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480" yWindow="90" windowWidth="24240" windowHeight="13290"/>
  </bookViews>
  <sheets>
    <sheet name="Instructions" sheetId="6" r:id="rId1"/>
    <sheet name="Your practice prediction" sheetId="1" r:id="rId2"/>
    <sheet name="Data by GP practice" sheetId="3" r:id="rId3"/>
    <sheet name="Sheet2" sheetId="2" state="hidden" r:id="rId4"/>
    <sheet name="Sheet1" sheetId="4" state="hidden" r:id="rId5"/>
  </sheets>
  <externalReferences>
    <externalReference r:id="rId6"/>
  </externalReferences>
  <definedNames>
    <definedName name="_xlnm._FilterDatabase" localSheetId="2" hidden="1">'Data by GP practice'!$A$3:$V$3</definedName>
    <definedName name="_xlnm._FilterDatabase" localSheetId="4" hidden="1">Sheet1!$H$3:$J$3</definedName>
    <definedName name="_xlnm._FilterDatabase" localSheetId="1" hidden="1">'Your practice prediction'!$A$1:$B$29</definedName>
    <definedName name="Practice">'Data by GP practice'!$A$4:$A$7934</definedName>
  </definedNames>
  <calcPr calcId="145621"/>
</workbook>
</file>

<file path=xl/calcChain.xml><?xml version="1.0" encoding="utf-8"?>
<calcChain xmlns="http://schemas.openxmlformats.org/spreadsheetml/2006/main">
  <c r="B29" i="1" l="1"/>
  <c r="B28" i="1"/>
  <c r="B27" i="1"/>
  <c r="B26" i="1"/>
  <c r="B25" i="1"/>
  <c r="B24" i="1"/>
  <c r="B23" i="1"/>
  <c r="B19" i="1"/>
  <c r="B18" i="1"/>
  <c r="B17" i="1"/>
  <c r="B16" i="1"/>
  <c r="B15" i="1"/>
  <c r="B12" i="1"/>
  <c r="B11" i="1"/>
  <c r="B10" i="1"/>
  <c r="B9" i="1"/>
  <c r="B8" i="1"/>
  <c r="B7" i="1"/>
  <c r="B6" i="1"/>
  <c r="V6" i="4" l="1"/>
  <c r="U6" i="4"/>
  <c r="T6" i="4"/>
  <c r="S6" i="4"/>
  <c r="R6" i="4"/>
  <c r="Q151" i="4" l="1"/>
  <c r="Q152" i="4"/>
  <c r="Q153" i="4"/>
  <c r="Q154" i="4"/>
  <c r="Q150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4" i="4"/>
  <c r="D26" i="4" l="1"/>
  <c r="D25" i="4"/>
  <c r="D24" i="4"/>
  <c r="D23" i="4"/>
  <c r="D22" i="4"/>
  <c r="D21" i="4"/>
  <c r="D20" i="4"/>
  <c r="D16" i="4"/>
  <c r="D15" i="4"/>
  <c r="D14" i="4"/>
  <c r="D13" i="4"/>
  <c r="D12" i="4"/>
  <c r="D9" i="4"/>
  <c r="D8" i="4"/>
  <c r="D7" i="4"/>
  <c r="D6" i="4"/>
  <c r="D5" i="4"/>
  <c r="D4" i="4"/>
  <c r="D3" i="4"/>
  <c r="B1" i="2" l="1"/>
  <c r="C1" i="2" s="1"/>
  <c r="B9" i="2"/>
  <c r="C9" i="2" s="1"/>
  <c r="B11" i="2"/>
  <c r="C11" i="2" s="1"/>
  <c r="B13" i="2"/>
  <c r="C13" i="2" s="1"/>
  <c r="B7" i="2"/>
  <c r="C7" i="2" s="1"/>
  <c r="B19" i="2"/>
  <c r="C19" i="2" s="1"/>
  <c r="B17" i="2"/>
  <c r="C17" i="2" s="1"/>
  <c r="B3" i="2" l="1"/>
  <c r="C3" i="2" s="1"/>
  <c r="B15" i="2"/>
  <c r="C15" i="2" s="1"/>
  <c r="B5" i="2"/>
  <c r="C5" i="2" s="1"/>
  <c r="B2" i="2"/>
  <c r="C2" i="2" s="1"/>
  <c r="B4" i="2"/>
  <c r="C4" i="2" s="1"/>
  <c r="B8" i="2" l="1"/>
  <c r="C8" i="2" s="1"/>
  <c r="B10" i="2" l="1"/>
  <c r="C10" i="2" s="1"/>
  <c r="B12" i="2" l="1"/>
  <c r="C12" i="2" s="1"/>
  <c r="B14" i="2" l="1"/>
  <c r="C14" i="2" s="1"/>
  <c r="B16" i="2" l="1"/>
  <c r="C16" i="2" s="1"/>
  <c r="B18" i="2"/>
  <c r="C18" i="2" s="1"/>
  <c r="B32" i="1" s="1"/>
  <c r="B33" i="1" s="1"/>
</calcChain>
</file>

<file path=xl/sharedStrings.xml><?xml version="1.0" encoding="utf-8"?>
<sst xmlns="http://schemas.openxmlformats.org/spreadsheetml/2006/main" count="58321" uniqueCount="18226">
  <si>
    <t>A81001</t>
  </si>
  <si>
    <t>A81002</t>
  </si>
  <si>
    <t>A81003</t>
  </si>
  <si>
    <t>A81004</t>
  </si>
  <si>
    <t>A81005</t>
  </si>
  <si>
    <t>A81006</t>
  </si>
  <si>
    <t>A81007</t>
  </si>
  <si>
    <t>A81008</t>
  </si>
  <si>
    <t>A81009</t>
  </si>
  <si>
    <t>A81011</t>
  </si>
  <si>
    <t>A81012</t>
  </si>
  <si>
    <t>A81013</t>
  </si>
  <si>
    <t>A81014</t>
  </si>
  <si>
    <t>A81015</t>
  </si>
  <si>
    <t>A81016</t>
  </si>
  <si>
    <t>A81017</t>
  </si>
  <si>
    <t>A81018</t>
  </si>
  <si>
    <t>A81019</t>
  </si>
  <si>
    <t>A81020</t>
  </si>
  <si>
    <t>A81021</t>
  </si>
  <si>
    <t>A81022</t>
  </si>
  <si>
    <t>A81023</t>
  </si>
  <si>
    <t>A81025</t>
  </si>
  <si>
    <t>A81026</t>
  </si>
  <si>
    <t>A81027</t>
  </si>
  <si>
    <t>A81029</t>
  </si>
  <si>
    <t>A81030</t>
  </si>
  <si>
    <t>A81031</t>
  </si>
  <si>
    <t>A81032</t>
  </si>
  <si>
    <t>A81033</t>
  </si>
  <si>
    <t>A81034</t>
  </si>
  <si>
    <t>A81035</t>
  </si>
  <si>
    <t>A81036</t>
  </si>
  <si>
    <t>A81037</t>
  </si>
  <si>
    <t>A81038</t>
  </si>
  <si>
    <t>A81039</t>
  </si>
  <si>
    <t>A81040</t>
  </si>
  <si>
    <t>A81041</t>
  </si>
  <si>
    <t>A81042</t>
  </si>
  <si>
    <t>A81043</t>
  </si>
  <si>
    <t>A81044</t>
  </si>
  <si>
    <t>A81045</t>
  </si>
  <si>
    <t>A81046</t>
  </si>
  <si>
    <t>A81047</t>
  </si>
  <si>
    <t>A81048</t>
  </si>
  <si>
    <t>A81049</t>
  </si>
  <si>
    <t>A81051</t>
  </si>
  <si>
    <t>A81052</t>
  </si>
  <si>
    <t>A81053</t>
  </si>
  <si>
    <t>A81054</t>
  </si>
  <si>
    <t>A81056</t>
  </si>
  <si>
    <t>A81057</t>
  </si>
  <si>
    <t>A81058</t>
  </si>
  <si>
    <t>A81060</t>
  </si>
  <si>
    <t>A81063</t>
  </si>
  <si>
    <t>A81064</t>
  </si>
  <si>
    <t>A81065</t>
  </si>
  <si>
    <t>A81066</t>
  </si>
  <si>
    <t>A81067</t>
  </si>
  <si>
    <t>A81069</t>
  </si>
  <si>
    <t>A81070</t>
  </si>
  <si>
    <t>A81602</t>
  </si>
  <si>
    <t>A81605</t>
  </si>
  <si>
    <t>A81608</t>
  </si>
  <si>
    <t>A81609</t>
  </si>
  <si>
    <t>A81610</t>
  </si>
  <si>
    <t>A81611</t>
  </si>
  <si>
    <t>A81612</t>
  </si>
  <si>
    <t>A81613</t>
  </si>
  <si>
    <t>A81618</t>
  </si>
  <si>
    <t>A81621</t>
  </si>
  <si>
    <t>A81622</t>
  </si>
  <si>
    <t>A81623</t>
  </si>
  <si>
    <t>A81629</t>
  </si>
  <si>
    <t>A81631</t>
  </si>
  <si>
    <t>A81634</t>
  </si>
  <si>
    <t>A82003</t>
  </si>
  <si>
    <t>A82004</t>
  </si>
  <si>
    <t>A82005</t>
  </si>
  <si>
    <t>A82006</t>
  </si>
  <si>
    <t>A82007</t>
  </si>
  <si>
    <t>A82008</t>
  </si>
  <si>
    <t>A82009</t>
  </si>
  <si>
    <t>A82010</t>
  </si>
  <si>
    <t>A82011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</si>
  <si>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</si>
  <si>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</si>
  <si>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</si>
  <si>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</si>
  <si>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</si>
  <si>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</si>
  <si>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</si>
  <si>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</si>
  <si>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</si>
  <si>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</si>
  <si>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</si>
  <si>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</si>
  <si>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</si>
  <si>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</si>
  <si>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</si>
  <si>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</si>
  <si>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</si>
  <si>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</si>
  <si>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</si>
  <si>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</si>
  <si>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</si>
  <si>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</si>
  <si>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</si>
  <si>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</si>
  <si>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</si>
  <si>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</si>
  <si>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</si>
  <si>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</si>
  <si>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</si>
  <si>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</si>
  <si>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</si>
  <si>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</si>
  <si>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</si>
  <si>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</si>
  <si>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</si>
  <si>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</si>
  <si>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</si>
  <si>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</si>
  <si>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</si>
  <si>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</si>
  <si>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</si>
  <si>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</si>
  <si>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</si>
  <si>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</si>
  <si>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</si>
  <si>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</si>
  <si>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</si>
  <si>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</si>
  <si>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</si>
  <si>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</si>
  <si>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</si>
  <si>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</si>
  <si>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</si>
  <si>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</si>
  <si>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</si>
  <si>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A82617</t>
  </si>
  <si>
    <t>A82619</t>
  </si>
  <si>
    <t>A82621</t>
  </si>
  <si>
    <t>A82623</t>
  </si>
  <si>
    <t>A82629</t>
  </si>
  <si>
    <t>A82631</t>
  </si>
  <si>
    <t>A82635</t>
  </si>
  <si>
    <t>A82641</t>
  </si>
  <si>
    <t>A82642</t>
  </si>
  <si>
    <t>A82646</t>
  </si>
  <si>
    <t>A82647</t>
  </si>
  <si>
    <t>A82650</t>
  </si>
  <si>
    <t>A82651</t>
  </si>
  <si>
    <t>A82654</t>
  </si>
  <si>
    <t>A83001</t>
  </si>
  <si>
    <t>A83003</t>
  </si>
  <si>
    <t>A83004</t>
  </si>
  <si>
    <t>A83005</t>
  </si>
  <si>
    <t>A83006</t>
  </si>
  <si>
    <t>A83007</t>
  </si>
  <si>
    <t>A83008</t>
  </si>
  <si>
    <t>A83009</t>
  </si>
  <si>
    <t>A83010</t>
  </si>
  <si>
    <t>A83011</t>
  </si>
  <si>
    <t>A83012</t>
  </si>
  <si>
    <t>A83013</t>
  </si>
  <si>
    <t>A83014</t>
  </si>
  <si>
    <t>A83015</t>
  </si>
  <si>
    <t>A83016</t>
  </si>
  <si>
    <t>A83017</t>
  </si>
  <si>
    <t>A83018</t>
  </si>
  <si>
    <t>A83019</t>
  </si>
  <si>
    <t>A83020</t>
  </si>
  <si>
    <t>A83021</t>
  </si>
  <si>
    <t>A83022</t>
  </si>
  <si>
    <t>A83023</t>
  </si>
  <si>
    <t>A83024</t>
  </si>
  <si>
    <t>A83025</t>
  </si>
  <si>
    <t>A83026</t>
  </si>
  <si>
    <t>A83027</t>
  </si>
  <si>
    <t>A83028</t>
  </si>
  <si>
    <t>A83029</t>
  </si>
  <si>
    <t>A83030</t>
  </si>
  <si>
    <t>A83031</t>
  </si>
  <si>
    <t>A83032</t>
  </si>
  <si>
    <t>A83033</t>
  </si>
  <si>
    <t>A83034</t>
  </si>
  <si>
    <t>A83035</t>
  </si>
  <si>
    <t>A83036</t>
  </si>
  <si>
    <t>A83037</t>
  </si>
  <si>
    <t>A83038</t>
  </si>
  <si>
    <t>A83040</t>
  </si>
  <si>
    <t>A83041</t>
  </si>
  <si>
    <t>A83042</t>
  </si>
  <si>
    <t>A83043</t>
  </si>
  <si>
    <t>A83044</t>
  </si>
  <si>
    <t>A83045</t>
  </si>
  <si>
    <t>A83046</t>
  </si>
  <si>
    <t>A83047</t>
  </si>
  <si>
    <t>A83048</t>
  </si>
  <si>
    <t>A83049</t>
  </si>
  <si>
    <t>A83050</t>
  </si>
  <si>
    <t>A83051</t>
  </si>
  <si>
    <t>A83052</t>
  </si>
  <si>
    <t>A83054</t>
  </si>
  <si>
    <t>A83055</t>
  </si>
  <si>
    <t>A83057</t>
  </si>
  <si>
    <t>A83060</t>
  </si>
  <si>
    <t>A83061</t>
  </si>
  <si>
    <t>A83066</t>
  </si>
  <si>
    <t>A83068</t>
  </si>
  <si>
    <t>A83070</t>
  </si>
  <si>
    <t>A83071</t>
  </si>
  <si>
    <t>A83072</t>
  </si>
  <si>
    <t>A83073</t>
  </si>
  <si>
    <t>A83074</t>
  </si>
  <si>
    <t>A83075</t>
  </si>
  <si>
    <t>A83076</t>
  </si>
  <si>
    <t>A83603</t>
  </si>
  <si>
    <t>A83610</t>
  </si>
  <si>
    <t>A83616</t>
  </si>
  <si>
    <t>A83617</t>
  </si>
  <si>
    <t>A83618</t>
  </si>
  <si>
    <t>A83619</t>
  </si>
  <si>
    <t>A83622</t>
  </si>
  <si>
    <t>A83626</t>
  </si>
  <si>
    <t>A83627</t>
  </si>
  <si>
    <t>A83630</t>
  </si>
  <si>
    <t>A83632</t>
  </si>
  <si>
    <t>A83634</t>
  </si>
  <si>
    <t>A83635</t>
  </si>
  <si>
    <t>A83636</t>
  </si>
  <si>
    <t>A83637</t>
  </si>
  <si>
    <t>A83638</t>
  </si>
  <si>
    <t>A83641</t>
  </si>
  <si>
    <t>A83644</t>
  </si>
  <si>
    <t>A84002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</si>
  <si>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</si>
  <si>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</si>
  <si>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</si>
  <si>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</si>
  <si>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</si>
  <si>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</si>
  <si>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</si>
  <si>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</si>
  <si>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</si>
  <si>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</si>
  <si>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</si>
  <si>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</si>
  <si>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</si>
  <si>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</si>
  <si>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</si>
  <si>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</si>
  <si>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</si>
  <si>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</si>
  <si>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</si>
  <si>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</si>
  <si>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</si>
  <si>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</si>
  <si>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</si>
  <si>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</si>
  <si>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</si>
  <si>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</si>
  <si>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</si>
  <si>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</si>
  <si>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</si>
  <si>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</si>
  <si>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</si>
  <si>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</si>
  <si>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</si>
  <si>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</si>
  <si>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</si>
  <si>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</si>
  <si>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</si>
  <si>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</si>
  <si>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</si>
  <si>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</si>
  <si>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A84614</t>
  </si>
  <si>
    <t>A84618</t>
  </si>
  <si>
    <t>A84619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</si>
  <si>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</si>
  <si>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</si>
  <si>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</si>
  <si>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</si>
  <si>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</si>
  <si>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</si>
  <si>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</si>
  <si>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</si>
  <si>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</si>
  <si>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</si>
  <si>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</si>
  <si>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</si>
  <si>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</si>
  <si>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</si>
  <si>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A85015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</si>
  <si>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</si>
  <si>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</si>
  <si>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</si>
  <si>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</si>
  <si>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</si>
  <si>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</si>
  <si>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</si>
  <si>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</si>
  <si>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A85025</t>
  </si>
  <si>
    <t>A85026</t>
  </si>
  <si>
    <t>A85601</t>
  </si>
  <si>
    <t>A85605</t>
  </si>
  <si>
    <t>A85609</t>
  </si>
  <si>
    <t>A85611</t>
  </si>
  <si>
    <t>A85614</t>
  </si>
  <si>
    <t>A85616</t>
  </si>
  <si>
    <t>A85617</t>
  </si>
  <si>
    <t>A85620</t>
  </si>
  <si>
    <t>A86003</t>
  </si>
  <si>
    <t>A86004</t>
  </si>
  <si>
    <t>A86005</t>
  </si>
  <si>
    <t>A86006</t>
  </si>
  <si>
    <t>A86007</t>
  </si>
  <si>
    <t>A86008</t>
  </si>
  <si>
    <t>A86009</t>
  </si>
  <si>
    <t>A86010</t>
  </si>
  <si>
    <t>A86011</t>
  </si>
  <si>
    <t>A86012</t>
  </si>
  <si>
    <t>A86013</t>
  </si>
  <si>
    <t>A86015</t>
  </si>
  <si>
    <t>A86016</t>
  </si>
  <si>
    <t>A86017</t>
  </si>
  <si>
    <t>A86018</t>
  </si>
  <si>
    <t>A86020</t>
  </si>
  <si>
    <t>A86021</t>
  </si>
  <si>
    <t>A86022</t>
  </si>
  <si>
    <t>A86023</t>
  </si>
  <si>
    <t>A86024</t>
  </si>
  <si>
    <t>A86025</t>
  </si>
  <si>
    <t>A86026</t>
  </si>
  <si>
    <t>A86027</t>
  </si>
  <si>
    <t>A86028</t>
  </si>
  <si>
    <t>A86029</t>
  </si>
  <si>
    <t>A86030</t>
  </si>
  <si>
    <t>A86031</t>
  </si>
  <si>
    <t>A86033</t>
  </si>
  <si>
    <t>A86035</t>
  </si>
  <si>
    <t>A86036</t>
  </si>
  <si>
    <t>A86037</t>
  </si>
  <si>
    <t>A86038</t>
  </si>
  <si>
    <t>A86040</t>
  </si>
  <si>
    <t>A86041</t>
  </si>
  <si>
    <t>A86601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</si>
  <si>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</si>
  <si>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</si>
  <si>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</si>
  <si>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</si>
  <si>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</si>
  <si>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</si>
  <si>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</si>
  <si>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</si>
  <si>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</si>
  <si>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</si>
  <si>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</si>
  <si>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</si>
  <si>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</si>
  <si>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</si>
  <si>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</si>
  <si>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</si>
  <si>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</si>
  <si>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</si>
  <si>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</si>
  <si>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</si>
  <si>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</si>
  <si>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</si>
  <si>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</si>
  <si>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</si>
  <si>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</si>
  <si>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A88001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</si>
  <si>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</si>
  <si>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</si>
  <si>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</si>
  <si>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</si>
  <si>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</si>
  <si>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</si>
  <si>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</si>
  <si>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</si>
  <si>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</si>
  <si>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</si>
  <si>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</si>
  <si>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</si>
  <si>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</si>
  <si>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</si>
  <si>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</si>
  <si>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</si>
  <si>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</si>
  <si>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</si>
  <si>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A88024</t>
  </si>
  <si>
    <t>A88025</t>
  </si>
  <si>
    <t>A88601</t>
  </si>
  <si>
    <t>A88603</t>
  </si>
  <si>
    <t>A88608</t>
  </si>
  <si>
    <t>A88611</t>
  </si>
  <si>
    <t>A88613</t>
  </si>
  <si>
    <t>A88614</t>
  </si>
  <si>
    <t>A89001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</si>
  <si>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</si>
  <si>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</si>
  <si>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</si>
  <si>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</si>
  <si>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</si>
  <si>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</si>
  <si>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</si>
  <si>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</si>
  <si>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</si>
  <si>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</si>
  <si>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</si>
  <si>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</si>
  <si>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</si>
  <si>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</si>
  <si>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</si>
  <si>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</si>
  <si>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</si>
  <si>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</si>
  <si>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</si>
  <si>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</si>
  <si>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</si>
  <si>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</si>
  <si>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</si>
  <si>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</si>
  <si>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</si>
  <si>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</si>
  <si>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</si>
  <si>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</si>
  <si>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</si>
  <si>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</si>
  <si>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</si>
  <si>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</si>
  <si>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</si>
  <si>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</si>
  <si>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</si>
  <si>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</si>
  <si>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</si>
  <si>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</si>
  <si>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</si>
  <si>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</si>
  <si>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</si>
  <si>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</si>
  <si>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</si>
  <si>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</si>
  <si>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</si>
  <si>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</si>
  <si>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A89618</t>
  </si>
  <si>
    <t>A89620</t>
  </si>
  <si>
    <t>A89621</t>
  </si>
  <si>
    <t>A89623</t>
  </si>
  <si>
    <t>A89624</t>
  </si>
  <si>
    <t>B81002</t>
  </si>
  <si>
    <t>B81003</t>
  </si>
  <si>
    <t>B81004</t>
  </si>
  <si>
    <t>B81005</t>
  </si>
  <si>
    <t>B81006</t>
  </si>
  <si>
    <t>B81007</t>
  </si>
  <si>
    <t>B81008</t>
  </si>
  <si>
    <t>B81009</t>
  </si>
  <si>
    <t>B81010</t>
  </si>
  <si>
    <t>B81011</t>
  </si>
  <si>
    <t>B81012</t>
  </si>
  <si>
    <t>B81013</t>
  </si>
  <si>
    <t>B81014</t>
  </si>
  <si>
    <t>B81015</t>
  </si>
  <si>
    <t>B81016</t>
  </si>
  <si>
    <t>B81017</t>
  </si>
  <si>
    <t>B81018</t>
  </si>
  <si>
    <t>B81019</t>
  </si>
  <si>
    <t>B81020</t>
  </si>
  <si>
    <t>B81021</t>
  </si>
  <si>
    <t>B81022</t>
  </si>
  <si>
    <t>B81023</t>
  </si>
  <si>
    <t>B81024</t>
  </si>
  <si>
    <t>B81025</t>
  </si>
  <si>
    <t>B81026</t>
  </si>
  <si>
    <t>B81027</t>
  </si>
  <si>
    <t>B81029</t>
  </si>
  <si>
    <t>B81030</t>
  </si>
  <si>
    <t>B81031</t>
  </si>
  <si>
    <t>B81032</t>
  </si>
  <si>
    <t>B81034</t>
  </si>
  <si>
    <t>B81035</t>
  </si>
  <si>
    <t>B81036</t>
  </si>
  <si>
    <t>B81037</t>
  </si>
  <si>
    <t>B81038</t>
  </si>
  <si>
    <t>B81039</t>
  </si>
  <si>
    <t>B81040</t>
  </si>
  <si>
    <t>B81041</t>
  </si>
  <si>
    <t>B81042</t>
  </si>
  <si>
    <t>B81043</t>
  </si>
  <si>
    <t>B81044</t>
  </si>
  <si>
    <t>B81045</t>
  </si>
  <si>
    <t>B81046</t>
  </si>
  <si>
    <t>B81047</t>
  </si>
  <si>
    <t>B81048</t>
  </si>
  <si>
    <t>B81049</t>
  </si>
  <si>
    <t>B81050</t>
  </si>
  <si>
    <t>B81051</t>
  </si>
  <si>
    <t>B81052</t>
  </si>
  <si>
    <t>B81053</t>
  </si>
  <si>
    <t>B81054</t>
  </si>
  <si>
    <t>B81055</t>
  </si>
  <si>
    <t>B81056</t>
  </si>
  <si>
    <t>B81057</t>
  </si>
  <si>
    <t>B81058</t>
  </si>
  <si>
    <t>B81060</t>
  </si>
  <si>
    <t>B81061</t>
  </si>
  <si>
    <t>B81062</t>
  </si>
  <si>
    <t>B81063</t>
  </si>
  <si>
    <t>B81064</t>
  </si>
  <si>
    <t>B81065</t>
  </si>
  <si>
    <t>B81066</t>
  </si>
  <si>
    <t>B81068</t>
  </si>
  <si>
    <t>B81069</t>
  </si>
  <si>
    <t>B81070</t>
  </si>
  <si>
    <t>B81072</t>
  </si>
  <si>
    <t>B81074</t>
  </si>
  <si>
    <t>B81075</t>
  </si>
  <si>
    <t>B81077</t>
  </si>
  <si>
    <t>B81080</t>
  </si>
  <si>
    <t>B81081</t>
  </si>
  <si>
    <t>B81082</t>
  </si>
  <si>
    <t>B81084</t>
  </si>
  <si>
    <t>B81085</t>
  </si>
  <si>
    <t>B81087</t>
  </si>
  <si>
    <t>B81088</t>
  </si>
  <si>
    <t>B81089</t>
  </si>
  <si>
    <t>B81090</t>
  </si>
  <si>
    <t>B81091</t>
  </si>
  <si>
    <t>B81092</t>
  </si>
  <si>
    <t>B81094</t>
  </si>
  <si>
    <t>B81095</t>
  </si>
  <si>
    <t>B81097</t>
  </si>
  <si>
    <t>B81098</t>
  </si>
  <si>
    <t>B81099</t>
  </si>
  <si>
    <t>B81100</t>
  </si>
  <si>
    <t>B81101</t>
  </si>
  <si>
    <t>B81104</t>
  </si>
  <si>
    <t>B81108</t>
  </si>
  <si>
    <t>B81109</t>
  </si>
  <si>
    <t>B81112</t>
  </si>
  <si>
    <t>B81113</t>
  </si>
  <si>
    <t>B81118</t>
  </si>
  <si>
    <t>B81119</t>
  </si>
  <si>
    <t>B81120</t>
  </si>
  <si>
    <t>B81121</t>
  </si>
  <si>
    <t>B81602</t>
  </si>
  <si>
    <t>B81603</t>
  </si>
  <si>
    <t>B81606</t>
  </si>
  <si>
    <t>B81616</t>
  </si>
  <si>
    <t>B81617</t>
  </si>
  <si>
    <t>B81619</t>
  </si>
  <si>
    <t>B81620</t>
  </si>
  <si>
    <t>B81622</t>
  </si>
  <si>
    <t>B81628</t>
  </si>
  <si>
    <t>B81631</t>
  </si>
  <si>
    <t>B81634</t>
  </si>
  <si>
    <t>B81635</t>
  </si>
  <si>
    <t>B81642</t>
  </si>
  <si>
    <t>B81644</t>
  </si>
  <si>
    <t>B81645</t>
  </si>
  <si>
    <t>B81647</t>
  </si>
  <si>
    <t>B81648</t>
  </si>
  <si>
    <t>B81653</t>
  </si>
  <si>
    <t>B81655</t>
  </si>
  <si>
    <t>B81656</t>
  </si>
  <si>
    <t>B81658</t>
  </si>
  <si>
    <t>B81663</t>
  </si>
  <si>
    <t>B81664</t>
  </si>
  <si>
    <t>B81665</t>
  </si>
  <si>
    <t>B81666</t>
  </si>
  <si>
    <t>B81674</t>
  </si>
  <si>
    <t>B81675</t>
  </si>
  <si>
    <t>B81677</t>
  </si>
  <si>
    <t>B81679</t>
  </si>
  <si>
    <t>B81682</t>
  </si>
  <si>
    <t>B81683</t>
  </si>
  <si>
    <t>B81685</t>
  </si>
  <si>
    <t>B81686</t>
  </si>
  <si>
    <t>B81688</t>
  </si>
  <si>
    <t>B81689</t>
  </si>
  <si>
    <t>B81690</t>
  </si>
  <si>
    <t>B81692</t>
  </si>
  <si>
    <t>B81693</t>
  </si>
  <si>
    <t>B81697</t>
  </si>
  <si>
    <t>B82001</t>
  </si>
  <si>
    <t>B82002</t>
  </si>
  <si>
    <t>B82003</t>
  </si>
  <si>
    <t>B82004</t>
  </si>
  <si>
    <t>B82005</t>
  </si>
  <si>
    <t>B82006</t>
  </si>
  <si>
    <t>B82007</t>
  </si>
  <si>
    <t>B82008</t>
  </si>
  <si>
    <t>B82010</t>
  </si>
  <si>
    <t>B82011</t>
  </si>
  <si>
    <t>B82012</t>
  </si>
  <si>
    <t>B82013</t>
  </si>
  <si>
    <t>B82014</t>
  </si>
  <si>
    <t>B82016</t>
  </si>
  <si>
    <t>B82017</t>
  </si>
  <si>
    <t>B82018</t>
  </si>
  <si>
    <t>B82019</t>
  </si>
  <si>
    <t>B82020</t>
  </si>
  <si>
    <t>B82021</t>
  </si>
  <si>
    <t>B82022</t>
  </si>
  <si>
    <t>B82023</t>
  </si>
  <si>
    <t>B82024</t>
  </si>
  <si>
    <t>B82025</t>
  </si>
  <si>
    <t>B82026</t>
  </si>
  <si>
    <t>B82027</t>
  </si>
  <si>
    <t>B82028</t>
  </si>
  <si>
    <t>B82029</t>
  </si>
  <si>
    <t>B82030</t>
  </si>
  <si>
    <t>B82031</t>
  </si>
  <si>
    <t>B82032</t>
  </si>
  <si>
    <t>B82033</t>
  </si>
  <si>
    <t>B82034</t>
  </si>
  <si>
    <t>B82035</t>
  </si>
  <si>
    <t>B82036</t>
  </si>
  <si>
    <t>B82037</t>
  </si>
  <si>
    <t>B82038</t>
  </si>
  <si>
    <t>B82041</t>
  </si>
  <si>
    <t>B82042</t>
  </si>
  <si>
    <t>B82043</t>
  </si>
  <si>
    <t>B82044</t>
  </si>
  <si>
    <t>B82045</t>
  </si>
  <si>
    <t>B82046</t>
  </si>
  <si>
    <t>B82047</t>
  </si>
  <si>
    <t>B82048</t>
  </si>
  <si>
    <t>B82049</t>
  </si>
  <si>
    <t>B82050</t>
  </si>
  <si>
    <t>B82053</t>
  </si>
  <si>
    <t>B82054</t>
  </si>
  <si>
    <t>B82055</t>
  </si>
  <si>
    <t>B82056</t>
  </si>
  <si>
    <t>B82057</t>
  </si>
  <si>
    <t>B82058</t>
  </si>
  <si>
    <t>B82059</t>
  </si>
  <si>
    <t>B82060</t>
  </si>
  <si>
    <t>B82061</t>
  </si>
  <si>
    <t>B82062</t>
  </si>
  <si>
    <t>B82063</t>
  </si>
  <si>
    <t>B82064</t>
  </si>
  <si>
    <t>B82066</t>
  </si>
  <si>
    <t>B82067</t>
  </si>
  <si>
    <t>B82068</t>
  </si>
  <si>
    <t>B82069</t>
  </si>
  <si>
    <t>B82071</t>
  </si>
  <si>
    <t>B82072</t>
  </si>
  <si>
    <t>B82073</t>
  </si>
  <si>
    <t>B82074</t>
  </si>
  <si>
    <t>B82075</t>
  </si>
  <si>
    <t>B82076</t>
  </si>
  <si>
    <t>B82077</t>
  </si>
  <si>
    <t>B82078</t>
  </si>
  <si>
    <t>B82079</t>
  </si>
  <si>
    <t>B82080</t>
  </si>
  <si>
    <t>B82081</t>
  </si>
  <si>
    <t>B82082</t>
  </si>
  <si>
    <t>B82083</t>
  </si>
  <si>
    <t>B82086</t>
  </si>
  <si>
    <t>B82088</t>
  </si>
  <si>
    <t>B82091</t>
  </si>
  <si>
    <t>B82092</t>
  </si>
  <si>
    <t>B82095</t>
  </si>
  <si>
    <t>B82097</t>
  </si>
  <si>
    <t>B82098</t>
  </si>
  <si>
    <t>B82099</t>
  </si>
  <si>
    <t>B82100</t>
  </si>
  <si>
    <t>B82101</t>
  </si>
  <si>
    <t>B82103</t>
  </si>
  <si>
    <t>B82104</t>
  </si>
  <si>
    <t>B82105</t>
  </si>
  <si>
    <t>B82106</t>
  </si>
  <si>
    <t>B82609</t>
  </si>
  <si>
    <t>B82611</t>
  </si>
  <si>
    <t>B82619</t>
  </si>
  <si>
    <t>B82622</t>
  </si>
  <si>
    <t>B82627</t>
  </si>
  <si>
    <t>B82628</t>
  </si>
  <si>
    <t>B83002</t>
  </si>
  <si>
    <t>B83005</t>
  </si>
  <si>
    <t>B83006</t>
  </si>
  <si>
    <t>B83007</t>
  </si>
  <si>
    <t>B83008</t>
  </si>
  <si>
    <t>B83009</t>
  </si>
  <si>
    <t>B83010</t>
  </si>
  <si>
    <t>B83011</t>
  </si>
  <si>
    <t>B83012</t>
  </si>
  <si>
    <t>B83013</t>
  </si>
  <si>
    <t>B83014</t>
  </si>
  <si>
    <t>B83015</t>
  </si>
  <si>
    <t>B83016</t>
  </si>
  <si>
    <t>B83017</t>
  </si>
  <si>
    <t>B83018</t>
  </si>
  <si>
    <t>B83019</t>
  </si>
  <si>
    <t>B83020</t>
  </si>
  <si>
    <t>B83021</t>
  </si>
  <si>
    <t>B83022</t>
  </si>
  <si>
    <t>B83023</t>
  </si>
  <si>
    <t>B83025</t>
  </si>
  <si>
    <t>B83026</t>
  </si>
  <si>
    <t>B83027</t>
  </si>
  <si>
    <t>B83028</t>
  </si>
  <si>
    <t>B83029</t>
  </si>
  <si>
    <t>B83030</t>
  </si>
  <si>
    <t>B83031</t>
  </si>
  <si>
    <t>B83032</t>
  </si>
  <si>
    <t>B83033</t>
  </si>
  <si>
    <t>B83034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</si>
  <si>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</si>
  <si>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</si>
  <si>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</si>
  <si>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</si>
  <si>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</si>
  <si>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</si>
  <si>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</si>
  <si>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</si>
  <si>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</si>
  <si>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</si>
  <si>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</si>
  <si>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</si>
  <si>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B83051</t>
  </si>
  <si>
    <t>B83052</t>
  </si>
  <si>
    <t>B83054</t>
  </si>
  <si>
    <t>B83055</t>
  </si>
  <si>
    <t>B83056</t>
  </si>
  <si>
    <t>B83058</t>
  </si>
  <si>
    <t>B83061</t>
  </si>
  <si>
    <t>B83062</t>
  </si>
  <si>
    <t>B83063</t>
  </si>
  <si>
    <t>B83064</t>
  </si>
  <si>
    <t>B83067</t>
  </si>
  <si>
    <t>B83069</t>
  </si>
  <si>
    <t>B83070</t>
  </si>
  <si>
    <t>B83071</t>
  </si>
  <si>
    <t>B83602</t>
  </si>
  <si>
    <t>B83604</t>
  </si>
  <si>
    <t>B83611</t>
  </si>
  <si>
    <t>B83613</t>
  </si>
  <si>
    <t>B83614</t>
  </si>
  <si>
    <t>B83617</t>
  </si>
  <si>
    <t>B83620</t>
  </si>
  <si>
    <t>B83621</t>
  </si>
  <si>
    <t>B83622</t>
  </si>
  <si>
    <t>B83624</t>
  </si>
  <si>
    <t>B83626</t>
  </si>
  <si>
    <t>B83627</t>
  </si>
  <si>
    <t>B83628</t>
  </si>
  <si>
    <t>B83629</t>
  </si>
  <si>
    <t>B83631</t>
  </si>
  <si>
    <t>B83638</t>
  </si>
  <si>
    <t>B83641</t>
  </si>
  <si>
    <t>B83642</t>
  </si>
  <si>
    <t>B83653</t>
  </si>
  <si>
    <t>B83657</t>
  </si>
  <si>
    <t>B83659</t>
  </si>
  <si>
    <t>B83660</t>
  </si>
  <si>
    <t>B83661</t>
  </si>
  <si>
    <t>B84001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</si>
  <si>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</si>
  <si>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</si>
  <si>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</si>
  <si>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</si>
  <si>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</si>
  <si>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</si>
  <si>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</si>
  <si>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</si>
  <si>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</si>
  <si>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</si>
  <si>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</si>
  <si>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</si>
  <si>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</si>
  <si>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</si>
  <si>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</si>
  <si>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</si>
  <si>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</si>
  <si>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</si>
  <si>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</si>
  <si>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</si>
  <si>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B84614</t>
  </si>
  <si>
    <t>B84615</t>
  </si>
  <si>
    <t>B84618</t>
  </si>
  <si>
    <t>B84623</t>
  </si>
  <si>
    <t>B85001</t>
  </si>
  <si>
    <t>B85002</t>
  </si>
  <si>
    <t>B85004</t>
  </si>
  <si>
    <t>B85005</t>
  </si>
  <si>
    <t>B85006</t>
  </si>
  <si>
    <t>B85008</t>
  </si>
  <si>
    <t>B85009</t>
  </si>
  <si>
    <t>B85010</t>
  </si>
  <si>
    <t>B85011</t>
  </si>
  <si>
    <t>B85012</t>
  </si>
  <si>
    <t>B85014</t>
  </si>
  <si>
    <t>B85015</t>
  </si>
  <si>
    <t>B85016</t>
  </si>
  <si>
    <t>B85018</t>
  </si>
  <si>
    <t>B85019</t>
  </si>
  <si>
    <t>B85020</t>
  </si>
  <si>
    <t>B85021</t>
  </si>
  <si>
    <t>B85022</t>
  </si>
  <si>
    <t>B85023</t>
  </si>
  <si>
    <t>B85024</t>
  </si>
  <si>
    <t>B85025</t>
  </si>
  <si>
    <t>B85026</t>
  </si>
  <si>
    <t>B85027</t>
  </si>
  <si>
    <t>B85028</t>
  </si>
  <si>
    <t>B85030</t>
  </si>
  <si>
    <t>B85031</t>
  </si>
  <si>
    <t>B85032</t>
  </si>
  <si>
    <t>B85033</t>
  </si>
  <si>
    <t>B85036</t>
  </si>
  <si>
    <t>B85037</t>
  </si>
  <si>
    <t>B85038</t>
  </si>
  <si>
    <t>B85041</t>
  </si>
  <si>
    <t>B85042</t>
  </si>
  <si>
    <t>B85044</t>
  </si>
  <si>
    <t>B85048</t>
  </si>
  <si>
    <t>B85051</t>
  </si>
  <si>
    <t>B85054</t>
  </si>
  <si>
    <t>B85055</t>
  </si>
  <si>
    <t>B85058</t>
  </si>
  <si>
    <t>B85059</t>
  </si>
  <si>
    <t>B85060</t>
  </si>
  <si>
    <t>B85061</t>
  </si>
  <si>
    <t>B85062</t>
  </si>
  <si>
    <t>B85606</t>
  </si>
  <si>
    <t>B85610</t>
  </si>
  <si>
    <t>B85611</t>
  </si>
  <si>
    <t>B85612</t>
  </si>
  <si>
    <t>B85614</t>
  </si>
  <si>
    <t>B85619</t>
  </si>
  <si>
    <t>B85620</t>
  </si>
  <si>
    <t>B85621</t>
  </si>
  <si>
    <t>B85622</t>
  </si>
  <si>
    <t>B85623</t>
  </si>
  <si>
    <t>B85625</t>
  </si>
  <si>
    <t>B85628</t>
  </si>
  <si>
    <t>B85629</t>
  </si>
  <si>
    <t>B85634</t>
  </si>
  <si>
    <t>B85636</t>
  </si>
  <si>
    <t>B85638</t>
  </si>
  <si>
    <t>B85640</t>
  </si>
  <si>
    <t>B85641</t>
  </si>
  <si>
    <t>B85644</t>
  </si>
  <si>
    <t>B85645</t>
  </si>
  <si>
    <t>B85646</t>
  </si>
  <si>
    <t>B85650</t>
  </si>
  <si>
    <t>B85652</t>
  </si>
  <si>
    <t>B85655</t>
  </si>
  <si>
    <t>B85659</t>
  </si>
  <si>
    <t>B85660</t>
  </si>
  <si>
    <t>B86001</t>
  </si>
  <si>
    <t>B86002</t>
  </si>
  <si>
    <t>B86003</t>
  </si>
  <si>
    <t>B86004</t>
  </si>
  <si>
    <t>B86005</t>
  </si>
  <si>
    <t>B86006</t>
  </si>
  <si>
    <t>B86007</t>
  </si>
  <si>
    <t>B86008</t>
  </si>
  <si>
    <t>B86009</t>
  </si>
  <si>
    <t>B86010</t>
  </si>
  <si>
    <t>B86011</t>
  </si>
  <si>
    <t>B86012</t>
  </si>
  <si>
    <t>B86013</t>
  </si>
  <si>
    <t>B86014</t>
  </si>
  <si>
    <t>B86015</t>
  </si>
  <si>
    <t>B86016</t>
  </si>
  <si>
    <t>B86017</t>
  </si>
  <si>
    <t>B86018</t>
  </si>
  <si>
    <t>B86019</t>
  </si>
  <si>
    <t>B86020</t>
  </si>
  <si>
    <t>B86022</t>
  </si>
  <si>
    <t>B86023</t>
  </si>
  <si>
    <t>B86024</t>
  </si>
  <si>
    <t>B86025</t>
  </si>
  <si>
    <t>B86026</t>
  </si>
  <si>
    <t>B86028</t>
  </si>
  <si>
    <t>B86029</t>
  </si>
  <si>
    <t>B86030</t>
  </si>
  <si>
    <t>B86031</t>
  </si>
  <si>
    <t>B86032</t>
  </si>
  <si>
    <t>B86033</t>
  </si>
  <si>
    <t>B86034</t>
  </si>
  <si>
    <t>B86035</t>
  </si>
  <si>
    <t>B86036</t>
  </si>
  <si>
    <t>B86037</t>
  </si>
  <si>
    <t>B86038</t>
  </si>
  <si>
    <t>B86039</t>
  </si>
  <si>
    <t>B86041</t>
  </si>
  <si>
    <t>B86042</t>
  </si>
  <si>
    <t>B86043</t>
  </si>
  <si>
    <t>B86044</t>
  </si>
  <si>
    <t>B86046</t>
  </si>
  <si>
    <t>B86047</t>
  </si>
  <si>
    <t>B86048</t>
  </si>
  <si>
    <t>B86049</t>
  </si>
  <si>
    <t>B86050</t>
  </si>
  <si>
    <t>B86051</t>
  </si>
  <si>
    <t>B86052</t>
  </si>
  <si>
    <t>B86054</t>
  </si>
  <si>
    <t>B86055</t>
  </si>
  <si>
    <t>B86056</t>
  </si>
  <si>
    <t>B86057</t>
  </si>
  <si>
    <t>B86058</t>
  </si>
  <si>
    <t>B86059</t>
  </si>
  <si>
    <t>B86060</t>
  </si>
  <si>
    <t>B86061</t>
  </si>
  <si>
    <t>B86062</t>
  </si>
  <si>
    <t>B86064</t>
  </si>
  <si>
    <t>B86065</t>
  </si>
  <si>
    <t>B86066</t>
  </si>
  <si>
    <t>B86067</t>
  </si>
  <si>
    <t>B86068</t>
  </si>
  <si>
    <t>B86069</t>
  </si>
  <si>
    <t>B86070</t>
  </si>
  <si>
    <t>B86071</t>
  </si>
  <si>
    <t>B86074</t>
  </si>
  <si>
    <t>B86075</t>
  </si>
  <si>
    <t>B86077</t>
  </si>
  <si>
    <t>B86081</t>
  </si>
  <si>
    <t>B86086</t>
  </si>
  <si>
    <t>B86089</t>
  </si>
  <si>
    <t>B86090</t>
  </si>
  <si>
    <t>B86092</t>
  </si>
  <si>
    <t>B86093</t>
  </si>
  <si>
    <t>B86094</t>
  </si>
  <si>
    <t>B86095</t>
  </si>
  <si>
    <t>B86096</t>
  </si>
  <si>
    <t>B86100</t>
  </si>
  <si>
    <t>B86101</t>
  </si>
  <si>
    <t>B86102</t>
  </si>
  <si>
    <t>B86103</t>
  </si>
  <si>
    <t>B86104</t>
  </si>
  <si>
    <t>B86106</t>
  </si>
  <si>
    <t>B86107</t>
  </si>
  <si>
    <t>B86108</t>
  </si>
  <si>
    <t>B86109</t>
  </si>
  <si>
    <t>B86110</t>
  </si>
  <si>
    <t>B86623</t>
  </si>
  <si>
    <t>B86625</t>
  </si>
  <si>
    <t>B86633</t>
  </si>
  <si>
    <t>B86638</t>
  </si>
  <si>
    <t>B86642</t>
  </si>
  <si>
    <t>B86643</t>
  </si>
  <si>
    <t>B86648</t>
  </si>
  <si>
    <t>B86651</t>
  </si>
  <si>
    <t>B86654</t>
  </si>
  <si>
    <t>B86655</t>
  </si>
  <si>
    <t>B86658</t>
  </si>
  <si>
    <t>B86666</t>
  </si>
  <si>
    <t>B86667</t>
  </si>
  <si>
    <t>B86670</t>
  </si>
  <si>
    <t>B86672</t>
  </si>
  <si>
    <t>B86673</t>
  </si>
  <si>
    <t>B86675</t>
  </si>
  <si>
    <t>B86678</t>
  </si>
  <si>
    <t>B86682</t>
  </si>
  <si>
    <t>B87001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</si>
  <si>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</si>
  <si>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</si>
  <si>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</si>
  <si>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</si>
  <si>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</si>
  <si>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</si>
  <si>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</si>
  <si>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</si>
  <si>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</si>
  <si>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</si>
  <si>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</si>
  <si>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</si>
  <si>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</si>
  <si>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</si>
  <si>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</si>
  <si>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</si>
  <si>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</si>
  <si>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</si>
  <si>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</si>
  <si>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</si>
  <si>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</si>
  <si>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</si>
  <si>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</si>
  <si>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</si>
  <si>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</si>
  <si>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</si>
  <si>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</si>
  <si>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</si>
  <si>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</si>
  <si>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</si>
  <si>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</si>
  <si>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</si>
  <si>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</si>
  <si>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</si>
  <si>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</si>
  <si>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</si>
  <si>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</si>
  <si>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</si>
  <si>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C81001</t>
  </si>
  <si>
    <t>C81002</t>
  </si>
  <si>
    <t>C81003</t>
  </si>
  <si>
    <t>C81004</t>
  </si>
  <si>
    <t>C81005</t>
  </si>
  <si>
    <t>C81006</t>
  </si>
  <si>
    <t>C81007</t>
  </si>
  <si>
    <t>C81008</t>
  </si>
  <si>
    <t>C81009</t>
  </si>
  <si>
    <t>C81010</t>
  </si>
  <si>
    <t>C81011</t>
  </si>
  <si>
    <t>C81012</t>
  </si>
  <si>
    <t>C81013</t>
  </si>
  <si>
    <t>C81014</t>
  </si>
  <si>
    <t>C81015</t>
  </si>
  <si>
    <t>C81016</t>
  </si>
  <si>
    <t>C81017</t>
  </si>
  <si>
    <t>C81018</t>
  </si>
  <si>
    <t>C81019</t>
  </si>
  <si>
    <t>C81020</t>
  </si>
  <si>
    <t>C81021</t>
  </si>
  <si>
    <t>C81022</t>
  </si>
  <si>
    <t>C81023</t>
  </si>
  <si>
    <t>C81024</t>
  </si>
  <si>
    <t>C81025</t>
  </si>
  <si>
    <t>C81026</t>
  </si>
  <si>
    <t>C81027</t>
  </si>
  <si>
    <t>C81028</t>
  </si>
  <si>
    <t>C81029</t>
  </si>
  <si>
    <t>C81030</t>
  </si>
  <si>
    <t>C81031</t>
  </si>
  <si>
    <t>C81032</t>
  </si>
  <si>
    <t>C81033</t>
  </si>
  <si>
    <t>C81034</t>
  </si>
  <si>
    <t>C81035</t>
  </si>
  <si>
    <t>C81036</t>
  </si>
  <si>
    <t>C81037</t>
  </si>
  <si>
    <t>C81038</t>
  </si>
  <si>
    <t>C81039</t>
  </si>
  <si>
    <t>C81040</t>
  </si>
  <si>
    <t>C81041</t>
  </si>
  <si>
    <t>C81042</t>
  </si>
  <si>
    <t>C81044</t>
  </si>
  <si>
    <t>C81045</t>
  </si>
  <si>
    <t>C81046</t>
  </si>
  <si>
    <t>C81047</t>
  </si>
  <si>
    <t>C81048</t>
  </si>
  <si>
    <t>C81049</t>
  </si>
  <si>
    <t>C81050</t>
  </si>
  <si>
    <t>C81051</t>
  </si>
  <si>
    <t>C81052</t>
  </si>
  <si>
    <t>C81053</t>
  </si>
  <si>
    <t>C81054</t>
  </si>
  <si>
    <t>C81055</t>
  </si>
  <si>
    <t>C81056</t>
  </si>
  <si>
    <t>C81057</t>
  </si>
  <si>
    <t>C81058</t>
  </si>
  <si>
    <t>C81059</t>
  </si>
  <si>
    <t>C81060</t>
  </si>
  <si>
    <t>C81061</t>
  </si>
  <si>
    <t>C81062</t>
  </si>
  <si>
    <t>C81063</t>
  </si>
  <si>
    <t>C81064</t>
  </si>
  <si>
    <t>C81065</t>
  </si>
  <si>
    <t>C81066</t>
  </si>
  <si>
    <t>C81067</t>
  </si>
  <si>
    <t>C81068</t>
  </si>
  <si>
    <t>C81069</t>
  </si>
  <si>
    <t>C81070</t>
  </si>
  <si>
    <t>C81071</t>
  </si>
  <si>
    <t>C81072</t>
  </si>
  <si>
    <t>C81073</t>
  </si>
  <si>
    <t>C81074</t>
  </si>
  <si>
    <t>C81075</t>
  </si>
  <si>
    <t>C81076</t>
  </si>
  <si>
    <t>C81077</t>
  </si>
  <si>
    <t>C81079</t>
  </si>
  <si>
    <t>C81080</t>
  </si>
  <si>
    <t>C81081</t>
  </si>
  <si>
    <t>C81082</t>
  </si>
  <si>
    <t>C81083</t>
  </si>
  <si>
    <t>C81084</t>
  </si>
  <si>
    <t>C81086</t>
  </si>
  <si>
    <t>C81087</t>
  </si>
  <si>
    <t>C81089</t>
  </si>
  <si>
    <t>C81090</t>
  </si>
  <si>
    <t>C81091</t>
  </si>
  <si>
    <t>C81092</t>
  </si>
  <si>
    <t>C81094</t>
  </si>
  <si>
    <t>C81095</t>
  </si>
  <si>
    <t>C81096</t>
  </si>
  <si>
    <t>C81097</t>
  </si>
  <si>
    <t>C81099</t>
  </si>
  <si>
    <t>C81100</t>
  </si>
  <si>
    <t>C81101</t>
  </si>
  <si>
    <t>C81104</t>
  </si>
  <si>
    <t>C81106</t>
  </si>
  <si>
    <t>C81108</t>
  </si>
  <si>
    <t>C81110</t>
  </si>
  <si>
    <t>C81113</t>
  </si>
  <si>
    <t>C81114</t>
  </si>
  <si>
    <t>C81115</t>
  </si>
  <si>
    <t>C81116</t>
  </si>
  <si>
    <t>C81118</t>
  </si>
  <si>
    <t>C81604</t>
  </si>
  <si>
    <t>C81611</t>
  </si>
  <si>
    <t>C81615</t>
  </si>
  <si>
    <t>C81616</t>
  </si>
  <si>
    <t>C81617</t>
  </si>
  <si>
    <t>C81627</t>
  </si>
  <si>
    <t>C81629</t>
  </si>
  <si>
    <t>C81633</t>
  </si>
  <si>
    <t>C81634</t>
  </si>
  <si>
    <t>C81638</t>
  </si>
  <si>
    <t>C81640</t>
  </si>
  <si>
    <t>C81642</t>
  </si>
  <si>
    <t>C81647</t>
  </si>
  <si>
    <t>C81648</t>
  </si>
  <si>
    <t>C81649</t>
  </si>
  <si>
    <t>C81652</t>
  </si>
  <si>
    <t>C81653</t>
  </si>
  <si>
    <t>C81654</t>
  </si>
  <si>
    <t>C81655</t>
  </si>
  <si>
    <t>C81658</t>
  </si>
  <si>
    <t>C81660</t>
  </si>
  <si>
    <t>C81661</t>
  </si>
  <si>
    <t>C81662</t>
  </si>
  <si>
    <t>C81665</t>
  </si>
  <si>
    <t>C82001</t>
  </si>
  <si>
    <t>C82002</t>
  </si>
  <si>
    <t>C82003</t>
  </si>
  <si>
    <t>C82005</t>
  </si>
  <si>
    <t>C82007</t>
  </si>
  <si>
    <t>C82008</t>
  </si>
  <si>
    <t>C82009</t>
  </si>
  <si>
    <t>C82010</t>
  </si>
  <si>
    <t>C82011</t>
  </si>
  <si>
    <t>C82012</t>
  </si>
  <si>
    <t>C82013</t>
  </si>
  <si>
    <t>C82014</t>
  </si>
  <si>
    <t>C82015</t>
  </si>
  <si>
    <t>C82016</t>
  </si>
  <si>
    <t>C82017</t>
  </si>
  <si>
    <t>C82018</t>
  </si>
  <si>
    <t>C82019</t>
  </si>
  <si>
    <t>C82020</t>
  </si>
  <si>
    <t>C82021</t>
  </si>
  <si>
    <t>C82022</t>
  </si>
  <si>
    <t>C82023</t>
  </si>
  <si>
    <t>C82024</t>
  </si>
  <si>
    <t>C82025</t>
  </si>
  <si>
    <t>C82026</t>
  </si>
  <si>
    <t>C82027</t>
  </si>
  <si>
    <t>C82028</t>
  </si>
  <si>
    <t>C82029</t>
  </si>
  <si>
    <t>C82030</t>
  </si>
  <si>
    <t>C82031</t>
  </si>
  <si>
    <t>C82032</t>
  </si>
  <si>
    <t>C82033</t>
  </si>
  <si>
    <t>C82034</t>
  </si>
  <si>
    <t>C82035</t>
  </si>
  <si>
    <t>C82036</t>
  </si>
  <si>
    <t>C82037</t>
  </si>
  <si>
    <t>C82038</t>
  </si>
  <si>
    <t>C82039</t>
  </si>
  <si>
    <t>C82040</t>
  </si>
  <si>
    <t>C82041</t>
  </si>
  <si>
    <t>C82042</t>
  </si>
  <si>
    <t>C82043</t>
  </si>
  <si>
    <t>C82044</t>
  </si>
  <si>
    <t>C82045</t>
  </si>
  <si>
    <t>C82046</t>
  </si>
  <si>
    <t>C82047</t>
  </si>
  <si>
    <t>C82048</t>
  </si>
  <si>
    <t>C82050</t>
  </si>
  <si>
    <t>C82051</t>
  </si>
  <si>
    <t>C82052</t>
  </si>
  <si>
    <t>C82053</t>
  </si>
  <si>
    <t>C82054</t>
  </si>
  <si>
    <t>C82055</t>
  </si>
  <si>
    <t>C82056</t>
  </si>
  <si>
    <t>C82058</t>
  </si>
  <si>
    <t>C82059</t>
  </si>
  <si>
    <t>C82060</t>
  </si>
  <si>
    <t>C82061</t>
  </si>
  <si>
    <t>C82062</t>
  </si>
  <si>
    <t>C82063</t>
  </si>
  <si>
    <t>C82064</t>
  </si>
  <si>
    <t>C82065</t>
  </si>
  <si>
    <t>C82066</t>
  </si>
  <si>
    <t>C82067</t>
  </si>
  <si>
    <t>C82068</t>
  </si>
  <si>
    <t>C82070</t>
  </si>
  <si>
    <t>C82071</t>
  </si>
  <si>
    <t>C82072</t>
  </si>
  <si>
    <t>C82073</t>
  </si>
  <si>
    <t>C82075</t>
  </si>
  <si>
    <t>C82076</t>
  </si>
  <si>
    <t>C82077</t>
  </si>
  <si>
    <t>C82078</t>
  </si>
  <si>
    <t>C82079</t>
  </si>
  <si>
    <t>C82080</t>
  </si>
  <si>
    <t>C82081</t>
  </si>
  <si>
    <t>C82082</t>
  </si>
  <si>
    <t>C82084</t>
  </si>
  <si>
    <t>C82086</t>
  </si>
  <si>
    <t>C82088</t>
  </si>
  <si>
    <t>C82091</t>
  </si>
  <si>
    <t>C82092</t>
  </si>
  <si>
    <t>C82093</t>
  </si>
  <si>
    <t>C82094</t>
  </si>
  <si>
    <t>C82095</t>
  </si>
  <si>
    <t>C82096</t>
  </si>
  <si>
    <t>C82097</t>
  </si>
  <si>
    <t>C82098</t>
  </si>
  <si>
    <t>C82099</t>
  </si>
  <si>
    <t>C82100</t>
  </si>
  <si>
    <t>C82102</t>
  </si>
  <si>
    <t>C82103</t>
  </si>
  <si>
    <t>C82105</t>
  </si>
  <si>
    <t>C82106</t>
  </si>
  <si>
    <t>C82107</t>
  </si>
  <si>
    <t>C82108</t>
  </si>
  <si>
    <t>C82111</t>
  </si>
  <si>
    <t>C82112</t>
  </si>
  <si>
    <t>C82114</t>
  </si>
  <si>
    <t>C82116</t>
  </si>
  <si>
    <t>C82119</t>
  </si>
  <si>
    <t>C82120</t>
  </si>
  <si>
    <t>C82121</t>
  </si>
  <si>
    <t>C82122</t>
  </si>
  <si>
    <t>C82123</t>
  </si>
  <si>
    <t>C82124</t>
  </si>
  <si>
    <t>C82600</t>
  </si>
  <si>
    <t>C82610</t>
  </si>
  <si>
    <t>C82611</t>
  </si>
  <si>
    <t>C82614</t>
  </si>
  <si>
    <t>C82620</t>
  </si>
  <si>
    <t>C82623</t>
  </si>
  <si>
    <t>C82624</t>
  </si>
  <si>
    <t>C82625</t>
  </si>
  <si>
    <t>C82626</t>
  </si>
  <si>
    <t>C82627</t>
  </si>
  <si>
    <t>C82628</t>
  </si>
  <si>
    <t>C82631</t>
  </si>
  <si>
    <t>C82634</t>
  </si>
  <si>
    <t>C82639</t>
  </si>
  <si>
    <t>C82641</t>
  </si>
  <si>
    <t>C82642</t>
  </si>
  <si>
    <t>C82643</t>
  </si>
  <si>
    <t>C82644</t>
  </si>
  <si>
    <t>C82649</t>
  </si>
  <si>
    <t>C82650</t>
  </si>
  <si>
    <t>C82651</t>
  </si>
  <si>
    <t>C82653</t>
  </si>
  <si>
    <t>C82655</t>
  </si>
  <si>
    <t>C82656</t>
  </si>
  <si>
    <t>C82657</t>
  </si>
  <si>
    <t>C82659</t>
  </si>
  <si>
    <t>C82660</t>
  </si>
  <si>
    <t>C82662</t>
  </si>
  <si>
    <t>C82663</t>
  </si>
  <si>
    <t>C82667</t>
  </si>
  <si>
    <t>C82669</t>
  </si>
  <si>
    <t>C82671</t>
  </si>
  <si>
    <t>C82676</t>
  </si>
  <si>
    <t>C82678</t>
  </si>
  <si>
    <t>C82680</t>
  </si>
  <si>
    <t>C83001</t>
  </si>
  <si>
    <t>C83002</t>
  </si>
  <si>
    <t>C83003</t>
  </si>
  <si>
    <t>C83004</t>
  </si>
  <si>
    <t>C83005</t>
  </si>
  <si>
    <t>C83006</t>
  </si>
  <si>
    <t>C83007</t>
  </si>
  <si>
    <t>C83008</t>
  </si>
  <si>
    <t>C83009</t>
  </si>
  <si>
    <t>C83010</t>
  </si>
  <si>
    <t>C83011</t>
  </si>
  <si>
    <t>C83013</t>
  </si>
  <si>
    <t>C83014</t>
  </si>
  <si>
    <t>C83015</t>
  </si>
  <si>
    <t>C83016</t>
  </si>
  <si>
    <t>C83017</t>
  </si>
  <si>
    <t>C83018</t>
  </si>
  <si>
    <t>C83019</t>
  </si>
  <si>
    <t>C83020</t>
  </si>
  <si>
    <t>C83021</t>
  </si>
  <si>
    <t>C83022</t>
  </si>
  <si>
    <t>C83023</t>
  </si>
  <si>
    <t>C83024</t>
  </si>
  <si>
    <t>C83025</t>
  </si>
  <si>
    <t>C83026</t>
  </si>
  <si>
    <t>C83027</t>
  </si>
  <si>
    <t>C83028</t>
  </si>
  <si>
    <t>C83029</t>
  </si>
  <si>
    <t>C83030</t>
  </si>
  <si>
    <t>C83031</t>
  </si>
  <si>
    <t>C83032</t>
  </si>
  <si>
    <t>C83033</t>
  </si>
  <si>
    <t>C83035</t>
  </si>
  <si>
    <t>C83036</t>
  </si>
  <si>
    <t>C83037</t>
  </si>
  <si>
    <t>C83038</t>
  </si>
  <si>
    <t>C83039</t>
  </si>
  <si>
    <t>C83040</t>
  </si>
  <si>
    <t>C83041</t>
  </si>
  <si>
    <t>C83042</t>
  </si>
  <si>
    <t>C83043</t>
  </si>
  <si>
    <t>C83044</t>
  </si>
  <si>
    <t>C83045</t>
  </si>
  <si>
    <t>C83046</t>
  </si>
  <si>
    <t>C83047</t>
  </si>
  <si>
    <t>C83048</t>
  </si>
  <si>
    <t>C83049</t>
  </si>
  <si>
    <t>C83051</t>
  </si>
  <si>
    <t>C83052</t>
  </si>
  <si>
    <t>C83053</t>
  </si>
  <si>
    <t>C83054</t>
  </si>
  <si>
    <t>C83055</t>
  </si>
  <si>
    <t>C83056</t>
  </si>
  <si>
    <t>C83057</t>
  </si>
  <si>
    <t>C83058</t>
  </si>
  <si>
    <t>C83059</t>
  </si>
  <si>
    <t>C83060</t>
  </si>
  <si>
    <t>C83061</t>
  </si>
  <si>
    <t>C83062</t>
  </si>
  <si>
    <t>C83063</t>
  </si>
  <si>
    <t>C83064</t>
  </si>
  <si>
    <t>C83065</t>
  </si>
  <si>
    <t>C83067</t>
  </si>
  <si>
    <t>C83068</t>
  </si>
  <si>
    <t>C83071</t>
  </si>
  <si>
    <t>C83072</t>
  </si>
  <si>
    <t>C83073</t>
  </si>
  <si>
    <t>C83074</t>
  </si>
  <si>
    <t>C83075</t>
  </si>
  <si>
    <t>C83078</t>
  </si>
  <si>
    <t>C83079</t>
  </si>
  <si>
    <t>C83080</t>
  </si>
  <si>
    <t>C83081</t>
  </si>
  <si>
    <t>C83082</t>
  </si>
  <si>
    <t>C83083</t>
  </si>
  <si>
    <t>C83085</t>
  </si>
  <si>
    <t>C83605</t>
  </si>
  <si>
    <t>C83611</t>
  </si>
  <si>
    <t>C83613</t>
  </si>
  <si>
    <t>C83614</t>
  </si>
  <si>
    <t>C83615</t>
  </si>
  <si>
    <t>C83617</t>
  </si>
  <si>
    <t>C83626</t>
  </si>
  <si>
    <t>C83628</t>
  </si>
  <si>
    <t>C83631</t>
  </si>
  <si>
    <t>C83633</t>
  </si>
  <si>
    <t>C83634</t>
  </si>
  <si>
    <t>C83635</t>
  </si>
  <si>
    <t>C83637</t>
  </si>
  <si>
    <t>C83641</t>
  </si>
  <si>
    <t>C83643</t>
  </si>
  <si>
    <t>C83644</t>
  </si>
  <si>
    <t>C83649</t>
  </si>
  <si>
    <t>C83650</t>
  </si>
  <si>
    <t>C83652</t>
  </si>
  <si>
    <t>C83653</t>
  </si>
  <si>
    <t>C83655</t>
  </si>
  <si>
    <t>C83656</t>
  </si>
  <si>
    <t>C84001</t>
  </si>
  <si>
    <t>C84002</t>
  </si>
  <si>
    <t>C84003</t>
  </si>
  <si>
    <t>C84004</t>
  </si>
  <si>
    <t>C84005</t>
  </si>
  <si>
    <t>C84008</t>
  </si>
  <si>
    <t>C84009</t>
  </si>
  <si>
    <t>C84010</t>
  </si>
  <si>
    <t>C84011</t>
  </si>
  <si>
    <t>C84012</t>
  </si>
  <si>
    <t>C84013</t>
  </si>
  <si>
    <t>C84014</t>
  </si>
  <si>
    <t>C84016</t>
  </si>
  <si>
    <t>C84017</t>
  </si>
  <si>
    <t>C84018</t>
  </si>
  <si>
    <t>C84019</t>
  </si>
  <si>
    <t>C84020</t>
  </si>
  <si>
    <t>C84021</t>
  </si>
  <si>
    <t>C84023</t>
  </si>
  <si>
    <t>C84024</t>
  </si>
  <si>
    <t>C84025</t>
  </si>
  <si>
    <t>C84026</t>
  </si>
  <si>
    <t>C84028</t>
  </si>
  <si>
    <t>C84029</t>
  </si>
  <si>
    <t>C84030</t>
  </si>
  <si>
    <t>C84031</t>
  </si>
  <si>
    <t>C84032</t>
  </si>
  <si>
    <t>C84033</t>
  </si>
  <si>
    <t>C84034</t>
  </si>
  <si>
    <t>C84035</t>
  </si>
  <si>
    <t>C84036</t>
  </si>
  <si>
    <t>C84037</t>
  </si>
  <si>
    <t>C84039</t>
  </si>
  <si>
    <t>C84042</t>
  </si>
  <si>
    <t>C84043</t>
  </si>
  <si>
    <t>C84044</t>
  </si>
  <si>
    <t>C84045</t>
  </si>
  <si>
    <t>C84046</t>
  </si>
  <si>
    <t>C84047</t>
  </si>
  <si>
    <t>C84048</t>
  </si>
  <si>
    <t>C84049</t>
  </si>
  <si>
    <t>C84051</t>
  </si>
  <si>
    <t>C84052</t>
  </si>
  <si>
    <t>C84053</t>
  </si>
  <si>
    <t>C84055</t>
  </si>
  <si>
    <t>C84057</t>
  </si>
  <si>
    <t>C84059</t>
  </si>
  <si>
    <t>C84060</t>
  </si>
  <si>
    <t>C84061</t>
  </si>
  <si>
    <t>C84063</t>
  </si>
  <si>
    <t>C84064</t>
  </si>
  <si>
    <t>C84065</t>
  </si>
  <si>
    <t>C84066</t>
  </si>
  <si>
    <t>C84067</t>
  </si>
  <si>
    <t>C84069</t>
  </si>
  <si>
    <t>C84072</t>
  </si>
  <si>
    <t>C84074</t>
  </si>
  <si>
    <t>C84076</t>
  </si>
  <si>
    <t>C84077</t>
  </si>
  <si>
    <t>C84078</t>
  </si>
  <si>
    <t>C84080</t>
  </si>
  <si>
    <t>C84081</t>
  </si>
  <si>
    <t>C84082</t>
  </si>
  <si>
    <t>C84084</t>
  </si>
  <si>
    <t>C84085</t>
  </si>
  <si>
    <t>C84086</t>
  </si>
  <si>
    <t>C84087</t>
  </si>
  <si>
    <t>C84090</t>
  </si>
  <si>
    <t>C84091</t>
  </si>
  <si>
    <t>C84092</t>
  </si>
  <si>
    <t>C84094</t>
  </si>
  <si>
    <t>C84095</t>
  </si>
  <si>
    <t>C84096</t>
  </si>
  <si>
    <t>C84101</t>
  </si>
  <si>
    <t>C84103</t>
  </si>
  <si>
    <t>C84104</t>
  </si>
  <si>
    <t>C84105</t>
  </si>
  <si>
    <t>C84106</t>
  </si>
  <si>
    <t>C84107</t>
  </si>
  <si>
    <t>C84112</t>
  </si>
  <si>
    <t>C84113</t>
  </si>
  <si>
    <t>C84114</t>
  </si>
  <si>
    <t>C84115</t>
  </si>
  <si>
    <t>C84116</t>
  </si>
  <si>
    <t>C84117</t>
  </si>
  <si>
    <t>C84120</t>
  </si>
  <si>
    <t>C84121</t>
  </si>
  <si>
    <t>C84122</t>
  </si>
  <si>
    <t>C84123</t>
  </si>
  <si>
    <t>C84124</t>
  </si>
  <si>
    <t>C84125</t>
  </si>
  <si>
    <t>C84127</t>
  </si>
  <si>
    <t>C84129</t>
  </si>
  <si>
    <t>C84131</t>
  </si>
  <si>
    <t>C84133</t>
  </si>
  <si>
    <t>C84135</t>
  </si>
  <si>
    <t>C84136</t>
  </si>
  <si>
    <t>C84138</t>
  </si>
  <si>
    <t>C84140</t>
  </si>
  <si>
    <t>C84142</t>
  </si>
  <si>
    <t>C84143</t>
  </si>
  <si>
    <t>C84144</t>
  </si>
  <si>
    <t>C84145</t>
  </si>
  <si>
    <t>C84146</t>
  </si>
  <si>
    <t>C84149</t>
  </si>
  <si>
    <t>C84150</t>
  </si>
  <si>
    <t>C84151</t>
  </si>
  <si>
    <t>C84602</t>
  </si>
  <si>
    <t>C84605</t>
  </si>
  <si>
    <t>C84612</t>
  </si>
  <si>
    <t>C84613</t>
  </si>
  <si>
    <t>C84619</t>
  </si>
  <si>
    <t>C84621</t>
  </si>
  <si>
    <t>C84624</t>
  </si>
  <si>
    <t>C84628</t>
  </si>
  <si>
    <t>C84629</t>
  </si>
  <si>
    <t>C84632</t>
  </si>
  <si>
    <t>C84633</t>
  </si>
  <si>
    <t>C84635</t>
  </si>
  <si>
    <t>C84636</t>
  </si>
  <si>
    <t>C84637</t>
  </si>
  <si>
    <t>C84646</t>
  </si>
  <si>
    <t>C84647</t>
  </si>
  <si>
    <t>C84648</t>
  </si>
  <si>
    <t>C84650</t>
  </si>
  <si>
    <t>C84654</t>
  </si>
  <si>
    <t>C84656</t>
  </si>
  <si>
    <t>C84658</t>
  </si>
  <si>
    <t>C84660</t>
  </si>
  <si>
    <t>C84664</t>
  </si>
  <si>
    <t>C84666</t>
  </si>
  <si>
    <t>C84667</t>
  </si>
  <si>
    <t>C84672</t>
  </si>
  <si>
    <t>C84674</t>
  </si>
  <si>
    <t>C84675</t>
  </si>
  <si>
    <t>C84676</t>
  </si>
  <si>
    <t>C84678</t>
  </si>
  <si>
    <t>C84679</t>
  </si>
  <si>
    <t>C84680</t>
  </si>
  <si>
    <t>C84682</t>
  </si>
  <si>
    <t>C84683</t>
  </si>
  <si>
    <t>C84688</t>
  </si>
  <si>
    <t>C84691</t>
  </si>
  <si>
    <t>C84692</t>
  </si>
  <si>
    <t>C84693</t>
  </si>
  <si>
    <t>C84694</t>
  </si>
  <si>
    <t>C84695</t>
  </si>
  <si>
    <t>C84696</t>
  </si>
  <si>
    <t>C84698</t>
  </si>
  <si>
    <t>C84700</t>
  </si>
  <si>
    <t>C84703</t>
  </si>
  <si>
    <t>C84704</t>
  </si>
  <si>
    <t>C84705</t>
  </si>
  <si>
    <t>C84706</t>
  </si>
  <si>
    <t>C84709</t>
  </si>
  <si>
    <t>C84710</t>
  </si>
  <si>
    <t>C84712</t>
  </si>
  <si>
    <t>C84714</t>
  </si>
  <si>
    <t>C84717</t>
  </si>
  <si>
    <t>C84718</t>
  </si>
  <si>
    <t>C85001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</si>
  <si>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</si>
  <si>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</si>
  <si>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</si>
  <si>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</si>
  <si>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</si>
  <si>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</si>
  <si>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</si>
  <si>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</si>
  <si>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C85012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</si>
  <si>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</si>
  <si>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</si>
  <si>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</si>
  <si>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</si>
  <si>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</si>
  <si>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</si>
  <si>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</si>
  <si>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</si>
  <si>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</si>
  <si>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</si>
  <si>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</si>
  <si>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</si>
  <si>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</si>
  <si>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</si>
  <si>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</si>
  <si>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C85609</t>
  </si>
  <si>
    <t>C85614</t>
  </si>
  <si>
    <t>C85617</t>
  </si>
  <si>
    <t>C85619</t>
  </si>
  <si>
    <t>C85622</t>
  </si>
  <si>
    <t>C85623</t>
  </si>
  <si>
    <t>C85624</t>
  </si>
  <si>
    <t>C85627</t>
  </si>
  <si>
    <t>C85628</t>
  </si>
  <si>
    <t>C86001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</si>
  <si>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</si>
  <si>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</si>
  <si>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</si>
  <si>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</si>
  <si>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</si>
  <si>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</si>
  <si>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</si>
  <si>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</si>
  <si>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</si>
  <si>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</si>
  <si>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</si>
  <si>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</si>
  <si>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</si>
  <si>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</si>
  <si>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</si>
  <si>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</si>
  <si>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</si>
  <si>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</si>
  <si>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</si>
  <si>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</si>
  <si>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</si>
  <si>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</si>
  <si>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</si>
  <si>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</si>
  <si>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</si>
  <si>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</si>
  <si>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</si>
  <si>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</si>
  <si>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</si>
  <si>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</si>
  <si>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</si>
  <si>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</si>
  <si>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</si>
  <si>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</si>
  <si>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C86612</t>
  </si>
  <si>
    <t>C86613</t>
  </si>
  <si>
    <t>C86614</t>
  </si>
  <si>
    <t>C86616</t>
  </si>
  <si>
    <t>C86621</t>
  </si>
  <si>
    <t>C86623</t>
  </si>
  <si>
    <t>C86625</t>
  </si>
  <si>
    <t>C86626</t>
  </si>
  <si>
    <t>C87002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</si>
  <si>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</si>
  <si>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</si>
  <si>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</si>
  <si>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</si>
  <si>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</si>
  <si>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</si>
  <si>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</si>
  <si>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</si>
  <si>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</si>
  <si>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</si>
  <si>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</si>
  <si>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</si>
  <si>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</si>
  <si>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</si>
  <si>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</si>
  <si>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</si>
  <si>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</si>
  <si>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</si>
  <si>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</si>
  <si>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</si>
  <si>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</si>
  <si>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</si>
  <si>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</si>
  <si>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</si>
  <si>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</si>
  <si>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</si>
  <si>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</si>
  <si>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</si>
  <si>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</si>
  <si>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</si>
  <si>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</si>
  <si>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</si>
  <si>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</si>
  <si>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</si>
  <si>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C88005</t>
  </si>
  <si>
    <t>C88006</t>
  </si>
  <si>
    <t>C88007</t>
  </si>
  <si>
    <t>C88008</t>
  </si>
  <si>
    <t>C88009</t>
  </si>
  <si>
    <t>C88010</t>
  </si>
  <si>
    <t>C88011</t>
  </si>
  <si>
    <t>C88013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</si>
  <si>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</si>
  <si>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</si>
  <si>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</si>
  <si>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</si>
  <si>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</si>
  <si>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</si>
  <si>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</si>
  <si>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</si>
  <si>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</si>
  <si>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</si>
  <si>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</si>
  <si>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</si>
  <si>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</si>
  <si>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</si>
  <si>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</si>
  <si>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</si>
  <si>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</si>
  <si>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</si>
  <si>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</si>
  <si>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</si>
  <si>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</si>
  <si>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</si>
  <si>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</si>
  <si>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</si>
  <si>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</si>
  <si>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</si>
  <si>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</si>
  <si>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</si>
  <si>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</si>
  <si>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</si>
  <si>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</si>
  <si>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</si>
  <si>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</si>
  <si>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</si>
  <si>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</si>
  <si>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</si>
  <si>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</si>
  <si>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</si>
  <si>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</si>
  <si>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</si>
  <si>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</si>
  <si>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</si>
  <si>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</si>
  <si>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</si>
  <si>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</si>
  <si>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</si>
  <si>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</si>
  <si>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</si>
  <si>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</si>
  <si>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</si>
  <si>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C88075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</si>
  <si>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</si>
  <si>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</si>
  <si>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</si>
  <si>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</si>
  <si>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</si>
  <si>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</si>
  <si>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</si>
  <si>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</si>
  <si>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</si>
  <si>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</si>
  <si>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</si>
  <si>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</si>
  <si>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</si>
  <si>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</si>
  <si>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</si>
  <si>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</si>
  <si>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</si>
  <si>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</si>
  <si>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</si>
  <si>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</si>
  <si>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</si>
  <si>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</si>
  <si>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</si>
  <si>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</si>
  <si>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</si>
  <si>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C88653</t>
  </si>
  <si>
    <t>C88655</t>
  </si>
  <si>
    <t>C88656</t>
  </si>
  <si>
    <t>D81001</t>
  </si>
  <si>
    <t>D81002</t>
  </si>
  <si>
    <t>D81003</t>
  </si>
  <si>
    <t>D81004</t>
  </si>
  <si>
    <t>D81005</t>
  </si>
  <si>
    <t>D81006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</si>
  <si>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</si>
  <si>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</si>
  <si>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</si>
  <si>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</si>
  <si>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</si>
  <si>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</si>
  <si>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</si>
  <si>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</si>
  <si>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</si>
  <si>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</si>
  <si>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</si>
  <si>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</si>
  <si>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</si>
  <si>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</si>
  <si>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</si>
  <si>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</si>
  <si>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</si>
  <si>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</si>
  <si>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</si>
  <si>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</si>
  <si>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</si>
  <si>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</si>
  <si>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</si>
  <si>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</si>
  <si>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</si>
  <si>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</si>
  <si>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</si>
  <si>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</si>
  <si>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</si>
  <si>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</si>
  <si>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</si>
  <si>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</si>
  <si>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</si>
  <si>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</si>
  <si>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</si>
  <si>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</si>
  <si>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</si>
  <si>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</si>
  <si>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</si>
  <si>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</si>
  <si>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D81047</t>
  </si>
  <si>
    <t>D81048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</si>
  <si>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</si>
  <si>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</si>
  <si>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</si>
  <si>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</si>
  <si>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</si>
  <si>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</si>
  <si>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</si>
  <si>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</si>
  <si>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</si>
  <si>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</si>
  <si>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</si>
  <si>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</si>
  <si>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</si>
  <si>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</si>
  <si>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</si>
  <si>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</si>
  <si>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</si>
  <si>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</si>
  <si>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</si>
  <si>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D81071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</si>
  <si>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</si>
  <si>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</si>
  <si>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</si>
  <si>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</si>
  <si>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</si>
  <si>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</si>
  <si>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</si>
  <si>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</si>
  <si>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</si>
  <si>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</si>
  <si>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</si>
  <si>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</si>
  <si>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</si>
  <si>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</si>
  <si>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</si>
  <si>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</si>
  <si>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</si>
  <si>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</si>
  <si>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</si>
  <si>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</si>
  <si>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D81620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</si>
  <si>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</si>
  <si>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</si>
  <si>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</si>
  <si>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</si>
  <si>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</si>
  <si>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</si>
  <si>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</si>
  <si>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</si>
  <si>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</si>
  <si>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</si>
  <si>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D82001</t>
  </si>
  <si>
    <t>D82002</t>
  </si>
  <si>
    <t>D82003</t>
  </si>
  <si>
    <t>D82004</t>
  </si>
  <si>
    <t>D82005</t>
  </si>
  <si>
    <t>D82006</t>
  </si>
  <si>
    <t>D82007</t>
  </si>
  <si>
    <t>D82008</t>
  </si>
  <si>
    <t>D82009</t>
  </si>
  <si>
    <t>D82010</t>
  </si>
  <si>
    <t>D82011</t>
  </si>
  <si>
    <t>D82012</t>
  </si>
  <si>
    <t>D82013</t>
  </si>
  <si>
    <t>D82015</t>
  </si>
  <si>
    <t>D82016</t>
  </si>
  <si>
    <t>D82017</t>
  </si>
  <si>
    <t>D82018</t>
  </si>
  <si>
    <t>D82019</t>
  </si>
  <si>
    <t>D82020</t>
  </si>
  <si>
    <t>D82021</t>
  </si>
  <si>
    <t>D82022</t>
  </si>
  <si>
    <t>D82023</t>
  </si>
  <si>
    <t>D82024</t>
  </si>
  <si>
    <t>D82025</t>
  </si>
  <si>
    <t>D82026</t>
  </si>
  <si>
    <t>D82027</t>
  </si>
  <si>
    <t>D82028</t>
  </si>
  <si>
    <t>D82029</t>
  </si>
  <si>
    <t>D82030</t>
  </si>
  <si>
    <t>D82031</t>
  </si>
  <si>
    <t>D82032</t>
  </si>
  <si>
    <t>D82034</t>
  </si>
  <si>
    <t>D82035</t>
  </si>
  <si>
    <t>D82036</t>
  </si>
  <si>
    <t>D82037</t>
  </si>
  <si>
    <t>D82038</t>
  </si>
  <si>
    <t>D82039</t>
  </si>
  <si>
    <t>D82040</t>
  </si>
  <si>
    <t>D82041</t>
  </si>
  <si>
    <t>D82042</t>
  </si>
  <si>
    <t>D82043</t>
  </si>
  <si>
    <t>D82044</t>
  </si>
  <si>
    <t>D82045</t>
  </si>
  <si>
    <t>D82046</t>
  </si>
  <si>
    <t>D82047</t>
  </si>
  <si>
    <t>D82048</t>
  </si>
  <si>
    <t>D82049</t>
  </si>
  <si>
    <t>D82050</t>
  </si>
  <si>
    <t>D82051</t>
  </si>
  <si>
    <t>D82053</t>
  </si>
  <si>
    <t>D82054</t>
  </si>
  <si>
    <t>D82055</t>
  </si>
  <si>
    <t>D82056</t>
  </si>
  <si>
    <t>D82057</t>
  </si>
  <si>
    <t>D82058</t>
  </si>
  <si>
    <t>D82059</t>
  </si>
  <si>
    <t>D82060</t>
  </si>
  <si>
    <t>D82062</t>
  </si>
  <si>
    <t>D82063</t>
  </si>
  <si>
    <t>D82064</t>
  </si>
  <si>
    <t>D82065</t>
  </si>
  <si>
    <t>D82066</t>
  </si>
  <si>
    <t>D82067</t>
  </si>
  <si>
    <t>D82068</t>
  </si>
  <si>
    <t>D82069</t>
  </si>
  <si>
    <t>D82070</t>
  </si>
  <si>
    <t>D82071</t>
  </si>
  <si>
    <t>D82072</t>
  </si>
  <si>
    <t>D82073</t>
  </si>
  <si>
    <t>D82076</t>
  </si>
  <si>
    <t>D82078</t>
  </si>
  <si>
    <t>D82079</t>
  </si>
  <si>
    <t>D82080</t>
  </si>
  <si>
    <t>D82081</t>
  </si>
  <si>
    <t>D82084</t>
  </si>
  <si>
    <t>D82085</t>
  </si>
  <si>
    <t>D82086</t>
  </si>
  <si>
    <t>D82087</t>
  </si>
  <si>
    <t>D82088</t>
  </si>
  <si>
    <t>D82096</t>
  </si>
  <si>
    <t>D82098</t>
  </si>
  <si>
    <t>D82099</t>
  </si>
  <si>
    <t>D82100</t>
  </si>
  <si>
    <t>D82102</t>
  </si>
  <si>
    <t>D82103</t>
  </si>
  <si>
    <t>D82104</t>
  </si>
  <si>
    <t>D82105</t>
  </si>
  <si>
    <t>D82106</t>
  </si>
  <si>
    <t>D82600</t>
  </si>
  <si>
    <t>D82604</t>
  </si>
  <si>
    <t>D82613</t>
  </si>
  <si>
    <t>D82615</t>
  </si>
  <si>
    <t>D82618</t>
  </si>
  <si>
    <t>D82620</t>
  </si>
  <si>
    <t>D82621</t>
  </si>
  <si>
    <t>D82624</t>
  </si>
  <si>
    <t>D82628</t>
  </si>
  <si>
    <t>D82629</t>
  </si>
  <si>
    <t>D82632</t>
  </si>
  <si>
    <t>D83001</t>
  </si>
  <si>
    <t>D83002</t>
  </si>
  <si>
    <t>D83003</t>
  </si>
  <si>
    <t>D83004</t>
  </si>
  <si>
    <t>D83005</t>
  </si>
  <si>
    <t>D83006</t>
  </si>
  <si>
    <t>D83007</t>
  </si>
  <si>
    <t>D83008</t>
  </si>
  <si>
    <t>D83009</t>
  </si>
  <si>
    <t>D83010</t>
  </si>
  <si>
    <t>D83011</t>
  </si>
  <si>
    <t>D83012</t>
  </si>
  <si>
    <t>D83013</t>
  </si>
  <si>
    <t>D83014</t>
  </si>
  <si>
    <t>D83015</t>
  </si>
  <si>
    <t>D83016</t>
  </si>
  <si>
    <t>D83017</t>
  </si>
  <si>
    <t>D83018</t>
  </si>
  <si>
    <t>D83019</t>
  </si>
  <si>
    <t>D83020</t>
  </si>
  <si>
    <t>D83021</t>
  </si>
  <si>
    <t>D83022</t>
  </si>
  <si>
    <t>D83023</t>
  </si>
  <si>
    <t>D83024</t>
  </si>
  <si>
    <t>D83026</t>
  </si>
  <si>
    <t>D83027</t>
  </si>
  <si>
    <t>D83028</t>
  </si>
  <si>
    <t>D83029</t>
  </si>
  <si>
    <t>D83030</t>
  </si>
  <si>
    <t>D83033</t>
  </si>
  <si>
    <t>D83034</t>
  </si>
  <si>
    <t>D83035</t>
  </si>
  <si>
    <t>D83036</t>
  </si>
  <si>
    <t>D83037</t>
  </si>
  <si>
    <t>D83038</t>
  </si>
  <si>
    <t>D83039</t>
  </si>
  <si>
    <t>D83040</t>
  </si>
  <si>
    <t>D83041</t>
  </si>
  <si>
    <t>D83043</t>
  </si>
  <si>
    <t>D83044</t>
  </si>
  <si>
    <t>D83045</t>
  </si>
  <si>
    <t>D83046</t>
  </si>
  <si>
    <t>D83047</t>
  </si>
  <si>
    <t>D83048</t>
  </si>
  <si>
    <t>D83049</t>
  </si>
  <si>
    <t>D83050</t>
  </si>
  <si>
    <t>D83051</t>
  </si>
  <si>
    <t>D83052</t>
  </si>
  <si>
    <t>D83053</t>
  </si>
  <si>
    <t>D83054</t>
  </si>
  <si>
    <t>D83055</t>
  </si>
  <si>
    <t>D83056</t>
  </si>
  <si>
    <t>D83057</t>
  </si>
  <si>
    <t>D83058</t>
  </si>
  <si>
    <t>D83059</t>
  </si>
  <si>
    <t>D83060</t>
  </si>
  <si>
    <t>D83061</t>
  </si>
  <si>
    <t>D83062</t>
  </si>
  <si>
    <t>D83064</t>
  </si>
  <si>
    <t>D83067</t>
  </si>
  <si>
    <t>D83069</t>
  </si>
  <si>
    <t>D83070</t>
  </si>
  <si>
    <t>D83071</t>
  </si>
  <si>
    <t>D83073</t>
  </si>
  <si>
    <t>D83074</t>
  </si>
  <si>
    <t>D83075</t>
  </si>
  <si>
    <t>D83076</t>
  </si>
  <si>
    <t>D83078</t>
  </si>
  <si>
    <t>D83079</t>
  </si>
  <si>
    <t>D83080</t>
  </si>
  <si>
    <t>D83081</t>
  </si>
  <si>
    <t>D83082</t>
  </si>
  <si>
    <t>D83084</t>
  </si>
  <si>
    <t>D83608</t>
  </si>
  <si>
    <t>D83610</t>
  </si>
  <si>
    <t>D83614</t>
  </si>
  <si>
    <t>D83615</t>
  </si>
  <si>
    <t>D83618</t>
  </si>
  <si>
    <t>D83619</t>
  </si>
  <si>
    <t>E81001</t>
  </si>
  <si>
    <t>E81002</t>
  </si>
  <si>
    <t>E81003</t>
  </si>
  <si>
    <t>E81004</t>
  </si>
  <si>
    <t>E81005</t>
  </si>
  <si>
    <t>E81006</t>
  </si>
  <si>
    <t>E81007</t>
  </si>
  <si>
    <t>E81008</t>
  </si>
  <si>
    <t>E81009</t>
  </si>
  <si>
    <t>E81010</t>
  </si>
  <si>
    <t>E81011</t>
  </si>
  <si>
    <t>E81012</t>
  </si>
  <si>
    <t>E81013</t>
  </si>
  <si>
    <t>E81014</t>
  </si>
  <si>
    <t>E81015</t>
  </si>
  <si>
    <t>E81016</t>
  </si>
  <si>
    <t>E81017</t>
  </si>
  <si>
    <t>E81018</t>
  </si>
  <si>
    <t>E81019</t>
  </si>
  <si>
    <t>E81020</t>
  </si>
  <si>
    <t>E81021</t>
  </si>
  <si>
    <t>E81022</t>
  </si>
  <si>
    <t>E81023</t>
  </si>
  <si>
    <t>E81024</t>
  </si>
  <si>
    <t>E81025</t>
  </si>
  <si>
    <t>E81026</t>
  </si>
  <si>
    <t>E81027</t>
  </si>
  <si>
    <t>E81028</t>
  </si>
  <si>
    <t>E81029</t>
  </si>
  <si>
    <t>E81030</t>
  </si>
  <si>
    <t>E81031</t>
  </si>
  <si>
    <t>E81032</t>
  </si>
  <si>
    <t>E81033</t>
  </si>
  <si>
    <t>E81034</t>
  </si>
  <si>
    <t>E81035</t>
  </si>
  <si>
    <t>E81036</t>
  </si>
  <si>
    <t>E81037</t>
  </si>
  <si>
    <t>E81038</t>
  </si>
  <si>
    <t>E81040</t>
  </si>
  <si>
    <t>E81041</t>
  </si>
  <si>
    <t>E81043</t>
  </si>
  <si>
    <t>E81044</t>
  </si>
  <si>
    <t>E81045</t>
  </si>
  <si>
    <t>E81046</t>
  </si>
  <si>
    <t>E81047</t>
  </si>
  <si>
    <t>E81048</t>
  </si>
  <si>
    <t>E81049</t>
  </si>
  <si>
    <t>E81050</t>
  </si>
  <si>
    <t>E81052</t>
  </si>
  <si>
    <t>E81054</t>
  </si>
  <si>
    <t>E81056</t>
  </si>
  <si>
    <t>E81057</t>
  </si>
  <si>
    <t>E81059</t>
  </si>
  <si>
    <t>E81060</t>
  </si>
  <si>
    <t>E81061</t>
  </si>
  <si>
    <t>E81062</t>
  </si>
  <si>
    <t>E81063</t>
  </si>
  <si>
    <t>E81064</t>
  </si>
  <si>
    <t>E81065</t>
  </si>
  <si>
    <t>E81069</t>
  </si>
  <si>
    <t>E81072</t>
  </si>
  <si>
    <t>E81073</t>
  </si>
  <si>
    <t>E81074</t>
  </si>
  <si>
    <t>E81075</t>
  </si>
  <si>
    <t>E81076</t>
  </si>
  <si>
    <t>E81077</t>
  </si>
  <si>
    <t>E81611</t>
  </si>
  <si>
    <t>E81612</t>
  </si>
  <si>
    <t>E81615</t>
  </si>
  <si>
    <t>E81617</t>
  </si>
  <si>
    <t>E81618</t>
  </si>
  <si>
    <t>E81626</t>
  </si>
  <si>
    <t>E81631</t>
  </si>
  <si>
    <t>E81632</t>
  </si>
  <si>
    <t>E81633</t>
  </si>
  <si>
    <t>E81635</t>
  </si>
  <si>
    <t>E81636</t>
  </si>
  <si>
    <t>E82001</t>
  </si>
  <si>
    <t>E82002</t>
  </si>
  <si>
    <t>E82004</t>
  </si>
  <si>
    <t>E82005</t>
  </si>
  <si>
    <t>E82006</t>
  </si>
  <si>
    <t>E82007</t>
  </si>
  <si>
    <t>E82008</t>
  </si>
  <si>
    <t>E82009</t>
  </si>
  <si>
    <t>E82011</t>
  </si>
  <si>
    <t>E82012</t>
  </si>
  <si>
    <t>E82013</t>
  </si>
  <si>
    <t>E82014</t>
  </si>
  <si>
    <t>E82015</t>
  </si>
  <si>
    <t>E82017</t>
  </si>
  <si>
    <t>E82018</t>
  </si>
  <si>
    <t>E82019</t>
  </si>
  <si>
    <t>E82020</t>
  </si>
  <si>
    <t>E82021</t>
  </si>
  <si>
    <t>E82022</t>
  </si>
  <si>
    <t>E82023</t>
  </si>
  <si>
    <t>E82024</t>
  </si>
  <si>
    <t>E82025</t>
  </si>
  <si>
    <t>E82027</t>
  </si>
  <si>
    <t>E82028</t>
  </si>
  <si>
    <t>E82031</t>
  </si>
  <si>
    <t>E82032</t>
  </si>
  <si>
    <t>E82034</t>
  </si>
  <si>
    <t>E82035</t>
  </si>
  <si>
    <t>E82037</t>
  </si>
  <si>
    <t>E82038</t>
  </si>
  <si>
    <t>E82039</t>
  </si>
  <si>
    <t>E82040</t>
  </si>
  <si>
    <t>E82041</t>
  </si>
  <si>
    <t>E82042</t>
  </si>
  <si>
    <t>E82043</t>
  </si>
  <si>
    <t>E82044</t>
  </si>
  <si>
    <t>E82045</t>
  </si>
  <si>
    <t>E82046</t>
  </si>
  <si>
    <t>E82048</t>
  </si>
  <si>
    <t>E82049</t>
  </si>
  <si>
    <t>E82050</t>
  </si>
  <si>
    <t>E82051</t>
  </si>
  <si>
    <t>E82053</t>
  </si>
  <si>
    <t>E82054</t>
  </si>
  <si>
    <t>E82055</t>
  </si>
  <si>
    <t>E82056</t>
  </si>
  <si>
    <t>E82057</t>
  </si>
  <si>
    <t>E82058</t>
  </si>
  <si>
    <t>E82059</t>
  </si>
  <si>
    <t>E82060</t>
  </si>
  <si>
    <t>E82061</t>
  </si>
  <si>
    <t>E82062</t>
  </si>
  <si>
    <t>E82063</t>
  </si>
  <si>
    <t>E82064</t>
  </si>
  <si>
    <t>E82066</t>
  </si>
  <si>
    <t>E82067</t>
  </si>
  <si>
    <t>E82068</t>
  </si>
  <si>
    <t>E82069</t>
  </si>
  <si>
    <t>E82070</t>
  </si>
  <si>
    <t>E82071</t>
  </si>
  <si>
    <t>E82072</t>
  </si>
  <si>
    <t>E82073</t>
  </si>
  <si>
    <t>E82074</t>
  </si>
  <si>
    <t>E82075</t>
  </si>
  <si>
    <t>E82076</t>
  </si>
  <si>
    <t>E82077</t>
  </si>
  <si>
    <t>E82078</t>
  </si>
  <si>
    <t>E82079</t>
  </si>
  <si>
    <t>E82080</t>
  </si>
  <si>
    <t>E82081</t>
  </si>
  <si>
    <t>E82082</t>
  </si>
  <si>
    <t>E82083</t>
  </si>
  <si>
    <t>E82084</t>
  </si>
  <si>
    <t>E82085</t>
  </si>
  <si>
    <t>E82086</t>
  </si>
  <si>
    <t>E82088</t>
  </si>
  <si>
    <t>E82089</t>
  </si>
  <si>
    <t>E82090</t>
  </si>
  <si>
    <t>E82091</t>
  </si>
  <si>
    <t>E82092</t>
  </si>
  <si>
    <t>E82093</t>
  </si>
  <si>
    <t>E82094</t>
  </si>
  <si>
    <t>E82095</t>
  </si>
  <si>
    <t>E82096</t>
  </si>
  <si>
    <t>E82098</t>
  </si>
  <si>
    <t>E82099</t>
  </si>
  <si>
    <t>E82100</t>
  </si>
  <si>
    <t>E82102</t>
  </si>
  <si>
    <t>E82104</t>
  </si>
  <si>
    <t>E82105</t>
  </si>
  <si>
    <t>E82106</t>
  </si>
  <si>
    <t>E82107</t>
  </si>
  <si>
    <t>E82109</t>
  </si>
  <si>
    <t>E82111</t>
  </si>
  <si>
    <t>E82113</t>
  </si>
  <si>
    <t>E82115</t>
  </si>
  <si>
    <t>E82117</t>
  </si>
  <si>
    <t>E82121</t>
  </si>
  <si>
    <t>E82123</t>
  </si>
  <si>
    <t>E82124</t>
  </si>
  <si>
    <t>E82126</t>
  </si>
  <si>
    <t>E82129</t>
  </si>
  <si>
    <t>E82130</t>
  </si>
  <si>
    <t>E82131</t>
  </si>
  <si>
    <t>E82132</t>
  </si>
  <si>
    <t>E82133</t>
  </si>
  <si>
    <t>E82603</t>
  </si>
  <si>
    <t>E82613</t>
  </si>
  <si>
    <t>E82624</t>
  </si>
  <si>
    <t>E82626</t>
  </si>
  <si>
    <t>E82627</t>
  </si>
  <si>
    <t>E82630</t>
  </si>
  <si>
    <t>E82638</t>
  </si>
  <si>
    <t>E82640</t>
  </si>
  <si>
    <t>E82641</t>
  </si>
  <si>
    <t>E82643</t>
  </si>
  <si>
    <t>E82644</t>
  </si>
  <si>
    <t>E82652</t>
  </si>
  <si>
    <t>E82653</t>
  </si>
  <si>
    <t>E82654</t>
  </si>
  <si>
    <t>E82655</t>
  </si>
  <si>
    <t>E82656</t>
  </si>
  <si>
    <t>E82657</t>
  </si>
  <si>
    <t>E82658</t>
  </si>
  <si>
    <t>E82661</t>
  </si>
  <si>
    <t>E82663</t>
  </si>
  <si>
    <t>E83003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</si>
  <si>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</si>
  <si>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</si>
  <si>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</si>
  <si>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</si>
  <si>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</si>
  <si>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</si>
  <si>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</si>
  <si>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</si>
  <si>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</si>
  <si>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</si>
  <si>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</si>
  <si>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</si>
  <si>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E83020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</si>
  <si>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</si>
  <si>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</si>
  <si>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</si>
  <si>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</si>
  <si>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</si>
  <si>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</si>
  <si>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</si>
  <si>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</si>
  <si>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</si>
  <si>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</si>
  <si>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</si>
  <si>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</si>
  <si>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</si>
  <si>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</si>
  <si>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</si>
  <si>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E83040</t>
  </si>
  <si>
    <t>E83041</t>
  </si>
  <si>
    <t>E83042</t>
  </si>
  <si>
    <t>E83044</t>
  </si>
  <si>
    <t>E83045</t>
  </si>
  <si>
    <t>E83046</t>
  </si>
  <si>
    <t>E83049</t>
  </si>
  <si>
    <t>E83050</t>
  </si>
  <si>
    <t>E83053</t>
  </si>
  <si>
    <t>E83600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</si>
  <si>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</si>
  <si>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</si>
  <si>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</si>
  <si>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</si>
  <si>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</si>
  <si>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</si>
  <si>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</si>
  <si>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</si>
  <si>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</si>
  <si>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</si>
  <si>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</si>
  <si>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</si>
  <si>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</si>
  <si>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E83645</t>
  </si>
  <si>
    <t>E83649</t>
  </si>
  <si>
    <t>E83650</t>
  </si>
  <si>
    <t>E83651</t>
  </si>
  <si>
    <t>E83652</t>
  </si>
  <si>
    <t>E83653</t>
  </si>
  <si>
    <t>E83654</t>
  </si>
  <si>
    <t>E83656</t>
  </si>
  <si>
    <t>E83657</t>
  </si>
  <si>
    <t>E83658</t>
  </si>
  <si>
    <t>E83659</t>
  </si>
  <si>
    <t>E83664</t>
  </si>
  <si>
    <t>E83667</t>
  </si>
  <si>
    <t>E83668</t>
  </si>
  <si>
    <t>E84002</t>
  </si>
  <si>
    <t>E84003</t>
  </si>
  <si>
    <t>E84004</t>
  </si>
  <si>
    <t>E84005</t>
  </si>
  <si>
    <t>E84006</t>
  </si>
  <si>
    <t>E84007</t>
  </si>
  <si>
    <t>E84008</t>
  </si>
  <si>
    <t>E84009</t>
  </si>
  <si>
    <t>E84011</t>
  </si>
  <si>
    <t>E84012</t>
  </si>
  <si>
    <t>E84013</t>
  </si>
  <si>
    <t>E84014</t>
  </si>
  <si>
    <t>E84015</t>
  </si>
  <si>
    <t>E84017</t>
  </si>
  <si>
    <t>E84018</t>
  </si>
  <si>
    <t>E84020</t>
  </si>
  <si>
    <t>E84021</t>
  </si>
  <si>
    <t>E84022</t>
  </si>
  <si>
    <t>E84023</t>
  </si>
  <si>
    <t>E84024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</si>
  <si>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</si>
  <si>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</si>
  <si>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</si>
  <si>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</si>
  <si>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</si>
  <si>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</si>
  <si>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</si>
  <si>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</si>
  <si>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</si>
  <si>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E84039</t>
  </si>
  <si>
    <t>E84040</t>
  </si>
  <si>
    <t>E84042</t>
  </si>
  <si>
    <t>E84044</t>
  </si>
  <si>
    <t>E84048</t>
  </si>
  <si>
    <t>E84049</t>
  </si>
  <si>
    <t>E84051</t>
  </si>
  <si>
    <t>E84053</t>
  </si>
  <si>
    <t>E84056</t>
  </si>
  <si>
    <t>E84057</t>
  </si>
  <si>
    <t>E84058</t>
  </si>
  <si>
    <t>E84059</t>
  </si>
  <si>
    <t>E84061</t>
  </si>
  <si>
    <t>E84062</t>
  </si>
  <si>
    <t>E84063</t>
  </si>
  <si>
    <t>E84064</t>
  </si>
  <si>
    <t>E84066</t>
  </si>
  <si>
    <t>E84067</t>
  </si>
  <si>
    <t>E84068</t>
  </si>
  <si>
    <t>E84069</t>
  </si>
  <si>
    <t>E84070</t>
  </si>
  <si>
    <t>E84074</t>
  </si>
  <si>
    <t>E84075</t>
  </si>
  <si>
    <t>E84076</t>
  </si>
  <si>
    <t>E84077</t>
  </si>
  <si>
    <t>E84078</t>
  </si>
  <si>
    <t>E84080</t>
  </si>
  <si>
    <t>E84083</t>
  </si>
  <si>
    <t>E84084</t>
  </si>
  <si>
    <t>E84086</t>
  </si>
  <si>
    <t>E84601</t>
  </si>
  <si>
    <t>E84617</t>
  </si>
  <si>
    <t>E84620</t>
  </si>
  <si>
    <t>E84624</t>
  </si>
  <si>
    <t>E84626</t>
  </si>
  <si>
    <t>E84635</t>
  </si>
  <si>
    <t>E84637</t>
  </si>
  <si>
    <t>E84638</t>
  </si>
  <si>
    <t>E84645</t>
  </si>
  <si>
    <t>E84646</t>
  </si>
  <si>
    <t>E84647</t>
  </si>
  <si>
    <t>E84653</t>
  </si>
  <si>
    <t>E84656</t>
  </si>
  <si>
    <t>E84657</t>
  </si>
  <si>
    <t>E84658</t>
  </si>
  <si>
    <t>E84661</t>
  </si>
  <si>
    <t>E84663</t>
  </si>
  <si>
    <t>E84665</t>
  </si>
  <si>
    <t>E84667</t>
  </si>
  <si>
    <t>E84669</t>
  </si>
  <si>
    <t>E84670</t>
  </si>
  <si>
    <t>E84674</t>
  </si>
  <si>
    <t>E84676</t>
  </si>
  <si>
    <t>E84678</t>
  </si>
  <si>
    <t>E84680</t>
  </si>
  <si>
    <t>E84681</t>
  </si>
  <si>
    <t>E84684</t>
  </si>
  <si>
    <t>E84685</t>
  </si>
  <si>
    <t>E84690</t>
  </si>
  <si>
    <t>E84693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</si>
  <si>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</si>
  <si>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</si>
  <si>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</si>
  <si>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</si>
  <si>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</si>
  <si>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</si>
  <si>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</si>
  <si>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</si>
  <si>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</si>
  <si>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E84713</t>
  </si>
  <si>
    <t>E85001</t>
  </si>
  <si>
    <t>E85003</t>
  </si>
  <si>
    <t>E85004</t>
  </si>
  <si>
    <t>E85005</t>
  </si>
  <si>
    <t>E85006</t>
  </si>
  <si>
    <t>E85007</t>
  </si>
  <si>
    <t>E85008</t>
  </si>
  <si>
    <t>E85012</t>
  </si>
  <si>
    <t>E85013</t>
  </si>
  <si>
    <t>E85014</t>
  </si>
  <si>
    <t>E85015</t>
  </si>
  <si>
    <t>E85016</t>
  </si>
  <si>
    <t>E85018</t>
  </si>
  <si>
    <t>E85019</t>
  </si>
  <si>
    <t>E85020</t>
  </si>
  <si>
    <t>E85021</t>
  </si>
  <si>
    <t>E85023</t>
  </si>
  <si>
    <t>E85024</t>
  </si>
  <si>
    <t>E85025</t>
  </si>
  <si>
    <t>E85026</t>
  </si>
  <si>
    <t>E85028</t>
  </si>
  <si>
    <t>E85029</t>
  </si>
  <si>
    <t>E85030</t>
  </si>
  <si>
    <t>E85032</t>
  </si>
  <si>
    <t>E85033</t>
  </si>
  <si>
    <t>E85034</t>
  </si>
  <si>
    <t>E85035</t>
  </si>
  <si>
    <t>E85038</t>
  </si>
  <si>
    <t>E85040</t>
  </si>
  <si>
    <t>E85041</t>
  </si>
  <si>
    <t>E85042</t>
  </si>
  <si>
    <t>E85044</t>
  </si>
  <si>
    <t>E85045</t>
  </si>
  <si>
    <t>E85046</t>
  </si>
  <si>
    <t>E85048</t>
  </si>
  <si>
    <t>E85049</t>
  </si>
  <si>
    <t>E85050</t>
  </si>
  <si>
    <t>E85051</t>
  </si>
  <si>
    <t>E85052</t>
  </si>
  <si>
    <t>E85053</t>
  </si>
  <si>
    <t>E85054</t>
  </si>
  <si>
    <t>E85055</t>
  </si>
  <si>
    <t>E85056</t>
  </si>
  <si>
    <t>E85057</t>
  </si>
  <si>
    <t>E85058</t>
  </si>
  <si>
    <t>E85059</t>
  </si>
  <si>
    <t>E85060</t>
  </si>
  <si>
    <t>E85061</t>
  </si>
  <si>
    <t>E85062</t>
  </si>
  <si>
    <t>E85064</t>
  </si>
  <si>
    <t>E85066</t>
  </si>
  <si>
    <t>E85069</t>
  </si>
  <si>
    <t>E85071</t>
  </si>
  <si>
    <t>E85074</t>
  </si>
  <si>
    <t>E85075</t>
  </si>
  <si>
    <t>E85077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</si>
  <si>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</si>
  <si>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</si>
  <si>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</si>
  <si>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</si>
  <si>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</si>
  <si>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</si>
  <si>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</si>
  <si>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</si>
  <si>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</si>
  <si>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E85107</t>
  </si>
  <si>
    <t>E85108</t>
  </si>
  <si>
    <t>E85109</t>
  </si>
  <si>
    <t>E85110</t>
  </si>
  <si>
    <t>E85111</t>
  </si>
  <si>
    <t>E85112</t>
  </si>
  <si>
    <t>E85113</t>
  </si>
  <si>
    <t>E85114</t>
  </si>
  <si>
    <t>E85115</t>
  </si>
  <si>
    <t>E85116</t>
  </si>
  <si>
    <t>E85117</t>
  </si>
  <si>
    <t>E85118</t>
  </si>
  <si>
    <t>E85119</t>
  </si>
  <si>
    <t>E85120</t>
  </si>
  <si>
    <t>E85121</t>
  </si>
  <si>
    <t>E85122</t>
  </si>
  <si>
    <t>E85123</t>
  </si>
  <si>
    <t>E85124</t>
  </si>
  <si>
    <t>E85125</t>
  </si>
  <si>
    <t>E85126</t>
  </si>
  <si>
    <t>E85127</t>
  </si>
  <si>
    <t>E85128</t>
  </si>
  <si>
    <t>E85129</t>
  </si>
  <si>
    <t>E85130</t>
  </si>
  <si>
    <t>E85600</t>
  </si>
  <si>
    <t>E85605</t>
  </si>
  <si>
    <t>E85617</t>
  </si>
  <si>
    <t>E85623</t>
  </si>
  <si>
    <t>E85624</t>
  </si>
  <si>
    <t>E85625</t>
  </si>
  <si>
    <t>E85628</t>
  </si>
  <si>
    <t>E85630</t>
  </si>
  <si>
    <t>E85633</t>
  </si>
  <si>
    <t>E85635</t>
  </si>
  <si>
    <t>E85636</t>
  </si>
  <si>
    <t>E85640</t>
  </si>
  <si>
    <t>E85643</t>
  </si>
  <si>
    <t>E85649</t>
  </si>
  <si>
    <t>E85656</t>
  </si>
  <si>
    <t>E85657</t>
  </si>
  <si>
    <t>E85658</t>
  </si>
  <si>
    <t>E85659</t>
  </si>
  <si>
    <t>E85663</t>
  </si>
  <si>
    <t>E85672</t>
  </si>
  <si>
    <t>E85673</t>
  </si>
  <si>
    <t>E85677</t>
  </si>
  <si>
    <t>E85680</t>
  </si>
  <si>
    <t>E85681</t>
  </si>
  <si>
    <t>E85682</t>
  </si>
  <si>
    <t>E85683</t>
  </si>
  <si>
    <t>E85685</t>
  </si>
  <si>
    <t>E85686</t>
  </si>
  <si>
    <t>E85692</t>
  </si>
  <si>
    <t>E85693</t>
  </si>
  <si>
    <t>E85694</t>
  </si>
  <si>
    <t>E85696</t>
  </si>
  <si>
    <t>E85697</t>
  </si>
  <si>
    <t>E85699</t>
  </si>
  <si>
    <t>E85700</t>
  </si>
  <si>
    <t>E85705</t>
  </si>
  <si>
    <t>E85707</t>
  </si>
  <si>
    <t>E85708</t>
  </si>
  <si>
    <t>E85712</t>
  </si>
  <si>
    <t>E85713</t>
  </si>
  <si>
    <t>E85714</t>
  </si>
  <si>
    <t>E85715</t>
  </si>
  <si>
    <t>E85716</t>
  </si>
  <si>
    <t>E85718</t>
  </si>
  <si>
    <t>E85719</t>
  </si>
  <si>
    <t>E85721</t>
  </si>
  <si>
    <t>E85723</t>
  </si>
  <si>
    <t>E85724</t>
  </si>
  <si>
    <t>E85725</t>
  </si>
  <si>
    <t>E85726</t>
  </si>
  <si>
    <t>E85727</t>
  </si>
  <si>
    <t>E85728</t>
  </si>
  <si>
    <t>E85731</t>
  </si>
  <si>
    <t>E85732</t>
  </si>
  <si>
    <t>E85733</t>
  </si>
  <si>
    <t>E85734</t>
  </si>
  <si>
    <t>E85735</t>
  </si>
  <si>
    <t>E85736</t>
  </si>
  <si>
    <t>E85739</t>
  </si>
  <si>
    <t>E85740</t>
  </si>
  <si>
    <t>E85743</t>
  </si>
  <si>
    <t>E85744</t>
  </si>
  <si>
    <t>E85745</t>
  </si>
  <si>
    <t>E85746</t>
  </si>
  <si>
    <t>E85748</t>
  </si>
  <si>
    <t>E85750</t>
  </si>
  <si>
    <t>E85755</t>
  </si>
  <si>
    <t>E86001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</si>
  <si>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</si>
  <si>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</si>
  <si>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</si>
  <si>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</si>
  <si>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</si>
  <si>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</si>
  <si>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</si>
  <si>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</si>
  <si>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</si>
  <si>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</si>
  <si>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</si>
  <si>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</si>
  <si>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</si>
  <si>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</si>
  <si>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</si>
  <si>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</si>
  <si>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</si>
  <si>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</si>
  <si>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</si>
  <si>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</si>
  <si>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</si>
  <si>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</si>
  <si>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</si>
  <si>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</si>
  <si>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</si>
  <si>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</si>
  <si>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</si>
  <si>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</si>
  <si>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</si>
  <si>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</si>
  <si>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</si>
  <si>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</si>
  <si>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</si>
  <si>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</si>
  <si>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</si>
  <si>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</si>
  <si>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</si>
  <si>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E86622</t>
  </si>
  <si>
    <t>E86625</t>
  </si>
  <si>
    <t>E86626</t>
  </si>
  <si>
    <t>E86629</t>
  </si>
  <si>
    <t>E86632</t>
  </si>
  <si>
    <t>E86635</t>
  </si>
  <si>
    <t>E86637</t>
  </si>
  <si>
    <t>E86640</t>
  </si>
  <si>
    <t>E87002</t>
  </si>
  <si>
    <t>E87003</t>
  </si>
  <si>
    <t>E87004</t>
  </si>
  <si>
    <t>E87005</t>
  </si>
  <si>
    <t>E87006</t>
  </si>
  <si>
    <t>E87007</t>
  </si>
  <si>
    <t>E87008</t>
  </si>
  <si>
    <t>E87009</t>
  </si>
  <si>
    <t>E87010</t>
  </si>
  <si>
    <t>E87011</t>
  </si>
  <si>
    <t>E87013</t>
  </si>
  <si>
    <t>E87014</t>
  </si>
  <si>
    <t>E87016</t>
  </si>
  <si>
    <t>E87017</t>
  </si>
  <si>
    <t>E87021</t>
  </si>
  <si>
    <t>E87024</t>
  </si>
  <si>
    <t>E87026</t>
  </si>
  <si>
    <t>E87029</t>
  </si>
  <si>
    <t>E87034</t>
  </si>
  <si>
    <t>E87037</t>
  </si>
  <si>
    <t>E87038</t>
  </si>
  <si>
    <t>E87043</t>
  </si>
  <si>
    <t>E87045</t>
  </si>
  <si>
    <t>E87046</t>
  </si>
  <si>
    <t>E87047</t>
  </si>
  <si>
    <t>E87048</t>
  </si>
  <si>
    <t>E87050</t>
  </si>
  <si>
    <t>E87052</t>
  </si>
  <si>
    <t>E87055</t>
  </si>
  <si>
    <t>E87057</t>
  </si>
  <si>
    <t>E87061</t>
  </si>
  <si>
    <t>E87063</t>
  </si>
  <si>
    <t>E87065</t>
  </si>
  <si>
    <t>E87066</t>
  </si>
  <si>
    <t>E87067</t>
  </si>
  <si>
    <t>E87069</t>
  </si>
  <si>
    <t>E87070</t>
  </si>
  <si>
    <t>E87071</t>
  </si>
  <si>
    <t>E87609</t>
  </si>
  <si>
    <t>E87630</t>
  </si>
  <si>
    <t>E87637</t>
  </si>
  <si>
    <t>E87648</t>
  </si>
  <si>
    <t>E87649</t>
  </si>
  <si>
    <t>E87663</t>
  </si>
  <si>
    <t>E87665</t>
  </si>
  <si>
    <t>E87670</t>
  </si>
  <si>
    <t>E87677</t>
  </si>
  <si>
    <t>E87681</t>
  </si>
  <si>
    <t>E87682</t>
  </si>
  <si>
    <t>E87699</t>
  </si>
  <si>
    <t>E87701</t>
  </si>
  <si>
    <t>E87702</t>
  </si>
  <si>
    <t>E87705</t>
  </si>
  <si>
    <t>E87706</t>
  </si>
  <si>
    <t>E87714</t>
  </si>
  <si>
    <t>E87715</t>
  </si>
  <si>
    <t>E87717</t>
  </si>
  <si>
    <t>E87718</t>
  </si>
  <si>
    <t>E87720</t>
  </si>
  <si>
    <t>E87722</t>
  </si>
  <si>
    <t>E87723</t>
  </si>
  <si>
    <t>E87727</t>
  </si>
  <si>
    <t>E87728</t>
  </si>
  <si>
    <t>E87733</t>
  </si>
  <si>
    <t>E87735</t>
  </si>
  <si>
    <t>E87737</t>
  </si>
  <si>
    <t>E87738</t>
  </si>
  <si>
    <t>E87739</t>
  </si>
  <si>
    <t>E87740</t>
  </si>
  <si>
    <t>E87741</t>
  </si>
  <si>
    <t>E87742</t>
  </si>
  <si>
    <t>E87745</t>
  </si>
  <si>
    <t>E87746</t>
  </si>
  <si>
    <t>E87750</t>
  </si>
  <si>
    <t>E87751</t>
  </si>
  <si>
    <t>E87753</t>
  </si>
  <si>
    <t>E87754</t>
  </si>
  <si>
    <t>E87755</t>
  </si>
  <si>
    <t>E87756</t>
  </si>
  <si>
    <t>E87762</t>
  </si>
  <si>
    <t>E87768</t>
  </si>
  <si>
    <t>F81001</t>
  </si>
  <si>
    <t>F81003</t>
  </si>
  <si>
    <t>F81004</t>
  </si>
  <si>
    <t>F81005</t>
  </si>
  <si>
    <t>F81006</t>
  </si>
  <si>
    <t>F81007</t>
  </si>
  <si>
    <t>F81009</t>
  </si>
  <si>
    <t>F81010</t>
  </si>
  <si>
    <t>F81011</t>
  </si>
  <si>
    <t>F81012</t>
  </si>
  <si>
    <t>F81013</t>
  </si>
  <si>
    <t>F81014</t>
  </si>
  <si>
    <t>F81015</t>
  </si>
  <si>
    <t>F81016</t>
  </si>
  <si>
    <t>F81017</t>
  </si>
  <si>
    <t>F81018</t>
  </si>
  <si>
    <t>F81019</t>
  </si>
  <si>
    <t>F81020</t>
  </si>
  <si>
    <t>F81021</t>
  </si>
  <si>
    <t>F81022</t>
  </si>
  <si>
    <t>F81023</t>
  </si>
  <si>
    <t>F81024</t>
  </si>
  <si>
    <t>F81025</t>
  </si>
  <si>
    <t>F81026</t>
  </si>
  <si>
    <t>F81027</t>
  </si>
  <si>
    <t>F81028</t>
  </si>
  <si>
    <t>F81029</t>
  </si>
  <si>
    <t>F81030</t>
  </si>
  <si>
    <t>F81031</t>
  </si>
  <si>
    <t>F81032</t>
  </si>
  <si>
    <t>F81033</t>
  </si>
  <si>
    <t>F81034</t>
  </si>
  <si>
    <t>F81035</t>
  </si>
  <si>
    <t>F81036</t>
  </si>
  <si>
    <t>F81037</t>
  </si>
  <si>
    <t>F81038</t>
  </si>
  <si>
    <t>F81040</t>
  </si>
  <si>
    <t>F81041</t>
  </si>
  <si>
    <t>F81042</t>
  </si>
  <si>
    <t>F81043</t>
  </si>
  <si>
    <t>F81044</t>
  </si>
  <si>
    <t>F81045</t>
  </si>
  <si>
    <t>F81046</t>
  </si>
  <si>
    <t>F81047</t>
  </si>
  <si>
    <t>F81048</t>
  </si>
  <si>
    <t>F81049</t>
  </si>
  <si>
    <t>F81051</t>
  </si>
  <si>
    <t>F81052</t>
  </si>
  <si>
    <t>F81053</t>
  </si>
  <si>
    <t>F81055</t>
  </si>
  <si>
    <t>F81056</t>
  </si>
  <si>
    <t>F81057</t>
  </si>
  <si>
    <t>F81060</t>
  </si>
  <si>
    <t>F81061</t>
  </si>
  <si>
    <t>F81062</t>
  </si>
  <si>
    <t>F81065</t>
  </si>
  <si>
    <t>F81066</t>
  </si>
  <si>
    <t>F81067</t>
  </si>
  <si>
    <t>F81068</t>
  </si>
  <si>
    <t>F81069</t>
  </si>
  <si>
    <t>F81070</t>
  </si>
  <si>
    <t>F81071</t>
  </si>
  <si>
    <t>F81072</t>
  </si>
  <si>
    <t>F81073</t>
  </si>
  <si>
    <t>F81074</t>
  </si>
  <si>
    <t>F81075</t>
  </si>
  <si>
    <t>F81076</t>
  </si>
  <si>
    <t>F81077</t>
  </si>
  <si>
    <t>F81078</t>
  </si>
  <si>
    <t>F81079</t>
  </si>
  <si>
    <t>F81080</t>
  </si>
  <si>
    <t>F81081</t>
  </si>
  <si>
    <t>F81082</t>
  </si>
  <si>
    <t>F81083</t>
  </si>
  <si>
    <t>F81084</t>
  </si>
  <si>
    <t>F81085</t>
  </si>
  <si>
    <t>F81086</t>
  </si>
  <si>
    <t>F81087</t>
  </si>
  <si>
    <t>F81088</t>
  </si>
  <si>
    <t>F81089</t>
  </si>
  <si>
    <t>F81090</t>
  </si>
  <si>
    <t>F81091</t>
  </si>
  <si>
    <t>F81092</t>
  </si>
  <si>
    <t>F81094</t>
  </si>
  <si>
    <t>F81095</t>
  </si>
  <si>
    <t>F81096</t>
  </si>
  <si>
    <t>F81097</t>
  </si>
  <si>
    <t>F81098</t>
  </si>
  <si>
    <t>F81099</t>
  </si>
  <si>
    <t>F81100</t>
  </si>
  <si>
    <t>F81101</t>
  </si>
  <si>
    <t>F81102</t>
  </si>
  <si>
    <t>F81103</t>
  </si>
  <si>
    <t>F81104</t>
  </si>
  <si>
    <t>F81105</t>
  </si>
  <si>
    <t>F81106</t>
  </si>
  <si>
    <t>F81108</t>
  </si>
  <si>
    <t>F81109</t>
  </si>
  <si>
    <t>F81110</t>
  </si>
  <si>
    <t>F81111</t>
  </si>
  <si>
    <t>F81112</t>
  </si>
  <si>
    <t>F81113</t>
  </si>
  <si>
    <t>F81114</t>
  </si>
  <si>
    <t>F81115</t>
  </si>
  <si>
    <t>F81116</t>
  </si>
  <si>
    <t>F81117</t>
  </si>
  <si>
    <t>F81118</t>
  </si>
  <si>
    <t>F81119</t>
  </si>
  <si>
    <t>F81120</t>
  </si>
  <si>
    <t>F81121</t>
  </si>
  <si>
    <t>F81122</t>
  </si>
  <si>
    <t>F81123</t>
  </si>
  <si>
    <t>F81125</t>
  </si>
  <si>
    <t>F81126</t>
  </si>
  <si>
    <t>F81127</t>
  </si>
  <si>
    <t>F81128</t>
  </si>
  <si>
    <t>F81129</t>
  </si>
  <si>
    <t>F81130</t>
  </si>
  <si>
    <t>F81131</t>
  </si>
  <si>
    <t>F81132</t>
  </si>
  <si>
    <t>F81133</t>
  </si>
  <si>
    <t>F81134</t>
  </si>
  <si>
    <t>F81136</t>
  </si>
  <si>
    <t>F81137</t>
  </si>
  <si>
    <t>F81138</t>
  </si>
  <si>
    <t>F81141</t>
  </si>
  <si>
    <t>F81142</t>
  </si>
  <si>
    <t>F81144</t>
  </si>
  <si>
    <t>F81147</t>
  </si>
  <si>
    <t>F81149</t>
  </si>
  <si>
    <t>F81150</t>
  </si>
  <si>
    <t>F81151</t>
  </si>
  <si>
    <t>F81152</t>
  </si>
  <si>
    <t>F81153</t>
  </si>
  <si>
    <t>F81155</t>
  </si>
  <si>
    <t>F81156</t>
  </si>
  <si>
    <t>F81157</t>
  </si>
  <si>
    <t>F81158</t>
  </si>
  <si>
    <t>F81159</t>
  </si>
  <si>
    <t>F81162</t>
  </si>
  <si>
    <t>F81163</t>
  </si>
  <si>
    <t>F81164</t>
  </si>
  <si>
    <t>F81165</t>
  </si>
  <si>
    <t>F81168</t>
  </si>
  <si>
    <t>F81169</t>
  </si>
  <si>
    <t>F81170</t>
  </si>
  <si>
    <t>F81172</t>
  </si>
  <si>
    <t>F81173</t>
  </si>
  <si>
    <t>F81176</t>
  </si>
  <si>
    <t>F81177</t>
  </si>
  <si>
    <t>F81180</t>
  </si>
  <si>
    <t>F81181</t>
  </si>
  <si>
    <t>F81183</t>
  </si>
  <si>
    <t>F81184</t>
  </si>
  <si>
    <t>F81185</t>
  </si>
  <si>
    <t>F81186</t>
  </si>
  <si>
    <t>F81192</t>
  </si>
  <si>
    <t>F81193</t>
  </si>
  <si>
    <t>F81195</t>
  </si>
  <si>
    <t>F81197</t>
  </si>
  <si>
    <t>F81198</t>
  </si>
  <si>
    <t>F81200</t>
  </si>
  <si>
    <t>F81205</t>
  </si>
  <si>
    <t>F81206</t>
  </si>
  <si>
    <t>F81207</t>
  </si>
  <si>
    <t>F81209</t>
  </si>
  <si>
    <t>F81210</t>
  </si>
  <si>
    <t>F81211</t>
  </si>
  <si>
    <t>F81212</t>
  </si>
  <si>
    <t>F81213</t>
  </si>
  <si>
    <t>F81214</t>
  </si>
  <si>
    <t>F81215</t>
  </si>
  <si>
    <t>F81216</t>
  </si>
  <si>
    <t>F81218</t>
  </si>
  <si>
    <t>F81219</t>
  </si>
  <si>
    <t>F81221</t>
  </si>
  <si>
    <t>F81222</t>
  </si>
  <si>
    <t>F81223</t>
  </si>
  <si>
    <t>F81606</t>
  </si>
  <si>
    <t>F81608</t>
  </si>
  <si>
    <t>F81613</t>
  </si>
  <si>
    <t>F81618</t>
  </si>
  <si>
    <t>F81619</t>
  </si>
  <si>
    <t>F81622</t>
  </si>
  <si>
    <t>F81623</t>
  </si>
  <si>
    <t>F81632</t>
  </si>
  <si>
    <t>F81633</t>
  </si>
  <si>
    <t>F81635</t>
  </si>
  <si>
    <t>F81636</t>
  </si>
  <si>
    <t>F81639</t>
  </si>
  <si>
    <t>F81640</t>
  </si>
  <si>
    <t>F81641</t>
  </si>
  <si>
    <t>F81644</t>
  </si>
  <si>
    <t>F81645</t>
  </si>
  <si>
    <t>F81648</t>
  </si>
  <si>
    <t>F81649</t>
  </si>
  <si>
    <t>F81651</t>
  </si>
  <si>
    <t>F81652</t>
  </si>
  <si>
    <t>F81656</t>
  </si>
  <si>
    <t>F81661</t>
  </si>
  <si>
    <t>F81665</t>
  </si>
  <si>
    <t>F81666</t>
  </si>
  <si>
    <t>F81667</t>
  </si>
  <si>
    <t>F81669</t>
  </si>
  <si>
    <t>F81670</t>
  </si>
  <si>
    <t>F81672</t>
  </si>
  <si>
    <t>F81674</t>
  </si>
  <si>
    <t>F81675</t>
  </si>
  <si>
    <t>F81676</t>
  </si>
  <si>
    <t>F81677</t>
  </si>
  <si>
    <t>F81679</t>
  </si>
  <si>
    <t>F81681</t>
  </si>
  <si>
    <t>F81683</t>
  </si>
  <si>
    <t>F81684</t>
  </si>
  <si>
    <t>F81688</t>
  </si>
  <si>
    <t>F81690</t>
  </si>
  <si>
    <t>F81691</t>
  </si>
  <si>
    <t>F81693</t>
  </si>
  <si>
    <t>F81695</t>
  </si>
  <si>
    <t>F81696</t>
  </si>
  <si>
    <t>F81697</t>
  </si>
  <si>
    <t>F81698</t>
  </si>
  <si>
    <t>F81699</t>
  </si>
  <si>
    <t>F81700</t>
  </si>
  <si>
    <t>F81704</t>
  </si>
  <si>
    <t>F81707</t>
  </si>
  <si>
    <t>F81708</t>
  </si>
  <si>
    <t>F81710</t>
  </si>
  <si>
    <t>F81713</t>
  </si>
  <si>
    <t>F81716</t>
  </si>
  <si>
    <t>F81717</t>
  </si>
  <si>
    <t>F81718</t>
  </si>
  <si>
    <t>F81719</t>
  </si>
  <si>
    <t>F81720</t>
  </si>
  <si>
    <t>F81721</t>
  </si>
  <si>
    <t>F81724</t>
  </si>
  <si>
    <t>F81725</t>
  </si>
  <si>
    <t>F81728</t>
  </si>
  <si>
    <t>F81729</t>
  </si>
  <si>
    <t>F81730</t>
  </si>
  <si>
    <t>F81732</t>
  </si>
  <si>
    <t>F81733</t>
  </si>
  <si>
    <t>F81734</t>
  </si>
  <si>
    <t>F81736</t>
  </si>
  <si>
    <t>F81737</t>
  </si>
  <si>
    <t>F81738</t>
  </si>
  <si>
    <t>F81739</t>
  </si>
  <si>
    <t>F81740</t>
  </si>
  <si>
    <t>F81741</t>
  </si>
  <si>
    <t>F81742</t>
  </si>
  <si>
    <t>F81743</t>
  </si>
  <si>
    <t>F81744</t>
  </si>
  <si>
    <t>F81746</t>
  </si>
  <si>
    <t>F81749</t>
  </si>
  <si>
    <t>F81751</t>
  </si>
  <si>
    <t>F81756</t>
  </si>
  <si>
    <t>F81757</t>
  </si>
  <si>
    <t>F81758</t>
  </si>
  <si>
    <t>F82001</t>
  </si>
  <si>
    <t>F82002</t>
  </si>
  <si>
    <t>F82003</t>
  </si>
  <si>
    <t>F82004</t>
  </si>
  <si>
    <t>F82005</t>
  </si>
  <si>
    <t>F82006</t>
  </si>
  <si>
    <t>F82007</t>
  </si>
  <si>
    <t>F82008</t>
  </si>
  <si>
    <t>F82009</t>
  </si>
  <si>
    <t>F82010</t>
  </si>
  <si>
    <t>F82011</t>
  </si>
  <si>
    <t>F82012</t>
  </si>
  <si>
    <t>F82013</t>
  </si>
  <si>
    <t>F82014</t>
  </si>
  <si>
    <t>F82015</t>
  </si>
  <si>
    <t>F82016</t>
  </si>
  <si>
    <t>F82017</t>
  </si>
  <si>
    <t>F82018</t>
  </si>
  <si>
    <t>F82019</t>
  </si>
  <si>
    <t>F82020</t>
  </si>
  <si>
    <t>F82021</t>
  </si>
  <si>
    <t>F82022</t>
  </si>
  <si>
    <t>F82023</t>
  </si>
  <si>
    <t>F82025</t>
  </si>
  <si>
    <t>F82027</t>
  </si>
  <si>
    <t>F82028</t>
  </si>
  <si>
    <t>F82030</t>
  </si>
  <si>
    <t>F82031</t>
  </si>
  <si>
    <t>F82033</t>
  </si>
  <si>
    <t>F82034</t>
  </si>
  <si>
    <t>F82038</t>
  </si>
  <si>
    <t>F82039</t>
  </si>
  <si>
    <t>F82040</t>
  </si>
  <si>
    <t>F82042</t>
  </si>
  <si>
    <t>F82045</t>
  </si>
  <si>
    <t>F82051</t>
  </si>
  <si>
    <t>F82052</t>
  </si>
  <si>
    <t>F82053</t>
  </si>
  <si>
    <t>F82055</t>
  </si>
  <si>
    <t>F82604</t>
  </si>
  <si>
    <t>F82607</t>
  </si>
  <si>
    <t>F82608</t>
  </si>
  <si>
    <t>F82609</t>
  </si>
  <si>
    <t>F82610</t>
  </si>
  <si>
    <t>F82612</t>
  </si>
  <si>
    <t>F82614</t>
  </si>
  <si>
    <t>F82619</t>
  </si>
  <si>
    <t>F82621</t>
  </si>
  <si>
    <t>F82624</t>
  </si>
  <si>
    <t>F82625</t>
  </si>
  <si>
    <t>F82627</t>
  </si>
  <si>
    <t>F82629</t>
  </si>
  <si>
    <t>F82630</t>
  </si>
  <si>
    <t>F82634</t>
  </si>
  <si>
    <t>F82638</t>
  </si>
  <si>
    <t>F82639</t>
  </si>
  <si>
    <t>F82641</t>
  </si>
  <si>
    <t>F82642</t>
  </si>
  <si>
    <t>F82643</t>
  </si>
  <si>
    <t>F82646</t>
  </si>
  <si>
    <t>F82647</t>
  </si>
  <si>
    <t>F82648</t>
  </si>
  <si>
    <t>F82649</t>
  </si>
  <si>
    <t>F82650</t>
  </si>
  <si>
    <t>F82653</t>
  </si>
  <si>
    <t>F82657</t>
  </si>
  <si>
    <t>F82660</t>
  </si>
  <si>
    <t>F82661</t>
  </si>
  <si>
    <t>F82663</t>
  </si>
  <si>
    <t>F82665</t>
  </si>
  <si>
    <t>F82666</t>
  </si>
  <si>
    <t>F82668</t>
  </si>
  <si>
    <t>F82670</t>
  </si>
  <si>
    <t>F82671</t>
  </si>
  <si>
    <t>F82674</t>
  </si>
  <si>
    <t>F82675</t>
  </si>
  <si>
    <t>F82676</t>
  </si>
  <si>
    <t>F82677</t>
  </si>
  <si>
    <t>F82678</t>
  </si>
  <si>
    <t>F82679</t>
  </si>
  <si>
    <t>F82680</t>
  </si>
  <si>
    <t>F82686</t>
  </si>
  <si>
    <t>F82744</t>
  </si>
  <si>
    <t>F83002</t>
  </si>
  <si>
    <t>F83003</t>
  </si>
  <si>
    <t>F83004</t>
  </si>
  <si>
    <t>F83005</t>
  </si>
  <si>
    <t>F83006</t>
  </si>
  <si>
    <t>F83007</t>
  </si>
  <si>
    <t>F83008</t>
  </si>
  <si>
    <t>F83010</t>
  </si>
  <si>
    <t>F83011</t>
  </si>
  <si>
    <t>F83012</t>
  </si>
  <si>
    <t>F83013</t>
  </si>
  <si>
    <t>F83015</t>
  </si>
  <si>
    <t>F83017</t>
  </si>
  <si>
    <t>F83018</t>
  </si>
  <si>
    <t>F83019</t>
  </si>
  <si>
    <t>F83020</t>
  </si>
  <si>
    <t>F83021</t>
  </si>
  <si>
    <t>F83022</t>
  </si>
  <si>
    <t>F83023</t>
  </si>
  <si>
    <t>F83025</t>
  </si>
  <si>
    <t>F83027</t>
  </si>
  <si>
    <t>F83030</t>
  </si>
  <si>
    <t>F83031</t>
  </si>
  <si>
    <t>F83032</t>
  </si>
  <si>
    <t>F83033</t>
  </si>
  <si>
    <t>F83034</t>
  </si>
  <si>
    <t>F83039</t>
  </si>
  <si>
    <t>F83040</t>
  </si>
  <si>
    <t>F83042</t>
  </si>
  <si>
    <t>F83043</t>
  </si>
  <si>
    <t>F83044</t>
  </si>
  <si>
    <t>F83045</t>
  </si>
  <si>
    <t>F83048</t>
  </si>
  <si>
    <t>F83049</t>
  </si>
  <si>
    <t>F83050</t>
  </si>
  <si>
    <t>F83051</t>
  </si>
  <si>
    <t>F83052</t>
  </si>
  <si>
    <t>F83053</t>
  </si>
  <si>
    <t>F83055</t>
  </si>
  <si>
    <t>F83056</t>
  </si>
  <si>
    <t>F83057</t>
  </si>
  <si>
    <t>F83058</t>
  </si>
  <si>
    <t>F83059</t>
  </si>
  <si>
    <t>F83060</t>
  </si>
  <si>
    <t>F83061</t>
  </si>
  <si>
    <t>F83063</t>
  </si>
  <si>
    <t>F83064</t>
  </si>
  <si>
    <t>F83602</t>
  </si>
  <si>
    <t>F83615</t>
  </si>
  <si>
    <t>F83623</t>
  </si>
  <si>
    <t>F83624</t>
  </si>
  <si>
    <t>F83632</t>
  </si>
  <si>
    <t>F83633</t>
  </si>
  <si>
    <t>F83635</t>
  </si>
  <si>
    <t>F83648</t>
  </si>
  <si>
    <t>F83652</t>
  </si>
  <si>
    <t>F83658</t>
  </si>
  <si>
    <t>F83660</t>
  </si>
  <si>
    <t>F83663</t>
  </si>
  <si>
    <t>F83664</t>
  </si>
  <si>
    <t>F83665</t>
  </si>
  <si>
    <t>F83666</t>
  </si>
  <si>
    <t>F83671</t>
  </si>
  <si>
    <t>F83672</t>
  </si>
  <si>
    <t>F83673</t>
  </si>
  <si>
    <t>F83674</t>
  </si>
  <si>
    <t>F83677</t>
  </si>
  <si>
    <t>F83678</t>
  </si>
  <si>
    <t>F83680</t>
  </si>
  <si>
    <t>F83681</t>
  </si>
  <si>
    <t>F83682</t>
  </si>
  <si>
    <t>F83683</t>
  </si>
  <si>
    <t>F83686</t>
  </si>
  <si>
    <t>F84003</t>
  </si>
  <si>
    <t>F84004</t>
  </si>
  <si>
    <t>F84006</t>
  </si>
  <si>
    <t>F84008</t>
  </si>
  <si>
    <t>F84009</t>
  </si>
  <si>
    <t>F84010</t>
  </si>
  <si>
    <t>F84012</t>
  </si>
  <si>
    <t>F84013</t>
  </si>
  <si>
    <t>F84014</t>
  </si>
  <si>
    <t>F84015</t>
  </si>
  <si>
    <t>F84016</t>
  </si>
  <si>
    <t>F84017</t>
  </si>
  <si>
    <t>F84018</t>
  </si>
  <si>
    <t>F84021</t>
  </si>
  <si>
    <t>F84022</t>
  </si>
  <si>
    <t>F84025</t>
  </si>
  <si>
    <t>F84030</t>
  </si>
  <si>
    <t>F84031</t>
  </si>
  <si>
    <t>F84032</t>
  </si>
  <si>
    <t>F84033</t>
  </si>
  <si>
    <t>F84034</t>
  </si>
  <si>
    <t>F84035</t>
  </si>
  <si>
    <t>F84036</t>
  </si>
  <si>
    <t>F84038</t>
  </si>
  <si>
    <t>F84039</t>
  </si>
  <si>
    <t>F84041</t>
  </si>
  <si>
    <t>F84042</t>
  </si>
  <si>
    <t>F84043</t>
  </si>
  <si>
    <t>F84044</t>
  </si>
  <si>
    <t>F84046</t>
  </si>
  <si>
    <t>F84047</t>
  </si>
  <si>
    <t>F84050</t>
  </si>
  <si>
    <t>F84051</t>
  </si>
  <si>
    <t>F84052</t>
  </si>
  <si>
    <t>F84053</t>
  </si>
  <si>
    <t>F84054</t>
  </si>
  <si>
    <t>F84055</t>
  </si>
  <si>
    <t>F84060</t>
  </si>
  <si>
    <t>F84062</t>
  </si>
  <si>
    <t>F84063</t>
  </si>
  <si>
    <t>F84069</t>
  </si>
  <si>
    <t>F84070</t>
  </si>
  <si>
    <t>F84072</t>
  </si>
  <si>
    <t>F84074</t>
  </si>
  <si>
    <t>F84077</t>
  </si>
  <si>
    <t>F84079</t>
  </si>
  <si>
    <t>F84080</t>
  </si>
  <si>
    <t>F84081</t>
  </si>
  <si>
    <t>F84083</t>
  </si>
  <si>
    <t>F84086</t>
  </si>
  <si>
    <t>F84087</t>
  </si>
  <si>
    <t>F84088</t>
  </si>
  <si>
    <t>F84089</t>
  </si>
  <si>
    <t>F84091</t>
  </si>
  <si>
    <t>F84092</t>
  </si>
  <si>
    <t>F84093</t>
  </si>
  <si>
    <t>F84096</t>
  </si>
  <si>
    <t>F84097</t>
  </si>
  <si>
    <t>F84105</t>
  </si>
  <si>
    <t>F84111</t>
  </si>
  <si>
    <t>F84114</t>
  </si>
  <si>
    <t>F84115</t>
  </si>
  <si>
    <t>F84117</t>
  </si>
  <si>
    <t>F84118</t>
  </si>
  <si>
    <t>F84119</t>
  </si>
  <si>
    <t>F84121</t>
  </si>
  <si>
    <t>F84122</t>
  </si>
  <si>
    <t>F84123</t>
  </si>
  <si>
    <t>F84124</t>
  </si>
  <si>
    <t>F84601</t>
  </si>
  <si>
    <t>F84619</t>
  </si>
  <si>
    <t>F84620</t>
  </si>
  <si>
    <t>F84621</t>
  </si>
  <si>
    <t>F84624</t>
  </si>
  <si>
    <t>F84631</t>
  </si>
  <si>
    <t>F84635</t>
  </si>
  <si>
    <t>F84636</t>
  </si>
  <si>
    <t>F84640</t>
  </si>
  <si>
    <t>F84641</t>
  </si>
  <si>
    <t>F84642</t>
  </si>
  <si>
    <t>F84647</t>
  </si>
  <si>
    <t>F84654</t>
  </si>
  <si>
    <t>F84656</t>
  </si>
  <si>
    <t>F84657</t>
  </si>
  <si>
    <t>F84658</t>
  </si>
  <si>
    <t>F84660</t>
  </si>
  <si>
    <t>F84661</t>
  </si>
  <si>
    <t>F84666</t>
  </si>
  <si>
    <t>F84668</t>
  </si>
  <si>
    <t>F84669</t>
  </si>
  <si>
    <t>F84670</t>
  </si>
  <si>
    <t>F84671</t>
  </si>
  <si>
    <t>F84672</t>
  </si>
  <si>
    <t>F84676</t>
  </si>
  <si>
    <t>F84677</t>
  </si>
  <si>
    <t>F84679</t>
  </si>
  <si>
    <t>F84681</t>
  </si>
  <si>
    <t>F84682</t>
  </si>
  <si>
    <t>F84685</t>
  </si>
  <si>
    <t>F84686</t>
  </si>
  <si>
    <t>F84692</t>
  </si>
  <si>
    <t>F84694</t>
  </si>
  <si>
    <t>F84696</t>
  </si>
  <si>
    <t>F84698</t>
  </si>
  <si>
    <t>F84699</t>
  </si>
  <si>
    <t>F84702</t>
  </si>
  <si>
    <t>F84706</t>
  </si>
  <si>
    <t>F84708</t>
  </si>
  <si>
    <t>F84710</t>
  </si>
  <si>
    <t>F84711</t>
  </si>
  <si>
    <t>F84713</t>
  </si>
  <si>
    <t>F84714</t>
  </si>
  <si>
    <t>F84716</t>
  </si>
  <si>
    <t>F84717</t>
  </si>
  <si>
    <t>F84718</t>
  </si>
  <si>
    <t>F84719</t>
  </si>
  <si>
    <t>F84720</t>
  </si>
  <si>
    <t>F84724</t>
  </si>
  <si>
    <t>F84727</t>
  </si>
  <si>
    <t>F84729</t>
  </si>
  <si>
    <t>F84730</t>
  </si>
  <si>
    <t>F84733</t>
  </si>
  <si>
    <t>F84734</t>
  </si>
  <si>
    <t>F84735</t>
  </si>
  <si>
    <t>F84739</t>
  </si>
  <si>
    <t>F84740</t>
  </si>
  <si>
    <t>F84741</t>
  </si>
  <si>
    <t>F84742</t>
  </si>
  <si>
    <t>F84747</t>
  </si>
  <si>
    <t>F84749</t>
  </si>
  <si>
    <t>F85002</t>
  </si>
  <si>
    <t>F85003</t>
  </si>
  <si>
    <t>F85004</t>
  </si>
  <si>
    <t>F85007</t>
  </si>
  <si>
    <t>F85008</t>
  </si>
  <si>
    <t>F85009</t>
  </si>
  <si>
    <t>F85010</t>
  </si>
  <si>
    <t>F85011</t>
  </si>
  <si>
    <t>F85013</t>
  </si>
  <si>
    <t>F85014</t>
  </si>
  <si>
    <t>F85015</t>
  </si>
  <si>
    <t>F85016</t>
  </si>
  <si>
    <t>F85017</t>
  </si>
  <si>
    <t>F85019</t>
  </si>
  <si>
    <t>F85020</t>
  </si>
  <si>
    <t>F85022</t>
  </si>
  <si>
    <t>F85024</t>
  </si>
  <si>
    <t>F85025</t>
  </si>
  <si>
    <t>F85026</t>
  </si>
  <si>
    <t>F85027</t>
  </si>
  <si>
    <t>F85028</t>
  </si>
  <si>
    <t>F85029</t>
  </si>
  <si>
    <t>F85030</t>
  </si>
  <si>
    <t>F85031</t>
  </si>
  <si>
    <t>F85032</t>
  </si>
  <si>
    <t>F85033</t>
  </si>
  <si>
    <t>F85034</t>
  </si>
  <si>
    <t>F85035</t>
  </si>
  <si>
    <t>F85036</t>
  </si>
  <si>
    <t>F85037</t>
  </si>
  <si>
    <t>F85039</t>
  </si>
  <si>
    <t>F85043</t>
  </si>
  <si>
    <t>F85044</t>
  </si>
  <si>
    <t>F85045</t>
  </si>
  <si>
    <t>F85046</t>
  </si>
  <si>
    <t>F85048</t>
  </si>
  <si>
    <t>F85049</t>
  </si>
  <si>
    <t>F85053</t>
  </si>
  <si>
    <t>F85055</t>
  </si>
  <si>
    <t>F85058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</si>
  <si>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</si>
  <si>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</si>
  <si>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</si>
  <si>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</si>
  <si>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</si>
  <si>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</si>
  <si>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</si>
  <si>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</si>
  <si>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</si>
  <si>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</si>
  <si>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F85072</t>
  </si>
  <si>
    <t>F85076</t>
  </si>
  <si>
    <t>F85077</t>
  </si>
  <si>
    <t>F85615</t>
  </si>
  <si>
    <t>F85623</t>
  </si>
  <si>
    <t>F85625</t>
  </si>
  <si>
    <t>F85628</t>
  </si>
  <si>
    <t>F85632</t>
  </si>
  <si>
    <t>F85634</t>
  </si>
  <si>
    <t>F85638</t>
  </si>
  <si>
    <t>F85640</t>
  </si>
  <si>
    <t>F85641</t>
  </si>
  <si>
    <t>F85642</t>
  </si>
  <si>
    <t>F85643</t>
  </si>
  <si>
    <t>F85645</t>
  </si>
  <si>
    <t>F85650</t>
  </si>
  <si>
    <t>F85652</t>
  </si>
  <si>
    <t>F85654</t>
  </si>
  <si>
    <t>F85656</t>
  </si>
  <si>
    <t>F85658</t>
  </si>
  <si>
    <t>F85660</t>
  </si>
  <si>
    <t>F85663</t>
  </si>
  <si>
    <t>F85665</t>
  </si>
  <si>
    <t>F85666</t>
  </si>
  <si>
    <t>F85669</t>
  </si>
  <si>
    <t>F85675</t>
  </si>
  <si>
    <t>F85676</t>
  </si>
  <si>
    <t>F85678</t>
  </si>
  <si>
    <t>F85679</t>
  </si>
  <si>
    <t>F85680</t>
  </si>
  <si>
    <t>F85681</t>
  </si>
  <si>
    <t>F85682</t>
  </si>
  <si>
    <t>F85684</t>
  </si>
  <si>
    <t>F85686</t>
  </si>
  <si>
    <t>F85687</t>
  </si>
  <si>
    <t>F85688</t>
  </si>
  <si>
    <t>F85697</t>
  </si>
  <si>
    <t>F85699</t>
  </si>
  <si>
    <t>F85700</t>
  </si>
  <si>
    <t>F85701</t>
  </si>
  <si>
    <t>F85703</t>
  </si>
  <si>
    <t>F85705</t>
  </si>
  <si>
    <t>F85706</t>
  </si>
  <si>
    <t>F85707</t>
  </si>
  <si>
    <t>F86001</t>
  </si>
  <si>
    <t>F86004</t>
  </si>
  <si>
    <t>F86005</t>
  </si>
  <si>
    <t>F86006</t>
  </si>
  <si>
    <t>F86007</t>
  </si>
  <si>
    <t>F86008</t>
  </si>
  <si>
    <t>F86009</t>
  </si>
  <si>
    <t>F86010</t>
  </si>
  <si>
    <t>F86011</t>
  </si>
  <si>
    <t>F86012</t>
  </si>
  <si>
    <t>F86013</t>
  </si>
  <si>
    <t>F86018</t>
  </si>
  <si>
    <t>F86020</t>
  </si>
  <si>
    <t>F86022</t>
  </si>
  <si>
    <t>F86023</t>
  </si>
  <si>
    <t>F86025</t>
  </si>
  <si>
    <t>F86026</t>
  </si>
  <si>
    <t>F86028</t>
  </si>
  <si>
    <t>F86030</t>
  </si>
  <si>
    <t>F86032</t>
  </si>
  <si>
    <t>F86034</t>
  </si>
  <si>
    <t>F86036</t>
  </si>
  <si>
    <t>F86038</t>
  </si>
  <si>
    <t>F86040</t>
  </si>
  <si>
    <t>F86042</t>
  </si>
  <si>
    <t>F86044</t>
  </si>
  <si>
    <t>F86045</t>
  </si>
  <si>
    <t>F86049</t>
  </si>
  <si>
    <t>F86057</t>
  </si>
  <si>
    <t>F86058</t>
  </si>
  <si>
    <t>F86060</t>
  </si>
  <si>
    <t>F86062</t>
  </si>
  <si>
    <t>F86064</t>
  </si>
  <si>
    <t>F86066</t>
  </si>
  <si>
    <t>F86073</t>
  </si>
  <si>
    <t>F86074</t>
  </si>
  <si>
    <t>F86078</t>
  </si>
  <si>
    <t>F86081</t>
  </si>
  <si>
    <t>F86082</t>
  </si>
  <si>
    <t>F86083</t>
  </si>
  <si>
    <t>F86085</t>
  </si>
  <si>
    <t>F86086</t>
  </si>
  <si>
    <t>F86087</t>
  </si>
  <si>
    <t>F86088</t>
  </si>
  <si>
    <t>F86607</t>
  </si>
  <si>
    <t>F86612</t>
  </si>
  <si>
    <t>F86616</t>
  </si>
  <si>
    <t>F86621</t>
  </si>
  <si>
    <t>F86624</t>
  </si>
  <si>
    <t>F86625</t>
  </si>
  <si>
    <t>F86626</t>
  </si>
  <si>
    <t>F86627</t>
  </si>
  <si>
    <t>F86635</t>
  </si>
  <si>
    <t>F86637</t>
  </si>
  <si>
    <t>F86638</t>
  </si>
  <si>
    <t>F86639</t>
  </si>
  <si>
    <t>F86641</t>
  </si>
  <si>
    <t>F86642</t>
  </si>
  <si>
    <t>F86644</t>
  </si>
  <si>
    <t>F86650</t>
  </si>
  <si>
    <t>F86652</t>
  </si>
  <si>
    <t>F86655</t>
  </si>
  <si>
    <t>F86657</t>
  </si>
  <si>
    <t>F86658</t>
  </si>
  <si>
    <t>F86664</t>
  </si>
  <si>
    <t>F86666</t>
  </si>
  <si>
    <t>F86675</t>
  </si>
  <si>
    <t>F86679</t>
  </si>
  <si>
    <t>F86680</t>
  </si>
  <si>
    <t>F86686</t>
  </si>
  <si>
    <t>F86689</t>
  </si>
  <si>
    <t>F86691</t>
  </si>
  <si>
    <t>F86692</t>
  </si>
  <si>
    <t>F86696</t>
  </si>
  <si>
    <t>F86698</t>
  </si>
  <si>
    <t>F86700</t>
  </si>
  <si>
    <t>F86701</t>
  </si>
  <si>
    <t>F86702</t>
  </si>
  <si>
    <t>F86703</t>
  </si>
  <si>
    <t>F86704</t>
  </si>
  <si>
    <t>F86705</t>
  </si>
  <si>
    <t>F86707</t>
  </si>
  <si>
    <t>F86708</t>
  </si>
  <si>
    <t>F86712</t>
  </si>
  <si>
    <t>F86731</t>
  </si>
  <si>
    <t>G81001</t>
  </si>
  <si>
    <t>G81002</t>
  </si>
  <si>
    <t>G81003</t>
  </si>
  <si>
    <t>G81004</t>
  </si>
  <si>
    <t>G81005</t>
  </si>
  <si>
    <t>G81006</t>
  </si>
  <si>
    <t>G81007</t>
  </si>
  <si>
    <t>G81008</t>
  </si>
  <si>
    <t>G81009</t>
  </si>
  <si>
    <t>G81011</t>
  </si>
  <si>
    <t>G81012</t>
  </si>
  <si>
    <t>G81013</t>
  </si>
  <si>
    <t>G81014</t>
  </si>
  <si>
    <t>G81016</t>
  </si>
  <si>
    <t>G81017</t>
  </si>
  <si>
    <t>G81018</t>
  </si>
  <si>
    <t>G81019</t>
  </si>
  <si>
    <t>G81020</t>
  </si>
  <si>
    <t>G81021</t>
  </si>
  <si>
    <t>G81022</t>
  </si>
  <si>
    <t>G81023</t>
  </si>
  <si>
    <t>G81024</t>
  </si>
  <si>
    <t>G81025</t>
  </si>
  <si>
    <t>G81026</t>
  </si>
  <si>
    <t>G81027</t>
  </si>
  <si>
    <t>G81028</t>
  </si>
  <si>
    <t>G81029</t>
  </si>
  <si>
    <t>G81030</t>
  </si>
  <si>
    <t>G81031</t>
  </si>
  <si>
    <t>G81032</t>
  </si>
  <si>
    <t>G81033</t>
  </si>
  <si>
    <t>G81034</t>
  </si>
  <si>
    <t>G81035</t>
  </si>
  <si>
    <t>G81036</t>
  </si>
  <si>
    <t>G81037</t>
  </si>
  <si>
    <t>G81038</t>
  </si>
  <si>
    <t>G81039</t>
  </si>
  <si>
    <t>G81040</t>
  </si>
  <si>
    <t>G81041</t>
  </si>
  <si>
    <t>G81042</t>
  </si>
  <si>
    <t>G81043</t>
  </si>
  <si>
    <t>G81044</t>
  </si>
  <si>
    <t>G81045</t>
  </si>
  <si>
    <t>G81046</t>
  </si>
  <si>
    <t>G81047</t>
  </si>
  <si>
    <t>G81048</t>
  </si>
  <si>
    <t>G81049</t>
  </si>
  <si>
    <t>G81050</t>
  </si>
  <si>
    <t>G81051</t>
  </si>
  <si>
    <t>G81052</t>
  </si>
  <si>
    <t>G81053</t>
  </si>
  <si>
    <t>G81054</t>
  </si>
  <si>
    <t>G81055</t>
  </si>
  <si>
    <t>G81056</t>
  </si>
  <si>
    <t>G81057</t>
  </si>
  <si>
    <t>G81059</t>
  </si>
  <si>
    <t>G81060</t>
  </si>
  <si>
    <t>G81061</t>
  </si>
  <si>
    <t>G81063</t>
  </si>
  <si>
    <t>G81064</t>
  </si>
  <si>
    <t>G81065</t>
  </si>
  <si>
    <t>G81070</t>
  </si>
  <si>
    <t>G81071</t>
  </si>
  <si>
    <t>G81073</t>
  </si>
  <si>
    <t>G81074</t>
  </si>
  <si>
    <t>G81075</t>
  </si>
  <si>
    <t>G81076</t>
  </si>
  <si>
    <t>G81077</t>
  </si>
  <si>
    <t>G81082</t>
  </si>
  <si>
    <t>G81083</t>
  </si>
  <si>
    <t>G81084</t>
  </si>
  <si>
    <t>G81085</t>
  </si>
  <si>
    <t>G81086</t>
  </si>
  <si>
    <t>G81087</t>
  </si>
  <si>
    <t>G81088</t>
  </si>
  <si>
    <t>G81089</t>
  </si>
  <si>
    <t>G81090</t>
  </si>
  <si>
    <t>G81094</t>
  </si>
  <si>
    <t>G81095</t>
  </si>
  <si>
    <t>G81096</t>
  </si>
  <si>
    <t>G81097</t>
  </si>
  <si>
    <t>G81098</t>
  </si>
  <si>
    <t>G81099</t>
  </si>
  <si>
    <t>G81100</t>
  </si>
  <si>
    <t>G81102</t>
  </si>
  <si>
    <t>G81103</t>
  </si>
  <si>
    <t>G81104</t>
  </si>
  <si>
    <t>G81105</t>
  </si>
  <si>
    <t>G81611</t>
  </si>
  <si>
    <t>G81613</t>
  </si>
  <si>
    <t>G81614</t>
  </si>
  <si>
    <t>G81627</t>
  </si>
  <si>
    <t>G81634</t>
  </si>
  <si>
    <t>G81636</t>
  </si>
  <si>
    <t>G81638</t>
  </si>
  <si>
    <t>G81640</t>
  </si>
  <si>
    <t>G81641</t>
  </si>
  <si>
    <t>G81642</t>
  </si>
  <si>
    <t>G81643</t>
  </si>
  <si>
    <t>G81646</t>
  </si>
  <si>
    <t>G81649</t>
  </si>
  <si>
    <t>G81651</t>
  </si>
  <si>
    <t>G81656</t>
  </si>
  <si>
    <t>G81658</t>
  </si>
  <si>
    <t>G81661</t>
  </si>
  <si>
    <t>G81662</t>
  </si>
  <si>
    <t>G81663</t>
  </si>
  <si>
    <t>G81667</t>
  </si>
  <si>
    <t>G81669</t>
  </si>
  <si>
    <t>G81676</t>
  </si>
  <si>
    <t>G81680</t>
  </si>
  <si>
    <t>G81684</t>
  </si>
  <si>
    <t>G81685</t>
  </si>
  <si>
    <t>G81687</t>
  </si>
  <si>
    <t>G81692</t>
  </si>
  <si>
    <t>G81694</t>
  </si>
  <si>
    <t>G82002</t>
  </si>
  <si>
    <t>G82004</t>
  </si>
  <si>
    <t>G82006</t>
  </si>
  <si>
    <t>G82007</t>
  </si>
  <si>
    <t>G82011</t>
  </si>
  <si>
    <t>G82012</t>
  </si>
  <si>
    <t>G82013</t>
  </si>
  <si>
    <t>G82014</t>
  </si>
  <si>
    <t>G82015</t>
  </si>
  <si>
    <t>G82016</t>
  </si>
  <si>
    <t>G82017</t>
  </si>
  <si>
    <t>G82018</t>
  </si>
  <si>
    <t>G82019</t>
  </si>
  <si>
    <t>G82020</t>
  </si>
  <si>
    <t>G82021</t>
  </si>
  <si>
    <t>G82022</t>
  </si>
  <si>
    <t>G82023</t>
  </si>
  <si>
    <t>G82024</t>
  </si>
  <si>
    <t>G82025</t>
  </si>
  <si>
    <t>G82026</t>
  </si>
  <si>
    <t>G82027</t>
  </si>
  <si>
    <t>G82028</t>
  </si>
  <si>
    <t>G82029</t>
  </si>
  <si>
    <t>G82030</t>
  </si>
  <si>
    <t>G82031</t>
  </si>
  <si>
    <t>G82032</t>
  </si>
  <si>
    <t>G82035</t>
  </si>
  <si>
    <t>G82036</t>
  </si>
  <si>
    <t>G82037</t>
  </si>
  <si>
    <t>G82038</t>
  </si>
  <si>
    <t>G82039</t>
  </si>
  <si>
    <t>G82040</t>
  </si>
  <si>
    <t>G82041</t>
  </si>
  <si>
    <t>G82042</t>
  </si>
  <si>
    <t>G82044</t>
  </si>
  <si>
    <t>G82046</t>
  </si>
  <si>
    <t>G82048</t>
  </si>
  <si>
    <t>G82049</t>
  </si>
  <si>
    <t>G82050</t>
  </si>
  <si>
    <t>G82051</t>
  </si>
  <si>
    <t>G82052</t>
  </si>
  <si>
    <t>G82053</t>
  </si>
  <si>
    <t>G82055</t>
  </si>
  <si>
    <t>G82056</t>
  </si>
  <si>
    <t>G82057</t>
  </si>
  <si>
    <t>G82058</t>
  </si>
  <si>
    <t>G82059</t>
  </si>
  <si>
    <t>G82060</t>
  </si>
  <si>
    <t>G82061</t>
  </si>
  <si>
    <t>G82062</t>
  </si>
  <si>
    <t>G82063</t>
  </si>
  <si>
    <t>G82064</t>
  </si>
  <si>
    <t>G82065</t>
  </si>
  <si>
    <t>G82066</t>
  </si>
  <si>
    <t>G82067</t>
  </si>
  <si>
    <t>G82069</t>
  </si>
  <si>
    <t>G82071</t>
  </si>
  <si>
    <t>G82072</t>
  </si>
  <si>
    <t>G82073</t>
  </si>
  <si>
    <t>G82074</t>
  </si>
  <si>
    <t>G82075</t>
  </si>
  <si>
    <t>G82076</t>
  </si>
  <si>
    <t>G82077</t>
  </si>
  <si>
    <t>G82079</t>
  </si>
  <si>
    <t>G82080</t>
  </si>
  <si>
    <t>G82082</t>
  </si>
  <si>
    <t>G82083</t>
  </si>
  <si>
    <t>G82085</t>
  </si>
  <si>
    <t>G82086</t>
  </si>
  <si>
    <t>G82087</t>
  </si>
  <si>
    <t>G82088</t>
  </si>
  <si>
    <t>G82089</t>
  </si>
  <si>
    <t>G82090</t>
  </si>
  <si>
    <t>G82091</t>
  </si>
  <si>
    <t>G82092</t>
  </si>
  <si>
    <t>G82093</t>
  </si>
  <si>
    <t>G82094</t>
  </si>
  <si>
    <t>G82095</t>
  </si>
  <si>
    <t>G82096</t>
  </si>
  <si>
    <t>G82097</t>
  </si>
  <si>
    <t>G82098</t>
  </si>
  <si>
    <t>G82099</t>
  </si>
  <si>
    <t>G82100</t>
  </si>
  <si>
    <t>G82103</t>
  </si>
  <si>
    <t>G82104</t>
  </si>
  <si>
    <t>G82105</t>
  </si>
  <si>
    <t>G82106</t>
  </si>
  <si>
    <t>G82107</t>
  </si>
  <si>
    <t>G82108</t>
  </si>
  <si>
    <t>G82109</t>
  </si>
  <si>
    <t>G82110</t>
  </si>
  <si>
    <t>G82111</t>
  </si>
  <si>
    <t>G82112</t>
  </si>
  <si>
    <t>G82113</t>
  </si>
  <si>
    <t>G82114</t>
  </si>
  <si>
    <t>G82115</t>
  </si>
  <si>
    <t>G82117</t>
  </si>
  <si>
    <t>G82118</t>
  </si>
  <si>
    <t>G82119</t>
  </si>
  <si>
    <t>G82120</t>
  </si>
  <si>
    <t>G82121</t>
  </si>
  <si>
    <t>G82122</t>
  </si>
  <si>
    <t>G82123</t>
  </si>
  <si>
    <t>G82124</t>
  </si>
  <si>
    <t>G82125</t>
  </si>
  <si>
    <t>G82126</t>
  </si>
  <si>
    <t>G82128</t>
  </si>
  <si>
    <t>G82129</t>
  </si>
  <si>
    <t>G82133</t>
  </si>
  <si>
    <t>G82135</t>
  </si>
  <si>
    <t>G82137</t>
  </si>
  <si>
    <t>G82138</t>
  </si>
  <si>
    <t>G82139</t>
  </si>
  <si>
    <t>G82140</t>
  </si>
  <si>
    <t>G82141</t>
  </si>
  <si>
    <t>G82142</t>
  </si>
  <si>
    <t>G82143</t>
  </si>
  <si>
    <t>G82147</t>
  </si>
  <si>
    <t>G82148</t>
  </si>
  <si>
    <t>G82150</t>
  </si>
  <si>
    <t>G82152</t>
  </si>
  <si>
    <t>G82154</t>
  </si>
  <si>
    <t>G82155</t>
  </si>
  <si>
    <t>G82156</t>
  </si>
  <si>
    <t>G82158</t>
  </si>
  <si>
    <t>G82160</t>
  </si>
  <si>
    <t>G82161</t>
  </si>
  <si>
    <t>G82162</t>
  </si>
  <si>
    <t>G82164</t>
  </si>
  <si>
    <t>G82165</t>
  </si>
  <si>
    <t>G82170</t>
  </si>
  <si>
    <t>G82175</t>
  </si>
  <si>
    <t>G82179</t>
  </si>
  <si>
    <t>G82180</t>
  </si>
  <si>
    <t>G82184</t>
  </si>
  <si>
    <t>G82185</t>
  </si>
  <si>
    <t>G82186</t>
  </si>
  <si>
    <t>G82187</t>
  </si>
  <si>
    <t>G82197</t>
  </si>
  <si>
    <t>G82198</t>
  </si>
  <si>
    <t>G82200</t>
  </si>
  <si>
    <t>G82203</t>
  </si>
  <si>
    <t>G82204</t>
  </si>
  <si>
    <t>G82205</t>
  </si>
  <si>
    <t>G82206</t>
  </si>
  <si>
    <t>G82210</t>
  </si>
  <si>
    <t>G82211</t>
  </si>
  <si>
    <t>G82212</t>
  </si>
  <si>
    <t>G82215</t>
  </si>
  <si>
    <t>G82217</t>
  </si>
  <si>
    <t>G82218</t>
  </si>
  <si>
    <t>G82219</t>
  </si>
  <si>
    <t>G82221</t>
  </si>
  <si>
    <t>G82224</t>
  </si>
  <si>
    <t>G82225</t>
  </si>
  <si>
    <t>G82226</t>
  </si>
  <si>
    <t>G82227</t>
  </si>
  <si>
    <t>G82228</t>
  </si>
  <si>
    <t>G82229</t>
  </si>
  <si>
    <t>G82230</t>
  </si>
  <si>
    <t>G82231</t>
  </si>
  <si>
    <t>G82232</t>
  </si>
  <si>
    <t>G82233</t>
  </si>
  <si>
    <t>G82234</t>
  </si>
  <si>
    <t>G82235</t>
  </si>
  <si>
    <t>G82600</t>
  </si>
  <si>
    <t>G82604</t>
  </si>
  <si>
    <t>G82605</t>
  </si>
  <si>
    <t>G82622</t>
  </si>
  <si>
    <t>G82630</t>
  </si>
  <si>
    <t>G82631</t>
  </si>
  <si>
    <t>G82634</t>
  </si>
  <si>
    <t>G82635</t>
  </si>
  <si>
    <t>G82639</t>
  </si>
  <si>
    <t>G82641</t>
  </si>
  <si>
    <t>G82644</t>
  </si>
  <si>
    <t>G82647</t>
  </si>
  <si>
    <t>G82648</t>
  </si>
  <si>
    <t>G82649</t>
  </si>
  <si>
    <t>G82650</t>
  </si>
  <si>
    <t>G82652</t>
  </si>
  <si>
    <t>G82653</t>
  </si>
  <si>
    <t>G82656</t>
  </si>
  <si>
    <t>G82658</t>
  </si>
  <si>
    <t>G82662</t>
  </si>
  <si>
    <t>G82663</t>
  </si>
  <si>
    <t>G82665</t>
  </si>
  <si>
    <t>G82666</t>
  </si>
  <si>
    <t>G82667</t>
  </si>
  <si>
    <t>G82670</t>
  </si>
  <si>
    <t>G82671</t>
  </si>
  <si>
    <t>G82674</t>
  </si>
  <si>
    <t>G82679</t>
  </si>
  <si>
    <t>G82681</t>
  </si>
  <si>
    <t>G82682</t>
  </si>
  <si>
    <t>G82684</t>
  </si>
  <si>
    <t>G82686</t>
  </si>
  <si>
    <t>G82687</t>
  </si>
  <si>
    <t>G82688</t>
  </si>
  <si>
    <t>G82690</t>
  </si>
  <si>
    <t>G82691</t>
  </si>
  <si>
    <t>G82693</t>
  </si>
  <si>
    <t>G82696</t>
  </si>
  <si>
    <t>G82697</t>
  </si>
  <si>
    <t>G82698</t>
  </si>
  <si>
    <t>G82700</t>
  </si>
  <si>
    <t>G82702</t>
  </si>
  <si>
    <t>G82704</t>
  </si>
  <si>
    <t>G82706</t>
  </si>
  <si>
    <t>G82708</t>
  </si>
  <si>
    <t>G82710</t>
  </si>
  <si>
    <t>G82711</t>
  </si>
  <si>
    <t>G82712</t>
  </si>
  <si>
    <t>G82715</t>
  </si>
  <si>
    <t>G82719</t>
  </si>
  <si>
    <t>G82721</t>
  </si>
  <si>
    <t>G82722</t>
  </si>
  <si>
    <t>G82726</t>
  </si>
  <si>
    <t>G82727</t>
  </si>
  <si>
    <t>G82729</t>
  </si>
  <si>
    <t>G82730</t>
  </si>
  <si>
    <t>G82732</t>
  </si>
  <si>
    <t>G82733</t>
  </si>
  <si>
    <t>G82735</t>
  </si>
  <si>
    <t>G82737</t>
  </si>
  <si>
    <t>G82739</t>
  </si>
  <si>
    <t>G82741</t>
  </si>
  <si>
    <t>G82743</t>
  </si>
  <si>
    <t>G82744</t>
  </si>
  <si>
    <t>G82748</t>
  </si>
  <si>
    <t>G82751</t>
  </si>
  <si>
    <t>G82753</t>
  </si>
  <si>
    <t>G82754</t>
  </si>
  <si>
    <t>G82757</t>
  </si>
  <si>
    <t>G82760</t>
  </si>
  <si>
    <t>G82762</t>
  </si>
  <si>
    <t>G82763</t>
  </si>
  <si>
    <t>G82764</t>
  </si>
  <si>
    <t>G82768</t>
  </si>
  <si>
    <t>G82769</t>
  </si>
  <si>
    <t>G82775</t>
  </si>
  <si>
    <t>G82777</t>
  </si>
  <si>
    <t>G82780</t>
  </si>
  <si>
    <t>G82790</t>
  </si>
  <si>
    <t>G82791</t>
  </si>
  <si>
    <t>G82793</t>
  </si>
  <si>
    <t>G82796</t>
  </si>
  <si>
    <t>G82799</t>
  </si>
  <si>
    <t>G82802</t>
  </si>
  <si>
    <t>G82805</t>
  </si>
  <si>
    <t>G82808</t>
  </si>
  <si>
    <t>G82809</t>
  </si>
  <si>
    <t>G82810</t>
  </si>
  <si>
    <t>G82812</t>
  </si>
  <si>
    <t>G82818</t>
  </si>
  <si>
    <t>G82820</t>
  </si>
  <si>
    <t>G82888</t>
  </si>
  <si>
    <t>G83001</t>
  </si>
  <si>
    <t>G83002</t>
  </si>
  <si>
    <t>G83003</t>
  </si>
  <si>
    <t>G83004</t>
  </si>
  <si>
    <t>G83005</t>
  </si>
  <si>
    <t>G83006</t>
  </si>
  <si>
    <t>G83007</t>
  </si>
  <si>
    <t>G83009</t>
  </si>
  <si>
    <t>G83010</t>
  </si>
  <si>
    <t>G83012</t>
  </si>
  <si>
    <t>G83013</t>
  </si>
  <si>
    <t>G83015</t>
  </si>
  <si>
    <t>G83016</t>
  </si>
  <si>
    <t>G83017</t>
  </si>
  <si>
    <t>G83018</t>
  </si>
  <si>
    <t>G83019</t>
  </si>
  <si>
    <t>G83021</t>
  </si>
  <si>
    <t>G83022</t>
  </si>
  <si>
    <t>G83024</t>
  </si>
  <si>
    <t>G83025</t>
  </si>
  <si>
    <t>G83026</t>
  </si>
  <si>
    <t>G83028</t>
  </si>
  <si>
    <t>G83029</t>
  </si>
  <si>
    <t>G83030</t>
  </si>
  <si>
    <t>G83031</t>
  </si>
  <si>
    <t>G83033</t>
  </si>
  <si>
    <t>G83034</t>
  </si>
  <si>
    <t>G83037</t>
  </si>
  <si>
    <t>G83039</t>
  </si>
  <si>
    <t>G83042</t>
  </si>
  <si>
    <t>G83043</t>
  </si>
  <si>
    <t>G83044</t>
  </si>
  <si>
    <t>G83046</t>
  </si>
  <si>
    <t>G83047</t>
  </si>
  <si>
    <t>G83049</t>
  </si>
  <si>
    <t>G83052</t>
  </si>
  <si>
    <t>G83053</t>
  </si>
  <si>
    <t>G83057</t>
  </si>
  <si>
    <t>G83058</t>
  </si>
  <si>
    <t>G83060</t>
  </si>
  <si>
    <t>G83061</t>
  </si>
  <si>
    <t>G83062</t>
  </si>
  <si>
    <t>G83063</t>
  </si>
  <si>
    <t>G83064</t>
  </si>
  <si>
    <t>G83065</t>
  </si>
  <si>
    <t>G83066</t>
  </si>
  <si>
    <t>G83067</t>
  </si>
  <si>
    <t>G83069</t>
  </si>
  <si>
    <t>G83605</t>
  </si>
  <si>
    <t>G83628</t>
  </si>
  <si>
    <t>G83630</t>
  </si>
  <si>
    <t>G83631</t>
  </si>
  <si>
    <t>G83633</t>
  </si>
  <si>
    <t>G83635</t>
  </si>
  <si>
    <t>G83641</t>
  </si>
  <si>
    <t>G83642</t>
  </si>
  <si>
    <t>G83647</t>
  </si>
  <si>
    <t>G83651</t>
  </si>
  <si>
    <t>G83654</t>
  </si>
  <si>
    <t>G83655</t>
  </si>
  <si>
    <t>G83663</t>
  </si>
  <si>
    <t>G83668</t>
  </si>
  <si>
    <t>G83672</t>
  </si>
  <si>
    <t>G83673</t>
  </si>
  <si>
    <t>G83680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</si>
  <si>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</si>
  <si>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</si>
  <si>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</si>
  <si>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</si>
  <si>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</si>
  <si>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</si>
  <si>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</si>
  <si>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</si>
  <si>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</si>
  <si>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</si>
  <si>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</si>
  <si>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</si>
  <si>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</si>
  <si>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</si>
  <si>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</si>
  <si>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</si>
  <si>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</si>
  <si>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</si>
  <si>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</si>
  <si>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</si>
  <si>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</si>
  <si>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</si>
  <si>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</si>
  <si>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</si>
  <si>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</si>
  <si>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</si>
  <si>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</si>
  <si>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</si>
  <si>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</si>
  <si>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</si>
  <si>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G84037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</si>
  <si>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</si>
  <si>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</si>
  <si>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</si>
  <si>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</si>
  <si>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</si>
  <si>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</si>
  <si>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</si>
  <si>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</si>
  <si>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</si>
  <si>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</si>
  <si>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</si>
  <si>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</si>
  <si>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</si>
  <si>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G85001</t>
  </si>
  <si>
    <t>G85002</t>
  </si>
  <si>
    <t>G85003</t>
  </si>
  <si>
    <t>G85004</t>
  </si>
  <si>
    <t>G85005</t>
  </si>
  <si>
    <t>G85006</t>
  </si>
  <si>
    <t>G85007</t>
  </si>
  <si>
    <t>G85008</t>
  </si>
  <si>
    <t>G85009</t>
  </si>
  <si>
    <t>G85010</t>
  </si>
  <si>
    <t>G85011</t>
  </si>
  <si>
    <t>G85012</t>
  </si>
  <si>
    <t>G85013</t>
  </si>
  <si>
    <t>G85014</t>
  </si>
  <si>
    <t>G85015</t>
  </si>
  <si>
    <t>G85016</t>
  </si>
  <si>
    <t>G85019</t>
  </si>
  <si>
    <t>G85020</t>
  </si>
  <si>
    <t>G85021</t>
  </si>
  <si>
    <t>G85022</t>
  </si>
  <si>
    <t>G85023</t>
  </si>
  <si>
    <t>G85024</t>
  </si>
  <si>
    <t>G85025</t>
  </si>
  <si>
    <t>G85026</t>
  </si>
  <si>
    <t>G85027</t>
  </si>
  <si>
    <t>G85028</t>
  </si>
  <si>
    <t>G85029</t>
  </si>
  <si>
    <t>G85030</t>
  </si>
  <si>
    <t>G85031</t>
  </si>
  <si>
    <t>G85032</t>
  </si>
  <si>
    <t>G85034</t>
  </si>
  <si>
    <t>G85035</t>
  </si>
  <si>
    <t>G85036</t>
  </si>
  <si>
    <t>G85038</t>
  </si>
  <si>
    <t>G85039</t>
  </si>
  <si>
    <t>G85041</t>
  </si>
  <si>
    <t>G85042</t>
  </si>
  <si>
    <t>G85044</t>
  </si>
  <si>
    <t>G85045</t>
  </si>
  <si>
    <t>G85046</t>
  </si>
  <si>
    <t>G85047</t>
  </si>
  <si>
    <t>G85048</t>
  </si>
  <si>
    <t>G85050</t>
  </si>
  <si>
    <t>G85051</t>
  </si>
  <si>
    <t>G85052</t>
  </si>
  <si>
    <t>G85053</t>
  </si>
  <si>
    <t>G85054</t>
  </si>
  <si>
    <t>G85055</t>
  </si>
  <si>
    <t>G85057</t>
  </si>
  <si>
    <t>G85061</t>
  </si>
  <si>
    <t>G85073</t>
  </si>
  <si>
    <t>G85076</t>
  </si>
  <si>
    <t>G85078</t>
  </si>
  <si>
    <t>G85081</t>
  </si>
  <si>
    <t>G85082</t>
  </si>
  <si>
    <t>G85083</t>
  </si>
  <si>
    <t>G85084</t>
  </si>
  <si>
    <t>G85085</t>
  </si>
  <si>
    <t>G85086</t>
  </si>
  <si>
    <t>G85087</t>
  </si>
  <si>
    <t>G85088</t>
  </si>
  <si>
    <t>G85089</t>
  </si>
  <si>
    <t>G85091</t>
  </si>
  <si>
    <t>G85094</t>
  </si>
  <si>
    <t>G85095</t>
  </si>
  <si>
    <t>G85096</t>
  </si>
  <si>
    <t>G85097</t>
  </si>
  <si>
    <t>G85099</t>
  </si>
  <si>
    <t>G85100</t>
  </si>
  <si>
    <t>G85102</t>
  </si>
  <si>
    <t>G85105</t>
  </si>
  <si>
    <t>G85106</t>
  </si>
  <si>
    <t>G85109</t>
  </si>
  <si>
    <t>G85112</t>
  </si>
  <si>
    <t>G85113</t>
  </si>
  <si>
    <t>G85114</t>
  </si>
  <si>
    <t>G85118</t>
  </si>
  <si>
    <t>G85119</t>
  </si>
  <si>
    <t>G85120</t>
  </si>
  <si>
    <t>G85121</t>
  </si>
  <si>
    <t>G85123</t>
  </si>
  <si>
    <t>G85124</t>
  </si>
  <si>
    <t>G85125</t>
  </si>
  <si>
    <t>G85127</t>
  </si>
  <si>
    <t>G85129</t>
  </si>
  <si>
    <t>G85130</t>
  </si>
  <si>
    <t>G85132</t>
  </si>
  <si>
    <t>G85133</t>
  </si>
  <si>
    <t>G85134</t>
  </si>
  <si>
    <t>G85135</t>
  </si>
  <si>
    <t>G85136</t>
  </si>
  <si>
    <t>G85137</t>
  </si>
  <si>
    <t>G85138</t>
  </si>
  <si>
    <t>G85618</t>
  </si>
  <si>
    <t>G85623</t>
  </si>
  <si>
    <t>G85632</t>
  </si>
  <si>
    <t>G85633</t>
  </si>
  <si>
    <t>G85642</t>
  </si>
  <si>
    <t>G85644</t>
  </si>
  <si>
    <t>G85647</t>
  </si>
  <si>
    <t>G85651</t>
  </si>
  <si>
    <t>G85662</t>
  </si>
  <si>
    <t>G85673</t>
  </si>
  <si>
    <t>G85674</t>
  </si>
  <si>
    <t>G85682</t>
  </si>
  <si>
    <t>G85685</t>
  </si>
  <si>
    <t>G85690</t>
  </si>
  <si>
    <t>G85692</t>
  </si>
  <si>
    <t>G85695</t>
  </si>
  <si>
    <t>G85696</t>
  </si>
  <si>
    <t>G85698</t>
  </si>
  <si>
    <t>G85703</t>
  </si>
  <si>
    <t>G85705</t>
  </si>
  <si>
    <t>G85706</t>
  </si>
  <si>
    <t>G85707</t>
  </si>
  <si>
    <t>G85708</t>
  </si>
  <si>
    <t>G85711</t>
  </si>
  <si>
    <t>G85712</t>
  </si>
  <si>
    <t>G85715</t>
  </si>
  <si>
    <t>G85716</t>
  </si>
  <si>
    <t>G85717</t>
  </si>
  <si>
    <t>G85721</t>
  </si>
  <si>
    <t>G85722</t>
  </si>
  <si>
    <t>G85723</t>
  </si>
  <si>
    <t>G85724</t>
  </si>
  <si>
    <t>G85726</t>
  </si>
  <si>
    <t>G85727</t>
  </si>
  <si>
    <t>G85736</t>
  </si>
  <si>
    <t>H81002</t>
  </si>
  <si>
    <t>H81003</t>
  </si>
  <si>
    <t>H81004</t>
  </si>
  <si>
    <t>H81005</t>
  </si>
  <si>
    <t>H81006</t>
  </si>
  <si>
    <t>H81007</t>
  </si>
  <si>
    <t>H81009</t>
  </si>
  <si>
    <t>H81010</t>
  </si>
  <si>
    <t>H81011</t>
  </si>
  <si>
    <t>H81013</t>
  </si>
  <si>
    <t>H81015</t>
  </si>
  <si>
    <t>H81016</t>
  </si>
  <si>
    <t>H81017</t>
  </si>
  <si>
    <t>H81019</t>
  </si>
  <si>
    <t>H81020</t>
  </si>
  <si>
    <t>H81021</t>
  </si>
  <si>
    <t>H81022</t>
  </si>
  <si>
    <t>H81023</t>
  </si>
  <si>
    <t>H81024</t>
  </si>
  <si>
    <t>H81025</t>
  </si>
  <si>
    <t>H81026</t>
  </si>
  <si>
    <t>H81027</t>
  </si>
  <si>
    <t>H81028</t>
  </si>
  <si>
    <t>H81029</t>
  </si>
  <si>
    <t>H81030</t>
  </si>
  <si>
    <t>H81031</t>
  </si>
  <si>
    <t>H81032</t>
  </si>
  <si>
    <t>H81033</t>
  </si>
  <si>
    <t>H81034</t>
  </si>
  <si>
    <t>H81035</t>
  </si>
  <si>
    <t>H81036</t>
  </si>
  <si>
    <t>H81037</t>
  </si>
  <si>
    <t>H81038</t>
  </si>
  <si>
    <t>H81039</t>
  </si>
  <si>
    <t>H81040</t>
  </si>
  <si>
    <t>H81041</t>
  </si>
  <si>
    <t>H81042</t>
  </si>
  <si>
    <t>H81043</t>
  </si>
  <si>
    <t>H81044</t>
  </si>
  <si>
    <t>H81045</t>
  </si>
  <si>
    <t>H81046</t>
  </si>
  <si>
    <t>H81047</t>
  </si>
  <si>
    <t>H81048</t>
  </si>
  <si>
    <t>H81050</t>
  </si>
  <si>
    <t>H81051</t>
  </si>
  <si>
    <t>H81052</t>
  </si>
  <si>
    <t>H81053</t>
  </si>
  <si>
    <t>H81054</t>
  </si>
  <si>
    <t>H81055</t>
  </si>
  <si>
    <t>H81056</t>
  </si>
  <si>
    <t>H81057</t>
  </si>
  <si>
    <t>H81058</t>
  </si>
  <si>
    <t>H81060</t>
  </si>
  <si>
    <t>H81061</t>
  </si>
  <si>
    <t>H81062</t>
  </si>
  <si>
    <t>H81064</t>
  </si>
  <si>
    <t>H81065</t>
  </si>
  <si>
    <t>H81066</t>
  </si>
  <si>
    <t>H81067</t>
  </si>
  <si>
    <t>H81068</t>
  </si>
  <si>
    <t>H81069</t>
  </si>
  <si>
    <t>H81070</t>
  </si>
  <si>
    <t>H81071</t>
  </si>
  <si>
    <t>H81072</t>
  </si>
  <si>
    <t>H81073</t>
  </si>
  <si>
    <t>H81074</t>
  </si>
  <si>
    <t>H81075</t>
  </si>
  <si>
    <t>H81076</t>
  </si>
  <si>
    <t>H81077</t>
  </si>
  <si>
    <t>H81078</t>
  </si>
  <si>
    <t>H81079</t>
  </si>
  <si>
    <t>H81080</t>
  </si>
  <si>
    <t>H81081</t>
  </si>
  <si>
    <t>H81082</t>
  </si>
  <si>
    <t>H81083</t>
  </si>
  <si>
    <t>H81084</t>
  </si>
  <si>
    <t>H81085</t>
  </si>
  <si>
    <t>H81086</t>
  </si>
  <si>
    <t>H81087</t>
  </si>
  <si>
    <t>H81088</t>
  </si>
  <si>
    <t>H81089</t>
  </si>
  <si>
    <t>H81090</t>
  </si>
  <si>
    <t>H81091</t>
  </si>
  <si>
    <t>H81093</t>
  </si>
  <si>
    <t>H81094</t>
  </si>
  <si>
    <t>H81095</t>
  </si>
  <si>
    <t>H81097</t>
  </si>
  <si>
    <t>H81099</t>
  </si>
  <si>
    <t>H81101</t>
  </si>
  <si>
    <t>H81103</t>
  </si>
  <si>
    <t>H81104</t>
  </si>
  <si>
    <t>H81107</t>
  </si>
  <si>
    <t>H81109</t>
  </si>
  <si>
    <t>H81110</t>
  </si>
  <si>
    <t>H81111</t>
  </si>
  <si>
    <t>H81113</t>
  </si>
  <si>
    <t>H81116</t>
  </si>
  <si>
    <t>H81118</t>
  </si>
  <si>
    <t>H81119</t>
  </si>
  <si>
    <t>H81122</t>
  </si>
  <si>
    <t>H81123</t>
  </si>
  <si>
    <t>H81125</t>
  </si>
  <si>
    <t>H81126</t>
  </si>
  <si>
    <t>H81128</t>
  </si>
  <si>
    <t>H81129</t>
  </si>
  <si>
    <t>H81130</t>
  </si>
  <si>
    <t>H81131</t>
  </si>
  <si>
    <t>H81132</t>
  </si>
  <si>
    <t>H81133</t>
  </si>
  <si>
    <t>H81134</t>
  </si>
  <si>
    <t>H81611</t>
  </si>
  <si>
    <t>H81613</t>
  </si>
  <si>
    <t>H81615</t>
  </si>
  <si>
    <t>H81618</t>
  </si>
  <si>
    <t>H81620</t>
  </si>
  <si>
    <t>H81622</t>
  </si>
  <si>
    <t>H81632</t>
  </si>
  <si>
    <t>H81638</t>
  </si>
  <si>
    <t>H81641</t>
  </si>
  <si>
    <t>H81642</t>
  </si>
  <si>
    <t>H81643</t>
  </si>
  <si>
    <t>H81644</t>
  </si>
  <si>
    <t>H81647</t>
  </si>
  <si>
    <t>H81656</t>
  </si>
  <si>
    <t>H81658</t>
  </si>
  <si>
    <t>H81663</t>
  </si>
  <si>
    <t>H81664</t>
  </si>
  <si>
    <t>H81667</t>
  </si>
  <si>
    <t>H81672</t>
  </si>
  <si>
    <t>H82002</t>
  </si>
  <si>
    <t>H82003</t>
  </si>
  <si>
    <t>H82004</t>
  </si>
  <si>
    <t>H82005</t>
  </si>
  <si>
    <t>H82006</t>
  </si>
  <si>
    <t>H82007</t>
  </si>
  <si>
    <t>H82008</t>
  </si>
  <si>
    <t>H82009</t>
  </si>
  <si>
    <t>H82010</t>
  </si>
  <si>
    <t>H82011</t>
  </si>
  <si>
    <t>H82012</t>
  </si>
  <si>
    <t>H82013</t>
  </si>
  <si>
    <t>H82014</t>
  </si>
  <si>
    <t>H82015</t>
  </si>
  <si>
    <t>H82016</t>
  </si>
  <si>
    <t>H82017</t>
  </si>
  <si>
    <t>H82020</t>
  </si>
  <si>
    <t>H82021</t>
  </si>
  <si>
    <t>H82022</t>
  </si>
  <si>
    <t>H82023</t>
  </si>
  <si>
    <t>H82024</t>
  </si>
  <si>
    <t>H82025</t>
  </si>
  <si>
    <t>H82026</t>
  </si>
  <si>
    <t>H82027</t>
  </si>
  <si>
    <t>H82028</t>
  </si>
  <si>
    <t>H82029</t>
  </si>
  <si>
    <t>H82030</t>
  </si>
  <si>
    <t>H82031</t>
  </si>
  <si>
    <t>H82032</t>
  </si>
  <si>
    <t>H82033</t>
  </si>
  <si>
    <t>H82034</t>
  </si>
  <si>
    <t>H82035</t>
  </si>
  <si>
    <t>H82036</t>
  </si>
  <si>
    <t>H82037</t>
  </si>
  <si>
    <t>H82038</t>
  </si>
  <si>
    <t>H82039</t>
  </si>
  <si>
    <t>H82040</t>
  </si>
  <si>
    <t>H82041</t>
  </si>
  <si>
    <t>H82042</t>
  </si>
  <si>
    <t>H82043</t>
  </si>
  <si>
    <t>H82044</t>
  </si>
  <si>
    <t>H82045</t>
  </si>
  <si>
    <t>H82046</t>
  </si>
  <si>
    <t>H82047</t>
  </si>
  <si>
    <t>H82048</t>
  </si>
  <si>
    <t>H82049</t>
  </si>
  <si>
    <t>H82050</t>
  </si>
  <si>
    <t>H82051</t>
  </si>
  <si>
    <t>H82052</t>
  </si>
  <si>
    <t>H82053</t>
  </si>
  <si>
    <t>H82055</t>
  </si>
  <si>
    <t>H82056</t>
  </si>
  <si>
    <t>H82057</t>
  </si>
  <si>
    <t>H82058</t>
  </si>
  <si>
    <t>H82059</t>
  </si>
  <si>
    <t>H82060</t>
  </si>
  <si>
    <t>H82061</t>
  </si>
  <si>
    <t>H82063</t>
  </si>
  <si>
    <t>H82064</t>
  </si>
  <si>
    <t>H82065</t>
  </si>
  <si>
    <t>H82066</t>
  </si>
  <si>
    <t>H82067</t>
  </si>
  <si>
    <t>H82068</t>
  </si>
  <si>
    <t>H82069</t>
  </si>
  <si>
    <t>H82070</t>
  </si>
  <si>
    <t>H82072</t>
  </si>
  <si>
    <t>H82076</t>
  </si>
  <si>
    <t>H82077</t>
  </si>
  <si>
    <t>H82078</t>
  </si>
  <si>
    <t>H82083</t>
  </si>
  <si>
    <t>H82084</t>
  </si>
  <si>
    <t>H82086</t>
  </si>
  <si>
    <t>H82087</t>
  </si>
  <si>
    <t>H82088</t>
  </si>
  <si>
    <t>H82089</t>
  </si>
  <si>
    <t>H82091</t>
  </si>
  <si>
    <t>H82092</t>
  </si>
  <si>
    <t>H82094</t>
  </si>
  <si>
    <t>H82095</t>
  </si>
  <si>
    <t>H82096</t>
  </si>
  <si>
    <t>H82098</t>
  </si>
  <si>
    <t>H82099</t>
  </si>
  <si>
    <t>H82100</t>
  </si>
  <si>
    <t>H82101</t>
  </si>
  <si>
    <t>H82615</t>
  </si>
  <si>
    <t>H82621</t>
  </si>
  <si>
    <t>H82625</t>
  </si>
  <si>
    <t>H82640</t>
  </si>
  <si>
    <t>H82641</t>
  </si>
  <si>
    <t>H82643</t>
  </si>
  <si>
    <t>H83001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</si>
  <si>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</si>
  <si>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</si>
  <si>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</si>
  <si>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</si>
  <si>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</si>
  <si>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</si>
  <si>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</si>
  <si>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</si>
  <si>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</si>
  <si>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</si>
  <si>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</si>
  <si>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</si>
  <si>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</si>
  <si>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</si>
  <si>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</si>
  <si>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</si>
  <si>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</si>
  <si>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</si>
  <si>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</si>
  <si>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</si>
  <si>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</si>
  <si>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</si>
  <si>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</si>
  <si>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H83027</t>
  </si>
  <si>
    <t>H83028</t>
  </si>
  <si>
    <t>H83029</t>
  </si>
  <si>
    <t>H83030</t>
  </si>
  <si>
    <t>H83031</t>
  </si>
  <si>
    <t>H83033</t>
  </si>
  <si>
    <t>H83034</t>
  </si>
  <si>
    <t>H83035</t>
  </si>
  <si>
    <t>H83037</t>
  </si>
  <si>
    <t>H83039</t>
  </si>
  <si>
    <t>H83040</t>
  </si>
  <si>
    <t>H83041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</si>
  <si>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</si>
  <si>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</si>
  <si>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</si>
  <si>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</si>
  <si>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</si>
  <si>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</si>
  <si>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</si>
  <si>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</si>
  <si>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</si>
  <si>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</si>
  <si>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</si>
  <si>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</si>
  <si>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</si>
  <si>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H83616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</si>
  <si>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</si>
  <si>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</si>
  <si>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</si>
  <si>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</si>
  <si>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</si>
  <si>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</si>
  <si>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</si>
  <si>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</si>
  <si>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H83635</t>
  </si>
  <si>
    <t>H84002</t>
  </si>
  <si>
    <t>H84005</t>
  </si>
  <si>
    <t>H84006</t>
  </si>
  <si>
    <t>H84007</t>
  </si>
  <si>
    <t>H84010</t>
  </si>
  <si>
    <t>H84012</t>
  </si>
  <si>
    <t>H84014</t>
  </si>
  <si>
    <t>H84015</t>
  </si>
  <si>
    <t>H84016</t>
  </si>
  <si>
    <t>H84017</t>
  </si>
  <si>
    <t>H84018</t>
  </si>
  <si>
    <t>H84020</t>
  </si>
  <si>
    <t>H84023</t>
  </si>
  <si>
    <t>H84025</t>
  </si>
  <si>
    <t>H84027</t>
  </si>
  <si>
    <t>H84030</t>
  </si>
  <si>
    <t>H84031</t>
  </si>
  <si>
    <t>H84032</t>
  </si>
  <si>
    <t>H84033</t>
  </si>
  <si>
    <t>H84034</t>
  </si>
  <si>
    <t>H84039</t>
  </si>
  <si>
    <t>H84040</t>
  </si>
  <si>
    <t>H84041</t>
  </si>
  <si>
    <t>H84042</t>
  </si>
  <si>
    <t>H84043</t>
  </si>
  <si>
    <t>H84044</t>
  </si>
  <si>
    <t>H84048</t>
  </si>
  <si>
    <t>H84049</t>
  </si>
  <si>
    <t>H84050</t>
  </si>
  <si>
    <t>H84051</t>
  </si>
  <si>
    <t>H84053</t>
  </si>
  <si>
    <t>H84054</t>
  </si>
  <si>
    <t>H84055</t>
  </si>
  <si>
    <t>H84057</t>
  </si>
  <si>
    <t>H84058</t>
  </si>
  <si>
    <t>H84059</t>
  </si>
  <si>
    <t>H84060</t>
  </si>
  <si>
    <t>H84061</t>
  </si>
  <si>
    <t>H84062</t>
  </si>
  <si>
    <t>H84607</t>
  </si>
  <si>
    <t>H84608</t>
  </si>
  <si>
    <t>H84615</t>
  </si>
  <si>
    <t>H84618</t>
  </si>
  <si>
    <t>H84619</t>
  </si>
  <si>
    <t>H84623</t>
  </si>
  <si>
    <t>H84625</t>
  </si>
  <si>
    <t>H84629</t>
  </si>
  <si>
    <t>H84630</t>
  </si>
  <si>
    <t>H84632</t>
  </si>
  <si>
    <t>H84633</t>
  </si>
  <si>
    <t>H84635</t>
  </si>
  <si>
    <t>H84637</t>
  </si>
  <si>
    <t>H84639</t>
  </si>
  <si>
    <t>H85001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</si>
  <si>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</si>
  <si>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</si>
  <si>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</si>
  <si>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</si>
  <si>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</si>
  <si>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</si>
  <si>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</si>
  <si>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</si>
  <si>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</si>
  <si>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H85016</t>
  </si>
  <si>
    <t>H85018</t>
  </si>
  <si>
    <t>H85019</t>
  </si>
  <si>
    <t>H85020</t>
  </si>
  <si>
    <t>H85021</t>
  </si>
  <si>
    <t>H85022</t>
  </si>
  <si>
    <t>H85023</t>
  </si>
  <si>
    <t>H85024</t>
  </si>
  <si>
    <t>H85025</t>
  </si>
  <si>
    <t>H85026</t>
  </si>
  <si>
    <t>H85027</t>
  </si>
  <si>
    <t>H85028</t>
  </si>
  <si>
    <t>H85029</t>
  </si>
  <si>
    <t>H85030</t>
  </si>
  <si>
    <t>H85031</t>
  </si>
  <si>
    <t>H85032</t>
  </si>
  <si>
    <t>H85033</t>
  </si>
  <si>
    <t>H85034</t>
  </si>
  <si>
    <t>H85035</t>
  </si>
  <si>
    <t>H85037</t>
  </si>
  <si>
    <t>H85038</t>
  </si>
  <si>
    <t>H85039</t>
  </si>
  <si>
    <t>H85041</t>
  </si>
  <si>
    <t>H85045</t>
  </si>
  <si>
    <t>H85047</t>
  </si>
  <si>
    <t>H85048</t>
  </si>
  <si>
    <t>H85049</t>
  </si>
  <si>
    <t>H85051</t>
  </si>
  <si>
    <t>H85052</t>
  </si>
  <si>
    <t>H85053</t>
  </si>
  <si>
    <t>H85054</t>
  </si>
  <si>
    <t>H85055</t>
  </si>
  <si>
    <t>H85056</t>
  </si>
  <si>
    <t>H85057</t>
  </si>
  <si>
    <t>H85061</t>
  </si>
  <si>
    <t>H85063</t>
  </si>
  <si>
    <t>H85065</t>
  </si>
  <si>
    <t>H85066</t>
  </si>
  <si>
    <t>H85067</t>
  </si>
  <si>
    <t>H85069</t>
  </si>
  <si>
    <t>H85070</t>
  </si>
  <si>
    <t>H85072</t>
  </si>
  <si>
    <t>H85075</t>
  </si>
  <si>
    <t>H85076</t>
  </si>
  <si>
    <t>H85077</t>
  </si>
  <si>
    <t>H85078</t>
  </si>
  <si>
    <t>H85082</t>
  </si>
  <si>
    <t>H85086</t>
  </si>
  <si>
    <t>H85087</t>
  </si>
  <si>
    <t>H85088</t>
  </si>
  <si>
    <t>H85090</t>
  </si>
  <si>
    <t>H85092</t>
  </si>
  <si>
    <t>H85095</t>
  </si>
  <si>
    <t>H85100</t>
  </si>
  <si>
    <t>H85101</t>
  </si>
  <si>
    <t>H85103</t>
  </si>
  <si>
    <t>H85105</t>
  </si>
  <si>
    <t>H85108</t>
  </si>
  <si>
    <t>H85110</t>
  </si>
  <si>
    <t>H85111</t>
  </si>
  <si>
    <t>H85112</t>
  </si>
  <si>
    <t>H85113</t>
  </si>
  <si>
    <t>H85114</t>
  </si>
  <si>
    <t>H85115</t>
  </si>
  <si>
    <t>H85116</t>
  </si>
  <si>
    <t>H85618</t>
  </si>
  <si>
    <t>H85634</t>
  </si>
  <si>
    <t>H85637</t>
  </si>
  <si>
    <t>H85643</t>
  </si>
  <si>
    <t>H85649</t>
  </si>
  <si>
    <t>H85650</t>
  </si>
  <si>
    <t>H85653</t>
  </si>
  <si>
    <t>H85656</t>
  </si>
  <si>
    <t>H85659</t>
  </si>
  <si>
    <t>H85662</t>
  </si>
  <si>
    <t>H85664</t>
  </si>
  <si>
    <t>H85665</t>
  </si>
  <si>
    <t>H85674</t>
  </si>
  <si>
    <t>H85680</t>
  </si>
  <si>
    <t>H85682</t>
  </si>
  <si>
    <t>H85683</t>
  </si>
  <si>
    <t>H85686</t>
  </si>
  <si>
    <t>H85693</t>
  </si>
  <si>
    <t>H85695</t>
  </si>
  <si>
    <t>J81002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</si>
  <si>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</si>
  <si>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</si>
  <si>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</si>
  <si>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</si>
  <si>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</si>
  <si>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</si>
  <si>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</si>
  <si>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</si>
  <si>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</si>
  <si>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</si>
  <si>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J81016</t>
  </si>
  <si>
    <t>J81017</t>
  </si>
  <si>
    <t>J81018</t>
  </si>
  <si>
    <t>J81019</t>
  </si>
  <si>
    <t>J81020</t>
  </si>
  <si>
    <t>J81021</t>
  </si>
  <si>
    <t>J81022</t>
  </si>
  <si>
    <t>J81024</t>
  </si>
  <si>
    <t>J81025</t>
  </si>
  <si>
    <t>J81026</t>
  </si>
  <si>
    <t>J81027</t>
  </si>
  <si>
    <t>J81028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</si>
  <si>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</si>
  <si>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</si>
  <si>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</si>
  <si>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</si>
  <si>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</si>
  <si>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</si>
  <si>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</si>
  <si>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</si>
  <si>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J81038</t>
  </si>
  <si>
    <t>J81039</t>
  </si>
  <si>
    <t>J81040</t>
  </si>
  <si>
    <t>J81041</t>
  </si>
  <si>
    <t>J81042</t>
  </si>
  <si>
    <t>J81043</t>
  </si>
  <si>
    <t>J81044</t>
  </si>
  <si>
    <t>J81045</t>
  </si>
  <si>
    <t>J81046</t>
  </si>
  <si>
    <t>J81047</t>
  </si>
  <si>
    <t>J81048</t>
  </si>
  <si>
    <t>J81049</t>
  </si>
  <si>
    <t>J81050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</si>
  <si>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</si>
  <si>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</si>
  <si>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</si>
  <si>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</si>
  <si>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</si>
  <si>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</si>
  <si>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</si>
  <si>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</si>
  <si>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</si>
  <si>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</si>
  <si>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</si>
  <si>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</si>
  <si>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</si>
  <si>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J81065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</si>
  <si>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</si>
  <si>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</si>
  <si>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</si>
  <si>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</si>
  <si>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</si>
  <si>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</si>
  <si>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</si>
  <si>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</si>
  <si>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</si>
  <si>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</si>
  <si>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</si>
  <si>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</si>
  <si>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</si>
  <si>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</si>
  <si>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</si>
  <si>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J81083</t>
  </si>
  <si>
    <t>J81086</t>
  </si>
  <si>
    <t>J81087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</si>
  <si>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</si>
  <si>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</si>
  <si>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</si>
  <si>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</si>
  <si>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</si>
  <si>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</si>
  <si>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</si>
  <si>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</si>
  <si>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J81624</t>
  </si>
  <si>
    <t>J81625</t>
  </si>
  <si>
    <t>J81626</t>
  </si>
  <si>
    <t>J81628</t>
  </si>
  <si>
    <t>J81631</t>
  </si>
  <si>
    <t>J81632</t>
  </si>
  <si>
    <t>J81633</t>
  </si>
  <si>
    <t>J81634</t>
  </si>
  <si>
    <t>J81637</t>
  </si>
  <si>
    <t>J81640</t>
  </si>
  <si>
    <t>J81644</t>
  </si>
  <si>
    <t>J81645</t>
  </si>
  <si>
    <t>J81646</t>
  </si>
  <si>
    <t>J81647</t>
  </si>
  <si>
    <t>J81648</t>
  </si>
  <si>
    <t>J82001</t>
  </si>
  <si>
    <t>J82002</t>
  </si>
  <si>
    <t>J82004</t>
  </si>
  <si>
    <t>J82005</t>
  </si>
  <si>
    <t>J82006</t>
  </si>
  <si>
    <t>J82007</t>
  </si>
  <si>
    <t>J82008</t>
  </si>
  <si>
    <t>J82009</t>
  </si>
  <si>
    <t>J82010</t>
  </si>
  <si>
    <t>J82012</t>
  </si>
  <si>
    <t>J82014</t>
  </si>
  <si>
    <t>J82015</t>
  </si>
  <si>
    <t>J82016</t>
  </si>
  <si>
    <t>J82017</t>
  </si>
  <si>
    <t>J82018</t>
  </si>
  <si>
    <t>J82019</t>
  </si>
  <si>
    <t>J82020</t>
  </si>
  <si>
    <t>J82021</t>
  </si>
  <si>
    <t>J82022</t>
  </si>
  <si>
    <t>J82023</t>
  </si>
  <si>
    <t>J82024</t>
  </si>
  <si>
    <t>J82025</t>
  </si>
  <si>
    <t>J82026</t>
  </si>
  <si>
    <t>J82027</t>
  </si>
  <si>
    <t>J82028</t>
  </si>
  <si>
    <t>J82029</t>
  </si>
  <si>
    <t>J82030</t>
  </si>
  <si>
    <t>J82031</t>
  </si>
  <si>
    <t>J82032</t>
  </si>
  <si>
    <t>J82033</t>
  </si>
  <si>
    <t>J82034</t>
  </si>
  <si>
    <t>J82035</t>
  </si>
  <si>
    <t>J82036</t>
  </si>
  <si>
    <t>J82037</t>
  </si>
  <si>
    <t>J82038</t>
  </si>
  <si>
    <t>J82039</t>
  </si>
  <si>
    <t>J82040</t>
  </si>
  <si>
    <t>J82041</t>
  </si>
  <si>
    <t>J82042</t>
  </si>
  <si>
    <t>J82044</t>
  </si>
  <si>
    <t>J82046</t>
  </si>
  <si>
    <t>J82049</t>
  </si>
  <si>
    <t>J82050</t>
  </si>
  <si>
    <t>J82051</t>
  </si>
  <si>
    <t>J82052</t>
  </si>
  <si>
    <t>J82053</t>
  </si>
  <si>
    <t>J82054</t>
  </si>
  <si>
    <t>J82055</t>
  </si>
  <si>
    <t>J82056</t>
  </si>
  <si>
    <t>J82058</t>
  </si>
  <si>
    <t>J82059</t>
  </si>
  <si>
    <t>J82060</t>
  </si>
  <si>
    <t>J82061</t>
  </si>
  <si>
    <t>J82062</t>
  </si>
  <si>
    <t>J82063</t>
  </si>
  <si>
    <t>J82064</t>
  </si>
  <si>
    <t>J82065</t>
  </si>
  <si>
    <t>J82066</t>
  </si>
  <si>
    <t>J82067</t>
  </si>
  <si>
    <t>J82069</t>
  </si>
  <si>
    <t>J82071</t>
  </si>
  <si>
    <t>J82072</t>
  </si>
  <si>
    <t>J82073</t>
  </si>
  <si>
    <t>J82074</t>
  </si>
  <si>
    <t>J82075</t>
  </si>
  <si>
    <t>J82076</t>
  </si>
  <si>
    <t>J82077</t>
  </si>
  <si>
    <t>J82079</t>
  </si>
  <si>
    <t>J82080</t>
  </si>
  <si>
    <t>J82081</t>
  </si>
  <si>
    <t>J82082</t>
  </si>
  <si>
    <t>J82083</t>
  </si>
  <si>
    <t>J82084</t>
  </si>
  <si>
    <t>J82085</t>
  </si>
  <si>
    <t>J82086</t>
  </si>
  <si>
    <t>J82087</t>
  </si>
  <si>
    <t>J82088</t>
  </si>
  <si>
    <t>J82089</t>
  </si>
  <si>
    <t>J82090</t>
  </si>
  <si>
    <t>J82091</t>
  </si>
  <si>
    <t>J82092</t>
  </si>
  <si>
    <t>J82093</t>
  </si>
  <si>
    <t>J82094</t>
  </si>
  <si>
    <t>J82096</t>
  </si>
  <si>
    <t>J82097</t>
  </si>
  <si>
    <t>J82098</t>
  </si>
  <si>
    <t>J82099</t>
  </si>
  <si>
    <t>J82100</t>
  </si>
  <si>
    <t>J82101</t>
  </si>
  <si>
    <t>J82102</t>
  </si>
  <si>
    <t>J82103</t>
  </si>
  <si>
    <t>J82104</t>
  </si>
  <si>
    <t>J82106</t>
  </si>
  <si>
    <t>J82110</t>
  </si>
  <si>
    <t>J82112</t>
  </si>
  <si>
    <t>J82113</t>
  </si>
  <si>
    <t>J82114</t>
  </si>
  <si>
    <t>J82115</t>
  </si>
  <si>
    <t>J82116</t>
  </si>
  <si>
    <t>J82117</t>
  </si>
  <si>
    <t>J82119</t>
  </si>
  <si>
    <t>J82120</t>
  </si>
  <si>
    <t>J82121</t>
  </si>
  <si>
    <t>J82122</t>
  </si>
  <si>
    <t>J82123</t>
  </si>
  <si>
    <t>J82124</t>
  </si>
  <si>
    <t>J82125</t>
  </si>
  <si>
    <t>J82126</t>
  </si>
  <si>
    <t>J82127</t>
  </si>
  <si>
    <t>J82128</t>
  </si>
  <si>
    <t>J82129</t>
  </si>
  <si>
    <t>J82130</t>
  </si>
  <si>
    <t>J82131</t>
  </si>
  <si>
    <t>J82132</t>
  </si>
  <si>
    <t>J82133</t>
  </si>
  <si>
    <t>J82134</t>
  </si>
  <si>
    <t>J82135</t>
  </si>
  <si>
    <t>J82136</t>
  </si>
  <si>
    <t>J82138</t>
  </si>
  <si>
    <t>J82139</t>
  </si>
  <si>
    <t>J82141</t>
  </si>
  <si>
    <t>J82142</t>
  </si>
  <si>
    <t>J82143</t>
  </si>
  <si>
    <t>J82144</t>
  </si>
  <si>
    <t>J82145</t>
  </si>
  <si>
    <t>J82146</t>
  </si>
  <si>
    <t>J82147</t>
  </si>
  <si>
    <t>J82149</t>
  </si>
  <si>
    <t>J82150</t>
  </si>
  <si>
    <t>J82151</t>
  </si>
  <si>
    <t>J82152</t>
  </si>
  <si>
    <t>J82154</t>
  </si>
  <si>
    <t>J82155</t>
  </si>
  <si>
    <t>J82156</t>
  </si>
  <si>
    <t>J82157</t>
  </si>
  <si>
    <t>J82159</t>
  </si>
  <si>
    <t>J82161</t>
  </si>
  <si>
    <t>J82163</t>
  </si>
  <si>
    <t>J82164</t>
  </si>
  <si>
    <t>J82165</t>
  </si>
  <si>
    <t>J82166</t>
  </si>
  <si>
    <t>J82167</t>
  </si>
  <si>
    <t>J82168</t>
  </si>
  <si>
    <t>J82169</t>
  </si>
  <si>
    <t>J82171</t>
  </si>
  <si>
    <t>J82174</t>
  </si>
  <si>
    <t>J82175</t>
  </si>
  <si>
    <t>J82177</t>
  </si>
  <si>
    <t>J82178</t>
  </si>
  <si>
    <t>J82180</t>
  </si>
  <si>
    <t>J82181</t>
  </si>
  <si>
    <t>J82182</t>
  </si>
  <si>
    <t>J82183</t>
  </si>
  <si>
    <t>J82184</t>
  </si>
  <si>
    <t>J82186</t>
  </si>
  <si>
    <t>J82187</t>
  </si>
  <si>
    <t>J82188</t>
  </si>
  <si>
    <t>J82190</t>
  </si>
  <si>
    <t>J82191</t>
  </si>
  <si>
    <t>J82192</t>
  </si>
  <si>
    <t>J82194</t>
  </si>
  <si>
    <t>J82195</t>
  </si>
  <si>
    <t>J82196</t>
  </si>
  <si>
    <t>J82197</t>
  </si>
  <si>
    <t>J82198</t>
  </si>
  <si>
    <t>J82199</t>
  </si>
  <si>
    <t>J82201</t>
  </si>
  <si>
    <t>J82203</t>
  </si>
  <si>
    <t>J82206</t>
  </si>
  <si>
    <t>J82207</t>
  </si>
  <si>
    <t>J82208</t>
  </si>
  <si>
    <t>J82210</t>
  </si>
  <si>
    <t>J82212</t>
  </si>
  <si>
    <t>J82213</t>
  </si>
  <si>
    <t>J82214</t>
  </si>
  <si>
    <t>J82215</t>
  </si>
  <si>
    <t>J82216</t>
  </si>
  <si>
    <t>J82218</t>
  </si>
  <si>
    <t>J82220</t>
  </si>
  <si>
    <t>J82605</t>
  </si>
  <si>
    <t>J82607</t>
  </si>
  <si>
    <t>J82609</t>
  </si>
  <si>
    <t>J82612</t>
  </si>
  <si>
    <t>J82619</t>
  </si>
  <si>
    <t>J82620</t>
  </si>
  <si>
    <t>J82622</t>
  </si>
  <si>
    <t>J82625</t>
  </si>
  <si>
    <t>J82628</t>
  </si>
  <si>
    <t>J82629</t>
  </si>
  <si>
    <t>J82630</t>
  </si>
  <si>
    <t>J82631</t>
  </si>
  <si>
    <t>J82633</t>
  </si>
  <si>
    <t>J82634</t>
  </si>
  <si>
    <t>J82639</t>
  </si>
  <si>
    <t>J82640</t>
  </si>
  <si>
    <t>J82646</t>
  </si>
  <si>
    <t>J82647</t>
  </si>
  <si>
    <t>J82648</t>
  </si>
  <si>
    <t>J82650</t>
  </si>
  <si>
    <t>J82651</t>
  </si>
  <si>
    <t>J82663</t>
  </si>
  <si>
    <t>J82669</t>
  </si>
  <si>
    <t>J82688</t>
  </si>
  <si>
    <t>J83001</t>
  </si>
  <si>
    <t>J83002</t>
  </si>
  <si>
    <t>J83003</t>
  </si>
  <si>
    <t>J83004</t>
  </si>
  <si>
    <t>J83005</t>
  </si>
  <si>
    <t>J83006</t>
  </si>
  <si>
    <t>J83007</t>
  </si>
  <si>
    <t>J83008</t>
  </si>
  <si>
    <t>J83009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</si>
  <si>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</si>
  <si>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</si>
  <si>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</si>
  <si>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</si>
  <si>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</si>
  <si>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</si>
  <si>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</si>
  <si>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</si>
  <si>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J83020</t>
  </si>
  <si>
    <t>J83021</t>
  </si>
  <si>
    <t>J83022</t>
  </si>
  <si>
    <t>J83023</t>
  </si>
  <si>
    <t>J83024</t>
  </si>
  <si>
    <t>J83025</t>
  </si>
  <si>
    <t>J83026</t>
  </si>
  <si>
    <t>J83027</t>
  </si>
  <si>
    <t>J83028</t>
  </si>
  <si>
    <t>J83029</t>
  </si>
  <si>
    <t>J83030</t>
  </si>
  <si>
    <t>J83031</t>
  </si>
  <si>
    <t>J83032</t>
  </si>
  <si>
    <t>J83033</t>
  </si>
  <si>
    <t>J83034</t>
  </si>
  <si>
    <t>J83035</t>
  </si>
  <si>
    <t>J83036</t>
  </si>
  <si>
    <t>J83037</t>
  </si>
  <si>
    <t>J83038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</si>
  <si>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</si>
  <si>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</si>
  <si>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</si>
  <si>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</si>
  <si>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</si>
  <si>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</si>
  <si>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</si>
  <si>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</si>
  <si>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J83047</t>
  </si>
  <si>
    <t>J83048</t>
  </si>
  <si>
    <t>J83049</t>
  </si>
  <si>
    <t>J83050</t>
  </si>
  <si>
    <t>J83052</t>
  </si>
  <si>
    <t>J83053</t>
  </si>
  <si>
    <t>J83054</t>
  </si>
  <si>
    <t>J83055</t>
  </si>
  <si>
    <t>J83056</t>
  </si>
  <si>
    <t>J83057</t>
  </si>
  <si>
    <t>J83058</t>
  </si>
  <si>
    <t>J83059</t>
  </si>
  <si>
    <t>J83060</t>
  </si>
  <si>
    <t>J83062</t>
  </si>
  <si>
    <t>J83063</t>
  </si>
  <si>
    <t>J83064</t>
  </si>
  <si>
    <t>J83601</t>
  </si>
  <si>
    <t>J83603</t>
  </si>
  <si>
    <t>J83609</t>
  </si>
  <si>
    <t>J83615</t>
  </si>
  <si>
    <t>J83618</t>
  </si>
  <si>
    <t>J83619</t>
  </si>
  <si>
    <t>J83625</t>
  </si>
  <si>
    <t>J83627</t>
  </si>
  <si>
    <t>J83629</t>
  </si>
  <si>
    <t>J83630</t>
  </si>
  <si>
    <t>J83632</t>
  </si>
  <si>
    <t>J83633</t>
  </si>
  <si>
    <t>J83634</t>
  </si>
  <si>
    <t>J83636</t>
  </si>
  <si>
    <t>J83642</t>
  </si>
  <si>
    <t>J83643</t>
  </si>
  <si>
    <t>J83644</t>
  </si>
  <si>
    <t>J83645</t>
  </si>
  <si>
    <t>J83646</t>
  </si>
  <si>
    <t>J83649</t>
  </si>
  <si>
    <t>J84003</t>
  </si>
  <si>
    <t>J84004</t>
  </si>
  <si>
    <t>J84005</t>
  </si>
  <si>
    <t>J84007</t>
  </si>
  <si>
    <t>J84008</t>
  </si>
  <si>
    <t>J84010</t>
  </si>
  <si>
    <t>J84011</t>
  </si>
  <si>
    <t>J84012</t>
  </si>
  <si>
    <t>J84013</t>
  </si>
  <si>
    <t>J84014</t>
  </si>
  <si>
    <t>J84015</t>
  </si>
  <si>
    <t>J84016</t>
  </si>
  <si>
    <t>J84017</t>
  </si>
  <si>
    <t>J84018</t>
  </si>
  <si>
    <t>J84019</t>
  </si>
  <si>
    <t>J84020</t>
  </si>
  <si>
    <t>J84602</t>
  </si>
  <si>
    <t>K81001</t>
  </si>
  <si>
    <t>K81002</t>
  </si>
  <si>
    <t>K81003</t>
  </si>
  <si>
    <t>K81004</t>
  </si>
  <si>
    <t>K81005</t>
  </si>
  <si>
    <t>K81006</t>
  </si>
  <si>
    <t>K81007</t>
  </si>
  <si>
    <t>K81010</t>
  </si>
  <si>
    <t>K81012</t>
  </si>
  <si>
    <t>K81014</t>
  </si>
  <si>
    <t>K81015</t>
  </si>
  <si>
    <t>K81017</t>
  </si>
  <si>
    <t>K81018</t>
  </si>
  <si>
    <t>K81019</t>
  </si>
  <si>
    <t>K81020</t>
  </si>
  <si>
    <t>K81021</t>
  </si>
  <si>
    <t>K81022</t>
  </si>
  <si>
    <t>K81023</t>
  </si>
  <si>
    <t>K81024</t>
  </si>
  <si>
    <t>K81025</t>
  </si>
  <si>
    <t>K81026</t>
  </si>
  <si>
    <t>K81027</t>
  </si>
  <si>
    <t>K81028</t>
  </si>
  <si>
    <t>K81030</t>
  </si>
  <si>
    <t>K81032</t>
  </si>
  <si>
    <t>K81034</t>
  </si>
  <si>
    <t>K81036</t>
  </si>
  <si>
    <t>K81039</t>
  </si>
  <si>
    <t>K81040</t>
  </si>
  <si>
    <t>K81041</t>
  </si>
  <si>
    <t>K81042</t>
  </si>
  <si>
    <t>K81043</t>
  </si>
  <si>
    <t>K81044</t>
  </si>
  <si>
    <t>K81045</t>
  </si>
  <si>
    <t>K81046</t>
  </si>
  <si>
    <t>K81047</t>
  </si>
  <si>
    <t>K81048</t>
  </si>
  <si>
    <t>K81050</t>
  </si>
  <si>
    <t>K81051</t>
  </si>
  <si>
    <t>K81052</t>
  </si>
  <si>
    <t>K81054</t>
  </si>
  <si>
    <t>K81055</t>
  </si>
  <si>
    <t>K81056</t>
  </si>
  <si>
    <t>K81057</t>
  </si>
  <si>
    <t>K81059</t>
  </si>
  <si>
    <t>K81060</t>
  </si>
  <si>
    <t>K81061</t>
  </si>
  <si>
    <t>K81062</t>
  </si>
  <si>
    <t>K81063</t>
  </si>
  <si>
    <t>K81065</t>
  </si>
  <si>
    <t>K81066</t>
  </si>
  <si>
    <t>K81067</t>
  </si>
  <si>
    <t>K81068</t>
  </si>
  <si>
    <t>K81069</t>
  </si>
  <si>
    <t>K81070</t>
  </si>
  <si>
    <t>K81072</t>
  </si>
  <si>
    <t>K81073</t>
  </si>
  <si>
    <t>K81074</t>
  </si>
  <si>
    <t>K81075</t>
  </si>
  <si>
    <t>K81076</t>
  </si>
  <si>
    <t>K81077</t>
  </si>
  <si>
    <t>K81078</t>
  </si>
  <si>
    <t>K81080</t>
  </si>
  <si>
    <t>K81081</t>
  </si>
  <si>
    <t>K81082</t>
  </si>
  <si>
    <t>K81083</t>
  </si>
  <si>
    <t>K81084</t>
  </si>
  <si>
    <t>K81085</t>
  </si>
  <si>
    <t>K81086</t>
  </si>
  <si>
    <t>K81087</t>
  </si>
  <si>
    <t>K81089</t>
  </si>
  <si>
    <t>K81091</t>
  </si>
  <si>
    <t>K81092</t>
  </si>
  <si>
    <t>K81094</t>
  </si>
  <si>
    <t>K81097</t>
  </si>
  <si>
    <t>K81100</t>
  </si>
  <si>
    <t>K81101</t>
  </si>
  <si>
    <t>K81102</t>
  </si>
  <si>
    <t>K81103</t>
  </si>
  <si>
    <t>K81605</t>
  </si>
  <si>
    <t>K81607</t>
  </si>
  <si>
    <t>K81608</t>
  </si>
  <si>
    <t>K81610</t>
  </si>
  <si>
    <t>K81613</t>
  </si>
  <si>
    <t>K81616</t>
  </si>
  <si>
    <t>K81622</t>
  </si>
  <si>
    <t>K81630</t>
  </si>
  <si>
    <t>K81632</t>
  </si>
  <si>
    <t>K81636</t>
  </si>
  <si>
    <t>K81638</t>
  </si>
  <si>
    <t>K81640</t>
  </si>
  <si>
    <t>K81644</t>
  </si>
  <si>
    <t>K81645</t>
  </si>
  <si>
    <t>K81647</t>
  </si>
  <si>
    <t>K81651</t>
  </si>
  <si>
    <t>K81655</t>
  </si>
  <si>
    <t>K81656</t>
  </si>
  <si>
    <t>K81657</t>
  </si>
  <si>
    <t>K81667</t>
  </si>
  <si>
    <t>K82001</t>
  </si>
  <si>
    <t>K82003</t>
  </si>
  <si>
    <t>K82004</t>
  </si>
  <si>
    <t>K82005</t>
  </si>
  <si>
    <t>K82006</t>
  </si>
  <si>
    <t>K82007</t>
  </si>
  <si>
    <t>K82008</t>
  </si>
  <si>
    <t>K82009</t>
  </si>
  <si>
    <t>K82010</t>
  </si>
  <si>
    <t>K82011</t>
  </si>
  <si>
    <t>K82012</t>
  </si>
  <si>
    <t>K82013</t>
  </si>
  <si>
    <t>K82014</t>
  </si>
  <si>
    <t>K82015</t>
  </si>
  <si>
    <t>K82016</t>
  </si>
  <si>
    <t>K82017</t>
  </si>
  <si>
    <t>K82018</t>
  </si>
  <si>
    <t>K82019</t>
  </si>
  <si>
    <t>K82020</t>
  </si>
  <si>
    <t>K82021</t>
  </si>
  <si>
    <t>K82022</t>
  </si>
  <si>
    <t>K82023</t>
  </si>
  <si>
    <t>K82024</t>
  </si>
  <si>
    <t>K82025</t>
  </si>
  <si>
    <t>K82026</t>
  </si>
  <si>
    <t>K82027</t>
  </si>
  <si>
    <t>K82028</t>
  </si>
  <si>
    <t>K82029</t>
  </si>
  <si>
    <t>K82030</t>
  </si>
  <si>
    <t>K82031</t>
  </si>
  <si>
    <t>K82032</t>
  </si>
  <si>
    <t>K82033</t>
  </si>
  <si>
    <t>K82034</t>
  </si>
  <si>
    <t>K82035</t>
  </si>
  <si>
    <t>K82036</t>
  </si>
  <si>
    <t>K82037</t>
  </si>
  <si>
    <t>K82038</t>
  </si>
  <si>
    <t>K82039</t>
  </si>
  <si>
    <t>K82040</t>
  </si>
  <si>
    <t>K82042</t>
  </si>
  <si>
    <t>K82043</t>
  </si>
  <si>
    <t>K82044</t>
  </si>
  <si>
    <t>K82045</t>
  </si>
  <si>
    <t>K82046</t>
  </si>
  <si>
    <t>K82047</t>
  </si>
  <si>
    <t>K82048</t>
  </si>
  <si>
    <t>K82049</t>
  </si>
  <si>
    <t>K82050</t>
  </si>
  <si>
    <t>K82051</t>
  </si>
  <si>
    <t>K82053</t>
  </si>
  <si>
    <t>K82054</t>
  </si>
  <si>
    <t>K82055</t>
  </si>
  <si>
    <t>K82057</t>
  </si>
  <si>
    <t>K82058</t>
  </si>
  <si>
    <t>K82059</t>
  </si>
  <si>
    <t>K82060</t>
  </si>
  <si>
    <t>K82061</t>
  </si>
  <si>
    <t>K82062</t>
  </si>
  <si>
    <t>K82064</t>
  </si>
  <si>
    <t>K82065</t>
  </si>
  <si>
    <t>K82066</t>
  </si>
  <si>
    <t>K82067</t>
  </si>
  <si>
    <t>K82068</t>
  </si>
  <si>
    <t>K82069</t>
  </si>
  <si>
    <t>K82070</t>
  </si>
  <si>
    <t>K82071</t>
  </si>
  <si>
    <t>K82073</t>
  </si>
  <si>
    <t>K82074</t>
  </si>
  <si>
    <t>K82076</t>
  </si>
  <si>
    <t>K82078</t>
  </si>
  <si>
    <t>K82079</t>
  </si>
  <si>
    <t>K82603</t>
  </si>
  <si>
    <t>K82608</t>
  </si>
  <si>
    <t>K82610</t>
  </si>
  <si>
    <t>K82615</t>
  </si>
  <si>
    <t>K82616</t>
  </si>
  <si>
    <t>K82617</t>
  </si>
  <si>
    <t>K82618</t>
  </si>
  <si>
    <t>K82621</t>
  </si>
  <si>
    <t>K82631</t>
  </si>
  <si>
    <t>K82633</t>
  </si>
  <si>
    <t>K83002</t>
  </si>
  <si>
    <t>K83003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</si>
  <si>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</si>
  <si>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</si>
  <si>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</si>
  <si>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</si>
  <si>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</si>
  <si>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</si>
  <si>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</si>
  <si>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</si>
  <si>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</si>
  <si>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</si>
  <si>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</si>
  <si>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</si>
  <si>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K83017</t>
  </si>
  <si>
    <t>K83018</t>
  </si>
  <si>
    <t>K83019</t>
  </si>
  <si>
    <t>K83020</t>
  </si>
  <si>
    <t>K83021</t>
  </si>
  <si>
    <t>K83022</t>
  </si>
  <si>
    <t>K83023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</si>
  <si>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</si>
  <si>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</si>
  <si>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</si>
  <si>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</si>
  <si>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</si>
  <si>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</si>
  <si>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</si>
  <si>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</si>
  <si>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</si>
  <si>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</si>
  <si>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</si>
  <si>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</si>
  <si>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</si>
  <si>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</si>
  <si>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</si>
  <si>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</si>
  <si>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</si>
  <si>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</si>
  <si>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</si>
  <si>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</si>
  <si>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</si>
  <si>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</si>
  <si>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</si>
  <si>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</si>
  <si>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</si>
  <si>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</si>
  <si>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</si>
  <si>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</si>
  <si>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</si>
  <si>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K83059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</si>
  <si>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</si>
  <si>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</si>
  <si>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</si>
  <si>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</si>
  <si>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</si>
  <si>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</si>
  <si>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</si>
  <si>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</si>
  <si>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</si>
  <si>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</si>
  <si>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</si>
  <si>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</si>
  <si>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K83607</t>
  </si>
  <si>
    <t>K83610</t>
  </si>
  <si>
    <t>K83614</t>
  </si>
  <si>
    <t>K83616</t>
  </si>
  <si>
    <t>K83618</t>
  </si>
  <si>
    <t>K83619</t>
  </si>
  <si>
    <t>K83620</t>
  </si>
  <si>
    <t>K83621</t>
  </si>
  <si>
    <t>K83622</t>
  </si>
  <si>
    <t>K83625</t>
  </si>
  <si>
    <t>K84001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</si>
  <si>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</si>
  <si>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</si>
  <si>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</si>
  <si>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</si>
  <si>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</si>
  <si>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</si>
  <si>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</si>
  <si>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</si>
  <si>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</si>
  <si>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</si>
  <si>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K84012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</si>
  <si>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</si>
  <si>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</si>
  <si>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</si>
  <si>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</si>
  <si>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</si>
  <si>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</si>
  <si>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</si>
  <si>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</si>
  <si>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</si>
  <si>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</si>
  <si>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</si>
  <si>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</si>
  <si>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</si>
  <si>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</si>
  <si>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</si>
  <si>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K84029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</si>
  <si>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</si>
  <si>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</si>
  <si>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</si>
  <si>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</si>
  <si>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</si>
  <si>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</si>
  <si>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</si>
  <si>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</si>
  <si>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</si>
  <si>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K84039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</si>
  <si>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</si>
  <si>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</si>
  <si>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</si>
  <si>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</si>
  <si>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</si>
  <si>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</si>
  <si>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</si>
  <si>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</si>
  <si>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</si>
  <si>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</si>
  <si>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</si>
  <si>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</si>
  <si>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</si>
  <si>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</si>
  <si>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</si>
  <si>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</si>
  <si>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</si>
  <si>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</si>
  <si>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</si>
  <si>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</si>
  <si>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</si>
  <si>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</si>
  <si>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K84071</t>
  </si>
  <si>
    <t>K84072</t>
  </si>
  <si>
    <t>K84073</t>
  </si>
  <si>
    <t>K84074</t>
  </si>
  <si>
    <t>K84075</t>
  </si>
  <si>
    <t>K84076</t>
  </si>
  <si>
    <t>K84077</t>
  </si>
  <si>
    <t>K84078</t>
  </si>
  <si>
    <t>K84079</t>
  </si>
  <si>
    <t>K84080</t>
  </si>
  <si>
    <t>K84082</t>
  </si>
  <si>
    <t>K84605</t>
  </si>
  <si>
    <t>K84608</t>
  </si>
  <si>
    <t>K84610</t>
  </si>
  <si>
    <t>K84613</t>
  </si>
  <si>
    <t>K84615</t>
  </si>
  <si>
    <t>K84617</t>
  </si>
  <si>
    <t>K84618</t>
  </si>
  <si>
    <t>K84620</t>
  </si>
  <si>
    <t>K84621</t>
  </si>
  <si>
    <t>K84622</t>
  </si>
  <si>
    <t>K84624</t>
  </si>
  <si>
    <t>L81002</t>
  </si>
  <si>
    <t>L81004</t>
  </si>
  <si>
    <t>L81006</t>
  </si>
  <si>
    <t>L81007</t>
  </si>
  <si>
    <t>L81008</t>
  </si>
  <si>
    <t>L81009</t>
  </si>
  <si>
    <t>L81010</t>
  </si>
  <si>
    <t>L81012</t>
  </si>
  <si>
    <t>L81013</t>
  </si>
  <si>
    <t>L81014</t>
  </si>
  <si>
    <t>L81015</t>
  </si>
  <si>
    <t>L81016</t>
  </si>
  <si>
    <t>L81017</t>
  </si>
  <si>
    <t>L81018</t>
  </si>
  <si>
    <t>L81019</t>
  </si>
  <si>
    <t>L81020</t>
  </si>
  <si>
    <t>L81021</t>
  </si>
  <si>
    <t>L81022</t>
  </si>
  <si>
    <t>L81023</t>
  </si>
  <si>
    <t>L81024</t>
  </si>
  <si>
    <t>L81025</t>
  </si>
  <si>
    <t>L81026</t>
  </si>
  <si>
    <t>L81027</t>
  </si>
  <si>
    <t>L81028</t>
  </si>
  <si>
    <t>L81029</t>
  </si>
  <si>
    <t>L81030</t>
  </si>
  <si>
    <t>L81031</t>
  </si>
  <si>
    <t>L81032</t>
  </si>
  <si>
    <t>L81033</t>
  </si>
  <si>
    <t>L81034</t>
  </si>
  <si>
    <t>L81035</t>
  </si>
  <si>
    <t>L81036</t>
  </si>
  <si>
    <t>L81037</t>
  </si>
  <si>
    <t>L81038</t>
  </si>
  <si>
    <t>L81039</t>
  </si>
  <si>
    <t>L81040</t>
  </si>
  <si>
    <t>L81041</t>
  </si>
  <si>
    <t>L81042</t>
  </si>
  <si>
    <t>L81043</t>
  </si>
  <si>
    <t>L81044</t>
  </si>
  <si>
    <t>L81045</t>
  </si>
  <si>
    <t>L81046</t>
  </si>
  <si>
    <t>L81047</t>
  </si>
  <si>
    <t>L81049</t>
  </si>
  <si>
    <t>L81050</t>
  </si>
  <si>
    <t>L81051</t>
  </si>
  <si>
    <t>L81052</t>
  </si>
  <si>
    <t>L81053</t>
  </si>
  <si>
    <t>L81054</t>
  </si>
  <si>
    <t>L81055</t>
  </si>
  <si>
    <t>L81056</t>
  </si>
  <si>
    <t>L81057</t>
  </si>
  <si>
    <t>L81058</t>
  </si>
  <si>
    <t>L81059</t>
  </si>
  <si>
    <t>L81060</t>
  </si>
  <si>
    <t>L81061</t>
  </si>
  <si>
    <t>L81062</t>
  </si>
  <si>
    <t>L81063</t>
  </si>
  <si>
    <t>L81064</t>
  </si>
  <si>
    <t>L81065</t>
  </si>
  <si>
    <t>L81066</t>
  </si>
  <si>
    <t>L81067</t>
  </si>
  <si>
    <t>L81068</t>
  </si>
  <si>
    <t>L81069</t>
  </si>
  <si>
    <t>L81070</t>
  </si>
  <si>
    <t>L81071</t>
  </si>
  <si>
    <t>L81072</t>
  </si>
  <si>
    <t>L81073</t>
  </si>
  <si>
    <t>L81074</t>
  </si>
  <si>
    <t>L81075</t>
  </si>
  <si>
    <t>L81077</t>
  </si>
  <si>
    <t>L81078</t>
  </si>
  <si>
    <t>L81079</t>
  </si>
  <si>
    <t>L81080</t>
  </si>
  <si>
    <t>L81081</t>
  </si>
  <si>
    <t>L81082</t>
  </si>
  <si>
    <t>L81083</t>
  </si>
  <si>
    <t>L81084</t>
  </si>
  <si>
    <t>L81085</t>
  </si>
  <si>
    <t>L81086</t>
  </si>
  <si>
    <t>L81087</t>
  </si>
  <si>
    <t>L81088</t>
  </si>
  <si>
    <t>L81089</t>
  </si>
  <si>
    <t>L81090</t>
  </si>
  <si>
    <t>L81091</t>
  </si>
  <si>
    <t>L81092</t>
  </si>
  <si>
    <t>L81093</t>
  </si>
  <si>
    <t>L81094</t>
  </si>
  <si>
    <t>L81095</t>
  </si>
  <si>
    <t>L81098</t>
  </si>
  <si>
    <t>L81099</t>
  </si>
  <si>
    <t>L81101</t>
  </si>
  <si>
    <t>L81102</t>
  </si>
  <si>
    <t>L81103</t>
  </si>
  <si>
    <t>L81106</t>
  </si>
  <si>
    <t>L81107</t>
  </si>
  <si>
    <t>L81108</t>
  </si>
  <si>
    <t>L81112</t>
  </si>
  <si>
    <t>L81116</t>
  </si>
  <si>
    <t>L81117</t>
  </si>
  <si>
    <t>L81118</t>
  </si>
  <si>
    <t>L81119</t>
  </si>
  <si>
    <t>L81120</t>
  </si>
  <si>
    <t>L81122</t>
  </si>
  <si>
    <t>L81123</t>
  </si>
  <si>
    <t>L81124</t>
  </si>
  <si>
    <t>L81125</t>
  </si>
  <si>
    <t>L81127</t>
  </si>
  <si>
    <t>L81128</t>
  </si>
  <si>
    <t>L81130</t>
  </si>
  <si>
    <t>L81131</t>
  </si>
  <si>
    <t>L81132</t>
  </si>
  <si>
    <t>L81133</t>
  </si>
  <si>
    <t>L81134</t>
  </si>
  <si>
    <t>L81600</t>
  </si>
  <si>
    <t>L81617</t>
  </si>
  <si>
    <t>L81622</t>
  </si>
  <si>
    <t>L81632</t>
  </si>
  <si>
    <t>L81633</t>
  </si>
  <si>
    <t>L81635</t>
  </si>
  <si>
    <t>L81637</t>
  </si>
  <si>
    <t>L81642</t>
  </si>
  <si>
    <t>L81643</t>
  </si>
  <si>
    <t>L81644</t>
  </si>
  <si>
    <t>L81648</t>
  </si>
  <si>
    <t>L81649</t>
  </si>
  <si>
    <t>L81655</t>
  </si>
  <si>
    <t>L81656</t>
  </si>
  <si>
    <t>L81663</t>
  </si>
  <si>
    <t>L81669</t>
  </si>
  <si>
    <t>L81670</t>
  </si>
  <si>
    <t>L82001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</si>
  <si>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</si>
  <si>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</si>
  <si>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</si>
  <si>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</si>
  <si>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</si>
  <si>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</si>
  <si>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</si>
  <si>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</si>
  <si>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</si>
  <si>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</si>
  <si>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</si>
  <si>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</si>
  <si>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</si>
  <si>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</si>
  <si>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</si>
  <si>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</si>
  <si>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L82019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</si>
  <si>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</si>
  <si>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</si>
  <si>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</si>
  <si>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</si>
  <si>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</si>
  <si>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</si>
  <si>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</si>
  <si>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</si>
  <si>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</si>
  <si>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</si>
  <si>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</si>
  <si>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</si>
  <si>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</si>
  <si>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</si>
  <si>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L82040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</si>
  <si>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</si>
  <si>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</si>
  <si>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</si>
  <si>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</si>
  <si>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</si>
  <si>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</si>
  <si>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</si>
  <si>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</si>
  <si>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</si>
  <si>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</si>
  <si>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</si>
  <si>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</si>
  <si>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</si>
  <si>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</si>
  <si>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L82055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</si>
  <si>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</si>
  <si>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</si>
  <si>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</si>
  <si>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</si>
  <si>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</si>
  <si>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</si>
  <si>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</si>
  <si>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</si>
  <si>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L82611</t>
  </si>
  <si>
    <t>L82617</t>
  </si>
  <si>
    <t>L82618</t>
  </si>
  <si>
    <t>L82620</t>
  </si>
  <si>
    <t>L82621</t>
  </si>
  <si>
    <t>L82622</t>
  </si>
  <si>
    <t>L83002</t>
  </si>
  <si>
    <t>L83003</t>
  </si>
  <si>
    <t>L83004</t>
  </si>
  <si>
    <t>L83005</t>
  </si>
  <si>
    <t>L83006</t>
  </si>
  <si>
    <t>L83007</t>
  </si>
  <si>
    <t>L83008</t>
  </si>
  <si>
    <t>L83009</t>
  </si>
  <si>
    <t>L83010</t>
  </si>
  <si>
    <t>L83011</t>
  </si>
  <si>
    <t>L83012</t>
  </si>
  <si>
    <t>L83013</t>
  </si>
  <si>
    <t>L83014</t>
  </si>
  <si>
    <t>L83015</t>
  </si>
  <si>
    <t>L83016</t>
  </si>
  <si>
    <t>L83017</t>
  </si>
  <si>
    <t>L83018</t>
  </si>
  <si>
    <t>L83019</t>
  </si>
  <si>
    <t>L83020</t>
  </si>
  <si>
    <t>L83021</t>
  </si>
  <si>
    <t>L83022</t>
  </si>
  <si>
    <t>L83023</t>
  </si>
  <si>
    <t>L83024</t>
  </si>
  <si>
    <t>L83025</t>
  </si>
  <si>
    <t>L83026</t>
  </si>
  <si>
    <t>L83027</t>
  </si>
  <si>
    <t>L83028</t>
  </si>
  <si>
    <t>L83029</t>
  </si>
  <si>
    <t>L83030</t>
  </si>
  <si>
    <t>L83031</t>
  </si>
  <si>
    <t>L83032</t>
  </si>
  <si>
    <t>L83034</t>
  </si>
  <si>
    <t>L83035</t>
  </si>
  <si>
    <t>L83036</t>
  </si>
  <si>
    <t>L83037</t>
  </si>
  <si>
    <t>L83038</t>
  </si>
  <si>
    <t>L83039</t>
  </si>
  <si>
    <t>L83040</t>
  </si>
  <si>
    <t>L83041</t>
  </si>
  <si>
    <t>L83042</t>
  </si>
  <si>
    <t>L83043</t>
  </si>
  <si>
    <t>L83044</t>
  </si>
  <si>
    <t>L83045</t>
  </si>
  <si>
    <t>L83046</t>
  </si>
  <si>
    <t>L83047</t>
  </si>
  <si>
    <t>L83048</t>
  </si>
  <si>
    <t>L83049</t>
  </si>
  <si>
    <t>L83050</t>
  </si>
  <si>
    <t>L83051</t>
  </si>
  <si>
    <t>L83052</t>
  </si>
  <si>
    <t>L83053</t>
  </si>
  <si>
    <t>L83054</t>
  </si>
  <si>
    <t>L83055</t>
  </si>
  <si>
    <t>L83056</t>
  </si>
  <si>
    <t>L83057</t>
  </si>
  <si>
    <t>L83058</t>
  </si>
  <si>
    <t>L83059</t>
  </si>
  <si>
    <t>L83061</t>
  </si>
  <si>
    <t>L83064</t>
  </si>
  <si>
    <t>L83065</t>
  </si>
  <si>
    <t>L83066</t>
  </si>
  <si>
    <t>L83067</t>
  </si>
  <si>
    <t>L83068</t>
  </si>
  <si>
    <t>L83069</t>
  </si>
  <si>
    <t>L83070</t>
  </si>
  <si>
    <t>L83071</t>
  </si>
  <si>
    <t>L83072</t>
  </si>
  <si>
    <t>L83073</t>
  </si>
  <si>
    <t>L83074</t>
  </si>
  <si>
    <t>L83075</t>
  </si>
  <si>
    <t>L83076</t>
  </si>
  <si>
    <t>L83077</t>
  </si>
  <si>
    <t>L83078</t>
  </si>
  <si>
    <t>L83079</t>
  </si>
  <si>
    <t>L83080</t>
  </si>
  <si>
    <t>L83081</t>
  </si>
  <si>
    <t>L83082</t>
  </si>
  <si>
    <t>L83083</t>
  </si>
  <si>
    <t>L83084</t>
  </si>
  <si>
    <t>L83085</t>
  </si>
  <si>
    <t>L83086</t>
  </si>
  <si>
    <t>L83087</t>
  </si>
  <si>
    <t>L83088</t>
  </si>
  <si>
    <t>L83089</t>
  </si>
  <si>
    <t>L83092</t>
  </si>
  <si>
    <t>L83093</t>
  </si>
  <si>
    <t>L83094</t>
  </si>
  <si>
    <t>L83095</t>
  </si>
  <si>
    <t>L83096</t>
  </si>
  <si>
    <t>L83097</t>
  </si>
  <si>
    <t>L83098</t>
  </si>
  <si>
    <t>L83099</t>
  </si>
  <si>
    <t>L83100</t>
  </si>
  <si>
    <t>L83101</t>
  </si>
  <si>
    <t>L83102</t>
  </si>
  <si>
    <t>L83103</t>
  </si>
  <si>
    <t>L83105</t>
  </si>
  <si>
    <t>L83106</t>
  </si>
  <si>
    <t>L83107</t>
  </si>
  <si>
    <t>L83108</t>
  </si>
  <si>
    <t>L83109</t>
  </si>
  <si>
    <t>L83111</t>
  </si>
  <si>
    <t>L83112</t>
  </si>
  <si>
    <t>L83113</t>
  </si>
  <si>
    <t>L83114</t>
  </si>
  <si>
    <t>L83115</t>
  </si>
  <si>
    <t>L83116</t>
  </si>
  <si>
    <t>L83118</t>
  </si>
  <si>
    <t>L83120</t>
  </si>
  <si>
    <t>L83121</t>
  </si>
  <si>
    <t>L83122</t>
  </si>
  <si>
    <t>L83123</t>
  </si>
  <si>
    <t>L83125</t>
  </si>
  <si>
    <t>L83126</t>
  </si>
  <si>
    <t>L83127</t>
  </si>
  <si>
    <t>L83128</t>
  </si>
  <si>
    <t>L83129</t>
  </si>
  <si>
    <t>L83130</t>
  </si>
  <si>
    <t>L83131</t>
  </si>
  <si>
    <t>L83132</t>
  </si>
  <si>
    <t>L83133</t>
  </si>
  <si>
    <t>L83134</t>
  </si>
  <si>
    <t>L83136</t>
  </si>
  <si>
    <t>L83137</t>
  </si>
  <si>
    <t>L83138</t>
  </si>
  <si>
    <t>L83139</t>
  </si>
  <si>
    <t>L83143</t>
  </si>
  <si>
    <t>L83144</t>
  </si>
  <si>
    <t>L83145</t>
  </si>
  <si>
    <t>L83146</t>
  </si>
  <si>
    <t>L83147</t>
  </si>
  <si>
    <t>L83148</t>
  </si>
  <si>
    <t>L83149</t>
  </si>
  <si>
    <t>L83607</t>
  </si>
  <si>
    <t>L83608</t>
  </si>
  <si>
    <t>L83613</t>
  </si>
  <si>
    <t>L83616</t>
  </si>
  <si>
    <t>L83624</t>
  </si>
  <si>
    <t>L83626</t>
  </si>
  <si>
    <t>L83627</t>
  </si>
  <si>
    <t>L83628</t>
  </si>
  <si>
    <t>L83633</t>
  </si>
  <si>
    <t>L83637</t>
  </si>
  <si>
    <t>L83639</t>
  </si>
  <si>
    <t>L83642</t>
  </si>
  <si>
    <t>L83643</t>
  </si>
  <si>
    <t>L83644</t>
  </si>
  <si>
    <t>L83646</t>
  </si>
  <si>
    <t>L83647</t>
  </si>
  <si>
    <t>L83648</t>
  </si>
  <si>
    <t>L83651</t>
  </si>
  <si>
    <t>L83655</t>
  </si>
  <si>
    <t>L83657</t>
  </si>
  <si>
    <t>L83658</t>
  </si>
  <si>
    <t>L83661</t>
  </si>
  <si>
    <t>L83663</t>
  </si>
  <si>
    <t>L83664</t>
  </si>
  <si>
    <t>L83666</t>
  </si>
  <si>
    <t>L84001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</si>
  <si>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</si>
  <si>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</si>
  <si>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</si>
  <si>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</si>
  <si>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</si>
  <si>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</si>
  <si>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</si>
  <si>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</si>
  <si>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</si>
  <si>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</si>
  <si>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</si>
  <si>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</si>
  <si>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</si>
  <si>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</si>
  <si>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</si>
  <si>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</si>
  <si>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</si>
  <si>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L84019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</si>
  <si>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</si>
  <si>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</si>
  <si>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</si>
  <si>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</si>
  <si>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</si>
  <si>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</si>
  <si>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</si>
  <si>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</si>
  <si>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</si>
  <si>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</si>
  <si>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</si>
  <si>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</si>
  <si>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</si>
  <si>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</si>
  <si>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</si>
  <si>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</si>
  <si>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</si>
  <si>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</si>
  <si>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</si>
  <si>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</si>
  <si>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</si>
  <si>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</si>
  <si>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</si>
  <si>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</si>
  <si>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</si>
  <si>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</si>
  <si>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</si>
  <si>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</si>
  <si>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</si>
  <si>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</si>
  <si>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</si>
  <si>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</si>
  <si>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</si>
  <si>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</si>
  <si>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</si>
  <si>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</si>
  <si>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</si>
  <si>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</si>
  <si>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</si>
  <si>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</si>
  <si>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</si>
  <si>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</si>
  <si>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</si>
  <si>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</si>
  <si>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</si>
  <si>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</si>
  <si>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</si>
  <si>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</si>
  <si>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</si>
  <si>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</si>
  <si>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</si>
  <si>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</si>
  <si>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</si>
  <si>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</si>
  <si>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</si>
  <si>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</si>
  <si>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L84604</t>
  </si>
  <si>
    <t>L84606</t>
  </si>
  <si>
    <t>L84609</t>
  </si>
  <si>
    <t>L84613</t>
  </si>
  <si>
    <t>L84615</t>
  </si>
  <si>
    <t>L84616</t>
  </si>
  <si>
    <t>L84617</t>
  </si>
  <si>
    <t>L84621</t>
  </si>
  <si>
    <t>L85001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</si>
  <si>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</si>
  <si>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</si>
  <si>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</si>
  <si>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</si>
  <si>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</si>
  <si>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</si>
  <si>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</si>
  <si>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</si>
  <si>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</si>
  <si>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</si>
  <si>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</si>
  <si>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</si>
  <si>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</si>
  <si>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</si>
  <si>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</si>
  <si>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</si>
  <si>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</si>
  <si>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</si>
  <si>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</si>
  <si>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</si>
  <si>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</si>
  <si>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</si>
  <si>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</si>
  <si>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</si>
  <si>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</si>
  <si>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</si>
  <si>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</si>
  <si>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</si>
  <si>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</si>
  <si>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</si>
  <si>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</si>
  <si>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</si>
  <si>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</si>
  <si>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</si>
  <si>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</si>
  <si>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</si>
  <si>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</si>
  <si>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</si>
  <si>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</si>
  <si>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</si>
  <si>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</si>
  <si>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</si>
  <si>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</si>
  <si>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</si>
  <si>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</si>
  <si>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</si>
  <si>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</si>
  <si>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</si>
  <si>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</si>
  <si>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</si>
  <si>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</si>
  <si>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</si>
  <si>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</si>
  <si>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</si>
  <si>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L85059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</si>
  <si>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</si>
  <si>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</si>
  <si>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</si>
  <si>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</si>
  <si>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</si>
  <si>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</si>
  <si>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</si>
  <si>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</si>
  <si>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</si>
  <si>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</si>
  <si>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</si>
  <si>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</si>
  <si>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</si>
  <si>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</si>
  <si>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</si>
  <si>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</si>
  <si>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</si>
  <si>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M81001</t>
  </si>
  <si>
    <t>M81002</t>
  </si>
  <si>
    <t>M81003</t>
  </si>
  <si>
    <t>M81004</t>
  </si>
  <si>
    <t>M81005</t>
  </si>
  <si>
    <t>M81006</t>
  </si>
  <si>
    <t>M81007</t>
  </si>
  <si>
    <t>M81008</t>
  </si>
  <si>
    <t>M81009</t>
  </si>
  <si>
    <t>M81010</t>
  </si>
  <si>
    <t>M81011</t>
  </si>
  <si>
    <t>M81012</t>
  </si>
  <si>
    <t>M81013</t>
  </si>
  <si>
    <t>M81014</t>
  </si>
  <si>
    <t>M81015</t>
  </si>
  <si>
    <t>M81016</t>
  </si>
  <si>
    <t>M81017</t>
  </si>
  <si>
    <t>M81018</t>
  </si>
  <si>
    <t>M81019</t>
  </si>
  <si>
    <t>M81020</t>
  </si>
  <si>
    <t>M81021</t>
  </si>
  <si>
    <t>M81022</t>
  </si>
  <si>
    <t>M81023</t>
  </si>
  <si>
    <t>M81024</t>
  </si>
  <si>
    <t>M81025</t>
  </si>
  <si>
    <t>M81026</t>
  </si>
  <si>
    <t>M81027</t>
  </si>
  <si>
    <t>M81029</t>
  </si>
  <si>
    <t>M81032</t>
  </si>
  <si>
    <t>M81033</t>
  </si>
  <si>
    <t>M81034</t>
  </si>
  <si>
    <t>M81035</t>
  </si>
  <si>
    <t>M81037</t>
  </si>
  <si>
    <t>M81038</t>
  </si>
  <si>
    <t>M81039</t>
  </si>
  <si>
    <t>M81040</t>
  </si>
  <si>
    <t>M81041</t>
  </si>
  <si>
    <t>M81042</t>
  </si>
  <si>
    <t>M81043</t>
  </si>
  <si>
    <t>M81044</t>
  </si>
  <si>
    <t>M81045</t>
  </si>
  <si>
    <t>M81046</t>
  </si>
  <si>
    <t>M81047</t>
  </si>
  <si>
    <t>M81048</t>
  </si>
  <si>
    <t>M81049</t>
  </si>
  <si>
    <t>M81054</t>
  </si>
  <si>
    <t>M81055</t>
  </si>
  <si>
    <t>M81056</t>
  </si>
  <si>
    <t>M81057</t>
  </si>
  <si>
    <t>M81058</t>
  </si>
  <si>
    <t>M81061</t>
  </si>
  <si>
    <t>M81062</t>
  </si>
  <si>
    <t>M81063</t>
  </si>
  <si>
    <t>M81064</t>
  </si>
  <si>
    <t>M81065</t>
  </si>
  <si>
    <t>M81066</t>
  </si>
  <si>
    <t>M81067</t>
  </si>
  <si>
    <t>M81068</t>
  </si>
  <si>
    <t>M81069</t>
  </si>
  <si>
    <t>M81070</t>
  </si>
  <si>
    <t>M81072</t>
  </si>
  <si>
    <t>M81073</t>
  </si>
  <si>
    <t>M81074</t>
  </si>
  <si>
    <t>M81075</t>
  </si>
  <si>
    <t>M81076</t>
  </si>
  <si>
    <t>M81077</t>
  </si>
  <si>
    <t>M81078</t>
  </si>
  <si>
    <t>M81079</t>
  </si>
  <si>
    <t>M81080</t>
  </si>
  <si>
    <t>M81081</t>
  </si>
  <si>
    <t>M81082</t>
  </si>
  <si>
    <t>M81083</t>
  </si>
  <si>
    <t>M81084</t>
  </si>
  <si>
    <t>M81087</t>
  </si>
  <si>
    <t>M81089</t>
  </si>
  <si>
    <t>M81090</t>
  </si>
  <si>
    <t>M81091</t>
  </si>
  <si>
    <t>M81092</t>
  </si>
  <si>
    <t>M81093</t>
  </si>
  <si>
    <t>M81094</t>
  </si>
  <si>
    <t>M81600</t>
  </si>
  <si>
    <t>M81604</t>
  </si>
  <si>
    <t>M81605</t>
  </si>
  <si>
    <t>M81608</t>
  </si>
  <si>
    <t>M81616</t>
  </si>
  <si>
    <t>M81617</t>
  </si>
  <si>
    <t>M81621</t>
  </si>
  <si>
    <t>M81627</t>
  </si>
  <si>
    <t>M81629</t>
  </si>
  <si>
    <t>M82001</t>
  </si>
  <si>
    <t>M82002</t>
  </si>
  <si>
    <t>M82003</t>
  </si>
  <si>
    <t>M82004</t>
  </si>
  <si>
    <t>M82005</t>
  </si>
  <si>
    <t>M82006</t>
  </si>
  <si>
    <t>M82007</t>
  </si>
  <si>
    <t>M82008</t>
  </si>
  <si>
    <t>M82009</t>
  </si>
  <si>
    <t>M82010</t>
  </si>
  <si>
    <t>M82011</t>
  </si>
  <si>
    <t>M82012</t>
  </si>
  <si>
    <t>M82013</t>
  </si>
  <si>
    <t>M82014</t>
  </si>
  <si>
    <t>M82015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</si>
  <si>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</si>
  <si>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</si>
  <si>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</si>
  <si>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</si>
  <si>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</si>
  <si>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</si>
  <si>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</si>
  <si>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</si>
  <si>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</si>
  <si>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</si>
  <si>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M82026</t>
  </si>
  <si>
    <t>M82027</t>
  </si>
  <si>
    <t>M82028</t>
  </si>
  <si>
    <t>M82029</t>
  </si>
  <si>
    <t>M82030</t>
  </si>
  <si>
    <t>M82031</t>
  </si>
  <si>
    <t>M82032</t>
  </si>
  <si>
    <t>M82033</t>
  </si>
  <si>
    <t>M82034</t>
  </si>
  <si>
    <t>M82035</t>
  </si>
  <si>
    <t>M82038</t>
  </si>
  <si>
    <t>M82039</t>
  </si>
  <si>
    <t>M82040</t>
  </si>
  <si>
    <t>M82041</t>
  </si>
  <si>
    <t>M82042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</si>
  <si>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</si>
  <si>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</si>
  <si>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</si>
  <si>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</si>
  <si>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</si>
  <si>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</si>
  <si>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</si>
  <si>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</si>
  <si>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M82054</t>
  </si>
  <si>
    <t>M82055</t>
  </si>
  <si>
    <t>M82056</t>
  </si>
  <si>
    <t>M82057</t>
  </si>
  <si>
    <t>M82058</t>
  </si>
  <si>
    <t>M82059</t>
  </si>
  <si>
    <t>M82060</t>
  </si>
  <si>
    <t>M82601</t>
  </si>
  <si>
    <t>M82604</t>
  </si>
  <si>
    <t>M82606</t>
  </si>
  <si>
    <t>M82607</t>
  </si>
  <si>
    <t>M82612</t>
  </si>
  <si>
    <t>M82616</t>
  </si>
  <si>
    <t>M82619</t>
  </si>
  <si>
    <t>M82620</t>
  </si>
  <si>
    <t>M83001</t>
  </si>
  <si>
    <t>M83004</t>
  </si>
  <si>
    <t>M83005</t>
  </si>
  <si>
    <t>M83006</t>
  </si>
  <si>
    <t>M83007</t>
  </si>
  <si>
    <t>M83009</t>
  </si>
  <si>
    <t>M83010</t>
  </si>
  <si>
    <t>M83011</t>
  </si>
  <si>
    <t>M83012</t>
  </si>
  <si>
    <t>M83013</t>
  </si>
  <si>
    <t>M83014</t>
  </si>
  <si>
    <t>M83015</t>
  </si>
  <si>
    <t>M83016</t>
  </si>
  <si>
    <t>M83017</t>
  </si>
  <si>
    <t>M83018</t>
  </si>
  <si>
    <t>M83020</t>
  </si>
  <si>
    <t>M83021</t>
  </si>
  <si>
    <t>M83022</t>
  </si>
  <si>
    <t>M83023</t>
  </si>
  <si>
    <t>M83024</t>
  </si>
  <si>
    <t>M83025</t>
  </si>
  <si>
    <t>M83026</t>
  </si>
  <si>
    <t>M83027</t>
  </si>
  <si>
    <t>M83028</t>
  </si>
  <si>
    <t>M83030</t>
  </si>
  <si>
    <t>M83031</t>
  </si>
  <si>
    <t>M83032</t>
  </si>
  <si>
    <t>M83033</t>
  </si>
  <si>
    <t>M83034</t>
  </si>
  <si>
    <t>M83035</t>
  </si>
  <si>
    <t>M83036</t>
  </si>
  <si>
    <t>M83037</t>
  </si>
  <si>
    <t>M83038</t>
  </si>
  <si>
    <t>M83041</t>
  </si>
  <si>
    <t>M83042</t>
  </si>
  <si>
    <t>M83043</t>
  </si>
  <si>
    <t>M83044</t>
  </si>
  <si>
    <t>M83045</t>
  </si>
  <si>
    <t>M83046</t>
  </si>
  <si>
    <t>M83047</t>
  </si>
  <si>
    <t>M83048</t>
  </si>
  <si>
    <t>M83049</t>
  </si>
  <si>
    <t>M83050</t>
  </si>
  <si>
    <t>M83051</t>
  </si>
  <si>
    <t>M83052</t>
  </si>
  <si>
    <t>M83054</t>
  </si>
  <si>
    <t>M83056</t>
  </si>
  <si>
    <t>M83057</t>
  </si>
  <si>
    <t>M83059</t>
  </si>
  <si>
    <t>M83061</t>
  </si>
  <si>
    <t>M83062</t>
  </si>
  <si>
    <t>M83063</t>
  </si>
  <si>
    <t>M83064</t>
  </si>
  <si>
    <t>M83065</t>
  </si>
  <si>
    <t>M83066</t>
  </si>
  <si>
    <t>M83067</t>
  </si>
  <si>
    <t>M83068</t>
  </si>
  <si>
    <t>M83069</t>
  </si>
  <si>
    <t>M83070</t>
  </si>
  <si>
    <t>M83071</t>
  </si>
  <si>
    <t>M83072</t>
  </si>
  <si>
    <t>M83073</t>
  </si>
  <si>
    <t>M83074</t>
  </si>
  <si>
    <t>M83075</t>
  </si>
  <si>
    <t>M83076</t>
  </si>
  <si>
    <t>M83078</t>
  </si>
  <si>
    <t>M83079</t>
  </si>
  <si>
    <t>M83080</t>
  </si>
  <si>
    <t>M83082</t>
  </si>
  <si>
    <t>M83084</t>
  </si>
  <si>
    <t>M83088</t>
  </si>
  <si>
    <t>M83089</t>
  </si>
  <si>
    <t>M83090</t>
  </si>
  <si>
    <t>M83092</t>
  </si>
  <si>
    <t>M83093</t>
  </si>
  <si>
    <t>M83094</t>
  </si>
  <si>
    <t>M83096</t>
  </si>
  <si>
    <t>M83097</t>
  </si>
  <si>
    <t>M83100</t>
  </si>
  <si>
    <t>M83102</t>
  </si>
  <si>
    <t>M83103</t>
  </si>
  <si>
    <t>M83107</t>
  </si>
  <si>
    <t>M83108</t>
  </si>
  <si>
    <t>M83109</t>
  </si>
  <si>
    <t>M83110</t>
  </si>
  <si>
    <t>M83111</t>
  </si>
  <si>
    <t>M83113</t>
  </si>
  <si>
    <t>M83115</t>
  </si>
  <si>
    <t>M83117</t>
  </si>
  <si>
    <t>M83121</t>
  </si>
  <si>
    <t>M83122</t>
  </si>
  <si>
    <t>M83123</t>
  </si>
  <si>
    <t>M83125</t>
  </si>
  <si>
    <t>M83126</t>
  </si>
  <si>
    <t>M83127</t>
  </si>
  <si>
    <t>M83128</t>
  </si>
  <si>
    <t>M83129</t>
  </si>
  <si>
    <t>M83130</t>
  </si>
  <si>
    <t>M83132</t>
  </si>
  <si>
    <t>M83133</t>
  </si>
  <si>
    <t>M83134</t>
  </si>
  <si>
    <t>M83138</t>
  </si>
  <si>
    <t>M83139</t>
  </si>
  <si>
    <t>M83140</t>
  </si>
  <si>
    <t>M83141</t>
  </si>
  <si>
    <t>M83143</t>
  </si>
  <si>
    <t>M83144</t>
  </si>
  <si>
    <t>M83146</t>
  </si>
  <si>
    <t>M83148</t>
  </si>
  <si>
    <t>M83601</t>
  </si>
  <si>
    <t>M83608</t>
  </si>
  <si>
    <t>M83613</t>
  </si>
  <si>
    <t>M83616</t>
  </si>
  <si>
    <t>M83617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</si>
  <si>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</si>
  <si>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</si>
  <si>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</si>
  <si>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</si>
  <si>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</si>
  <si>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</si>
  <si>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</si>
  <si>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</si>
  <si>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M83637</t>
  </si>
  <si>
    <t>M83638</t>
  </si>
  <si>
    <t>M83639</t>
  </si>
  <si>
    <t>M83640</t>
  </si>
  <si>
    <t>M83641</t>
  </si>
  <si>
    <t>M83650</t>
  </si>
  <si>
    <t>M83661</t>
  </si>
  <si>
    <t>M83662</t>
  </si>
  <si>
    <t>M83665</t>
  </si>
  <si>
    <t>M83668</t>
  </si>
  <si>
    <t>M83669</t>
  </si>
  <si>
    <t>M83670</t>
  </si>
  <si>
    <t>M83678</t>
  </si>
  <si>
    <t>M83680</t>
  </si>
  <si>
    <t>M83681</t>
  </si>
  <si>
    <t>M83682</t>
  </si>
  <si>
    <t>M83691</t>
  </si>
  <si>
    <t>M83692</t>
  </si>
  <si>
    <t>M83693</t>
  </si>
  <si>
    <t>M83695</t>
  </si>
  <si>
    <t>M83697</t>
  </si>
  <si>
    <t>M83698</t>
  </si>
  <si>
    <t>M83700</t>
  </si>
  <si>
    <t>M83701</t>
  </si>
  <si>
    <t>M83703</t>
  </si>
  <si>
    <t>M83705</t>
  </si>
  <si>
    <t>M83706</t>
  </si>
  <si>
    <t>M83708</t>
  </si>
  <si>
    <t>M83709</t>
  </si>
  <si>
    <t>M83711</t>
  </si>
  <si>
    <t>M83712</t>
  </si>
  <si>
    <t>M83713</t>
  </si>
  <si>
    <t>M83714</t>
  </si>
  <si>
    <t>M83715</t>
  </si>
  <si>
    <t>M83717</t>
  </si>
  <si>
    <t>M83718</t>
  </si>
  <si>
    <t>M83719</t>
  </si>
  <si>
    <t>M83722</t>
  </si>
  <si>
    <t>M83723</t>
  </si>
  <si>
    <t>M83725</t>
  </si>
  <si>
    <t>M83726</t>
  </si>
  <si>
    <t>M83727</t>
  </si>
  <si>
    <t>M83733</t>
  </si>
  <si>
    <t>M83738</t>
  </si>
  <si>
    <t>M83739</t>
  </si>
  <si>
    <t>M84001</t>
  </si>
  <si>
    <t>M84002</t>
  </si>
  <si>
    <t>M84003</t>
  </si>
  <si>
    <t>M84004</t>
  </si>
  <si>
    <t>M84005</t>
  </si>
  <si>
    <t>M84006</t>
  </si>
  <si>
    <t>M84007</t>
  </si>
  <si>
    <t>M84008</t>
  </si>
  <si>
    <t>M84009</t>
  </si>
  <si>
    <t>M84010</t>
  </si>
  <si>
    <t>M84011</t>
  </si>
  <si>
    <t>M84012</t>
  </si>
  <si>
    <t>M84013</t>
  </si>
  <si>
    <t>M84014</t>
  </si>
  <si>
    <t>M84015</t>
  </si>
  <si>
    <t>M84016</t>
  </si>
  <si>
    <t>M84017</t>
  </si>
  <si>
    <t>M84018</t>
  </si>
  <si>
    <t>M84019</t>
  </si>
  <si>
    <t>M84020</t>
  </si>
  <si>
    <t>M84021</t>
  </si>
  <si>
    <t>M84022</t>
  </si>
  <si>
    <t>M84023</t>
  </si>
  <si>
    <t>M84024</t>
  </si>
  <si>
    <t>M84025</t>
  </si>
  <si>
    <t>M84026</t>
  </si>
  <si>
    <t>M84027</t>
  </si>
  <si>
    <t>M84028</t>
  </si>
  <si>
    <t>M84029</t>
  </si>
  <si>
    <t>M84030</t>
  </si>
  <si>
    <t>M84031</t>
  </si>
  <si>
    <t>M84032</t>
  </si>
  <si>
    <t>M84034</t>
  </si>
  <si>
    <t>M84035</t>
  </si>
  <si>
    <t>M84036</t>
  </si>
  <si>
    <t>M84037</t>
  </si>
  <si>
    <t>M84038</t>
  </si>
  <si>
    <t>M84040</t>
  </si>
  <si>
    <t>M84041</t>
  </si>
  <si>
    <t>M84042</t>
  </si>
  <si>
    <t>M84043</t>
  </si>
  <si>
    <t>M84044</t>
  </si>
  <si>
    <t>M84045</t>
  </si>
  <si>
    <t>M84046</t>
  </si>
  <si>
    <t>M84047</t>
  </si>
  <si>
    <t>M84048</t>
  </si>
  <si>
    <t>M84049</t>
  </si>
  <si>
    <t>M84050</t>
  </si>
  <si>
    <t>M84051</t>
  </si>
  <si>
    <t>M84055</t>
  </si>
  <si>
    <t>M84057</t>
  </si>
  <si>
    <t>M84059</t>
  </si>
  <si>
    <t>M84060</t>
  </si>
  <si>
    <t>M84061</t>
  </si>
  <si>
    <t>M84062</t>
  </si>
  <si>
    <t>M84063</t>
  </si>
  <si>
    <t>M84064</t>
  </si>
  <si>
    <t>M84065</t>
  </si>
  <si>
    <t>M84066</t>
  </si>
  <si>
    <t>M84067</t>
  </si>
  <si>
    <t>M84068</t>
  </si>
  <si>
    <t>M84069</t>
  </si>
  <si>
    <t>M84070</t>
  </si>
  <si>
    <t>M84603</t>
  </si>
  <si>
    <t>M84608</t>
  </si>
  <si>
    <t>M84609</t>
  </si>
  <si>
    <t>M84612</t>
  </si>
  <si>
    <t>M84615</t>
  </si>
  <si>
    <t>M84616</t>
  </si>
  <si>
    <t>M84617</t>
  </si>
  <si>
    <t>M84618</t>
  </si>
  <si>
    <t>M84620</t>
  </si>
  <si>
    <t>M84621</t>
  </si>
  <si>
    <t>M84624</t>
  </si>
  <si>
    <t>M84627</t>
  </si>
  <si>
    <t>M84629</t>
  </si>
  <si>
    <t>M85001</t>
  </si>
  <si>
    <t>M85002</t>
  </si>
  <si>
    <t>M85003</t>
  </si>
  <si>
    <t>M85005</t>
  </si>
  <si>
    <t>M85006</t>
  </si>
  <si>
    <t>M85007</t>
  </si>
  <si>
    <t>M85008</t>
  </si>
  <si>
    <t>M85009</t>
  </si>
  <si>
    <t>M85010</t>
  </si>
  <si>
    <t>M85011</t>
  </si>
  <si>
    <t>M85013</t>
  </si>
  <si>
    <t>M85014</t>
  </si>
  <si>
    <t>M85015</t>
  </si>
  <si>
    <t>M85016</t>
  </si>
  <si>
    <t>M85018</t>
  </si>
  <si>
    <t>M85019</t>
  </si>
  <si>
    <t>M85020</t>
  </si>
  <si>
    <t>M85021</t>
  </si>
  <si>
    <t>M85023</t>
  </si>
  <si>
    <t>M85024</t>
  </si>
  <si>
    <t>M85025</t>
  </si>
  <si>
    <t>M85026</t>
  </si>
  <si>
    <t>M85027</t>
  </si>
  <si>
    <t>M85028</t>
  </si>
  <si>
    <t>M85029</t>
  </si>
  <si>
    <t>M85030</t>
  </si>
  <si>
    <t>M85031</t>
  </si>
  <si>
    <t>M85033</t>
  </si>
  <si>
    <t>M85034</t>
  </si>
  <si>
    <t>M85035</t>
  </si>
  <si>
    <t>M85036</t>
  </si>
  <si>
    <t>M85037</t>
  </si>
  <si>
    <t>M85038</t>
  </si>
  <si>
    <t>M85041</t>
  </si>
  <si>
    <t>M85042</t>
  </si>
  <si>
    <t>M85043</t>
  </si>
  <si>
    <t>M85045</t>
  </si>
  <si>
    <t>M85046</t>
  </si>
  <si>
    <t>M85047</t>
  </si>
  <si>
    <t>M85048</t>
  </si>
  <si>
    <t>M85051</t>
  </si>
  <si>
    <t>M85052</t>
  </si>
  <si>
    <t>M85053</t>
  </si>
  <si>
    <t>M85055</t>
  </si>
  <si>
    <t>M85056</t>
  </si>
  <si>
    <t>M85058</t>
  </si>
  <si>
    <t>M85059</t>
  </si>
  <si>
    <t>M85060</t>
  </si>
  <si>
    <t>M85061</t>
  </si>
  <si>
    <t>M85062</t>
  </si>
  <si>
    <t>M85063</t>
  </si>
  <si>
    <t>M85064</t>
  </si>
  <si>
    <t>M85065</t>
  </si>
  <si>
    <t>M85066</t>
  </si>
  <si>
    <t>M85068</t>
  </si>
  <si>
    <t>M85069</t>
  </si>
  <si>
    <t>M85070</t>
  </si>
  <si>
    <t>M85071</t>
  </si>
  <si>
    <t>M85072</t>
  </si>
  <si>
    <t>M85074</t>
  </si>
  <si>
    <t>M85075</t>
  </si>
  <si>
    <t>M85076</t>
  </si>
  <si>
    <t>M85077</t>
  </si>
  <si>
    <t>M85078</t>
  </si>
  <si>
    <t>M85079</t>
  </si>
  <si>
    <t>M85081</t>
  </si>
  <si>
    <t>M85082</t>
  </si>
  <si>
    <t>M85083</t>
  </si>
  <si>
    <t>M85084</t>
  </si>
  <si>
    <t>M85085</t>
  </si>
  <si>
    <t>M85086</t>
  </si>
  <si>
    <t>M85087</t>
  </si>
  <si>
    <t>M85088</t>
  </si>
  <si>
    <t>M85092</t>
  </si>
  <si>
    <t>M85094</t>
  </si>
  <si>
    <t>M85097</t>
  </si>
  <si>
    <t>M85098</t>
  </si>
  <si>
    <t>M85100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</si>
  <si>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</si>
  <si>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</si>
  <si>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</si>
  <si>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</si>
  <si>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</si>
  <si>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</si>
  <si>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</si>
  <si>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</si>
  <si>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M85116</t>
  </si>
  <si>
    <t>M85117</t>
  </si>
  <si>
    <t>M85118</t>
  </si>
  <si>
    <t>M85123</t>
  </si>
  <si>
    <t>M85124</t>
  </si>
  <si>
    <t>M85127</t>
  </si>
  <si>
    <t>M85128</t>
  </si>
  <si>
    <t>M85133</t>
  </si>
  <si>
    <t>M85134</t>
  </si>
  <si>
    <t>M85136</t>
  </si>
  <si>
    <t>M85139</t>
  </si>
  <si>
    <t>M85141</t>
  </si>
  <si>
    <t>M85142</t>
  </si>
  <si>
    <t>M85143</t>
  </si>
  <si>
    <t>M85145</t>
  </si>
  <si>
    <t>M85146</t>
  </si>
  <si>
    <t>M85149</t>
  </si>
  <si>
    <t>M85153</t>
  </si>
  <si>
    <t>M85154</t>
  </si>
  <si>
    <t>M85155</t>
  </si>
  <si>
    <t>M85156</t>
  </si>
  <si>
    <t>M85158</t>
  </si>
  <si>
    <t>M85159</t>
  </si>
  <si>
    <t>M85163</t>
  </si>
  <si>
    <t>M85164</t>
  </si>
  <si>
    <t>M85166</t>
  </si>
  <si>
    <t>M85167</t>
  </si>
  <si>
    <t>M85170</t>
  </si>
  <si>
    <t>M85171</t>
  </si>
  <si>
    <t>M85172</t>
  </si>
  <si>
    <t>M85174</t>
  </si>
  <si>
    <t>M85175</t>
  </si>
  <si>
    <t>M85176</t>
  </si>
  <si>
    <t>M85177</t>
  </si>
  <si>
    <t>M85178</t>
  </si>
  <si>
    <t>M85179</t>
  </si>
  <si>
    <t>M85611</t>
  </si>
  <si>
    <t>M85624</t>
  </si>
  <si>
    <t>M85634</t>
  </si>
  <si>
    <t>M85642</t>
  </si>
  <si>
    <t>M85652</t>
  </si>
  <si>
    <t>M85655</t>
  </si>
  <si>
    <t>M85663</t>
  </si>
  <si>
    <t>M85669</t>
  </si>
  <si>
    <t>M85670</t>
  </si>
  <si>
    <t>M85671</t>
  </si>
  <si>
    <t>M85676</t>
  </si>
  <si>
    <t>M85677</t>
  </si>
  <si>
    <t>M85679</t>
  </si>
  <si>
    <t>M85680</t>
  </si>
  <si>
    <t>M85684</t>
  </si>
  <si>
    <t>M85686</t>
  </si>
  <si>
    <t>M85689</t>
  </si>
  <si>
    <t>M85693</t>
  </si>
  <si>
    <t>M85694</t>
  </si>
  <si>
    <t>M85697</t>
  </si>
  <si>
    <t>M85699</t>
  </si>
  <si>
    <t>M85701</t>
  </si>
  <si>
    <t>M85704</t>
  </si>
  <si>
    <t>M85706</t>
  </si>
  <si>
    <t>M85711</t>
  </si>
  <si>
    <t>M85713</t>
  </si>
  <si>
    <t>M85715</t>
  </si>
  <si>
    <t>M85716</t>
  </si>
  <si>
    <t>M85717</t>
  </si>
  <si>
    <t>M85721</t>
  </si>
  <si>
    <t>M85722</t>
  </si>
  <si>
    <t>M85730</t>
  </si>
  <si>
    <t>M85732</t>
  </si>
  <si>
    <t>M85733</t>
  </si>
  <si>
    <t>M85735</t>
  </si>
  <si>
    <t>M85736</t>
  </si>
  <si>
    <t>M85738</t>
  </si>
  <si>
    <t>M85739</t>
  </si>
  <si>
    <t>M85741</t>
  </si>
  <si>
    <t>M85746</t>
  </si>
  <si>
    <t>M85749</t>
  </si>
  <si>
    <t>M85753</t>
  </si>
  <si>
    <t>M85756</t>
  </si>
  <si>
    <t>M85757</t>
  </si>
  <si>
    <t>M85759</t>
  </si>
  <si>
    <t>M85766</t>
  </si>
  <si>
    <t>M85770</t>
  </si>
  <si>
    <t>M85774</t>
  </si>
  <si>
    <t>M85776</t>
  </si>
  <si>
    <t>M85778</t>
  </si>
  <si>
    <t>M85779</t>
  </si>
  <si>
    <t>M85781</t>
  </si>
  <si>
    <t>M85782</t>
  </si>
  <si>
    <t>M85783</t>
  </si>
  <si>
    <t>M85784</t>
  </si>
  <si>
    <t>M85786</t>
  </si>
  <si>
    <t>M85791</t>
  </si>
  <si>
    <t>M85792</t>
  </si>
  <si>
    <t>M85794</t>
  </si>
  <si>
    <t>M85797</t>
  </si>
  <si>
    <t>M85801</t>
  </si>
  <si>
    <t>M85803</t>
  </si>
  <si>
    <t>M85809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</si>
  <si>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</si>
  <si>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</si>
  <si>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</si>
  <si>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</si>
  <si>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</si>
  <si>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</si>
  <si>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</si>
  <si>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</si>
  <si>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</si>
  <si>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</si>
  <si>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</si>
  <si>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</si>
  <si>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</si>
  <si>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</si>
  <si>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</si>
  <si>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</si>
  <si>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</si>
  <si>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</si>
  <si>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</si>
  <si>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</si>
  <si>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</si>
  <si>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</si>
  <si>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</si>
  <si>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</si>
  <si>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</si>
  <si>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</si>
  <si>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</si>
  <si>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</si>
  <si>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</si>
  <si>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</si>
  <si>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</si>
  <si>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</si>
  <si>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</si>
  <si>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</si>
  <si>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</si>
  <si>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</si>
  <si>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</si>
  <si>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M86043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</si>
  <si>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</si>
  <si>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</si>
  <si>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</si>
  <si>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</si>
  <si>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</si>
  <si>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</si>
  <si>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</si>
  <si>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</si>
  <si>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</si>
  <si>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</si>
  <si>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</si>
  <si>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</si>
  <si>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</si>
  <si>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</si>
  <si>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</si>
  <si>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</si>
  <si>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M86630</t>
  </si>
  <si>
    <t>M86633</t>
  </si>
  <si>
    <t>M86638</t>
  </si>
  <si>
    <t>M87001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</si>
  <si>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</si>
  <si>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</si>
  <si>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</si>
  <si>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</si>
  <si>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</si>
  <si>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</si>
  <si>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</si>
  <si>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</si>
  <si>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</si>
  <si>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</si>
  <si>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M87013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</si>
  <si>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</si>
  <si>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</si>
  <si>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</si>
  <si>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</si>
  <si>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</si>
  <si>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</si>
  <si>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</si>
  <si>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</si>
  <si>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</si>
  <si>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</si>
  <si>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</si>
  <si>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</si>
  <si>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</si>
  <si>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</si>
  <si>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</si>
  <si>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M87032</t>
  </si>
  <si>
    <t>M87034</t>
  </si>
  <si>
    <t>M87036</t>
  </si>
  <si>
    <t>M87037</t>
  </si>
  <si>
    <t>M87041</t>
  </si>
  <si>
    <t>M87601</t>
  </si>
  <si>
    <t>M87602</t>
  </si>
  <si>
    <t>M87605</t>
  </si>
  <si>
    <t>M87606</t>
  </si>
  <si>
    <t>M87612</t>
  </si>
  <si>
    <t>M87614</t>
  </si>
  <si>
    <t>M87617</t>
  </si>
  <si>
    <t>M87618</t>
  </si>
  <si>
    <t>M87619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</si>
  <si>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</si>
  <si>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</si>
  <si>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</si>
  <si>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</si>
  <si>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</si>
  <si>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</si>
  <si>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</si>
  <si>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</si>
  <si>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M88001</t>
  </si>
  <si>
    <t>M88002</t>
  </si>
  <si>
    <t>M88003</t>
  </si>
  <si>
    <t>M88004</t>
  </si>
  <si>
    <t>M88005</t>
  </si>
  <si>
    <t>M88006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</si>
  <si>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</si>
  <si>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</si>
  <si>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</si>
  <si>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</si>
  <si>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</si>
  <si>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</si>
  <si>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</si>
  <si>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</si>
  <si>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</si>
  <si>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M88017</t>
  </si>
  <si>
    <t>M88018</t>
  </si>
  <si>
    <t>M88019</t>
  </si>
  <si>
    <t>M88020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</si>
  <si>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</si>
  <si>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</si>
  <si>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</si>
  <si>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</si>
  <si>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</si>
  <si>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</si>
  <si>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</si>
  <si>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</si>
  <si>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</si>
  <si>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</si>
  <si>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</si>
  <si>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</si>
  <si>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</si>
  <si>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</si>
  <si>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</si>
  <si>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</si>
  <si>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</si>
  <si>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</si>
  <si>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</si>
  <si>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M88615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</si>
  <si>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</si>
  <si>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</si>
  <si>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</si>
  <si>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</si>
  <si>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</si>
  <si>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</si>
  <si>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</si>
  <si>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</si>
  <si>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</si>
  <si>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</si>
  <si>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</si>
  <si>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</si>
  <si>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</si>
  <si>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</si>
  <si>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</si>
  <si>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</si>
  <si>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</si>
  <si>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</si>
  <si>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</si>
  <si>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</si>
  <si>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</si>
  <si>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M89001</t>
  </si>
  <si>
    <t>M89002</t>
  </si>
  <si>
    <t>M89003</t>
  </si>
  <si>
    <t>M89004</t>
  </si>
  <si>
    <t>M89005</t>
  </si>
  <si>
    <t>M89006</t>
  </si>
  <si>
    <t>M89007</t>
  </si>
  <si>
    <t>M89008</t>
  </si>
  <si>
    <t>M89009</t>
  </si>
  <si>
    <t>M89010</t>
  </si>
  <si>
    <t>M89011</t>
  </si>
  <si>
    <t>M89012</t>
  </si>
  <si>
    <t>M89013</t>
  </si>
  <si>
    <t>M89015</t>
  </si>
  <si>
    <t>M89016</t>
  </si>
  <si>
    <t>M89017</t>
  </si>
  <si>
    <t>M89019</t>
  </si>
  <si>
    <t>M89020</t>
  </si>
  <si>
    <t>M89021</t>
  </si>
  <si>
    <t>M89023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</si>
  <si>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</si>
  <si>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</si>
  <si>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</si>
  <si>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</si>
  <si>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</si>
  <si>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</si>
  <si>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</si>
  <si>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</si>
  <si>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</si>
  <si>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M89609</t>
  </si>
  <si>
    <t>M91003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</si>
  <si>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</si>
  <si>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</si>
  <si>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</si>
  <si>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</si>
  <si>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</si>
  <si>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</si>
  <si>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</si>
  <si>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</si>
  <si>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</si>
  <si>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</si>
  <si>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</si>
  <si>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</si>
  <si>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</si>
  <si>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</si>
  <si>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</si>
  <si>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</si>
  <si>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</si>
  <si>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</si>
  <si>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</si>
  <si>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</si>
  <si>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</si>
  <si>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</si>
  <si>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</si>
  <si>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</si>
  <si>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</si>
  <si>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</si>
  <si>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M91039</t>
  </si>
  <si>
    <t>M91602</t>
  </si>
  <si>
    <t>M91604</t>
  </si>
  <si>
    <t>M91609</t>
  </si>
  <si>
    <t>M91610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</si>
  <si>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</si>
  <si>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</si>
  <si>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</si>
  <si>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</si>
  <si>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</si>
  <si>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</si>
  <si>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</si>
  <si>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</si>
  <si>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</si>
  <si>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</si>
  <si>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</si>
  <si>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</si>
  <si>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</si>
  <si>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</si>
  <si>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</si>
  <si>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</si>
  <si>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</si>
  <si>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</si>
  <si>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</si>
  <si>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</si>
  <si>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</si>
  <si>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</si>
  <si>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</si>
  <si>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</si>
  <si>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</si>
  <si>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M92001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</si>
  <si>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</si>
  <si>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</si>
  <si>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</si>
  <si>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</si>
  <si>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</si>
  <si>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</si>
  <si>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</si>
  <si>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</si>
  <si>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</si>
  <si>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</si>
  <si>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</si>
  <si>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</si>
  <si>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</si>
  <si>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</si>
  <si>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M92017</t>
  </si>
  <si>
    <t>M92019</t>
  </si>
  <si>
    <t>M92020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</si>
  <si>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</si>
  <si>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</si>
  <si>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</si>
  <si>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</si>
  <si>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</si>
  <si>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</si>
  <si>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</si>
  <si>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</si>
  <si>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</si>
  <si>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M92036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</si>
  <si>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</si>
  <si>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</si>
  <si>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</si>
  <si>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</si>
  <si>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</si>
  <si>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</si>
  <si>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</si>
  <si>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</si>
  <si>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M92610</t>
  </si>
  <si>
    <t>M92612</t>
  </si>
  <si>
    <t>M92627</t>
  </si>
  <si>
    <t>M92629</t>
  </si>
  <si>
    <t>M92630</t>
  </si>
  <si>
    <t>M92637</t>
  </si>
  <si>
    <t>M92640</t>
  </si>
  <si>
    <t>M92642</t>
  </si>
  <si>
    <t>M92643</t>
  </si>
  <si>
    <t>M92647</t>
  </si>
  <si>
    <t>M92649</t>
  </si>
  <si>
    <t>M92654</t>
  </si>
  <si>
    <t>N81001</t>
  </si>
  <si>
    <t>N81002</t>
  </si>
  <si>
    <t>N81005</t>
  </si>
  <si>
    <t>N81006</t>
  </si>
  <si>
    <t>N81007</t>
  </si>
  <si>
    <t>N81008</t>
  </si>
  <si>
    <t>N81009</t>
  </si>
  <si>
    <t>N81010</t>
  </si>
  <si>
    <t>N81011</t>
  </si>
  <si>
    <t>N81012</t>
  </si>
  <si>
    <t>N81013</t>
  </si>
  <si>
    <t>N81014</t>
  </si>
  <si>
    <t>N81015</t>
  </si>
  <si>
    <t>N81016</t>
  </si>
  <si>
    <t>N81017</t>
  </si>
  <si>
    <t>N81018</t>
  </si>
  <si>
    <t>N81019</t>
  </si>
  <si>
    <t>N81020</t>
  </si>
  <si>
    <t>N81021</t>
  </si>
  <si>
    <t>N81022</t>
  </si>
  <si>
    <t>N81023</t>
  </si>
  <si>
    <t>N81024</t>
  </si>
  <si>
    <t>N81025</t>
  </si>
  <si>
    <t>N81026</t>
  </si>
  <si>
    <t>N81027</t>
  </si>
  <si>
    <t>N81028</t>
  </si>
  <si>
    <t>N81029</t>
  </si>
  <si>
    <t>N81030</t>
  </si>
  <si>
    <t>N81031</t>
  </si>
  <si>
    <t>N81032</t>
  </si>
  <si>
    <t>N81033</t>
  </si>
  <si>
    <t>N81034</t>
  </si>
  <si>
    <t>N81035</t>
  </si>
  <si>
    <t>N81036</t>
  </si>
  <si>
    <t>N81037</t>
  </si>
  <si>
    <t>N81038</t>
  </si>
  <si>
    <t>N81039</t>
  </si>
  <si>
    <t>N81040</t>
  </si>
  <si>
    <t>N81041</t>
  </si>
  <si>
    <t>N81042</t>
  </si>
  <si>
    <t>N81043</t>
  </si>
  <si>
    <t>N81044</t>
  </si>
  <si>
    <t>N81045</t>
  </si>
  <si>
    <t>N81046</t>
  </si>
  <si>
    <t>N81047</t>
  </si>
  <si>
    <t>N81048</t>
  </si>
  <si>
    <t>N81049</t>
  </si>
  <si>
    <t>N81050</t>
  </si>
  <si>
    <t>N81051</t>
  </si>
  <si>
    <t>N81052</t>
  </si>
  <si>
    <t>N81053</t>
  </si>
  <si>
    <t>N81054</t>
  </si>
  <si>
    <t>N81055</t>
  </si>
  <si>
    <t>N81056</t>
  </si>
  <si>
    <t>N81057</t>
  </si>
  <si>
    <t>N81059</t>
  </si>
  <si>
    <t>N81060</t>
  </si>
  <si>
    <t>N81061</t>
  </si>
  <si>
    <t>N81062</t>
  </si>
  <si>
    <t>N81063</t>
  </si>
  <si>
    <t>N81064</t>
  </si>
  <si>
    <t>N81065</t>
  </si>
  <si>
    <t>N81066</t>
  </si>
  <si>
    <t>N81067</t>
  </si>
  <si>
    <t>N81068</t>
  </si>
  <si>
    <t>N81069</t>
  </si>
  <si>
    <t>N81070</t>
  </si>
  <si>
    <t>N81071</t>
  </si>
  <si>
    <t>N81072</t>
  </si>
  <si>
    <t>N81073</t>
  </si>
  <si>
    <t>N81074</t>
  </si>
  <si>
    <t>N81075</t>
  </si>
  <si>
    <t>N81077</t>
  </si>
  <si>
    <t>N81079</t>
  </si>
  <si>
    <t>N81080</t>
  </si>
  <si>
    <t>N81081</t>
  </si>
  <si>
    <t>N81082</t>
  </si>
  <si>
    <t>N81083</t>
  </si>
  <si>
    <t>N81084</t>
  </si>
  <si>
    <t>N81085</t>
  </si>
  <si>
    <t>N81086</t>
  </si>
  <si>
    <t>N81087</t>
  </si>
  <si>
    <t>N81088</t>
  </si>
  <si>
    <t>N81089</t>
  </si>
  <si>
    <t>N81090</t>
  </si>
  <si>
    <t>N81091</t>
  </si>
  <si>
    <t>N81092</t>
  </si>
  <si>
    <t>N81093</t>
  </si>
  <si>
    <t>N81094</t>
  </si>
  <si>
    <t>N81095</t>
  </si>
  <si>
    <t>N81096</t>
  </si>
  <si>
    <t>N81097</t>
  </si>
  <si>
    <t>N81100</t>
  </si>
  <si>
    <t>N81101</t>
  </si>
  <si>
    <t>N81102</t>
  </si>
  <si>
    <t>N81104</t>
  </si>
  <si>
    <t>N81107</t>
  </si>
  <si>
    <t>N81108</t>
  </si>
  <si>
    <t>N81109</t>
  </si>
  <si>
    <t>N81111</t>
  </si>
  <si>
    <t>N81112</t>
  </si>
  <si>
    <t>N81113</t>
  </si>
  <si>
    <t>N81114</t>
  </si>
  <si>
    <t>N81115</t>
  </si>
  <si>
    <t>N81117</t>
  </si>
  <si>
    <t>N81118</t>
  </si>
  <si>
    <t>N81119</t>
  </si>
  <si>
    <t>N81120</t>
  </si>
  <si>
    <t>N81121</t>
  </si>
  <si>
    <t>N81122</t>
  </si>
  <si>
    <t>N81123</t>
  </si>
  <si>
    <t>N81125</t>
  </si>
  <si>
    <t>N81126</t>
  </si>
  <si>
    <t>N81127</t>
  </si>
  <si>
    <t>N81607</t>
  </si>
  <si>
    <t>N81614</t>
  </si>
  <si>
    <t>N81618</t>
  </si>
  <si>
    <t>N81619</t>
  </si>
  <si>
    <t>N81623</t>
  </si>
  <si>
    <t>N81624</t>
  </si>
  <si>
    <t>N81625</t>
  </si>
  <si>
    <t>N81626</t>
  </si>
  <si>
    <t>N81628</t>
  </si>
  <si>
    <t>N81632</t>
  </si>
  <si>
    <t>N81634</t>
  </si>
  <si>
    <t>N81637</t>
  </si>
  <si>
    <t>N81642</t>
  </si>
  <si>
    <t>N81645</t>
  </si>
  <si>
    <t>N81651</t>
  </si>
  <si>
    <t>N82001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</si>
  <si>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</si>
  <si>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</si>
  <si>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</si>
  <si>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</si>
  <si>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</si>
  <si>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</si>
  <si>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</si>
  <si>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</si>
  <si>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</si>
  <si>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</si>
  <si>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</si>
  <si>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</si>
  <si>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</si>
  <si>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</si>
  <si>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</si>
  <si>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</si>
  <si>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</si>
  <si>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</si>
  <si>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</si>
  <si>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</si>
  <si>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</si>
  <si>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</si>
  <si>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</si>
  <si>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</si>
  <si>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</si>
  <si>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</si>
  <si>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</si>
  <si>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</si>
  <si>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</si>
  <si>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</si>
  <si>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</si>
  <si>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</si>
  <si>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</si>
  <si>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</si>
  <si>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</si>
  <si>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</si>
  <si>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</si>
  <si>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</si>
  <si>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</si>
  <si>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</si>
  <si>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</si>
  <si>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</si>
  <si>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</si>
  <si>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</si>
  <si>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</si>
  <si>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</si>
  <si>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</si>
  <si>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</si>
  <si>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</si>
  <si>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</si>
  <si>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</si>
  <si>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</si>
  <si>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</si>
  <si>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</si>
  <si>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</si>
  <si>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</si>
  <si>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</si>
  <si>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</si>
  <si>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</si>
  <si>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</si>
  <si>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N82107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</si>
  <si>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</si>
  <si>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</si>
  <si>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</si>
  <si>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</si>
  <si>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</si>
  <si>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</si>
  <si>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</si>
  <si>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</si>
  <si>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</si>
  <si>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</si>
  <si>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</si>
  <si>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</si>
  <si>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</si>
  <si>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</si>
  <si>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</si>
  <si>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</si>
  <si>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</si>
  <si>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</si>
  <si>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</si>
  <si>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</si>
  <si>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</si>
  <si>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</si>
  <si>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</si>
  <si>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</si>
  <si>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</si>
  <si>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</si>
  <si>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</si>
  <si>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</si>
  <si>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</si>
  <si>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</si>
  <si>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</si>
  <si>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N83001</t>
  </si>
  <si>
    <t>N83002</t>
  </si>
  <si>
    <t>N83003</t>
  </si>
  <si>
    <t>N83005</t>
  </si>
  <si>
    <t>N83006</t>
  </si>
  <si>
    <t>N83007</t>
  </si>
  <si>
    <t>N83008</t>
  </si>
  <si>
    <t>N83009</t>
  </si>
  <si>
    <t>N83010</t>
  </si>
  <si>
    <t>N83012</t>
  </si>
  <si>
    <t>N83013</t>
  </si>
  <si>
    <t>N83014</t>
  </si>
  <si>
    <t>N83015</t>
  </si>
  <si>
    <t>N83016</t>
  </si>
  <si>
    <t>N83017</t>
  </si>
  <si>
    <t>N83018</t>
  </si>
  <si>
    <t>N83019</t>
  </si>
  <si>
    <t>N83020</t>
  </si>
  <si>
    <t>N83021</t>
  </si>
  <si>
    <t>N83022</t>
  </si>
  <si>
    <t>N83023</t>
  </si>
  <si>
    <t>N83024</t>
  </si>
  <si>
    <t>N83025</t>
  </si>
  <si>
    <t>N83026</t>
  </si>
  <si>
    <t>N83027</t>
  </si>
  <si>
    <t>N83028</t>
  </si>
  <si>
    <t>N83030</t>
  </si>
  <si>
    <t>N83031</t>
  </si>
  <si>
    <t>N83032</t>
  </si>
  <si>
    <t>N83033</t>
  </si>
  <si>
    <t>N83035</t>
  </si>
  <si>
    <t>N83041</t>
  </si>
  <si>
    <t>N83043</t>
  </si>
  <si>
    <t>N83045</t>
  </si>
  <si>
    <t>N83047</t>
  </si>
  <si>
    <t>N83049</t>
  </si>
  <si>
    <t>N83050</t>
  </si>
  <si>
    <t>N83053</t>
  </si>
  <si>
    <t>N83054</t>
  </si>
  <si>
    <t>N83055</t>
  </si>
  <si>
    <t>N83056</t>
  </si>
  <si>
    <t>N83057</t>
  </si>
  <si>
    <t>N83060</t>
  </si>
  <si>
    <t>N83601</t>
  </si>
  <si>
    <t>N83603</t>
  </si>
  <si>
    <t>N83604</t>
  </si>
  <si>
    <t>N83605</t>
  </si>
  <si>
    <t>N83608</t>
  </si>
  <si>
    <t>N83609</t>
  </si>
  <si>
    <t>N83610</t>
  </si>
  <si>
    <t>N83611</t>
  </si>
  <si>
    <t>N83612</t>
  </si>
  <si>
    <t>N83614</t>
  </si>
  <si>
    <t>N83619</t>
  </si>
  <si>
    <t>N83620</t>
  </si>
  <si>
    <t>N83621</t>
  </si>
  <si>
    <t>N83622</t>
  </si>
  <si>
    <t>N83624</t>
  </si>
  <si>
    <t>N83628</t>
  </si>
  <si>
    <t>N83633</t>
  </si>
  <si>
    <t>N83635</t>
  </si>
  <si>
    <t>N83636</t>
  </si>
  <si>
    <t>N83637</t>
  </si>
  <si>
    <t>N84001</t>
  </si>
  <si>
    <t>N84002</t>
  </si>
  <si>
    <t>N84003</t>
  </si>
  <si>
    <t>N84004</t>
  </si>
  <si>
    <t>N84005</t>
  </si>
  <si>
    <t>N84006</t>
  </si>
  <si>
    <t>N84007</t>
  </si>
  <si>
    <t>N84008</t>
  </si>
  <si>
    <t>N84009</t>
  </si>
  <si>
    <t>N84010</t>
  </si>
  <si>
    <t>N84011</t>
  </si>
  <si>
    <t>N84012</t>
  </si>
  <si>
    <t>N84013</t>
  </si>
  <si>
    <t>N84014</t>
  </si>
  <si>
    <t>N84015</t>
  </si>
  <si>
    <t>N84016</t>
  </si>
  <si>
    <t>N84017</t>
  </si>
  <si>
    <t>N84018</t>
  </si>
  <si>
    <t>N84019</t>
  </si>
  <si>
    <t>N84020</t>
  </si>
  <si>
    <t>N84021</t>
  </si>
  <si>
    <t>N84023</t>
  </si>
  <si>
    <t>N84024</t>
  </si>
  <si>
    <t>N84025</t>
  </si>
  <si>
    <t>N84026</t>
  </si>
  <si>
    <t>N84027</t>
  </si>
  <si>
    <t>N84028</t>
  </si>
  <si>
    <t>N84029</t>
  </si>
  <si>
    <t>N84032</t>
  </si>
  <si>
    <t>N84034</t>
  </si>
  <si>
    <t>N84035</t>
  </si>
  <si>
    <t>N84036</t>
  </si>
  <si>
    <t>N84037</t>
  </si>
  <si>
    <t>N84038</t>
  </si>
  <si>
    <t>N84041</t>
  </si>
  <si>
    <t>N84043</t>
  </si>
  <si>
    <t>N84605</t>
  </si>
  <si>
    <t>N84611</t>
  </si>
  <si>
    <t>N84613</t>
  </si>
  <si>
    <t>N84614</t>
  </si>
  <si>
    <t>N84615</t>
  </si>
  <si>
    <t>N84616</t>
  </si>
  <si>
    <t>N84617</t>
  </si>
  <si>
    <t>N84618</t>
  </si>
  <si>
    <t>N84621</t>
  </si>
  <si>
    <t>N84622</t>
  </si>
  <si>
    <t>N84624</t>
  </si>
  <si>
    <t>N84625</t>
  </si>
  <si>
    <t>N84626</t>
  </si>
  <si>
    <t>N84627</t>
  </si>
  <si>
    <t>N84630</t>
  </si>
  <si>
    <t>N85001</t>
  </si>
  <si>
    <t>N85002</t>
  </si>
  <si>
    <t>N85003</t>
  </si>
  <si>
    <t>N85004</t>
  </si>
  <si>
    <t>N85005</t>
  </si>
  <si>
    <t>N85006</t>
  </si>
  <si>
    <t>N85007</t>
  </si>
  <si>
    <t>N85008</t>
  </si>
  <si>
    <t>N85009</t>
  </si>
  <si>
    <t>N85011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</si>
  <si>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</si>
  <si>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</si>
  <si>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</si>
  <si>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</si>
  <si>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</si>
  <si>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</si>
  <si>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</si>
  <si>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</si>
  <si>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</si>
  <si>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</si>
  <si>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</si>
  <si>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</si>
  <si>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</si>
  <si>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</si>
  <si>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</si>
  <si>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</si>
  <si>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</si>
  <si>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</si>
  <si>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</si>
  <si>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</si>
  <si>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</si>
  <si>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</si>
  <si>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</si>
  <si>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</si>
  <si>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</si>
  <si>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</si>
  <si>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</si>
  <si>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</si>
  <si>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</si>
  <si>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</si>
  <si>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</si>
  <si>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</si>
  <si>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N85056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</si>
  <si>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</si>
  <si>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</si>
  <si>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</si>
  <si>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</si>
  <si>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</si>
  <si>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</si>
  <si>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</si>
  <si>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</si>
  <si>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</si>
  <si>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</si>
  <si>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</si>
  <si>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N85635</t>
  </si>
  <si>
    <t>N85640</t>
  </si>
  <si>
    <t>N85643</t>
  </si>
  <si>
    <t>N85648</t>
  </si>
  <si>
    <t>P81002</t>
  </si>
  <si>
    <t>P81003</t>
  </si>
  <si>
    <t>P81004</t>
  </si>
  <si>
    <t>P81005</t>
  </si>
  <si>
    <t>P81006</t>
  </si>
  <si>
    <t>P81008</t>
  </si>
  <si>
    <t>P81010</t>
  </si>
  <si>
    <t>P81011</t>
  </si>
  <si>
    <t>P81013</t>
  </si>
  <si>
    <t>P81014</t>
  </si>
  <si>
    <t>P81015</t>
  </si>
  <si>
    <t>P81016</t>
  </si>
  <si>
    <t>P81017</t>
  </si>
  <si>
    <t>P81018</t>
  </si>
  <si>
    <t>P81020</t>
  </si>
  <si>
    <t>P81022</t>
  </si>
  <si>
    <t>P81025</t>
  </si>
  <si>
    <t>P81027</t>
  </si>
  <si>
    <t>P81028</t>
  </si>
  <si>
    <t>P81029</t>
  </si>
  <si>
    <t>P81031</t>
  </si>
  <si>
    <t>P81032</t>
  </si>
  <si>
    <t>P81033</t>
  </si>
  <si>
    <t>P81035</t>
  </si>
  <si>
    <t>P81036</t>
  </si>
  <si>
    <t>P81037</t>
  </si>
  <si>
    <t>P81038</t>
  </si>
  <si>
    <t>P81039</t>
  </si>
  <si>
    <t>P81040</t>
  </si>
  <si>
    <t>P81041</t>
  </si>
  <si>
    <t>P81042</t>
  </si>
  <si>
    <t>P81043</t>
  </si>
  <si>
    <t>P81044</t>
  </si>
  <si>
    <t>P81045</t>
  </si>
  <si>
    <t>P81046</t>
  </si>
  <si>
    <t>P81047</t>
  </si>
  <si>
    <t>P81051</t>
  </si>
  <si>
    <t>P81053</t>
  </si>
  <si>
    <t>P81054</t>
  </si>
  <si>
    <t>P81055</t>
  </si>
  <si>
    <t>P81056</t>
  </si>
  <si>
    <t>P81057</t>
  </si>
  <si>
    <t>P81058</t>
  </si>
  <si>
    <t>P81059</t>
  </si>
  <si>
    <t>P81061</t>
  </si>
  <si>
    <t>P81062</t>
  </si>
  <si>
    <t>P81063</t>
  </si>
  <si>
    <t>P81064</t>
  </si>
  <si>
    <t>P81065</t>
  </si>
  <si>
    <t>P81066</t>
  </si>
  <si>
    <t>P81067</t>
  </si>
  <si>
    <t>P81069</t>
  </si>
  <si>
    <t>P81070</t>
  </si>
  <si>
    <t>P81071</t>
  </si>
  <si>
    <t>P81072</t>
  </si>
  <si>
    <t>P81073</t>
  </si>
  <si>
    <t>P81074</t>
  </si>
  <si>
    <t>P81076</t>
  </si>
  <si>
    <t>P81077</t>
  </si>
  <si>
    <t>P81078</t>
  </si>
  <si>
    <t>P81079</t>
  </si>
  <si>
    <t>P81081</t>
  </si>
  <si>
    <t>P81082</t>
  </si>
  <si>
    <t>P81083</t>
  </si>
  <si>
    <t>P81084</t>
  </si>
  <si>
    <t>P81085</t>
  </si>
  <si>
    <t>P81086</t>
  </si>
  <si>
    <t>P81087</t>
  </si>
  <si>
    <t>P81088</t>
  </si>
  <si>
    <t>P81089</t>
  </si>
  <si>
    <t>P81091</t>
  </si>
  <si>
    <t>P81092</t>
  </si>
  <si>
    <t>P81093</t>
  </si>
  <si>
    <t>P81095</t>
  </si>
  <si>
    <t>P81096</t>
  </si>
  <si>
    <t>P81099</t>
  </si>
  <si>
    <t>P81100</t>
  </si>
  <si>
    <t>P81103</t>
  </si>
  <si>
    <t>P81104</t>
  </si>
  <si>
    <t>P81107</t>
  </si>
  <si>
    <t>P81109</t>
  </si>
  <si>
    <t>P81112</t>
  </si>
  <si>
    <t>P81113</t>
  </si>
  <si>
    <t>P81115</t>
  </si>
  <si>
    <t>P81117</t>
  </si>
  <si>
    <t>P81118</t>
  </si>
  <si>
    <t>P81119</t>
  </si>
  <si>
    <t>P81121</t>
  </si>
  <si>
    <t>P81123</t>
  </si>
  <si>
    <t>P81125</t>
  </si>
  <si>
    <t>P81127</t>
  </si>
  <si>
    <t>P81128</t>
  </si>
  <si>
    <t>P81129</t>
  </si>
  <si>
    <t>P81130</t>
  </si>
  <si>
    <t>P81132</t>
  </si>
  <si>
    <t>P81133</t>
  </si>
  <si>
    <t>P81134</t>
  </si>
  <si>
    <t>P81136</t>
  </si>
  <si>
    <t>P81137</t>
  </si>
  <si>
    <t>P81138</t>
  </si>
  <si>
    <t>P81140</t>
  </si>
  <si>
    <t>P81143</t>
  </si>
  <si>
    <t>P81146</t>
  </si>
  <si>
    <t>P81147</t>
  </si>
  <si>
    <t>P81149</t>
  </si>
  <si>
    <t>P81150</t>
  </si>
  <si>
    <t>P81152</t>
  </si>
  <si>
    <t>P81153</t>
  </si>
  <si>
    <t>P81154</t>
  </si>
  <si>
    <t>P81155</t>
  </si>
  <si>
    <t>P81157</t>
  </si>
  <si>
    <t>P81159</t>
  </si>
  <si>
    <t>P81160</t>
  </si>
  <si>
    <t>P81163</t>
  </si>
  <si>
    <t>P81165</t>
  </si>
  <si>
    <t>P81166</t>
  </si>
  <si>
    <t>P81167</t>
  </si>
  <si>
    <t>P81169</t>
  </si>
  <si>
    <t>P81170</t>
  </si>
  <si>
    <t>P81171</t>
  </si>
  <si>
    <t>P81172</t>
  </si>
  <si>
    <t>P81173</t>
  </si>
  <si>
    <t>P81176</t>
  </si>
  <si>
    <t>P81177</t>
  </si>
  <si>
    <t>P81179</t>
  </si>
  <si>
    <t>P81180</t>
  </si>
  <si>
    <t>P81181</t>
  </si>
  <si>
    <t>P81182</t>
  </si>
  <si>
    <t>P81184</t>
  </si>
  <si>
    <t>P81185</t>
  </si>
  <si>
    <t>P81186</t>
  </si>
  <si>
    <t>P81190</t>
  </si>
  <si>
    <t>P81191</t>
  </si>
  <si>
    <t>P81196</t>
  </si>
  <si>
    <t>P81197</t>
  </si>
  <si>
    <t>P81201</t>
  </si>
  <si>
    <t>P81204</t>
  </si>
  <si>
    <t>P81208</t>
  </si>
  <si>
    <t>P81210</t>
  </si>
  <si>
    <t>P81212</t>
  </si>
  <si>
    <t>P81213</t>
  </si>
  <si>
    <t>P81214</t>
  </si>
  <si>
    <t>P81215</t>
  </si>
  <si>
    <t>P81218</t>
  </si>
  <si>
    <t>P81607</t>
  </si>
  <si>
    <t>P81620</t>
  </si>
  <si>
    <t>P81622</t>
  </si>
  <si>
    <t>P81624</t>
  </si>
  <si>
    <t>P81629</t>
  </si>
  <si>
    <t>P81633</t>
  </si>
  <si>
    <t>P81634</t>
  </si>
  <si>
    <t>P81641</t>
  </si>
  <si>
    <t>P81642</t>
  </si>
  <si>
    <t>P81643</t>
  </si>
  <si>
    <t>P81646</t>
  </si>
  <si>
    <t>P81647</t>
  </si>
  <si>
    <t>P81655</t>
  </si>
  <si>
    <t>P81659</t>
  </si>
  <si>
    <t>P81664</t>
  </si>
  <si>
    <t>P81667</t>
  </si>
  <si>
    <t>P81668</t>
  </si>
  <si>
    <t>P81674</t>
  </si>
  <si>
    <t>P81677</t>
  </si>
  <si>
    <t>P81681</t>
  </si>
  <si>
    <t>P81683</t>
  </si>
  <si>
    <t>P81684</t>
  </si>
  <si>
    <t>P81685</t>
  </si>
  <si>
    <t>P81686</t>
  </si>
  <si>
    <t>P81687</t>
  </si>
  <si>
    <t>P81689</t>
  </si>
  <si>
    <t>P81690</t>
  </si>
  <si>
    <t>P81691</t>
  </si>
  <si>
    <t>P81692</t>
  </si>
  <si>
    <t>P81694</t>
  </si>
  <si>
    <t>P81695</t>
  </si>
  <si>
    <t>P81699</t>
  </si>
  <si>
    <t>P81700</t>
  </si>
  <si>
    <t>P81701</t>
  </si>
  <si>
    <t>P81704</t>
  </si>
  <si>
    <t>P81705</t>
  </si>
  <si>
    <t>P81707</t>
  </si>
  <si>
    <t>P81709</t>
  </si>
  <si>
    <t>P81710</t>
  </si>
  <si>
    <t>P81711</t>
  </si>
  <si>
    <t>P81712</t>
  </si>
  <si>
    <t>P81713</t>
  </si>
  <si>
    <t>P81714</t>
  </si>
  <si>
    <t>P81721</t>
  </si>
  <si>
    <t>P81722</t>
  </si>
  <si>
    <t>P81724</t>
  </si>
  <si>
    <t>P81726</t>
  </si>
  <si>
    <t>P81727</t>
  </si>
  <si>
    <t>P81730</t>
  </si>
  <si>
    <t>P81731</t>
  </si>
  <si>
    <t>P81732</t>
  </si>
  <si>
    <t>P81733</t>
  </si>
  <si>
    <t>P81734</t>
  </si>
  <si>
    <t>P81735</t>
  </si>
  <si>
    <t>P81736</t>
  </si>
  <si>
    <t>P81737</t>
  </si>
  <si>
    <t>P81738</t>
  </si>
  <si>
    <t>P81740</t>
  </si>
  <si>
    <t>P81741</t>
  </si>
  <si>
    <t>P81742</t>
  </si>
  <si>
    <t>P81745</t>
  </si>
  <si>
    <t>P81746</t>
  </si>
  <si>
    <t>P81748</t>
  </si>
  <si>
    <t>P81749</t>
  </si>
  <si>
    <t>P81750</t>
  </si>
  <si>
    <t>P81754</t>
  </si>
  <si>
    <t>P81755</t>
  </si>
  <si>
    <t>P81756</t>
  </si>
  <si>
    <t>P81757</t>
  </si>
  <si>
    <t>P81758</t>
  </si>
  <si>
    <t>P81760</t>
  </si>
  <si>
    <t>P81762</t>
  </si>
  <si>
    <t>P81763</t>
  </si>
  <si>
    <t>P81764</t>
  </si>
  <si>
    <t>P81769</t>
  </si>
  <si>
    <t>P81770</t>
  </si>
  <si>
    <t>P81771</t>
  </si>
  <si>
    <t>P81772</t>
  </si>
  <si>
    <t>P81774</t>
  </si>
  <si>
    <t>P81778</t>
  </si>
  <si>
    <t>P81779</t>
  </si>
  <si>
    <t>P81780</t>
  </si>
  <si>
    <t>P81785</t>
  </si>
  <si>
    <t>P82001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</si>
  <si>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</si>
  <si>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</si>
  <si>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</si>
  <si>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</si>
  <si>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</si>
  <si>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</si>
  <si>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</si>
  <si>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</si>
  <si>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</si>
  <si>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</si>
  <si>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</si>
  <si>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</si>
  <si>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</si>
  <si>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</si>
  <si>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</si>
  <si>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</si>
  <si>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</si>
  <si>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</si>
  <si>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</si>
  <si>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</si>
  <si>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</si>
  <si>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</si>
  <si>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</si>
  <si>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</si>
  <si>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</si>
  <si>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</si>
  <si>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</si>
  <si>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</si>
  <si>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</si>
  <si>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</si>
  <si>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</si>
  <si>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</si>
  <si>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</si>
  <si>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</si>
  <si>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</si>
  <si>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</si>
  <si>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</si>
  <si>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</si>
  <si>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</si>
  <si>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</si>
  <si>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</si>
  <si>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</si>
  <si>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P82657</t>
  </si>
  <si>
    <t>P82660</t>
  </si>
  <si>
    <t>P83001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</si>
  <si>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</si>
  <si>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</si>
  <si>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</si>
  <si>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</si>
  <si>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</si>
  <si>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</si>
  <si>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</si>
  <si>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</si>
  <si>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</si>
  <si>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</si>
  <si>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</si>
  <si>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</si>
  <si>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</si>
  <si>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P83023</t>
  </si>
  <si>
    <t>P83024</t>
  </si>
  <si>
    <t>P83025</t>
  </si>
  <si>
    <t>P83027</t>
  </si>
  <si>
    <t>P83029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</si>
  <si>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</si>
  <si>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</si>
  <si>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</si>
  <si>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</si>
  <si>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</si>
  <si>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</si>
  <si>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</si>
  <si>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</si>
  <si>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</si>
  <si>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P84004</t>
  </si>
  <si>
    <t>P84005</t>
  </si>
  <si>
    <t>P84009</t>
  </si>
  <si>
    <t>P84010</t>
  </si>
  <si>
    <t>P84012</t>
  </si>
  <si>
    <t>P84014</t>
  </si>
  <si>
    <t>P84016</t>
  </si>
  <si>
    <t>P84017</t>
  </si>
  <si>
    <t>P84018</t>
  </si>
  <si>
    <t>P84019</t>
  </si>
  <si>
    <t>P84020</t>
  </si>
  <si>
    <t>P84021</t>
  </si>
  <si>
    <t>P84022</t>
  </si>
  <si>
    <t>P84023</t>
  </si>
  <si>
    <t>P84024</t>
  </si>
  <si>
    <t>P84025</t>
  </si>
  <si>
    <t>P84026</t>
  </si>
  <si>
    <t>P84027</t>
  </si>
  <si>
    <t>P84028</t>
  </si>
  <si>
    <t>P84029</t>
  </si>
  <si>
    <t>P84030</t>
  </si>
  <si>
    <t>P84032</t>
  </si>
  <si>
    <t>P84033</t>
  </si>
  <si>
    <t>P84034</t>
  </si>
  <si>
    <t>P84035</t>
  </si>
  <si>
    <t>P84037</t>
  </si>
  <si>
    <t>P84038</t>
  </si>
  <si>
    <t>P84039</t>
  </si>
  <si>
    <t>P84040</t>
  </si>
  <si>
    <t>P84041</t>
  </si>
  <si>
    <t>P84042</t>
  </si>
  <si>
    <t>P84043</t>
  </si>
  <si>
    <t>P84045</t>
  </si>
  <si>
    <t>P84046</t>
  </si>
  <si>
    <t>P84047</t>
  </si>
  <si>
    <t>P84048</t>
  </si>
  <si>
    <t>P84049</t>
  </si>
  <si>
    <t>P84050</t>
  </si>
  <si>
    <t>P84051</t>
  </si>
  <si>
    <t>P84052</t>
  </si>
  <si>
    <t>P84053</t>
  </si>
  <si>
    <t>P84054</t>
  </si>
  <si>
    <t>P84055</t>
  </si>
  <si>
    <t>P84056</t>
  </si>
  <si>
    <t>P84057</t>
  </si>
  <si>
    <t>P84059</t>
  </si>
  <si>
    <t>P84061</t>
  </si>
  <si>
    <t>P84062</t>
  </si>
  <si>
    <t>P84063</t>
  </si>
  <si>
    <t>P84064</t>
  </si>
  <si>
    <t>P84065</t>
  </si>
  <si>
    <t>P84066</t>
  </si>
  <si>
    <t>P84067</t>
  </si>
  <si>
    <t>P84068</t>
  </si>
  <si>
    <t>P84070</t>
  </si>
  <si>
    <t>P84071</t>
  </si>
  <si>
    <t>P84072</t>
  </si>
  <si>
    <t>P84074</t>
  </si>
  <si>
    <t>P84605</t>
  </si>
  <si>
    <t>P84611</t>
  </si>
  <si>
    <t>P84616</t>
  </si>
  <si>
    <t>P84623</t>
  </si>
  <si>
    <t>P84626</t>
  </si>
  <si>
    <t>P84627</t>
  </si>
  <si>
    <t>P84630</t>
  </si>
  <si>
    <t>P84631</t>
  </si>
  <si>
    <t>P84635</t>
  </si>
  <si>
    <t>P84637</t>
  </si>
  <si>
    <t>P84639</t>
  </si>
  <si>
    <t>P84640</t>
  </si>
  <si>
    <t>P84644</t>
  </si>
  <si>
    <t>P84645</t>
  </si>
  <si>
    <t>P84650</t>
  </si>
  <si>
    <t>P84651</t>
  </si>
  <si>
    <t>P84652</t>
  </si>
  <si>
    <t>P84659</t>
  </si>
  <si>
    <t>P84663</t>
  </si>
  <si>
    <t>P84665</t>
  </si>
  <si>
    <t>P84668</t>
  </si>
  <si>
    <t>P84669</t>
  </si>
  <si>
    <t>P84672</t>
  </si>
  <si>
    <t>P84673</t>
  </si>
  <si>
    <t>P84676</t>
  </si>
  <si>
    <t>P84677</t>
  </si>
  <si>
    <t>P84678</t>
  </si>
  <si>
    <t>P84679</t>
  </si>
  <si>
    <t>P84682</t>
  </si>
  <si>
    <t>P84683</t>
  </si>
  <si>
    <t>P84684</t>
  </si>
  <si>
    <t>P84689</t>
  </si>
  <si>
    <t>P84690</t>
  </si>
  <si>
    <t>P85001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</si>
  <si>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</si>
  <si>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</si>
  <si>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</si>
  <si>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</si>
  <si>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</si>
  <si>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</si>
  <si>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</si>
  <si>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</si>
  <si>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</si>
  <si>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</si>
  <si>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</si>
  <si>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</si>
  <si>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</si>
  <si>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</si>
  <si>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</si>
  <si>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</si>
  <si>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</si>
  <si>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</si>
  <si>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</si>
  <si>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</si>
  <si>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</si>
  <si>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</si>
  <si>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</si>
  <si>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P85029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</si>
  <si>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</si>
  <si>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</si>
  <si>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</si>
  <si>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</si>
  <si>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</si>
  <si>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</si>
  <si>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</si>
  <si>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</si>
  <si>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</si>
  <si>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</si>
  <si>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</si>
  <si>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</si>
  <si>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</si>
  <si>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</si>
  <si>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</si>
  <si>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P86001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</si>
  <si>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</si>
  <si>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</si>
  <si>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</si>
  <si>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</si>
  <si>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</si>
  <si>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</si>
  <si>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</si>
  <si>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</si>
  <si>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</si>
  <si>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</si>
  <si>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</si>
  <si>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</si>
  <si>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</si>
  <si>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</si>
  <si>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</si>
  <si>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</si>
  <si>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</si>
  <si>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</si>
  <si>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</si>
  <si>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</si>
  <si>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</si>
  <si>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</si>
  <si>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</si>
  <si>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</si>
  <si>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</si>
  <si>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</si>
  <si>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</si>
  <si>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</si>
  <si>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</si>
  <si>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</si>
  <si>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</si>
  <si>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P87002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</si>
  <si>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</si>
  <si>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</si>
  <si>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</si>
  <si>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</si>
  <si>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</si>
  <si>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</si>
  <si>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</si>
  <si>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</si>
  <si>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</si>
  <si>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</si>
  <si>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</si>
  <si>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</si>
  <si>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</si>
  <si>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</si>
  <si>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</si>
  <si>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</si>
  <si>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</si>
  <si>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</si>
  <si>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</si>
  <si>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</si>
  <si>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</si>
  <si>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</si>
  <si>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</si>
  <si>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</si>
  <si>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</si>
  <si>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</si>
  <si>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</si>
  <si>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P87629</t>
  </si>
  <si>
    <t>P87630</t>
  </si>
  <si>
    <t>P87632</t>
  </si>
  <si>
    <t>P87634</t>
  </si>
  <si>
    <t>P87637</t>
  </si>
  <si>
    <t>P87639</t>
  </si>
  <si>
    <t>P87641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</si>
  <si>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</si>
  <si>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</si>
  <si>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</si>
  <si>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</si>
  <si>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</si>
  <si>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</si>
  <si>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</si>
  <si>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</si>
  <si>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</si>
  <si>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</si>
  <si>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</si>
  <si>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P88001</t>
  </si>
  <si>
    <t>P88002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</si>
  <si>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</si>
  <si>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</si>
  <si>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</si>
  <si>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</si>
  <si>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</si>
  <si>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</si>
  <si>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</si>
  <si>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</si>
  <si>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</si>
  <si>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</si>
  <si>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</si>
  <si>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</si>
  <si>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</si>
  <si>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</si>
  <si>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</si>
  <si>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</si>
  <si>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</si>
  <si>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</si>
  <si>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</si>
  <si>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</si>
  <si>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</si>
  <si>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</si>
  <si>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</si>
  <si>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</si>
  <si>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</si>
  <si>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P88033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</si>
  <si>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</si>
  <si>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</si>
  <si>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</si>
  <si>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</si>
  <si>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</si>
  <si>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</si>
  <si>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</si>
  <si>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</si>
  <si>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</si>
  <si>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</si>
  <si>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</si>
  <si>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</si>
  <si>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</si>
  <si>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</si>
  <si>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</si>
  <si>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</si>
  <si>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</si>
  <si>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P88628</t>
  </si>
  <si>
    <t>P88632</t>
  </si>
  <si>
    <t>P88633</t>
  </si>
  <si>
    <t>P89002</t>
  </si>
  <si>
    <t>P89003</t>
  </si>
  <si>
    <t>P89004</t>
  </si>
  <si>
    <t>P89005</t>
  </si>
  <si>
    <t>P89006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</si>
  <si>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</si>
  <si>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</si>
  <si>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</si>
  <si>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</si>
  <si>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</si>
  <si>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</si>
  <si>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</si>
  <si>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</si>
  <si>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</si>
  <si>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</si>
  <si>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</si>
  <si>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</si>
  <si>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</si>
  <si>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</si>
  <si>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</si>
  <si>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</si>
  <si>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</si>
  <si>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</si>
  <si>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</si>
  <si>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</si>
  <si>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</si>
  <si>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</si>
  <si>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</si>
  <si>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</si>
  <si>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</si>
  <si>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</si>
  <si>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P89616</t>
  </si>
  <si>
    <t>P89618</t>
  </si>
  <si>
    <t>P91003</t>
  </si>
  <si>
    <t>P91004</t>
  </si>
  <si>
    <t>P91006</t>
  </si>
  <si>
    <t>P91007</t>
  </si>
  <si>
    <t>P91008</t>
  </si>
  <si>
    <t>P91009</t>
  </si>
  <si>
    <t>P91011</t>
  </si>
  <si>
    <t>P91012</t>
  </si>
  <si>
    <t>P91013</t>
  </si>
  <si>
    <t>P91014</t>
  </si>
  <si>
    <t>P91016</t>
  </si>
  <si>
    <t>P91017</t>
  </si>
  <si>
    <t>P91018</t>
  </si>
  <si>
    <t>P91019</t>
  </si>
  <si>
    <t>P91020</t>
  </si>
  <si>
    <t>P91021</t>
  </si>
  <si>
    <t>P91025</t>
  </si>
  <si>
    <t>P91027</t>
  </si>
  <si>
    <t>P91029</t>
  </si>
  <si>
    <t>P91030</t>
  </si>
  <si>
    <t>P91032</t>
  </si>
  <si>
    <t>P91035</t>
  </si>
  <si>
    <t>P91603</t>
  </si>
  <si>
    <t>P91604</t>
  </si>
  <si>
    <t>P91605</t>
  </si>
  <si>
    <t>P91615</t>
  </si>
  <si>
    <t>P91617</t>
  </si>
  <si>
    <t>P91619</t>
  </si>
  <si>
    <t>P91623</t>
  </si>
  <si>
    <t>P91625</t>
  </si>
  <si>
    <t>P91627</t>
  </si>
  <si>
    <t>P91631</t>
  </si>
  <si>
    <t>P91633</t>
  </si>
  <si>
    <t>P92001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</si>
  <si>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</si>
  <si>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</si>
  <si>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</si>
  <si>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</si>
  <si>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</si>
  <si>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</si>
  <si>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</si>
  <si>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</si>
  <si>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</si>
  <si>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</si>
  <si>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</si>
  <si>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</si>
  <si>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</si>
  <si>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</si>
  <si>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</si>
  <si>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</si>
  <si>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</si>
  <si>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</si>
  <si>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</si>
  <si>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</si>
  <si>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</si>
  <si>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</si>
  <si>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</si>
  <si>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</si>
  <si>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</si>
  <si>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</si>
  <si>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</si>
  <si>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</si>
  <si>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</si>
  <si>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</si>
  <si>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</si>
  <si>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</si>
  <si>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P92606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</si>
  <si>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</si>
  <si>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</si>
  <si>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</si>
  <si>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</si>
  <si>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</si>
  <si>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</si>
  <si>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</si>
  <si>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</si>
  <si>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</si>
  <si>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P92632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</si>
  <si>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</si>
  <si>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</si>
  <si>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</si>
  <si>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</si>
  <si>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</si>
  <si>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</si>
  <si>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</si>
  <si>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</si>
  <si>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</si>
  <si>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</si>
  <si>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</si>
  <si>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</si>
  <si>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</si>
  <si>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Y00020</t>
  </si>
  <si>
    <t>Y00025</t>
  </si>
  <si>
    <t>Y00026</t>
  </si>
  <si>
    <t>Y00028</t>
  </si>
  <si>
    <t>Y00033</t>
  </si>
  <si>
    <t>Y00050</t>
  </si>
  <si>
    <t>Y00057</t>
  </si>
  <si>
    <t>Y00058</t>
  </si>
  <si>
    <t>Y00061</t>
  </si>
  <si>
    <t>Y00075</t>
  </si>
  <si>
    <t>Y00078</t>
  </si>
  <si>
    <t>Y00079</t>
  </si>
  <si>
    <t>Y00080</t>
  </si>
  <si>
    <t>Y00090</t>
  </si>
  <si>
    <t>Y00092</t>
  </si>
  <si>
    <t>Y00105</t>
  </si>
  <si>
    <t>Y00110</t>
  </si>
  <si>
    <t>Y00137</t>
  </si>
  <si>
    <t>Y00140</t>
  </si>
  <si>
    <t>Y00151</t>
  </si>
  <si>
    <t>Y00155</t>
  </si>
  <si>
    <t>Y00159</t>
  </si>
  <si>
    <t>Y00164</t>
  </si>
  <si>
    <t>Y00184</t>
  </si>
  <si>
    <t>Y00185</t>
  </si>
  <si>
    <t>Y00186</t>
  </si>
  <si>
    <t>Y00189</t>
  </si>
  <si>
    <t>Y00198</t>
  </si>
  <si>
    <t>Y00200</t>
  </si>
  <si>
    <t>Y00206</t>
  </si>
  <si>
    <t>Y00212</t>
  </si>
  <si>
    <t>Y00225</t>
  </si>
  <si>
    <t>Y00228</t>
  </si>
  <si>
    <t>Y00252</t>
  </si>
  <si>
    <t>Y00260</t>
  </si>
  <si>
    <t>Y00265</t>
  </si>
  <si>
    <t>Y00268</t>
  </si>
  <si>
    <t>Y00278</t>
  </si>
  <si>
    <t>Y00280</t>
  </si>
  <si>
    <t>Y00286</t>
  </si>
  <si>
    <t>Y00293</t>
  </si>
  <si>
    <t>Y00297</t>
  </si>
  <si>
    <t>Y00304</t>
  </si>
  <si>
    <t>Y00312</t>
  </si>
  <si>
    <t>Y00316</t>
  </si>
  <si>
    <t>Y00328</t>
  </si>
  <si>
    <t>Y00332</t>
  </si>
  <si>
    <t>Y00334</t>
  </si>
  <si>
    <t>Y00344</t>
  </si>
  <si>
    <t>Y00347</t>
  </si>
  <si>
    <t>Y00351</t>
  </si>
  <si>
    <t>Y00352</t>
  </si>
  <si>
    <t>Y00399</t>
  </si>
  <si>
    <t>Y00403</t>
  </si>
  <si>
    <t>Y00411</t>
  </si>
  <si>
    <t>Y00412</t>
  </si>
  <si>
    <t>Y00436</t>
  </si>
  <si>
    <t>Y00437</t>
  </si>
  <si>
    <t>Y00445</t>
  </si>
  <si>
    <t>Y00446</t>
  </si>
  <si>
    <t>Y00449</t>
  </si>
  <si>
    <t>Y00454</t>
  </si>
  <si>
    <t>Y00469</t>
  </si>
  <si>
    <t>Y00471</t>
  </si>
  <si>
    <t>Y00475</t>
  </si>
  <si>
    <t>Y00484</t>
  </si>
  <si>
    <t>Y00486</t>
  </si>
  <si>
    <t>Y00492</t>
  </si>
  <si>
    <t>Y00507</t>
  </si>
  <si>
    <t>Y00522</t>
  </si>
  <si>
    <t>Y00527</t>
  </si>
  <si>
    <t>Y00542</t>
  </si>
  <si>
    <t>Y00560</t>
  </si>
  <si>
    <t>Y00561</t>
  </si>
  <si>
    <t>Y00568</t>
  </si>
  <si>
    <t>Y00589</t>
  </si>
  <si>
    <t>Y00592</t>
  </si>
  <si>
    <t>Y00612</t>
  </si>
  <si>
    <t>Y00683</t>
  </si>
  <si>
    <t>Y00726</t>
  </si>
  <si>
    <t>Y00758</t>
  </si>
  <si>
    <t>Y00774</t>
  </si>
  <si>
    <t>Y00902</t>
  </si>
  <si>
    <t>Y00912</t>
  </si>
  <si>
    <t>Y00915</t>
  </si>
  <si>
    <t>Y00918</t>
  </si>
  <si>
    <t>Y00955</t>
  </si>
  <si>
    <t>Y00969</t>
  </si>
  <si>
    <t>Y00984</t>
  </si>
  <si>
    <t>Y00996</t>
  </si>
  <si>
    <t>Y00999</t>
  </si>
  <si>
    <t>Y01008</t>
  </si>
  <si>
    <t>Y01009</t>
  </si>
  <si>
    <t>Y01011</t>
  </si>
  <si>
    <t>Y01050</t>
  </si>
  <si>
    <t>Y01051</t>
  </si>
  <si>
    <t>Y01066</t>
  </si>
  <si>
    <t>Y01068</t>
  </si>
  <si>
    <t>Y01090</t>
  </si>
  <si>
    <t>Y01108</t>
  </si>
  <si>
    <t>Y01118</t>
  </si>
  <si>
    <t>Y01124</t>
  </si>
  <si>
    <t>Y01127</t>
  </si>
  <si>
    <t>Y01132</t>
  </si>
  <si>
    <t>Y01139</t>
  </si>
  <si>
    <t>Y01163</t>
  </si>
  <si>
    <t>Y01165</t>
  </si>
  <si>
    <t>Y01177</t>
  </si>
  <si>
    <t>Y01200</t>
  </si>
  <si>
    <t>Y01206</t>
  </si>
  <si>
    <t>Y01221</t>
  </si>
  <si>
    <t>Y01280</t>
  </si>
  <si>
    <t>Y01281</t>
  </si>
  <si>
    <t>Y01291</t>
  </si>
  <si>
    <t>Y01652</t>
  </si>
  <si>
    <t>Y01655</t>
  </si>
  <si>
    <t>Y01680</t>
  </si>
  <si>
    <t>Y01695</t>
  </si>
  <si>
    <t>Y01719</t>
  </si>
  <si>
    <t>Y01756</t>
  </si>
  <si>
    <t>Y01794</t>
  </si>
  <si>
    <t>Y01795</t>
  </si>
  <si>
    <t>Y01812</t>
  </si>
  <si>
    <t>Y01839</t>
  </si>
  <si>
    <t>Y01851</t>
  </si>
  <si>
    <t>Y01922</t>
  </si>
  <si>
    <t>Y01929</t>
  </si>
  <si>
    <t>Y01962</t>
  </si>
  <si>
    <t>Y01964</t>
  </si>
  <si>
    <t>Y02002</t>
  </si>
  <si>
    <t>Y02117</t>
  </si>
  <si>
    <t>Y02121</t>
  </si>
  <si>
    <t>Y02129</t>
  </si>
  <si>
    <t>Y02162</t>
  </si>
  <si>
    <t>Y02164</t>
  </si>
  <si>
    <t>Y02177</t>
  </si>
  <si>
    <t>Y02181</t>
  </si>
  <si>
    <t>Y02212</t>
  </si>
  <si>
    <t>Y02222</t>
  </si>
  <si>
    <t>Y02260</t>
  </si>
  <si>
    <t>Y02274</t>
  </si>
  <si>
    <t>Y02319</t>
  </si>
  <si>
    <t>Y02321</t>
  </si>
  <si>
    <t>Y02322</t>
  </si>
  <si>
    <t>Y02325</t>
  </si>
  <si>
    <t>Y02332</t>
  </si>
  <si>
    <t>Y02342</t>
  </si>
  <si>
    <t>Y02344</t>
  </si>
  <si>
    <t>Y02354</t>
  </si>
  <si>
    <t>Y02378</t>
  </si>
  <si>
    <t>Y02379</t>
  </si>
  <si>
    <t>Y02384</t>
  </si>
  <si>
    <t>Y02414</t>
  </si>
  <si>
    <t>Y02421</t>
  </si>
  <si>
    <t>Y02422</t>
  </si>
  <si>
    <t>Y02423</t>
  </si>
  <si>
    <t>Y02442</t>
  </si>
  <si>
    <t>Y02461</t>
  </si>
  <si>
    <t>Y02462</t>
  </si>
  <si>
    <t>Y02463</t>
  </si>
  <si>
    <t>Y02464</t>
  </si>
  <si>
    <t>Y02466</t>
  </si>
  <si>
    <t>Y02469</t>
  </si>
  <si>
    <t>Y02471</t>
  </si>
  <si>
    <t>Y02472</t>
  </si>
  <si>
    <t>Y02476</t>
  </si>
  <si>
    <t>Y02477</t>
  </si>
  <si>
    <t>Y02483</t>
  </si>
  <si>
    <t>Y02494</t>
  </si>
  <si>
    <t>Y02495</t>
  </si>
  <si>
    <t>Y02501</t>
  </si>
  <si>
    <t>Y02506</t>
  </si>
  <si>
    <t>Y02509</t>
  </si>
  <si>
    <t>Y02510</t>
  </si>
  <si>
    <t>Y02512</t>
  </si>
  <si>
    <t>Y02517</t>
  </si>
  <si>
    <t>Y02520</t>
  </si>
  <si>
    <t>Y02521</t>
  </si>
  <si>
    <t>Y02526</t>
  </si>
  <si>
    <t>Y02529</t>
  </si>
  <si>
    <t>Y02531</t>
  </si>
  <si>
    <t>Y02566</t>
  </si>
  <si>
    <t>Y02567</t>
  </si>
  <si>
    <t>Y02568</t>
  </si>
  <si>
    <t>Y02570</t>
  </si>
  <si>
    <t>Y02571</t>
  </si>
  <si>
    <t>Y02572</t>
  </si>
  <si>
    <t>Y02575</t>
  </si>
  <si>
    <t>Y02578</t>
  </si>
  <si>
    <t>Y02580</t>
  </si>
  <si>
    <t>Y02581</t>
  </si>
  <si>
    <t>Y02583</t>
  </si>
  <si>
    <t>Y02585</t>
  </si>
  <si>
    <t>Y02586</t>
  </si>
  <si>
    <t>Y02589</t>
  </si>
  <si>
    <t>Y02594</t>
  </si>
  <si>
    <t>Y02595</t>
  </si>
  <si>
    <t>Y02596</t>
  </si>
  <si>
    <t>Y02597</t>
  </si>
  <si>
    <t>Y02605</t>
  </si>
  <si>
    <t>Y02606</t>
  </si>
  <si>
    <t>Y02610</t>
  </si>
  <si>
    <t>Y02611</t>
  </si>
  <si>
    <t>Y02612</t>
  </si>
  <si>
    <t>Y02613</t>
  </si>
  <si>
    <t>Y02616</t>
  </si>
  <si>
    <t>Y02620</t>
  </si>
  <si>
    <t>Y02622</t>
  </si>
  <si>
    <t>Y02624</t>
  </si>
  <si>
    <t>Y02626</t>
  </si>
  <si>
    <t>Y02627</t>
  </si>
  <si>
    <t>Y02633</t>
  </si>
  <si>
    <t>Y02635</t>
  </si>
  <si>
    <t>Y02636</t>
  </si>
  <si>
    <t>Y02639</t>
  </si>
  <si>
    <t>Y02640</t>
  </si>
  <si>
    <t>Y02644</t>
  </si>
  <si>
    <t>Y02646</t>
  </si>
  <si>
    <t>Y02653</t>
  </si>
  <si>
    <t>Y02656</t>
  </si>
  <si>
    <t>Y02657</t>
  </si>
  <si>
    <t>Y02658</t>
  </si>
  <si>
    <t>Y02660</t>
  </si>
  <si>
    <t>Y02662</t>
  </si>
  <si>
    <t>Y02663</t>
  </si>
  <si>
    <t>Y02669</t>
  </si>
  <si>
    <t>Y02671</t>
  </si>
  <si>
    <t>Y02672</t>
  </si>
  <si>
    <t>Y02673</t>
  </si>
  <si>
    <t>Y02676</t>
  </si>
  <si>
    <t>Y02684</t>
  </si>
  <si>
    <t>Y02686</t>
  </si>
  <si>
    <t>Y02688</t>
  </si>
  <si>
    <t>Y02692</t>
  </si>
  <si>
    <t>Y02701</t>
  </si>
  <si>
    <t>Y02702</t>
  </si>
  <si>
    <t>Y02704</t>
  </si>
  <si>
    <t>Y02707</t>
  </si>
  <si>
    <t>Y02708</t>
  </si>
  <si>
    <t>Y02710</t>
  </si>
  <si>
    <t>Y02711</t>
  </si>
  <si>
    <t>Y02713</t>
  </si>
  <si>
    <t>Y02718</t>
  </si>
  <si>
    <t>Y02719</t>
  </si>
  <si>
    <t>Y02720</t>
  </si>
  <si>
    <t>Y02721</t>
  </si>
  <si>
    <t>Y02726</t>
  </si>
  <si>
    <t>Y02735</t>
  </si>
  <si>
    <t>Y02736</t>
  </si>
  <si>
    <t>Y02747</t>
  </si>
  <si>
    <t>Y02748</t>
  </si>
  <si>
    <t>Y02751</t>
  </si>
  <si>
    <t>Y02753</t>
  </si>
  <si>
    <t>Y02754</t>
  </si>
  <si>
    <t>Y02755</t>
  </si>
  <si>
    <t>Y02757</t>
  </si>
  <si>
    <t>Y02767</t>
  </si>
  <si>
    <t>Y02769</t>
  </si>
  <si>
    <t>Y02778</t>
  </si>
  <si>
    <t>Y02784</t>
  </si>
  <si>
    <t>Y02786</t>
  </si>
  <si>
    <t>Y02787</t>
  </si>
  <si>
    <t>Y02790</t>
  </si>
  <si>
    <t>Y02794</t>
  </si>
  <si>
    <t>Y02795</t>
  </si>
  <si>
    <t>Y02807</t>
  </si>
  <si>
    <t>Y02811</t>
  </si>
  <si>
    <t>Y02812</t>
  </si>
  <si>
    <t>Y02815</t>
  </si>
  <si>
    <t>Y02816</t>
  </si>
  <si>
    <t>Y02823</t>
  </si>
  <si>
    <t>Y02826</t>
  </si>
  <si>
    <t>Y02827</t>
  </si>
  <si>
    <t>Y02833</t>
  </si>
  <si>
    <t>Y02838</t>
  </si>
  <si>
    <t>Y02842</t>
  </si>
  <si>
    <t>Y02847</t>
  </si>
  <si>
    <t>Y02849</t>
  </si>
  <si>
    <t>Y02850</t>
  </si>
  <si>
    <t>Y02857</t>
  </si>
  <si>
    <t>Y02867</t>
  </si>
  <si>
    <t>Y02868</t>
  </si>
  <si>
    <t>Y02875</t>
  </si>
  <si>
    <t>Y02884</t>
  </si>
  <si>
    <t>Y02885</t>
  </si>
  <si>
    <t>Y02886</t>
  </si>
  <si>
    <t>Y02887</t>
  </si>
  <si>
    <t>Y02890</t>
  </si>
  <si>
    <t>Y02893</t>
  </si>
  <si>
    <t>Y02896</t>
  </si>
  <si>
    <t>Y02897</t>
  </si>
  <si>
    <t>Y02900</t>
  </si>
  <si>
    <t>Y02906</t>
  </si>
  <si>
    <t>Y02928</t>
  </si>
  <si>
    <t>Y02933</t>
  </si>
  <si>
    <t>Y02936</t>
  </si>
  <si>
    <t>Y02946</t>
  </si>
  <si>
    <t>Y02957</t>
  </si>
  <si>
    <t>Y02960</t>
  </si>
  <si>
    <t>Y02961</t>
  </si>
  <si>
    <t>Y02962</t>
  </si>
  <si>
    <t>Y02963</t>
  </si>
  <si>
    <t>Y02968</t>
  </si>
  <si>
    <t>Y02973</t>
  </si>
  <si>
    <t>Y02974</t>
  </si>
  <si>
    <t>Y02977</t>
  </si>
  <si>
    <t>Y02987</t>
  </si>
  <si>
    <t>Y02988</t>
  </si>
  <si>
    <t>Y03023</t>
  </si>
  <si>
    <t>Y03035</t>
  </si>
  <si>
    <t>Y03049</t>
  </si>
  <si>
    <t>Y03051</t>
  </si>
  <si>
    <t>Y03052</t>
  </si>
  <si>
    <t>Y03063</t>
  </si>
  <si>
    <t>Y03079</t>
  </si>
  <si>
    <t>Y03124</t>
  </si>
  <si>
    <t>Y03135</t>
  </si>
  <si>
    <t>Y03222</t>
  </si>
  <si>
    <t>Y03296</t>
  </si>
  <si>
    <t>Y03364</t>
  </si>
  <si>
    <t>Y03366</t>
  </si>
  <si>
    <t>Y03402</t>
  </si>
  <si>
    <t>Y03430</t>
  </si>
  <si>
    <t>Y03506</t>
  </si>
  <si>
    <t>IMD Income</t>
  </si>
  <si>
    <t>IMD Health</t>
  </si>
  <si>
    <t>DRS WILLIAMS &amp; OLIVER</t>
  </si>
  <si>
    <t>QUEENS PARK MEDICAL CENTRE</t>
  </si>
  <si>
    <t>DR GALLAGHER</t>
  </si>
  <si>
    <t>WOODLANDS SURGERY</t>
  </si>
  <si>
    <t>SPRINGWOOD SURGERY</t>
  </si>
  <si>
    <t>TENNANT STREET MEDICAL PRACTICE</t>
  </si>
  <si>
    <t>BANK HOUSE SURGERY</t>
  </si>
  <si>
    <t>ALBERT HOUSE CLINIC</t>
  </si>
  <si>
    <t>THE VILLAGE MEDICAL CENTRE</t>
  </si>
  <si>
    <t>YORK ROAD SURGERY</t>
  </si>
  <si>
    <t>WESTBOURNE MEDICAL CENTRE</t>
  </si>
  <si>
    <t>CLEMENTS &amp; PARTNERS</t>
  </si>
  <si>
    <t>QUEENSTREE PRACTICE</t>
  </si>
  <si>
    <t>LAGAN SURGERY</t>
  </si>
  <si>
    <t>PARK SURGERY</t>
  </si>
  <si>
    <t>WOODBRIDGE PRACTICE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</si>
  <si>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</si>
  <si>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</si>
  <si>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</si>
  <si>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</si>
  <si>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</si>
  <si>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</si>
  <si>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DR AT THE DOVECOT SURGERY</t>
  </si>
  <si>
    <t>THE LINTHORPE SURGERY</t>
  </si>
  <si>
    <t>YARM MEDICAL CENTRE</t>
  </si>
  <si>
    <t>PROSPECT SURGERY</t>
  </si>
  <si>
    <t>BOROUGH ROAD &amp; NUNTHORPE MEDICAL GROUP</t>
  </si>
  <si>
    <t>HAVELOCK GRANGE PRACTICE</t>
  </si>
  <si>
    <t>SMITH &amp; PARTNERS</t>
  </si>
  <si>
    <t>OAKFIELD MEDICAL PRACTICE</t>
  </si>
  <si>
    <t>THORNABY &amp; BARWICK MEDICAL GROUP</t>
  </si>
  <si>
    <t>NEWLANDS MEDICAL CENTRE</t>
  </si>
  <si>
    <t>NORTON MEDICAL CENTRE</t>
  </si>
  <si>
    <t>THE ERIMUS PRACTICE</t>
  </si>
  <si>
    <t>HIRSEL MEDICAL CENTRE</t>
  </si>
  <si>
    <t>THE EAGLESCLIFFE MEDICAL PRACTICE</t>
  </si>
  <si>
    <t>MARSH HOUSE MEDICAL CENTRE</t>
  </si>
  <si>
    <t>HART MEDICAL PRACTICE</t>
  </si>
  <si>
    <t>SOUTH GRANGE MEDICAL GROUP PRACTICE</t>
  </si>
  <si>
    <t>THE MANOR HOUSE SURGERY</t>
  </si>
  <si>
    <t>MCKENZIE HOUSE SURGERY</t>
  </si>
  <si>
    <t>THE COATHAM SURGERY</t>
  </si>
  <si>
    <t>WOODLANDS FAMILY MEDICAL CENTRE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</si>
  <si>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</si>
  <si>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</si>
  <si>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</si>
  <si>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</si>
  <si>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</si>
  <si>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</si>
  <si>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</si>
  <si>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MELROSE SURGERY</t>
  </si>
  <si>
    <t>KINGSWAY MEDICAL CENTRE</t>
  </si>
  <si>
    <t>COULBY MEDICAL PRACTICE</t>
  </si>
  <si>
    <t>KOH &amp; PARTNER</t>
  </si>
  <si>
    <t>THE HEADLAND MEDICAL CENTRE</t>
  </si>
  <si>
    <t>DISCOVERY PRACTICE</t>
  </si>
  <si>
    <t>THE ESTON SURGERY</t>
  </si>
  <si>
    <t>PARK LANE SURGERY</t>
  </si>
  <si>
    <t>ALMA MEDICAL CENTRE</t>
  </si>
  <si>
    <t>RAINBOW SURGERY</t>
  </si>
  <si>
    <t>WYNYARD ROAD PRIMARY CARE CENTRE</t>
  </si>
  <si>
    <t>DR S RASOOL</t>
  </si>
  <si>
    <t>PARK AVENUE SURGERY</t>
  </si>
  <si>
    <t>DR ZAFAR &amp; PARTNERS</t>
  </si>
  <si>
    <t>A AND B MEDICAL PRACTICE</t>
  </si>
  <si>
    <t>THE ROSEBERRY PRACTICE</t>
  </si>
  <si>
    <t>PARKWAY MEDICAL CENTRE</t>
  </si>
  <si>
    <t>SEATON SURGERY</t>
  </si>
  <si>
    <t>JOURNEE MEDICAL PRACTICE</t>
  </si>
  <si>
    <t>HUNTCLIFF SURGERY</t>
  </si>
  <si>
    <t>THORNTREE SURGERY</t>
  </si>
  <si>
    <t>GLADSTONE HOUSE SURGERY</t>
  </si>
  <si>
    <t>Y SYED</t>
  </si>
  <si>
    <t>RIVERSIDE MEDICAL PRACTICE</t>
  </si>
  <si>
    <t>WEST VIEW MILLENNIUM SURGERY (AWAD)</t>
  </si>
  <si>
    <t>ARRIVAL PRACTICE</t>
  </si>
  <si>
    <t>DR GR MURRAY &amp; PARTNERS</t>
  </si>
  <si>
    <t>ALSTON MEDICAL PRACTICE</t>
  </si>
  <si>
    <t>DR A BAQAI &amp; PARTNERS</t>
  </si>
  <si>
    <t>APPLEBY HEALTH CENTRE</t>
  </si>
  <si>
    <t>DUKE STREET SURGERY</t>
  </si>
  <si>
    <t>NORWOOD MEDICAL CENTRE</t>
  </si>
  <si>
    <t>BRIDGEGATE MEDICAL CENTRE</t>
  </si>
  <si>
    <t>DR JJ NUGENT &amp; PARTNERS</t>
  </si>
  <si>
    <t>DR R WYATT &amp; PARTNER</t>
  </si>
  <si>
    <t>BRAMPTON MEDICAL PRACTICE</t>
  </si>
  <si>
    <t>UPPER EDEN MEDICAL PRACTICE</t>
  </si>
  <si>
    <t>CALDBECK SURGERY</t>
  </si>
  <si>
    <t>WARWICK ROAD SURGERY</t>
  </si>
  <si>
    <t>ST PAULS MEDICAL CENTRE</t>
  </si>
  <si>
    <t>BRUNSWICK HOUSE MEDICAL CENTRE</t>
  </si>
  <si>
    <t>SPENCER STREET SURGERY</t>
  </si>
  <si>
    <t>FUSEHILL MEDICAL PRACTICE</t>
  </si>
  <si>
    <t>EDEN MEDICAL GROUP</t>
  </si>
  <si>
    <t>CASTLEGATE SURGERY</t>
  </si>
  <si>
    <t>DALSTON MEDICAL GROUP</t>
  </si>
  <si>
    <t>HINNINGS ROAD SURGERY</t>
  </si>
  <si>
    <t>SEASCALE HEALTH CENTRE</t>
  </si>
  <si>
    <t>CAPTAIN FRENCH LANE SURGERY</t>
  </si>
  <si>
    <t>THE JAMES COCHRANE PRACTICE</t>
  </si>
  <si>
    <t>STATION HOUSE SURGERY</t>
  </si>
  <si>
    <t>CASTLEHEAD MEDICAL CENTRE</t>
  </si>
  <si>
    <t>THE CROFT SURGERY</t>
  </si>
  <si>
    <t>DR PJI HALL &amp; PARTNERS</t>
  </si>
  <si>
    <t>SHAP SURGERY</t>
  </si>
  <si>
    <t>MARYPORT HEALTH SERVICES</t>
  </si>
  <si>
    <t>WATERLOO HOUSE SURGERY</t>
  </si>
  <si>
    <t>DR JH GORRIGAN &amp; PARTNERS</t>
  </si>
  <si>
    <t>BIRBECK MEDICAL GROUP</t>
  </si>
  <si>
    <t>THE LAKES MEDICAL PRACTICE</t>
  </si>
  <si>
    <t>SILLOTH GROUP MEDICAL PRACTICE</t>
  </si>
  <si>
    <t>TEMPLE SOWERBY MEDICAL PRACTICE</t>
  </si>
  <si>
    <t>DR RN JOHNSON &amp; PARTNERS</t>
  </si>
  <si>
    <t>CATHERINE STREET SURGERY</t>
  </si>
  <si>
    <t>LOWTHER MEDICAL CENTRE</t>
  </si>
  <si>
    <t>FELLVIEW HEALTHCARE LTD</t>
  </si>
  <si>
    <t>WIGTON GROUP MEDICAL PRACTICE</t>
  </si>
  <si>
    <t>DR C S STOKES &amp; PARTNER</t>
  </si>
  <si>
    <t>JAMES STREET GROUP PRACTICE</t>
  </si>
  <si>
    <t>BEECHWOOD GROUP PRACTICE</t>
  </si>
  <si>
    <t>ORCHARD HOUSE SURGERY</t>
  </si>
  <si>
    <t>OXFORD STREET SURGERY</t>
  </si>
  <si>
    <t>STANWIX MEDICAL PRACTICE</t>
  </si>
  <si>
    <t>DR JE IRWIN &amp; PARTNERS</t>
  </si>
  <si>
    <t>ASPATRIA MEDICAL GROUP</t>
  </si>
  <si>
    <t>DERWENT HOUSE SURGERY</t>
  </si>
  <si>
    <t>QUEEN STREET MEDICAL PRACTICE</t>
  </si>
  <si>
    <t>TRINITY HOUSE SURGERY</t>
  </si>
  <si>
    <t>DR AP WIEJAK &amp; PARTNERS</t>
  </si>
  <si>
    <t>BANK STREET SURGERY</t>
  </si>
  <si>
    <t>WESTCROFT HOUSE SURGERY</t>
  </si>
  <si>
    <t>PENINSULA MEDICAL PRACTICE</t>
  </si>
  <si>
    <t>DR D HAMBLY</t>
  </si>
  <si>
    <t>DR P BURNS &amp; PARTNERS</t>
  </si>
  <si>
    <t>DR G JEELANI &amp; PARTNER</t>
  </si>
  <si>
    <t>DR GC JOLLIFFE &amp; PARTNERS</t>
  </si>
  <si>
    <t>DR D KEW</t>
  </si>
  <si>
    <t>MANSION HOUSE SURGERY</t>
  </si>
  <si>
    <t>DR CJ GREEN &amp; PARTNERS</t>
  </si>
  <si>
    <t>DR W LUMB &amp; PARTNER</t>
  </si>
  <si>
    <t>DR A ROSS</t>
  </si>
  <si>
    <t>DR CE AMOS</t>
  </si>
  <si>
    <t>DR PR JAIN &amp; PARTNER</t>
  </si>
  <si>
    <t>SOLWAY HEALTH SERVICES</t>
  </si>
  <si>
    <t>THE FAMILY PRACTICE</t>
  </si>
  <si>
    <t>COURT THORN SURGERY</t>
  </si>
  <si>
    <t>DR D B WARD</t>
  </si>
  <si>
    <t>DR J C FROST</t>
  </si>
  <si>
    <t>DR J RIMINGTON &amp; PARTNER</t>
  </si>
  <si>
    <t>LONGTOWN MEDICAL CENTRE</t>
  </si>
  <si>
    <t>CARTMEL SURGERY</t>
  </si>
  <si>
    <t>HAVERTHWIATE SURGERY</t>
  </si>
  <si>
    <t>DR NL HALL &amp; PARTNER</t>
  </si>
  <si>
    <t>DR P WIGMORE &amp; PARTNER</t>
  </si>
  <si>
    <t>LONG AND PARTNERS</t>
  </si>
  <si>
    <t>WILLINGTON MEDICAL GROUP</t>
  </si>
  <si>
    <t>KAPOOR AND PARTNERS</t>
  </si>
  <si>
    <t>WHINFIELD MEDICAL PRACTICE</t>
  </si>
  <si>
    <t>CHARLTON AND PARTNERS</t>
  </si>
  <si>
    <t>BURRELL AND PARTNERS</t>
  </si>
  <si>
    <t>HALLGARTH SURGERY</t>
  </si>
  <si>
    <t>LILLY AND PARTNERS</t>
  </si>
  <si>
    <t>MOORLANDS SURGERY</t>
  </si>
  <si>
    <t>CLAYPATH &amp; UNIVERSITY MEDICAL GROUP</t>
  </si>
  <si>
    <t>INTRAHEALTH EPMG</t>
  </si>
  <si>
    <t>NEASHAM ROAD SURGERY</t>
  </si>
  <si>
    <t>BELMONT AND SHERBURN MEDICAL GROUP</t>
  </si>
  <si>
    <t>STATION VIEW MEDICAL CENTRE</t>
  </si>
  <si>
    <t>TANFIELD VIEW SURGERY</t>
  </si>
  <si>
    <t>MAHTO AND PARTNERS</t>
  </si>
  <si>
    <t>CONSETT MEDICAL CENTRE</t>
  </si>
  <si>
    <t>ABBOTT AND PATEL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</si>
  <si>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</si>
  <si>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</si>
  <si>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</si>
  <si>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</si>
  <si>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</si>
  <si>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</si>
  <si>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SURGERY</t>
  </si>
  <si>
    <t>WOODS AND PARTNERS</t>
  </si>
  <si>
    <t>GOLLINGS AND PARTNERS</t>
  </si>
  <si>
    <t>GREAT LUMLEY SURGERY</t>
  </si>
  <si>
    <t>DUNELM MEDICAL PRACTICE</t>
  </si>
  <si>
    <t>METCALFE AND PARTNERS</t>
  </si>
  <si>
    <t>WALLER AND NEVILLE</t>
  </si>
  <si>
    <t>TYSON AND PARTNERS</t>
  </si>
  <si>
    <t>BLACKETTS MEDICAL PRACTICE</t>
  </si>
  <si>
    <t>THE WEARDALE PRACTICE</t>
  </si>
  <si>
    <t>CHASTLETON MEDICAL GROUP</t>
  </si>
  <si>
    <t>BEWICK CRESCENT SURGERY</t>
  </si>
  <si>
    <t>CEDARS MEDICAL GROUP</t>
  </si>
  <si>
    <t>CLIFTON COURT PRACTICE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</si>
  <si>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</si>
  <si>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</si>
  <si>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</si>
  <si>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</si>
  <si>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</si>
  <si>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</si>
  <si>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DENMARK STREET SURGERY</t>
  </si>
  <si>
    <t>ROCKLIFFE COURT SURGERY</t>
  </si>
  <si>
    <t>STUART AND PARTNERS</t>
  </si>
  <si>
    <t>CESTRIA HEALTH CENTRE</t>
  </si>
  <si>
    <t>MARLBOROUGH SURGERY</t>
  </si>
  <si>
    <t>WOOD AND PARTNERS</t>
  </si>
  <si>
    <t>JONES AND PARTNERS</t>
  </si>
  <si>
    <t>CHEVELEY PARK MEDICAL CENTRE</t>
  </si>
  <si>
    <t>CHANDY J</t>
  </si>
  <si>
    <t>PINFOLD MEDICAL GROUP</t>
  </si>
  <si>
    <t>GAINFORD SURGERY</t>
  </si>
  <si>
    <t>JUBILEE MEDICAL GROUP</t>
  </si>
  <si>
    <t>JUPITER HOUSE MEDICAL PRACTICE</t>
  </si>
  <si>
    <t>MARSHALL AND PARTNERS</t>
  </si>
  <si>
    <t>NEW SEAHAM MEDICAL GROUP</t>
  </si>
  <si>
    <t>BIDWELL AND DAVIDSON</t>
  </si>
  <si>
    <t>LAMBERT AND PARTNER</t>
  </si>
  <si>
    <t>POUNDER AND PARTNERS</t>
  </si>
  <si>
    <t>THE AVENUE MEDICAL CENTRE</t>
  </si>
  <si>
    <t>DIPTON SURGERY</t>
  </si>
  <si>
    <t>ROY DV</t>
  </si>
  <si>
    <t>WINGATE PRACTICE</t>
  </si>
  <si>
    <t>RAMAKRISHNA GUPTA MD</t>
  </si>
  <si>
    <t>NAGI SS</t>
  </si>
  <si>
    <t>LEVICK JF</t>
  </si>
  <si>
    <t>MANSOUR SHS</t>
  </si>
  <si>
    <t>THE HAVEN SURGERY</t>
  </si>
  <si>
    <t>EVENWOOD MEDICAL PRACTICE</t>
  </si>
  <si>
    <t>SMITH J</t>
  </si>
  <si>
    <t>KHAN CF</t>
  </si>
  <si>
    <t>DHUNY RA</t>
  </si>
  <si>
    <t>WEST CORNFORTH SURGERY</t>
  </si>
  <si>
    <t>POLLARD WA</t>
  </si>
  <si>
    <t>ASTLEY AND LEVICK</t>
  </si>
  <si>
    <t>PELTON FELL GROUP</t>
  </si>
  <si>
    <t>BALIGA KS</t>
  </si>
  <si>
    <t>PARKGATE SURGERY</t>
  </si>
  <si>
    <t>LE DUNE P</t>
  </si>
  <si>
    <t>ROTHBURY SURGERY</t>
  </si>
  <si>
    <t>LINTONVILLE MEDICAL GROUP</t>
  </si>
  <si>
    <t>BEDLINGTONSHIRE MEDICAL GROUP</t>
  </si>
  <si>
    <t>BONDGATE SURGERY</t>
  </si>
  <si>
    <t>PONTELAND MEDICAL GROUP</t>
  </si>
  <si>
    <t>BELFORD MEDICAL PRACTICE</t>
  </si>
  <si>
    <t>WATERLOO MEDICAL GROUP</t>
  </si>
  <si>
    <t>WHITE MEDICAL GROUP</t>
  </si>
  <si>
    <t>GABLES HEALTH CENTRE</t>
  </si>
  <si>
    <t>MARINE MEDICAL GROUP</t>
  </si>
  <si>
    <t>LABURNUM MEDICAL GROUP</t>
  </si>
  <si>
    <t>PRUDHOE MEDICAL GROUP</t>
  </si>
  <si>
    <t>CORBRIDGE HEALTH CENTRE</t>
  </si>
  <si>
    <t>GUIDEPOST MEDICAL GROUP</t>
  </si>
  <si>
    <t>INFIRMARY DRIVE MEDICAL GROUP</t>
  </si>
  <si>
    <t>COQUET MEDICAL GROUP</t>
  </si>
  <si>
    <t>BURN BRAE MEDICAL GROUP</t>
  </si>
  <si>
    <t>CRAMLINGTON MEDICAL GROUP   DR LEITH</t>
  </si>
  <si>
    <t>WELLCLOSE SURGERY</t>
  </si>
  <si>
    <t>BELLINGHAM MEDICAL GROUP</t>
  </si>
  <si>
    <t>SEATON PARK MEDICAL GROUP</t>
  </si>
  <si>
    <t>WIDDRINGTON</t>
  </si>
  <si>
    <t>VILLAGE SURGERY</t>
  </si>
  <si>
    <t>GREYSTOKE</t>
  </si>
  <si>
    <t>WOOLER  DR LAMBOURN</t>
  </si>
  <si>
    <t>THE SELE MEDICAL PRACTICE</t>
  </si>
  <si>
    <t>HALTWHISTLE MEDICAL GROUP</t>
  </si>
  <si>
    <t>KNAPTON ROBERTS MILLER &amp; DONALDSON</t>
  </si>
  <si>
    <t>WELLWAY MEDICAL GROUP</t>
  </si>
  <si>
    <t>SEGHILL</t>
  </si>
  <si>
    <t>FORUM FAMILY PRACTICE  DR NAYLOR</t>
  </si>
  <si>
    <t>GAS HOUSE LANE SURGERY</t>
  </si>
  <si>
    <t>HUMSHAUGH SURGERY</t>
  </si>
  <si>
    <t>SCOTS GAP</t>
  </si>
  <si>
    <t>BROCKWELL MEDICAL GROUP</t>
  </si>
  <si>
    <t>UNION BRAE</t>
  </si>
  <si>
    <t>HAYDON BRIDGE SURGERY</t>
  </si>
  <si>
    <t>BRANCH END SURGERY</t>
  </si>
  <si>
    <t>STATION MEDICAL GROUP</t>
  </si>
  <si>
    <t>DRS DEAN AND JAMIESON</t>
  </si>
  <si>
    <t>FELTON</t>
  </si>
  <si>
    <t>HAYWOOD</t>
  </si>
  <si>
    <t>ALLENDALE</t>
  </si>
  <si>
    <t>MCDAID</t>
  </si>
  <si>
    <t>DR SCHUMM &amp; PARTNERS</t>
  </si>
  <si>
    <t>DR ROBERTS &amp; PARTNERS</t>
  </si>
  <si>
    <t>DR DAWSON &amp; PARTNERS</t>
  </si>
  <si>
    <t>DR BRUMBY &amp; PARTNERS</t>
  </si>
  <si>
    <t>DR MORRIS &amp; PARTNERS</t>
  </si>
  <si>
    <t>DR TASKER AND PARTNERS</t>
  </si>
  <si>
    <t>DR BRYSON &amp; PARTNERS</t>
  </si>
  <si>
    <t>DR HUGHES &amp; PARTNERS</t>
  </si>
  <si>
    <t>DR SMITH AND PARTNERS</t>
  </si>
  <si>
    <t>DR ROBSON &amp; PARTNERS</t>
  </si>
  <si>
    <t>DR BUTLER &amp; PARTNERS</t>
  </si>
  <si>
    <t>DR S M IMAM</t>
  </si>
  <si>
    <t>DR ILYAS &amp; PARTNER</t>
  </si>
  <si>
    <t>CRAWCROOK MEDICAL CENTRE</t>
  </si>
  <si>
    <t>DR KAURA &amp; PARTNERS</t>
  </si>
  <si>
    <t>BEWICK ROAD SURGERY</t>
  </si>
  <si>
    <t>OLDWELL SURGERY</t>
  </si>
  <si>
    <t>DR KENNAN &amp; PARTNERS</t>
  </si>
  <si>
    <t>DR BLOXHAM AND PARTNERS</t>
  </si>
  <si>
    <t>DR KUMAR</t>
  </si>
  <si>
    <t>DR SHERRATT &amp; PARTNERS</t>
  </si>
  <si>
    <t>DR M S HASSAN</t>
  </si>
  <si>
    <t>DR ORRITT &amp; PARTNER</t>
  </si>
  <si>
    <t>DR VINOD KUMAR &amp; PARTNER</t>
  </si>
  <si>
    <t>DR MANDAL</t>
  </si>
  <si>
    <t>DR HILTON</t>
  </si>
  <si>
    <t>DR MUTHU KRISHNAN</t>
  </si>
  <si>
    <t>DR FOWNES &amp; PARTNERS</t>
  </si>
  <si>
    <t>BRIDGES MEDICAL PRACTICE</t>
  </si>
  <si>
    <t>DR SINGH</t>
  </si>
  <si>
    <t>DR HUNT</t>
  </si>
  <si>
    <t>GRANGE ROAD MEDICAL PRACTICE</t>
  </si>
  <si>
    <t>DR SALKELD AND PARTNERS</t>
  </si>
  <si>
    <t>DR KELLIHER AND PARTNERS</t>
  </si>
  <si>
    <t>WEST FARM SURGERY</t>
  </si>
  <si>
    <t>DR BURDON &amp; PARTNERS</t>
  </si>
  <si>
    <t>THE AVENUE MEDICAL PRACTICE</t>
  </si>
  <si>
    <t>DR S P SUMMERS AND PARTNERS</t>
  </si>
  <si>
    <t>DR WHITE &amp; PARTNERS</t>
  </si>
  <si>
    <t>DR PEARSTON &amp; PARTNERS</t>
  </si>
  <si>
    <t>DR PALMER &amp; PARTNERS</t>
  </si>
  <si>
    <t>DENTON PARK MEDICAL GROUP</t>
  </si>
  <si>
    <t>DR MOORE &amp; PARTNERS</t>
  </si>
  <si>
    <t>DR SPRAKE &amp; PARTNERS</t>
  </si>
  <si>
    <t>DR PILKINGTON &amp; PARTNERS</t>
  </si>
  <si>
    <t>DR NIELSEN &amp; PARTNERS</t>
  </si>
  <si>
    <t>DR DARLING AND PARTNERS</t>
  </si>
  <si>
    <t>DR PRICE &amp; PARTNERS</t>
  </si>
  <si>
    <t>DR RICHARDSON &amp; PARTNERS</t>
  </si>
  <si>
    <t>BENFIELD PARK MEDICAL GROUP</t>
  </si>
  <si>
    <t>HEATON ROAD SURGERY</t>
  </si>
  <si>
    <t>DR SMITH &amp; PARTNERS</t>
  </si>
  <si>
    <t>DR GRAINGER &amp; PARTNERS</t>
  </si>
  <si>
    <t>DR LLOYD-JONES &amp; PARTNER</t>
  </si>
  <si>
    <t>REGENT MEDICAL CENTRE</t>
  </si>
  <si>
    <t>THORNFIELD MEDICAL GROUP</t>
  </si>
  <si>
    <t>DR BLACK &amp; PARTNERS</t>
  </si>
  <si>
    <t>DR BURTON &amp; PARTNERS</t>
  </si>
  <si>
    <t>DR WADGE &amp; PARTNERS</t>
  </si>
  <si>
    <t>DR CHAUDHARY AND PARTNERS</t>
  </si>
  <si>
    <t>DR P J S TAYLOR AND PARTNERS</t>
  </si>
  <si>
    <t>GRAINGER MEDICAL GROUP</t>
  </si>
  <si>
    <t>DR SCOTT &amp; PARTNERS</t>
  </si>
  <si>
    <t>DR ROSS AND PARTNERS</t>
  </si>
  <si>
    <t>DR MEARS &amp; PARTNERS</t>
  </si>
  <si>
    <t>DR HOWARTH &amp; PARTNERS</t>
  </si>
  <si>
    <t>DR SCARLETT AND PARTNERS</t>
  </si>
  <si>
    <t>DR MCCOLL &amp; PARTNERS</t>
  </si>
  <si>
    <t>DR TOMSON &amp; PARTNERS</t>
  </si>
  <si>
    <t>DR KILGOUR  &amp; PARTNERS</t>
  </si>
  <si>
    <t>49 MARINE AVENUE SURGERY</t>
  </si>
  <si>
    <t>DR GORDON AND PARTNERS</t>
  </si>
  <si>
    <t>DR RAE &amp; PARTNERS</t>
  </si>
  <si>
    <t>DR MAY &amp; PARTNERS</t>
  </si>
  <si>
    <t>DR THORNTON &amp; PARTNERS</t>
  </si>
  <si>
    <t>EARSDON PARK PRACTICE</t>
  </si>
  <si>
    <t>DR BATES &amp; PARTNERS</t>
  </si>
  <si>
    <t>DR RIDDLE &amp; PARTNERS</t>
  </si>
  <si>
    <t>DR LACKEY &amp; PARTNERS</t>
  </si>
  <si>
    <t>NELSON MEDICAL GROUP</t>
  </si>
  <si>
    <t>DR LAWSON AND PARTNERS</t>
  </si>
  <si>
    <t>NORTHUMBERLAND PARK MEDICAL GROUP</t>
  </si>
  <si>
    <t>DR ABRAHAM &amp; PARTNERS</t>
  </si>
  <si>
    <t>DR MATTHEWS AND PARTNERS</t>
  </si>
  <si>
    <t>DR GANDY AND PARTNERS</t>
  </si>
  <si>
    <t>DR FINDLAY AND PARTNERS</t>
  </si>
  <si>
    <t>DR PRESTON &amp; PARTNER</t>
  </si>
  <si>
    <t>DR VINAYAK &amp; PARTNER</t>
  </si>
  <si>
    <t>DR SANDBACH AND PARTNERS</t>
  </si>
  <si>
    <t>DR MUCHALL &amp; PARTNERS</t>
  </si>
  <si>
    <t>MAYFIELD MEDICAL CENTRE</t>
  </si>
  <si>
    <t>DR HAQUE &amp; PARTNER</t>
  </si>
  <si>
    <t>DR CRAIG &amp; PARTNERS</t>
  </si>
  <si>
    <t>DR BHALLA &amp; PARTNERS</t>
  </si>
  <si>
    <t>DR PERRINS &amp; PARTNERS</t>
  </si>
  <si>
    <t>DR THORNILEY-WALKER AND PARTNERS</t>
  </si>
  <si>
    <t>DR MCMANUS &amp; PARTNER</t>
  </si>
  <si>
    <t>DR NIXON</t>
  </si>
  <si>
    <t>DR M BRADY</t>
  </si>
  <si>
    <t>DR GALLAGHER AND PARTNERS</t>
  </si>
  <si>
    <t>DR KULKARNI</t>
  </si>
  <si>
    <t>DR AT ST GEORGE MEDICAL PRACTICE</t>
  </si>
  <si>
    <t>DR SIMPSON AND PARTNERS</t>
  </si>
  <si>
    <t>DR CHANDER</t>
  </si>
  <si>
    <t>THE GLEN MEDICAL GROUP</t>
  </si>
  <si>
    <t>DR CERVENAK &amp; O'NEILL</t>
  </si>
  <si>
    <t>DR VIS-NATHAN</t>
  </si>
  <si>
    <t>DR DOWSETT &amp; PARTNERS</t>
  </si>
  <si>
    <t>DR CURRY</t>
  </si>
  <si>
    <t>THE PARK SURGERY</t>
  </si>
  <si>
    <t>DR VIS-NATHAN &amp; PARTNERS</t>
  </si>
  <si>
    <t>CHICHESTER PRACTICE</t>
  </si>
  <si>
    <t>DR ZAIDI &amp; PARTNER</t>
  </si>
  <si>
    <t>DR N E WIN</t>
  </si>
  <si>
    <t>DEERNESS PARK MEDICAL GROUP</t>
  </si>
  <si>
    <t>RIVERVIEW HEALTH CENTRE</t>
  </si>
  <si>
    <t>THE GALLERIES HEALTH CENTRE</t>
  </si>
  <si>
    <t>HETTON MEDICAL CENTRE</t>
  </si>
  <si>
    <t>DR BRIGHAM</t>
  </si>
  <si>
    <t>DR SHETTY &amp; PARTNER</t>
  </si>
  <si>
    <t>DR LEFLEY</t>
  </si>
  <si>
    <t>DR REDDY &amp; PARTNERS</t>
  </si>
  <si>
    <t>DR LILLEY AND PARTNERS</t>
  </si>
  <si>
    <t>DR STEPHENSON &amp; PARTNERS</t>
  </si>
  <si>
    <t>DR JOSHI &amp; PARTNER</t>
  </si>
  <si>
    <t>DR DIXIT &amp; PARTNER</t>
  </si>
  <si>
    <t>THE NEW CITY MEDICAL PRACTICE</t>
  </si>
  <si>
    <t>ROKER FAMILY PRACTICE</t>
  </si>
  <si>
    <t>FULWELL MEDICAL CENTRE</t>
  </si>
  <si>
    <t>ST BEDE MEDICAL CENTRE</t>
  </si>
  <si>
    <t>DR WRIGHT AND PARTNERS</t>
  </si>
  <si>
    <t>DR PARRY &amp; PARTNERS</t>
  </si>
  <si>
    <t>DR CLOAK &amp; PARTNERS</t>
  </si>
  <si>
    <t>DR SPAGNOLI &amp; PARTNERS</t>
  </si>
  <si>
    <t>DR MISHREKI &amp; PARTNERS</t>
  </si>
  <si>
    <t>CONCORD MEDICAL CENTRE</t>
  </si>
  <si>
    <t>HOUGHTON MEDICAL GROUP</t>
  </si>
  <si>
    <t>DR MEKKAWY AND PARTNERS</t>
  </si>
  <si>
    <t>ENCOMPASS HEALTH CARE</t>
  </si>
  <si>
    <t>DR RAY</t>
  </si>
  <si>
    <t>DR SHARMA AND PARTNERS</t>
  </si>
  <si>
    <t>DR WALLACE &amp; PARTNERS</t>
  </si>
  <si>
    <t>DR HUBBARD</t>
  </si>
  <si>
    <t>DR AL-KHALIDI &amp; PARTNERS</t>
  </si>
  <si>
    <t>DR K STEPHENSON</t>
  </si>
  <si>
    <t>DRS MACKRELL AND JOSEPH</t>
  </si>
  <si>
    <t>DR PATTISON &amp; PARTNER</t>
  </si>
  <si>
    <t>DR SOUMAKIYAN</t>
  </si>
  <si>
    <t>BARMSTON MEDICAL CENTRE</t>
  </si>
  <si>
    <t>MONKWEARMOUTH HEALTH CENTRE</t>
  </si>
  <si>
    <t>HAPPY HOUSE SURGERY</t>
  </si>
  <si>
    <t>CHURCH VIEW MEDICAL CENTRE</t>
  </si>
  <si>
    <t>DR O'BONNA</t>
  </si>
  <si>
    <t>DR WEATHERHEAD</t>
  </si>
  <si>
    <t>DR M C HIPWELL</t>
  </si>
  <si>
    <t>DR AK MANDAL</t>
  </si>
  <si>
    <t>DR NATHAN</t>
  </si>
  <si>
    <t>DR WIDDRINGTON &amp; PARTNER</t>
  </si>
  <si>
    <t>DR AIYEGBAYO</t>
  </si>
  <si>
    <t>HARRATON SURGERY</t>
  </si>
  <si>
    <t>THE WEARSIDE PRACTICE</t>
  </si>
  <si>
    <t>DR THOMAS &amp; DR JOSEPH</t>
  </si>
  <si>
    <t>PENNYWELL MEDICAL CENTRE</t>
  </si>
  <si>
    <t>DR EL SAFY</t>
  </si>
  <si>
    <t>DR BHATT</t>
  </si>
  <si>
    <t>DR KUMAR-CHOUDHARY A</t>
  </si>
  <si>
    <t>BEACON MEDICAL</t>
  </si>
  <si>
    <t>DR GARWOOD D J AND PARTNERS</t>
  </si>
  <si>
    <t>CENTRAL SURGERY BARTON</t>
  </si>
  <si>
    <t>MANOR HOUSE SURGERY</t>
  </si>
  <si>
    <t>DR P A WEBSTER AND PARTNERS</t>
  </si>
  <si>
    <t>MORRILL STREET GROUP PRACTICE</t>
  </si>
  <si>
    <t>DR WEBSTER R W AND PARTNERS</t>
  </si>
  <si>
    <t>HESSLE GRANGE MEDICAL PRACTICE</t>
  </si>
  <si>
    <t>KINGSTON HEALTH (HULL)</t>
  </si>
  <si>
    <t>DR S KUMAR AND PARTNER</t>
  </si>
  <si>
    <t>MONTAGUE MEDICAL PRACTICE</t>
  </si>
  <si>
    <t>DR MACNAB H K AND PARTNERS</t>
  </si>
  <si>
    <t>DR R N CROMBIE AND PARTNERS</t>
  </si>
  <si>
    <t>DR D C ELDER &amp; PARTNERS</t>
  </si>
  <si>
    <t>KINGSTON MEDICAL GROUP</t>
  </si>
  <si>
    <t>DR AWAN R K AND PARTNERS</t>
  </si>
  <si>
    <t>DR H JETHWA</t>
  </si>
  <si>
    <t>SUTTON MANOR SURGERY</t>
  </si>
  <si>
    <t>FAITH HOUSE SURGERY</t>
  </si>
  <si>
    <t>CAMBRIDGE AVENUE MEDICAL CENTRE</t>
  </si>
  <si>
    <t>DR A M BAMGBALA AND PARTNERS</t>
  </si>
  <si>
    <t>THE WILLERBY SURGERY</t>
  </si>
  <si>
    <t>SOUTH HOLDERNESS MEDICAL PRACTICE</t>
  </si>
  <si>
    <t>ANCORA MEDICAL PRACTICE</t>
  </si>
  <si>
    <t>ST ANDREWS GROUP PRACTICE</t>
  </si>
  <si>
    <t>THE SNAITH AND RAWCLIFFE MEDICAL GROUP</t>
  </si>
  <si>
    <t>DR P HEATH AND PARTNERS</t>
  </si>
  <si>
    <t>DR D E HOPPER AND PARTNERS</t>
  </si>
  <si>
    <t>DR HUSSAIN S G AND PARTNERS</t>
  </si>
  <si>
    <t>DR SYKES A J AND PARTNERS</t>
  </si>
  <si>
    <t>THE AVENUES MEDICAL CENTRE</t>
  </si>
  <si>
    <t>DR BROOKE J P AND PARTNERS</t>
  </si>
  <si>
    <t>DR CLARKSON G C AND PARTNERS</t>
  </si>
  <si>
    <t>DR MILLER J AND PARTNERS</t>
  </si>
  <si>
    <t>DR P M OPIE &amp; PARTNERS</t>
  </si>
  <si>
    <t>DR WEIR J A D AND PARTNERS</t>
  </si>
  <si>
    <t>DR MARSHALL S R AND PARTNERS</t>
  </si>
  <si>
    <t>DR HILL S A AND PARTNERS</t>
  </si>
  <si>
    <t>SOUTH AXHOLME PRACTICE</t>
  </si>
  <si>
    <t>HOLME-BUBWITH MEDICAL GROUP</t>
  </si>
  <si>
    <t>ASHBY TURN PRIMARY CARE PARTNERS</t>
  </si>
  <si>
    <t>THE BRIDGE GROUP PRACTICE</t>
  </si>
  <si>
    <t>DR SINGH J N AND PARTNERS</t>
  </si>
  <si>
    <t>DR LORENZ J R AND PARTNERS</t>
  </si>
  <si>
    <t>DR RAWCLIFFE V A AND PARTNERS</t>
  </si>
  <si>
    <t>DR GREEN A M AND PARTNERS</t>
  </si>
  <si>
    <t>DR MIXER P R AND PARTNERS</t>
  </si>
  <si>
    <t>DR MUSIL J AND PARTNER</t>
  </si>
  <si>
    <t>DIADEM MEDICAL PRACTICE</t>
  </si>
  <si>
    <t>CLIFTON HOUSE MEDICAL CENTRE</t>
  </si>
  <si>
    <t>DR S DIJOUX</t>
  </si>
  <si>
    <t>THE SPRINGHEAD MEDICAL CENTRE</t>
  </si>
  <si>
    <t>ST ANDREWS-NEWINGTON</t>
  </si>
  <si>
    <t>DR FOULDS M &amp; PARTNER</t>
  </si>
  <si>
    <t>DR BARANAUSKAS C V AND PARTNERS</t>
  </si>
  <si>
    <t>DR HART W A AND PARTNERS</t>
  </si>
  <si>
    <t>CHURCH VIEW SURGERY</t>
  </si>
  <si>
    <t>BRIDGE STREET SURGERY</t>
  </si>
  <si>
    <t>CHURCH LANE MEDICAL CENTRE</t>
  </si>
  <si>
    <t>TRENT VIEW MEDICAL PRACTICE</t>
  </si>
  <si>
    <t>DR CHOWDHURY G M AND PARTNER</t>
  </si>
  <si>
    <t>DR WRIGHTSON L AND PARTNERS</t>
  </si>
  <si>
    <t>DR HARRIS P A AND PARTNERS</t>
  </si>
  <si>
    <t>PRACTICE ONE</t>
  </si>
  <si>
    <t>DR PERCIVAL R AND PARTNERS</t>
  </si>
  <si>
    <t>DR REJ A K</t>
  </si>
  <si>
    <t>DR MALLIK M K</t>
  </si>
  <si>
    <t>DR J R C POTTER AND PARTNERS</t>
  </si>
  <si>
    <t>DR MALCZEWSKI G S</t>
  </si>
  <si>
    <t>DR TANG K M AND PARTNER</t>
  </si>
  <si>
    <t>DR PEARSON R L &amp; PARTNERS</t>
  </si>
  <si>
    <t>DR MORGAN M AND PARTNERS</t>
  </si>
  <si>
    <t>BURNBRAE SURGERY</t>
  </si>
  <si>
    <t>DR O F WILSON AND PARTNERS</t>
  </si>
  <si>
    <t>DR HARRISON R W</t>
  </si>
  <si>
    <t>DR WITVLIET L</t>
  </si>
  <si>
    <t>THE OSWALD ROAD MEDICAL SURGERY</t>
  </si>
  <si>
    <t>LITTLEFIELD</t>
  </si>
  <si>
    <t>DR PICKERING N AND PARTNERS</t>
  </si>
  <si>
    <t>DR DATTA A K</t>
  </si>
  <si>
    <t>DR COOK B F</t>
  </si>
  <si>
    <t>DR YAGNIK R D</t>
  </si>
  <si>
    <t>DR N K SHAMBHU AND UGARGOL</t>
  </si>
  <si>
    <t>KIRTON LINDSEY SURGERY</t>
  </si>
  <si>
    <t>DR MILNER A C</t>
  </si>
  <si>
    <t>DR SURI H S AND PARTNERS</t>
  </si>
  <si>
    <t>DR NAYAR J K</t>
  </si>
  <si>
    <t>DR G G DE AND PARTNERS</t>
  </si>
  <si>
    <t>DR JR BURSCOUGH AND PARTNERS</t>
  </si>
  <si>
    <t>DR GHOSH P C RAGHUNATH A S AND PARTNERS</t>
  </si>
  <si>
    <t>CEDAR MEDICAL PRACTICE</t>
  </si>
  <si>
    <t>WEST COMMON LANE TEACHING PRACTICE</t>
  </si>
  <si>
    <t>DR PALOORAN G AND PARTNERS</t>
  </si>
  <si>
    <t>DR KELLY A R M AND PARTNER</t>
  </si>
  <si>
    <t>DR CLAYTON G L</t>
  </si>
  <si>
    <t>DR HANCOCKS M E</t>
  </si>
  <si>
    <t>ASHWOOD SURGERY</t>
  </si>
  <si>
    <t>DR R MATHEWS</t>
  </si>
  <si>
    <t>DR HENDOW G T</t>
  </si>
  <si>
    <t>THE BIRCHES MEDICAL PRACTICE</t>
  </si>
  <si>
    <t>PARK VIEW SURGERY</t>
  </si>
  <si>
    <t>DR B BISWAS</t>
  </si>
  <si>
    <t>DR HARLEY A M AND PARTNERS</t>
  </si>
  <si>
    <t>DR A VORA AND PARTNER</t>
  </si>
  <si>
    <t>DR RAUT R AND PARTNER</t>
  </si>
  <si>
    <t>DR VENUGOPAL J AND PARTNER</t>
  </si>
  <si>
    <t>DR DAVE G</t>
  </si>
  <si>
    <t>DR M A ZARO AND PARTNER</t>
  </si>
  <si>
    <t>CHESTNUT FARM SURGERY</t>
  </si>
  <si>
    <t>EAST PARK PRACTICE</t>
  </si>
  <si>
    <t>WEST TOWN SURGERY</t>
  </si>
  <si>
    <t>DR G R BHORCHI</t>
  </si>
  <si>
    <t>DR ROBSON J</t>
  </si>
  <si>
    <t>DR N P S BEDI</t>
  </si>
  <si>
    <t>RAJ MEDICAL CENTRE</t>
  </si>
  <si>
    <t>THE HESSLE SURGERY</t>
  </si>
  <si>
    <t>DR R KUMAR</t>
  </si>
  <si>
    <t>HUMBERVIEW SURGERY</t>
  </si>
  <si>
    <t>DR K S KOONAR</t>
  </si>
  <si>
    <t>DR MITCHELL R G</t>
  </si>
  <si>
    <t>DR JOSEPH J C</t>
  </si>
  <si>
    <t>DR TAK A H AND PARTNERS</t>
  </si>
  <si>
    <t>DR I D S CHALMERS AND MEIER</t>
  </si>
  <si>
    <t>DR CLARKE R G</t>
  </si>
  <si>
    <t>DR SHAIKH M AND PARTNER</t>
  </si>
  <si>
    <t>DR RAGHUNATH A S AND PARTNERS</t>
  </si>
  <si>
    <t>DR POULOSE N A</t>
  </si>
  <si>
    <t>DR S BALASANTHIRAN</t>
  </si>
  <si>
    <t>DR GOPAL K V</t>
  </si>
  <si>
    <t>DR A H HUSSAIN</t>
  </si>
  <si>
    <t>ST ANDREWS NORTHPOINT</t>
  </si>
  <si>
    <t>THE QUAYS MEDICAL CENTRE</t>
  </si>
  <si>
    <t>DR E AMIN</t>
  </si>
  <si>
    <t>DR P SURESH BABU AND PARTNERS</t>
  </si>
  <si>
    <t>DR OLDROYD &amp; PTNRS</t>
  </si>
  <si>
    <t>MILLFIELD SURGERY</t>
  </si>
  <si>
    <t>PETERGATE SURGERY</t>
  </si>
  <si>
    <t>NIDDERDALE GROUP PRACTICE</t>
  </si>
  <si>
    <t>PRIORY MEDICAL GROUP</t>
  </si>
  <si>
    <t>CLIFTON MEDICAL PRACTICE</t>
  </si>
  <si>
    <t>TOWNHEAD SURGERIES</t>
  </si>
  <si>
    <t>RIPON SPA SURGERY</t>
  </si>
  <si>
    <t>SHERBURN SURGERY</t>
  </si>
  <si>
    <t>THE LEEDS ROAD PRACTICE</t>
  </si>
  <si>
    <t>DR MOSS &amp; PARTNERS</t>
  </si>
  <si>
    <t>KINGSWOOD SURGERY</t>
  </si>
  <si>
    <t>EAST PARADE SURGERY</t>
  </si>
  <si>
    <t>WHITBY GROUP PRACTICE</t>
  </si>
  <si>
    <t>ESCRICK SURGERY</t>
  </si>
  <si>
    <t>DR PARKER &amp; PARTNERS</t>
  </si>
  <si>
    <t>CROSS HILLS GROUP PRACTICE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</si>
  <si>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</si>
  <si>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</si>
  <si>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</si>
  <si>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</si>
  <si>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</si>
  <si>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</si>
  <si>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</si>
  <si>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FISHER MEDICAL CENTRE</t>
  </si>
  <si>
    <t>DRS HODGSON &amp; KEAVNEY</t>
  </si>
  <si>
    <t>DR AKESTER &amp; PARTNERS</t>
  </si>
  <si>
    <t>SHERBURN GROUP PRACTICE</t>
  </si>
  <si>
    <t>CHURCH LANE SURGERY</t>
  </si>
  <si>
    <t>PICKERING MEDICAL PRACTICE</t>
  </si>
  <si>
    <t>QUAKERS LANE SURGERY</t>
  </si>
  <si>
    <t>DR N S P ENEVOLDSON &amp; PARTNERS</t>
  </si>
  <si>
    <t>DR C H FLETCHER &amp; PTNRS</t>
  </si>
  <si>
    <t>FILEY SURGERY</t>
  </si>
  <si>
    <t>PROSPECT ROAD SURGERY</t>
  </si>
  <si>
    <t>BEECH TREE SURGERY</t>
  </si>
  <si>
    <t>LAMBERT MEDICAL CENTRE</t>
  </si>
  <si>
    <t>MINSTER HEALTH</t>
  </si>
  <si>
    <t>STOKESLEY MEDICAL PRACTICE</t>
  </si>
  <si>
    <t>DR P K A WEST AND PARTNERS</t>
  </si>
  <si>
    <t>DR CROFT AND DR JOHNSON</t>
  </si>
  <si>
    <t>UNITY HEALTH</t>
  </si>
  <si>
    <t>CLIFTON SURGERY</t>
  </si>
  <si>
    <t>DR CASEY &amp; PARTNERS</t>
  </si>
  <si>
    <t>MOWBRAY HOUSE SURGERY</t>
  </si>
  <si>
    <t>DYNELEY HOUSE SURGERY</t>
  </si>
  <si>
    <t>SCARBOROUGH MEDICAL GROUP</t>
  </si>
  <si>
    <t>GALE FARM SURGERY</t>
  </si>
  <si>
    <t>CLAREMONT SURGERY</t>
  </si>
  <si>
    <t>SPRING BANK SURGERY</t>
  </si>
  <si>
    <t>NORWOOD HOUSE SURGERY</t>
  </si>
  <si>
    <t>DR BANNATYNE &amp; PARTNERS</t>
  </si>
  <si>
    <t>EASTGATE MEDICAL GROUP</t>
  </si>
  <si>
    <t>BENTHAM MEDICAL PRACTICE</t>
  </si>
  <si>
    <t>EGTON SURGERY</t>
  </si>
  <si>
    <t>DR P J ROBINSON &amp; PARTNERS</t>
  </si>
  <si>
    <t>DRS POTRYKUS AND UTTING</t>
  </si>
  <si>
    <t>DR C N COLLIER &amp; PARTNERS</t>
  </si>
  <si>
    <t>STOCKWELL ROAD SURGERY</t>
  </si>
  <si>
    <t>DR N J WILSON &amp; DR J F MATTHEWS</t>
  </si>
  <si>
    <t>BEECH HOUSE SURGERY</t>
  </si>
  <si>
    <t>THE OLD SCHOOL MEDICAL PRACTICE</t>
  </si>
  <si>
    <t>FRIARY SURGERY</t>
  </si>
  <si>
    <t>SOUTH MILFORD SURGERY</t>
  </si>
  <si>
    <t>POSTERNGATE SURGERY</t>
  </si>
  <si>
    <t>MAYFORD HOUSE SURGERY</t>
  </si>
  <si>
    <t>ST LUKE'S MEDICAL PRACTICE</t>
  </si>
  <si>
    <t>THE KIRKBYMOORSIDE SURGERY</t>
  </si>
  <si>
    <t>LEYBURN MEDICAL PRACTICE</t>
  </si>
  <si>
    <t>DRS P R JONES AND B MCPHERSON</t>
  </si>
  <si>
    <t>MY HEALTH</t>
  </si>
  <si>
    <t>ELVINGTON MEDICAL PRACTICE</t>
  </si>
  <si>
    <t>GILLYGATE SURGERY</t>
  </si>
  <si>
    <t>YORK MEDICAL GROUP</t>
  </si>
  <si>
    <t>DANBY SURGERY</t>
  </si>
  <si>
    <t>TRAFALGAR MEDICAL PRACTICE</t>
  </si>
  <si>
    <t>PARK PARADE SURGERY</t>
  </si>
  <si>
    <t>BELGRAVE SURGERY</t>
  </si>
  <si>
    <t>BEECH GROVE MEDICAL PRACTICE</t>
  </si>
  <si>
    <t>SCOTT ROAD MEDICAL CENTRE</t>
  </si>
  <si>
    <t>THE JORVIK MEDICAL PRACTICE</t>
  </si>
  <si>
    <t>GRASSINGTON MEDICAL PRACTICE</t>
  </si>
  <si>
    <t>FRONT STREET SURGERY</t>
  </si>
  <si>
    <t>SLEIGHTS AND SANDSEND MEDICAL PRACTICE</t>
  </si>
  <si>
    <t>DR A C MURRAY</t>
  </si>
  <si>
    <t>HAREWOOD MEDICAL PRACTICE</t>
  </si>
  <si>
    <t>TADCASTER MEDICAL CENTRE</t>
  </si>
  <si>
    <t>HACKNESS ROAD SURGERY</t>
  </si>
  <si>
    <t>AMPLEFORTH SURGERY</t>
  </si>
  <si>
    <t>PEASHOLM SURGERY</t>
  </si>
  <si>
    <t>TERRINGTON SURGERY</t>
  </si>
  <si>
    <t>REETH MEDICAL CENTRE</t>
  </si>
  <si>
    <t>DR I ASAAD AND PARTNER</t>
  </si>
  <si>
    <t>DR PENFOLD &amp; PARTNERS</t>
  </si>
  <si>
    <t>DR D K COCKSHOOT &amp; PARTNERS</t>
  </si>
  <si>
    <t>DR BATEMAN S P &amp; PARTNERS</t>
  </si>
  <si>
    <t>DR N A L SMITH &amp; PARTNERS</t>
  </si>
  <si>
    <t>DR S Z KHAN &amp; PARTNER</t>
  </si>
  <si>
    <t>DR G CUNLIFFE &amp; PARTNERS</t>
  </si>
  <si>
    <t>SUNNY BANK MEDICAL CENTRE</t>
  </si>
  <si>
    <t>DR C A JOHNSTON &amp; PARTNERS</t>
  </si>
  <si>
    <t>DR FENWICK I E &amp; PARTNERS</t>
  </si>
  <si>
    <t>DR A C BOOTH &amp; PARTNERS</t>
  </si>
  <si>
    <t>DR M M CUTHBERT &amp; PARTNERS</t>
  </si>
  <si>
    <t>BINGLEY MEDICAL PRACTICE</t>
  </si>
  <si>
    <t>TONG MEDICAL PRACTICE</t>
  </si>
  <si>
    <t>DR BARGH &amp; PARTNERS</t>
  </si>
  <si>
    <t>HORTON BANK PRACTICE</t>
  </si>
  <si>
    <t>IDLE MEDICAL CENTRE</t>
  </si>
  <si>
    <t>DR GOODWIN-JONES R B &amp; PARTNER</t>
  </si>
  <si>
    <t>DR DALTON P K &amp; PARTNERS</t>
  </si>
  <si>
    <t>DR P K WEBSTER &amp; PARTNERS</t>
  </si>
  <si>
    <t>DR GOMERSALL &amp; PARTNERS</t>
  </si>
  <si>
    <t>DR WILLIAMS GC &amp; PARTNERS</t>
  </si>
  <si>
    <t>DR MALL K P</t>
  </si>
  <si>
    <t>DR HABIB &amp; PARTNER</t>
  </si>
  <si>
    <t>DR A P SIDES &amp; PARTNERS</t>
  </si>
  <si>
    <t>DR J S CORBRIDGE &amp; PARTNERS</t>
  </si>
  <si>
    <t>DR FM GAVIN &amp; PARTNERS</t>
  </si>
  <si>
    <t>THORNTON &amp; DENHOLME MEDICAL PRACTIC</t>
  </si>
  <si>
    <t>OAK GLEN SURGERY</t>
  </si>
  <si>
    <t>DR FALLS R D &amp; DR HUSSAIN T M</t>
  </si>
  <si>
    <t>DR J D HODGSON &amp; PARTNERS</t>
  </si>
  <si>
    <t>DR I A KHAN &amp; PARTNER</t>
  </si>
  <si>
    <t>DR GAGUINE D S &amp; PARTNERS</t>
  </si>
  <si>
    <t>THE WILSDEN MEDICAL PRACTICE</t>
  </si>
  <si>
    <t>DR M D BROOKE &amp; PARTNERS</t>
  </si>
  <si>
    <t>WINDHILL GREEN MEDICAL PRACTICE</t>
  </si>
  <si>
    <t>DR WS TONKS &amp; PARTNERS</t>
  </si>
  <si>
    <t>BOWLING HALL MEDICAL PRACTICE</t>
  </si>
  <si>
    <t>DR D J R YOUNG &amp; PARTNERS</t>
  </si>
  <si>
    <t>DR LONGFIELD M</t>
  </si>
  <si>
    <t>DR MILLS G A &amp; PARTNERS</t>
  </si>
  <si>
    <t>DR P RAWAL &amp; PARTNERS</t>
  </si>
  <si>
    <t>DR N G WALKER &amp; PARTNER</t>
  </si>
  <si>
    <t>DR WITHERS A W J &amp; PARTNERS</t>
  </si>
  <si>
    <t>DR G D SANDERSON &amp; PARTNERS</t>
  </si>
  <si>
    <t>DR WILSON V E &amp; PARTNERS</t>
  </si>
  <si>
    <t>DR PASSANT W &amp; PARTNERS</t>
  </si>
  <si>
    <t>DR J M CONNOLLY &amp; PARTNERS</t>
  </si>
  <si>
    <t>DR J M SULLIVAN &amp; PARTNERS</t>
  </si>
  <si>
    <t>DR A KHAN &amp; PARTNERS</t>
  </si>
  <si>
    <t>DR C A WALSHAW</t>
  </si>
  <si>
    <t>DR A M KHAN &amp; PARTNERS</t>
  </si>
  <si>
    <t>DR N S E HAYWARD &amp; PARTNERS</t>
  </si>
  <si>
    <t>THE ROCKWELL AND WROSE PRACTICE</t>
  </si>
  <si>
    <t>DR S D GAZELEY &amp; PARTNERS</t>
  </si>
  <si>
    <t>DR S BASU</t>
  </si>
  <si>
    <t>DR MUGHAL Z A</t>
  </si>
  <si>
    <t>DR S M ALI &amp; PARTNERS</t>
  </si>
  <si>
    <t>ONE MEDICARE AT NORTH STREET</t>
  </si>
  <si>
    <t>DR A KHAN</t>
  </si>
  <si>
    <t>DR U AKBAR</t>
  </si>
  <si>
    <t>LCD BRADFORD MANNINGHAM MEDICAL CENTRE</t>
  </si>
  <si>
    <t>DR M A KHAN &amp; PARTNER</t>
  </si>
  <si>
    <t>DR A S SULEMAN</t>
  </si>
  <si>
    <t>DR AZAM A</t>
  </si>
  <si>
    <t>DR M A IQBAL</t>
  </si>
  <si>
    <t>DR R E HARGREAVES &amp; PARTNERS</t>
  </si>
  <si>
    <t>DR RAFAQUAT S S &amp; PARTNERS</t>
  </si>
  <si>
    <t>DR JANDU J &amp; PARTNER</t>
  </si>
  <si>
    <t>DR W F HUSSAIN</t>
  </si>
  <si>
    <t>DR P JHA</t>
  </si>
  <si>
    <t>ONE MEDICARE AT WOODHEAD ROAD</t>
  </si>
  <si>
    <t>LCD BRADFORD AT HILLSIDE BRIDGE H C</t>
  </si>
  <si>
    <t>DR DANBY J &amp; PARTNERS</t>
  </si>
  <si>
    <t>THE CITY MEDICAL PRACTICE</t>
  </si>
  <si>
    <t>DR GILKAR I A &amp; PARTNER</t>
  </si>
  <si>
    <t>BEVAN HEALTHCARE CIC</t>
  </si>
  <si>
    <t>DR AZAM M</t>
  </si>
  <si>
    <t>DR KHAN M H &amp; PARTNER</t>
  </si>
  <si>
    <t>DR M I MALIK</t>
  </si>
  <si>
    <t>DR CATLOW &amp; PARTNERS</t>
  </si>
  <si>
    <t>DR RYM LOH &amp; PARTNERS</t>
  </si>
  <si>
    <t>DR J R GATECLIFF &amp; PARTNERS</t>
  </si>
  <si>
    <t>DR D BURLEY &amp; PARTNERS</t>
  </si>
  <si>
    <t>DR P G SAWCZYN &amp; PARTNERS</t>
  </si>
  <si>
    <t>TODMORDEN GROUP PRACTICE</t>
  </si>
  <si>
    <t>DR B T WYATT &amp; PARTNERS</t>
  </si>
  <si>
    <t>DR D CHIN &amp; PARTNERS</t>
  </si>
  <si>
    <t>DR C M MCMICHAEL AND PARTNERS</t>
  </si>
  <si>
    <t>DR J H CHATTERJEE &amp; PARTNERS</t>
  </si>
  <si>
    <t>DR S CLEASBY &amp; PARTNERS</t>
  </si>
  <si>
    <t>DR D S ELLWOOD &amp; PARTNERS</t>
  </si>
  <si>
    <t>DR J R WILKINSON &amp; PARTNERS</t>
  </si>
  <si>
    <t>DR PP PARMAR &amp; PARTNERS</t>
  </si>
  <si>
    <t>DR F NAZ</t>
  </si>
  <si>
    <t>DR H CARSLEY &amp; PARTNERS</t>
  </si>
  <si>
    <t>DR RL HARDY &amp; PARTNERS</t>
  </si>
  <si>
    <t>DR I HUSSAIN</t>
  </si>
  <si>
    <t>DR B KUMAR KRISHNA</t>
  </si>
  <si>
    <t>DR FA MAYLAND &amp; PARTNERS</t>
  </si>
  <si>
    <t>DR A SINGH</t>
  </si>
  <si>
    <t>DR MA AZEB</t>
  </si>
  <si>
    <t>CARITAS GROUP PRACTICE</t>
  </si>
  <si>
    <t>DR AC BROOK &amp; PARTNERS</t>
  </si>
  <si>
    <t>PARKVIEW SURGERY</t>
  </si>
  <si>
    <t>DRS SEELEY  ASH &amp; HARRIS</t>
  </si>
  <si>
    <t>DR SN MEDLEY &amp; PARTNERS</t>
  </si>
  <si>
    <t>DR L J ORME &amp; PARTNERS</t>
  </si>
  <si>
    <t>DR D M HUGHES &amp; PARTNERS</t>
  </si>
  <si>
    <t>DR SNU HASSAN &amp; PARTNER</t>
  </si>
  <si>
    <t>DR CHANDRA &amp; PARTNERS</t>
  </si>
  <si>
    <t>DR V J IVES &amp; PARTNERS</t>
  </si>
  <si>
    <t>COLNE VALLEY FAMILY DOCTORS</t>
  </si>
  <si>
    <t>DR A M GOODWIN &amp; PARTNERS</t>
  </si>
  <si>
    <t>DR N A MYERS &amp; PARTNERS</t>
  </si>
  <si>
    <t>DR S J LAWSON &amp; PARTNERS</t>
  </si>
  <si>
    <t>DR A K AGGARWAL &amp; PARTNERS</t>
  </si>
  <si>
    <t>DR MP LYNCH &amp; PARTNER</t>
  </si>
  <si>
    <t>DR F KOHI &amp; PARTNERS</t>
  </si>
  <si>
    <t>DR DHIR &amp; PARTNERS</t>
  </si>
  <si>
    <t>DR S L NICHOLLS &amp; PARTNERS</t>
  </si>
  <si>
    <t>DR D A CASHIN PARTNERS</t>
  </si>
  <si>
    <t>DR M R JABCZYNSKI &amp; PARTNERS</t>
  </si>
  <si>
    <t>THE WATERLOO PRACTICE</t>
  </si>
  <si>
    <t>DR D E FOWERS &amp; PARTNERS</t>
  </si>
  <si>
    <t>DR JFW PRIESTMAN &amp; PARTNERS</t>
  </si>
  <si>
    <t>DR C R PARKER &amp; PARTNERS</t>
  </si>
  <si>
    <t>DR DG ANDERSON &amp; PARTNERS</t>
  </si>
  <si>
    <t>DR B A SCRIVINGS &amp; PARTNERS</t>
  </si>
  <si>
    <t>DR D BARNWELL &amp; PARTNERS</t>
  </si>
  <si>
    <t>DR RD MITCHELL &amp; PARTNERS</t>
  </si>
  <si>
    <t>DR P DAS</t>
  </si>
  <si>
    <t>DR M P BOULTON &amp; PARTNERS</t>
  </si>
  <si>
    <t>DR A R A HAMID &amp; PARTNERS</t>
  </si>
  <si>
    <t>DR CD ROBINSON &amp; PARTNERS</t>
  </si>
  <si>
    <t>DR A I RAJPURA &amp; PARTNERS</t>
  </si>
  <si>
    <t>PADDOCK &amp; LONGWOOD FAMILY PRACTICE</t>
  </si>
  <si>
    <t>DR H H U REHMAN</t>
  </si>
  <si>
    <t>DR AHMAD</t>
  </si>
  <si>
    <t>DR PPJ FAULKNER &amp; PARTNERS</t>
  </si>
  <si>
    <t>DR H A BENSON &amp; PARTNERS</t>
  </si>
  <si>
    <t>DR N KHAN &amp; PARTNERS</t>
  </si>
  <si>
    <t>DR IH GLENCROSS</t>
  </si>
  <si>
    <t>DRS SHAMSEE WARD &amp; PARTNERS</t>
  </si>
  <si>
    <t>DR RWJ WYBREW &amp; PARTNERS</t>
  </si>
  <si>
    <t>DR M T C WELCH &amp; PARTNERS</t>
  </si>
  <si>
    <t>DR MA O'LEARY &amp; PARTNERS</t>
  </si>
  <si>
    <t>DR Y V S PATEL</t>
  </si>
  <si>
    <t>DRS SHAMSEE AND ASSOCIATES</t>
  </si>
  <si>
    <t>DR A HANDA &amp; PARTNER</t>
  </si>
  <si>
    <t>LIVERSEDGE MEDICAL CENTRE</t>
  </si>
  <si>
    <t>AHMED &amp; BUTT</t>
  </si>
  <si>
    <t>DR S P AHMED</t>
  </si>
  <si>
    <t>DR A P MEHROTRA</t>
  </si>
  <si>
    <t>DR VJ D'AMBROGIO &amp; PARTNER</t>
  </si>
  <si>
    <t>DR JD GOGNA &amp; PARTNERS</t>
  </si>
  <si>
    <t>MARSH SURGERY</t>
  </si>
  <si>
    <t>DR K REDDY</t>
  </si>
  <si>
    <t>DR SHN GOWA</t>
  </si>
  <si>
    <t>DR T UNNIKRISHNAN</t>
  </si>
  <si>
    <t>DR M SINGH</t>
  </si>
  <si>
    <t>DR JA BAIRSTOW &amp; PARTNERS</t>
  </si>
  <si>
    <t>DR T HARIHARAN &amp; PARTNERS</t>
  </si>
  <si>
    <t>DR C S HOUGHTON &amp; PARTNER</t>
  </si>
  <si>
    <t>LOCKWOOD &amp; CROSLAND MOOR GROUP PRACTICE</t>
  </si>
  <si>
    <t>DR PACYNKO &amp; PARTNERS</t>
  </si>
  <si>
    <t>DR H BHAT</t>
  </si>
  <si>
    <t>DR H THIMMEGOWDA</t>
  </si>
  <si>
    <t>DR Y MAHMOOD &amp; PARTNERS</t>
  </si>
  <si>
    <t>DRS ASMAL &amp; SHAIKH</t>
  </si>
  <si>
    <t>DR RK SOOD</t>
  </si>
  <si>
    <t>THE WHITEHOUSE CENTRE</t>
  </si>
  <si>
    <t>DR WATTS &amp; PARTNERS</t>
  </si>
  <si>
    <t>DR M E HAQUE</t>
  </si>
  <si>
    <t>CITY VIEW MEDICAL PRACTICE</t>
  </si>
  <si>
    <t>DR G A LEES &amp; PARTNERS</t>
  </si>
  <si>
    <t>DR C A KITCHEN &amp; PARTNERS</t>
  </si>
  <si>
    <t>DR N DUMPHY &amp; PARTNERS</t>
  </si>
  <si>
    <t>DR J HUDSON &amp; PARTNERS</t>
  </si>
  <si>
    <t>DR ROBERTS J H &amp; PARTNERS</t>
  </si>
  <si>
    <t>DR RICKARDS A F &amp; PARTNERS</t>
  </si>
  <si>
    <t>DR P D LEWIS &amp; PARTNERS</t>
  </si>
  <si>
    <t>DR SR LIGHTFOOT &amp; PARTNERS</t>
  </si>
  <si>
    <t>DR MADDY P J &amp; PARTNERS</t>
  </si>
  <si>
    <t>DR IWANTSCHAK A &amp; PARTNERS</t>
  </si>
  <si>
    <t>THE NORTH LEEDS MEDICAL PRACTICE</t>
  </si>
  <si>
    <t>DR BELDERSON L &amp; PARTNERS</t>
  </si>
  <si>
    <t>DR J A CUNNINGHAM &amp; PARTNERS</t>
  </si>
  <si>
    <t>DR PG DARBYSHIRE &amp; PARTNERS</t>
  </si>
  <si>
    <t>DR T B PATEL &amp; PARTNERS</t>
  </si>
  <si>
    <t>DR ROSS R J &amp; PARTNERS</t>
  </si>
  <si>
    <t>DR OTTMAN &amp; PARTNERS</t>
  </si>
  <si>
    <t>DR L T BLAKEMORE &amp; PARTNERS</t>
  </si>
  <si>
    <t>OAKWOOD LANE MEDICAL PRACTICE</t>
  </si>
  <si>
    <t>DR FELLERMAN S M</t>
  </si>
  <si>
    <t>DR BURKILL A D &amp; PARTNERS</t>
  </si>
  <si>
    <t>DR D L WATSON &amp; PARTNERS</t>
  </si>
  <si>
    <t>DR GREEN A L &amp; PARTNER</t>
  </si>
  <si>
    <t>DR HICKS C A &amp; PARTNER</t>
  </si>
  <si>
    <t>DR SD ROBINSON &amp; PARTNERS</t>
  </si>
  <si>
    <t>DR ALLMAN I G &amp; PARTNERS</t>
  </si>
  <si>
    <t>WESTFIELD MEDICAL CENTRE</t>
  </si>
  <si>
    <t>DR LUND J A &amp; PARTNERS</t>
  </si>
  <si>
    <t>DR R HALL &amp; PARTNERS</t>
  </si>
  <si>
    <t>DR BRADY  &amp; PARTNERS</t>
  </si>
  <si>
    <t>DR S J BROWN &amp; PARTNERS</t>
  </si>
  <si>
    <t>GIBSON LANE PRACTICE</t>
  </si>
  <si>
    <t>RADSHAN MEDICAL CENTRE</t>
  </si>
  <si>
    <t>GUISELEY &amp; YEADON MEDICAL PRACTICE</t>
  </si>
  <si>
    <t>DR FJ LAWRENSON AND PARTNERS</t>
  </si>
  <si>
    <t>DR GERAGHTY P G M &amp; PARTNERS</t>
  </si>
  <si>
    <t>DR CRYSTAL T L &amp; PARTNERS</t>
  </si>
  <si>
    <t>DR S J K RENWICK &amp; PARTNERS</t>
  </si>
  <si>
    <t>DR A J BOLTON &amp; PARTNERS</t>
  </si>
  <si>
    <t>CHARLES STREET SURGERY</t>
  </si>
  <si>
    <t>DR T S SHEARD</t>
  </si>
  <si>
    <t>DR PORTER &amp; PARTNERS</t>
  </si>
  <si>
    <t>DR KINGHORN S H &amp; PARTNERS</t>
  </si>
  <si>
    <t>DR LEE AV &amp; PARTNERS</t>
  </si>
  <si>
    <t>YEADON TARN MEDICAL PRACTICE</t>
  </si>
  <si>
    <t>DR THOMPSON A J &amp; PARTNERS</t>
  </si>
  <si>
    <t>THE GARDEN SURGERY</t>
  </si>
  <si>
    <t>DR P G EASTWOOD &amp; PARTNERS</t>
  </si>
  <si>
    <t>DR POTTS R K &amp; PARTNERS</t>
  </si>
  <si>
    <t>DR R J ADAMS &amp; PARTNERS</t>
  </si>
  <si>
    <t>DR KW MCGECHAEN</t>
  </si>
  <si>
    <t>DR NEWBOUND A D &amp; PARTNERS</t>
  </si>
  <si>
    <t>DR ADDLESTONE R I &amp; PARTNERS</t>
  </si>
  <si>
    <t>HAREHILLS CORNER SURGERY</t>
  </si>
  <si>
    <t>DR S M LAYBOURN &amp; PARTNERS</t>
  </si>
  <si>
    <t>LEIGH VIEW MEDICAL PRACTICE</t>
  </si>
  <si>
    <t>DR OGDEN L M &amp; PARTNERS</t>
  </si>
  <si>
    <t>THE STREET LANE PRACTICE</t>
  </si>
  <si>
    <t>DR LEDGER &amp; PARTNERS</t>
  </si>
  <si>
    <t>DR J KIRKHAM &amp; PARTNERS</t>
  </si>
  <si>
    <t>DR BIRKIN A E &amp; PARTNERS</t>
  </si>
  <si>
    <t>AIREBOROUGH FAMILY PRACTICE</t>
  </si>
  <si>
    <t>DR ROBINSON A S A &amp; PARTNERS</t>
  </si>
  <si>
    <t>DR P M DYER</t>
  </si>
  <si>
    <t>DR T P FOX &amp; PARTNERS</t>
  </si>
  <si>
    <t>GRANGE MEDICARE N C S</t>
  </si>
  <si>
    <t>DR BOONIN A S &amp; PARTNERS</t>
  </si>
  <si>
    <t>DR SAMUEL C A &amp; PARTNERS</t>
  </si>
  <si>
    <t>DR O D KHAN</t>
  </si>
  <si>
    <t>DR HUNTER C M &amp; PARTNER</t>
  </si>
  <si>
    <t>DR PEARLMAN A D &amp; PARTNER</t>
  </si>
  <si>
    <t>DR ZK MUNCER &amp; PARTNERS</t>
  </si>
  <si>
    <t>DR S M CHEN &amp; PARTNER</t>
  </si>
  <si>
    <t>DR BHANDARY L V &amp; PARTNERS</t>
  </si>
  <si>
    <t>DR R K SHIVAMURTHY &amp; PARTNERS</t>
  </si>
  <si>
    <t>ST MARTINS PRACTICE</t>
  </si>
  <si>
    <t>DR JL SINGH &amp; DR RK BATRA</t>
  </si>
  <si>
    <t>DR SRIVASTAVA S K</t>
  </si>
  <si>
    <t>DR S MANSOOR &amp; PARTNER</t>
  </si>
  <si>
    <t>DR SINGH H &amp; PARTNER</t>
  </si>
  <si>
    <t>DR PEARSON R E &amp; PARTNERS</t>
  </si>
  <si>
    <t>DR HALL G I &amp; PARTNERS</t>
  </si>
  <si>
    <t>DR M T FEENEY &amp; PARTNER</t>
  </si>
  <si>
    <t>DR LAWTON S L &amp; PARTNER</t>
  </si>
  <si>
    <t>DR GREENWAY J &amp; PARTNERS</t>
  </si>
  <si>
    <t>DR Y F S WONG</t>
  </si>
  <si>
    <t>WETHERBY SURGERY</t>
  </si>
  <si>
    <t>DR A KHAN &amp; DR K MUNEER</t>
  </si>
  <si>
    <t>DR A R SOOLTAN &amp; PARTNER</t>
  </si>
  <si>
    <t>DR ALI S A</t>
  </si>
  <si>
    <t>DR A RAI</t>
  </si>
  <si>
    <t>DR C A CLYDE</t>
  </si>
  <si>
    <t>ONE MEDICARE LLP (HILTON ROAD)</t>
  </si>
  <si>
    <t>DR SINGH G P &amp; PARTNERS</t>
  </si>
  <si>
    <t>DR S S MATHARU</t>
  </si>
  <si>
    <t>DR J M TAYLOR &amp; PARTNERS</t>
  </si>
  <si>
    <t>DR G S KHAN</t>
  </si>
  <si>
    <t>DR G S RANDHAWA &amp; PARTNERS</t>
  </si>
  <si>
    <t>DR MOSSAD M G</t>
  </si>
  <si>
    <t>DR SHEVLIN P V &amp; PARTNER</t>
  </si>
  <si>
    <t>DR NICHOLLS J A J</t>
  </si>
  <si>
    <t>LINCOLN GREEN MEDICAL CENTRE</t>
  </si>
  <si>
    <t>DR GUPTA F</t>
  </si>
  <si>
    <t>GRANGE MEDICARE M P S</t>
  </si>
  <si>
    <t>DR T GAIR &amp; PARTNERS</t>
  </si>
  <si>
    <t>DR DA HUNTER &amp; PARTNERS</t>
  </si>
  <si>
    <t>DR HANNEY I P G &amp; PARTNERS</t>
  </si>
  <si>
    <t>DR O'CONNELL P F &amp; PARTNERS</t>
  </si>
  <si>
    <t>DR N A NAYYAR &amp; PARTNERS</t>
  </si>
  <si>
    <t>DR CHANDY J &amp; PARTNERS</t>
  </si>
  <si>
    <t>DR ECCLES D &amp; PARTNERS</t>
  </si>
  <si>
    <t>DR S E CARPENTER &amp; PARTNERS</t>
  </si>
  <si>
    <t>DRS ROBERTS AND WAKEFIELD</t>
  </si>
  <si>
    <t>DR D B WATSON &amp; PARTNERS</t>
  </si>
  <si>
    <t>DR S MCALINDON &amp; PARTNERS</t>
  </si>
  <si>
    <t>DR AM CARROLL &amp; PARTNERS</t>
  </si>
  <si>
    <t>DR PERKINS &amp; PARTNERS</t>
  </si>
  <si>
    <t>DR R G S QUARTLEY &amp; PARTNERS</t>
  </si>
  <si>
    <t>DR A P POWER &amp; PARTNERSS</t>
  </si>
  <si>
    <t>DR M J BLACKAMORE &amp; PARTNERS</t>
  </si>
  <si>
    <t>DR D C BRIGHTMAN &amp; PARTNERS</t>
  </si>
  <si>
    <t>DR J L SCHINDLER &amp; PARTNERS</t>
  </si>
  <si>
    <t>DR L A NEWLAND &amp; PARTNERS</t>
  </si>
  <si>
    <t>DR O A IRELEWUYI &amp; PARTNERS</t>
  </si>
  <si>
    <t>DR DUNPHY R H &amp; PARTNERS</t>
  </si>
  <si>
    <t>CASTLEFORD MEDICAL PRACTICE</t>
  </si>
  <si>
    <t>DR KAMAL L R M &amp; PARTNERS</t>
  </si>
  <si>
    <t>DR DR FYFE &amp; PARTNERS</t>
  </si>
  <si>
    <t>DR C J HALL &amp; PARTNERS</t>
  </si>
  <si>
    <t>DR TABNER J A &amp; PARTNERS</t>
  </si>
  <si>
    <t>DR A D MONE &amp; PARTNERS</t>
  </si>
  <si>
    <t>DR C S JONES &amp; PARTNERS</t>
  </si>
  <si>
    <t>DR SHUTKEVER M P &amp; PARTNERS</t>
  </si>
  <si>
    <t>NEWLAND SURGERY</t>
  </si>
  <si>
    <t>DR D P DIGGLE &amp; DR R E PHILLIPS</t>
  </si>
  <si>
    <t>DR D W BROWN &amp; PARTNERS</t>
  </si>
  <si>
    <t>DR SENIOR &amp; PARTNERS</t>
  </si>
  <si>
    <t>DR GODRIDGE AC &amp; PARTNERS</t>
  </si>
  <si>
    <t>DR MACLEAN A B</t>
  </si>
  <si>
    <t>DR DEWHIRST P</t>
  </si>
  <si>
    <t>DR G ARUNA PRASAD</t>
  </si>
  <si>
    <t>DR V LABOR &amp; PARTNER</t>
  </si>
  <si>
    <t>COLLINS MERRIMAN EMSLIE &amp; ROSSI</t>
  </si>
  <si>
    <t>MOSS MARNEY MOXON &amp; BUTLER</t>
  </si>
  <si>
    <t>DE WILLIAMS &amp; PTNERS</t>
  </si>
  <si>
    <t>IVY GROVE SURGERY</t>
  </si>
  <si>
    <t>THE JESSOP MEDICAL PRACTICE</t>
  </si>
  <si>
    <t>FARMER &amp; PARTNERS</t>
  </si>
  <si>
    <t>IDDON &amp; PARTNERS</t>
  </si>
  <si>
    <t>MANN WAYMAN GEORGE &amp; SHELL</t>
  </si>
  <si>
    <t>WILSON STREET SURGERY</t>
  </si>
  <si>
    <t>LAKHANI JORDAN BHATIA &amp; PARTNERS</t>
  </si>
  <si>
    <t>PRIMARY PROVIDER LTD - CRESWELL &amp; LANGWITH</t>
  </si>
  <si>
    <t>SERRELL RYAN SPOONER &amp; PARTNERS</t>
  </si>
  <si>
    <t>JORDAN BERMINGHAM &amp; PARTNERS</t>
  </si>
  <si>
    <t>FRAIN FRAIN AND PARTNERS</t>
  </si>
  <si>
    <t>BRADLEY GEDGE BARRON BARRON &amp; PARTNERS</t>
  </si>
  <si>
    <t>DR P WILLIAMS &amp; PARTNERS</t>
  </si>
  <si>
    <t>CROWDER MCKENZIE CROWLEY WILTON &amp; PARTNERS</t>
  </si>
  <si>
    <t>DR E P TATTERSALL &amp; PARTNERS</t>
  </si>
  <si>
    <t>ALLEN G R &amp; PARTNERS</t>
  </si>
  <si>
    <t>JAMISON &amp; PARTNERS</t>
  </si>
  <si>
    <t>HAMILTON &amp; PARTNERS</t>
  </si>
  <si>
    <t>WEBB &amp; PARTNERS</t>
  </si>
  <si>
    <t>DENNY ALLAN ASKEW PLAYFOR AND BHATTI</t>
  </si>
  <si>
    <t>KALE PAGE &amp; PARTNERS</t>
  </si>
  <si>
    <t>HARVEY SAUNDERS &amp; BARR</t>
  </si>
  <si>
    <t>ADAM HOUSE MEDICAL CENTRE</t>
  </si>
  <si>
    <t>HOLLIDAY &amp; PARTNERS</t>
  </si>
  <si>
    <t>HOLDEN SINNOTT &amp; EMMERSON</t>
  </si>
  <si>
    <t>SCOTT COOPER PARKER GADSDEN &amp; PARTNERS</t>
  </si>
  <si>
    <t>SMITH MILTON FITZSIMONS &amp; PARTNERS</t>
  </si>
  <si>
    <t>AHMED I &amp; PTS</t>
  </si>
  <si>
    <t>DAVIDSON &amp; PARTNERS</t>
  </si>
  <si>
    <t>BARRETT CHATTERJEE DAY AND PARTNERS</t>
  </si>
  <si>
    <t>SHORT PEARSON COLLIER WALKER &amp; HARVEY</t>
  </si>
  <si>
    <t>GEMBALI TRAFFORD GIRN CALAMUR</t>
  </si>
  <si>
    <t>MACLEOD CURRY &amp; WARD</t>
  </si>
  <si>
    <t>KINSELLA MURRAY &amp; PARTNERS</t>
  </si>
  <si>
    <t>GOODWIN &amp; PTNERS</t>
  </si>
  <si>
    <t>NICHOLS PARKES &amp; WANGER</t>
  </si>
  <si>
    <t>SPENCER NISSENBAUM COOK FERMER &amp; PARTNERS</t>
  </si>
  <si>
    <t>DORIS CHARLTON KEELING REDLAFF &amp; PARTNERS</t>
  </si>
  <si>
    <t>ABELL WOODCOCK CHURCH DILS AND PARTNERS</t>
  </si>
  <si>
    <t>AINSWORTH BLAGDEN ANDREW &amp; PARTNERS</t>
  </si>
  <si>
    <t>HOULTON &amp; BURNS</t>
  </si>
  <si>
    <t>HARRIS &amp; PARTNERS</t>
  </si>
  <si>
    <t>WARD STEVENS HEWITT &amp; BROWNE</t>
  </si>
  <si>
    <t>NOBLE WALKER FOSKETT MELLOR &amp; REID</t>
  </si>
  <si>
    <t>POOLED LIST VILLAGE SURGERY</t>
  </si>
  <si>
    <t>THOMSON DISNEY JAMES KEELING RIVERS &amp; PARTNERS</t>
  </si>
  <si>
    <t>WILKINSON GRAHAM FINCH &amp; LOMATSCHINSKY</t>
  </si>
  <si>
    <t>SKIDMORE PRYCE AND GALPIN</t>
  </si>
  <si>
    <t>HOLLYBROOK MEDICAL CENTRE</t>
  </si>
  <si>
    <t>CSK SINGH &amp; KELMAN</t>
  </si>
  <si>
    <t>CLAY CROSS MEDICAL CENTRE</t>
  </si>
  <si>
    <t>FARRELL &amp; PARTNERS</t>
  </si>
  <si>
    <t>LIVINGS &amp; PTNERS</t>
  </si>
  <si>
    <t>RIPLEY MEDICAL CENTRE</t>
  </si>
  <si>
    <t>HANNON TIRUGULLA SIVAKUMAR &amp; JAN</t>
  </si>
  <si>
    <t>WESTON-SMITH &amp; PARTNERS</t>
  </si>
  <si>
    <t>LINDOP WILLIAMS MERRICK &amp; PARTNERS</t>
  </si>
  <si>
    <t>COCKSEDGE AUSTIN EDWARDS &amp; TAYLOR</t>
  </si>
  <si>
    <t>WOOD CROWLEY LENEHAN KOBAN MCKAY &amp; PARTNERS</t>
  </si>
  <si>
    <t>HARTLEY &amp; PARTNERS</t>
  </si>
  <si>
    <t>OVERDALE MEDICAL PRACTICE</t>
  </si>
  <si>
    <t>PRICE &amp; PTNERS</t>
  </si>
  <si>
    <t>CHAPEL STREET MEDICAL CENTRE</t>
  </si>
  <si>
    <t>COOKE POLL HEWITT BRETT KING CHANEY &amp; PARTNERS</t>
  </si>
  <si>
    <t>PARK &amp; PTNERS</t>
  </si>
  <si>
    <t>SHAND STANLEY-SMITH WARNER SAGAR &amp; PARTNERS</t>
  </si>
  <si>
    <t>MOSS HALE BROOKS &amp; PARTNERS</t>
  </si>
  <si>
    <t>MACKLIN STREET SURGERY</t>
  </si>
  <si>
    <t>KING &amp; PTNERS</t>
  </si>
  <si>
    <t>BRAILSFORD &amp; HULLAND MEDICAL PRACTICE</t>
  </si>
  <si>
    <t>COX &amp; MARK</t>
  </si>
  <si>
    <t>HOWARD STREET MEDICAL PRACTICE</t>
  </si>
  <si>
    <t>JONES T L &amp; PARTNERS</t>
  </si>
  <si>
    <t>RIDDELL &amp; PTNERS</t>
  </si>
  <si>
    <t>MANOR HOUSE-DR OLDHAM &amp; PARTNERS</t>
  </si>
  <si>
    <t>HURST &amp; WOODS</t>
  </si>
  <si>
    <t>CULVERWELL CARTWRIGHT LUFF &amp; GOOCH</t>
  </si>
  <si>
    <t>MATTHEWS MADDEN FLANN &amp; PARTNERS</t>
  </si>
  <si>
    <t>BROOM WARD SHELLY MAXWELL-JONES &amp; PARTNERS</t>
  </si>
  <si>
    <t>HAVEN MEDICAL CENTRE</t>
  </si>
  <si>
    <t>DR MJ DAVIDSON &amp; PARTNERS</t>
  </si>
  <si>
    <t>PURNELL &amp; PARTNERS</t>
  </si>
  <si>
    <t>SUTHERLAND CRACKNELL SHAW &amp; PARTNERS</t>
  </si>
  <si>
    <t>HUTCHINSON &amp; PARTNERS</t>
  </si>
  <si>
    <t>WARD SMALLMAN MORLAND SAVAGE &amp; DIEZ-GONZALEZ</t>
  </si>
  <si>
    <t>MCMURRAY &amp; PTNER</t>
  </si>
  <si>
    <t>RIDDELL &amp; PTNER</t>
  </si>
  <si>
    <t>RAMCHANDRAN AND PARTNERS</t>
  </si>
  <si>
    <t>LIMES MEDICAL CENTRE</t>
  </si>
  <si>
    <t>THE NEW PARKFIELD SURGERY</t>
  </si>
  <si>
    <t>LINGARD &amp; PTNER</t>
  </si>
  <si>
    <t>PARMAR VP &amp; PARMAR SA</t>
  </si>
  <si>
    <t>LAMBGATES SURGERY</t>
  </si>
  <si>
    <t>BLACK LONG THOMAS DAS WRIGHT VELTMAN &amp; PARTNERS</t>
  </si>
  <si>
    <t>VICKERS SMITH LEVER &amp; MARSDEN</t>
  </si>
  <si>
    <t>MICKLEOVER SURGERY</t>
  </si>
  <si>
    <t>REDFERNE DHADDA &amp; PARTNERS</t>
  </si>
  <si>
    <t>DR KEMP</t>
  </si>
  <si>
    <t>ZAMAN &amp; PIRACHA</t>
  </si>
  <si>
    <t>EDEN SURGERY</t>
  </si>
  <si>
    <t>JONES G</t>
  </si>
  <si>
    <t>COTTAGE LANE SURGERY</t>
  </si>
  <si>
    <t>PEARTREE MEDICAL CENTRE</t>
  </si>
  <si>
    <t>DR L BRIGGS &amp; PARTNERS</t>
  </si>
  <si>
    <t>BULL BELFITT &amp; GUPTA</t>
  </si>
  <si>
    <t>IQBAL M AND IQBAL A</t>
  </si>
  <si>
    <t>GRASSMOOR SURGERY</t>
  </si>
  <si>
    <t>DR DJ POWELL</t>
  </si>
  <si>
    <t>KAR</t>
  </si>
  <si>
    <t>DR S C BHATT AND PARTNER</t>
  </si>
  <si>
    <t>DRS GOKHALE &amp; GOKHALE</t>
  </si>
  <si>
    <t>MILLER &amp; LLOYD</t>
  </si>
  <si>
    <t>OAKWOOD SURGERY</t>
  </si>
  <si>
    <t>MARKUS HEE &amp; WENHAM</t>
  </si>
  <si>
    <t>EDYVEAN &amp; PARTNER</t>
  </si>
  <si>
    <t>O'REILLY</t>
  </si>
  <si>
    <t>NARULA AND SPOONER</t>
  </si>
  <si>
    <t>GIRI &amp; PARTNERS</t>
  </si>
  <si>
    <t>DRS CHAWLA V &amp; CHAWLA SK</t>
  </si>
  <si>
    <t>DR S A MOORE</t>
  </si>
  <si>
    <t>BLACKWELL MEDICAL CENTRE</t>
  </si>
  <si>
    <t>PALMER &amp; PTNERS</t>
  </si>
  <si>
    <t>MEADOWFIELDS PRACTICE</t>
  </si>
  <si>
    <t>DR N CHOUDHURY &amp; PARTNERS</t>
  </si>
  <si>
    <t>DR ARAM G E &amp; PTNRS</t>
  </si>
  <si>
    <t>DR ACKERLEY R G &amp; PARTNERS</t>
  </si>
  <si>
    <t>DR PATCHETT I D &amp; PTNRS</t>
  </si>
  <si>
    <t>DR MCGHEE M F &amp; PTNS</t>
  </si>
  <si>
    <t>DR LEACH R A &amp; PARTNERS</t>
  </si>
  <si>
    <t>DR BISHOP F M &amp; PARTNERS</t>
  </si>
  <si>
    <t>DR KER D A J &amp; PARTNERS</t>
  </si>
  <si>
    <t>DR SCOTT S A &amp; PTNRS</t>
  </si>
  <si>
    <t>DR STACK M M &amp; PTNS</t>
  </si>
  <si>
    <t>DR TOBIN T A &amp; PARTNERS</t>
  </si>
  <si>
    <t>DR ADDISON TAILOR SANGANEE &amp; PTNRS</t>
  </si>
  <si>
    <t>DR FRY J M</t>
  </si>
  <si>
    <t>DR S WOODING &amp; PARTNERS</t>
  </si>
  <si>
    <t>DR DM TURFREY &amp; PARTNERS</t>
  </si>
  <si>
    <t>PARKER DRIVE MEDICAL CENTRE</t>
  </si>
  <si>
    <t>DR SINGH G</t>
  </si>
  <si>
    <t>DR JAN WAKE &amp; PARTNERS DE MONTFORT SURGERY</t>
  </si>
  <si>
    <t>DR DAVIES M J &amp; PARTNERS</t>
  </si>
  <si>
    <t>DR AUSTIN M W E &amp; PTNRS</t>
  </si>
  <si>
    <t>DR LENNOX A I A &amp; PTNR</t>
  </si>
  <si>
    <t>DR PANCHOLI P &amp; PARTNERS</t>
  </si>
  <si>
    <t>DR GS JOHNSON &amp; PARTNERS</t>
  </si>
  <si>
    <t>DR JASSAL S S &amp; PARTNERS</t>
  </si>
  <si>
    <t>DR ROTHWELL K J &amp; PARTNERS</t>
  </si>
  <si>
    <t>DR TRZCINSKI C J &amp; PTNRS</t>
  </si>
  <si>
    <t>DR ASTLES J G &amp; PARTNERS</t>
  </si>
  <si>
    <t>DR BENTLEY A J &amp; PARTNERS</t>
  </si>
  <si>
    <t>DR DURANT A J &amp; PARTNERS</t>
  </si>
  <si>
    <t>DR OSBORNE N W &amp; PTNS</t>
  </si>
  <si>
    <t>DR JONES I P &amp; PARTNERS</t>
  </si>
  <si>
    <t>DR BARLOW C R &amp; PARTNERS</t>
  </si>
  <si>
    <t>DR KD NEUBERG &amp; PARTNERS</t>
  </si>
  <si>
    <t>DR KILPATRICK &amp; PTNRS</t>
  </si>
  <si>
    <t>DR PANDYA R P &amp; PTNRS</t>
  </si>
  <si>
    <t>DR KIRKUP B &amp; PTNS</t>
  </si>
  <si>
    <t>DR HOLLINGTON A &amp; PTNS</t>
  </si>
  <si>
    <t>DR ANDERSON &amp; PTRS</t>
  </si>
  <si>
    <t>DR HANLON G P &amp; PTNS</t>
  </si>
  <si>
    <t>DR HURWOOD R S &amp; PTNS</t>
  </si>
  <si>
    <t>DR PARKINSON A M I &amp; PTNRS</t>
  </si>
  <si>
    <t>DR SELMES S E &amp; PTNRS</t>
  </si>
  <si>
    <t>DR LAWRENCE R W &amp; PTNS</t>
  </si>
  <si>
    <t>SAFFRON GROUP PRACTICE</t>
  </si>
  <si>
    <t>DR CRACKNELL I D &amp; PARTNERS</t>
  </si>
  <si>
    <t>DR SS CHOHAN &amp; PARTNERS</t>
  </si>
  <si>
    <t>DR PULMAN N H R &amp; PTNS</t>
  </si>
  <si>
    <t>DR DAVENPORT P G &amp; PARTNERS</t>
  </si>
  <si>
    <t>DR LEWIS A M &amp; PARTNER</t>
  </si>
  <si>
    <t>DR NANA A &amp; PARTNERS</t>
  </si>
  <si>
    <t>DR JONES D A &amp; PTNS</t>
  </si>
  <si>
    <t>DR PROWSE G D W &amp; PTNRS</t>
  </si>
  <si>
    <t>DR COOPER J G &amp; PARTNERS</t>
  </si>
  <si>
    <t>DR SS PATEL &amp; PTNRS</t>
  </si>
  <si>
    <t>DR SHAFI S</t>
  </si>
  <si>
    <t>THE PRACTICE - SAYEED MEDICAL CENTRE</t>
  </si>
  <si>
    <t>DR SCARBOROUGH N P &amp; PTNS</t>
  </si>
  <si>
    <t>DR SIMPSON N H R &amp; PTNRS</t>
  </si>
  <si>
    <t>DR LONGWORTH S &amp; PTNS</t>
  </si>
  <si>
    <t>DR BADIANI K N &amp; PARTNERS</t>
  </si>
  <si>
    <t>DR NEWLEY K P</t>
  </si>
  <si>
    <t>WOOLFORD RANPURA AHYOW &amp; MILTON</t>
  </si>
  <si>
    <t>DADGE DALBY MCCOLE &amp; PARTNERS</t>
  </si>
  <si>
    <t>DR LAWRENCE N W &amp; PTNRS</t>
  </si>
  <si>
    <t>DR GHALY M S &amp; PTNRS</t>
  </si>
  <si>
    <t>DR GRIFFIN B J &amp; PARTNERS</t>
  </si>
  <si>
    <t>BROOM LEYS SURGERY</t>
  </si>
  <si>
    <t>DR G D COOK &amp; PARTNERS</t>
  </si>
  <si>
    <t>DR WILLMOTT N J &amp; PTNRS</t>
  </si>
  <si>
    <t>DR THOMPSON AND PARTNERS</t>
  </si>
  <si>
    <t>DR JONES J P &amp;  PTNRS</t>
  </si>
  <si>
    <t>DR JK INMAN &amp; PARTNERS</t>
  </si>
  <si>
    <t>DR DRUCQUER M H &amp; PTNRS</t>
  </si>
  <si>
    <t>DR DOCRAT F</t>
  </si>
  <si>
    <t>DR LENTEN J</t>
  </si>
  <si>
    <t>DR DALE A R &amp; PARTNERS</t>
  </si>
  <si>
    <t>DR MODI B</t>
  </si>
  <si>
    <t>DR SHARMA G K &amp; PTNRS</t>
  </si>
  <si>
    <t>DR NANDHA H D &amp; PTNRS</t>
  </si>
  <si>
    <t>DR SHERGILL K S</t>
  </si>
  <si>
    <t>LEICESTER MED GROUP</t>
  </si>
  <si>
    <t>DR JEFFERIES-BECKLEY AL &amp; PTNS</t>
  </si>
  <si>
    <t>DR ACKERLEY G C &amp; PTRS</t>
  </si>
  <si>
    <t>DR SCHOFIELD I R &amp; PTNRS</t>
  </si>
  <si>
    <t>DR GAUHAR &amp; PARTNERS</t>
  </si>
  <si>
    <t>DR HIRANI R K</t>
  </si>
  <si>
    <t>DR WATSON H J &amp; PARTNERS</t>
  </si>
  <si>
    <t>DR CHOUDHRY K A</t>
  </si>
  <si>
    <t>DR BAILEY S A &amp; PARTNERS</t>
  </si>
  <si>
    <t>DR BM HEAP &amp; PARTNERS</t>
  </si>
  <si>
    <t>SAUND WILLIAMS HALL &amp; PARTNERS</t>
  </si>
  <si>
    <t>DR VANIA A K</t>
  </si>
  <si>
    <t>BRANDON STREET SURGERY</t>
  </si>
  <si>
    <t>DR DAYAH A R &amp; PARTNER</t>
  </si>
  <si>
    <t>DR VAGHELA NN &amp; PARTNERS</t>
  </si>
  <si>
    <t>DR SHANKS M P &amp; PTNRS</t>
  </si>
  <si>
    <t>DR ROY U K</t>
  </si>
  <si>
    <t>DR CHOUDHARY S R &amp; PARTNER</t>
  </si>
  <si>
    <t>DR KAPUR R</t>
  </si>
  <si>
    <t>DR HEPPLEWHITE E &amp;  PARTNER</t>
  </si>
  <si>
    <t>DR JENKINS G &amp; PTNRS</t>
  </si>
  <si>
    <t>DR PRASAD &amp; PARTNERS</t>
  </si>
  <si>
    <t>DR S GLENCROSS AND PARTNERS</t>
  </si>
  <si>
    <t>DR KHUNTI P &amp; PTNS</t>
  </si>
  <si>
    <t>THE BANKS SURGERY</t>
  </si>
  <si>
    <t>DR HAINSWORTH B</t>
  </si>
  <si>
    <t>DR MASHARANI V</t>
  </si>
  <si>
    <t>THE PRACTICE - ASQUITH SURGERY</t>
  </si>
  <si>
    <t>DR ARCHER R P &amp; PARTNER</t>
  </si>
  <si>
    <t>THE PRACTICE - BEAUMONT LEYS</t>
  </si>
  <si>
    <t>PETWORTH DRIVE SURGERY</t>
  </si>
  <si>
    <t>DR Z OSAMA &amp; PARTNERS</t>
  </si>
  <si>
    <t>DR SHAH Y B &amp; PTNRS</t>
  </si>
  <si>
    <t>DR GAJEBASIA S S</t>
  </si>
  <si>
    <t>DR BHUTANI H C &amp; PARTNER</t>
  </si>
  <si>
    <t>DR PARWAIZ P</t>
  </si>
  <si>
    <t>DR HAZELDINE R L &amp; PTNR</t>
  </si>
  <si>
    <t>DR SHAFFU M T</t>
  </si>
  <si>
    <t>DR PATEL J K V &amp; PTNRS</t>
  </si>
  <si>
    <t>DR OSAMA Z &amp; PARTNERS</t>
  </si>
  <si>
    <t>DR LAKHANI M K</t>
  </si>
  <si>
    <t>DR KER D A J &amp; PTNS (MARKET OVERTON)</t>
  </si>
  <si>
    <t>DR M MAINI &amp; PARTNERS</t>
  </si>
  <si>
    <t>DR MORJARIA K S</t>
  </si>
  <si>
    <t>DR HAMMOND T M &amp; PTNS</t>
  </si>
  <si>
    <t>DR GHATORA P S</t>
  </si>
  <si>
    <t>DR SHAH B J</t>
  </si>
  <si>
    <t>DR KAPUR R &amp; PARTNERS</t>
  </si>
  <si>
    <t>DR MANSINGH S &amp; PTN</t>
  </si>
  <si>
    <t>WALNUT STREET SURGERY</t>
  </si>
  <si>
    <t>DR SHEPHERD S J</t>
  </si>
  <si>
    <t>DR MAWBY &amp; PARTNERS</t>
  </si>
  <si>
    <t>SAHDEV MASSON &amp; PARTNERS</t>
  </si>
  <si>
    <t>DR GANDECHA D J &amp; PTRS</t>
  </si>
  <si>
    <t>DR WOOD J A &amp; PARTNER</t>
  </si>
  <si>
    <t>DR K SINGH &amp; PTNS</t>
  </si>
  <si>
    <t>THE PRACTICE - RUSHEY MEAD</t>
  </si>
  <si>
    <t>DR MEHTA AND PARTNERS</t>
  </si>
  <si>
    <t>DR LJ BROUGHTON AND PARTNERS</t>
  </si>
  <si>
    <t>DR CORLETT AND PARTNERS</t>
  </si>
  <si>
    <t>DR MATITI AND PARTNERS</t>
  </si>
  <si>
    <t>DR O KELLY AND PARTNERS</t>
  </si>
  <si>
    <t>DRS D STAUNTON AND PH STOVIN</t>
  </si>
  <si>
    <t>DR JV MITCHELL AND PARTNERS</t>
  </si>
  <si>
    <t>DR GALLOP AND PARTNERS</t>
  </si>
  <si>
    <t>DR JDW KAAR AND PARTNERS</t>
  </si>
  <si>
    <t>DR PJ HARRIS AND PARTNERS</t>
  </si>
  <si>
    <t>DR VIJAYAN AND PARTNERS</t>
  </si>
  <si>
    <t>DR RYDER AND PARTNERS</t>
  </si>
  <si>
    <t>DR WM WHITLOW AND PARTNERS</t>
  </si>
  <si>
    <t>DR KELLY AND PARTNERS</t>
  </si>
  <si>
    <t>DR PERRY AND PARTNERS</t>
  </si>
  <si>
    <t>DR BABBS AND PARTNERS</t>
  </si>
  <si>
    <t>DR WILKINS AND PARTNERS</t>
  </si>
  <si>
    <t>DR SR BAXTER AND PARTNERS</t>
  </si>
  <si>
    <t>DR AJ WATTS AND PARTNERS</t>
  </si>
  <si>
    <t>DR DHEDHI</t>
  </si>
  <si>
    <t>DR LENNON AND PARTNERS</t>
  </si>
  <si>
    <t>DR BHANDAL AND PARTNERS</t>
  </si>
  <si>
    <t>DR RAY AND PARTNERS</t>
  </si>
  <si>
    <t>DR LOUGH AND PARTNERS</t>
  </si>
  <si>
    <t>DR RIGG AND PARTNERS</t>
  </si>
  <si>
    <t>DR T WATKINS AND PARTNERS</t>
  </si>
  <si>
    <t>DR AI BELL AND PARTNERS</t>
  </si>
  <si>
    <t>DR PARKIN AND PARTNERS</t>
  </si>
  <si>
    <t>DR LEEPER AND PARTNERS</t>
  </si>
  <si>
    <t>DR WALLER AND PARTNER</t>
  </si>
  <si>
    <t>DR WOOLLARD AND PARTNERS</t>
  </si>
  <si>
    <t>DR YULE-SMITH AND PARTNERS</t>
  </si>
  <si>
    <t>DR BEVERIDGE AND PARTNERS</t>
  </si>
  <si>
    <t>DR BROOKES AND PARTNER</t>
  </si>
  <si>
    <t>DR HOWARD AND PARTNERS</t>
  </si>
  <si>
    <t>DR ASH AND PARTNERS</t>
  </si>
  <si>
    <t>DR THORPE AND PARTNERS</t>
  </si>
  <si>
    <t>DR ASG USHER AND PARTNERS</t>
  </si>
  <si>
    <t>DR PARKER AND PARTNERS</t>
  </si>
  <si>
    <t>DR TELFER AND PARTNERS</t>
  </si>
  <si>
    <t>DR WARNES AND PARTNERS</t>
  </si>
  <si>
    <t>DR ROGERS AND PARTNERS</t>
  </si>
  <si>
    <t>DR M QURESHI AND PARTNERS</t>
  </si>
  <si>
    <t>DR LOWE AND PARTNERS</t>
  </si>
  <si>
    <t>DR TEDBURY AND PARTNERS</t>
  </si>
  <si>
    <t>DR BULL AND PARTNERS</t>
  </si>
  <si>
    <t>DR PR STURTON AND PARTNERS</t>
  </si>
  <si>
    <t>DR MM SULTAN</t>
  </si>
  <si>
    <t>DRS BAMBER AND MCKECHNIE</t>
  </si>
  <si>
    <t>DR BURR AND PARTNERS</t>
  </si>
  <si>
    <t>DR RHYS-DAVIES AND PARTNERS</t>
  </si>
  <si>
    <t>DR DWYER AND PARTNERS</t>
  </si>
  <si>
    <t>DR NW BUNTING</t>
  </si>
  <si>
    <t>DR GOLDSTEIN AND PARTNERS</t>
  </si>
  <si>
    <t>DR DODDRELL AND PARTNERS</t>
  </si>
  <si>
    <t>DR HOLMES AND PARTNERS</t>
  </si>
  <si>
    <t>DR MASSEY AND PARTNERS</t>
  </si>
  <si>
    <t>DR BUFFEY</t>
  </si>
  <si>
    <t>DR BOOTH AND PARTNERS</t>
  </si>
  <si>
    <t>DR I CARTER AND PARTNERS</t>
  </si>
  <si>
    <t>DR SYKES AND PARTNERS</t>
  </si>
  <si>
    <t>DR LAWRENSON AND PARTNERS</t>
  </si>
  <si>
    <t>DR FIELDS AND PARTNERS</t>
  </si>
  <si>
    <t>DR NOORPURI AND PARTNERS</t>
  </si>
  <si>
    <t>DR GIBBS AND PARTNERS</t>
  </si>
  <si>
    <t>DR ANSARI AND PARTNERS</t>
  </si>
  <si>
    <t>DR WASS AND PARTNERS</t>
  </si>
  <si>
    <t>DR MTC HIGGINS &amp; PARTNERS</t>
  </si>
  <si>
    <t>DR LOCKER &amp; PARTNERS</t>
  </si>
  <si>
    <t>DR ALLSEBROOK AND PARTNERS</t>
  </si>
  <si>
    <t>ARBORETUM SURGERY</t>
  </si>
  <si>
    <t>DR LATHAM AND PARTNERS</t>
  </si>
  <si>
    <t>DR RAMON AND PARTNERS</t>
  </si>
  <si>
    <t>DR MOWAT AND PARTNERS</t>
  </si>
  <si>
    <t>DR OWEN &amp; PTN</t>
  </si>
  <si>
    <t>DR FARRELL AND PARTNERS</t>
  </si>
  <si>
    <t>DR BACKHOUSE</t>
  </si>
  <si>
    <t>BURTON ROAD SURGERY</t>
  </si>
  <si>
    <t>DR BANERJEE</t>
  </si>
  <si>
    <t>DR LI WAN PO AND PARTNERS</t>
  </si>
  <si>
    <t>DR PETKOVA</t>
  </si>
  <si>
    <t>DR A NATHU</t>
  </si>
  <si>
    <t>DR JOLLY AND PARTNERS</t>
  </si>
  <si>
    <t>DR KC BUTTER</t>
  </si>
  <si>
    <t>DR CS CAMPBELL AND PARTNERS</t>
  </si>
  <si>
    <t>DRS PAXTON AND PORTER</t>
  </si>
  <si>
    <t>DR A M ROBBINS-CHERRY</t>
  </si>
  <si>
    <t>DR MEIWALD &amp; PARTNERS</t>
  </si>
  <si>
    <t>POTTERGATE SURGERY</t>
  </si>
  <si>
    <t>DR JB ELDER AND PARTNERS</t>
  </si>
  <si>
    <t>DR MITCHELL AND PARTNERS</t>
  </si>
  <si>
    <t>DR A CARUANA</t>
  </si>
  <si>
    <t>DR G ENNIS</t>
  </si>
  <si>
    <t>METHERINGHAM SURGERY</t>
  </si>
  <si>
    <t>LINCOLN UNIVERSITY SURGERY</t>
  </si>
  <si>
    <t>LARWOOD SURGERY</t>
  </si>
  <si>
    <t>DR K LIM &amp; PTRS</t>
  </si>
  <si>
    <t>DR BUNNAGE &amp; PTRS</t>
  </si>
  <si>
    <t>ST ALBANS MEDICAL PRACTICE</t>
  </si>
  <si>
    <t>DR KELLY PTRS</t>
  </si>
  <si>
    <t>FINCH ME &amp; PARTNERS</t>
  </si>
  <si>
    <t>DR N R DE GAY &amp; PTRS</t>
  </si>
  <si>
    <t>MARSH AJ &amp; PARTNERS</t>
  </si>
  <si>
    <t>ELMSWOOD SURGERY</t>
  </si>
  <si>
    <t>DR JRF JENKINS &amp; PTRS</t>
  </si>
  <si>
    <t>BRIDGEGATE SURGERY</t>
  </si>
  <si>
    <t>DR MCKENZIE &amp; PTRS</t>
  </si>
  <si>
    <t>DR FRITH &amp; PTRS</t>
  </si>
  <si>
    <t>BELVOIR HEALTH GROUP</t>
  </si>
  <si>
    <t>FAMILY MEDICAL CENTRE</t>
  </si>
  <si>
    <t>DR J SELWYN &amp; PTRS</t>
  </si>
  <si>
    <t>DR SJ WARD &amp; PARTNERS</t>
  </si>
  <si>
    <t>DR BARBER &amp; PTRS</t>
  </si>
  <si>
    <t>THE UNIVERSITY OF NOTTM HEALTH SERVICE</t>
  </si>
  <si>
    <t>NEWGATE MEDICAL GROUP</t>
  </si>
  <si>
    <t>DR SCAFFARDI &amp; PTRS</t>
  </si>
  <si>
    <t>STENHOUSE MEDICAL CENTRE</t>
  </si>
  <si>
    <t>DR SPENCER &amp; PTRS</t>
  </si>
  <si>
    <t>DR PARKIN &amp; PTRS</t>
  </si>
  <si>
    <t>DR MANSFORD &amp; PTRS</t>
  </si>
  <si>
    <t>DR R S SHARMA (MANS)</t>
  </si>
  <si>
    <t>DR EXELEY &amp; PTRS</t>
  </si>
  <si>
    <t>DR KHALIQ &amp; PTRS</t>
  </si>
  <si>
    <t>CHURCHFIELDS MEDICAL PRACTICE</t>
  </si>
  <si>
    <t>CROWN HOUSE SURGERY</t>
  </si>
  <si>
    <t>DR D PRIMORAC</t>
  </si>
  <si>
    <t>DR DALTON &amp; PARTNERS</t>
  </si>
  <si>
    <t>DERBY ROAD HEALTH CENTRE</t>
  </si>
  <si>
    <t>DR O'NEIL &amp; PTRS</t>
  </si>
  <si>
    <t>LEEN VIEW SURGERY</t>
  </si>
  <si>
    <t>DEER PARK FAMILY MEDICAL PRACTICE</t>
  </si>
  <si>
    <t>DR A DE GAY</t>
  </si>
  <si>
    <t>DR MAILE &amp; PTRS</t>
  </si>
  <si>
    <t>DR LANGRIDGE &amp; PTRS</t>
  </si>
  <si>
    <t>SOUTHWELL MEDICAL CENTRE</t>
  </si>
  <si>
    <t>DR R R SHEIKH &amp; PTRS</t>
  </si>
  <si>
    <t>MISTERTON GROUP PRACTICE</t>
  </si>
  <si>
    <t>DR KARNEY &amp; PTRS</t>
  </si>
  <si>
    <t>HIGHCROFT SURGERY</t>
  </si>
  <si>
    <t>DR K R PATEL(MANS)</t>
  </si>
  <si>
    <t>DR J D SMITH &amp; PARTNERS</t>
  </si>
  <si>
    <t>RIVERGREEN MEDICAL CENTRE</t>
  </si>
  <si>
    <t>DR D CHAKRABORTY &amp; PARTNERS</t>
  </si>
  <si>
    <t>GREENWOOD AND SNEINTON FAMILY MEDICAL CENTRE</t>
  </si>
  <si>
    <t>PARKSIDE MEDICAL PRACTICE</t>
  </si>
  <si>
    <t>DR BROWNE &amp; PTRS</t>
  </si>
  <si>
    <t>DR GALLAGHER &amp; PTRS</t>
  </si>
  <si>
    <t>DR MACDOUGALL &amp; PTRS</t>
  </si>
  <si>
    <t>DR MURPHY &amp; PTRS</t>
  </si>
  <si>
    <t>THE WELLSPRING SURGERY</t>
  </si>
  <si>
    <t>DR SIDDIQUI &amp; PTRS</t>
  </si>
  <si>
    <t>DR K AYE</t>
  </si>
  <si>
    <t>BRIERLEY PARK SURGERY</t>
  </si>
  <si>
    <t>HUCKNALL ROAD MEDICAL CENTRE</t>
  </si>
  <si>
    <t>DR CHARLES &amp; PTRS</t>
  </si>
  <si>
    <t>JOHN RYLE MEDICAL PRACTICE</t>
  </si>
  <si>
    <t>DR G S PATEL (PRIN)</t>
  </si>
  <si>
    <t>DR RR PATEL &amp; PARTNERS</t>
  </si>
  <si>
    <t>VICTORIA AND MAPPERLEY PRACTICE</t>
  </si>
  <si>
    <t>DR JELPKE &amp; PTRS</t>
  </si>
  <si>
    <t>DR CORBYN &amp; PTRS</t>
  </si>
  <si>
    <t>DR MCCULLOCH&amp; PTRS</t>
  </si>
  <si>
    <t>ASPLEY MEDICAL CENTRE</t>
  </si>
  <si>
    <t>DR D SHANKAR &amp; PARTNER</t>
  </si>
  <si>
    <t>RIVERSIDE HEALTH CENTRE TONGE J &amp; PARTNERS</t>
  </si>
  <si>
    <t>DR MYERS &amp; PTRS</t>
  </si>
  <si>
    <t>PHILLIPS N</t>
  </si>
  <si>
    <t>DR STEWART &amp; PERKINS</t>
  </si>
  <si>
    <t>THE FOREST PRACTICE</t>
  </si>
  <si>
    <t>SHARMA OP</t>
  </si>
  <si>
    <t>THE FAIRFIELDS PRACTICE</t>
  </si>
  <si>
    <t>MILL VIEW SURGERY</t>
  </si>
  <si>
    <t>DR PERKO &amp; PTRS</t>
  </si>
  <si>
    <t>DR JORDAN &amp; PTRS</t>
  </si>
  <si>
    <t>MAJOR OAK MEDICAL CENTRE</t>
  </si>
  <si>
    <t>DR HOOK &amp; PTRS</t>
  </si>
  <si>
    <t>DR PILLAI</t>
  </si>
  <si>
    <t>MELBOURNE PARK MEDICAL CENTRE</t>
  </si>
  <si>
    <t>KAUR K &amp; PARTNERS</t>
  </si>
  <si>
    <t>DR GAVRILOVIC &amp; PTRS</t>
  </si>
  <si>
    <t>DR CHANDRAN</t>
  </si>
  <si>
    <t>WOLLATON PARK MEDICAL CENTRE</t>
  </si>
  <si>
    <t>DR P HORMIS</t>
  </si>
  <si>
    <t>DR NDIRIKA</t>
  </si>
  <si>
    <t>DR SHETTY &amp; PTRS</t>
  </si>
  <si>
    <t>DR KAISTHA</t>
  </si>
  <si>
    <t>RISE PARK SURGERY</t>
  </si>
  <si>
    <t>DR SPARROW &amp; PTRS</t>
  </si>
  <si>
    <t>DR OLIVER &amp; PTRS</t>
  </si>
  <si>
    <t>QUEENS BOWER SURGERY</t>
  </si>
  <si>
    <t>ST LUKE'S SURGERY</t>
  </si>
  <si>
    <t>RAO AR</t>
  </si>
  <si>
    <t>DR S BARISH &amp; PARTNERS</t>
  </si>
  <si>
    <t>DR S R BASSI</t>
  </si>
  <si>
    <t>TALL TREES SURGERY</t>
  </si>
  <si>
    <t>LARNER JR &amp; PARTNER</t>
  </si>
  <si>
    <t>ST MARY'S MEDICAL CENTRE</t>
  </si>
  <si>
    <t>DR SINGH &amp; PTR</t>
  </si>
  <si>
    <t>DR LA OVENDEN &amp; PARTNERS</t>
  </si>
  <si>
    <t>DR A KHAN (NNEC)</t>
  </si>
  <si>
    <t>BALENDRAN S</t>
  </si>
  <si>
    <t>MAPPERLEY PARK MEDICAL CENTRE</t>
  </si>
  <si>
    <t>DR PAGE &amp; PTRS</t>
  </si>
  <si>
    <t>DR S NYATSURO</t>
  </si>
  <si>
    <t>DR HATTON</t>
  </si>
  <si>
    <t>TUDOR HOUSE MEDICAL PRACTICE</t>
  </si>
  <si>
    <t>WEST BRIDGFORD MEDICAL CENTRE</t>
  </si>
  <si>
    <t>DR HAMA &amp; PTR</t>
  </si>
  <si>
    <t>QURESHI SM &amp; PARTNER</t>
  </si>
  <si>
    <t>P OZA &amp; NAM</t>
  </si>
  <si>
    <t>HARTLEY ROAD MEDICAL CENTRE</t>
  </si>
  <si>
    <t>LENTON MEDICAL CENTRE</t>
  </si>
  <si>
    <t>DR K GHAHARIAN</t>
  </si>
  <si>
    <t>NIRMALA SURGERY</t>
  </si>
  <si>
    <t>DR MASUD &amp; AGHEL</t>
  </si>
  <si>
    <t>DR P PANESAR &amp; PTRS</t>
  </si>
  <si>
    <t>PHILLIPS NV</t>
  </si>
  <si>
    <t>BALDERTON PRIMARY CARE CENTRE</t>
  </si>
  <si>
    <t>KACHROO MK</t>
  </si>
  <si>
    <t>DR K S S RAJAH</t>
  </si>
  <si>
    <t>DR I C JAIRAM</t>
  </si>
  <si>
    <t>DR ALLEN &amp; PTRS</t>
  </si>
  <si>
    <t>HOUNDSFIELD SURGERY</t>
  </si>
  <si>
    <t>WELBECK SURGERY</t>
  </si>
  <si>
    <t>DR N K SHARMA (PRIN)</t>
  </si>
  <si>
    <t>THE GILTBROOK SURGERY</t>
  </si>
  <si>
    <t>THE DALE SURGERY</t>
  </si>
  <si>
    <t>WILFORD GROVE SURGERY</t>
  </si>
  <si>
    <t>DR P R GHOSH</t>
  </si>
  <si>
    <t>MAYFIELDS MED.PRACTICE</t>
  </si>
  <si>
    <t>DR J D PORTER (N&amp;S)</t>
  </si>
  <si>
    <t>DR B KHAN (MANS)</t>
  </si>
  <si>
    <t>RHR MEDICAL CENTRE</t>
  </si>
  <si>
    <t>SHERRINGTON PARK MEDICAL CENTRE</t>
  </si>
  <si>
    <t>THE WINDMILL PRACTICE</t>
  </si>
  <si>
    <t>KHALIQUE I &amp; PARTNER</t>
  </si>
  <si>
    <t>THE HIGH GREEN MEDICAL PRACTICE</t>
  </si>
  <si>
    <t>NORTH LEVERTON SURGERY</t>
  </si>
  <si>
    <t>BAKERSFIELD MEDICAL CENTRE</t>
  </si>
  <si>
    <t>LIMETREE SURGERY</t>
  </si>
  <si>
    <t>THE ALICE MEDICAL CENTRE</t>
  </si>
  <si>
    <t>DRS PARSONS &amp; COX</t>
  </si>
  <si>
    <t>DR J COCKRILL</t>
  </si>
  <si>
    <t>HARWORTH MEDICAL CENTRE</t>
  </si>
  <si>
    <t>DR L H K KANDOLA</t>
  </si>
  <si>
    <t>THE BEECHDALE SURGERY</t>
  </si>
  <si>
    <t>DR DODDY &amp; PTR</t>
  </si>
  <si>
    <t>NDU SURGERY</t>
  </si>
  <si>
    <t>DR CAMPBELL &amp; PRTS</t>
  </si>
  <si>
    <t>BULL FARM PRIMARY CARE CENTRE</t>
  </si>
  <si>
    <t>DR S MUKHOPADHYAY</t>
  </si>
  <si>
    <t>SUNRISE MEDICAL CENTRE</t>
  </si>
  <si>
    <t>RIVERLYN MEDICAL CENTRE</t>
  </si>
  <si>
    <t>DR SEN</t>
  </si>
  <si>
    <t>DR SCARGILL &amp; PARTNER</t>
  </si>
  <si>
    <t>DR GALLAGHER &amp; PARTNERS</t>
  </si>
  <si>
    <t>DR SAKHAMURI &amp; PARTNERS ROYSTON GROUP PRACTICE</t>
  </si>
  <si>
    <t>DR A ALI DODWORTH ROAD SURGERY</t>
  </si>
  <si>
    <t>THE DOVE VALLEY PRACTICE</t>
  </si>
  <si>
    <t>DR WASTLING AND PARTNERS</t>
  </si>
  <si>
    <t>THE KAKOTY PRACTICE</t>
  </si>
  <si>
    <t>DR NORTH AND PARTNERS</t>
  </si>
  <si>
    <t>DR NEOGY</t>
  </si>
  <si>
    <t>DR MISTRY &amp; S HOGGARD</t>
  </si>
  <si>
    <t>WHITE ROSE MEDICAL PRACTICE</t>
  </si>
  <si>
    <t>DR TYERMAN AND PARTNERS</t>
  </si>
  <si>
    <t>DR MELLOR PARTNERS</t>
  </si>
  <si>
    <t>DR BRIDGER &amp; PARTNERS</t>
  </si>
  <si>
    <t>DR SRIRAMULU &amp; PARTNERS</t>
  </si>
  <si>
    <t>DR GUNTAMUKKALA</t>
  </si>
  <si>
    <t>DR LAW &amp; PARTNERS HUDDERSFIELD ROAD SURGERY</t>
  </si>
  <si>
    <t>THE HOYLAND CENTRE DR WOOD &amp; PARTNERS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</si>
  <si>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</si>
  <si>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</si>
  <si>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</si>
  <si>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</si>
  <si>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</si>
  <si>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DRS SMITH &amp; TAYLOR</t>
  </si>
  <si>
    <t>DR YAQUB</t>
  </si>
  <si>
    <t>DR EKO</t>
  </si>
  <si>
    <t>DR GOPINATH</t>
  </si>
  <si>
    <t>DR BALAC &amp; PARTNERS</t>
  </si>
  <si>
    <t>DR A ALI (MONK BRETTON)</t>
  </si>
  <si>
    <t>DR JG DAVIES</t>
  </si>
  <si>
    <t>DR RAVI</t>
  </si>
  <si>
    <t>DR M SELIM &amp; PARTNERS</t>
  </si>
  <si>
    <t>DRS SAXENA &amp; SRIVASTAVA</t>
  </si>
  <si>
    <t>KERR &amp; PARTNERS</t>
  </si>
  <si>
    <t>DR ANIM ADDO &amp; PARTNERS</t>
  </si>
  <si>
    <t>DR FARMER &amp; PARTNERS</t>
  </si>
  <si>
    <t>DR KIRUPANANTHAM &amp; PTNRS</t>
  </si>
  <si>
    <t>MARSHALL &amp; PARTNERS</t>
  </si>
  <si>
    <t>O'HORAN &amp; PARTNERS</t>
  </si>
  <si>
    <t>DR SADDLER &amp; PARTNERS</t>
  </si>
  <si>
    <t>BERRY &amp; PARTNERS</t>
  </si>
  <si>
    <t>DR PHILLIPS &amp; PARTNERS</t>
  </si>
  <si>
    <t>DR SAUNDERS &amp; PARTNERS</t>
  </si>
  <si>
    <t>DR INMAN</t>
  </si>
  <si>
    <t>DAHANAYAKE &amp; PARTNERS</t>
  </si>
  <si>
    <t>DR MARQUEZ MEZQUIT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</si>
  <si>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</si>
  <si>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</si>
  <si>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</si>
  <si>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</si>
  <si>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</si>
  <si>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</si>
  <si>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FOX &amp; PARTNERS</t>
  </si>
  <si>
    <t>DR BOON &amp; PARTNERS</t>
  </si>
  <si>
    <t>DR BRAIDWOOD &amp; PARTNERS</t>
  </si>
  <si>
    <t>ZAIDI &amp; PTNRS</t>
  </si>
  <si>
    <t>GODLEY H D &amp; PARTNERS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</si>
  <si>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</si>
  <si>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</si>
  <si>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</si>
  <si>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</si>
  <si>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</si>
  <si>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</si>
  <si>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</si>
  <si>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</si>
  <si>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</si>
  <si>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OKELEKE E N</t>
  </si>
  <si>
    <t>DR JACKSON &amp; PARTNERS</t>
  </si>
  <si>
    <t>DR MERCY ABRAHAM</t>
  </si>
  <si>
    <t>DR GRIMWOOD</t>
  </si>
  <si>
    <t>DR CHADHA &amp; PARTNERS</t>
  </si>
  <si>
    <t>DR ARIF &amp; PARTNER</t>
  </si>
  <si>
    <t>DR TANEJA &amp; PARTNERS</t>
  </si>
  <si>
    <t>SHEIKH ME</t>
  </si>
  <si>
    <t>VIJAYKUMAR AS</t>
  </si>
  <si>
    <t>DR ALIYA ZAIDI</t>
  </si>
  <si>
    <t>DR DOUGLAS &amp; PARTNERS</t>
  </si>
  <si>
    <t>DR A J COLE &amp; PARTNERS</t>
  </si>
  <si>
    <t>DR D T SAY &amp; PARTNERS</t>
  </si>
  <si>
    <t>DR OWEN &amp; PARTNERS</t>
  </si>
  <si>
    <t>THE MAGNA GROUP PRACTICE</t>
  </si>
  <si>
    <t>DR ABBEY &amp; PARTNERS</t>
  </si>
  <si>
    <t>DR KAVANAGH &amp; PARTNERS</t>
  </si>
  <si>
    <t>DRS VENKATRAMAN &amp; SINGH</t>
  </si>
  <si>
    <t>DRS VASAN</t>
  </si>
  <si>
    <t>DR N PATEL &amp; PARTNERS</t>
  </si>
  <si>
    <t>DR THOMAS &amp; PARTNER</t>
  </si>
  <si>
    <t>DR HUTSON PRASAD &amp; CHANDRAN</t>
  </si>
  <si>
    <t>DR S C M REDDY &amp; PARTNERS</t>
  </si>
  <si>
    <t>DR MM BROWN &amp; PARTNERS</t>
  </si>
  <si>
    <t>DR COOPER &amp; PARTNERS</t>
  </si>
  <si>
    <t>DRS HIRST &amp; HILLIER</t>
  </si>
  <si>
    <t>DR MYERS GREENSIDE SURGERY</t>
  </si>
  <si>
    <t>DR WILSON &amp; PARTNERS</t>
  </si>
  <si>
    <t>DR S J IQBAL &amp; PARTNER</t>
  </si>
  <si>
    <t>DR VISWESVARIAH</t>
  </si>
  <si>
    <t>DR D G POLKINGHORN &amp; PARTNERS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</si>
  <si>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</si>
  <si>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</si>
  <si>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</si>
  <si>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</si>
  <si>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</si>
  <si>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</si>
  <si>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ROSEHILL MEDICAL CENTRE</t>
  </si>
  <si>
    <t>CANKLOW ROAD SURGERY</t>
  </si>
  <si>
    <t>DR M S BADER</t>
  </si>
  <si>
    <t>DR AVERY &amp; PARTNERS</t>
  </si>
  <si>
    <t>DR L H JACOB</t>
  </si>
  <si>
    <t>DR VAN DER LIJN &amp; PARTNERS</t>
  </si>
  <si>
    <t>DR S KACKER</t>
  </si>
  <si>
    <t>THE GATE SURGERY</t>
  </si>
  <si>
    <t>WALKLEY HOUSE MEDICAL CENTRE</t>
  </si>
  <si>
    <t>NORFOLK PARK HEALTH CENTRE</t>
  </si>
  <si>
    <t>PORTER BROOK MEDICAL CENTRE</t>
  </si>
  <si>
    <t>PITSMOOR SURGERY</t>
  </si>
  <si>
    <t>FOXHILL MEDICAL CENTRE</t>
  </si>
  <si>
    <t>BURNCROSS SURGERY</t>
  </si>
  <si>
    <t>BUCHANAN ROAD SURGERY</t>
  </si>
  <si>
    <t>WESTFIELD HEALTH CENTRE</t>
  </si>
  <si>
    <t>THE MEADOWHEAD GROUP PRACTICE</t>
  </si>
  <si>
    <t>CARTERKNOWLE &amp; DORE MEDICAL PRACTICE</t>
  </si>
  <si>
    <t>TRAMWAYS MEDICAL CENTRE</t>
  </si>
  <si>
    <t>GLEADLESS MEDICAL CENTRE</t>
  </si>
  <si>
    <t>WHITE HOUSE SURGERY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</si>
  <si>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</si>
  <si>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</si>
  <si>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</si>
  <si>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</si>
  <si>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</si>
  <si>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</si>
  <si>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</si>
  <si>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</si>
  <si>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</si>
  <si>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</si>
  <si>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BLUEBELL MEDICAL CENTRE</t>
  </si>
  <si>
    <t>NETHERGREEN SURGERY</t>
  </si>
  <si>
    <t>FIRTH PARK SURGERY</t>
  </si>
  <si>
    <t>HANDSWORTH MEDICAL PRACTICE</t>
  </si>
  <si>
    <t>BASLOW ROAD AND SHOREHAM STREET SURGERIES</t>
  </si>
  <si>
    <t>THE MATHEWS PRACTICE BELGRAVE</t>
  </si>
  <si>
    <t>ECCLESFIELD GROUP PRACTICE</t>
  </si>
  <si>
    <t>OUGHTIBRIDGE SURGERY</t>
  </si>
  <si>
    <t>WOODSEATS MEDICAL CENTRE</t>
  </si>
  <si>
    <t>PARK HEALTH CENTRE</t>
  </si>
  <si>
    <t>DR. MILNER AND PARTNERS</t>
  </si>
  <si>
    <t>MANCHESTER ROAD SURGERY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</si>
  <si>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</si>
  <si>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</si>
  <si>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</si>
  <si>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</si>
  <si>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</si>
  <si>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</si>
  <si>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</si>
  <si>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</si>
  <si>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</si>
  <si>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</si>
  <si>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</si>
  <si>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</si>
  <si>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</si>
  <si>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BENTS GREEN SURGERY</t>
  </si>
  <si>
    <t>RUSTLINGS ROAD MEDICAL CENTRE</t>
  </si>
  <si>
    <t>TOTLEY RISE MEDICAL CENTRE</t>
  </si>
  <si>
    <t>CLOVER GROUP PRACTICE</t>
  </si>
  <si>
    <t>SHIREGREEN MEDICAL CENTRE</t>
  </si>
  <si>
    <t>WOODHOUSE HEALTH CENTRE</t>
  </si>
  <si>
    <t>HEELEY GREEN SURGERY</t>
  </si>
  <si>
    <t>DEEPCAR MEDICAL CENTRE</t>
  </si>
  <si>
    <t>DARNALL HEALTH CENTRE-DR SWINDEN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</si>
  <si>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</si>
  <si>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</si>
  <si>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</si>
  <si>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</si>
  <si>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</si>
  <si>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</si>
  <si>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</si>
  <si>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 - DR WALTON</t>
  </si>
  <si>
    <t>SOUTHEY GREEN MEDICAL CENTRE</t>
  </si>
  <si>
    <t>DOVERCOURT SURGERY</t>
  </si>
  <si>
    <t>EAST BANK MEDICAL CENTRE</t>
  </si>
  <si>
    <t>MANOR PARK MEDICAL CENTRE</t>
  </si>
  <si>
    <t>BARNSLEY ROAD SURGERY</t>
  </si>
  <si>
    <t>VALLEY MEDICAL CENTRE</t>
  </si>
  <si>
    <t>MILL ROAD SURGERY</t>
  </si>
  <si>
    <t>THE HACKENTHORPE MEDICAL CENTRE</t>
  </si>
  <si>
    <t>SHEFFIELD MEDICAL CENTRE</t>
  </si>
  <si>
    <t>MANOR TOP MC DR READ</t>
  </si>
  <si>
    <t>UNIVERSITY HEALTH SERVICE</t>
  </si>
  <si>
    <t>MEERSBROOK MEDICAL CENTRE</t>
  </si>
  <si>
    <t>MANOR TOP MC DR SS SHARMA</t>
  </si>
  <si>
    <t>DUNNINC ROAD SURGERY</t>
  </si>
  <si>
    <t>OWLTHORPE MEDICAL CENTRE</t>
  </si>
  <si>
    <t>THE MEDICAL CENTRE CRYSTAL PEAKS</t>
  </si>
  <si>
    <t>GREYSTONES MEDICAL CENTRE</t>
  </si>
  <si>
    <t>GREENHILL HEALTH CENTRE</t>
  </si>
  <si>
    <t>THE MEDICAL CENTRE DR OKORIE</t>
  </si>
  <si>
    <t>STANNINGTON MEDICAL CENTRE</t>
  </si>
  <si>
    <t>HUNTINGDON ROAD SURGERY</t>
  </si>
  <si>
    <t>DR A G MALES  PARTNERS</t>
  </si>
  <si>
    <t>DR F LASMAN &amp; PARTNERS</t>
  </si>
  <si>
    <t>DR P BRIMBLECOMBE &amp; PTNRS</t>
  </si>
  <si>
    <t>DR Z J MYSZKA &amp; PARTNERS</t>
  </si>
  <si>
    <t>DR M CASKEY &amp; PTNRS</t>
  </si>
  <si>
    <t>DR RICHARDSON AND PARTNERS</t>
  </si>
  <si>
    <t>DR J TWEEDALE &amp; PARTNERS</t>
  </si>
  <si>
    <t>DR A D WRIGHT AND PARTNERS</t>
  </si>
  <si>
    <t>DR I MASON &amp; PTNRS</t>
  </si>
  <si>
    <t>DR BENNETT AND PARTNERS</t>
  </si>
  <si>
    <t>DR STEWART AND PARTNERS</t>
  </si>
  <si>
    <t>DR J PARTHA &amp; PTNRS</t>
  </si>
  <si>
    <t>DR CHANDLER &amp; PTRS</t>
  </si>
  <si>
    <t>DR R M GANT &amp; PTNRS</t>
  </si>
  <si>
    <t>DR NIEMCZUK AND PARTNERS</t>
  </si>
  <si>
    <t>DR P EASTON AND PARTNERS</t>
  </si>
  <si>
    <t>MINSTER MEDICAL PRACTICE</t>
  </si>
  <si>
    <t>DR N J FLETCHER &amp; PARTNERS</t>
  </si>
  <si>
    <t>DR GREEN &amp; PARTNERS</t>
  </si>
  <si>
    <t>THORNEY MEDICAL PRACTICE</t>
  </si>
  <si>
    <t>DR R PATEL AND PARTNERS</t>
  </si>
  <si>
    <t>DR HASTIE AND PARTNERS</t>
  </si>
  <si>
    <t>DR C HICKLING &amp; PTNRS</t>
  </si>
  <si>
    <t>DR TROUNCE AND PARTNERS</t>
  </si>
  <si>
    <t>DR I G WILLIAMS &amp; PARTNER</t>
  </si>
  <si>
    <t>DR M J GRANDE &amp; PARTNERS</t>
  </si>
  <si>
    <t>DR GEMMELL AND PARTNERS</t>
  </si>
  <si>
    <t>DR S M KING AND PARTNERS</t>
  </si>
  <si>
    <t>DR GRANT AND PARTNERS</t>
  </si>
  <si>
    <t>DR MOOR AND PARTNERS</t>
  </si>
  <si>
    <t>DR F H WATERS &amp; PARTNERS</t>
  </si>
  <si>
    <t>ST MARYS SURGERY</t>
  </si>
  <si>
    <t>DR I PARKER &amp; PARTNERS</t>
  </si>
  <si>
    <t>DR J MCHUGH AND PARTNER</t>
  </si>
  <si>
    <t>DR BAKKER &amp; PTRS</t>
  </si>
  <si>
    <t>KIMBOLTON SURGERY</t>
  </si>
  <si>
    <t>DR A A ANDERSON AND PARTNERS</t>
  </si>
  <si>
    <t>DR C K LIU &amp; PARTNER</t>
  </si>
  <si>
    <t>DR REDWOOD AND PARTNERS</t>
  </si>
  <si>
    <t>DR J MACHEN &amp; PARTNER</t>
  </si>
  <si>
    <t>DR KILCOMMONS AND PARTNERS</t>
  </si>
  <si>
    <t>DR ALDERSON &amp; PARTNERS</t>
  </si>
  <si>
    <t>DR D IRWIN AND PARTNER</t>
  </si>
  <si>
    <t>DR R M SCOTT AND PARTNERS</t>
  </si>
  <si>
    <t>ASHWELL SURG - RUSSELL</t>
  </si>
  <si>
    <t>LINTON HEALTH CENTRE</t>
  </si>
  <si>
    <t>DR R LANE AND PARTNERS</t>
  </si>
  <si>
    <t>DR M WHITTON AND PARTNERS</t>
  </si>
  <si>
    <t>THE BURWELL SURGERY</t>
  </si>
  <si>
    <t>DR M J TAYLOR &amp; PTNRS</t>
  </si>
  <si>
    <t>DR ATTAH AND PARTNERS</t>
  </si>
  <si>
    <t>DR R SALMON AND PARTNERS</t>
  </si>
  <si>
    <t>DR ELLIOTT AND PARTNERS</t>
  </si>
  <si>
    <t>DR C G FARRANT &amp; PTNRS</t>
  </si>
  <si>
    <t>DR SWINSCOE AND PARTNERS</t>
  </si>
  <si>
    <t>DR F S ALLEN AND PARTNERS</t>
  </si>
  <si>
    <t>DR S BROWN &amp; PTNRS</t>
  </si>
  <si>
    <t>DR J WILCOCK AND PARTNERS</t>
  </si>
  <si>
    <t>DR J SZEKELY &amp; PTNRS</t>
  </si>
  <si>
    <t>DR ANISKOWICZ AND PARTNERS</t>
  </si>
  <si>
    <t>DR SANDERS AND PARTNERS</t>
  </si>
  <si>
    <t>MERCHFORD HOUSE</t>
  </si>
  <si>
    <t>DR SRINIVASAN &amp; PARTNER</t>
  </si>
  <si>
    <t>DR A S HUSSEY &amp; PTNRS</t>
  </si>
  <si>
    <t>DODDINGTON MEDICAL CENTRE</t>
  </si>
  <si>
    <t>DR K S PRASAD &amp; PARTNER</t>
  </si>
  <si>
    <t>DR BOUKERSI</t>
  </si>
  <si>
    <t>MAPLE SURGERY</t>
  </si>
  <si>
    <t>DR D H G ROBERTS &amp; PARTNER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</si>
  <si>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</si>
  <si>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</si>
  <si>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</si>
  <si>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</si>
  <si>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</si>
  <si>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</si>
  <si>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DR M G THOMAS &amp; PTNR</t>
  </si>
  <si>
    <t>HUNTLY GROVE PRACTICE</t>
  </si>
  <si>
    <t>DR P J HARDING &amp; PARTNER</t>
  </si>
  <si>
    <t>SWAVESEY SURGERY</t>
  </si>
  <si>
    <t>DR R HIRSON</t>
  </si>
  <si>
    <t>DR R J STEWARD &amp; PARTNER</t>
  </si>
  <si>
    <t>DR M C BISHOP &amp; PTNR</t>
  </si>
  <si>
    <t>DR V S IYER &amp; PARTNER</t>
  </si>
  <si>
    <t>DR M A H LALIWALA</t>
  </si>
  <si>
    <t>DR LUND AND PARTNER</t>
  </si>
  <si>
    <t>PARNWELL MEDICAL CENTRE</t>
  </si>
  <si>
    <t>DR R WEBB &amp; PTNRS</t>
  </si>
  <si>
    <t>DR SOMERS HESLAM</t>
  </si>
  <si>
    <t>DOGSTHORPE MEDICAL CENTRE</t>
  </si>
  <si>
    <t>THISTLEMOOR MEDICAL CENTRE</t>
  </si>
  <si>
    <t>BUSHFIELD HEALTH CENTRE</t>
  </si>
  <si>
    <t>DR DAVID HOLMES</t>
  </si>
  <si>
    <t>DR M KENNEDY</t>
  </si>
  <si>
    <t>DR B BOYLE</t>
  </si>
  <si>
    <t>DR ANDERSON AND PARTNERS</t>
  </si>
  <si>
    <t>THE GRANGE MEDICAL CENTRE</t>
  </si>
  <si>
    <t>DR A C BROOKS &amp; PARTNERS</t>
  </si>
  <si>
    <t>DR C RIDDELL AND PARTNERS</t>
  </si>
  <si>
    <t>DR J OUDENAARDEN &amp; PARTNERS</t>
  </si>
  <si>
    <t>DR A LENNOX AND PARTNERS</t>
  </si>
  <si>
    <t>DR P W SAMPSON &amp; PARTNERS</t>
  </si>
  <si>
    <t>CHET VALLEY MEDICAL PRACTICE</t>
  </si>
  <si>
    <t>DR STEVENS &amp; PARTNERS</t>
  </si>
  <si>
    <t>ST STEPHENS GATE MEDICAL PRACTICE</t>
  </si>
  <si>
    <t>DR D J H HOOD &amp; PARTNERS</t>
  </si>
  <si>
    <t>DR M I ARCHER &amp; PARTNERS</t>
  </si>
  <si>
    <t>DR M D CLARIDGE &amp; PARTNERS</t>
  </si>
  <si>
    <t>DR A E RICHARDS &amp; PARTNERS</t>
  </si>
  <si>
    <t>OLD CATTON MEDICAL PRACTICE</t>
  </si>
  <si>
    <t>ELSBY &amp; PARTNERS</t>
  </si>
  <si>
    <t>DR M BEALES &amp; PARTNERS</t>
  </si>
  <si>
    <t>DR R STONE &amp; PARTNERS</t>
  </si>
  <si>
    <t>DR SHELTON AND PARTNERS</t>
  </si>
  <si>
    <t>LAVELLE &amp; PARTNERS</t>
  </si>
  <si>
    <t>DR N THORPE &amp; PARTNERS</t>
  </si>
  <si>
    <t>DR N S THOMSON &amp; PARTNERS</t>
  </si>
  <si>
    <t>ROUNDWELL MEDICAL CENTRE</t>
  </si>
  <si>
    <t>DR J MOULD AND PARTNERS</t>
  </si>
  <si>
    <t>DR L HUNTER &amp; PARTNERS</t>
  </si>
  <si>
    <t>DR PHIPP &amp; PARTNERS</t>
  </si>
  <si>
    <t>DR A K LAKE &amp; PARTNERS</t>
  </si>
  <si>
    <t>LUDHAM AND STALHAM GREEN SURGERIES</t>
  </si>
  <si>
    <t>DALRYMPLE &amp; PARTNERS</t>
  </si>
  <si>
    <t>DR B K KELLY &amp; PARTNERS</t>
  </si>
  <si>
    <t>DR I M HUME AND PARTNERS</t>
  </si>
  <si>
    <t>DR P J R HARSTON &amp; PARTNERS</t>
  </si>
  <si>
    <t>DR A MARTIN &amp; PARTNERS</t>
  </si>
  <si>
    <t>DR P R WILLIAMS &amp; PARTNERS</t>
  </si>
  <si>
    <t>DR E R MASCARENHAS &amp; PARTNERS</t>
  </si>
  <si>
    <t>THE LONG STRATTON MEDICAL PARTNERSHIP</t>
  </si>
  <si>
    <t>DR G C MCANSH</t>
  </si>
  <si>
    <t>DR K R WEBB &amp; PARTNERS</t>
  </si>
  <si>
    <t>DR S J FISKE &amp; PARTNERS</t>
  </si>
  <si>
    <t>DR M HADLEY-BROWN &amp; PARTNERS</t>
  </si>
  <si>
    <t>DR HAYWARD &amp; PARTNERS</t>
  </si>
  <si>
    <t>DR P D KOOPOWITZ &amp; PARTNERS</t>
  </si>
  <si>
    <t>VIDA HEALTHCARE</t>
  </si>
  <si>
    <t>DR C THORMAN &amp; PARTNERS</t>
  </si>
  <si>
    <t>DR P N WISDOM</t>
  </si>
  <si>
    <t>DR C DENT &amp; PARTNERS</t>
  </si>
  <si>
    <t>LESLEY &amp; PARTNERS</t>
  </si>
  <si>
    <t>LITCHAM HEALTH CENTRE</t>
  </si>
  <si>
    <t>THEATRE ROYAL SURGERY</t>
  </si>
  <si>
    <t>GALLOWAY AND PARTNERS</t>
  </si>
  <si>
    <t>DR J J HARRIS-HALL &amp; PARTNERS</t>
  </si>
  <si>
    <t>DR D BENNETT AND PARTNERS</t>
  </si>
  <si>
    <t>DR N S GOULD &amp; DR R LAL</t>
  </si>
  <si>
    <t>DR S C HIBBERD AND &amp; PARTNERS</t>
  </si>
  <si>
    <t>DR M HOLMES &amp; PARTNERS</t>
  </si>
  <si>
    <t>DR R A HEMS AND PARTNERS</t>
  </si>
  <si>
    <t>DR P EVERDEN AND PARTNERS</t>
  </si>
  <si>
    <t>DR M D LAURENCE &amp; PARTNERS</t>
  </si>
  <si>
    <t>DR C A MALPAS &amp; PARTNERS</t>
  </si>
  <si>
    <t>DR W B HENDERSON &amp; PARTNERS</t>
  </si>
  <si>
    <t>DR A M PRESS &amp; PARTNERS</t>
  </si>
  <si>
    <t>DR I HACZEWSKI &amp; PARTNERS</t>
  </si>
  <si>
    <t>DR R J YOUNG &amp; PARTNERS</t>
  </si>
  <si>
    <t>DR P NOAKES &amp; PARTNERS</t>
  </si>
  <si>
    <t>DR J C A SCONCE &amp; PARTNERS</t>
  </si>
  <si>
    <t>DR P BARNARD &amp; PARTNERS</t>
  </si>
  <si>
    <t>DR BURGESS &amp; PARTNERS</t>
  </si>
  <si>
    <t>EAST NORWICH MEDICAL PARTNERSHIP</t>
  </si>
  <si>
    <t>DR S GORROD &amp; PARTNERS</t>
  </si>
  <si>
    <t>DR J OKORO &amp; PARTNERS</t>
  </si>
  <si>
    <t>DR M A BURRELL &amp; PARTNERS</t>
  </si>
  <si>
    <t>DR J S SAMPSON &amp; PARTNERS</t>
  </si>
  <si>
    <t>DR G SAGAR &amp; PARTNERS</t>
  </si>
  <si>
    <t>DR M GASKIN &amp; PARTNERS</t>
  </si>
  <si>
    <t>DR A PENN AND PARTNERS</t>
  </si>
  <si>
    <t>HARLESTON MEDICAL PRACTICE</t>
  </si>
  <si>
    <t>HINGHAM SURGERY</t>
  </si>
  <si>
    <t>DR S M AHMED</t>
  </si>
  <si>
    <t>DR W J MIRZA &amp; PARTNERS</t>
  </si>
  <si>
    <t>DR S M EDMONDS &amp; PARTNERS</t>
  </si>
  <si>
    <t>LING &amp; PARTNERS</t>
  </si>
  <si>
    <t>DR K MALEKI &amp; PARTNERS</t>
  </si>
  <si>
    <t>DR A L HEATH &amp; PARTNERS</t>
  </si>
  <si>
    <t>DR R HAHN &amp; PARTNERS</t>
  </si>
  <si>
    <t>DR NAGPAL AND PARTNERS</t>
  </si>
  <si>
    <t>DR H O'NEILL</t>
  </si>
  <si>
    <t>DR N P ROLLS &amp; PARTNERS</t>
  </si>
  <si>
    <t>DR I AHMED &amp; PARTNER</t>
  </si>
  <si>
    <t>DRS MCCARTHY &amp; ROBERTS</t>
  </si>
  <si>
    <t>DR G ROGERS</t>
  </si>
  <si>
    <t>DR H C SIMPSON &amp; DR S R G KNOTT</t>
  </si>
  <si>
    <t>DR R VERMA AND PARTNER</t>
  </si>
  <si>
    <t>LONG STRATTON MP (NEWTON FLOTMAN)</t>
  </si>
  <si>
    <t>DR M EDRIS &amp; PARTNER</t>
  </si>
  <si>
    <t>DR P R HARRIS</t>
  </si>
  <si>
    <t>DR D J SORENSEN-POUND &amp; PARTNERS</t>
  </si>
  <si>
    <t>DR Y WATTS</t>
  </si>
  <si>
    <t>DR P M WOOD</t>
  </si>
  <si>
    <t>W WALKER</t>
  </si>
  <si>
    <t>OLD PALACE MEDICAL PRACTICE</t>
  </si>
  <si>
    <t>CONSTABLE COUNTRY MEDICAL PRC EAST BERGHOLT  (004)</t>
  </si>
  <si>
    <t>DR LALL &amp; PARTNERS</t>
  </si>
  <si>
    <t>THE SURGERY  BOYDEN CLOSE  WICKHAMBROOK      (008)</t>
  </si>
  <si>
    <t>FELIXSTOWE ROAD MEDICAL PRACTICE (012)</t>
  </si>
  <si>
    <t>THE SURGERY  1 ANGEL HILL  BURY ST EDMUNDS   (013)</t>
  </si>
  <si>
    <t>THE HEALTH CENTRE  HIGH STREET  BILDESTON    (014)</t>
  </si>
  <si>
    <t>IXWORTH SURGERY  PEDDARS CLOSE  IXWORTH      (015)</t>
  </si>
  <si>
    <t>THE SURGERY  14 BURLINGTON ROAD  IPSWICH     (017)</t>
  </si>
  <si>
    <t>BECCLES MEDICAL CENTRE</t>
  </si>
  <si>
    <t>LONGSHORE SURGERIES</t>
  </si>
  <si>
    <t>DR BOUCH &amp; PARTNERS</t>
  </si>
  <si>
    <t>CHRISTMAS MALTINGS SURGERY  HAVERHILL        (024)</t>
  </si>
  <si>
    <t>THE GUILDHALL AND BARROW SURGERY             (137)</t>
  </si>
  <si>
    <t>THE SURGERY  STEEDS MEADOW  LONG MELFORD     (026)</t>
  </si>
  <si>
    <t>HOWARD HOUSE SURGERY  FELIXSTOWE             (028)</t>
  </si>
  <si>
    <t>DR ANDERSON &amp; PARTNERS</t>
  </si>
  <si>
    <t>THE COUNTRY PRACTICE  NEEDHAM MARKET         (031)</t>
  </si>
  <si>
    <t>THE MARKET CROSS SURGERY  MILDENHALL         (032)</t>
  </si>
  <si>
    <t>THE HEALTH CENTRE  MENDLESHAM                (033)</t>
  </si>
  <si>
    <t>THE SURGERY THE STREET HOLBROOK              (034)</t>
  </si>
  <si>
    <t>CHRISTMAS MALTINGS SURGERY  HAVERHILL        (035)</t>
  </si>
  <si>
    <t>DR EASTAUGH AND PARTNERS</t>
  </si>
  <si>
    <t>DR M SEEHRA &amp; PARTNERS</t>
  </si>
  <si>
    <t>IVRY STREET MEDICAL PRACTICE  IPSWICH        (039)</t>
  </si>
  <si>
    <t>THE SURGERY  PEMBROKE ROAD  FRAMLINGHAM      (044)</t>
  </si>
  <si>
    <t>ORCHARD HOUSE SURGERY  NEWMARKET             (045)</t>
  </si>
  <si>
    <t>THE SURGERY  MAIN STREET  LEISTON            (046)</t>
  </si>
  <si>
    <t>ROOKERY MEDICAL CENTRE  NEWMARKET            (047)</t>
  </si>
  <si>
    <t>KIRKLEY MILL HEALTH CENTRE</t>
  </si>
  <si>
    <t>THE HEALTH CENTRE  BACK HILLS  BOTESDALE     (059)</t>
  </si>
  <si>
    <t>DR A R EMERSON &amp; PARTNERS</t>
  </si>
  <si>
    <t>DR NORTHOVER &amp; PARTNERS</t>
  </si>
  <si>
    <t>CHURCH FARM SURGERY  VICTORIA ROAD ALDEBURGH (063)</t>
  </si>
  <si>
    <t>HADLEIGH HEALTH CENTRE MARKET PLACE HADLEIGH (064)</t>
  </si>
  <si>
    <t>MOUNT FARM SURGERY  BURY ST EDMUNDS          (065)</t>
  </si>
  <si>
    <t>THE SURGERY  29 CHESTERFIELD DRIVE  IPSWICH  (066)</t>
  </si>
  <si>
    <t>VICTORIA SURGERY VICTORIA ST BURY ST EDMUNDS (067)</t>
  </si>
  <si>
    <t>THE SURGERY  20 LOW ROAD  DEBENHAM           (068)</t>
  </si>
  <si>
    <t>THE HEALTH CENTRE  CASTLETON WAY  EYE        (074)</t>
  </si>
  <si>
    <t>STOWHEALTH  VIOLET HILL ROAD  STOWMARKET     (075)</t>
  </si>
  <si>
    <t>THE SURGERY  135 HIGH STREET  LAKENHEATH     (078)</t>
  </si>
  <si>
    <t>THE SURGERY  165-167 WOODBRIDGE RD  IPSWICH  (082)</t>
  </si>
  <si>
    <t>DR M VALLIS &amp; PARTNERS</t>
  </si>
  <si>
    <t>THE SURGERY  201 HAMILTON ROAD  FELIXSTOWE   (084)</t>
  </si>
  <si>
    <t>7 LITTLE ST JOHN STREET  WOODBRIDGE          (087)</t>
  </si>
  <si>
    <t>THE SURGERY  2 DEBEN ROAD  IPSWICH           (088)</t>
  </si>
  <si>
    <t>THE SURGERY  52 DERBY ROAD  IPSWICH          (091)</t>
  </si>
  <si>
    <t>LATTICE BARN SURGERY  IPSWICH                (095)</t>
  </si>
  <si>
    <t>THE SURGERY  LAMBSALE MEADOW  SAXMUNDHAM     (096)</t>
  </si>
  <si>
    <t>THE SURGERY  MILL HOO  ALDERTON              (097)</t>
  </si>
  <si>
    <t>THE HEALTH CENTRE  HEATH ROAD  WOOLPIT       (101)</t>
  </si>
  <si>
    <t>THE SURGERY  206 HAWTHORN DRIVE  IPSWICH     (103)</t>
  </si>
  <si>
    <t>FRAMFIELD HOUSE SURGERY IPSWICH RD WOODBRIDGE(106)</t>
  </si>
  <si>
    <t>THE SURGERY  199 NORWICH ROAD  IPSWICH       (112)</t>
  </si>
  <si>
    <t>BARRACK LANE MEDICAL CENTRE  IPSWICH         (113)</t>
  </si>
  <si>
    <t>HARDWICKE HOUSE  STOUR STREET  SUDBURY       (122)</t>
  </si>
  <si>
    <t>THE MEDICAL CENTRE  WICKHAM MARKET           (010)</t>
  </si>
  <si>
    <t>THE FOREST GROUP PRACTICE  BURY ROAD BRANDON (018)</t>
  </si>
  <si>
    <t>THE SURGERY  LION ROAD  GLEMSFORD            (048)</t>
  </si>
  <si>
    <t>OAKFIELD SURGERY  VICARAGE ROAD  NEWMARKET   (071)</t>
  </si>
  <si>
    <t>FRESSINGFIELD MEDICAL CENTRE  FRESSINGFIELD  (080)</t>
  </si>
  <si>
    <t>AVICENNA  HIGH STREET  HOPTON                (051)</t>
  </si>
  <si>
    <t>MARINE PARADE</t>
  </si>
  <si>
    <t>ORCHARD STREET MEDICAL CENTRE  IPSWICH       (073)</t>
  </si>
  <si>
    <t>ORCHARD MEDICAL PRACTICE  IPSWICH            (126)</t>
  </si>
  <si>
    <t>SIAM SURGERY  SUDBURY                        (019)</t>
  </si>
  <si>
    <t>THE GUILDHALL SURGERY  HIGH STREET  CLARE    (116)</t>
  </si>
  <si>
    <t>THE REYNARD SURGERY  RED LODGE               (089)</t>
  </si>
  <si>
    <t>COMBS FORD SURGERY  COMBS LANE  STOWMARKET   (069)</t>
  </si>
  <si>
    <t>THE SURGERY  23 THE SQUARE  MARTLESHAM HEATH (110)</t>
  </si>
  <si>
    <t>HAVEN HEALTH  GRANGE FARM AVE  FELIXSTOWE    (119)</t>
  </si>
  <si>
    <t>WALTON SURGERY  301 HIGH STREET  WALTON      (036)</t>
  </si>
  <si>
    <t>THE BIRCHES MEDICAL CENTRE  KESGRAVE         (105)</t>
  </si>
  <si>
    <t>DR M S BUTT</t>
  </si>
  <si>
    <t>THE SWAN SURGERY  BURY ST EDMUNDS            (058)</t>
  </si>
  <si>
    <t>THE SURGERY  478 LANDSEER ROAD  IPSWICH      (052)</t>
  </si>
  <si>
    <t>THE GIPPING VALLEY PRACTICE  BARHAM          (115)</t>
  </si>
  <si>
    <t>STOURVIEW MEDICAL CENTRE  HAVERHILL          (027)</t>
  </si>
  <si>
    <t>DR O'DRISCOLL</t>
  </si>
  <si>
    <t>WENLOCK ST MED PRACT - SALEH I</t>
  </si>
  <si>
    <t>GREENSANDS SURG - ROWE</t>
  </si>
  <si>
    <t>BASSETT RD MED PRACT - HENDERSON</t>
  </si>
  <si>
    <t>SALISBURY HOUSE - MARSHALL</t>
  </si>
  <si>
    <t>BELL HSE MED PRACT - CHOUDHURY</t>
  </si>
  <si>
    <t>ASHCROFT RD - WARRINER</t>
  </si>
  <si>
    <t>HARROLD MED PRACT - ROSS</t>
  </si>
  <si>
    <t>WHEATFIELD SURGERY - SHARMA</t>
  </si>
  <si>
    <t>WEST ST SURG - FREEMAN</t>
  </si>
  <si>
    <t>LEAGRAVE SURGERY - MATTA</t>
  </si>
  <si>
    <t>GOLDINGTON ROAD - TOOVEY</t>
  </si>
  <si>
    <t>GREENSANDS MED PRACT - BAKER</t>
  </si>
  <si>
    <t>CASTLE ST - MCGILL H</t>
  </si>
  <si>
    <t>PRIORY GARDENS MED PRACT - HASSAN</t>
  </si>
  <si>
    <t>FLITWICK SURGERY - MORRIS</t>
  </si>
  <si>
    <t>LISTER HSE SURG - ACELLAM-ODONG</t>
  </si>
  <si>
    <t>PEMBERLEY SURGERY - PARRY OKEDEN</t>
  </si>
  <si>
    <t>WOODLANDS AVE - MARSDEN JK</t>
  </si>
  <si>
    <t>THE HEALTH CENTRE - BINNS</t>
  </si>
  <si>
    <t>LANSDOWNE ROAD - NORRIS</t>
  </si>
  <si>
    <t>QUEENS PARK SURGERY - KHOKHER</t>
  </si>
  <si>
    <t>LARKSFIELD SURG - HODGSON</t>
  </si>
  <si>
    <t>CATER STREET SURGERY - MARNER</t>
  </si>
  <si>
    <t>THE SURGERY - ROCHFORD</t>
  </si>
  <si>
    <t>OAKLEY SURG - CAREY</t>
  </si>
  <si>
    <t>LARKSIDE PRACTICE - KUNZEMANN</t>
  </si>
  <si>
    <t>HOUGHTON REGIS MED CTRE - JINMI</t>
  </si>
  <si>
    <t>THE BLENHEIM MEDICAL CENTRE - KHANCHANDANI</t>
  </si>
  <si>
    <t>PUTNOE MEDICAL CENTRE PARTNERSHIP - OCHOLA</t>
  </si>
  <si>
    <t>SHAKESPEARE RD SURG - UNGARO</t>
  </si>
  <si>
    <t>GT BARFORD SURG - AGRAWAL</t>
  </si>
  <si>
    <t>MERSEY PLACE MED PRAC - WARD PJ</t>
  </si>
  <si>
    <t>SHEFFORD HEALTH CENTRE - CAKEBREAD</t>
  </si>
  <si>
    <t>TODDINGTON MEDICAL CENTRE - LONG</t>
  </si>
  <si>
    <t>SANDY HEALTH CENTRE - KAPUR</t>
  </si>
  <si>
    <t>IVEL MEDICAL CENTRE</t>
  </si>
  <si>
    <t>DE PARYS MED CTRE - JONES</t>
  </si>
  <si>
    <t>KING ST SURG - WILKINSON</t>
  </si>
  <si>
    <t>SUNDON MED CTRE - YIP</t>
  </si>
  <si>
    <t>GARDENIA SURG - SEERY</t>
  </si>
  <si>
    <t>HIGH STREET - ISMAIL</t>
  </si>
  <si>
    <t>LEIGHTON RD MED PRACT - HAFEZ</t>
  </si>
  <si>
    <t>KINGSBURY COURT - BENEDIKT</t>
  </si>
  <si>
    <t>THE SURGERY - GLAZE</t>
  </si>
  <si>
    <t>GOLDINGTON AVENUE - TATMAN</t>
  </si>
  <si>
    <t>BUTE HSE MED PRACT - SHAH</t>
  </si>
  <si>
    <t>PRIORY MEDICAL PRACTICE - TREDGET</t>
  </si>
  <si>
    <t>ASPLANDS MEDICAL CENTRE - LOGAN</t>
  </si>
  <si>
    <t>KIRBY ROAD MEDICAL PRACTICE - O'TOOLE</t>
  </si>
  <si>
    <t>SUNDON PARK HEALTH CENTRE - INJEELI</t>
  </si>
  <si>
    <t>ST JOHN'S SURG - AU</t>
  </si>
  <si>
    <t>THE HEALTH CENTRE - KIRKHAM</t>
  </si>
  <si>
    <t>THE SURGERY - GLEDHILL</t>
  </si>
  <si>
    <t>LINDEN RD SURG - KANUNGO</t>
  </si>
  <si>
    <t>DR COLLINS &amp; PARTNERS</t>
  </si>
  <si>
    <t>CLAPHAM RD SURG - LATHIA</t>
  </si>
  <si>
    <t>CONWAY MED CTRE - PRASAD</t>
  </si>
  <si>
    <t>THE PETROS MEDICAL PRACTICE - CARETAKER</t>
  </si>
  <si>
    <t>MEDINA RD MED PRACT - SUBRAMONY</t>
  </si>
  <si>
    <t>CADDINGTON MED PRACT - ELLIOTT</t>
  </si>
  <si>
    <t>GROVEBURY ROAD - SIVAKUMAR</t>
  </si>
  <si>
    <t>THE MEDICI MEDICAL CENTRE - SAHDEV</t>
  </si>
  <si>
    <t>HOUGHTON CLOSE SURG - SAINT</t>
  </si>
  <si>
    <t>KINGFISHER PRACTICE - JOHNSON</t>
  </si>
  <si>
    <t>PASTURES WAY SURG - SHAH DV</t>
  </si>
  <si>
    <t>OLIVER STREET SURG - HAQUE</t>
  </si>
  <si>
    <t>ROTHESAY SURGERY - HOOD</t>
  </si>
  <si>
    <t>HOCKWELL RING MED PRACT - MIRZA</t>
  </si>
  <si>
    <t>ASHBURNHAM ROAD - AGRAWAL</t>
  </si>
  <si>
    <t>ASHCROFT ROAD MED PRACT - BATH</t>
  </si>
  <si>
    <t>LEAGRAVE RD MED PRACT - HODA</t>
  </si>
  <si>
    <t>PHOENIX HEALTHCARE LTD</t>
  </si>
  <si>
    <t>MALZEARD RD MED PRAC - ZAMAN</t>
  </si>
  <si>
    <t>WHITE HORSE VALE - STRATFORD</t>
  </si>
  <si>
    <t>NEVILLE ROAD SURGERY - MEHMOOD</t>
  </si>
  <si>
    <t>EASTGATE SURG - HAQ</t>
  </si>
  <si>
    <t>CHILTERN HILLS PRACTICE - CHILTERN HILLS</t>
  </si>
  <si>
    <t>ROTHSCHILD HSE SURG - WAINWRIGHT</t>
  </si>
  <si>
    <t>WRAFTON HOUSE - CONSTABLE</t>
  </si>
  <si>
    <t>61 HATFIELD RD - SINHA</t>
  </si>
  <si>
    <t>STANMORE MEDICAL GROUP - BOLS</t>
  </si>
  <si>
    <t>LIMES SURG - HENDERSON</t>
  </si>
  <si>
    <t>HANSCOMBE HSE SURG - OATES</t>
  </si>
  <si>
    <t>NEVELLS ROAD SURG - CHATFIELD</t>
  </si>
  <si>
    <t>LINCOLN HOUSE SURGERY - LAWSON</t>
  </si>
  <si>
    <t>GOUGH P &amp; PARTNERS</t>
  </si>
  <si>
    <t>FAIRBROOK MEDICAL CENTRE - HIRSCH</t>
  </si>
  <si>
    <t>COACH HOUSE SURGERY - KING</t>
  </si>
  <si>
    <t>LODGE SURG - DAVIES AH</t>
  </si>
  <si>
    <t>SUTHERGREY HSE - HELLER</t>
  </si>
  <si>
    <t>GARSTON MED CTRE- ELIAD</t>
  </si>
  <si>
    <t>LISTER HOUSE - BROOKS</t>
  </si>
  <si>
    <t>BRIDGE COTTAGE SURG - DANSIE</t>
  </si>
  <si>
    <t>CONSULTING ROOMS - BOLITHO-JONES</t>
  </si>
  <si>
    <t>MUCH HADHAM HLTH CNTRE - HAIMES</t>
  </si>
  <si>
    <t>FERNVILLE - BHAMRA</t>
  </si>
  <si>
    <t>BURVILL HOUSE - RESTELL</t>
  </si>
  <si>
    <t>WALLACE HSE SURG - MOBLEY</t>
  </si>
  <si>
    <t>PARK END SURGERY  - MCCANN</t>
  </si>
  <si>
    <t>PARKFIELD MC - FERRIS</t>
  </si>
  <si>
    <t>MILTON HSE SURG - BUNKER</t>
  </si>
  <si>
    <t>MALTINGS SURGERY - GODLEE</t>
  </si>
  <si>
    <t>BENNETTS END SURGERY - HEATLEY</t>
  </si>
  <si>
    <t>TUDOR SURGERY - LAZZERINI</t>
  </si>
  <si>
    <t>KNEBWORTH SURG - MCMANUS</t>
  </si>
  <si>
    <t>VILLAGE SURG - GIBBS</t>
  </si>
  <si>
    <t>PUCKERIDGE &amp; STANDON SURGERY - PARTINGTON</t>
  </si>
  <si>
    <t>ST NICHOLAS HC - SAUNDERS</t>
  </si>
  <si>
    <t>PEARTREE SURG - CREAK</t>
  </si>
  <si>
    <t>185 KNIGHTSFIELD - HANAK</t>
  </si>
  <si>
    <t>ABBEY RD SURG - HODGE</t>
  </si>
  <si>
    <t>SCHOPWICK SURG - WILSON CE</t>
  </si>
  <si>
    <t>PORTMILL SURG - CHRISTIE</t>
  </si>
  <si>
    <t>UPTON ROAD SURG - ZAKANI &amp; JOGARAJAH</t>
  </si>
  <si>
    <t>VINE HOUSE HC - ISAAC</t>
  </si>
  <si>
    <t>THEOBALD MC - KAPACEE</t>
  </si>
  <si>
    <t>BALDWINS LANE SURG - FLUDE</t>
  </si>
  <si>
    <t>GROVEHILL MC - HIRJI</t>
  </si>
  <si>
    <t>EVEREST HSE SURG - TIPPLE</t>
  </si>
  <si>
    <t>COURTENAY HOUSE SURGERY - GREENISH</t>
  </si>
  <si>
    <t>CALLOWLAND SURG - INESON</t>
  </si>
  <si>
    <t>MIDWAY SURG - FERGUSON</t>
  </si>
  <si>
    <t>SHEPHALL SURG - ROUSE</t>
  </si>
  <si>
    <t>77 WARE RD SURG - SHAHZAD</t>
  </si>
  <si>
    <t>POTTERELLS MC - STEWARD</t>
  </si>
  <si>
    <t>GRANGE ST SURG - ALLISTONE</t>
  </si>
  <si>
    <t>PARKBURY HSE - SAGE</t>
  </si>
  <si>
    <t>AMWELL STREET SURG - DAVIES A W</t>
  </si>
  <si>
    <t>HALL GROVE SURG - PUGH</t>
  </si>
  <si>
    <t>THE MAPLES - EMMETT</t>
  </si>
  <si>
    <t>CHORLEYWOOD HC - JONES</t>
  </si>
  <si>
    <t>HAVERFIELD SURG - CIOBANU</t>
  </si>
  <si>
    <t>CHURCH ST SURG - PENWELL</t>
  </si>
  <si>
    <t>GADE SURGERY HINTON</t>
  </si>
  <si>
    <t>THE AVENUE - AHMAD</t>
  </si>
  <si>
    <t>WOODHALL FARM MC - MIRZA</t>
  </si>
  <si>
    <t>ELMS MED PRACT - PHILLIPS</t>
  </si>
  <si>
    <t>HEDGES &amp; PARTNERS</t>
  </si>
  <si>
    <t>MANOR VIEW PRACT - BINTCLIFFE</t>
  </si>
  <si>
    <t>SOUTH ST SURG - JENNS</t>
  </si>
  <si>
    <t>REGAL CHAMBERS SURG - FRASER</t>
  </si>
  <si>
    <t>BOXWELL RD SURG - FINN</t>
  </si>
  <si>
    <t>DAVENPORT HSE SURG - BARBER-LOMAX</t>
  </si>
  <si>
    <t>HIGHVIEW MC - ELDER</t>
  </si>
  <si>
    <t>CROMWELL MC - MALDE</t>
  </si>
  <si>
    <t>ORFORD LODGE - COX</t>
  </si>
  <si>
    <t>CUFFLEY AND GOFFS OAK MEDICAL PRACTICE - TAYLOR</t>
  </si>
  <si>
    <t>BIRCHWOOD SURG - HEELIS</t>
  </si>
  <si>
    <t>COLNE HOUSE - ZANE</t>
  </si>
  <si>
    <t>HARVEY HSE - CLEGG</t>
  </si>
  <si>
    <t>RED HOUSE - FITZGERALD</t>
  </si>
  <si>
    <t>KING GEORGE SURG - LIPNER</t>
  </si>
  <si>
    <t>HAILEY VIEW SURGERY - WADDINGTON</t>
  </si>
  <si>
    <t>CHELLS WAY SURG - OSINDERO</t>
  </si>
  <si>
    <t>PARK LANE SURG - CONDON R</t>
  </si>
  <si>
    <t>PARKWOOD SURGERY   - PECK</t>
  </si>
  <si>
    <t>DOLPHIN HOUSE SURG - BAVERSTOCK</t>
  </si>
  <si>
    <t>BEDWELL MED SURG - BAXANI</t>
  </si>
  <si>
    <t>MANOR ST SURG - WALKER</t>
  </si>
  <si>
    <t>REDBOURN MED PRACT - BAGUANT</t>
  </si>
  <si>
    <t>SHEEPCOT MED CNTRE- JACKSON</t>
  </si>
  <si>
    <t>ANNANDALE SURG - RAMSELL N J</t>
  </si>
  <si>
    <t>ASTONIA HSE - THOMAS</t>
  </si>
  <si>
    <t>KELLER P &amp; PARTNERS</t>
  </si>
  <si>
    <t>CHURCH ST SURG - HARRIS</t>
  </si>
  <si>
    <t>SOLLERSHOTT SURG - NEVARD</t>
  </si>
  <si>
    <t>ABBOTSWOOD MC - KHAN AM</t>
  </si>
  <si>
    <t>NEW ROAD SURG - CORP</t>
  </si>
  <si>
    <t>LATTIMORE SURGERY - KHAN I</t>
  </si>
  <si>
    <t>CASTLEGATE SURG - PRATT</t>
  </si>
  <si>
    <t>SYMONDS GREEN HC - BHARDWAJ</t>
  </si>
  <si>
    <t>45-47 KINGS RD - KEDIA</t>
  </si>
  <si>
    <t>STOCKWELL LODGE MC - SULLIVAN</t>
  </si>
  <si>
    <t>THE GROVE MEDICAL CENTRE - NICHOLSON</t>
  </si>
  <si>
    <t>WATTON PLACE CLINIC - HASLAM</t>
  </si>
  <si>
    <t>WARDEN LODGE MEDICAL PRACTICE - GOODWIN</t>
  </si>
  <si>
    <t>ATTENBOROUGH SURG - KHAN</t>
  </si>
  <si>
    <t>ORCHARD SURGERY - HANDYSIDES</t>
  </si>
  <si>
    <t>KINGS LANGLEY SURGERY - PATEL</t>
  </si>
  <si>
    <t>BUNTINGFORD MC - BLACK</t>
  </si>
  <si>
    <t>NEW SURGERY - HALL-JONES</t>
  </si>
  <si>
    <t>ROYSIA SURGERY - POLGE</t>
  </si>
  <si>
    <t>HIGH ST SURG - MISRA K</t>
  </si>
  <si>
    <t>CASSIO SURGERY - WATSON</t>
  </si>
  <si>
    <t>CASSIO SURGERY - GUJRAL</t>
  </si>
  <si>
    <t>CANTERBURY WAY SURG - SELVADURAI</t>
  </si>
  <si>
    <t>WHITWELL SURG - MILLAN</t>
  </si>
  <si>
    <t>MALTINGS SURG - KITE</t>
  </si>
  <si>
    <t>CASSIO SURGERY - ROBSON</t>
  </si>
  <si>
    <t>STANHOPE RD SURG - HOSSAIN</t>
  </si>
  <si>
    <t>HIGHFIELD SURG - CRASKE</t>
  </si>
  <si>
    <t>MANOR HSE SURG - DUGGAN</t>
  </si>
  <si>
    <t>ARCHWAY SURGERY - RAHIM</t>
  </si>
  <si>
    <t>2 COLERIDGE CRESCENT - KEDIA</t>
  </si>
  <si>
    <t>GOSSOMS END - OJO-AROMOKUDU</t>
  </si>
  <si>
    <t>PRESTWICK RD - SAMRA</t>
  </si>
  <si>
    <t>PARSONAGE SURGERY - TAKHAR</t>
  </si>
  <si>
    <t>SW HERTS HC - YAZDANI</t>
  </si>
  <si>
    <t>CASSIO SURGERY - REUBIN</t>
  </si>
  <si>
    <t>LITTLE BUSHEY SURG - FURBANK</t>
  </si>
  <si>
    <t>HOLYWELL SURG - HART</t>
  </si>
  <si>
    <t>GARDEN CITY SURG - CHAND</t>
  </si>
  <si>
    <t>HICKS RD MARKYATE - SEPAI</t>
  </si>
  <si>
    <t>OAKLEIGH ROAD HEALTH CENTRE</t>
  </si>
  <si>
    <t>LICHFIELD GROVE SURGERY</t>
  </si>
  <si>
    <t>GREENFIELD MEDICAL CENTRE</t>
  </si>
  <si>
    <t>SQUIRES LANE PRACTICE</t>
  </si>
  <si>
    <t>HEATHFIELDS</t>
  </si>
  <si>
    <t>TEMPLE FORTUNE HEALTH CENTRE</t>
  </si>
  <si>
    <t>TORRINGTON SPEEDWELL PRATICE</t>
  </si>
  <si>
    <t>THE EVERGLADE PRACTICE</t>
  </si>
  <si>
    <t>THE OLD COURTHOUSE SURGERY</t>
  </si>
  <si>
    <t>CORNWALL HOUSE SURGERY</t>
  </si>
  <si>
    <t>MILLWAY MEDICAL PRATICE</t>
  </si>
  <si>
    <t>LONGROVE SURGERY</t>
  </si>
  <si>
    <t>WATLING MEDICAL CENTRE</t>
  </si>
  <si>
    <t>ST GEORGES MEDICAL CENTRE</t>
  </si>
  <si>
    <t>TORRINGTON PARK HEALTH CENTRE</t>
  </si>
  <si>
    <t>ST ANDREWS MEDICAL PRATICE</t>
  </si>
  <si>
    <t>MCCOLLUM AND PARTNERS</t>
  </si>
  <si>
    <t>SUPREME HOUSE SURGERY</t>
  </si>
  <si>
    <t>GRIMBLE AND PARTNERS</t>
  </si>
  <si>
    <t>GANESH AND PARTNER</t>
  </si>
  <si>
    <t>KRASNER AND PARTNERS</t>
  </si>
  <si>
    <t>MCELLIGOT</t>
  </si>
  <si>
    <t>OAK LODGE MEDICAL CENTRE</t>
  </si>
  <si>
    <t>ISAACSON AND PARTNERS</t>
  </si>
  <si>
    <t>WENTWORTH MEDICAL PRATICE</t>
  </si>
  <si>
    <t>CHURCH HOUSE SURGERY</t>
  </si>
  <si>
    <t>DERWENT CRESCENT MEDICAL CENTRE</t>
  </si>
  <si>
    <t>JAI MEDICAL CENTRE</t>
  </si>
  <si>
    <t>RAVENSCROFT MEDICAL CENTRE</t>
  </si>
  <si>
    <t>CHURCH CRESCENT SURGERY</t>
  </si>
  <si>
    <t>B RASHID</t>
  </si>
  <si>
    <t>BICKNOLLER</t>
  </si>
  <si>
    <t>PAINTER AND PARTNERS</t>
  </si>
  <si>
    <t>ST JOHNS VILLA</t>
  </si>
  <si>
    <t>MULBERRY MEDICAL PRACTICE</t>
  </si>
  <si>
    <t>CLAASSEN AND PARTNER</t>
  </si>
  <si>
    <t>EAST FINCHLEY MEDICAL CENTRAL</t>
  </si>
  <si>
    <t>WYNDHAM AND PARTNER</t>
  </si>
  <si>
    <t>ADLER AND ROSENBERG</t>
  </si>
  <si>
    <t>EAST BARNET HEALTH CENTRE</t>
  </si>
  <si>
    <t>BRUNSWICK PARK HEALTH CENTRE</t>
  </si>
  <si>
    <t>RB MOMAN</t>
  </si>
  <si>
    <t>CHERRY TREE SURGERY</t>
  </si>
  <si>
    <t>SL DATO0</t>
  </si>
  <si>
    <t>MK LAMBA</t>
  </si>
  <si>
    <t>KEANE AND PARTNER</t>
  </si>
  <si>
    <t>S PRASAD</t>
  </si>
  <si>
    <t>VM AZIZ</t>
  </si>
  <si>
    <t>BALLARDS LANE SURGERY</t>
  </si>
  <si>
    <t>DR LAKHANI</t>
  </si>
  <si>
    <t>HODFORD ROAD SURGERY</t>
  </si>
  <si>
    <t>LAI CHUNG FONG</t>
  </si>
  <si>
    <t>THE PHOENIX PRACTICE</t>
  </si>
  <si>
    <t>DR W T MAHESWARAN  AND DR D DHARMARAJAH</t>
  </si>
  <si>
    <t>BOYNE AVENUE SURGERY</t>
  </si>
  <si>
    <t>DR S SAMUELS</t>
  </si>
  <si>
    <t>WOODCROFT MEDICAL CENTRE</t>
  </si>
  <si>
    <t>MSM HAMID</t>
  </si>
  <si>
    <t>GROVEMEAD HEALTH PARTNERSHIP</t>
  </si>
  <si>
    <t>DR UNH SIRISENA</t>
  </si>
  <si>
    <t>DR M M BAYER &amp; PARTNERS</t>
  </si>
  <si>
    <t>DR C D NOTANEY &amp; PARTNERS</t>
  </si>
  <si>
    <t>DR VYAS &amp; PNTERS</t>
  </si>
  <si>
    <t>DR M P EDDINGTON &amp; PARTNERS</t>
  </si>
  <si>
    <t>DR ABRAHAMS &amp; PARTNERS</t>
  </si>
  <si>
    <t>DR TARIQ KALEEM &amp; DR M.J.G JOSEPH</t>
  </si>
  <si>
    <t>DR SEYAN AND PARTNERS</t>
  </si>
  <si>
    <t>DR L PETER &amp; PTNRS</t>
  </si>
  <si>
    <t>DR S D FLETCHER</t>
  </si>
  <si>
    <t>DR A ROBINSON &amp; PARTNERS</t>
  </si>
  <si>
    <t>DR E KONG &amp; C EVBUOMWAN</t>
  </si>
  <si>
    <t>DR L HOMMEL &amp; PARTNERS</t>
  </si>
  <si>
    <t>DR A SELWYN &amp; PARTNERS</t>
  </si>
  <si>
    <t>DR RAJAH &amp; PTNRS</t>
  </si>
  <si>
    <t>DR H MISTRY &amp; PTNRS</t>
  </si>
  <si>
    <t>STAG - HOLLYROOD PRACTICE</t>
  </si>
  <si>
    <t>DR RAMDAHEN &amp; PARTNERS</t>
  </si>
  <si>
    <t>DR S FAROOQI &amp; PARTNERS</t>
  </si>
  <si>
    <t>DR B TOOTH AND DR S LANDAU</t>
  </si>
  <si>
    <t>DR KELSHIKER &amp; PARTNERS</t>
  </si>
  <si>
    <t>DR T PRADHAN &amp; PARTNERS</t>
  </si>
  <si>
    <t>DR K S MATHEW &amp; PARTNERS</t>
  </si>
  <si>
    <t>DR JAYAKUMAR AND PARTNER</t>
  </si>
  <si>
    <t>HARNESS HARLESDEN PRACTICE</t>
  </si>
  <si>
    <t>DR M A KHAN &amp; PARTNERS</t>
  </si>
  <si>
    <t>DR GELLERT &amp; PARTNERS</t>
  </si>
  <si>
    <t>DR J SALINSKY &amp; PTNRS</t>
  </si>
  <si>
    <t>DR ABDUL-HUSSAIN &amp; PTNRS</t>
  </si>
  <si>
    <t>DR DE KARE SILVER &amp; PTNRS</t>
  </si>
  <si>
    <t>DR C NAGPAUL &amp; PARTNERS</t>
  </si>
  <si>
    <t>DR G KHAJA &amp; DR G PALREDDY</t>
  </si>
  <si>
    <t>DR TATE &amp; PARTNERS</t>
  </si>
  <si>
    <t>DR F MCCLOGHRY AND PARTNERS</t>
  </si>
  <si>
    <t>DR KRAUS &amp; PTNRS</t>
  </si>
  <si>
    <t>DR U K SOBTI</t>
  </si>
  <si>
    <t>DR AL KROTOSKY &amp; PTNRS</t>
  </si>
  <si>
    <t>DR B RUDD &amp; DR R DAWOOD</t>
  </si>
  <si>
    <t>DR K MAHMOOD AND DR HUSSAIN</t>
  </si>
  <si>
    <t>DR L N GOULD &amp; PARTNERS</t>
  </si>
  <si>
    <t>DR N MERALI &amp; PTNRS</t>
  </si>
  <si>
    <t>DR SS GORAYA</t>
  </si>
  <si>
    <t>DR C JENNER  &amp; PARTNERS</t>
  </si>
  <si>
    <t>DR HAYAT</t>
  </si>
  <si>
    <t>DR N N SABHARWAL &amp; DR C K SABHARWAL</t>
  </si>
  <si>
    <t>HARROW HEALTH LTD</t>
  </si>
  <si>
    <t>DR JAHAN MAHMOODI -HAZELDENE MEDICAL CENTRE</t>
  </si>
  <si>
    <t>DR KAMAL AND PARTNERS</t>
  </si>
  <si>
    <t>DR D J LLOYD &amp; PARTNERS</t>
  </si>
  <si>
    <t>DR J WIJERATNE &amp; PTNRS</t>
  </si>
  <si>
    <t>DR K M AMIN &amp; DR P K AMIN</t>
  </si>
  <si>
    <t>DR S PANCH &amp; PTNR</t>
  </si>
  <si>
    <t>HARNESS HARROW PRACTICE</t>
  </si>
  <si>
    <t>DR J KELLERMANN &amp; PARTNERS</t>
  </si>
  <si>
    <t>DR VN PATEL - THE SHELDON PRACTICE</t>
  </si>
  <si>
    <t>DR UPMA SHAH</t>
  </si>
  <si>
    <t>DR A M BURCH &amp; PARTNERS</t>
  </si>
  <si>
    <t>DR P C MEHTA &amp; DR S P MEHTA</t>
  </si>
  <si>
    <t>DR CLARK</t>
  </si>
  <si>
    <t>DR REDRADO &amp; PARTNERS</t>
  </si>
  <si>
    <t>DR G GOLDEN</t>
  </si>
  <si>
    <t>DR D C PATEL &amp; PTNR</t>
  </si>
  <si>
    <t>DR K N BALAN</t>
  </si>
  <si>
    <t>DR LUNA DAS</t>
  </si>
  <si>
    <t>DR M MAMTORA &amp; DR R BHARDWAJ</t>
  </si>
  <si>
    <t>HARROW ROAD SURGERY - MC PATEL</t>
  </si>
  <si>
    <t>HILLTOP MEDICAL PRACTICE</t>
  </si>
  <si>
    <t>DR CHANDRASEKARA  AND PARTNERS</t>
  </si>
  <si>
    <t>DR I P PATEL</t>
  </si>
  <si>
    <t>DR K K VARA</t>
  </si>
  <si>
    <t>DR P J DAVID</t>
  </si>
  <si>
    <t>DR S S KIRMANI</t>
  </si>
  <si>
    <t>DR P CHATLANI</t>
  </si>
  <si>
    <t>DR V LINGAM</t>
  </si>
  <si>
    <t>DR K KARIA</t>
  </si>
  <si>
    <t>DR A H SHAH</t>
  </si>
  <si>
    <t>DR RV RAJA</t>
  </si>
  <si>
    <t>DR R RASOOLY</t>
  </si>
  <si>
    <t>DR M OBIEKWE</t>
  </si>
  <si>
    <t>DR S C PATEL</t>
  </si>
  <si>
    <t>DR P WASU</t>
  </si>
  <si>
    <t>DR P JAGADAMBE &amp; DR KHURJEKAR</t>
  </si>
  <si>
    <t>DR V RAVIKUMAR</t>
  </si>
  <si>
    <t>DR A R PATEL</t>
  </si>
  <si>
    <t>DR S JOSHI AND PARTNERS</t>
  </si>
  <si>
    <t>DR M D PANDYA</t>
  </si>
  <si>
    <t>DR R K GOSAIN</t>
  </si>
  <si>
    <t>INTERGRATED HEALTH CIC-SUDBURY PRIMARY CARE CENTRE</t>
  </si>
  <si>
    <t>DR A V DALSANIA</t>
  </si>
  <si>
    <t>DR M DAVEY &amp; PARTNERS</t>
  </si>
  <si>
    <t>DR A I SHAIKH</t>
  </si>
  <si>
    <t>DR P V KUMAR</t>
  </si>
  <si>
    <t>DR P B PATEL</t>
  </si>
  <si>
    <t>DR Z NAJIM</t>
  </si>
  <si>
    <t>DR I NEOMAN</t>
  </si>
  <si>
    <t>DR J PATEL</t>
  </si>
  <si>
    <t>FRYENT MEDICAL CENTRE - DR SELWYN AND PARTNERS</t>
  </si>
  <si>
    <t>DR S BHARGAVA</t>
  </si>
  <si>
    <t>DR SADO THE ENTERPRISE PRACTICE</t>
  </si>
  <si>
    <t>DR S HEFFERNAN</t>
  </si>
  <si>
    <t>NORTH END MEDICAL CENTRE</t>
  </si>
  <si>
    <t>DR AM CROWE</t>
  </si>
  <si>
    <t>DR S DASGUPTA</t>
  </si>
  <si>
    <t>WATERSIDE HEALTH CENTRE</t>
  </si>
  <si>
    <t>ST MARGARETS MEDICAL PRACTICE</t>
  </si>
  <si>
    <t>DR J HARROP-GRIFFITHS</t>
  </si>
  <si>
    <t>KS MEDICAL CENTRE LTD</t>
  </si>
  <si>
    <t>DR RC STEWART</t>
  </si>
  <si>
    <t>DR DS COWEN</t>
  </si>
  <si>
    <t>HOUNSLOW MEDICAL CENTRE  DR BC PATEL</t>
  </si>
  <si>
    <t>RICHFORD GATE MEDICAL PRACTICE</t>
  </si>
  <si>
    <t>DR S SOOD</t>
  </si>
  <si>
    <t>CROWN STREET SURGERY</t>
  </si>
  <si>
    <t>BROOK GREEN MEDICAL CENTRE</t>
  </si>
  <si>
    <t>DR PERINPANAYAGAM &amp; PARTNERS</t>
  </si>
  <si>
    <t>DR MG MIKHAIL</t>
  </si>
  <si>
    <t>DR MG ETMINAN</t>
  </si>
  <si>
    <t>CASSIDY MEDICAL CENTRE</t>
  </si>
  <si>
    <t>GORDON HOUSE SURGERY</t>
  </si>
  <si>
    <t>HILLCREST SURGERY</t>
  </si>
  <si>
    <t>DR SM JEFFERIES</t>
  </si>
  <si>
    <t>DR SPECHT &amp; PARTNERS</t>
  </si>
  <si>
    <t>DR K WINAYAK</t>
  </si>
  <si>
    <t>DR PFR FERNANDES</t>
  </si>
  <si>
    <t>DR R DASOJU</t>
  </si>
  <si>
    <t>DR MA MEAGHER</t>
  </si>
  <si>
    <t>DR B MANGWANA</t>
  </si>
  <si>
    <t>WEST4 GPS</t>
  </si>
  <si>
    <t>DRS BASSI NAISH &amp; KHAMBOJ</t>
  </si>
  <si>
    <t>DR J JOLLY</t>
  </si>
  <si>
    <t>DR KM SINGH</t>
  </si>
  <si>
    <t>DR VK WINAYAK</t>
  </si>
  <si>
    <t>DR SK GILL</t>
  </si>
  <si>
    <t>DR R DANDAPAT</t>
  </si>
  <si>
    <t>DR AK SANDHU</t>
  </si>
  <si>
    <t>DR RC MOORE</t>
  </si>
  <si>
    <t>GREENFORD AVENUE FHP</t>
  </si>
  <si>
    <t>CRANFORD MEDICAL CENTRE</t>
  </si>
  <si>
    <t>DR G BALACHANDRAN</t>
  </si>
  <si>
    <t>DR SS SHERGILL</t>
  </si>
  <si>
    <t>DR SAMJI &amp; PARTNERS</t>
  </si>
  <si>
    <t>ST DAVIDS PRACTICE  DR S R KUMAR</t>
  </si>
  <si>
    <t>DR N CROWLEY</t>
  </si>
  <si>
    <t>DR F MORAN AND PARTNERS</t>
  </si>
  <si>
    <t>CHESTNUT PRACTICE</t>
  </si>
  <si>
    <t>DR VJ PHILIP &amp; PARTNER</t>
  </si>
  <si>
    <t>DR N ASGHAR</t>
  </si>
  <si>
    <t>FIRST CARE PRACTICE</t>
  </si>
  <si>
    <t>DR AD LEWIS</t>
  </si>
  <si>
    <t>DR JW KEEN</t>
  </si>
  <si>
    <t>DR B GOHIL</t>
  </si>
  <si>
    <t>DR SK SEN</t>
  </si>
  <si>
    <t>DR L SLATER</t>
  </si>
  <si>
    <t>DR AM WEBER</t>
  </si>
  <si>
    <t>SHEPHERDS BUSH MEDICAL CENTRE</t>
  </si>
  <si>
    <t>DR SIVANESAN &amp; PARTNER</t>
  </si>
  <si>
    <t>ELMBANK SURGERY</t>
  </si>
  <si>
    <t>DR PJS SANDHU</t>
  </si>
  <si>
    <t>DR NF LEWIS</t>
  </si>
  <si>
    <t>DR BS MANGAT</t>
  </si>
  <si>
    <t>ISLIP MANOR SURGERY</t>
  </si>
  <si>
    <t>DR JM BAYER</t>
  </si>
  <si>
    <t>HEALTH PROMOTION CENTRE</t>
  </si>
  <si>
    <t>ALLENBY CLINIC</t>
  </si>
  <si>
    <t>DR K CABOT</t>
  </si>
  <si>
    <t>MANDEVILLE MEDICAL CENTRE</t>
  </si>
  <si>
    <t>DR N ISSAC</t>
  </si>
  <si>
    <t>DR B DAS</t>
  </si>
  <si>
    <t>DR N KOYE</t>
  </si>
  <si>
    <t>ELM TREES SURGERY</t>
  </si>
  <si>
    <t>DR P SHENTON &amp; PARTNER</t>
  </si>
  <si>
    <t>DR DJ MENDEL</t>
  </si>
  <si>
    <t>THE PENTELOW PRACTICE</t>
  </si>
  <si>
    <t>CUCKOO LANE HEALTH CARE LTD</t>
  </si>
  <si>
    <t>DR RK KOONER</t>
  </si>
  <si>
    <t>THE FULHAM MEDICAL CENTRE</t>
  </si>
  <si>
    <t>MWH PRACTICE</t>
  </si>
  <si>
    <t>THE ARGYLE SURGERY</t>
  </si>
  <si>
    <t>THE GURU NANAK MEDICAL CENTRE</t>
  </si>
  <si>
    <t>DR DCM EVANS &amp; PARTNERS</t>
  </si>
  <si>
    <t>CORFTON ROAD SURGERY</t>
  </si>
  <si>
    <t>LILLIE ROAD PRACTICE</t>
  </si>
  <si>
    <t>DR C ELLIOTT</t>
  </si>
  <si>
    <t>THE GREEN PRACTICE</t>
  </si>
  <si>
    <t>DR MG PARMAR</t>
  </si>
  <si>
    <t>DR GC LAWLEY</t>
  </si>
  <si>
    <t>DR DA JENKINS</t>
  </si>
  <si>
    <t>DR VB BHATT</t>
  </si>
  <si>
    <t>THE WILLOW PRACTICE</t>
  </si>
  <si>
    <t>DR SM LANE</t>
  </si>
  <si>
    <t>DR WM MOUSTAFA</t>
  </si>
  <si>
    <t>DR SA QURESHI</t>
  </si>
  <si>
    <t>DR GS UPPAL</t>
  </si>
  <si>
    <t>DR G VENKATESHAM</t>
  </si>
  <si>
    <t>DR R SHAH</t>
  </si>
  <si>
    <t>DR BP SINHA</t>
  </si>
  <si>
    <t>DR JS SANGHERA</t>
  </si>
  <si>
    <t>DR CSP REDDY</t>
  </si>
  <si>
    <t>DR D O'GALLAGHER</t>
  </si>
  <si>
    <t>CHURCHFIELD SURGERY DRS  SN &amp; SSJ DATTA</t>
  </si>
  <si>
    <t>DR G SIVARAJAH</t>
  </si>
  <si>
    <t>FULHAM CROSS MEDICAL CENTRE</t>
  </si>
  <si>
    <t>SUNRISE MEDICAL CENTRE   (DR F HAYAT)</t>
  </si>
  <si>
    <t>EALING PARK HEALTH CENTRE</t>
  </si>
  <si>
    <t>HOLLY ROAD MEDICAL CENTRE</t>
  </si>
  <si>
    <t>DR RK &amp; DR R KUKAR</t>
  </si>
  <si>
    <t>DR RJ SALUJA</t>
  </si>
  <si>
    <t>DR RN MUTHIAH</t>
  </si>
  <si>
    <t>THE OLD OAK SURGERY</t>
  </si>
  <si>
    <t>DR MA KHAN</t>
  </si>
  <si>
    <t>CLOISTER ROAD SURGERY</t>
  </si>
  <si>
    <t>DR DP TRIPATHI</t>
  </si>
  <si>
    <t>DR HM QADAN</t>
  </si>
  <si>
    <t>DR MB PATEL</t>
  </si>
  <si>
    <t>DR MAL EVANS</t>
  </si>
  <si>
    <t>THE GROVE MEDICAL CENTRE</t>
  </si>
  <si>
    <t>DR N BURBIDGE</t>
  </si>
  <si>
    <t>DR SM HUNT</t>
  </si>
  <si>
    <t>DR L DAS</t>
  </si>
  <si>
    <t>DR RK SINGH</t>
  </si>
  <si>
    <t>GREENBROOK BEDFONT</t>
  </si>
  <si>
    <t>GROVE VILLAGE MEDICAL CENTRE</t>
  </si>
  <si>
    <t>MANOR HOUSE PRACTICE</t>
  </si>
  <si>
    <t>DR HM MAMDANI</t>
  </si>
  <si>
    <t>DR MR TURNER</t>
  </si>
  <si>
    <t>DR PS GILL</t>
  </si>
  <si>
    <t>GOODCARE PRACTICE</t>
  </si>
  <si>
    <t>DR P GARCHA</t>
  </si>
  <si>
    <t>DR SHC VALENTINE</t>
  </si>
  <si>
    <t>BROADMEAD SURGERY</t>
  </si>
  <si>
    <t>DR SK MAYOR</t>
  </si>
  <si>
    <t>DR MH MUZAFER</t>
  </si>
  <si>
    <t>DR SF ARAS</t>
  </si>
  <si>
    <t>DR S RADHAKRISHNAN</t>
  </si>
  <si>
    <t>DR SO ALI</t>
  </si>
  <si>
    <t>DR U UPADHYAYA</t>
  </si>
  <si>
    <t>DR RK BHATT</t>
  </si>
  <si>
    <t>DR KK GYI</t>
  </si>
  <si>
    <t>GREENBROOK CHINCHILLA</t>
  </si>
  <si>
    <t>DR NN PATEL</t>
  </si>
  <si>
    <t>DR OS SAHOTA</t>
  </si>
  <si>
    <t>GREENBROOK BRENTFORD</t>
  </si>
  <si>
    <t>DR S LWIN</t>
  </si>
  <si>
    <t>DR VE KUMARAN</t>
  </si>
  <si>
    <t>DR KM YASIN</t>
  </si>
  <si>
    <t>DR C LYNCH</t>
  </si>
  <si>
    <t>GREENBROOK HESTON</t>
  </si>
  <si>
    <t>DR AL-HASANI</t>
  </si>
  <si>
    <t>DR A BOTROS</t>
  </si>
  <si>
    <t>GREENBROOK ISLEWORTH</t>
  </si>
  <si>
    <t>JUBILEE GARDENS MEDICAL CENTRE</t>
  </si>
  <si>
    <t>DR GM WILLIAMS</t>
  </si>
  <si>
    <t>DR RK KUKAR</t>
  </si>
  <si>
    <t>DR P LUTHRA</t>
  </si>
  <si>
    <t>DR K KUNWAR</t>
  </si>
  <si>
    <t>THE MOUNTWOOD SURGERY</t>
  </si>
  <si>
    <t>KINGSWAY SURGERY</t>
  </si>
  <si>
    <t>THE MEDICAL CENTRE DR JOWETT AND PARTNERS</t>
  </si>
  <si>
    <t>THE OAKLAND MEDICAL CENTRE</t>
  </si>
  <si>
    <t>DEVONSHIRE LODGE PRACTICE</t>
  </si>
  <si>
    <t>HAREFIELD HEALTH CENTRE</t>
  </si>
  <si>
    <t>BELMONT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</si>
  <si>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</si>
  <si>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</si>
  <si>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</si>
  <si>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</si>
  <si>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</si>
  <si>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</si>
  <si>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</si>
  <si>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</si>
  <si>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</si>
  <si>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DR ANANTHA-REDDY &amp; PARTNER  YEADING COURT SURGERY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</si>
  <si>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</si>
  <si>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</si>
  <si>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</si>
  <si>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</si>
  <si>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</si>
  <si>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</si>
  <si>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</si>
  <si>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</si>
  <si>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</si>
  <si>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</si>
  <si>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</si>
  <si>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</si>
  <si>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 YIEWSLEY HEALTH CENTRE</t>
  </si>
  <si>
    <t>DR A KARIM AND PARTNER 22 LADYGATE LANE</t>
  </si>
  <si>
    <t>DR S TANVIR 167 NORTH HYDE ROAD</t>
  </si>
  <si>
    <t>THE WILLOW TREE SURGERY</t>
  </si>
  <si>
    <t>SHAKESPEARE MEDICAL CENTRE</t>
  </si>
  <si>
    <t>ACREFIELD SURGERY</t>
  </si>
  <si>
    <t>CAREPOINT PRACTICE</t>
  </si>
  <si>
    <t>WALLASEY MEDICAL CENTRE</t>
  </si>
  <si>
    <t>WEST LONDON MEDICAL CENTRE</t>
  </si>
  <si>
    <t>BEDWELL MEDICAL PRACTICE</t>
  </si>
  <si>
    <t>KINCORA  DR A N GOUD AND PARTNER</t>
  </si>
  <si>
    <t>THE MEDICAL CENTRE DR SOLOMON AND PARTNERS</t>
  </si>
  <si>
    <t>DR M M SIDDIQUI 21 WALNUT WAY</t>
  </si>
  <si>
    <t>ACORN MEDICAL CENTRE</t>
  </si>
  <si>
    <t>DR S J HARING NORTHWOOD HEALTH CENTRE</t>
  </si>
  <si>
    <t>HEATHROW MEDICAL CENTRE</t>
  </si>
  <si>
    <t>SOUTHCOTE CLINIC</t>
  </si>
  <si>
    <t>VICTORIA MEDICAL CENTRE</t>
  </si>
  <si>
    <t>NORTH KENSINGTON MEDICAL CENTRE</t>
  </si>
  <si>
    <t>THE REDCLIFFE SURGERY</t>
  </si>
  <si>
    <t>THE BELGRAVIA SURGERY</t>
  </si>
  <si>
    <t>LITTLE VENICE MEDICAL CENTRE</t>
  </si>
  <si>
    <t>WESTBOURNE GROVE MEDICAL CENTRE</t>
  </si>
  <si>
    <t>PADDINGTON GREEN HEALTH CENTRE</t>
  </si>
  <si>
    <t>THE GARWAY MEDICAL PRACTICE</t>
  </si>
  <si>
    <t>THE MAIDA VALE MEDICAL CENTRE</t>
  </si>
  <si>
    <t>LISSON GROVE HEALTH CENTRE</t>
  </si>
  <si>
    <t>DRS GILLIES  HUSSEIN &amp; STEEDEN</t>
  </si>
  <si>
    <t>WESTMINSTER AND PIMLICO HEALTH CENTRE</t>
  </si>
  <si>
    <t>HOLLAND PARK SURGERY</t>
  </si>
  <si>
    <t>NORTH WEST MEDICAL CENTRE</t>
  </si>
  <si>
    <t>DRS GARFIELD &amp; SARNICKI</t>
  </si>
  <si>
    <t>DRS RAMASAMY ABBAS &amp; NANNITHAMBY</t>
  </si>
  <si>
    <t>THE MEANWHILE GARDEN MEDICAL CENTRE</t>
  </si>
  <si>
    <t>THE PORTLAND ROAD PRACTICE</t>
  </si>
  <si>
    <t>THE MARVEN MEDICAL CENTRE</t>
  </si>
  <si>
    <t>THE CONNAUGHT SQUARE PRACTICE</t>
  </si>
  <si>
    <t>THE ELGIN CLINIC</t>
  </si>
  <si>
    <t>EMPEROR'S GATE CENTRE FOR HEALTH</t>
  </si>
  <si>
    <t>COVENT GARDEN MEDICAL CENTRE</t>
  </si>
  <si>
    <t>THE RANDOLPH SURGERY</t>
  </si>
  <si>
    <t>OM SAI CLINIC</t>
  </si>
  <si>
    <t>DR JOSHI(AK)</t>
  </si>
  <si>
    <t>THE PRACTICE BEACON</t>
  </si>
  <si>
    <t>DR AHMED(G)</t>
  </si>
  <si>
    <t>DRS EL-BORAI AND ALI ADIB</t>
  </si>
  <si>
    <t>DR NAGARAJAN (RK)</t>
  </si>
  <si>
    <t>THE SURGERY</t>
  </si>
  <si>
    <t>KINGS ROAD MEDICAL CENTRE</t>
  </si>
  <si>
    <t>NOTTING HILL MEDICAL CENTRE</t>
  </si>
  <si>
    <t>FITZROVIA MEDICAL CENTRE</t>
  </si>
  <si>
    <t>COLVILLE HEALTH CENTRE</t>
  </si>
  <si>
    <t>SOHO SQUARE SURGERY</t>
  </si>
  <si>
    <t>DRS AMAKYE &amp; WONG</t>
  </si>
  <si>
    <t>DRS BOREHAM &amp; ROWLEY</t>
  </si>
  <si>
    <t>ST JOHN'S WOOD MEDICAL PRACTICE</t>
  </si>
  <si>
    <t>MILNE HOUSE MEDICAL CENTRE</t>
  </si>
  <si>
    <t>HARROW ROAD HEALTH CENTRE</t>
  </si>
  <si>
    <t>THE MAYFAIR MEDICAL CENTRE</t>
  </si>
  <si>
    <t>DRS MALHAS &amp; MALHAS</t>
  </si>
  <si>
    <t>DR ABOUZEKRY</t>
  </si>
  <si>
    <t>THE CHELSEA PRACTICE</t>
  </si>
  <si>
    <t>WEST TWO HEALTH</t>
  </si>
  <si>
    <t>IMPERIAL COLLEGE HEALTH CENTRE</t>
  </si>
  <si>
    <t>THE NEWTON MEDICAL CENTRE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</si>
  <si>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</si>
  <si>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</si>
  <si>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</si>
  <si>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</si>
  <si>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</si>
  <si>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</si>
  <si>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SOHO SQUARE GENERAL PRACTICE</t>
  </si>
  <si>
    <t>SCARSDALE MEDICAL CENTRE</t>
  </si>
  <si>
    <t>DR MAINI (A)</t>
  </si>
  <si>
    <t>KENSINGTON PARK MEDICAL CENTRE</t>
  </si>
  <si>
    <t>LANCASTER GATE MEDICAL CENTRE</t>
  </si>
  <si>
    <t>THE NEW ELGIN PRACTICE</t>
  </si>
  <si>
    <t>DR WIJAYASINGHE(D)</t>
  </si>
  <si>
    <t>DR DIAS (VO)</t>
  </si>
  <si>
    <t>EXMOOR SURGERY</t>
  </si>
  <si>
    <t>DR LAI CHUNG FONG (P)</t>
  </si>
  <si>
    <t>MARYLEBONE HEALTH CENTRE</t>
  </si>
  <si>
    <t>KNIGHTSBRIDGE MEDICAL CENTRE</t>
  </si>
  <si>
    <t>MILLBANK MEDICAL CENTRE</t>
  </si>
  <si>
    <t>THE DOCTOR HICKEY SURGERY</t>
  </si>
  <si>
    <t>THE MEDICAL CENTRE</t>
  </si>
  <si>
    <t>THE GOLBORNE MEDICAL CENTRE</t>
  </si>
  <si>
    <t>CAVENDISH HEALTH CENTRE</t>
  </si>
  <si>
    <t>BROMPTON MEDICAL CENTRE</t>
  </si>
  <si>
    <t>DR PARAMESHWARAN(S)</t>
  </si>
  <si>
    <t>THE HEALTH CENTRE</t>
  </si>
  <si>
    <t>DR VICTORIA MUIR'S PRACTICE</t>
  </si>
  <si>
    <t>THE WELLINGTON HEALTH CENTRE</t>
  </si>
  <si>
    <t>DR AHMED (N)</t>
  </si>
  <si>
    <t>LANARK MEDICAL CENTRE</t>
  </si>
  <si>
    <t>THE GOOD PRACTICE</t>
  </si>
  <si>
    <t>KING'S COLLEGE HEALTH CENTRE</t>
  </si>
  <si>
    <t>HISCOCK S C &amp; PARTNERS</t>
  </si>
  <si>
    <t>VERGHESE &amp; KHAN</t>
  </si>
  <si>
    <t>THE EDEN SURGERIES</t>
  </si>
  <si>
    <t>SHRUB END SURGERY</t>
  </si>
  <si>
    <t>OGUNBIYI F B &amp; PARTNER</t>
  </si>
  <si>
    <t>KOTHARI C U &amp; PARTNERS</t>
  </si>
  <si>
    <t>CLAYTON-PAYNE C &amp; PARTNERS</t>
  </si>
  <si>
    <t>LEIGHTON L &amp; PARTNERS</t>
  </si>
  <si>
    <t>THOMPSON C F D &amp; PARTNERS</t>
  </si>
  <si>
    <t>MATTHES P A &amp; PARTNERS</t>
  </si>
  <si>
    <t>BUTLER S &amp; PARTNERS</t>
  </si>
  <si>
    <t>PURDIE A V &amp; PARTNERS</t>
  </si>
  <si>
    <t>SILLS P R &amp; PARTNER</t>
  </si>
  <si>
    <t>IPAKCHI A A</t>
  </si>
  <si>
    <t>ROPER N D K &amp; PARTNERS</t>
  </si>
  <si>
    <t>THE GREAT CLACTON MEDICAL PARTNERSHIP</t>
  </si>
  <si>
    <t>MAYFLOWER MEDICAL CENTRE</t>
  </si>
  <si>
    <t>OLIVER D PARTNERS</t>
  </si>
  <si>
    <t>GREAT BENTLEY SURGERY</t>
  </si>
  <si>
    <t>DE SOUZA R F &amp; PARTNERS</t>
  </si>
  <si>
    <t>WOOLTERTON M C &amp; PARTNERS</t>
  </si>
  <si>
    <t>BAYLIS T M &amp; PARTNERS</t>
  </si>
  <si>
    <t>CHAJED G C &amp; PARTNER</t>
  </si>
  <si>
    <t>MELEKA LIK &amp; PARTNERS</t>
  </si>
  <si>
    <t>ROBERTS M J &amp; PARTNERS</t>
  </si>
  <si>
    <t>THE WIVENHOE SURGERY</t>
  </si>
  <si>
    <t>DEGUN W J &amp; PARTNER</t>
  </si>
  <si>
    <t>TEVERSON E &amp; PARTNERS</t>
  </si>
  <si>
    <t>THE MURREE MEDICAL CENTRE</t>
  </si>
  <si>
    <t>DR P A PATEL &amp; DR B P PATEL</t>
  </si>
  <si>
    <t>CHANDRA REDDY P</t>
  </si>
  <si>
    <t>LORT E A &amp; PARTNERS</t>
  </si>
  <si>
    <t>MOULSHAM LODGE SURGERY</t>
  </si>
  <si>
    <t>ROBERT FREW MEDICAL PARTNERS</t>
  </si>
  <si>
    <t>SHERWOOD S &amp; PARTNERS</t>
  </si>
  <si>
    <t>HILDEBRAND S C &amp; PARTNERS</t>
  </si>
  <si>
    <t>ACORN D J &amp; PARTNER</t>
  </si>
  <si>
    <t>THE LONDON ROAD SURGERY</t>
  </si>
  <si>
    <t>CASTLE GARDENS MEDICAL CENTRE</t>
  </si>
  <si>
    <t>ASHFORD A L &amp; PARTNERS</t>
  </si>
  <si>
    <t>OWENS J M &amp; PARTNER</t>
  </si>
  <si>
    <t>DR N DABAS</t>
  </si>
  <si>
    <t>KRISHNAN A C &amp; PARTNERS</t>
  </si>
  <si>
    <t>CHUKWU A C &amp; PARTNERS</t>
  </si>
  <si>
    <t>KHAN H U &amp; PARTNERS</t>
  </si>
  <si>
    <t>TAYLOR H F &amp; PARTNERS</t>
  </si>
  <si>
    <t>SUKUMARAN M &amp; PARTNERS</t>
  </si>
  <si>
    <t>MANN M &amp; PARTNERS</t>
  </si>
  <si>
    <t>HUMPHREY S M &amp; PARTNERS</t>
  </si>
  <si>
    <t>LISSMANN M R &amp; PARTNERS</t>
  </si>
  <si>
    <t>ANTHONY R Y &amp; PARTNERS</t>
  </si>
  <si>
    <t>TOWERS E M &amp; PARTNERS</t>
  </si>
  <si>
    <t>NEWPORT N G &amp; PARTNER</t>
  </si>
  <si>
    <t>CONNER S &amp; PARTNERS</t>
  </si>
  <si>
    <t>CROKER N M &amp; PARTNERS</t>
  </si>
  <si>
    <t>RAMANATHAN S &amp; PARTNERS</t>
  </si>
  <si>
    <t>KURIAKOSE B</t>
  </si>
  <si>
    <t>HUBER &amp; PARTNERS</t>
  </si>
  <si>
    <t>MARKHAM J E</t>
  </si>
  <si>
    <t>OBISESAN</t>
  </si>
  <si>
    <t>BROWN B J &amp; PARTNERS</t>
  </si>
  <si>
    <t>DANN C F &amp; PARTNERS</t>
  </si>
  <si>
    <t>LOWRY D M &amp; PARTNER</t>
  </si>
  <si>
    <t>BHATTACHARJEE S &amp; PARTNER</t>
  </si>
  <si>
    <t>BOOTH J T &amp; PARTNERS</t>
  </si>
  <si>
    <t>LESTER M J &amp; PARTNERS</t>
  </si>
  <si>
    <t>ABAZIE O D &amp; PARTNER</t>
  </si>
  <si>
    <t>WILSON R J &amp; PARTNER</t>
  </si>
  <si>
    <t>KISENYI M R &amp; PARTNERS</t>
  </si>
  <si>
    <t>PARSONS HEATH MEDICAL PRACTICE</t>
  </si>
  <si>
    <t>COCKCROFT J H &amp; PARTNERS</t>
  </si>
  <si>
    <t>PELTA D E &amp; PARTNERS</t>
  </si>
  <si>
    <t>JONES S R &amp; PARTNER</t>
  </si>
  <si>
    <t>SCHULTZ S P &amp; PARTNERS</t>
  </si>
  <si>
    <t>MOHILE R V &amp; PARTNERS</t>
  </si>
  <si>
    <t>NAEEM A &amp; PARTNERS</t>
  </si>
  <si>
    <t>IRLAM A C &amp; PARTNER</t>
  </si>
  <si>
    <t>MOUNT CHAMBERS MEDICAL PRACTICE</t>
  </si>
  <si>
    <t>ROY B B &amp; PARTNER</t>
  </si>
  <si>
    <t>FREEL J F &amp; PARTNERS</t>
  </si>
  <si>
    <t>LINN P</t>
  </si>
  <si>
    <t>EAST HILL SURGERY</t>
  </si>
  <si>
    <t>SOORIAKUMARAN V &amp; PARTNERS</t>
  </si>
  <si>
    <t>MILNE D R M &amp; PARTNERS</t>
  </si>
  <si>
    <t>ABBEY FIELD MEDICAL CENTRE</t>
  </si>
  <si>
    <t>KAMDAR MK &amp; PARTNERS</t>
  </si>
  <si>
    <t>CHISNELL P &amp; PARTNERS</t>
  </si>
  <si>
    <t>WRITTLE HEALTH ORGANISATION</t>
  </si>
  <si>
    <t>ROPER R M &amp; PARTNERS</t>
  </si>
  <si>
    <t>MCALLISTER P D &amp; PARTNERS</t>
  </si>
  <si>
    <t>KHALIL S M &amp; PARTNER</t>
  </si>
  <si>
    <t>AINSWORTH D &amp; PARTNERS</t>
  </si>
  <si>
    <t>GREENYARD HEALTHCARE</t>
  </si>
  <si>
    <t>RASHEED R</t>
  </si>
  <si>
    <t>BAKEWELL S M &amp; PARTNERS</t>
  </si>
  <si>
    <t>BELLINGHAM J M &amp; PARTNERS</t>
  </si>
  <si>
    <t>MARSHALL R B &amp; PARTNERS</t>
  </si>
  <si>
    <t>LAYER ROAD SURGERY</t>
  </si>
  <si>
    <t>SUNTHARALINGAM R &amp; PARTNER</t>
  </si>
  <si>
    <t>RAYNER J M &amp; PARTNERS</t>
  </si>
  <si>
    <t>HOUSTON B R M &amp; PARTNERS</t>
  </si>
  <si>
    <t>ABELA T &amp; PARTNERS</t>
  </si>
  <si>
    <t>RUSSELL S M &amp; PARTNERS</t>
  </si>
  <si>
    <t>ST JOSEPH A V &amp; PARTNERS</t>
  </si>
  <si>
    <t>COLNE MEDICAL CENTRE</t>
  </si>
  <si>
    <t>EDELSTEN M &amp; PARTNERS</t>
  </si>
  <si>
    <t>TEE M K &amp; PARTNERS</t>
  </si>
  <si>
    <t>SPOWAGE P &amp; PARTNERS</t>
  </si>
  <si>
    <t>NUFFIELD HOUSE HEALTH CENTRE</t>
  </si>
  <si>
    <t>AGHA B &amp; PARTNERS</t>
  </si>
  <si>
    <t>STEAD C &amp; PARTNERS</t>
  </si>
  <si>
    <t>LEWIS C P &amp; PARTNERS</t>
  </si>
  <si>
    <t>CYRUS C S &amp; PARTNERS</t>
  </si>
  <si>
    <t>LATIF M H &amp; PARTNERS</t>
  </si>
  <si>
    <t>DAWTON A J &amp; PARTNERS</t>
  </si>
  <si>
    <t>ZAIDI S H H &amp; PARTNER</t>
  </si>
  <si>
    <t>CLARIDGE P M &amp; PARTNERS</t>
  </si>
  <si>
    <t>BOWTON P A &amp; PARTNER</t>
  </si>
  <si>
    <t>TAYLER M J &amp; PARTNERS</t>
  </si>
  <si>
    <t>WILLIAMS D A &amp; PARTNERS</t>
  </si>
  <si>
    <t>TURNER N A &amp; PARTNERS</t>
  </si>
  <si>
    <t>DAVIES A M &amp; PARTNERS</t>
  </si>
  <si>
    <t>HASAN A &amp; PARTNER</t>
  </si>
  <si>
    <t>COLBURN M &amp; PARTNERS</t>
  </si>
  <si>
    <t>SILCOX R F &amp; PARTNER</t>
  </si>
  <si>
    <t>O'REGAN S M &amp; PARTNERS</t>
  </si>
  <si>
    <t>PATEL R M &amp; PARTNERS</t>
  </si>
  <si>
    <t>NAGLE LR &amp; PARTNERS</t>
  </si>
  <si>
    <t>GEORGE V K &amp; PARTNER</t>
  </si>
  <si>
    <t>BRANN &amp; PARTNERS</t>
  </si>
  <si>
    <t>MITCHELL A J &amp; PARTNER</t>
  </si>
  <si>
    <t>DIPPLE MEDICAL CENTRE (EAST WING)</t>
  </si>
  <si>
    <t>ROBERTS R P L &amp; PARTNERS</t>
  </si>
  <si>
    <t>TRESIDDER N J &amp; PARTNERS</t>
  </si>
  <si>
    <t>BANSAL A &amp; PARTNER</t>
  </si>
  <si>
    <t>SWEENEY G A &amp; PARTNERS</t>
  </si>
  <si>
    <t>FRINTON ROAD MEDICAL CENTRE</t>
  </si>
  <si>
    <t>NASAH T F (SOUTH WING DIPPLE MEDICAL CENTRE)</t>
  </si>
  <si>
    <t>SIDDIQUE H A &amp; PARTNER</t>
  </si>
  <si>
    <t>DAVIS P &amp; PARTNERS</t>
  </si>
  <si>
    <t>EMOND R A &amp; PARTNERS</t>
  </si>
  <si>
    <t>WEST ROAD SURGERY</t>
  </si>
  <si>
    <t>TAYLOR J S G &amp; PARTNERS</t>
  </si>
  <si>
    <t>SOUTHVIEW PARK SURGERY A T</t>
  </si>
  <si>
    <t>HUSSAIN I &amp; PARTNERS</t>
  </si>
  <si>
    <t>MATHEW S</t>
  </si>
  <si>
    <t>TRAPS HILL SURGERY</t>
  </si>
  <si>
    <t>PARRY-JONES N &amp; PARTNER</t>
  </si>
  <si>
    <t>SHAH N K &amp; PARTNER</t>
  </si>
  <si>
    <t>DESHPANDE A M &amp; PARTNER</t>
  </si>
  <si>
    <t>FREED I &amp; PARTNERS</t>
  </si>
  <si>
    <t>ONUORAH J &amp; PARTNERS</t>
  </si>
  <si>
    <t>MCGEACHY J E</t>
  </si>
  <si>
    <t>COLVIN D A</t>
  </si>
  <si>
    <t>THE PRACTICE SOUTH WOODHAM FERRERS</t>
  </si>
  <si>
    <t>ABRAHAM K K &amp; PARTNER</t>
  </si>
  <si>
    <t>HEADON O T &amp; PARTNERS</t>
  </si>
  <si>
    <t>MOHANTY P K</t>
  </si>
  <si>
    <t>STEEPLE BUMPSTEAD SURGERY</t>
  </si>
  <si>
    <t>BELLWORTHY S V</t>
  </si>
  <si>
    <t>PATTARA A J &amp; PARTNER</t>
  </si>
  <si>
    <t>SATHANANDAN S</t>
  </si>
  <si>
    <t>GHAURI J B &amp; PARTNER</t>
  </si>
  <si>
    <t>SHEHADEH E</t>
  </si>
  <si>
    <t>BEKAS B</t>
  </si>
  <si>
    <t>THE SHAFTESBURY AVENUE SURGERY</t>
  </si>
  <si>
    <t>HODKINSON &amp; PARTNERS</t>
  </si>
  <si>
    <t>YADAVA N &amp; PARTNER</t>
  </si>
  <si>
    <t>MIRZA K &amp; PARTNER</t>
  </si>
  <si>
    <t>MAHMOUD &amp; PARTNER</t>
  </si>
  <si>
    <t>LOCKWOOD C A &amp; PARTNERS</t>
  </si>
  <si>
    <t>BUTLER N &amp; PARTNERS</t>
  </si>
  <si>
    <t>MOSS C E &amp; PARTNERS</t>
  </si>
  <si>
    <t>JOSEPH L &amp; PARTNER</t>
  </si>
  <si>
    <t>ABEYEWARDENE A K</t>
  </si>
  <si>
    <t>CHILD S W &amp; PARTNER</t>
  </si>
  <si>
    <t>DASGUPTA R &amp; PARTNER</t>
  </si>
  <si>
    <t>MALIK S A</t>
  </si>
  <si>
    <t>HAREWOOD SURGERY</t>
  </si>
  <si>
    <t>MCCREA R &amp; PARTNER</t>
  </si>
  <si>
    <t>KUMAR N &amp; PARTNERS</t>
  </si>
  <si>
    <t>KN WAIWAIKU &amp; CE VOLKMAR-SIERRA</t>
  </si>
  <si>
    <t>SINGH K &amp; PARTNERS</t>
  </si>
  <si>
    <t>KHAN A A &amp; PARTNER</t>
  </si>
  <si>
    <t>KADIM H &amp; SIDANA S S</t>
  </si>
  <si>
    <t>YASIN S A</t>
  </si>
  <si>
    <t>AHMAD H S</t>
  </si>
  <si>
    <t>CHANDRALINGHAM N K &amp; PARTNER</t>
  </si>
  <si>
    <t>TUCKER P &amp; PARTNERS</t>
  </si>
  <si>
    <t>VELMURUGAN M</t>
  </si>
  <si>
    <t>MAMPILLY J &amp; PARTNER</t>
  </si>
  <si>
    <t>MASSON K K &amp; PARTNER</t>
  </si>
  <si>
    <t>CHEUNG K K &amp; PARTNER</t>
  </si>
  <si>
    <t>PATEL P C &amp; PARTNER</t>
  </si>
  <si>
    <t>DIN H U</t>
  </si>
  <si>
    <t>SCHEMBRI M</t>
  </si>
  <si>
    <t>SARFRAZ M U H</t>
  </si>
  <si>
    <t>RAMACHANDRAN M K &amp; RAJA V</t>
  </si>
  <si>
    <t>VASHISHT S L &amp; PARTNER</t>
  </si>
  <si>
    <t>SODIPO J</t>
  </si>
  <si>
    <t>MACPHERSON T J &amp; PARTNER</t>
  </si>
  <si>
    <t>NOAK BRIDGE MEDICAL CENTRE</t>
  </si>
  <si>
    <t>GARDINER R A</t>
  </si>
  <si>
    <t>DEY K R &amp; PARTNER</t>
  </si>
  <si>
    <t>EPPING CLOSE PRACTICE</t>
  </si>
  <si>
    <t>RODRIGUES E A</t>
  </si>
  <si>
    <t>SAI SANKAR N</t>
  </si>
  <si>
    <t>THE PRACTICE LEECON WAY</t>
  </si>
  <si>
    <t>KONGAR N</t>
  </si>
  <si>
    <t>CLEMENTS HOUSE PMS</t>
  </si>
  <si>
    <t>ASHOK-KUMAR T L</t>
  </si>
  <si>
    <t>GREEN ELMS HEALTH CENTRE</t>
  </si>
  <si>
    <t>HTUN &amp; PARTNERS</t>
  </si>
  <si>
    <t>MOSS P N B</t>
  </si>
  <si>
    <t>DHILLON KJK &amp; PARTNER</t>
  </si>
  <si>
    <t>ASHINGDON MEDICAL CENTRE</t>
  </si>
  <si>
    <t>KHAN R S &amp; PARTNERS</t>
  </si>
  <si>
    <t>GALLEYWOOD SURGERY</t>
  </si>
  <si>
    <t>ELMSLEIGH DRIVE SURGERY</t>
  </si>
  <si>
    <t>JAYATILAKA G K &amp; PARTNER</t>
  </si>
  <si>
    <t>DEVARAJA V C &amp; PARTNER</t>
  </si>
  <si>
    <t>DILIP SABNIS MEDICAL CENTRE</t>
  </si>
  <si>
    <t>SULEMAN-QURESHI U &amp; PARTNERS</t>
  </si>
  <si>
    <t>RAHMAN H U &amp; PARTNER</t>
  </si>
  <si>
    <t>JAYAWEERA A H I</t>
  </si>
  <si>
    <t>SINGH P K &amp; PARTNER</t>
  </si>
  <si>
    <t>PATEL P J &amp; PARTNER</t>
  </si>
  <si>
    <t>RAO H S (EAST WING DIPPLE MEDICAL CENTRE)</t>
  </si>
  <si>
    <t>GILL S S &amp; PARTNER</t>
  </si>
  <si>
    <t>BEST M &amp; PARTNER</t>
  </si>
  <si>
    <t>NORTH M A</t>
  </si>
  <si>
    <t>LYDIA HOUSE PRACTICE</t>
  </si>
  <si>
    <t>MUKHOPADHYAY P K &amp; PARTNER</t>
  </si>
  <si>
    <t>SHOTGATE PRACTICE</t>
  </si>
  <si>
    <t>PATEL R S &amp; PARTNER</t>
  </si>
  <si>
    <t>GUL J</t>
  </si>
  <si>
    <t>KANDASAMY P</t>
  </si>
  <si>
    <t>LUXMAN S</t>
  </si>
  <si>
    <t>JAS B B &amp; PARTNERS</t>
  </si>
  <si>
    <t>BARKHAM J D T &amp; PARTNER</t>
  </si>
  <si>
    <t>RAI R K</t>
  </si>
  <si>
    <t>CHATURVEDI K K</t>
  </si>
  <si>
    <t>SAHA P K</t>
  </si>
  <si>
    <t>WILBRAHAM K</t>
  </si>
  <si>
    <t>HUNT M J</t>
  </si>
  <si>
    <t>AL SAYED A</t>
  </si>
  <si>
    <t>LINACERO-GRACIA A</t>
  </si>
  <si>
    <t>CHAUDHURY P K</t>
  </si>
  <si>
    <t>GUILLE J L &amp; PARTNER</t>
  </si>
  <si>
    <t>ACORNS PMS</t>
  </si>
  <si>
    <t>WICKFORD HEALTH CENTRE</t>
  </si>
  <si>
    <t>NG H W &amp; PARTNER</t>
  </si>
  <si>
    <t>KURIAKOSE R T</t>
  </si>
  <si>
    <t>DHAWAN N &amp; PARTNERS</t>
  </si>
  <si>
    <t>HODGKINSON J A</t>
  </si>
  <si>
    <t>THE GORE SURGERY</t>
  </si>
  <si>
    <t>RIVERSIDE HEALTH CENTRE</t>
  </si>
  <si>
    <t>OSLER HOUSE P M S</t>
  </si>
  <si>
    <t>QUANSAH &amp; PARTNERS</t>
  </si>
  <si>
    <t>DRS SI &amp; SS HAIDER</t>
  </si>
  <si>
    <t>DR M FATEH</t>
  </si>
  <si>
    <t>DR I A MOGHAL</t>
  </si>
  <si>
    <t>DR M GOYAL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</si>
  <si>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</si>
  <si>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</si>
  <si>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</si>
  <si>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</si>
  <si>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</si>
  <si>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</si>
  <si>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FIVE ELMS MEDICAL CENTRE</t>
  </si>
  <si>
    <t>WESTERN ROAD MEDICAL CENTRE</t>
  </si>
  <si>
    <t>KUCHHAI &amp; PARTNERS</t>
  </si>
  <si>
    <t>DR AHMAD &amp; PARTNERS</t>
  </si>
  <si>
    <t>DR KAKAD &amp; PARTNERS</t>
  </si>
  <si>
    <t>DR MOHAN &amp; PARTNERS</t>
  </si>
  <si>
    <t>DR TOLIA &amp; PARTNERS</t>
  </si>
  <si>
    <t>DR HAMILTON-SMITH &amp; PARTNERS</t>
  </si>
  <si>
    <t>DR MAHMOOD &amp; KUHAN</t>
  </si>
  <si>
    <t>DR MM EDISON &amp; PARTNERS</t>
  </si>
  <si>
    <t>DR VIVERS &amp; PARTNERS</t>
  </si>
  <si>
    <t>DR SM PERVEZ</t>
  </si>
  <si>
    <t>DR BK JAISWAL</t>
  </si>
  <si>
    <t>DR P PRASAD</t>
  </si>
  <si>
    <t>WOOD LANE SURGERY</t>
  </si>
  <si>
    <t>LYNWOOD MEDICAL CENTRE</t>
  </si>
  <si>
    <t>DR B BEHESHTI &amp; PARTNER</t>
  </si>
  <si>
    <t>V M PATEL</t>
  </si>
  <si>
    <t>DR N NIRANJAN</t>
  </si>
  <si>
    <t>DR SZ HAIDER &amp; PARTNERS</t>
  </si>
  <si>
    <t>POOLOGANATHAN &amp; POOLOGANATHAN</t>
  </si>
  <si>
    <t>THE JOHN SMITH MEDICAL CENTRE</t>
  </si>
  <si>
    <t>DRS JOHN &amp; JOHN</t>
  </si>
  <si>
    <t>DR R CHOWDHURY</t>
  </si>
  <si>
    <t>DR AK SHARMA</t>
  </si>
  <si>
    <t>DR SJ HASKELL</t>
  </si>
  <si>
    <t>UPMINSTER MEDICAL CENTRE</t>
  </si>
  <si>
    <t>DR C TRAN</t>
  </si>
  <si>
    <t>DR K KASHYAP &amp; PARTNERS</t>
  </si>
  <si>
    <t>DR AS JAWAD &amp; PARTNER</t>
  </si>
  <si>
    <t>D KWAN</t>
  </si>
  <si>
    <t>P M PATEL</t>
  </si>
  <si>
    <t>DR N K GUPTA'S PRACTICE</t>
  </si>
  <si>
    <t>DRS SHARMA &amp; RAI</t>
  </si>
  <si>
    <t>DR S SUBRAMANIAM</t>
  </si>
  <si>
    <t>SUBRAMANIAN</t>
  </si>
  <si>
    <t>DR C OLA</t>
  </si>
  <si>
    <t>DR J C O'MOORE</t>
  </si>
  <si>
    <t>DR HAQ &amp; PARTNERS</t>
  </si>
  <si>
    <t>DR AM ABDULLAH</t>
  </si>
  <si>
    <t>THE LAWNS MEDICAL CARE</t>
  </si>
  <si>
    <t>DR S KULENDRAN</t>
  </si>
  <si>
    <t>DR N BILA</t>
  </si>
  <si>
    <t>DR P KUKATHASAN</t>
  </si>
  <si>
    <t>DR PA JOSEPH</t>
  </si>
  <si>
    <t>Q GILLETT-WALLER</t>
  </si>
  <si>
    <t>DR TK GHOSH</t>
  </si>
  <si>
    <t>DR PK CHOPRA</t>
  </si>
  <si>
    <t>DRS UBEROY &amp; UBEROY</t>
  </si>
  <si>
    <t>DRS CHIBBER &amp; GUPTA</t>
  </si>
  <si>
    <t>DR AV KAW</t>
  </si>
  <si>
    <t>DR ADUR &amp; PARTNERS</t>
  </si>
  <si>
    <t>RIPPLE ROAD MEDICAL CENTRE - DR ANSARI &amp; ANSARI</t>
  </si>
  <si>
    <t>DR M H FLASZ</t>
  </si>
  <si>
    <t>P CHAKRAVARTY</t>
  </si>
  <si>
    <t>TULASI MEDICAL CENTRE</t>
  </si>
  <si>
    <t>GREEN LANE SURGERY</t>
  </si>
  <si>
    <t>C T C MARKS</t>
  </si>
  <si>
    <t>V K CHAWLA</t>
  </si>
  <si>
    <t>M M RAHMAN</t>
  </si>
  <si>
    <t>A K MITTAL</t>
  </si>
  <si>
    <t>A JABBAR</t>
  </si>
  <si>
    <t>J PRASAD</t>
  </si>
  <si>
    <t>DR IK SUDHA</t>
  </si>
  <si>
    <t>BILLET LANE MEDICAL PRACTICE</t>
  </si>
  <si>
    <t>DR GS KALKAT</t>
  </si>
  <si>
    <t>DR A MOGHAL</t>
  </si>
  <si>
    <t>DRS AL-KAISY &amp; ISLAM</t>
  </si>
  <si>
    <t>DRS SHAH &amp; SHAH</t>
  </si>
  <si>
    <t>DR LAWRENCE &amp; PARTNERS</t>
  </si>
  <si>
    <t>DR A PATEL</t>
  </si>
  <si>
    <t>DR MA WANI</t>
  </si>
  <si>
    <t>RIVER PLACE GROUP PRACTICE</t>
  </si>
  <si>
    <t>THE PARK END SURGERY</t>
  </si>
  <si>
    <t>ARCHWAY PRIMARY CARE TEAM</t>
  </si>
  <si>
    <t>GOWER STREET PRACTICE</t>
  </si>
  <si>
    <t>AMPTHILL PRACTICE</t>
  </si>
  <si>
    <t>ROMAN WAY MEDICAL CENTRE</t>
  </si>
  <si>
    <t>GOODINGE GROUP PRACTICE</t>
  </si>
  <si>
    <t>ISLINGTON CENTRAL MEDICAL CENTRE</t>
  </si>
  <si>
    <t>PRIMROSE HILL SURGERY</t>
  </si>
  <si>
    <t>ELIZABETH AVENUE GROUP PRACTICE</t>
  </si>
  <si>
    <t>THE HOLLOWAY MEDICAL CLINIC</t>
  </si>
  <si>
    <t>ST JOHNS WAY MEDICAL CENTRE</t>
  </si>
  <si>
    <t>HAMPSTEAD GROUP PRACTICE</t>
  </si>
  <si>
    <t>PRINCE OF WALES ROAD</t>
  </si>
  <si>
    <t>THE ABBEY MEDICAL CENTRE</t>
  </si>
  <si>
    <t>ADELAIDE MEDICAL CENTRE</t>
  </si>
  <si>
    <t>RITCHIE STREET GROUP PRACTICE</t>
  </si>
  <si>
    <t>CAVERSHAM GROUP PRACTICE</t>
  </si>
  <si>
    <t>JAMES WIGG GROUP PRACTICE</t>
  </si>
  <si>
    <t>THE REGENTS PARK PRACTICE</t>
  </si>
  <si>
    <t>FOUR TREES SURGERY</t>
  </si>
  <si>
    <t>BINGFIELD PRIMARY CARE CENTRE</t>
  </si>
  <si>
    <t>ST PETERS STREET MEDICAL CENTRE</t>
  </si>
  <si>
    <t>BINGFIELD STREET SURGERY</t>
  </si>
  <si>
    <t>PREBEND STREET</t>
  </si>
  <si>
    <t>THE RISE GROUP PRACTICE</t>
  </si>
  <si>
    <t>BEDFORD SQUARE MEDICAL CENTRE</t>
  </si>
  <si>
    <t>GRAYS INN MEDICAL PRACTICE</t>
  </si>
  <si>
    <t>GOWER PLACE PRACTICE</t>
  </si>
  <si>
    <t>THE BLOOMSBURY SURGERY</t>
  </si>
  <si>
    <t>THE MILLER PRACTICE</t>
  </si>
  <si>
    <t>BRUNSWICK MEDICAL CENTRE UHPC</t>
  </si>
  <si>
    <t>WEST END LANE SURGERY</t>
  </si>
  <si>
    <t>FORTUNE GREEN PRACTICE</t>
  </si>
  <si>
    <t>KO &amp; PARTNER</t>
  </si>
  <si>
    <t>BROOKFIELD PARK SURGERY</t>
  </si>
  <si>
    <t>MILDMAY MEDICAL PRACTICE</t>
  </si>
  <si>
    <t>WEST HAMPSTEAD MEDICAL CENTRE</t>
  </si>
  <si>
    <t>MITCHISON ROAD SURGERY</t>
  </si>
  <si>
    <t>PARLIAMENT HILL SURGERY</t>
  </si>
  <si>
    <t>THE HOLBORN MEDICAL CENTRE</t>
  </si>
  <si>
    <t>BRONDESBURY MEDICAL CENTRE</t>
  </si>
  <si>
    <t>THE NORTHERN MEDICAL CENTRE</t>
  </si>
  <si>
    <t>THE MUSEUM PRACTICE</t>
  </si>
  <si>
    <t>KILLICK STREET HEALTH CENTRE</t>
  </si>
  <si>
    <t>THE CITY ROAD MEDICAL CENTRE</t>
  </si>
  <si>
    <t>CHOLMLEY GARDENS MEDICAL CENTRE</t>
  </si>
  <si>
    <t>THE KEATS GROUP PRACTICE</t>
  </si>
  <si>
    <t>CLERKENWELL MEDICAL PRACTICE</t>
  </si>
  <si>
    <t>THE QUEENS CRESCENT PRACTICE</t>
  </si>
  <si>
    <t>DALEHAM GARDENS HEALTH CENTRE</t>
  </si>
  <si>
    <t>KINGS CROSS ROAD PRACTICE</t>
  </si>
  <si>
    <t>DARTMOUTH PARK PRACTICE</t>
  </si>
  <si>
    <t>AMWELL GROUP PRACTICE</t>
  </si>
  <si>
    <t>BELSIZE PRIORY MEDICAL PRACTICE</t>
  </si>
  <si>
    <t>HIGHBURY GRANGE MEDICAL PRACTICE</t>
  </si>
  <si>
    <t>PLENDER STREET</t>
  </si>
  <si>
    <t>THE VILLAGE PRACTICE</t>
  </si>
  <si>
    <t>SWISS COTTAGE SURGERY</t>
  </si>
  <si>
    <t>THE ANDOVER MEDICAL CENTRE</t>
  </si>
  <si>
    <t>THE BEAUMONT PRACTICE</t>
  </si>
  <si>
    <t>ST PHILIPS MEDICAL CENTRE</t>
  </si>
  <si>
    <t>THE TUFNELL SURGERY</t>
  </si>
  <si>
    <t>MATTHEWMAN</t>
  </si>
  <si>
    <t>THE PINE STREET MEDICAL CENTRE</t>
  </si>
  <si>
    <t>SOBELL MEDICAL CENTRE</t>
  </si>
  <si>
    <t>PARTNERSHIP PRIMARY CARE CENTRE</t>
  </si>
  <si>
    <t>ROSSLYN HILL SURGERY</t>
  </si>
  <si>
    <t>SOMERS TOWN MEDICAL CENTRE</t>
  </si>
  <si>
    <t>STROUD GREEN MEDICAL PRACTICE</t>
  </si>
  <si>
    <t>LOWER CLAPTON GROUP PRACTICE</t>
  </si>
  <si>
    <t>MARKET STREET HEALTH GROUP</t>
  </si>
  <si>
    <t>SHREWSBURY ROAD HEALTH CENTRE</t>
  </si>
  <si>
    <t>BARTON HOUSE GROUP PRACTICE</t>
  </si>
  <si>
    <t>DR AM SHAH &amp; PARTNER STRATFORD VILLAGE SURGERY</t>
  </si>
  <si>
    <t>ST. BARTHOLOMEW'S SURGERY</t>
  </si>
  <si>
    <t>ALBION HEALTH CENTRE-DR STURT &amp; PARTNERS</t>
  </si>
  <si>
    <t>STAMFORD HILL GROUP PRACTICE</t>
  </si>
  <si>
    <t>UPTON LANE MEDICAL CENTRE</t>
  </si>
  <si>
    <t>KINGSMEAD HEALTHCARE- DR ADIREDDI &amp; PRTNERS</t>
  </si>
  <si>
    <t>THE MISSION PRACTICE</t>
  </si>
  <si>
    <t>STAR LANE MEDICAL CENTRE</t>
  </si>
  <si>
    <t>NIGHTINGALE PRACTICE</t>
  </si>
  <si>
    <t>LONDON FIELDS MEDICAL CENTRE</t>
  </si>
  <si>
    <t>STRATFORD HEALTH CENTRE- DR CHANG</t>
  </si>
  <si>
    <t>DR N SELVAN</t>
  </si>
  <si>
    <t>RUSTON STREET CLINIC</t>
  </si>
  <si>
    <t>JUBILEE STREET PRACTICE</t>
  </si>
  <si>
    <t>BARKING ROAD - DR INAYATULLAH</t>
  </si>
  <si>
    <t>SOMERFORD GROVE PRACTICE</t>
  </si>
  <si>
    <t>ST STEPHENS HEALTH CENTRE</t>
  </si>
  <si>
    <t>DR TIBREWAL AND PARTNER</t>
  </si>
  <si>
    <t>CEDAR PRACTICE</t>
  </si>
  <si>
    <t>BEECHWOOD MEDICAL CENTRE</t>
  </si>
  <si>
    <t>WHITECHAPEL HEALTH</t>
  </si>
  <si>
    <t>WHISTON ROAD SURGERY-DR TAHALANI &amp; PARTNERS</t>
  </si>
  <si>
    <t>KINGSLAND ROAD - DR RIZK</t>
  </si>
  <si>
    <t>THE SORSBY HEALTH CENTRE</t>
  </si>
  <si>
    <t>HARLEY GROVE MEDICAL CENTRE</t>
  </si>
  <si>
    <t>DR D VARMA-BRAYFORD SQUARE</t>
  </si>
  <si>
    <t>CUSTOM HOUSE SURGERY-DR ZARIFA &amp; PARTNERS</t>
  </si>
  <si>
    <t>DRS CHALABI &amp; KHAN</t>
  </si>
  <si>
    <t>STROUTS PLACE MEDICAL CENTRE</t>
  </si>
  <si>
    <t>ESSEX LODGE</t>
  </si>
  <si>
    <t>BARKING ROAD- DR KALHORO &amp; PARTNER</t>
  </si>
  <si>
    <t>LIMEHOUSE PRACTICE</t>
  </si>
  <si>
    <t>THE GROVE ROAD SURGERY</t>
  </si>
  <si>
    <t>ATHENA MEDICAL CENTRE</t>
  </si>
  <si>
    <t>THE CHRISP STREET HEALTH CENTRE</t>
  </si>
  <si>
    <t>DALSTON PRACTICE - DR KAWALE</t>
  </si>
  <si>
    <t>WELL STREET SURGERY</t>
  </si>
  <si>
    <t>DRS N R PATEL &amp; REENA PATEL</t>
  </si>
  <si>
    <t>DE BEAUVOIR SURGERY-DR MARLOWE</t>
  </si>
  <si>
    <t>THE GRAHAM PRACTICE</t>
  </si>
  <si>
    <t>DR SAMUEL AND DR KHAN</t>
  </si>
  <si>
    <t>THE WAPPING HEALTH CENTRE</t>
  </si>
  <si>
    <t>GADHVI FOUNTAYNE ROAD HEALTH CENTRE</t>
  </si>
  <si>
    <t>THE SPITALFIELDS GMS PRACTICE</t>
  </si>
  <si>
    <t>BETHNAL GREEN HEALTH CENTRE</t>
  </si>
  <si>
    <t>LORD LISTER HEALTH CENTRE - DR DRIVER &amp; PTRS</t>
  </si>
  <si>
    <t>HARFORD HEALTH CENTRE</t>
  </si>
  <si>
    <t>PLASHET ROAD - DR UMRANI</t>
  </si>
  <si>
    <t>DR S DHARIWAL ROMFORD ROAD</t>
  </si>
  <si>
    <t>GLADSTONE AVENUE - RAINA</t>
  </si>
  <si>
    <t>GLEN ROAD MEDICAL CENTRE</t>
  </si>
  <si>
    <t>TOLLGATE MEDICAL CENTRE</t>
  </si>
  <si>
    <t>THE LAWSON PRACTICE</t>
  </si>
  <si>
    <t>CLAREMONT CLINIC</t>
  </si>
  <si>
    <t>THE LEA SURGERY</t>
  </si>
  <si>
    <t>ABBEY ROAD HEALTH CENTRE</t>
  </si>
  <si>
    <t>CITY WELLBEING PRACTICE</t>
  </si>
  <si>
    <t>THE STATHAM GROVE SURGERY</t>
  </si>
  <si>
    <t>QUEENSBRIDGE GROUP PRACTICE</t>
  </si>
  <si>
    <t>MERCHANT STREET - DR RANA</t>
  </si>
  <si>
    <t>THE HERON PRACTICE</t>
  </si>
  <si>
    <t>E12 HEALTH</t>
  </si>
  <si>
    <t>XX PLACE</t>
  </si>
  <si>
    <t>GLOBE TOWN SURGERY-DR ARNOTT</t>
  </si>
  <si>
    <t>THE PROJECT SURGERY</t>
  </si>
  <si>
    <t>ELSDALE STREET CLINIC</t>
  </si>
  <si>
    <t>DR R GOEL</t>
  </si>
  <si>
    <t>THE WICK HEALTH CENTRE</t>
  </si>
  <si>
    <t>SANDRINGHAM PRACTICE</t>
  </si>
  <si>
    <t>ABNEY HOUSE MEDICAL CENTRE</t>
  </si>
  <si>
    <t>LORD LISTER HEALTH CENTRE</t>
  </si>
  <si>
    <t>SHOREDITCH PARK SURGERY</t>
  </si>
  <si>
    <t>BARRETTS GROVE- DR GANGOLA &amp; PARTNER</t>
  </si>
  <si>
    <t>THE NEWMAN PRACTICE -DR VASSERMAN</t>
  </si>
  <si>
    <t>BIRCHDALE ROAD MEDICAL CENTRE - B.K SINHA&amp;PARTNER</t>
  </si>
  <si>
    <t>SINHA MEDICAL TEACHING PRACTICE</t>
  </si>
  <si>
    <t>ISLAND MEDICAL CENTRE</t>
  </si>
  <si>
    <t>RODING PRACTICE - DR CHANDRA</t>
  </si>
  <si>
    <t>DOCKLANDS MEDICAL CENTRE</t>
  </si>
  <si>
    <t>CUMBERLAND ROAD - DR R.B GONSAI</t>
  </si>
  <si>
    <t>SANGAM SURGERY</t>
  </si>
  <si>
    <t>JEPHSON ROAD - DR CM PATEL</t>
  </si>
  <si>
    <t>CORPORATION STREET- DR BHOWMIK</t>
  </si>
  <si>
    <t>ST. LUKE'S HEALTH CENTRE-MCCREA</t>
  </si>
  <si>
    <t>THE CLAPTON SURGERY</t>
  </si>
  <si>
    <t>NEWHAM MEDICAL CENTRE - DR A.U AHMED</t>
  </si>
  <si>
    <t>WESTBURY ROAD MEDICAL PRACTICE</t>
  </si>
  <si>
    <t>KATHERINE ROAD MEDICAL CENTRE</t>
  </si>
  <si>
    <t>QADRI LEYTONSTONE ROAD</t>
  </si>
  <si>
    <t>STROUDLY WALK</t>
  </si>
  <si>
    <t>PLASHET ROAD - DR BASU &amp; PARTNERS</t>
  </si>
  <si>
    <t>UPPER ROAD MEDICAL CENTRE - DR ZAKARIA</t>
  </si>
  <si>
    <t>BALAAM STREET - DR AL-MUDALLAL &amp; PARTNERS</t>
  </si>
  <si>
    <t>EAST ONE HEALTH</t>
  </si>
  <si>
    <t>ELM PRACTICE - DR KIERNAN</t>
  </si>
  <si>
    <t>SPITZER PRACTICE- CRANWICH RD SURGERY</t>
  </si>
  <si>
    <t>HOXTON SURGERY</t>
  </si>
  <si>
    <t>BROOKE ROAD</t>
  </si>
  <si>
    <t>TREDEGAR MEDICAL SURGERY</t>
  </si>
  <si>
    <t>ABERFELDY STREET PRACTICE</t>
  </si>
  <si>
    <t>BROHI  LEYTONSTONE ROAD</t>
  </si>
  <si>
    <t>ALL SAINTS PRACTICE-THE HURLEY GROUP</t>
  </si>
  <si>
    <t>SWEDAN LORD LISTER HEALTH CENTRE</t>
  </si>
  <si>
    <t>PRINCE REGENT LANE - DR T.LWIN</t>
  </si>
  <si>
    <t>ISLAND HEALTH - DR RICHARDSON &amp; PARTNERS</t>
  </si>
  <si>
    <t>SHARIFF ROSEWOOD PRACTICE</t>
  </si>
  <si>
    <t>EAST HAM MEDICAL CENTRE- MANDAVILLI &amp; PARTNER</t>
  </si>
  <si>
    <t>ST. PAUL'S WAY MEDICAL CENTRE</t>
  </si>
  <si>
    <t>ALLERTON ROAD MEDICAL CENTRE</t>
  </si>
  <si>
    <t>ROYAL DOCKS MEDICAL CENTRE</t>
  </si>
  <si>
    <t>THE BLITHEHALE MEDICAL CENTRE</t>
  </si>
  <si>
    <t>LATIMER HEALTH CENTRE</t>
  </si>
  <si>
    <t>M.S.DUGGAL HEALY MEDICAL CENTRE</t>
  </si>
  <si>
    <t>WOODGRANGE ROAD - DR Y.I PATEL &amp; PARTNERS</t>
  </si>
  <si>
    <t>QURESHI STOPFORD ROAD</t>
  </si>
  <si>
    <t>DR N BHADRA ROMFORD ROAD</t>
  </si>
  <si>
    <t>DR KNIGHT</t>
  </si>
  <si>
    <t>HEALTH CENTRE 9 BRICK LANE</t>
  </si>
  <si>
    <t>BOLEYN ROAD - DR S RAFIQ</t>
  </si>
  <si>
    <t>DRS.AZAD &amp; AZAD</t>
  </si>
  <si>
    <t>HIGH STREET NORTH - DR G.KUGAPALA &amp; PARTNER</t>
  </si>
  <si>
    <t>NEWHAM TRANSITIONAL PRIMARY CARE TEAM</t>
  </si>
  <si>
    <t>KRISHNAMURTHY KATHERINE ROAD</t>
  </si>
  <si>
    <t>YESUFU SUMMIT MEDICAL PRACTICE</t>
  </si>
  <si>
    <t>THE BARKANTINE PRACTICE</t>
  </si>
  <si>
    <t>CARPENTERS ROAD</t>
  </si>
  <si>
    <t>FOREST GROUP PRACTICE</t>
  </si>
  <si>
    <t>RILEY HOUSE SURGERY</t>
  </si>
  <si>
    <t>EAGLE HOUSE SURGERY</t>
  </si>
  <si>
    <t>DR ROHAN</t>
  </si>
  <si>
    <t>MORUM HOUSE MEDICAL CENTRE</t>
  </si>
  <si>
    <t>RIVERSIDE PRACTICE</t>
  </si>
  <si>
    <t>KEATS SURGERY</t>
  </si>
  <si>
    <t>BOWES MEDICAL CENTRE</t>
  </si>
  <si>
    <t>TYNEMOUTH ROAD HEALTH CENTRE</t>
  </si>
  <si>
    <t>HIGHGATE GROUP PRACTICE</t>
  </si>
  <si>
    <t>DOVER HOUSE GP PRACTICE</t>
  </si>
  <si>
    <t>COCKFOSTERS MEDICAL CENTRE</t>
  </si>
  <si>
    <t>CHARLTON HOUSE MEDICAL CENTRE</t>
  </si>
  <si>
    <t>MORRIS HOUSE GROUP PRACTICE</t>
  </si>
  <si>
    <t>WOODBERRY PRACTICE</t>
  </si>
  <si>
    <t>DR SARDAR</t>
  </si>
  <si>
    <t>DEAN HOUSE SURGERY</t>
  </si>
  <si>
    <t>WHITE LODGE MEDICAL PRACTICE</t>
  </si>
  <si>
    <t>DR GREENBURY</t>
  </si>
  <si>
    <t>CARLTON HOUSE SURGERY</t>
  </si>
  <si>
    <t>DR QM RAHMAN</t>
  </si>
  <si>
    <t>ABERNETHY HOUSE</t>
  </si>
  <si>
    <t>SOMERSET GARDENS HEALTH CENTRE</t>
  </si>
  <si>
    <t>DR M STEINBERG</t>
  </si>
  <si>
    <t>SOUTHGATE SURGERY</t>
  </si>
  <si>
    <t>WINCHMORE PRACTICE</t>
  </si>
  <si>
    <t>ARCADIAN GARDENS</t>
  </si>
  <si>
    <t>HIGHLANDS PRACTICE</t>
  </si>
  <si>
    <t>WILLOW HOUSE SURGERY</t>
  </si>
  <si>
    <t>JAINA HOUSE SURGERY</t>
  </si>
  <si>
    <t>RAINBOW PRACTICE</t>
  </si>
  <si>
    <t>BOUNDARY COURT SURGERY</t>
  </si>
  <si>
    <t>THE BOUNCES ROAD SURGERY</t>
  </si>
  <si>
    <t>DR FRIEDMANN</t>
  </si>
  <si>
    <t>DR OBINECHE</t>
  </si>
  <si>
    <t>MOORFIELD ROAD HEALTH CENTRE</t>
  </si>
  <si>
    <t>DR SIVASINMYANANTHAN</t>
  </si>
  <si>
    <t>PARK LODGE MEDICAL CENTRE</t>
  </si>
  <si>
    <t>CONNAUGHT SURGERY</t>
  </si>
  <si>
    <t>NIGHTINGALE HOUSE SURGERY</t>
  </si>
  <si>
    <t>DR KUNDU</t>
  </si>
  <si>
    <t>HAVERGAL VILLAS</t>
  </si>
  <si>
    <t>THE CHRISTCHURCH HALL SURGERY</t>
  </si>
  <si>
    <t>DUKES AVENUE</t>
  </si>
  <si>
    <t>STUART CRESCENT HEALTH CENTRE</t>
  </si>
  <si>
    <t>DR DAVE</t>
  </si>
  <si>
    <t>BOUNDS GREEN GROUP PRACTICE</t>
  </si>
  <si>
    <t>DR RAMNANI</t>
  </si>
  <si>
    <t>CROUCH HALL SURGERY</t>
  </si>
  <si>
    <t>DR CAPLAN</t>
  </si>
  <si>
    <t>GROVELANDS ROAD MEDICAL CENTRE</t>
  </si>
  <si>
    <t>FREEZYWATER PRIMARY CARE CENTRE</t>
  </si>
  <si>
    <t>GRENOBLE GARDENS SURGERY</t>
  </si>
  <si>
    <t>DR JEYARAJAH</t>
  </si>
  <si>
    <t>DR IKUWUKE</t>
  </si>
  <si>
    <t>BINCOTE ROAD SURGERY</t>
  </si>
  <si>
    <t>DR WOOLLACOTT</t>
  </si>
  <si>
    <t>DR ANSARI</t>
  </si>
  <si>
    <t>EAST ENFIELD MEDICAL PRACTICE</t>
  </si>
  <si>
    <t>PALM MEDICAL CENTRE</t>
  </si>
  <si>
    <t>DR PELENDRIDES</t>
  </si>
  <si>
    <t>DR R SINGH</t>
  </si>
  <si>
    <t>THE NORTH LONDON HEALTH CENTRE</t>
  </si>
  <si>
    <t>DR HOQUE</t>
  </si>
  <si>
    <t>DR PRASAD</t>
  </si>
  <si>
    <t>MORECAMBE SURGERY</t>
  </si>
  <si>
    <t>SOUTHBURY SURGERY</t>
  </si>
  <si>
    <t>BRICK LANE SURGERY</t>
  </si>
  <si>
    <t>BUSH HILL PARK MEDICAL CENTRE</t>
  </si>
  <si>
    <t>DR KARUNARATNE</t>
  </si>
  <si>
    <t>NAGARAJAH</t>
  </si>
  <si>
    <t>LATYMER ROAD SURGERY</t>
  </si>
  <si>
    <t>DR SURI</t>
  </si>
  <si>
    <t>THE EDMONTON MEDICAL CENTRE</t>
  </si>
  <si>
    <t>DR AKUNJEE</t>
  </si>
  <si>
    <t>DR SIVANANTHAN</t>
  </si>
  <si>
    <t>BOUNDARY HOUSE SURGERY</t>
  </si>
  <si>
    <t>THE TOWN SURGERY</t>
  </si>
  <si>
    <t>ALLENSON HOUSE MEDICAL CENTRE</t>
  </si>
  <si>
    <t>THE 157 PRACTICE</t>
  </si>
  <si>
    <t>GREEN STREET SURGERY</t>
  </si>
  <si>
    <t>CHALFONT ROAD SURGERY</t>
  </si>
  <si>
    <t>CURZON AVENUE SURGERY</t>
  </si>
  <si>
    <t>TRINITY AVENUE SURGERY</t>
  </si>
  <si>
    <t>OAKWOOD MEDICAL CENTRE</t>
  </si>
  <si>
    <t>RUTLAND HOUSE</t>
  </si>
  <si>
    <t>THE OLD SURGERY</t>
  </si>
  <si>
    <t>BROADWATER FARM</t>
  </si>
  <si>
    <t>ARNOS GROVE MEDICAL CENTRE</t>
  </si>
  <si>
    <t>GILLAN HOUSE SURGERY</t>
  </si>
  <si>
    <t>LINCOLN ROAD MEDICAL PRACTICE</t>
  </si>
  <si>
    <t>JS MEDICAL PRACTICE</t>
  </si>
  <si>
    <t>ENFIELD ISLAND SURGERY</t>
  </si>
  <si>
    <t>DR JOHN &amp; PARTNERS - THE FIRS</t>
  </si>
  <si>
    <t>DR TELESZ &amp; PARTNERS - HANDSWORTH MEDICAL PRACTICE</t>
  </si>
  <si>
    <t>DR LINDALL &amp; PARTNERS - THE PENRYHN SURGERY</t>
  </si>
  <si>
    <t>DR S PHILLIPS &amp; DR M PATEL</t>
  </si>
  <si>
    <t>DR R CAMERON-MOWAT - THE FOREST EDGE PRACTICE</t>
  </si>
  <si>
    <t>GANTS HILL MEDICAL CENTRE</t>
  </si>
  <si>
    <t>THE PALMS MEDICAL CENTRE</t>
  </si>
  <si>
    <t>FULLWELL MEDICAL CENTRE</t>
  </si>
  <si>
    <t>DR HUDDART - THE MANOR PRACTICE</t>
  </si>
  <si>
    <t>DR PRICE &amp; PARTNERS - RYDAL</t>
  </si>
  <si>
    <t>DR AHMAD &amp; PARTNERS - THE BROADWAY SURGERY</t>
  </si>
  <si>
    <t>DR ORAELOSI &amp; PARTNERS - THE ECCLESBOURNE PRACTICE</t>
  </si>
  <si>
    <t>DR HOWLETT &amp; PARTNER - GLEBELANDS PRACTICE</t>
  </si>
  <si>
    <t>DR GREENAWAY &amp; PARTNERS - ILFORD MEDICAL CENTRE</t>
  </si>
  <si>
    <t>DR HUTCHINGS &amp; PARTNERS - THE EVERGREEN SURGERY</t>
  </si>
  <si>
    <t>DR KANAGASUDREM &amp; PARTNERS - OAK TREE MED PRACTICE</t>
  </si>
  <si>
    <t>DR S AHMED - FOREST SURGERY</t>
  </si>
  <si>
    <t>DR D KANA - CHADWELL HEATH SURGERY</t>
  </si>
  <si>
    <t>DR SHEIKH &amp; PARTNERS - QUEENS ROAD MEDICAL CENTRE</t>
  </si>
  <si>
    <t>DR SHARMA &amp; PARTNERS - WANSTEAD PLACE</t>
  </si>
  <si>
    <t>DR PATEL  - GOODMAYES MEDICAL PRACTICE</t>
  </si>
  <si>
    <t>DR K ASWANI - THE ALLUM MEDICAL CENTRE</t>
  </si>
  <si>
    <t>DR SM ALI - SMA MEDICAL CENTRE</t>
  </si>
  <si>
    <t>U A AFSER &amp; AKM ARIF</t>
  </si>
  <si>
    <t>DR S SINHA - BALFOUR ROAD SURGERY</t>
  </si>
  <si>
    <t>DR T KALRA - CRAWLEY ROAD MEDICAL CENTRE</t>
  </si>
  <si>
    <t>DR S KUMAR - HIGH ROAD SURGERY</t>
  </si>
  <si>
    <t>DR O UDUKU - BRUNNER ROAD MEDICAL CENTRE</t>
  </si>
  <si>
    <t>DR SMITH &amp; PARTNERS - THE WILLOWS PRACTICE</t>
  </si>
  <si>
    <t>ST JAMES MEDICAL PRACTICE LTD</t>
  </si>
  <si>
    <t>DR CLARKE &amp; PARTNERS - NEWBURY GROUP PRACTICE</t>
  </si>
  <si>
    <t>DR MR SHAH &amp; PARTNERS</t>
  </si>
  <si>
    <t>DR BOWLEY &amp; PARTNERS - THE ELMHURST PRACTICE</t>
  </si>
  <si>
    <t>DR HANLEY &amp; PARTNERS - SOUTHDENE SUREGERY</t>
  </si>
  <si>
    <t>DR ZAMORA-EGUILUZ - LEYTON GREEN NEIGHBOURHOOD H S</t>
  </si>
  <si>
    <t>DR KAPOOR &amp; PARTNER - LEYTON HEALTHCARE</t>
  </si>
  <si>
    <t>DR CAVE &amp; PARTNERS - THE RIDGEWAY SURGERY</t>
  </si>
  <si>
    <t>DR U SHUBHAKER - BARKINGSIDE MEDICAL CENTRE</t>
  </si>
  <si>
    <t>DR SAHU - ILFORD LANE SURGERY</t>
  </si>
  <si>
    <t>THE EASTERN AVENUE MEDICAL CENTRE</t>
  </si>
  <si>
    <t>DR A SURI - HAINAULT SURGERY</t>
  </si>
  <si>
    <t>DR RP DHITAL - DR DHITAL PRACTICE</t>
  </si>
  <si>
    <t>DR AK SHAH &amp; PARTNER - GOODMAYES MEDICAL CENTRE</t>
  </si>
  <si>
    <t>DR ZADOO &amp; PARTNER - THE LYNDHURST SURGERY</t>
  </si>
  <si>
    <t>DR S COONEY - ADDISON ROAD MEDICAL PRACTICE</t>
  </si>
  <si>
    <t>DR RB PATEL - THE FULLWELL AVENUE SURGERY</t>
  </si>
  <si>
    <t>DR GRENVILLE - THE OLD CHURCH SURGERY</t>
  </si>
  <si>
    <t>DR M MOHAMED - GREEN MAN MEDICAL CENTRE</t>
  </si>
  <si>
    <t>DR P SOARES - HEATHCOTE PRIMARY CARE CENTRE</t>
  </si>
  <si>
    <t>LL MEDICAL CARE LTD</t>
  </si>
  <si>
    <t>DR D SHANTIR - DR SHANTIR PRACTICE</t>
  </si>
  <si>
    <t>CHURCHILL HEALTHCARE</t>
  </si>
  <si>
    <t>SPEARPOINT SURGERY - POOLED LIST</t>
  </si>
  <si>
    <t>DR PRICE &amp; PARTNER - SEVEN KINGS PRACTICE</t>
  </si>
  <si>
    <t>DR ME DADABHOY - THE MIRCOFACULTY</t>
  </si>
  <si>
    <t>DR U VERMA - THATCHED HOUSE MEDICAL CENTRE</t>
  </si>
  <si>
    <t>DR HEYES- THE SHRUBBERIES MEDICAL CENTRE</t>
  </si>
  <si>
    <t>DR M QURAISHI - CASTLETON ROAD HEALTH CENTRE</t>
  </si>
  <si>
    <t>WALTHAM FOREST COMMUNITY AND FHS LTD</t>
  </si>
  <si>
    <t>DR L ALI - LIME TREE SURGERY</t>
  </si>
  <si>
    <t>DR SEHRA - THE DRIVE SURGERY</t>
  </si>
  <si>
    <t>DR S BABBAR - THE COURTLAND SURGERY</t>
  </si>
  <si>
    <t>DR G THURAIRAJAH - YORK ROAD SURGERY</t>
  </si>
  <si>
    <t>QUEEN MARY PRACTICE</t>
  </si>
  <si>
    <t>DR SS KUMAR - LARKSHALL MEDICAL CENTRE</t>
  </si>
  <si>
    <t>DR SAMUEL &amp; PARTNER - HARROW ROAD SURGERY</t>
  </si>
  <si>
    <t>DR K SUNDARAM - RODING LANE SURGERY</t>
  </si>
  <si>
    <t>DR RK GUPTA &amp; PARTNER - HIGHAM HILL MEDICAL CENTRE</t>
  </si>
  <si>
    <t>FERNDALE SURGERY</t>
  </si>
  <si>
    <t>DR I HAYAT - HAYAT MEDICAL CENTRE</t>
  </si>
  <si>
    <t>DR J BAILEY - DR BAILEY PRACTICE</t>
  </si>
  <si>
    <t>DR THEYMOZI - CLAYHALL CLINIC</t>
  </si>
  <si>
    <t>DR S MATHUKIA - MATHUKIA'S SURGERY</t>
  </si>
  <si>
    <t>DR HARIHARAN  - FRANCIS ROAD MEDICAL CENTRE</t>
  </si>
  <si>
    <t>DR V SIVANRUL - CRANBROOK SURGERY</t>
  </si>
  <si>
    <t>DR D DRAKE - KINGSHEAD MEDICAL PRACTICE</t>
  </si>
  <si>
    <t>DR T KIYANI - KIYANI MEDICAL PRACTICE</t>
  </si>
  <si>
    <t>DR W SOLOMON - ST CLEMENTS SURGERY</t>
  </si>
  <si>
    <t>DR K SUBBERWAL - THE REDBRIDGE SURGERY</t>
  </si>
  <si>
    <t>DR E PAUL - PAUL'S SURGERY</t>
  </si>
  <si>
    <t>DR SHARMA - LANGTHORNE SHARMA FAMILY PRACTICE</t>
  </si>
  <si>
    <t>DR N BUKHARI - FENCEPIECE ROAD MEDICAL CENTRE</t>
  </si>
  <si>
    <t>DR H SWEDAN - CLAREMONT MEDICAL CENTRE</t>
  </si>
  <si>
    <t>DR A SUDDERUDDIN - HAMPTON MEDICAL CENTRE</t>
  </si>
  <si>
    <t>ALDERSBROOK MEDICAL CENTRE</t>
  </si>
  <si>
    <t>DR MILLS &amp; PARTNERS</t>
  </si>
  <si>
    <t>DR VERGHESE &amp; PARTNERS</t>
  </si>
  <si>
    <t>DR EYRE &amp; PARTNERS</t>
  </si>
  <si>
    <t>DR BEDFORD-TURNER &amp; PARTNERS</t>
  </si>
  <si>
    <t>DR STALKER &amp; PARTNER</t>
  </si>
  <si>
    <t>DR SUTCLIFFE &amp; PARTNERS</t>
  </si>
  <si>
    <t>MID DOWNS MEDICAL PRACTICE</t>
  </si>
  <si>
    <t>DR BAIG &amp; PARTNERS</t>
  </si>
  <si>
    <t>DR MCMINN &amp; PARTNERS</t>
  </si>
  <si>
    <t>DR NALLETAMBY &amp; PARTNERS</t>
  </si>
  <si>
    <t>DR SAVVAS S &amp; PARTNER</t>
  </si>
  <si>
    <t>CORNWALLIS SURGERY</t>
  </si>
  <si>
    <t>DR SHAH R &amp; PARTNERS</t>
  </si>
  <si>
    <t>QUAYSIDE MEDICAL PRACTICE</t>
  </si>
  <si>
    <t>DR BARNES J D &amp; PARTNERS</t>
  </si>
  <si>
    <t>DR SUPPLE &amp; PARTNERS</t>
  </si>
  <si>
    <t>THE BEACON SURGERY</t>
  </si>
  <si>
    <t>THE PRACTICE NORTH STREET</t>
  </si>
  <si>
    <t>SCHOOL HILL MEDICAL PRACTICE</t>
  </si>
  <si>
    <t>SOVEREIGN PRACTICE</t>
  </si>
  <si>
    <t>DR RIVETT &amp; PARTNERS</t>
  </si>
  <si>
    <t>ASHDOWN FOREST HEALTH CENTRE</t>
  </si>
  <si>
    <t>DR ELIAS &amp; PARTNERS</t>
  </si>
  <si>
    <t>WARRIOR SQUARE SURGERY</t>
  </si>
  <si>
    <t>DR BROWN G C &amp; PARTNERS</t>
  </si>
  <si>
    <t>PARK CRESCENT HEALTH CENTRE</t>
  </si>
  <si>
    <t>DR BARNES M H &amp; PARTNERS</t>
  </si>
  <si>
    <t>BELMONT SURGERY</t>
  </si>
  <si>
    <t>HAROLD ROAD SURGERY</t>
  </si>
  <si>
    <t>GREEN STREET CLINIC</t>
  </si>
  <si>
    <t>SILVER SPRINGS PRACTICE</t>
  </si>
  <si>
    <t>DR CONDON &amp; PARTNERS</t>
  </si>
  <si>
    <t>RIVER LODGE SURGERY</t>
  </si>
  <si>
    <t>DR KHAN N A AND PARTNERS</t>
  </si>
  <si>
    <t>THE MEADS SURGERY</t>
  </si>
  <si>
    <t>DR GRAHAM &amp; PARTNERS</t>
  </si>
  <si>
    <t>DR DEWHURST &amp; PARTNERS</t>
  </si>
  <si>
    <t>WOODHILL SURGERY</t>
  </si>
  <si>
    <t>DR LAWTON &amp; PARTNERS</t>
  </si>
  <si>
    <t>DR BIRD &amp; PARTNERS</t>
  </si>
  <si>
    <t>ROTHERFIELD SURGERY</t>
  </si>
  <si>
    <t>DR J CRAMP &amp; PARTNERS</t>
  </si>
  <si>
    <t>ST ANDREWS SURGERY</t>
  </si>
  <si>
    <t>PORTSLADE HEALTH CENTRE</t>
  </si>
  <si>
    <t>DR MEADE &amp; PARTNERS</t>
  </si>
  <si>
    <t>CARISBROOKE HOUSE</t>
  </si>
  <si>
    <t>DR BROWN R D &amp; PARTNERS</t>
  </si>
  <si>
    <t>DR WILLIAMS &amp; PARTNERS</t>
  </si>
  <si>
    <t>DR CHISHICK &amp; PARTNERS</t>
  </si>
  <si>
    <t>DR PACKHAM &amp; PARTNERS</t>
  </si>
  <si>
    <t>ROWE AVENUE SURGERY</t>
  </si>
  <si>
    <t>DR GILHOOLY &amp; PARTNERS</t>
  </si>
  <si>
    <t>SAXONBURY HOUSE PRACTICE</t>
  </si>
  <si>
    <t>DR MILLER &amp; PARTNERS</t>
  </si>
  <si>
    <t>SEDELESCOMBE AND WESTFIELD SURGERY</t>
  </si>
  <si>
    <t>DR PEARCE &amp; PARTNERS</t>
  </si>
  <si>
    <t>VICARAGE FIELD PRACTICE</t>
  </si>
  <si>
    <t>CHAPEL STREET SURGERY</t>
  </si>
  <si>
    <t>DR SHAH A C &amp; PTNR</t>
  </si>
  <si>
    <t>ESSENDEN ROAD SURGERY</t>
  </si>
  <si>
    <t>DR SAGAR &amp; PARTNERS</t>
  </si>
  <si>
    <t>DR HALL &amp; PARTNERS</t>
  </si>
  <si>
    <t>DR P A DENIS LE SEVE AND PARTNERS</t>
  </si>
  <si>
    <t>DR HABGOOD &amp; PARTNERS</t>
  </si>
  <si>
    <t>HIGH GLADES MEDICAL CENTRE</t>
  </si>
  <si>
    <t>DR HACKING &amp; PARTNER</t>
  </si>
  <si>
    <t>DR ADAMS &amp; PARTNERS</t>
  </si>
  <si>
    <t>DR WARDEN &amp; PARTNERS</t>
  </si>
  <si>
    <t>DR RODGERS &amp; PARTNER</t>
  </si>
  <si>
    <t>DR EVANS &amp; PARTNER</t>
  </si>
  <si>
    <t>BEACONSFIELD ROAD SURGERY</t>
  </si>
  <si>
    <t>DR MAJEED &amp; PARTNER</t>
  </si>
  <si>
    <t>BIRD IN EYE SURGERY</t>
  </si>
  <si>
    <t>DR JAMES &amp; PARTNERS</t>
  </si>
  <si>
    <t>HEATHFIELD SURGERY</t>
  </si>
  <si>
    <t>SOUTH SAXON HOUSE SURGERY</t>
  </si>
  <si>
    <t>DR PATTON &amp; PTNR</t>
  </si>
  <si>
    <t>DR MANCY-BARRATT &amp; PARTNER</t>
  </si>
  <si>
    <t>ROEBUCK HOUSE - PRACTICE 1</t>
  </si>
  <si>
    <t>SEDLESCOMBE HOUSE</t>
  </si>
  <si>
    <t>MANOR OAK SURGERY</t>
  </si>
  <si>
    <t>DR EDWARDS &amp; PARTNER</t>
  </si>
  <si>
    <t>DR PALIT &amp; PARTNERS</t>
  </si>
  <si>
    <t>MERIDIAN SURGERY</t>
  </si>
  <si>
    <t>THE BUXTED SURGERY</t>
  </si>
  <si>
    <t>DR SHARP AND PARTNER</t>
  </si>
  <si>
    <t>PARK PRACTICE</t>
  </si>
  <si>
    <t>CHURCHWOOD MEDICAL PRACTICE</t>
  </si>
  <si>
    <t>ROEBUCK HOUSE - PRACTICE 4</t>
  </si>
  <si>
    <t>DR MITCHELL &amp; PARTNER</t>
  </si>
  <si>
    <t>GROOMBRIDGE &amp; HARTFIELD MEDICAL GROUP</t>
  </si>
  <si>
    <t>DR SIMMONS</t>
  </si>
  <si>
    <t>BURWASH SURGERY</t>
  </si>
  <si>
    <t>DR BARKER</t>
  </si>
  <si>
    <t>ROEBUCK HOUSE - PRACTICE 5</t>
  </si>
  <si>
    <t>PRIORY ROAD SURGERY</t>
  </si>
  <si>
    <t>DR BAKER &amp; PARTNER</t>
  </si>
  <si>
    <t>LITTLE RIDGE AVENUE SURGERY</t>
  </si>
  <si>
    <t>DR TATE L &amp; PARTNER</t>
  </si>
  <si>
    <t>THE PLAZA SURGERY BMH</t>
  </si>
  <si>
    <t>ROEBUCK HOUSE - PRACTICE 3</t>
  </si>
  <si>
    <t>REGENCY SURGERY</t>
  </si>
  <si>
    <t>THE PRACTICE WILLOW HOUSE</t>
  </si>
  <si>
    <t>SHANKILL SURGERY</t>
  </si>
  <si>
    <t>DR KHOT A S &amp; PARTNERS</t>
  </si>
  <si>
    <t>DR AMIN</t>
  </si>
  <si>
    <t>DR SRIPURAM &amp; PARTNER</t>
  </si>
  <si>
    <t>THE PRACTICE WHITEHAWK ROAD</t>
  </si>
  <si>
    <t>DR BRYANT C &amp; PARTNER</t>
  </si>
  <si>
    <t>DR CHANG &amp; PARTNER</t>
  </si>
  <si>
    <t>DR OEZBURUN</t>
  </si>
  <si>
    <t>GOODWOOD COURT SURGERY</t>
  </si>
  <si>
    <t>CENTRAL SURGERY</t>
  </si>
  <si>
    <t>DR GRACIA A</t>
  </si>
  <si>
    <t>ST JAMES SURGERY</t>
  </si>
  <si>
    <t>THE FAVERSHAM HEALTH CENTRE</t>
  </si>
  <si>
    <t>DR SHIMMINS C J &amp; PARTNERS</t>
  </si>
  <si>
    <t>THE SUNLIGHT CENTRE</t>
  </si>
  <si>
    <t>COSSINGTON HOUSE SURGERY</t>
  </si>
  <si>
    <t>AMHERST MEDICAL PRACTICE</t>
  </si>
  <si>
    <t>WOODLANDS FAMILY PRACTICE</t>
  </si>
  <si>
    <t>DR MOTTERSHEAD A C &amp; PARTNERS</t>
  </si>
  <si>
    <t>DR BOWES R J &amp; PARTNERS</t>
  </si>
  <si>
    <t>ST LUKES MEDICAL CENTRE</t>
  </si>
  <si>
    <t>SUN LANE SURGERY</t>
  </si>
  <si>
    <t>EDENBRIDGE MEDICAL</t>
  </si>
  <si>
    <t>THE GRANGE MEDICAL PRACTICE</t>
  </si>
  <si>
    <t>THE SHRUBBERY</t>
  </si>
  <si>
    <t>GREGGS WOOD MEDICAL CENTRE</t>
  </si>
  <si>
    <t>DR FAHMY M M E &amp; PARTNER</t>
  </si>
  <si>
    <t>STOCKETT LANE SURGERY</t>
  </si>
  <si>
    <t>CLANRICARDE MEDICAL CENTRE</t>
  </si>
  <si>
    <t>GROVEHURST SURGERY</t>
  </si>
  <si>
    <t>DR LOGAN L C &amp; PARTNERS</t>
  </si>
  <si>
    <t>DR JONES D I &amp; PARTNERS</t>
  </si>
  <si>
    <t>DR GARROD P J &amp; PARTNERS</t>
  </si>
  <si>
    <t>MARSHAM STREET SURGERY</t>
  </si>
  <si>
    <t>KING STREET SURGERY</t>
  </si>
  <si>
    <t>DR MORAN S G &amp; PARTNERS</t>
  </si>
  <si>
    <t>THE CHESTNUTS SURGERY</t>
  </si>
  <si>
    <t>DR SHARVILL N J &amp; PARTNERS</t>
  </si>
  <si>
    <t>HILDENBOROUGH MEDICAL GROUP</t>
  </si>
  <si>
    <t>ST RICHARDS ROAD SURGERY</t>
  </si>
  <si>
    <t>NEWTON PLACE SURGERY</t>
  </si>
  <si>
    <t>LONDON ROAD SURGERY</t>
  </si>
  <si>
    <t>GROSVENOR MEDICAL CENTRE</t>
  </si>
  <si>
    <t>TONBRIDGE MEDICAL GROUP</t>
  </si>
  <si>
    <t>THE GATEWAY MEDICAL PRACTICE</t>
  </si>
  <si>
    <t>SUMMERHILL SURGERY</t>
  </si>
  <si>
    <t>HORSMAN'S PLACE SURGERY</t>
  </si>
  <si>
    <t>DR PRAGNELL A A &amp; PARTNER</t>
  </si>
  <si>
    <t>SYDENHAM HOUSE MEDICAL CENTRE</t>
  </si>
  <si>
    <t>CITY WAY SURGERY</t>
  </si>
  <si>
    <t>THE LIMES MEDICAL CENTRE</t>
  </si>
  <si>
    <t>FRONT ROAD SURGERY</t>
  </si>
  <si>
    <t>NORTH RIDGE MEDICAL PRACTICE</t>
  </si>
  <si>
    <t>THE ORCHARD PRACTICE</t>
  </si>
  <si>
    <t>ST GEORGE'S MEDICAL CENTRE</t>
  </si>
  <si>
    <t>AYLESFORD MEDICAL CENTRE</t>
  </si>
  <si>
    <t>DR HOWITT A J &amp; PARTNERS</t>
  </si>
  <si>
    <t>DR GRICE D J P &amp; PARTNERS</t>
  </si>
  <si>
    <t>DR JOHNSON L F &amp; PARTNER</t>
  </si>
  <si>
    <t>DR SHAH S U D</t>
  </si>
  <si>
    <t>MARKET PLACE SURGERY</t>
  </si>
  <si>
    <t>DR CARDWELL M D &amp; PARTNER</t>
  </si>
  <si>
    <t>GROVE PARK SURGERY</t>
  </si>
  <si>
    <t>DR C M MARTIN &amp; PARTNERS</t>
  </si>
  <si>
    <t>OLD ROAD WEST</t>
  </si>
  <si>
    <t>DR JEDRZEJEWSKI J A &amp; PARTNERS</t>
  </si>
  <si>
    <t>DR RIBCHESTER J M &amp; PARTNERS</t>
  </si>
  <si>
    <t>DR DOWNIE P L</t>
  </si>
  <si>
    <t>DR MOUNTY J P &amp; PARTNERS</t>
  </si>
  <si>
    <t>BEARSTED MEDICAL PRACTICE</t>
  </si>
  <si>
    <t>ST JAMES MEDICAL CENTRE</t>
  </si>
  <si>
    <t>DR WILFORD P J &amp; PARTNERS</t>
  </si>
  <si>
    <t>DR MARA HK &amp; PARTNERS</t>
  </si>
  <si>
    <t>WESTGATE SURGERY</t>
  </si>
  <si>
    <t>DR COONEY J A F &amp; PARTNERS</t>
  </si>
  <si>
    <t>DR MOLONY J P &amp; PARTNERS</t>
  </si>
  <si>
    <t>DR CHESOVER D F &amp; PARTNERS</t>
  </si>
  <si>
    <t>SNODLAND MEDICAL PRACTICE</t>
  </si>
  <si>
    <t>THE NEW SURGERY</t>
  </si>
  <si>
    <t>NEW HAYESBANK SURGERY</t>
  </si>
  <si>
    <t>DEVON ROAD SURGERY</t>
  </si>
  <si>
    <t>DR JOHNSON S R &amp; PARTNERS</t>
  </si>
  <si>
    <t>ST ANNES GROUP PRACTICE</t>
  </si>
  <si>
    <t>DR HOSSAIN M A &amp; PARTNERS</t>
  </si>
  <si>
    <t>WINTERTON SURGERY</t>
  </si>
  <si>
    <t>LEN VALLEY PRACTICE</t>
  </si>
  <si>
    <t>THE CHARING SURGERY</t>
  </si>
  <si>
    <t>THE THORNDIKE CENTRE</t>
  </si>
  <si>
    <t>THE FORGE SURGERY</t>
  </si>
  <si>
    <t>BLACKTHORN MEDICAL CENTRE</t>
  </si>
  <si>
    <t>THE COLLEGE PRACTICE</t>
  </si>
  <si>
    <t>HIGHCLIFFE MEDICAL PRACTICE</t>
  </si>
  <si>
    <t>DR SACHDEVA L</t>
  </si>
  <si>
    <t>DR VIBHUTI R &amp; PARTNER</t>
  </si>
  <si>
    <t>DR JOY G J A &amp; PARTNERS</t>
  </si>
  <si>
    <t>DR CROSFIELD C E &amp; PARTNERS</t>
  </si>
  <si>
    <t>KING GEORGE ROAD</t>
  </si>
  <si>
    <t>RAILSIDE SURGERY</t>
  </si>
  <si>
    <t>DR RAZZELL P J &amp; PARTNERS</t>
  </si>
  <si>
    <t>CEDARS SURGERY-DEAL</t>
  </si>
  <si>
    <t>DR WINCH T &amp; PARTNERS</t>
  </si>
  <si>
    <t>STONECROSS AND WEST DRIVE SURGERY</t>
  </si>
  <si>
    <t>IVY COURT SURGERY</t>
  </si>
  <si>
    <t>DR JONES G L &amp; PARTNERS</t>
  </si>
  <si>
    <t>THE HIGH STREET SURGERY</t>
  </si>
  <si>
    <t>WOODLANDS HEALTH CENTRE</t>
  </si>
  <si>
    <t>DR SIGURDSSON R G &amp; PARTNERS</t>
  </si>
  <si>
    <t>BOROUGH GREEN MEDICAL PRACTICE</t>
  </si>
  <si>
    <t>SANDGATE SURGERY</t>
  </si>
  <si>
    <t>SWANSCOMBE HEALTH</t>
  </si>
  <si>
    <t>BALMORAL GARDENS</t>
  </si>
  <si>
    <t>WEST KINGSDOWN MEDICAL CENTRE</t>
  </si>
  <si>
    <t>THE OTFORD MEDICAL CENTRE</t>
  </si>
  <si>
    <t>EAST CLIFF PRACTICE</t>
  </si>
  <si>
    <t>PETER STREET SURGERY</t>
  </si>
  <si>
    <t>THE GLEBE FAMILY PRACTICE</t>
  </si>
  <si>
    <t>DR PANCHOLI K &amp; PARTNERS</t>
  </si>
  <si>
    <t>DR MUSGRAVE R J &amp; PARTNERS</t>
  </si>
  <si>
    <t>ST ANDREWS MEDICAL CENTRE</t>
  </si>
  <si>
    <t>DR SMITH A &amp; PARTNERS</t>
  </si>
  <si>
    <t>MAIDSTONE ROAD</t>
  </si>
  <si>
    <t>UNIVERSITY MEDICAL CENTRE</t>
  </si>
  <si>
    <t>YALDING SURGERY</t>
  </si>
  <si>
    <t>WYE SURGERY</t>
  </si>
  <si>
    <t>LOWFIELD MEDICAL CENTRE</t>
  </si>
  <si>
    <t>OAK HALL SURGERY</t>
  </si>
  <si>
    <t>THE BUTCHERY SURGERY</t>
  </si>
  <si>
    <t>DR AKYOL A &amp; PARTNERS</t>
  </si>
  <si>
    <t>DR LAWES M R &amp; PARTNERS</t>
  </si>
  <si>
    <t>THAMES AVENUE</t>
  </si>
  <si>
    <t>DR CAMERON A J &amp; PARTNERS</t>
  </si>
  <si>
    <t>IVY BOWER SURGERY</t>
  </si>
  <si>
    <t>HOWELL SURGERY</t>
  </si>
  <si>
    <t>OAKLANDS HEALTH CENTRE</t>
  </si>
  <si>
    <t>WALDERSLADE VILLAGE</t>
  </si>
  <si>
    <t>RAINHAM HEALTHY LIVING</t>
  </si>
  <si>
    <t>DR DOWNING H M &amp; PARTNERS</t>
  </si>
  <si>
    <t>HAWKINGE AND ELHAM</t>
  </si>
  <si>
    <t>LAMBERHURST SURGERY</t>
  </si>
  <si>
    <t>DR BEERSTECHER H J</t>
  </si>
  <si>
    <t>BOUGHTON MEDICAL CENTRE</t>
  </si>
  <si>
    <t>MAIDSTONE ROAD SURGERY</t>
  </si>
  <si>
    <t>WALTHAM ROAD</t>
  </si>
  <si>
    <t>REDWOOD PRACTICE</t>
  </si>
  <si>
    <t>HAMSTREET SURGERY</t>
  </si>
  <si>
    <t>FOLKESTONE EAST FAMILY PRACTICE</t>
  </si>
  <si>
    <t>DR PATEL M M &amp; PARTNER</t>
  </si>
  <si>
    <t>GUN LANE</t>
  </si>
  <si>
    <t>WATERINGBURY SURGERY</t>
  </si>
  <si>
    <t>COURT VIEW SURGERY</t>
  </si>
  <si>
    <t>DR Q M MANGI &amp; PARTNER</t>
  </si>
  <si>
    <t>ST JOHN'S MEDICAL PR</t>
  </si>
  <si>
    <t>DR ARORA R P</t>
  </si>
  <si>
    <t>OSBORNE ROAD SURGERY</t>
  </si>
  <si>
    <t>AYLESHAM PRACTICE</t>
  </si>
  <si>
    <t>DR PATEL B C &amp; PARTNERS</t>
  </si>
  <si>
    <t>DR STREETER G S &amp; PARTNERS</t>
  </si>
  <si>
    <t>DR AMIN Y Y</t>
  </si>
  <si>
    <t>FARNINGHAM SURGERY</t>
  </si>
  <si>
    <t>DR CUNARD A J K &amp; PARTNER</t>
  </si>
  <si>
    <t>DR LANGLEY S H &amp; PARTNER</t>
  </si>
  <si>
    <t>DR LLEWELLYN H &amp; PARTNER</t>
  </si>
  <si>
    <t>THE OAKS</t>
  </si>
  <si>
    <t>WIGMORE MEDICAL CENTRE</t>
  </si>
  <si>
    <t>DR WRIGHT L M &amp; PARTNER</t>
  </si>
  <si>
    <t>CANTERBURY MEDICAL PRACTICE</t>
  </si>
  <si>
    <t>SUTTON VALENCE SURGERY</t>
  </si>
  <si>
    <t>LORDSWOOD COMM HLC</t>
  </si>
  <si>
    <t>DR FERNANDES M A A</t>
  </si>
  <si>
    <t>ST WERBURGH PRACTICE</t>
  </si>
  <si>
    <t>DR PILE N R &amp; PARTNER</t>
  </si>
  <si>
    <t>DR DIGBY R J &amp; PARTNER</t>
  </si>
  <si>
    <t>EASTCOURT LANE SURGERY</t>
  </si>
  <si>
    <t>DR SINGH K</t>
  </si>
  <si>
    <t>DR HINDMARSH D J</t>
  </si>
  <si>
    <t>RAILWAY STREET</t>
  </si>
  <si>
    <t>THE BROADWAY PRACTICE</t>
  </si>
  <si>
    <t>BRYANT STREET</t>
  </si>
  <si>
    <t>DR PASOLA M</t>
  </si>
  <si>
    <t>PUMP LANE</t>
  </si>
  <si>
    <t>MAPLE PRACTICE</t>
  </si>
  <si>
    <t>WYVILL CLOSE</t>
  </si>
  <si>
    <t>TEMPLE HILL SURGERY</t>
  </si>
  <si>
    <t>DR SINGH J</t>
  </si>
  <si>
    <t>DR HENRY S I</t>
  </si>
  <si>
    <t>MOCKETTS WOOD SURG</t>
  </si>
  <si>
    <t>ROCHESTER COMMUNITY</t>
  </si>
  <si>
    <t>TUNBURY AVENUE SURGERY</t>
  </si>
  <si>
    <t>DR MOREY R G &amp; PARTNERS</t>
  </si>
  <si>
    <t>PENCESTER HEALTH</t>
  </si>
  <si>
    <t>DR MAHTHA S K</t>
  </si>
  <si>
    <t>DR CAWDRON B A</t>
  </si>
  <si>
    <t>BIRCHINGTON MEDICAL CENTRE</t>
  </si>
  <si>
    <t>DR SIKDAR A N</t>
  </si>
  <si>
    <t>DR ELAPATHA N</t>
  </si>
  <si>
    <t>IWADE HEALTH CENTRE</t>
  </si>
  <si>
    <t>DR KAZMIE M</t>
  </si>
  <si>
    <t>APEX MEDICAL PRACTICE</t>
  </si>
  <si>
    <t>MALLING HEALTH FOUR</t>
  </si>
  <si>
    <t>DR SAHU G B &amp; PARTNER</t>
  </si>
  <si>
    <t>NEW LYMINGE SURGERY</t>
  </si>
  <si>
    <t>MINSTER MEDICAL CENTRE</t>
  </si>
  <si>
    <t>SHEERNESS HEALTH CENTRE</t>
  </si>
  <si>
    <t>DR SETTY M V S &amp; PARTNER</t>
  </si>
  <si>
    <t>DR PILLARISETTI S C</t>
  </si>
  <si>
    <t>THE ORCHARD SURGERY</t>
  </si>
  <si>
    <t>MEMORIAL MEDICAL CENTRE</t>
  </si>
  <si>
    <t>DR FORD M R</t>
  </si>
  <si>
    <t>THE CHURCHILL CLINIC</t>
  </si>
  <si>
    <t>THE SURGERY TEYNHAM</t>
  </si>
  <si>
    <t>DR BAHADUR T</t>
  </si>
  <si>
    <t>DR RAMU C &amp; PARTNER</t>
  </si>
  <si>
    <t>CHURCH VIEW PRACTICE</t>
  </si>
  <si>
    <t>MARLOWE PARK MEDICAL CENTRE</t>
  </si>
  <si>
    <t>BENNETT WAY SURGERY</t>
  </si>
  <si>
    <t>BORSTAL VILLAGE</t>
  </si>
  <si>
    <t>DR THOMAS A</t>
  </si>
  <si>
    <t>ROWAN TREE SURGERY</t>
  </si>
  <si>
    <t>MATRIX MEDICAL PRACTICE</t>
  </si>
  <si>
    <t>PARKWOOD FAMILY PRACTICE</t>
  </si>
  <si>
    <t>DR MUTHAPPAN A K</t>
  </si>
  <si>
    <t>DR SHAR M B &amp; PARTNER</t>
  </si>
  <si>
    <t>MALLING HEALTH</t>
  </si>
  <si>
    <t>WHITE CLIFFS MEDICAL CENTRE</t>
  </si>
  <si>
    <t>DR KELLY J C &amp; PARTNERS</t>
  </si>
  <si>
    <t>DR DEWING C R &amp; PARTNER</t>
  </si>
  <si>
    <t>DR CHARLESWORTH J P &amp; PARTNER</t>
  </si>
  <si>
    <t>SOUTH ASHFORD MEDICS</t>
  </si>
  <si>
    <t>LONG CATLIS ROAD SURGERY</t>
  </si>
  <si>
    <t>DR PADMA K</t>
  </si>
  <si>
    <t>PRINCES PARK MEDICAL CENTRE</t>
  </si>
  <si>
    <t>DR VASUDAVEN B &amp; PARTNER</t>
  </si>
  <si>
    <t>THE HALFWAY SURGERY</t>
  </si>
  <si>
    <t>MUSGROVE PARK</t>
  </si>
  <si>
    <t>THE ORCHARD MEDICAL CENTRE</t>
  </si>
  <si>
    <t>THE KINGS FAMILY PRACTICE</t>
  </si>
  <si>
    <t>DR BALDWIN A</t>
  </si>
  <si>
    <t>DR SAHA B K</t>
  </si>
  <si>
    <t>DR BANIK A N &amp; PARTNER</t>
  </si>
  <si>
    <t>UPPER CANTERBURY STREET</t>
  </si>
  <si>
    <t>NAPIER ROAD SURGERY</t>
  </si>
  <si>
    <t>THE ESPLANADE HEATHCARE</t>
  </si>
  <si>
    <t>LONSDALE MEDICAL CENTRE</t>
  </si>
  <si>
    <t>DR RAHMAN T A</t>
  </si>
  <si>
    <t>MALVERN ROAD SURGERY</t>
  </si>
  <si>
    <t>COBTREE MEDICAL PRACTICE</t>
  </si>
  <si>
    <t>GRAVESEND MEDICAL CENTRE</t>
  </si>
  <si>
    <t>DR KINNERSLEY D S &amp; PARTNER</t>
  </si>
  <si>
    <t>DR SUBASH CHANDRAN S</t>
  </si>
  <si>
    <t>DR MENNIE R H</t>
  </si>
  <si>
    <t>THE ALBION ROAD SURGERY</t>
  </si>
  <si>
    <t>DR MURTHY S R S</t>
  </si>
  <si>
    <t>DR SIMMONDS R &amp; PARTNER</t>
  </si>
  <si>
    <t>OAKFIELDS HEALTH CENTRE</t>
  </si>
  <si>
    <t>DOWNS WAY MEDICAL PRACTICE</t>
  </si>
  <si>
    <t>GARLINGE SURGERY</t>
  </si>
  <si>
    <t>WICKHAM SURGERY</t>
  </si>
  <si>
    <t>DOVER MEDICAL PRACTICE</t>
  </si>
  <si>
    <t>WAYFIELD ROAD</t>
  </si>
  <si>
    <t>SOUTH PARK MEDICAL PRACTICE</t>
  </si>
  <si>
    <t>MANOR BROOK MEDICAL CENTRE</t>
  </si>
  <si>
    <t>THE WESTWOOD SURGERY</t>
  </si>
  <si>
    <t>COLDHARBOUR HILL PMS</t>
  </si>
  <si>
    <t>BARNARD PRACTICE</t>
  </si>
  <si>
    <t>CAIRNGALL MEDICAL PRACTICE</t>
  </si>
  <si>
    <t>THE ALBION</t>
  </si>
  <si>
    <t>TEWSON PMS PHC DCHAR</t>
  </si>
  <si>
    <t>BELLEGROVE SURGERY</t>
  </si>
  <si>
    <t>DR MCINTYRE &amp; PARTNERS</t>
  </si>
  <si>
    <t>THAMESMEAD MEDICAL ASSOCIATES</t>
  </si>
  <si>
    <t>DR PATEL S K &amp; PARTNERS</t>
  </si>
  <si>
    <t>ELTHAM PALACE SURGERY</t>
  </si>
  <si>
    <t>ROYAL ARSENAL PMS</t>
  </si>
  <si>
    <t>HENLEY CROSS GPS</t>
  </si>
  <si>
    <t>LAKESIDE MEDICAL</t>
  </si>
  <si>
    <t>PLUMSTEAD H C PMS</t>
  </si>
  <si>
    <t>VANBRUGH GROUP</t>
  </si>
  <si>
    <t>WESTMOUNT SURGERY</t>
  </si>
  <si>
    <t>INGLETON AVENUE</t>
  </si>
  <si>
    <t>WELLING MEDICAL</t>
  </si>
  <si>
    <t>TRIVENI PMS</t>
  </si>
  <si>
    <t>BEXLEY GROUP PRACTICE</t>
  </si>
  <si>
    <t>PLAS MEDDYG SURGERY</t>
  </si>
  <si>
    <t>ALL SAINTS MEDICAL CENTRE</t>
  </si>
  <si>
    <t>ABBEY WOOD SURGERY</t>
  </si>
  <si>
    <t>DR THAVAPALAN</t>
  </si>
  <si>
    <t>DR LIVINGSTONE J S</t>
  </si>
  <si>
    <t>BULBANKS MEDICAL CENTRE</t>
  </si>
  <si>
    <t>ST MARKS MEDICAL CENTRE</t>
  </si>
  <si>
    <t>SHAWBROOKE SURGERY</t>
  </si>
  <si>
    <t>THE PARKSIDE SURGERY</t>
  </si>
  <si>
    <t>FAIRFIELD PRACTICE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</si>
  <si>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</si>
  <si>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</si>
  <si>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</si>
  <si>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</si>
  <si>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</si>
  <si>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</si>
  <si>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DR RATNESWAREN N</t>
  </si>
  <si>
    <t>DR GERA &amp; PARTNER</t>
  </si>
  <si>
    <t>CROOK LOG SURGERY</t>
  </si>
  <si>
    <t>DR SHARMA &amp; PARTNERS</t>
  </si>
  <si>
    <t>ALDERWOOD ROAD</t>
  </si>
  <si>
    <t>THANET ROAD SURGERY</t>
  </si>
  <si>
    <t>BURNEY STREET</t>
  </si>
  <si>
    <t>SIDCUP MEDICAL CENTRE</t>
  </si>
  <si>
    <t>VALENTINE HEALTH PARTNERSHIP</t>
  </si>
  <si>
    <t>DR JAN-MOHAMED K</t>
  </si>
  <si>
    <t>BEDSIDE MANOR</t>
  </si>
  <si>
    <t>DR LAL AND PARTNER</t>
  </si>
  <si>
    <t>GOOD HEALTH PMS</t>
  </si>
  <si>
    <t>DR CHAND M</t>
  </si>
  <si>
    <t>DR J BAJWA &amp; PARTNERS</t>
  </si>
  <si>
    <t>THE WAVERLEY PRACTICE</t>
  </si>
  <si>
    <t>DR M HASHIMS SURGERY</t>
  </si>
  <si>
    <t>CRAYFORD TOWN SURGERY</t>
  </si>
  <si>
    <t>DR MOSTAFA M A</t>
  </si>
  <si>
    <t>BANNOCKBURN SURGERY</t>
  </si>
  <si>
    <t>MOUND MEDICAL CENTRE</t>
  </si>
  <si>
    <t>BRISET CORNER SURGERY</t>
  </si>
  <si>
    <t>THE SLADE SURGERY</t>
  </si>
  <si>
    <t>DR RATNESWAREN S</t>
  </si>
  <si>
    <t>ELTHAM MEDICAL PRACTICE</t>
  </si>
  <si>
    <t>SOUTH VIEW LODGE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</si>
  <si>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</si>
  <si>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</si>
  <si>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</si>
  <si>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</si>
  <si>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</si>
  <si>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</si>
  <si>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</si>
  <si>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</si>
  <si>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</si>
  <si>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</si>
  <si>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322 HIGH STREET ST MARY CRAY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</si>
  <si>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</si>
  <si>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</si>
  <si>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</si>
  <si>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</si>
  <si>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</si>
  <si>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</si>
  <si>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TRINITY MEDICAL CENTRE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</si>
  <si>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</si>
  <si>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</si>
  <si>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</si>
  <si>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</si>
  <si>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</si>
  <si>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</si>
  <si>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</si>
  <si>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</si>
  <si>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</si>
  <si>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</si>
  <si>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</si>
  <si>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</si>
  <si>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</si>
  <si>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10 HIGHLAND ROAD</t>
  </si>
  <si>
    <t>WICKHAM PARK SURGERY</t>
  </si>
  <si>
    <t>BANK HOUSE</t>
  </si>
  <si>
    <t>WHITEHOUSE SURGERY</t>
  </si>
  <si>
    <t>224 ANERLEY ROAD</t>
  </si>
  <si>
    <t>OAKFIELD SURGERY</t>
  </si>
  <si>
    <t>GREEN ST GREEN MEDICAL CENTRE</t>
  </si>
  <si>
    <t>CROSS HALL SURGERY</t>
  </si>
  <si>
    <t>SUNDRIDGE MEDICAL CENTRE</t>
  </si>
  <si>
    <t>THE CRESCENT SURGERY</t>
  </si>
  <si>
    <t>FOREST HILL GROUP PRACTICE (DR SCORER)</t>
  </si>
  <si>
    <t>STREATHAM HIGH PRACTICE (DR ASHBY)</t>
  </si>
  <si>
    <t>BELMONT HILL SURGERY (DR PIERPOINT)</t>
  </si>
  <si>
    <t>THE JENNER PRACTICE (DR ROWLAND)</t>
  </si>
  <si>
    <t>SOUTH LEWISHAM GROUP PRACTICE (DR ISMAIL)</t>
  </si>
  <si>
    <t>THE ACORN SURGERY (DR SALAU)</t>
  </si>
  <si>
    <t>THE LISTER HEALTH CENTRE (DR ULLAH)</t>
  </si>
  <si>
    <t>MORNINGTON SURGERY (S-KRISHNA)</t>
  </si>
  <si>
    <t>ST JAMES SURGERY (DR ZIGMOND)</t>
  </si>
  <si>
    <t>MANOR HEALTH CENTRE (SANTAMARIA)</t>
  </si>
  <si>
    <t>THE CLAPHAM FAMILY PRACTICE (DR HEENAN)</t>
  </si>
  <si>
    <t>AYLESBURY MEDICAL CENTRE (DR MURPHY)</t>
  </si>
  <si>
    <t>THE CAMBERWELL GREEN SURGERY (DR DURSTON)</t>
  </si>
  <si>
    <t>STREATHAM COMMON GROUP PRACTICE (DR SAVAGE)</t>
  </si>
  <si>
    <t>THE QUEENS ROAD PARTNERSHIP (DR MARTIN)</t>
  </si>
  <si>
    <t>HERNE HILL GROUP PRACTICE (DR ROBERTSON)</t>
  </si>
  <si>
    <t>TRAFALGAR SURGERY (DR MANIANI)</t>
  </si>
  <si>
    <t>DR JAIN'S PRACTICE</t>
  </si>
  <si>
    <t>DR MASTERTON</t>
  </si>
  <si>
    <t>CROWN DALE MEDICAL CENTRE (DR WHITE)</t>
  </si>
  <si>
    <t>LEWISHAM MEDICAL CENTRE (DR HAWXWELL)</t>
  </si>
  <si>
    <t>SYDENHAM GREEN GROUP PRACTICE (DR PLATMAN)</t>
  </si>
  <si>
    <t>BRIXTON HILL GROUP PRACTICE (DR STANNARD)</t>
  </si>
  <si>
    <t>CLIFTON RISE PRACTICE (DR JEYANATHAN)</t>
  </si>
  <si>
    <t>THE LEE HEALTH CENTRE (DR MACDONAGH)</t>
  </si>
  <si>
    <t>STOCKWELL GROUP PRACTICE (DR MAY)</t>
  </si>
  <si>
    <t>FALMOUTH ROAD GROUP PRACTICE (DR RAANA)</t>
  </si>
  <si>
    <t>CONCORDIA PARKSIDE</t>
  </si>
  <si>
    <t>DMC CHADWICK ROAD</t>
  </si>
  <si>
    <t>TORRIDON ROAD MEDICAL PRACTICE (DR SELVANATHA</t>
  </si>
  <si>
    <t>PRINCESS STREET GROUP PRACTICE</t>
  </si>
  <si>
    <t>THE MORDEN HILL SURGERY (DR ABRAHAM)</t>
  </si>
  <si>
    <t>BARING ROAD MEDICAL CENTRE (DR ARORA)</t>
  </si>
  <si>
    <t>ST. JOHNS MEDICAL CENTRE (DR WASCHK)</t>
  </si>
  <si>
    <t>PAXTON GREEN PRACTICE (DR MICHELL)</t>
  </si>
  <si>
    <t>PALACE ROAD SURGERY (DR WINTER)</t>
  </si>
  <si>
    <t>ST GILES SURGERY (DR VIRJI)</t>
  </si>
  <si>
    <t>VALLEY ROAD SURGERY (DR PECK)</t>
  </si>
  <si>
    <t>HETHERINGTON GROUP PRACTICE (DR MCLACHLAN)</t>
  </si>
  <si>
    <t>LEE ROAD SURGERY (DR THOMPSON)</t>
  </si>
  <si>
    <t>DR HU</t>
  </si>
  <si>
    <t>BROCKLEY SURGERY (DR MALDE)</t>
  </si>
  <si>
    <t>SIR JOHN KIRK CLOSE SURGERY</t>
  </si>
  <si>
    <t>ELM LODGE SURGERY (DR O'FLAHERTY)</t>
  </si>
  <si>
    <t>OLD KENT ROAD SURGERY (DR ABU-NIJAILA)</t>
  </si>
  <si>
    <t>HURLEY CLINIC (DR GERADA)</t>
  </si>
  <si>
    <t>LAMBETH WALK GROUP PRACTICE (DR MITRA)</t>
  </si>
  <si>
    <t>HILLYFIELDS GROUP (DR MALDE)</t>
  </si>
  <si>
    <t>DOWNHAM FAMILY MEDICAL PRACTICE (DR FAGBOHUNGBE)</t>
  </si>
  <si>
    <t>WOOLSTONE MEDICAL CENTRE (DR ENTWISTLE)</t>
  </si>
  <si>
    <t>VASSALL MEDICAL CENTRE (DR PATEL)</t>
  </si>
  <si>
    <t>NEW CROSS HC (DR CHARMANTAS)</t>
  </si>
  <si>
    <t>MYATTS FIELD MEDICAL PRACTICE (DR WHITMEY)</t>
  </si>
  <si>
    <t>SYDENHAM SURGERY (DR MORANT)</t>
  </si>
  <si>
    <t>DR SINHA</t>
  </si>
  <si>
    <t>SANDMERE PRACTICE (DR HARRAR)</t>
  </si>
  <si>
    <t>PENROSE SURGERY</t>
  </si>
  <si>
    <t>GROVE MEDICAL CENTRE (DR MOHAMEDALI)</t>
  </si>
  <si>
    <t>SOUTH LAMBETH ROAD (DR KILNER)</t>
  </si>
  <si>
    <t>SILVERLOCK (DR ABBASI)</t>
  </si>
  <si>
    <t>THE WATER LANE SURGERY (DR SAIF)</t>
  </si>
  <si>
    <t>HONOR OAK HEALTH CENTRE (DR NEAL)</t>
  </si>
  <si>
    <t>LORDSHIP LANE FP (DR DEWJI)</t>
  </si>
  <si>
    <t>BERMONDSEY &amp; LANSDOWNE MEDICAL MISSION (DR TORRY)</t>
  </si>
  <si>
    <t>MANOR PLACE SURGERY (DR HERZMARK)</t>
  </si>
  <si>
    <t>THE VALE SURGERY (DR RAMANAN)</t>
  </si>
  <si>
    <t>THE GRANGE ROAD PRACTICE - DR KHAN &amp; DR EZEJI</t>
  </si>
  <si>
    <t>WINLATON SURGERY (DR SIVAGNANASUNDARAM)</t>
  </si>
  <si>
    <t>BECKETT HOUSE PRACTICE (MCGINN)</t>
  </si>
  <si>
    <t>THE VAUXHALL SURGERY (DR SHAH)</t>
  </si>
  <si>
    <t>THE SURGERY (DR BERMAN)</t>
  </si>
  <si>
    <t>DR MISRA'S SURGERY (DR MISRA)</t>
  </si>
  <si>
    <t>CLAPHAM PARK GROUP PRACTICE (DR GLASSON)</t>
  </si>
  <si>
    <t>THE HAMBLEDEN CLINIC  (DR ABBASI)</t>
  </si>
  <si>
    <t>NORWOOD SURGERY (DR FERNANDES)</t>
  </si>
  <si>
    <t>WELLS PARK PRACTICE (DR ADEGOKE)</t>
  </si>
  <si>
    <t>STREATHAM PLACE</t>
  </si>
  <si>
    <t>STERNHALL LANE SURGERY (DR MADAN)</t>
  </si>
  <si>
    <t>TRIANGLE GROUP PRACTICE (DR HAMA)</t>
  </si>
  <si>
    <t>PARKVIEW SURGERY (DR DAS)</t>
  </si>
  <si>
    <t>BINFIELD ROAD SURGERY</t>
  </si>
  <si>
    <t>BELLINGHAM GREEN SURGERY (DR MISSELBROOK)</t>
  </si>
  <si>
    <t>PARK MEDICAL CENTRE (DR BHATT)</t>
  </si>
  <si>
    <t>THE CORNER SURGERY (DR WICKSTEAD)</t>
  </si>
  <si>
    <t>THE DEERBROOK SURGERY (DR WRIGHT)</t>
  </si>
  <si>
    <t>MAWBEY GROUP PRACTICE (LOGAN)</t>
  </si>
  <si>
    <t>CONCORDIA MELBOURNE GROVE</t>
  </si>
  <si>
    <t>THE TULSE HILL PRACTICE (DR NEWTON )</t>
  </si>
  <si>
    <t>LISTER HEALTH CENTRE (ARU)</t>
  </si>
  <si>
    <t>IVEAGH SURGERY (DR KONZON)</t>
  </si>
  <si>
    <t>WATERLOO HEALTH CENTRE (DR BECKLEY)</t>
  </si>
  <si>
    <t>BROCKWELL PARK (DR BRUML)</t>
  </si>
  <si>
    <t>ALBION STREET HEALTH CENTRE (DR OTTY)</t>
  </si>
  <si>
    <t>DR ASHTON</t>
  </si>
  <si>
    <t>BERMONDSEY SPA MEDICAL CENTRE (DR BHATTI)</t>
  </si>
  <si>
    <t>THE VILLA STREET MEDICAL CENTRE (DR DIFFLEY)</t>
  </si>
  <si>
    <t>THE RUSHEY GREEN GROUP PRACTICE (DR CHEN)</t>
  </si>
  <si>
    <t>BLACKFRIARS MEDICAL PRACTICE  (DR CHUDHA)</t>
  </si>
  <si>
    <t>THE GARDENS SURGERY (DR CLIFFE)</t>
  </si>
  <si>
    <t>THE EXCHANGE SURGERY (DR ROWLEY-CONWY)</t>
  </si>
  <si>
    <t>THE DULWICH MEDICAL CENTRE (DR GUPTA)</t>
  </si>
  <si>
    <t>THE STREATHAM HILL GROUP PRACTICE (DR UNG)</t>
  </si>
  <si>
    <t>SPRINGFIELD PRIMARY CARE CENTRE (DR BUCHANAN)</t>
  </si>
  <si>
    <t>GRAFTON SQUARE SURGERY (DR ALA)</t>
  </si>
  <si>
    <t>THIRTY ONE PRENTIS ROAD (DR GUNASUNTHARAM)</t>
  </si>
  <si>
    <t>THE NUNHEAD SURGERY (DR ROE)</t>
  </si>
  <si>
    <t>DR ARORA</t>
  </si>
  <si>
    <t>SURREY DOCKS HEALTH CENTRE (DR HOLDEN)</t>
  </si>
  <si>
    <t>AKERMAN MEDICAL PRACTICE (DR MUKADAM)</t>
  </si>
  <si>
    <t>THE VALE MEDICAL CENTRE (DR ISRAEL)</t>
  </si>
  <si>
    <t>AMERSHAM VALE TRAINING PRACTICE (DR SINGH)</t>
  </si>
  <si>
    <t>MUIRKIRK SURGERY (DR MANI-BABU)</t>
  </si>
  <si>
    <t>THE NEW MILL STREET SURGERY (DR CAMPION)</t>
  </si>
  <si>
    <t>THE ROSENDALE SURGERY (DR HOWARD)</t>
  </si>
  <si>
    <t>THE EAST DULWICH PRIMARY CARE CENTRE (DR SARMA)</t>
  </si>
  <si>
    <t>DR CURRAN AND PTNRS</t>
  </si>
  <si>
    <t>DEPTFORD SURGERY (DR HAWXWELL &amp; MR GUPTA)</t>
  </si>
  <si>
    <t>THE AVICENNA HEALTH CENTRE (DR KADHIM)</t>
  </si>
  <si>
    <t>HURLEY GROUP PRACTICE (DR ASHWORTH)</t>
  </si>
  <si>
    <t>OAKVIEW FAMILY PRACTICE (DR TATTERSFIELD)</t>
  </si>
  <si>
    <t>WALDRON HEALTH CENTRE (DR BATRA)</t>
  </si>
  <si>
    <t>DR BRADFORD</t>
  </si>
  <si>
    <t>WOODLANDS HEALTH CENTRE (DR UDUKU)</t>
  </si>
  <si>
    <t>THE LISTER HEALTH CENTRE (HOSSAIN)</t>
  </si>
  <si>
    <t>EDITH CAVELL PRACTICE   (DR TAHIR)</t>
  </si>
  <si>
    <t>ST. GILES SURGERY SE5 7RF (DR ROSEMEN)</t>
  </si>
  <si>
    <t>NIGHTINGALE SURGERY (DR SELVANATHAN)</t>
  </si>
  <si>
    <t>DEPTFORD MEDICAL CENTRE (DR SARDER)</t>
  </si>
  <si>
    <t>KNOWLE GREEN MEDICAL</t>
  </si>
  <si>
    <t>DR BARNETT AND PARTNERS</t>
  </si>
  <si>
    <t>SHEPPERTON MEDICAL PRACTICE</t>
  </si>
  <si>
    <t>POND TAIL SURGERY</t>
  </si>
  <si>
    <t>DR EWART &amp; PARTNERS</t>
  </si>
  <si>
    <t>DR E DE SOUSA AND PARTNERS</t>
  </si>
  <si>
    <t>STUDHOLME MEDICAL CENTRE</t>
  </si>
  <si>
    <t>GUILDOWNS GROUP PRACTICE</t>
  </si>
  <si>
    <t>NORK CLINIC</t>
  </si>
  <si>
    <t>FRIMLEY GREEN MEDICAL CENTRE</t>
  </si>
  <si>
    <t>CHOBHAM &amp; WEST END MEDICAL PRACTICE</t>
  </si>
  <si>
    <t>FAIRFIELD MEDICAL CENTRE</t>
  </si>
  <si>
    <t>DR J J LOWES &amp; PARTNERS</t>
  </si>
  <si>
    <t>DR M BOURKE &amp; PARTNERS</t>
  </si>
  <si>
    <t>THE FORT HOUSE SURGERY</t>
  </si>
  <si>
    <t>THE MILL MEDICAL PRACTICE</t>
  </si>
  <si>
    <t>DR CAMERON-BLACKIE AND PARTNERS</t>
  </si>
  <si>
    <t>LINGFIELD SURGERY</t>
  </si>
  <si>
    <t>DR Y D COLLINS &amp; PARTNERS</t>
  </si>
  <si>
    <t>ST JOHNS FAMILY PRACTICE</t>
  </si>
  <si>
    <t>DR COOK AND PARTNERS</t>
  </si>
  <si>
    <t>THE FERNS MEDICAL PRACTICE</t>
  </si>
  <si>
    <t>DORKING MEDICAL PRACTICE</t>
  </si>
  <si>
    <t>DAPDUNE HOUSE SURGERY</t>
  </si>
  <si>
    <t>GREYSTONE HOUSE PRACTICE</t>
  </si>
  <si>
    <t>DR PR WILKS &amp; PARTNERS</t>
  </si>
  <si>
    <t>HEATHCOT MEDICAL PRACTICE</t>
  </si>
  <si>
    <t>DR H G TOWIE AND PARTNERS</t>
  </si>
  <si>
    <t>LYNCH MEDICAL CENTRE</t>
  </si>
  <si>
    <t>MERROW PARK SURGERY</t>
  </si>
  <si>
    <t>PARISHES BRIDGE MEDICAL PRACTICE</t>
  </si>
  <si>
    <t>BIRCHWOOD MEDICAL PRACTICE</t>
  </si>
  <si>
    <t>DR A M GOLDSACK AND PARTNERS</t>
  </si>
  <si>
    <t>DR JOHNSON AND PARTNERS</t>
  </si>
  <si>
    <t>DR S COULTER &amp; PARTNERS</t>
  </si>
  <si>
    <t>SOUTHVIEW MEDICAL CENTRE</t>
  </si>
  <si>
    <t>THE CROUCH OAK FAMILY PRACTICE</t>
  </si>
  <si>
    <t>WONERSH SURGERY</t>
  </si>
  <si>
    <t>SPRINGFIELD SURGERY</t>
  </si>
  <si>
    <t>DR P F ROBERTS AND PARTNERS</t>
  </si>
  <si>
    <t>DR J K DORMER AND PARTNERS</t>
  </si>
  <si>
    <t>RUNNYMEDE MEDICAL PRACTICE</t>
  </si>
  <si>
    <t>HOLMHURST MEDICAL CENTRE</t>
  </si>
  <si>
    <t>WEY FAMILY PRACTICE</t>
  </si>
  <si>
    <t>DR N MCKEE &amp; PARTNERS</t>
  </si>
  <si>
    <t>CRANLEIGH MEDICAL PRACTICE</t>
  </si>
  <si>
    <t>DR A BURNS AND PARTNERS</t>
  </si>
  <si>
    <t>DR NORTH-COOMBES AND PARTNERS</t>
  </si>
  <si>
    <t>THE HAWTHORNS SURGERY</t>
  </si>
  <si>
    <t>OXTED HEALTH CENTRE</t>
  </si>
  <si>
    <t>FORDBRIDGE MEDICAL CENTRE</t>
  </si>
  <si>
    <t>TOWNHILL MEDICAL PRACTICE</t>
  </si>
  <si>
    <t>DR P J R SMITH &amp; PARTNERS</t>
  </si>
  <si>
    <t>HASLEMERE HEALTH CENTRE</t>
  </si>
  <si>
    <t>FAIRLANDS MEDICAL PRACTICE</t>
  </si>
  <si>
    <t>DR C C NOON &amp; PARTNERS</t>
  </si>
  <si>
    <t>DR M P TRENT AND PARTNERS</t>
  </si>
  <si>
    <t>BROCKWOOD MEDICAL PRACTICE</t>
  </si>
  <si>
    <t>PARK ROAD SURGERY</t>
  </si>
  <si>
    <t>DR A P PITSIAELI &amp; PARTNERS</t>
  </si>
  <si>
    <t>DR J A HOUGHTON AND PARTNERS</t>
  </si>
  <si>
    <t>DR S C MONELLA &amp; PARTNERS</t>
  </si>
  <si>
    <t>CHURCH STREET PRACTICE</t>
  </si>
  <si>
    <t>ST STEPHENS HOUSE SURGERY</t>
  </si>
  <si>
    <t>UPPER GORDON ROAD SURGERY</t>
  </si>
  <si>
    <t>THE GRAYSHOTT SURGERY</t>
  </si>
  <si>
    <t>DR G R TYRRELL &amp; PARTNERS</t>
  </si>
  <si>
    <t>GLENLYN MEDICAL CENTRE</t>
  </si>
  <si>
    <t>STAINES THAMESIDE MEDICAL</t>
  </si>
  <si>
    <t>THE LONGCROFT CLINIC</t>
  </si>
  <si>
    <t>DR P SHABROKH &amp; PARTNERS</t>
  </si>
  <si>
    <t>DR B P BOOTH AND PARTNERS</t>
  </si>
  <si>
    <t>THE MOAT HOUSE SURGERY</t>
  </si>
  <si>
    <t>THE HORSLEY MEDICAL PRACTICE</t>
  </si>
  <si>
    <t>ST LUKES SURGERY</t>
  </si>
  <si>
    <t>THORKHILL SURGERY</t>
  </si>
  <si>
    <t>ST DAVID'S FAMILY PRACTICE</t>
  </si>
  <si>
    <t>DOWNING STREET GROUP PRACTICE</t>
  </si>
  <si>
    <t>DR P D KERR AND PARTNERS</t>
  </si>
  <si>
    <t>DR S DE LUISIGNAN AND PARTNERS</t>
  </si>
  <si>
    <t>DR J J ORTON AND PARTNERS</t>
  </si>
  <si>
    <t>THE RED PRACTICE WALTON</t>
  </si>
  <si>
    <t>DR D M NGUYEN</t>
  </si>
  <si>
    <t>RIVER WEY MEDICAL PRACTICE</t>
  </si>
  <si>
    <t>DR J C EVANS &amp; PARTNERS</t>
  </si>
  <si>
    <t>DR V TUN AND PARTNERS</t>
  </si>
  <si>
    <t>EASTWICK PARK MEDICAL PRACTICE</t>
  </si>
  <si>
    <t>STANWELL ROAD SURGERY</t>
  </si>
  <si>
    <t>DR R J DRAPER &amp; PARTNER</t>
  </si>
  <si>
    <t>CAPELFIELD SURGERY</t>
  </si>
  <si>
    <t>DR P ADAMS AND PARTNERS</t>
  </si>
  <si>
    <t>DR P LOXTON AND PARTNERS</t>
  </si>
  <si>
    <t>THE LEITH HILL PRACTICE</t>
  </si>
  <si>
    <t>DR HINKES AND PARTNER</t>
  </si>
  <si>
    <t>AURIOL MEDICAL CENTRE</t>
  </si>
  <si>
    <t>DR A TROMPETAS AND PARTNERS</t>
  </si>
  <si>
    <t>DR M SALAHUDDIN</t>
  </si>
  <si>
    <t>DR M S MOHAMED</t>
  </si>
  <si>
    <t>GIGGS HILL SURGERY</t>
  </si>
  <si>
    <t>TATTENHAM HEALTH CENTRE</t>
  </si>
  <si>
    <t>THE VINE MEDICAL CENTRE</t>
  </si>
  <si>
    <t>DR VAN DEN BOSCH &amp; PARTNER</t>
  </si>
  <si>
    <t>LIGHTWATER SURGERY</t>
  </si>
  <si>
    <t>DR S MORCOS</t>
  </si>
  <si>
    <t>GUILDFORD RIVERS PRACTICE</t>
  </si>
  <si>
    <t>INTEGRATED CARE PARTNERSHIP</t>
  </si>
  <si>
    <t>STAINES HEALTH GROUP</t>
  </si>
  <si>
    <t>RIVERBANK SURGERY</t>
  </si>
  <si>
    <t>DR K PATEL &amp; PARTNER</t>
  </si>
  <si>
    <t>FARNHAM DENE MEDICAL PRACTICE</t>
  </si>
  <si>
    <t>MOLEBRIDGE PRACTICE</t>
  </si>
  <si>
    <t>DR S A WILLIAMS &amp; PARTNER</t>
  </si>
  <si>
    <t>DR S LOHIA</t>
  </si>
  <si>
    <t>SMALLFIELD SURGERY</t>
  </si>
  <si>
    <t>THE PRACTICE COLLEGE ROAD</t>
  </si>
  <si>
    <t>DR G W KAMIL</t>
  </si>
  <si>
    <t>DR YUSUF &amp; PARTNER</t>
  </si>
  <si>
    <t>THE FOUNTAIN PRACTICE</t>
  </si>
  <si>
    <t>DR L A BARBOUR</t>
  </si>
  <si>
    <t>SHADBOLT PARK SURGERY</t>
  </si>
  <si>
    <t>OTTERSHAW SURGERY</t>
  </si>
  <si>
    <t>DR L J DELAIMY</t>
  </si>
  <si>
    <t>DR R J POOL</t>
  </si>
  <si>
    <t>SOUTH PARK SURGERY</t>
  </si>
  <si>
    <t>LANTERN SURGERY</t>
  </si>
  <si>
    <t>THE LYONS PRACTICE</t>
  </si>
  <si>
    <t>MEADOWS SURGERY</t>
  </si>
  <si>
    <t>COWFOLD SURGERY</t>
  </si>
  <si>
    <t>CUCKFIELD MEDICAL CENTRE</t>
  </si>
  <si>
    <t>PETWORTH SURGERY</t>
  </si>
  <si>
    <t>WESTCOURT SURGERY</t>
  </si>
  <si>
    <t>SHIP STREET SURGERY</t>
  </si>
  <si>
    <t>ST LAWRENCE SURGERY</t>
  </si>
  <si>
    <t>JUDGES CLOSE SURGERY</t>
  </si>
  <si>
    <t>STRAND MEDICAL GROUP</t>
  </si>
  <si>
    <t>LEACROFT PRACTICE</t>
  </si>
  <si>
    <t>LANGLEY HOUSE SURGERY</t>
  </si>
  <si>
    <t>THE COPPICE PRACTICE</t>
  </si>
  <si>
    <t>THE PHOENIX SURGERY</t>
  </si>
  <si>
    <t>BERSTED GREEN SURGERY</t>
  </si>
  <si>
    <t>PARK SURGERY HORSHAM</t>
  </si>
  <si>
    <t>BOGNOR HEALTH CENTRE</t>
  </si>
  <si>
    <t>ARUNDEL SURGERY</t>
  </si>
  <si>
    <t>STEYNING HEALTH CENTRE</t>
  </si>
  <si>
    <t>ADUR MEDICAL GROUP</t>
  </si>
  <si>
    <t>SEAL MEDICAL GROUP</t>
  </si>
  <si>
    <t>WOODLANDS CLERKLANDS PRACTICE</t>
  </si>
  <si>
    <t>SAXONBROOK MEDICAL CENTRE</t>
  </si>
  <si>
    <t>RUDGWICK MEDICAL CENTRE</t>
  </si>
  <si>
    <t>COURTYARD SURGERY</t>
  </si>
  <si>
    <t>THE MANOR PRACTICE</t>
  </si>
  <si>
    <t>PULBOROUGH MEDICAL GROUP</t>
  </si>
  <si>
    <t>LOXWOOD SURGERY</t>
  </si>
  <si>
    <t>RIVERBANK MEDICAL CENTRE</t>
  </si>
  <si>
    <t>GOSSOPS GREEN MEDICAL CENTRE</t>
  </si>
  <si>
    <t>LIME TREE SURGERY</t>
  </si>
  <si>
    <t>LINDFIELD MEDICAL CENTRE</t>
  </si>
  <si>
    <t>ORCHARD SURGERY HORSHAM</t>
  </si>
  <si>
    <t>SELSEY MEDICAL CENTRE</t>
  </si>
  <si>
    <t>FELPHAM &amp; MIDDLETON HEALTH CENTRE</t>
  </si>
  <si>
    <t>HEALTH CENTRE AT BOWERS PLACE</t>
  </si>
  <si>
    <t>VICTORIA ROAD PRACTICE</t>
  </si>
  <si>
    <t>CATHEDRAL MEDICAL GROUP</t>
  </si>
  <si>
    <t>GROVE HOUSE SURGERY</t>
  </si>
  <si>
    <t>DOLPHINS HEALTH CENTRE</t>
  </si>
  <si>
    <t>WORTHING MEDICAL GROUP</t>
  </si>
  <si>
    <t>BROADWATER MEDICAL CENTRE</t>
  </si>
  <si>
    <t>BRIDGE MEDICAL CENTRE</t>
  </si>
  <si>
    <t>AVISFORD MEDICAL GROUP</t>
  </si>
  <si>
    <t>PARKLANDS SURGERY</t>
  </si>
  <si>
    <t>IFIELD DRIVE PRACTICE</t>
  </si>
  <si>
    <t>LAVANT ROAD SURGERY</t>
  </si>
  <si>
    <t>POUND HILL SURGERY</t>
  </si>
  <si>
    <t>FURNACE GREEN SURGERY</t>
  </si>
  <si>
    <t>BILLINGSHURST SURGERY</t>
  </si>
  <si>
    <t>NEWTONS HEALTH CENTRE</t>
  </si>
  <si>
    <t>MID SUSSEX HEALTH CARE</t>
  </si>
  <si>
    <t>MAYWOOD HEALTHCARE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</si>
  <si>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</si>
  <si>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</si>
  <si>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</si>
  <si>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</si>
  <si>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</si>
  <si>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</si>
  <si>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</si>
  <si>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</si>
  <si>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MILL STREAM MEDICAL CENTRE</t>
  </si>
  <si>
    <t>ARUN MEDICAL CENTRE</t>
  </si>
  <si>
    <t>THE GLEBE SURGERY</t>
  </si>
  <si>
    <t>SILVERDALE PRACTICE</t>
  </si>
  <si>
    <t>CORNERWAYS PRACTICE</t>
  </si>
  <si>
    <t>CROFT SURGERY</t>
  </si>
  <si>
    <t>SOUTHBOURNE SURGERY</t>
  </si>
  <si>
    <t>NORTHBOURNE MEDICAL CENTRE</t>
  </si>
  <si>
    <t>BROW MEDICAL CENTRE</t>
  </si>
  <si>
    <t>1 HIGHDOWN AVENUE</t>
  </si>
  <si>
    <t>THE BARN SURGERY</t>
  </si>
  <si>
    <t>BEWBUSH MEDICAL CENTRE</t>
  </si>
  <si>
    <t>RIVERSIDE SURGERY</t>
  </si>
  <si>
    <t>NEW POND ROW PRACTICE</t>
  </si>
  <si>
    <t>THE VILLAGE SURGERY</t>
  </si>
  <si>
    <t>KINGFISHER FAMILY PRACTICE</t>
  </si>
  <si>
    <t>WITTERINGS HEALTH CENTRE</t>
  </si>
  <si>
    <t>COACHMANS MEDICAL PRACTICE</t>
  </si>
  <si>
    <t>WEST MEADS SURGERY</t>
  </si>
  <si>
    <t>NORTHLANDS WOOD SURGERY</t>
  </si>
  <si>
    <t>HEENE ROAD PRACTICE</t>
  </si>
  <si>
    <t>OUSE VALLEY PRACTICE</t>
  </si>
  <si>
    <t>PARK VIEW HEALTH PARTNERSHIP</t>
  </si>
  <si>
    <t>OLD SHOREHAM ROAD PRACTICE</t>
  </si>
  <si>
    <t>HOLBROOK SURGERY</t>
  </si>
  <si>
    <t>THE LAWNS SURGERY</t>
  </si>
  <si>
    <t>THE MAYFLOWER SURGERY</t>
  </si>
  <si>
    <t>PORTLAND MEDICAL CENTRE</t>
  </si>
  <si>
    <t>DR S HAMEED</t>
  </si>
  <si>
    <t>FARLEY ROAD MEDICAL PRACTICE</t>
  </si>
  <si>
    <t>DR SIVATHASAN &amp; PARTNERS</t>
  </si>
  <si>
    <t>PARKWAY H C</t>
  </si>
  <si>
    <t>DR K G ARORA &amp; PARTNERS</t>
  </si>
  <si>
    <t>DR B S JAYARATNE</t>
  </si>
  <si>
    <t>NORBURY HEALTH CENTRE 02</t>
  </si>
  <si>
    <t>DR ATTARD &amp; PARTNER</t>
  </si>
  <si>
    <t>DR BAKARE</t>
  </si>
  <si>
    <t>DR G RAVI-SHANKAR</t>
  </si>
  <si>
    <t>OLD COULSDON MEDICAL PRATICE</t>
  </si>
  <si>
    <t>DR BRZEZICKI &amp; PARTNERS</t>
  </si>
  <si>
    <t>DR M F JOHNSON AND PARTNERS</t>
  </si>
  <si>
    <t>KESTON HOUSE MEDICAL PRACTICE</t>
  </si>
  <si>
    <t>BRIGSTOCK MEDICAL PRACTICE</t>
  </si>
  <si>
    <t>DR A TROMPETAS &amp; PARTNERS</t>
  </si>
  <si>
    <t>DR WILCOCK &amp; PARTNERS</t>
  </si>
  <si>
    <t>DR RODRIGUES &amp; PARTNERS</t>
  </si>
  <si>
    <t>LONDON ROAD MEDICAL PRACTICE</t>
  </si>
  <si>
    <t>DR S E RAMSBOTHAM &amp; PARTNERS</t>
  </si>
  <si>
    <t>MORLAND ROAD SURGERY</t>
  </si>
  <si>
    <t>DR P W NEWLANDS AND PARTNERS</t>
  </si>
  <si>
    <t>WOODSIDE GROUP PRACTICE</t>
  </si>
  <si>
    <t>DR B BASKARAN &amp; PARTNERS</t>
  </si>
  <si>
    <t>DR J O SALERNO</t>
  </si>
  <si>
    <t>HARTLAND WAY SURGERY</t>
  </si>
  <si>
    <t>DR T WIN</t>
  </si>
  <si>
    <t>HALING PARK MEDICAL PRACTICE</t>
  </si>
  <si>
    <t>DR PARAMESWARAN</t>
  </si>
  <si>
    <t>DR ARJUN &amp; PARTNERS</t>
  </si>
  <si>
    <t>DR N FORD</t>
  </si>
  <si>
    <t>AUCKLAND SURGERY</t>
  </si>
  <si>
    <t>STOVELL HOUSE SURGERY</t>
  </si>
  <si>
    <t>DR S WOOLF</t>
  </si>
  <si>
    <t>SOUTH NORWOOD MEDICAL CENTRE</t>
  </si>
  <si>
    <t>LEANDER ROAD SURGERY</t>
  </si>
  <si>
    <t>DR H P ABBOT &amp; PARTNER</t>
  </si>
  <si>
    <t>EAST CROYDON MEDICAL CENTRE</t>
  </si>
  <si>
    <t>DR BAMGBOYE</t>
  </si>
  <si>
    <t>DR S C CHITKARA</t>
  </si>
  <si>
    <t>HEADLEY DRIVE SURGERY</t>
  </si>
  <si>
    <t>THE MOORINGS MEDICAL PRACTICE</t>
  </si>
  <si>
    <t>THORNTON ROAD SURGERY</t>
  </si>
  <si>
    <t>DR T GOONERATNE</t>
  </si>
  <si>
    <t>PARCHMORE MEDICAL CENTRE</t>
  </si>
  <si>
    <t>DR N VAJPEYI</t>
  </si>
  <si>
    <t>MERSHAM MEDICAL CENTRE</t>
  </si>
  <si>
    <t>DR R DABO</t>
  </si>
  <si>
    <t>PURLEY MEDICAL PRACTICE</t>
  </si>
  <si>
    <t>DR J A KHAN</t>
  </si>
  <si>
    <t>DR P K SRIVASTAVA AND PARTNERS</t>
  </si>
  <si>
    <t>DR M GRAHAM</t>
  </si>
  <si>
    <t>DR A K SENNIK</t>
  </si>
  <si>
    <t>DR K W BARBER</t>
  </si>
  <si>
    <t>BIRDHURST MEDICAL PRACTICE</t>
  </si>
  <si>
    <t>GREENSIDE MEDICAL PRACTICE</t>
  </si>
  <si>
    <t>DR H D S NORONHIA</t>
  </si>
  <si>
    <t>DR FM BATES &amp; PARTNERS</t>
  </si>
  <si>
    <t>JEZIERSKI &amp; PARTNERS</t>
  </si>
  <si>
    <t>THE ACORN PRACTICE</t>
  </si>
  <si>
    <t>CANBURY MEDICAL CENTRE</t>
  </si>
  <si>
    <t>THOMAS &amp; PARTNERS</t>
  </si>
  <si>
    <t>DR C LEE</t>
  </si>
  <si>
    <t>DR J C MUNBY &amp; PARTNERS</t>
  </si>
  <si>
    <t>THE GROVES MEDICAL CENTRE</t>
  </si>
  <si>
    <t>SEYMOUR HOUSE SURGERY</t>
  </si>
  <si>
    <t>DR P BHATIA</t>
  </si>
  <si>
    <t>DR E KATAY &amp; PARTNERS</t>
  </si>
  <si>
    <t>DR R FLOOD &amp; PARTNERS</t>
  </si>
  <si>
    <t>HOOK SURGERY</t>
  </si>
  <si>
    <t>THE CHURCHILL MEDICAL CENTRE</t>
  </si>
  <si>
    <t>DR P D MOORE &amp; PARTNERS</t>
  </si>
  <si>
    <t>JUBILEE AVENUE SURGERY</t>
  </si>
  <si>
    <t>HAMPTON WICK SURGERY</t>
  </si>
  <si>
    <t>ST ALBANS MEDICAL CENTRE</t>
  </si>
  <si>
    <t>CROSS DEEP SURGERY</t>
  </si>
  <si>
    <t>DR G LEWIS AND PARTNERS</t>
  </si>
  <si>
    <t>THE VINEYARD SURGERY</t>
  </si>
  <si>
    <t>DR LUCKETT &amp; PARTNERS</t>
  </si>
  <si>
    <t>CROWLEY &amp; PARTNERS</t>
  </si>
  <si>
    <t>STENT &amp; PARTNERS</t>
  </si>
  <si>
    <t>TWICKENHAM PARK SURGERY</t>
  </si>
  <si>
    <t>DR S MACKIE &amp; PARTNERS</t>
  </si>
  <si>
    <t>DR P KUMAR &amp; PARTNERS</t>
  </si>
  <si>
    <t>ROSELAWN SURGERY</t>
  </si>
  <si>
    <t>BERRYLANDS SURGERY</t>
  </si>
  <si>
    <t>AGRAWAL R K &amp; K</t>
  </si>
  <si>
    <t>DR I A JOHNSON &amp; PARTNERS</t>
  </si>
  <si>
    <t>DR A SARAJLIC</t>
  </si>
  <si>
    <t>DR J A SYED</t>
  </si>
  <si>
    <t>DR A CHILDS &amp; PARTNERS</t>
  </si>
  <si>
    <t>SMITH C J &amp; PARTNERS</t>
  </si>
  <si>
    <t>KINGSTON HEALTH CENTRE</t>
  </si>
  <si>
    <t>DR J DALZELL &amp; PARTNERS</t>
  </si>
  <si>
    <t>JIVANI A K &amp; N A</t>
  </si>
  <si>
    <t>DR A SAYER</t>
  </si>
  <si>
    <t>DEANHILL SURGERY</t>
  </si>
  <si>
    <t>DR T C MOHAN &amp; PARTNERS</t>
  </si>
  <si>
    <t>CLAREMONT MEDICAL CENTRE</t>
  </si>
  <si>
    <t>HAMPTON HILL MEDICAL CENTRE</t>
  </si>
  <si>
    <t>DR A P KUDRA &amp; PARTNER</t>
  </si>
  <si>
    <t>DR N AL-YAQUBI &amp; PARTNER</t>
  </si>
  <si>
    <t>SINHA V</t>
  </si>
  <si>
    <t>DR A PALACCI &amp; PARTNERS</t>
  </si>
  <si>
    <t>QUEENS MEDICAL CENTRE</t>
  </si>
  <si>
    <t>MANOR DRIVE MEDICAL CENTRE</t>
  </si>
  <si>
    <t>THE GRAYS MEDICAL PRACTICE</t>
  </si>
  <si>
    <t>DR M FITZMAURICE</t>
  </si>
  <si>
    <t>DR S A BOBAK</t>
  </si>
  <si>
    <t>DR OKONMAH AND PARTNERS</t>
  </si>
  <si>
    <t>QUEENSTOWN ROAD MEDICAL PRACTICE</t>
  </si>
  <si>
    <t>MAYFIELD PRACTICE</t>
  </si>
  <si>
    <t>H S KOONER</t>
  </si>
  <si>
    <t>P L BOWEN</t>
  </si>
  <si>
    <t>C RIBEIRO</t>
  </si>
  <si>
    <t>THE GREYSWOOD PRACTICE</t>
  </si>
  <si>
    <t>PUTNEYMEAD GROUP MEDICAL PRACTICE</t>
  </si>
  <si>
    <t>S J WOROPAY</t>
  </si>
  <si>
    <t>DR A J FREE</t>
  </si>
  <si>
    <t>J M LONGLEY</t>
  </si>
  <si>
    <t>CHURCH LANE PRACTICE</t>
  </si>
  <si>
    <t>A DITRI</t>
  </si>
  <si>
    <t>T H TOOSY</t>
  </si>
  <si>
    <t>C PERERA</t>
  </si>
  <si>
    <t>DR B NAHA</t>
  </si>
  <si>
    <t>A GALLOWAY</t>
  </si>
  <si>
    <t>FRANCIS GROVE SURGERY</t>
  </si>
  <si>
    <t>DR ALLEN &amp; PARTNERS</t>
  </si>
  <si>
    <t>V SHARMA</t>
  </si>
  <si>
    <t>M N PATEL</t>
  </si>
  <si>
    <t>DR GRICE &amp; PARTNERS</t>
  </si>
  <si>
    <t>C J ELLIOTT</t>
  </si>
  <si>
    <t>R K GOEL</t>
  </si>
  <si>
    <t>G P HOLLIER</t>
  </si>
  <si>
    <t>I C R HARTLEY</t>
  </si>
  <si>
    <t>K WORTHINGTON</t>
  </si>
  <si>
    <t>DR GIBBS &amp; PARTNERS</t>
  </si>
  <si>
    <t>CRICKET GREEN MEDICAL PRACTICE</t>
  </si>
  <si>
    <t>DR HANSPAL</t>
  </si>
  <si>
    <t>D H GORDON</t>
  </si>
  <si>
    <t>BRIDGE LANE GROUP PRACTICE</t>
  </si>
  <si>
    <t>M G DURHAM</t>
  </si>
  <si>
    <t>G B M WINSTOCK</t>
  </si>
  <si>
    <t>N WILLIAMS</t>
  </si>
  <si>
    <t>LAMBTON ROAD MEDICAL PRACTICE</t>
  </si>
  <si>
    <t>Z GHUFOOR</t>
  </si>
  <si>
    <t>A HAFEEZ</t>
  </si>
  <si>
    <t>LEGHARI &amp; MUKTAR PRACTICE</t>
  </si>
  <si>
    <t>DR CHANG &amp; PARTNERS</t>
  </si>
  <si>
    <t>A KUMAR AND PARTNER</t>
  </si>
  <si>
    <t>ELBOROUGH STREET SURGERY</t>
  </si>
  <si>
    <t>V M BEARN</t>
  </si>
  <si>
    <t>C A M BRENNAN</t>
  </si>
  <si>
    <t>A M ALISSA</t>
  </si>
  <si>
    <t>BALHAM PARK SURGERY</t>
  </si>
  <si>
    <t>P J ILVES</t>
  </si>
  <si>
    <t>C M KROLL</t>
  </si>
  <si>
    <t>CENTRAL MEDICAL CENTRE</t>
  </si>
  <si>
    <t>J J JEPHCOTT</t>
  </si>
  <si>
    <t>S HAIDER</t>
  </si>
  <si>
    <t>STONECOT SURGERY</t>
  </si>
  <si>
    <t>DR PUVINATHAN</t>
  </si>
  <si>
    <t>R LALL</t>
  </si>
  <si>
    <t>PATEL D. &amp; PARTNERS</t>
  </si>
  <si>
    <t>SW LONDON NHS TRUST</t>
  </si>
  <si>
    <t>MITTAL V.K. &amp; PARTNERS</t>
  </si>
  <si>
    <t>CLAPHAM JUNCTION MEDICAL PRACTICE</t>
  </si>
  <si>
    <t>FIGGES MARSH SURGERY</t>
  </si>
  <si>
    <t>M N BAIG</t>
  </si>
  <si>
    <t>R S A SEYAN</t>
  </si>
  <si>
    <t>ST PAULS COTTAGE</t>
  </si>
  <si>
    <t>THE GRAND DRIVE SURGERY</t>
  </si>
  <si>
    <t>HACKBRIDGE MEDICAL CENTRE</t>
  </si>
  <si>
    <t>CHEAM FAMILY PRACTICE</t>
  </si>
  <si>
    <t>M R MOOLA</t>
  </si>
  <si>
    <t>T KEYAMO</t>
  </si>
  <si>
    <t>J GRANNELL</t>
  </si>
  <si>
    <t>J R JONES</t>
  </si>
  <si>
    <t>KAR GUPTA</t>
  </si>
  <si>
    <t>DR PEACH &amp; PARTNERS</t>
  </si>
  <si>
    <t>H R LINGS</t>
  </si>
  <si>
    <t>K KO</t>
  </si>
  <si>
    <t>K K KANTHAN</t>
  </si>
  <si>
    <t>MERTON MEDICAL PRACTICE</t>
  </si>
  <si>
    <t>N AKBAR</t>
  </si>
  <si>
    <t>M G IYER</t>
  </si>
  <si>
    <t>DR AYUB &amp; PARTNERS</t>
  </si>
  <si>
    <t>M H KHAN</t>
  </si>
  <si>
    <t>DR I M WILSON</t>
  </si>
  <si>
    <t>SORNALINGHAM</t>
  </si>
  <si>
    <t>K BEGG</t>
  </si>
  <si>
    <t>A F FROLEY</t>
  </si>
  <si>
    <t>AMIN B.C &amp; PARTNER</t>
  </si>
  <si>
    <t>T K HALDER</t>
  </si>
  <si>
    <t>DR S PATTANI</t>
  </si>
  <si>
    <t>M SHIRAZ</t>
  </si>
  <si>
    <t>DR THURAIRATNAM AND PARTNER</t>
  </si>
  <si>
    <t>FACCINI HOUSE SURGERY</t>
  </si>
  <si>
    <t>B HUDSON</t>
  </si>
  <si>
    <t>K H YU</t>
  </si>
  <si>
    <t>THE PRACTICE FURZEDOWN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</si>
  <si>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</si>
  <si>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</si>
  <si>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</si>
  <si>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</si>
  <si>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</si>
  <si>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</si>
  <si>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</si>
  <si>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</si>
  <si>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HEALTH CENTRE</t>
  </si>
  <si>
    <t>CANFORD HEATH GROUP PRACTICE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</si>
  <si>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</si>
  <si>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</si>
  <si>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</si>
  <si>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</si>
  <si>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</si>
  <si>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MEDICAL CENTRE</t>
  </si>
  <si>
    <t>WEST MOORS GROUP PRACTICE</t>
  </si>
  <si>
    <t>HOLDENHURST ROAD SURGERY</t>
  </si>
  <si>
    <t>THE WOOL PRACTICE</t>
  </si>
  <si>
    <t>ABBEY VIEW MEDICAL CENTRE</t>
  </si>
  <si>
    <t>ROYAL CRESCENT AND PRESTON ROAD PRACTICE</t>
  </si>
  <si>
    <t>HIGHCLIFFE MEDICAL CENTRE</t>
  </si>
  <si>
    <t>THE APPLES MEDICAL CENTRE</t>
  </si>
  <si>
    <t>VERWOOD PRACTICE</t>
  </si>
  <si>
    <t>NEW LAND SURGERY</t>
  </si>
  <si>
    <t>TALBOT MEDICAL CENTRE</t>
  </si>
  <si>
    <t>QUARTER JACK SURGERY</t>
  </si>
  <si>
    <t>MILTON ABBAS SURGERY</t>
  </si>
  <si>
    <t>ROSEMARY MEDICAL CENTRE</t>
  </si>
  <si>
    <t>NORTHBOURNE SURGERY</t>
  </si>
  <si>
    <t>MOORDOWN MEDICAL CENTRE</t>
  </si>
  <si>
    <t>STALBRIDGE PRACTICE</t>
  </si>
  <si>
    <t>THE HADLEIGH PRACTICE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</si>
  <si>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</si>
  <si>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</si>
  <si>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</si>
  <si>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</si>
  <si>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</si>
  <si>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</si>
  <si>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</si>
  <si>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</si>
  <si>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</si>
  <si>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</si>
  <si>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</si>
  <si>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</si>
  <si>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</si>
  <si>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</si>
  <si>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</si>
  <si>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</si>
  <si>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</si>
  <si>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DURDELLS AVENUE SURGERY</t>
  </si>
  <si>
    <t>POOLE TOWN SURGERY</t>
  </si>
  <si>
    <t>MADEIRA MEDICAL CENTRE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</si>
  <si>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</si>
  <si>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</si>
  <si>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</si>
  <si>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</si>
  <si>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</si>
  <si>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</si>
  <si>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</si>
  <si>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</si>
  <si>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SURGERY</t>
  </si>
  <si>
    <t>CROSS ROAD SURGERY</t>
  </si>
  <si>
    <t>MAIDEN NEWTON AND BEAMINSTER PRACTICE</t>
  </si>
  <si>
    <t>WALFORD MILL MEDICAL CENTRE</t>
  </si>
  <si>
    <t>BUTE HOUSE SURGERY</t>
  </si>
  <si>
    <t>GILLINGHAM SURGERY</t>
  </si>
  <si>
    <t>CORNWALL ROAD PRACTICE</t>
  </si>
  <si>
    <t>SIXPENNY HANDLEY PRACTICE</t>
  </si>
  <si>
    <t>EVERGREEN OAK SURGERY</t>
  </si>
  <si>
    <t>BIRCHWOOD MEDICAL CENTRE</t>
  </si>
  <si>
    <t>LANEHOUSE SURGERY</t>
  </si>
  <si>
    <t>PORTESHAM SURGERY</t>
  </si>
  <si>
    <t>CORFE CASTLE SURGERY</t>
  </si>
  <si>
    <t>DORCHESTER ROAD SURGERY</t>
  </si>
  <si>
    <t>PUDDLETOWN SURGERY</t>
  </si>
  <si>
    <t>STURMINSTER NEWTON PRACTICE</t>
  </si>
  <si>
    <t>CORBIN AVENUE SURGERY</t>
  </si>
  <si>
    <t>BROADMAYNE SURGERY</t>
  </si>
  <si>
    <t>DENMARK ROAD MEDICAL CENTRE</t>
  </si>
  <si>
    <t>FORDINGTON SURGERY</t>
  </si>
  <si>
    <t>CHARMOUTH MEDICAL PRACTICE</t>
  </si>
  <si>
    <t>SANDFORD SURGERY</t>
  </si>
  <si>
    <t>HERBERT AVENUE SURGERY</t>
  </si>
  <si>
    <t>WOODLEA HOUSE SURGERY</t>
  </si>
  <si>
    <t>PROVIDENCE SURGERY</t>
  </si>
  <si>
    <t>PRINCE OF WALES ROAD PRACTICE</t>
  </si>
  <si>
    <t>VILLAGE MEDICAL CENTRE WEST MOORS</t>
  </si>
  <si>
    <t>THE OLD DISPENSARY</t>
  </si>
  <si>
    <t>BOSCOMBE MANOR MEDICAL CENTRE</t>
  </si>
  <si>
    <t>LYME BAY SURGERY</t>
  </si>
  <si>
    <t>DR AJ NEWMAN</t>
  </si>
  <si>
    <t>BURGESS ROAD SURGERY</t>
  </si>
  <si>
    <t>LORDSHILL HEALTH CENTRE</t>
  </si>
  <si>
    <t>QUEENS ROAD SURGERY</t>
  </si>
  <si>
    <t>ROWLANDS CASTLE SURGERY</t>
  </si>
  <si>
    <t>GOSPORT MEDICAL CENTRE</t>
  </si>
  <si>
    <t>THE ARNEWOOD PRACTICE</t>
  </si>
  <si>
    <t>WEST END SURGERY</t>
  </si>
  <si>
    <t>EMSWORTH PRACTICE</t>
  </si>
  <si>
    <t>THE BOSMERE MEDICAL PRACTICE</t>
  </si>
  <si>
    <t>PORTCHESTER PRACTICE</t>
  </si>
  <si>
    <t>HAVANT SURGERY</t>
  </si>
  <si>
    <t>GIFFARD DRIVE SURGERY</t>
  </si>
  <si>
    <t>STOCKBRIDGE SURGERY</t>
  </si>
  <si>
    <t>THE ANDOVER HEALTH CENTRE MEDICAL PRACTICE</t>
  </si>
  <si>
    <t>STOKEWOOD SURGERY</t>
  </si>
  <si>
    <t>THE FRYERN SURGERY</t>
  </si>
  <si>
    <t>PINE VIEW PRACTICE</t>
  </si>
  <si>
    <t>WATERSIDE MEDICAL PRACTICE</t>
  </si>
  <si>
    <t>VICTOR STREET SURGERY</t>
  </si>
  <si>
    <t>THE WHITELEY AND LOCKS ROAD SURGERIES</t>
  </si>
  <si>
    <t>NICHOLS TOWN SURGERY</t>
  </si>
  <si>
    <t>CHARLTON HILL SURGERY</t>
  </si>
  <si>
    <t>THE CENTRE PRACTICE</t>
  </si>
  <si>
    <t>LIPHOOK VILLAGE SURGERY</t>
  </si>
  <si>
    <t>OSBORNE PRACTICE</t>
  </si>
  <si>
    <t>NEW MILTON HEALTH CENTRE</t>
  </si>
  <si>
    <t>VICTORIA PRACTICE</t>
  </si>
  <si>
    <t>DR C G WADE</t>
  </si>
  <si>
    <t>THE CURLEW PRACTICE</t>
  </si>
  <si>
    <t>GUDGEHEATH LANE SURGERY</t>
  </si>
  <si>
    <t>WICKHAM GROUP SURGERY</t>
  </si>
  <si>
    <t>ST CLEMENTS PARTNERSHIP</t>
  </si>
  <si>
    <t>WEST MEON SURGERY</t>
  </si>
  <si>
    <t>WATERBROOK MEDICAL PRACTICE</t>
  </si>
  <si>
    <t>THE HEALTH HOUSE</t>
  </si>
  <si>
    <t>RINGWOOD MEDICAL CENTRE</t>
  </si>
  <si>
    <t>BITTERNE SURGERY</t>
  </si>
  <si>
    <t>THE STAUNTON SURGERY</t>
  </si>
  <si>
    <t>BADGERSWOOD AND FOREST SURGERY</t>
  </si>
  <si>
    <t>JUBILEE SURGERY</t>
  </si>
  <si>
    <t>OAKLEY AND OVERTON PARTNERSHIP</t>
  </si>
  <si>
    <t>HARTLEY CORNER MEDICAL PARTNERSHIP</t>
  </si>
  <si>
    <t>ST PAUL'S PRACTICE</t>
  </si>
  <si>
    <t>BLACKTHORN HEALTH CENTRE</t>
  </si>
  <si>
    <t>THE OAKLANDS PRACTICE</t>
  </si>
  <si>
    <t>THE ADELAIDE MEDICAL CENTRE</t>
  </si>
  <si>
    <t>KINTBURY AND WOOLTON HILL SURGERY</t>
  </si>
  <si>
    <t>WAVERLEY ROAD SURGERY</t>
  </si>
  <si>
    <t>RED AND GREEN PRACTICE</t>
  </si>
  <si>
    <t>BRAMBLYS GRANGE MEDICAL PRACTICE</t>
  </si>
  <si>
    <t>WATERCRESS MEDICAL GROUP</t>
  </si>
  <si>
    <t>SOUTHSEA MEDICAL CENTRE</t>
  </si>
  <si>
    <t>ODIHAM HEALTH CENTRE</t>
  </si>
  <si>
    <t>SHIRLEY AVENUE AND CHEVIOT ROAD PRACTICE</t>
  </si>
  <si>
    <t>PARKSIDE PRACTICE</t>
  </si>
  <si>
    <t>BISHOPS WALTHAM SURGERY</t>
  </si>
  <si>
    <t>CAMROSE MEDICAL PARTNERSHIP</t>
  </si>
  <si>
    <t>SOUTHLEA GROUP PRACTICE</t>
  </si>
  <si>
    <t>MILESTONE SURGERY</t>
  </si>
  <si>
    <t>GILLIES MEDICAL PARTNERSHIP</t>
  </si>
  <si>
    <t>ST ANDREW'S SURGERY</t>
  </si>
  <si>
    <t>FORESTSIDE MEDICAL PRACTICE</t>
  </si>
  <si>
    <t>KIRKLANDS</t>
  </si>
  <si>
    <t>ALMA ROAD SURGERY</t>
  </si>
  <si>
    <t>CHAWTON HOUSE SURGERY</t>
  </si>
  <si>
    <t>WOOLSTON LODGE SURGERY</t>
  </si>
  <si>
    <t>THE BERMUDA PRACTICE</t>
  </si>
  <si>
    <t>CLIFT SURGERY</t>
  </si>
  <si>
    <t>UNIVERSITY HEALTH SERVICE SOUTHAMPTON</t>
  </si>
  <si>
    <t>ST MARY'S SURGERY - SOUTHAMPTON</t>
  </si>
  <si>
    <t>SHEPHERD SPRING MEDICAL CENTRE</t>
  </si>
  <si>
    <t>STOKE ROAD MEDICAL CENTRE</t>
  </si>
  <si>
    <t>BURY ROAD SURGERY</t>
  </si>
  <si>
    <t>THE LAKE ROAD PRACTICE</t>
  </si>
  <si>
    <t>NORTHERN ROAD SURGERY</t>
  </si>
  <si>
    <t>STONEHAM LANE SURGERY</t>
  </si>
  <si>
    <t>THE GROVE MEDICAL PRACTICE</t>
  </si>
  <si>
    <t>HEDGE END MEDICAL CENTRE</t>
  </si>
  <si>
    <t>SUNNYSIDE SURGERY</t>
  </si>
  <si>
    <t>THE BAFFINS SURGERY</t>
  </si>
  <si>
    <t>ALDERMOOR SURGERY</t>
  </si>
  <si>
    <t>STAKES LODGE SURGERY</t>
  </si>
  <si>
    <t>THE TADLEY MEDICAL PARTNERSHIP</t>
  </si>
  <si>
    <t>MARLOWE PRACTICE</t>
  </si>
  <si>
    <t>TOTTON HEALTH CENTRE</t>
  </si>
  <si>
    <t>THE SWAN SURGERY</t>
  </si>
  <si>
    <t>RICHMOND SURGERY</t>
  </si>
  <si>
    <t>FORTON MEDICAL CENTRE</t>
  </si>
  <si>
    <t>CHESSEL PRACTICE</t>
  </si>
  <si>
    <t>THE DRAYTON SURGERY</t>
  </si>
  <si>
    <t>ST MARY'S SURGERY - ANDOVER</t>
  </si>
  <si>
    <t>STUBBINGTON MEDICAL PRACTICE</t>
  </si>
  <si>
    <t>GRATTON SURGERY</t>
  </si>
  <si>
    <t>FLEET MEDICAL CENTRE</t>
  </si>
  <si>
    <t>FOREST GATE SURGERY</t>
  </si>
  <si>
    <t>WATERSIDE MEDICAL CENTRE</t>
  </si>
  <si>
    <t>NORTH HARBOUR MEDICAL GROUP</t>
  </si>
  <si>
    <t>ATHERLEY HOUSE SURGERY</t>
  </si>
  <si>
    <t>THE TWYFORD SURGERY</t>
  </si>
  <si>
    <t>HANWAY GROUP PRACTICE</t>
  </si>
  <si>
    <t>DENMEAD DOCTORS SURGERY</t>
  </si>
  <si>
    <t>ALEXANDER HOUSE SURGERY</t>
  </si>
  <si>
    <t>NORTH BADDESLEY SURGERY</t>
  </si>
  <si>
    <t>DR ORD-HUME AND PARTNERS</t>
  </si>
  <si>
    <t>THE HACKWOOD PARTNERSHIP</t>
  </si>
  <si>
    <t>THE ALRESFORD SURGERY</t>
  </si>
  <si>
    <t>JENNER HOUSE SURGERY</t>
  </si>
  <si>
    <t>DR SUNAK AND PARTNERS</t>
  </si>
  <si>
    <t>BRUNE MEDICAL CENTRE</t>
  </si>
  <si>
    <t>THE OLD FIRE STATION SURGERY</t>
  </si>
  <si>
    <t>NEW FOREST CENTRAL MEDICAL GROUP</t>
  </si>
  <si>
    <t>THE FRIARSGATE PRACTICE</t>
  </si>
  <si>
    <t>THE FORDINGBRIDGE SURGERY</t>
  </si>
  <si>
    <t>TESTVALE SURGERY</t>
  </si>
  <si>
    <t>BROCKHURST MEDICAL CENTRE</t>
  </si>
  <si>
    <t>FOREST END SURGERY</t>
  </si>
  <si>
    <t>BRANKSOMEWOOD PRACTICE</t>
  </si>
  <si>
    <t>CHAWTON PARK SURGERY</t>
  </si>
  <si>
    <t>HOOK AND HARTLEY WINTNEY SURGERY</t>
  </si>
  <si>
    <t>WISTARIA AND MILFORD SURGERIES</t>
  </si>
  <si>
    <t>BATH LODGE PRACTICE</t>
  </si>
  <si>
    <t>THE BORDER PRACTICE</t>
  </si>
  <si>
    <t>PARK SURGERY AND ST FRANCIS SURGERY</t>
  </si>
  <si>
    <t>CROWN HEIGHTS MEDICAL CENTRE</t>
  </si>
  <si>
    <t>ABBEY MEAD SURGERY</t>
  </si>
  <si>
    <t>LYNDHURST SURGERY</t>
  </si>
  <si>
    <t>THE CLANFIELD PRACTICE</t>
  </si>
  <si>
    <t>DERBY ROAD PRACTICE</t>
  </si>
  <si>
    <t>CORNERWAYS MEDICAL CENTRE</t>
  </si>
  <si>
    <t>TWIN OAKS MEDICAL CENTRE</t>
  </si>
  <si>
    <t>BRIDGEMARY MEDICAL CENTRE</t>
  </si>
  <si>
    <t>THE HIGHLANDS PRACTICE</t>
  </si>
  <si>
    <t>PORTSDOWN GROUP PRACTICE</t>
  </si>
  <si>
    <t>WATERFRONT AND SOLENT SURGERY</t>
  </si>
  <si>
    <t>THE WILSON PRACTICE</t>
  </si>
  <si>
    <t>CAMPBELL SURGERY</t>
  </si>
  <si>
    <t>WESTLANDS MEDICAL CENTRE</t>
  </si>
  <si>
    <t>COWPLAIN FAMILY PRACTICE</t>
  </si>
  <si>
    <t>LIPHOOK AND LISS SURGERY</t>
  </si>
  <si>
    <t>THE DEVONSHIRE PRACTICE</t>
  </si>
  <si>
    <t>BARTON SURGERY AND WEBB-PEPLOE HOUSE SURGERY</t>
  </si>
  <si>
    <t>THE RIVERSIDE PARTNERSHIP</t>
  </si>
  <si>
    <t>RAMILLIES PRACTICE</t>
  </si>
  <si>
    <t>BOYATT WOOD SURGERY</t>
  </si>
  <si>
    <t>BITTERNE PARK SURGERY</t>
  </si>
  <si>
    <t>LOCKSWOOD SURGERY</t>
  </si>
  <si>
    <t>SALISBURY ROAD SURGERY</t>
  </si>
  <si>
    <t>JOHN POUNDS SURGERY</t>
  </si>
  <si>
    <t>PRINCES GARDENS SURGERY</t>
  </si>
  <si>
    <t>TOWNHILL SURGERY</t>
  </si>
  <si>
    <t>CANUTE SURGERY</t>
  </si>
  <si>
    <t>MULBERRY HOUSE PRACTICE</t>
  </si>
  <si>
    <t>PINEHILL SURGERY</t>
  </si>
  <si>
    <t>NIGHTINGALE SURGERY</t>
  </si>
  <si>
    <t>THE WESTON LANE AND HAREFIELD SURGERIES</t>
  </si>
  <si>
    <t>BURSLEDON SURGERY</t>
  </si>
  <si>
    <t>THE BROWNHILL SURGERY</t>
  </si>
  <si>
    <t>HEYWARD ROAD SURGERY</t>
  </si>
  <si>
    <t>MILTON PARK PRACTICE</t>
  </si>
  <si>
    <t>SOUTHWOOD PRACTICE</t>
  </si>
  <si>
    <t>THE HOMEWELL PRACTICE</t>
  </si>
  <si>
    <t>BENTLEY VILLAGE SURGERY</t>
  </si>
  <si>
    <t>THE WELLINGTON PRACTICE</t>
  </si>
  <si>
    <t>UNIVERSITY SURGERY PORTSMOUTH</t>
  </si>
  <si>
    <t>THE GRANGE SURGERY</t>
  </si>
  <si>
    <t>DR S J ROBINSON AND PARTNERS</t>
  </si>
  <si>
    <t>MONTEAGLE SURGERY</t>
  </si>
  <si>
    <t>HILL LANE SURGERY</t>
  </si>
  <si>
    <t>ST PETERS SURGERY</t>
  </si>
  <si>
    <t>THE ELMS PRACTICE</t>
  </si>
  <si>
    <t>DR TYRRELL AND PARTNERS</t>
  </si>
  <si>
    <t>BROOK HOUSE SURGERY</t>
  </si>
  <si>
    <t>WHITCHURCH SURGERY</t>
  </si>
  <si>
    <t>THE LEE-ON-THE-SOLENT MEDICAL PRACTICE</t>
  </si>
  <si>
    <t>BROOK LANE SURGERY</t>
  </si>
  <si>
    <t>THE CHINEHAM MEDICAL PRACTICE</t>
  </si>
  <si>
    <t>THE ROOKSDOWN PRACTICE</t>
  </si>
  <si>
    <t>WALNUT HOUSE SURGERY</t>
  </si>
  <si>
    <t>PORTSWOOD ROAD SURGERY</t>
  </si>
  <si>
    <t>QUEENSWOOD SURGERY</t>
  </si>
  <si>
    <t>ST DENYS SURGERY</t>
  </si>
  <si>
    <t>LINFIELD SURGERY</t>
  </si>
  <si>
    <t>LEIGHSIDE PRACTICE</t>
  </si>
  <si>
    <t>LADIES WALK PRACTICE</t>
  </si>
  <si>
    <t>BOUNDARIES SURGERY</t>
  </si>
  <si>
    <t>CRONDALL NEW SURGERY</t>
  </si>
  <si>
    <t>DERRYDOWN CLINIC</t>
  </si>
  <si>
    <t>NORTH CAMP SURGERY</t>
  </si>
  <si>
    <t>BARGATE MEDICAL CENTRE</t>
  </si>
  <si>
    <t>THE OLD ANCHOR SURGERY</t>
  </si>
  <si>
    <t>KINGSCLERE MEDICAL PRACTICE</t>
  </si>
  <si>
    <t>HORNDEAN PRACTICE</t>
  </si>
  <si>
    <t>PARK LANE AND GREYWELLS</t>
  </si>
  <si>
    <t>EAST BARN SURGERY</t>
  </si>
  <si>
    <t>MANOR WAY SURGERY SUITE B</t>
  </si>
  <si>
    <t>MIDDLE PARK MEDICAL CENTRE</t>
  </si>
  <si>
    <t>SPITFIRE COURT SURGERY</t>
  </si>
  <si>
    <t>HIGHFIELD HEALTH</t>
  </si>
  <si>
    <t>ROWNER HEALTH CENTRE</t>
  </si>
  <si>
    <t>THE BEGGARWOOD SURGERY</t>
  </si>
  <si>
    <t>DR S C PIGOTT AND PARTNERS</t>
  </si>
  <si>
    <t>DR J A METCLAFE &amp; PARTNERS</t>
  </si>
  <si>
    <t>DR T E MARKEY AND PARTNERS</t>
  </si>
  <si>
    <t>DR C R GOTHAM AND PARTNERS</t>
  </si>
  <si>
    <t>DR A J YULE AND PARTNERS</t>
  </si>
  <si>
    <t>DR G J BARRON AND PARTNERS</t>
  </si>
  <si>
    <t>DR A T S WRIGHT AND PARTNERS</t>
  </si>
  <si>
    <t>DR M J B DUCKWORTH AND PARTNERS</t>
  </si>
  <si>
    <t>DR R E HALL AND PARTNERS</t>
  </si>
  <si>
    <t>DR D J MACARTHUR AND PARTNERS</t>
  </si>
  <si>
    <t>DR S ROSSER AND PARTNERS</t>
  </si>
  <si>
    <t>DR K GRUFFYDD-JONES AND PARTNERS</t>
  </si>
  <si>
    <t>DR T M DAVIES AND PARTNERS</t>
  </si>
  <si>
    <t>DR S M LOCKE AND PARTNERS</t>
  </si>
  <si>
    <t>DR J P G RING AND PARTNERS</t>
  </si>
  <si>
    <t>DR V J R STEVENS AND PARTNERS</t>
  </si>
  <si>
    <t>DR A J HALL AND PARTNERS</t>
  </si>
  <si>
    <t>DR N R STANGER AND PARTNERS</t>
  </si>
  <si>
    <t>DR R P HEWETSON AND PARTNERS</t>
  </si>
  <si>
    <t>DR D C HEATON AND PARTNERS</t>
  </si>
  <si>
    <t>DR P D JENKINS AND PARTNERS</t>
  </si>
  <si>
    <t>DR A G NEWELL AND PARTNERS</t>
  </si>
  <si>
    <t>DR S F FAN AND PARTNERS</t>
  </si>
  <si>
    <t>DR K O'CONNOR AND PARTNERS</t>
  </si>
  <si>
    <t>DR S J DOWDESWELL AND PARTNERS</t>
  </si>
  <si>
    <t>DR I R SWAN AND PARTNERS</t>
  </si>
  <si>
    <t>DR P FUDGE AND PARTNERS</t>
  </si>
  <si>
    <t>DR N A GOUGH AND PARTNERS</t>
  </si>
  <si>
    <t>DR P R MACK AND PARTNERS</t>
  </si>
  <si>
    <t>DR E STANGER AND PARTNERS</t>
  </si>
  <si>
    <t>DR A R MACINTYRE AND PARTNERS</t>
  </si>
  <si>
    <t>DR E A MADIGAN AND PARTNERS</t>
  </si>
  <si>
    <t>DR S C HICKS AND PARTNERS</t>
  </si>
  <si>
    <t>DR R G NIXON AND PARTNERS</t>
  </si>
  <si>
    <t>DR P M B TULLOCH AND PARTNERS</t>
  </si>
  <si>
    <t>DR J C ELLIMAN AND PARTNERS</t>
  </si>
  <si>
    <t>DR A S THORNTON AND PARTNERS</t>
  </si>
  <si>
    <t>DR D A BEALE AND PARTNERS</t>
  </si>
  <si>
    <t>DR D L CHARLES AND PARTNERS</t>
  </si>
  <si>
    <t>DR J A W BARTER AND PARTNERS</t>
  </si>
  <si>
    <t>DR P C DAVIES AND PARTNERS</t>
  </si>
  <si>
    <t>DR C FOGGETT AND PARTNERS</t>
  </si>
  <si>
    <t>DR R B SYMON AND PARTNERS</t>
  </si>
  <si>
    <t>DR J P SIMMONS AND PARTNERS</t>
  </si>
  <si>
    <t>DR E HOLLIDAY AND PARTNERS</t>
  </si>
  <si>
    <t>DR S V EASTMAN AND PARTNERS</t>
  </si>
  <si>
    <t>DR J S HEATON-RENSHAW AND PARTNERS</t>
  </si>
  <si>
    <t>DR P HARRIS AND PARTNER</t>
  </si>
  <si>
    <t>DR R ROSA &amp; ASSOCIATES</t>
  </si>
  <si>
    <t>DR A DOWNEY AND PARTNERS</t>
  </si>
  <si>
    <t>DR I W MYATT AND PARTNER</t>
  </si>
  <si>
    <t>DR M J VALENTINE AND PARTNERS</t>
  </si>
  <si>
    <t>DR R C SANDFORD-HILL AND PARTNERS</t>
  </si>
  <si>
    <t>DR H G THOMAS AND PARNTERS</t>
  </si>
  <si>
    <t>DR J R DALTON AND PARTNER</t>
  </si>
  <si>
    <t>DR F M KILLICK AND PARTNERS</t>
  </si>
  <si>
    <t>DR E C HALSEY AND PARTNER</t>
  </si>
  <si>
    <t>DR R M BROWN AND PARTNERS</t>
  </si>
  <si>
    <t>DR J MORRIS AND PARTNER</t>
  </si>
  <si>
    <t>DR A DWIVEDI AND PARTNERS</t>
  </si>
  <si>
    <t>DR T J KING</t>
  </si>
  <si>
    <t>DR S POPLI AND PARTNERS</t>
  </si>
  <si>
    <t>DR L W DE SILVA</t>
  </si>
  <si>
    <t>DR T H BALLARD</t>
  </si>
  <si>
    <t>DR P C PETTIT AND PARTNER</t>
  </si>
  <si>
    <t>DR H M OSBORN AND PARTNER</t>
  </si>
  <si>
    <t>DR R F MUIR AND PARTNERS</t>
  </si>
  <si>
    <t>DR C BAKER AND PARTNERS</t>
  </si>
  <si>
    <t>DR N J HARDING AND PARTNERS</t>
  </si>
  <si>
    <t>DR P M CRAIG-MCFEELY AND PARTNER</t>
  </si>
  <si>
    <t>DR W M GRUMMITT AND PARTNERS</t>
  </si>
  <si>
    <t>DR S R BROOKE AND PARTNERS</t>
  </si>
  <si>
    <t>DR R F ROHLFING</t>
  </si>
  <si>
    <t>DR S D CHURCH &amp; PARTNERS</t>
  </si>
  <si>
    <t>DR H M KINGSTON AND PARTNERS</t>
  </si>
  <si>
    <t>DR W M GRUMMITT</t>
  </si>
  <si>
    <t>DR R C GUILDING</t>
  </si>
  <si>
    <t>DR P W SWINYARD AND PARTNERS</t>
  </si>
  <si>
    <t>DR H RAMZAN</t>
  </si>
  <si>
    <t>DR A A GOULD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</si>
  <si>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</si>
  <si>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</si>
  <si>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</si>
  <si>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</si>
  <si>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</si>
  <si>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</si>
  <si>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</si>
  <si>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TOWER HOUSE SURGERY</t>
  </si>
  <si>
    <t>SANDOWN HEALTH CENTRE</t>
  </si>
  <si>
    <t>THE DOWER HOUSE</t>
  </si>
  <si>
    <t>COWES MEDICAL CENTRE</t>
  </si>
  <si>
    <t>SOUTH WIGHT MEDICAL PRACTICE</t>
  </si>
  <si>
    <t>MEDINA HEALTHCARE</t>
  </si>
  <si>
    <t>BROOKSIDE HEALTH CENTRE</t>
  </si>
  <si>
    <t>BEECH GROVE SURGERY</t>
  </si>
  <si>
    <t>GARFIELD ROAD SURGERY</t>
  </si>
  <si>
    <t>THE WATERFIELD PRACTICE</t>
  </si>
  <si>
    <t>EASTFIELD HOUSE SURGERY</t>
  </si>
  <si>
    <t>SWALLOWFIELD MEDICAL PRACTICE</t>
  </si>
  <si>
    <t>TILEHURST SURGERY PARTNERSHIP</t>
  </si>
  <si>
    <t>WEXHAM ROAD SURGERY</t>
  </si>
  <si>
    <t>SANDHURST GROUP</t>
  </si>
  <si>
    <t>LONDON STREET SURGERY</t>
  </si>
  <si>
    <t>KINGS CORNER SURGERY</t>
  </si>
  <si>
    <t>THE BOAT HOUSE SURGERY</t>
  </si>
  <si>
    <t>BALMORE PARK SURGERY</t>
  </si>
  <si>
    <t>WOODLANDS PARK SURGERY</t>
  </si>
  <si>
    <t>THE FALKLAND SURGERY</t>
  </si>
  <si>
    <t>LINDEN MEDICAL CENTRE</t>
  </si>
  <si>
    <t>ROSS ROAD MEDICAL CENTRE</t>
  </si>
  <si>
    <t>CLAREMONT AND HOLYPORT PRACTICE</t>
  </si>
  <si>
    <t>DATCHET HEALTH CENTRE</t>
  </si>
  <si>
    <t>TUDOR HOUSE AND RECTORY ROAD SURGERY</t>
  </si>
  <si>
    <t>HEATH HILL SURGERY</t>
  </si>
  <si>
    <t>LANGLEY HEALTH CENTRE</t>
  </si>
  <si>
    <t>THE FINCHAMPSTEAD SURGERY</t>
  </si>
  <si>
    <t>CHATHAM STREET SURGERY</t>
  </si>
  <si>
    <t>MORTIMER SURGERY</t>
  </si>
  <si>
    <t>MAGNOLIA HOUSE SURGERY</t>
  </si>
  <si>
    <t>THE RINGMEAD MEDICAL PRACTICE</t>
  </si>
  <si>
    <t>CROSBY HOUSE SURGERY</t>
  </si>
  <si>
    <t>THE CEDARS SURGERY</t>
  </si>
  <si>
    <t>DR B A LISTER AND PARTNERS</t>
  </si>
  <si>
    <t>EMMER GREEN SURGERY</t>
  </si>
  <si>
    <t>COOKHAM MEDICAL CENTRE</t>
  </si>
  <si>
    <t>HERSCHEL MEDICAL CENTRE</t>
  </si>
  <si>
    <t>DR WILLIAMS AND PARTNER</t>
  </si>
  <si>
    <t>PARKSIDE FAMILY SURGERY</t>
  </si>
  <si>
    <t>LEE HOUSE SURGERY</t>
  </si>
  <si>
    <t>BROOKSIDE GROUP PRACTICE</t>
  </si>
  <si>
    <t>LONGBARN LANE SURGERY</t>
  </si>
  <si>
    <t>EAST LANE SURGERY CHIEVELEY</t>
  </si>
  <si>
    <t>WOODLEY CENTRE SURGERY</t>
  </si>
  <si>
    <t>BOCKHAMPTON ROAD SURGERY</t>
  </si>
  <si>
    <t>PRIORY AVENUE SURGERY</t>
  </si>
  <si>
    <t>VICTORIA ROAD SURGERY</t>
  </si>
  <si>
    <t>WESTWOOD ROAD SURGERY</t>
  </si>
  <si>
    <t>HUNGERFORD SURGERY</t>
  </si>
  <si>
    <t>WARFIELD GREEN MEDICAL CENTRE</t>
  </si>
  <si>
    <t>BINFIELD SURGERY</t>
  </si>
  <si>
    <t>NORTHCROFT SURGERY</t>
  </si>
  <si>
    <t>WESTERN ELMS SURGERY</t>
  </si>
  <si>
    <t>ST MARY'S ROAD SURGERY</t>
  </si>
  <si>
    <t>WHITLEY SURGERY PARTNERSHIP</t>
  </si>
  <si>
    <t>THE SYMONS MEDICAL CENTRE</t>
  </si>
  <si>
    <t>CIRCUIT LANE SURGERY</t>
  </si>
  <si>
    <t>SHEET STREET SURGERY</t>
  </si>
  <si>
    <t>LODDON VALE PRACTICE</t>
  </si>
  <si>
    <t>LODDON HALL ROAD SURGERY</t>
  </si>
  <si>
    <t>THATCHAM HEALTH CENTRE</t>
  </si>
  <si>
    <t>CLARENCE MEDICAL CENTRE</t>
  </si>
  <si>
    <t>FARNHAM ROAD PRACTICE</t>
  </si>
  <si>
    <t>GREEN MEADOWS SURGERY</t>
  </si>
  <si>
    <t>THEALE MEDICAL CENTRE</t>
  </si>
  <si>
    <t>GROVELANDS MEDICAL CENTRE</t>
  </si>
  <si>
    <t>NEW WOKINGHAM ROAD SURGERY</t>
  </si>
  <si>
    <t>ABBEY MEDICAL CENTRE</t>
  </si>
  <si>
    <t>BHARANI MEDICAL CENTRE</t>
  </si>
  <si>
    <t>ROSEMEAD SURGERY</t>
  </si>
  <si>
    <t>SHREEJI MEDICAL CENTRE</t>
  </si>
  <si>
    <t>EASTHAMPSTEAD SURGERY</t>
  </si>
  <si>
    <t>RAGSTONE ROAD SURGERY</t>
  </si>
  <si>
    <t>THE HOLYPORT SURGERY</t>
  </si>
  <si>
    <t>WOOSEHILL MEDICAL CENTRE</t>
  </si>
  <si>
    <t>GREAT HOLLANDS PRACTICE</t>
  </si>
  <si>
    <t>REDWOOD HOUSE SURGERY</t>
  </si>
  <si>
    <t>PEMBROKE SURGERY</t>
  </si>
  <si>
    <t>DR P KUMAR AND PARTNERS</t>
  </si>
  <si>
    <t>THE BURDWOOD SURGERY</t>
  </si>
  <si>
    <t>CHAPEL ROW SURGERY</t>
  </si>
  <si>
    <t>UNIVERSITY HEALTH CENTRE</t>
  </si>
  <si>
    <t>CORDWALLIS ROAD SURGERY</t>
  </si>
  <si>
    <t>BATH ROAD SURGERY SLOUGH</t>
  </si>
  <si>
    <t>FOREST END MEDICAL CENTRE</t>
  </si>
  <si>
    <t>KENNET SURGERY</t>
  </si>
  <si>
    <t>GRASSMERE AVENUE SURGERY</t>
  </si>
  <si>
    <t>WILDERNESS ROAD SURGERY</t>
  </si>
  <si>
    <t>SOUTH MEADOW SURGERY</t>
  </si>
  <si>
    <t>CEDAR HOUSE SURGERY</t>
  </si>
  <si>
    <t>RUSSELL  STREET SURGERY</t>
  </si>
  <si>
    <t>BURMA HILLS SURGERY</t>
  </si>
  <si>
    <t>ELDON ROAD SURGERY</t>
  </si>
  <si>
    <t>TILEHURST VILLAGE SURGERY</t>
  </si>
  <si>
    <t>DR V SHARMA</t>
  </si>
  <si>
    <t>PEPPARD ROAD SURGERY</t>
  </si>
  <si>
    <t>RADNOR HOUSE SURGERY</t>
  </si>
  <si>
    <t>CROWNWOOD MEDICAL CENTRE</t>
  </si>
  <si>
    <t>EVERGREEN PRACTICE</t>
  </si>
  <si>
    <t>TAPLOW HEALTH CENTRE</t>
  </si>
  <si>
    <t>RECTORY MEADOW SURGERY</t>
  </si>
  <si>
    <t>GLOUCESTER ROAD HEALTH CENTRE</t>
  </si>
  <si>
    <t>AMERSHAM HEALTH CENTRE</t>
  </si>
  <si>
    <t>HAWTHORNDEN SURGERY</t>
  </si>
  <si>
    <t>IVER MEDICAL CENTRE</t>
  </si>
  <si>
    <t>NORTH END SURGERY</t>
  </si>
  <si>
    <t>THE HALL PRACTICE</t>
  </si>
  <si>
    <t>STONY MEDICAL CENTRE</t>
  </si>
  <si>
    <t>MILLBARN MEDICAL CENTRE</t>
  </si>
  <si>
    <t>HIGHFIELD SURGERY</t>
  </si>
  <si>
    <t>THE RED HOUSE SURGERY</t>
  </si>
  <si>
    <t>PARKSIDE MEDICAL CENTRE</t>
  </si>
  <si>
    <t>NEWPORT PAGNELL  MEDICAL CENTRE</t>
  </si>
  <si>
    <t>DESBOROUGH AVENUE SURGERY</t>
  </si>
  <si>
    <t>MEADOWCROFT SURGERY</t>
  </si>
  <si>
    <t>THE MANDEVILLE PRACTICE</t>
  </si>
  <si>
    <t>CHILTERN HOUSE MEDICAL CENTRE</t>
  </si>
  <si>
    <t>CROSS KEYS SURGERY</t>
  </si>
  <si>
    <t>THE MARLOW MEDICAL GROUP</t>
  </si>
  <si>
    <t>SOVEREIGN MEDICAL CENTRE</t>
  </si>
  <si>
    <t>WHADDON MEDICAL CENTRE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</si>
  <si>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</si>
  <si>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</si>
  <si>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</si>
  <si>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</si>
  <si>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</si>
  <si>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</si>
  <si>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</si>
  <si>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WELLINGTON HOUSE SURGERY</t>
  </si>
  <si>
    <t>JOHN HAMPDEN SURGERY</t>
  </si>
  <si>
    <t>THE RIVERSIDE SURGERY</t>
  </si>
  <si>
    <t>WATER MEADOW SURGERY</t>
  </si>
  <si>
    <t>POPLAR GROVE SURGERY</t>
  </si>
  <si>
    <t>BEDFORD STREET SURGERY</t>
  </si>
  <si>
    <t>WHITEHILL SURGERY</t>
  </si>
  <si>
    <t>NORDEN HOUSE SURGERY</t>
  </si>
  <si>
    <t>CARRINGTON HOUSE SURGERY</t>
  </si>
  <si>
    <t>SOUTHMEAD SURGERY</t>
  </si>
  <si>
    <t>THE SIMPSON CENTRE</t>
  </si>
  <si>
    <t>TRINITY HEALTH</t>
  </si>
  <si>
    <t>STOKENCHURCH MEDICAL CENTRE</t>
  </si>
  <si>
    <t>VALLEY ROAD SURGERY</t>
  </si>
  <si>
    <t>WATER EATON HEALTH CENTRE</t>
  </si>
  <si>
    <t>THE MISBOURNE SURGERY</t>
  </si>
  <si>
    <t>ASHFIELD MEDICAL CENTRE</t>
  </si>
  <si>
    <t>DENHAM MEDICAL CENTRE</t>
  </si>
  <si>
    <t>COBBS GARDEN SURGERY</t>
  </si>
  <si>
    <t>GLADSTONE SURGERY</t>
  </si>
  <si>
    <t>WESTFIELD ROAD SURGERY</t>
  </si>
  <si>
    <t>NEATH HILL HEALTH CENTRE</t>
  </si>
  <si>
    <t>ASHCROFT SURGERY</t>
  </si>
  <si>
    <t>DRAYTON ROAD SURGERY</t>
  </si>
  <si>
    <t>FISHERMEAD MEDICAL CENTRE</t>
  </si>
  <si>
    <t>C.M.K.MEDICAL CENTRE</t>
  </si>
  <si>
    <t>POUND HOUSE SURGERY</t>
  </si>
  <si>
    <t>HILLTOPS MEDICAL CENTRE</t>
  </si>
  <si>
    <t>WADDESDON SURGERY</t>
  </si>
  <si>
    <t>VERNEY CLOSE SURGERY</t>
  </si>
  <si>
    <t>WING SURGERY</t>
  </si>
  <si>
    <t>MASONIC HOUSE SURGERY</t>
  </si>
  <si>
    <t>WESTONGROVE PARTNERSHIP</t>
  </si>
  <si>
    <t>KINGFISHER SURGERY</t>
  </si>
  <si>
    <t>WATLING VALE MEDICAL CENTRE</t>
  </si>
  <si>
    <t>CALCOT MEDICAL CENTRE</t>
  </si>
  <si>
    <t>EDLESBOROUGH SURGERY</t>
  </si>
  <si>
    <t>CRESSEX HEALTH CENTRE</t>
  </si>
  <si>
    <t>BROUGHTON HOUSE SURGERY</t>
  </si>
  <si>
    <t>THE GROVE SURGERY</t>
  </si>
  <si>
    <t>WALNUT TREE HEALTH CENTRE</t>
  </si>
  <si>
    <t>WILLEN MEDICAL PRACTICE</t>
  </si>
  <si>
    <t>STONEDEAN PRACTICE</t>
  </si>
  <si>
    <t>THE PRACTICE PROSPECT HOUSE</t>
  </si>
  <si>
    <t>LITTLE CHALFONT SURGERY</t>
  </si>
  <si>
    <t>MILTON KEYNES VILLAGE SURGERY</t>
  </si>
  <si>
    <t>WESTCROFT HEALTH CENTRE</t>
  </si>
  <si>
    <t>THE LAKESIDE SURGERY</t>
  </si>
  <si>
    <t>QUEENSVIEW MEDICAL CENTRE</t>
  </si>
  <si>
    <t>BRACKLEY HEALTH CENTRE</t>
  </si>
  <si>
    <t>QUEENSWAY MEDICAL CENTRE</t>
  </si>
  <si>
    <t>HEADLANDS SURGERY</t>
  </si>
  <si>
    <t>HARBOROUGH FIELD SURGERY</t>
  </si>
  <si>
    <t>THE PINES SURGERY</t>
  </si>
  <si>
    <t>MOULTON SURGERY</t>
  </si>
  <si>
    <t>DELAPRE MEDICAL CENTRE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</si>
  <si>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</si>
  <si>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</si>
  <si>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</si>
  <si>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</si>
  <si>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</si>
  <si>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WANSFORD SURGERY</t>
  </si>
  <si>
    <t>LONG BUCKBY PRACTICE</t>
  </si>
  <si>
    <t>RILLWOOD MEDICAL CENTRE</t>
  </si>
  <si>
    <t>ROTHWELL AND DESBOROUGH SURGERIES</t>
  </si>
  <si>
    <t>TOWCESTER MEDICAL CENTRE</t>
  </si>
  <si>
    <t>OUNDLE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</si>
  <si>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</si>
  <si>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</si>
  <si>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</si>
  <si>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</si>
  <si>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</si>
  <si>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</si>
  <si>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</si>
  <si>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BYFIELD MEDICAL CENTRE</t>
  </si>
  <si>
    <t>ABBEY HOUSE SURGERY</t>
  </si>
  <si>
    <t>DR MOLLA</t>
  </si>
  <si>
    <t>KINGSTHORPE MEDICAL CENTRE</t>
  </si>
  <si>
    <t>BURTON LATIMER HEALTH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</si>
  <si>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</si>
  <si>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</si>
  <si>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</si>
  <si>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</si>
  <si>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</si>
  <si>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</si>
  <si>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WASHINGTON HOUSE SURGERY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</si>
  <si>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</si>
  <si>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</si>
  <si>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</si>
  <si>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</si>
  <si>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</si>
  <si>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</si>
  <si>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WOODSEND MEDICAL CENTRE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</si>
  <si>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</si>
  <si>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</si>
  <si>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</si>
  <si>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</si>
  <si>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</si>
  <si>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</si>
  <si>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</si>
  <si>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</si>
  <si>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</si>
  <si>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</si>
  <si>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</si>
  <si>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</si>
  <si>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DR R SUMIRA</t>
  </si>
  <si>
    <t>DANES CAMP SURGERY</t>
  </si>
  <si>
    <t>DR KUMAR'S PRACTICE</t>
  </si>
  <si>
    <t>THE MEADOWS SURGERY</t>
  </si>
  <si>
    <t>DR LAKHA &amp; PARTNERS</t>
  </si>
  <si>
    <t>PENVALE PARK MEDICAL CENTRE</t>
  </si>
  <si>
    <t>THE BROOK HEALTH CENTRE</t>
  </si>
  <si>
    <t>MAPLE ACCESS PARTNERSHIP</t>
  </si>
  <si>
    <t>GREAT OAKLEY MEDICAL CENTRE</t>
  </si>
  <si>
    <t>DR DK OLIVER</t>
  </si>
  <si>
    <t>THE HART SURGERY</t>
  </si>
  <si>
    <t>DIDCOT HEALTH CENTRE</t>
  </si>
  <si>
    <t>BLETCHINGTON ROAD SURGERY</t>
  </si>
  <si>
    <t>DR ANSCOMBE AND PARTNERS</t>
  </si>
  <si>
    <t>KENNINGTON HEALTH CENTRE</t>
  </si>
  <si>
    <t>EYNSHAM MEDICAL CENTRE</t>
  </si>
  <si>
    <t>TEMPLE COWLEY HEALTH CENTRE</t>
  </si>
  <si>
    <t>THE CHILTERN SURGERY</t>
  </si>
  <si>
    <t>BURY KNOWLE HEALTH CENTRE</t>
  </si>
  <si>
    <t>BAMPTON MEDICAL PRACTICE</t>
  </si>
  <si>
    <t>SUMMERTOWN HEALTH CENTRE</t>
  </si>
  <si>
    <t>DR A W B CROCKETT AND PARTNERS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</si>
  <si>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</si>
  <si>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</si>
  <si>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</si>
  <si>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</si>
  <si>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</si>
  <si>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</si>
  <si>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</si>
  <si>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</si>
  <si>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EXETER SURGERY KIDLINGTON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</si>
  <si>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</si>
  <si>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</si>
  <si>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</si>
  <si>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</si>
  <si>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</si>
  <si>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</si>
  <si>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</si>
  <si>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WEST STREET SURGERY  CHIPPING NORTON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</si>
  <si>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</si>
  <si>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</si>
  <si>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</si>
  <si>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</si>
  <si>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</si>
  <si>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</si>
  <si>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</si>
  <si>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</si>
  <si>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</si>
  <si>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</si>
  <si>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</si>
  <si>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</si>
  <si>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</si>
  <si>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</si>
  <si>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</si>
  <si>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</si>
  <si>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</si>
  <si>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</si>
  <si>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</si>
  <si>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</si>
  <si>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COKER CLOSE HEALTH CENTRE</t>
  </si>
  <si>
    <t>THE ABINGDON  SURGERY</t>
  </si>
  <si>
    <t>EARLS LANE HEALTH CENTRE</t>
  </si>
  <si>
    <t>CROPREDY SURGERY</t>
  </si>
  <si>
    <t>GODSWELL LODGE SURGERY</t>
  </si>
  <si>
    <t>HIGHTOWN SURGERY</t>
  </si>
  <si>
    <t>ST CLEMENTS SURGERY</t>
  </si>
  <si>
    <t>EAST OXFORD HEALTH CENTRE STEVENS</t>
  </si>
  <si>
    <t>SIBFORD SURGERY</t>
  </si>
  <si>
    <t>GORING AND WOODCOTE MEDICAL PRACTICE</t>
  </si>
  <si>
    <t>NUFFIELD HEALTH CENTRE</t>
  </si>
  <si>
    <t>VICTORIA HOUSE SURGERY</t>
  </si>
  <si>
    <t>BROADSHIRES HEALTH CENTRE</t>
  </si>
  <si>
    <t>MARSTON MEDICAL CENTRE</t>
  </si>
  <si>
    <t>FERN HILL PRACTICE</t>
  </si>
  <si>
    <t>JERICO HEALTH CENTRE BOGDANOR</t>
  </si>
  <si>
    <t>LONG FURLONG MEDICAL CENTRE</t>
  </si>
  <si>
    <t>BEAUMONT STREET SURGERY (SICHEL)</t>
  </si>
  <si>
    <t>DR PANDHER &amp; EVANS</t>
  </si>
  <si>
    <t>KING EDWARD STREET SURGERY</t>
  </si>
  <si>
    <t>DONNINGTON HEALTH CENTRE</t>
  </si>
  <si>
    <t>CHARLBURY MEDCIAL CENTRE</t>
  </si>
  <si>
    <t>DR T W ANDERSON AND PARTNERS</t>
  </si>
  <si>
    <t>JERICHO HEALTH CENTRE CHIVERS</t>
  </si>
  <si>
    <t>SOUTH OXFORD HEALTH CENTRE</t>
  </si>
  <si>
    <t>COGGES SURGERY</t>
  </si>
  <si>
    <t>WOOD FARM HEALTH CENTRE</t>
  </si>
  <si>
    <t>NORTH BICESTER SURGERY</t>
  </si>
  <si>
    <t>DEER PARK MEDICAL CENTRE</t>
  </si>
  <si>
    <t>OAK TREE HEALTH CENTRE</t>
  </si>
  <si>
    <t>PORTISHEAD MEDICAL GROUP</t>
  </si>
  <si>
    <t>WHITCHURCH HEALTH CENTRE - BLACKBURN</t>
  </si>
  <si>
    <t>THE SOUTHVILLE SURGERY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</si>
  <si>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</si>
  <si>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</si>
  <si>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</si>
  <si>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</si>
  <si>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</si>
  <si>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</si>
  <si>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SEYMOUR MEDICAL PRACTICE</t>
  </si>
  <si>
    <t>GRAHAM ROAD SURGERY</t>
  </si>
  <si>
    <t>WESTBURY-ON-TRYM SURGERY</t>
  </si>
  <si>
    <t>THORNBURY HEALTH CENTRE - BURNEY</t>
  </si>
  <si>
    <t>THE CONCORD MEDICAL CENTRE</t>
  </si>
  <si>
    <t>WIDCOMBE SURGERY</t>
  </si>
  <si>
    <t>WINSCOMBE SURGERY</t>
  </si>
  <si>
    <t>HORFIELD HEALTH CENTRE</t>
  </si>
  <si>
    <t>EASTVILLE MEDICAL PRACTICE</t>
  </si>
  <si>
    <t>COURTSIDE SURGERY</t>
  </si>
  <si>
    <t>ST CHADS SURGERY</t>
  </si>
  <si>
    <t>CHRISTCHURCH FAMILY MEDICAL CENTRE</t>
  </si>
  <si>
    <t>BATHEASTON MEDICAL CENTRE</t>
  </si>
  <si>
    <t>NORTHVILLE FAMILY PRACTICE</t>
  </si>
  <si>
    <t>THREE SHIRES MEDICAL PRACTICE</t>
  </si>
  <si>
    <t>HARPTREE SURGERY</t>
  </si>
  <si>
    <t>THE ARMADA FAMILY PRACTICE</t>
  </si>
  <si>
    <t>THE WEDMORE PRACTICE</t>
  </si>
  <si>
    <t>NIGHTINGALE VALLEY PRACTICE</t>
  </si>
  <si>
    <t>NAILSEA FAMILY PRACTICE</t>
  </si>
  <si>
    <t>THE MALAGO SURGERY</t>
  </si>
  <si>
    <t>CONISTON MEDICAL PRACTICE S</t>
  </si>
  <si>
    <t>BRADGATE SURGERY</t>
  </si>
  <si>
    <t>AIR BALLOON SURGERY</t>
  </si>
  <si>
    <t>OLDFIELD SURGERY</t>
  </si>
  <si>
    <t>CLEVEDON RIVERSIDE GROUP</t>
  </si>
  <si>
    <t>HILLVIEW FAMILY PRACTICE</t>
  </si>
  <si>
    <t>KENNEDY WAY SURGERY</t>
  </si>
  <si>
    <t>LONGTON GROVE SURGERY</t>
  </si>
  <si>
    <t>TUDOR LODGE SURGERY</t>
  </si>
  <si>
    <t>ST AUGUSTINES SURGERY</t>
  </si>
  <si>
    <t>LEAP VALLEY SURGERY</t>
  </si>
  <si>
    <t>WEST WALK SURGERY</t>
  </si>
  <si>
    <t>NUMBER 18 SURGERY</t>
  </si>
  <si>
    <t>CLOSE FARM SURGERY</t>
  </si>
  <si>
    <t>NEW COURT SURGERY</t>
  </si>
  <si>
    <t>THE WILLOW SURGERY</t>
  </si>
  <si>
    <t>THE LENNARD SURGERY</t>
  </si>
  <si>
    <t>GRANGE ROAD SURGERY</t>
  </si>
  <si>
    <t>LONG ASHTON SURGERY</t>
  </si>
  <si>
    <t>GAYWOOD HOUSE SURGERY</t>
  </si>
  <si>
    <t>THE MILTON SURGERY</t>
  </si>
  <si>
    <t>ELM HAYES SURGERY</t>
  </si>
  <si>
    <t>BACKWELL AND NAILSE MEDICAL GROUP</t>
  </si>
  <si>
    <t>ST GEORGE HEALTH CENTRE</t>
  </si>
  <si>
    <t>KINGSWOOD HEALTH CENTRE</t>
  </si>
  <si>
    <t>TEMPLE HOUSE PRACTICE</t>
  </si>
  <si>
    <t>COMBE DOWN SURGERY</t>
  </si>
  <si>
    <t>STAFFORD MEDICAL GROUP</t>
  </si>
  <si>
    <t>SOUTHMEAD AND HENBURY FAMILY PRACTICE</t>
  </si>
  <si>
    <t>THE PULTENEY PRACTICE</t>
  </si>
  <si>
    <t>ST MICHAELS SURGERY</t>
  </si>
  <si>
    <t>NEWBRIDGE SURGERY</t>
  </si>
  <si>
    <t>FAIRFIELD PARK HEALTH CENTRE</t>
  </si>
  <si>
    <t>CHEW MAGNA SURGERY</t>
  </si>
  <si>
    <t>WEST VIEW SURGERY</t>
  </si>
  <si>
    <t>YEO VALE MEDICAL PRACTICE</t>
  </si>
  <si>
    <t>THE OLD SCHOOL SURGERY</t>
  </si>
  <si>
    <t>SEA MILLS SURGERY</t>
  </si>
  <si>
    <t>GLOUCESTER ROAD MEDICAL CENTRE</t>
  </si>
  <si>
    <t>HANHAM SURGERY</t>
  </si>
  <si>
    <t>PEMBROKE ROAD SURGERY</t>
  </si>
  <si>
    <t>BEDMINSTER FAMILY PRACTICE</t>
  </si>
  <si>
    <t>HARTWOOD HEALTHCARE</t>
  </si>
  <si>
    <t>PRIORY SURGERY</t>
  </si>
  <si>
    <t>HEYWOOD FAMILY PRACTICE</t>
  </si>
  <si>
    <t>WRINGTON VALE MEDICAL PRACTICE</t>
  </si>
  <si>
    <t>BEECHWOOD MEDICAL PRACTICE</t>
  </si>
  <si>
    <t>LODGESIDE SURGERY</t>
  </si>
  <si>
    <t>LAWRENCE HILL HEALTH CENTRE</t>
  </si>
  <si>
    <t>WHITELADIES MEDICAL GROUP</t>
  </si>
  <si>
    <t>THE EASTON FAMILY PRACTICE</t>
  </si>
  <si>
    <t>ST MARTINS SURGERY</t>
  </si>
  <si>
    <t>THE MERRYWOOD PRACTICE</t>
  </si>
  <si>
    <t>THE CREST FAMILY PRACTICE</t>
  </si>
  <si>
    <t>GREENWAY COMMUNTIY PRACTICE</t>
  </si>
  <si>
    <t>RIDINGLEAZE MEDICAL CENTRE</t>
  </si>
  <si>
    <t>SOMERTON HOUSE SURGERY</t>
  </si>
  <si>
    <t>ST MARY STREET SURGERY</t>
  </si>
  <si>
    <t>THORNBURY HEALTH CENTRE - MALE</t>
  </si>
  <si>
    <t>NEVIL ROAD SURGERY</t>
  </si>
  <si>
    <t>CATHERINE COTTAGE</t>
  </si>
  <si>
    <t>BISHOPSTON MEDICAL PRACTICE</t>
  </si>
  <si>
    <t>PILNING SURGERY</t>
  </si>
  <si>
    <t>STOKE GIFFORD MEDICAL CENTRE</t>
  </si>
  <si>
    <t>CLARENCE PARK SURGERY</t>
  </si>
  <si>
    <t>ST MARY'S SURGERY</t>
  </si>
  <si>
    <t>WELLS ROAD SURGERY</t>
  </si>
  <si>
    <t>ALMONDSBURY SURGERY</t>
  </si>
  <si>
    <t>AVONMOUTH MEDICAL CENTRE</t>
  </si>
  <si>
    <t>THE PARK MEDICAL PRACTICE</t>
  </si>
  <si>
    <t>FALLODON WAY MEDICAL CENTRE</t>
  </si>
  <si>
    <t>WESTFIELD SURGERY</t>
  </si>
  <si>
    <t>STUDENT HEALTH SERVICE</t>
  </si>
  <si>
    <t>THE OAKS MEDICAL PRACTICE</t>
  </si>
  <si>
    <t>HARBOURSIDE FAMILY PRACTICE</t>
  </si>
  <si>
    <t>HELIOS MEDICAL CENTRE</t>
  </si>
  <si>
    <t>EMERSONS GREEN MEDICAL CENTRE</t>
  </si>
  <si>
    <t>CLIFTON VILLAGE PRACTICE</t>
  </si>
  <si>
    <t>WORLE HEALTH CENTRE</t>
  </si>
  <si>
    <t>GROSVENOR SURGERY</t>
  </si>
  <si>
    <t>WELLINGTON ROAD SURGERY</t>
  </si>
  <si>
    <t>RUSH HILL SURGERY</t>
  </si>
  <si>
    <t>THE MAYTREES PRACTICE</t>
  </si>
  <si>
    <t>BRADLEY STOKE SURGERY</t>
  </si>
  <si>
    <t>MONMOUTH SURGERY</t>
  </si>
  <si>
    <t>HOTWELLS SURGERY</t>
  </si>
  <si>
    <t>SNEYD PARK SURGERY</t>
  </si>
  <si>
    <t>MONKS PARK SURGERY</t>
  </si>
  <si>
    <t>THE LOCALITY HEALTH CENTRE</t>
  </si>
  <si>
    <t>DR RADFORD &amp; PARTNERS</t>
  </si>
  <si>
    <t>DR SPITTLE &amp; PARTNERS</t>
  </si>
  <si>
    <t>DR SAINSBURY &amp; PARTNERS</t>
  </si>
  <si>
    <t>DR SAITCH &amp; PARTNERS</t>
  </si>
  <si>
    <t>DR PAXTON &amp; PARTNERS</t>
  </si>
  <si>
    <t>DR A NASH</t>
  </si>
  <si>
    <t>DR MORWOOD &amp; PARTNERS</t>
  </si>
  <si>
    <t>DR STEAD &amp; PARTNERS</t>
  </si>
  <si>
    <t>DR MAGUIRE &amp; PARTNERS</t>
  </si>
  <si>
    <t>DR CECIL &amp; PARTNERS</t>
  </si>
  <si>
    <t>DR WARREN &amp; PARTNERS</t>
  </si>
  <si>
    <t>DR MERRIN &amp; PARTNERS</t>
  </si>
  <si>
    <t>DR WHITING &amp; PARTNERS</t>
  </si>
  <si>
    <t>DR BOLTON &amp; PARTNERS</t>
  </si>
  <si>
    <t>DR JEFFERIES &amp; PARTNERS</t>
  </si>
  <si>
    <t>DR DAVIES &amp; PARTNERS</t>
  </si>
  <si>
    <t>DR KNOBLOCH &amp; PARTNERS</t>
  </si>
  <si>
    <t>DR RYAN &amp; PARTNERS</t>
  </si>
  <si>
    <t>DR ROY &amp; PARTNERS</t>
  </si>
  <si>
    <t>DR MCKELVEY &amp; PARTNERS</t>
  </si>
  <si>
    <t>DR HOTTON &amp; PARTNERS</t>
  </si>
  <si>
    <t>DR MONK &amp; PARTNERS</t>
  </si>
  <si>
    <t>DR DALAL &amp; PARTNERS</t>
  </si>
  <si>
    <t>DR INGLE &amp; PARTNERS</t>
  </si>
  <si>
    <t>DR MORICE &amp; PARTNERS</t>
  </si>
  <si>
    <t>DR MIDDLETON &amp; PARTNERS</t>
  </si>
  <si>
    <t>DR SLATER &amp; PARTNERS</t>
  </si>
  <si>
    <t>DR MACFARLANE &amp; PARTNERS</t>
  </si>
  <si>
    <t>DR CLEGG &amp; PARTNERS</t>
  </si>
  <si>
    <t>DR HOWE</t>
  </si>
  <si>
    <t>DR LEIGH &amp; PARTNERS</t>
  </si>
  <si>
    <t>DR JONES &amp; PARTNERS</t>
  </si>
  <si>
    <t>DR FOSTER &amp; PARTNERS</t>
  </si>
  <si>
    <t>DR ROUND &amp; PARTNERS</t>
  </si>
  <si>
    <t>DR COOK &amp; PARTNERS</t>
  </si>
  <si>
    <t>DR HAMILTON &amp; PARTNERS</t>
  </si>
  <si>
    <t>FALMOUTH HEALTH CENTRE</t>
  </si>
  <si>
    <t>DR HARGADON &amp; PARTNERS</t>
  </si>
  <si>
    <t>DR SCHENK &amp; PARTNERS</t>
  </si>
  <si>
    <t>DR BURNETT &amp; PARTNERS</t>
  </si>
  <si>
    <t>DR CORMIE &amp; PARTNERS</t>
  </si>
  <si>
    <t>DR HENDERSON &amp; PARTNERS</t>
  </si>
  <si>
    <t>DR TRAVIS &amp; PARTNERS</t>
  </si>
  <si>
    <t>DR EDGERLEY &amp; PARTNERS</t>
  </si>
  <si>
    <t>DR MOLSEN &amp; PARTNERS</t>
  </si>
  <si>
    <t>DR GARROD &amp; PARTNERS</t>
  </si>
  <si>
    <t>DR TWOMEY &amp; PARTNERS</t>
  </si>
  <si>
    <t>DR MALING &amp; PARTNERS</t>
  </si>
  <si>
    <t>DR WEBSTER-HARRISON &amp; PARTNERS</t>
  </si>
  <si>
    <t>DR FAIRLIE &amp; PARTNERS</t>
  </si>
  <si>
    <t>DR ROBINSON &amp; PARTNERS</t>
  </si>
  <si>
    <t>DR KEECH &amp; PARTNERS</t>
  </si>
  <si>
    <t>DR GETHIN &amp; PARTNERS</t>
  </si>
  <si>
    <t>DR SCAGLIONI</t>
  </si>
  <si>
    <t>DR STACPOOLE &amp; PARTNERS</t>
  </si>
  <si>
    <t>THE SURGERY. MARLPITS ROAD. HONITON</t>
  </si>
  <si>
    <t>KINGSTEIGNTON MEDICAL PRACTICE. KINGSTEIGNTON</t>
  </si>
  <si>
    <t>THE BARTON SURGERY. DAWLISH</t>
  </si>
  <si>
    <t>ERNESETTLE PRIMARY CARE CENTRE           TAMAR LCG</t>
  </si>
  <si>
    <t>SEATON &amp; COLYTON MEDICAL PRACTICE. SEATON</t>
  </si>
  <si>
    <t>PATHFIELDS PRACTICE                  RIVERSIDE LCG</t>
  </si>
  <si>
    <t>THE SURGERY. BAMPTON</t>
  </si>
  <si>
    <t>THE SURGERY. ASHBURTON</t>
  </si>
  <si>
    <t>BUDLEIGH SALTERTON MEDICAL PRACTICE.</t>
  </si>
  <si>
    <t>THE SURGERY. THE SQUARE. BRADWORTHY</t>
  </si>
  <si>
    <t>BRUNEL MEDICAL PRACTICE BABBACOMBE TORQUAY</t>
  </si>
  <si>
    <t>MAYFIELD MEDICAL CENTRE. PAIGNTON</t>
  </si>
  <si>
    <t>OAKSIDE SURGERY. HONICKNOWLE GREEN       TAMAR LCG</t>
  </si>
  <si>
    <t>ST.THOMAS MEDICAL GROUP. EXETER</t>
  </si>
  <si>
    <t>WATERSIDE PRIMARY CARE. ILFRACOMBE</t>
  </si>
  <si>
    <t>BEAUMONT VILLA SURGERY. PLYMOUTH    WATERFRONT LCG</t>
  </si>
  <si>
    <t>ELM SURGERY                          RIVERSIDE LCG</t>
  </si>
  <si>
    <t>ST THOMAS' COURT SURGERY. AXMINSTER</t>
  </si>
  <si>
    <t>DEAN CROSS SURGERY. PLYMSTOCK        RIVERSIDE LCG</t>
  </si>
  <si>
    <t>THE TEIGNBRIDGE MEDICAL PRACTICE. TEIGNMOUTH</t>
  </si>
  <si>
    <t>MID DEVON MEDICAL PRACTICE</t>
  </si>
  <si>
    <t>BARNFIELD HILL SURGERY. EXETER</t>
  </si>
  <si>
    <t>WALLINGBROOK HEALTH CENTRE CHULMLEIGH</t>
  </si>
  <si>
    <t>TORRINGTON HEALTH CENTRE. TORRINGTON</t>
  </si>
  <si>
    <t>CROFT HALL MEDICAL PRACTICE. TORQUAY</t>
  </si>
  <si>
    <t>ST.NEOTS SURGERY. PLYMOUTH               TAMAR LCG</t>
  </si>
  <si>
    <t>SOUTHOVER SURGERY. TORQUAY</t>
  </si>
  <si>
    <t>NORTH ROAD WEST MEDICAL CENTRE.     WATERFRONT LCG</t>
  </si>
  <si>
    <t>KINGSKERSWELL AND IPPLEPEN MEDICAL CENTRE</t>
  </si>
  <si>
    <t>BARTON SURGERY. TORQUAY</t>
  </si>
  <si>
    <t>ALBANY SURGERY. NEWTON ABBOT</t>
  </si>
  <si>
    <t>LITCHDON MEDICAL CENTRE. BARNSTAPLE</t>
  </si>
  <si>
    <t>TOPSHAM SURGERY. EXETER</t>
  </si>
  <si>
    <t>CHARD ROAD SURGERY. ST.BUDEAUX           TAMAR LCG</t>
  </si>
  <si>
    <t>TAVYSIDE HEALTH CENTRE</t>
  </si>
  <si>
    <t>SOUTHWAY SURGERY. SOUTHWAY               TAMAR LCG</t>
  </si>
  <si>
    <t>THE PINHOE SURGERY. EXETER</t>
  </si>
  <si>
    <t>THE WESTBANK PRACTICE. STARCROSS</t>
  </si>
  <si>
    <t>ST.LEONARD'S PRACTICE</t>
  </si>
  <si>
    <t>LEATSIDE SURGERY. TOTNES</t>
  </si>
  <si>
    <t>BLACKDOWN COUNTRY PRACTICE. HEMYOCK</t>
  </si>
  <si>
    <t>THE BOVEY TRACEY &amp; CHUDLEIGH PRACTICE.</t>
  </si>
  <si>
    <t>DEVON SQUARE SURGERY. NEWTON ABBOT</t>
  </si>
  <si>
    <t>EAST STREET SURGERY. SOUTH MOLTON</t>
  </si>
  <si>
    <t>ROBOROUGH SURGERY. PLYMOUTH              TAMAR LCG</t>
  </si>
  <si>
    <t>MORETONHAMPSTEAD HEALTH CENTRE. MORETONHAMPSTEAD</t>
  </si>
  <si>
    <t>NORTHAM SURGERY. BIDEFORD</t>
  </si>
  <si>
    <t>THE CRICKETFIELD SURGERY. NEWTON ABBOT</t>
  </si>
  <si>
    <t>CASTLE PLACE SURGERY. TIVERTON</t>
  </si>
  <si>
    <t>ROLLE MEDICAL PARTNERSHIP</t>
  </si>
  <si>
    <t>TOWNSEND HOUSE MEDICAL CENTRE. SEATON</t>
  </si>
  <si>
    <t>COMPASS HOUSE MEDICAL CENTRE. BRIXHAM</t>
  </si>
  <si>
    <t>CLAREMONT MEDICAL PRACTICE</t>
  </si>
  <si>
    <t>THE MEDICAL CENTRE. FREMINGTON</t>
  </si>
  <si>
    <t>SOUTHERNHAY HOUSE SURGERY. EXETER</t>
  </si>
  <si>
    <t>THE NORTON BROOK MEDICAL CENTRE. KINGSBRIDGE</t>
  </si>
  <si>
    <t>THE MANNAMEAD SURGERY. PLYMOUTH          TAMAR LCG</t>
  </si>
  <si>
    <t>CHURCH VIEW SURGERY. PLYMSTOCK</t>
  </si>
  <si>
    <t>CHIDDENBROOK SURGERY. CREDITON</t>
  </si>
  <si>
    <t>MOUNT PLEASANT HEALTH CENTRE</t>
  </si>
  <si>
    <t>BLACKMORE HEALTH CENTRE. SIDMOUTH</t>
  </si>
  <si>
    <t>THE HEALTH CENTRE. LYNTON</t>
  </si>
  <si>
    <t>HOLSWORTHY HEALTH CENTRE. HOLSWORTHY</t>
  </si>
  <si>
    <t>BUCKFASTLEIGH MEDICAL CENTRE. BUCKFASTLEIGH</t>
  </si>
  <si>
    <t>STOKE SURGERY. PLYMOUTH             WATERFRONT LCG</t>
  </si>
  <si>
    <t>FRIARY HOUSE SURGERY. ST JUDES      WATERFRONT LCG</t>
  </si>
  <si>
    <t>BRANNAM MEDICAL CENTRE. BARNSTAPLE</t>
  </si>
  <si>
    <t>STIRLING ROAD SURGERY                    TAMAR LCG</t>
  </si>
  <si>
    <t>THE HEALTH CENTRE. SOUTH BRENT</t>
  </si>
  <si>
    <t>WYCLIFFE SURGERY. PLYMOUTH          WATERFRONT LCG</t>
  </si>
  <si>
    <t>HEAVITREE HEALTH CENTRE. EXETER</t>
  </si>
  <si>
    <t>ST.LUKES MEDICAL CENTRE. BRIXHAM</t>
  </si>
  <si>
    <t>IDE LANE SURGERY. EXETER</t>
  </si>
  <si>
    <t>ARMADA SURGERY. PLYMOUTH            WATERFRONT LCG</t>
  </si>
  <si>
    <t>YEALM MEDICAL CENTRE. PLYMOUTH</t>
  </si>
  <si>
    <t>CHAGFORD HEALTH CENTRE. CHAGFORD</t>
  </si>
  <si>
    <t>BIDEFORD MEDICAL CENTRE. BIDEFORD</t>
  </si>
  <si>
    <t>THE SOUTH LAWN MEDICAL PRACTICE</t>
  </si>
  <si>
    <t>CLARE HOUSE SURGERY</t>
  </si>
  <si>
    <t>MODBURY HEALTH CENTRE</t>
  </si>
  <si>
    <t>OKEHAMPTON MEDICAL CENTRE. OKEHAMPTON</t>
  </si>
  <si>
    <t>REDFERN HEALTH CENTRE. SALCOMBE</t>
  </si>
  <si>
    <t>KNOWLE HOUSE SURGERY. CROWNHILL      RIVERSIDE LCG</t>
  </si>
  <si>
    <t>CULM VALLEY INTEGRATED CENTRE FOR HEALTH</t>
  </si>
  <si>
    <t>THE RIDGEWAY PRACTICE. PLYMPTON      RIVERSIDE LCG</t>
  </si>
  <si>
    <t>DARTMOUTH MEDICAL PRACTICE. DARTMOUTH</t>
  </si>
  <si>
    <t>COLERIDGE MEDICAL CENTRE. OTTERY ST MARY</t>
  </si>
  <si>
    <t>THE WARWICK PRACTICE</t>
  </si>
  <si>
    <t>CAEN MEDICAL CENTRE. BRAUNTON</t>
  </si>
  <si>
    <t>THE SURGERY. CHERITON BISHOP</t>
  </si>
  <si>
    <t>ISCA MEDICAL PRACTICE</t>
  </si>
  <si>
    <t>THE IVYBRIDGE MEDICAL PRACTICE IVYBRIDGE</t>
  </si>
  <si>
    <t>ABBEY SURGERY. TAVISTOCK</t>
  </si>
  <si>
    <t>THE SURGERY. WESTELLA ROAD. YELVERTON</t>
  </si>
  <si>
    <t>CORNER PLACE SURGERY. PAIGNTON</t>
  </si>
  <si>
    <t>CASTLE GARDENS SURGERY. TORRINGTON</t>
  </si>
  <si>
    <t>THE WOODA SURGERY. BIDEFORD</t>
  </si>
  <si>
    <t>CROWNHILL SURGERY. PLYMOUTH          RIVERSIDE LCG</t>
  </si>
  <si>
    <t>SHIPHAY MANOR AND ABBEY ROAD SURGERIES</t>
  </si>
  <si>
    <t>SUTHERLAND ROAD SURGERY             WATERFRONT LCG</t>
  </si>
  <si>
    <t>CHILCOTE SURGERY. TORQUAY</t>
  </si>
  <si>
    <t>WEST HOE SURGERY. PLYMOUTH          WATERFRONT LCG</t>
  </si>
  <si>
    <t>THE BUDSHEAD MEDICAL PRACTICE            TAMAR LCG</t>
  </si>
  <si>
    <t>GREENSWOOD MEDICAL</t>
  </si>
  <si>
    <t>378 PINHOE ROAD. EXETER</t>
  </si>
  <si>
    <t>THE SURGERY. WOODBURY</t>
  </si>
  <si>
    <t>CHELSTON HALL SURGERY</t>
  </si>
  <si>
    <t>CHANNEL VIEW SURGERY. TEIGNMOUTH</t>
  </si>
  <si>
    <t>BEECH HOUSE. BEAWORTHY</t>
  </si>
  <si>
    <t>GROSVENOR ROAD SURGERY. PAIGNTON</t>
  </si>
  <si>
    <t>TOTHILL SURGERY. ST JUDES           WATERFRONT LCG</t>
  </si>
  <si>
    <t>BARTON SURGERY. PLYMSTOCK            RIVERSIDE LCG</t>
  </si>
  <si>
    <t>BISHOPS PLACE SURGERY. PAIGNTON</t>
  </si>
  <si>
    <t>THE NEWCOMBES SURGERY. CREDITON</t>
  </si>
  <si>
    <t>BRAMBLEHAIES SURGERY. CULLOMPTON</t>
  </si>
  <si>
    <t>66 THE SQUARE.HARTLAND</t>
  </si>
  <si>
    <t>PARK HILL MEDICAL PRACTICE. TORQUAY</t>
  </si>
  <si>
    <t>PEMBROKE HOUSE SURGERY  PAIGNTON</t>
  </si>
  <si>
    <t>COLLINGS PARK MEDICAL CENTRE.            TAMAR LCG</t>
  </si>
  <si>
    <t>PLYM RIVER PRACTICE. PLYMPTON        RIVERSIDE LCG</t>
  </si>
  <si>
    <t>WYNDHAM HOUSE SURGERY. SILVERTON</t>
  </si>
  <si>
    <t>HALDON HOUSE SURGERY. EXMOUTH</t>
  </si>
  <si>
    <t>THE HEALTH CENTRE. SOUTH MOLTON</t>
  </si>
  <si>
    <t>GLENSIDE MEDICAL CENTRE. PLYMPTON    RIVERSIDE LCG</t>
  </si>
  <si>
    <t>BOUTPORT MEDICAL CENTRE. BARNSTAPLE</t>
  </si>
  <si>
    <t>HILL BARTON SURGERY. EXETER</t>
  </si>
  <si>
    <t>LEYPARK SURGERY                      RIVERSIDE LCG</t>
  </si>
  <si>
    <t>RICHMOND HOUSE SURGERY. TEIGNMOUTH</t>
  </si>
  <si>
    <t>CATHERINE HOUSE SURGERY. TOTNES</t>
  </si>
  <si>
    <t>LISSON GROVE MEDICAL CENTRE.        WATERFRONT LCG</t>
  </si>
  <si>
    <t>THE HEALTH CENTRE. CHILLINGTON. KINGSBRIDGE</t>
  </si>
  <si>
    <t>CHERRYBROOK MEDICAL CENTRE. PAIGNTON</t>
  </si>
  <si>
    <t>OLD FARM SURGERY. PAIGNTON</t>
  </si>
  <si>
    <t>THE SURGERY. LIFTON</t>
  </si>
  <si>
    <t>EXE VALLEY PRACTICE</t>
  </si>
  <si>
    <t>MANLEYS CLOSE. SAMPFORD PEVERELL</t>
  </si>
  <si>
    <t>MARLBOROUGH STREET SURGERY.         WATERFRONT LCG</t>
  </si>
  <si>
    <t>SALTASH ROAD SURGERY                WATERFRONT LCG</t>
  </si>
  <si>
    <t>RALEIGH SURGERY. EXMOUTH</t>
  </si>
  <si>
    <t>IMPERIAL SURGERY. EXMOUTH</t>
  </si>
  <si>
    <t>NORTH TAWTON MEDICAL PRACTICE</t>
  </si>
  <si>
    <t>WITHYCOMBE LODGE SURGERY. PAIGNTON</t>
  </si>
  <si>
    <t>THE SURGERY. WEMBURY</t>
  </si>
  <si>
    <t>ESTOVER SURGERY                      RIVERSIDE LCG</t>
  </si>
  <si>
    <t>FREEDOM HEALTH CENTRE. PLYMOUTH     WATERFRONT LCG</t>
  </si>
  <si>
    <t>HIGHLANDS HEALTH CENTRE. IVYBRIDGE</t>
  </si>
  <si>
    <t>ST LEVAN SURGERY                    WATERFRONT LCG</t>
  </si>
  <si>
    <t>HATHERLEIGH MEDICAL CENTRE. HATHERLEIGH</t>
  </si>
  <si>
    <t>PEVERELL PARK SURGERY. PEVERELL     WATERFRONT LCG</t>
  </si>
  <si>
    <t>ADELAIDE ST SURGERY                 WATERFRONT LCG</t>
  </si>
  <si>
    <t>WONFORD GREEN SURGERY. EXETER</t>
  </si>
  <si>
    <t>GLENDEVON MEDICAL CENTRE. TEIGNMOUTH</t>
  </si>
  <si>
    <t>HYDE PARK SURGERY. MUTLEY           WATERFRONT LCG</t>
  </si>
  <si>
    <t>CHAPEL PLATT SURGERY. EXETER</t>
  </si>
  <si>
    <t>BLAKE HOUSE. BLACK TORRINGTOM</t>
  </si>
  <si>
    <t>ST.BARNABAS SURGERY. STOKE          WATERFRONT LCG</t>
  </si>
  <si>
    <t>BUCKLAND SURGERY. NEWTON ABBOT</t>
  </si>
  <si>
    <t>DR LUSH &amp; PARTNERS</t>
  </si>
  <si>
    <t>DR M S ELLIS AND PARTNERS</t>
  </si>
  <si>
    <t>DR HOLLANDS &amp; PARTNERS</t>
  </si>
  <si>
    <t>DR TRIBLEY &amp; PARTNERS</t>
  </si>
  <si>
    <t>DR WEIR &amp; PARTNERS</t>
  </si>
  <si>
    <t>DR MACLEOD &amp; PARTNERS</t>
  </si>
  <si>
    <t>DR MACCALLUM</t>
  </si>
  <si>
    <t>DR A J CAMPBELL AND PARTNERS</t>
  </si>
  <si>
    <t>THE HADWEN MEDICAL PRACTICE</t>
  </si>
  <si>
    <t>DR BORG &amp; PARTNERS</t>
  </si>
  <si>
    <t>THE LYDNEY PRACTICE</t>
  </si>
  <si>
    <t>DR SIMPSON &amp; PARTNERS</t>
  </si>
  <si>
    <t>DR W H FOSTER &amp; PARTNERS</t>
  </si>
  <si>
    <t>DR MAXTED &amp; PARTNERS</t>
  </si>
  <si>
    <t>DR CLARKSON &amp; PARTNERS</t>
  </si>
  <si>
    <t>DR CROUCH &amp; PARTNERS</t>
  </si>
  <si>
    <t>DR HEWETT &amp; PARTNERS</t>
  </si>
  <si>
    <t>DR A M GWYNN AND PARTNERS</t>
  </si>
  <si>
    <t>DR COLE &amp; PARTNERS</t>
  </si>
  <si>
    <t>DR GERALD &amp; PARTNERS</t>
  </si>
  <si>
    <t>DR M R ANDREW &amp; PARTNERS</t>
  </si>
  <si>
    <t>DR MCKENZIE &amp; PARTNERS</t>
  </si>
  <si>
    <t>DR AN RIGBY &amp; PARTNERS</t>
  </si>
  <si>
    <t>DR GOOD &amp; PARTNERS</t>
  </si>
  <si>
    <t>DR BARRACLOUGH AND PARTNERS</t>
  </si>
  <si>
    <t>DR R M WATKINS &amp; PARTNERS</t>
  </si>
  <si>
    <t>THE CULVERHAY SURGERY</t>
  </si>
  <si>
    <t>DR D LANE &amp; PARTNERS</t>
  </si>
  <si>
    <t>DR M GIBBS</t>
  </si>
  <si>
    <t>DR S P RYLEY &amp; PARTNERS</t>
  </si>
  <si>
    <t>DR T G J HEALY</t>
  </si>
  <si>
    <t>DR E D LEWIS</t>
  </si>
  <si>
    <t>DR S F PRATT AND PARTNERS</t>
  </si>
  <si>
    <t>DR A E BROOKE &amp; PARTNERS</t>
  </si>
  <si>
    <t>DR LYLE &amp; PARTNERS</t>
  </si>
  <si>
    <t>DR DREWETT &amp; PARTNERS</t>
  </si>
  <si>
    <t>DR J N DISNEY &amp; PARTNERS</t>
  </si>
  <si>
    <t>DR SWINDELL &amp; PARTNERS</t>
  </si>
  <si>
    <t>DR NICHOLAS &amp; PARTNERS</t>
  </si>
  <si>
    <t>DR NELSON &amp; PARTNERS</t>
  </si>
  <si>
    <t>DR I S JARVIS &amp; PARTNERS</t>
  </si>
  <si>
    <t>DR BOINTON</t>
  </si>
  <si>
    <t>DR SJ HIGGS &amp; PARTNER</t>
  </si>
  <si>
    <t>DR P D WEISS AND PARTNERS</t>
  </si>
  <si>
    <t>DR R C ROBERTS AND PARTNERS</t>
  </si>
  <si>
    <t>DR JC MCCRUM &amp; PARTNERS</t>
  </si>
  <si>
    <t>DR JB MOORE &amp; PARTNERS</t>
  </si>
  <si>
    <t>DR PD FIELDING</t>
  </si>
  <si>
    <t>DR UNWIN &amp; PARTNERS</t>
  </si>
  <si>
    <t>DR KABLER &amp; PARTNERS</t>
  </si>
  <si>
    <t>DR N A MCDOWALL &amp; PARTNERS</t>
  </si>
  <si>
    <t>DR SABOURIN &amp; PARTNERS</t>
  </si>
  <si>
    <t>DR R G BUCKLEY &amp; PARTNERS</t>
  </si>
  <si>
    <t>DR THOMSON &amp; PARTNERS</t>
  </si>
  <si>
    <t>DR C S J LAMDEN &amp; PARTNERS</t>
  </si>
  <si>
    <t>DR J A BROOKE AND PARTNER</t>
  </si>
  <si>
    <t>DR GM WILSON &amp; PARTNERS</t>
  </si>
  <si>
    <t>DR R J WILLIAMS AND PARTNERS</t>
  </si>
  <si>
    <t>DR ALVIS &amp; PARTNER</t>
  </si>
  <si>
    <t>DR DRYSDALE &amp; PARTNERS</t>
  </si>
  <si>
    <t>DR AHC BODDAM-WHETHAM AND PARTNERS</t>
  </si>
  <si>
    <t>DR J E FOSTER &amp; PARTNERS</t>
  </si>
  <si>
    <t>DR FURN DAVIES AND PARTNERS</t>
  </si>
  <si>
    <t>DR WILKINSON &amp; PARTNERS</t>
  </si>
  <si>
    <t>DR NDH JONES &amp; PARTNERS</t>
  </si>
  <si>
    <t>DR BHAGEERUTTY &amp; PARTNERS</t>
  </si>
  <si>
    <t>DR CC MORTON</t>
  </si>
  <si>
    <t>DR YERBURGH &amp; PARTNERS</t>
  </si>
  <si>
    <t>DR KENNY &amp; PARTNERS</t>
  </si>
  <si>
    <t>STROUD VALLEYS FAMILY PRACTICE</t>
  </si>
  <si>
    <t>DR C I W BUCKLEY</t>
  </si>
  <si>
    <t>DR SIVYER &amp; PARTNERS</t>
  </si>
  <si>
    <t>DR BARROW &amp; PARTNERS</t>
  </si>
  <si>
    <t>DR R W BELL &amp; PARTNERS</t>
  </si>
  <si>
    <t>DR HAMILTON &amp; PARTNER</t>
  </si>
  <si>
    <t>DR HUTCHISON &amp; PARTNER</t>
  </si>
  <si>
    <t>DR H J MILLER &amp; PARTNER</t>
  </si>
  <si>
    <t>DR M R EVANS &amp; PARTNERS (ST LUKES)</t>
  </si>
  <si>
    <t>DR ESMAILJI</t>
  </si>
  <si>
    <t>DR ALDER AND PARTNER</t>
  </si>
  <si>
    <t>DR TRUEMAN &amp; PARTNERS</t>
  </si>
  <si>
    <t>DR SIVA</t>
  </si>
  <si>
    <t>MATSON LANE SURGERY</t>
  </si>
  <si>
    <t>FRENCH WEIR HEALTH CENTRE. TAUNTON</t>
  </si>
  <si>
    <t>WELLS HEALTH CENTRE. GLASTONBURY ROAD. WELLS.</t>
  </si>
  <si>
    <t>EXMOOR MEDICAL CENTRE OLDBERRY HOUSE DULVERTON</t>
  </si>
  <si>
    <t>CREWKERNE HEALTH CENTRE. MIDDLE PATH. CREWKERNE</t>
  </si>
  <si>
    <t>THE SOMERTON SURGERY</t>
  </si>
  <si>
    <t>CROWN MEDICAL CENTRE</t>
  </si>
  <si>
    <t>CHURCH STREET SURGERY. CHURCH STREET. MARTOCK</t>
  </si>
  <si>
    <t>FROME MEDICAL CENTRE. PARK ROAD. FROME</t>
  </si>
  <si>
    <t>THE SURGERY. ROBERT STREET. WILLTON</t>
  </si>
  <si>
    <t>HIGHBRIDGE MEDICAL CENTRE. HIGHBRIDGE</t>
  </si>
  <si>
    <t>CHEDDAR MEDICAL CENTRE. ROYNON WAY. CHEDDAR</t>
  </si>
  <si>
    <t>WELLINGTON MEDICAL CENTRE. BULFORD. WELLINGTON</t>
  </si>
  <si>
    <t>QUANTOCK MEDICAL CENTRE. NETHER STOWEY. BRIDGWATER</t>
  </si>
  <si>
    <t>BLACKBROOK SURGERY. LISIEUX WAY. TAUNTON</t>
  </si>
  <si>
    <t>PRESTON GROVE MEDICAL CENTRE. YEOVIL</t>
  </si>
  <si>
    <t>BURNHAM MEDICAL CENTRE. LOVE LANE. BURNHAM-ON-SEA</t>
  </si>
  <si>
    <t>PENN HILL SURGERY. ST NICHOLAS CLOSE. YEOVIL</t>
  </si>
  <si>
    <t>CANNINGTON HEALTH CENTRE. MILL LANE. CANNINGTON.</t>
  </si>
  <si>
    <t>HARLEY HOUSE SURGERY. IRNHAM ROAD. MINEHEAD</t>
  </si>
  <si>
    <t>BECKINGTON FAMILY PRACTICE. BECKINGTON</t>
  </si>
  <si>
    <t>COLLEGE WAY SURGERY. COMEYTROWE CENTRE. TAUNTON</t>
  </si>
  <si>
    <t>HENDFORD LODGE MEDICAL CENTRE. YEOVIL</t>
  </si>
  <si>
    <t>ST JAMES MEDICAL CENTRE. ST JAMES STREET. TAUNTON</t>
  </si>
  <si>
    <t>EDINGTON SURGERY QUARRY GROUND. BROADWAY. EDINGTON</t>
  </si>
  <si>
    <t>CRANLEIGH GARDENS MC. CRANLEIGH GARDENS. BRIDGWATE</t>
  </si>
  <si>
    <t>HAMDON MEDICAL CENTRE. STOKE-SUB-HAMDON</t>
  </si>
  <si>
    <t>THE HEALTH CENTRE. DYKES WAY. WINCANTON</t>
  </si>
  <si>
    <t>SPRINGMEAD SURGERY. SUMMERFIELDS ROAD. CHARD</t>
  </si>
  <si>
    <t>VINE SURGERY. HINDHAYES LANE. STREET</t>
  </si>
  <si>
    <t>ESSEX HOUSE SURGERY. 59 FORE STREET. CHARD</t>
  </si>
  <si>
    <t>MILBORNE PORT SURGERY</t>
  </si>
  <si>
    <t>THE SURGERY. PATWELL LANE. BRUTON</t>
  </si>
  <si>
    <t>THE SURGERY. NORTH STREET. LANGPORT</t>
  </si>
  <si>
    <t>WELLS CITY PRACTICE. PRIORY HEALTH PARK. WELLS</t>
  </si>
  <si>
    <t>EAST QUAY MEDICAL CENTRE. EAST QUAY. BRIDGWATER</t>
  </si>
  <si>
    <t>QUANTOCK VALE SURGERY BISHOPS LYDEARD TAUNTON</t>
  </si>
  <si>
    <t>THE HEALTH CENTRE. GREENWAY. NORTH CURRY</t>
  </si>
  <si>
    <t>LISTER HOUSE SURGERY. BOLLAMS MEAD. WIVELISCOMBE</t>
  </si>
  <si>
    <t>THE GLASTONBURY SURGERY. GLASTONBURY</t>
  </si>
  <si>
    <t>MILLBROOK SURGERY. MILLBROOK GARDENS. CASTLE CARY</t>
  </si>
  <si>
    <t>IRNHAM LODGE. TOWNSEND ROAD. MINEHEAD</t>
  </si>
  <si>
    <t>TAUNTON ROAD MEDICAL CENTRE. BRIDGWATER</t>
  </si>
  <si>
    <t>PARK ROAD MEDICAL PRACTICE. SHEPTON MALLET</t>
  </si>
  <si>
    <t>QUEEN CAMEL HEALTH CENTRE. QUEEN CAMEL. YEOVIL</t>
  </si>
  <si>
    <t>WESTLAKE SURGERY. HIGH STREET. WEST COKER</t>
  </si>
  <si>
    <t>THE MENDIP COUNTRY PRACTICE. COLEFORD. RADSTOCK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</si>
  <si>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</si>
  <si>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</si>
  <si>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</si>
  <si>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</si>
  <si>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CENTRE. TAUNTON</t>
  </si>
  <si>
    <t>GROVE HOUSE SURGERY. WEST SHEPTON. SHEPTON MALLET</t>
  </si>
  <si>
    <t>SUMMERVALE SURGERY. ILMINSTER MC. ILMINSTER</t>
  </si>
  <si>
    <t>THE SURGERY. HOULGATE WAY. AXBRIDGE</t>
  </si>
  <si>
    <t>THE SURGERY. MILL STREET. NORTH PETHERTON</t>
  </si>
  <si>
    <t>THE MEADOWS SURGERY. ILMINSTER MC. ILMINSTER</t>
  </si>
  <si>
    <t>LYNGFORD PARK SURGERY. FLETCHER CLOSE. TAUNTON</t>
  </si>
  <si>
    <t>OAKLANDS SURGERY. BIRCHFIELD ROAD. YEOVIL</t>
  </si>
  <si>
    <t>THE SURGERY. PARK STREET. DUNSTER</t>
  </si>
  <si>
    <t>THE ILCHESTER SURGERY. 17 CHURCH STREET. ILCHESTER</t>
  </si>
  <si>
    <t>BRENT AREA MEDICAL CENTRE. ANVIL HOUSE. EAST BRENT</t>
  </si>
  <si>
    <t>BRENDON HILLS SURGERY. TORRE. WASHFORD</t>
  </si>
  <si>
    <t>SOMERSET BRIDGE SURGERY</t>
  </si>
  <si>
    <t>THE MEDICAL CENTRE. PORLOCK</t>
  </si>
  <si>
    <t>THE SURGERY. CREECH ST MICHAEL. TAUNTON</t>
  </si>
  <si>
    <t>OAKHILL SURGERY. SHEPTON ROAD. OAKHILL</t>
  </si>
  <si>
    <t>VICTORIA PARK MEDICAL CENTRE. BRIDGWATER</t>
  </si>
  <si>
    <t>VICTORIA GATE SURGERY. EAST REACH. TAUNTON</t>
  </si>
  <si>
    <t>TAWSTOCK MEDICAL CENTRE. 7 HIGH STREET. CHARD</t>
  </si>
  <si>
    <t>129A SOUTH STREET. CREWKERNE</t>
  </si>
  <si>
    <t>CHURCH VIEW SURGERY. BROADWAY. ILMINSTER</t>
  </si>
  <si>
    <t>DR S J PARKINSON &amp; PARTNERS</t>
  </si>
  <si>
    <t>DR G R COOPER AND PARTNERS</t>
  </si>
  <si>
    <t>DR WA JAMES &amp; PARTNERS</t>
  </si>
  <si>
    <t>DR L F GREGOROWSKI &amp; PARTNERS</t>
  </si>
  <si>
    <t>DR A J DE COTHI &amp; PARTNERS</t>
  </si>
  <si>
    <t>DR J E SMITH &amp; PARTNERS</t>
  </si>
  <si>
    <t>BREDON HILL SURGERY</t>
  </si>
  <si>
    <t>SPRING GARDENS GROUP MEDICAL PRACTICE</t>
  </si>
  <si>
    <t>DR R CHAMP AND PARTNERS</t>
  </si>
  <si>
    <t>FOREST GLADES MEDICAL CENTRE</t>
  </si>
  <si>
    <t>DR A C HORN AND DR TUCKER</t>
  </si>
  <si>
    <t>ST KATHERINES SURGERY</t>
  </si>
  <si>
    <t>DR M TURNBULL &amp; PARTNERS</t>
  </si>
  <si>
    <t>DR CW FRITH &amp; PARTNERS</t>
  </si>
  <si>
    <t>DR N B COCKRELL &amp; PARTNERS</t>
  </si>
  <si>
    <t>DR AL KNIGHT &amp; PARTNERS</t>
  </si>
  <si>
    <t>DR M G CULLEN &amp; PARTNERS</t>
  </si>
  <si>
    <t>DR OJ PENNEY &amp; PARTNERS</t>
  </si>
  <si>
    <t>DR RACHEL G PRYKE AND PARTNERS</t>
  </si>
  <si>
    <t>DR R W DAVENPORT &amp; PARTNERS</t>
  </si>
  <si>
    <t>DR W G H DOWLEY &amp; PARTNERS</t>
  </si>
  <si>
    <t>DR R I MACKICHAN AND PARTNERS</t>
  </si>
  <si>
    <t>DR D M MALINS &amp; PARTNERS</t>
  </si>
  <si>
    <t>MUCH BIRCH SURGERY</t>
  </si>
  <si>
    <t>DR J N H CHEETHAM &amp; PARTNERS</t>
  </si>
  <si>
    <t>DR R LAIRD &amp; PARTNERS</t>
  </si>
  <si>
    <t>HAGLEY SURGERY</t>
  </si>
  <si>
    <t>DR T P S BLOCH &amp; PARTNERS</t>
  </si>
  <si>
    <t>DR M HELME &amp; PARTNERS</t>
  </si>
  <si>
    <t>DR S P A WATSON &amp; PARTNERS</t>
  </si>
  <si>
    <t>DR A C W KENYON &amp; PARTNERS</t>
  </si>
  <si>
    <t>DR KATHRYN SOLESBURY AND PARTNERS</t>
  </si>
  <si>
    <t>DR K A M LAIDLAW AND PARTNERS</t>
  </si>
  <si>
    <t>DR S M A EVERITT &amp; PARTNERS</t>
  </si>
  <si>
    <t>DR B A TUCK &amp; PARTNERS</t>
  </si>
  <si>
    <t>YORK HOUSE MEDICAL CENTRE</t>
  </si>
  <si>
    <t>DR J J WELLS &amp; PARTNERS</t>
  </si>
  <si>
    <t>TENBURY SURGERY</t>
  </si>
  <si>
    <t>THE MORTIMER MEDICAL CENTRE</t>
  </si>
  <si>
    <t>ALTON STREET SURGERY</t>
  </si>
  <si>
    <t>DR A J BYWATER &amp; PARTNERS</t>
  </si>
  <si>
    <t>ABBOTTSWOOD MEDICAL CENTRE</t>
  </si>
  <si>
    <t>THE SPA MEDICAL PRACTICE</t>
  </si>
  <si>
    <t>NUNWELL SURGERY</t>
  </si>
  <si>
    <t>DR M H SORENSEN &amp; PARTNERS</t>
  </si>
  <si>
    <t>KINGTON MEDICAL PRACTICE</t>
  </si>
  <si>
    <t>DR A W A WIJNBERG AND PARTNERS</t>
  </si>
  <si>
    <t>DR T C CAMPION &amp; PARTNERS</t>
  </si>
  <si>
    <t>BEWDLEY MEDICAL CENTRE</t>
  </si>
  <si>
    <t>DR I L T SMITH &amp; PARTNERS</t>
  </si>
  <si>
    <t>PENDEEN SURGERY</t>
  </si>
  <si>
    <t>DR BHARDWAJ M K &amp; PARTNERS</t>
  </si>
  <si>
    <t>ST JOHN'S HOUSE SURGERY</t>
  </si>
  <si>
    <t>DR SJ MISKIN &amp; PARTNERS</t>
  </si>
  <si>
    <t>KIDDERMINSTER HEALTH CENTRE PRACTICE</t>
  </si>
  <si>
    <t>WARGRAVE HOUSE</t>
  </si>
  <si>
    <t>DRS JD SLEATH &amp; RG WARNER</t>
  </si>
  <si>
    <t>ALYMER LODGE COOKLEY PARTNERSHIP</t>
  </si>
  <si>
    <t>DR M E RADCLIFFE &amp; PARTNERS</t>
  </si>
  <si>
    <t>DR MK LECI AND PARTNERS</t>
  </si>
  <si>
    <t>DR A P BROTHERWOOD &amp; PARTNERS</t>
  </si>
  <si>
    <t>DR R A WARD &amp; PARTNERS</t>
  </si>
  <si>
    <t>DR C M YOUNG &amp; PARTNERS</t>
  </si>
  <si>
    <t>DR D J RADLEY &amp; PARTNERS</t>
  </si>
  <si>
    <t>DR JC PEARCE</t>
  </si>
  <si>
    <t>DR J E COWBURN &amp; PARTNERS</t>
  </si>
  <si>
    <t>DR F T TAYLOR &amp; PARTNERS</t>
  </si>
  <si>
    <t>DR J SEFTON-FIDDIAN &amp; PARTNERS</t>
  </si>
  <si>
    <t>DR MJ KNIGHT &amp; PARTNERS</t>
  </si>
  <si>
    <t>DR BA WARD &amp; PARTNERS</t>
  </si>
  <si>
    <t>DR F J HALL</t>
  </si>
  <si>
    <t>DR C M WHITTAKER</t>
  </si>
  <si>
    <t>DR O P JACK &amp; PARTNER</t>
  </si>
  <si>
    <t>WOODROW MEDICAL CENTRE</t>
  </si>
  <si>
    <t>MAPLE VIEW MEDICAL PRACTICE</t>
  </si>
  <si>
    <t>DR J P SPALDING &amp; PARTNER</t>
  </si>
  <si>
    <t>DR VERONICA M WILKIE AND PARTNERS</t>
  </si>
  <si>
    <t>DR G A CARANCI &amp; PARTNERS</t>
  </si>
  <si>
    <t>DR P HARRIS &amp; PARTNERS</t>
  </si>
  <si>
    <t>DR BWA HERRIOT &amp; PARTNERS</t>
  </si>
  <si>
    <t>DR A WOOD AND PARTNER</t>
  </si>
  <si>
    <t>DR A F PHILLIPS &amp; PARTNER</t>
  </si>
  <si>
    <t>DR C E DEVENPORT</t>
  </si>
  <si>
    <t>DR M R HAQQANI</t>
  </si>
  <si>
    <t>DR PA WONG &amp; PARTNER</t>
  </si>
  <si>
    <t>DR CD HILEY &amp; RH DAVIES</t>
  </si>
  <si>
    <t>DR D A JONES &amp; PARTNERS</t>
  </si>
  <si>
    <t>DR S D ROBERTS &amp; PARTNERS</t>
  </si>
  <si>
    <t>MADELEY MEDICAL PRACTICE</t>
  </si>
  <si>
    <t>MYTTON OAK SURGERY</t>
  </si>
  <si>
    <t>STIRCHLEY MEDICAL PRACTICE</t>
  </si>
  <si>
    <t>BRIDGNORTH MEDICAL PRACTICE</t>
  </si>
  <si>
    <t>PLAS FFYNNON MEDICAL CENTRE</t>
  </si>
  <si>
    <t>CHARLTON MEDICAL CENTRE</t>
  </si>
  <si>
    <t>CHURCH STRETTON MEDICAL PRACTICE</t>
  </si>
  <si>
    <t>DAWLEY MEDICAL PRACTICE</t>
  </si>
  <si>
    <t>DRAYTON MEDICAL PRACTICE</t>
  </si>
  <si>
    <t>SHAWBURY MEDICAL PRACTICE</t>
  </si>
  <si>
    <t>DONNINGTON MEDICAL PRACTICE</t>
  </si>
  <si>
    <t>WESTBURY MEDICAL CENTRE</t>
  </si>
  <si>
    <t>STATION DRIVE SURGERY</t>
  </si>
  <si>
    <t>CAMBRIAN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</si>
  <si>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</si>
  <si>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</si>
  <si>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</si>
  <si>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</si>
  <si>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</si>
  <si>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</si>
  <si>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</si>
  <si>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</si>
  <si>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</si>
  <si>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ELLESMERE MEDICAL PRACTICE</t>
  </si>
  <si>
    <t>CAMBRIAN MEDICAL PRACTICE</t>
  </si>
  <si>
    <t>SUTTON HILL MEDICAL PRACTICE</t>
  </si>
  <si>
    <t>OAKENGATES MEDICAL PRACTICE</t>
  </si>
  <si>
    <t>PONTESBURY MEDICAL PRACTICE</t>
  </si>
  <si>
    <t>HIGHLEY MEDICAL CENTRE</t>
  </si>
  <si>
    <t>HAUGHMOND VIEW MEDICAL PRACTICE</t>
  </si>
  <si>
    <t>BISHOPS CASTLE MEDICAL PRACTICE</t>
  </si>
  <si>
    <t>CLAREMONT BANK SURGERY</t>
  </si>
  <si>
    <t>WEM &amp; PREES MEDICAL PRACTICE</t>
  </si>
  <si>
    <t>SHIFNAL &amp; PRIORSLEE MEDICAL PRACTICE</t>
  </si>
  <si>
    <t>WELLINGTON MEDICAL PRACTICE</t>
  </si>
  <si>
    <t>MARYSVILLE MEDICAL PRACTICE</t>
  </si>
  <si>
    <t>CLEOBURY MORTIMER MEDICAL CENTRE</t>
  </si>
  <si>
    <t>WOODSIDE MEDICAL PRACTICE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</si>
  <si>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</si>
  <si>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</si>
  <si>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</si>
  <si>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</si>
  <si>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</si>
  <si>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</si>
  <si>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MOUNT PLEASANT MEDICAL CENTRE</t>
  </si>
  <si>
    <t>BROSELEY MEDICAL PRACTICE</t>
  </si>
  <si>
    <t>HADLEY HEALTH CENTRE</t>
  </si>
  <si>
    <t>RICHMOND HOUSE SURGERY</t>
  </si>
  <si>
    <t>LINDEN HALL SURGERY</t>
  </si>
  <si>
    <t>HOLLINSWOOD AND PRIORSLEE M P</t>
  </si>
  <si>
    <t>HODNET MEDICAL CENTRE</t>
  </si>
  <si>
    <t>SHAWBIRCH MEDICAL PRACTICE</t>
  </si>
  <si>
    <t>SOUTH HERMITAGE SURGERY</t>
  </si>
  <si>
    <t>ALVELEY MEDICAL PRACTICE</t>
  </si>
  <si>
    <t>WORTHEN VILLAGE SURGERY</t>
  </si>
  <si>
    <t>IRONBRIDGE MEDICAL PRACTICE</t>
  </si>
  <si>
    <t>LEEGOMERY SURGERY</t>
  </si>
  <si>
    <t>HOLLIWELL PRACTICE</t>
  </si>
  <si>
    <t>CHURCH CLOSE SURGERY</t>
  </si>
  <si>
    <t>LAWLEY MEDICAL PRACTICE</t>
  </si>
  <si>
    <t>THE MEADOWS MEDICAL PRACTICE</t>
  </si>
  <si>
    <t>DR I.H IBRAHIM &amp; PARTNERS</t>
  </si>
  <si>
    <t>DR MEF MCCARTHY &amp; PARTNERS</t>
  </si>
  <si>
    <t>DR H SINGH &amp; PTRS</t>
  </si>
  <si>
    <t>DR P.H. COOPER &amp; PARTNERS</t>
  </si>
  <si>
    <t>DR V V MANUDHANE &amp; PTRS</t>
  </si>
  <si>
    <t>DR A J HUSSELBEE &amp; PARTNERS</t>
  </si>
  <si>
    <t>DR S.L. COLLIER &amp; PARTNERS</t>
  </si>
  <si>
    <t>DR A G BENNETT &amp; PTRS</t>
  </si>
  <si>
    <t>DR J SISSONS &amp; PARTNERS</t>
  </si>
  <si>
    <t>DR M G W ATKINSON &amp; PARTNERS</t>
  </si>
  <si>
    <t>DR J N R BASHFORD &amp; PTRS</t>
  </si>
  <si>
    <t>DR C G OLESHKO &amp; PARTNERS</t>
  </si>
  <si>
    <t>DR A.R.WEBB &amp; PARTNERS</t>
  </si>
  <si>
    <t>DR M D BLADEN &amp; PARTNER</t>
  </si>
  <si>
    <t>DR I DUKES &amp; PARTNERS</t>
  </si>
  <si>
    <t>DR M.D.MACKINNON &amp; PARTNERS</t>
  </si>
  <si>
    <t>DR A D PULLAN &amp; PTRS</t>
  </si>
  <si>
    <t>DR M DAVIS &amp; PARTNERS</t>
  </si>
  <si>
    <t>DR S M M RABIE &amp; PTRS</t>
  </si>
  <si>
    <t>DR D J MUNSLOW &amp; PARTNERS</t>
  </si>
  <si>
    <t>DR S JAVAID &amp; PTRS</t>
  </si>
  <si>
    <t>DR J J L CLEARY &amp; PARTNERS</t>
  </si>
  <si>
    <t>DR J.M TANSEY &amp; PARTNERS</t>
  </si>
  <si>
    <t>DR G PETRAUSKAS &amp; PARTNER</t>
  </si>
  <si>
    <t>DR J.G.WAKEMAN &amp; PARTNERS</t>
  </si>
  <si>
    <t>DR A.J.WAKEMAN &amp; PARTNERS</t>
  </si>
  <si>
    <t>DR G J C BRUCE &amp; PARTNERS</t>
  </si>
  <si>
    <t>DR J S CHANDRA</t>
  </si>
  <si>
    <t>DR G P MORGANS &amp; PTRS</t>
  </si>
  <si>
    <t>DR J. MAGER-JONES &amp; PARTNERS</t>
  </si>
  <si>
    <t>DR D R HAIG-FERGUSON &amp; PARTNERS</t>
  </si>
  <si>
    <t>DR H D SKINNER &amp; PARTNERS</t>
  </si>
  <si>
    <t>DR P GOLIK &amp; PTRS</t>
  </si>
  <si>
    <t>DR S J PARNELL</t>
  </si>
  <si>
    <t>DR E WADDY &amp; PARTNERS</t>
  </si>
  <si>
    <t>DR S MAHANTA</t>
  </si>
  <si>
    <t>DR P. GLENNON &amp; PARTNERS</t>
  </si>
  <si>
    <t>DR A.E. GROCOTT &amp; PARTNERS</t>
  </si>
  <si>
    <t>DR PJ LIGHTFOOT AND PARTNERS</t>
  </si>
  <si>
    <t>DR R A SARIN &amp; PTRS</t>
  </si>
  <si>
    <t>DR H.M. ZEIN-ELABDIN &amp; PARTNER</t>
  </si>
  <si>
    <t>DR JP HANNIGAN &amp; PARTNERS</t>
  </si>
  <si>
    <t>DR E J ALBRIGHT &amp; PARTNERS</t>
  </si>
  <si>
    <t>DR D.E. DICKSON &amp; PARTNERS</t>
  </si>
  <si>
    <t>DR R.S.LLOYD &amp; PARTNERS</t>
  </si>
  <si>
    <t>DR R J PAGE &amp; PTRS</t>
  </si>
  <si>
    <t>DR SHAPLEY &amp; PTRS</t>
  </si>
  <si>
    <t>DR.B.R.HODGKINSON &amp; PARTNERS</t>
  </si>
  <si>
    <t>DR R.V.H. ALDRIDGE</t>
  </si>
  <si>
    <t>DR A D CRESSWELL &amp; PTRS</t>
  </si>
  <si>
    <t>DR P KILLEEN &amp; PARTNERS</t>
  </si>
  <si>
    <t>DR M PO &amp; PARTNER</t>
  </si>
  <si>
    <t>DR R A RAJPUT &amp; PARTNERS</t>
  </si>
  <si>
    <t>DR J C WHITE &amp; PARTNERS</t>
  </si>
  <si>
    <t>DR A R DENT &amp; PTRS</t>
  </si>
  <si>
    <t>LYME VALLEY PRACTICE</t>
  </si>
  <si>
    <t>DR S Y P RAO &amp; PTRS</t>
  </si>
  <si>
    <t>DR J.K. EAMES &amp; PARTNERS</t>
  </si>
  <si>
    <t>DR I.C. GREAVES &amp; PARTNERS</t>
  </si>
  <si>
    <t>PARK MEDICAL CENTRE</t>
  </si>
  <si>
    <t>DR P J GREGORY &amp; PARTNERS</t>
  </si>
  <si>
    <t>DR J.A.F. LOCKWOOD &amp; PARTNERS</t>
  </si>
  <si>
    <t>DR A.A. BURLINSON &amp; PARTNERS</t>
  </si>
  <si>
    <t>DR PHILLIPS &amp; PTRS</t>
  </si>
  <si>
    <t>DR F R PRZYSLO &amp; PTRS</t>
  </si>
  <si>
    <t>DR N C S COLE &amp; PARTNERS</t>
  </si>
  <si>
    <t>DR D H HUGHES &amp; PARTNERS</t>
  </si>
  <si>
    <t>DR K.A.DESAI &amp; PARTNER</t>
  </si>
  <si>
    <t>DR LEESE &amp; PTRS</t>
  </si>
  <si>
    <t>DR J HOLLAND &amp; PTRS</t>
  </si>
  <si>
    <t>DR Y M BOWEN &amp; PARTNERS</t>
  </si>
  <si>
    <t>DR J G JOHNSTON &amp; PTRS</t>
  </si>
  <si>
    <t>DR V K MAHEEPATHI &amp; PTNR</t>
  </si>
  <si>
    <t>DR J.M. BLAND &amp; PARTNERS</t>
  </si>
  <si>
    <t>DR L.H. BRYAN &amp; PARTNERS</t>
  </si>
  <si>
    <t>DR K PARKINSON &amp; PTR</t>
  </si>
  <si>
    <t>DR K S UPTON &amp; PTRS</t>
  </si>
  <si>
    <t>DR P.R. MAIDMENT &amp; PARTNERS</t>
  </si>
  <si>
    <t>DR P D MILES &amp; PARTNER</t>
  </si>
  <si>
    <t>DR R B TALATHI</t>
  </si>
  <si>
    <t>DR P CRAVEN &amp; PTR</t>
  </si>
  <si>
    <t>DR S SIRCAR</t>
  </si>
  <si>
    <t>DR D O YATES &amp; PTRS</t>
  </si>
  <si>
    <t>DR V.K. SINGH</t>
  </si>
  <si>
    <t>DR F.YUNAS</t>
  </si>
  <si>
    <t>DR O IJAOLA</t>
  </si>
  <si>
    <t>DR K KHARE</t>
  </si>
  <si>
    <t>DR M.S.AHMAD &amp; PARTNER</t>
  </si>
  <si>
    <t>DR M STANDEN &amp; PARTNERS</t>
  </si>
  <si>
    <t>DR J PILPEL &amp; PTRS</t>
  </si>
  <si>
    <t>DR S ANGRIS</t>
  </si>
  <si>
    <t>DR K SAMAL &amp; PTR</t>
  </si>
  <si>
    <t>DR PN JONES</t>
  </si>
  <si>
    <t>LONGTON HALL SURGERY</t>
  </si>
  <si>
    <t>DR U A PATHAK</t>
  </si>
  <si>
    <t>DR YADAVA &amp; PARTNER</t>
  </si>
  <si>
    <t>DR Y.K. GUPTA &amp; PARTNERS</t>
  </si>
  <si>
    <t>DR T.J. BERRIMAN</t>
  </si>
  <si>
    <t>DR P.D. NIGHTINGALE &amp; PARTNERS</t>
  </si>
  <si>
    <t>DR G T CHAND</t>
  </si>
  <si>
    <t>DR W CANDLISH &amp; PTR</t>
  </si>
  <si>
    <t>DR P H SHAH &amp; PTRS</t>
  </si>
  <si>
    <t>DR S.R. GIBBINS</t>
  </si>
  <si>
    <t>DR R A HAYWARD &amp; PTRS</t>
  </si>
  <si>
    <t>DR W COOPER &amp; PTRS</t>
  </si>
  <si>
    <t>DR KANNEGANTI &amp; PTR</t>
  </si>
  <si>
    <t>DR I.B. BHATT</t>
  </si>
  <si>
    <t>DR J M MCGOWAN &amp; PTRS</t>
  </si>
  <si>
    <t>DR P. BALLARD &amp; PARTNERS</t>
  </si>
  <si>
    <t>DR R G JONES</t>
  </si>
  <si>
    <t>DR E WILSON &amp; PARTNER</t>
  </si>
  <si>
    <t>DR A.B. PATEL &amp; PTNR</t>
  </si>
  <si>
    <t>DR K.H.MYINT &amp; PARTNER</t>
  </si>
  <si>
    <t>DR G.B. HUISMAN &amp; PARTNERS</t>
  </si>
  <si>
    <t>DR G REES &amp; PARTNER</t>
  </si>
  <si>
    <t>DR G V REDDY &amp; PARTNER</t>
  </si>
  <si>
    <t>DR Q SIDDIQI &amp; PTR</t>
  </si>
  <si>
    <t>DR V S R CHADALAVADA &amp; PARTNERS</t>
  </si>
  <si>
    <t>APSLEY SURGERY</t>
  </si>
  <si>
    <t>DRAYTON ROAD MEDICAL PRACTICE</t>
  </si>
  <si>
    <t>DR B D PATEL &amp; PARTNER</t>
  </si>
  <si>
    <t>DR B N KULKARNI</t>
  </si>
  <si>
    <t>DR A SELVAM &amp; PARTNER</t>
  </si>
  <si>
    <t>DR P.M. BALLINGER &amp; PARTNERS</t>
  </si>
  <si>
    <t>DR A YI &amp; PARTNER</t>
  </si>
  <si>
    <t>DR M A BROWN</t>
  </si>
  <si>
    <t>DR R V H ALDRIDGE</t>
  </si>
  <si>
    <t>DR C V S BOSE</t>
  </si>
  <si>
    <t>DR S SHANMUGASUNDARAM</t>
  </si>
  <si>
    <t>DR A VERMA &amp; PARTNER</t>
  </si>
  <si>
    <t>DR A MALGWA &amp; PTR</t>
  </si>
  <si>
    <t>DR H.S.DHINGRA</t>
  </si>
  <si>
    <t>DR A K SONNATHI</t>
  </si>
  <si>
    <t>DR E O'BYRNE &amp; PTR</t>
  </si>
  <si>
    <t>DR H A TALPUR</t>
  </si>
  <si>
    <t>DR M.A. SICHA &amp; PARTNERS</t>
  </si>
  <si>
    <t>DR R.K. SINGH &amp; PARTNERS</t>
  </si>
  <si>
    <t>DR V S MANUDHANE &amp; PARTNER</t>
  </si>
  <si>
    <t>DR N PATEL</t>
  </si>
  <si>
    <t>DR J.G.WHARTON &amp; PARTNERS</t>
  </si>
  <si>
    <t>DR S.R. SREEHARI &amp; PARTNERS</t>
  </si>
  <si>
    <t>DR N A MERALI</t>
  </si>
  <si>
    <t>DR L M HUSSAIN</t>
  </si>
  <si>
    <t>DR G KUKATHASAN &amp; PARTNER</t>
  </si>
  <si>
    <t>FIVE TOWN GP SURGERY</t>
  </si>
  <si>
    <t>DR P M UNYOLO</t>
  </si>
  <si>
    <t>DR N SIVANESAN</t>
  </si>
  <si>
    <t>DR S.R. YANNAMANI &amp; PARTNER</t>
  </si>
  <si>
    <t>DR V.K. RAJPUT</t>
  </si>
  <si>
    <t>DR R JAISWAL</t>
  </si>
  <si>
    <t>DR K T TATTUM</t>
  </si>
  <si>
    <t>DR G R W THOMAS</t>
  </si>
  <si>
    <t>DR A K SINHA</t>
  </si>
  <si>
    <t>DR H P BORSE</t>
  </si>
  <si>
    <t>DR SB KULKARNI</t>
  </si>
  <si>
    <t>DR E.F.Y.LEE &amp; PARTNER</t>
  </si>
  <si>
    <t>DR P.K. JALOTA</t>
  </si>
  <si>
    <t>DR C.L. FAARUP &amp; PARTNER</t>
  </si>
  <si>
    <t>DR S.AL-HAKIM &amp; PARTNER</t>
  </si>
  <si>
    <t>DR M MURUGAN</t>
  </si>
  <si>
    <t>DR AW</t>
  </si>
  <si>
    <t>DR J A MIR</t>
  </si>
  <si>
    <t>DR G.D.BUTCHART &amp; PARTNER</t>
  </si>
  <si>
    <t>DR B K SINGH &amp; PARTNER</t>
  </si>
  <si>
    <t>DR V YARRA &amp; PARTNER</t>
  </si>
  <si>
    <t>AELFGAR SURGERY</t>
  </si>
  <si>
    <t>PACKMOOR MEDICAL CENTRE</t>
  </si>
  <si>
    <t>RED ROOFS PRACTICE</t>
  </si>
  <si>
    <t>THE POOL MEDICAL CENTRE</t>
  </si>
  <si>
    <t>ARBURY MEDICAL PRACTICE</t>
  </si>
  <si>
    <t>WHITEHALL MEDICAL PRACTICE</t>
  </si>
  <si>
    <t>DR CHAUDHURI'S PRACTICE</t>
  </si>
  <si>
    <t>PEAR TREE SURGERY</t>
  </si>
  <si>
    <t>LONG STREET SURGERY</t>
  </si>
  <si>
    <t>SPRING HILL MEDICAL CENTRE</t>
  </si>
  <si>
    <t>FENNY COMPTON SURGERY</t>
  </si>
  <si>
    <t>AVONSIDE HEALTH CENTRE</t>
  </si>
  <si>
    <t>DR S S SINGH &amp; PARTNERS</t>
  </si>
  <si>
    <t>P HORN &amp; PARTNERS</t>
  </si>
  <si>
    <t>THE CASTLE MEDICAL CENTRE</t>
  </si>
  <si>
    <t>BRIDGE HOUSE MEDICAL CENTRE</t>
  </si>
  <si>
    <t>CROFT MEDICAL CENTRE</t>
  </si>
  <si>
    <t>SCHOOL STREET SURGERY</t>
  </si>
  <si>
    <t>CLARENDON LODGE</t>
  </si>
  <si>
    <t>BIDFORD ON AVON HEALTH CENTRE</t>
  </si>
  <si>
    <t>RATCLIFFE ROAD PRACTICE</t>
  </si>
  <si>
    <t>CLIFTON ROAD SURGERY</t>
  </si>
  <si>
    <t>ROTHER HOUSE MEDICAL CENTRE</t>
  </si>
  <si>
    <t>MANOR COURT PRACTICE</t>
  </si>
  <si>
    <t>HENLEY IN ARDEN MEDICAL CENTRE</t>
  </si>
  <si>
    <t>SHIPSTON MEDICAL CENTRE</t>
  </si>
  <si>
    <t>SOUTHAM SURGERY</t>
  </si>
  <si>
    <t>LEICESTER ROAD PMS</t>
  </si>
  <si>
    <t>PRIORY MEDICAL CENTRE</t>
  </si>
  <si>
    <t>CUBBINGTON ROAD SURGERY</t>
  </si>
  <si>
    <t>HASTINGS HOUSE</t>
  </si>
  <si>
    <t>BARR LANE SURGERY</t>
  </si>
  <si>
    <t>WHITESTONE SURGERY</t>
  </si>
  <si>
    <t>WESTSIDE MEDICAL CENTRE</t>
  </si>
  <si>
    <t>GRANGE MEDICAL PRACTICE</t>
  </si>
  <si>
    <t>CAPE ROAD SURGERY</t>
  </si>
  <si>
    <t>SHERBOURNE MEDICAL CENTRE</t>
  </si>
  <si>
    <t>RIVERSLEY ROAD PRACTICE</t>
  </si>
  <si>
    <t>HAZELWOOD GROUP PRACTICE</t>
  </si>
  <si>
    <t>TRINITY COURT SURGERY</t>
  </si>
  <si>
    <t>HARBURY SURGERY</t>
  </si>
  <si>
    <t>DR REILY PRACTICE</t>
  </si>
  <si>
    <t>DUNCHURCH SURGERY</t>
  </si>
  <si>
    <t>TANWORTH IN ARDEN MEDICAL CENTRE</t>
  </si>
  <si>
    <t>SATIS HOUSE PRACTICE</t>
  </si>
  <si>
    <t>ALCESTER HEALTH CENTRE</t>
  </si>
  <si>
    <t>95 CLIFTON ROAD PRACTICE</t>
  </si>
  <si>
    <t>OLD MILL PRACTICE</t>
  </si>
  <si>
    <t>NORTHUMBERLAND ROAD PRACTICE</t>
  </si>
  <si>
    <t>THE CHAUCERS PRACTICE</t>
  </si>
  <si>
    <t>SPA MEDICAL CENTRE</t>
  </si>
  <si>
    <t>ARROW LODGE MEDICAL CENTRE</t>
  </si>
  <si>
    <t>SCHOOL ROAD PRACTICE</t>
  </si>
  <si>
    <t>KINETON SURGERY</t>
  </si>
  <si>
    <t>THE NEW DISPENSARY</t>
  </si>
  <si>
    <t>WHITNASH MEDICAL CENTRE</t>
  </si>
  <si>
    <t>WHITEHALL ROAD SURGERY</t>
  </si>
  <si>
    <t>MEON MEDICAL CENTRE</t>
  </si>
  <si>
    <t>BENNFIELD SURGERY</t>
  </si>
  <si>
    <t>ALBERT STREET SURGERY</t>
  </si>
  <si>
    <t>BUDBROOKE MEDICAL CENTRE</t>
  </si>
  <si>
    <t>WARWICK GATES FAMILY HEALTH CENTRE</t>
  </si>
  <si>
    <t>LISLE COURT MEDICAL CENTRE</t>
  </si>
  <si>
    <t>40 HIGH STREET SURGERY</t>
  </si>
  <si>
    <t>NEWTOWN ROAD PRACTICE</t>
  </si>
  <si>
    <t>STATION ROAD PRACTICE</t>
  </si>
  <si>
    <t>CHANCERY LANE PRACTICE</t>
  </si>
  <si>
    <t>BROOKSIDE SURGERY</t>
  </si>
  <si>
    <t>ARDEN MEDICAL CENTRE</t>
  </si>
  <si>
    <t>RUGBY ROAD PRACTICE</t>
  </si>
  <si>
    <t>LAPWORTH SURGERY</t>
  </si>
  <si>
    <t>QUEENS ROAD PRACTICE</t>
  </si>
  <si>
    <t>DR GANAPATHI'S PRACTICE</t>
  </si>
  <si>
    <t>THE OLD COLE HOUSE PRACTICE</t>
  </si>
  <si>
    <t>ST WULFSTAN SURGERY</t>
  </si>
  <si>
    <t>DR ZAMAN A</t>
  </si>
  <si>
    <t>DR ECCLESTON D B &amp; PARTNERS</t>
  </si>
  <si>
    <t>DR HUGHES T J &amp; PARTNERS</t>
  </si>
  <si>
    <t>DR CHAMBERS J M &amp; PARTNERS</t>
  </si>
  <si>
    <t>DR LUMLEY L C &amp; PARTNERS</t>
  </si>
  <si>
    <t>DR VORA A K &amp; PARTNERS</t>
  </si>
  <si>
    <t>DR KHAN N &amp; DR KHAN S Y</t>
  </si>
  <si>
    <t>DR CHITRE R B</t>
  </si>
  <si>
    <t>VITALITY GROVE LANE</t>
  </si>
  <si>
    <t>DR TRICKLEBANK B &amp; PARTNERS</t>
  </si>
  <si>
    <t>DR KHAN I &amp; DR ISZATT M E</t>
  </si>
  <si>
    <t>DR JHITTAY P S</t>
  </si>
  <si>
    <t>DR JASSEL G S &amp; PARTNER</t>
  </si>
  <si>
    <t>DR PRASAD K T &amp; PARTNERS</t>
  </si>
  <si>
    <t>DR EAGLE C D &amp; PARTNERS</t>
  </si>
  <si>
    <t>DR NANDI D K &amp; PARTNERS</t>
  </si>
  <si>
    <t>DR MUKHERJEE &amp; PARTNERS</t>
  </si>
  <si>
    <t>DR SOMASUNDARA-RAJAH K &amp; DR SOMASUNDRA-RAJAH J</t>
  </si>
  <si>
    <t>DR BORG-BORTOLO P P &amp; PARTNERS</t>
  </si>
  <si>
    <t>DR DADHEECH V K &amp; DR DADHEECH H H</t>
  </si>
  <si>
    <t>DR MORGAN D R &amp; PARTNERS</t>
  </si>
  <si>
    <t>DR BLIGHT A P &amp; PARTNERS</t>
  </si>
  <si>
    <t>DR KHANNA K A &amp; PARTNERS</t>
  </si>
  <si>
    <t>DR HAMNETT E &amp; PARTNERS</t>
  </si>
  <si>
    <t>DR WESTERN P J &amp; PARTNERS</t>
  </si>
  <si>
    <t>DR TUDOR V S &amp; PARTNERS</t>
  </si>
  <si>
    <t>DR AINSWORTH A F C &amp; PARTNERS</t>
  </si>
  <si>
    <t>DR SPEAK N J &amp; PARTNERS</t>
  </si>
  <si>
    <t>DR BROWN N P &amp; PARTNERS</t>
  </si>
  <si>
    <t>DR WARD J P Q &amp; PARTNERS</t>
  </si>
  <si>
    <t>DR PATEL J N &amp; PARTNERS</t>
  </si>
  <si>
    <t>DR SPANNUTH F &amp; PARTNERS</t>
  </si>
  <si>
    <t>DR COUTTS A S &amp; PARTNERS</t>
  </si>
  <si>
    <t>DR CROSS V H &amp; DR ALLEN C H</t>
  </si>
  <si>
    <t>DR DAVIS H &amp; PARTNERS</t>
  </si>
  <si>
    <t>DR SHIPMAN P A M &amp; PARTNERS</t>
  </si>
  <si>
    <t>SOUTH DOC LTD</t>
  </si>
  <si>
    <t>DR INGAM P J &amp; PARTNERS</t>
  </si>
  <si>
    <t>DR TAYLOR D G B &amp; PARTNERS</t>
  </si>
  <si>
    <t>DR MACHIN P &amp; PARTNERS</t>
  </si>
  <si>
    <t>FIRSTCARE PRACTICE</t>
  </si>
  <si>
    <t>DR ALI A &amp; PARTNERS</t>
  </si>
  <si>
    <t>DR GASPAR A S &amp; PARTNERS</t>
  </si>
  <si>
    <t>DR SALAR T A &amp; DR BECKER M</t>
  </si>
  <si>
    <t>DR SINGH A &amp; DR AHMAD W</t>
  </si>
  <si>
    <t>DR PAYNE M L &amp; PARTNERS</t>
  </si>
  <si>
    <t>DR ANEJA N</t>
  </si>
  <si>
    <t>DR NAIK J &amp; PARTNERS</t>
  </si>
  <si>
    <t>DR WADDELL N J H &amp; PARTNERS</t>
  </si>
  <si>
    <t>DR SINCLAIR A S &amp; PARTNERS</t>
  </si>
  <si>
    <t>DR MORLEY R L &amp; PARTNERS</t>
  </si>
  <si>
    <t>DR SURDHAR H S</t>
  </si>
  <si>
    <t>DR CLAY S N &amp; PARTNERS</t>
  </si>
  <si>
    <t>DR ZAMAN T M</t>
  </si>
  <si>
    <t>DR THOMPSON A &amp; PARTNERS</t>
  </si>
  <si>
    <t>DR SHAYLOR J L &amp; PARTNERS</t>
  </si>
  <si>
    <t>DR DURSTON G W &amp; PARTNERS</t>
  </si>
  <si>
    <t>DR MCDONNELL J M &amp; PARTNERS</t>
  </si>
  <si>
    <t>VITALITY ST JAMES</t>
  </si>
  <si>
    <t>DR DANIELL P A &amp; PARTNERS</t>
  </si>
  <si>
    <t>DR OJUKWU C I</t>
  </si>
  <si>
    <t>DR HARDIE A D &amp; PARTNERS</t>
  </si>
  <si>
    <t>DR POTTER C M &amp; PARTNERS</t>
  </si>
  <si>
    <t>DR GILL S K &amp; PARTNER</t>
  </si>
  <si>
    <t>DR BEIGHTON P G &amp; PARTNERS</t>
  </si>
  <si>
    <t>DR GABRIEL R &amp; PARTNERS</t>
  </si>
  <si>
    <t>DR SHARMA A</t>
  </si>
  <si>
    <t>DR THOMAS C P &amp; PARTNERS</t>
  </si>
  <si>
    <t>DR TAYLOR J G &amp; PARTNERS</t>
  </si>
  <si>
    <t>DR MAYOR V</t>
  </si>
  <si>
    <t>DR ANFILOGOFF N H &amp; PARTNERS</t>
  </si>
  <si>
    <t>DR HORTON G &amp; PARTNERS</t>
  </si>
  <si>
    <t>DR FORREST M &amp; PARTNERS</t>
  </si>
  <si>
    <t>DR GIDDINGS P &amp; PARTNERS</t>
  </si>
  <si>
    <t>DR PATTNI B L</t>
  </si>
  <si>
    <t>DR ATTALLA M Z &amp; PARTNERS</t>
  </si>
  <si>
    <t>DR MAROK I S &amp; MRS J MAROK</t>
  </si>
  <si>
    <t>DR BICKLEY P &amp; DR SALMON D N</t>
  </si>
  <si>
    <t>DR MORETON E I J &amp; PARTNERS</t>
  </si>
  <si>
    <t>DR CAMERON J &amp; DR O'GORMAN M E</t>
  </si>
  <si>
    <t>DR HAQ I U</t>
  </si>
  <si>
    <t>DR MURRAY J A &amp; PARTNERS</t>
  </si>
  <si>
    <t>DR BAJPAI A C &amp; DR SENGUPTA S L</t>
  </si>
  <si>
    <t>DR SAIKIA-VARMAN N &amp; DR LAVIN I</t>
  </si>
  <si>
    <t>DR KUMAR S &amp; DR SINHA R</t>
  </si>
  <si>
    <t>DR BHATTI M E</t>
  </si>
  <si>
    <t>DR SHAH S Y &amp; PARTNERS</t>
  </si>
  <si>
    <t>DR CHEEL C &amp; PARTNERS</t>
  </si>
  <si>
    <t>DR GABRIEL Y F</t>
  </si>
  <si>
    <t>DR KARAMDAD D R &amp; DR ALI Z</t>
  </si>
  <si>
    <t>PROF HOBBS F D R &amp; PARTNERS</t>
  </si>
  <si>
    <t>DR HAFEEZ A &amp; DR HAFEEZ F</t>
  </si>
  <si>
    <t>DR WALJI M T I &amp; PANDIT S S</t>
  </si>
  <si>
    <t>DR KHAN M A</t>
  </si>
  <si>
    <t>DR ARORA G R &amp; DR ARORA P</t>
  </si>
  <si>
    <t>DR DHILLON PK</t>
  </si>
  <si>
    <t>DRS MUGHAL S &amp; ALVI A</t>
  </si>
  <si>
    <t>DR NIXON J R</t>
  </si>
  <si>
    <t>DR PATODI S K &amp; DR PATODI R</t>
  </si>
  <si>
    <t>DR CHUDLEY S M &amp; PARTNERS</t>
  </si>
  <si>
    <t>DR FAWCETT C J &amp; DR ALONZO K H R</t>
  </si>
  <si>
    <t>DR KHATTAK S S &amp; PARTNER</t>
  </si>
  <si>
    <t>DR AKHTAR A</t>
  </si>
  <si>
    <t>DR CHEEMA M N</t>
  </si>
  <si>
    <t>DR AHMED S S &amp; DR AHMED R</t>
  </si>
  <si>
    <t>DR SAHOTA B S &amp; DR CASSAM K</t>
  </si>
  <si>
    <t>DR CHAUHAN N &amp; PARTNERS</t>
  </si>
  <si>
    <t>DR PRASAD M</t>
  </si>
  <si>
    <t>DR GUPTE A</t>
  </si>
  <si>
    <t>DR PARSONS H G &amp; DR MODI N</t>
  </si>
  <si>
    <t>DR AHMED B &amp; PARTNERS</t>
  </si>
  <si>
    <t>DR AHMAD N &amp; PARTNERS</t>
  </si>
  <si>
    <t>DR RAICHURA V K &amp; PARTNERS</t>
  </si>
  <si>
    <t>DR IMAM M &amp; DR SANGRA R A S</t>
  </si>
  <si>
    <t>DR PEDDI V R</t>
  </si>
  <si>
    <t>DR BRINKSMAN S &amp; PARTNERS</t>
  </si>
  <si>
    <t>DR ABDEL-MALEK G T &amp; DR MATTA I Y A</t>
  </si>
  <si>
    <t>DR REES T W &amp; PARTNERS</t>
  </si>
  <si>
    <t>DR VATISH R K &amp; BODAPATI R S</t>
  </si>
  <si>
    <t>DR JONES M M &amp; PARTNERS</t>
  </si>
  <si>
    <t>VITALITY ENKI</t>
  </si>
  <si>
    <t>DR YAP S L &amp; PARTNERS</t>
  </si>
  <si>
    <t>DR HYMAN B M</t>
  </si>
  <si>
    <t>DR ARORA K J &amp; DR ARORA P S</t>
  </si>
  <si>
    <t>DR RAGHAVAN S</t>
  </si>
  <si>
    <t>DR P MADHAVAN</t>
  </si>
  <si>
    <t>DR SALIM M</t>
  </si>
  <si>
    <t>DR BHATTACHARYYA B</t>
  </si>
  <si>
    <t>DR MAJEED I</t>
  </si>
  <si>
    <t>TUDOR PRACTICE STOCKLAND GREEN LTD</t>
  </si>
  <si>
    <t>DR SHAH A U</t>
  </si>
  <si>
    <t>DR DOSKI W</t>
  </si>
  <si>
    <t>DR BANGASH N H &amp; PARTNERS</t>
  </si>
  <si>
    <t>DR ZAFAR A &amp; PARTNERS</t>
  </si>
  <si>
    <t>DR SAIGOL M Y &amp; DR SAIGOL M</t>
  </si>
  <si>
    <t>DR ABROL V</t>
  </si>
  <si>
    <t>DR KULSHRESTHA R P &amp; DR KULSHRESTHA S</t>
  </si>
  <si>
    <t>DR LADHA K</t>
  </si>
  <si>
    <t>DR SALEEM M A &amp; PARTNER</t>
  </si>
  <si>
    <t>DR CHOPRA R</t>
  </si>
  <si>
    <t>DR SINHA M</t>
  </si>
  <si>
    <t>DR ALAM M K &amp; PARTNER</t>
  </si>
  <si>
    <t>DR SHANKERNARAYAN M G &amp; DR SHANKER NARAYAN P</t>
  </si>
  <si>
    <t>DR WADHWA H K</t>
  </si>
  <si>
    <t>DR KATHURIA U C</t>
  </si>
  <si>
    <t>DR PANDIT S S &amp; PARTNERS</t>
  </si>
  <si>
    <t>DR BATHLA V &amp; MRS BATHLA A</t>
  </si>
  <si>
    <t>DR MIR A</t>
  </si>
  <si>
    <t>DR KOMMALAPATI K</t>
  </si>
  <si>
    <t>DR CHAPARALA B C</t>
  </si>
  <si>
    <t>DR SHAIKH M D &amp; DR SHAIKH B A</t>
  </si>
  <si>
    <t>DR SHARMA &amp; PARTNER</t>
  </si>
  <si>
    <t>DR MCQUILLAN E J</t>
  </si>
  <si>
    <t>DR RAMACHANDRAM R S</t>
  </si>
  <si>
    <t>DR AGARWAL M D</t>
  </si>
  <si>
    <t>DR SENGUPTA T &amp; DR HOGAN D J</t>
  </si>
  <si>
    <t>M M P - SUTTON COLDFIELD</t>
  </si>
  <si>
    <t>DR BHATTI R A &amp; DR UNDERLEEB-KHAN H R</t>
  </si>
  <si>
    <t>DR BAINS J S</t>
  </si>
  <si>
    <t>DR SAHAY P K &amp; DR RISCHIE P</t>
  </si>
  <si>
    <t>DR MOONGA P S</t>
  </si>
  <si>
    <t>DR RAJPUT V K &amp; DR RAJPUT S</t>
  </si>
  <si>
    <t>DR SAINI M S &amp; PARTNER</t>
  </si>
  <si>
    <t>DR SINHA A K</t>
  </si>
  <si>
    <t>DR JHEETA B S &amp; MRS JHEETA</t>
  </si>
  <si>
    <t>DR MELCHIOR A M &amp; DR FLEMING G C</t>
  </si>
  <si>
    <t>DR DHAMIJA S K</t>
  </si>
  <si>
    <t>DR NYE M Y L</t>
  </si>
  <si>
    <t>DR BHOMRA D S</t>
  </si>
  <si>
    <t>DR SHAH M J &amp; PARTNERS</t>
  </si>
  <si>
    <t>DR MEHTA R &amp; DR PATEL R P</t>
  </si>
  <si>
    <t>DR EL-SHEIKH O A A &amp; DR ELSHEIKH A O</t>
  </si>
  <si>
    <t>DR ANANTHARAMAN H V</t>
  </si>
  <si>
    <t>DR GONSALVES P</t>
  </si>
  <si>
    <t>DR RATNAM S K</t>
  </si>
  <si>
    <t>DR DUDLEY P M</t>
  </si>
  <si>
    <t>DR CHUNDURI D R</t>
  </si>
  <si>
    <t>DR O'BRIEN E F</t>
  </si>
  <si>
    <t>DR ABHYANKAR U S</t>
  </si>
  <si>
    <t>DR HUSSAIN A</t>
  </si>
  <si>
    <t>DR SOYANNWO T</t>
  </si>
  <si>
    <t>DR RA HOGG AND PARTNER</t>
  </si>
  <si>
    <t>DR S LYALL &amp; PARTNERS</t>
  </si>
  <si>
    <t>DR J V C MOHAN &amp; PARTNERS</t>
  </si>
  <si>
    <t>DR E W COWAN AND PARTNERS</t>
  </si>
  <si>
    <t>DR G. SANI GUSAU</t>
  </si>
  <si>
    <t>DR A FELTBOWER &amp; PARTNERS</t>
  </si>
  <si>
    <t>DR A EZZAT &amp; PARTNERS</t>
  </si>
  <si>
    <t>DR B BODALIA AND PARTNERS</t>
  </si>
  <si>
    <t>DR K THOMSON AND PARTNERS</t>
  </si>
  <si>
    <t>DR C RHODES &amp; PARTNERS</t>
  </si>
  <si>
    <t>DR G INGRAMS AND PARTNERS</t>
  </si>
  <si>
    <t>DRS BEAUMONT &amp; PAI</t>
  </si>
  <si>
    <t>DR MCALPINE AND PARTNERS</t>
  </si>
  <si>
    <t>DR DE SOUZA &amp; PARTNERS</t>
  </si>
  <si>
    <t>DR PS KENYON AND PARTNERS</t>
  </si>
  <si>
    <t>DR K KAKAD</t>
  </si>
  <si>
    <t>DR B KHARA AND PARTNERS</t>
  </si>
  <si>
    <t>DR KEATING AND PARTNERS</t>
  </si>
  <si>
    <t>DR A KUKREJA AND PARTNERS</t>
  </si>
  <si>
    <t>DR R LAL-SARIN &amp; PARTNER</t>
  </si>
  <si>
    <t>DR J MAC PHERSON &amp; PARTNERS</t>
  </si>
  <si>
    <t>DR A O IMORU</t>
  </si>
  <si>
    <t>DR PM WEAVER AND PARTNERS</t>
  </si>
  <si>
    <t>DR S ZAKY</t>
  </si>
  <si>
    <t>DR MOTTRAM AND PARTNERS</t>
  </si>
  <si>
    <t>DR DURR AND PARTNERS</t>
  </si>
  <si>
    <t>DR COCKERILL AND PARTNER</t>
  </si>
  <si>
    <t>DR HOLTON AND PARTNERS</t>
  </si>
  <si>
    <t>DR MEH WALLACE AND PARTNER</t>
  </si>
  <si>
    <t>DR COOPER AND PARTNERS</t>
  </si>
  <si>
    <t>DR HARKNESS AND PARTNERS</t>
  </si>
  <si>
    <t>DR DOSANJ</t>
  </si>
  <si>
    <t>DR R DOSANJ (2)</t>
  </si>
  <si>
    <t>DR WHEATLEY AND I MACDONALD</t>
  </si>
  <si>
    <t>DR K RAI AND PARTNER</t>
  </si>
  <si>
    <t>DR EL-KASHOTY</t>
  </si>
  <si>
    <t>DR M JAGADESHWARI &amp; PARTNERS</t>
  </si>
  <si>
    <t>DR JM PATEL AND PARTNERS</t>
  </si>
  <si>
    <t>DR D MISTRY AND PARTNERS</t>
  </si>
  <si>
    <t>DR T KAZMI &amp; DR TEWARY</t>
  </si>
  <si>
    <t>DR S KATTI &amp; PARTNERS</t>
  </si>
  <si>
    <t>DR M SUBHANI AND PARTNER</t>
  </si>
  <si>
    <t>DR SK DHILLON</t>
  </si>
  <si>
    <t>DR M PATHAN</t>
  </si>
  <si>
    <t>DR MR DADHANIA</t>
  </si>
  <si>
    <t>DR MM SINGH</t>
  </si>
  <si>
    <t>DR AK PASHA &amp; DR MZA ANSARI</t>
  </si>
  <si>
    <t>DR R BANO</t>
  </si>
  <si>
    <t>DR M JAYARATNAM AND K JAYARATNAM</t>
  </si>
  <si>
    <t>DR M GARALA</t>
  </si>
  <si>
    <t>DR SIHOTA AND PARTNERS</t>
  </si>
  <si>
    <t>DR P AGGARWAL</t>
  </si>
  <si>
    <t>DR SADRANI</t>
  </si>
  <si>
    <t>DR KRR MADHU</t>
  </si>
  <si>
    <t>DR MISHRA AND MISRA</t>
  </si>
  <si>
    <t>DR P PATEL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</si>
  <si>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</si>
  <si>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</si>
  <si>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</si>
  <si>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</si>
  <si>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</si>
  <si>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</si>
  <si>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</si>
  <si>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</si>
  <si>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</si>
  <si>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WORCESTER STREET MEDICAL PRACTICE</t>
  </si>
  <si>
    <t>THE GREENS HEALTH CENTRE</t>
  </si>
  <si>
    <t>ORAM &amp; PARTNERS</t>
  </si>
  <si>
    <t>LAPAL MEDICAL PRACTICE</t>
  </si>
  <si>
    <t>LOWER GORNAL HEALTH CENTRE</t>
  </si>
  <si>
    <t>WOODSETTON MEDICAL CENTRE</t>
  </si>
  <si>
    <t>STEPPINGSTONES MEDICAL PRACTICE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</si>
  <si>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</si>
  <si>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</si>
  <si>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</si>
  <si>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</si>
  <si>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</si>
  <si>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</si>
  <si>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</si>
  <si>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</si>
  <si>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</si>
  <si>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BRIERLEY HILL HEALTH AND S C C - DR H S SAHNI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</si>
  <si>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</si>
  <si>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</si>
  <si>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</si>
  <si>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</si>
  <si>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</si>
  <si>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</si>
  <si>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</si>
  <si>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BAYER HALL SURGERY</t>
  </si>
  <si>
    <t>ST JAMES'S MEDICAL PRACTICE - DR W A PORTER</t>
  </si>
  <si>
    <t>TINCHBOURNE STREET SURGERY</t>
  </si>
  <si>
    <t>NETHERTON SURGERY</t>
  </si>
  <si>
    <t>QUINCY RISE SURGERY</t>
  </si>
  <si>
    <t>COOMBSWOOD SURGERY</t>
  </si>
  <si>
    <t>CASTLE MEADOWS SURGERY</t>
  </si>
  <si>
    <t>BATH STREET SURGERY</t>
  </si>
  <si>
    <t>ALEXANDRA MEDICAL CENTRE</t>
  </si>
  <si>
    <t>CRESTFIELD SURGERY</t>
  </si>
  <si>
    <t>BILSTON STREET SURGERY</t>
  </si>
  <si>
    <t>ST. THOMAS'S MEDICAL CENTRE</t>
  </si>
  <si>
    <t>THORNS ROAD SURGERY</t>
  </si>
  <si>
    <t>AHMED &amp; PARTNERS</t>
  </si>
  <si>
    <t>GIBSON &amp; PARTNERS</t>
  </si>
  <si>
    <t>NUTBEAM &amp; PARTNERS</t>
  </si>
  <si>
    <t>PATEL &amp; PARTNERS</t>
  </si>
  <si>
    <t>MILLS &amp; PARTNERS</t>
  </si>
  <si>
    <t>SIKKA &amp; PARTNERS</t>
  </si>
  <si>
    <t>MANIVASAGAM</t>
  </si>
  <si>
    <t>KHAN &amp; PARTNERS</t>
  </si>
  <si>
    <t>LEADBEATER &amp; PARTNER</t>
  </si>
  <si>
    <t>CRAMPTON &amp; PARTNERS</t>
  </si>
  <si>
    <t>SOLOMON &amp; PARTNERS</t>
  </si>
  <si>
    <t>GUDI &amp; PARTNER</t>
  </si>
  <si>
    <t>KANDOLA &amp; PARTNER</t>
  </si>
  <si>
    <t>CHILVERS MCCREA HEALTHCARE</t>
  </si>
  <si>
    <t>SHARMA &amp; PARTNER</t>
  </si>
  <si>
    <t>ANDREOU &amp; PARTNERS</t>
  </si>
  <si>
    <t>PARAMANATHAN</t>
  </si>
  <si>
    <t>KAY &amp; PARTNERS</t>
  </si>
  <si>
    <t>PAL &amp; PARTNER</t>
  </si>
  <si>
    <t>GHOSH &amp; PARTNER</t>
  </si>
  <si>
    <t>RAHMAN &amp; RAHMAN</t>
  </si>
  <si>
    <t>AKHTAR</t>
  </si>
  <si>
    <t>SAINI &amp; PARTNER</t>
  </si>
  <si>
    <t>EVELEIGH &amp; PARTNERS</t>
  </si>
  <si>
    <t>ROWLEY HEALTHCARE</t>
  </si>
  <si>
    <t>DESAI</t>
  </si>
  <si>
    <t>NEW ST SURGERY</t>
  </si>
  <si>
    <t>HUGHES &amp; PARTNERS</t>
  </si>
  <si>
    <t>CHAGGAR</t>
  </si>
  <si>
    <t>TILLU</t>
  </si>
  <si>
    <t>CHAWLA &amp; PARTNER</t>
  </si>
  <si>
    <t>MUTHUVELOE &amp; PARTNERS</t>
  </si>
  <si>
    <t>WEST BROM P'SHIPS FOR HEALTH</t>
  </si>
  <si>
    <t>DHODY &amp; PARTNER</t>
  </si>
  <si>
    <t>CHOUDHARY &amp; PARTNER</t>
  </si>
  <si>
    <t>SULLIVAN &amp; PARTNER</t>
  </si>
  <si>
    <t>VICARAGE APMS</t>
  </si>
  <si>
    <t>SAI SURGERY</t>
  </si>
  <si>
    <t>INDWAR</t>
  </si>
  <si>
    <t>ARORA</t>
  </si>
  <si>
    <t>MASHICHARAN</t>
  </si>
  <si>
    <t>HALLAN</t>
  </si>
  <si>
    <t>YEW TREE SURGERY</t>
  </si>
  <si>
    <t>BASSAN</t>
  </si>
  <si>
    <t>HAQUE</t>
  </si>
  <si>
    <t>BHADAURIA</t>
  </si>
  <si>
    <t>SINGH</t>
  </si>
  <si>
    <t>HASSOUNA</t>
  </si>
  <si>
    <t>AGRAWAL &amp; PARTNER</t>
  </si>
  <si>
    <t>JHANJEE</t>
  </si>
  <si>
    <t>NAEEM</t>
  </si>
  <si>
    <t>RAHMAN</t>
  </si>
  <si>
    <t>PATHAK</t>
  </si>
  <si>
    <t>KAUR &amp; PARTNER</t>
  </si>
  <si>
    <t>RAMCHANDRAN &amp; PARTNER</t>
  </si>
  <si>
    <t>HANNA &amp; PARTNERS</t>
  </si>
  <si>
    <t>DEWAN</t>
  </si>
  <si>
    <t>ROOD END MEDICAL PRACTICE</t>
  </si>
  <si>
    <t>DR BUDH-RAJA V P &amp; PARTNERS</t>
  </si>
  <si>
    <t>DR MEHTA R L &amp; PARTNERS</t>
  </si>
  <si>
    <t>DR POWIS M D &amp; PARTNERS</t>
  </si>
  <si>
    <t>DR KONDRATOWICZ E A &amp; PARTNER</t>
  </si>
  <si>
    <t>DR MELROSE P A &amp; PARTNERS</t>
  </si>
  <si>
    <t>DR NAYLOR W G &amp; PARTNERS</t>
  </si>
  <si>
    <t>DR O'BRIEN D C &amp; DR MATIOPOULOU V</t>
  </si>
  <si>
    <t>DR CLOWES R L &amp; PARTNERS</t>
  </si>
  <si>
    <t>DR SAGOO V S &amp; PARTNERS</t>
  </si>
  <si>
    <t>DR UPTON W S &amp; PARTNERS</t>
  </si>
  <si>
    <t>DR WADDELL A M &amp; PARTNERS</t>
  </si>
  <si>
    <t>DR BOSWORTH M R &amp; PARTNERS</t>
  </si>
  <si>
    <t>DR BHATTACHARYYA A &amp; DR AMJAD Z</t>
  </si>
  <si>
    <t>DR COGBILL P G &amp; PARTNERS</t>
  </si>
  <si>
    <t>DR CAMM M J &amp; PARTNERS</t>
  </si>
  <si>
    <t>DR KOTECHA S B &amp; PARTNERS</t>
  </si>
  <si>
    <t>DR COWLES S M &amp; PARTNERS</t>
  </si>
  <si>
    <t>DR MCCARTHY B E &amp; PARTNERS</t>
  </si>
  <si>
    <t>DR HARROWER R F &amp; PARTNERS</t>
  </si>
  <si>
    <t>DR SMITH R R &amp; PARTNERS</t>
  </si>
  <si>
    <t>DR ALI N &amp; DR KATAMANENI R</t>
  </si>
  <si>
    <t>DR WALLACE P A &amp; PARTNERS</t>
  </si>
  <si>
    <t>DRS SAIKIA S &amp; THOMAS L E</t>
  </si>
  <si>
    <t>DR GREEN S L &amp; PARTNERS</t>
  </si>
  <si>
    <t>DR BLEBY M J &amp; PARTNERS</t>
  </si>
  <si>
    <t>DR LAWLEY J L &amp; PARTNERS</t>
  </si>
  <si>
    <t>DR SCOTT P E</t>
  </si>
  <si>
    <t>DR ABDOU M S</t>
  </si>
  <si>
    <t>DR CHARLTON R &amp; PARTNER</t>
  </si>
  <si>
    <t>DR LEESE J &amp; PARTNERS</t>
  </si>
  <si>
    <t>DRS JAWAHAR MOHAN &amp; LOTLIKAR</t>
  </si>
  <si>
    <t>HOULAHAN &amp; PARTNERS</t>
  </si>
  <si>
    <t>JAY &amp; PANSARI</t>
  </si>
  <si>
    <t>ASKEY &amp; PARTNERS</t>
  </si>
  <si>
    <t>LITTLE LONDON SURGERY</t>
  </si>
  <si>
    <t>KUNDU KUNDU &amp; PAL</t>
  </si>
  <si>
    <t>PORTLAND MEDICAL PRACTICE</t>
  </si>
  <si>
    <t>MANOCHA &amp; PARTNERS</t>
  </si>
  <si>
    <t>GANDHI ABDALLA WARIYAR AMURRUDDIN &amp; WARIYAR</t>
  </si>
  <si>
    <t>DE &amp; GHOSH</t>
  </si>
  <si>
    <t>NEWTON &amp; PARTNERS</t>
  </si>
  <si>
    <t>DRS KUMAR CHERIYAN AND CHANDRA</t>
  </si>
  <si>
    <t>NORTHGATE PRACTICE</t>
  </si>
  <si>
    <t>DR MAHMOOD</t>
  </si>
  <si>
    <t>RUSHALL MEDICAL CENTRE</t>
  </si>
  <si>
    <t>DUGAS &amp; PARTNERS</t>
  </si>
  <si>
    <t>LOCKSTOWN PRACTICE</t>
  </si>
  <si>
    <t>APMS HARDEN</t>
  </si>
  <si>
    <t>L S NAMBISAN</t>
  </si>
  <si>
    <t>DR SAHA</t>
  </si>
  <si>
    <t>KHAN &amp; MERALI</t>
  </si>
  <si>
    <t>AS GILL &amp; P CHEEMA</t>
  </si>
  <si>
    <t>CA STEDALL</t>
  </si>
  <si>
    <t>COLLINGWOOD FAMILY PRACTICE</t>
  </si>
  <si>
    <t>DR ABRAHAM THOMAS</t>
  </si>
  <si>
    <t>DRS JEGANATHAN &amp; JOHNSON</t>
  </si>
  <si>
    <t>KAUL &amp; PTS</t>
  </si>
  <si>
    <t>W J BEVAN</t>
  </si>
  <si>
    <t>A S KHAN</t>
  </si>
  <si>
    <t>DRS AHMED &amp; SALEEM</t>
  </si>
  <si>
    <t>NEW ROAD MEDICAL CENTRE</t>
  </si>
  <si>
    <t>G E FAYED</t>
  </si>
  <si>
    <t>DR G SINGH</t>
  </si>
  <si>
    <t>DRS PANAGAMUWA &amp; DEVASIA</t>
  </si>
  <si>
    <t>DR GP LOCUM</t>
  </si>
  <si>
    <t>PATEL &amp; PATEL</t>
  </si>
  <si>
    <t>SINHA RISCHIE &amp; SINHA</t>
  </si>
  <si>
    <t>A P S KUSHWAHA &amp; AK KHERA</t>
  </si>
  <si>
    <t>SIDDIQ &amp; BASHIR</t>
  </si>
  <si>
    <t>T M KHATTAK</t>
  </si>
  <si>
    <t>VITARANA</t>
  </si>
  <si>
    <t>D C VASUDEVAN NAIR &amp; SALIM</t>
  </si>
  <si>
    <t>DR SURI MRS SURI DR MUNIYAPPA &amp; DR SURI</t>
  </si>
  <si>
    <t>THORNETT</t>
  </si>
  <si>
    <t>R B LATTHE</t>
  </si>
  <si>
    <t>M Z ABEDIN</t>
  </si>
  <si>
    <t>S F ALI</t>
  </si>
  <si>
    <t>R AKHTAR &amp; PS HALLAN</t>
  </si>
  <si>
    <t>N S SAHOTA</t>
  </si>
  <si>
    <t>DRS PILLAI &amp; NAIR</t>
  </si>
  <si>
    <t>DRS GHAFFAR &amp; ASGHAR</t>
  </si>
  <si>
    <t>S SAMEJA</t>
  </si>
  <si>
    <t>COALPOOL</t>
  </si>
  <si>
    <t>B C PAL</t>
  </si>
  <si>
    <t>DR VAID</t>
  </si>
  <si>
    <t>POPLARS MEDICAL PRACTICE</t>
  </si>
  <si>
    <t>PARKES &amp; PARTNERS</t>
  </si>
  <si>
    <t>SURYANI</t>
  </si>
  <si>
    <t>MS KAINTH</t>
  </si>
  <si>
    <t>COWEN MANLEY &amp; GUEST</t>
  </si>
  <si>
    <t>LEUNG &amp; PARTNERS</t>
  </si>
  <si>
    <t>WAGSTAFF &amp; PARTNERS</t>
  </si>
  <si>
    <t>MORGANS &amp; PARTNERS</t>
  </si>
  <si>
    <t>JACKSON &amp; PARTNERS</t>
  </si>
  <si>
    <t>WHITE &amp; PARTNERS</t>
  </si>
  <si>
    <t>NOBLE &amp; PARTNERS</t>
  </si>
  <si>
    <t>PEACOCK &amp; PARTNERS</t>
  </si>
  <si>
    <t>FOWLER</t>
  </si>
  <si>
    <t>PAHWA &amp; PAHWA</t>
  </si>
  <si>
    <t>AGRAWAL</t>
  </si>
  <si>
    <t>WARIYAR</t>
  </si>
  <si>
    <t>KEHLER AUNG &amp; NAZ</t>
  </si>
  <si>
    <t>HICKMAN &amp; PARTNERS</t>
  </si>
  <si>
    <t>GEORGE &amp; RAJCHOLAN</t>
  </si>
  <si>
    <t>HIBBS &amp; PARTNERS</t>
  </si>
  <si>
    <t>BILAS &amp; THOMAS</t>
  </si>
  <si>
    <t>RANGEL</t>
  </si>
  <si>
    <t>DR G PICKAVANCE &amp; PARTNERS</t>
  </si>
  <si>
    <t>SAINI &amp; MEHTA</t>
  </si>
  <si>
    <t>PASSI &amp; HANDA</t>
  </si>
  <si>
    <t>KAINTH &amp; KAINTH</t>
  </si>
  <si>
    <t>DR MOTWANI</t>
  </si>
  <si>
    <t>LINNEMANN</t>
  </si>
  <si>
    <t>KRISHAN</t>
  </si>
  <si>
    <t>PROBERT ROAD SURGERY</t>
  </si>
  <si>
    <t>80 TETTENHALL ROAD SURGERY WOLVERHAMPTON WV1 4TF</t>
  </si>
  <si>
    <t>DR D M BUSH</t>
  </si>
  <si>
    <t>WILLIAMS DE ROSA AND ELCOCK</t>
  </si>
  <si>
    <t>VIJ VIJ RIKHI &amp; MOHINDROO</t>
  </si>
  <si>
    <t>DHILLON</t>
  </si>
  <si>
    <t>KHAN</t>
  </si>
  <si>
    <t>GROVE MEDICAL CENTRE</t>
  </si>
  <si>
    <t>SHARMA</t>
  </si>
  <si>
    <t>KHARWADKAR</t>
  </si>
  <si>
    <t>DR MAJID &amp; RAVINDRAN</t>
  </si>
  <si>
    <t>RUSKIN ROAD SURGERY</t>
  </si>
  <si>
    <t>WHITEHOUSE</t>
  </si>
  <si>
    <t>KANCHAN</t>
  </si>
  <si>
    <t>CHRISTOPHER</t>
  </si>
  <si>
    <t>LAL</t>
  </si>
  <si>
    <t>MUDIGONDA</t>
  </si>
  <si>
    <t>BAGARY &amp; BAGARY</t>
  </si>
  <si>
    <t>AUDLEM MEDICAL PRACTICE</t>
  </si>
  <si>
    <t>KENMORE MEDICAL CENTRE</t>
  </si>
  <si>
    <t>HELSBY HEALTH CENTRE</t>
  </si>
  <si>
    <t>BUNBURY MEDICAL PRACTICE</t>
  </si>
  <si>
    <t>HOLES LANE SURGERY</t>
  </si>
  <si>
    <t>CEDARS MEDICAL CENTRE</t>
  </si>
  <si>
    <t>HEATH LANE MEDICAL CENTRE</t>
  </si>
  <si>
    <t>NANTWICH HEALTH CENTRE</t>
  </si>
  <si>
    <t>MARTIN &amp; PARTNERS</t>
  </si>
  <si>
    <t>GUARDIAN MEDICAL CENTRE</t>
  </si>
  <si>
    <t>HIGH STREET SURGERY MACCLESFIELD</t>
  </si>
  <si>
    <t>BROOKFIELD SURGERY</t>
  </si>
  <si>
    <t>DELAMERE HEALTH CENTRE</t>
  </si>
  <si>
    <t>MILLCROFT MEDICAL CENTRE</t>
  </si>
  <si>
    <t>FRODSHAM MEDICAL PRACTICE</t>
  </si>
  <si>
    <t>PARK ROAD HEALTH CENTRE</t>
  </si>
  <si>
    <t>OTIV &amp; PARTNERS</t>
  </si>
  <si>
    <t>PENKETH MEDICAL CENTRE</t>
  </si>
  <si>
    <t>MCILVRIDE MEDICAL PRACTICE</t>
  </si>
  <si>
    <t>BOLLINGTON MEDICAL CENTRE</t>
  </si>
  <si>
    <t>SWANLOW MEDICAL CENTRE</t>
  </si>
  <si>
    <t>FIRDALE MEDICAL CENTRE</t>
  </si>
  <si>
    <t>TOFT ROAD SURGERY</t>
  </si>
  <si>
    <t>READESMOOR GROUP PRACTICE</t>
  </si>
  <si>
    <t>CAUSEWAY MEDICAL CENTRE</t>
  </si>
  <si>
    <t>THE KNOLL SURGERY</t>
  </si>
  <si>
    <t>TARPORLEY HEALTH CENTRE</t>
  </si>
  <si>
    <t>ASHFIELDS PRIMARY CARE CENTRE</t>
  </si>
  <si>
    <t>GEORGE STREET PRACTICE</t>
  </si>
  <si>
    <t>BOUGHTON HEALTH CENTRE</t>
  </si>
  <si>
    <t>SCHOFIELD &amp; BRINDLE</t>
  </si>
  <si>
    <t>SPRINGFIELDS MEDICAL CENTRE</t>
  </si>
  <si>
    <t>NUGENT &amp; PARTNERS</t>
  </si>
  <si>
    <t>LAUREL BANK SURGERY</t>
  </si>
  <si>
    <t>MIDDLEWICH MEDICAL CENTRE</t>
  </si>
  <si>
    <t>HIGH STREET MEDICAL PRACTICE WINSFORD</t>
  </si>
  <si>
    <t>HELSBY STREET SURGERY</t>
  </si>
  <si>
    <t>MANCHESTER ROAD MEDICAL CENTRE</t>
  </si>
  <si>
    <t>HASLINGTON SURGERY</t>
  </si>
  <si>
    <t>HUNGERFORD MEDICAL CENTRE</t>
  </si>
  <si>
    <t>EDWARDS &amp; PARTNERS</t>
  </si>
  <si>
    <t>KILTEARN MEDICAL CENTRE</t>
  </si>
  <si>
    <t>FEARNHEAD CROSS MEDICAL CENTRE</t>
  </si>
  <si>
    <t>ANNANDALE MEDICAL CENTRE</t>
  </si>
  <si>
    <t>GREAT SUTTON MEDICAL CENTRE</t>
  </si>
  <si>
    <t>THE WEAVERHAM SURGERY</t>
  </si>
  <si>
    <t>LAWTON HOUSE SURGERY</t>
  </si>
  <si>
    <t>EARNSWOOD MEDICAL CENTRE</t>
  </si>
  <si>
    <t>FROOD &amp; PARTNERS</t>
  </si>
  <si>
    <t>WATLING MEDICAL PRACTICE</t>
  </si>
  <si>
    <t>FOLLY LANE MEDICAL CENTRE</t>
  </si>
  <si>
    <t>MCDERMOTT &amp; PARTNERS</t>
  </si>
  <si>
    <t>CULCHETH MEDICAL CENTRE</t>
  </si>
  <si>
    <t>NESTON SURGERY</t>
  </si>
  <si>
    <t>WITTON STREET SURGERY</t>
  </si>
  <si>
    <t>CUMBERLAND HOUSE</t>
  </si>
  <si>
    <t>YORK ROAD GROUP PRACTICE</t>
  </si>
  <si>
    <t>STANLEY &amp; ARAIN</t>
  </si>
  <si>
    <t>LATCHFORD MEDICAL CENTRE</t>
  </si>
  <si>
    <t>WILSON DH &amp; PARTNERS</t>
  </si>
  <si>
    <t>CHELFORD SURGERY</t>
  </si>
  <si>
    <t>HANDFORTH HEALTH CENTRE</t>
  </si>
  <si>
    <t>CINDERHILL LANE SURGERY</t>
  </si>
  <si>
    <t>O'HARE &amp; CHAPELHOW</t>
  </si>
  <si>
    <t>PRIORSLEGH MEDICAL CENTRE</t>
  </si>
  <si>
    <t>9-10 LAUNCESTON CLOSE</t>
  </si>
  <si>
    <t>STOCKTON HEATH MEDICAL CENTRE</t>
  </si>
  <si>
    <t>LONDON ROAD HEALTH CENTRE</t>
  </si>
  <si>
    <t>THE ELMS MEDICAL CENTRE</t>
  </si>
  <si>
    <t>UPPER NORTHGATE STREET</t>
  </si>
  <si>
    <t>GARDEN LANE MEDICAL CENTRE</t>
  </si>
  <si>
    <t>CITY WALLS MEDICAL CENTRE</t>
  </si>
  <si>
    <t>PARKVIEW MEDICAL PRACTICE</t>
  </si>
  <si>
    <t>ROPE GREEN MEDICAL CENTRE</t>
  </si>
  <si>
    <t>PARK LANE MEDICAL CENTRE</t>
  </si>
  <si>
    <t>WILMSLOW HEALTH CENTRE</t>
  </si>
  <si>
    <t>DANEBRIDGE MEDICAL CENTRE</t>
  </si>
  <si>
    <t>PARK GREEN HOUSE</t>
  </si>
  <si>
    <t>MANCHESTER ROAD PRACTICE</t>
  </si>
  <si>
    <t>TUDOR SURGERY</t>
  </si>
  <si>
    <t>GROUP PRACTICE SURGERY</t>
  </si>
  <si>
    <t>HOPE FARM MEDICAL CENTRE</t>
  </si>
  <si>
    <t>GREAT SUTTON HEALTH CENTRE</t>
  </si>
  <si>
    <t>GREAT SUTTON GROUP PRACTICE</t>
  </si>
  <si>
    <t>CORRADO &amp; PARTNERS</t>
  </si>
  <si>
    <t>DALLAM LANE MEDICAL CENTRE</t>
  </si>
  <si>
    <t>UPTON VILLAGE SURGERY</t>
  </si>
  <si>
    <t>THE HANDBRIDGE MEDICAL CENTRE</t>
  </si>
  <si>
    <t>HOOLE ROAD</t>
  </si>
  <si>
    <t>THE WILLASTON SURGERY</t>
  </si>
  <si>
    <t>LAKESIDE SURGERY</t>
  </si>
  <si>
    <t>PADGATE MEDICAL CENTRE</t>
  </si>
  <si>
    <t>38 CREWE ROAD</t>
  </si>
  <si>
    <t>THE SCHOOL HOUSE SURGERY</t>
  </si>
  <si>
    <t>MIDDLEWICH ROAD SURGERY</t>
  </si>
  <si>
    <t>LACHE HEALTH CENTRE</t>
  </si>
  <si>
    <t>OLD HALL SURGERY</t>
  </si>
  <si>
    <t>MEADOWSIDE MEDICAL CENTRE</t>
  </si>
  <si>
    <t>KOYA &amp; CHALASANI</t>
  </si>
  <si>
    <t>KELSALL MEDICAL CENTRE</t>
  </si>
  <si>
    <t>NORTHGATE VILLAGE SURGERY</t>
  </si>
  <si>
    <t>WESTBROOK MEDICAL CENTRE</t>
  </si>
  <si>
    <t>WHARTON HEALTH CENTRE</t>
  </si>
  <si>
    <t>NESTON MEDICAL CENTRE</t>
  </si>
  <si>
    <t>FARNDON HEALTH CENTRE</t>
  </si>
  <si>
    <t>WEAVER VALE SURGERY</t>
  </si>
  <si>
    <t>WESTMINSTER SURGERY</t>
  </si>
  <si>
    <t>WRENBURY MEDICAL CENTRE</t>
  </si>
  <si>
    <t>SAKSENA M</t>
  </si>
  <si>
    <t>PANDEY &amp; NARAYAN</t>
  </si>
  <si>
    <t>STRETTON MEDICAL CENTRE</t>
  </si>
  <si>
    <t>THE ROOKERY SURGERY</t>
  </si>
  <si>
    <t>NARAYANA &amp; PARTNER</t>
  </si>
  <si>
    <t>WESTERN AVENUE MEDICAL CENTRE</t>
  </si>
  <si>
    <t>ERIC MOORE PARTNERSHIP</t>
  </si>
  <si>
    <t>BROKEN CROSS SURGERY</t>
  </si>
  <si>
    <t>CCA CARE PARTNERSHIP</t>
  </si>
  <si>
    <t>COCKHEDGE MEDICAL CENTRE</t>
  </si>
  <si>
    <t>THE ACORNS SURGERY</t>
  </si>
  <si>
    <t>4 SEASONS MEDICAL CENTRE</t>
  </si>
  <si>
    <t>SK &amp; S PITALIA</t>
  </si>
  <si>
    <t>BREMNER AND PARTNERS</t>
  </si>
  <si>
    <t>ASKARI AND PARTNER</t>
  </si>
  <si>
    <t>CORRIGHAN &amp; BEYER</t>
  </si>
  <si>
    <t>GARSTON URBAN - SSP HEALTH LIMITED</t>
  </si>
  <si>
    <t>BATESON AND PARTNERS</t>
  </si>
  <si>
    <t>MACHIN AND PARTNERS</t>
  </si>
  <si>
    <t>FISKE &amp; PARTNERS</t>
  </si>
  <si>
    <t>REDMOND AND PARTNERS</t>
  </si>
  <si>
    <t>PATEL NM &amp; PARTNERS</t>
  </si>
  <si>
    <t>SIVABALAN &amp; PARTNERS</t>
  </si>
  <si>
    <t>ECCLES AND PARTNERS</t>
  </si>
  <si>
    <t>MULLEN AND PARTNERS</t>
  </si>
  <si>
    <t>SUTCLIFFE AND PARTNERS</t>
  </si>
  <si>
    <t>BROOKES AND LEE</t>
  </si>
  <si>
    <t>HARGREAVES AND PARTNERS</t>
  </si>
  <si>
    <t>NETHERLEY HC - SSP HEALTH LIMITED</t>
  </si>
  <si>
    <t>ALEXANDER-WHITE &amp; PARTNERS</t>
  </si>
  <si>
    <t>VELAYUDHAM M &amp; PARTNER</t>
  </si>
  <si>
    <t>DUFFY AND PARTNERS</t>
  </si>
  <si>
    <t>FLYNN AND PARTNERS</t>
  </si>
  <si>
    <t>LUCK AND PARTNERS</t>
  </si>
  <si>
    <t>KALYAN AS &amp; PARTNERS</t>
  </si>
  <si>
    <t>MITTAL S</t>
  </si>
  <si>
    <t>BREEZE HILL - SSP HEALTH LIMITED</t>
  </si>
  <si>
    <t>SINGH S</t>
  </si>
  <si>
    <t>HUBBERT AND PARTNERS</t>
  </si>
  <si>
    <t>VITHLANI KP &amp; PARTNERS</t>
  </si>
  <si>
    <t>ALTY &amp; PARTNERS</t>
  </si>
  <si>
    <t>CRAWFORD AND PARTNERS</t>
  </si>
  <si>
    <t>STANLEY - SSP HEALTH LIMITED</t>
  </si>
  <si>
    <t>BOWERS S &amp; PARTNERS</t>
  </si>
  <si>
    <t>CHANDRASHEKHAR AND PARTNER</t>
  </si>
  <si>
    <t>TAYLOR AND PARTNERS</t>
  </si>
  <si>
    <t>DR B DAS &amp; PARTNERS</t>
  </si>
  <si>
    <t>HUSSEY AND PARTNERS</t>
  </si>
  <si>
    <t>JOHNSON AND PARTNERS</t>
  </si>
  <si>
    <t>AGARWAL AND PARTNERS</t>
  </si>
  <si>
    <t>PRINCES PARK - SSP HEALTH LIMITED</t>
  </si>
  <si>
    <t>SHAH DK</t>
  </si>
  <si>
    <t>ROBERTS JW</t>
  </si>
  <si>
    <t>BARNETT AND PARTNERS</t>
  </si>
  <si>
    <t>RENTON MCBL &amp; KM</t>
  </si>
  <si>
    <t>PRASAD T &amp; PARTNERS</t>
  </si>
  <si>
    <t>LOCK AND PARTNERS</t>
  </si>
  <si>
    <t>REID AND PARTNERS</t>
  </si>
  <si>
    <t>EL-SAYED FEH</t>
  </si>
  <si>
    <t>RASTOGI T K AND PARTNERS</t>
  </si>
  <si>
    <t>USHA-RANI &amp; PARTNER</t>
  </si>
  <si>
    <t>BAIRD AND PARTNERS</t>
  </si>
  <si>
    <t>MAHADANA J</t>
  </si>
  <si>
    <t>O'DONNELL J &amp; PARTNERS</t>
  </si>
  <si>
    <t>GUPTA AND PARTNERS</t>
  </si>
  <si>
    <t>ALLEN AND PARTNERS</t>
  </si>
  <si>
    <t>KEYSER AT</t>
  </si>
  <si>
    <t>O'HARA AND PARTNERS</t>
  </si>
  <si>
    <t>GODFREY JJ DAR MA ELKIN T KHAN SA</t>
  </si>
  <si>
    <t>THE FIVEWAYS - SSP HEALTH LIMITED</t>
  </si>
  <si>
    <t>BAJAJ AND PARTNER</t>
  </si>
  <si>
    <t>ABDI SHS</t>
  </si>
  <si>
    <t>BAINBRIDGE AND PARTNERS</t>
  </si>
  <si>
    <t>NIELSEN HJ &amp; PARTNER</t>
  </si>
  <si>
    <t>SINGH SN</t>
  </si>
  <si>
    <t>GAZE AND PARTNERS</t>
  </si>
  <si>
    <t>THAKUR SC &amp; PARTNER</t>
  </si>
  <si>
    <t>CALLAGHAN JM &amp; PARTNERS</t>
  </si>
  <si>
    <t>KARAM F</t>
  </si>
  <si>
    <t>CHUNG AND PARTNERS</t>
  </si>
  <si>
    <t>SCHMIDT &amp; PARTNERS</t>
  </si>
  <si>
    <t>GAYNOR AND PARTNERS</t>
  </si>
  <si>
    <t>MARYBONE - SSP HEALTH LIMITED</t>
  </si>
  <si>
    <t>MANGARAI KR</t>
  </si>
  <si>
    <t>ROBSON STREET - SSP HEALTH LIMITED</t>
  </si>
  <si>
    <t>SARKER</t>
  </si>
  <si>
    <t>VARMA R AND PARTNER</t>
  </si>
  <si>
    <t>KENSINGTON PARK - SSP HEALTH LIMITED</t>
  </si>
  <si>
    <t>HEGDE AND JUDE'S PRACTICE</t>
  </si>
  <si>
    <t>GERG RK</t>
  </si>
  <si>
    <t>GHOSE SL</t>
  </si>
  <si>
    <t>CHOUDHARY &amp; SINGH</t>
  </si>
  <si>
    <t>HARVEY VA</t>
  </si>
  <si>
    <t>KUKASWADIA ARH</t>
  </si>
  <si>
    <t>DHARMANA SR</t>
  </si>
  <si>
    <t>HAMAD &amp; SIMO GARCIA</t>
  </si>
  <si>
    <t>MAJEED FAA</t>
  </si>
  <si>
    <t>PRAMANIK J &amp; PARTNER</t>
  </si>
  <si>
    <t>KOTHARI AND PARTNER</t>
  </si>
  <si>
    <t>EVERTON ROAD - SSP HEALTH LIMITED</t>
  </si>
  <si>
    <t>RAZVI SAH &amp; KHAN AM</t>
  </si>
  <si>
    <t>ABRAMS S &amp; NIKPOUR A</t>
  </si>
  <si>
    <t>PARK VIEW - SSP HEALTH LIMITED</t>
  </si>
  <si>
    <t>RAMAMOORTHY AND PARTNER</t>
  </si>
  <si>
    <t>SENDEGEYA AND PARTNER</t>
  </si>
  <si>
    <t>SYED OA</t>
  </si>
  <si>
    <t>WHITTAKER &amp; PARTNERS</t>
  </si>
  <si>
    <t>LOWE &amp; PARTNERS</t>
  </si>
  <si>
    <t>FILLETTI &amp; PARTNERS</t>
  </si>
  <si>
    <t>JAMES &amp; PARTNERS</t>
  </si>
  <si>
    <t>WOTHERSPOON &amp; PARTNERS</t>
  </si>
  <si>
    <t>LAGHARI &amp; PYE</t>
  </si>
  <si>
    <t>D'ARCY &amp; PARTNERS</t>
  </si>
  <si>
    <t>GOLDSTONE &amp; PARTNERS</t>
  </si>
  <si>
    <t>MCNEILLY &amp; PARTNERS</t>
  </si>
  <si>
    <t>HOUGHTON &amp; PARTNERS</t>
  </si>
  <si>
    <t>KINLOCH &amp; PARTNERS</t>
  </si>
  <si>
    <t>PRYCE &amp; PARTNERS</t>
  </si>
  <si>
    <t>AYEGBA</t>
  </si>
  <si>
    <t>MARKEY &amp; PARTNERS</t>
  </si>
  <si>
    <t>BANSAL &amp; READE</t>
  </si>
  <si>
    <t>JONES &amp; PARTNERS</t>
  </si>
  <si>
    <t>O'BRIEN &amp; PARTNERS</t>
  </si>
  <si>
    <t>BREACH &amp; PARTNERS</t>
  </si>
  <si>
    <t>KURZEJA &amp; PARTNERS</t>
  </si>
  <si>
    <t>RUSSELL &amp; PARTNERS</t>
  </si>
  <si>
    <t>O'DONNELL &amp; PARTNERS</t>
  </si>
  <si>
    <t>BRINDLEY &amp; AL SAYED</t>
  </si>
  <si>
    <t>VERMA LTD COMPANY</t>
  </si>
  <si>
    <t>ALI M</t>
  </si>
  <si>
    <t>MARRIOTT &amp; PARTNERS</t>
  </si>
  <si>
    <t>ASTON HEALTHCARE LIMITED</t>
  </si>
  <si>
    <t>SUARES &amp; PARTNERS</t>
  </si>
  <si>
    <t>MAASSARANI &amp; PARTNER</t>
  </si>
  <si>
    <t>MERRIMAN &amp; PARTNERS</t>
  </si>
  <si>
    <t>KING &amp; PARTNERS</t>
  </si>
  <si>
    <t>VAN DESSELL &amp; PARTNERS</t>
  </si>
  <si>
    <t>WEBSTER &amp; PARTNERS</t>
  </si>
  <si>
    <t>ALEXANDER &amp; PARTNER</t>
  </si>
  <si>
    <t>PITALIA SK &amp; PARTNERS</t>
  </si>
  <si>
    <t>SINGH &amp; RASHID</t>
  </si>
  <si>
    <t>MACRAE &amp; MACRAE</t>
  </si>
  <si>
    <t>PITALIA S &amp; PARTNER</t>
  </si>
  <si>
    <t>TREE &amp; PARTNERS</t>
  </si>
  <si>
    <t>MILES &amp; PARTNER</t>
  </si>
  <si>
    <t>VK &amp; S TEWARI</t>
  </si>
  <si>
    <t>MESSING</t>
  </si>
  <si>
    <t>WYCHERLEY &amp; PARTNER</t>
  </si>
  <si>
    <t>BEEBY</t>
  </si>
  <si>
    <t>THONG</t>
  </si>
  <si>
    <t>HEATH &amp; PARTNERS</t>
  </si>
  <si>
    <t>CONSIGLIO &amp; PARTNER</t>
  </si>
  <si>
    <t>SWINHOE &amp; RAI</t>
  </si>
  <si>
    <t>MAASSARANI &amp; PARTNERS - TOWER HILL</t>
  </si>
  <si>
    <t>KYAW</t>
  </si>
  <si>
    <t>COLBY MEDICAL CENTRE LTD</t>
  </si>
  <si>
    <t>RAHMAN MK &amp; PARTNER</t>
  </si>
  <si>
    <t>MAASSARANI - ST JOHNS SURGERY</t>
  </si>
  <si>
    <t>CHOPRA R</t>
  </si>
  <si>
    <t>SHAH</t>
  </si>
  <si>
    <t>GUPTA</t>
  </si>
  <si>
    <t>SADIQ PM</t>
  </si>
  <si>
    <t>AK &amp; MK SINGHAL</t>
  </si>
  <si>
    <t>RAHIL</t>
  </si>
  <si>
    <t>S.&amp; S.K.PITALIA</t>
  </si>
  <si>
    <t>GUNASEELAN &amp; NARAYANAN</t>
  </si>
  <si>
    <t>CHANA &amp; PARTNERS</t>
  </si>
  <si>
    <t>EDWARDS DO</t>
  </si>
  <si>
    <t>SHAIKH &amp; HUSSAIN</t>
  </si>
  <si>
    <t>VITTY &amp; PTNRS</t>
  </si>
  <si>
    <t>SAPRE S.S</t>
  </si>
  <si>
    <t>THOMSON &amp; PARTNERS</t>
  </si>
  <si>
    <t>GOLDSTEIN &amp; PARTNERS</t>
  </si>
  <si>
    <t>I.M.HUGHES &amp; PARTNERS</t>
  </si>
  <si>
    <t>MISRA &amp; BIRD</t>
  </si>
  <si>
    <t>UNWIN &amp; PARTNERS</t>
  </si>
  <si>
    <t>DORAN C L</t>
  </si>
  <si>
    <t>HUGHES &amp; PTNRS</t>
  </si>
  <si>
    <t>BOND &amp; PARTNER</t>
  </si>
  <si>
    <t>SMITH P</t>
  </si>
  <si>
    <t>STEPHENSON &amp; PARTNERS</t>
  </si>
  <si>
    <t>ROBERTS &amp; PARTNERS</t>
  </si>
  <si>
    <t>FIRTH &amp; PTNRS</t>
  </si>
  <si>
    <t>REDDINGTON &amp; PARTNERS</t>
  </si>
  <si>
    <t>SRIVASTAVA &amp; PARTNERS</t>
  </si>
  <si>
    <t>TONG &amp; GILLESPIE</t>
  </si>
  <si>
    <t>HEDLEY &amp; PTNRS</t>
  </si>
  <si>
    <t>VICKERS &amp; PARTNERS</t>
  </si>
  <si>
    <t>KILSHAW &amp; PARTNERS</t>
  </si>
  <si>
    <t>WRAY &amp; PTNRS</t>
  </si>
  <si>
    <t>CROSBY-SSP HEALTH LTD</t>
  </si>
  <si>
    <t>PITALIA &amp; PTNRS</t>
  </si>
  <si>
    <t>MORRIS &amp; PTNRS</t>
  </si>
  <si>
    <t>WILLIAMS &amp; PTNRS</t>
  </si>
  <si>
    <t>SZCZESNIAK</t>
  </si>
  <si>
    <t>STANLEY &amp; PTNRS</t>
  </si>
  <si>
    <t>MC ELROY &amp; PTNRS</t>
  </si>
  <si>
    <t>FRESHFIELD SSP HEALTH LTD</t>
  </si>
  <si>
    <t>GANA</t>
  </si>
  <si>
    <t>DR GOLDBERG</t>
  </si>
  <si>
    <t>SHAW &amp; MCDONAGH</t>
  </si>
  <si>
    <t>SEAFORTH-SSP HEALTH LTD</t>
  </si>
  <si>
    <t>LITHERLAND-SSP HEALTH LTD</t>
  </si>
  <si>
    <t>FOX &amp; LEONARD</t>
  </si>
  <si>
    <t>MULLA &amp; MORIARTY</t>
  </si>
  <si>
    <t>WAINWRIGHT &amp; CAUDWELL</t>
  </si>
  <si>
    <t>PITALIA S &amp; SK</t>
  </si>
  <si>
    <t>GOLDBERG D.O</t>
  </si>
  <si>
    <t>OBUCHOWICZ H</t>
  </si>
  <si>
    <t>ELDRIDGE &amp; PARTNERS</t>
  </si>
  <si>
    <t>THORNTON SSP HEALTH LTD</t>
  </si>
  <si>
    <t>THOMAS B &amp; PJ</t>
  </si>
  <si>
    <t>SAPRE S &amp; SAPRE</t>
  </si>
  <si>
    <t>NAIDOO K R</t>
  </si>
  <si>
    <t>HIGHTOWN SSP HEALTH LTD</t>
  </si>
  <si>
    <t>CROSSWAYS-SSP HEALTH LTD</t>
  </si>
  <si>
    <t>NETHERTON SSP HEALTH LTD</t>
  </si>
  <si>
    <t>ALAM N</t>
  </si>
  <si>
    <t>SIDA &amp; PARTNERS</t>
  </si>
  <si>
    <t>WALTON &amp; PARTNERS</t>
  </si>
  <si>
    <t>BUSH &amp; PARTNERS</t>
  </si>
  <si>
    <t>BRENNAN &amp; PARTNERS</t>
  </si>
  <si>
    <t>JOHNSTON &amp; PARTNERS</t>
  </si>
  <si>
    <t>BRODBIN &amp; PARTNERS</t>
  </si>
  <si>
    <t>SMETHURST &amp; PARTNERS</t>
  </si>
  <si>
    <t>RUDNICK &amp; PARTNERS</t>
  </si>
  <si>
    <t>PARTRIDGE &amp; PARTNERS</t>
  </si>
  <si>
    <t>TOWNFIELD 1</t>
  </si>
  <si>
    <t>BATES &amp; PARTNERS</t>
  </si>
  <si>
    <t>WILLIAMS RM &amp; PARTNERS</t>
  </si>
  <si>
    <t>MELVILLE &amp; PARTNERS</t>
  </si>
  <si>
    <t>COOKSON N M P &amp; PARTNERS</t>
  </si>
  <si>
    <t>PLEASANCE &amp; PARTNERS</t>
  </si>
  <si>
    <t>COOMBS &amp; PARTNERS</t>
  </si>
  <si>
    <t>JAYAPRAKASAN C.A</t>
  </si>
  <si>
    <t>SRIVASTAVA P</t>
  </si>
  <si>
    <t>MAGENNIS &amp; PARTNERS</t>
  </si>
  <si>
    <t>SMYE &amp; PARTNERS</t>
  </si>
  <si>
    <t>KINGSLAND &amp; PARTNERS</t>
  </si>
  <si>
    <t>MUKHERJEE &amp; PARTNERS</t>
  </si>
  <si>
    <t>ALMAN R &amp; PARTNERS</t>
  </si>
  <si>
    <t>REAM &amp; PARTNERS</t>
  </si>
  <si>
    <t>SALAHUDDIN &amp; PARTNERS</t>
  </si>
  <si>
    <t>COPPOCK &amp; PARTNERS</t>
  </si>
  <si>
    <t>HAWTHORNTHWAITE &amp; PARTNERS</t>
  </si>
  <si>
    <t>CAMPHOR I.A</t>
  </si>
  <si>
    <t>EDWARDS AND PARTNERS</t>
  </si>
  <si>
    <t>WRIGHT &amp; PARTNERS</t>
  </si>
  <si>
    <t>DOW S &amp; PARTNERS</t>
  </si>
  <si>
    <t>TAYLOR &amp; PARTNERS</t>
  </si>
  <si>
    <t>ALI A &amp; PARTNER</t>
  </si>
  <si>
    <t>LANNIGAN &amp; PARTNERS</t>
  </si>
  <si>
    <t>PEREIRA AND PARTNERS</t>
  </si>
  <si>
    <t>RAYMOND &amp; PARTNERS</t>
  </si>
  <si>
    <t>TANDON R &amp; PARTNERS</t>
  </si>
  <si>
    <t>DOWNWARD D C &amp; DOWNWARD H S</t>
  </si>
  <si>
    <t>KERSHAW &amp; PARTNER</t>
  </si>
  <si>
    <t>CAMERON &amp; PARTNER</t>
  </si>
  <si>
    <t>HENNESSY &amp; PARTNER</t>
  </si>
  <si>
    <t>WIGHT &amp; PARTNERS</t>
  </si>
  <si>
    <t>STAPLES &amp; PARTNER</t>
  </si>
  <si>
    <t>FRANCIS &amp; PARTNERS</t>
  </si>
  <si>
    <t>MANTGANI &amp; PARTNERS (EARLSTON AND SEABANK MED CTR)</t>
  </si>
  <si>
    <t>PRICE &amp; ROBERTS &amp; STOKES</t>
  </si>
  <si>
    <t>MANTGANI &amp; PARTNERS (MIRIAM)</t>
  </si>
  <si>
    <t>J J M HICKEY &amp; PARTNERS</t>
  </si>
  <si>
    <t>PATWALA DY &amp; PARTNER</t>
  </si>
  <si>
    <t>KARYAMPUDI RS &amp; KARYAMPUDI K</t>
  </si>
  <si>
    <t>KIDD S A</t>
  </si>
  <si>
    <t>LEASOWE PRIMARY CARE CENTRE</t>
  </si>
  <si>
    <t>VELAYUDHAM M</t>
  </si>
  <si>
    <t>QUINN BNE</t>
  </si>
  <si>
    <t>DR N G ECKERSLEY &amp; PARTNERS</t>
  </si>
  <si>
    <t>ELIZABETH STREET SURGERY</t>
  </si>
  <si>
    <t>DR A I BRISTOW &amp; PARTNERS</t>
  </si>
  <si>
    <t>THE WINDSOR ROAD SURGERY</t>
  </si>
  <si>
    <t>YORKSHIRE STREET MEDICAL CENTRE</t>
  </si>
  <si>
    <t>WITHNELL HEALTH CENTRE</t>
  </si>
  <si>
    <t>DR A J CRAVEN &amp; PARTNERS</t>
  </si>
  <si>
    <t>QUEEN SQUARE MEDICAL PRACTICE</t>
  </si>
  <si>
    <t>DR BISHOP-CORNET &amp; PARTNERS</t>
  </si>
  <si>
    <t>LYTHAM ROAD SURGERY</t>
  </si>
  <si>
    <t>WATERLOO MEDICAL CENTRE</t>
  </si>
  <si>
    <t>SABDEN &amp; WHALLEY MEDICAL GROUP</t>
  </si>
  <si>
    <t>ST. FILLANS MEDICAL CENTRE</t>
  </si>
  <si>
    <t>ST NICHOLAS GROUP PRACTICE</t>
  </si>
  <si>
    <t>WITTON MEDICAL CENTRE</t>
  </si>
  <si>
    <t>RICHMOND HILL GROUP PRACTICE</t>
  </si>
  <si>
    <t>IRWELL MEDICAL PRACTICE</t>
  </si>
  <si>
    <t>DR R N SEWELL &amp; PARTNERS</t>
  </si>
  <si>
    <t>POPLAR HOUSE SURGERY</t>
  </si>
  <si>
    <t>REEDYFORD HEALTH CARE GROUP</t>
  </si>
  <si>
    <t>ACRESWOOD SURGERY</t>
  </si>
  <si>
    <t>COLNE ROAD SURGERY</t>
  </si>
  <si>
    <t>DR R A WALLWORTH &amp; PARTNERS</t>
  </si>
  <si>
    <t>ANSDELL MEDICAL CENTRE</t>
  </si>
  <si>
    <t>DR P A C BAMFORD &amp; PARTNERS</t>
  </si>
  <si>
    <t>MANOR PRIMARY CARE</t>
  </si>
  <si>
    <t>LONGTON HEALTH CENTRE</t>
  </si>
  <si>
    <t>ADELAIDE STREET SURGERY</t>
  </si>
  <si>
    <t>SOUTH KING STREET MEDICAL CENTRE</t>
  </si>
  <si>
    <t>LIBRARY HOUSE SURGERY</t>
  </si>
  <si>
    <t>THE ELMS</t>
  </si>
  <si>
    <t>PARKSIDE SURGERY</t>
  </si>
  <si>
    <t>DARWEN HEALTH CENTRE</t>
  </si>
  <si>
    <t>DR C BELL &amp; PARTNERS</t>
  </si>
  <si>
    <t>MARTON MEDICAL PRACTICE</t>
  </si>
  <si>
    <t>BERRY LANE MEDICAL CENTRE</t>
  </si>
  <si>
    <t>DR R G JACKSON &amp; PARTNERS</t>
  </si>
  <si>
    <t>WORDEN MEDICAL CENTRE</t>
  </si>
  <si>
    <t>ST GEORGES SURGERY</t>
  </si>
  <si>
    <t>GREAT ECCLESTON HEALTH CENTRE</t>
  </si>
  <si>
    <t>DR A CALOW &amp; PARTNERS</t>
  </si>
  <si>
    <t>REGENT HOUSE SURGERY</t>
  </si>
  <si>
    <t>ST. PAULS MEDICAL CENTRE</t>
  </si>
  <si>
    <t>DR P F TYNAN &amp; PARTNERS</t>
  </si>
  <si>
    <t>DR I D SANGSTER &amp; PARTNERS</t>
  </si>
  <si>
    <t>LAYTON MEDICAL CENTRE</t>
  </si>
  <si>
    <t>DR C M WILSON &amp; PARTNERS</t>
  </si>
  <si>
    <t>PENDLESIDE MEDICAL PRACTICE</t>
  </si>
  <si>
    <t>PENDLE VIEW MEDICAL CENTRE</t>
  </si>
  <si>
    <t>THE NEW HALL LANE PRACTICE</t>
  </si>
  <si>
    <t>GLENROYD MEDICAL CENTRE</t>
  </si>
  <si>
    <t>CLEVELEYS GROUP PRACTICE</t>
  </si>
  <si>
    <t>SANDY LANE SURGERY</t>
  </si>
  <si>
    <t>DR R W REED &amp; PARTNERS</t>
  </si>
  <si>
    <t>BARNOLDSWICK MEDICAL CENTRE</t>
  </si>
  <si>
    <t>THE THORNTON PRACTICE (DR NAUGHTON)</t>
  </si>
  <si>
    <t>ARNOLD MEDICAL CENTRE</t>
  </si>
  <si>
    <t>THE RYAN MEDICAL CENTRE</t>
  </si>
  <si>
    <t>ROSLEA SURGERY</t>
  </si>
  <si>
    <t>HALL GREEN SURGERY</t>
  </si>
  <si>
    <t>DR S E BREAR &amp; PARTNERS</t>
  </si>
  <si>
    <t>BROADWAY MEDICAL CENTRE</t>
  </si>
  <si>
    <t>OVER WYRE MEDICAL CENTRE</t>
  </si>
  <si>
    <t>DR J ORMROD &amp; PARTNERS</t>
  </si>
  <si>
    <t>THE MOUNT VIEW PRACTICE</t>
  </si>
  <si>
    <t>DR G L MECHIE &amp; PARTNERS</t>
  </si>
  <si>
    <t>GEOFFREY STREET SURGERY</t>
  </si>
  <si>
    <t>THURSBY SURGERY</t>
  </si>
  <si>
    <t>PARBOLD SURGERY</t>
  </si>
  <si>
    <t>DR T H MACKENZIE &amp; PARTNERS</t>
  </si>
  <si>
    <t>THE CASTLE MEDICAL GROUP</t>
  </si>
  <si>
    <t>DR D C PATEL &amp; PARTNERS</t>
  </si>
  <si>
    <t>OXFORD ROAD MEDICAL CENTRE</t>
  </si>
  <si>
    <t>STONEBRIDGE SURGERY</t>
  </si>
  <si>
    <t>DR S AHMED &amp; PARTNER</t>
  </si>
  <si>
    <t>DR S BISWAS &amp; PARTNERS</t>
  </si>
  <si>
    <t>DR IRVING JA &amp; PARTNERS</t>
  </si>
  <si>
    <t>BLOOMFIELD MEDICAL CENTRE</t>
  </si>
  <si>
    <t>CENTRAL PARK SURGERY</t>
  </si>
  <si>
    <t>DR J BACHH &amp; PARTNERS</t>
  </si>
  <si>
    <t>DOCLANDS MEDICAL CENTRE</t>
  </si>
  <si>
    <t>DR J L JAIN</t>
  </si>
  <si>
    <t>PENDLE VALLEY MILLS</t>
  </si>
  <si>
    <t>OAKENHURST MEDICAL PRACTICE</t>
  </si>
  <si>
    <t>DR M S J GALE &amp; PARTNER</t>
  </si>
  <si>
    <t>KIRKHAM HEALTH CENTRE</t>
  </si>
  <si>
    <t>ASH TREE HOUSE SURGERY</t>
  </si>
  <si>
    <t>PADIHAM GROUP PRACTICE</t>
  </si>
  <si>
    <t>DR D M DOHERTY &amp; PARTNERS</t>
  </si>
  <si>
    <t>DR M R BARSBY &amp; PARTNER</t>
  </si>
  <si>
    <t>DR A K BISARYA &amp; PARTNERS</t>
  </si>
  <si>
    <t>BURNLEY WOOD MEDICAL CENTRE</t>
  </si>
  <si>
    <t>BURSCOUGH FAMILY PRACTICE</t>
  </si>
  <si>
    <t>DR E AHMED &amp; PARTNERS</t>
  </si>
  <si>
    <t>WHITTLE SURGERY</t>
  </si>
  <si>
    <t>MYRTLE HOUSE MEDICAL PRACTICE</t>
  </si>
  <si>
    <t>BLACKBURN ROAD MEDICAL PRACTICE</t>
  </si>
  <si>
    <t>LOCKWOOD AVENUE SURGERY</t>
  </si>
  <si>
    <t>DR G A ROBB &amp; PARTNER</t>
  </si>
  <si>
    <t>DR P J W WINFIELD &amp; PARTNERS</t>
  </si>
  <si>
    <t>GRANVILLE HOUSE MEDICAL CENTRE</t>
  </si>
  <si>
    <t>DR T L PHILLIPS</t>
  </si>
  <si>
    <t>DR S T ELLWOOD &amp; PARTNERS</t>
  </si>
  <si>
    <t>STONYHILL MEDICAL PRACTICE</t>
  </si>
  <si>
    <t>DR T MANJOORAN &amp; PARTNERS</t>
  </si>
  <si>
    <t>ST PAULS SURGERY</t>
  </si>
  <si>
    <t>IGHTENHILL MEDICAL CENTRE</t>
  </si>
  <si>
    <t>DR BELLO'S SURGERY</t>
  </si>
  <si>
    <t>DR M K DATTA &amp; PARTNER</t>
  </si>
  <si>
    <t>FISHERGATE HILL SURGERY</t>
  </si>
  <si>
    <t>DR M UMAR</t>
  </si>
  <si>
    <t>EUXTON MEDICAL CENTRE</t>
  </si>
  <si>
    <t>NEWTON DRIVE HEALTH CENTRE</t>
  </si>
  <si>
    <t>CROSTON MEDICAL CENTRE</t>
  </si>
  <si>
    <t>MOOR PARK SURGERY</t>
  </si>
  <si>
    <t>DR V GULATI &amp; DR M J HINDLE</t>
  </si>
  <si>
    <t>LOSTOCK HALL MEDICAL CENTRE</t>
  </si>
  <si>
    <t>DR S N SINGH &amp; PARTNER</t>
  </si>
  <si>
    <t>KINGSFOLD MEDICAL CENTRE</t>
  </si>
  <si>
    <t>DR S K MAITI</t>
  </si>
  <si>
    <t>RIBBLETON MEDICAL CENTRE</t>
  </si>
  <si>
    <t>RIVERSIDE MEDICAL CENTRE</t>
  </si>
  <si>
    <t>MOSS SIDE MEDICAL CENTRE</t>
  </si>
  <si>
    <t>THE LANDSCAPE SURGERY</t>
  </si>
  <si>
    <t>ISSA MEDICAL CENTRE</t>
  </si>
  <si>
    <t>ROSEGROVE SURGERY</t>
  </si>
  <si>
    <t>ASHURST PRIMARY CARE</t>
  </si>
  <si>
    <t>DR D C MATHUR &amp; DR S MAIKANDANATHAN</t>
  </si>
  <si>
    <t>DR S K SUR &amp; PARTNERS</t>
  </si>
  <si>
    <t>PARK MEDICAL PRACTICE</t>
  </si>
  <si>
    <t>DR F W MOUJAES &amp; DR M A MANNAN</t>
  </si>
  <si>
    <t>PENWORTHAM ST MARY'S</t>
  </si>
  <si>
    <t>DRS GEBBIE BURN &amp; BROWN</t>
  </si>
  <si>
    <t>ROSEHILL SURGERY</t>
  </si>
  <si>
    <t>DR K M HEWITT &amp; PARTNERS</t>
  </si>
  <si>
    <t>THE MONTAGUE PRACTICE</t>
  </si>
  <si>
    <t>DR K B MASSEY</t>
  </si>
  <si>
    <t>BANGOR STREET HEALTH CENTRE</t>
  </si>
  <si>
    <t>DR D J INGRAM</t>
  </si>
  <si>
    <t>LYTHAM ROAD HEALTH CENTRE - MISTRY</t>
  </si>
  <si>
    <t>SPRING-FENISCO HEALTHLINK</t>
  </si>
  <si>
    <t>COLNE CORNER SURGERY</t>
  </si>
  <si>
    <t>HORSFIELD P M S</t>
  </si>
  <si>
    <t>MEDICARE UNIT</t>
  </si>
  <si>
    <t>BROOKHOUSE MEDICAL CENTRE</t>
  </si>
  <si>
    <t>LATHOM HOUSE SURGERY</t>
  </si>
  <si>
    <t>DR J N JHA</t>
  </si>
  <si>
    <t>CROSTON VILLAGE SURGERY</t>
  </si>
  <si>
    <t>THE ROYLE</t>
  </si>
  <si>
    <t>DR S AL-FALAHI</t>
  </si>
  <si>
    <t>DR ALI'S - WEST VIEW HEALTH VILLAGE</t>
  </si>
  <si>
    <t>STANLEY COURT SURGERY</t>
  </si>
  <si>
    <t>DR K N AGARWAL</t>
  </si>
  <si>
    <t>NORTH SHORE SURGERY</t>
  </si>
  <si>
    <t>DR A ALAM &amp; PARTNER</t>
  </si>
  <si>
    <t>HARROWSIDE MEDICAL CENTRE</t>
  </si>
  <si>
    <t>DR S Z SHAHID</t>
  </si>
  <si>
    <t>ROSSENDALE VALLEY MED PRACTICE</t>
  </si>
  <si>
    <t>VILLAGE SURGERY (LEWIS)</t>
  </si>
  <si>
    <t>EAVES LANE SURGERY</t>
  </si>
  <si>
    <t>BELLE VUE SURGERY</t>
  </si>
  <si>
    <t>BEECH DRIVE SURGERY</t>
  </si>
  <si>
    <t>THE BEECHES MEDICAL CENTRE</t>
  </si>
  <si>
    <t>AUGHTON SURGERY</t>
  </si>
  <si>
    <t>DR G M BHAT &amp; PARTNER</t>
  </si>
  <si>
    <t>DR K NATH</t>
  </si>
  <si>
    <t>DR G M E HAMAD</t>
  </si>
  <si>
    <t>DR I TIMSON &amp; PARTNER</t>
  </si>
  <si>
    <t>DR N NAGPAL &amp; PARTNER</t>
  </si>
  <si>
    <t>DR C E RUSHTON &amp; PARTNER</t>
  </si>
  <si>
    <t>TARLETON GROUP PRACTICE</t>
  </si>
  <si>
    <t>DILL HALL SURGERY</t>
  </si>
  <si>
    <t>DR A HIRST &amp; PARTNER</t>
  </si>
  <si>
    <t>THE SURGERY DINMORE AVENUE</t>
  </si>
  <si>
    <t>ABBEY DALE MEDICAL CENTRE</t>
  </si>
  <si>
    <t>HOLLINS GROVE SURGERY</t>
  </si>
  <si>
    <t>ASHFIELD ROAD MEDICAL CENTRE</t>
  </si>
  <si>
    <t>PRINGLE STREET SURGERY</t>
  </si>
  <si>
    <t>KING STREET MEDICAL CENTRE</t>
  </si>
  <si>
    <t>THE COUNTY ROAD SURGERY</t>
  </si>
  <si>
    <t>GREAT HARWOOD MEDICAL GROUP</t>
  </si>
  <si>
    <t>DR Q M JEHANGIR</t>
  </si>
  <si>
    <t>HARAMBEE SURGERY</t>
  </si>
  <si>
    <t>THE CORNERSTONE PRACTICE</t>
  </si>
  <si>
    <t>RIBBLE VILLAGE SURGERY</t>
  </si>
  <si>
    <t>WHITEFIELD HEALTH CARE</t>
  </si>
  <si>
    <t>THE OLD LINKS SURGERY</t>
  </si>
  <si>
    <t>DR P VALLURI &amp; PARTNER</t>
  </si>
  <si>
    <t>ADLINGTON MEDICAL CENTRE</t>
  </si>
  <si>
    <t>STATION SURGERY</t>
  </si>
  <si>
    <t>BEECHWOOD SURGERY (DR FULTON)</t>
  </si>
  <si>
    <t>WAVERLEY SURGERY</t>
  </si>
  <si>
    <t>CUNLIFFE MEDICAL CENTRE</t>
  </si>
  <si>
    <t>BRIARWOOD MEDICAL CENTRE</t>
  </si>
  <si>
    <t>DR A Y KAPENDA</t>
  </si>
  <si>
    <t>FRENCHWOOD SURGERY</t>
  </si>
  <si>
    <t>VICARAGE LANE SURGERY</t>
  </si>
  <si>
    <t>CABIN SURGERY</t>
  </si>
  <si>
    <t>DANESHOUSE MEDICAL CENTRE</t>
  </si>
  <si>
    <t>BARROWFORD SURGERY</t>
  </si>
  <si>
    <t>MATTHEW RYDER CLINIC</t>
  </si>
  <si>
    <t>GORTON STREET PRACTICE</t>
  </si>
  <si>
    <t>CARLETON PRACTICE</t>
  </si>
  <si>
    <t>DR H P CHAKRABARTI</t>
  </si>
  <si>
    <t>DR J S MODHA &amp; PARTNER</t>
  </si>
  <si>
    <t>VILLAGE SURGERY (MASHAYEKHY)</t>
  </si>
  <si>
    <t>AVENHAM LANE PRACTICE</t>
  </si>
  <si>
    <t>DR R C RAUTRAY &amp; PARTNERS</t>
  </si>
  <si>
    <t>DR W H ALWAN</t>
  </si>
  <si>
    <t>DR A D LITTLER</t>
  </si>
  <si>
    <t>COLNE FAMILY DOCTORS SURGERY</t>
  </si>
  <si>
    <t>EAGLE STREET SURGERY</t>
  </si>
  <si>
    <t>RUSKIN HEALTH CARE</t>
  </si>
  <si>
    <t>MEDICOM LTD</t>
  </si>
  <si>
    <t>DR T LYNCH &amp; PARTNERS</t>
  </si>
  <si>
    <t>DR R LITTLEWOOD &amp; PARTNERS</t>
  </si>
  <si>
    <t>DR J E TABOR &amp; PARTNERS</t>
  </si>
  <si>
    <t>DR I D CALDWELL &amp; PARTNERS</t>
  </si>
  <si>
    <t>DR S R SYMES &amp; PARTNERS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</si>
  <si>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</si>
  <si>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</si>
  <si>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</si>
  <si>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</si>
  <si>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</si>
  <si>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</si>
  <si>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</si>
  <si>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</si>
  <si>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P A SAUL &amp; PARTNERS</t>
  </si>
  <si>
    <t>DR J P NAGLE &amp; PARTNERS</t>
  </si>
  <si>
    <t>DR G S LANCASHIRE &amp; PARTNERS</t>
  </si>
  <si>
    <t>DR A ARIFF &amp; PARTNERS</t>
  </si>
  <si>
    <t>DR C HALLIKERI</t>
  </si>
  <si>
    <t>DR J A L KIRBY &amp; PARTNERS</t>
  </si>
  <si>
    <t>DR C HENDY &amp; PARTNER</t>
  </si>
  <si>
    <t>DR M S FLETCHER &amp; PARTNERS</t>
  </si>
  <si>
    <t>DR S R GREEN &amp; PARTNER</t>
  </si>
  <si>
    <t>DR G MCLARDY &amp; PARTNERS</t>
  </si>
  <si>
    <t>DR A KUMAR &amp; PARTNER</t>
  </si>
  <si>
    <t>DR O C ATKINSON &amp; PARTNERS</t>
  </si>
  <si>
    <t>DR A E ZARROUK &amp; PARTNER</t>
  </si>
  <si>
    <t>DR P K JAIN</t>
  </si>
  <si>
    <t>DR S R AGARWAL &amp; PARTNERS</t>
  </si>
  <si>
    <t>DR T A WALMSLEY &amp; PARTNERS</t>
  </si>
  <si>
    <t>DR A PRASAD &amp; PARTNER</t>
  </si>
  <si>
    <t>DR A SHRI-KANT &amp; PARTNER</t>
  </si>
  <si>
    <t>DR S J CASWELL</t>
  </si>
  <si>
    <t>DR S S H NASEEF</t>
  </si>
  <si>
    <t>DR N SIDDA</t>
  </si>
  <si>
    <t>DR R A HUNT &amp; PARTNER</t>
  </si>
  <si>
    <t>DR R J WALKER &amp; PARTNER</t>
  </si>
  <si>
    <t>DR M DAKSHINA-MURTHI</t>
  </si>
  <si>
    <t>DR B S NEWGROSH</t>
  </si>
  <si>
    <t>DR S SINGH &amp; PARTNER</t>
  </si>
  <si>
    <t>AL FAL MEDICAL GROUP</t>
  </si>
  <si>
    <t>DR S N LIVERSEDGE &amp; PARTNERS</t>
  </si>
  <si>
    <t>DR C R BARUA</t>
  </si>
  <si>
    <t>DR S M H NAQVI &amp; PARTNER</t>
  </si>
  <si>
    <t>DR M SELVARAJAN &amp; PARTNER</t>
  </si>
  <si>
    <t>FAIRFAX GROUP PRACTICE</t>
  </si>
  <si>
    <t>WHITEFIELD HEALTH CENTRE</t>
  </si>
  <si>
    <t>DR SUBBIAH &amp; PARTNERS</t>
  </si>
  <si>
    <t>DR G MACKINNON &amp; PARTNERS</t>
  </si>
  <si>
    <t>DR M I QURESHI &amp; PARTNERS</t>
  </si>
  <si>
    <t>DR C SHEKAR &amp; PARTNERS</t>
  </si>
  <si>
    <t>BLACKFORD HOUSE MEDICAL CENTRE</t>
  </si>
  <si>
    <t>MONARCH MEDICAL CENTRE</t>
  </si>
  <si>
    <t>UNSWORTH MEDICAL CENTRE</t>
  </si>
  <si>
    <t>TOTTINGTON HEALTH CENTRE</t>
  </si>
  <si>
    <t>DR P J WOODCOCK &amp; PARTNERS</t>
  </si>
  <si>
    <t>DR A S VIJAYKUMAR &amp; DR A S RAJKUMAR</t>
  </si>
  <si>
    <t>DR H DEAKIN &amp; PARTNERS</t>
  </si>
  <si>
    <t>DR SAXENA &amp; PARTNERS</t>
  </si>
  <si>
    <t>GREENMOUNT MEDICAL CENTRE</t>
  </si>
  <si>
    <t>KNOWSLEY MEDICAL CENTRE</t>
  </si>
  <si>
    <t>ST GABRIELS MEDICAL CENTRE</t>
  </si>
  <si>
    <t>GREYLAND MEDICAL CENTRE</t>
  </si>
  <si>
    <t>DR A K KOTEGAONKAR &amp; PARTNERS</t>
  </si>
  <si>
    <t>REDBANK GROUP PRACTICE</t>
  </si>
  <si>
    <t>WHITTAKER LANE MEDICAL CENTRE</t>
  </si>
  <si>
    <t>THE ELMS MEDICAL CENTRE WHITEFIELD</t>
  </si>
  <si>
    <t>THE BIRCHES MEDICAL CENTRE</t>
  </si>
  <si>
    <t>DR A HUSSAIN</t>
  </si>
  <si>
    <t>DR P W V THOMAS &amp; PARTNERS</t>
  </si>
  <si>
    <t>DR CHEONG &amp; AL-DUBBAISI</t>
  </si>
  <si>
    <t>HUNTLEY MOUNT MEDICAL CENTRE</t>
  </si>
  <si>
    <t>LONGFIELD MEDICAL PRACTICE</t>
  </si>
  <si>
    <t>NATHOO</t>
  </si>
  <si>
    <t>NGAN CY</t>
  </si>
  <si>
    <t>NANAVATI BA</t>
  </si>
  <si>
    <t>TAMKIN WP</t>
  </si>
  <si>
    <t>JOBLING B</t>
  </si>
  <si>
    <t>RANDHAWA JS</t>
  </si>
  <si>
    <t>WARD D</t>
  </si>
  <si>
    <t>BURGESS H</t>
  </si>
  <si>
    <t>GARSON M</t>
  </si>
  <si>
    <t>HARGREAVES</t>
  </si>
  <si>
    <t>BAKHAT A</t>
  </si>
  <si>
    <t>CHATTERJEE PC</t>
  </si>
  <si>
    <t>DR G S ALEXANDER &amp; PARTNERS</t>
  </si>
  <si>
    <t>ENOCH LC</t>
  </si>
  <si>
    <t>BOWLAND ROAD MEDICAL PRACTICE</t>
  </si>
  <si>
    <t>NORTHFIELD M</t>
  </si>
  <si>
    <t>GULATI RC</t>
  </si>
  <si>
    <t>ASKEW G</t>
  </si>
  <si>
    <t>GRIFFITHS MR</t>
  </si>
  <si>
    <t>DREPAUL BA</t>
  </si>
  <si>
    <t>WHITING M</t>
  </si>
  <si>
    <t>MOKASHI AV</t>
  </si>
  <si>
    <t>SINHA NK</t>
  </si>
  <si>
    <t>KWOK S</t>
  </si>
  <si>
    <t>P GILL</t>
  </si>
  <si>
    <t>CUNNINGHAM MB</t>
  </si>
  <si>
    <t>BOWLEY C</t>
  </si>
  <si>
    <t>MIHAJLOVIC S</t>
  </si>
  <si>
    <t>K SYED</t>
  </si>
  <si>
    <t>MISTRY NU</t>
  </si>
  <si>
    <t>O'DRISCOLL BJ</t>
  </si>
  <si>
    <t>WATERHOUSE DG</t>
  </si>
  <si>
    <t>PATEL S</t>
  </si>
  <si>
    <t>BOKAHRI AA</t>
  </si>
  <si>
    <t>DROYLSDEN ROAD FAMILY PRACTICE</t>
  </si>
  <si>
    <t>BUCHALTER I</t>
  </si>
  <si>
    <t>MCGROGAN LP</t>
  </si>
  <si>
    <t>BERESFORD FA</t>
  </si>
  <si>
    <t>DR I P SINGH</t>
  </si>
  <si>
    <t>HARRIS PL</t>
  </si>
  <si>
    <t>ARORA SC</t>
  </si>
  <si>
    <t>VICKERS K</t>
  </si>
  <si>
    <t>HOTCHKIES ILM</t>
  </si>
  <si>
    <t>UNWIN MR</t>
  </si>
  <si>
    <t>SIEBERT VWM</t>
  </si>
  <si>
    <t>SAEED N</t>
  </si>
  <si>
    <t>HARRISON C</t>
  </si>
  <si>
    <t>KARIM MI</t>
  </si>
  <si>
    <t>CHEN CE</t>
  </si>
  <si>
    <t>BA PATTOO</t>
  </si>
  <si>
    <t>RANOTE SR</t>
  </si>
  <si>
    <t>RIZVI</t>
  </si>
  <si>
    <t>RODGER EE</t>
  </si>
  <si>
    <t>RATCLIFFE DS</t>
  </si>
  <si>
    <t>AHMED SN</t>
  </si>
  <si>
    <t>COOKE MJ</t>
  </si>
  <si>
    <t>ESMAIL AO</t>
  </si>
  <si>
    <t>DIXON PA</t>
  </si>
  <si>
    <t>SALEH S</t>
  </si>
  <si>
    <t>CHIU C</t>
  </si>
  <si>
    <t>DRAH MM</t>
  </si>
  <si>
    <t>KHAN GM</t>
  </si>
  <si>
    <t>PATHAK PL</t>
  </si>
  <si>
    <t>TIWARI K</t>
  </si>
  <si>
    <t>WOODHOUSE CJ</t>
  </si>
  <si>
    <t>ISLAM MS</t>
  </si>
  <si>
    <t>ALEXANDRA PARK MEDICAL PRACTICE</t>
  </si>
  <si>
    <t>MAZHARI HK</t>
  </si>
  <si>
    <t>PARIHAR P</t>
  </si>
  <si>
    <t>ZAMAN Q</t>
  </si>
  <si>
    <t>AGHA AS</t>
  </si>
  <si>
    <t>CAPLAN M</t>
  </si>
  <si>
    <t>ALEXANDRA PRACTICE</t>
  </si>
  <si>
    <t>CAPEK MEY</t>
  </si>
  <si>
    <t>CORKLAND ROAD MEDICAL PRACTICE</t>
  </si>
  <si>
    <t>HUSSAIN Z</t>
  </si>
  <si>
    <t>NEVILLE TE</t>
  </si>
  <si>
    <t>MOHAMMAD D</t>
  </si>
  <si>
    <t>CHAUDURY FR</t>
  </si>
  <si>
    <t>CORNBROOK MEDICAL PRACTICE</t>
  </si>
  <si>
    <t>MA-FAT R</t>
  </si>
  <si>
    <t>O'SHEA GM</t>
  </si>
  <si>
    <t>BLACK JEB</t>
  </si>
  <si>
    <t>ASHWORTH HM</t>
  </si>
  <si>
    <t>WHITAKER MJ</t>
  </si>
  <si>
    <t>DR M L SAHA</t>
  </si>
  <si>
    <t>CHADWICK PC</t>
  </si>
  <si>
    <t>WORDEN TW</t>
  </si>
  <si>
    <t>JOLLY SS</t>
  </si>
  <si>
    <t>MOYO P</t>
  </si>
  <si>
    <t>GATOFF H</t>
  </si>
  <si>
    <t>DR ISUKAPALLI &amp; PARTNER</t>
  </si>
  <si>
    <t>ST MARY'S MEDICAL PRACTICE</t>
  </si>
  <si>
    <t>DR M CHOWDHURY</t>
  </si>
  <si>
    <t>DR AKHTER &amp; PARTNERS</t>
  </si>
  <si>
    <t>DR WHITLEY &amp; PARTNERS</t>
  </si>
  <si>
    <t>THE PARKS MEDICAL PRACTICE</t>
  </si>
  <si>
    <t>OLDHAM FAMILY PRACTICE</t>
  </si>
  <si>
    <t>FAILSWORTH GROUP PRACTICE</t>
  </si>
  <si>
    <t>WOODLANDS MEDICAL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</si>
  <si>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</si>
  <si>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</si>
  <si>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</si>
  <si>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</si>
  <si>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</si>
  <si>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</si>
  <si>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</si>
  <si>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</si>
  <si>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JAISHANKAR &amp; DR PATTABIRAMAN</t>
  </si>
  <si>
    <t>SPRINGFIELD HOUSE MEDICAL CENTRE</t>
  </si>
  <si>
    <t>GLODWICK MEDICAL PRACTICE</t>
  </si>
  <si>
    <t>DR N T MISTRY &amp; PARTNER</t>
  </si>
  <si>
    <t>DR S SIDHU</t>
  </si>
  <si>
    <t>DR D S MCMASTER &amp; PARTNER</t>
  </si>
  <si>
    <t>DRS AKRAM &amp; DATTA</t>
  </si>
  <si>
    <t>RADCLIFFE MEDICAL PRACTICE</t>
  </si>
  <si>
    <t>DR P J TREWINNARD</t>
  </si>
  <si>
    <t>SARAF MEDICAL PRACTICE</t>
  </si>
  <si>
    <t>DRS ADDY &amp; NELSON</t>
  </si>
  <si>
    <t>DR S PERVEEN &amp; PARTNERS</t>
  </si>
  <si>
    <t>MOORSIDE MEDICAL PRACTICE</t>
  </si>
  <si>
    <t>DR A SHARMA &amp; PARTNER</t>
  </si>
  <si>
    <t>DR B PERKINS</t>
  </si>
  <si>
    <t>MEDLOCK MEDICAL PRACTICE</t>
  </si>
  <si>
    <t>DR BUTT &amp; PARTNERS</t>
  </si>
  <si>
    <t>DR A MOHANTY</t>
  </si>
  <si>
    <t>GTD PRIMARY CARE</t>
  </si>
  <si>
    <t>KAPUR FAMILY CARE</t>
  </si>
  <si>
    <t>ST CHADS MEDICAL PRACTICE</t>
  </si>
  <si>
    <t>MACH HEALTHCARE LIMITED</t>
  </si>
  <si>
    <t>JARVIS MEDICAL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</si>
  <si>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</si>
  <si>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</si>
  <si>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</si>
  <si>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</si>
  <si>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</si>
  <si>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</si>
  <si>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</si>
  <si>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</si>
  <si>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</si>
  <si>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</si>
  <si>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</si>
  <si>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</si>
  <si>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</si>
  <si>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</si>
  <si>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</si>
  <si>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</si>
  <si>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</si>
  <si>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</si>
  <si>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</si>
  <si>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</si>
  <si>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</si>
  <si>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</si>
  <si>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</si>
  <si>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</si>
  <si>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YORK STREET SURGERY</t>
  </si>
  <si>
    <t>THE STRAND MEDICAL CENTRE</t>
  </si>
  <si>
    <t>DR H B SYED</t>
  </si>
  <si>
    <t>DR A HAMID</t>
  </si>
  <si>
    <t>DR M B GHAFOOR &amp; PARTNER</t>
  </si>
  <si>
    <t>DR F J AHMAD</t>
  </si>
  <si>
    <t>DR D T BRAZIER &amp; PARTNER</t>
  </si>
  <si>
    <t>DR J HARRIS &amp; PARTNERS</t>
  </si>
  <si>
    <t>DRS LINDSAY &amp; BEHARDIEN</t>
  </si>
  <si>
    <t>DR A SALIM &amp; PARTNER</t>
  </si>
  <si>
    <t>DR B SUTHERLAND &amp; PARTNERS</t>
  </si>
  <si>
    <t>DR M SHAHBAZ &amp; DR D DILLON</t>
  </si>
  <si>
    <t>DR M AUSTIN &amp; PARTNER</t>
  </si>
  <si>
    <t>DR G K JOLLY &amp; PARTNERS</t>
  </si>
  <si>
    <t>DR D K MCCARTHY &amp; PARTNERS</t>
  </si>
  <si>
    <t>SILVERDALE MEDICAL PRACTICE</t>
  </si>
  <si>
    <t>DR BUDDEN &amp; PARTNERS</t>
  </si>
  <si>
    <t>DRS KASSAM &amp; PIRA</t>
  </si>
  <si>
    <t>DR TAMKIN &amp; PARTNERS</t>
  </si>
  <si>
    <t>DR STEDMAN &amp; PARTNERS</t>
  </si>
  <si>
    <t>NEWBURY GREEN MEDICAL PRACTICE</t>
  </si>
  <si>
    <t>DR HABER &amp; PARTNERS</t>
  </si>
  <si>
    <t>DR BROWNE &amp; PARTNERS</t>
  </si>
  <si>
    <t>DR V B RAJ &amp; PARTNER</t>
  </si>
  <si>
    <t>DR SAXBY &amp; PARTNERS</t>
  </si>
  <si>
    <t>DR CHOUDHURY AND DR SULTAN</t>
  </si>
  <si>
    <t>DR J WHITE AND PARTNER</t>
  </si>
  <si>
    <t>DR N A FINEGAN &amp; PARTNERS</t>
  </si>
  <si>
    <t>DR HOPE &amp; PARTNERS</t>
  </si>
  <si>
    <t>DR U I N UMEADI &amp; PARTNER</t>
  </si>
  <si>
    <t>DR Y LOOMBA</t>
  </si>
  <si>
    <t>DR BORG-COSTANZI &amp; PARTNERS</t>
  </si>
  <si>
    <t>DR S MCCORKINDALE &amp; PARTNERS</t>
  </si>
  <si>
    <t>DR A AHUJA</t>
  </si>
  <si>
    <t>DR C NAGESH</t>
  </si>
  <si>
    <t>DR B ALLWEIS &amp; PARTNER</t>
  </si>
  <si>
    <t>CHERRY MEDICAL PRACTICE</t>
  </si>
  <si>
    <t>DR N M TYRRELL</t>
  </si>
  <si>
    <t>DR J W TANKEL &amp; PARTNERS</t>
  </si>
  <si>
    <t>DR A R STEWART &amp; PARTNERS</t>
  </si>
  <si>
    <t>SALFORD CARE CENTRES WEASTE</t>
  </si>
  <si>
    <t>DR C B WARBURTON</t>
  </si>
  <si>
    <t>DR W S DAVIS</t>
  </si>
  <si>
    <t>DR S LEVENSON</t>
  </si>
  <si>
    <t>DR K H BUCH</t>
  </si>
  <si>
    <t>DR I JEET &amp; PARTNER</t>
  </si>
  <si>
    <t>SALFORD CARE CENTRES IRLAM</t>
  </si>
  <si>
    <t>DR J Y AMIN</t>
  </si>
  <si>
    <t>DR M S YATES &amp; PARTNER</t>
  </si>
  <si>
    <t>DR H SINGH</t>
  </si>
  <si>
    <t>DR M T KHAN</t>
  </si>
  <si>
    <t>DR A RAHMAN</t>
  </si>
  <si>
    <t>BRINNINGTON HEALTH CENTRE</t>
  </si>
  <si>
    <t>MARPLE BRIDGE SURGERY</t>
  </si>
  <si>
    <t>MANOR MEDICAL PRACTICE</t>
  </si>
  <si>
    <t>HEATON MOOR MEDICAL CENTRE</t>
  </si>
  <si>
    <t>MARPLE COTTAGE SURGERY</t>
  </si>
  <si>
    <t>CHEADLE HULME HEALTH CENTRE</t>
  </si>
  <si>
    <t>HEATON MERSEY MEDICAL PRACTICE</t>
  </si>
  <si>
    <t>WOODLEY HEALTH CENTRE</t>
  </si>
  <si>
    <t>HEATON NORRIS HEALTH CENTRE</t>
  </si>
  <si>
    <t>BEECH HOUSE MEDICAL PRACTICE</t>
  </si>
  <si>
    <t>CARITAS GENERAL PRACTICE PARTNERSHIP</t>
  </si>
  <si>
    <t>ADSHALL ROAD MEDICAL PRACTICE</t>
  </si>
  <si>
    <t>BRAMHALL HEALTH CENTRE</t>
  </si>
  <si>
    <t>BRAMHALL PARK MEDICAL CENTRE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</si>
  <si>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</si>
  <si>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</si>
  <si>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</si>
  <si>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</si>
  <si>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</si>
  <si>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</t>
  </si>
  <si>
    <t>GATLEY MEDICAL CENTRE</t>
  </si>
  <si>
    <t>HEATON MOOR HEALTH CENTRE</t>
  </si>
  <si>
    <t>EASTHOLME SURGERY</t>
  </si>
  <si>
    <t>BRACONDALE MEDICAL CENTRE</t>
  </si>
  <si>
    <t>SHAW VILLA MEDICAL CENTRE</t>
  </si>
  <si>
    <t>CALE GREEN SURGERY</t>
  </si>
  <si>
    <t>BREDBURY MEDICAL CENTRE</t>
  </si>
  <si>
    <t>THE SURGERY BRINNINGTON ROAD</t>
  </si>
  <si>
    <t>LOWFIELD SURGERY</t>
  </si>
  <si>
    <t>THE GUYWOOD PRACTICE</t>
  </si>
  <si>
    <t>SOUTH REDDISH MEDICAL CENTRE</t>
  </si>
  <si>
    <t>VERNON PARK SURGERY</t>
  </si>
  <si>
    <t>ADSWOOD ROAD SURGERY</t>
  </si>
  <si>
    <t>THE SURGERY FULMAR DRIVE</t>
  </si>
  <si>
    <t>HAIDER MEDICAL CENTRE</t>
  </si>
  <si>
    <t>HIGH LANE MEDICAL CENTRE</t>
  </si>
  <si>
    <t>ARCHWOOD MEDICAL PRACTICE</t>
  </si>
  <si>
    <t>HOULDSWORTH MEDICAL CENTRE</t>
  </si>
  <si>
    <t>STOCKPORT MEDICAL GROUP</t>
  </si>
  <si>
    <t>THE BROOKE SURGERY -DR MACGILLIVRAY</t>
  </si>
  <si>
    <t>ALBION MEDICAL PRACTICE</t>
  </si>
  <si>
    <t>AWBURN HOUSE</t>
  </si>
  <si>
    <t>LOCKSIDE MEDICAL CENTRE</t>
  </si>
  <si>
    <t>PENNINE MEDICAL PRACTICE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</si>
  <si>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</si>
  <si>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</si>
  <si>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</si>
  <si>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</si>
  <si>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</si>
  <si>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</si>
  <si>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CENTRES</t>
  </si>
  <si>
    <t>WINDMILL MEDICAL PRACTICE</t>
  </si>
  <si>
    <t>DONNEYBROOK MEDICAL CENTRE</t>
  </si>
  <si>
    <t>DENTON MEDICAL PRACTICE</t>
  </si>
  <si>
    <t>CHURCHGATE SURGERY</t>
  </si>
  <si>
    <t>HT PRACTICE</t>
  </si>
  <si>
    <t>DAVAAR MEDICAL CENTRE</t>
  </si>
  <si>
    <t>DR NCH MCNEIL &amp; PARTNERS</t>
  </si>
  <si>
    <t>TOWN HALL SURGERY</t>
  </si>
  <si>
    <t>THE HOLLIES SURGERY</t>
  </si>
  <si>
    <t>DR SREENIVASAN &amp;PARTNER</t>
  </si>
  <si>
    <t>WEST END MEDICAL PRACTICE</t>
  </si>
  <si>
    <t>TAME VALLEY MEDICAL CENTRE</t>
  </si>
  <si>
    <t>THE SMITHY</t>
  </si>
  <si>
    <t>STAMFORD HOUSE</t>
  </si>
  <si>
    <t>MOSSLEY MEDICAL PRACTICE</t>
  </si>
  <si>
    <t>WATERLOO MEDICAL PRACTICE</t>
  </si>
  <si>
    <t>DR A S BUTLER</t>
  </si>
  <si>
    <t>PIKE MEDICAL CENTRE</t>
  </si>
  <si>
    <t>DR BARLOW-HITCHEN &amp; PARTNERS PMS</t>
  </si>
  <si>
    <t>DRS JENNINGS &amp; PARTNERS</t>
  </si>
  <si>
    <t>DR C WESTWOOD &amp; PARTNER</t>
  </si>
  <si>
    <t>DRS KELMAN CRANSTON &amp; NAYLOR</t>
  </si>
  <si>
    <t>DR A KAYE &amp; PARTNERS</t>
  </si>
  <si>
    <t>DR M PATEL</t>
  </si>
  <si>
    <t>DR BAZLEY &amp; PARTNERS</t>
  </si>
  <si>
    <t>DR BERRY &amp; PARTNERS</t>
  </si>
  <si>
    <t>DR H F SIMONTON &amp; PARTNERS</t>
  </si>
  <si>
    <t>WEST TIMPERLEY MEDICAL CENTRE</t>
  </si>
  <si>
    <t>DR P M A SIMPSON &amp; PARTNERS</t>
  </si>
  <si>
    <t>THE DELAMERE CENTRE</t>
  </si>
  <si>
    <t>DR S J FARHAN &amp; PARTNER</t>
  </si>
  <si>
    <t>DR TREHAN &amp; PARTNERS</t>
  </si>
  <si>
    <t>DR P A JACKSON &amp; PARTNERS</t>
  </si>
  <si>
    <t>DR M FLORIN</t>
  </si>
  <si>
    <t>THE ALI MEDICAL PRACTICE</t>
  </si>
  <si>
    <t>DR L GILL &amp; DR M A KHAN</t>
  </si>
  <si>
    <t>BRIDGEWATER ROAD SURGERY</t>
  </si>
  <si>
    <t>DRS CLARE &amp; WATSON</t>
  </si>
  <si>
    <t>DRS MARCHI &amp; FRIER</t>
  </si>
  <si>
    <t>DR B N MACDONALD &amp; PARTNERS</t>
  </si>
  <si>
    <t>DR C J DAVIES &amp; PARTNERS</t>
  </si>
  <si>
    <t>DR B CAPLAN &amp; PARTNERS</t>
  </si>
  <si>
    <t>DR S KAUR &amp; PARTNERS</t>
  </si>
  <si>
    <t>DR A K SAHAL</t>
  </si>
  <si>
    <t>DR M S PRODHAN</t>
  </si>
  <si>
    <t>DR M P STAMP &amp; PARTNER</t>
  </si>
  <si>
    <t>DR R D J ARCHER &amp; PARTNER</t>
  </si>
  <si>
    <t>DR S A JOHNSTON</t>
  </si>
  <si>
    <t>GROVE MEDICAL PRACTICE</t>
  </si>
  <si>
    <t>DR M SHARMA &amp; PARTNERS</t>
  </si>
  <si>
    <t>BRAITHWAITE SURGERY</t>
  </si>
  <si>
    <t>DR S MUGHAL &amp; PARTNERS</t>
  </si>
  <si>
    <t>DR D NINAN &amp; PARTNERS</t>
  </si>
  <si>
    <t>DR S J ZAMAN</t>
  </si>
  <si>
    <t>DR M AHMAD &amp; PARTNERS</t>
  </si>
  <si>
    <t>DR T M SPIELMANN &amp; PARTNERS</t>
  </si>
  <si>
    <t>DR S SUNTHA &amp; PARTNERS</t>
  </si>
  <si>
    <t>BEECH HILL MEDICAL CENTRE</t>
  </si>
  <si>
    <t>DR M C SMITH &amp; PARTNERS</t>
  </si>
  <si>
    <t>DR A B ANIS &amp; PARTNER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</si>
  <si>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</si>
  <si>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</si>
  <si>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</si>
  <si>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</si>
  <si>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</si>
  <si>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</si>
  <si>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D'ARIFAT ELISLAM WAN &amp; SHAIKH</t>
  </si>
  <si>
    <t>DR R E WARNER &amp; PARTNERS</t>
  </si>
  <si>
    <t>DR B S RUSSELL &amp; PARTNER</t>
  </si>
  <si>
    <t>DR M K PATEL &amp; PARTNERS</t>
  </si>
  <si>
    <t>DR S T H SHAH &amp; PARTNERS</t>
  </si>
  <si>
    <t>DR D TRIVEDI &amp; PARTNER</t>
  </si>
  <si>
    <t>DR J D SEABROOK &amp; PARTNER</t>
  </si>
  <si>
    <t>DR M ULLAH</t>
  </si>
  <si>
    <t>DR C P KHATRI &amp; PARTNERS</t>
  </si>
  <si>
    <t>DR M R ASHWORTH &amp; PARTNERS</t>
  </si>
  <si>
    <t>LILFORD PARK SURGERY</t>
  </si>
  <si>
    <t>DR L SAXENA</t>
  </si>
  <si>
    <t>DR S K PITALIA &amp; PARTNER</t>
  </si>
  <si>
    <t>DR J C THOMPSON &amp; PARTNER</t>
  </si>
  <si>
    <t>FOXLEIGH SURGERY</t>
  </si>
  <si>
    <t>DR R J ANDERSON &amp; PARTNER</t>
  </si>
  <si>
    <t>DR M DOUBLET-STEWART</t>
  </si>
  <si>
    <t>DR S M MARTIN</t>
  </si>
  <si>
    <t>DR B H ESA</t>
  </si>
  <si>
    <t>THE INCE SURGERY</t>
  </si>
  <si>
    <t>DR S N SHARMA</t>
  </si>
  <si>
    <t>THE LOWER INCE SURGERY</t>
  </si>
  <si>
    <t>PREMIER HEALTH TEAM</t>
  </si>
  <si>
    <t>DR MAUNG &amp; PARTNERS</t>
  </si>
  <si>
    <t>DR A K ATREY &amp; PARTNER</t>
  </si>
  <si>
    <t>DR D PAL &amp; PARTNER</t>
  </si>
  <si>
    <t>DR J L LEWIS</t>
  </si>
  <si>
    <t>DR N HATIKAKOTY</t>
  </si>
  <si>
    <t>DR A J ELLIS &amp; PARTNER</t>
  </si>
  <si>
    <t>DR E C VASANTH &amp; PARTNER</t>
  </si>
  <si>
    <t>ASTLEY GENERAL PRACTICE</t>
  </si>
  <si>
    <t>DR S S SHAHBAZI</t>
  </si>
  <si>
    <t>MARUS BRIDGE PRACTICE</t>
  </si>
  <si>
    <t>DR D N DAS &amp; PARTNER</t>
  </si>
  <si>
    <t>DR K KHATRI &amp; PARTNERS</t>
  </si>
  <si>
    <t>DR A OLLERTON</t>
  </si>
  <si>
    <t>DR V K BAJAJ &amp; PARTNER</t>
  </si>
  <si>
    <t>DR C A XAVIER</t>
  </si>
  <si>
    <t>7 BROOKS MEDICAL CENTRE</t>
  </si>
  <si>
    <t>SHAKESPEARE SURGERY LTD</t>
  </si>
  <si>
    <t>THE GRANTHAM CENTRE (DR WICKREMESINGHE)</t>
  </si>
  <si>
    <t>DR H U PAI</t>
  </si>
  <si>
    <t>DR MOHINDRA &amp; PTRS</t>
  </si>
  <si>
    <t>KINGS HEATH HEALTHCARE CENTRE</t>
  </si>
  <si>
    <t>PURFLEET CARE CENTRE</t>
  </si>
  <si>
    <t>DR K GUPTA</t>
  </si>
  <si>
    <t>ANGEL SURGERY</t>
  </si>
  <si>
    <t>CARFAX HEALTH ENTERPRISE</t>
  </si>
  <si>
    <t>IVER HEATH HEALTH CENTRE</t>
  </si>
  <si>
    <t>DR PATEL R P &amp; DR MEHTA R</t>
  </si>
  <si>
    <t>DR J DEVIKANAND &amp; PARTNERS</t>
  </si>
  <si>
    <t>THE PRACTICE HANGLETON MANOR</t>
  </si>
  <si>
    <t>DR ADOKI &amp; PTNR</t>
  </si>
  <si>
    <t>DR SPITERI &amp; PARTNERS - THE DOCTORS HOUSE</t>
  </si>
  <si>
    <t>DR A RAUNIAR - VICARAGE ROAD MEDICAL CENTRE</t>
  </si>
  <si>
    <t>HOLLY PARK CLINIC</t>
  </si>
  <si>
    <t>WEST SPEKE - SSP HEALTH LIMITED</t>
  </si>
  <si>
    <t>THE WILLOWS MEDICAL CENTRE</t>
  </si>
  <si>
    <t>DR BOOKER</t>
  </si>
  <si>
    <t>COLLINGWOOD PRACTICE</t>
  </si>
  <si>
    <t>DR Z MOGHUL - GROVE SURGERY</t>
  </si>
  <si>
    <t>DR YOUNG G B &amp; PARTNERS</t>
  </si>
  <si>
    <t>THE NELSON MEDICAL PRACTICE</t>
  </si>
  <si>
    <t>DR COOKEY AND PARTNERS</t>
  </si>
  <si>
    <t>THE CATHEDRAL MEDICAL CENTRE</t>
  </si>
  <si>
    <t>THREE D MED CENTRE</t>
  </si>
  <si>
    <t>ABBEY MANOR MEDICAL PRACTICE</t>
  </si>
  <si>
    <t>PORTOBELLO MEDICAL CENTRE</t>
  </si>
  <si>
    <t>BURNLEY PRACTICE  - INNOVATION HEALTH CARE</t>
  </si>
  <si>
    <t>POLLARD ROW SURGERY</t>
  </si>
  <si>
    <t>VICARAGE LANE TRANSITIONAL TEAM</t>
  </si>
  <si>
    <t>DRS F AHMED &amp; ISMAT</t>
  </si>
  <si>
    <t>DR CLAY S J</t>
  </si>
  <si>
    <t>ARLESEY MEDICAL CENTRE - SUNNY HILL CIC</t>
  </si>
  <si>
    <t>SLOUGH WALK-IN HEALTH CENTRE</t>
  </si>
  <si>
    <t>NAZEING SURGERY</t>
  </si>
  <si>
    <t>DRS N KHAN &amp; MU QURESHI</t>
  </si>
  <si>
    <t>DR BAPODRA S V</t>
  </si>
  <si>
    <t>RAVENSCAR SURGERY</t>
  </si>
  <si>
    <t>LITTLER</t>
  </si>
  <si>
    <t>OKEMENT PRIMARY CARE CENTRE</t>
  </si>
  <si>
    <t>THE ROBINS SURGERY</t>
  </si>
  <si>
    <t>GOLDINGTON ROAD - DAS</t>
  </si>
  <si>
    <t>THE BRAMBLES</t>
  </si>
  <si>
    <t>LITTLE MOOR SURGERY</t>
  </si>
  <si>
    <t>LEICESTER ASSIST SERVICES</t>
  </si>
  <si>
    <t>DR R B BAGHDJIAN &amp; PARTNER</t>
  </si>
  <si>
    <t>LANGLEY CORNER SURGERY</t>
  </si>
  <si>
    <t>THE ORCHARD MEDICAL PRACTICE CIC</t>
  </si>
  <si>
    <t>IRCHESTER HEALTH CENTRE</t>
  </si>
  <si>
    <t>TROWBRIDGE SURGERY</t>
  </si>
  <si>
    <t>DEARNE VALLEY GROUP PRACTICE</t>
  </si>
  <si>
    <t>DR BHALLA S K</t>
  </si>
  <si>
    <t>ASCOT MEDICAL CENTRE</t>
  </si>
  <si>
    <t>SALFORD HEALTH MATTERS</t>
  </si>
  <si>
    <t>PARKHAVEN SSP HEALTH LTD</t>
  </si>
  <si>
    <t>ST MARY'S ISLAND</t>
  </si>
  <si>
    <t>BOROUGH MEDICAL CENTRE (SHARMA)</t>
  </si>
  <si>
    <t>DR M A SIMS</t>
  </si>
  <si>
    <t>DR GINI P C</t>
  </si>
  <si>
    <t>HOLDEN &amp; PARTNERS</t>
  </si>
  <si>
    <t>GRIMM B W</t>
  </si>
  <si>
    <t>BOTOLPH COMMUNITY HEALTH CENTRE</t>
  </si>
  <si>
    <t>SUMMERFIELD GROUP PRACTICE</t>
  </si>
  <si>
    <t>ST QUINTIN HEALTH CENTRE</t>
  </si>
  <si>
    <t>THE VILLAGE MEDICAL CENTRE - WILSON</t>
  </si>
  <si>
    <t>STOCKTON NHS HEALTH CARE CENTRE</t>
  </si>
  <si>
    <t>THE WOODLANDS PRACTICE</t>
  </si>
  <si>
    <t>HEALTHY LIVING CENTRE - MACKENZIE</t>
  </si>
  <si>
    <t>SHORTSTOWN SURGERY - CARETAKER</t>
  </si>
  <si>
    <t>THE FOXHAYES PRACTICE</t>
  </si>
  <si>
    <t>CORMACK J F</t>
  </si>
  <si>
    <t>MOSS GREEN SURGERY</t>
  </si>
  <si>
    <t>GREEN CEDARS GP SURGERY</t>
  </si>
  <si>
    <t>GRANGE MEDICARE S H P</t>
  </si>
  <si>
    <t>DR L M THOMPSON &amp; PARTNER</t>
  </si>
  <si>
    <t>ARAYOMI J O (WEST WING DIPPLE MEDICAL CENTRE)</t>
  </si>
  <si>
    <t>BRANDON MEDICAL PRACTICE                     (134)</t>
  </si>
  <si>
    <t>THE WESTBOURNE GREEN SURGERY</t>
  </si>
  <si>
    <t>CEDAR HOUSE</t>
  </si>
  <si>
    <t>THE TRINITY RIVERSIDE PRACTICE</t>
  </si>
  <si>
    <t>DR H SINGH - GRANVILLE MEDICAL CENTRE</t>
  </si>
  <si>
    <t>DR MCELENY &amp; PARTNERS</t>
  </si>
  <si>
    <t>BAJEN J M &amp; PARTNER</t>
  </si>
  <si>
    <t>THE MERIDIAN CENTRE</t>
  </si>
  <si>
    <t>ST CLEMENTS HEALTH CENTRE</t>
  </si>
  <si>
    <t>COASTAL MEDICAL GROUP</t>
  </si>
  <si>
    <t>HOLLY BANK SURGERY</t>
  </si>
  <si>
    <t>A T MEDICS</t>
  </si>
  <si>
    <t>DR ARMSTRONG &amp; PARTNERS</t>
  </si>
  <si>
    <t>HANLEY PRIMARY CARE CENTRE</t>
  </si>
  <si>
    <t>DR KHALID N &amp; PARTNERS</t>
  </si>
  <si>
    <t>SMS MEDICAL PRACTICE - DR SODHI</t>
  </si>
  <si>
    <t>FAIRFIELD SURGERY</t>
  </si>
  <si>
    <t>DR S H M HAMDANI</t>
  </si>
  <si>
    <t>THE DURU PRACTICE</t>
  </si>
  <si>
    <t>DR DOWLING</t>
  </si>
  <si>
    <t>LEBUS PRACTICE</t>
  </si>
  <si>
    <t>DR DATTA &amp; PARTNERS</t>
  </si>
  <si>
    <t>PATHFINDER PRACTICE</t>
  </si>
  <si>
    <t>TOLLGATE LODGE PRACTICE</t>
  </si>
  <si>
    <t>LEGARDE AVENUE SURGERY</t>
  </si>
  <si>
    <t>DR BOTTING &amp; PARTNERS</t>
  </si>
  <si>
    <t>SOMERSET FAMILY HEALTH</t>
  </si>
  <si>
    <t>SHIFA MEDICAL PRACTICE</t>
  </si>
  <si>
    <t>THE VILLAGE PRACTICE - COWPLAIN</t>
  </si>
  <si>
    <t>CHINGFORD MEDICAL PRACTICE</t>
  </si>
  <si>
    <t>DR PARRY AND PARTNERS</t>
  </si>
  <si>
    <t>THE VALE PRACTICE</t>
  </si>
  <si>
    <t>DR SINHA A S P &amp; DR RATI N</t>
  </si>
  <si>
    <t>VICTORIA MILL MEDICAL PRACTICET</t>
  </si>
  <si>
    <t>CARE UK</t>
  </si>
  <si>
    <t>THE ABBEY PRACTICE</t>
  </si>
  <si>
    <t>RAVENSWOOD MEDICAL PRACTICE                  (136)</t>
  </si>
  <si>
    <t>DR M EHSAN</t>
  </si>
  <si>
    <t>HEARTWOOD MEDICAL PRACTICE</t>
  </si>
  <si>
    <t>POOLED LIST - SINNOTT ROAD SURGERY</t>
  </si>
  <si>
    <t>VICTORIA MEDICAL PRACTICE</t>
  </si>
  <si>
    <t>DR PHILIP &amp; PARTNERS</t>
  </si>
  <si>
    <t>TRINITY HEALTHCARE CENTRE</t>
  </si>
  <si>
    <t>RIVERSIDE MEDICAL</t>
  </si>
  <si>
    <t>BERRYFIELDS MEDICAL CENTRE</t>
  </si>
  <si>
    <t>ONE MEDICARE LLP-P EARNSHAW T LIGHT</t>
  </si>
  <si>
    <t>THE LAURELS MEDICAL PRACTICE</t>
  </si>
  <si>
    <t>TRAFFORD HEALTH CENTRE</t>
  </si>
  <si>
    <t>MARTIN-HIERRO M.E</t>
  </si>
  <si>
    <t>ASTON PRIDE FRANCHISE</t>
  </si>
  <si>
    <t>THE PRACTICE NORTHUMBERLAND AVENUE</t>
  </si>
  <si>
    <t>THE KIRKBY COMMUNITY PRIMARY CARE CENTRE</t>
  </si>
  <si>
    <t>DUDLEY PARTNERSHIPS FOR HEALTH LLP</t>
  </si>
  <si>
    <t>DR COUTINHO M J</t>
  </si>
  <si>
    <t>DR MAHER SHAKARCHI'S PRACTICE</t>
  </si>
  <si>
    <t>INTRAHEALTH PLATT BRIDGE</t>
  </si>
  <si>
    <t>S S P HEALTH BOLTON G P</t>
  </si>
  <si>
    <t>INTRAHEALTH TYLDESLEY</t>
  </si>
  <si>
    <t>LEIGH FAMILY PRACTICE</t>
  </si>
  <si>
    <t>CHARLESTOWN</t>
  </si>
  <si>
    <t>KINGSWAY HEALTH CENTRE - SSAFA</t>
  </si>
  <si>
    <t>FEATHERSTONE ROAD HEALTH CENTRE</t>
  </si>
  <si>
    <t>NORTHPOINT</t>
  </si>
  <si>
    <t>DR M P STOKES &amp; PARTNERS</t>
  </si>
  <si>
    <t>DR ALISTAIR &amp; PARTNERS</t>
  </si>
  <si>
    <t>TUDOR DRIVE SURGERY</t>
  </si>
  <si>
    <t>THE SPRINGBANK SURGERY</t>
  </si>
  <si>
    <t>BURNTWOOD HEALTH &amp; WELLBEING CENTRE</t>
  </si>
  <si>
    <t>MALLING HEALTH TELFORD</t>
  </si>
  <si>
    <t>MALLING HEALTH WREKIN</t>
  </si>
  <si>
    <t>DR FREEMAN AND PARTNERS</t>
  </si>
  <si>
    <t>DERBY OPEN ACCESS CENTRE ONE MEDICARE</t>
  </si>
  <si>
    <t>DMC WALDERSLADE SURGERY</t>
  </si>
  <si>
    <t>DULWICH HEALTH MEDICAL CENTRE</t>
  </si>
  <si>
    <t>THE TOWN CENTRE PRACTICE</t>
  </si>
  <si>
    <t>MOAKES MEDICAL CENTRE</t>
  </si>
  <si>
    <t>DR N J MUTTUCUMARU</t>
  </si>
  <si>
    <t>SSAFA CARE CIC WALK IN CENTRE</t>
  </si>
  <si>
    <t>COLLEGE HEALTH-BOOTS</t>
  </si>
  <si>
    <t>COLLEGE HEALTH</t>
  </si>
  <si>
    <t>READING WALK-IN HEALTH CENTRE</t>
  </si>
  <si>
    <t>WHIPPERLEY MEDICAL CENTRE</t>
  </si>
  <si>
    <t>RESOLUTION HEALTH CENTRE</t>
  </si>
  <si>
    <t>SHAKESPEARE MEDICAL PRACTICE</t>
  </si>
  <si>
    <t>SHROPSHIRE WALK IN HEALTH CENTRE</t>
  </si>
  <si>
    <t>HARTFIELD MEDICAL PRACTICE</t>
  </si>
  <si>
    <t>DMC HEALTHCARE CENTRE</t>
  </si>
  <si>
    <t>LCD WAKEFIELD KING STREET H C</t>
  </si>
  <si>
    <t>SHERDLEY EQUITABLE ACCESS</t>
  </si>
  <si>
    <t>WINDMILL HILL EQUITABLE ACCESS</t>
  </si>
  <si>
    <t>SIMPSON MEDICAL CENTRE</t>
  </si>
  <si>
    <t>WILLOW BANK MEIR</t>
  </si>
  <si>
    <t>GUILDHALL WALK HEALTHCARE CENTRE</t>
  </si>
  <si>
    <t>SCHOOL HOUSE PRACTICE</t>
  </si>
  <si>
    <t>HEALTH4CRAWLEY</t>
  </si>
  <si>
    <t>SHEFFIELD CITY GP HEALTH CENTRE</t>
  </si>
  <si>
    <t>HODGE HILL FAMILY PRACTICE</t>
  </si>
  <si>
    <t>SOLIHULL HEALTHCARE &amp; WALK IN CENTRE</t>
  </si>
  <si>
    <t>MIDWAY MEDICAL WALK IN CENTRE</t>
  </si>
  <si>
    <t>POPLAR PRIMARY CARE CENTRE</t>
  </si>
  <si>
    <t>PARK COMMUNITY PRACTICE</t>
  </si>
  <si>
    <t>CONCORDIA HEALTH LTD</t>
  </si>
  <si>
    <t>BROADMEAD MEDICAL CENTRE</t>
  </si>
  <si>
    <t>WESTON GP HEALTHCARE CENTRE</t>
  </si>
  <si>
    <t>CONCORDIA HEALTHCARE LTD</t>
  </si>
  <si>
    <t>FOREST COMMUNITY HEALTH</t>
  </si>
  <si>
    <t>ASHTON GP SERVICE</t>
  </si>
  <si>
    <t>HAMMERSMITH &amp; FULHAM CENTRE FOR HEALTH</t>
  </si>
  <si>
    <t>DR P HICKMAN &amp; PARTNERS</t>
  </si>
  <si>
    <t>MERSEY VIEW - SSP HEALTH LIMITED</t>
  </si>
  <si>
    <t>CARDREW HEALTH CENTRE</t>
  </si>
  <si>
    <t>THE FENS MEDICAL CENTRE</t>
  </si>
  <si>
    <t>ACCRINGTON VIC HEALTH ACC CTR</t>
  </si>
  <si>
    <t>FAIRMORE MEDICAL PRACTICE</t>
  </si>
  <si>
    <t>TRINITY-SOUTHPORT HEALTH CENTRE</t>
  </si>
  <si>
    <t>NORTH CHELMSFORD NHS HCC</t>
  </si>
  <si>
    <t>MALLING AT STOKE ALDERMOOR</t>
  </si>
  <si>
    <t>NHS COVENTRY HEALTHCARE &amp; WALK-IN CENTRE</t>
  </si>
  <si>
    <t>THE CHANTRY BRIDGE MEDICAL CENTRE</t>
  </si>
  <si>
    <t>THE HILL GP AND UCC</t>
  </si>
  <si>
    <t>DR B FAROOQ</t>
  </si>
  <si>
    <t>WHARF PRACTICE GPS</t>
  </si>
  <si>
    <t>KEYS PRACTICE GPS</t>
  </si>
  <si>
    <t>VILLAGE PRACTICE GPS</t>
  </si>
  <si>
    <t>BOW MEDICAL PRACTICE</t>
  </si>
  <si>
    <t>DONCASTER 8 TO 8 HEALTH CENTRE</t>
  </si>
  <si>
    <t>INTRAHEALTH LIMITED</t>
  </si>
  <si>
    <t>SPRING HOUSE MEDICAL CENTRE</t>
  </si>
  <si>
    <t>CAMP HILL GP LED HEALTH CENTRE</t>
  </si>
  <si>
    <t>HBP SURGERY LUNDWOOD</t>
  </si>
  <si>
    <t>NORTH COLCHESTER HEALTHCARE CENTRE</t>
  </si>
  <si>
    <t>HIGH OAK SURGERY</t>
  </si>
  <si>
    <t>THE WOLDS VIEW PRIMARY CARE CENTRE</t>
  </si>
  <si>
    <t>BENTHAM ROAD HEALTH CENTRE</t>
  </si>
  <si>
    <t>BLAYDON GP LED HEALTH CENTRE</t>
  </si>
  <si>
    <t>THE RLC SURGERY</t>
  </si>
  <si>
    <t>GREYFRIARS HEALTH CENTRE</t>
  </si>
  <si>
    <t>DROYLSDEN MEDICAL PRACTICE</t>
  </si>
  <si>
    <t>CASTLE HEALTH CENTRE</t>
  </si>
  <si>
    <t>THE PRACTICE HOH</t>
  </si>
  <si>
    <t>THE PRACTICE FELTHAM CENTRE</t>
  </si>
  <si>
    <t>PARK END CLINIC</t>
  </si>
  <si>
    <t>BRIGHTON STATION HEALTH CENTRE</t>
  </si>
  <si>
    <t>QUAYSIDE OPEN ACCESS CENTRE</t>
  </si>
  <si>
    <t>BOWLING GREEN ST SURGERY</t>
  </si>
  <si>
    <t>ASHFORD HEALTH CENTRE</t>
  </si>
  <si>
    <t>BRENT GP ACCESS UNIT - HARNESS WEMBLEY PRACTICE</t>
  </si>
  <si>
    <t>MALLING HEALTH GREAT BRIDGE</t>
  </si>
  <si>
    <t>MALLING HEALTH WEDNESBURY</t>
  </si>
  <si>
    <t>MALLING HEALTH SANDWELL</t>
  </si>
  <si>
    <t>ST LUKE'S HEALTH CENTRE</t>
  </si>
  <si>
    <t>ELGAR HEALTHCARE LIMITED</t>
  </si>
  <si>
    <t>BATTLEHILL HEALTH CENTRE</t>
  </si>
  <si>
    <t>PONTELAND ROAD HEALTH CENTRE</t>
  </si>
  <si>
    <t>GUIDE BRIDGE MEDICAL PRACTICE</t>
  </si>
  <si>
    <t>GTD TWO</t>
  </si>
  <si>
    <t>INTRAHEALTH</t>
  </si>
  <si>
    <t>GPCARE</t>
  </si>
  <si>
    <t>GTD ONE</t>
  </si>
  <si>
    <t>SCOTSWOOD GP PRACTICE</t>
  </si>
  <si>
    <t>ETTINGSHALL MEDICAL CENTRE</t>
  </si>
  <si>
    <t>SHOWELL PARK HEALTH &amp; WALK IN CENTRE</t>
  </si>
  <si>
    <t>HAXBY ORCHARD PARK SURGERY</t>
  </si>
  <si>
    <t>TIMBER HILL HEALTH CENTRE</t>
  </si>
  <si>
    <t>HILL TOP SURGERY</t>
  </si>
  <si>
    <t>BANBURY HEALTH CENTRE</t>
  </si>
  <si>
    <t>ROCK HEALTHCARE</t>
  </si>
  <si>
    <t>BILSTON URBAN VILLAGE MEDICAL CENTRE</t>
  </si>
  <si>
    <t>THE HEIGHT GENERAL PRACTICE</t>
  </si>
  <si>
    <t>ST NEOTS HEALTH CENTRE</t>
  </si>
  <si>
    <t>NHS YEOVIL HEALTH CENTRE</t>
  </si>
  <si>
    <t>MALLING HEALTH AT FOLESHILL</t>
  </si>
  <si>
    <t>MARKET HILL 8 TO 8 CENTRE</t>
  </si>
  <si>
    <t>S S P HEALTH BOLTON M C</t>
  </si>
  <si>
    <t>OAKLEAF</t>
  </si>
  <si>
    <t>HOPE CITADEL</t>
  </si>
  <si>
    <t>THURROCK HEALTH CENTRE</t>
  </si>
  <si>
    <t>CATOR MEDICAL CENTRE</t>
  </si>
  <si>
    <t>HAYES TOWN MEDICAL CENTRE</t>
  </si>
  <si>
    <t>HIGHGATE SURGERY (HBP)</t>
  </si>
  <si>
    <t>EASTBOURNE STATION HEALTH CENTRE</t>
  </si>
  <si>
    <t>DMC VICARAGE LANE</t>
  </si>
  <si>
    <t>WHITE HORSE SURGERY</t>
  </si>
  <si>
    <t>JOHN STREET MEDICAL PRACTICE</t>
  </si>
  <si>
    <t>WESTWOOD 8-8 PRIMARY CARE CENTRE</t>
  </si>
  <si>
    <t>ADELAIDE GP SURGERY</t>
  </si>
  <si>
    <t>HALF PENNY STEPS HEATLH CENTRE</t>
  </si>
  <si>
    <t>NEMS PLATFORM ONE PRACTICE</t>
  </si>
  <si>
    <t>CITY CENTRE HEALTH CENTRE</t>
  </si>
  <si>
    <t>DEARNE MEDICAL GROUP LAKESIDE SURGERY</t>
  </si>
  <si>
    <t>BROAD LANE SURGERY</t>
  </si>
  <si>
    <t>MIDDLEPORT MEDICAL CENTRE</t>
  </si>
  <si>
    <t>HANLEY HEALTH &amp; WELLBEING CENTRE</t>
  </si>
  <si>
    <t>HEMLINGTON MEDICAL CENTRE</t>
  </si>
  <si>
    <t>INTRA MARSH GREEN</t>
  </si>
  <si>
    <t>INTRA FAMILY PRACTICE</t>
  </si>
  <si>
    <t>INTRAHEALTH LEIGH SPORTS VILLAGE</t>
  </si>
  <si>
    <t>THE HAWTHORN MEDICAL CENTRE</t>
  </si>
  <si>
    <t>DR SANGHERA J S &amp; PARTNERS</t>
  </si>
  <si>
    <t>STORY STREET PRACTICE AND WALK IN CENTRE</t>
  </si>
  <si>
    <t>SHOOTERS HILL MEDICAL CENTRE</t>
  </si>
  <si>
    <t>BROUGHTON GATE HEALTH CENTRE</t>
  </si>
  <si>
    <t>CANBERRA CENTRE FOR HEALTH</t>
  </si>
  <si>
    <t>THE PRACTICE ALBERT ROAD</t>
  </si>
  <si>
    <t>HOLLINWOOD MEDICAL PRACTICE</t>
  </si>
  <si>
    <t>MILLBROOK MEDICAL PRACTICE</t>
  </si>
  <si>
    <t>THE JUNCTION HEALTH CENTRE</t>
  </si>
  <si>
    <t>LEWISHAM GP LED HC (DR ELLENDER)</t>
  </si>
  <si>
    <t>NEW BANK</t>
  </si>
  <si>
    <t>SUMMERFIELD GP SURGERY &amp; URGENT CARE CENTRE</t>
  </si>
  <si>
    <t>EDRIDGE ROAD COMMUNITY HEALTH CENTRE</t>
  </si>
  <si>
    <t>FINCH ROAD SURGERY</t>
  </si>
  <si>
    <t>GP LED HEALTH CENTRE</t>
  </si>
  <si>
    <t>HAROLD WOOD POLYCLINIC</t>
  </si>
  <si>
    <t>THAMESMEAD NHS HEALTH CENTRE</t>
  </si>
  <si>
    <t>DR LAW AND MOUNTCASTLE</t>
  </si>
  <si>
    <t>THE PRACTICE LOXFORD</t>
  </si>
  <si>
    <t>THE KINGSTANDING COMMUNITY PRACTICE</t>
  </si>
  <si>
    <t>ST ANDREWS HEALTH CENTRE</t>
  </si>
  <si>
    <t>QUEENSWOOD MEDICAL PRACTICE</t>
  </si>
  <si>
    <t>SPRINGFIELD HEALTH CENTRE</t>
  </si>
  <si>
    <t>HASTING MEDICAL PRACTICE &amp; WALK IN CENTRE</t>
  </si>
  <si>
    <t>SALAKO B O &amp; PARTNER</t>
  </si>
  <si>
    <t>HETHERINGTON AT THE PAVILLION (DR PATEL)</t>
  </si>
  <si>
    <t>BOLTON COMMUNITY PRACTICE</t>
  </si>
  <si>
    <t>GRANGE FARM MEDICAL CENTRE</t>
  </si>
  <si>
    <t>BRIDGE HOUSE SURGERY</t>
  </si>
  <si>
    <t>ST JOHNS SURGERY</t>
  </si>
  <si>
    <t>CLOVER HEALTH CENTRE</t>
  </si>
  <si>
    <t>GREAT LEVER PRACTICE</t>
  </si>
  <si>
    <t>THE OLIVE FAMILY PRACTICE</t>
  </si>
  <si>
    <t>EVERGREEN PCC</t>
  </si>
  <si>
    <t>LYMEBROOK SURGERY</t>
  </si>
  <si>
    <t>TOTTENHAM PRIMARY CARE GROUP LIMITED</t>
  </si>
  <si>
    <t>Unemployment (%)</t>
  </si>
  <si>
    <t>IAPT (%)</t>
  </si>
  <si>
    <t>Number of GPs</t>
  </si>
  <si>
    <t>Antibiotics</t>
  </si>
  <si>
    <t>Female GPs</t>
  </si>
  <si>
    <t>Qualified in UK</t>
  </si>
  <si>
    <t>GPs over 55</t>
  </si>
  <si>
    <t>.</t>
  </si>
  <si>
    <t>Predicted prescribing rates</t>
  </si>
  <si>
    <t>Enter your practice code &gt;</t>
  </si>
  <si>
    <t>Patients over 65</t>
  </si>
  <si>
    <t>QoF reported depression</t>
  </si>
  <si>
    <t>Practice name</t>
  </si>
  <si>
    <t>Practice code</t>
  </si>
  <si>
    <t>Female patients</t>
  </si>
  <si>
    <t>Patients of white ethnicity</t>
  </si>
  <si>
    <t>List size</t>
  </si>
  <si>
    <t>Patient satisfaction</t>
  </si>
  <si>
    <t>IMD living environment</t>
  </si>
  <si>
    <t>IMD crime</t>
  </si>
  <si>
    <t>IMD housing</t>
  </si>
  <si>
    <t>IMD education</t>
  </si>
  <si>
    <t>QoF reported depression prevalence since 2006 (%)</t>
  </si>
  <si>
    <t>Patients with white ethnicity</t>
  </si>
  <si>
    <t>IMD domain scores (1-100):</t>
  </si>
  <si>
    <t>▪ Income</t>
  </si>
  <si>
    <t>▪ Education</t>
  </si>
  <si>
    <t xml:space="preserve">▪ Health </t>
  </si>
  <si>
    <t>▪ Housing</t>
  </si>
  <si>
    <t>▪ Crime</t>
  </si>
  <si>
    <t>Patient characteristics</t>
  </si>
  <si>
    <t>Influencing factors</t>
  </si>
  <si>
    <t>% of patients who would recommend GP surgery from patient satisfaction questionnaire</t>
  </si>
  <si>
    <t>Local area characteristics</t>
  </si>
  <si>
    <t>GP practice characteristics</t>
  </si>
  <si>
    <t>Unemployment rate (%)</t>
  </si>
  <si>
    <t>▪ Living environment</t>
  </si>
  <si>
    <t>Data by GP practice</t>
  </si>
  <si>
    <t>No. of GPs at practice</t>
  </si>
  <si>
    <t>No. of female GPs at practice</t>
  </si>
  <si>
    <t>No. of practice GPs who qualified in UK</t>
  </si>
  <si>
    <t>No. of practice GPs aged over 55</t>
  </si>
  <si>
    <t>People entering IAPT services as a proportion of people with anxiety or depression at CCG level (%)</t>
  </si>
  <si>
    <t>No. of patients registered</t>
  </si>
  <si>
    <t>Patients aged 65 and over</t>
  </si>
  <si>
    <t>PCT</t>
  </si>
  <si>
    <t>PRACTICE</t>
  </si>
  <si>
    <t>5E1</t>
  </si>
  <si>
    <t>A81620</t>
  </si>
  <si>
    <t>A81632</t>
  </si>
  <si>
    <t>Y00624</t>
  </si>
  <si>
    <t>Y03184</t>
  </si>
  <si>
    <t>5A3</t>
  </si>
  <si>
    <t>L81048</t>
  </si>
  <si>
    <t>L81639</t>
  </si>
  <si>
    <t>Y00258</t>
  </si>
  <si>
    <t>Y01013</t>
  </si>
  <si>
    <t>Y01295</t>
  </si>
  <si>
    <t>Y01730</t>
  </si>
  <si>
    <t>Y01914</t>
  </si>
  <si>
    <t>Y02146</t>
  </si>
  <si>
    <t>Y02553</t>
  </si>
  <si>
    <t>Y03008</t>
  </si>
  <si>
    <t>Y03194</t>
  </si>
  <si>
    <t>Y03668</t>
  </si>
  <si>
    <t>5A4</t>
  </si>
  <si>
    <t>F82618</t>
  </si>
  <si>
    <t>Y00183</t>
  </si>
  <si>
    <t>Y01997</t>
  </si>
  <si>
    <t>Y01998</t>
  </si>
  <si>
    <t>Y01999</t>
  </si>
  <si>
    <t>Y02000</t>
  </si>
  <si>
    <t>Y02297</t>
  </si>
  <si>
    <t>Y02392</t>
  </si>
  <si>
    <t>Y02393</t>
  </si>
  <si>
    <t>Y02523</t>
  </si>
  <si>
    <t>Y03082</t>
  </si>
  <si>
    <t>Y03229</t>
  </si>
  <si>
    <t>Y03230</t>
  </si>
  <si>
    <t>H84008</t>
  </si>
  <si>
    <t>5A5</t>
  </si>
  <si>
    <t>H84609</t>
  </si>
  <si>
    <t>Y00570</t>
  </si>
  <si>
    <t>Y01635</t>
  </si>
  <si>
    <t>Y02141</t>
  </si>
  <si>
    <t>Y02690</t>
  </si>
  <si>
    <t>Y02691</t>
  </si>
  <si>
    <t>Y03054</t>
  </si>
  <si>
    <t>Y03396</t>
  </si>
  <si>
    <t>5A7</t>
  </si>
  <si>
    <t>G84034</t>
  </si>
  <si>
    <t>G84602</t>
  </si>
  <si>
    <t>G84613</t>
  </si>
  <si>
    <t>G84615</t>
  </si>
  <si>
    <t>G84619</t>
  </si>
  <si>
    <t>Y00259</t>
  </si>
  <si>
    <t>Y01859</t>
  </si>
  <si>
    <t>Y02085</t>
  </si>
  <si>
    <t>Y02883</t>
  </si>
  <si>
    <t>Y03427</t>
  </si>
  <si>
    <t>Y03429</t>
  </si>
  <si>
    <t>5A8</t>
  </si>
  <si>
    <t>G83027</t>
  </si>
  <si>
    <t>G83068</t>
  </si>
  <si>
    <t>G83644</t>
  </si>
  <si>
    <t>G83670</t>
  </si>
  <si>
    <t>G83671</t>
  </si>
  <si>
    <t>G83674</t>
  </si>
  <si>
    <t>G83675</t>
  </si>
  <si>
    <t>Y00520</t>
  </si>
  <si>
    <t>Y00669</t>
  </si>
  <si>
    <t>Y00813</t>
  </si>
  <si>
    <t>Y01234</t>
  </si>
  <si>
    <t>Y02522</t>
  </si>
  <si>
    <t>Y03106</t>
  </si>
  <si>
    <t>Y03259</t>
  </si>
  <si>
    <t>5A9</t>
  </si>
  <si>
    <t>E83665</t>
  </si>
  <si>
    <t>E83666</t>
  </si>
  <si>
    <t>Y00176</t>
  </si>
  <si>
    <t>Y00807</t>
  </si>
  <si>
    <t>Y00808</t>
  </si>
  <si>
    <t>Y00961</t>
  </si>
  <si>
    <t>Y01007</t>
  </si>
  <si>
    <t>Y01697</t>
  </si>
  <si>
    <t>Y02756</t>
  </si>
  <si>
    <t>Y02909</t>
  </si>
  <si>
    <t>Y02986</t>
  </si>
  <si>
    <t>Y03231</t>
  </si>
  <si>
    <t>Y03232</t>
  </si>
  <si>
    <t>Y03422</t>
  </si>
  <si>
    <t>Y03449</t>
  </si>
  <si>
    <t>Y03479</t>
  </si>
  <si>
    <t>5AT</t>
  </si>
  <si>
    <t>E86638</t>
  </si>
  <si>
    <t>Y00222</t>
  </si>
  <si>
    <t>Y01135</t>
  </si>
  <si>
    <t>Y01189</t>
  </si>
  <si>
    <t>Y01949</t>
  </si>
  <si>
    <t>5C1</t>
  </si>
  <si>
    <t>F85023</t>
  </si>
  <si>
    <t>F85073</t>
  </si>
  <si>
    <t>F85644</t>
  </si>
  <si>
    <t>F85671</t>
  </si>
  <si>
    <t>F85672</t>
  </si>
  <si>
    <t>F85685</t>
  </si>
  <si>
    <t>F85690</t>
  </si>
  <si>
    <t>F85693</t>
  </si>
  <si>
    <t>F85709</t>
  </si>
  <si>
    <t>F85710</t>
  </si>
  <si>
    <t>Y01654</t>
  </si>
  <si>
    <t>Y01734</t>
  </si>
  <si>
    <t>Y01773</t>
  </si>
  <si>
    <t>Y02649</t>
  </si>
  <si>
    <t>Y02696</t>
  </si>
  <si>
    <t>Y02947</t>
  </si>
  <si>
    <t>Y03471</t>
  </si>
  <si>
    <t>5C2</t>
  </si>
  <si>
    <t>F82035</t>
  </si>
  <si>
    <t>F82036</t>
  </si>
  <si>
    <t>F82054</t>
  </si>
  <si>
    <t>F82645</t>
  </si>
  <si>
    <t>Y00557</t>
  </si>
  <si>
    <t>Y01630</t>
  </si>
  <si>
    <t>Y01718</t>
  </si>
  <si>
    <t>Y02275</t>
  </si>
  <si>
    <t>Y02276</t>
  </si>
  <si>
    <t>Y02277</t>
  </si>
  <si>
    <t>Y02278</t>
  </si>
  <si>
    <t>Y02279</t>
  </si>
  <si>
    <t>Y03266</t>
  </si>
  <si>
    <t>Y03340</t>
  </si>
  <si>
    <t>5C3</t>
  </si>
  <si>
    <t>F84632</t>
  </si>
  <si>
    <t>F84653</t>
  </si>
  <si>
    <t>F84659</t>
  </si>
  <si>
    <t>F84748</t>
  </si>
  <si>
    <t>Y00163</t>
  </si>
  <si>
    <t>Y00487</t>
  </si>
  <si>
    <t>Y00546</t>
  </si>
  <si>
    <t>Y01256</t>
  </si>
  <si>
    <t>Y01299</t>
  </si>
  <si>
    <t>Y01677</t>
  </si>
  <si>
    <t>Y01821</t>
  </si>
  <si>
    <t>Y01911</t>
  </si>
  <si>
    <t>Y02380</t>
  </si>
  <si>
    <t>Y02381</t>
  </si>
  <si>
    <t>Y03168</t>
  </si>
  <si>
    <t>Y03626</t>
  </si>
  <si>
    <t>5C4</t>
  </si>
  <si>
    <t>F84731</t>
  </si>
  <si>
    <t>F84744</t>
  </si>
  <si>
    <t>Y00416</t>
  </si>
  <si>
    <t>Y00633</t>
  </si>
  <si>
    <t>Y01653</t>
  </si>
  <si>
    <t>Y01713</t>
  </si>
  <si>
    <t>Y03025</t>
  </si>
  <si>
    <t>Y03047</t>
  </si>
  <si>
    <t>Y03084</t>
  </si>
  <si>
    <t>Y03086</t>
  </si>
  <si>
    <t>Y03147</t>
  </si>
  <si>
    <t>5C5</t>
  </si>
  <si>
    <t>F84673</t>
  </si>
  <si>
    <t>F84700</t>
  </si>
  <si>
    <t>F84707</t>
  </si>
  <si>
    <t>F84736</t>
  </si>
  <si>
    <t>F84737</t>
  </si>
  <si>
    <t>F84743</t>
  </si>
  <si>
    <t>Y00241</t>
  </si>
  <si>
    <t>Y02453</t>
  </si>
  <si>
    <t>Y02455</t>
  </si>
  <si>
    <t>Y02505</t>
  </si>
  <si>
    <t>Y03433</t>
  </si>
  <si>
    <t>F85006</t>
  </si>
  <si>
    <t>5C9</t>
  </si>
  <si>
    <t>F85012</t>
  </si>
  <si>
    <t>F85018</t>
  </si>
  <si>
    <t>F85052</t>
  </si>
  <si>
    <t>F85070</t>
  </si>
  <si>
    <t>F85646</t>
  </si>
  <si>
    <t>F85677</t>
  </si>
  <si>
    <t>F85708</t>
  </si>
  <si>
    <t>F85711</t>
  </si>
  <si>
    <t>Y00315</t>
  </si>
  <si>
    <t>Y00762</t>
  </si>
  <si>
    <t>Y01268</t>
  </si>
  <si>
    <t>Y03064</t>
  </si>
  <si>
    <t>Y03065</t>
  </si>
  <si>
    <t>5CN</t>
  </si>
  <si>
    <t>M81631</t>
  </si>
  <si>
    <t>M81634</t>
  </si>
  <si>
    <t>Y00172</t>
  </si>
  <si>
    <t>Y01721</t>
  </si>
  <si>
    <t>Y02902</t>
  </si>
  <si>
    <t>5CQ</t>
  </si>
  <si>
    <t>Y02808</t>
  </si>
  <si>
    <t>5D7</t>
  </si>
  <si>
    <t>Y00135</t>
  </si>
  <si>
    <t>Y00505</t>
  </si>
  <si>
    <t>Y00656</t>
  </si>
  <si>
    <t>Y00925</t>
  </si>
  <si>
    <t>Y01267</t>
  </si>
  <si>
    <t>Y01681</t>
  </si>
  <si>
    <t>Y01957</t>
  </si>
  <si>
    <t>Y03134</t>
  </si>
  <si>
    <t>Y03287</t>
  </si>
  <si>
    <t>Y03375</t>
  </si>
  <si>
    <t>5D8</t>
  </si>
  <si>
    <t>Y00364</t>
  </si>
  <si>
    <t>Y00648</t>
  </si>
  <si>
    <t>Y00732</t>
  </si>
  <si>
    <t>Y01120</t>
  </si>
  <si>
    <t>Y03374</t>
  </si>
  <si>
    <t>5D9</t>
  </si>
  <si>
    <t>A81068</t>
  </si>
  <si>
    <t>Y00035</t>
  </si>
  <si>
    <t>Y00036</t>
  </si>
  <si>
    <t>Y00196</t>
  </si>
  <si>
    <t>Y01036</t>
  </si>
  <si>
    <t>Y01044</t>
  </si>
  <si>
    <t>Y01784</t>
  </si>
  <si>
    <t>Y02301</t>
  </si>
  <si>
    <t>Y02357</t>
  </si>
  <si>
    <t>Y02496</t>
  </si>
  <si>
    <t>5EF</t>
  </si>
  <si>
    <t>B81096</t>
  </si>
  <si>
    <t>B81630</t>
  </si>
  <si>
    <t>B81696</t>
  </si>
  <si>
    <t>Y00701</t>
  </si>
  <si>
    <t>Y02759</t>
  </si>
  <si>
    <t>Y03036</t>
  </si>
  <si>
    <t>5EM</t>
  </si>
  <si>
    <t>C84141</t>
  </si>
  <si>
    <t>C84719</t>
  </si>
  <si>
    <t>C84720</t>
  </si>
  <si>
    <t>Y00065</t>
  </si>
  <si>
    <t>Y00108</t>
  </si>
  <si>
    <t>Y00345</t>
  </si>
  <si>
    <t>Y02348</t>
  </si>
  <si>
    <t>Y02677</t>
  </si>
  <si>
    <t>Y02846</t>
  </si>
  <si>
    <t>Y03131</t>
  </si>
  <si>
    <t>Y03363</t>
  </si>
  <si>
    <t>5ET</t>
  </si>
  <si>
    <t>Y00581</t>
  </si>
  <si>
    <t>Y00814</t>
  </si>
  <si>
    <t>Y01205</t>
  </si>
  <si>
    <t>Y01696</t>
  </si>
  <si>
    <t>5F1</t>
  </si>
  <si>
    <t>L83117</t>
  </si>
  <si>
    <t>L83654</t>
  </si>
  <si>
    <t>L83672</t>
  </si>
  <si>
    <t>Y00071</t>
  </si>
  <si>
    <t>Y00453</t>
  </si>
  <si>
    <t>Y01063</t>
  </si>
  <si>
    <t>Y01991</t>
  </si>
  <si>
    <t>Y01992</t>
  </si>
  <si>
    <t>Y02004</t>
  </si>
  <si>
    <t>Y02059</t>
  </si>
  <si>
    <t>Y02148</t>
  </si>
  <si>
    <t>Y02284</t>
  </si>
  <si>
    <t>Y03032</t>
  </si>
  <si>
    <t>5F5</t>
  </si>
  <si>
    <t>P87006</t>
  </si>
  <si>
    <t>P87614</t>
  </si>
  <si>
    <t>P87617</t>
  </si>
  <si>
    <t>P87642</t>
  </si>
  <si>
    <t>P87645</t>
  </si>
  <si>
    <t>P87662</t>
  </si>
  <si>
    <t>P87663</t>
  </si>
  <si>
    <t>P87664</t>
  </si>
  <si>
    <t>P87665</t>
  </si>
  <si>
    <t>Y00073</t>
  </si>
  <si>
    <t>Y00074</t>
  </si>
  <si>
    <t>Y00203</t>
  </si>
  <si>
    <t>Y00443</t>
  </si>
  <si>
    <t>Y00477</t>
  </si>
  <si>
    <t>Y01640</t>
  </si>
  <si>
    <t>Y02071</t>
  </si>
  <si>
    <t>Y02149</t>
  </si>
  <si>
    <t>Y02329</t>
  </si>
  <si>
    <t>Y02623</t>
  </si>
  <si>
    <t>Y02625</t>
  </si>
  <si>
    <t>Y02630</t>
  </si>
  <si>
    <t>Y03046</t>
  </si>
  <si>
    <t>5F7</t>
  </si>
  <si>
    <t>P88603</t>
  </si>
  <si>
    <t>P88609</t>
  </si>
  <si>
    <t>P88630</t>
  </si>
  <si>
    <t>P88636</t>
  </si>
  <si>
    <t>P88637</t>
  </si>
  <si>
    <t>Y00597</t>
  </si>
  <si>
    <t>Y00901</t>
  </si>
  <si>
    <t>Y01125</t>
  </si>
  <si>
    <t>Y01302</t>
  </si>
  <si>
    <t>Y02828</t>
  </si>
  <si>
    <t>Y02841</t>
  </si>
  <si>
    <t>Y03205</t>
  </si>
  <si>
    <t>5FE</t>
  </si>
  <si>
    <t>J82137</t>
  </si>
  <si>
    <t>J82665</t>
  </si>
  <si>
    <t>Y00572</t>
  </si>
  <si>
    <t>Y00691</t>
  </si>
  <si>
    <t>Y00829</t>
  </si>
  <si>
    <t>Y03395</t>
  </si>
  <si>
    <t>Y03609</t>
  </si>
  <si>
    <t>5FL</t>
  </si>
  <si>
    <t>L81671</t>
  </si>
  <si>
    <t>Y00723</t>
  </si>
  <si>
    <t>Y00724</t>
  </si>
  <si>
    <t>Y02592</t>
  </si>
  <si>
    <t>Y03068</t>
  </si>
  <si>
    <t>5GC</t>
  </si>
  <si>
    <t>E81623</t>
  </si>
  <si>
    <t>E81637</t>
  </si>
  <si>
    <t>E81639</t>
  </si>
  <si>
    <t>Y01025</t>
  </si>
  <si>
    <t>Y03480</t>
  </si>
  <si>
    <t>5H1</t>
  </si>
  <si>
    <t>Y00971</t>
  </si>
  <si>
    <t>Y03504</t>
  </si>
  <si>
    <t>5H8</t>
  </si>
  <si>
    <t>C87019</t>
  </si>
  <si>
    <t>C87611</t>
  </si>
  <si>
    <t>C87618</t>
  </si>
  <si>
    <t>Y01049</t>
  </si>
  <si>
    <t>Y02090</t>
  </si>
  <si>
    <t>Y02576</t>
  </si>
  <si>
    <t>Y02621</t>
  </si>
  <si>
    <t>Y03406</t>
  </si>
  <si>
    <t>5HG</t>
  </si>
  <si>
    <t>Y00675</t>
  </si>
  <si>
    <t>Y00988</t>
  </si>
  <si>
    <t>Y01725</t>
  </si>
  <si>
    <t>Y02226</t>
  </si>
  <si>
    <t>Y02504</t>
  </si>
  <si>
    <t>Y02648</t>
  </si>
  <si>
    <t>Y03123</t>
  </si>
  <si>
    <t>Y03228</t>
  </si>
  <si>
    <t>Y03411</t>
  </si>
  <si>
    <t>5HP</t>
  </si>
  <si>
    <t>P81052</t>
  </si>
  <si>
    <t>P81706</t>
  </si>
  <si>
    <t>P81791</t>
  </si>
  <si>
    <t>P81798</t>
  </si>
  <si>
    <t>P81799</t>
  </si>
  <si>
    <t>Y00301</t>
  </si>
  <si>
    <t>Y00494</t>
  </si>
  <si>
    <t>Y00890</t>
  </si>
  <si>
    <t>Y02157</t>
  </si>
  <si>
    <t>Y02598</t>
  </si>
  <si>
    <t>Y02854</t>
  </si>
  <si>
    <t>Y03117</t>
  </si>
  <si>
    <t>Y03446</t>
  </si>
  <si>
    <t>5HQ</t>
  </si>
  <si>
    <t>P82628</t>
  </si>
  <si>
    <t>P82641</t>
  </si>
  <si>
    <t>P82642</t>
  </si>
  <si>
    <t>P82650</t>
  </si>
  <si>
    <t>P82654</t>
  </si>
  <si>
    <t>P82661</t>
  </si>
  <si>
    <t>Y00208</t>
  </si>
  <si>
    <t>Y00215</t>
  </si>
  <si>
    <t>Y00233</t>
  </si>
  <si>
    <t>Y00409</t>
  </si>
  <si>
    <t>Y00448</t>
  </si>
  <si>
    <t>Y00504</t>
  </si>
  <si>
    <t>Y00552</t>
  </si>
  <si>
    <t>Y00747</t>
  </si>
  <si>
    <t>Y00934</t>
  </si>
  <si>
    <t>Y01245</t>
  </si>
  <si>
    <t>Y01740</t>
  </si>
  <si>
    <t>Y02134</t>
  </si>
  <si>
    <t>Y02320</t>
  </si>
  <si>
    <t>Y02925</t>
  </si>
  <si>
    <t>Y02943</t>
  </si>
  <si>
    <t>Y03264</t>
  </si>
  <si>
    <t>Y03641</t>
  </si>
  <si>
    <t>5HX</t>
  </si>
  <si>
    <t>E85671</t>
  </si>
  <si>
    <t>E85687</t>
  </si>
  <si>
    <t>E85717</t>
  </si>
  <si>
    <t>Y00535</t>
  </si>
  <si>
    <t>Y01169</t>
  </si>
  <si>
    <t>Y01270</t>
  </si>
  <si>
    <t>Y01752</t>
  </si>
  <si>
    <t>Y02869</t>
  </si>
  <si>
    <t>Y03324</t>
  </si>
  <si>
    <t>5HY</t>
  </si>
  <si>
    <t>E85009</t>
  </si>
  <si>
    <t>E85039</t>
  </si>
  <si>
    <t>E85691</t>
  </si>
  <si>
    <t>Y01161</t>
  </si>
  <si>
    <t>Y02166</t>
  </si>
  <si>
    <t>Y03499</t>
  </si>
  <si>
    <t>5J2</t>
  </si>
  <si>
    <t>N81124</t>
  </si>
  <si>
    <t>N81647</t>
  </si>
  <si>
    <t>N81650</t>
  </si>
  <si>
    <t>N81654</t>
  </si>
  <si>
    <t>Y00489</t>
  </si>
  <si>
    <t>Y00868</t>
  </si>
  <si>
    <t>Y02727</t>
  </si>
  <si>
    <t>Y03083</t>
  </si>
  <si>
    <t>5J4</t>
  </si>
  <si>
    <t>N83640</t>
  </si>
  <si>
    <t>N83641</t>
  </si>
  <si>
    <t>Y00296</t>
  </si>
  <si>
    <t>Y00763</t>
  </si>
  <si>
    <t>Y01094</t>
  </si>
  <si>
    <t>Y01129</t>
  </si>
  <si>
    <t>Y01243</t>
  </si>
  <si>
    <t>Y01631</t>
  </si>
  <si>
    <t>Y02507</t>
  </si>
  <si>
    <t>Y02508</t>
  </si>
  <si>
    <t>Y02515</t>
  </si>
  <si>
    <t>Y02516</t>
  </si>
  <si>
    <t>Y02687</t>
  </si>
  <si>
    <t>5J5</t>
  </si>
  <si>
    <t>P85009</t>
  </si>
  <si>
    <t>P85024</t>
  </si>
  <si>
    <t>P85619</t>
  </si>
  <si>
    <t>Y00305</t>
  </si>
  <si>
    <t>Y00473</t>
  </si>
  <si>
    <t>Y00665</t>
  </si>
  <si>
    <t>Y00945</t>
  </si>
  <si>
    <t>Y01083</t>
  </si>
  <si>
    <t>Y01188</t>
  </si>
  <si>
    <t>Y01634</t>
  </si>
  <si>
    <t>Y02019</t>
  </si>
  <si>
    <t>Y02618</t>
  </si>
  <si>
    <t>Y03204</t>
  </si>
  <si>
    <t>Y03699</t>
  </si>
  <si>
    <t>5J6</t>
  </si>
  <si>
    <t>B84608</t>
  </si>
  <si>
    <t>B84625</t>
  </si>
  <si>
    <t>B85656</t>
  </si>
  <si>
    <t>Y00764</t>
  </si>
  <si>
    <t>Y01882</t>
  </si>
  <si>
    <t>Y02645</t>
  </si>
  <si>
    <t>Y02655</t>
  </si>
  <si>
    <t>Y03112</t>
  </si>
  <si>
    <t>Y03418</t>
  </si>
  <si>
    <t>Y03655</t>
  </si>
  <si>
    <t>5J9</t>
  </si>
  <si>
    <t>Y00136</t>
  </si>
  <si>
    <t>Y00142</t>
  </si>
  <si>
    <t>Y00218</t>
  </si>
  <si>
    <t>Y02064</t>
  </si>
  <si>
    <t>Y02607</t>
  </si>
  <si>
    <t>5JE</t>
  </si>
  <si>
    <t>C85011</t>
  </si>
  <si>
    <t>C85021</t>
  </si>
  <si>
    <t>C85025</t>
  </si>
  <si>
    <t>C85600</t>
  </si>
  <si>
    <t>C85607</t>
  </si>
  <si>
    <t>C85618</t>
  </si>
  <si>
    <t>C85621</t>
  </si>
  <si>
    <t>C85629</t>
  </si>
  <si>
    <t>Y00990</t>
  </si>
  <si>
    <t>Y01287</t>
  </si>
  <si>
    <t>Y01743</t>
  </si>
  <si>
    <t>Y02084</t>
  </si>
  <si>
    <t>Y02709</t>
  </si>
  <si>
    <t>Y03596</t>
  </si>
  <si>
    <t>5JX</t>
  </si>
  <si>
    <t>P83021</t>
  </si>
  <si>
    <t>P83026</t>
  </si>
  <si>
    <t>P83030</t>
  </si>
  <si>
    <t>Y00016</t>
  </si>
  <si>
    <t>Y00219</t>
  </si>
  <si>
    <t>Y00618</t>
  </si>
  <si>
    <t>Y00687</t>
  </si>
  <si>
    <t>Y01003</t>
  </si>
  <si>
    <t>Y01755</t>
  </si>
  <si>
    <t>Y02358</t>
  </si>
  <si>
    <t>Y03006</t>
  </si>
  <si>
    <t>5K3</t>
  </si>
  <si>
    <t>J83616</t>
  </si>
  <si>
    <t>J83623</t>
  </si>
  <si>
    <t>Y00321</t>
  </si>
  <si>
    <t>Y00322</t>
  </si>
  <si>
    <t>Y00776</t>
  </si>
  <si>
    <t>Y01067</t>
  </si>
  <si>
    <t>Y01747</t>
  </si>
  <si>
    <t>Y02101</t>
  </si>
  <si>
    <t>Y02218</t>
  </si>
  <si>
    <t>Y02599</t>
  </si>
  <si>
    <t>Y02805</t>
  </si>
  <si>
    <t>Y03111</t>
  </si>
  <si>
    <t>Y03605</t>
  </si>
  <si>
    <t>Y03671</t>
  </si>
  <si>
    <t>5K5</t>
  </si>
  <si>
    <t>E84035</t>
  </si>
  <si>
    <t>E84649</t>
  </si>
  <si>
    <t>E84662</t>
  </si>
  <si>
    <t>E84668</t>
  </si>
  <si>
    <t>E84707</t>
  </si>
  <si>
    <t>Y03109</t>
  </si>
  <si>
    <t>Y03304</t>
  </si>
  <si>
    <t>5K6</t>
  </si>
  <si>
    <t>E84019</t>
  </si>
  <si>
    <t>E84079</t>
  </si>
  <si>
    <t>E84686</t>
  </si>
  <si>
    <t>Y00386</t>
  </si>
  <si>
    <t>Y01285</t>
  </si>
  <si>
    <t>Y01614</t>
  </si>
  <si>
    <t>Y01800</t>
  </si>
  <si>
    <t>Y02182</t>
  </si>
  <si>
    <t>Y02395</t>
  </si>
  <si>
    <t>Y02458</t>
  </si>
  <si>
    <t>Y02479</t>
  </si>
  <si>
    <t>Y03038</t>
  </si>
  <si>
    <t>5K7</t>
  </si>
  <si>
    <t>F83046</t>
  </si>
  <si>
    <t>F83685</t>
  </si>
  <si>
    <t>Y02674</t>
  </si>
  <si>
    <t>Y03461</t>
  </si>
  <si>
    <t>5K8</t>
  </si>
  <si>
    <t>F83009</t>
  </si>
  <si>
    <t>F83630</t>
  </si>
  <si>
    <t>F83676</t>
  </si>
  <si>
    <t>Y02026</t>
  </si>
  <si>
    <t>Y02530</t>
  </si>
  <si>
    <t>Y02762</t>
  </si>
  <si>
    <t>Y02785</t>
  </si>
  <si>
    <t>Y02914</t>
  </si>
  <si>
    <t>5K9</t>
  </si>
  <si>
    <t>H83614</t>
  </si>
  <si>
    <t>H83619</t>
  </si>
  <si>
    <t>H83633</t>
  </si>
  <si>
    <t>H83634</t>
  </si>
  <si>
    <t>H83636</t>
  </si>
  <si>
    <t>H83637</t>
  </si>
  <si>
    <t>H83639</t>
  </si>
  <si>
    <t>Y00182</t>
  </si>
  <si>
    <t>Y01843</t>
  </si>
  <si>
    <t>Y02685</t>
  </si>
  <si>
    <t>Y02930</t>
  </si>
  <si>
    <t>Y03136</t>
  </si>
  <si>
    <t>Y03404</t>
  </si>
  <si>
    <t>Y03502</t>
  </si>
  <si>
    <t>Y03540</t>
  </si>
  <si>
    <t>5KF</t>
  </si>
  <si>
    <t>A85621</t>
  </si>
  <si>
    <t>Y00274</t>
  </si>
  <si>
    <t>Y01110</t>
  </si>
  <si>
    <t>Y02712</t>
  </si>
  <si>
    <t>Y03531</t>
  </si>
  <si>
    <t>5KG</t>
  </si>
  <si>
    <t>A88612</t>
  </si>
  <si>
    <t>A88615</t>
  </si>
  <si>
    <t>Y01673</t>
  </si>
  <si>
    <t>Y01786</t>
  </si>
  <si>
    <t>Y01787</t>
  </si>
  <si>
    <t>Y01788</t>
  </si>
  <si>
    <t>Y01956</t>
  </si>
  <si>
    <t>Y02617</t>
  </si>
  <si>
    <t>Y02999</t>
  </si>
  <si>
    <t>5KL</t>
  </si>
  <si>
    <t>A89625</t>
  </si>
  <si>
    <t>A89626</t>
  </si>
  <si>
    <t>A89632</t>
  </si>
  <si>
    <t>A89634</t>
  </si>
  <si>
    <t>Y00771</t>
  </si>
  <si>
    <t>Y01078</t>
  </si>
  <si>
    <t>Y01209</t>
  </si>
  <si>
    <t>Y01262</t>
  </si>
  <si>
    <t>Y01717</t>
  </si>
  <si>
    <t>Y01726</t>
  </si>
  <si>
    <t>Y02647</t>
  </si>
  <si>
    <t>Y03329</t>
  </si>
  <si>
    <t>5KM</t>
  </si>
  <si>
    <t>A81630</t>
  </si>
  <si>
    <t>A81633</t>
  </si>
  <si>
    <t>Y00565</t>
  </si>
  <si>
    <t>Y00948</t>
  </si>
  <si>
    <t>Y01932</t>
  </si>
  <si>
    <t>Y02327</t>
  </si>
  <si>
    <t>Y03191</t>
  </si>
  <si>
    <t>Y03282</t>
  </si>
  <si>
    <t>5L1</t>
  </si>
  <si>
    <t>J82217</t>
  </si>
  <si>
    <t>Y00051</t>
  </si>
  <si>
    <t>Y00094</t>
  </si>
  <si>
    <t>Y00095</t>
  </si>
  <si>
    <t>Y00162</t>
  </si>
  <si>
    <t>Y01744</t>
  </si>
  <si>
    <t>Y02017</t>
  </si>
  <si>
    <t>Y02195</t>
  </si>
  <si>
    <t>Y02377</t>
  </si>
  <si>
    <t>Y03027</t>
  </si>
  <si>
    <t>Y03031</t>
  </si>
  <si>
    <t>Y03608</t>
  </si>
  <si>
    <t>G82009</t>
  </si>
  <si>
    <t>5L3</t>
  </si>
  <si>
    <t>G82010</t>
  </si>
  <si>
    <t>G82676</t>
  </si>
  <si>
    <t>G82718</t>
  </si>
  <si>
    <t>G82766</t>
  </si>
  <si>
    <t>G82795</t>
  </si>
  <si>
    <t>G82813</t>
  </si>
  <si>
    <t>G82821</t>
  </si>
  <si>
    <t>Y00931</t>
  </si>
  <si>
    <t>Y01883</t>
  </si>
  <si>
    <t>Y02587</t>
  </si>
  <si>
    <t>5LA</t>
  </si>
  <si>
    <t>E87012</t>
  </si>
  <si>
    <t>E87020</t>
  </si>
  <si>
    <t>E87041</t>
  </si>
  <si>
    <t>E87668</t>
  </si>
  <si>
    <t>E87711</t>
  </si>
  <si>
    <t>Y02995</t>
  </si>
  <si>
    <t>Y03077</t>
  </si>
  <si>
    <t>Y03441</t>
  </si>
  <si>
    <t>5LC</t>
  </si>
  <si>
    <t>E87691</t>
  </si>
  <si>
    <t>E87694</t>
  </si>
  <si>
    <t>E87700</t>
  </si>
  <si>
    <t>E87765</t>
  </si>
  <si>
    <t>E87766</t>
  </si>
  <si>
    <t>E87772</t>
  </si>
  <si>
    <t>E87774</t>
  </si>
  <si>
    <t>Y00175</t>
  </si>
  <si>
    <t>Y00230</t>
  </si>
  <si>
    <t>Y01162</t>
  </si>
  <si>
    <t>Y01731</t>
  </si>
  <si>
    <t>Y01849</t>
  </si>
  <si>
    <t>Y02072</t>
  </si>
  <si>
    <t>Y02679</t>
  </si>
  <si>
    <t>Y03211</t>
  </si>
  <si>
    <t>Y03214</t>
  </si>
  <si>
    <t>5LD</t>
  </si>
  <si>
    <t>G85060</t>
  </si>
  <si>
    <t>G85677</t>
  </si>
  <si>
    <t>G85700</t>
  </si>
  <si>
    <t>Y01781</t>
  </si>
  <si>
    <t>Y02120</t>
  </si>
  <si>
    <t>Y02366</t>
  </si>
  <si>
    <t>Y02385</t>
  </si>
  <si>
    <t>Y02525</t>
  </si>
  <si>
    <t>Y02819</t>
  </si>
  <si>
    <t>Y02820</t>
  </si>
  <si>
    <t>Y03127</t>
  </si>
  <si>
    <t>Y03492</t>
  </si>
  <si>
    <t>Y03493</t>
  </si>
  <si>
    <t>5LE</t>
  </si>
  <si>
    <t>G85040</t>
  </si>
  <si>
    <t>G85681</t>
  </si>
  <si>
    <t>G85719</t>
  </si>
  <si>
    <t>Y00812</t>
  </si>
  <si>
    <t>Y01052</t>
  </si>
  <si>
    <t>Y01054</t>
  </si>
  <si>
    <t>Y01691</t>
  </si>
  <si>
    <t>Y01692</t>
  </si>
  <si>
    <t>Y02418</t>
  </si>
  <si>
    <t>Y03308</t>
  </si>
  <si>
    <t>Y03372</t>
  </si>
  <si>
    <t>Y03569</t>
  </si>
  <si>
    <t>5LF</t>
  </si>
  <si>
    <t>G85043</t>
  </si>
  <si>
    <t>G85065</t>
  </si>
  <si>
    <t>G85104</t>
  </si>
  <si>
    <t>G85650</t>
  </si>
  <si>
    <t>G85699</t>
  </si>
  <si>
    <t>G85713</t>
  </si>
  <si>
    <t>G85718</t>
  </si>
  <si>
    <t>G85730</t>
  </si>
  <si>
    <t>Y00394</t>
  </si>
  <si>
    <t>Y00569</t>
  </si>
  <si>
    <t>Y00672</t>
  </si>
  <si>
    <t>Y00785</t>
  </si>
  <si>
    <t>Y01739</t>
  </si>
  <si>
    <t>Y02782</t>
  </si>
  <si>
    <t>Y03161</t>
  </si>
  <si>
    <t>Y03201</t>
  </si>
  <si>
    <t>5LG</t>
  </si>
  <si>
    <t>H85004</t>
  </si>
  <si>
    <t>H85685</t>
  </si>
  <si>
    <t>H85691</t>
  </si>
  <si>
    <t>H85696</t>
  </si>
  <si>
    <t>H85697</t>
  </si>
  <si>
    <t>Y00809</t>
  </si>
  <si>
    <t>Y00857</t>
  </si>
  <si>
    <t>Y00952</t>
  </si>
  <si>
    <t>Y01179</t>
  </si>
  <si>
    <t>Y02215</t>
  </si>
  <si>
    <t>Y02604</t>
  </si>
  <si>
    <t>Y02967</t>
  </si>
  <si>
    <t>Y03455</t>
  </si>
  <si>
    <t>Y03498</t>
  </si>
  <si>
    <t>5LH</t>
  </si>
  <si>
    <t>P89606</t>
  </si>
  <si>
    <t>Y00655</t>
  </si>
  <si>
    <t>Y01974</t>
  </si>
  <si>
    <t>Y02018</t>
  </si>
  <si>
    <t>Y03270</t>
  </si>
  <si>
    <t>Y03614</t>
  </si>
  <si>
    <t>5LQ</t>
  </si>
  <si>
    <t>G81635</t>
  </si>
  <si>
    <t>G81648</t>
  </si>
  <si>
    <t>G81677</t>
  </si>
  <si>
    <t>G81681</t>
  </si>
  <si>
    <t>G81689</t>
  </si>
  <si>
    <t>G81697</t>
  </si>
  <si>
    <t>G81702</t>
  </si>
  <si>
    <t>Y01084</t>
  </si>
  <si>
    <t>Y01086</t>
  </si>
  <si>
    <t>Y01716</t>
  </si>
  <si>
    <t>Y01816</t>
  </si>
  <si>
    <t>Y01838</t>
  </si>
  <si>
    <t>Y02404</t>
  </si>
  <si>
    <t>Y02766</t>
  </si>
  <si>
    <t>Y02851</t>
  </si>
  <si>
    <t>Y02852</t>
  </si>
  <si>
    <t>Y03081</t>
  </si>
  <si>
    <t>5M1</t>
  </si>
  <si>
    <t>M85130</t>
  </si>
  <si>
    <t>M85131</t>
  </si>
  <si>
    <t>M85600</t>
  </si>
  <si>
    <t>M85726</t>
  </si>
  <si>
    <t>M85773</t>
  </si>
  <si>
    <t>M85811</t>
  </si>
  <si>
    <t>M85813</t>
  </si>
  <si>
    <t>Y00089</t>
  </si>
  <si>
    <t>Y00769</t>
  </si>
  <si>
    <t>Y00919</t>
  </si>
  <si>
    <t>Y00920</t>
  </si>
  <si>
    <t>Y01145</t>
  </si>
  <si>
    <t>Y01152</t>
  </si>
  <si>
    <t>Y01156</t>
  </si>
  <si>
    <t>Y01866</t>
  </si>
  <si>
    <t>Y01982</t>
  </si>
  <si>
    <t>Y02432</t>
  </si>
  <si>
    <t>Y02434</t>
  </si>
  <si>
    <t>Y02437</t>
  </si>
  <si>
    <t>Y02438</t>
  </si>
  <si>
    <t>Y02439</t>
  </si>
  <si>
    <t>Y02440</t>
  </si>
  <si>
    <t>Y02441</t>
  </si>
  <si>
    <t>Y02556</t>
  </si>
  <si>
    <t>Y02557</t>
  </si>
  <si>
    <t>Y02558</t>
  </si>
  <si>
    <t>Y02559</t>
  </si>
  <si>
    <t>Y02561</t>
  </si>
  <si>
    <t>Y02615</t>
  </si>
  <si>
    <t>Y03361</t>
  </si>
  <si>
    <t>5M2</t>
  </si>
  <si>
    <t>M82613</t>
  </si>
  <si>
    <t>Y00911</t>
  </si>
  <si>
    <t>Y01236</t>
  </si>
  <si>
    <t>Y01910</t>
  </si>
  <si>
    <t>Y01978</t>
  </si>
  <si>
    <t>Y02102</t>
  </si>
  <si>
    <t>Y02103</t>
  </si>
  <si>
    <t>Y02104</t>
  </si>
  <si>
    <t>Y02106</t>
  </si>
  <si>
    <t>Y02362</t>
  </si>
  <si>
    <t>Y02474</t>
  </si>
  <si>
    <t>Y02829</t>
  </si>
  <si>
    <t>Y02871</t>
  </si>
  <si>
    <t>Y03050</t>
  </si>
  <si>
    <t>Y03255</t>
  </si>
  <si>
    <t>5M3</t>
  </si>
  <si>
    <t>M91037</t>
  </si>
  <si>
    <t>M91605</t>
  </si>
  <si>
    <t>M91630</t>
  </si>
  <si>
    <t>Y00239</t>
  </si>
  <si>
    <t>Y00886</t>
  </si>
  <si>
    <t>Y01133</t>
  </si>
  <si>
    <t>Y01748</t>
  </si>
  <si>
    <t>Y01836</t>
  </si>
  <si>
    <t>Y02480</t>
  </si>
  <si>
    <t>Y02628</t>
  </si>
  <si>
    <t>Y02641</t>
  </si>
  <si>
    <t>Y02901</t>
  </si>
  <si>
    <t>Y03432</t>
  </si>
  <si>
    <t>Y03452</t>
  </si>
  <si>
    <t>5M6</t>
  </si>
  <si>
    <t>H84036</t>
  </si>
  <si>
    <t>H84631</t>
  </si>
  <si>
    <t>Y00549</t>
  </si>
  <si>
    <t>Y00550</t>
  </si>
  <si>
    <t>Y01704</t>
  </si>
  <si>
    <t>Y01771</t>
  </si>
  <si>
    <t>Y02964</t>
  </si>
  <si>
    <t>5M7</t>
  </si>
  <si>
    <t>H85064</t>
  </si>
  <si>
    <t>H85692</t>
  </si>
  <si>
    <t>Y00495</t>
  </si>
  <si>
    <t>Y00773</t>
  </si>
  <si>
    <t>Y00875</t>
  </si>
  <si>
    <t>Y01026</t>
  </si>
  <si>
    <t>Y01027</t>
  </si>
  <si>
    <t>Y01873</t>
  </si>
  <si>
    <t>Y02061</t>
  </si>
  <si>
    <t>Y02062</t>
  </si>
  <si>
    <t>Y02125</t>
  </si>
  <si>
    <t>Y02213</t>
  </si>
  <si>
    <t>5M8</t>
  </si>
  <si>
    <t>Y00779</t>
  </si>
  <si>
    <t>Y00780</t>
  </si>
  <si>
    <t>Y01950</t>
  </si>
  <si>
    <t>Y02108</t>
  </si>
  <si>
    <t>Y02771</t>
  </si>
  <si>
    <t>Y03519</t>
  </si>
  <si>
    <t>5MD</t>
  </si>
  <si>
    <t>M86619</t>
  </si>
  <si>
    <t>M86631</t>
  </si>
  <si>
    <t>M86634</t>
  </si>
  <si>
    <t>M86639</t>
  </si>
  <si>
    <t>Y00060</t>
  </si>
  <si>
    <t>Y00417</t>
  </si>
  <si>
    <t>Y00418</t>
  </si>
  <si>
    <t>Y00419</t>
  </si>
  <si>
    <t>Y00510</t>
  </si>
  <si>
    <t>Y00511</t>
  </si>
  <si>
    <t>Y00767</t>
  </si>
  <si>
    <t>Y00992</t>
  </si>
  <si>
    <t>Y01130</t>
  </si>
  <si>
    <t>Y01168</t>
  </si>
  <si>
    <t>Y02228</t>
  </si>
  <si>
    <t>Y02229</t>
  </si>
  <si>
    <t>Y02230</t>
  </si>
  <si>
    <t>Y02231</t>
  </si>
  <si>
    <t>Y02232</t>
  </si>
  <si>
    <t>Y02233</t>
  </si>
  <si>
    <t>Y02234</t>
  </si>
  <si>
    <t>Y02235</t>
  </si>
  <si>
    <t>Y02237</t>
  </si>
  <si>
    <t>Y02238</t>
  </si>
  <si>
    <t>Y02240</t>
  </si>
  <si>
    <t>Y02241</t>
  </si>
  <si>
    <t>Y02242</t>
  </si>
  <si>
    <t>Y02245</t>
  </si>
  <si>
    <t>Y02247</t>
  </si>
  <si>
    <t>Y02248</t>
  </si>
  <si>
    <t>Y02250</t>
  </si>
  <si>
    <t>Y02251</t>
  </si>
  <si>
    <t>Y02252</t>
  </si>
  <si>
    <t>Y02253</t>
  </si>
  <si>
    <t>Y02255</t>
  </si>
  <si>
    <t>Y02256</t>
  </si>
  <si>
    <t>Y02258</t>
  </si>
  <si>
    <t>Y02405</t>
  </si>
  <si>
    <t>Y02406</t>
  </si>
  <si>
    <t>Y02407</t>
  </si>
  <si>
    <t>Y02652</t>
  </si>
  <si>
    <t>Y02695</t>
  </si>
  <si>
    <t>Y02781</t>
  </si>
  <si>
    <t>Y03055</t>
  </si>
  <si>
    <t>Y03056</t>
  </si>
  <si>
    <t>Y03066</t>
  </si>
  <si>
    <t>Y03067</t>
  </si>
  <si>
    <t>Y03110</t>
  </si>
  <si>
    <t>Y03138</t>
  </si>
  <si>
    <t>Y03159</t>
  </si>
  <si>
    <t>Y03206</t>
  </si>
  <si>
    <t>Y03306</t>
  </si>
  <si>
    <t>Y03353</t>
  </si>
  <si>
    <t>Y03369</t>
  </si>
  <si>
    <t>Y03397</t>
  </si>
  <si>
    <t>Y03398</t>
  </si>
  <si>
    <t>Y03421</t>
  </si>
  <si>
    <t>Y03447</t>
  </si>
  <si>
    <t>Y03557</t>
  </si>
  <si>
    <t>Y03558</t>
  </si>
  <si>
    <t>5MK</t>
  </si>
  <si>
    <t>Y00768</t>
  </si>
  <si>
    <t>5MV</t>
  </si>
  <si>
    <t>M92611</t>
  </si>
  <si>
    <t>M92619</t>
  </si>
  <si>
    <t>M92620</t>
  </si>
  <si>
    <t>M92638</t>
  </si>
  <si>
    <t>M92656</t>
  </si>
  <si>
    <t>M92657</t>
  </si>
  <si>
    <t>Y00954</t>
  </si>
  <si>
    <t>Y01814</t>
  </si>
  <si>
    <t>Y01865</t>
  </si>
  <si>
    <t>Y03018</t>
  </si>
  <si>
    <t>Y03288</t>
  </si>
  <si>
    <t>Y03457</t>
  </si>
  <si>
    <t>Y03481</t>
  </si>
  <si>
    <t>5MX</t>
  </si>
  <si>
    <t>M85093</t>
  </si>
  <si>
    <t>M85114</t>
  </si>
  <si>
    <t>M85698</t>
  </si>
  <si>
    <t>M85760</t>
  </si>
  <si>
    <t>M85765</t>
  </si>
  <si>
    <t>M85768</t>
  </si>
  <si>
    <t>M85769</t>
  </si>
  <si>
    <t>M85787</t>
  </si>
  <si>
    <t>M85788</t>
  </si>
  <si>
    <t>M85798</t>
  </si>
  <si>
    <t>M85799</t>
  </si>
  <si>
    <t>M85807</t>
  </si>
  <si>
    <t>M85810</t>
  </si>
  <si>
    <t>M85817</t>
  </si>
  <si>
    <t>M85818</t>
  </si>
  <si>
    <t>M85819</t>
  </si>
  <si>
    <t>Y00191</t>
  </si>
  <si>
    <t>Y00213</t>
  </si>
  <si>
    <t>Y00385</t>
  </si>
  <si>
    <t>Y00613</t>
  </si>
  <si>
    <t>Y00899</t>
  </si>
  <si>
    <t>Y00921</t>
  </si>
  <si>
    <t>Y00970</t>
  </si>
  <si>
    <t>Y01057</t>
  </si>
  <si>
    <t>Y01223</t>
  </si>
  <si>
    <t>Y01224</t>
  </si>
  <si>
    <t>Y01225</t>
  </si>
  <si>
    <t>Y01980</t>
  </si>
  <si>
    <t>Y02012</t>
  </si>
  <si>
    <t>Y02298</t>
  </si>
  <si>
    <t>Y02323</t>
  </si>
  <si>
    <t>Y02542</t>
  </si>
  <si>
    <t>Y02543</t>
  </si>
  <si>
    <t>Y02764</t>
  </si>
  <si>
    <t>Y02919</t>
  </si>
  <si>
    <t>Y02920</t>
  </si>
  <si>
    <t>Y03166</t>
  </si>
  <si>
    <t>Y03392</t>
  </si>
  <si>
    <t>Y03653</t>
  </si>
  <si>
    <t>5N1</t>
  </si>
  <si>
    <t>B86040</t>
  </si>
  <si>
    <t>B86652</t>
  </si>
  <si>
    <t>B86653</t>
  </si>
  <si>
    <t>B86669</t>
  </si>
  <si>
    <t>B86674</t>
  </si>
  <si>
    <t>B86679</t>
  </si>
  <si>
    <t>B86681</t>
  </si>
  <si>
    <t>B86684</t>
  </si>
  <si>
    <t>Y00329</t>
  </si>
  <si>
    <t>Y00346</t>
  </si>
  <si>
    <t>Y00442</t>
  </si>
  <si>
    <t>Y00523</t>
  </si>
  <si>
    <t>Y00554</t>
  </si>
  <si>
    <t>Y00556</t>
  </si>
  <si>
    <t>Y00636</t>
  </si>
  <si>
    <t>Y00678</t>
  </si>
  <si>
    <t>Y00693</t>
  </si>
  <si>
    <t>Y00833</t>
  </si>
  <si>
    <t>Y00835</t>
  </si>
  <si>
    <t>Y00836</t>
  </si>
  <si>
    <t>Y00838</t>
  </si>
  <si>
    <t>Y00839</t>
  </si>
  <si>
    <t>Y00840</t>
  </si>
  <si>
    <t>Y00848</t>
  </si>
  <si>
    <t>Y00987</t>
  </si>
  <si>
    <t>Y01141</t>
  </si>
  <si>
    <t>Y01186</t>
  </si>
  <si>
    <t>Y01231</t>
  </si>
  <si>
    <t>Y01276</t>
  </si>
  <si>
    <t>Y01876</t>
  </si>
  <si>
    <t>Y01912</t>
  </si>
  <si>
    <t>Y02041</t>
  </si>
  <si>
    <t>Y02127</t>
  </si>
  <si>
    <t>Y02288</t>
  </si>
  <si>
    <t>Y02289</t>
  </si>
  <si>
    <t>Y02333</t>
  </si>
  <si>
    <t>Y02339</t>
  </si>
  <si>
    <t>Y02345</t>
  </si>
  <si>
    <t>Y02642</t>
  </si>
  <si>
    <t>Y02949</t>
  </si>
  <si>
    <t>Y03322</t>
  </si>
  <si>
    <t>Y03554</t>
  </si>
  <si>
    <t>Y03561</t>
  </si>
  <si>
    <t>Y03564</t>
  </si>
  <si>
    <t>5N2</t>
  </si>
  <si>
    <t>B85040</t>
  </si>
  <si>
    <t>B85657</t>
  </si>
  <si>
    <t>B85658</t>
  </si>
  <si>
    <t>Y00081</t>
  </si>
  <si>
    <t>Y00586</t>
  </si>
  <si>
    <t>Y00770</t>
  </si>
  <si>
    <t>Y01649</t>
  </si>
  <si>
    <t>Y01920</t>
  </si>
  <si>
    <t>Y01943</t>
  </si>
  <si>
    <t>Y01952</t>
  </si>
  <si>
    <t>Y02643</t>
  </si>
  <si>
    <t>Y03009</t>
  </si>
  <si>
    <t>Y03013</t>
  </si>
  <si>
    <t>Y03114</t>
  </si>
  <si>
    <t>Y03267</t>
  </si>
  <si>
    <t>Y03268</t>
  </si>
  <si>
    <t>5N3</t>
  </si>
  <si>
    <t>B87024</t>
  </si>
  <si>
    <t>B87610</t>
  </si>
  <si>
    <t>B87614</t>
  </si>
  <si>
    <t>B87616</t>
  </si>
  <si>
    <t>Y00084</t>
  </si>
  <si>
    <t>Y01035</t>
  </si>
  <si>
    <t>Y01069</t>
  </si>
  <si>
    <t>Y01674</t>
  </si>
  <si>
    <t>Y01953</t>
  </si>
  <si>
    <t>Y02706</t>
  </si>
  <si>
    <t>Y02731</t>
  </si>
  <si>
    <t>5N4</t>
  </si>
  <si>
    <t>C88012</t>
  </si>
  <si>
    <t>C88094</t>
  </si>
  <si>
    <t>C88659</t>
  </si>
  <si>
    <t>C88662</t>
  </si>
  <si>
    <t>C88663</t>
  </si>
  <si>
    <t>Y00187</t>
  </si>
  <si>
    <t>Y00361</t>
  </si>
  <si>
    <t>Y00366</t>
  </si>
  <si>
    <t>Y00381</t>
  </si>
  <si>
    <t>Y01029</t>
  </si>
  <si>
    <t>Y01040</t>
  </si>
  <si>
    <t>Y01173</t>
  </si>
  <si>
    <t>Y01847</t>
  </si>
  <si>
    <t>Y01915</t>
  </si>
  <si>
    <t>Y01926</t>
  </si>
  <si>
    <t>Y02025</t>
  </si>
  <si>
    <t>Y02565</t>
  </si>
  <si>
    <t>Y02876</t>
  </si>
  <si>
    <t>Y02912</t>
  </si>
  <si>
    <t>Y03260</t>
  </si>
  <si>
    <t>Y03283</t>
  </si>
  <si>
    <t>Y03291</t>
  </si>
  <si>
    <t>Y03300</t>
  </si>
  <si>
    <t>5N5</t>
  </si>
  <si>
    <t>Y00384</t>
  </si>
  <si>
    <t>Y00610</t>
  </si>
  <si>
    <t>Y01709</t>
  </si>
  <si>
    <t>Y02482</t>
  </si>
  <si>
    <t>Y02697</t>
  </si>
  <si>
    <t>Y02698</t>
  </si>
  <si>
    <t>Y02699</t>
  </si>
  <si>
    <t>Y02700</t>
  </si>
  <si>
    <t>Y02783</t>
  </si>
  <si>
    <t>Y02865</t>
  </si>
  <si>
    <t>5N6</t>
  </si>
  <si>
    <t>C81043</t>
  </si>
  <si>
    <t>C81098</t>
  </si>
  <si>
    <t>C81667</t>
  </si>
  <si>
    <t>C81672</t>
  </si>
  <si>
    <t>C81673</t>
  </si>
  <si>
    <t>C81674</t>
  </si>
  <si>
    <t>C81678</t>
  </si>
  <si>
    <t>C81679</t>
  </si>
  <si>
    <t>C81681</t>
  </si>
  <si>
    <t>Y00041</t>
  </si>
  <si>
    <t>Y00139</t>
  </si>
  <si>
    <t>Y00926</t>
  </si>
  <si>
    <t>Y01686</t>
  </si>
  <si>
    <t>Y01871</t>
  </si>
  <si>
    <t>Y01897</t>
  </si>
  <si>
    <t>Y02490</t>
  </si>
  <si>
    <t>Y02574</t>
  </si>
  <si>
    <t>Y02729</t>
  </si>
  <si>
    <t>5N7</t>
  </si>
  <si>
    <t>C81626</t>
  </si>
  <si>
    <t>C81639</t>
  </si>
  <si>
    <t>C81668</t>
  </si>
  <si>
    <t>Y00514</t>
  </si>
  <si>
    <t>Y01994</t>
  </si>
  <si>
    <t>Y03239</t>
  </si>
  <si>
    <t>5N8</t>
  </si>
  <si>
    <t>C84645</t>
  </si>
  <si>
    <t>C84697</t>
  </si>
  <si>
    <t>C84721</t>
  </si>
  <si>
    <t>Y00044</t>
  </si>
  <si>
    <t>Y00844</t>
  </si>
  <si>
    <t>Y00862</t>
  </si>
  <si>
    <t>Y01070</t>
  </si>
  <si>
    <t>Y01095</t>
  </si>
  <si>
    <t>Y01142</t>
  </si>
  <si>
    <t>Y01263</t>
  </si>
  <si>
    <t>Y01282</t>
  </si>
  <si>
    <t>Y01623</t>
  </si>
  <si>
    <t>Y01669</t>
  </si>
  <si>
    <t>Y01798</t>
  </si>
  <si>
    <t>Y02130</t>
  </si>
  <si>
    <t>Y02131</t>
  </si>
  <si>
    <t>Y02155</t>
  </si>
  <si>
    <t>Y02489</t>
  </si>
  <si>
    <t>Y02661</t>
  </si>
  <si>
    <t>Y03045</t>
  </si>
  <si>
    <t>Y03485</t>
  </si>
  <si>
    <t>Y03486</t>
  </si>
  <si>
    <t>5N9</t>
  </si>
  <si>
    <t>C83642</t>
  </si>
  <si>
    <t>Y00401</t>
  </si>
  <si>
    <t>Y00534</t>
  </si>
  <si>
    <t>Y00752</t>
  </si>
  <si>
    <t>Y00753</t>
  </si>
  <si>
    <t>Y00962</t>
  </si>
  <si>
    <t>Y01101</t>
  </si>
  <si>
    <t>Y01102</t>
  </si>
  <si>
    <t>Y01106</t>
  </si>
  <si>
    <t>Y01116</t>
  </si>
  <si>
    <t>Y01182</t>
  </si>
  <si>
    <t>Y01183</t>
  </si>
  <si>
    <t>Y01184</t>
  </si>
  <si>
    <t>Y01661</t>
  </si>
  <si>
    <t>Y01834</t>
  </si>
  <si>
    <t>Y02724</t>
  </si>
  <si>
    <t>Y03044</t>
  </si>
  <si>
    <t>Y03128</t>
  </si>
  <si>
    <t>Y03160</t>
  </si>
  <si>
    <t>Y03351</t>
  </si>
  <si>
    <t>Y03487</t>
  </si>
  <si>
    <t>5NA</t>
  </si>
  <si>
    <t>F86050</t>
  </si>
  <si>
    <t>F86053</t>
  </si>
  <si>
    <t>F86084</t>
  </si>
  <si>
    <t>F86717</t>
  </si>
  <si>
    <t>F86728</t>
  </si>
  <si>
    <t>F86729</t>
  </si>
  <si>
    <t>Y00781</t>
  </si>
  <si>
    <t>Y02314</t>
  </si>
  <si>
    <t>Y02315</t>
  </si>
  <si>
    <t>Y02824</t>
  </si>
  <si>
    <t>5NC</t>
  </si>
  <si>
    <t>F86067</t>
  </si>
  <si>
    <t>F86075</t>
  </si>
  <si>
    <t>F86699</t>
  </si>
  <si>
    <t>Y00126</t>
  </si>
  <si>
    <t>Y00130</t>
  </si>
  <si>
    <t>Y00131</t>
  </si>
  <si>
    <t>Y00431</t>
  </si>
  <si>
    <t>Y02179</t>
  </si>
  <si>
    <t>Y02291</t>
  </si>
  <si>
    <t>Y02292</t>
  </si>
  <si>
    <t>Y02295</t>
  </si>
  <si>
    <t>Y02390</t>
  </si>
  <si>
    <t>Y02396</t>
  </si>
  <si>
    <t>Y02398</t>
  </si>
  <si>
    <t>Y02484</t>
  </si>
  <si>
    <t>Y03243</t>
  </si>
  <si>
    <t>Y03244</t>
  </si>
  <si>
    <t>5ND</t>
  </si>
  <si>
    <t>A83639</t>
  </si>
  <si>
    <t>A83642</t>
  </si>
  <si>
    <t>A83643</t>
  </si>
  <si>
    <t>A83645</t>
  </si>
  <si>
    <t>Y00017</t>
  </si>
  <si>
    <t>Y00107</t>
  </si>
  <si>
    <t>Y00254</t>
  </si>
  <si>
    <t>Y00255</t>
  </si>
  <si>
    <t>Y00605</t>
  </si>
  <si>
    <t>Y00643</t>
  </si>
  <si>
    <t>Y00650</t>
  </si>
  <si>
    <t>Y00688</t>
  </si>
  <si>
    <t>Y00824</t>
  </si>
  <si>
    <t>Y00864</t>
  </si>
  <si>
    <t>Y00866</t>
  </si>
  <si>
    <t>Y00943</t>
  </si>
  <si>
    <t>Y01014</t>
  </si>
  <si>
    <t>Y01028</t>
  </si>
  <si>
    <t>Y01259</t>
  </si>
  <si>
    <t>Y01636</t>
  </si>
  <si>
    <t>Y01792</t>
  </si>
  <si>
    <t>Y02066</t>
  </si>
  <si>
    <t>Y02115</t>
  </si>
  <si>
    <t>Y02203</t>
  </si>
  <si>
    <t>Y02316</t>
  </si>
  <si>
    <t>Y02352</t>
  </si>
  <si>
    <t>Y02614</t>
  </si>
  <si>
    <t>Y02689</t>
  </si>
  <si>
    <t>Y03385</t>
  </si>
  <si>
    <t>Y03386</t>
  </si>
  <si>
    <t>Y03572</t>
  </si>
  <si>
    <t>Y03574</t>
  </si>
  <si>
    <t>5NE</t>
  </si>
  <si>
    <t>A82042</t>
  </si>
  <si>
    <t>A82607</t>
  </si>
  <si>
    <t>A82613</t>
  </si>
  <si>
    <t>A82614</t>
  </si>
  <si>
    <t>A82618</t>
  </si>
  <si>
    <t>A82620</t>
  </si>
  <si>
    <t>A82622</t>
  </si>
  <si>
    <t>A82625</t>
  </si>
  <si>
    <t>A82630</t>
  </si>
  <si>
    <t>A82632</t>
  </si>
  <si>
    <t>A82645</t>
  </si>
  <si>
    <t>A82649</t>
  </si>
  <si>
    <t>Y00433</t>
  </si>
  <si>
    <t>Y00713</t>
  </si>
  <si>
    <t>Y00714</t>
  </si>
  <si>
    <t>Y01119</t>
  </si>
  <si>
    <t>Y02299</t>
  </si>
  <si>
    <t>Y02535</t>
  </si>
  <si>
    <t>Y02536</t>
  </si>
  <si>
    <t>Y02608</t>
  </si>
  <si>
    <t>Y02915</t>
  </si>
  <si>
    <t>Y02935</t>
  </si>
  <si>
    <t>Y02975</t>
  </si>
  <si>
    <t>Y02981</t>
  </si>
  <si>
    <t>Y02983</t>
  </si>
  <si>
    <t>Y03011</t>
  </si>
  <si>
    <t>Y03116</t>
  </si>
  <si>
    <t>Y03141</t>
  </si>
  <si>
    <t>Y03330</t>
  </si>
  <si>
    <t>5NF</t>
  </si>
  <si>
    <t>P81688</t>
  </si>
  <si>
    <t>Y01898</t>
  </si>
  <si>
    <t>Y02837</t>
  </si>
  <si>
    <t>Y02866</t>
  </si>
  <si>
    <t>Y03017</t>
  </si>
  <si>
    <t>Y03562</t>
  </si>
  <si>
    <t>Y03600</t>
  </si>
  <si>
    <t>5NG</t>
  </si>
  <si>
    <t>P81108</t>
  </si>
  <si>
    <t>P81122</t>
  </si>
  <si>
    <t>P81759</t>
  </si>
  <si>
    <t>P81784</t>
  </si>
  <si>
    <t>P81789</t>
  </si>
  <si>
    <t>P81790</t>
  </si>
  <si>
    <t>P81801</t>
  </si>
  <si>
    <t>Y00220</t>
  </si>
  <si>
    <t>Y00745</t>
  </si>
  <si>
    <t>Y00825</t>
  </si>
  <si>
    <t>Y00972</t>
  </si>
  <si>
    <t>Y01031</t>
  </si>
  <si>
    <t>Y01202</t>
  </si>
  <si>
    <t>Y01619</t>
  </si>
  <si>
    <t>Y01620</t>
  </si>
  <si>
    <t>Y01931</t>
  </si>
  <si>
    <t>Y02609</t>
  </si>
  <si>
    <t>Y02903</t>
  </si>
  <si>
    <t>Y03125</t>
  </si>
  <si>
    <t>Y03176</t>
  </si>
  <si>
    <t>Y03177</t>
  </si>
  <si>
    <t>Y03203</t>
  </si>
  <si>
    <t>Y03570</t>
  </si>
  <si>
    <t>5NH</t>
  </si>
  <si>
    <t>P81174</t>
  </si>
  <si>
    <t>P81682</t>
  </si>
  <si>
    <t>P81761</t>
  </si>
  <si>
    <t>P81788</t>
  </si>
  <si>
    <t>P81797</t>
  </si>
  <si>
    <t>Y00209</t>
  </si>
  <si>
    <t>Y00333</t>
  </si>
  <si>
    <t>Y00733</t>
  </si>
  <si>
    <t>Y01960</t>
  </si>
  <si>
    <t>Y02068</t>
  </si>
  <si>
    <t>Y02467</t>
  </si>
  <si>
    <t>Y02468</t>
  </si>
  <si>
    <t>Y02563</t>
  </si>
  <si>
    <t>Y02745</t>
  </si>
  <si>
    <t>Y02746</t>
  </si>
  <si>
    <t>Y02877</t>
  </si>
  <si>
    <t>Y03059</t>
  </si>
  <si>
    <t>Y03199</t>
  </si>
  <si>
    <t>5NJ</t>
  </si>
  <si>
    <t>N84040</t>
  </si>
  <si>
    <t>N84628</t>
  </si>
  <si>
    <t>Y00032</t>
  </si>
  <si>
    <t>Y00145</t>
  </si>
  <si>
    <t>Y00195</t>
  </si>
  <si>
    <t>Y00482</t>
  </si>
  <si>
    <t>Y00525</t>
  </si>
  <si>
    <t>Y00662</t>
  </si>
  <si>
    <t>Y00822</t>
  </si>
  <si>
    <t>Y01138</t>
  </si>
  <si>
    <t>Y01187</t>
  </si>
  <si>
    <t>Y01242</t>
  </si>
  <si>
    <t>Y01247</t>
  </si>
  <si>
    <t>Y01749</t>
  </si>
  <si>
    <t>Y01807</t>
  </si>
  <si>
    <t>Y02514</t>
  </si>
  <si>
    <t>Y02619</t>
  </si>
  <si>
    <t>Y02730</t>
  </si>
  <si>
    <t>Y03119</t>
  </si>
  <si>
    <t>Y03365</t>
  </si>
  <si>
    <t>5NK</t>
  </si>
  <si>
    <t>N85614</t>
  </si>
  <si>
    <t>N85624</t>
  </si>
  <si>
    <t>N85632</t>
  </si>
  <si>
    <t>N85638</t>
  </si>
  <si>
    <t>N85639</t>
  </si>
  <si>
    <t>N85642</t>
  </si>
  <si>
    <t>N85645</t>
  </si>
  <si>
    <t>N85646</t>
  </si>
  <si>
    <t>N85647</t>
  </si>
  <si>
    <t>Y00143</t>
  </si>
  <si>
    <t>Y00273</t>
  </si>
  <si>
    <t>Y00493</t>
  </si>
  <si>
    <t>Y00929</t>
  </si>
  <si>
    <t>Y02532</t>
  </si>
  <si>
    <t>Y02533</t>
  </si>
  <si>
    <t>Y02569</t>
  </si>
  <si>
    <t>Y02675</t>
  </si>
  <si>
    <t>Y03645</t>
  </si>
  <si>
    <t>5NL</t>
  </si>
  <si>
    <t>N82105</t>
  </si>
  <si>
    <t>N82613</t>
  </si>
  <si>
    <t>N82642</t>
  </si>
  <si>
    <t>N82667</t>
  </si>
  <si>
    <t>N82673</t>
  </si>
  <si>
    <t>N82675</t>
  </si>
  <si>
    <t>N82679</t>
  </si>
  <si>
    <t>Y00973</t>
  </si>
  <si>
    <t>Y01220</t>
  </si>
  <si>
    <t>Y01676</t>
  </si>
  <si>
    <t>Y02020</t>
  </si>
  <si>
    <t>Y02028</t>
  </si>
  <si>
    <t>Y02204</t>
  </si>
  <si>
    <t>Y02429</t>
  </si>
  <si>
    <t>Y03060</t>
  </si>
  <si>
    <t>Y03096</t>
  </si>
  <si>
    <t>Y03097</t>
  </si>
  <si>
    <t>Y03098</t>
  </si>
  <si>
    <t>Y03100</t>
  </si>
  <si>
    <t>Y03101</t>
  </si>
  <si>
    <t>5NM</t>
  </si>
  <si>
    <t>N83638</t>
  </si>
  <si>
    <t>Y00413</t>
  </si>
  <si>
    <t>Y00596</t>
  </si>
  <si>
    <t>Y00619</t>
  </si>
  <si>
    <t>Y00620</t>
  </si>
  <si>
    <t>Y00904</t>
  </si>
  <si>
    <t>Y00928</t>
  </si>
  <si>
    <t>Y01076</t>
  </si>
  <si>
    <t>Y01077</t>
  </si>
  <si>
    <t>Y01137</t>
  </si>
  <si>
    <t>Y01663</t>
  </si>
  <si>
    <t>Y01665</t>
  </si>
  <si>
    <t>Y02193</t>
  </si>
  <si>
    <t>Y02285</t>
  </si>
  <si>
    <t>Y02286</t>
  </si>
  <si>
    <t>Y02511</t>
  </si>
  <si>
    <t>Y02513</t>
  </si>
  <si>
    <t>Y02825</t>
  </si>
  <si>
    <t>Y02976</t>
  </si>
  <si>
    <t>5NN</t>
  </si>
  <si>
    <t>N81631</t>
  </si>
  <si>
    <t>N81635</t>
  </si>
  <si>
    <t>N81639</t>
  </si>
  <si>
    <t>N81646</t>
  </si>
  <si>
    <t>N81655</t>
  </si>
  <si>
    <t>Y00327</t>
  </si>
  <si>
    <t>Y01275</t>
  </si>
  <si>
    <t>Y02822</t>
  </si>
  <si>
    <t>5NP</t>
  </si>
  <si>
    <t>N81620</t>
  </si>
  <si>
    <t>N81630</t>
  </si>
  <si>
    <t>N81633</t>
  </si>
  <si>
    <t>N81649</t>
  </si>
  <si>
    <t>N81657</t>
  </si>
  <si>
    <t>Y00048</t>
  </si>
  <si>
    <t>Y00326</t>
  </si>
  <si>
    <t>Y00408</t>
  </si>
  <si>
    <t>Y00434</t>
  </si>
  <si>
    <t>Y01193</t>
  </si>
  <si>
    <t>Y02016</t>
  </si>
  <si>
    <t>Y02045</t>
  </si>
  <si>
    <t>Y02200</t>
  </si>
  <si>
    <t>Y02870</t>
  </si>
  <si>
    <t>Y03517</t>
  </si>
  <si>
    <t>Y03518</t>
  </si>
  <si>
    <t>5NQ</t>
  </si>
  <si>
    <t>P86621</t>
  </si>
  <si>
    <t>P86622</t>
  </si>
  <si>
    <t>P86627</t>
  </si>
  <si>
    <t>Y00533</t>
  </si>
  <si>
    <t>Y00870</t>
  </si>
  <si>
    <t>Y01005</t>
  </si>
  <si>
    <t>Y01079</t>
  </si>
  <si>
    <t>Y01258</t>
  </si>
  <si>
    <t>Y01783</t>
  </si>
  <si>
    <t>Y01881</t>
  </si>
  <si>
    <t>Y02208</t>
  </si>
  <si>
    <t>Y02209</t>
  </si>
  <si>
    <t>Y02394</t>
  </si>
  <si>
    <t>Y02460</t>
  </si>
  <si>
    <t>Y02590</t>
  </si>
  <si>
    <t>Y03494</t>
  </si>
  <si>
    <t>Y03583</t>
  </si>
  <si>
    <t>5NR</t>
  </si>
  <si>
    <t>P91026</t>
  </si>
  <si>
    <t>P91036</t>
  </si>
  <si>
    <t>P91037</t>
  </si>
  <si>
    <t>P91629</t>
  </si>
  <si>
    <t>P91630</t>
  </si>
  <si>
    <t>P91632</t>
  </si>
  <si>
    <t>P91635</t>
  </si>
  <si>
    <t>Y00456</t>
  </si>
  <si>
    <t>Y00480</t>
  </si>
  <si>
    <t>Y01707</t>
  </si>
  <si>
    <t>Y03507</t>
  </si>
  <si>
    <t>5NT</t>
  </si>
  <si>
    <t>P84615</t>
  </si>
  <si>
    <t>P84642</t>
  </si>
  <si>
    <t>P84646</t>
  </si>
  <si>
    <t>P84661</t>
  </si>
  <si>
    <t>P84662</t>
  </si>
  <si>
    <t>P84666</t>
  </si>
  <si>
    <t>P84688</t>
  </si>
  <si>
    <t>P84693</t>
  </si>
  <si>
    <t>P84697</t>
  </si>
  <si>
    <t>Y00111</t>
  </si>
  <si>
    <t>Y00277</t>
  </si>
  <si>
    <t>Y00402</t>
  </si>
  <si>
    <t>Y00404</t>
  </si>
  <si>
    <t>Y00490</t>
  </si>
  <si>
    <t>Y00538</t>
  </si>
  <si>
    <t>Y00707</t>
  </si>
  <si>
    <t>Y00966</t>
  </si>
  <si>
    <t>Y00998</t>
  </si>
  <si>
    <t>Y01229</t>
  </si>
  <si>
    <t>Y01249</t>
  </si>
  <si>
    <t>Y02210</t>
  </si>
  <si>
    <t>Y02211</t>
  </si>
  <si>
    <t>Y02330</t>
  </si>
  <si>
    <t>Y02591</t>
  </si>
  <si>
    <t>Y02723</t>
  </si>
  <si>
    <t>Y03328</t>
  </si>
  <si>
    <t>Y03414</t>
  </si>
  <si>
    <t>Y03553</t>
  </si>
  <si>
    <t>5NV</t>
  </si>
  <si>
    <t>B82051</t>
  </si>
  <si>
    <t>B82606</t>
  </si>
  <si>
    <t>B82629</t>
  </si>
  <si>
    <t>B82635</t>
  </si>
  <si>
    <t>B82636</t>
  </si>
  <si>
    <t>B82638</t>
  </si>
  <si>
    <t>B82639</t>
  </si>
  <si>
    <t>B82640</t>
  </si>
  <si>
    <t>B82642</t>
  </si>
  <si>
    <t>Y00030</t>
  </si>
  <si>
    <t>Y00167</t>
  </si>
  <si>
    <t>Y00217</t>
  </si>
  <si>
    <t>Y00608</t>
  </si>
  <si>
    <t>Y00754</t>
  </si>
  <si>
    <t>Y00755</t>
  </si>
  <si>
    <t>Y00757</t>
  </si>
  <si>
    <t>Y00782</t>
  </si>
  <si>
    <t>Y00783</t>
  </si>
  <si>
    <t>Y00883</t>
  </si>
  <si>
    <t>Y01055</t>
  </si>
  <si>
    <t>Y01056</t>
  </si>
  <si>
    <t>Y01104</t>
  </si>
  <si>
    <t>Y01228</t>
  </si>
  <si>
    <t>Y01702</t>
  </si>
  <si>
    <t>Y01703</t>
  </si>
  <si>
    <t>Y01714</t>
  </si>
  <si>
    <t>Y02270</t>
  </si>
  <si>
    <t>Y02454</t>
  </si>
  <si>
    <t>Y02770</t>
  </si>
  <si>
    <t>Y03371</t>
  </si>
  <si>
    <t>5NW</t>
  </si>
  <si>
    <t>Y00528</t>
  </si>
  <si>
    <t>Y00529</t>
  </si>
  <si>
    <t>Y00539</t>
  </si>
  <si>
    <t>Y00540</t>
  </si>
  <si>
    <t>Y01694</t>
  </si>
  <si>
    <t>Y01698</t>
  </si>
  <si>
    <t>Y01700</t>
  </si>
  <si>
    <t>Y01701</t>
  </si>
  <si>
    <t>Y01729</t>
  </si>
  <si>
    <t>Y02040</t>
  </si>
  <si>
    <t>Y02843</t>
  </si>
  <si>
    <t>B81001</t>
  </si>
  <si>
    <t>5NX</t>
  </si>
  <si>
    <t>B81646</t>
  </si>
  <si>
    <t>B81662</t>
  </si>
  <si>
    <t>Y00023</t>
  </si>
  <si>
    <t>Y00426</t>
  </si>
  <si>
    <t>Y00427</t>
  </si>
  <si>
    <t>Y01170</t>
  </si>
  <si>
    <t>Y01171</t>
  </si>
  <si>
    <t>Y01218</t>
  </si>
  <si>
    <t>Y01232</t>
  </si>
  <si>
    <t>Y02313</t>
  </si>
  <si>
    <t>Y03108</t>
  </si>
  <si>
    <t>Y03409</t>
  </si>
  <si>
    <t>Y03508</t>
  </si>
  <si>
    <t>5NY</t>
  </si>
  <si>
    <t>B83647</t>
  </si>
  <si>
    <t>B83656</t>
  </si>
  <si>
    <t>B83658</t>
  </si>
  <si>
    <t>B83662</t>
  </si>
  <si>
    <t>B83666</t>
  </si>
  <si>
    <t>B83667</t>
  </si>
  <si>
    <t>B83668</t>
  </si>
  <si>
    <t>B83690</t>
  </si>
  <si>
    <t>B83693</t>
  </si>
  <si>
    <t>B83695</t>
  </si>
  <si>
    <t>B83696</t>
  </si>
  <si>
    <t>B83698</t>
  </si>
  <si>
    <t>B83699</t>
  </si>
  <si>
    <t>B83700</t>
  </si>
  <si>
    <t>Y00097</t>
  </si>
  <si>
    <t>Y00099</t>
  </si>
  <si>
    <t>Y00100</t>
  </si>
  <si>
    <t>Y00226</t>
  </si>
  <si>
    <t>Y00227</t>
  </si>
  <si>
    <t>Y00630</t>
  </si>
  <si>
    <t>Y00631</t>
  </si>
  <si>
    <t>Y00635</t>
  </si>
  <si>
    <t>Y00670</t>
  </si>
  <si>
    <t>Y00671</t>
  </si>
  <si>
    <t>Y00698</t>
  </si>
  <si>
    <t>Y00819</t>
  </si>
  <si>
    <t>Y00820</t>
  </si>
  <si>
    <t>Y00896</t>
  </si>
  <si>
    <t>Y01034</t>
  </si>
  <si>
    <t>Y01082</t>
  </si>
  <si>
    <t>Y01109</t>
  </si>
  <si>
    <t>Y01126</t>
  </si>
  <si>
    <t>Y01632</t>
  </si>
  <si>
    <t>Y01633</t>
  </si>
  <si>
    <t>Y01659</t>
  </si>
  <si>
    <t>Y01728</t>
  </si>
  <si>
    <t>Y01885</t>
  </si>
  <si>
    <t>Y02096</t>
  </si>
  <si>
    <t>Y02097</t>
  </si>
  <si>
    <t>Y02098</t>
  </si>
  <si>
    <t>Y02099</t>
  </si>
  <si>
    <t>Y02119</t>
  </si>
  <si>
    <t>Y02573</t>
  </si>
  <si>
    <t>Y02732</t>
  </si>
  <si>
    <t>Y02738</t>
  </si>
  <si>
    <t>Y02898</t>
  </si>
  <si>
    <t>Y02899</t>
  </si>
  <si>
    <t>Y03173</t>
  </si>
  <si>
    <t>Y03189</t>
  </si>
  <si>
    <t>Y03269</t>
  </si>
  <si>
    <t>Y03491</t>
  </si>
  <si>
    <t>Y03513</t>
  </si>
  <si>
    <t>Y03522</t>
  </si>
  <si>
    <t>5P1</t>
  </si>
  <si>
    <t>F81653</t>
  </si>
  <si>
    <t>F81671</t>
  </si>
  <si>
    <t>F81686</t>
  </si>
  <si>
    <t>F81754</t>
  </si>
  <si>
    <t>F81755</t>
  </si>
  <si>
    <t>F81759</t>
  </si>
  <si>
    <t>Y00104</t>
  </si>
  <si>
    <t>Y00171</t>
  </si>
  <si>
    <t>Y00859</t>
  </si>
  <si>
    <t>Y00860</t>
  </si>
  <si>
    <t>Y02465</t>
  </si>
  <si>
    <t>Y02765</t>
  </si>
  <si>
    <t>Y03033</t>
  </si>
  <si>
    <t>Y03126</t>
  </si>
  <si>
    <t>Y03202</t>
  </si>
  <si>
    <t>Y03213</t>
  </si>
  <si>
    <t>5P2</t>
  </si>
  <si>
    <t>E81610</t>
  </si>
  <si>
    <t>Y00279</t>
  </si>
  <si>
    <t>Y00282</t>
  </si>
  <si>
    <t>Y00395</t>
  </si>
  <si>
    <t>Y00647</t>
  </si>
  <si>
    <t>Y00729</t>
  </si>
  <si>
    <t>Y00982</t>
  </si>
  <si>
    <t>Y00983</t>
  </si>
  <si>
    <t>Y01793</t>
  </si>
  <si>
    <t>Y01809</t>
  </si>
  <si>
    <t>Y01995</t>
  </si>
  <si>
    <t>Y02114</t>
  </si>
  <si>
    <t>Y02143</t>
  </si>
  <si>
    <t>Y02167</t>
  </si>
  <si>
    <t>Y02262</t>
  </si>
  <si>
    <t>Y02428</t>
  </si>
  <si>
    <t>Y02502</t>
  </si>
  <si>
    <t>Y02997</t>
  </si>
  <si>
    <t>Y03226</t>
  </si>
  <si>
    <t>Y03644</t>
  </si>
  <si>
    <t>5P5</t>
  </si>
  <si>
    <t>H81100</t>
  </si>
  <si>
    <t>H81106</t>
  </si>
  <si>
    <t>H81627</t>
  </si>
  <si>
    <t>H81648</t>
  </si>
  <si>
    <t>H81655</t>
  </si>
  <si>
    <t>H81659</t>
  </si>
  <si>
    <t>H81662</t>
  </si>
  <si>
    <t>H81668</t>
  </si>
  <si>
    <t>H81669</t>
  </si>
  <si>
    <t>Y00068</t>
  </si>
  <si>
    <t>Y00287</t>
  </si>
  <si>
    <t>Y00340</t>
  </si>
  <si>
    <t>Y00341</t>
  </si>
  <si>
    <t>Y00350</t>
  </si>
  <si>
    <t>Y00368</t>
  </si>
  <si>
    <t>Y00640</t>
  </si>
  <si>
    <t>Y00641</t>
  </si>
  <si>
    <t>Y00882</t>
  </si>
  <si>
    <t>Y01072</t>
  </si>
  <si>
    <t>Y01075</t>
  </si>
  <si>
    <t>Y01085</t>
  </si>
  <si>
    <t>Y01215</t>
  </si>
  <si>
    <t>Y01250</t>
  </si>
  <si>
    <t>Y01260</t>
  </si>
  <si>
    <t>Y01298</t>
  </si>
  <si>
    <t>Y01660</t>
  </si>
  <si>
    <t>Y01682</t>
  </si>
  <si>
    <t>Y01689</t>
  </si>
  <si>
    <t>Y01879</t>
  </si>
  <si>
    <t>Y01916</t>
  </si>
  <si>
    <t>Y01918</t>
  </si>
  <si>
    <t>Y02005</t>
  </si>
  <si>
    <t>Y02092</t>
  </si>
  <si>
    <t>Y02112</t>
  </si>
  <si>
    <t>Y02194</t>
  </si>
  <si>
    <t>Y02206</t>
  </si>
  <si>
    <t>Y02364</t>
  </si>
  <si>
    <t>Y02527</t>
  </si>
  <si>
    <t>Y02665</t>
  </si>
  <si>
    <t>Y02714</t>
  </si>
  <si>
    <t>Y02715</t>
  </si>
  <si>
    <t>Y02856</t>
  </si>
  <si>
    <t>Y02859</t>
  </si>
  <si>
    <t>Y02860</t>
  </si>
  <si>
    <t>Y02861</t>
  </si>
  <si>
    <t>Y02862</t>
  </si>
  <si>
    <t>Y02863</t>
  </si>
  <si>
    <t>Y02895</t>
  </si>
  <si>
    <t>Y03105</t>
  </si>
  <si>
    <t>Y03113</t>
  </si>
  <si>
    <t>Y03115</t>
  </si>
  <si>
    <t>Y03275</t>
  </si>
  <si>
    <t>Y03276</t>
  </si>
  <si>
    <t>5P6</t>
  </si>
  <si>
    <t>H82079</t>
  </si>
  <si>
    <t>H82604</t>
  </si>
  <si>
    <t>H82636</t>
  </si>
  <si>
    <t>H82642</t>
  </si>
  <si>
    <t>H82644</t>
  </si>
  <si>
    <t>H82648</t>
  </si>
  <si>
    <t>H82649</t>
  </si>
  <si>
    <t>H82653</t>
  </si>
  <si>
    <t>Y00181</t>
  </si>
  <si>
    <t>Y00373</t>
  </si>
  <si>
    <t>Y00374</t>
  </si>
  <si>
    <t>Y00422</t>
  </si>
  <si>
    <t>Y00509</t>
  </si>
  <si>
    <t>Y00562</t>
  </si>
  <si>
    <t>Y00622</t>
  </si>
  <si>
    <t>Y00710</t>
  </si>
  <si>
    <t>Y00711</t>
  </si>
  <si>
    <t>Y01047</t>
  </si>
  <si>
    <t>Y01048</t>
  </si>
  <si>
    <t>Y01979</t>
  </si>
  <si>
    <t>Y02942</t>
  </si>
  <si>
    <t>Y02996</t>
  </si>
  <si>
    <t>5P7</t>
  </si>
  <si>
    <t>G81650</t>
  </si>
  <si>
    <t>G81670</t>
  </si>
  <si>
    <t>G81690</t>
  </si>
  <si>
    <t>G81696</t>
  </si>
  <si>
    <t>Y00354</t>
  </si>
  <si>
    <t>Y00372</t>
  </si>
  <si>
    <t>Y00601</t>
  </si>
  <si>
    <t>Y01006</t>
  </si>
  <si>
    <t>Y02057</t>
  </si>
  <si>
    <t>Y03317</t>
  </si>
  <si>
    <t>Y03521</t>
  </si>
  <si>
    <t>5P8</t>
  </si>
  <si>
    <t>G81653</t>
  </si>
  <si>
    <t>G81668</t>
  </si>
  <si>
    <t>G81675</t>
  </si>
  <si>
    <t>G81703</t>
  </si>
  <si>
    <t>Y00573</t>
  </si>
  <si>
    <t>Y00599</t>
  </si>
  <si>
    <t>Y01058</t>
  </si>
  <si>
    <t>Y01913</t>
  </si>
  <si>
    <t>Y02058</t>
  </si>
  <si>
    <t>Y03132</t>
  </si>
  <si>
    <t>Y03631</t>
  </si>
  <si>
    <t>5P9</t>
  </si>
  <si>
    <t>G82132</t>
  </si>
  <si>
    <t>G82163</t>
  </si>
  <si>
    <t>G82651</t>
  </si>
  <si>
    <t>G82659</t>
  </si>
  <si>
    <t>G82692</t>
  </si>
  <si>
    <t>G82714</t>
  </si>
  <si>
    <t>Y00197</t>
  </si>
  <si>
    <t>Y00390</t>
  </si>
  <si>
    <t>Y00721</t>
  </si>
  <si>
    <t>Y01776</t>
  </si>
  <si>
    <t>Y01935</t>
  </si>
  <si>
    <t>Y02221</t>
  </si>
  <si>
    <t>Y02951</t>
  </si>
  <si>
    <t>Y02952</t>
  </si>
  <si>
    <t>Y02953</t>
  </si>
  <si>
    <t>Y02971</t>
  </si>
  <si>
    <t>Y03003</t>
  </si>
  <si>
    <t>Y03069</t>
  </si>
  <si>
    <t>Y03509</t>
  </si>
  <si>
    <t>5PA</t>
  </si>
  <si>
    <t>C82109</t>
  </si>
  <si>
    <t>C82648</t>
  </si>
  <si>
    <t>C82679</t>
  </si>
  <si>
    <t>Y00152</t>
  </si>
  <si>
    <t>Y00858</t>
  </si>
  <si>
    <t>Y00888</t>
  </si>
  <si>
    <t>Y00956</t>
  </si>
  <si>
    <t>Y01074</t>
  </si>
  <si>
    <t>Y02077</t>
  </si>
  <si>
    <t>Y02197</t>
  </si>
  <si>
    <t>Y02198</t>
  </si>
  <si>
    <t>Y02199</t>
  </si>
  <si>
    <t>Y02383</t>
  </si>
  <si>
    <t>Y02725</t>
  </si>
  <si>
    <t>Y03321</t>
  </si>
  <si>
    <t>Y03584</t>
  </si>
  <si>
    <t>5PC</t>
  </si>
  <si>
    <t>C82085</t>
  </si>
  <si>
    <t>C82670</t>
  </si>
  <si>
    <t>C82682</t>
  </si>
  <si>
    <t>Y00238</t>
  </si>
  <si>
    <t>Y00247</t>
  </si>
  <si>
    <t>Y00980</t>
  </si>
  <si>
    <t>Y01651</t>
  </si>
  <si>
    <t>Y01785</t>
  </si>
  <si>
    <t>Y01872</t>
  </si>
  <si>
    <t>Y02201</t>
  </si>
  <si>
    <t>Y02202</t>
  </si>
  <si>
    <t>Y02305</t>
  </si>
  <si>
    <t>Y02365</t>
  </si>
  <si>
    <t>Y02470</t>
  </si>
  <si>
    <t>Y02500</t>
  </si>
  <si>
    <t>Y03001</t>
  </si>
  <si>
    <t>Y03460</t>
  </si>
  <si>
    <t>Y03468</t>
  </si>
  <si>
    <t>Y03587</t>
  </si>
  <si>
    <t>5PD</t>
  </si>
  <si>
    <t>K83016</t>
  </si>
  <si>
    <t>K83071</t>
  </si>
  <si>
    <t>K83074</t>
  </si>
  <si>
    <t>K83082</t>
  </si>
  <si>
    <t>K83609</t>
  </si>
  <si>
    <t>K83624</t>
  </si>
  <si>
    <t>Y00082</t>
  </si>
  <si>
    <t>Y00234</t>
  </si>
  <si>
    <t>Y00827</t>
  </si>
  <si>
    <t>Y02190</t>
  </si>
  <si>
    <t>Y02424</t>
  </si>
  <si>
    <t>Y02804</t>
  </si>
  <si>
    <t>Y02813</t>
  </si>
  <si>
    <t>Y03137</t>
  </si>
  <si>
    <t>Y03237</t>
  </si>
  <si>
    <t>Y03238</t>
  </si>
  <si>
    <t>Y03388</t>
  </si>
  <si>
    <t>Y03389</t>
  </si>
  <si>
    <t>Y03571</t>
  </si>
  <si>
    <t>Y03651</t>
  </si>
  <si>
    <t>5PE</t>
  </si>
  <si>
    <t>M87039</t>
  </si>
  <si>
    <t>M87040</t>
  </si>
  <si>
    <t>M87610</t>
  </si>
  <si>
    <t>M87632</t>
  </si>
  <si>
    <t>M87639</t>
  </si>
  <si>
    <t>Y00356</t>
  </si>
  <si>
    <t>Y00616</t>
  </si>
  <si>
    <t>Y01091</t>
  </si>
  <si>
    <t>Y01117</t>
  </si>
  <si>
    <t>Y02737</t>
  </si>
  <si>
    <t>Y02955</t>
  </si>
  <si>
    <t>Y03015</t>
  </si>
  <si>
    <t>Y03016</t>
  </si>
  <si>
    <t>Y03315</t>
  </si>
  <si>
    <t>Y03358</t>
  </si>
  <si>
    <t>5PF</t>
  </si>
  <si>
    <t>M88611</t>
  </si>
  <si>
    <t>Y00646</t>
  </si>
  <si>
    <t>Y00963</t>
  </si>
  <si>
    <t>Y00976</t>
  </si>
  <si>
    <t>Y01039</t>
  </si>
  <si>
    <t>Y01986</t>
  </si>
  <si>
    <t>Y02487</t>
  </si>
  <si>
    <t>Y02703</t>
  </si>
  <si>
    <t>Y03331</t>
  </si>
  <si>
    <t>Y03425</t>
  </si>
  <si>
    <t>5PG</t>
  </si>
  <si>
    <t>M85073</t>
  </si>
  <si>
    <t>M85080</t>
  </si>
  <si>
    <t>M85151</t>
  </si>
  <si>
    <t>M85665</t>
  </si>
  <si>
    <t>M85703</t>
  </si>
  <si>
    <t>M85750</t>
  </si>
  <si>
    <t>M85775</t>
  </si>
  <si>
    <t>M85802</t>
  </si>
  <si>
    <t>M85805</t>
  </si>
  <si>
    <t>Y00738</t>
  </si>
  <si>
    <t>Y00828</t>
  </si>
  <si>
    <t>Y00922</t>
  </si>
  <si>
    <t>Y01176</t>
  </si>
  <si>
    <t>Y01710</t>
  </si>
  <si>
    <t>Y01746</t>
  </si>
  <si>
    <t>Y02015</t>
  </si>
  <si>
    <t>Y02403</t>
  </si>
  <si>
    <t>Y02546</t>
  </si>
  <si>
    <t>Y02548</t>
  </si>
  <si>
    <t>Y02552</t>
  </si>
  <si>
    <t>Y02889</t>
  </si>
  <si>
    <t>Y02929</t>
  </si>
  <si>
    <t>Y02931</t>
  </si>
  <si>
    <t>Y03002</t>
  </si>
  <si>
    <t>Y03007</t>
  </si>
  <si>
    <t>Y03034</t>
  </si>
  <si>
    <t>Y03597</t>
  </si>
  <si>
    <t>5PH</t>
  </si>
  <si>
    <t>M83019</t>
  </si>
  <si>
    <t>M83658</t>
  </si>
  <si>
    <t>M83664</t>
  </si>
  <si>
    <t>M83704</t>
  </si>
  <si>
    <t>M83737</t>
  </si>
  <si>
    <t>Y00039</t>
  </si>
  <si>
    <t>Y00040</t>
  </si>
  <si>
    <t>Y00978</t>
  </si>
  <si>
    <t>Y01658</t>
  </si>
  <si>
    <t>Y01893</t>
  </si>
  <si>
    <t>5PJ</t>
  </si>
  <si>
    <t>M83620</t>
  </si>
  <si>
    <t>M83622</t>
  </si>
  <si>
    <t>M83690</t>
  </si>
  <si>
    <t>M83736</t>
  </si>
  <si>
    <t>Y00053</t>
  </si>
  <si>
    <t>Y00303</t>
  </si>
  <si>
    <t>Y00451</t>
  </si>
  <si>
    <t>Y00657</t>
  </si>
  <si>
    <t>Y00708</t>
  </si>
  <si>
    <t>Y02126</t>
  </si>
  <si>
    <t>Y02136</t>
  </si>
  <si>
    <t>Y02670</t>
  </si>
  <si>
    <t>Y02881</t>
  </si>
  <si>
    <t>Y02927</t>
  </si>
  <si>
    <t>Y03085</t>
  </si>
  <si>
    <t>Y03325</t>
  </si>
  <si>
    <t>Y03483</t>
  </si>
  <si>
    <t>5PK</t>
  </si>
  <si>
    <t>M83118</t>
  </si>
  <si>
    <t>M83131</t>
  </si>
  <si>
    <t>M83611</t>
  </si>
  <si>
    <t>M83732</t>
  </si>
  <si>
    <t>M83735</t>
  </si>
  <si>
    <t>Y01959</t>
  </si>
  <si>
    <t>Y01983</t>
  </si>
  <si>
    <t>Y01984</t>
  </si>
  <si>
    <t>Y01985</t>
  </si>
  <si>
    <t>Y02188</t>
  </si>
  <si>
    <t>Y02192</t>
  </si>
  <si>
    <t>Y02207</t>
  </si>
  <si>
    <t>Y02331</t>
  </si>
  <si>
    <t>Y03426</t>
  </si>
  <si>
    <t>Y03496</t>
  </si>
  <si>
    <t>5PL</t>
  </si>
  <si>
    <t>M81053</t>
  </si>
  <si>
    <t>M81606</t>
  </si>
  <si>
    <t>M81607</t>
  </si>
  <si>
    <t>M81636</t>
  </si>
  <si>
    <t>M81637</t>
  </si>
  <si>
    <t>M81638</t>
  </si>
  <si>
    <t>M81640</t>
  </si>
  <si>
    <t>M81641</t>
  </si>
  <si>
    <t>M81642</t>
  </si>
  <si>
    <t>Y00076</t>
  </si>
  <si>
    <t>Y00457</t>
  </si>
  <si>
    <t>Y00458</t>
  </si>
  <si>
    <t>Y00459</t>
  </si>
  <si>
    <t>Y00460</t>
  </si>
  <si>
    <t>Y00461</t>
  </si>
  <si>
    <t>Y00666</t>
  </si>
  <si>
    <t>Y01201</t>
  </si>
  <si>
    <t>Y01810</t>
  </si>
  <si>
    <t>Y01823</t>
  </si>
  <si>
    <t>Y01824</t>
  </si>
  <si>
    <t>Y01825</t>
  </si>
  <si>
    <t>Y01826</t>
  </si>
  <si>
    <t>Y01827</t>
  </si>
  <si>
    <t>Y01828</t>
  </si>
  <si>
    <t>Y01830</t>
  </si>
  <si>
    <t>Y01831</t>
  </si>
  <si>
    <t>Y02356</t>
  </si>
  <si>
    <t>Y02637</t>
  </si>
  <si>
    <t>Y02683</t>
  </si>
  <si>
    <t>Y02743</t>
  </si>
  <si>
    <t>Y02956</t>
  </si>
  <si>
    <t>Y03142</t>
  </si>
  <si>
    <t>Y03403</t>
  </si>
  <si>
    <t>Y03533</t>
  </si>
  <si>
    <t>Y03602</t>
  </si>
  <si>
    <t>5PM</t>
  </si>
  <si>
    <t>Y00503</t>
  </si>
  <si>
    <t>Y00705</t>
  </si>
  <si>
    <t>Y00826</t>
  </si>
  <si>
    <t>Y01255</t>
  </si>
  <si>
    <t>Y02426</t>
  </si>
  <si>
    <t>5PN</t>
  </si>
  <si>
    <t>D81083</t>
  </si>
  <si>
    <t>D81088</t>
  </si>
  <si>
    <t>D81632</t>
  </si>
  <si>
    <t>D81650</t>
  </si>
  <si>
    <t>Y00681</t>
  </si>
  <si>
    <t>Y00881</t>
  </si>
  <si>
    <t>Y01975</t>
  </si>
  <si>
    <t>Y01976</t>
  </si>
  <si>
    <t>Y02030</t>
  </si>
  <si>
    <t>Y02503</t>
  </si>
  <si>
    <t>Y02631</t>
  </si>
  <si>
    <t>Y03472</t>
  </si>
  <si>
    <t>5PP</t>
  </si>
  <si>
    <t>D81636</t>
  </si>
  <si>
    <t>D81638</t>
  </si>
  <si>
    <t>D81639</t>
  </si>
  <si>
    <t>D81649</t>
  </si>
  <si>
    <t>Y00056</t>
  </si>
  <si>
    <t>Y00545</t>
  </si>
  <si>
    <t>Y00673</t>
  </si>
  <si>
    <t>Y00674</t>
  </si>
  <si>
    <t>Y00725</t>
  </si>
  <si>
    <t>Y01777</t>
  </si>
  <si>
    <t>Y01778</t>
  </si>
  <si>
    <t>Y01902</t>
  </si>
  <si>
    <t>Y01906</t>
  </si>
  <si>
    <t>Y01908</t>
  </si>
  <si>
    <t>Y02010</t>
  </si>
  <si>
    <t>Y02051</t>
  </si>
  <si>
    <t>Y02386</t>
  </si>
  <si>
    <t>Y02524</t>
  </si>
  <si>
    <t>Y02978</t>
  </si>
  <si>
    <t>Y02990</t>
  </si>
  <si>
    <t>Y02991</t>
  </si>
  <si>
    <t>Y02992</t>
  </si>
  <si>
    <t>Y02993</t>
  </si>
  <si>
    <t>Y02994</t>
  </si>
  <si>
    <t>Y03028</t>
  </si>
  <si>
    <t>Y03154</t>
  </si>
  <si>
    <t>Y03272</t>
  </si>
  <si>
    <t>Y03309</t>
  </si>
  <si>
    <t>5PQ</t>
  </si>
  <si>
    <t>D82033</t>
  </si>
  <si>
    <t>D82634</t>
  </si>
  <si>
    <t>D82639</t>
  </si>
  <si>
    <t>D82641</t>
  </si>
  <si>
    <t>D82642</t>
  </si>
  <si>
    <t>D82643</t>
  </si>
  <si>
    <t>Y00153</t>
  </si>
  <si>
    <t>Y00502</t>
  </si>
  <si>
    <t>Y00897</t>
  </si>
  <si>
    <t>Y01045</t>
  </si>
  <si>
    <t>Y01227</t>
  </si>
  <si>
    <t>Y01690</t>
  </si>
  <si>
    <t>Y02139</t>
  </si>
  <si>
    <t>Y03290</t>
  </si>
  <si>
    <t>Y03595</t>
  </si>
  <si>
    <t>5PR</t>
  </si>
  <si>
    <t>Y00420</t>
  </si>
  <si>
    <t>Y00742</t>
  </si>
  <si>
    <t>Y01751</t>
  </si>
  <si>
    <t>Y02082</t>
  </si>
  <si>
    <t>Y03053</t>
  </si>
  <si>
    <t>Y03316</t>
  </si>
  <si>
    <t>5PT</t>
  </si>
  <si>
    <t>Y00106</t>
  </si>
  <si>
    <t>Y00579</t>
  </si>
  <si>
    <t>Y00787</t>
  </si>
  <si>
    <t>Y02265</t>
  </si>
  <si>
    <t>Y02281</t>
  </si>
  <si>
    <t>Y02593</t>
  </si>
  <si>
    <t>Y02989</t>
  </si>
  <si>
    <t>Y03143</t>
  </si>
  <si>
    <t>Y03526</t>
  </si>
  <si>
    <t>Y03527</t>
  </si>
  <si>
    <t>5PV</t>
  </si>
  <si>
    <t>F81761</t>
  </si>
  <si>
    <t>Y00496</t>
  </si>
  <si>
    <t>Y02367</t>
  </si>
  <si>
    <t>Y02370</t>
  </si>
  <si>
    <t>Y02372</t>
  </si>
  <si>
    <t>Y02375</t>
  </si>
  <si>
    <t>Y02376</t>
  </si>
  <si>
    <t>Y02409</t>
  </si>
  <si>
    <t>Y02413</t>
  </si>
  <si>
    <t>Y02800</t>
  </si>
  <si>
    <t>Y02801</t>
  </si>
  <si>
    <t>Y02802</t>
  </si>
  <si>
    <t>Y02917</t>
  </si>
  <si>
    <t>Y03326</t>
  </si>
  <si>
    <t>Y03377</t>
  </si>
  <si>
    <t>Y03379</t>
  </si>
  <si>
    <t>5PW</t>
  </si>
  <si>
    <t>F81154</t>
  </si>
  <si>
    <t>Y00052</t>
  </si>
  <si>
    <t>Y01297</t>
  </si>
  <si>
    <t>Y02080</t>
  </si>
  <si>
    <t>Y02081</t>
  </si>
  <si>
    <t>5PX</t>
  </si>
  <si>
    <t>F81658</t>
  </si>
  <si>
    <t>Y00576</t>
  </si>
  <si>
    <t>Y00805</t>
  </si>
  <si>
    <t>Y00855</t>
  </si>
  <si>
    <t>Y01233</t>
  </si>
  <si>
    <t>Y01307</t>
  </si>
  <si>
    <t>Y01308</t>
  </si>
  <si>
    <t>Y01309</t>
  </si>
  <si>
    <t>Y01815</t>
  </si>
  <si>
    <t>Y01921</t>
  </si>
  <si>
    <t>Y01969</t>
  </si>
  <si>
    <t>Y01971</t>
  </si>
  <si>
    <t>Y02093</t>
  </si>
  <si>
    <t>Y02310</t>
  </si>
  <si>
    <t>Y02796</t>
  </si>
  <si>
    <t>Y03393</t>
  </si>
  <si>
    <t>5PY</t>
  </si>
  <si>
    <t>F81643</t>
  </si>
  <si>
    <t>F81659</t>
  </si>
  <si>
    <t>F81711</t>
  </si>
  <si>
    <t>Y00468</t>
  </si>
  <si>
    <t>Y00806</t>
  </si>
  <si>
    <t>Y01217</t>
  </si>
  <si>
    <t>Y01968</t>
  </si>
  <si>
    <t>Y02073</t>
  </si>
  <si>
    <t>Y02600</t>
  </si>
  <si>
    <t>Y02601</t>
  </si>
  <si>
    <t>Y02602</t>
  </si>
  <si>
    <t>Y02603</t>
  </si>
  <si>
    <t>Y02954</t>
  </si>
  <si>
    <t>Y03419</t>
  </si>
  <si>
    <t>Y03420</t>
  </si>
  <si>
    <t>5QA</t>
  </si>
  <si>
    <t>G82731</t>
  </si>
  <si>
    <t>G82788</t>
  </si>
  <si>
    <t>G82797</t>
  </si>
  <si>
    <t>G82806</t>
  </si>
  <si>
    <t>Y00700</t>
  </si>
  <si>
    <t>Y00748</t>
  </si>
  <si>
    <t>Y01668</t>
  </si>
  <si>
    <t>Y01678</t>
  </si>
  <si>
    <t>Y02122</t>
  </si>
  <si>
    <t>Y02266</t>
  </si>
  <si>
    <t>Y02402</t>
  </si>
  <si>
    <t>Y02497</t>
  </si>
  <si>
    <t>Y02809</t>
  </si>
  <si>
    <t>Y02814</t>
  </si>
  <si>
    <t>Y03022</t>
  </si>
  <si>
    <t>Y03192</t>
  </si>
  <si>
    <t>Y03354</t>
  </si>
  <si>
    <t>Y03484</t>
  </si>
  <si>
    <t>Y03500</t>
  </si>
  <si>
    <t>Y03523</t>
  </si>
  <si>
    <t>Y03636</t>
  </si>
  <si>
    <t>Y03640</t>
  </si>
  <si>
    <t>5QC</t>
  </si>
  <si>
    <t>J82219</t>
  </si>
  <si>
    <t>J82657</t>
  </si>
  <si>
    <t>J82658</t>
  </si>
  <si>
    <t>J82670</t>
  </si>
  <si>
    <t>J82674</t>
  </si>
  <si>
    <t>Y00134</t>
  </si>
  <si>
    <t>Y00553</t>
  </si>
  <si>
    <t>Y00583</t>
  </si>
  <si>
    <t>Y00587</t>
  </si>
  <si>
    <t>Y00590</t>
  </si>
  <si>
    <t>Y00591</t>
  </si>
  <si>
    <t>Y00617</t>
  </si>
  <si>
    <t>Y01208</t>
  </si>
  <si>
    <t>Y01643</t>
  </si>
  <si>
    <t>Y01644</t>
  </si>
  <si>
    <t>Y01645</t>
  </si>
  <si>
    <t>Y01647</t>
  </si>
  <si>
    <t>Y01764</t>
  </si>
  <si>
    <t>Y01765</t>
  </si>
  <si>
    <t>Y01818</t>
  </si>
  <si>
    <t>Y01900</t>
  </si>
  <si>
    <t>Y02132</t>
  </si>
  <si>
    <t>Y02290</t>
  </si>
  <si>
    <t>Y02450</t>
  </si>
  <si>
    <t>Y02564</t>
  </si>
  <si>
    <t>Y02659</t>
  </si>
  <si>
    <t>Y02776</t>
  </si>
  <si>
    <t>Y02806</t>
  </si>
  <si>
    <t>Y02892</t>
  </si>
  <si>
    <t>Y03341</t>
  </si>
  <si>
    <t>Y03342</t>
  </si>
  <si>
    <t>Y03610</t>
  </si>
  <si>
    <t>Y03649</t>
  </si>
  <si>
    <t>5QD</t>
  </si>
  <si>
    <t>K82052</t>
  </si>
  <si>
    <t>K82056</t>
  </si>
  <si>
    <t>K82080</t>
  </si>
  <si>
    <t>K82634</t>
  </si>
  <si>
    <t>K82638</t>
  </si>
  <si>
    <t>Y00165</t>
  </si>
  <si>
    <t>Y00166</t>
  </si>
  <si>
    <t>Y00169</t>
  </si>
  <si>
    <t>Y00349</t>
  </si>
  <si>
    <t>Y00884</t>
  </si>
  <si>
    <t>Y02939</t>
  </si>
  <si>
    <t>Y03620</t>
  </si>
  <si>
    <t>5QE</t>
  </si>
  <si>
    <t>K84066</t>
  </si>
  <si>
    <t>K84623</t>
  </si>
  <si>
    <t>Y00410</t>
  </si>
  <si>
    <t>Y00517</t>
  </si>
  <si>
    <t>Y00658</t>
  </si>
  <si>
    <t>Y01264</t>
  </si>
  <si>
    <t>Y01874</t>
  </si>
  <si>
    <t>Y02065</t>
  </si>
  <si>
    <t>Y03465</t>
  </si>
  <si>
    <t>5QF</t>
  </si>
  <si>
    <t>K81633</t>
  </si>
  <si>
    <t>K81658</t>
  </si>
  <si>
    <t>K81660</t>
  </si>
  <si>
    <t>K81663</t>
  </si>
  <si>
    <t>K81669</t>
  </si>
  <si>
    <t>K81670</t>
  </si>
  <si>
    <t>K81672</t>
  </si>
  <si>
    <t>Y00600</t>
  </si>
  <si>
    <t>Y00623</t>
  </si>
  <si>
    <t>Y01972</t>
  </si>
  <si>
    <t>Y01973</t>
  </si>
  <si>
    <t>Y02011</t>
  </si>
  <si>
    <t>Y02022</t>
  </si>
  <si>
    <t>Y02049</t>
  </si>
  <si>
    <t>Y02087</t>
  </si>
  <si>
    <t>Y02088</t>
  </si>
  <si>
    <t>Y02128</t>
  </si>
  <si>
    <t>Y02959</t>
  </si>
  <si>
    <t>Y03357</t>
  </si>
  <si>
    <t>5QG</t>
  </si>
  <si>
    <t>K81611</t>
  </si>
  <si>
    <t>K81661</t>
  </si>
  <si>
    <t>K81666</t>
  </si>
  <si>
    <t>Y00751</t>
  </si>
  <si>
    <t>Y01128</t>
  </si>
  <si>
    <t>Y01253</t>
  </si>
  <si>
    <t>Y01662</t>
  </si>
  <si>
    <t>Y02227</t>
  </si>
  <si>
    <t>Y02326</t>
  </si>
  <si>
    <t>Y02350</t>
  </si>
  <si>
    <t>Y02937</t>
  </si>
  <si>
    <t>5QH</t>
  </si>
  <si>
    <t>L84620</t>
  </si>
  <si>
    <t>Y00054</t>
  </si>
  <si>
    <t>Y00229</t>
  </si>
  <si>
    <t>Y00271</t>
  </si>
  <si>
    <t>Y00696</t>
  </si>
  <si>
    <t>Y00716</t>
  </si>
  <si>
    <t>Y00717</t>
  </si>
  <si>
    <t>Y00718</t>
  </si>
  <si>
    <t>Y00720</t>
  </si>
  <si>
    <t>Y00749</t>
  </si>
  <si>
    <t>Y00759</t>
  </si>
  <si>
    <t>Y00760</t>
  </si>
  <si>
    <t>Y00856</t>
  </si>
  <si>
    <t>Y01064</t>
  </si>
  <si>
    <t>Y01065</t>
  </si>
  <si>
    <t>Y02044</t>
  </si>
  <si>
    <t>Y02311</t>
  </si>
  <si>
    <t>Y02416</t>
  </si>
  <si>
    <t>Y02493</t>
  </si>
  <si>
    <t>Y02519</t>
  </si>
  <si>
    <t>Y02891</t>
  </si>
  <si>
    <t>Y03010</t>
  </si>
  <si>
    <t>Y03234</t>
  </si>
  <si>
    <t>Y03359</t>
  </si>
  <si>
    <t>Y03548</t>
  </si>
  <si>
    <t>Y03599</t>
  </si>
  <si>
    <t>5QJ</t>
  </si>
  <si>
    <t>L81658</t>
  </si>
  <si>
    <t>L81668</t>
  </si>
  <si>
    <t>L81672</t>
  </si>
  <si>
    <t>L81673</t>
  </si>
  <si>
    <t>Y00313</t>
  </si>
  <si>
    <t>Y00400</t>
  </si>
  <si>
    <t>Y00831</t>
  </si>
  <si>
    <t>Y00879</t>
  </si>
  <si>
    <t>Y00979</t>
  </si>
  <si>
    <t>Y01010</t>
  </si>
  <si>
    <t>Y01769</t>
  </si>
  <si>
    <t>Y01923</t>
  </si>
  <si>
    <t>Y02307</t>
  </si>
  <si>
    <t>Y02579</t>
  </si>
  <si>
    <t>Y02873</t>
  </si>
  <si>
    <t>Y03537</t>
  </si>
  <si>
    <t>Y03662</t>
  </si>
  <si>
    <t>5QK</t>
  </si>
  <si>
    <t>J83015</t>
  </si>
  <si>
    <t>J83607</t>
  </si>
  <si>
    <t>J83620</t>
  </si>
  <si>
    <t>J83621</t>
  </si>
  <si>
    <t>J83631</t>
  </si>
  <si>
    <t>J83639</t>
  </si>
  <si>
    <t>Y00741</t>
  </si>
  <si>
    <t>Y01166</t>
  </si>
  <si>
    <t>Y01845</t>
  </si>
  <si>
    <t>Y01877</t>
  </si>
  <si>
    <t>Y02185</t>
  </si>
  <si>
    <t>Y02186</t>
  </si>
  <si>
    <t>Y02666</t>
  </si>
  <si>
    <t>Y03615</t>
  </si>
  <si>
    <t>5QL</t>
  </si>
  <si>
    <t>L85625</t>
  </si>
  <si>
    <t>Y01214</t>
  </si>
  <si>
    <t>Y02153</t>
  </si>
  <si>
    <t>Y02187</t>
  </si>
  <si>
    <t>Y02261</t>
  </si>
  <si>
    <t>Y02389</t>
  </si>
  <si>
    <t>5QM</t>
  </si>
  <si>
    <t>J81015</t>
  </si>
  <si>
    <t>J81088</t>
  </si>
  <si>
    <t>Y00737</t>
  </si>
  <si>
    <t>Y01672</t>
  </si>
  <si>
    <t>Y02650</t>
  </si>
  <si>
    <t>Y03445</t>
  </si>
  <si>
    <t>Y03661</t>
  </si>
  <si>
    <t>5QN</t>
  </si>
  <si>
    <t>J81085</t>
  </si>
  <si>
    <t>J81651</t>
  </si>
  <si>
    <t>J81653</t>
  </si>
  <si>
    <t>J81656</t>
  </si>
  <si>
    <t>J81657</t>
  </si>
  <si>
    <t>Y00148</t>
  </si>
  <si>
    <t>Y01886</t>
  </si>
  <si>
    <t>Y02052</t>
  </si>
  <si>
    <t>Y02054</t>
  </si>
  <si>
    <t>Y02163</t>
  </si>
  <si>
    <t>Y02584</t>
  </si>
  <si>
    <t>Y03271</t>
  </si>
  <si>
    <t>Y03516</t>
  </si>
  <si>
    <t>5QP</t>
  </si>
  <si>
    <t>L82606</t>
  </si>
  <si>
    <t>Y00049</t>
  </si>
  <si>
    <t>Y00626</t>
  </si>
  <si>
    <t>Y00898</t>
  </si>
  <si>
    <t>5QQ</t>
  </si>
  <si>
    <t>L83033</t>
  </si>
  <si>
    <t>L83135</t>
  </si>
  <si>
    <t>L83673</t>
  </si>
  <si>
    <t>L83677</t>
  </si>
  <si>
    <t>L83678</t>
  </si>
  <si>
    <t>Y00178</t>
  </si>
  <si>
    <t>Y00192</t>
  </si>
  <si>
    <t>Y00308</t>
  </si>
  <si>
    <t>Y01621</t>
  </si>
  <si>
    <t>Y01641</t>
  </si>
  <si>
    <t>Y01741</t>
  </si>
  <si>
    <t>Y01742</t>
  </si>
  <si>
    <t>Y01848</t>
  </si>
  <si>
    <t>Y02158</t>
  </si>
  <si>
    <t>Y02273</t>
  </si>
  <si>
    <t>Y02420</t>
  </si>
  <si>
    <t>5QR</t>
  </si>
  <si>
    <t>Y00330</t>
  </si>
  <si>
    <t>Y02499</t>
  </si>
  <si>
    <t>Y02664</t>
  </si>
  <si>
    <t>Y02791</t>
  </si>
  <si>
    <t>Y02792</t>
  </si>
  <si>
    <t>Y02793</t>
  </si>
  <si>
    <t>Y02880</t>
  </si>
  <si>
    <t>Y02932</t>
  </si>
  <si>
    <t>Y03089</t>
  </si>
  <si>
    <t>5QT</t>
  </si>
  <si>
    <t>J84606</t>
  </si>
  <si>
    <t>Y00355</t>
  </si>
  <si>
    <t>Y00438</t>
  </si>
  <si>
    <t>Y00588</t>
  </si>
  <si>
    <t>Y01858</t>
  </si>
  <si>
    <t>Y02694</t>
  </si>
  <si>
    <t>Y02758</t>
  </si>
  <si>
    <t>5QV</t>
  </si>
  <si>
    <t>E82620</t>
  </si>
  <si>
    <t>E82631</t>
  </si>
  <si>
    <t>E82667</t>
  </si>
  <si>
    <t>Y00042</t>
  </si>
  <si>
    <t>Y00115</t>
  </si>
  <si>
    <t>Y00117</t>
  </si>
  <si>
    <t>Y00243</t>
  </si>
  <si>
    <t>Y00415</t>
  </si>
  <si>
    <t>Y01061</t>
  </si>
  <si>
    <t>Y01735</t>
  </si>
  <si>
    <t>Y01801</t>
  </si>
  <si>
    <t>Y01802</t>
  </si>
  <si>
    <t>Y01803</t>
  </si>
  <si>
    <t>Y01924</t>
  </si>
  <si>
    <t>Y01966</t>
  </si>
  <si>
    <t>Y02029</t>
  </si>
  <si>
    <t>Y02175</t>
  </si>
  <si>
    <t>Y02638</t>
  </si>
  <si>
    <t>Y02864</t>
  </si>
  <si>
    <t>Y02878</t>
  </si>
  <si>
    <t>Y03039</t>
  </si>
  <si>
    <t>Y03179</t>
  </si>
  <si>
    <t>Y03216</t>
  </si>
  <si>
    <t>Y03405</t>
  </si>
  <si>
    <t>Y03439</t>
  </si>
  <si>
    <t>Y03580</t>
  </si>
  <si>
    <t>5QW</t>
  </si>
  <si>
    <t>M89025</t>
  </si>
  <si>
    <t>Y00694</t>
  </si>
  <si>
    <t>Y00949</t>
  </si>
  <si>
    <t>Y01002</t>
  </si>
  <si>
    <t>Y01683</t>
  </si>
  <si>
    <t>Y02845</t>
  </si>
  <si>
    <t>Y02879</t>
  </si>
  <si>
    <t>Y03236</t>
  </si>
  <si>
    <t>Y03451</t>
  </si>
  <si>
    <t>5ZT</t>
  </si>
  <si>
    <t>P81673</t>
  </si>
  <si>
    <t>P81717</t>
  </si>
  <si>
    <t>P81719</t>
  </si>
  <si>
    <t>P81787</t>
  </si>
  <si>
    <t>P81793</t>
  </si>
  <si>
    <t>Y00043</t>
  </si>
  <si>
    <t>Y02151</t>
  </si>
  <si>
    <t>Y02492</t>
  </si>
  <si>
    <t>Y03362</t>
  </si>
  <si>
    <t>Y03654</t>
  </si>
  <si>
    <t>5ZU</t>
  </si>
  <si>
    <t>B81083</t>
  </si>
  <si>
    <t>B81102</t>
  </si>
  <si>
    <t>B81671</t>
  </si>
  <si>
    <t>Y00221</t>
  </si>
  <si>
    <t>Y00483</t>
  </si>
  <si>
    <t>Y01123</t>
  </si>
  <si>
    <t>Y01948</t>
  </si>
  <si>
    <t>Y02124</t>
  </si>
  <si>
    <t>Y02259</t>
  </si>
  <si>
    <t>Y02300</t>
  </si>
  <si>
    <t>Y02716</t>
  </si>
  <si>
    <t>Y02722</t>
  </si>
  <si>
    <t>Y03070</t>
  </si>
  <si>
    <t>Y03072</t>
  </si>
  <si>
    <t>Y03073</t>
  </si>
  <si>
    <t>Y03074</t>
  </si>
  <si>
    <t>Y03075</t>
  </si>
  <si>
    <t>Y03076</t>
  </si>
  <si>
    <t>5ZW</t>
  </si>
  <si>
    <t>L83667</t>
  </si>
  <si>
    <t>L83679</t>
  </si>
  <si>
    <t>Y01841</t>
  </si>
  <si>
    <t>Y02382</t>
  </si>
  <si>
    <t>Y02518</t>
  </si>
  <si>
    <t>Y03274</t>
  </si>
  <si>
    <t>Y03490</t>
  </si>
  <si>
    <t>5ZX</t>
  </si>
  <si>
    <t>G83621</t>
  </si>
  <si>
    <t>Y00788</t>
  </si>
  <si>
    <t>Y00790</t>
  </si>
  <si>
    <t>Y00936</t>
  </si>
  <si>
    <t>Y00939</t>
  </si>
  <si>
    <t>Y01939</t>
  </si>
  <si>
    <t>Y02147</t>
  </si>
  <si>
    <t>Y02283</t>
  </si>
  <si>
    <t>Y02831</t>
  </si>
  <si>
    <t>Y02907</t>
  </si>
  <si>
    <t>Y03186</t>
  </si>
  <si>
    <t>Y03220</t>
  </si>
  <si>
    <t>Y03559</t>
  </si>
  <si>
    <t>5ZZ</t>
  </si>
  <si>
    <t>A84613</t>
  </si>
  <si>
    <t>A84617</t>
  </si>
  <si>
    <t>Y00644</t>
  </si>
  <si>
    <t>Y00661</t>
  </si>
  <si>
    <t>Y01195</t>
  </si>
  <si>
    <t>Y01310</t>
  </si>
  <si>
    <t>Y01863</t>
  </si>
  <si>
    <t>Y01928</t>
  </si>
  <si>
    <t>HERTFORDSHIRE PCT</t>
  </si>
  <si>
    <t>SOLIHULL PCT</t>
  </si>
  <si>
    <t>BLACKBURN WITH DARWEN PCT</t>
  </si>
  <si>
    <t>NORTH EAST LINCOLNSHIRE CARE TRUST PLUS</t>
  </si>
  <si>
    <t>TORBAY CARE TRUST</t>
  </si>
  <si>
    <t>NORTHUMBERLAND CARE TRUST</t>
  </si>
  <si>
    <t>NHS BEXLEY</t>
  </si>
  <si>
    <t>STOCKTON ON TEES TEACHING PCT</t>
  </si>
  <si>
    <t>SOUTH GLOUCESTERSHIRE PCT</t>
  </si>
  <si>
    <t>HAVERING PCT</t>
  </si>
  <si>
    <t>KINGSTON</t>
  </si>
  <si>
    <t>BROMLEY PCT</t>
  </si>
  <si>
    <t>NHS GREENWICH</t>
  </si>
  <si>
    <t>BARNET PRIMARY CARE TRUST</t>
  </si>
  <si>
    <t>HILLINGDON PCT</t>
  </si>
  <si>
    <t>ENFIELD PCT</t>
  </si>
  <si>
    <t>BARKING &amp; DAGENHAM PCT</t>
  </si>
  <si>
    <t>CITY AND HACKNEY PRIMARY CARE TEAM</t>
  </si>
  <si>
    <t>TOWER HAMLETS PRIMARY CARE TEAM</t>
  </si>
  <si>
    <t>NEWHAM PRIMARY CARE TEAM</t>
  </si>
  <si>
    <t>HARINGEY PCT</t>
  </si>
  <si>
    <t>HEREFORDSHIRE PRIMARY CARE TRUST</t>
  </si>
  <si>
    <t>MILTON KEYNES PCT</t>
  </si>
  <si>
    <t>NEWCASTLE UPON TYNE PCT</t>
  </si>
  <si>
    <t>NORTH TYNESIDE PRIMARY CARE TRUST</t>
  </si>
  <si>
    <t>HARTLEPOOL PCT</t>
  </si>
  <si>
    <t>NORTH LINCOLNSHIRE PCT</t>
  </si>
  <si>
    <t>NOTTINGHAM CITY PCT</t>
  </si>
  <si>
    <t>BASSETLAW</t>
  </si>
  <si>
    <t>PLYMOUTH PRIMARY CARE TRUST</t>
  </si>
  <si>
    <t>SALFORD PCT</t>
  </si>
  <si>
    <t>STOCKPORT PRIMARY CARE TRUST</t>
  </si>
  <si>
    <t>PORTSMOUTH CITY PRIMARY CARE TRUST</t>
  </si>
  <si>
    <t>BATH AND NORTH EAST SOMERSET PCT</t>
  </si>
  <si>
    <t>LUTON</t>
  </si>
  <si>
    <t>HAMMERSMITH &amp; FULHAM PCT</t>
  </si>
  <si>
    <t>ROTHERHAM PCT</t>
  </si>
  <si>
    <t>ASHTON LEIGH AND WIGAN PCT</t>
  </si>
  <si>
    <t>BLACKPOOL PCT</t>
  </si>
  <si>
    <t>BOLTON PCT</t>
  </si>
  <si>
    <t>EALING PCT</t>
  </si>
  <si>
    <t>HOUNSLOW PCT</t>
  </si>
  <si>
    <t>WARRINGTON PCT</t>
  </si>
  <si>
    <t>KNOWSLEY</t>
  </si>
  <si>
    <t>OLDHAM PRIMARY CARE TRUST</t>
  </si>
  <si>
    <t>CALDERDALE</t>
  </si>
  <si>
    <t>DARLINGTON PCT</t>
  </si>
  <si>
    <t>BARNSLEY PCT</t>
  </si>
  <si>
    <t>BURY PRIMARY CARE TRUST</t>
  </si>
  <si>
    <t>SWINDON PCT</t>
  </si>
  <si>
    <t>BRENT PCT</t>
  </si>
  <si>
    <t>HARROW PCT</t>
  </si>
  <si>
    <t>CAMDEN PRIMARY CARE TRUST</t>
  </si>
  <si>
    <t>ISLINGTON PRIMARY CARE TRUST</t>
  </si>
  <si>
    <t>CROYDON PRIMARY CARE TRUST</t>
  </si>
  <si>
    <t>GATESHEAD PRIMARY CARE TRUST</t>
  </si>
  <si>
    <t>SOUTH TYNESIDE PRIMARY CARE TRUST</t>
  </si>
  <si>
    <t>SUNDERLAND TEACHING PRIMARY CARE TRUST</t>
  </si>
  <si>
    <t>MIDDLESBROUGH PCT</t>
  </si>
  <si>
    <t>SOUTHAMPTON CITY PRIMARY CARE TRUST</t>
  </si>
  <si>
    <t>NHS MEDWAY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</si>
  <si>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</si>
  <si>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</si>
  <si>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</si>
  <si>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</si>
  <si>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</si>
  <si>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</si>
  <si>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PRIMARY CARE TRUST</t>
  </si>
  <si>
    <t>BRIGHTON AND HOVE CITY TEACHING PCT</t>
  </si>
  <si>
    <t>SOUTH BIRMINGHAM PCT</t>
  </si>
  <si>
    <t>SHROPSHIRE COUNTY PRIMARY CARE TRUST</t>
  </si>
  <si>
    <t>WALSALL TEACHING PCT</t>
  </si>
  <si>
    <t>RICHMOND &amp; TWICKENHAM</t>
  </si>
  <si>
    <t>SUTTON &amp; MERTON PCT</t>
  </si>
  <si>
    <t>NORTH SOMERSET PCT</t>
  </si>
  <si>
    <t>COVENTRY PRIMARY CARE TRUST</t>
  </si>
  <si>
    <t>TELFORD &amp; WREKIN PRIMARY CARE TRUST</t>
  </si>
  <si>
    <t>WOLVERHAMPTON CITY PRIMARY CARE TRUST</t>
  </si>
  <si>
    <t>HEART OF BIRMINGHAM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</si>
  <si>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</si>
  <si>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</si>
  <si>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</si>
  <si>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</si>
  <si>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</si>
  <si>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</si>
  <si>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</si>
  <si>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NHS NOTTINGHAMSHIRE COUNTY</t>
  </si>
  <si>
    <t>LINCOLNSHIRE PCT</t>
  </si>
  <si>
    <t>REDBRIDGE PCT</t>
  </si>
  <si>
    <t>WALTHAM FOREST PCT</t>
  </si>
  <si>
    <t>COUNTY DURHAM PCT</t>
  </si>
  <si>
    <t>CUMBRIA PCT</t>
  </si>
  <si>
    <t>NORTH LANCS PCT</t>
  </si>
  <si>
    <t>CENTRAL LANCS PCT</t>
  </si>
  <si>
    <t>EAST LANCS PCT</t>
  </si>
  <si>
    <t>SEFTON PCT</t>
  </si>
  <si>
    <t>WIRRAL PCT</t>
  </si>
  <si>
    <t>LIVERPOOL PCT</t>
  </si>
  <si>
    <t>HALTON &amp; ST HELENS PCT</t>
  </si>
  <si>
    <t>WESTERN CHESHIRE PCT</t>
  </si>
  <si>
    <t>CENTRAL AND EASTERN CHESHIRE PCT</t>
  </si>
  <si>
    <t>HEYWOOD MIDDLETON &amp;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</si>
  <si>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</si>
  <si>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</si>
  <si>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</si>
  <si>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</si>
  <si>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</si>
  <si>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&amp; AIREDALE PCT</t>
  </si>
  <si>
    <t>SOUTH EAST ESSEX PCT</t>
  </si>
  <si>
    <t>BEDFORDSHIRE PCT</t>
  </si>
  <si>
    <t>SURREY PCT</t>
  </si>
  <si>
    <t>WEST SUSSEX PCT</t>
  </si>
  <si>
    <t>EAST SUSSEX DOWNS &amp; WEALD PCT</t>
  </si>
  <si>
    <t>HASTINGS &amp; ROTHER PCT</t>
  </si>
  <si>
    <t>NHS WEST KENT</t>
  </si>
  <si>
    <t>LEICESTERSHIRE COUNTY &amp; RUTLAND PCT</t>
  </si>
  <si>
    <t>LEICESTER CITY PCT</t>
  </si>
  <si>
    <t>NORTHAMPTONSHIRE PCT</t>
  </si>
  <si>
    <t>DUDLEY PRIMARY CARE TRUST</t>
  </si>
  <si>
    <t>SANDWELL PRIMARY CARE TRUST</t>
  </si>
  <si>
    <t>BIRMINGHAM EAST AND NORTH PCT</t>
  </si>
  <si>
    <t>NORTH STAFFORDSHIRE PCT</t>
  </si>
  <si>
    <t>STOKE-ON-TRENT PCT</t>
  </si>
  <si>
    <t>SOUTH STAFFORDSHIRE PRIMARY CARE TRUST</t>
  </si>
  <si>
    <t>WORCESTERSHIRE PCT</t>
  </si>
  <si>
    <t>WARWICKSHIRE PCT</t>
  </si>
  <si>
    <t>PETERBOROUGH PCT</t>
  </si>
  <si>
    <t>CAMBRIDGESHIRE PCT</t>
  </si>
  <si>
    <t>NORFOLK PRIMARY CARE TRUST</t>
  </si>
  <si>
    <t>GREAT YARMOUTH AND WAVENEY TEACHING PCT</t>
  </si>
  <si>
    <t>SUFFOLK PCT</t>
  </si>
  <si>
    <t>WEST ESSEX PCT</t>
  </si>
  <si>
    <t>NORTH EAST ESSEX PCT</t>
  </si>
  <si>
    <t>MID ESSEX PCT</t>
  </si>
  <si>
    <t>SOUTH WEST ESSEX PCT</t>
  </si>
  <si>
    <t>NHS EASTERN &amp; COASTAL KENT</t>
  </si>
  <si>
    <t>HAMPSHIRE PRIMARY CARE TRUST</t>
  </si>
  <si>
    <t>BUCKINGHAMSHIRE PCT</t>
  </si>
  <si>
    <t>OXFORDSHIRE PRIMARY CARE TRUST</t>
  </si>
  <si>
    <t>BERKSHIRE WEST PRIMARY CARE TRUST</t>
  </si>
  <si>
    <t>BERKSHIRE EAST PRIMARY CARE TRUST</t>
  </si>
  <si>
    <t>GLOUCESTERSHIRE PCT</t>
  </si>
  <si>
    <t>BRISTOL PCT</t>
  </si>
  <si>
    <t>WILTSHIRE PCT</t>
  </si>
  <si>
    <t>SOMERSET PRIMARY CARE TRUST</t>
  </si>
  <si>
    <t>DORSET PRIMARY CARE TRUST</t>
  </si>
  <si>
    <t>BOURNEMOUTH AND POOLE PRIMARY CARE TRUST</t>
  </si>
  <si>
    <t>CORNWALL &amp; ISLES OF SCILLY PCT</t>
  </si>
  <si>
    <t>DEVON PRIMARY CARE TRUST</t>
  </si>
  <si>
    <t>REDCAR AND CLEVELAND PCT</t>
  </si>
  <si>
    <t>NHS ISLE OF WIGHT</t>
  </si>
  <si>
    <r>
      <t xml:space="preserve">Predictided antidepressant tablets prescribed </t>
    </r>
    <r>
      <rPr>
        <b/>
        <sz val="11"/>
        <color theme="1" tint="0.249977111117893"/>
        <rFont val="Verdana"/>
        <family val="2"/>
      </rPr>
      <t>per registered patient</t>
    </r>
    <r>
      <rPr>
        <sz val="11"/>
        <color theme="1" tint="0.249977111117893"/>
        <rFont val="Verdana"/>
        <family val="2"/>
      </rPr>
      <t xml:space="preserve"> a year</t>
    </r>
  </si>
  <si>
    <r>
      <rPr>
        <b/>
        <sz val="11"/>
        <color theme="1" tint="0.249977111117893"/>
        <rFont val="Verdana"/>
        <family val="2"/>
      </rPr>
      <t>Total</t>
    </r>
    <r>
      <rPr>
        <sz val="11"/>
        <color theme="1" tint="0.249977111117893"/>
        <rFont val="Verdana"/>
        <family val="2"/>
      </rPr>
      <t xml:space="preserve"> antidepressant tablets prescribed a year</t>
    </r>
  </si>
  <si>
    <t>Total quantity of antibiotic tablets prescribed a year</t>
  </si>
  <si>
    <t>5CC</t>
  </si>
  <si>
    <t>TAN</t>
  </si>
  <si>
    <t>TAL</t>
  </si>
  <si>
    <t>TAK</t>
  </si>
  <si>
    <t>TAC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</si>
</sst>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rgb="FF000000"/>
      <name val="Verdana"/>
      <family val="2"/>
    </font>
    <font>
      <b/>
      <sz val="10"/>
      <color theme="0"/>
      <name val="Verdana"/>
      <family val="2"/>
    </font>
    <font>
      <b/>
      <sz val="11"/>
      <color theme="0"/>
      <name val="Verdana"/>
      <family val="2"/>
    </font>
    <font>
      <sz val="11"/>
      <color theme="1" tint="0.249977111117893"/>
      <name val="Verdana"/>
      <family val="2"/>
    </font>
    <font>
      <sz val="10"/>
      <color theme="1" tint="0.249977111117893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rgb="FFE10E49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EEEC"/>
        <bgColor indexed="64"/>
      </patternFill>
    </fill>
    <fill>
      <patternFill patternType="solid">
        <fgColor rgb="FF4F0B7B"/>
        <bgColor indexed="64"/>
      </patternFill>
    </fill>
    <fill>
      <patternFill patternType="solid">
        <fgColor rgb="FFB634BB"/>
        <bgColor indexed="64"/>
      </patternFill>
    </fill>
    <fill>
      <patternFill patternType="solid">
        <fgColor rgb="FFE10E49"/>
        <bgColor indexed="64"/>
      </patternFill>
    </fill>
    <fill>
      <patternFill patternType="solid">
        <fgColor rgb="FFE59AAA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10E49"/>
      </left>
      <right style="thin">
        <color rgb="FFE10E49"/>
      </right>
      <top style="thin">
        <color rgb="FFE10E49"/>
      </top>
      <bottom style="thin">
        <color rgb="FFE10E4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000000"/>
      </left>
      <right style="thin">
        <color rgb="FFC1C1C1"/>
      </right>
      <top style="medium">
        <color rgb="FF000000"/>
      </top>
      <bottom style="thin">
        <color rgb="FFC1C1C1"/>
      </bottom>
      <diagonal/>
    </border>
    <border>
      <left style="thin">
        <color rgb="FFC1C1C1"/>
      </left>
      <right style="medium">
        <color rgb="FF000000"/>
      </right>
      <top style="medium">
        <color rgb="FF000000"/>
      </top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medium">
        <color rgb="FF000000"/>
      </right>
      <top style="thin">
        <color rgb="FFC1C1C1"/>
      </top>
      <bottom style="thin">
        <color rgb="FFC1C1C1"/>
      </bottom>
      <diagonal/>
    </border>
    <border>
      <left style="medium">
        <color rgb="FF000000"/>
      </left>
      <right style="thin">
        <color rgb="FFC1C1C1"/>
      </right>
      <top style="thin">
        <color rgb="FFC1C1C1"/>
      </top>
      <bottom style="medium">
        <color rgb="FF000000"/>
      </bottom>
      <diagonal/>
    </border>
    <border>
      <left style="thin">
        <color rgb="FFC1C1C1"/>
      </left>
      <right style="medium">
        <color rgb="FF000000"/>
      </right>
      <top style="thin">
        <color rgb="FFC1C1C1"/>
      </top>
      <bottom style="medium">
        <color rgb="FF000000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6" applyNumberFormat="0" applyAlignment="0" applyProtection="0"/>
    <xf numFmtId="0" fontId="12" fillId="6" borderId="7" applyNumberFormat="0" applyAlignment="0" applyProtection="0"/>
    <xf numFmtId="0" fontId="13" fillId="6" borderId="6" applyNumberFormat="0" applyAlignment="0" applyProtection="0"/>
    <xf numFmtId="0" fontId="14" fillId="0" borderId="8" applyNumberFormat="0" applyFill="0" applyAlignment="0" applyProtection="0"/>
    <xf numFmtId="0" fontId="15" fillId="7" borderId="9" applyNumberFormat="0" applyAlignment="0" applyProtection="0"/>
    <xf numFmtId="0" fontId="16" fillId="0" borderId="0" applyNumberFormat="0" applyFill="0" applyBorder="0" applyAlignment="0" applyProtection="0"/>
    <xf numFmtId="0" fontId="3" fillId="8" borderId="10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20" fillId="0" borderId="0" applyFill="0" applyProtection="0"/>
    <xf numFmtId="0" fontId="19" fillId="0" borderId="0" applyNumberFormat="0" applyFont="0" applyBorder="0" applyAlignment="0" applyProtection="0"/>
  </cellStyleXfs>
  <cellXfs count="63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1" fillId="0" borderId="0" xfId="0" applyFont="1" applyProtection="1">
      <protection hidden="1"/>
    </xf>
    <xf numFmtId="0" fontId="0" fillId="33" borderId="0" xfId="0" applyFill="1"/>
    <xf numFmtId="0" fontId="2" fillId="33" borderId="0" xfId="0" applyFont="1" applyFill="1" applyAlignment="1">
      <alignment wrapText="1"/>
    </xf>
    <xf numFmtId="0" fontId="21" fillId="33" borderId="0" xfId="0" applyFont="1" applyFill="1" applyAlignment="1">
      <alignment horizontal="center" vertical="center"/>
    </xf>
    <xf numFmtId="0" fontId="0" fillId="33" borderId="0" xfId="0" applyFont="1" applyFill="1"/>
    <xf numFmtId="0" fontId="24" fillId="33" borderId="1" xfId="0" applyFont="1" applyFill="1" applyBorder="1" applyAlignment="1">
      <alignment vertical="center" wrapText="1"/>
    </xf>
    <xf numFmtId="0" fontId="24" fillId="33" borderId="0" xfId="0" applyFont="1" applyFill="1"/>
    <xf numFmtId="0" fontId="25" fillId="33" borderId="0" xfId="0" applyFont="1" applyFill="1"/>
    <xf numFmtId="0" fontId="25" fillId="33" borderId="0" xfId="0" applyFont="1" applyFill="1" applyAlignment="1">
      <alignment horizontal="center" vertical="center" wrapText="1"/>
    </xf>
    <xf numFmtId="0" fontId="24" fillId="33" borderId="0" xfId="0" applyFont="1" applyFill="1" applyProtection="1">
      <protection locked="0"/>
    </xf>
    <xf numFmtId="0" fontId="23" fillId="36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6" fillId="0" borderId="0" xfId="0" applyFont="1" applyFill="1" applyAlignment="1">
      <alignment wrapText="1"/>
    </xf>
    <xf numFmtId="2" fontId="24" fillId="0" borderId="0" xfId="0" applyNumberFormat="1" applyFont="1" applyFill="1" applyProtection="1">
      <protection locked="0"/>
    </xf>
    <xf numFmtId="1" fontId="24" fillId="0" borderId="0" xfId="0" applyNumberFormat="1" applyFont="1" applyFill="1" applyProtection="1">
      <protection locked="0"/>
    </xf>
    <xf numFmtId="0" fontId="24" fillId="0" borderId="0" xfId="0" applyFont="1" applyFill="1"/>
    <xf numFmtId="0" fontId="27" fillId="33" borderId="0" xfId="0" applyFont="1" applyFill="1" applyBorder="1" applyAlignment="1" applyProtection="1">
      <alignment horizontal="center" vertical="top" wrapText="1"/>
      <protection locked="0"/>
    </xf>
    <xf numFmtId="2" fontId="26" fillId="0" borderId="0" xfId="0" applyNumberFormat="1" applyFont="1" applyFill="1" applyProtection="1">
      <protection locked="0"/>
    </xf>
    <xf numFmtId="0" fontId="23" fillId="36" borderId="0" xfId="0" applyFont="1" applyFill="1"/>
    <xf numFmtId="0" fontId="23" fillId="37" borderId="0" xfId="0" applyFont="1" applyFill="1" applyBorder="1" applyAlignment="1">
      <alignment vertical="center" wrapText="1"/>
    </xf>
    <xf numFmtId="0" fontId="26" fillId="37" borderId="0" xfId="0" applyFont="1" applyFill="1" applyAlignment="1">
      <alignment wrapText="1"/>
    </xf>
    <xf numFmtId="0" fontId="24" fillId="36" borderId="0" xfId="0" applyFont="1" applyFill="1" applyProtection="1">
      <protection locked="0"/>
    </xf>
    <xf numFmtId="0" fontId="23" fillId="33" borderId="0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25" fillId="0" borderId="0" xfId="0" applyFont="1" applyFill="1"/>
    <xf numFmtId="0" fontId="25" fillId="38" borderId="13" xfId="0" applyFont="1" applyFill="1" applyBorder="1"/>
    <xf numFmtId="0" fontId="25" fillId="38" borderId="13" xfId="0" applyFont="1" applyFill="1" applyBorder="1" applyAlignment="1"/>
    <xf numFmtId="2" fontId="25" fillId="33" borderId="13" xfId="0" applyNumberFormat="1" applyFont="1" applyFill="1" applyBorder="1" applyAlignment="1"/>
    <xf numFmtId="1" fontId="25" fillId="33" borderId="13" xfId="0" applyNumberFormat="1" applyFont="1" applyFill="1" applyBorder="1" applyAlignment="1"/>
    <xf numFmtId="0" fontId="25" fillId="33" borderId="13" xfId="0" applyFont="1" applyFill="1" applyBorder="1" applyAlignment="1"/>
    <xf numFmtId="2" fontId="25" fillId="33" borderId="13" xfId="0" applyNumberFormat="1" applyFont="1" applyFill="1" applyBorder="1"/>
    <xf numFmtId="0" fontId="25" fillId="33" borderId="13" xfId="0" applyFont="1" applyFill="1" applyBorder="1"/>
    <xf numFmtId="1" fontId="25" fillId="33" borderId="13" xfId="0" applyNumberFormat="1" applyFont="1" applyFill="1" applyBorder="1"/>
    <xf numFmtId="0" fontId="23" fillId="34" borderId="13" xfId="0" applyFont="1" applyFill="1" applyBorder="1" applyAlignment="1">
      <alignment vertical="center"/>
    </xf>
    <xf numFmtId="2" fontId="23" fillId="34" borderId="13" xfId="0" applyNumberFormat="1" applyFont="1" applyFill="1" applyBorder="1" applyAlignment="1">
      <alignment vertical="center"/>
    </xf>
    <xf numFmtId="1" fontId="23" fillId="34" borderId="13" xfId="0" applyNumberFormat="1" applyFont="1" applyFill="1" applyBorder="1" applyAlignment="1">
      <alignment vertical="center"/>
    </xf>
    <xf numFmtId="0" fontId="22" fillId="35" borderId="13" xfId="0" applyFont="1" applyFill="1" applyBorder="1" applyAlignment="1">
      <alignment horizontal="left" vertical="top" wrapText="1"/>
    </xf>
    <xf numFmtId="2" fontId="22" fillId="35" borderId="13" xfId="0" applyNumberFormat="1" applyFont="1" applyFill="1" applyBorder="1" applyAlignment="1">
      <alignment horizontal="right" vertical="top" wrapText="1"/>
    </xf>
    <xf numFmtId="1" fontId="22" fillId="35" borderId="13" xfId="0" applyNumberFormat="1" applyFont="1" applyFill="1" applyBorder="1" applyAlignment="1">
      <alignment horizontal="right" vertical="top" wrapText="1"/>
    </xf>
    <xf numFmtId="0" fontId="22" fillId="35" borderId="13" xfId="0" applyFont="1" applyFill="1" applyBorder="1" applyAlignment="1">
      <alignment horizontal="right" vertical="top" wrapText="1"/>
    </xf>
    <xf numFmtId="2" fontId="22" fillId="35" borderId="13" xfId="0" applyNumberFormat="1" applyFont="1" applyFill="1" applyBorder="1" applyAlignment="1">
      <alignment horizontal="right" wrapText="1"/>
    </xf>
    <xf numFmtId="0" fontId="22" fillId="35" borderId="13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 shrinkToFit="1"/>
    </xf>
    <xf numFmtId="0" fontId="24" fillId="0" borderId="0" xfId="0" applyFont="1" applyFill="1" applyBorder="1" applyAlignment="1">
      <alignment vertical="center" wrapText="1" shrinkToFit="1"/>
    </xf>
    <xf numFmtId="0" fontId="26" fillId="0" borderId="0" xfId="0" applyFont="1" applyFill="1" applyBorder="1" applyAlignment="1">
      <alignment vertical="center" wrapText="1" shrinkToFit="1"/>
    </xf>
    <xf numFmtId="0" fontId="25" fillId="0" borderId="0" xfId="0" applyFont="1" applyFill="1" applyAlignment="1">
      <alignment wrapText="1" shrinkToFit="1"/>
    </xf>
    <xf numFmtId="0" fontId="26" fillId="0" borderId="0" xfId="0" applyFont="1" applyFill="1" applyAlignment="1">
      <alignment vertical="center" wrapText="1" shrinkToFit="1"/>
    </xf>
    <xf numFmtId="0" fontId="0" fillId="0" borderId="0" xfId="0"/>
    <xf numFmtId="0" fontId="2" fillId="0" borderId="14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11" fontId="0" fillId="0" borderId="17" xfId="0" quotePrefix="1" applyNumberFormat="1" applyBorder="1" applyAlignment="1">
      <alignment vertical="top" wrapText="1"/>
    </xf>
    <xf numFmtId="0" fontId="27" fillId="0" borderId="12" xfId="0" applyFont="1" applyFill="1" applyBorder="1" applyAlignment="1" applyProtection="1">
      <alignment horizontal="center" vertical="center" wrapText="1"/>
      <protection locked="0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ExportHeaderStyleLeft" xfId="42"/>
    <cellStyle name="ExportLogo" xfId="43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F0B7B"/>
      <color rgb="FFEEEEEC"/>
      <color rgb="FFB634BB"/>
      <color rgb="FFE10E49"/>
      <color rgb="FFFAD5DF"/>
      <color rgb="FFE59AAA"/>
      <color rgb="FF009AA6"/>
      <color rgb="FFEFFFFD"/>
      <color rgb="FF6C6F70"/>
      <color rgb="FFD9FF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</xdr:row>
      <xdr:rowOff>161924</xdr:rowOff>
    </xdr:from>
    <xdr:to>
      <xdr:col>5</xdr:col>
      <xdr:colOff>400049</xdr:colOff>
      <xdr:row>42</xdr:row>
      <xdr:rowOff>123825</xdr:rowOff>
    </xdr:to>
    <xdr:sp macro="" textlink="">
      <xdr:nvSpPr>
        <xdr:cNvPr id="2" name="TextBox 1"/>
        <xdr:cNvSpPr txBox="1"/>
      </xdr:nvSpPr>
      <xdr:spPr>
        <a:xfrm>
          <a:off x="19050" y="1419224"/>
          <a:ext cx="4762499" cy="720090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How to use this tool</a:t>
          </a:r>
        </a:p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This interactive spreadsheet is aimed at clinical commissioning groups and GP's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for calculating predicted rates of antidepressant prescribing based on GP practice and local area characteristics.</a:t>
          </a:r>
          <a:r>
            <a:rPr lang="en-GB" b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endParaRPr lang="en-GB" b="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b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To generate your practice prediction: </a:t>
          </a:r>
        </a:p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1.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Go to the </a:t>
          </a:r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Data by GP practice</a:t>
          </a:r>
          <a:r>
            <a:rPr lang="en-GB" sz="11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tab and find your practice code in column </a:t>
          </a:r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.</a:t>
          </a:r>
        </a:p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2.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Go to the </a:t>
          </a:r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Your practice prediction</a:t>
          </a:r>
          <a:r>
            <a:rPr lang="en-GB" sz="11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tab and enter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your practice code using the dropdown menu at the top of column </a:t>
          </a:r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. </a:t>
          </a:r>
        </a:p>
        <a:p>
          <a:endParaRPr lang="en-GB" sz="1100" b="1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3.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The values of influencing characteristics relevant to your practice will then appear in the column below,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with your projected antidepressant prescription figures (per patient and per annum) shown under </a:t>
          </a:r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Predicted prescribing rates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.*</a:t>
          </a:r>
          <a:endParaRPr lang="en-GB" b="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You can tailor the model further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manually entering </a:t>
          </a:r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new values in column B. T</a:t>
          </a:r>
          <a:r>
            <a:rPr lang="en-GB"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 return to the default values for your practice, just click the 'Reset values' button .</a:t>
          </a:r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en-GB" sz="1100" b="0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Please note: </a:t>
          </a:r>
        </a:p>
        <a:p>
          <a:endParaRPr lang="en-GB" sz="1100" b="1" i="0" u="none" strike="noStrike">
            <a:solidFill>
              <a:schemeClr val="tx1">
                <a:lumMod val="75000"/>
                <a:lumOff val="25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0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These figures are what population and GP practice characteristics would predict, and not a clinically driven recommended level.</a:t>
          </a:r>
          <a:r>
            <a:rPr lang="en-GB" b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endParaRPr lang="en-GB" b="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Missing ethnicity, unemployment and IAPT values are the result of unknown GP Local Super Output Area (LSOA) or local authority. </a:t>
          </a:r>
        </a:p>
        <a:p>
          <a:endParaRPr lang="en-GB" sz="1100" b="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en-GB" sz="1100" b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We identified antidepressant drugs using section 4.3 (Antidepressant drugs) of Chapter 4 (Central nervous</a:t>
          </a:r>
          <a:r>
            <a:rPr lang="en-GB" sz="1100" b="0" baseline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system) or the </a:t>
          </a:r>
          <a:r>
            <a:rPr lang="en-GB" sz="1100" b="0" i="1" baseline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British National Formulary </a:t>
          </a:r>
          <a:r>
            <a:rPr lang="en-GB" sz="1100" b="0" i="0" baseline="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(Royal Pharmaceutical Society, 2014). However, following advice from experts, we excluded amitriptyline from all our analyses as this is now more commonly used to treat pain rather than depression. </a:t>
          </a:r>
          <a:endParaRPr lang="en-GB" sz="1100" b="0" i="1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en-GB" sz="1100" b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9525</xdr:colOff>
      <xdr:row>1</xdr:row>
      <xdr:rowOff>266700</xdr:rowOff>
    </xdr:from>
    <xdr:to>
      <xdr:col>5</xdr:col>
      <xdr:colOff>400050</xdr:colOff>
      <xdr:row>5</xdr:row>
      <xdr:rowOff>66675</xdr:rowOff>
    </xdr:to>
    <xdr:sp macro="" textlink="">
      <xdr:nvSpPr>
        <xdr:cNvPr id="3" name="TextBox 2"/>
        <xdr:cNvSpPr txBox="1"/>
      </xdr:nvSpPr>
      <xdr:spPr>
        <a:xfrm>
          <a:off x="9525" y="857250"/>
          <a:ext cx="4772025" cy="657225"/>
        </a:xfrm>
        <a:prstGeom prst="rect">
          <a:avLst/>
        </a:prstGeom>
        <a:solidFill>
          <a:srgbClr val="009AA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6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Antidepressants: </a:t>
          </a:r>
          <a:r>
            <a:rPr lang="en-GB" sz="16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Predicting prescription rates </a:t>
          </a:r>
          <a:r>
            <a:rPr lang="en-GB" sz="160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–  a tool</a:t>
          </a:r>
          <a:r>
            <a:rPr lang="en-GB" sz="1600" baseline="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for CCGs and</a:t>
          </a:r>
          <a:r>
            <a:rPr lang="en-GB" sz="16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GPs</a:t>
          </a:r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571500</xdr:colOff>
      <xdr:row>1</xdr:row>
      <xdr:rowOff>276624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124199" cy="867173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0</xdr:row>
      <xdr:rowOff>28575</xdr:rowOff>
    </xdr:from>
    <xdr:to>
      <xdr:col>5</xdr:col>
      <xdr:colOff>390525</xdr:colOff>
      <xdr:row>1</xdr:row>
      <xdr:rowOff>276225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1" t="37420" r="6473" b="24400"/>
        <a:stretch/>
      </xdr:blipFill>
      <xdr:spPr>
        <a:xfrm>
          <a:off x="3076575" y="28575"/>
          <a:ext cx="1695450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3124199</xdr:colOff>
      <xdr:row>0</xdr:row>
      <xdr:rowOff>867173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24199" cy="867173"/>
        </a:xfrm>
        <a:prstGeom prst="rect">
          <a:avLst/>
        </a:prstGeom>
      </xdr:spPr>
    </xdr:pic>
    <xdr:clientData/>
  </xdr:twoCellAnchor>
  <xdr:twoCellAnchor editAs="oneCell">
    <xdr:from>
      <xdr:col>0</xdr:col>
      <xdr:colOff>3076574</xdr:colOff>
      <xdr:row>0</xdr:row>
      <xdr:rowOff>28574</xdr:rowOff>
    </xdr:from>
    <xdr:to>
      <xdr:col>0</xdr:col>
      <xdr:colOff>4772024</xdr:colOff>
      <xdr:row>0</xdr:row>
      <xdr:rowOff>866774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1" t="37420" r="6473" b="24400"/>
        <a:stretch/>
      </xdr:blipFill>
      <xdr:spPr>
        <a:xfrm>
          <a:off x="3076574" y="28574"/>
          <a:ext cx="1695450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2288349</xdr:colOff>
      <xdr:row>1</xdr:row>
      <xdr:rowOff>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088449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2276474</xdr:colOff>
      <xdr:row>0</xdr:row>
      <xdr:rowOff>28574</xdr:rowOff>
    </xdr:from>
    <xdr:to>
      <xdr:col>1</xdr:col>
      <xdr:colOff>3933393</xdr:colOff>
      <xdr:row>0</xdr:row>
      <xdr:rowOff>847725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1" t="37420" r="6473" b="24400"/>
        <a:stretch/>
      </xdr:blipFill>
      <xdr:spPr>
        <a:xfrm>
          <a:off x="3076574" y="28574"/>
          <a:ext cx="1656919" cy="8191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earch\Data\02_data%20downloads\QOF\2008_2009\QOF0809_Pracs_Prevalen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QOF Registers"/>
      <sheetName val="Age-Specific QOF Registers"/>
    </sheetNames>
    <sheetDataSet>
      <sheetData sheetId="0">
        <row r="15">
          <cell r="C15" t="str">
            <v>5D7</v>
          </cell>
          <cell r="D15" t="str">
            <v>NEWCASTLE UPON TYNE PCT</v>
          </cell>
        </row>
        <row r="16">
          <cell r="C16" t="str">
            <v>5D7</v>
          </cell>
          <cell r="D16" t="str">
            <v>NEWCASTLE UPON TYNE PCT</v>
          </cell>
        </row>
        <row r="17">
          <cell r="C17" t="str">
            <v>5D7</v>
          </cell>
          <cell r="D17" t="str">
            <v>NEWCASTLE UPON TYNE PCT</v>
          </cell>
        </row>
        <row r="18">
          <cell r="C18" t="str">
            <v>5D7</v>
          </cell>
          <cell r="D18" t="str">
            <v>NEWCASTLE UPON TYNE PCT</v>
          </cell>
        </row>
        <row r="19">
          <cell r="C19" t="str">
            <v>5D7</v>
          </cell>
          <cell r="D19" t="str">
            <v>NEWCASTLE UPON TYNE PCT</v>
          </cell>
        </row>
        <row r="20">
          <cell r="C20" t="str">
            <v>5D7</v>
          </cell>
          <cell r="D20" t="str">
            <v>NEWCASTLE UPON TYNE PCT</v>
          </cell>
        </row>
        <row r="21">
          <cell r="C21" t="str">
            <v>5D7</v>
          </cell>
          <cell r="D21" t="str">
            <v>NEWCASTLE UPON TYNE PCT</v>
          </cell>
        </row>
        <row r="22">
          <cell r="C22" t="str">
            <v>5D7</v>
          </cell>
          <cell r="D22" t="str">
            <v>NEWCASTLE UPON TYNE PCT</v>
          </cell>
        </row>
        <row r="23">
          <cell r="C23" t="str">
            <v>5D7</v>
          </cell>
          <cell r="D23" t="str">
            <v>NEWCASTLE UPON TYNE PCT</v>
          </cell>
        </row>
        <row r="24">
          <cell r="C24" t="str">
            <v>5D7</v>
          </cell>
          <cell r="D24" t="str">
            <v>NEWCASTLE UPON TYNE PCT</v>
          </cell>
        </row>
        <row r="25">
          <cell r="C25" t="str">
            <v>5D7</v>
          </cell>
          <cell r="D25" t="str">
            <v>NEWCASTLE UPON TYNE PCT</v>
          </cell>
        </row>
        <row r="26">
          <cell r="C26" t="str">
            <v>5D7</v>
          </cell>
          <cell r="D26" t="str">
            <v>NEWCASTLE UPON TYNE PCT</v>
          </cell>
        </row>
        <row r="27">
          <cell r="C27" t="str">
            <v>5D7</v>
          </cell>
          <cell r="D27" t="str">
            <v>NEWCASTLE UPON TYNE PCT</v>
          </cell>
        </row>
        <row r="28">
          <cell r="C28" t="str">
            <v>5D7</v>
          </cell>
          <cell r="D28" t="str">
            <v>NEWCASTLE UPON TYNE PCT</v>
          </cell>
        </row>
        <row r="29">
          <cell r="C29" t="str">
            <v>5D7</v>
          </cell>
          <cell r="D29" t="str">
            <v>NEWCASTLE UPON TYNE PCT</v>
          </cell>
        </row>
        <row r="30">
          <cell r="C30" t="str">
            <v>5D7</v>
          </cell>
          <cell r="D30" t="str">
            <v>NEWCASTLE UPON TYNE PCT</v>
          </cell>
        </row>
        <row r="31">
          <cell r="C31" t="str">
            <v>5D7</v>
          </cell>
          <cell r="D31" t="str">
            <v>NEWCASTLE UPON TYNE PCT</v>
          </cell>
        </row>
        <row r="32">
          <cell r="C32" t="str">
            <v>5D7</v>
          </cell>
          <cell r="D32" t="str">
            <v>NEWCASTLE UPON TYNE PCT</v>
          </cell>
        </row>
        <row r="33">
          <cell r="C33" t="str">
            <v>5D7</v>
          </cell>
          <cell r="D33" t="str">
            <v>NEWCASTLE UPON TYNE PCT</v>
          </cell>
        </row>
        <row r="34">
          <cell r="C34" t="str">
            <v>5D7</v>
          </cell>
          <cell r="D34" t="str">
            <v>NEWCASTLE UPON TYNE PCT</v>
          </cell>
        </row>
        <row r="35">
          <cell r="C35" t="str">
            <v>5D7</v>
          </cell>
          <cell r="D35" t="str">
            <v>NEWCASTLE UPON TYNE PCT</v>
          </cell>
        </row>
        <row r="36">
          <cell r="C36" t="str">
            <v>5D7</v>
          </cell>
          <cell r="D36" t="str">
            <v>NEWCASTLE UPON TYNE PCT</v>
          </cell>
        </row>
        <row r="37">
          <cell r="C37" t="str">
            <v>5D7</v>
          </cell>
          <cell r="D37" t="str">
            <v>NEWCASTLE UPON TYNE PCT</v>
          </cell>
        </row>
        <row r="38">
          <cell r="C38" t="str">
            <v>5D7</v>
          </cell>
          <cell r="D38" t="str">
            <v>NEWCASTLE UPON TYNE PCT</v>
          </cell>
        </row>
        <row r="39">
          <cell r="C39" t="str">
            <v>5D7</v>
          </cell>
          <cell r="D39" t="str">
            <v>NEWCASTLE UPON TYNE PCT</v>
          </cell>
        </row>
        <row r="40">
          <cell r="C40" t="str">
            <v>5D7</v>
          </cell>
          <cell r="D40" t="str">
            <v>NEWCASTLE UPON TYNE PCT</v>
          </cell>
        </row>
        <row r="41">
          <cell r="C41" t="str">
            <v>5D7</v>
          </cell>
          <cell r="D41" t="str">
            <v>NEWCASTLE UPON TYNE PCT</v>
          </cell>
        </row>
        <row r="42">
          <cell r="C42" t="str">
            <v>5D7</v>
          </cell>
          <cell r="D42" t="str">
            <v>NEWCASTLE UPON TYNE PCT</v>
          </cell>
        </row>
        <row r="43">
          <cell r="C43" t="str">
            <v>5D7</v>
          </cell>
          <cell r="D43" t="str">
            <v>NEWCASTLE UPON TYNE PCT</v>
          </cell>
        </row>
        <row r="44">
          <cell r="C44" t="str">
            <v>5D7</v>
          </cell>
          <cell r="D44" t="str">
            <v>NEWCASTLE UPON TYNE PCT</v>
          </cell>
        </row>
        <row r="45">
          <cell r="C45" t="str">
            <v>5D7</v>
          </cell>
          <cell r="D45" t="str">
            <v>NEWCASTLE UPON TYNE PCT</v>
          </cell>
        </row>
        <row r="46">
          <cell r="C46" t="str">
            <v>5D7</v>
          </cell>
          <cell r="D46" t="str">
            <v>NEWCASTLE UPON TYNE PCT</v>
          </cell>
        </row>
        <row r="47">
          <cell r="C47" t="str">
            <v>5D7</v>
          </cell>
          <cell r="D47" t="str">
            <v>NEWCASTLE UPON TYNE PCT</v>
          </cell>
        </row>
        <row r="48">
          <cell r="C48" t="str">
            <v>5D7</v>
          </cell>
          <cell r="D48" t="str">
            <v>NEWCASTLE UPON TYNE PCT</v>
          </cell>
        </row>
        <row r="49">
          <cell r="C49" t="str">
            <v>5D8</v>
          </cell>
          <cell r="D49" t="str">
            <v>NORTH TYNESIDE PRIMARY CARE TRUST</v>
          </cell>
        </row>
        <row r="50">
          <cell r="C50" t="str">
            <v>5D8</v>
          </cell>
          <cell r="D50" t="str">
            <v>NORTH TYNESIDE PRIMARY CARE TRUST</v>
          </cell>
        </row>
        <row r="51">
          <cell r="C51" t="str">
            <v>5D8</v>
          </cell>
          <cell r="D51" t="str">
            <v>NORTH TYNESIDE PRIMARY CARE TRUST</v>
          </cell>
        </row>
        <row r="52">
          <cell r="C52" t="str">
            <v>5D8</v>
          </cell>
          <cell r="D52" t="str">
            <v>NORTH TYNESIDE PRIMARY CARE TRUST</v>
          </cell>
        </row>
        <row r="53">
          <cell r="C53" t="str">
            <v>5D8</v>
          </cell>
          <cell r="D53" t="str">
            <v>NORTH TYNESIDE PRIMARY CARE TRUST</v>
          </cell>
        </row>
        <row r="54">
          <cell r="C54" t="str">
            <v>5D8</v>
          </cell>
          <cell r="D54" t="str">
            <v>NORTH TYNESIDE PRIMARY CARE TRUST</v>
          </cell>
        </row>
        <row r="55">
          <cell r="C55" t="str">
            <v>5D8</v>
          </cell>
          <cell r="D55" t="str">
            <v>NORTH TYNESIDE PRIMARY CARE TRUST</v>
          </cell>
        </row>
        <row r="56">
          <cell r="C56" t="str">
            <v>5D8</v>
          </cell>
          <cell r="D56" t="str">
            <v>NORTH TYNESIDE PRIMARY CARE TRUST</v>
          </cell>
        </row>
        <row r="57">
          <cell r="C57" t="str">
            <v>5D8</v>
          </cell>
          <cell r="D57" t="str">
            <v>NORTH TYNESIDE PRIMARY CARE TRUST</v>
          </cell>
        </row>
        <row r="58">
          <cell r="C58" t="str">
            <v>5D8</v>
          </cell>
          <cell r="D58" t="str">
            <v>NORTH TYNESIDE PRIMARY CARE TRUST</v>
          </cell>
        </row>
        <row r="59">
          <cell r="C59" t="str">
            <v>5D8</v>
          </cell>
          <cell r="D59" t="str">
            <v>NORTH TYNESIDE PRIMARY CARE TRUST</v>
          </cell>
        </row>
        <row r="60">
          <cell r="C60" t="str">
            <v>5D8</v>
          </cell>
          <cell r="D60" t="str">
            <v>NORTH TYNESIDE PRIMARY CARE TRUST</v>
          </cell>
        </row>
        <row r="61">
          <cell r="C61" t="str">
            <v>5D8</v>
          </cell>
          <cell r="D61" t="str">
            <v>NORTH TYNESIDE PRIMARY CARE TRUST</v>
          </cell>
        </row>
        <row r="62">
          <cell r="C62" t="str">
            <v>5D8</v>
          </cell>
          <cell r="D62" t="str">
            <v>NORTH TYNESIDE PRIMARY CARE TRUST</v>
          </cell>
        </row>
        <row r="63">
          <cell r="C63" t="str">
            <v>5D8</v>
          </cell>
          <cell r="D63" t="str">
            <v>NORTH TYNESIDE PRIMARY CARE TRUST</v>
          </cell>
        </row>
        <row r="64">
          <cell r="C64" t="str">
            <v>5D8</v>
          </cell>
          <cell r="D64" t="str">
            <v>NORTH TYNESIDE PRIMARY CARE TRUST</v>
          </cell>
        </row>
        <row r="65">
          <cell r="C65" t="str">
            <v>5D8</v>
          </cell>
          <cell r="D65" t="str">
            <v>NORTH TYNESIDE PRIMARY CARE TRUST</v>
          </cell>
        </row>
        <row r="66">
          <cell r="C66" t="str">
            <v>5D8</v>
          </cell>
          <cell r="D66" t="str">
            <v>NORTH TYNESIDE PRIMARY CARE TRUST</v>
          </cell>
        </row>
        <row r="67">
          <cell r="C67" t="str">
            <v>5D8</v>
          </cell>
          <cell r="D67" t="str">
            <v>NORTH TYNESIDE PRIMARY CARE TRUST</v>
          </cell>
        </row>
        <row r="68">
          <cell r="C68" t="str">
            <v>5D8</v>
          </cell>
          <cell r="D68" t="str">
            <v>NORTH TYNESIDE PRIMARY CARE TRUST</v>
          </cell>
        </row>
        <row r="69">
          <cell r="C69" t="str">
            <v>5D8</v>
          </cell>
          <cell r="D69" t="str">
            <v>NORTH TYNESIDE PRIMARY CARE TRUST</v>
          </cell>
        </row>
        <row r="70">
          <cell r="C70" t="str">
            <v>5D8</v>
          </cell>
          <cell r="D70" t="str">
            <v>NORTH TYNESIDE PRIMARY CARE TRUST</v>
          </cell>
        </row>
        <row r="71">
          <cell r="C71" t="str">
            <v>5D8</v>
          </cell>
          <cell r="D71" t="str">
            <v>NORTH TYNESIDE PRIMARY CARE TRUST</v>
          </cell>
        </row>
        <row r="72">
          <cell r="C72" t="str">
            <v>5D8</v>
          </cell>
          <cell r="D72" t="str">
            <v>NORTH TYNESIDE PRIMARY CARE TRUST</v>
          </cell>
        </row>
        <row r="73">
          <cell r="C73" t="str">
            <v>5D8</v>
          </cell>
          <cell r="D73" t="str">
            <v>NORTH TYNESIDE PRIMARY CARE TRUST</v>
          </cell>
        </row>
        <row r="74">
          <cell r="C74" t="str">
            <v>5D8</v>
          </cell>
          <cell r="D74" t="str">
            <v>NORTH TYNESIDE PRIMARY CARE TRUST</v>
          </cell>
        </row>
        <row r="75">
          <cell r="C75" t="str">
            <v>5D8</v>
          </cell>
          <cell r="D75" t="str">
            <v>NORTH TYNESIDE PRIMARY CARE TRUST</v>
          </cell>
        </row>
        <row r="76">
          <cell r="C76" t="str">
            <v>5D8</v>
          </cell>
          <cell r="D76" t="str">
            <v>NORTH TYNESIDE PRIMARY CARE TRUST</v>
          </cell>
        </row>
        <row r="77">
          <cell r="C77" t="str">
            <v>5D8</v>
          </cell>
          <cell r="D77" t="str">
            <v>NORTH TYNESIDE PRIMARY CARE TRUST</v>
          </cell>
        </row>
        <row r="78">
          <cell r="C78" t="str">
            <v>5D9</v>
          </cell>
          <cell r="D78" t="str">
            <v>HARTLEPOOL PCT</v>
          </cell>
        </row>
        <row r="79">
          <cell r="C79" t="str">
            <v>5D9</v>
          </cell>
          <cell r="D79" t="str">
            <v>HARTLEPOOL PCT</v>
          </cell>
        </row>
        <row r="80">
          <cell r="C80" t="str">
            <v>5D9</v>
          </cell>
          <cell r="D80" t="str">
            <v>HARTLEPOOL PCT</v>
          </cell>
        </row>
        <row r="81">
          <cell r="C81" t="str">
            <v>5D9</v>
          </cell>
          <cell r="D81" t="str">
            <v>HARTLEPOOL PCT</v>
          </cell>
        </row>
        <row r="82">
          <cell r="C82" t="str">
            <v>5D9</v>
          </cell>
          <cell r="D82" t="str">
            <v>HARTLEPOOL PCT</v>
          </cell>
        </row>
        <row r="83">
          <cell r="C83" t="str">
            <v>5D9</v>
          </cell>
          <cell r="D83" t="str">
            <v>HARTLEPOOL PCT</v>
          </cell>
        </row>
        <row r="84">
          <cell r="C84" t="str">
            <v>5D9</v>
          </cell>
          <cell r="D84" t="str">
            <v>HARTLEPOOL PCT</v>
          </cell>
        </row>
        <row r="85">
          <cell r="C85" t="str">
            <v>5D9</v>
          </cell>
          <cell r="D85" t="str">
            <v>HARTLEPOOL PCT</v>
          </cell>
        </row>
        <row r="86">
          <cell r="C86" t="str">
            <v>5D9</v>
          </cell>
          <cell r="D86" t="str">
            <v>HARTLEPOOL PCT</v>
          </cell>
        </row>
        <row r="87">
          <cell r="C87" t="str">
            <v>5D9</v>
          </cell>
          <cell r="D87" t="str">
            <v>HARTLEPOOL PCT</v>
          </cell>
        </row>
        <row r="88">
          <cell r="C88" t="str">
            <v>5D9</v>
          </cell>
          <cell r="D88" t="str">
            <v>HARTLEPOOL PCT</v>
          </cell>
        </row>
        <row r="89">
          <cell r="C89" t="str">
            <v>5D9</v>
          </cell>
          <cell r="D89" t="str">
            <v>HARTLEPOOL PCT</v>
          </cell>
        </row>
        <row r="90">
          <cell r="C90" t="str">
            <v>5D9</v>
          </cell>
          <cell r="D90" t="str">
            <v>HARTLEPOOL PCT</v>
          </cell>
        </row>
        <row r="91">
          <cell r="C91" t="str">
            <v>5D9</v>
          </cell>
          <cell r="D91" t="str">
            <v>HARTLEPOOL PCT</v>
          </cell>
        </row>
        <row r="92">
          <cell r="C92" t="str">
            <v>5D9</v>
          </cell>
          <cell r="D92" t="str">
            <v>HARTLEPOOL PCT</v>
          </cell>
        </row>
        <row r="93">
          <cell r="C93" t="str">
            <v>5E1</v>
          </cell>
          <cell r="D93" t="str">
            <v>STOCKTON ON TEES TEACHING PCT</v>
          </cell>
        </row>
        <row r="94">
          <cell r="C94" t="str">
            <v>5E1</v>
          </cell>
          <cell r="D94" t="str">
            <v>STOCKTON ON TEES TEACHING PCT</v>
          </cell>
        </row>
        <row r="95">
          <cell r="C95" t="str">
            <v>5E1</v>
          </cell>
          <cell r="D95" t="str">
            <v>STOCKTON ON TEES TEACHING PCT</v>
          </cell>
        </row>
        <row r="96">
          <cell r="C96" t="str">
            <v>5E1</v>
          </cell>
          <cell r="D96" t="str">
            <v>STOCKTON ON TEES TEACHING PCT</v>
          </cell>
        </row>
        <row r="97">
          <cell r="C97" t="str">
            <v>5E1</v>
          </cell>
          <cell r="D97" t="str">
            <v>STOCKTON ON TEES TEACHING PCT</v>
          </cell>
        </row>
        <row r="98">
          <cell r="C98" t="str">
            <v>5E1</v>
          </cell>
          <cell r="D98" t="str">
            <v>STOCKTON ON TEES TEACHING PCT</v>
          </cell>
        </row>
        <row r="99">
          <cell r="C99" t="str">
            <v>5E1</v>
          </cell>
          <cell r="D99" t="str">
            <v>STOCKTON ON TEES TEACHING PCT</v>
          </cell>
        </row>
        <row r="100">
          <cell r="C100" t="str">
            <v>5E1</v>
          </cell>
          <cell r="D100" t="str">
            <v>STOCKTON ON TEES TEACHING PCT</v>
          </cell>
        </row>
        <row r="101">
          <cell r="C101" t="str">
            <v>5E1</v>
          </cell>
          <cell r="D101" t="str">
            <v>STOCKTON ON TEES TEACHING PCT</v>
          </cell>
        </row>
        <row r="102">
          <cell r="C102" t="str">
            <v>5E1</v>
          </cell>
          <cell r="D102" t="str">
            <v>STOCKTON ON TEES TEACHING PCT</v>
          </cell>
        </row>
        <row r="103">
          <cell r="C103" t="str">
            <v>5E1</v>
          </cell>
          <cell r="D103" t="str">
            <v>STOCKTON ON TEES TEACHING PCT</v>
          </cell>
        </row>
        <row r="104">
          <cell r="C104" t="str">
            <v>5E1</v>
          </cell>
          <cell r="D104" t="str">
            <v>STOCKTON ON TEES TEACHING PCT</v>
          </cell>
        </row>
        <row r="105">
          <cell r="C105" t="str">
            <v>5E1</v>
          </cell>
          <cell r="D105" t="str">
            <v>STOCKTON ON TEES TEACHING PCT</v>
          </cell>
        </row>
        <row r="106">
          <cell r="C106" t="str">
            <v>5E1</v>
          </cell>
          <cell r="D106" t="str">
            <v>STOCKTON ON TEES TEACHING PCT</v>
          </cell>
        </row>
        <row r="107">
          <cell r="C107" t="str">
            <v>5E1</v>
          </cell>
          <cell r="D107" t="str">
            <v>STOCKTON ON TEES TEACHING PCT</v>
          </cell>
        </row>
        <row r="108">
          <cell r="C108" t="str">
            <v>5E1</v>
          </cell>
          <cell r="D108" t="str">
            <v>STOCKTON ON TEES TEACHING PCT</v>
          </cell>
        </row>
        <row r="109">
          <cell r="C109" t="str">
            <v>5E1</v>
          </cell>
          <cell r="D109" t="str">
            <v>STOCKTON ON TEES TEACHING PCT</v>
          </cell>
        </row>
        <row r="110">
          <cell r="C110" t="str">
            <v>5E1</v>
          </cell>
          <cell r="D110" t="str">
            <v>STOCKTON ON TEES TEACHING PCT</v>
          </cell>
        </row>
        <row r="111">
          <cell r="C111" t="str">
            <v>5E1</v>
          </cell>
          <cell r="D111" t="str">
            <v>STOCKTON ON TEES TEACHING PCT</v>
          </cell>
        </row>
        <row r="112">
          <cell r="C112" t="str">
            <v>5E1</v>
          </cell>
          <cell r="D112" t="str">
            <v>STOCKTON ON TEES TEACHING PCT</v>
          </cell>
        </row>
        <row r="113">
          <cell r="C113" t="str">
            <v>5E1</v>
          </cell>
          <cell r="D113" t="str">
            <v>STOCKTON ON TEES TEACHING PCT</v>
          </cell>
        </row>
        <row r="114">
          <cell r="C114" t="str">
            <v>5E1</v>
          </cell>
          <cell r="D114" t="str">
            <v>STOCKTON ON TEES TEACHING PCT</v>
          </cell>
        </row>
        <row r="115">
          <cell r="C115" t="str">
            <v>5E1</v>
          </cell>
          <cell r="D115" t="str">
            <v>STOCKTON ON TEES TEACHING PCT</v>
          </cell>
        </row>
        <row r="116">
          <cell r="C116" t="str">
            <v>5E1</v>
          </cell>
          <cell r="D116" t="str">
            <v>STOCKTON ON TEES TEACHING PCT</v>
          </cell>
        </row>
        <row r="117">
          <cell r="C117" t="str">
            <v>5E1</v>
          </cell>
          <cell r="D117" t="str">
            <v>STOCKTON ON TEES TEACHING PCT</v>
          </cell>
        </row>
        <row r="118">
          <cell r="C118" t="str">
            <v>5E1</v>
          </cell>
          <cell r="D118" t="str">
            <v>STOCKTON ON TEES TEACHING PCT</v>
          </cell>
        </row>
        <row r="119">
          <cell r="C119" t="str">
            <v>5E1</v>
          </cell>
          <cell r="D119" t="str">
            <v>STOCKTON ON TEES TEACHING PCT</v>
          </cell>
        </row>
        <row r="120">
          <cell r="C120" t="str">
            <v>5J9</v>
          </cell>
          <cell r="D120" t="str">
            <v>DARLINGTON PCT</v>
          </cell>
        </row>
        <row r="121">
          <cell r="C121" t="str">
            <v>5J9</v>
          </cell>
          <cell r="D121" t="str">
            <v>DARLINGTON PCT</v>
          </cell>
        </row>
        <row r="122">
          <cell r="C122" t="str">
            <v>5J9</v>
          </cell>
          <cell r="D122" t="str">
            <v>DARLINGTON PCT</v>
          </cell>
        </row>
        <row r="123">
          <cell r="C123" t="str">
            <v>5J9</v>
          </cell>
          <cell r="D123" t="str">
            <v>DARLINGTON PCT</v>
          </cell>
        </row>
        <row r="124">
          <cell r="C124" t="str">
            <v>5J9</v>
          </cell>
          <cell r="D124" t="str">
            <v>DARLINGTON PCT</v>
          </cell>
        </row>
        <row r="125">
          <cell r="C125" t="str">
            <v>5J9</v>
          </cell>
          <cell r="D125" t="str">
            <v>DARLINGTON PCT</v>
          </cell>
        </row>
        <row r="126">
          <cell r="C126" t="str">
            <v>5J9</v>
          </cell>
          <cell r="D126" t="str">
            <v>DARLINGTON PCT</v>
          </cell>
        </row>
        <row r="127">
          <cell r="C127" t="str">
            <v>5J9</v>
          </cell>
          <cell r="D127" t="str">
            <v>DARLINGTON PCT</v>
          </cell>
        </row>
        <row r="128">
          <cell r="C128" t="str">
            <v>5J9</v>
          </cell>
          <cell r="D128" t="str">
            <v>DARLINGTON PCT</v>
          </cell>
        </row>
        <row r="129">
          <cell r="C129" t="str">
            <v>5J9</v>
          </cell>
          <cell r="D129" t="str">
            <v>DARLINGTON PCT</v>
          </cell>
        </row>
        <row r="130">
          <cell r="C130" t="str">
            <v>5J9</v>
          </cell>
          <cell r="D130" t="str">
            <v>DARLINGTON PCT</v>
          </cell>
        </row>
        <row r="131">
          <cell r="C131" t="str">
            <v>5KF</v>
          </cell>
          <cell r="D131" t="str">
            <v>GATESHEAD PRIMARY CARE TRUST</v>
          </cell>
        </row>
        <row r="132">
          <cell r="C132" t="str">
            <v>5KF</v>
          </cell>
          <cell r="D132" t="str">
            <v>GATESHEAD PRIMARY CARE TRUST</v>
          </cell>
        </row>
        <row r="133">
          <cell r="C133" t="str">
            <v>5KF</v>
          </cell>
          <cell r="D133" t="str">
            <v>GATESHEAD PRIMARY CARE TRUST</v>
          </cell>
        </row>
        <row r="134">
          <cell r="C134" t="str">
            <v>5KF</v>
          </cell>
          <cell r="D134" t="str">
            <v>GATESHEAD PRIMARY CARE TRUST</v>
          </cell>
        </row>
        <row r="135">
          <cell r="C135" t="str">
            <v>5KF</v>
          </cell>
          <cell r="D135" t="str">
            <v>GATESHEAD PRIMARY CARE TRUST</v>
          </cell>
        </row>
        <row r="136">
          <cell r="C136" t="str">
            <v>5KF</v>
          </cell>
          <cell r="D136" t="str">
            <v>GATESHEAD PRIMARY CARE TRUST</v>
          </cell>
        </row>
        <row r="137">
          <cell r="C137" t="str">
            <v>5KF</v>
          </cell>
          <cell r="D137" t="str">
            <v>GATESHEAD PRIMARY CARE TRUST</v>
          </cell>
        </row>
        <row r="138">
          <cell r="C138" t="str">
            <v>5KF</v>
          </cell>
          <cell r="D138" t="str">
            <v>GATESHEAD PRIMARY CARE TRUST</v>
          </cell>
        </row>
        <row r="139">
          <cell r="C139" t="str">
            <v>5KF</v>
          </cell>
          <cell r="D139" t="str">
            <v>GATESHEAD PRIMARY CARE TRUST</v>
          </cell>
        </row>
        <row r="140">
          <cell r="C140" t="str">
            <v>5KF</v>
          </cell>
          <cell r="D140" t="str">
            <v>GATESHEAD PRIMARY CARE TRUST</v>
          </cell>
        </row>
        <row r="141">
          <cell r="C141" t="str">
            <v>5KF</v>
          </cell>
          <cell r="D141" t="str">
            <v>GATESHEAD PRIMARY CARE TRUST</v>
          </cell>
        </row>
        <row r="142">
          <cell r="C142" t="str">
            <v>5KF</v>
          </cell>
          <cell r="D142" t="str">
            <v>GATESHEAD PRIMARY CARE TRUST</v>
          </cell>
        </row>
        <row r="143">
          <cell r="C143" t="str">
            <v>5KF</v>
          </cell>
          <cell r="D143" t="str">
            <v>GATESHEAD PRIMARY CARE TRUST</v>
          </cell>
        </row>
        <row r="144">
          <cell r="C144" t="str">
            <v>5KF</v>
          </cell>
          <cell r="D144" t="str">
            <v>GATESHEAD PRIMARY CARE TRUST</v>
          </cell>
        </row>
        <row r="145">
          <cell r="C145" t="str">
            <v>5KF</v>
          </cell>
          <cell r="D145" t="str">
            <v>GATESHEAD PRIMARY CARE TRUST</v>
          </cell>
        </row>
        <row r="146">
          <cell r="C146" t="str">
            <v>5KF</v>
          </cell>
          <cell r="D146" t="str">
            <v>GATESHEAD PRIMARY CARE TRUST</v>
          </cell>
        </row>
        <row r="147">
          <cell r="C147" t="str">
            <v>5KF</v>
          </cell>
          <cell r="D147" t="str">
            <v>GATESHEAD PRIMARY CARE TRUST</v>
          </cell>
        </row>
        <row r="148">
          <cell r="C148" t="str">
            <v>5KF</v>
          </cell>
          <cell r="D148" t="str">
            <v>GATESHEAD PRIMARY CARE TRUST</v>
          </cell>
        </row>
        <row r="149">
          <cell r="C149" t="str">
            <v>5KF</v>
          </cell>
          <cell r="D149" t="str">
            <v>GATESHEAD PRIMARY CARE TRUST</v>
          </cell>
        </row>
        <row r="150">
          <cell r="C150" t="str">
            <v>5KF</v>
          </cell>
          <cell r="D150" t="str">
            <v>GATESHEAD PRIMARY CARE TRUST</v>
          </cell>
        </row>
        <row r="151">
          <cell r="C151" t="str">
            <v>5KF</v>
          </cell>
          <cell r="D151" t="str">
            <v>GATESHEAD PRIMARY CARE TRUST</v>
          </cell>
        </row>
        <row r="152">
          <cell r="C152" t="str">
            <v>5KF</v>
          </cell>
          <cell r="D152" t="str">
            <v>GATESHEAD PRIMARY CARE TRUST</v>
          </cell>
        </row>
        <row r="153">
          <cell r="C153" t="str">
            <v>5KF</v>
          </cell>
          <cell r="D153" t="str">
            <v>GATESHEAD PRIMARY CARE TRUST</v>
          </cell>
        </row>
        <row r="154">
          <cell r="C154" t="str">
            <v>5KF</v>
          </cell>
          <cell r="D154" t="str">
            <v>GATESHEAD PRIMARY CARE TRUST</v>
          </cell>
        </row>
        <row r="155">
          <cell r="C155" t="str">
            <v>5KF</v>
          </cell>
          <cell r="D155" t="str">
            <v>GATESHEAD PRIMARY CARE TRUST</v>
          </cell>
        </row>
        <row r="156">
          <cell r="C156" t="str">
            <v>5KF</v>
          </cell>
          <cell r="D156" t="str">
            <v>GATESHEAD PRIMARY CARE TRUST</v>
          </cell>
        </row>
        <row r="157">
          <cell r="C157" t="str">
            <v>5KF</v>
          </cell>
          <cell r="D157" t="str">
            <v>GATESHEAD PRIMARY CARE TRUST</v>
          </cell>
        </row>
        <row r="158">
          <cell r="C158" t="str">
            <v>5KF</v>
          </cell>
          <cell r="D158" t="str">
            <v>GATESHEAD PRIMARY CARE TRUST</v>
          </cell>
        </row>
        <row r="159">
          <cell r="C159" t="str">
            <v>5KF</v>
          </cell>
          <cell r="D159" t="str">
            <v>GATESHEAD PRIMARY CARE TRUST</v>
          </cell>
        </row>
        <row r="160">
          <cell r="C160" t="str">
            <v>5KF</v>
          </cell>
          <cell r="D160" t="str">
            <v>GATESHEAD PRIMARY CARE TRUST</v>
          </cell>
        </row>
        <row r="161">
          <cell r="C161" t="str">
            <v>5KF</v>
          </cell>
          <cell r="D161" t="str">
            <v>GATESHEAD PRIMARY CARE TRUST</v>
          </cell>
        </row>
        <row r="162">
          <cell r="C162" t="str">
            <v>5KF</v>
          </cell>
          <cell r="D162" t="str">
            <v>GATESHEAD PRIMARY CARE TRUST</v>
          </cell>
        </row>
        <row r="163">
          <cell r="C163" t="str">
            <v>5KF</v>
          </cell>
          <cell r="D163" t="str">
            <v>GATESHEAD PRIMARY CARE TRUST</v>
          </cell>
        </row>
        <row r="164">
          <cell r="C164" t="str">
            <v>5KG</v>
          </cell>
          <cell r="D164" t="str">
            <v>SOUTH TYNESIDE PRIMARY CARE TRUST</v>
          </cell>
        </row>
        <row r="165">
          <cell r="C165" t="str">
            <v>5KG</v>
          </cell>
          <cell r="D165" t="str">
            <v>SOUTH TYNESIDE PRIMARY CARE TRUST</v>
          </cell>
        </row>
        <row r="166">
          <cell r="C166" t="str">
            <v>5KG</v>
          </cell>
          <cell r="D166" t="str">
            <v>SOUTH TYNESIDE PRIMARY CARE TRUST</v>
          </cell>
        </row>
        <row r="167">
          <cell r="C167" t="str">
            <v>5KG</v>
          </cell>
          <cell r="D167" t="str">
            <v>SOUTH TYNESIDE PRIMARY CARE TRUST</v>
          </cell>
        </row>
        <row r="168">
          <cell r="C168" t="str">
            <v>5KG</v>
          </cell>
          <cell r="D168" t="str">
            <v>SOUTH TYNESIDE PRIMARY CARE TRUST</v>
          </cell>
        </row>
        <row r="169">
          <cell r="C169" t="str">
            <v>5KG</v>
          </cell>
          <cell r="D169" t="str">
            <v>SOUTH TYNESIDE PRIMARY CARE TRUST</v>
          </cell>
        </row>
        <row r="170">
          <cell r="C170" t="str">
            <v>5KG</v>
          </cell>
          <cell r="D170" t="str">
            <v>SOUTH TYNESIDE PRIMARY CARE TRUST</v>
          </cell>
        </row>
        <row r="171">
          <cell r="C171" t="str">
            <v>5KG</v>
          </cell>
          <cell r="D171" t="str">
            <v>SOUTH TYNESIDE PRIMARY CARE TRUST</v>
          </cell>
        </row>
        <row r="172">
          <cell r="C172" t="str">
            <v>5KG</v>
          </cell>
          <cell r="D172" t="str">
            <v>SOUTH TYNESIDE PRIMARY CARE TRUST</v>
          </cell>
        </row>
        <row r="173">
          <cell r="C173" t="str">
            <v>5KG</v>
          </cell>
          <cell r="D173" t="str">
            <v>SOUTH TYNESIDE PRIMARY CARE TRUST</v>
          </cell>
        </row>
        <row r="174">
          <cell r="C174" t="str">
            <v>5KG</v>
          </cell>
          <cell r="D174" t="str">
            <v>SOUTH TYNESIDE PRIMARY CARE TRUST</v>
          </cell>
        </row>
        <row r="175">
          <cell r="C175" t="str">
            <v>5KG</v>
          </cell>
          <cell r="D175" t="str">
            <v>SOUTH TYNESIDE PRIMARY CARE TRUST</v>
          </cell>
        </row>
        <row r="176">
          <cell r="C176" t="str">
            <v>5KG</v>
          </cell>
          <cell r="D176" t="str">
            <v>SOUTH TYNESIDE PRIMARY CARE TRUST</v>
          </cell>
        </row>
        <row r="177">
          <cell r="C177" t="str">
            <v>5KG</v>
          </cell>
          <cell r="D177" t="str">
            <v>SOUTH TYNESIDE PRIMARY CARE TRUST</v>
          </cell>
        </row>
        <row r="178">
          <cell r="C178" t="str">
            <v>5KG</v>
          </cell>
          <cell r="D178" t="str">
            <v>SOUTH TYNESIDE PRIMARY CARE TRUST</v>
          </cell>
        </row>
        <row r="179">
          <cell r="C179" t="str">
            <v>5KG</v>
          </cell>
          <cell r="D179" t="str">
            <v>SOUTH TYNESIDE PRIMARY CARE TRUST</v>
          </cell>
        </row>
        <row r="180">
          <cell r="C180" t="str">
            <v>5KG</v>
          </cell>
          <cell r="D180" t="str">
            <v>SOUTH TYNESIDE PRIMARY CARE TRUST</v>
          </cell>
        </row>
        <row r="181">
          <cell r="C181" t="str">
            <v>5KG</v>
          </cell>
          <cell r="D181" t="str">
            <v>SOUTH TYNESIDE PRIMARY CARE TRUST</v>
          </cell>
        </row>
        <row r="182">
          <cell r="C182" t="str">
            <v>5KG</v>
          </cell>
          <cell r="D182" t="str">
            <v>SOUTH TYNESIDE PRIMARY CARE TRUST</v>
          </cell>
        </row>
        <row r="183">
          <cell r="C183" t="str">
            <v>5KG</v>
          </cell>
          <cell r="D183" t="str">
            <v>SOUTH TYNESIDE PRIMARY CARE TRUST</v>
          </cell>
        </row>
        <row r="184">
          <cell r="C184" t="str">
            <v>5KG</v>
          </cell>
          <cell r="D184" t="str">
            <v>SOUTH TYNESIDE PRIMARY CARE TRUST</v>
          </cell>
        </row>
        <row r="185">
          <cell r="C185" t="str">
            <v>5KG</v>
          </cell>
          <cell r="D185" t="str">
            <v>SOUTH TYNESIDE PRIMARY CARE TRUST</v>
          </cell>
        </row>
        <row r="186">
          <cell r="C186" t="str">
            <v>5KG</v>
          </cell>
          <cell r="D186" t="str">
            <v>SOUTH TYNESIDE PRIMARY CARE TRUST</v>
          </cell>
        </row>
        <row r="187">
          <cell r="C187" t="str">
            <v>5KG</v>
          </cell>
          <cell r="D187" t="str">
            <v>SOUTH TYNESIDE PRIMARY CARE TRUST</v>
          </cell>
        </row>
        <row r="188">
          <cell r="C188" t="str">
            <v>5KG</v>
          </cell>
          <cell r="D188" t="str">
            <v>SOUTH TYNESIDE PRIMARY CARE TRUST</v>
          </cell>
        </row>
        <row r="189">
          <cell r="C189" t="str">
            <v>5KG</v>
          </cell>
          <cell r="D189" t="str">
            <v>SOUTH TYNESIDE PRIMARY CARE TRUST</v>
          </cell>
        </row>
        <row r="190">
          <cell r="C190" t="str">
            <v>5KG</v>
          </cell>
          <cell r="D190" t="str">
            <v>SOUTH TYNESIDE PRIMARY CARE TRUST</v>
          </cell>
        </row>
        <row r="191">
          <cell r="C191" t="str">
            <v>5KG</v>
          </cell>
          <cell r="D191" t="str">
            <v>SOUTH TYNESIDE PRIMARY CARE TRUST</v>
          </cell>
        </row>
        <row r="192">
          <cell r="C192" t="str">
            <v>5KG</v>
          </cell>
          <cell r="D192" t="str">
            <v>SOUTH TYNESIDE PRIMARY CARE TRUST</v>
          </cell>
        </row>
        <row r="193">
          <cell r="C193" t="str">
            <v>5KL</v>
          </cell>
          <cell r="D193" t="str">
            <v>SUNDERLAND TEACHING PRIMARY CARE TRUST</v>
          </cell>
        </row>
        <row r="194">
          <cell r="C194" t="str">
            <v>5KL</v>
          </cell>
          <cell r="D194" t="str">
            <v>SUNDERLAND TEACHING PRIMARY CARE TRUST</v>
          </cell>
        </row>
        <row r="195">
          <cell r="C195" t="str">
            <v>5KL</v>
          </cell>
          <cell r="D195" t="str">
            <v>SUNDERLAND TEACHING PRIMARY CARE TRUST</v>
          </cell>
        </row>
        <row r="196">
          <cell r="C196" t="str">
            <v>5KL</v>
          </cell>
          <cell r="D196" t="str">
            <v>SUNDERLAND TEACHING PRIMARY CARE TRUST</v>
          </cell>
        </row>
        <row r="197">
          <cell r="C197" t="str">
            <v>5KL</v>
          </cell>
          <cell r="D197" t="str">
            <v>SUNDERLAND TEACHING PRIMARY CARE TRUST</v>
          </cell>
        </row>
        <row r="198">
          <cell r="C198" t="str">
            <v>5KL</v>
          </cell>
          <cell r="D198" t="str">
            <v>SUNDERLAND TEACHING PRIMARY CARE TRUST</v>
          </cell>
        </row>
        <row r="199">
          <cell r="C199" t="str">
            <v>5KL</v>
          </cell>
          <cell r="D199" t="str">
            <v>SUNDERLAND TEACHING PRIMARY CARE TRUST</v>
          </cell>
        </row>
        <row r="200">
          <cell r="C200" t="str">
            <v>5KL</v>
          </cell>
          <cell r="D200" t="str">
            <v>SUNDERLAND TEACHING PRIMARY CARE TRUST</v>
          </cell>
        </row>
        <row r="201">
          <cell r="C201" t="str">
            <v>5KL</v>
          </cell>
          <cell r="D201" t="str">
            <v>SUNDERLAND TEACHING PRIMARY CARE TRUST</v>
          </cell>
        </row>
        <row r="202">
          <cell r="C202" t="str">
            <v>5KL</v>
          </cell>
          <cell r="D202" t="str">
            <v>SUNDERLAND TEACHING PRIMARY CARE TRUST</v>
          </cell>
        </row>
        <row r="203">
          <cell r="C203" t="str">
            <v>5KL</v>
          </cell>
          <cell r="D203" t="str">
            <v>SUNDERLAND TEACHING PRIMARY CARE TRUST</v>
          </cell>
        </row>
        <row r="204">
          <cell r="C204" t="str">
            <v>5KL</v>
          </cell>
          <cell r="D204" t="str">
            <v>SUNDERLAND TEACHING PRIMARY CARE TRUST</v>
          </cell>
        </row>
        <row r="205">
          <cell r="C205" t="str">
            <v>5KL</v>
          </cell>
          <cell r="D205" t="str">
            <v>SUNDERLAND TEACHING PRIMARY CARE TRUST</v>
          </cell>
        </row>
        <row r="206">
          <cell r="C206" t="str">
            <v>5KL</v>
          </cell>
          <cell r="D206" t="str">
            <v>SUNDERLAND TEACHING PRIMARY CARE TRUST</v>
          </cell>
        </row>
        <row r="207">
          <cell r="C207" t="str">
            <v>5KL</v>
          </cell>
          <cell r="D207" t="str">
            <v>SUNDERLAND TEACHING PRIMARY CARE TRUST</v>
          </cell>
        </row>
        <row r="208">
          <cell r="C208" t="str">
            <v>5KL</v>
          </cell>
          <cell r="D208" t="str">
            <v>SUNDERLAND TEACHING PRIMARY CARE TRUST</v>
          </cell>
        </row>
        <row r="209">
          <cell r="C209" t="str">
            <v>5KL</v>
          </cell>
          <cell r="D209" t="str">
            <v>SUNDERLAND TEACHING PRIMARY CARE TRUST</v>
          </cell>
        </row>
        <row r="210">
          <cell r="C210" t="str">
            <v>5KL</v>
          </cell>
          <cell r="D210" t="str">
            <v>SUNDERLAND TEACHING PRIMARY CARE TRUST</v>
          </cell>
        </row>
        <row r="211">
          <cell r="C211" t="str">
            <v>5KL</v>
          </cell>
          <cell r="D211" t="str">
            <v>SUNDERLAND TEACHING PRIMARY CARE TRUST</v>
          </cell>
        </row>
        <row r="212">
          <cell r="C212" t="str">
            <v>5KL</v>
          </cell>
          <cell r="D212" t="str">
            <v>SUNDERLAND TEACHING PRIMARY CARE TRUST</v>
          </cell>
        </row>
        <row r="213">
          <cell r="C213" t="str">
            <v>5KL</v>
          </cell>
          <cell r="D213" t="str">
            <v>SUNDERLAND TEACHING PRIMARY CARE TRUST</v>
          </cell>
        </row>
        <row r="214">
          <cell r="C214" t="str">
            <v>5KL</v>
          </cell>
          <cell r="D214" t="str">
            <v>SUNDERLAND TEACHING PRIMARY CARE TRUST</v>
          </cell>
        </row>
        <row r="215">
          <cell r="C215" t="str">
            <v>5KL</v>
          </cell>
          <cell r="D215" t="str">
            <v>SUNDERLAND TEACHING PRIMARY CARE TRUST</v>
          </cell>
        </row>
        <row r="216">
          <cell r="C216" t="str">
            <v>5KL</v>
          </cell>
          <cell r="D216" t="str">
            <v>SUNDERLAND TEACHING PRIMARY CARE TRUST</v>
          </cell>
        </row>
        <row r="217">
          <cell r="C217" t="str">
            <v>5KL</v>
          </cell>
          <cell r="D217" t="str">
            <v>SUNDERLAND TEACHING PRIMARY CARE TRUST</v>
          </cell>
        </row>
        <row r="218">
          <cell r="C218" t="str">
            <v>5KL</v>
          </cell>
          <cell r="D218" t="str">
            <v>SUNDERLAND TEACHING PRIMARY CARE TRUST</v>
          </cell>
        </row>
        <row r="219">
          <cell r="C219" t="str">
            <v>5KL</v>
          </cell>
          <cell r="D219" t="str">
            <v>SUNDERLAND TEACHING PRIMARY CARE TRUST</v>
          </cell>
        </row>
        <row r="220">
          <cell r="C220" t="str">
            <v>5KL</v>
          </cell>
          <cell r="D220" t="str">
            <v>SUNDERLAND TEACHING PRIMARY CARE TRUST</v>
          </cell>
        </row>
        <row r="221">
          <cell r="C221" t="str">
            <v>5KL</v>
          </cell>
          <cell r="D221" t="str">
            <v>SUNDERLAND TEACHING PRIMARY CARE TRUST</v>
          </cell>
        </row>
        <row r="222">
          <cell r="C222" t="str">
            <v>5KL</v>
          </cell>
          <cell r="D222" t="str">
            <v>SUNDERLAND TEACHING PRIMARY CARE TRUST</v>
          </cell>
        </row>
        <row r="223">
          <cell r="C223" t="str">
            <v>5KL</v>
          </cell>
          <cell r="D223" t="str">
            <v>SUNDERLAND TEACHING PRIMARY CARE TRUST</v>
          </cell>
        </row>
        <row r="224">
          <cell r="C224" t="str">
            <v>5KL</v>
          </cell>
          <cell r="D224" t="str">
            <v>SUNDERLAND TEACHING PRIMARY CARE TRUST</v>
          </cell>
        </row>
        <row r="225">
          <cell r="C225" t="str">
            <v>5KL</v>
          </cell>
          <cell r="D225" t="str">
            <v>SUNDERLAND TEACHING PRIMARY CARE TRUST</v>
          </cell>
        </row>
        <row r="226">
          <cell r="C226" t="str">
            <v>5KL</v>
          </cell>
          <cell r="D226" t="str">
            <v>SUNDERLAND TEACHING PRIMARY CARE TRUST</v>
          </cell>
        </row>
        <row r="227">
          <cell r="C227" t="str">
            <v>5KL</v>
          </cell>
          <cell r="D227" t="str">
            <v>SUNDERLAND TEACHING PRIMARY CARE TRUST</v>
          </cell>
        </row>
        <row r="228">
          <cell r="C228" t="str">
            <v>5KL</v>
          </cell>
          <cell r="D228" t="str">
            <v>SUNDERLAND TEACHING PRIMARY CARE TRUST</v>
          </cell>
        </row>
        <row r="229">
          <cell r="C229" t="str">
            <v>5KL</v>
          </cell>
          <cell r="D229" t="str">
            <v>SUNDERLAND TEACHING PRIMARY CARE TRUST</v>
          </cell>
        </row>
        <row r="230">
          <cell r="C230" t="str">
            <v>5KL</v>
          </cell>
          <cell r="D230" t="str">
            <v>SUNDERLAND TEACHING PRIMARY CARE TRUST</v>
          </cell>
        </row>
        <row r="231">
          <cell r="C231" t="str">
            <v>5KL</v>
          </cell>
          <cell r="D231" t="str">
            <v>SUNDERLAND TEACHING PRIMARY CARE TRUST</v>
          </cell>
        </row>
        <row r="232">
          <cell r="C232" t="str">
            <v>5KL</v>
          </cell>
          <cell r="D232" t="str">
            <v>SUNDERLAND TEACHING PRIMARY CARE TRUST</v>
          </cell>
        </row>
        <row r="233">
          <cell r="C233" t="str">
            <v>5KL</v>
          </cell>
          <cell r="D233" t="str">
            <v>SUNDERLAND TEACHING PRIMARY CARE TRUST</v>
          </cell>
        </row>
        <row r="234">
          <cell r="C234" t="str">
            <v>5KL</v>
          </cell>
          <cell r="D234" t="str">
            <v>SUNDERLAND TEACHING PRIMARY CARE TRUST</v>
          </cell>
        </row>
        <row r="235">
          <cell r="C235" t="str">
            <v>5KL</v>
          </cell>
          <cell r="D235" t="str">
            <v>SUNDERLAND TEACHING PRIMARY CARE TRUST</v>
          </cell>
        </row>
        <row r="236">
          <cell r="C236" t="str">
            <v>5KL</v>
          </cell>
          <cell r="D236" t="str">
            <v>SUNDERLAND TEACHING PRIMARY CARE TRUST</v>
          </cell>
        </row>
        <row r="237">
          <cell r="C237" t="str">
            <v>5KL</v>
          </cell>
          <cell r="D237" t="str">
            <v>SUNDERLAND TEACHING PRIMARY CARE TRUST</v>
          </cell>
        </row>
        <row r="238">
          <cell r="C238" t="str">
            <v>5KL</v>
          </cell>
          <cell r="D238" t="str">
            <v>SUNDERLAND TEACHING PRIMARY CARE TRUST</v>
          </cell>
        </row>
        <row r="239">
          <cell r="C239" t="str">
            <v>5KL</v>
          </cell>
          <cell r="D239" t="str">
            <v>SUNDERLAND TEACHING PRIMARY CARE TRUST</v>
          </cell>
        </row>
        <row r="240">
          <cell r="C240" t="str">
            <v>5KL</v>
          </cell>
          <cell r="D240" t="str">
            <v>SUNDERLAND TEACHING PRIMARY CARE TRUST</v>
          </cell>
        </row>
        <row r="241">
          <cell r="C241" t="str">
            <v>5KL</v>
          </cell>
          <cell r="D241" t="str">
            <v>SUNDERLAND TEACHING PRIMARY CARE TRUST</v>
          </cell>
        </row>
        <row r="242">
          <cell r="C242" t="str">
            <v>5KL</v>
          </cell>
          <cell r="D242" t="str">
            <v>SUNDERLAND TEACHING PRIMARY CARE TRUST</v>
          </cell>
        </row>
        <row r="243">
          <cell r="C243" t="str">
            <v>5KL</v>
          </cell>
          <cell r="D243" t="str">
            <v>SUNDERLAND TEACHING PRIMARY CARE TRUST</v>
          </cell>
        </row>
        <row r="244">
          <cell r="C244" t="str">
            <v>5KL</v>
          </cell>
          <cell r="D244" t="str">
            <v>SUNDERLAND TEACHING PRIMARY CARE TRUST</v>
          </cell>
        </row>
        <row r="245">
          <cell r="C245" t="str">
            <v>5KL</v>
          </cell>
          <cell r="D245" t="str">
            <v>SUNDERLAND TEACHING PRIMARY CARE TRUST</v>
          </cell>
        </row>
        <row r="246">
          <cell r="C246" t="str">
            <v>5KL</v>
          </cell>
          <cell r="D246" t="str">
            <v>SUNDERLAND TEACHING PRIMARY CARE TRUST</v>
          </cell>
        </row>
        <row r="247">
          <cell r="C247" t="str">
            <v>5KM</v>
          </cell>
          <cell r="D247" t="str">
            <v>MIDDLESBROUGH PCT</v>
          </cell>
        </row>
        <row r="248">
          <cell r="C248" t="str">
            <v>5KM</v>
          </cell>
          <cell r="D248" t="str">
            <v>MIDDLESBROUGH PCT</v>
          </cell>
        </row>
        <row r="249">
          <cell r="C249" t="str">
            <v>5KM</v>
          </cell>
          <cell r="D249" t="str">
            <v>MIDDLESBROUGH PCT</v>
          </cell>
        </row>
        <row r="250">
          <cell r="C250" t="str">
            <v>5KM</v>
          </cell>
          <cell r="D250" t="str">
            <v>MIDDLESBROUGH PCT</v>
          </cell>
        </row>
        <row r="251">
          <cell r="C251" t="str">
            <v>5KM</v>
          </cell>
          <cell r="D251" t="str">
            <v>MIDDLESBROUGH PCT</v>
          </cell>
        </row>
        <row r="252">
          <cell r="C252" t="str">
            <v>5KM</v>
          </cell>
          <cell r="D252" t="str">
            <v>MIDDLESBROUGH PCT</v>
          </cell>
        </row>
        <row r="253">
          <cell r="C253" t="str">
            <v>5KM</v>
          </cell>
          <cell r="D253" t="str">
            <v>MIDDLESBROUGH PCT</v>
          </cell>
        </row>
        <row r="254">
          <cell r="C254" t="str">
            <v>5KM</v>
          </cell>
          <cell r="D254" t="str">
            <v>MIDDLESBROUGH PCT</v>
          </cell>
        </row>
        <row r="255">
          <cell r="C255" t="str">
            <v>5KM</v>
          </cell>
          <cell r="D255" t="str">
            <v>MIDDLESBROUGH PCT</v>
          </cell>
        </row>
        <row r="256">
          <cell r="C256" t="str">
            <v>5KM</v>
          </cell>
          <cell r="D256" t="str">
            <v>MIDDLESBROUGH PCT</v>
          </cell>
        </row>
        <row r="257">
          <cell r="C257" t="str">
            <v>5KM</v>
          </cell>
          <cell r="D257" t="str">
            <v>MIDDLESBROUGH PCT</v>
          </cell>
        </row>
        <row r="258">
          <cell r="C258" t="str">
            <v>5KM</v>
          </cell>
          <cell r="D258" t="str">
            <v>MIDDLESBROUGH PCT</v>
          </cell>
        </row>
        <row r="259">
          <cell r="C259" t="str">
            <v>5KM</v>
          </cell>
          <cell r="D259" t="str">
            <v>MIDDLESBROUGH PCT</v>
          </cell>
        </row>
        <row r="260">
          <cell r="C260" t="str">
            <v>5KM</v>
          </cell>
          <cell r="D260" t="str">
            <v>MIDDLESBROUGH PCT</v>
          </cell>
        </row>
        <row r="261">
          <cell r="C261" t="str">
            <v>5KM</v>
          </cell>
          <cell r="D261" t="str">
            <v>MIDDLESBROUGH PCT</v>
          </cell>
        </row>
        <row r="262">
          <cell r="C262" t="str">
            <v>5KM</v>
          </cell>
          <cell r="D262" t="str">
            <v>MIDDLESBROUGH PCT</v>
          </cell>
        </row>
        <row r="263">
          <cell r="C263" t="str">
            <v>5KM</v>
          </cell>
          <cell r="D263" t="str">
            <v>MIDDLESBROUGH PCT</v>
          </cell>
        </row>
        <row r="264">
          <cell r="C264" t="str">
            <v>5KM</v>
          </cell>
          <cell r="D264" t="str">
            <v>MIDDLESBROUGH PCT</v>
          </cell>
        </row>
        <row r="265">
          <cell r="C265" t="str">
            <v>5KM</v>
          </cell>
          <cell r="D265" t="str">
            <v>MIDDLESBROUGH PCT</v>
          </cell>
        </row>
        <row r="266">
          <cell r="C266" t="str">
            <v>5KM</v>
          </cell>
          <cell r="D266" t="str">
            <v>MIDDLESBROUGH PCT</v>
          </cell>
        </row>
        <row r="267">
          <cell r="C267" t="str">
            <v>5KM</v>
          </cell>
          <cell r="D267" t="str">
            <v>MIDDLESBROUGH PCT</v>
          </cell>
        </row>
        <row r="268">
          <cell r="C268" t="str">
            <v>5KM</v>
          </cell>
          <cell r="D268" t="str">
            <v>MIDDLESBROUGH PCT</v>
          </cell>
        </row>
        <row r="269">
          <cell r="C269" t="str">
            <v>5ND</v>
          </cell>
          <cell r="D269" t="str">
            <v>COUNTY DURHAM PCT</v>
          </cell>
        </row>
        <row r="270">
          <cell r="C270" t="str">
            <v>5ND</v>
          </cell>
          <cell r="D270" t="str">
            <v>COUNTY DURHAM PCT</v>
          </cell>
        </row>
        <row r="271">
          <cell r="C271" t="str">
            <v>5ND</v>
          </cell>
          <cell r="D271" t="str">
            <v>COUNTY DURHAM PCT</v>
          </cell>
        </row>
        <row r="272">
          <cell r="C272" t="str">
            <v>5ND</v>
          </cell>
          <cell r="D272" t="str">
            <v>COUNTY DURHAM PCT</v>
          </cell>
        </row>
        <row r="273">
          <cell r="C273" t="str">
            <v>5ND</v>
          </cell>
          <cell r="D273" t="str">
            <v>COUNTY DURHAM PCT</v>
          </cell>
        </row>
        <row r="274">
          <cell r="C274" t="str">
            <v>5ND</v>
          </cell>
          <cell r="D274" t="str">
            <v>COUNTY DURHAM PCT</v>
          </cell>
        </row>
        <row r="275">
          <cell r="C275" t="str">
            <v>5ND</v>
          </cell>
          <cell r="D275" t="str">
            <v>COUNTY DURHAM PCT</v>
          </cell>
        </row>
        <row r="276">
          <cell r="C276" t="str">
            <v>5ND</v>
          </cell>
          <cell r="D276" t="str">
            <v>COUNTY DURHAM PCT</v>
          </cell>
        </row>
        <row r="277">
          <cell r="C277" t="str">
            <v>5ND</v>
          </cell>
          <cell r="D277" t="str">
            <v>COUNTY DURHAM PCT</v>
          </cell>
        </row>
        <row r="278">
          <cell r="C278" t="str">
            <v>5ND</v>
          </cell>
          <cell r="D278" t="str">
            <v>COUNTY DURHAM PCT</v>
          </cell>
        </row>
        <row r="279">
          <cell r="C279" t="str">
            <v>5ND</v>
          </cell>
          <cell r="D279" t="str">
            <v>COUNTY DURHAM PCT</v>
          </cell>
        </row>
        <row r="280">
          <cell r="C280" t="str">
            <v>5ND</v>
          </cell>
          <cell r="D280" t="str">
            <v>COUNTY DURHAM PCT</v>
          </cell>
        </row>
        <row r="281">
          <cell r="C281" t="str">
            <v>5ND</v>
          </cell>
          <cell r="D281" t="str">
            <v>COUNTY DURHAM PCT</v>
          </cell>
        </row>
        <row r="282">
          <cell r="C282" t="str">
            <v>5ND</v>
          </cell>
          <cell r="D282" t="str">
            <v>COUNTY DURHAM PCT</v>
          </cell>
        </row>
        <row r="283">
          <cell r="C283" t="str">
            <v>5ND</v>
          </cell>
          <cell r="D283" t="str">
            <v>COUNTY DURHAM PCT</v>
          </cell>
        </row>
        <row r="284">
          <cell r="C284" t="str">
            <v>5ND</v>
          </cell>
          <cell r="D284" t="str">
            <v>COUNTY DURHAM PCT</v>
          </cell>
        </row>
        <row r="285">
          <cell r="C285" t="str">
            <v>5ND</v>
          </cell>
          <cell r="D285" t="str">
            <v>COUNTY DURHAM PCT</v>
          </cell>
        </row>
        <row r="286">
          <cell r="C286" t="str">
            <v>5ND</v>
          </cell>
          <cell r="D286" t="str">
            <v>COUNTY DURHAM PCT</v>
          </cell>
        </row>
        <row r="287">
          <cell r="C287" t="str">
            <v>5ND</v>
          </cell>
          <cell r="D287" t="str">
            <v>COUNTY DURHAM PCT</v>
          </cell>
        </row>
        <row r="288">
          <cell r="C288" t="str">
            <v>5ND</v>
          </cell>
          <cell r="D288" t="str">
            <v>COUNTY DURHAM PCT</v>
          </cell>
        </row>
        <row r="289">
          <cell r="C289" t="str">
            <v>5ND</v>
          </cell>
          <cell r="D289" t="str">
            <v>COUNTY DURHAM PCT</v>
          </cell>
        </row>
        <row r="290">
          <cell r="C290" t="str">
            <v>5ND</v>
          </cell>
          <cell r="D290" t="str">
            <v>COUNTY DURHAM PCT</v>
          </cell>
        </row>
        <row r="291">
          <cell r="C291" t="str">
            <v>5ND</v>
          </cell>
          <cell r="D291" t="str">
            <v>COUNTY DURHAM PCT</v>
          </cell>
        </row>
        <row r="292">
          <cell r="C292" t="str">
            <v>5ND</v>
          </cell>
          <cell r="D292" t="str">
            <v>COUNTY DURHAM PCT</v>
          </cell>
        </row>
        <row r="293">
          <cell r="C293" t="str">
            <v>5ND</v>
          </cell>
          <cell r="D293" t="str">
            <v>COUNTY DURHAM PCT</v>
          </cell>
        </row>
        <row r="294">
          <cell r="C294" t="str">
            <v>5ND</v>
          </cell>
          <cell r="D294" t="str">
            <v>COUNTY DURHAM PCT</v>
          </cell>
        </row>
        <row r="295">
          <cell r="C295" t="str">
            <v>5ND</v>
          </cell>
          <cell r="D295" t="str">
            <v>COUNTY DURHAM PCT</v>
          </cell>
        </row>
        <row r="296">
          <cell r="C296" t="str">
            <v>5ND</v>
          </cell>
          <cell r="D296" t="str">
            <v>COUNTY DURHAM PCT</v>
          </cell>
        </row>
        <row r="297">
          <cell r="C297" t="str">
            <v>5ND</v>
          </cell>
          <cell r="D297" t="str">
            <v>COUNTY DURHAM PCT</v>
          </cell>
        </row>
        <row r="298">
          <cell r="C298" t="str">
            <v>5ND</v>
          </cell>
          <cell r="D298" t="str">
            <v>COUNTY DURHAM PCT</v>
          </cell>
        </row>
        <row r="299">
          <cell r="C299" t="str">
            <v>5ND</v>
          </cell>
          <cell r="D299" t="str">
            <v>COUNTY DURHAM PCT</v>
          </cell>
        </row>
        <row r="300">
          <cell r="C300" t="str">
            <v>5ND</v>
          </cell>
          <cell r="D300" t="str">
            <v>COUNTY DURHAM PCT</v>
          </cell>
        </row>
        <row r="301">
          <cell r="C301" t="str">
            <v>5ND</v>
          </cell>
          <cell r="D301" t="str">
            <v>COUNTY DURHAM PCT</v>
          </cell>
        </row>
        <row r="302">
          <cell r="C302" t="str">
            <v>5ND</v>
          </cell>
          <cell r="D302" t="str">
            <v>COUNTY DURHAM PCT</v>
          </cell>
        </row>
        <row r="303">
          <cell r="C303" t="str">
            <v>5ND</v>
          </cell>
          <cell r="D303" t="str">
            <v>COUNTY DURHAM PCT</v>
          </cell>
        </row>
        <row r="304">
          <cell r="C304" t="str">
            <v>5ND</v>
          </cell>
          <cell r="D304" t="str">
            <v>COUNTY DURHAM PCT</v>
          </cell>
        </row>
        <row r="305">
          <cell r="C305" t="str">
            <v>5ND</v>
          </cell>
          <cell r="D305" t="str">
            <v>COUNTY DURHAM PCT</v>
          </cell>
        </row>
        <row r="306">
          <cell r="C306" t="str">
            <v>5ND</v>
          </cell>
          <cell r="D306" t="str">
            <v>COUNTY DURHAM PCT</v>
          </cell>
        </row>
        <row r="307">
          <cell r="C307" t="str">
            <v>5ND</v>
          </cell>
          <cell r="D307" t="str">
            <v>COUNTY DURHAM PCT</v>
          </cell>
        </row>
        <row r="308">
          <cell r="C308" t="str">
            <v>5ND</v>
          </cell>
          <cell r="D308" t="str">
            <v>COUNTY DURHAM PCT</v>
          </cell>
        </row>
        <row r="309">
          <cell r="C309" t="str">
            <v>5ND</v>
          </cell>
          <cell r="D309" t="str">
            <v>COUNTY DURHAM PCT</v>
          </cell>
        </row>
        <row r="310">
          <cell r="C310" t="str">
            <v>5ND</v>
          </cell>
          <cell r="D310" t="str">
            <v>COUNTY DURHAM PCT</v>
          </cell>
        </row>
        <row r="311">
          <cell r="C311" t="str">
            <v>5ND</v>
          </cell>
          <cell r="D311" t="str">
            <v>COUNTY DURHAM PCT</v>
          </cell>
        </row>
        <row r="312">
          <cell r="C312" t="str">
            <v>5ND</v>
          </cell>
          <cell r="D312" t="str">
            <v>COUNTY DURHAM PCT</v>
          </cell>
        </row>
        <row r="313">
          <cell r="C313" t="str">
            <v>5ND</v>
          </cell>
          <cell r="D313" t="str">
            <v>COUNTY DURHAM PCT</v>
          </cell>
        </row>
        <row r="314">
          <cell r="C314" t="str">
            <v>5ND</v>
          </cell>
          <cell r="D314" t="str">
            <v>COUNTY DURHAM PCT</v>
          </cell>
        </row>
        <row r="315">
          <cell r="C315" t="str">
            <v>5ND</v>
          </cell>
          <cell r="D315" t="str">
            <v>COUNTY DURHAM PCT</v>
          </cell>
        </row>
        <row r="316">
          <cell r="C316" t="str">
            <v>5ND</v>
          </cell>
          <cell r="D316" t="str">
            <v>COUNTY DURHAM PCT</v>
          </cell>
        </row>
        <row r="317">
          <cell r="C317" t="str">
            <v>5ND</v>
          </cell>
          <cell r="D317" t="str">
            <v>COUNTY DURHAM PCT</v>
          </cell>
        </row>
        <row r="318">
          <cell r="C318" t="str">
            <v>5ND</v>
          </cell>
          <cell r="D318" t="str">
            <v>COUNTY DURHAM PCT</v>
          </cell>
        </row>
        <row r="319">
          <cell r="C319" t="str">
            <v>5ND</v>
          </cell>
          <cell r="D319" t="str">
            <v>COUNTY DURHAM PCT</v>
          </cell>
        </row>
        <row r="320">
          <cell r="C320" t="str">
            <v>5ND</v>
          </cell>
          <cell r="D320" t="str">
            <v>COUNTY DURHAM PCT</v>
          </cell>
        </row>
        <row r="321">
          <cell r="C321" t="str">
            <v>5ND</v>
          </cell>
          <cell r="D321" t="str">
            <v>COUNTY DURHAM PCT</v>
          </cell>
        </row>
        <row r="322">
          <cell r="C322" t="str">
            <v>5ND</v>
          </cell>
          <cell r="D322" t="str">
            <v>COUNTY DURHAM PCT</v>
          </cell>
        </row>
        <row r="323">
          <cell r="C323" t="str">
            <v>5ND</v>
          </cell>
          <cell r="D323" t="str">
            <v>COUNTY DURHAM PCT</v>
          </cell>
        </row>
        <row r="324">
          <cell r="C324" t="str">
            <v>5ND</v>
          </cell>
          <cell r="D324" t="str">
            <v>COUNTY DURHAM PCT</v>
          </cell>
        </row>
        <row r="325">
          <cell r="C325" t="str">
            <v>5ND</v>
          </cell>
          <cell r="D325" t="str">
            <v>COUNTY DURHAM PCT</v>
          </cell>
        </row>
        <row r="326">
          <cell r="C326" t="str">
            <v>5ND</v>
          </cell>
          <cell r="D326" t="str">
            <v>COUNTY DURHAM PCT</v>
          </cell>
        </row>
        <row r="327">
          <cell r="C327" t="str">
            <v>5ND</v>
          </cell>
          <cell r="D327" t="str">
            <v>COUNTY DURHAM PCT</v>
          </cell>
        </row>
        <row r="328">
          <cell r="C328" t="str">
            <v>5ND</v>
          </cell>
          <cell r="D328" t="str">
            <v>COUNTY DURHAM PCT</v>
          </cell>
        </row>
        <row r="329">
          <cell r="C329" t="str">
            <v>5ND</v>
          </cell>
          <cell r="D329" t="str">
            <v>COUNTY DURHAM PCT</v>
          </cell>
        </row>
        <row r="330">
          <cell r="C330" t="str">
            <v>5ND</v>
          </cell>
          <cell r="D330" t="str">
            <v>COUNTY DURHAM PCT</v>
          </cell>
        </row>
        <row r="331">
          <cell r="C331" t="str">
            <v>5ND</v>
          </cell>
          <cell r="D331" t="str">
            <v>COUNTY DURHAM PCT</v>
          </cell>
        </row>
        <row r="332">
          <cell r="C332" t="str">
            <v>5ND</v>
          </cell>
          <cell r="D332" t="str">
            <v>COUNTY DURHAM PCT</v>
          </cell>
        </row>
        <row r="333">
          <cell r="C333" t="str">
            <v>5ND</v>
          </cell>
          <cell r="D333" t="str">
            <v>COUNTY DURHAM PCT</v>
          </cell>
        </row>
        <row r="334">
          <cell r="C334" t="str">
            <v>5ND</v>
          </cell>
          <cell r="D334" t="str">
            <v>COUNTY DURHAM PCT</v>
          </cell>
        </row>
        <row r="335">
          <cell r="C335" t="str">
            <v>5ND</v>
          </cell>
          <cell r="D335" t="str">
            <v>COUNTY DURHAM PCT</v>
          </cell>
        </row>
        <row r="336">
          <cell r="C336" t="str">
            <v>5ND</v>
          </cell>
          <cell r="D336" t="str">
            <v>COUNTY DURHAM PCT</v>
          </cell>
        </row>
        <row r="337">
          <cell r="C337" t="str">
            <v>5ND</v>
          </cell>
          <cell r="D337" t="str">
            <v>COUNTY DURHAM PCT</v>
          </cell>
        </row>
        <row r="338">
          <cell r="C338" t="str">
            <v>5ND</v>
          </cell>
          <cell r="D338" t="str">
            <v>COUNTY DURHAM PCT</v>
          </cell>
        </row>
        <row r="339">
          <cell r="C339" t="str">
            <v>5ND</v>
          </cell>
          <cell r="D339" t="str">
            <v>COUNTY DURHAM PCT</v>
          </cell>
        </row>
        <row r="340">
          <cell r="C340" t="str">
            <v>5ND</v>
          </cell>
          <cell r="D340" t="str">
            <v>COUNTY DURHAM PCT</v>
          </cell>
        </row>
        <row r="341">
          <cell r="C341" t="str">
            <v>5ND</v>
          </cell>
          <cell r="D341" t="str">
            <v>COUNTY DURHAM PCT</v>
          </cell>
        </row>
        <row r="342">
          <cell r="C342" t="str">
            <v>5QR</v>
          </cell>
          <cell r="D342" t="str">
            <v>REDCAR AND CLEVELAND PCT</v>
          </cell>
        </row>
        <row r="343">
          <cell r="C343" t="str">
            <v>5QR</v>
          </cell>
          <cell r="D343" t="str">
            <v>REDCAR AND CLEVELAND PCT</v>
          </cell>
        </row>
        <row r="344">
          <cell r="C344" t="str">
            <v>5QR</v>
          </cell>
          <cell r="D344" t="str">
            <v>REDCAR AND CLEVELAND PCT</v>
          </cell>
        </row>
        <row r="345">
          <cell r="C345" t="str">
            <v>5QR</v>
          </cell>
          <cell r="D345" t="str">
            <v>REDCAR AND CLEVELAND PCT</v>
          </cell>
        </row>
        <row r="346">
          <cell r="C346" t="str">
            <v>5QR</v>
          </cell>
          <cell r="D346" t="str">
            <v>REDCAR AND CLEVELAND PCT</v>
          </cell>
        </row>
        <row r="347">
          <cell r="C347" t="str">
            <v>5QR</v>
          </cell>
          <cell r="D347" t="str">
            <v>REDCAR AND CLEVELAND PCT</v>
          </cell>
        </row>
        <row r="348">
          <cell r="C348" t="str">
            <v>5QR</v>
          </cell>
          <cell r="D348" t="str">
            <v>REDCAR AND CLEVELAND PCT</v>
          </cell>
        </row>
        <row r="349">
          <cell r="C349" t="str">
            <v>5QR</v>
          </cell>
          <cell r="D349" t="str">
            <v>REDCAR AND CLEVELAND PCT</v>
          </cell>
        </row>
        <row r="350">
          <cell r="C350" t="str">
            <v>5QR</v>
          </cell>
          <cell r="D350" t="str">
            <v>REDCAR AND CLEVELAND PCT</v>
          </cell>
        </row>
        <row r="351">
          <cell r="C351" t="str">
            <v>5QR</v>
          </cell>
          <cell r="D351" t="str">
            <v>REDCAR AND CLEVELAND PCT</v>
          </cell>
        </row>
        <row r="352">
          <cell r="C352" t="str">
            <v>5QR</v>
          </cell>
          <cell r="D352" t="str">
            <v>REDCAR AND CLEVELAND PCT</v>
          </cell>
        </row>
        <row r="353">
          <cell r="C353" t="str">
            <v>5QR</v>
          </cell>
          <cell r="D353" t="str">
            <v>REDCAR AND CLEVELAND PCT</v>
          </cell>
        </row>
        <row r="354">
          <cell r="C354" t="str">
            <v>5QR</v>
          </cell>
          <cell r="D354" t="str">
            <v>REDCAR AND CLEVELAND PCT</v>
          </cell>
        </row>
        <row r="355">
          <cell r="C355" t="str">
            <v>5QR</v>
          </cell>
          <cell r="D355" t="str">
            <v>REDCAR AND CLEVELAND PCT</v>
          </cell>
        </row>
        <row r="356">
          <cell r="C356" t="str">
            <v>5QR</v>
          </cell>
          <cell r="D356" t="str">
            <v>REDCAR AND CLEVELAND PCT</v>
          </cell>
        </row>
        <row r="357">
          <cell r="C357" t="str">
            <v>5QR</v>
          </cell>
          <cell r="D357" t="str">
            <v>REDCAR AND CLEVELAND PCT</v>
          </cell>
        </row>
        <row r="358">
          <cell r="C358" t="str">
            <v>5QR</v>
          </cell>
          <cell r="D358" t="str">
            <v>REDCAR AND CLEVELAND PCT</v>
          </cell>
        </row>
        <row r="359">
          <cell r="C359" t="str">
            <v>5QR</v>
          </cell>
          <cell r="D359" t="str">
            <v>REDCAR AND CLEVELAND PCT</v>
          </cell>
        </row>
        <row r="360">
          <cell r="C360" t="str">
            <v>5QR</v>
          </cell>
          <cell r="D360" t="str">
            <v>REDCAR AND CLEVELAND PCT</v>
          </cell>
        </row>
        <row r="361">
          <cell r="C361" t="str">
            <v>5QR</v>
          </cell>
          <cell r="D361" t="str">
            <v>REDCAR AND CLEVELAND PCT</v>
          </cell>
        </row>
        <row r="362">
          <cell r="C362" t="str">
            <v>5QR</v>
          </cell>
          <cell r="D362" t="str">
            <v>REDCAR AND CLEVELAND PCT</v>
          </cell>
        </row>
        <row r="363">
          <cell r="C363" t="str">
            <v>TAC</v>
          </cell>
          <cell r="D363" t="str">
            <v>NORTHUMBERLAND CARE TRUST</v>
          </cell>
        </row>
        <row r="364">
          <cell r="C364" t="str">
            <v>TAC</v>
          </cell>
          <cell r="D364" t="str">
            <v>NORTHUMBERLAND CARE TRUST</v>
          </cell>
        </row>
        <row r="365">
          <cell r="C365" t="str">
            <v>TAC</v>
          </cell>
          <cell r="D365" t="str">
            <v>NORTHUMBERLAND CARE TRUST</v>
          </cell>
        </row>
        <row r="366">
          <cell r="C366" t="str">
            <v>TAC</v>
          </cell>
          <cell r="D366" t="str">
            <v>NORTHUMBERLAND CARE TRUST</v>
          </cell>
        </row>
        <row r="367">
          <cell r="C367" t="str">
            <v>TAC</v>
          </cell>
          <cell r="D367" t="str">
            <v>NORTHUMBERLAND CARE TRUST</v>
          </cell>
        </row>
        <row r="368">
          <cell r="C368" t="str">
            <v>TAC</v>
          </cell>
          <cell r="D368" t="str">
            <v>NORTHUMBERLAND CARE TRUST</v>
          </cell>
        </row>
        <row r="369">
          <cell r="C369" t="str">
            <v>TAC</v>
          </cell>
          <cell r="D369" t="str">
            <v>NORTHUMBERLAND CARE TRUST</v>
          </cell>
        </row>
        <row r="370">
          <cell r="C370" t="str">
            <v>TAC</v>
          </cell>
          <cell r="D370" t="str">
            <v>NORTHUMBERLAND CARE TRUST</v>
          </cell>
        </row>
        <row r="371">
          <cell r="C371" t="str">
            <v>TAC</v>
          </cell>
          <cell r="D371" t="str">
            <v>NORTHUMBERLAND CARE TRUST</v>
          </cell>
        </row>
        <row r="372">
          <cell r="C372" t="str">
            <v>TAC</v>
          </cell>
          <cell r="D372" t="str">
            <v>NORTHUMBERLAND CARE TRUST</v>
          </cell>
        </row>
        <row r="373">
          <cell r="C373" t="str">
            <v>TAC</v>
          </cell>
          <cell r="D373" t="str">
            <v>NORTHUMBERLAND CARE TRUST</v>
          </cell>
        </row>
        <row r="374">
          <cell r="C374" t="str">
            <v>TAC</v>
          </cell>
          <cell r="D374" t="str">
            <v>NORTHUMBERLAND CARE TRUST</v>
          </cell>
        </row>
        <row r="375">
          <cell r="C375" t="str">
            <v>TAC</v>
          </cell>
          <cell r="D375" t="str">
            <v>NORTHUMBERLAND CARE TRUST</v>
          </cell>
        </row>
        <row r="376">
          <cell r="C376" t="str">
            <v>TAC</v>
          </cell>
          <cell r="D376" t="str">
            <v>NORTHUMBERLAND CARE TRUST</v>
          </cell>
        </row>
        <row r="377">
          <cell r="C377" t="str">
            <v>TAC</v>
          </cell>
          <cell r="D377" t="str">
            <v>NORTHUMBERLAND CARE TRUST</v>
          </cell>
        </row>
        <row r="378">
          <cell r="C378" t="str">
            <v>TAC</v>
          </cell>
          <cell r="D378" t="str">
            <v>NORTHUMBERLAND CARE TRUST</v>
          </cell>
        </row>
        <row r="379">
          <cell r="C379" t="str">
            <v>TAC</v>
          </cell>
          <cell r="D379" t="str">
            <v>NORTHUMBERLAND CARE TRUST</v>
          </cell>
        </row>
        <row r="380">
          <cell r="C380" t="str">
            <v>TAC</v>
          </cell>
          <cell r="D380" t="str">
            <v>NORTHUMBERLAND CARE TRUST</v>
          </cell>
        </row>
        <row r="381">
          <cell r="C381" t="str">
            <v>TAC</v>
          </cell>
          <cell r="D381" t="str">
            <v>NORTHUMBERLAND CARE TRUST</v>
          </cell>
        </row>
        <row r="382">
          <cell r="C382" t="str">
            <v>TAC</v>
          </cell>
          <cell r="D382" t="str">
            <v>NORTHUMBERLAND CARE TRUST</v>
          </cell>
        </row>
        <row r="383">
          <cell r="C383" t="str">
            <v>TAC</v>
          </cell>
          <cell r="D383" t="str">
            <v>NORTHUMBERLAND CARE TRUST</v>
          </cell>
        </row>
        <row r="384">
          <cell r="C384" t="str">
            <v>TAC</v>
          </cell>
          <cell r="D384" t="str">
            <v>NORTHUMBERLAND CARE TRUST</v>
          </cell>
        </row>
        <row r="385">
          <cell r="C385" t="str">
            <v>TAC</v>
          </cell>
          <cell r="D385" t="str">
            <v>NORTHUMBERLAND CARE TRUST</v>
          </cell>
        </row>
        <row r="386">
          <cell r="C386" t="str">
            <v>TAC</v>
          </cell>
          <cell r="D386" t="str">
            <v>NORTHUMBERLAND CARE TRUST</v>
          </cell>
        </row>
        <row r="387">
          <cell r="C387" t="str">
            <v>TAC</v>
          </cell>
          <cell r="D387" t="str">
            <v>NORTHUMBERLAND CARE TRUST</v>
          </cell>
        </row>
        <row r="388">
          <cell r="C388" t="str">
            <v>TAC</v>
          </cell>
          <cell r="D388" t="str">
            <v>NORTHUMBERLAND CARE TRUST</v>
          </cell>
        </row>
        <row r="389">
          <cell r="C389" t="str">
            <v>TAC</v>
          </cell>
          <cell r="D389" t="str">
            <v>NORTHUMBERLAND CARE TRUST</v>
          </cell>
        </row>
        <row r="390">
          <cell r="C390" t="str">
            <v>TAC</v>
          </cell>
          <cell r="D390" t="str">
            <v>NORTHUMBERLAND CARE TRUST</v>
          </cell>
        </row>
        <row r="391">
          <cell r="C391" t="str">
            <v>TAC</v>
          </cell>
          <cell r="D391" t="str">
            <v>NORTHUMBERLAND CARE TRUST</v>
          </cell>
        </row>
        <row r="392">
          <cell r="C392" t="str">
            <v>TAC</v>
          </cell>
          <cell r="D392" t="str">
            <v>NORTHUMBERLAND CARE TRUST</v>
          </cell>
        </row>
        <row r="393">
          <cell r="C393" t="str">
            <v>TAC</v>
          </cell>
          <cell r="D393" t="str">
            <v>NORTHUMBERLAND CARE TRUST</v>
          </cell>
        </row>
        <row r="394">
          <cell r="C394" t="str">
            <v>TAC</v>
          </cell>
          <cell r="D394" t="str">
            <v>NORTHUMBERLAND CARE TRUST</v>
          </cell>
        </row>
        <row r="395">
          <cell r="C395" t="str">
            <v>TAC</v>
          </cell>
          <cell r="D395" t="str">
            <v>NORTHUMBERLAND CARE TRUST</v>
          </cell>
        </row>
        <row r="396">
          <cell r="C396" t="str">
            <v>TAC</v>
          </cell>
          <cell r="D396" t="str">
            <v>NORTHUMBERLAND CARE TRUST</v>
          </cell>
        </row>
        <row r="397">
          <cell r="C397" t="str">
            <v>TAC</v>
          </cell>
          <cell r="D397" t="str">
            <v>NORTHUMBERLAND CARE TRUST</v>
          </cell>
        </row>
        <row r="398">
          <cell r="C398" t="str">
            <v>TAC</v>
          </cell>
          <cell r="D398" t="str">
            <v>NORTHUMBERLAND CARE TRUST</v>
          </cell>
        </row>
        <row r="399">
          <cell r="C399" t="str">
            <v>TAC</v>
          </cell>
          <cell r="D399" t="str">
            <v>NORTHUMBERLAND CARE TRUST</v>
          </cell>
        </row>
        <row r="400">
          <cell r="C400" t="str">
            <v>TAC</v>
          </cell>
          <cell r="D400" t="str">
            <v>NORTHUMBERLAND CARE TRUST</v>
          </cell>
        </row>
        <row r="401">
          <cell r="C401" t="str">
            <v>TAC</v>
          </cell>
          <cell r="D401" t="str">
            <v>NORTHUMBERLAND CARE TRUST</v>
          </cell>
        </row>
        <row r="402">
          <cell r="C402" t="str">
            <v>TAC</v>
          </cell>
          <cell r="D402" t="str">
            <v>NORTHUMBERLAND CARE TRUST</v>
          </cell>
        </row>
        <row r="403">
          <cell r="C403" t="str">
            <v>TAC</v>
          </cell>
          <cell r="D403" t="str">
            <v>NORTHUMBERLAND CARE TRUST</v>
          </cell>
        </row>
        <row r="404">
          <cell r="C404" t="str">
            <v>TAC</v>
          </cell>
          <cell r="D404" t="str">
            <v>NORTHUMBERLAND CARE TRUST</v>
          </cell>
        </row>
        <row r="405">
          <cell r="C405" t="str">
            <v>TAC</v>
          </cell>
          <cell r="D405" t="str">
            <v>NORTHUMBERLAND CARE TRUST</v>
          </cell>
        </row>
        <row r="406">
          <cell r="C406" t="str">
            <v>TAC</v>
          </cell>
          <cell r="D406" t="str">
            <v>NORTHUMBERLAND CARE TRUST</v>
          </cell>
        </row>
        <row r="407">
          <cell r="C407" t="str">
            <v>TAC</v>
          </cell>
          <cell r="D407" t="str">
            <v>NORTHUMBERLAND CARE TRUST</v>
          </cell>
        </row>
        <row r="408">
          <cell r="C408" t="str">
            <v>TAC</v>
          </cell>
          <cell r="D408" t="str">
            <v>NORTHUMBERLAND CARE TRUST</v>
          </cell>
        </row>
        <row r="409">
          <cell r="C409" t="str">
            <v>TAC</v>
          </cell>
          <cell r="D409" t="str">
            <v>NORTHUMBERLAND CARE TRUST</v>
          </cell>
        </row>
        <row r="410">
          <cell r="C410" t="str">
            <v>5CC</v>
          </cell>
          <cell r="D410" t="str">
            <v>BLACKBURN WITH DARWEN PCT</v>
          </cell>
        </row>
        <row r="411">
          <cell r="C411" t="str">
            <v>5CC</v>
          </cell>
          <cell r="D411" t="str">
            <v>BLACKBURN WITH DARWEN PCT</v>
          </cell>
        </row>
        <row r="412">
          <cell r="C412" t="str">
            <v>5CC</v>
          </cell>
          <cell r="D412" t="str">
            <v>BLACKBURN WITH DARWEN PCT</v>
          </cell>
        </row>
        <row r="413">
          <cell r="C413" t="str">
            <v>5CC</v>
          </cell>
          <cell r="D413" t="str">
            <v>BLACKBURN WITH DARWEN PCT</v>
          </cell>
        </row>
        <row r="414">
          <cell r="C414" t="str">
            <v>5CC</v>
          </cell>
          <cell r="D414" t="str">
            <v>BLACKBURN WITH DARWEN PCT</v>
          </cell>
        </row>
        <row r="415">
          <cell r="C415" t="str">
            <v>5CC</v>
          </cell>
          <cell r="D415" t="str">
            <v>BLACKBURN WITH DARWEN PCT</v>
          </cell>
        </row>
        <row r="416">
          <cell r="C416" t="str">
            <v>5CC</v>
          </cell>
          <cell r="D416" t="str">
            <v>BLACKBURN WITH DARWEN PCT</v>
          </cell>
        </row>
        <row r="417">
          <cell r="C417" t="str">
            <v>5CC</v>
          </cell>
          <cell r="D417" t="str">
            <v>BLACKBURN WITH DARWEN PCT</v>
          </cell>
        </row>
        <row r="418">
          <cell r="C418" t="str">
            <v>5CC</v>
          </cell>
          <cell r="D418" t="str">
            <v>BLACKBURN WITH DARWEN PCT</v>
          </cell>
        </row>
        <row r="419">
          <cell r="C419" t="str">
            <v>5CC</v>
          </cell>
          <cell r="D419" t="str">
            <v>BLACKBURN WITH DARWEN PCT</v>
          </cell>
        </row>
        <row r="420">
          <cell r="C420" t="str">
            <v>5CC</v>
          </cell>
          <cell r="D420" t="str">
            <v>BLACKBURN WITH DARWEN PCT</v>
          </cell>
        </row>
        <row r="421">
          <cell r="C421" t="str">
            <v>5CC</v>
          </cell>
          <cell r="D421" t="str">
            <v>BLACKBURN WITH DARWEN PCT</v>
          </cell>
        </row>
        <row r="422">
          <cell r="C422" t="str">
            <v>5CC</v>
          </cell>
          <cell r="D422" t="str">
            <v>BLACKBURN WITH DARWEN PCT</v>
          </cell>
        </row>
        <row r="423">
          <cell r="C423" t="str">
            <v>5CC</v>
          </cell>
          <cell r="D423" t="str">
            <v>BLACKBURN WITH DARWEN PCT</v>
          </cell>
        </row>
        <row r="424">
          <cell r="C424" t="str">
            <v>5CC</v>
          </cell>
          <cell r="D424" t="str">
            <v>BLACKBURN WITH DARWEN PCT</v>
          </cell>
        </row>
        <row r="425">
          <cell r="C425" t="str">
            <v>5CC</v>
          </cell>
          <cell r="D425" t="str">
            <v>BLACKBURN WITH DARWEN PCT</v>
          </cell>
        </row>
        <row r="426">
          <cell r="C426" t="str">
            <v>5CC</v>
          </cell>
          <cell r="D426" t="str">
            <v>BLACKBURN WITH DARWEN PCT</v>
          </cell>
        </row>
        <row r="427">
          <cell r="C427" t="str">
            <v>5CC</v>
          </cell>
          <cell r="D427" t="str">
            <v>BLACKBURN WITH DARWEN PCT</v>
          </cell>
        </row>
        <row r="428">
          <cell r="C428" t="str">
            <v>5CC</v>
          </cell>
          <cell r="D428" t="str">
            <v>BLACKBURN WITH DARWEN PCT</v>
          </cell>
        </row>
        <row r="429">
          <cell r="C429" t="str">
            <v>5CC</v>
          </cell>
          <cell r="D429" t="str">
            <v>BLACKBURN WITH DARWEN PCT</v>
          </cell>
        </row>
        <row r="430">
          <cell r="C430" t="str">
            <v>5CC</v>
          </cell>
          <cell r="D430" t="str">
            <v>BLACKBURN WITH DARWEN PCT</v>
          </cell>
        </row>
        <row r="431">
          <cell r="C431" t="str">
            <v>5CC</v>
          </cell>
          <cell r="D431" t="str">
            <v>BLACKBURN WITH DARWEN PCT</v>
          </cell>
        </row>
        <row r="432">
          <cell r="C432" t="str">
            <v>5CC</v>
          </cell>
          <cell r="D432" t="str">
            <v>BLACKBURN WITH DARWEN PCT</v>
          </cell>
        </row>
        <row r="433">
          <cell r="C433" t="str">
            <v>5CC</v>
          </cell>
          <cell r="D433" t="str">
            <v>BLACKBURN WITH DARWEN PCT</v>
          </cell>
        </row>
        <row r="434">
          <cell r="C434" t="str">
            <v>5CC</v>
          </cell>
          <cell r="D434" t="str">
            <v>BLACKBURN WITH DARWEN PCT</v>
          </cell>
        </row>
        <row r="435">
          <cell r="C435" t="str">
            <v>5CC</v>
          </cell>
          <cell r="D435" t="str">
            <v>BLACKBURN WITH DARWEN PCT</v>
          </cell>
        </row>
        <row r="436">
          <cell r="C436" t="str">
            <v>5CC</v>
          </cell>
          <cell r="D436" t="str">
            <v>BLACKBURN WITH DARWEN PCT</v>
          </cell>
        </row>
        <row r="437">
          <cell r="C437" t="str">
            <v>5CC</v>
          </cell>
          <cell r="D437" t="str">
            <v>BLACKBURN WITH DARWEN PCT</v>
          </cell>
        </row>
        <row r="438">
          <cell r="C438" t="str">
            <v>5CC</v>
          </cell>
          <cell r="D438" t="str">
            <v>BLACKBURN WITH DARWEN PCT</v>
          </cell>
        </row>
        <row r="439">
          <cell r="C439" t="str">
            <v>5F5</v>
          </cell>
          <cell r="D439" t="str">
            <v>SALFORD PCT</v>
          </cell>
        </row>
        <row r="440">
          <cell r="C440" t="str">
            <v>5F5</v>
          </cell>
          <cell r="D440" t="str">
            <v>SALFORD PCT</v>
          </cell>
        </row>
        <row r="441">
          <cell r="C441" t="str">
            <v>5F5</v>
          </cell>
          <cell r="D441" t="str">
            <v>SALFORD PCT</v>
          </cell>
        </row>
        <row r="442">
          <cell r="C442" t="str">
            <v>5F5</v>
          </cell>
          <cell r="D442" t="str">
            <v>SALFORD PCT</v>
          </cell>
        </row>
        <row r="443">
          <cell r="C443" t="str">
            <v>5F5</v>
          </cell>
          <cell r="D443" t="str">
            <v>SALFORD PCT</v>
          </cell>
        </row>
        <row r="444">
          <cell r="C444" t="str">
            <v>5F5</v>
          </cell>
          <cell r="D444" t="str">
            <v>SALFORD PCT</v>
          </cell>
        </row>
        <row r="445">
          <cell r="C445" t="str">
            <v>5F5</v>
          </cell>
          <cell r="D445" t="str">
            <v>SALFORD PCT</v>
          </cell>
        </row>
        <row r="446">
          <cell r="C446" t="str">
            <v>5F5</v>
          </cell>
          <cell r="D446" t="str">
            <v>SALFORD PCT</v>
          </cell>
        </row>
        <row r="447">
          <cell r="C447" t="str">
            <v>5F5</v>
          </cell>
          <cell r="D447" t="str">
            <v>SALFORD PCT</v>
          </cell>
        </row>
        <row r="448">
          <cell r="C448" t="str">
            <v>5F5</v>
          </cell>
          <cell r="D448" t="str">
            <v>SALFORD PCT</v>
          </cell>
        </row>
        <row r="449">
          <cell r="C449" t="str">
            <v>5F5</v>
          </cell>
          <cell r="D449" t="str">
            <v>SALFORD PCT</v>
          </cell>
        </row>
        <row r="450">
          <cell r="C450" t="str">
            <v>5F5</v>
          </cell>
          <cell r="D450" t="str">
            <v>SALFORD PCT</v>
          </cell>
        </row>
        <row r="451">
          <cell r="C451" t="str">
            <v>5F5</v>
          </cell>
          <cell r="D451" t="str">
            <v>SALFORD PCT</v>
          </cell>
        </row>
        <row r="452">
          <cell r="C452" t="str">
            <v>5F5</v>
          </cell>
          <cell r="D452" t="str">
            <v>SALFORD PCT</v>
          </cell>
        </row>
        <row r="453">
          <cell r="C453" t="str">
            <v>5F5</v>
          </cell>
          <cell r="D453" t="str">
            <v>SALFORD PCT</v>
          </cell>
        </row>
        <row r="454">
          <cell r="C454" t="str">
            <v>5F5</v>
          </cell>
          <cell r="D454" t="str">
            <v>SALFORD PCT</v>
          </cell>
        </row>
        <row r="455">
          <cell r="C455" t="str">
            <v>5F5</v>
          </cell>
          <cell r="D455" t="str">
            <v>SALFORD PCT</v>
          </cell>
        </row>
        <row r="456">
          <cell r="C456" t="str">
            <v>5F5</v>
          </cell>
          <cell r="D456" t="str">
            <v>SALFORD PCT</v>
          </cell>
        </row>
        <row r="457">
          <cell r="C457" t="str">
            <v>5F5</v>
          </cell>
          <cell r="D457" t="str">
            <v>SALFORD PCT</v>
          </cell>
        </row>
        <row r="458">
          <cell r="C458" t="str">
            <v>5F5</v>
          </cell>
          <cell r="D458" t="str">
            <v>SALFORD PCT</v>
          </cell>
        </row>
        <row r="459">
          <cell r="C459" t="str">
            <v>5F5</v>
          </cell>
          <cell r="D459" t="str">
            <v>SALFORD PCT</v>
          </cell>
        </row>
        <row r="460">
          <cell r="C460" t="str">
            <v>5F5</v>
          </cell>
          <cell r="D460" t="str">
            <v>SALFORD PCT</v>
          </cell>
        </row>
        <row r="461">
          <cell r="C461" t="str">
            <v>5F5</v>
          </cell>
          <cell r="D461" t="str">
            <v>SALFORD PCT</v>
          </cell>
        </row>
        <row r="462">
          <cell r="C462" t="str">
            <v>5F5</v>
          </cell>
          <cell r="D462" t="str">
            <v>SALFORD PCT</v>
          </cell>
        </row>
        <row r="463">
          <cell r="C463" t="str">
            <v>5F5</v>
          </cell>
          <cell r="D463" t="str">
            <v>SALFORD PCT</v>
          </cell>
        </row>
        <row r="464">
          <cell r="C464" t="str">
            <v>5F5</v>
          </cell>
          <cell r="D464" t="str">
            <v>SALFORD PCT</v>
          </cell>
        </row>
        <row r="465">
          <cell r="C465" t="str">
            <v>5F5</v>
          </cell>
          <cell r="D465" t="str">
            <v>SALFORD PCT</v>
          </cell>
        </row>
        <row r="466">
          <cell r="C466" t="str">
            <v>5F5</v>
          </cell>
          <cell r="D466" t="str">
            <v>SALFORD PCT</v>
          </cell>
        </row>
        <row r="467">
          <cell r="C467" t="str">
            <v>5F5</v>
          </cell>
          <cell r="D467" t="str">
            <v>SALFORD PCT</v>
          </cell>
        </row>
        <row r="468">
          <cell r="C468" t="str">
            <v>5F5</v>
          </cell>
          <cell r="D468" t="str">
            <v>SALFORD PCT</v>
          </cell>
        </row>
        <row r="469">
          <cell r="C469" t="str">
            <v>5F5</v>
          </cell>
          <cell r="D469" t="str">
            <v>SALFORD PCT</v>
          </cell>
        </row>
        <row r="470">
          <cell r="C470" t="str">
            <v>5F5</v>
          </cell>
          <cell r="D470" t="str">
            <v>SALFORD PCT</v>
          </cell>
        </row>
        <row r="471">
          <cell r="C471" t="str">
            <v>5F5</v>
          </cell>
          <cell r="D471" t="str">
            <v>SALFORD PCT</v>
          </cell>
        </row>
        <row r="472">
          <cell r="C472" t="str">
            <v>5F5</v>
          </cell>
          <cell r="D472" t="str">
            <v>SALFORD PCT</v>
          </cell>
        </row>
        <row r="473">
          <cell r="C473" t="str">
            <v>5F5</v>
          </cell>
          <cell r="D473" t="str">
            <v>SALFORD PCT</v>
          </cell>
        </row>
        <row r="474">
          <cell r="C474" t="str">
            <v>5F5</v>
          </cell>
          <cell r="D474" t="str">
            <v>SALFORD PCT</v>
          </cell>
        </row>
        <row r="475">
          <cell r="C475" t="str">
            <v>5F5</v>
          </cell>
          <cell r="D475" t="str">
            <v>SALFORD PCT</v>
          </cell>
        </row>
        <row r="476">
          <cell r="C476" t="str">
            <v>5F5</v>
          </cell>
          <cell r="D476" t="str">
            <v>SALFORD PCT</v>
          </cell>
        </row>
        <row r="477">
          <cell r="C477" t="str">
            <v>5F5</v>
          </cell>
          <cell r="D477" t="str">
            <v>SALFORD PCT</v>
          </cell>
        </row>
        <row r="478">
          <cell r="C478" t="str">
            <v>5F5</v>
          </cell>
          <cell r="D478" t="str">
            <v>SALFORD PCT</v>
          </cell>
        </row>
        <row r="479">
          <cell r="C479" t="str">
            <v>5F5</v>
          </cell>
          <cell r="D479" t="str">
            <v>SALFORD PCT</v>
          </cell>
        </row>
        <row r="480">
          <cell r="C480" t="str">
            <v>5F5</v>
          </cell>
          <cell r="D480" t="str">
            <v>SALFORD PCT</v>
          </cell>
        </row>
        <row r="481">
          <cell r="C481" t="str">
            <v>5F5</v>
          </cell>
          <cell r="D481" t="str">
            <v>SALFORD PCT</v>
          </cell>
        </row>
        <row r="482">
          <cell r="C482" t="str">
            <v>5F5</v>
          </cell>
          <cell r="D482" t="str">
            <v>SALFORD PCT</v>
          </cell>
        </row>
        <row r="483">
          <cell r="C483" t="str">
            <v>5F5</v>
          </cell>
          <cell r="D483" t="str">
            <v>SALFORD PCT</v>
          </cell>
        </row>
        <row r="484">
          <cell r="C484" t="str">
            <v>5F5</v>
          </cell>
          <cell r="D484" t="str">
            <v>SALFORD PCT</v>
          </cell>
        </row>
        <row r="485">
          <cell r="C485" t="str">
            <v>5F5</v>
          </cell>
          <cell r="D485" t="str">
            <v>SALFORD PCT</v>
          </cell>
        </row>
        <row r="486">
          <cell r="C486" t="str">
            <v>5F5</v>
          </cell>
          <cell r="D486" t="str">
            <v>SALFORD PCT</v>
          </cell>
        </row>
        <row r="487">
          <cell r="C487" t="str">
            <v>5F5</v>
          </cell>
          <cell r="D487" t="str">
            <v>SALFORD PCT</v>
          </cell>
        </row>
        <row r="488">
          <cell r="C488" t="str">
            <v>5F5</v>
          </cell>
          <cell r="D488" t="str">
            <v>SALFORD PCT</v>
          </cell>
        </row>
        <row r="489">
          <cell r="C489" t="str">
            <v>5F5</v>
          </cell>
          <cell r="D489" t="str">
            <v>SALFORD PCT</v>
          </cell>
        </row>
        <row r="490">
          <cell r="C490" t="str">
            <v>5F5</v>
          </cell>
          <cell r="D490" t="str">
            <v>SALFORD PCT</v>
          </cell>
        </row>
        <row r="491">
          <cell r="C491" t="str">
            <v>5F5</v>
          </cell>
          <cell r="D491" t="str">
            <v>SALFORD PCT</v>
          </cell>
        </row>
        <row r="492">
          <cell r="C492" t="str">
            <v>5F7</v>
          </cell>
          <cell r="D492" t="str">
            <v>STOCKPORT PRIMARY CARE TRUST</v>
          </cell>
        </row>
        <row r="493">
          <cell r="C493" t="str">
            <v>5F7</v>
          </cell>
          <cell r="D493" t="str">
            <v>STOCKPORT PRIMARY CARE TRUST</v>
          </cell>
        </row>
        <row r="494">
          <cell r="C494" t="str">
            <v>5F7</v>
          </cell>
          <cell r="D494" t="str">
            <v>STOCKPORT PRIMARY CARE TRUST</v>
          </cell>
        </row>
        <row r="495">
          <cell r="C495" t="str">
            <v>5F7</v>
          </cell>
          <cell r="D495" t="str">
            <v>STOCKPORT PRIMARY CARE TRUST</v>
          </cell>
        </row>
        <row r="496">
          <cell r="C496" t="str">
            <v>5F7</v>
          </cell>
          <cell r="D496" t="str">
            <v>STOCKPORT PRIMARY CARE TRUST</v>
          </cell>
        </row>
        <row r="497">
          <cell r="C497" t="str">
            <v>5F7</v>
          </cell>
          <cell r="D497" t="str">
            <v>STOCKPORT PRIMARY CARE TRUST</v>
          </cell>
        </row>
        <row r="498">
          <cell r="C498" t="str">
            <v>5F7</v>
          </cell>
          <cell r="D498" t="str">
            <v>STOCKPORT PRIMARY CARE TRUST</v>
          </cell>
        </row>
        <row r="499">
          <cell r="C499" t="str">
            <v>5F7</v>
          </cell>
          <cell r="D499" t="str">
            <v>STOCKPORT PRIMARY CARE TRUST</v>
          </cell>
        </row>
        <row r="500">
          <cell r="C500" t="str">
            <v>5F7</v>
          </cell>
          <cell r="D500" t="str">
            <v>STOCKPORT PRIMARY CARE TRUST</v>
          </cell>
        </row>
        <row r="501">
          <cell r="C501" t="str">
            <v>5F7</v>
          </cell>
          <cell r="D501" t="str">
            <v>STOCKPORT PRIMARY CARE TRUST</v>
          </cell>
        </row>
        <row r="502">
          <cell r="C502" t="str">
            <v>5F7</v>
          </cell>
          <cell r="D502" t="str">
            <v>STOCKPORT PRIMARY CARE TRUST</v>
          </cell>
        </row>
        <row r="503">
          <cell r="C503" t="str">
            <v>5F7</v>
          </cell>
          <cell r="D503" t="str">
            <v>STOCKPORT PRIMARY CARE TRUST</v>
          </cell>
        </row>
        <row r="504">
          <cell r="C504" t="str">
            <v>5F7</v>
          </cell>
          <cell r="D504" t="str">
            <v>STOCKPORT PRIMARY CARE TRUST</v>
          </cell>
        </row>
        <row r="505">
          <cell r="C505" t="str">
            <v>5F7</v>
          </cell>
          <cell r="D505" t="str">
            <v>STOCKPORT PRIMARY CARE TRUST</v>
          </cell>
        </row>
        <row r="506">
          <cell r="C506" t="str">
            <v>5F7</v>
          </cell>
          <cell r="D506" t="str">
            <v>STOCKPORT PRIMARY CARE TRUST</v>
          </cell>
        </row>
        <row r="507">
          <cell r="C507" t="str">
            <v>5F7</v>
          </cell>
          <cell r="D507" t="str">
            <v>STOCKPORT PRIMARY CARE TRUST</v>
          </cell>
        </row>
        <row r="508">
          <cell r="C508" t="str">
            <v>5F7</v>
          </cell>
          <cell r="D508" t="str">
            <v>STOCKPORT PRIMARY CARE TRUST</v>
          </cell>
        </row>
        <row r="509">
          <cell r="C509" t="str">
            <v>5F7</v>
          </cell>
          <cell r="D509" t="str">
            <v>STOCKPORT PRIMARY CARE TRUST</v>
          </cell>
        </row>
        <row r="510">
          <cell r="C510" t="str">
            <v>5F7</v>
          </cell>
          <cell r="D510" t="str">
            <v>STOCKPORT PRIMARY CARE TRUST</v>
          </cell>
        </row>
        <row r="511">
          <cell r="C511" t="str">
            <v>5F7</v>
          </cell>
          <cell r="D511" t="str">
            <v>STOCKPORT PRIMARY CARE TRUST</v>
          </cell>
        </row>
        <row r="512">
          <cell r="C512" t="str">
            <v>5F7</v>
          </cell>
          <cell r="D512" t="str">
            <v>STOCKPORT PRIMARY CARE TRUST</v>
          </cell>
        </row>
        <row r="513">
          <cell r="C513" t="str">
            <v>5F7</v>
          </cell>
          <cell r="D513" t="str">
            <v>STOCKPORT PRIMARY CARE TRUST</v>
          </cell>
        </row>
        <row r="514">
          <cell r="C514" t="str">
            <v>5F7</v>
          </cell>
          <cell r="D514" t="str">
            <v>STOCKPORT PRIMARY CARE TRUST</v>
          </cell>
        </row>
        <row r="515">
          <cell r="C515" t="str">
            <v>5F7</v>
          </cell>
          <cell r="D515" t="str">
            <v>STOCKPORT PRIMARY CARE TRUST</v>
          </cell>
        </row>
        <row r="516">
          <cell r="C516" t="str">
            <v>5F7</v>
          </cell>
          <cell r="D516" t="str">
            <v>STOCKPORT PRIMARY CARE TRUST</v>
          </cell>
        </row>
        <row r="517">
          <cell r="C517" t="str">
            <v>5F7</v>
          </cell>
          <cell r="D517" t="str">
            <v>STOCKPORT PRIMARY CARE TRUST</v>
          </cell>
        </row>
        <row r="518">
          <cell r="C518" t="str">
            <v>5F7</v>
          </cell>
          <cell r="D518" t="str">
            <v>STOCKPORT PRIMARY CARE TRUST</v>
          </cell>
        </row>
        <row r="519">
          <cell r="C519" t="str">
            <v>5F7</v>
          </cell>
          <cell r="D519" t="str">
            <v>STOCKPORT PRIMARY CARE TRUST</v>
          </cell>
        </row>
        <row r="520">
          <cell r="C520" t="str">
            <v>5F7</v>
          </cell>
          <cell r="D520" t="str">
            <v>STOCKPORT PRIMARY CARE TRUST</v>
          </cell>
        </row>
        <row r="521">
          <cell r="C521" t="str">
            <v>5F7</v>
          </cell>
          <cell r="D521" t="str">
            <v>STOCKPORT PRIMARY CARE TRUST</v>
          </cell>
        </row>
        <row r="522">
          <cell r="C522" t="str">
            <v>5F7</v>
          </cell>
          <cell r="D522" t="str">
            <v>STOCKPORT PRIMARY CARE TRUST</v>
          </cell>
        </row>
        <row r="523">
          <cell r="C523" t="str">
            <v>5F7</v>
          </cell>
          <cell r="D523" t="str">
            <v>STOCKPORT PRIMARY CARE TRUST</v>
          </cell>
        </row>
        <row r="524">
          <cell r="C524" t="str">
            <v>5F7</v>
          </cell>
          <cell r="D524" t="str">
            <v>STOCKPORT PRIMARY CARE TRUST</v>
          </cell>
        </row>
        <row r="525">
          <cell r="C525" t="str">
            <v>5F7</v>
          </cell>
          <cell r="D525" t="str">
            <v>STOCKPORT PRIMARY CARE TRUST</v>
          </cell>
        </row>
        <row r="526">
          <cell r="C526" t="str">
            <v>5F7</v>
          </cell>
          <cell r="D526" t="str">
            <v>STOCKPORT PRIMARY CARE TRUST</v>
          </cell>
        </row>
        <row r="527">
          <cell r="C527" t="str">
            <v>5F7</v>
          </cell>
          <cell r="D527" t="str">
            <v>STOCKPORT PRIMARY CARE TRUST</v>
          </cell>
        </row>
        <row r="528">
          <cell r="C528" t="str">
            <v>5F7</v>
          </cell>
          <cell r="D528" t="str">
            <v>STOCKPORT PRIMARY CARE TRUST</v>
          </cell>
        </row>
        <row r="529">
          <cell r="C529" t="str">
            <v>5F7</v>
          </cell>
          <cell r="D529" t="str">
            <v>STOCKPORT PRIMARY CARE TRUST</v>
          </cell>
        </row>
        <row r="530">
          <cell r="C530" t="str">
            <v>5F7</v>
          </cell>
          <cell r="D530" t="str">
            <v>STOCKPORT PRIMARY CARE TRUST</v>
          </cell>
        </row>
        <row r="531">
          <cell r="C531" t="str">
            <v>5F7</v>
          </cell>
          <cell r="D531" t="str">
            <v>STOCKPORT PRIMARY CARE TRUST</v>
          </cell>
        </row>
        <row r="532">
          <cell r="C532" t="str">
            <v>5F7</v>
          </cell>
          <cell r="D532" t="str">
            <v>STOCKPORT PRIMARY CARE TRUST</v>
          </cell>
        </row>
        <row r="533">
          <cell r="C533" t="str">
            <v>5F7</v>
          </cell>
          <cell r="D533" t="str">
            <v>STOCKPORT PRIMARY CARE TRUST</v>
          </cell>
        </row>
        <row r="534">
          <cell r="C534" t="str">
            <v>5F7</v>
          </cell>
          <cell r="D534" t="str">
            <v>STOCKPORT PRIMARY CARE TRUST</v>
          </cell>
        </row>
        <row r="535">
          <cell r="C535" t="str">
            <v>5F7</v>
          </cell>
          <cell r="D535" t="str">
            <v>STOCKPORT PRIMARY CARE TRUST</v>
          </cell>
        </row>
        <row r="536">
          <cell r="C536" t="str">
            <v>5F7</v>
          </cell>
          <cell r="D536" t="str">
            <v>STOCKPORT PRIMARY CARE TRUST</v>
          </cell>
        </row>
        <row r="537">
          <cell r="C537" t="str">
            <v>5F7</v>
          </cell>
          <cell r="D537" t="str">
            <v>STOCKPORT PRIMARY CARE TRUST</v>
          </cell>
        </row>
        <row r="538">
          <cell r="C538" t="str">
            <v>5F7</v>
          </cell>
          <cell r="D538" t="str">
            <v>STOCKPORT PRIMARY CARE TRUST</v>
          </cell>
        </row>
        <row r="539">
          <cell r="C539" t="str">
            <v>5F7</v>
          </cell>
          <cell r="D539" t="str">
            <v>STOCKPORT PRIMARY CARE TRUST</v>
          </cell>
        </row>
        <row r="540">
          <cell r="C540" t="str">
            <v>5F7</v>
          </cell>
          <cell r="D540" t="str">
            <v>STOCKPORT PRIMARY CARE TRUST</v>
          </cell>
        </row>
        <row r="541">
          <cell r="C541" t="str">
            <v>5F7</v>
          </cell>
          <cell r="D541" t="str">
            <v>STOCKPORT PRIMARY CARE TRUST</v>
          </cell>
        </row>
        <row r="542">
          <cell r="C542" t="str">
            <v>5F7</v>
          </cell>
          <cell r="D542" t="str">
            <v>STOCKPORT PRIMARY CARE TRUST</v>
          </cell>
        </row>
        <row r="543">
          <cell r="C543" t="str">
            <v>5F7</v>
          </cell>
          <cell r="D543" t="str">
            <v>STOCKPORT PRIMARY CARE TRUST</v>
          </cell>
        </row>
        <row r="544">
          <cell r="C544" t="str">
            <v>5F7</v>
          </cell>
          <cell r="D544" t="str">
            <v>STOCKPORT PRIMARY CARE TRUST</v>
          </cell>
        </row>
        <row r="545">
          <cell r="C545" t="str">
            <v>5HG</v>
          </cell>
          <cell r="D545" t="str">
            <v>ASHTON LEIGH AND WIGAN PCT</v>
          </cell>
        </row>
        <row r="546">
          <cell r="C546" t="str">
            <v>5HG</v>
          </cell>
          <cell r="D546" t="str">
            <v>ASHTON LEIGH AND WIGAN PCT</v>
          </cell>
        </row>
        <row r="547">
          <cell r="C547" t="str">
            <v>5HG</v>
          </cell>
          <cell r="D547" t="str">
            <v>ASHTON LEIGH AND WIGAN PCT</v>
          </cell>
        </row>
        <row r="548">
          <cell r="C548" t="str">
            <v>5HG</v>
          </cell>
          <cell r="D548" t="str">
            <v>ASHTON LEIGH AND WIGAN PCT</v>
          </cell>
        </row>
        <row r="549">
          <cell r="C549" t="str">
            <v>5HG</v>
          </cell>
          <cell r="D549" t="str">
            <v>ASHTON LEIGH AND WIGAN PCT</v>
          </cell>
        </row>
        <row r="550">
          <cell r="C550" t="str">
            <v>5HG</v>
          </cell>
          <cell r="D550" t="str">
            <v>ASHTON LEIGH AND WIGAN PCT</v>
          </cell>
        </row>
        <row r="551">
          <cell r="C551" t="str">
            <v>5HG</v>
          </cell>
          <cell r="D551" t="str">
            <v>ASHTON LEIGH AND WIGAN PCT</v>
          </cell>
        </row>
        <row r="552">
          <cell r="C552" t="str">
            <v>5HG</v>
          </cell>
          <cell r="D552" t="str">
            <v>ASHTON LEIGH AND WIGAN PCT</v>
          </cell>
        </row>
        <row r="553">
          <cell r="C553" t="str">
            <v>5HG</v>
          </cell>
          <cell r="D553" t="str">
            <v>ASHTON LEIGH AND WIGAN PCT</v>
          </cell>
        </row>
        <row r="554">
          <cell r="C554" t="str">
            <v>5HG</v>
          </cell>
          <cell r="D554" t="str">
            <v>ASHTON LEIGH AND WIGAN PCT</v>
          </cell>
        </row>
        <row r="555">
          <cell r="C555" t="str">
            <v>5HG</v>
          </cell>
          <cell r="D555" t="str">
            <v>ASHTON LEIGH AND WIGAN PCT</v>
          </cell>
        </row>
        <row r="556">
          <cell r="C556" t="str">
            <v>5HG</v>
          </cell>
          <cell r="D556" t="str">
            <v>ASHTON LEIGH AND WIGAN PCT</v>
          </cell>
        </row>
        <row r="557">
          <cell r="C557" t="str">
            <v>5HG</v>
          </cell>
          <cell r="D557" t="str">
            <v>ASHTON LEIGH AND WIGAN PCT</v>
          </cell>
        </row>
        <row r="558">
          <cell r="C558" t="str">
            <v>5HG</v>
          </cell>
          <cell r="D558" t="str">
            <v>ASHTON LEIGH AND WIGAN PCT</v>
          </cell>
        </row>
        <row r="559">
          <cell r="C559" t="str">
            <v>5HG</v>
          </cell>
          <cell r="D559" t="str">
            <v>ASHTON LEIGH AND WIGAN PCT</v>
          </cell>
        </row>
        <row r="560">
          <cell r="C560" t="str">
            <v>5HG</v>
          </cell>
          <cell r="D560" t="str">
            <v>ASHTON LEIGH AND WIGAN PCT</v>
          </cell>
        </row>
        <row r="561">
          <cell r="C561" t="str">
            <v>5HG</v>
          </cell>
          <cell r="D561" t="str">
            <v>ASHTON LEIGH AND WIGAN PCT</v>
          </cell>
        </row>
        <row r="562">
          <cell r="C562" t="str">
            <v>5HG</v>
          </cell>
          <cell r="D562" t="str">
            <v>ASHTON LEIGH AND WIGAN PCT</v>
          </cell>
        </row>
        <row r="563">
          <cell r="C563" t="str">
            <v>5HG</v>
          </cell>
          <cell r="D563" t="str">
            <v>ASHTON LEIGH AND WIGAN PCT</v>
          </cell>
        </row>
        <row r="564">
          <cell r="C564" t="str">
            <v>5HG</v>
          </cell>
          <cell r="D564" t="str">
            <v>ASHTON LEIGH AND WIGAN PCT</v>
          </cell>
        </row>
        <row r="565">
          <cell r="C565" t="str">
            <v>5HG</v>
          </cell>
          <cell r="D565" t="str">
            <v>ASHTON LEIGH AND WIGAN PCT</v>
          </cell>
        </row>
        <row r="566">
          <cell r="C566" t="str">
            <v>5HG</v>
          </cell>
          <cell r="D566" t="str">
            <v>ASHTON LEIGH AND WIGAN PCT</v>
          </cell>
        </row>
        <row r="567">
          <cell r="C567" t="str">
            <v>5HG</v>
          </cell>
          <cell r="D567" t="str">
            <v>ASHTON LEIGH AND WIGAN PCT</v>
          </cell>
        </row>
        <row r="568">
          <cell r="C568" t="str">
            <v>5HG</v>
          </cell>
          <cell r="D568" t="str">
            <v>ASHTON LEIGH AND WIGAN PCT</v>
          </cell>
        </row>
        <row r="569">
          <cell r="C569" t="str">
            <v>5HG</v>
          </cell>
          <cell r="D569" t="str">
            <v>ASHTON LEIGH AND WIGAN PCT</v>
          </cell>
        </row>
        <row r="570">
          <cell r="C570" t="str">
            <v>5HG</v>
          </cell>
          <cell r="D570" t="str">
            <v>ASHTON LEIGH AND WIGAN PCT</v>
          </cell>
        </row>
        <row r="571">
          <cell r="C571" t="str">
            <v>5HG</v>
          </cell>
          <cell r="D571" t="str">
            <v>ASHTON LEIGH AND WIGAN PCT</v>
          </cell>
        </row>
        <row r="572">
          <cell r="C572" t="str">
            <v>5HG</v>
          </cell>
          <cell r="D572" t="str">
            <v>ASHTON LEIGH AND WIGAN PCT</v>
          </cell>
        </row>
        <row r="573">
          <cell r="C573" t="str">
            <v>5HG</v>
          </cell>
          <cell r="D573" t="str">
            <v>ASHTON LEIGH AND WIGAN PCT</v>
          </cell>
        </row>
        <row r="574">
          <cell r="C574" t="str">
            <v>5HG</v>
          </cell>
          <cell r="D574" t="str">
            <v>ASHTON LEIGH AND WIGAN PCT</v>
          </cell>
        </row>
        <row r="575">
          <cell r="C575" t="str">
            <v>5HG</v>
          </cell>
          <cell r="D575" t="str">
            <v>ASHTON LEIGH AND WIGAN PCT</v>
          </cell>
        </row>
        <row r="576">
          <cell r="C576" t="str">
            <v>5HG</v>
          </cell>
          <cell r="D576" t="str">
            <v>ASHTON LEIGH AND WIGAN PCT</v>
          </cell>
        </row>
        <row r="577">
          <cell r="C577" t="str">
            <v>5HG</v>
          </cell>
          <cell r="D577" t="str">
            <v>ASHTON LEIGH AND WIGAN PCT</v>
          </cell>
        </row>
        <row r="578">
          <cell r="C578" t="str">
            <v>5HG</v>
          </cell>
          <cell r="D578" t="str">
            <v>ASHTON LEIGH AND WIGAN PCT</v>
          </cell>
        </row>
        <row r="579">
          <cell r="C579" t="str">
            <v>5HG</v>
          </cell>
          <cell r="D579" t="str">
            <v>ASHTON LEIGH AND WIGAN PCT</v>
          </cell>
        </row>
        <row r="580">
          <cell r="C580" t="str">
            <v>5HG</v>
          </cell>
          <cell r="D580" t="str">
            <v>ASHTON LEIGH AND WIGAN PCT</v>
          </cell>
        </row>
        <row r="581">
          <cell r="C581" t="str">
            <v>5HG</v>
          </cell>
          <cell r="D581" t="str">
            <v>ASHTON LEIGH AND WIGAN PCT</v>
          </cell>
        </row>
        <row r="582">
          <cell r="C582" t="str">
            <v>5HG</v>
          </cell>
          <cell r="D582" t="str">
            <v>ASHTON LEIGH AND WIGAN PCT</v>
          </cell>
        </row>
        <row r="583">
          <cell r="C583" t="str">
            <v>5HG</v>
          </cell>
          <cell r="D583" t="str">
            <v>ASHTON LEIGH AND WIGAN PCT</v>
          </cell>
        </row>
        <row r="584">
          <cell r="C584" t="str">
            <v>5HG</v>
          </cell>
          <cell r="D584" t="str">
            <v>ASHTON LEIGH AND WIGAN PCT</v>
          </cell>
        </row>
        <row r="585">
          <cell r="C585" t="str">
            <v>5HG</v>
          </cell>
          <cell r="D585" t="str">
            <v>ASHTON LEIGH AND WIGAN PCT</v>
          </cell>
        </row>
        <row r="586">
          <cell r="C586" t="str">
            <v>5HG</v>
          </cell>
          <cell r="D586" t="str">
            <v>ASHTON LEIGH AND WIGAN PCT</v>
          </cell>
        </row>
        <row r="587">
          <cell r="C587" t="str">
            <v>5HG</v>
          </cell>
          <cell r="D587" t="str">
            <v>ASHTON LEIGH AND WIGAN PCT</v>
          </cell>
        </row>
        <row r="588">
          <cell r="C588" t="str">
            <v>5HG</v>
          </cell>
          <cell r="D588" t="str">
            <v>ASHTON LEIGH AND WIGAN PCT</v>
          </cell>
        </row>
        <row r="589">
          <cell r="C589" t="str">
            <v>5HG</v>
          </cell>
          <cell r="D589" t="str">
            <v>ASHTON LEIGH AND WIGAN PCT</v>
          </cell>
        </row>
        <row r="590">
          <cell r="C590" t="str">
            <v>5HG</v>
          </cell>
          <cell r="D590" t="str">
            <v>ASHTON LEIGH AND WIGAN PCT</v>
          </cell>
        </row>
        <row r="591">
          <cell r="C591" t="str">
            <v>5HG</v>
          </cell>
          <cell r="D591" t="str">
            <v>ASHTON LEIGH AND WIGAN PCT</v>
          </cell>
        </row>
        <row r="592">
          <cell r="C592" t="str">
            <v>5HG</v>
          </cell>
          <cell r="D592" t="str">
            <v>ASHTON LEIGH AND WIGAN PCT</v>
          </cell>
        </row>
        <row r="593">
          <cell r="C593" t="str">
            <v>5HG</v>
          </cell>
          <cell r="D593" t="str">
            <v>ASHTON LEIGH AND WIGAN PCT</v>
          </cell>
        </row>
        <row r="594">
          <cell r="C594" t="str">
            <v>5HG</v>
          </cell>
          <cell r="D594" t="str">
            <v>ASHTON LEIGH AND WIGAN PCT</v>
          </cell>
        </row>
        <row r="595">
          <cell r="C595" t="str">
            <v>5HG</v>
          </cell>
          <cell r="D595" t="str">
            <v>ASHTON LEIGH AND WIGAN PCT</v>
          </cell>
        </row>
        <row r="596">
          <cell r="C596" t="str">
            <v>5HG</v>
          </cell>
          <cell r="D596" t="str">
            <v>ASHTON LEIGH AND WIGAN PCT</v>
          </cell>
        </row>
        <row r="597">
          <cell r="C597" t="str">
            <v>5HG</v>
          </cell>
          <cell r="D597" t="str">
            <v>ASHTON LEIGH AND WIGAN PCT</v>
          </cell>
        </row>
        <row r="598">
          <cell r="C598" t="str">
            <v>5HG</v>
          </cell>
          <cell r="D598" t="str">
            <v>ASHTON LEIGH AND WIGAN PCT</v>
          </cell>
        </row>
        <row r="599">
          <cell r="C599" t="str">
            <v>5HG</v>
          </cell>
          <cell r="D599" t="str">
            <v>ASHTON LEIGH AND WIGAN PCT</v>
          </cell>
        </row>
        <row r="600">
          <cell r="C600" t="str">
            <v>5HG</v>
          </cell>
          <cell r="D600" t="str">
            <v>ASHTON LEIGH AND WIGAN PCT</v>
          </cell>
        </row>
        <row r="601">
          <cell r="C601" t="str">
            <v>5HG</v>
          </cell>
          <cell r="D601" t="str">
            <v>ASHTON LEIGH AND WIGAN PCT</v>
          </cell>
        </row>
        <row r="602">
          <cell r="C602" t="str">
            <v>5HG</v>
          </cell>
          <cell r="D602" t="str">
            <v>ASHTON LEIGH AND WIGAN PCT</v>
          </cell>
        </row>
        <row r="603">
          <cell r="C603" t="str">
            <v>5HG</v>
          </cell>
          <cell r="D603" t="str">
            <v>ASHTON LEIGH AND WIGAN PCT</v>
          </cell>
        </row>
        <row r="604">
          <cell r="C604" t="str">
            <v>5HG</v>
          </cell>
          <cell r="D604" t="str">
            <v>ASHTON LEIGH AND WIGAN PCT</v>
          </cell>
        </row>
        <row r="605">
          <cell r="C605" t="str">
            <v>5HG</v>
          </cell>
          <cell r="D605" t="str">
            <v>ASHTON LEIGH AND WIGAN PCT</v>
          </cell>
        </row>
        <row r="606">
          <cell r="C606" t="str">
            <v>5HG</v>
          </cell>
          <cell r="D606" t="str">
            <v>ASHTON LEIGH AND WIGAN PCT</v>
          </cell>
        </row>
        <row r="607">
          <cell r="C607" t="str">
            <v>5HP</v>
          </cell>
          <cell r="D607" t="str">
            <v>BLACKPOOL PCT</v>
          </cell>
        </row>
        <row r="608">
          <cell r="C608" t="str">
            <v>5HP</v>
          </cell>
          <cell r="D608" t="str">
            <v>BLACKPOOL PCT</v>
          </cell>
        </row>
        <row r="609">
          <cell r="C609" t="str">
            <v>5HP</v>
          </cell>
          <cell r="D609" t="str">
            <v>BLACKPOOL PCT</v>
          </cell>
        </row>
        <row r="610">
          <cell r="C610" t="str">
            <v>5HP</v>
          </cell>
          <cell r="D610" t="str">
            <v>BLACKPOOL PCT</v>
          </cell>
        </row>
        <row r="611">
          <cell r="C611" t="str">
            <v>5HP</v>
          </cell>
          <cell r="D611" t="str">
            <v>BLACKPOOL PCT</v>
          </cell>
        </row>
        <row r="612">
          <cell r="C612" t="str">
            <v>5HP</v>
          </cell>
          <cell r="D612" t="str">
            <v>BLACKPOOL PCT</v>
          </cell>
        </row>
        <row r="613">
          <cell r="C613" t="str">
            <v>5HP</v>
          </cell>
          <cell r="D613" t="str">
            <v>BLACKPOOL PCT</v>
          </cell>
        </row>
        <row r="614">
          <cell r="C614" t="str">
            <v>5HP</v>
          </cell>
          <cell r="D614" t="str">
            <v>BLACKPOOL PCT</v>
          </cell>
        </row>
        <row r="615">
          <cell r="C615" t="str">
            <v>5HP</v>
          </cell>
          <cell r="D615" t="str">
            <v>BLACKPOOL PCT</v>
          </cell>
        </row>
        <row r="616">
          <cell r="C616" t="str">
            <v>5HP</v>
          </cell>
          <cell r="D616" t="str">
            <v>BLACKPOOL PCT</v>
          </cell>
        </row>
        <row r="617">
          <cell r="C617" t="str">
            <v>5HP</v>
          </cell>
          <cell r="D617" t="str">
            <v>BLACKPOOL PCT</v>
          </cell>
        </row>
        <row r="618">
          <cell r="C618" t="str">
            <v>5HP</v>
          </cell>
          <cell r="D618" t="str">
            <v>BLACKPOOL PCT</v>
          </cell>
        </row>
        <row r="619">
          <cell r="C619" t="str">
            <v>5HP</v>
          </cell>
          <cell r="D619" t="str">
            <v>BLACKPOOL PCT</v>
          </cell>
        </row>
        <row r="620">
          <cell r="C620" t="str">
            <v>5HP</v>
          </cell>
          <cell r="D620" t="str">
            <v>BLACKPOOL PCT</v>
          </cell>
        </row>
        <row r="621">
          <cell r="C621" t="str">
            <v>5HP</v>
          </cell>
          <cell r="D621" t="str">
            <v>BLACKPOOL PCT</v>
          </cell>
        </row>
        <row r="622">
          <cell r="C622" t="str">
            <v>5HP</v>
          </cell>
          <cell r="D622" t="str">
            <v>BLACKPOOL PCT</v>
          </cell>
        </row>
        <row r="623">
          <cell r="C623" t="str">
            <v>5HP</v>
          </cell>
          <cell r="D623" t="str">
            <v>BLACKPOOL PCT</v>
          </cell>
        </row>
        <row r="624">
          <cell r="C624" t="str">
            <v>5HP</v>
          </cell>
          <cell r="D624" t="str">
            <v>BLACKPOOL PCT</v>
          </cell>
        </row>
        <row r="625">
          <cell r="C625" t="str">
            <v>5HP</v>
          </cell>
          <cell r="D625" t="str">
            <v>BLACKPOOL PCT</v>
          </cell>
        </row>
        <row r="626">
          <cell r="C626" t="str">
            <v>5HP</v>
          </cell>
          <cell r="D626" t="str">
            <v>BLACKPOOL PCT</v>
          </cell>
        </row>
        <row r="627">
          <cell r="C627" t="str">
            <v>5HP</v>
          </cell>
          <cell r="D627" t="str">
            <v>BLACKPOOL PCT</v>
          </cell>
        </row>
        <row r="628">
          <cell r="C628" t="str">
            <v>5HP</v>
          </cell>
          <cell r="D628" t="str">
            <v>BLACKPOOL PCT</v>
          </cell>
        </row>
        <row r="629">
          <cell r="C629" t="str">
            <v>5HP</v>
          </cell>
          <cell r="D629" t="str">
            <v>BLACKPOOL PCT</v>
          </cell>
        </row>
        <row r="630">
          <cell r="C630" t="str">
            <v>5HQ</v>
          </cell>
          <cell r="D630" t="str">
            <v>BOLTON PCT</v>
          </cell>
        </row>
        <row r="631">
          <cell r="C631" t="str">
            <v>5HQ</v>
          </cell>
          <cell r="D631" t="str">
            <v>BOLTON PCT</v>
          </cell>
        </row>
        <row r="632">
          <cell r="C632" t="str">
            <v>5HQ</v>
          </cell>
          <cell r="D632" t="str">
            <v>BOLTON PCT</v>
          </cell>
        </row>
        <row r="633">
          <cell r="C633" t="str">
            <v>5HQ</v>
          </cell>
          <cell r="D633" t="str">
            <v>BOLTON PCT</v>
          </cell>
        </row>
        <row r="634">
          <cell r="C634" t="str">
            <v>5HQ</v>
          </cell>
          <cell r="D634" t="str">
            <v>BOLTON PCT</v>
          </cell>
        </row>
        <row r="635">
          <cell r="C635" t="str">
            <v>5HQ</v>
          </cell>
          <cell r="D635" t="str">
            <v>BOLTON PCT</v>
          </cell>
        </row>
        <row r="636">
          <cell r="C636" t="str">
            <v>5HQ</v>
          </cell>
          <cell r="D636" t="str">
            <v>BOLTON PCT</v>
          </cell>
        </row>
        <row r="637">
          <cell r="C637" t="str">
            <v>5HQ</v>
          </cell>
          <cell r="D637" t="str">
            <v>BOLTON PCT</v>
          </cell>
        </row>
        <row r="638">
          <cell r="C638" t="str">
            <v>5HQ</v>
          </cell>
          <cell r="D638" t="str">
            <v>BOLTON PCT</v>
          </cell>
        </row>
        <row r="639">
          <cell r="C639" t="str">
            <v>5HQ</v>
          </cell>
          <cell r="D639" t="str">
            <v>BOLTON PCT</v>
          </cell>
        </row>
        <row r="640">
          <cell r="C640" t="str">
            <v>5HQ</v>
          </cell>
          <cell r="D640" t="str">
            <v>BOLTON PCT</v>
          </cell>
        </row>
        <row r="641">
          <cell r="C641" t="str">
            <v>5HQ</v>
          </cell>
          <cell r="D641" t="str">
            <v>BOLTON PCT</v>
          </cell>
        </row>
        <row r="642">
          <cell r="C642" t="str">
            <v>5HQ</v>
          </cell>
          <cell r="D642" t="str">
            <v>BOLTON PCT</v>
          </cell>
        </row>
        <row r="643">
          <cell r="C643" t="str">
            <v>5HQ</v>
          </cell>
          <cell r="D643" t="str">
            <v>BOLTON PCT</v>
          </cell>
        </row>
        <row r="644">
          <cell r="C644" t="str">
            <v>5HQ</v>
          </cell>
          <cell r="D644" t="str">
            <v>BOLTON PCT</v>
          </cell>
        </row>
        <row r="645">
          <cell r="C645" t="str">
            <v>5HQ</v>
          </cell>
          <cell r="D645" t="str">
            <v>BOLTON PCT</v>
          </cell>
        </row>
        <row r="646">
          <cell r="C646" t="str">
            <v>5HQ</v>
          </cell>
          <cell r="D646" t="str">
            <v>BOLTON PCT</v>
          </cell>
        </row>
        <row r="647">
          <cell r="C647" t="str">
            <v>5HQ</v>
          </cell>
          <cell r="D647" t="str">
            <v>BOLTON PCT</v>
          </cell>
        </row>
        <row r="648">
          <cell r="C648" t="str">
            <v>5HQ</v>
          </cell>
          <cell r="D648" t="str">
            <v>BOLTON PCT</v>
          </cell>
        </row>
        <row r="649">
          <cell r="C649" t="str">
            <v>5HQ</v>
          </cell>
          <cell r="D649" t="str">
            <v>BOLTON PCT</v>
          </cell>
        </row>
        <row r="650">
          <cell r="C650" t="str">
            <v>5HQ</v>
          </cell>
          <cell r="D650" t="str">
            <v>BOLTON PCT</v>
          </cell>
        </row>
        <row r="651">
          <cell r="C651" t="str">
            <v>5HQ</v>
          </cell>
          <cell r="D651" t="str">
            <v>BOLTON PCT</v>
          </cell>
        </row>
        <row r="652">
          <cell r="C652" t="str">
            <v>5HQ</v>
          </cell>
          <cell r="D652" t="str">
            <v>BOLTON PCT</v>
          </cell>
        </row>
        <row r="653">
          <cell r="C653" t="str">
            <v>5HQ</v>
          </cell>
          <cell r="D653" t="str">
            <v>BOLTON PCT</v>
          </cell>
        </row>
        <row r="654">
          <cell r="C654" t="str">
            <v>5HQ</v>
          </cell>
          <cell r="D654" t="str">
            <v>BOLTON PCT</v>
          </cell>
        </row>
        <row r="655">
          <cell r="C655" t="str">
            <v>5HQ</v>
          </cell>
          <cell r="D655" t="str">
            <v>BOLTON PCT</v>
          </cell>
        </row>
        <row r="656">
          <cell r="C656" t="str">
            <v>5HQ</v>
          </cell>
          <cell r="D656" t="str">
            <v>BOLTON PCT</v>
          </cell>
        </row>
        <row r="657">
          <cell r="C657" t="str">
            <v>5HQ</v>
          </cell>
          <cell r="D657" t="str">
            <v>BOLTON PCT</v>
          </cell>
        </row>
        <row r="658">
          <cell r="C658" t="str">
            <v>5HQ</v>
          </cell>
          <cell r="D658" t="str">
            <v>BOLTON PCT</v>
          </cell>
        </row>
        <row r="659">
          <cell r="C659" t="str">
            <v>5HQ</v>
          </cell>
          <cell r="D659" t="str">
            <v>BOLTON PCT</v>
          </cell>
        </row>
        <row r="660">
          <cell r="C660" t="str">
            <v>5HQ</v>
          </cell>
          <cell r="D660" t="str">
            <v>BOLTON PCT</v>
          </cell>
        </row>
        <row r="661">
          <cell r="C661" t="str">
            <v>5HQ</v>
          </cell>
          <cell r="D661" t="str">
            <v>BOLTON PCT</v>
          </cell>
        </row>
        <row r="662">
          <cell r="C662" t="str">
            <v>5HQ</v>
          </cell>
          <cell r="D662" t="str">
            <v>BOLTON PCT</v>
          </cell>
        </row>
        <row r="663">
          <cell r="C663" t="str">
            <v>5HQ</v>
          </cell>
          <cell r="D663" t="str">
            <v>BOLTON PCT</v>
          </cell>
        </row>
        <row r="664">
          <cell r="C664" t="str">
            <v>5HQ</v>
          </cell>
          <cell r="D664" t="str">
            <v>BOLTON PCT</v>
          </cell>
        </row>
        <row r="665">
          <cell r="C665" t="str">
            <v>5HQ</v>
          </cell>
          <cell r="D665" t="str">
            <v>BOLTON PCT</v>
          </cell>
        </row>
        <row r="666">
          <cell r="C666" t="str">
            <v>5HQ</v>
          </cell>
          <cell r="D666" t="str">
            <v>BOLTON PCT</v>
          </cell>
        </row>
        <row r="667">
          <cell r="C667" t="str">
            <v>5HQ</v>
          </cell>
          <cell r="D667" t="str">
            <v>BOLTON PCT</v>
          </cell>
        </row>
        <row r="668">
          <cell r="C668" t="str">
            <v>5HQ</v>
          </cell>
          <cell r="D668" t="str">
            <v>BOLTON PCT</v>
          </cell>
        </row>
        <row r="669">
          <cell r="C669" t="str">
            <v>5HQ</v>
          </cell>
          <cell r="D669" t="str">
            <v>BOLTON PCT</v>
          </cell>
        </row>
        <row r="670">
          <cell r="C670" t="str">
            <v>5HQ</v>
          </cell>
          <cell r="D670" t="str">
            <v>BOLTON PCT</v>
          </cell>
        </row>
        <row r="671">
          <cell r="C671" t="str">
            <v>5HQ</v>
          </cell>
          <cell r="D671" t="str">
            <v>BOLTON PCT</v>
          </cell>
        </row>
        <row r="672">
          <cell r="C672" t="str">
            <v>5HQ</v>
          </cell>
          <cell r="D672" t="str">
            <v>BOLTON PCT</v>
          </cell>
        </row>
        <row r="673">
          <cell r="C673" t="str">
            <v>5HQ</v>
          </cell>
          <cell r="D673" t="str">
            <v>BOLTON PCT</v>
          </cell>
        </row>
        <row r="674">
          <cell r="C674" t="str">
            <v>5HQ</v>
          </cell>
          <cell r="D674" t="str">
            <v>BOLTON PCT</v>
          </cell>
        </row>
        <row r="675">
          <cell r="C675" t="str">
            <v>5HQ</v>
          </cell>
          <cell r="D675" t="str">
            <v>BOLTON PCT</v>
          </cell>
        </row>
        <row r="676">
          <cell r="C676" t="str">
            <v>5HQ</v>
          </cell>
          <cell r="D676" t="str">
            <v>BOLTON PCT</v>
          </cell>
        </row>
        <row r="677">
          <cell r="C677" t="str">
            <v>5HQ</v>
          </cell>
          <cell r="D677" t="str">
            <v>BOLTON PCT</v>
          </cell>
        </row>
        <row r="678">
          <cell r="C678" t="str">
            <v>5HQ</v>
          </cell>
          <cell r="D678" t="str">
            <v>BOLTON PCT</v>
          </cell>
        </row>
        <row r="679">
          <cell r="C679" t="str">
            <v>5HQ</v>
          </cell>
          <cell r="D679" t="str">
            <v>BOLTON PCT</v>
          </cell>
        </row>
        <row r="680">
          <cell r="C680" t="str">
            <v>5HQ</v>
          </cell>
          <cell r="D680" t="str">
            <v>BOLTON PCT</v>
          </cell>
        </row>
        <row r="681">
          <cell r="C681" t="str">
            <v>5HQ</v>
          </cell>
          <cell r="D681" t="str">
            <v>BOLTON PCT</v>
          </cell>
        </row>
        <row r="682">
          <cell r="C682" t="str">
            <v>5HQ</v>
          </cell>
          <cell r="D682" t="str">
            <v>BOLTON PCT</v>
          </cell>
        </row>
        <row r="683">
          <cell r="C683" t="str">
            <v>5HQ</v>
          </cell>
          <cell r="D683" t="str">
            <v>BOLTON PCT</v>
          </cell>
        </row>
        <row r="684">
          <cell r="C684" t="str">
            <v>5HQ</v>
          </cell>
          <cell r="D684" t="str">
            <v>BOLTON PCT</v>
          </cell>
        </row>
        <row r="685">
          <cell r="C685" t="str">
            <v>5J2</v>
          </cell>
          <cell r="D685" t="str">
            <v>WARRINGTON PCT</v>
          </cell>
        </row>
        <row r="686">
          <cell r="C686" t="str">
            <v>5J2</v>
          </cell>
          <cell r="D686" t="str">
            <v>WARRINGTON PCT</v>
          </cell>
        </row>
        <row r="687">
          <cell r="C687" t="str">
            <v>5J2</v>
          </cell>
          <cell r="D687" t="str">
            <v>WARRINGTON PCT</v>
          </cell>
        </row>
        <row r="688">
          <cell r="C688" t="str">
            <v>5J2</v>
          </cell>
          <cell r="D688" t="str">
            <v>WARRINGTON PCT</v>
          </cell>
        </row>
        <row r="689">
          <cell r="C689" t="str">
            <v>5J2</v>
          </cell>
          <cell r="D689" t="str">
            <v>WARRINGTON PCT</v>
          </cell>
        </row>
        <row r="690">
          <cell r="C690" t="str">
            <v>5J2</v>
          </cell>
          <cell r="D690" t="str">
            <v>WARRINGTON PCT</v>
          </cell>
        </row>
        <row r="691">
          <cell r="C691" t="str">
            <v>5J2</v>
          </cell>
          <cell r="D691" t="str">
            <v>WARRINGTON PCT</v>
          </cell>
        </row>
        <row r="692">
          <cell r="C692" t="str">
            <v>5J2</v>
          </cell>
          <cell r="D692" t="str">
            <v>WARRINGTON PCT</v>
          </cell>
        </row>
        <row r="693">
          <cell r="C693" t="str">
            <v>5J2</v>
          </cell>
          <cell r="D693" t="str">
            <v>WARRINGTON PCT</v>
          </cell>
        </row>
        <row r="694">
          <cell r="C694" t="str">
            <v>5J2</v>
          </cell>
          <cell r="D694" t="str">
            <v>WARRINGTON PCT</v>
          </cell>
        </row>
        <row r="695">
          <cell r="C695" t="str">
            <v>5J2</v>
          </cell>
          <cell r="D695" t="str">
            <v>WARRINGTON PCT</v>
          </cell>
        </row>
        <row r="696">
          <cell r="C696" t="str">
            <v>5J2</v>
          </cell>
          <cell r="D696" t="str">
            <v>WARRINGTON PCT</v>
          </cell>
        </row>
        <row r="697">
          <cell r="C697" t="str">
            <v>5J2</v>
          </cell>
          <cell r="D697" t="str">
            <v>WARRINGTON PCT</v>
          </cell>
        </row>
        <row r="698">
          <cell r="C698" t="str">
            <v>5J2</v>
          </cell>
          <cell r="D698" t="str">
            <v>WARRINGTON PCT</v>
          </cell>
        </row>
        <row r="699">
          <cell r="C699" t="str">
            <v>5J2</v>
          </cell>
          <cell r="D699" t="str">
            <v>WARRINGTON PCT</v>
          </cell>
        </row>
        <row r="700">
          <cell r="C700" t="str">
            <v>5J2</v>
          </cell>
          <cell r="D700" t="str">
            <v>WARRINGTON PCT</v>
          </cell>
        </row>
        <row r="701">
          <cell r="C701" t="str">
            <v>5J2</v>
          </cell>
          <cell r="D701" t="str">
            <v>WARRINGTON PCT</v>
          </cell>
        </row>
        <row r="702">
          <cell r="C702" t="str">
            <v>5J2</v>
          </cell>
          <cell r="D702" t="str">
            <v>WARRINGTON PCT</v>
          </cell>
        </row>
        <row r="703">
          <cell r="C703" t="str">
            <v>5J2</v>
          </cell>
          <cell r="D703" t="str">
            <v>WARRINGTON PCT</v>
          </cell>
        </row>
        <row r="704">
          <cell r="C704" t="str">
            <v>5J2</v>
          </cell>
          <cell r="D704" t="str">
            <v>WARRINGTON PCT</v>
          </cell>
        </row>
        <row r="705">
          <cell r="C705" t="str">
            <v>5J2</v>
          </cell>
          <cell r="D705" t="str">
            <v>WARRINGTON PCT</v>
          </cell>
        </row>
        <row r="706">
          <cell r="C706" t="str">
            <v>5J2</v>
          </cell>
          <cell r="D706" t="str">
            <v>WARRINGTON PCT</v>
          </cell>
        </row>
        <row r="707">
          <cell r="C707" t="str">
            <v>5J2</v>
          </cell>
          <cell r="D707" t="str">
            <v>WARRINGTON PCT</v>
          </cell>
        </row>
        <row r="708">
          <cell r="C708" t="str">
            <v>5J2</v>
          </cell>
          <cell r="D708" t="str">
            <v>WARRINGTON PCT</v>
          </cell>
        </row>
        <row r="709">
          <cell r="C709" t="str">
            <v>5J2</v>
          </cell>
          <cell r="D709" t="str">
            <v>WARRINGTON PCT</v>
          </cell>
        </row>
        <row r="710">
          <cell r="C710" t="str">
            <v>5J2</v>
          </cell>
          <cell r="D710" t="str">
            <v>WARRINGTON PCT</v>
          </cell>
        </row>
        <row r="711">
          <cell r="C711" t="str">
            <v>5J2</v>
          </cell>
          <cell r="D711" t="str">
            <v>WARRINGTON PCT</v>
          </cell>
        </row>
        <row r="712">
          <cell r="C712" t="str">
            <v>5J2</v>
          </cell>
          <cell r="D712" t="str">
            <v>WARRINGTON PCT</v>
          </cell>
        </row>
        <row r="713">
          <cell r="C713" t="str">
            <v>5J2</v>
          </cell>
          <cell r="D713" t="str">
            <v>WARRINGTON PCT</v>
          </cell>
        </row>
        <row r="714">
          <cell r="C714" t="str">
            <v>5J4</v>
          </cell>
          <cell r="D714" t="str">
            <v>KNOWSLEY</v>
          </cell>
        </row>
        <row r="715">
          <cell r="C715" t="str">
            <v>5J4</v>
          </cell>
          <cell r="D715" t="str">
            <v>KNOWSLEY</v>
          </cell>
        </row>
        <row r="716">
          <cell r="C716" t="str">
            <v>5J4</v>
          </cell>
          <cell r="D716" t="str">
            <v>KNOWSLEY</v>
          </cell>
        </row>
        <row r="717">
          <cell r="C717" t="str">
            <v>5J4</v>
          </cell>
          <cell r="D717" t="str">
            <v>KNOWSLEY</v>
          </cell>
        </row>
        <row r="718">
          <cell r="C718" t="str">
            <v>5J4</v>
          </cell>
          <cell r="D718" t="str">
            <v>KNOWSLEY</v>
          </cell>
        </row>
        <row r="719">
          <cell r="C719" t="str">
            <v>5J4</v>
          </cell>
          <cell r="D719" t="str">
            <v>KNOWSLEY</v>
          </cell>
        </row>
        <row r="720">
          <cell r="C720" t="str">
            <v>5J4</v>
          </cell>
          <cell r="D720" t="str">
            <v>KNOWSLEY</v>
          </cell>
        </row>
        <row r="721">
          <cell r="C721" t="str">
            <v>5J4</v>
          </cell>
          <cell r="D721" t="str">
            <v>KNOWSLEY</v>
          </cell>
        </row>
        <row r="722">
          <cell r="C722" t="str">
            <v>5J4</v>
          </cell>
          <cell r="D722" t="str">
            <v>KNOWSLEY</v>
          </cell>
        </row>
        <row r="723">
          <cell r="C723" t="str">
            <v>5J4</v>
          </cell>
          <cell r="D723" t="str">
            <v>KNOWSLEY</v>
          </cell>
        </row>
        <row r="724">
          <cell r="C724" t="str">
            <v>5J4</v>
          </cell>
          <cell r="D724" t="str">
            <v>KNOWSLEY</v>
          </cell>
        </row>
        <row r="725">
          <cell r="C725" t="str">
            <v>5J4</v>
          </cell>
          <cell r="D725" t="str">
            <v>KNOWSLEY</v>
          </cell>
        </row>
        <row r="726">
          <cell r="C726" t="str">
            <v>5J4</v>
          </cell>
          <cell r="D726" t="str">
            <v>KNOWSLEY</v>
          </cell>
        </row>
        <row r="727">
          <cell r="C727" t="str">
            <v>5J4</v>
          </cell>
          <cell r="D727" t="str">
            <v>KNOWSLEY</v>
          </cell>
        </row>
        <row r="728">
          <cell r="C728" t="str">
            <v>5J4</v>
          </cell>
          <cell r="D728" t="str">
            <v>KNOWSLEY</v>
          </cell>
        </row>
        <row r="729">
          <cell r="C729" t="str">
            <v>5J4</v>
          </cell>
          <cell r="D729" t="str">
            <v>KNOWSLEY</v>
          </cell>
        </row>
        <row r="730">
          <cell r="C730" t="str">
            <v>5J4</v>
          </cell>
          <cell r="D730" t="str">
            <v>KNOWSLEY</v>
          </cell>
        </row>
        <row r="731">
          <cell r="C731" t="str">
            <v>5J4</v>
          </cell>
          <cell r="D731" t="str">
            <v>KNOWSLEY</v>
          </cell>
        </row>
        <row r="732">
          <cell r="C732" t="str">
            <v>5J4</v>
          </cell>
          <cell r="D732" t="str">
            <v>KNOWSLEY</v>
          </cell>
        </row>
        <row r="733">
          <cell r="C733" t="str">
            <v>5J4</v>
          </cell>
          <cell r="D733" t="str">
            <v>KNOWSLEY</v>
          </cell>
        </row>
        <row r="734">
          <cell r="C734" t="str">
            <v>5J4</v>
          </cell>
          <cell r="D734" t="str">
            <v>KNOWSLEY</v>
          </cell>
        </row>
        <row r="735">
          <cell r="C735" t="str">
            <v>5J4</v>
          </cell>
          <cell r="D735" t="str">
            <v>KNOWSLEY</v>
          </cell>
        </row>
        <row r="736">
          <cell r="C736" t="str">
            <v>5J4</v>
          </cell>
          <cell r="D736" t="str">
            <v>KNOWSLEY</v>
          </cell>
        </row>
        <row r="737">
          <cell r="C737" t="str">
            <v>5J4</v>
          </cell>
          <cell r="D737" t="str">
            <v>KNOWSLEY</v>
          </cell>
        </row>
        <row r="738">
          <cell r="C738" t="str">
            <v>5J4</v>
          </cell>
          <cell r="D738" t="str">
            <v>KNOWSLEY</v>
          </cell>
        </row>
        <row r="739">
          <cell r="C739" t="str">
            <v>5J4</v>
          </cell>
          <cell r="D739" t="str">
            <v>KNOWSLEY</v>
          </cell>
        </row>
        <row r="740">
          <cell r="C740" t="str">
            <v>5J4</v>
          </cell>
          <cell r="D740" t="str">
            <v>KNOWSLEY</v>
          </cell>
        </row>
        <row r="741">
          <cell r="C741" t="str">
            <v>5J4</v>
          </cell>
          <cell r="D741" t="str">
            <v>KNOWSLEY</v>
          </cell>
        </row>
        <row r="742">
          <cell r="C742" t="str">
            <v>5J4</v>
          </cell>
          <cell r="D742" t="str">
            <v>KNOWSLEY</v>
          </cell>
        </row>
        <row r="743">
          <cell r="C743" t="str">
            <v>5J5</v>
          </cell>
          <cell r="D743" t="str">
            <v>OLDHAM PRIMARY CARE TRUST</v>
          </cell>
        </row>
        <row r="744">
          <cell r="C744" t="str">
            <v>5J5</v>
          </cell>
          <cell r="D744" t="str">
            <v>OLDHAM PRIMARY CARE TRUST</v>
          </cell>
        </row>
        <row r="745">
          <cell r="C745" t="str">
            <v>5J5</v>
          </cell>
          <cell r="D745" t="str">
            <v>OLDHAM PRIMARY CARE TRUST</v>
          </cell>
        </row>
        <row r="746">
          <cell r="C746" t="str">
            <v>5J5</v>
          </cell>
          <cell r="D746" t="str">
            <v>OLDHAM PRIMARY CARE TRUST</v>
          </cell>
        </row>
        <row r="747">
          <cell r="C747" t="str">
            <v>5J5</v>
          </cell>
          <cell r="D747" t="str">
            <v>OLDHAM PRIMARY CARE TRUST</v>
          </cell>
        </row>
        <row r="748">
          <cell r="C748" t="str">
            <v>5J5</v>
          </cell>
          <cell r="D748" t="str">
            <v>OLDHAM PRIMARY CARE TRUST</v>
          </cell>
        </row>
        <row r="749">
          <cell r="C749" t="str">
            <v>5J5</v>
          </cell>
          <cell r="D749" t="str">
            <v>OLDHAM PRIMARY CARE TRUST</v>
          </cell>
        </row>
        <row r="750">
          <cell r="C750" t="str">
            <v>5J5</v>
          </cell>
          <cell r="D750" t="str">
            <v>OLDHAM PRIMARY CARE TRUST</v>
          </cell>
        </row>
        <row r="751">
          <cell r="C751" t="str">
            <v>5J5</v>
          </cell>
          <cell r="D751" t="str">
            <v>OLDHAM PRIMARY CARE TRUST</v>
          </cell>
        </row>
        <row r="752">
          <cell r="C752" t="str">
            <v>5J5</v>
          </cell>
          <cell r="D752" t="str">
            <v>OLDHAM PRIMARY CARE TRUST</v>
          </cell>
        </row>
        <row r="753">
          <cell r="C753" t="str">
            <v>5J5</v>
          </cell>
          <cell r="D753" t="str">
            <v>OLDHAM PRIMARY CARE TRUST</v>
          </cell>
        </row>
        <row r="754">
          <cell r="C754" t="str">
            <v>5J5</v>
          </cell>
          <cell r="D754" t="str">
            <v>OLDHAM PRIMARY CARE TRUST</v>
          </cell>
        </row>
        <row r="755">
          <cell r="C755" t="str">
            <v>5J5</v>
          </cell>
          <cell r="D755" t="str">
            <v>OLDHAM PRIMARY CARE TRUST</v>
          </cell>
        </row>
        <row r="756">
          <cell r="C756" t="str">
            <v>5J5</v>
          </cell>
          <cell r="D756" t="str">
            <v>OLDHAM PRIMARY CARE TRUST</v>
          </cell>
        </row>
        <row r="757">
          <cell r="C757" t="str">
            <v>5J5</v>
          </cell>
          <cell r="D757" t="str">
            <v>OLDHAM PRIMARY CARE TRUST</v>
          </cell>
        </row>
        <row r="758">
          <cell r="C758" t="str">
            <v>5J5</v>
          </cell>
          <cell r="D758" t="str">
            <v>OLDHAM PRIMARY CARE TRUST</v>
          </cell>
        </row>
        <row r="759">
          <cell r="C759" t="str">
            <v>5J5</v>
          </cell>
          <cell r="D759" t="str">
            <v>OLDHAM PRIMARY CARE TRUST</v>
          </cell>
        </row>
        <row r="760">
          <cell r="C760" t="str">
            <v>5J5</v>
          </cell>
          <cell r="D760" t="str">
            <v>OLDHAM PRIMARY CARE TRUST</v>
          </cell>
        </row>
        <row r="761">
          <cell r="C761" t="str">
            <v>5J5</v>
          </cell>
          <cell r="D761" t="str">
            <v>OLDHAM PRIMARY CARE TRUST</v>
          </cell>
        </row>
        <row r="762">
          <cell r="C762" t="str">
            <v>5J5</v>
          </cell>
          <cell r="D762" t="str">
            <v>OLDHAM PRIMARY CARE TRUST</v>
          </cell>
        </row>
        <row r="763">
          <cell r="C763" t="str">
            <v>5J5</v>
          </cell>
          <cell r="D763" t="str">
            <v>OLDHAM PRIMARY CARE TRUST</v>
          </cell>
        </row>
        <row r="764">
          <cell r="C764" t="str">
            <v>5J5</v>
          </cell>
          <cell r="D764" t="str">
            <v>OLDHAM PRIMARY CARE TRUST</v>
          </cell>
        </row>
        <row r="765">
          <cell r="C765" t="str">
            <v>5J5</v>
          </cell>
          <cell r="D765" t="str">
            <v>OLDHAM PRIMARY CARE TRUST</v>
          </cell>
        </row>
        <row r="766">
          <cell r="C766" t="str">
            <v>5J5</v>
          </cell>
          <cell r="D766" t="str">
            <v>OLDHAM PRIMARY CARE TRUST</v>
          </cell>
        </row>
        <row r="767">
          <cell r="C767" t="str">
            <v>5J5</v>
          </cell>
          <cell r="D767" t="str">
            <v>OLDHAM PRIMARY CARE TRUST</v>
          </cell>
        </row>
        <row r="768">
          <cell r="C768" t="str">
            <v>5J5</v>
          </cell>
          <cell r="D768" t="str">
            <v>OLDHAM PRIMARY CARE TRUST</v>
          </cell>
        </row>
        <row r="769">
          <cell r="C769" t="str">
            <v>5J5</v>
          </cell>
          <cell r="D769" t="str">
            <v>OLDHAM PRIMARY CARE TRUST</v>
          </cell>
        </row>
        <row r="770">
          <cell r="C770" t="str">
            <v>5J5</v>
          </cell>
          <cell r="D770" t="str">
            <v>OLDHAM PRIMARY CARE TRUST</v>
          </cell>
        </row>
        <row r="771">
          <cell r="C771" t="str">
            <v>5J5</v>
          </cell>
          <cell r="D771" t="str">
            <v>OLDHAM PRIMARY CARE TRUST</v>
          </cell>
        </row>
        <row r="772">
          <cell r="C772" t="str">
            <v>5J5</v>
          </cell>
          <cell r="D772" t="str">
            <v>OLDHAM PRIMARY CARE TRUST</v>
          </cell>
        </row>
        <row r="773">
          <cell r="C773" t="str">
            <v>5J5</v>
          </cell>
          <cell r="D773" t="str">
            <v>OLDHAM PRIMARY CARE TRUST</v>
          </cell>
        </row>
        <row r="774">
          <cell r="C774" t="str">
            <v>5J5</v>
          </cell>
          <cell r="D774" t="str">
            <v>OLDHAM PRIMARY CARE TRUST</v>
          </cell>
        </row>
        <row r="775">
          <cell r="C775" t="str">
            <v>5J5</v>
          </cell>
          <cell r="D775" t="str">
            <v>OLDHAM PRIMARY CARE TRUST</v>
          </cell>
        </row>
        <row r="776">
          <cell r="C776" t="str">
            <v>5J5</v>
          </cell>
          <cell r="D776" t="str">
            <v>OLDHAM PRIMARY CARE TRUST</v>
          </cell>
        </row>
        <row r="777">
          <cell r="C777" t="str">
            <v>5J5</v>
          </cell>
          <cell r="D777" t="str">
            <v>OLDHAM PRIMARY CARE TRUST</v>
          </cell>
        </row>
        <row r="778">
          <cell r="C778" t="str">
            <v>5J5</v>
          </cell>
          <cell r="D778" t="str">
            <v>OLDHAM PRIMARY CARE TRUST</v>
          </cell>
        </row>
        <row r="779">
          <cell r="C779" t="str">
            <v>5J5</v>
          </cell>
          <cell r="D779" t="str">
            <v>OLDHAM PRIMARY CARE TRUST</v>
          </cell>
        </row>
        <row r="780">
          <cell r="C780" t="str">
            <v>5J5</v>
          </cell>
          <cell r="D780" t="str">
            <v>OLDHAM PRIMARY CARE TRUST</v>
          </cell>
        </row>
        <row r="781">
          <cell r="C781" t="str">
            <v>5J5</v>
          </cell>
          <cell r="D781" t="str">
            <v>OLDHAM PRIMARY CARE TRUST</v>
          </cell>
        </row>
        <row r="782">
          <cell r="C782" t="str">
            <v>5J5</v>
          </cell>
          <cell r="D782" t="str">
            <v>OLDHAM PRIMARY CARE TRUST</v>
          </cell>
        </row>
        <row r="783">
          <cell r="C783" t="str">
            <v>5J5</v>
          </cell>
          <cell r="D783" t="str">
            <v>OLDHAM PRIMARY CARE TRUST</v>
          </cell>
        </row>
        <row r="784">
          <cell r="C784" t="str">
            <v>5J5</v>
          </cell>
          <cell r="D784" t="str">
            <v>OLDHAM PRIMARY CARE TRUST</v>
          </cell>
        </row>
        <row r="785">
          <cell r="C785" t="str">
            <v>5J5</v>
          </cell>
          <cell r="D785" t="str">
            <v>OLDHAM PRIMARY CARE TRUST</v>
          </cell>
        </row>
        <row r="786">
          <cell r="C786" t="str">
            <v>5J5</v>
          </cell>
          <cell r="D786" t="str">
            <v>OLDHAM PRIMARY CARE TRUST</v>
          </cell>
        </row>
        <row r="787">
          <cell r="C787" t="str">
            <v>5J5</v>
          </cell>
          <cell r="D787" t="str">
            <v>OLDHAM PRIMARY CARE TRUST</v>
          </cell>
        </row>
        <row r="788">
          <cell r="C788" t="str">
            <v>5J5</v>
          </cell>
          <cell r="D788" t="str">
            <v>OLDHAM PRIMARY CARE TRUST</v>
          </cell>
        </row>
        <row r="789">
          <cell r="C789" t="str">
            <v>5JX</v>
          </cell>
          <cell r="D789" t="str">
            <v>BURY PRIMARY CARE TRUST</v>
          </cell>
        </row>
        <row r="790">
          <cell r="C790" t="str">
            <v>5JX</v>
          </cell>
          <cell r="D790" t="str">
            <v>BURY PRIMARY CARE TRUST</v>
          </cell>
        </row>
        <row r="791">
          <cell r="C791" t="str">
            <v>5JX</v>
          </cell>
          <cell r="D791" t="str">
            <v>BURY PRIMARY CARE TRUST</v>
          </cell>
        </row>
        <row r="792">
          <cell r="C792" t="str">
            <v>5JX</v>
          </cell>
          <cell r="D792" t="str">
            <v>BURY PRIMARY CARE TRUST</v>
          </cell>
        </row>
        <row r="793">
          <cell r="C793" t="str">
            <v>5JX</v>
          </cell>
          <cell r="D793" t="str">
            <v>BURY PRIMARY CARE TRUST</v>
          </cell>
        </row>
        <row r="794">
          <cell r="C794" t="str">
            <v>5JX</v>
          </cell>
          <cell r="D794" t="str">
            <v>BURY PRIMARY CARE TRUST</v>
          </cell>
        </row>
        <row r="795">
          <cell r="C795" t="str">
            <v>5JX</v>
          </cell>
          <cell r="D795" t="str">
            <v>BURY PRIMARY CARE TRUST</v>
          </cell>
        </row>
        <row r="796">
          <cell r="C796" t="str">
            <v>5JX</v>
          </cell>
          <cell r="D796" t="str">
            <v>BURY PRIMARY CARE TRUST</v>
          </cell>
        </row>
        <row r="797">
          <cell r="C797" t="str">
            <v>5JX</v>
          </cell>
          <cell r="D797" t="str">
            <v>BURY PRIMARY CARE TRUST</v>
          </cell>
        </row>
        <row r="798">
          <cell r="C798" t="str">
            <v>5JX</v>
          </cell>
          <cell r="D798" t="str">
            <v>BURY PRIMARY CARE TRUST</v>
          </cell>
        </row>
        <row r="799">
          <cell r="C799" t="str">
            <v>5JX</v>
          </cell>
          <cell r="D799" t="str">
            <v>BURY PRIMARY CARE TRUST</v>
          </cell>
        </row>
        <row r="800">
          <cell r="C800" t="str">
            <v>5JX</v>
          </cell>
          <cell r="D800" t="str">
            <v>BURY PRIMARY CARE TRUST</v>
          </cell>
        </row>
        <row r="801">
          <cell r="C801" t="str">
            <v>5JX</v>
          </cell>
          <cell r="D801" t="str">
            <v>BURY PRIMARY CARE TRUST</v>
          </cell>
        </row>
        <row r="802">
          <cell r="C802" t="str">
            <v>5JX</v>
          </cell>
          <cell r="D802" t="str">
            <v>BURY PRIMARY CARE TRUST</v>
          </cell>
        </row>
        <row r="803">
          <cell r="C803" t="str">
            <v>5JX</v>
          </cell>
          <cell r="D803" t="str">
            <v>BURY PRIMARY CARE TRUST</v>
          </cell>
        </row>
        <row r="804">
          <cell r="C804" t="str">
            <v>5JX</v>
          </cell>
          <cell r="D804" t="str">
            <v>BURY PRIMARY CARE TRUST</v>
          </cell>
        </row>
        <row r="805">
          <cell r="C805" t="str">
            <v>5JX</v>
          </cell>
          <cell r="D805" t="str">
            <v>BURY PRIMARY CARE TRUST</v>
          </cell>
        </row>
        <row r="806">
          <cell r="C806" t="str">
            <v>5JX</v>
          </cell>
          <cell r="D806" t="str">
            <v>BURY PRIMARY CARE TRUST</v>
          </cell>
        </row>
        <row r="807">
          <cell r="C807" t="str">
            <v>5JX</v>
          </cell>
          <cell r="D807" t="str">
            <v>BURY PRIMARY CARE TRUST</v>
          </cell>
        </row>
        <row r="808">
          <cell r="C808" t="str">
            <v>5JX</v>
          </cell>
          <cell r="D808" t="str">
            <v>BURY PRIMARY CARE TRUST</v>
          </cell>
        </row>
        <row r="809">
          <cell r="C809" t="str">
            <v>5JX</v>
          </cell>
          <cell r="D809" t="str">
            <v>BURY PRIMARY CARE TRUST</v>
          </cell>
        </row>
        <row r="810">
          <cell r="C810" t="str">
            <v>5JX</v>
          </cell>
          <cell r="D810" t="str">
            <v>BURY PRIMARY CARE TRUST</v>
          </cell>
        </row>
        <row r="811">
          <cell r="C811" t="str">
            <v>5JX</v>
          </cell>
          <cell r="D811" t="str">
            <v>BURY PRIMARY CARE TRUST</v>
          </cell>
        </row>
        <row r="812">
          <cell r="C812" t="str">
            <v>5JX</v>
          </cell>
          <cell r="D812" t="str">
            <v>BURY PRIMARY CARE TRUST</v>
          </cell>
        </row>
        <row r="813">
          <cell r="C813" t="str">
            <v>5JX</v>
          </cell>
          <cell r="D813" t="str">
            <v>BURY PRIMARY CARE TRUST</v>
          </cell>
        </row>
        <row r="814">
          <cell r="C814" t="str">
            <v>5JX</v>
          </cell>
          <cell r="D814" t="str">
            <v>BURY PRIMARY CARE TRUST</v>
          </cell>
        </row>
        <row r="815">
          <cell r="C815" t="str">
            <v>5JX</v>
          </cell>
          <cell r="D815" t="str">
            <v>BURY PRIMARY CARE TRUST</v>
          </cell>
        </row>
        <row r="816">
          <cell r="C816" t="str">
            <v>5JX</v>
          </cell>
          <cell r="D816" t="str">
            <v>BURY PRIMARY CARE TRUST</v>
          </cell>
        </row>
        <row r="817">
          <cell r="C817" t="str">
            <v>5JX</v>
          </cell>
          <cell r="D817" t="str">
            <v>BURY PRIMARY CARE TRUST</v>
          </cell>
        </row>
        <row r="818">
          <cell r="C818" t="str">
            <v>5JX</v>
          </cell>
          <cell r="D818" t="str">
            <v>BURY PRIMARY CARE TRUST</v>
          </cell>
        </row>
        <row r="819">
          <cell r="C819" t="str">
            <v>5JX</v>
          </cell>
          <cell r="D819" t="str">
            <v>BURY PRIMARY CARE TRUST</v>
          </cell>
        </row>
        <row r="820">
          <cell r="C820" t="str">
            <v>5JX</v>
          </cell>
          <cell r="D820" t="str">
            <v>BURY PRIMARY CARE TRUST</v>
          </cell>
        </row>
        <row r="821">
          <cell r="C821" t="str">
            <v>5LH</v>
          </cell>
          <cell r="D821" t="str">
            <v>TAMESIDE AND GLOSSOP PRIMARY CARE TRUST</v>
          </cell>
        </row>
        <row r="822">
          <cell r="C822" t="str">
            <v>5LH</v>
          </cell>
          <cell r="D822" t="str">
            <v>TAMESIDE AND GLOSSOP PRIMARY CARE TRUST</v>
          </cell>
        </row>
        <row r="823">
          <cell r="C823" t="str">
            <v>5LH</v>
          </cell>
          <cell r="D823" t="str">
            <v>TAMESIDE AND GLOSSOP PRIMARY CARE TRUST</v>
          </cell>
        </row>
        <row r="824">
          <cell r="C824" t="str">
            <v>5LH</v>
          </cell>
          <cell r="D824" t="str">
            <v>TAMESIDE AND GLOSSOP PRIMARY CARE TRUST</v>
          </cell>
        </row>
        <row r="825">
          <cell r="C825" t="str">
            <v>5LH</v>
          </cell>
          <cell r="D825" t="str">
            <v>TAMESIDE AND GLOSSOP PRIMARY CARE TRUST</v>
          </cell>
        </row>
        <row r="826">
          <cell r="C826" t="str">
            <v>5LH</v>
          </cell>
          <cell r="D826" t="str">
            <v>TAMESIDE AND GLOSSOP PRIMARY CARE TRUST</v>
          </cell>
        </row>
        <row r="827">
          <cell r="C827" t="str">
            <v>5LH</v>
          </cell>
          <cell r="D827" t="str">
            <v>TAMESIDE AND GLOSSOP PRIMARY CARE TRUST</v>
          </cell>
        </row>
        <row r="828">
          <cell r="C828" t="str">
            <v>5LH</v>
          </cell>
          <cell r="D828" t="str">
            <v>TAMESIDE AND GLOSSOP PRIMARY CARE TRUST</v>
          </cell>
        </row>
        <row r="829">
          <cell r="C829" t="str">
            <v>5LH</v>
          </cell>
          <cell r="D829" t="str">
            <v>TAMESIDE AND GLOSSOP PRIMARY CARE TRUST</v>
          </cell>
        </row>
        <row r="830">
          <cell r="C830" t="str">
            <v>5LH</v>
          </cell>
          <cell r="D830" t="str">
            <v>TAMESIDE AND GLOSSOP PRIMARY CARE TRUST</v>
          </cell>
        </row>
        <row r="831">
          <cell r="C831" t="str">
            <v>5LH</v>
          </cell>
          <cell r="D831" t="str">
            <v>TAMESIDE AND GLOSSOP PRIMARY CARE TRUST</v>
          </cell>
        </row>
        <row r="832">
          <cell r="C832" t="str">
            <v>5LH</v>
          </cell>
          <cell r="D832" t="str">
            <v>TAMESIDE AND GLOSSOP PRIMARY CARE TRUST</v>
          </cell>
        </row>
        <row r="833">
          <cell r="C833" t="str">
            <v>5LH</v>
          </cell>
          <cell r="D833" t="str">
            <v>TAMESIDE AND GLOSSOP PRIMARY CARE TRUST</v>
          </cell>
        </row>
        <row r="834">
          <cell r="C834" t="str">
            <v>5LH</v>
          </cell>
          <cell r="D834" t="str">
            <v>TAMESIDE AND GLOSSOP PRIMARY CARE TRUST</v>
          </cell>
        </row>
        <row r="835">
          <cell r="C835" t="str">
            <v>5LH</v>
          </cell>
          <cell r="D835" t="str">
            <v>TAMESIDE AND GLOSSOP PRIMARY CARE TRUST</v>
          </cell>
        </row>
        <row r="836">
          <cell r="C836" t="str">
            <v>5LH</v>
          </cell>
          <cell r="D836" t="str">
            <v>TAMESIDE AND GLOSSOP PRIMARY CARE TRUST</v>
          </cell>
        </row>
        <row r="837">
          <cell r="C837" t="str">
            <v>5LH</v>
          </cell>
          <cell r="D837" t="str">
            <v>TAMESIDE AND GLOSSOP PRIMARY CARE TRUST</v>
          </cell>
        </row>
        <row r="838">
          <cell r="C838" t="str">
            <v>5LH</v>
          </cell>
          <cell r="D838" t="str">
            <v>TAMESIDE AND GLOSSOP PRIMARY CARE TRUST</v>
          </cell>
        </row>
        <row r="839">
          <cell r="C839" t="str">
            <v>5LH</v>
          </cell>
          <cell r="D839" t="str">
            <v>TAMESIDE AND GLOSSOP PRIMARY CARE TRUST</v>
          </cell>
        </row>
        <row r="840">
          <cell r="C840" t="str">
            <v>5LH</v>
          </cell>
          <cell r="D840" t="str">
            <v>TAMESIDE AND GLOSSOP PRIMARY CARE TRUST</v>
          </cell>
        </row>
        <row r="841">
          <cell r="C841" t="str">
            <v>5LH</v>
          </cell>
          <cell r="D841" t="str">
            <v>TAMESIDE AND GLOSSOP PRIMARY CARE TRUST</v>
          </cell>
        </row>
        <row r="842">
          <cell r="C842" t="str">
            <v>5LH</v>
          </cell>
          <cell r="D842" t="str">
            <v>TAMESIDE AND GLOSSOP PRIMARY CARE TRUST</v>
          </cell>
        </row>
        <row r="843">
          <cell r="C843" t="str">
            <v>5LH</v>
          </cell>
          <cell r="D843" t="str">
            <v>TAMESIDE AND GLOSSOP PRIMARY CARE TRUST</v>
          </cell>
        </row>
        <row r="844">
          <cell r="C844" t="str">
            <v>5LH</v>
          </cell>
          <cell r="D844" t="str">
            <v>TAMESIDE AND GLOSSOP PRIMARY CARE TRUST</v>
          </cell>
        </row>
        <row r="845">
          <cell r="C845" t="str">
            <v>5LH</v>
          </cell>
          <cell r="D845" t="str">
            <v>TAMESIDE AND GLOSSOP PRIMARY CARE TRUST</v>
          </cell>
        </row>
        <row r="846">
          <cell r="C846" t="str">
            <v>5LH</v>
          </cell>
          <cell r="D846" t="str">
            <v>TAMESIDE AND GLOSSOP PRIMARY CARE TRUST</v>
          </cell>
        </row>
        <row r="847">
          <cell r="C847" t="str">
            <v>5LH</v>
          </cell>
          <cell r="D847" t="str">
            <v>TAMESIDE AND GLOSSOP PRIMARY CARE TRUST</v>
          </cell>
        </row>
        <row r="848">
          <cell r="C848" t="str">
            <v>5LH</v>
          </cell>
          <cell r="D848" t="str">
            <v>TAMESIDE AND GLOSSOP PRIMARY CARE TRUST</v>
          </cell>
        </row>
        <row r="849">
          <cell r="C849" t="str">
            <v>5LH</v>
          </cell>
          <cell r="D849" t="str">
            <v>TAMESIDE AND GLOSSOP PRIMARY CARE TRUST</v>
          </cell>
        </row>
        <row r="850">
          <cell r="C850" t="str">
            <v>5LH</v>
          </cell>
          <cell r="D850" t="str">
            <v>TAMESIDE AND GLOSSOP PRIMARY CARE TRUST</v>
          </cell>
        </row>
        <row r="851">
          <cell r="C851" t="str">
            <v>5LH</v>
          </cell>
          <cell r="D851" t="str">
            <v>TAMESIDE AND GLOSSOP PRIMARY CARE TRUST</v>
          </cell>
        </row>
        <row r="852">
          <cell r="C852" t="str">
            <v>5LH</v>
          </cell>
          <cell r="D852" t="str">
            <v>TAMESIDE AND GLOSSOP PRIMARY CARE TRUST</v>
          </cell>
        </row>
        <row r="853">
          <cell r="C853" t="str">
            <v>5LH</v>
          </cell>
          <cell r="D853" t="str">
            <v>TAMESIDE AND GLOSSOP PRIMARY CARE TRUST</v>
          </cell>
        </row>
        <row r="854">
          <cell r="C854" t="str">
            <v>5LH</v>
          </cell>
          <cell r="D854" t="str">
            <v>TAMESIDE AND GLOSSOP PRIMARY CARE TRUST</v>
          </cell>
        </row>
        <row r="855">
          <cell r="C855" t="str">
            <v>5LH</v>
          </cell>
          <cell r="D855" t="str">
            <v>TAMESIDE AND GLOSSOP PRIMARY CARE TRUST</v>
          </cell>
        </row>
        <row r="856">
          <cell r="C856" t="str">
            <v>5LH</v>
          </cell>
          <cell r="D856" t="str">
            <v>TAMESIDE AND GLOSSOP PRIMARY CARE TRUST</v>
          </cell>
        </row>
        <row r="857">
          <cell r="C857" t="str">
            <v>5LH</v>
          </cell>
          <cell r="D857" t="str">
            <v>TAMESIDE AND GLOSSOP PRIMARY CARE TRUST</v>
          </cell>
        </row>
        <row r="858">
          <cell r="C858" t="str">
            <v>5LH</v>
          </cell>
          <cell r="D858" t="str">
            <v>TAMESIDE AND GLOSSOP PRIMARY CARE TRUST</v>
          </cell>
        </row>
        <row r="859">
          <cell r="C859" t="str">
            <v>5LH</v>
          </cell>
          <cell r="D859" t="str">
            <v>TAMESIDE AND GLOSSOP PRIMARY CARE TRUST</v>
          </cell>
        </row>
        <row r="860">
          <cell r="C860" t="str">
            <v>5LH</v>
          </cell>
          <cell r="D860" t="str">
            <v>TAMESIDE AND GLOSSOP PRIMARY CARE TRUST</v>
          </cell>
        </row>
        <row r="861">
          <cell r="C861" t="str">
            <v>5NE</v>
          </cell>
          <cell r="D861" t="str">
            <v>CUMBRIA PCT</v>
          </cell>
        </row>
        <row r="862">
          <cell r="C862" t="str">
            <v>5NE</v>
          </cell>
          <cell r="D862" t="str">
            <v>CUMBRIA PCT</v>
          </cell>
        </row>
        <row r="863">
          <cell r="C863" t="str">
            <v>5NE</v>
          </cell>
          <cell r="D863" t="str">
            <v>CUMBRIA PCT</v>
          </cell>
        </row>
        <row r="864">
          <cell r="C864" t="str">
            <v>5NE</v>
          </cell>
          <cell r="D864" t="str">
            <v>CUMBRIA PCT</v>
          </cell>
        </row>
        <row r="865">
          <cell r="C865" t="str">
            <v>5NE</v>
          </cell>
          <cell r="D865" t="str">
            <v>CUMBRIA PCT</v>
          </cell>
        </row>
        <row r="866">
          <cell r="C866" t="str">
            <v>5NE</v>
          </cell>
          <cell r="D866" t="str">
            <v>CUMBRIA PCT</v>
          </cell>
        </row>
        <row r="867">
          <cell r="C867" t="str">
            <v>5NE</v>
          </cell>
          <cell r="D867" t="str">
            <v>CUMBRIA PCT</v>
          </cell>
        </row>
        <row r="868">
          <cell r="C868" t="str">
            <v>5NE</v>
          </cell>
          <cell r="D868" t="str">
            <v>CUMBRIA PCT</v>
          </cell>
        </row>
        <row r="869">
          <cell r="C869" t="str">
            <v>5NE</v>
          </cell>
          <cell r="D869" t="str">
            <v>CUMBRIA PCT</v>
          </cell>
        </row>
        <row r="870">
          <cell r="C870" t="str">
            <v>5NE</v>
          </cell>
          <cell r="D870" t="str">
            <v>CUMBRIA PCT</v>
          </cell>
        </row>
        <row r="871">
          <cell r="C871" t="str">
            <v>5NE</v>
          </cell>
          <cell r="D871" t="str">
            <v>CUMBRIA PCT</v>
          </cell>
        </row>
        <row r="872">
          <cell r="C872" t="str">
            <v>5NE</v>
          </cell>
          <cell r="D872" t="str">
            <v>CUMBRIA PCT</v>
          </cell>
        </row>
        <row r="873">
          <cell r="C873" t="str">
            <v>5NE</v>
          </cell>
          <cell r="D873" t="str">
            <v>CUMBRIA PCT</v>
          </cell>
        </row>
        <row r="874">
          <cell r="C874" t="str">
            <v>5NE</v>
          </cell>
          <cell r="D874" t="str">
            <v>CUMBRIA PCT</v>
          </cell>
        </row>
        <row r="875">
          <cell r="C875" t="str">
            <v>5NE</v>
          </cell>
          <cell r="D875" t="str">
            <v>CUMBRIA PCT</v>
          </cell>
        </row>
        <row r="876">
          <cell r="C876" t="str">
            <v>5NE</v>
          </cell>
          <cell r="D876" t="str">
            <v>CUMBRIA PCT</v>
          </cell>
        </row>
        <row r="877">
          <cell r="C877" t="str">
            <v>5NE</v>
          </cell>
          <cell r="D877" t="str">
            <v>CUMBRIA PCT</v>
          </cell>
        </row>
        <row r="878">
          <cell r="C878" t="str">
            <v>5NE</v>
          </cell>
          <cell r="D878" t="str">
            <v>CUMBRIA PCT</v>
          </cell>
        </row>
        <row r="879">
          <cell r="C879" t="str">
            <v>5NE</v>
          </cell>
          <cell r="D879" t="str">
            <v>CUMBRIA PCT</v>
          </cell>
        </row>
        <row r="880">
          <cell r="C880" t="str">
            <v>5NE</v>
          </cell>
          <cell r="D880" t="str">
            <v>CUMBRIA PCT</v>
          </cell>
        </row>
        <row r="881">
          <cell r="C881" t="str">
            <v>5NE</v>
          </cell>
          <cell r="D881" t="str">
            <v>CUMBRIA PCT</v>
          </cell>
        </row>
        <row r="882">
          <cell r="C882" t="str">
            <v>5NE</v>
          </cell>
          <cell r="D882" t="str">
            <v>CUMBRIA PCT</v>
          </cell>
        </row>
        <row r="883">
          <cell r="C883" t="str">
            <v>5NE</v>
          </cell>
          <cell r="D883" t="str">
            <v>CUMBRIA PCT</v>
          </cell>
        </row>
        <row r="884">
          <cell r="C884" t="str">
            <v>5NE</v>
          </cell>
          <cell r="D884" t="str">
            <v>CUMBRIA PCT</v>
          </cell>
        </row>
        <row r="885">
          <cell r="C885" t="str">
            <v>5NE</v>
          </cell>
          <cell r="D885" t="str">
            <v>CUMBRIA PCT</v>
          </cell>
        </row>
        <row r="886">
          <cell r="C886" t="str">
            <v>5NE</v>
          </cell>
          <cell r="D886" t="str">
            <v>CUMBRIA PCT</v>
          </cell>
        </row>
        <row r="887">
          <cell r="C887" t="str">
            <v>5NE</v>
          </cell>
          <cell r="D887" t="str">
            <v>CUMBRIA PCT</v>
          </cell>
        </row>
        <row r="888">
          <cell r="C888" t="str">
            <v>5NE</v>
          </cell>
          <cell r="D888" t="str">
            <v>CUMBRIA PCT</v>
          </cell>
        </row>
        <row r="889">
          <cell r="C889" t="str">
            <v>5NE</v>
          </cell>
          <cell r="D889" t="str">
            <v>CUMBRIA PCT</v>
          </cell>
        </row>
        <row r="890">
          <cell r="C890" t="str">
            <v>5NE</v>
          </cell>
          <cell r="D890" t="str">
            <v>CUMBRIA PCT</v>
          </cell>
        </row>
        <row r="891">
          <cell r="C891" t="str">
            <v>5NE</v>
          </cell>
          <cell r="D891" t="str">
            <v>CUMBRIA PCT</v>
          </cell>
        </row>
        <row r="892">
          <cell r="C892" t="str">
            <v>5NE</v>
          </cell>
          <cell r="D892" t="str">
            <v>CUMBRIA PCT</v>
          </cell>
        </row>
        <row r="893">
          <cell r="C893" t="str">
            <v>5NE</v>
          </cell>
          <cell r="D893" t="str">
            <v>CUMBRIA PCT</v>
          </cell>
        </row>
        <row r="894">
          <cell r="C894" t="str">
            <v>5NE</v>
          </cell>
          <cell r="D894" t="str">
            <v>CUMBRIA PCT</v>
          </cell>
        </row>
        <row r="895">
          <cell r="C895" t="str">
            <v>5NE</v>
          </cell>
          <cell r="D895" t="str">
            <v>CUMBRIA PCT</v>
          </cell>
        </row>
        <row r="896">
          <cell r="C896" t="str">
            <v>5NE</v>
          </cell>
          <cell r="D896" t="str">
            <v>CUMBRIA PCT</v>
          </cell>
        </row>
        <row r="897">
          <cell r="C897" t="str">
            <v>5NE</v>
          </cell>
          <cell r="D897" t="str">
            <v>CUMBRIA PCT</v>
          </cell>
        </row>
        <row r="898">
          <cell r="C898" t="str">
            <v>5NE</v>
          </cell>
          <cell r="D898" t="str">
            <v>CUMBRIA PCT</v>
          </cell>
        </row>
        <row r="899">
          <cell r="C899" t="str">
            <v>5NE</v>
          </cell>
          <cell r="D899" t="str">
            <v>CUMBRIA PCT</v>
          </cell>
        </row>
        <row r="900">
          <cell r="C900" t="str">
            <v>5NE</v>
          </cell>
          <cell r="D900" t="str">
            <v>CUMBRIA PCT</v>
          </cell>
        </row>
        <row r="901">
          <cell r="C901" t="str">
            <v>5NE</v>
          </cell>
          <cell r="D901" t="str">
            <v>CUMBRIA PCT</v>
          </cell>
        </row>
        <row r="902">
          <cell r="C902" t="str">
            <v>5NE</v>
          </cell>
          <cell r="D902" t="str">
            <v>CUMBRIA PCT</v>
          </cell>
        </row>
        <row r="903">
          <cell r="C903" t="str">
            <v>5NE</v>
          </cell>
          <cell r="D903" t="str">
            <v>CUMBRIA PCT</v>
          </cell>
        </row>
        <row r="904">
          <cell r="C904" t="str">
            <v>5NE</v>
          </cell>
          <cell r="D904" t="str">
            <v>CUMBRIA PCT</v>
          </cell>
        </row>
        <row r="905">
          <cell r="C905" t="str">
            <v>5NE</v>
          </cell>
          <cell r="D905" t="str">
            <v>CUMBRIA PCT</v>
          </cell>
        </row>
        <row r="906">
          <cell r="C906" t="str">
            <v>5NE</v>
          </cell>
          <cell r="D906" t="str">
            <v>CUMBRIA PCT</v>
          </cell>
        </row>
        <row r="907">
          <cell r="C907" t="str">
            <v>5NE</v>
          </cell>
          <cell r="D907" t="str">
            <v>CUMBRIA PCT</v>
          </cell>
        </row>
        <row r="908">
          <cell r="C908" t="str">
            <v>5NE</v>
          </cell>
          <cell r="D908" t="str">
            <v>CUMBRIA PCT</v>
          </cell>
        </row>
        <row r="909">
          <cell r="C909" t="str">
            <v>5NE</v>
          </cell>
          <cell r="D909" t="str">
            <v>CUMBRIA PCT</v>
          </cell>
        </row>
        <row r="910">
          <cell r="C910" t="str">
            <v>5NE</v>
          </cell>
          <cell r="D910" t="str">
            <v>CUMBRIA PCT</v>
          </cell>
        </row>
        <row r="911">
          <cell r="C911" t="str">
            <v>5NE</v>
          </cell>
          <cell r="D911" t="str">
            <v>CUMBRIA PCT</v>
          </cell>
        </row>
        <row r="912">
          <cell r="C912" t="str">
            <v>5NE</v>
          </cell>
          <cell r="D912" t="str">
            <v>CUMBRIA PCT</v>
          </cell>
        </row>
        <row r="913">
          <cell r="C913" t="str">
            <v>5NE</v>
          </cell>
          <cell r="D913" t="str">
            <v>CUMBRIA PCT</v>
          </cell>
        </row>
        <row r="914">
          <cell r="C914" t="str">
            <v>5NE</v>
          </cell>
          <cell r="D914" t="str">
            <v>CUMBRIA PCT</v>
          </cell>
        </row>
        <row r="915">
          <cell r="C915" t="str">
            <v>5NE</v>
          </cell>
          <cell r="D915" t="str">
            <v>CUMBRIA PCT</v>
          </cell>
        </row>
        <row r="916">
          <cell r="C916" t="str">
            <v>5NE</v>
          </cell>
          <cell r="D916" t="str">
            <v>CUMBRIA PCT</v>
          </cell>
        </row>
        <row r="917">
          <cell r="C917" t="str">
            <v>5NE</v>
          </cell>
          <cell r="D917" t="str">
            <v>CUMBRIA PCT</v>
          </cell>
        </row>
        <row r="918">
          <cell r="C918" t="str">
            <v>5NE</v>
          </cell>
          <cell r="D918" t="str">
            <v>CUMBRIA PCT</v>
          </cell>
        </row>
        <row r="919">
          <cell r="C919" t="str">
            <v>5NE</v>
          </cell>
          <cell r="D919" t="str">
            <v>CUMBRIA PCT</v>
          </cell>
        </row>
        <row r="920">
          <cell r="C920" t="str">
            <v>5NE</v>
          </cell>
          <cell r="D920" t="str">
            <v>CUMBRIA PCT</v>
          </cell>
        </row>
        <row r="921">
          <cell r="C921" t="str">
            <v>5NE</v>
          </cell>
          <cell r="D921" t="str">
            <v>CUMBRIA PCT</v>
          </cell>
        </row>
        <row r="922">
          <cell r="C922" t="str">
            <v>5NE</v>
          </cell>
          <cell r="D922" t="str">
            <v>CUMBRIA PCT</v>
          </cell>
        </row>
        <row r="923">
          <cell r="C923" t="str">
            <v>5NE</v>
          </cell>
          <cell r="D923" t="str">
            <v>CUMBRIA PCT</v>
          </cell>
        </row>
        <row r="924">
          <cell r="C924" t="str">
            <v>5NE</v>
          </cell>
          <cell r="D924" t="str">
            <v>CUMBRIA PCT</v>
          </cell>
        </row>
        <row r="925">
          <cell r="C925" t="str">
            <v>5NE</v>
          </cell>
          <cell r="D925" t="str">
            <v>CUMBRIA PCT</v>
          </cell>
        </row>
        <row r="926">
          <cell r="C926" t="str">
            <v>5NE</v>
          </cell>
          <cell r="D926" t="str">
            <v>CUMBRIA PCT</v>
          </cell>
        </row>
        <row r="927">
          <cell r="C927" t="str">
            <v>5NE</v>
          </cell>
          <cell r="D927" t="str">
            <v>CUMBRIA PCT</v>
          </cell>
        </row>
        <row r="928">
          <cell r="C928" t="str">
            <v>5NE</v>
          </cell>
          <cell r="D928" t="str">
            <v>CUMBRIA PCT</v>
          </cell>
        </row>
        <row r="929">
          <cell r="C929" t="str">
            <v>5NE</v>
          </cell>
          <cell r="D929" t="str">
            <v>CUMBRIA PCT</v>
          </cell>
        </row>
        <row r="930">
          <cell r="C930" t="str">
            <v>5NE</v>
          </cell>
          <cell r="D930" t="str">
            <v>CUMBRIA PCT</v>
          </cell>
        </row>
        <row r="931">
          <cell r="C931" t="str">
            <v>5NE</v>
          </cell>
          <cell r="D931" t="str">
            <v>CUMBRIA PCT</v>
          </cell>
        </row>
        <row r="932">
          <cell r="C932" t="str">
            <v>5NE</v>
          </cell>
          <cell r="D932" t="str">
            <v>CUMBRIA PCT</v>
          </cell>
        </row>
        <row r="933">
          <cell r="C933" t="str">
            <v>5NE</v>
          </cell>
          <cell r="D933" t="str">
            <v>CUMBRIA PCT</v>
          </cell>
        </row>
        <row r="934">
          <cell r="C934" t="str">
            <v>5NE</v>
          </cell>
          <cell r="D934" t="str">
            <v>CUMBRIA PCT</v>
          </cell>
        </row>
        <row r="935">
          <cell r="C935" t="str">
            <v>5NE</v>
          </cell>
          <cell r="D935" t="str">
            <v>CUMBRIA PCT</v>
          </cell>
        </row>
        <row r="936">
          <cell r="C936" t="str">
            <v>5NE</v>
          </cell>
          <cell r="D936" t="str">
            <v>CUMBRIA PCT</v>
          </cell>
        </row>
        <row r="937">
          <cell r="C937" t="str">
            <v>5NE</v>
          </cell>
          <cell r="D937" t="str">
            <v>CUMBRIA PCT</v>
          </cell>
        </row>
        <row r="938">
          <cell r="C938" t="str">
            <v>5NE</v>
          </cell>
          <cell r="D938" t="str">
            <v>CUMBRIA PCT</v>
          </cell>
        </row>
        <row r="939">
          <cell r="C939" t="str">
            <v>5NE</v>
          </cell>
          <cell r="D939" t="str">
            <v>CUMBRIA PCT</v>
          </cell>
        </row>
        <row r="940">
          <cell r="C940" t="str">
            <v>5NE</v>
          </cell>
          <cell r="D940" t="str">
            <v>CUMBRIA PCT</v>
          </cell>
        </row>
        <row r="941">
          <cell r="C941" t="str">
            <v>5NE</v>
          </cell>
          <cell r="D941" t="str">
            <v>CUMBRIA PCT</v>
          </cell>
        </row>
        <row r="942">
          <cell r="C942" t="str">
            <v>5NE</v>
          </cell>
          <cell r="D942" t="str">
            <v>CUMBRIA PCT</v>
          </cell>
        </row>
        <row r="943">
          <cell r="C943" t="str">
            <v>5NE</v>
          </cell>
          <cell r="D943" t="str">
            <v>CUMBRIA PCT</v>
          </cell>
        </row>
        <row r="944">
          <cell r="C944" t="str">
            <v>5NE</v>
          </cell>
          <cell r="D944" t="str">
            <v>CUMBRIA PCT</v>
          </cell>
        </row>
        <row r="945">
          <cell r="C945" t="str">
            <v>5NE</v>
          </cell>
          <cell r="D945" t="str">
            <v>CUMBRIA PCT</v>
          </cell>
        </row>
        <row r="946">
          <cell r="C946" t="str">
            <v>5NE</v>
          </cell>
          <cell r="D946" t="str">
            <v>CUMBRIA PCT</v>
          </cell>
        </row>
        <row r="947">
          <cell r="C947" t="str">
            <v>5NE</v>
          </cell>
          <cell r="D947" t="str">
            <v>CUMBRIA PCT</v>
          </cell>
        </row>
        <row r="948">
          <cell r="C948" t="str">
            <v>5NE</v>
          </cell>
          <cell r="D948" t="str">
            <v>CUMBRIA PCT</v>
          </cell>
        </row>
        <row r="949">
          <cell r="C949" t="str">
            <v>5NE</v>
          </cell>
          <cell r="D949" t="str">
            <v>CUMBRIA PCT</v>
          </cell>
        </row>
        <row r="950">
          <cell r="C950" t="str">
            <v>5NE</v>
          </cell>
          <cell r="D950" t="str">
            <v>CUMBRIA PCT</v>
          </cell>
        </row>
        <row r="951">
          <cell r="C951" t="str">
            <v>5NE</v>
          </cell>
          <cell r="D951" t="str">
            <v>CUMBRIA PCT</v>
          </cell>
        </row>
        <row r="952">
          <cell r="C952" t="str">
            <v>5NE</v>
          </cell>
          <cell r="D952" t="str">
            <v>CUMBRIA PCT</v>
          </cell>
        </row>
        <row r="953">
          <cell r="C953" t="str">
            <v>5NF</v>
          </cell>
          <cell r="D953" t="str">
            <v>NORTH LANCS PCT</v>
          </cell>
        </row>
        <row r="954">
          <cell r="C954" t="str">
            <v>5NF</v>
          </cell>
          <cell r="D954" t="str">
            <v>NORTH LANCS PCT</v>
          </cell>
        </row>
        <row r="955">
          <cell r="C955" t="str">
            <v>5NF</v>
          </cell>
          <cell r="D955" t="str">
            <v>NORTH LANCS PCT</v>
          </cell>
        </row>
        <row r="956">
          <cell r="C956" t="str">
            <v>5NF</v>
          </cell>
          <cell r="D956" t="str">
            <v>NORTH LANCS PCT</v>
          </cell>
        </row>
        <row r="957">
          <cell r="C957" t="str">
            <v>5NF</v>
          </cell>
          <cell r="D957" t="str">
            <v>NORTH LANCS PCT</v>
          </cell>
        </row>
        <row r="958">
          <cell r="C958" t="str">
            <v>5NF</v>
          </cell>
          <cell r="D958" t="str">
            <v>NORTH LANCS PCT</v>
          </cell>
        </row>
        <row r="959">
          <cell r="C959" t="str">
            <v>5NF</v>
          </cell>
          <cell r="D959" t="str">
            <v>NORTH LANCS PCT</v>
          </cell>
        </row>
        <row r="960">
          <cell r="C960" t="str">
            <v>5NF</v>
          </cell>
          <cell r="D960" t="str">
            <v>NORTH LANCS PCT</v>
          </cell>
        </row>
        <row r="961">
          <cell r="C961" t="str">
            <v>5NF</v>
          </cell>
          <cell r="D961" t="str">
            <v>NORTH LANCS PCT</v>
          </cell>
        </row>
        <row r="962">
          <cell r="C962" t="str">
            <v>5NF</v>
          </cell>
          <cell r="D962" t="str">
            <v>NORTH LANCS PCT</v>
          </cell>
        </row>
        <row r="963">
          <cell r="C963" t="str">
            <v>5NF</v>
          </cell>
          <cell r="D963" t="str">
            <v>NORTH LANCS PCT</v>
          </cell>
        </row>
        <row r="964">
          <cell r="C964" t="str">
            <v>5NF</v>
          </cell>
          <cell r="D964" t="str">
            <v>NORTH LANCS PCT</v>
          </cell>
        </row>
        <row r="965">
          <cell r="C965" t="str">
            <v>5NF</v>
          </cell>
          <cell r="D965" t="str">
            <v>NORTH LANCS PCT</v>
          </cell>
        </row>
        <row r="966">
          <cell r="C966" t="str">
            <v>5NF</v>
          </cell>
          <cell r="D966" t="str">
            <v>NORTH LANCS PCT</v>
          </cell>
        </row>
        <row r="967">
          <cell r="C967" t="str">
            <v>5NF</v>
          </cell>
          <cell r="D967" t="str">
            <v>NORTH LANCS PCT</v>
          </cell>
        </row>
        <row r="968">
          <cell r="C968" t="str">
            <v>5NF</v>
          </cell>
          <cell r="D968" t="str">
            <v>NORTH LANCS PCT</v>
          </cell>
        </row>
        <row r="969">
          <cell r="C969" t="str">
            <v>5NF</v>
          </cell>
          <cell r="D969" t="str">
            <v>NORTH LANCS PCT</v>
          </cell>
        </row>
        <row r="970">
          <cell r="C970" t="str">
            <v>5NF</v>
          </cell>
          <cell r="D970" t="str">
            <v>NORTH LANCS PCT</v>
          </cell>
        </row>
        <row r="971">
          <cell r="C971" t="str">
            <v>5NF</v>
          </cell>
          <cell r="D971" t="str">
            <v>NORTH LANCS PCT</v>
          </cell>
        </row>
        <row r="972">
          <cell r="C972" t="str">
            <v>5NF</v>
          </cell>
          <cell r="D972" t="str">
            <v>NORTH LANCS PCT</v>
          </cell>
        </row>
        <row r="973">
          <cell r="C973" t="str">
            <v>5NF</v>
          </cell>
          <cell r="D973" t="str">
            <v>NORTH LANCS PCT</v>
          </cell>
        </row>
        <row r="974">
          <cell r="C974" t="str">
            <v>5NF</v>
          </cell>
          <cell r="D974" t="str">
            <v>NORTH LANCS PCT</v>
          </cell>
        </row>
        <row r="975">
          <cell r="C975" t="str">
            <v>5NF</v>
          </cell>
          <cell r="D975" t="str">
            <v>NORTH LANCS PCT</v>
          </cell>
        </row>
        <row r="976">
          <cell r="C976" t="str">
            <v>5NF</v>
          </cell>
          <cell r="D976" t="str">
            <v>NORTH LANCS PCT</v>
          </cell>
        </row>
        <row r="977">
          <cell r="C977" t="str">
            <v>5NF</v>
          </cell>
          <cell r="D977" t="str">
            <v>NORTH LANCS PCT</v>
          </cell>
        </row>
        <row r="978">
          <cell r="C978" t="str">
            <v>5NF</v>
          </cell>
          <cell r="D978" t="str">
            <v>NORTH LANCS PCT</v>
          </cell>
        </row>
        <row r="979">
          <cell r="C979" t="str">
            <v>5NF</v>
          </cell>
          <cell r="D979" t="str">
            <v>NORTH LANCS PCT</v>
          </cell>
        </row>
        <row r="980">
          <cell r="C980" t="str">
            <v>5NF</v>
          </cell>
          <cell r="D980" t="str">
            <v>NORTH LANCS PCT</v>
          </cell>
        </row>
        <row r="981">
          <cell r="C981" t="str">
            <v>5NF</v>
          </cell>
          <cell r="D981" t="str">
            <v>NORTH LANCS PCT</v>
          </cell>
        </row>
        <row r="982">
          <cell r="C982" t="str">
            <v>5NF</v>
          </cell>
          <cell r="D982" t="str">
            <v>NORTH LANCS PCT</v>
          </cell>
        </row>
        <row r="983">
          <cell r="C983" t="str">
            <v>5NF</v>
          </cell>
          <cell r="D983" t="str">
            <v>NORTH LANCS PCT</v>
          </cell>
        </row>
        <row r="984">
          <cell r="C984" t="str">
            <v>5NF</v>
          </cell>
          <cell r="D984" t="str">
            <v>NORTH LANCS PCT</v>
          </cell>
        </row>
        <row r="985">
          <cell r="C985" t="str">
            <v>5NF</v>
          </cell>
          <cell r="D985" t="str">
            <v>NORTH LANCS PCT</v>
          </cell>
        </row>
        <row r="986">
          <cell r="C986" t="str">
            <v>5NF</v>
          </cell>
          <cell r="D986" t="str">
            <v>NORTH LANCS PCT</v>
          </cell>
        </row>
        <row r="987">
          <cell r="C987" t="str">
            <v>5NF</v>
          </cell>
          <cell r="D987" t="str">
            <v>NORTH LANCS PCT</v>
          </cell>
        </row>
        <row r="988">
          <cell r="C988" t="str">
            <v>5NF</v>
          </cell>
          <cell r="D988" t="str">
            <v>NORTH LANCS PCT</v>
          </cell>
        </row>
        <row r="989">
          <cell r="C989" t="str">
            <v>5NF</v>
          </cell>
          <cell r="D989" t="str">
            <v>NORTH LANCS PCT</v>
          </cell>
        </row>
        <row r="990">
          <cell r="C990" t="str">
            <v>5NF</v>
          </cell>
          <cell r="D990" t="str">
            <v>NORTH LANCS PCT</v>
          </cell>
        </row>
        <row r="991">
          <cell r="C991" t="str">
            <v>5NF</v>
          </cell>
          <cell r="D991" t="str">
            <v>NORTH LANCS PCT</v>
          </cell>
        </row>
        <row r="992">
          <cell r="C992" t="str">
            <v>5NG</v>
          </cell>
          <cell r="D992" t="str">
            <v>CENTRAL LANCS PCT</v>
          </cell>
        </row>
        <row r="993">
          <cell r="C993" t="str">
            <v>5NG</v>
          </cell>
          <cell r="D993" t="str">
            <v>CENTRAL LANCS PCT</v>
          </cell>
        </row>
        <row r="994">
          <cell r="C994" t="str">
            <v>5NG</v>
          </cell>
          <cell r="D994" t="str">
            <v>CENTRAL LANCS PCT</v>
          </cell>
        </row>
        <row r="995">
          <cell r="C995" t="str">
            <v>5NG</v>
          </cell>
          <cell r="D995" t="str">
            <v>CENTRAL LANCS PCT</v>
          </cell>
        </row>
        <row r="996">
          <cell r="C996" t="str">
            <v>5NG</v>
          </cell>
          <cell r="D996" t="str">
            <v>CENTRAL LANCS PCT</v>
          </cell>
        </row>
        <row r="997">
          <cell r="C997" t="str">
            <v>5NG</v>
          </cell>
          <cell r="D997" t="str">
            <v>CENTRAL LANCS PCT</v>
          </cell>
        </row>
        <row r="998">
          <cell r="C998" t="str">
            <v>5NG</v>
          </cell>
          <cell r="D998" t="str">
            <v>CENTRAL LANCS PCT</v>
          </cell>
        </row>
        <row r="999">
          <cell r="C999" t="str">
            <v>5NG</v>
          </cell>
          <cell r="D999" t="str">
            <v>CENTRAL LANCS PCT</v>
          </cell>
        </row>
        <row r="1000">
          <cell r="C1000" t="str">
            <v>5NG</v>
          </cell>
          <cell r="D1000" t="str">
            <v>CENTRAL LANCS PCT</v>
          </cell>
        </row>
        <row r="1001">
          <cell r="C1001" t="str">
            <v>5NG</v>
          </cell>
          <cell r="D1001" t="str">
            <v>CENTRAL LANCS PCT</v>
          </cell>
        </row>
        <row r="1002">
          <cell r="C1002" t="str">
            <v>5NG</v>
          </cell>
          <cell r="D1002" t="str">
            <v>CENTRAL LANCS PCT</v>
          </cell>
        </row>
        <row r="1003">
          <cell r="C1003" t="str">
            <v>5NG</v>
          </cell>
          <cell r="D1003" t="str">
            <v>CENTRAL LANCS PCT</v>
          </cell>
        </row>
        <row r="1004">
          <cell r="C1004" t="str">
            <v>5NG</v>
          </cell>
          <cell r="D1004" t="str">
            <v>CENTRAL LANCS PCT</v>
          </cell>
        </row>
        <row r="1005">
          <cell r="C1005" t="str">
            <v>5NG</v>
          </cell>
          <cell r="D1005" t="str">
            <v>CENTRAL LANCS PCT</v>
          </cell>
        </row>
        <row r="1006">
          <cell r="C1006" t="str">
            <v>5NG</v>
          </cell>
          <cell r="D1006" t="str">
            <v>CENTRAL LANCS PCT</v>
          </cell>
        </row>
        <row r="1007">
          <cell r="C1007" t="str">
            <v>5NG</v>
          </cell>
          <cell r="D1007" t="str">
            <v>CENTRAL LANCS PCT</v>
          </cell>
        </row>
        <row r="1008">
          <cell r="C1008" t="str">
            <v>5NG</v>
          </cell>
          <cell r="D1008" t="str">
            <v>CENTRAL LANCS PCT</v>
          </cell>
        </row>
        <row r="1009">
          <cell r="C1009" t="str">
            <v>5NG</v>
          </cell>
          <cell r="D1009" t="str">
            <v>CENTRAL LANCS PCT</v>
          </cell>
        </row>
        <row r="1010">
          <cell r="C1010" t="str">
            <v>5NG</v>
          </cell>
          <cell r="D1010" t="str">
            <v>CENTRAL LANCS PCT</v>
          </cell>
        </row>
        <row r="1011">
          <cell r="C1011" t="str">
            <v>5NG</v>
          </cell>
          <cell r="D1011" t="str">
            <v>CENTRAL LANCS PCT</v>
          </cell>
        </row>
        <row r="1012">
          <cell r="C1012" t="str">
            <v>5NG</v>
          </cell>
          <cell r="D1012" t="str">
            <v>CENTRAL LANCS PCT</v>
          </cell>
        </row>
        <row r="1013">
          <cell r="C1013" t="str">
            <v>5NG</v>
          </cell>
          <cell r="D1013" t="str">
            <v>CENTRAL LANCS PCT</v>
          </cell>
        </row>
        <row r="1014">
          <cell r="C1014" t="str">
            <v>5NG</v>
          </cell>
          <cell r="D1014" t="str">
            <v>CENTRAL LANCS PCT</v>
          </cell>
        </row>
        <row r="1015">
          <cell r="C1015" t="str">
            <v>5NG</v>
          </cell>
          <cell r="D1015" t="str">
            <v>CENTRAL LANCS PCT</v>
          </cell>
        </row>
        <row r="1016">
          <cell r="C1016" t="str">
            <v>5NG</v>
          </cell>
          <cell r="D1016" t="str">
            <v>CENTRAL LANCS PCT</v>
          </cell>
        </row>
        <row r="1017">
          <cell r="C1017" t="str">
            <v>5NG</v>
          </cell>
          <cell r="D1017" t="str">
            <v>CENTRAL LANCS PCT</v>
          </cell>
        </row>
        <row r="1018">
          <cell r="C1018" t="str">
            <v>5NG</v>
          </cell>
          <cell r="D1018" t="str">
            <v>CENTRAL LANCS PCT</v>
          </cell>
        </row>
        <row r="1019">
          <cell r="C1019" t="str">
            <v>5NG</v>
          </cell>
          <cell r="D1019" t="str">
            <v>CENTRAL LANCS PCT</v>
          </cell>
        </row>
        <row r="1020">
          <cell r="C1020" t="str">
            <v>5NG</v>
          </cell>
          <cell r="D1020" t="str">
            <v>CENTRAL LANCS PCT</v>
          </cell>
        </row>
        <row r="1021">
          <cell r="C1021" t="str">
            <v>5NG</v>
          </cell>
          <cell r="D1021" t="str">
            <v>CENTRAL LANCS PCT</v>
          </cell>
        </row>
        <row r="1022">
          <cell r="C1022" t="str">
            <v>5NG</v>
          </cell>
          <cell r="D1022" t="str">
            <v>CENTRAL LANCS PCT</v>
          </cell>
        </row>
        <row r="1023">
          <cell r="C1023" t="str">
            <v>5NG</v>
          </cell>
          <cell r="D1023" t="str">
            <v>CENTRAL LANCS PCT</v>
          </cell>
        </row>
        <row r="1024">
          <cell r="C1024" t="str">
            <v>5NG</v>
          </cell>
          <cell r="D1024" t="str">
            <v>CENTRAL LANCS PCT</v>
          </cell>
        </row>
        <row r="1025">
          <cell r="C1025" t="str">
            <v>5NG</v>
          </cell>
          <cell r="D1025" t="str">
            <v>CENTRAL LANCS PCT</v>
          </cell>
        </row>
        <row r="1026">
          <cell r="C1026" t="str">
            <v>5NG</v>
          </cell>
          <cell r="D1026" t="str">
            <v>CENTRAL LANCS PCT</v>
          </cell>
        </row>
        <row r="1027">
          <cell r="C1027" t="str">
            <v>5NG</v>
          </cell>
          <cell r="D1027" t="str">
            <v>CENTRAL LANCS PCT</v>
          </cell>
        </row>
        <row r="1028">
          <cell r="C1028" t="str">
            <v>5NG</v>
          </cell>
          <cell r="D1028" t="str">
            <v>CENTRAL LANCS PCT</v>
          </cell>
        </row>
        <row r="1029">
          <cell r="C1029" t="str">
            <v>5NG</v>
          </cell>
          <cell r="D1029" t="str">
            <v>CENTRAL LANCS PCT</v>
          </cell>
        </row>
        <row r="1030">
          <cell r="C1030" t="str">
            <v>5NG</v>
          </cell>
          <cell r="D1030" t="str">
            <v>CENTRAL LANCS PCT</v>
          </cell>
        </row>
        <row r="1031">
          <cell r="C1031" t="str">
            <v>5NG</v>
          </cell>
          <cell r="D1031" t="str">
            <v>CENTRAL LANCS PCT</v>
          </cell>
        </row>
        <row r="1032">
          <cell r="C1032" t="str">
            <v>5NG</v>
          </cell>
          <cell r="D1032" t="str">
            <v>CENTRAL LANCS PCT</v>
          </cell>
        </row>
        <row r="1033">
          <cell r="C1033" t="str">
            <v>5NG</v>
          </cell>
          <cell r="D1033" t="str">
            <v>CENTRAL LANCS PCT</v>
          </cell>
        </row>
        <row r="1034">
          <cell r="C1034" t="str">
            <v>5NG</v>
          </cell>
          <cell r="D1034" t="str">
            <v>CENTRAL LANCS PCT</v>
          </cell>
        </row>
        <row r="1035">
          <cell r="C1035" t="str">
            <v>5NG</v>
          </cell>
          <cell r="D1035" t="str">
            <v>CENTRAL LANCS PCT</v>
          </cell>
        </row>
        <row r="1036">
          <cell r="C1036" t="str">
            <v>5NG</v>
          </cell>
          <cell r="D1036" t="str">
            <v>CENTRAL LANCS PCT</v>
          </cell>
        </row>
        <row r="1037">
          <cell r="C1037" t="str">
            <v>5NG</v>
          </cell>
          <cell r="D1037" t="str">
            <v>CENTRAL LANCS PCT</v>
          </cell>
        </row>
        <row r="1038">
          <cell r="C1038" t="str">
            <v>5NG</v>
          </cell>
          <cell r="D1038" t="str">
            <v>CENTRAL LANCS PCT</v>
          </cell>
        </row>
        <row r="1039">
          <cell r="C1039" t="str">
            <v>5NG</v>
          </cell>
          <cell r="D1039" t="str">
            <v>CENTRAL LANCS PCT</v>
          </cell>
        </row>
        <row r="1040">
          <cell r="C1040" t="str">
            <v>5NG</v>
          </cell>
          <cell r="D1040" t="str">
            <v>CENTRAL LANCS PCT</v>
          </cell>
        </row>
        <row r="1041">
          <cell r="C1041" t="str">
            <v>5NG</v>
          </cell>
          <cell r="D1041" t="str">
            <v>CENTRAL LANCS PCT</v>
          </cell>
        </row>
        <row r="1042">
          <cell r="C1042" t="str">
            <v>5NG</v>
          </cell>
          <cell r="D1042" t="str">
            <v>CENTRAL LANCS PCT</v>
          </cell>
        </row>
        <row r="1043">
          <cell r="C1043" t="str">
            <v>5NG</v>
          </cell>
          <cell r="D1043" t="str">
            <v>CENTRAL LANCS PCT</v>
          </cell>
        </row>
        <row r="1044">
          <cell r="C1044" t="str">
            <v>5NG</v>
          </cell>
          <cell r="D1044" t="str">
            <v>CENTRAL LANCS PCT</v>
          </cell>
        </row>
        <row r="1045">
          <cell r="C1045" t="str">
            <v>5NG</v>
          </cell>
          <cell r="D1045" t="str">
            <v>CENTRAL LANCS PCT</v>
          </cell>
        </row>
        <row r="1046">
          <cell r="C1046" t="str">
            <v>5NG</v>
          </cell>
          <cell r="D1046" t="str">
            <v>CENTRAL LANCS PCT</v>
          </cell>
        </row>
        <row r="1047">
          <cell r="C1047" t="str">
            <v>5NG</v>
          </cell>
          <cell r="D1047" t="str">
            <v>CENTRAL LANCS PCT</v>
          </cell>
        </row>
        <row r="1048">
          <cell r="C1048" t="str">
            <v>5NG</v>
          </cell>
          <cell r="D1048" t="str">
            <v>CENTRAL LANCS PCT</v>
          </cell>
        </row>
        <row r="1049">
          <cell r="C1049" t="str">
            <v>5NG</v>
          </cell>
          <cell r="D1049" t="str">
            <v>CENTRAL LANCS PCT</v>
          </cell>
        </row>
        <row r="1050">
          <cell r="C1050" t="str">
            <v>5NG</v>
          </cell>
          <cell r="D1050" t="str">
            <v>CENTRAL LANCS PCT</v>
          </cell>
        </row>
        <row r="1051">
          <cell r="C1051" t="str">
            <v>5NG</v>
          </cell>
          <cell r="D1051" t="str">
            <v>CENTRAL LANCS PCT</v>
          </cell>
        </row>
        <row r="1052">
          <cell r="C1052" t="str">
            <v>5NG</v>
          </cell>
          <cell r="D1052" t="str">
            <v>CENTRAL LANCS PCT</v>
          </cell>
        </row>
        <row r="1053">
          <cell r="C1053" t="str">
            <v>5NG</v>
          </cell>
          <cell r="D1053" t="str">
            <v>CENTRAL LANCS PCT</v>
          </cell>
        </row>
        <row r="1054">
          <cell r="C1054" t="str">
            <v>5NG</v>
          </cell>
          <cell r="D1054" t="str">
            <v>CENTRAL LANCS PCT</v>
          </cell>
        </row>
        <row r="1055">
          <cell r="C1055" t="str">
            <v>5NG</v>
          </cell>
          <cell r="D1055" t="str">
            <v>CENTRAL LANCS PCT</v>
          </cell>
        </row>
        <row r="1056">
          <cell r="C1056" t="str">
            <v>5NG</v>
          </cell>
          <cell r="D1056" t="str">
            <v>CENTRAL LANCS PCT</v>
          </cell>
        </row>
        <row r="1057">
          <cell r="C1057" t="str">
            <v>5NG</v>
          </cell>
          <cell r="D1057" t="str">
            <v>CENTRAL LANCS PCT</v>
          </cell>
        </row>
        <row r="1058">
          <cell r="C1058" t="str">
            <v>5NG</v>
          </cell>
          <cell r="D1058" t="str">
            <v>CENTRAL LANCS PCT</v>
          </cell>
        </row>
        <row r="1059">
          <cell r="C1059" t="str">
            <v>5NG</v>
          </cell>
          <cell r="D1059" t="str">
            <v>CENTRAL LANCS PCT</v>
          </cell>
        </row>
        <row r="1060">
          <cell r="C1060" t="str">
            <v>5NG</v>
          </cell>
          <cell r="D1060" t="str">
            <v>CENTRAL LANCS PCT</v>
          </cell>
        </row>
        <row r="1061">
          <cell r="C1061" t="str">
            <v>5NG</v>
          </cell>
          <cell r="D1061" t="str">
            <v>CENTRAL LANCS PCT</v>
          </cell>
        </row>
        <row r="1062">
          <cell r="C1062" t="str">
            <v>5NG</v>
          </cell>
          <cell r="D1062" t="str">
            <v>CENTRAL LANCS PCT</v>
          </cell>
        </row>
        <row r="1063">
          <cell r="C1063" t="str">
            <v>5NG</v>
          </cell>
          <cell r="D1063" t="str">
            <v>CENTRAL LANCS PCT</v>
          </cell>
        </row>
        <row r="1064">
          <cell r="C1064" t="str">
            <v>5NG</v>
          </cell>
          <cell r="D1064" t="str">
            <v>CENTRAL LANCS PCT</v>
          </cell>
        </row>
        <row r="1065">
          <cell r="C1065" t="str">
            <v>5NG</v>
          </cell>
          <cell r="D1065" t="str">
            <v>CENTRAL LANCS PCT</v>
          </cell>
        </row>
        <row r="1066">
          <cell r="C1066" t="str">
            <v>5NG</v>
          </cell>
          <cell r="D1066" t="str">
            <v>CENTRAL LANCS PCT</v>
          </cell>
        </row>
        <row r="1067">
          <cell r="C1067" t="str">
            <v>5NG</v>
          </cell>
          <cell r="D1067" t="str">
            <v>CENTRAL LANCS PCT</v>
          </cell>
        </row>
        <row r="1068">
          <cell r="C1068" t="str">
            <v>5NG</v>
          </cell>
          <cell r="D1068" t="str">
            <v>CENTRAL LANCS PCT</v>
          </cell>
        </row>
        <row r="1069">
          <cell r="C1069" t="str">
            <v>5NG</v>
          </cell>
          <cell r="D1069" t="str">
            <v>CENTRAL LANCS PCT</v>
          </cell>
        </row>
        <row r="1070">
          <cell r="C1070" t="str">
            <v>5NG</v>
          </cell>
          <cell r="D1070" t="str">
            <v>CENTRAL LANCS PCT</v>
          </cell>
        </row>
        <row r="1071">
          <cell r="C1071" t="str">
            <v>5NG</v>
          </cell>
          <cell r="D1071" t="str">
            <v>CENTRAL LANCS PCT</v>
          </cell>
        </row>
        <row r="1072">
          <cell r="C1072" t="str">
            <v>5NG</v>
          </cell>
          <cell r="D1072" t="str">
            <v>CENTRAL LANCS PCT</v>
          </cell>
        </row>
        <row r="1073">
          <cell r="C1073" t="str">
            <v>5NG</v>
          </cell>
          <cell r="D1073" t="str">
            <v>CENTRAL LANCS PCT</v>
          </cell>
        </row>
        <row r="1074">
          <cell r="C1074" t="str">
            <v>5NG</v>
          </cell>
          <cell r="D1074" t="str">
            <v>CENTRAL LANCS PCT</v>
          </cell>
        </row>
        <row r="1075">
          <cell r="C1075" t="str">
            <v>5NG</v>
          </cell>
          <cell r="D1075" t="str">
            <v>CENTRAL LANCS PCT</v>
          </cell>
        </row>
        <row r="1076">
          <cell r="C1076" t="str">
            <v>5NG</v>
          </cell>
          <cell r="D1076" t="str">
            <v>CENTRAL LANCS PCT</v>
          </cell>
        </row>
        <row r="1077">
          <cell r="C1077" t="str">
            <v>5NG</v>
          </cell>
          <cell r="D1077" t="str">
            <v>CENTRAL LANCS PCT</v>
          </cell>
        </row>
        <row r="1078">
          <cell r="C1078" t="str">
            <v>5NG</v>
          </cell>
          <cell r="D1078" t="str">
            <v>CENTRAL LANCS PCT</v>
          </cell>
        </row>
        <row r="1079">
          <cell r="C1079" t="str">
            <v>5NH</v>
          </cell>
          <cell r="D1079" t="str">
            <v>EAST LANCS PCT</v>
          </cell>
        </row>
        <row r="1080">
          <cell r="C1080" t="str">
            <v>5NH</v>
          </cell>
          <cell r="D1080" t="str">
            <v>EAST LANCS PCT</v>
          </cell>
        </row>
        <row r="1081">
          <cell r="C1081" t="str">
            <v>5NH</v>
          </cell>
          <cell r="D1081" t="str">
            <v>EAST LANCS PCT</v>
          </cell>
        </row>
        <row r="1082">
          <cell r="C1082" t="str">
            <v>5NH</v>
          </cell>
          <cell r="D1082" t="str">
            <v>EAST LANCS PCT</v>
          </cell>
        </row>
        <row r="1083">
          <cell r="C1083" t="str">
            <v>5NH</v>
          </cell>
          <cell r="D1083" t="str">
            <v>EAST LANCS PCT</v>
          </cell>
        </row>
        <row r="1084">
          <cell r="C1084" t="str">
            <v>5NH</v>
          </cell>
          <cell r="D1084" t="str">
            <v>EAST LANCS PCT</v>
          </cell>
        </row>
        <row r="1085">
          <cell r="C1085" t="str">
            <v>5NH</v>
          </cell>
          <cell r="D1085" t="str">
            <v>EAST LANCS PCT</v>
          </cell>
        </row>
        <row r="1086">
          <cell r="C1086" t="str">
            <v>5NH</v>
          </cell>
          <cell r="D1086" t="str">
            <v>EAST LANCS PCT</v>
          </cell>
        </row>
        <row r="1087">
          <cell r="C1087" t="str">
            <v>5NH</v>
          </cell>
          <cell r="D1087" t="str">
            <v>EAST LANCS PCT</v>
          </cell>
        </row>
        <row r="1088">
          <cell r="C1088" t="str">
            <v>5NH</v>
          </cell>
          <cell r="D1088" t="str">
            <v>EAST LANCS PCT</v>
          </cell>
        </row>
        <row r="1089">
          <cell r="C1089" t="str">
            <v>5NH</v>
          </cell>
          <cell r="D1089" t="str">
            <v>EAST LANCS PCT</v>
          </cell>
        </row>
        <row r="1090">
          <cell r="C1090" t="str">
            <v>5NH</v>
          </cell>
          <cell r="D1090" t="str">
            <v>EAST LANCS PCT</v>
          </cell>
        </row>
        <row r="1091">
          <cell r="C1091" t="str">
            <v>5NH</v>
          </cell>
          <cell r="D1091" t="str">
            <v>EAST LANCS PCT</v>
          </cell>
        </row>
        <row r="1092">
          <cell r="C1092" t="str">
            <v>5NH</v>
          </cell>
          <cell r="D1092" t="str">
            <v>EAST LANCS PCT</v>
          </cell>
        </row>
        <row r="1093">
          <cell r="C1093" t="str">
            <v>5NH</v>
          </cell>
          <cell r="D1093" t="str">
            <v>EAST LANCS PCT</v>
          </cell>
        </row>
        <row r="1094">
          <cell r="C1094" t="str">
            <v>5NH</v>
          </cell>
          <cell r="D1094" t="str">
            <v>EAST LANCS PCT</v>
          </cell>
        </row>
        <row r="1095">
          <cell r="C1095" t="str">
            <v>5NH</v>
          </cell>
          <cell r="D1095" t="str">
            <v>EAST LANCS PCT</v>
          </cell>
        </row>
        <row r="1096">
          <cell r="C1096" t="str">
            <v>5NH</v>
          </cell>
          <cell r="D1096" t="str">
            <v>EAST LANCS PCT</v>
          </cell>
        </row>
        <row r="1097">
          <cell r="C1097" t="str">
            <v>5NH</v>
          </cell>
          <cell r="D1097" t="str">
            <v>EAST LANCS PCT</v>
          </cell>
        </row>
        <row r="1098">
          <cell r="C1098" t="str">
            <v>5NH</v>
          </cell>
          <cell r="D1098" t="str">
            <v>EAST LANCS PCT</v>
          </cell>
        </row>
        <row r="1099">
          <cell r="C1099" t="str">
            <v>5NH</v>
          </cell>
          <cell r="D1099" t="str">
            <v>EAST LANCS PCT</v>
          </cell>
        </row>
        <row r="1100">
          <cell r="C1100" t="str">
            <v>5NH</v>
          </cell>
          <cell r="D1100" t="str">
            <v>EAST LANCS PCT</v>
          </cell>
        </row>
        <row r="1101">
          <cell r="C1101" t="str">
            <v>5NH</v>
          </cell>
          <cell r="D1101" t="str">
            <v>EAST LANCS PCT</v>
          </cell>
        </row>
        <row r="1102">
          <cell r="C1102" t="str">
            <v>5NH</v>
          </cell>
          <cell r="D1102" t="str">
            <v>EAST LANCS PCT</v>
          </cell>
        </row>
        <row r="1103">
          <cell r="C1103" t="str">
            <v>5NH</v>
          </cell>
          <cell r="D1103" t="str">
            <v>EAST LANCS PCT</v>
          </cell>
        </row>
        <row r="1104">
          <cell r="C1104" t="str">
            <v>5NH</v>
          </cell>
          <cell r="D1104" t="str">
            <v>EAST LANCS PCT</v>
          </cell>
        </row>
        <row r="1105">
          <cell r="C1105" t="str">
            <v>5NH</v>
          </cell>
          <cell r="D1105" t="str">
            <v>EAST LANCS PCT</v>
          </cell>
        </row>
        <row r="1106">
          <cell r="C1106" t="str">
            <v>5NH</v>
          </cell>
          <cell r="D1106" t="str">
            <v>EAST LANCS PCT</v>
          </cell>
        </row>
        <row r="1107">
          <cell r="C1107" t="str">
            <v>5NH</v>
          </cell>
          <cell r="D1107" t="str">
            <v>EAST LANCS PCT</v>
          </cell>
        </row>
        <row r="1108">
          <cell r="C1108" t="str">
            <v>5NH</v>
          </cell>
          <cell r="D1108" t="str">
            <v>EAST LANCS PCT</v>
          </cell>
        </row>
        <row r="1109">
          <cell r="C1109" t="str">
            <v>5NH</v>
          </cell>
          <cell r="D1109" t="str">
            <v>EAST LANCS PCT</v>
          </cell>
        </row>
        <row r="1110">
          <cell r="C1110" t="str">
            <v>5NH</v>
          </cell>
          <cell r="D1110" t="str">
            <v>EAST LANCS PCT</v>
          </cell>
        </row>
        <row r="1111">
          <cell r="C1111" t="str">
            <v>5NH</v>
          </cell>
          <cell r="D1111" t="str">
            <v>EAST LANCS PCT</v>
          </cell>
        </row>
        <row r="1112">
          <cell r="C1112" t="str">
            <v>5NH</v>
          </cell>
          <cell r="D1112" t="str">
            <v>EAST LANCS PCT</v>
          </cell>
        </row>
        <row r="1113">
          <cell r="C1113" t="str">
            <v>5NH</v>
          </cell>
          <cell r="D1113" t="str">
            <v>EAST LANCS PCT</v>
          </cell>
        </row>
        <row r="1114">
          <cell r="C1114" t="str">
            <v>5NH</v>
          </cell>
          <cell r="D1114" t="str">
            <v>EAST LANCS PCT</v>
          </cell>
        </row>
        <row r="1115">
          <cell r="C1115" t="str">
            <v>5NH</v>
          </cell>
          <cell r="D1115" t="str">
            <v>EAST LANCS PCT</v>
          </cell>
        </row>
        <row r="1116">
          <cell r="C1116" t="str">
            <v>5NH</v>
          </cell>
          <cell r="D1116" t="str">
            <v>EAST LANCS PCT</v>
          </cell>
        </row>
        <row r="1117">
          <cell r="C1117" t="str">
            <v>5NH</v>
          </cell>
          <cell r="D1117" t="str">
            <v>EAST LANCS PCT</v>
          </cell>
        </row>
        <row r="1118">
          <cell r="C1118" t="str">
            <v>5NH</v>
          </cell>
          <cell r="D1118" t="str">
            <v>EAST LANCS PCT</v>
          </cell>
        </row>
        <row r="1119">
          <cell r="C1119" t="str">
            <v>5NH</v>
          </cell>
          <cell r="D1119" t="str">
            <v>EAST LANCS PCT</v>
          </cell>
        </row>
        <row r="1120">
          <cell r="C1120" t="str">
            <v>5NH</v>
          </cell>
          <cell r="D1120" t="str">
            <v>EAST LANCS PCT</v>
          </cell>
        </row>
        <row r="1121">
          <cell r="C1121" t="str">
            <v>5NH</v>
          </cell>
          <cell r="D1121" t="str">
            <v>EAST LANCS PCT</v>
          </cell>
        </row>
        <row r="1122">
          <cell r="C1122" t="str">
            <v>5NH</v>
          </cell>
          <cell r="D1122" t="str">
            <v>EAST LANCS PCT</v>
          </cell>
        </row>
        <row r="1123">
          <cell r="C1123" t="str">
            <v>5NH</v>
          </cell>
          <cell r="D1123" t="str">
            <v>EAST LANCS PCT</v>
          </cell>
        </row>
        <row r="1124">
          <cell r="C1124" t="str">
            <v>5NH</v>
          </cell>
          <cell r="D1124" t="str">
            <v>EAST LANCS PCT</v>
          </cell>
        </row>
        <row r="1125">
          <cell r="C1125" t="str">
            <v>5NH</v>
          </cell>
          <cell r="D1125" t="str">
            <v>EAST LANCS PCT</v>
          </cell>
        </row>
        <row r="1126">
          <cell r="C1126" t="str">
            <v>5NH</v>
          </cell>
          <cell r="D1126" t="str">
            <v>EAST LANCS PCT</v>
          </cell>
        </row>
        <row r="1127">
          <cell r="C1127" t="str">
            <v>5NH</v>
          </cell>
          <cell r="D1127" t="str">
            <v>EAST LANCS PCT</v>
          </cell>
        </row>
        <row r="1128">
          <cell r="C1128" t="str">
            <v>5NH</v>
          </cell>
          <cell r="D1128" t="str">
            <v>EAST LANCS PCT</v>
          </cell>
        </row>
        <row r="1129">
          <cell r="C1129" t="str">
            <v>5NH</v>
          </cell>
          <cell r="D1129" t="str">
            <v>EAST LANCS PCT</v>
          </cell>
        </row>
        <row r="1130">
          <cell r="C1130" t="str">
            <v>5NH</v>
          </cell>
          <cell r="D1130" t="str">
            <v>EAST LANCS PCT</v>
          </cell>
        </row>
        <row r="1131">
          <cell r="C1131" t="str">
            <v>5NH</v>
          </cell>
          <cell r="D1131" t="str">
            <v>EAST LANCS PCT</v>
          </cell>
        </row>
        <row r="1132">
          <cell r="C1132" t="str">
            <v>5NH</v>
          </cell>
          <cell r="D1132" t="str">
            <v>EAST LANCS PCT</v>
          </cell>
        </row>
        <row r="1133">
          <cell r="C1133" t="str">
            <v>5NH</v>
          </cell>
          <cell r="D1133" t="str">
            <v>EAST LANCS PCT</v>
          </cell>
        </row>
        <row r="1134">
          <cell r="C1134" t="str">
            <v>5NH</v>
          </cell>
          <cell r="D1134" t="str">
            <v>EAST LANCS PCT</v>
          </cell>
        </row>
        <row r="1135">
          <cell r="C1135" t="str">
            <v>5NH</v>
          </cell>
          <cell r="D1135" t="str">
            <v>EAST LANCS PCT</v>
          </cell>
        </row>
        <row r="1136">
          <cell r="C1136" t="str">
            <v>5NH</v>
          </cell>
          <cell r="D1136" t="str">
            <v>EAST LANCS PCT</v>
          </cell>
        </row>
        <row r="1137">
          <cell r="C1137" t="str">
            <v>5NH</v>
          </cell>
          <cell r="D1137" t="str">
            <v>EAST LANCS PCT</v>
          </cell>
        </row>
        <row r="1138">
          <cell r="C1138" t="str">
            <v>5NH</v>
          </cell>
          <cell r="D1138" t="str">
            <v>EAST LANCS PCT</v>
          </cell>
        </row>
        <row r="1139">
          <cell r="C1139" t="str">
            <v>5NH</v>
          </cell>
          <cell r="D1139" t="str">
            <v>EAST LANCS PCT</v>
          </cell>
        </row>
        <row r="1140">
          <cell r="C1140" t="str">
            <v>5NH</v>
          </cell>
          <cell r="D1140" t="str">
            <v>EAST LANCS PCT</v>
          </cell>
        </row>
        <row r="1141">
          <cell r="C1141" t="str">
            <v>5NH</v>
          </cell>
          <cell r="D1141" t="str">
            <v>EAST LANCS PCT</v>
          </cell>
        </row>
        <row r="1142">
          <cell r="C1142" t="str">
            <v>5NH</v>
          </cell>
          <cell r="D1142" t="str">
            <v>EAST LANCS PCT</v>
          </cell>
        </row>
        <row r="1143">
          <cell r="C1143" t="str">
            <v>5NH</v>
          </cell>
          <cell r="D1143" t="str">
            <v>EAST LANCS PCT</v>
          </cell>
        </row>
        <row r="1144">
          <cell r="C1144" t="str">
            <v>5NJ</v>
          </cell>
          <cell r="D1144" t="str">
            <v>SEFTON PCT</v>
          </cell>
        </row>
        <row r="1145">
          <cell r="C1145" t="str">
            <v>5NJ</v>
          </cell>
          <cell r="D1145" t="str">
            <v>SEFTON PCT</v>
          </cell>
        </row>
        <row r="1146">
          <cell r="C1146" t="str">
            <v>5NJ</v>
          </cell>
          <cell r="D1146" t="str">
            <v>SEFTON PCT</v>
          </cell>
        </row>
        <row r="1147">
          <cell r="C1147" t="str">
            <v>5NJ</v>
          </cell>
          <cell r="D1147" t="str">
            <v>SEFTON PCT</v>
          </cell>
        </row>
        <row r="1148">
          <cell r="C1148" t="str">
            <v>5NJ</v>
          </cell>
          <cell r="D1148" t="str">
            <v>SEFTON PCT</v>
          </cell>
        </row>
        <row r="1149">
          <cell r="C1149" t="str">
            <v>5NJ</v>
          </cell>
          <cell r="D1149" t="str">
            <v>SEFTON PCT</v>
          </cell>
        </row>
        <row r="1150">
          <cell r="C1150" t="str">
            <v>5NJ</v>
          </cell>
          <cell r="D1150" t="str">
            <v>SEFTON PCT</v>
          </cell>
        </row>
        <row r="1151">
          <cell r="C1151" t="str">
            <v>5NJ</v>
          </cell>
          <cell r="D1151" t="str">
            <v>SEFTON PCT</v>
          </cell>
        </row>
        <row r="1152">
          <cell r="C1152" t="str">
            <v>5NJ</v>
          </cell>
          <cell r="D1152" t="str">
            <v>SEFTON PCT</v>
          </cell>
        </row>
        <row r="1153">
          <cell r="C1153" t="str">
            <v>5NJ</v>
          </cell>
          <cell r="D1153" t="str">
            <v>SEFTON PCT</v>
          </cell>
        </row>
        <row r="1154">
          <cell r="C1154" t="str">
            <v>5NJ</v>
          </cell>
          <cell r="D1154" t="str">
            <v>SEFTON PCT</v>
          </cell>
        </row>
        <row r="1155">
          <cell r="C1155" t="str">
            <v>5NJ</v>
          </cell>
          <cell r="D1155" t="str">
            <v>SEFTON PCT</v>
          </cell>
        </row>
        <row r="1156">
          <cell r="C1156" t="str">
            <v>5NJ</v>
          </cell>
          <cell r="D1156" t="str">
            <v>SEFTON PCT</v>
          </cell>
        </row>
        <row r="1157">
          <cell r="C1157" t="str">
            <v>5NJ</v>
          </cell>
          <cell r="D1157" t="str">
            <v>SEFTON PCT</v>
          </cell>
        </row>
        <row r="1158">
          <cell r="C1158" t="str">
            <v>5NJ</v>
          </cell>
          <cell r="D1158" t="str">
            <v>SEFTON PCT</v>
          </cell>
        </row>
        <row r="1159">
          <cell r="C1159" t="str">
            <v>5NJ</v>
          </cell>
          <cell r="D1159" t="str">
            <v>SEFTON PCT</v>
          </cell>
        </row>
        <row r="1160">
          <cell r="C1160" t="str">
            <v>5NJ</v>
          </cell>
          <cell r="D1160" t="str">
            <v>SEFTON PCT</v>
          </cell>
        </row>
        <row r="1161">
          <cell r="C1161" t="str">
            <v>5NJ</v>
          </cell>
          <cell r="D1161" t="str">
            <v>SEFTON PCT</v>
          </cell>
        </row>
        <row r="1162">
          <cell r="C1162" t="str">
            <v>5NJ</v>
          </cell>
          <cell r="D1162" t="str">
            <v>SEFTON PCT</v>
          </cell>
        </row>
        <row r="1163">
          <cell r="C1163" t="str">
            <v>5NJ</v>
          </cell>
          <cell r="D1163" t="str">
            <v>SEFTON PCT</v>
          </cell>
        </row>
        <row r="1164">
          <cell r="C1164" t="str">
            <v>5NJ</v>
          </cell>
          <cell r="D1164" t="str">
            <v>SEFTON PCT</v>
          </cell>
        </row>
        <row r="1165">
          <cell r="C1165" t="str">
            <v>5NJ</v>
          </cell>
          <cell r="D1165" t="str">
            <v>SEFTON PCT</v>
          </cell>
        </row>
        <row r="1166">
          <cell r="C1166" t="str">
            <v>5NJ</v>
          </cell>
          <cell r="D1166" t="str">
            <v>SEFTON PCT</v>
          </cell>
        </row>
        <row r="1167">
          <cell r="C1167" t="str">
            <v>5NJ</v>
          </cell>
          <cell r="D1167" t="str">
            <v>SEFTON PCT</v>
          </cell>
        </row>
        <row r="1168">
          <cell r="C1168" t="str">
            <v>5NJ</v>
          </cell>
          <cell r="D1168" t="str">
            <v>SEFTON PCT</v>
          </cell>
        </row>
        <row r="1169">
          <cell r="C1169" t="str">
            <v>5NJ</v>
          </cell>
          <cell r="D1169" t="str">
            <v>SEFTON PCT</v>
          </cell>
        </row>
        <row r="1170">
          <cell r="C1170" t="str">
            <v>5NJ</v>
          </cell>
          <cell r="D1170" t="str">
            <v>SEFTON PCT</v>
          </cell>
        </row>
        <row r="1171">
          <cell r="C1171" t="str">
            <v>5NJ</v>
          </cell>
          <cell r="D1171" t="str">
            <v>SEFTON PCT</v>
          </cell>
        </row>
        <row r="1172">
          <cell r="C1172" t="str">
            <v>5NJ</v>
          </cell>
          <cell r="D1172" t="str">
            <v>SEFTON PCT</v>
          </cell>
        </row>
        <row r="1173">
          <cell r="C1173" t="str">
            <v>5NJ</v>
          </cell>
          <cell r="D1173" t="str">
            <v>SEFTON PCT</v>
          </cell>
        </row>
        <row r="1174">
          <cell r="C1174" t="str">
            <v>5NJ</v>
          </cell>
          <cell r="D1174" t="str">
            <v>SEFTON PCT</v>
          </cell>
        </row>
        <row r="1175">
          <cell r="C1175" t="str">
            <v>5NJ</v>
          </cell>
          <cell r="D1175" t="str">
            <v>SEFTON PCT</v>
          </cell>
        </row>
        <row r="1176">
          <cell r="C1176" t="str">
            <v>5NJ</v>
          </cell>
          <cell r="D1176" t="str">
            <v>SEFTON PCT</v>
          </cell>
        </row>
        <row r="1177">
          <cell r="C1177" t="str">
            <v>5NJ</v>
          </cell>
          <cell r="D1177" t="str">
            <v>SEFTON PCT</v>
          </cell>
        </row>
        <row r="1178">
          <cell r="C1178" t="str">
            <v>5NJ</v>
          </cell>
          <cell r="D1178" t="str">
            <v>SEFTON PCT</v>
          </cell>
        </row>
        <row r="1179">
          <cell r="C1179" t="str">
            <v>5NJ</v>
          </cell>
          <cell r="D1179" t="str">
            <v>SEFTON PCT</v>
          </cell>
        </row>
        <row r="1180">
          <cell r="C1180" t="str">
            <v>5NJ</v>
          </cell>
          <cell r="D1180" t="str">
            <v>SEFTON PCT</v>
          </cell>
        </row>
        <row r="1181">
          <cell r="C1181" t="str">
            <v>5NJ</v>
          </cell>
          <cell r="D1181" t="str">
            <v>SEFTON PCT</v>
          </cell>
        </row>
        <row r="1182">
          <cell r="C1182" t="str">
            <v>5NJ</v>
          </cell>
          <cell r="D1182" t="str">
            <v>SEFTON PCT</v>
          </cell>
        </row>
        <row r="1183">
          <cell r="C1183" t="str">
            <v>5NJ</v>
          </cell>
          <cell r="D1183" t="str">
            <v>SEFTON PCT</v>
          </cell>
        </row>
        <row r="1184">
          <cell r="C1184" t="str">
            <v>5NJ</v>
          </cell>
          <cell r="D1184" t="str">
            <v>SEFTON PCT</v>
          </cell>
        </row>
        <row r="1185">
          <cell r="C1185" t="str">
            <v>5NJ</v>
          </cell>
          <cell r="D1185" t="str">
            <v>SEFTON PCT</v>
          </cell>
        </row>
        <row r="1186">
          <cell r="C1186" t="str">
            <v>5NJ</v>
          </cell>
          <cell r="D1186" t="str">
            <v>SEFTON PCT</v>
          </cell>
        </row>
        <row r="1187">
          <cell r="C1187" t="str">
            <v>5NJ</v>
          </cell>
          <cell r="D1187" t="str">
            <v>SEFTON PCT</v>
          </cell>
        </row>
        <row r="1188">
          <cell r="C1188" t="str">
            <v>5NJ</v>
          </cell>
          <cell r="D1188" t="str">
            <v>SEFTON PCT</v>
          </cell>
        </row>
        <row r="1189">
          <cell r="C1189" t="str">
            <v>5NJ</v>
          </cell>
          <cell r="D1189" t="str">
            <v>SEFTON PCT</v>
          </cell>
        </row>
        <row r="1190">
          <cell r="C1190" t="str">
            <v>5NJ</v>
          </cell>
          <cell r="D1190" t="str">
            <v>SEFTON PCT</v>
          </cell>
        </row>
        <row r="1191">
          <cell r="C1191" t="str">
            <v>5NJ</v>
          </cell>
          <cell r="D1191" t="str">
            <v>SEFTON PCT</v>
          </cell>
        </row>
        <row r="1192">
          <cell r="C1192" t="str">
            <v>5NJ</v>
          </cell>
          <cell r="D1192" t="str">
            <v>SEFTON PCT</v>
          </cell>
        </row>
        <row r="1193">
          <cell r="C1193" t="str">
            <v>5NJ</v>
          </cell>
          <cell r="D1193" t="str">
            <v>SEFTON PCT</v>
          </cell>
        </row>
        <row r="1194">
          <cell r="C1194" t="str">
            <v>5NJ</v>
          </cell>
          <cell r="D1194" t="str">
            <v>SEFTON PCT</v>
          </cell>
        </row>
        <row r="1195">
          <cell r="C1195" t="str">
            <v>5NJ</v>
          </cell>
          <cell r="D1195" t="str">
            <v>SEFTON PCT</v>
          </cell>
        </row>
        <row r="1196">
          <cell r="C1196" t="str">
            <v>5NJ</v>
          </cell>
          <cell r="D1196" t="str">
            <v>SEFTON PCT</v>
          </cell>
        </row>
        <row r="1197">
          <cell r="C1197" t="str">
            <v>5NJ</v>
          </cell>
          <cell r="D1197" t="str">
            <v>SEFTON PCT</v>
          </cell>
        </row>
        <row r="1198">
          <cell r="C1198" t="str">
            <v>5NJ</v>
          </cell>
          <cell r="D1198" t="str">
            <v>SEFTON PCT</v>
          </cell>
        </row>
        <row r="1199">
          <cell r="C1199" t="str">
            <v>5NK</v>
          </cell>
          <cell r="D1199" t="str">
            <v>WIRRAL PCT</v>
          </cell>
        </row>
        <row r="1200">
          <cell r="C1200" t="str">
            <v>5NK</v>
          </cell>
          <cell r="D1200" t="str">
            <v>WIRRAL PCT</v>
          </cell>
        </row>
        <row r="1201">
          <cell r="C1201" t="str">
            <v>5NK</v>
          </cell>
          <cell r="D1201" t="str">
            <v>WIRRAL PCT</v>
          </cell>
        </row>
        <row r="1202">
          <cell r="C1202" t="str">
            <v>5NK</v>
          </cell>
          <cell r="D1202" t="str">
            <v>WIRRAL PCT</v>
          </cell>
        </row>
        <row r="1203">
          <cell r="C1203" t="str">
            <v>5NK</v>
          </cell>
          <cell r="D1203" t="str">
            <v>WIRRAL PCT</v>
          </cell>
        </row>
        <row r="1204">
          <cell r="C1204" t="str">
            <v>5NK</v>
          </cell>
          <cell r="D1204" t="str">
            <v>WIRRAL PCT</v>
          </cell>
        </row>
        <row r="1205">
          <cell r="C1205" t="str">
            <v>5NK</v>
          </cell>
          <cell r="D1205" t="str">
            <v>WIRRAL PCT</v>
          </cell>
        </row>
        <row r="1206">
          <cell r="C1206" t="str">
            <v>5NK</v>
          </cell>
          <cell r="D1206" t="str">
            <v>WIRRAL PCT</v>
          </cell>
        </row>
        <row r="1207">
          <cell r="C1207" t="str">
            <v>5NK</v>
          </cell>
          <cell r="D1207" t="str">
            <v>WIRRAL PCT</v>
          </cell>
        </row>
        <row r="1208">
          <cell r="C1208" t="str">
            <v>5NK</v>
          </cell>
          <cell r="D1208" t="str">
            <v>WIRRAL PCT</v>
          </cell>
        </row>
        <row r="1209">
          <cell r="C1209" t="str">
            <v>5NK</v>
          </cell>
          <cell r="D1209" t="str">
            <v>WIRRAL PCT</v>
          </cell>
        </row>
        <row r="1210">
          <cell r="C1210" t="str">
            <v>5NK</v>
          </cell>
          <cell r="D1210" t="str">
            <v>WIRRAL PCT</v>
          </cell>
        </row>
        <row r="1211">
          <cell r="C1211" t="str">
            <v>5NK</v>
          </cell>
          <cell r="D1211" t="str">
            <v>WIRRAL PCT</v>
          </cell>
        </row>
        <row r="1212">
          <cell r="C1212" t="str">
            <v>5NK</v>
          </cell>
          <cell r="D1212" t="str">
            <v>WIRRAL PCT</v>
          </cell>
        </row>
        <row r="1213">
          <cell r="C1213" t="str">
            <v>5NK</v>
          </cell>
          <cell r="D1213" t="str">
            <v>WIRRAL PCT</v>
          </cell>
        </row>
        <row r="1214">
          <cell r="C1214" t="str">
            <v>5NK</v>
          </cell>
          <cell r="D1214" t="str">
            <v>WIRRAL PCT</v>
          </cell>
        </row>
        <row r="1215">
          <cell r="C1215" t="str">
            <v>5NK</v>
          </cell>
          <cell r="D1215" t="str">
            <v>WIRRAL PCT</v>
          </cell>
        </row>
        <row r="1216">
          <cell r="C1216" t="str">
            <v>5NK</v>
          </cell>
          <cell r="D1216" t="str">
            <v>WIRRAL PCT</v>
          </cell>
        </row>
        <row r="1217">
          <cell r="C1217" t="str">
            <v>5NK</v>
          </cell>
          <cell r="D1217" t="str">
            <v>WIRRAL PCT</v>
          </cell>
        </row>
        <row r="1218">
          <cell r="C1218" t="str">
            <v>5NK</v>
          </cell>
          <cell r="D1218" t="str">
            <v>WIRRAL PCT</v>
          </cell>
        </row>
        <row r="1219">
          <cell r="C1219" t="str">
            <v>5NK</v>
          </cell>
          <cell r="D1219" t="str">
            <v>WIRRAL PCT</v>
          </cell>
        </row>
        <row r="1220">
          <cell r="C1220" t="str">
            <v>5NK</v>
          </cell>
          <cell r="D1220" t="str">
            <v>WIRRAL PCT</v>
          </cell>
        </row>
        <row r="1221">
          <cell r="C1221" t="str">
            <v>5NK</v>
          </cell>
          <cell r="D1221" t="str">
            <v>WIRRAL PCT</v>
          </cell>
        </row>
        <row r="1222">
          <cell r="C1222" t="str">
            <v>5NK</v>
          </cell>
          <cell r="D1222" t="str">
            <v>WIRRAL PCT</v>
          </cell>
        </row>
        <row r="1223">
          <cell r="C1223" t="str">
            <v>5NK</v>
          </cell>
          <cell r="D1223" t="str">
            <v>WIRRAL PCT</v>
          </cell>
        </row>
        <row r="1224">
          <cell r="C1224" t="str">
            <v>5NK</v>
          </cell>
          <cell r="D1224" t="str">
            <v>WIRRAL PCT</v>
          </cell>
        </row>
        <row r="1225">
          <cell r="C1225" t="str">
            <v>5NK</v>
          </cell>
          <cell r="D1225" t="str">
            <v>WIRRAL PCT</v>
          </cell>
        </row>
        <row r="1226">
          <cell r="C1226" t="str">
            <v>5NK</v>
          </cell>
          <cell r="D1226" t="str">
            <v>WIRRAL PCT</v>
          </cell>
        </row>
        <row r="1227">
          <cell r="C1227" t="str">
            <v>5NK</v>
          </cell>
          <cell r="D1227" t="str">
            <v>WIRRAL PCT</v>
          </cell>
        </row>
        <row r="1228">
          <cell r="C1228" t="str">
            <v>5NK</v>
          </cell>
          <cell r="D1228" t="str">
            <v>WIRRAL PCT</v>
          </cell>
        </row>
        <row r="1229">
          <cell r="C1229" t="str">
            <v>5NK</v>
          </cell>
          <cell r="D1229" t="str">
            <v>WIRRAL PCT</v>
          </cell>
        </row>
        <row r="1230">
          <cell r="C1230" t="str">
            <v>5NK</v>
          </cell>
          <cell r="D1230" t="str">
            <v>WIRRAL PCT</v>
          </cell>
        </row>
        <row r="1231">
          <cell r="C1231" t="str">
            <v>5NK</v>
          </cell>
          <cell r="D1231" t="str">
            <v>WIRRAL PCT</v>
          </cell>
        </row>
        <row r="1232">
          <cell r="C1232" t="str">
            <v>5NK</v>
          </cell>
          <cell r="D1232" t="str">
            <v>WIRRAL PCT</v>
          </cell>
        </row>
        <row r="1233">
          <cell r="C1233" t="str">
            <v>5NK</v>
          </cell>
          <cell r="D1233" t="str">
            <v>WIRRAL PCT</v>
          </cell>
        </row>
        <row r="1234">
          <cell r="C1234" t="str">
            <v>5NK</v>
          </cell>
          <cell r="D1234" t="str">
            <v>WIRRAL PCT</v>
          </cell>
        </row>
        <row r="1235">
          <cell r="C1235" t="str">
            <v>5NK</v>
          </cell>
          <cell r="D1235" t="str">
            <v>WIRRAL PCT</v>
          </cell>
        </row>
        <row r="1236">
          <cell r="C1236" t="str">
            <v>5NK</v>
          </cell>
          <cell r="D1236" t="str">
            <v>WIRRAL PCT</v>
          </cell>
        </row>
        <row r="1237">
          <cell r="C1237" t="str">
            <v>5NK</v>
          </cell>
          <cell r="D1237" t="str">
            <v>WIRRAL PCT</v>
          </cell>
        </row>
        <row r="1238">
          <cell r="C1238" t="str">
            <v>5NK</v>
          </cell>
          <cell r="D1238" t="str">
            <v>WIRRAL PCT</v>
          </cell>
        </row>
        <row r="1239">
          <cell r="C1239" t="str">
            <v>5NK</v>
          </cell>
          <cell r="D1239" t="str">
            <v>WIRRAL PCT</v>
          </cell>
        </row>
        <row r="1240">
          <cell r="C1240" t="str">
            <v>5NK</v>
          </cell>
          <cell r="D1240" t="str">
            <v>WIRRAL PCT</v>
          </cell>
        </row>
        <row r="1241">
          <cell r="C1241" t="str">
            <v>5NK</v>
          </cell>
          <cell r="D1241" t="str">
            <v>WIRRAL PCT</v>
          </cell>
        </row>
        <row r="1242">
          <cell r="C1242" t="str">
            <v>5NK</v>
          </cell>
          <cell r="D1242" t="str">
            <v>WIRRAL PCT</v>
          </cell>
        </row>
        <row r="1243">
          <cell r="C1243" t="str">
            <v>5NK</v>
          </cell>
          <cell r="D1243" t="str">
            <v>WIRRAL PCT</v>
          </cell>
        </row>
        <row r="1244">
          <cell r="C1244" t="str">
            <v>5NK</v>
          </cell>
          <cell r="D1244" t="str">
            <v>WIRRAL PCT</v>
          </cell>
        </row>
        <row r="1245">
          <cell r="C1245" t="str">
            <v>5NK</v>
          </cell>
          <cell r="D1245" t="str">
            <v>WIRRAL PCT</v>
          </cell>
        </row>
        <row r="1246">
          <cell r="C1246" t="str">
            <v>5NK</v>
          </cell>
          <cell r="D1246" t="str">
            <v>WIRRAL PCT</v>
          </cell>
        </row>
        <row r="1247">
          <cell r="C1247" t="str">
            <v>5NK</v>
          </cell>
          <cell r="D1247" t="str">
            <v>WIRRAL PCT</v>
          </cell>
        </row>
        <row r="1248">
          <cell r="C1248" t="str">
            <v>5NK</v>
          </cell>
          <cell r="D1248" t="str">
            <v>WIRRAL PCT</v>
          </cell>
        </row>
        <row r="1249">
          <cell r="C1249" t="str">
            <v>5NK</v>
          </cell>
          <cell r="D1249" t="str">
            <v>WIRRAL PCT</v>
          </cell>
        </row>
        <row r="1250">
          <cell r="C1250" t="str">
            <v>5NK</v>
          </cell>
          <cell r="D1250" t="str">
            <v>WIRRAL PCT</v>
          </cell>
        </row>
        <row r="1251">
          <cell r="C1251" t="str">
            <v>5NK</v>
          </cell>
          <cell r="D1251" t="str">
            <v>WIRRAL PCT</v>
          </cell>
        </row>
        <row r="1252">
          <cell r="C1252" t="str">
            <v>5NK</v>
          </cell>
          <cell r="D1252" t="str">
            <v>WIRRAL PCT</v>
          </cell>
        </row>
        <row r="1253">
          <cell r="C1253" t="str">
            <v>5NK</v>
          </cell>
          <cell r="D1253" t="str">
            <v>WIRRAL PCT</v>
          </cell>
        </row>
        <row r="1254">
          <cell r="C1254" t="str">
            <v>5NK</v>
          </cell>
          <cell r="D1254" t="str">
            <v>WIRRAL PCT</v>
          </cell>
        </row>
        <row r="1255">
          <cell r="C1255" t="str">
            <v>5NK</v>
          </cell>
          <cell r="D1255" t="str">
            <v>WIRRAL PCT</v>
          </cell>
        </row>
        <row r="1256">
          <cell r="C1256" t="str">
            <v>5NK</v>
          </cell>
          <cell r="D1256" t="str">
            <v>WIRRAL PCT</v>
          </cell>
        </row>
        <row r="1257">
          <cell r="C1257" t="str">
            <v>5NK</v>
          </cell>
          <cell r="D1257" t="str">
            <v>WIRRAL PCT</v>
          </cell>
        </row>
        <row r="1258">
          <cell r="C1258" t="str">
            <v>5NK</v>
          </cell>
          <cell r="D1258" t="str">
            <v>WIRRAL PCT</v>
          </cell>
        </row>
        <row r="1259">
          <cell r="C1259" t="str">
            <v>5NL</v>
          </cell>
          <cell r="D1259" t="str">
            <v>LIVERPOOL PCT</v>
          </cell>
        </row>
        <row r="1260">
          <cell r="C1260" t="str">
            <v>5NL</v>
          </cell>
          <cell r="D1260" t="str">
            <v>LIVERPOOL PCT</v>
          </cell>
        </row>
        <row r="1261">
          <cell r="C1261" t="str">
            <v>5NL</v>
          </cell>
          <cell r="D1261" t="str">
            <v>LIVERPOOL PCT</v>
          </cell>
        </row>
        <row r="1262">
          <cell r="C1262" t="str">
            <v>5NL</v>
          </cell>
          <cell r="D1262" t="str">
            <v>LIVERPOOL PCT</v>
          </cell>
        </row>
        <row r="1263">
          <cell r="C1263" t="str">
            <v>5NL</v>
          </cell>
          <cell r="D1263" t="str">
            <v>LIVERPOOL PCT</v>
          </cell>
        </row>
        <row r="1264">
          <cell r="C1264" t="str">
            <v>5NL</v>
          </cell>
          <cell r="D1264" t="str">
            <v>LIVERPOOL PCT</v>
          </cell>
        </row>
        <row r="1265">
          <cell r="C1265" t="str">
            <v>5NL</v>
          </cell>
          <cell r="D1265" t="str">
            <v>LIVERPOOL PCT</v>
          </cell>
        </row>
        <row r="1266">
          <cell r="C1266" t="str">
            <v>5NL</v>
          </cell>
          <cell r="D1266" t="str">
            <v>LIVERPOOL PCT</v>
          </cell>
        </row>
        <row r="1267">
          <cell r="C1267" t="str">
            <v>5NL</v>
          </cell>
          <cell r="D1267" t="str">
            <v>LIVERPOOL PCT</v>
          </cell>
        </row>
        <row r="1268">
          <cell r="C1268" t="str">
            <v>5NL</v>
          </cell>
          <cell r="D1268" t="str">
            <v>LIVERPOOL PCT</v>
          </cell>
        </row>
        <row r="1269">
          <cell r="C1269" t="str">
            <v>5NL</v>
          </cell>
          <cell r="D1269" t="str">
            <v>LIVERPOOL PCT</v>
          </cell>
        </row>
        <row r="1270">
          <cell r="C1270" t="str">
            <v>5NL</v>
          </cell>
          <cell r="D1270" t="str">
            <v>LIVERPOOL PCT</v>
          </cell>
        </row>
        <row r="1271">
          <cell r="C1271" t="str">
            <v>5NL</v>
          </cell>
          <cell r="D1271" t="str">
            <v>LIVERPOOL PCT</v>
          </cell>
        </row>
        <row r="1272">
          <cell r="C1272" t="str">
            <v>5NL</v>
          </cell>
          <cell r="D1272" t="str">
            <v>LIVERPOOL PCT</v>
          </cell>
        </row>
        <row r="1273">
          <cell r="C1273" t="str">
            <v>5NL</v>
          </cell>
          <cell r="D1273" t="str">
            <v>LIVERPOOL PCT</v>
          </cell>
        </row>
        <row r="1274">
          <cell r="C1274" t="str">
            <v>5NL</v>
          </cell>
          <cell r="D1274" t="str">
            <v>LIVERPOOL PCT</v>
          </cell>
        </row>
        <row r="1275">
          <cell r="C1275" t="str">
            <v>5NL</v>
          </cell>
          <cell r="D1275" t="str">
            <v>LIVERPOOL PCT</v>
          </cell>
        </row>
        <row r="1276">
          <cell r="C1276" t="str">
            <v>5NL</v>
          </cell>
          <cell r="D1276" t="str">
            <v>LIVERPOOL PCT</v>
          </cell>
        </row>
        <row r="1277">
          <cell r="C1277" t="str">
            <v>5NL</v>
          </cell>
          <cell r="D1277" t="str">
            <v>LIVERPOOL PCT</v>
          </cell>
        </row>
        <row r="1278">
          <cell r="C1278" t="str">
            <v>5NL</v>
          </cell>
          <cell r="D1278" t="str">
            <v>LIVERPOOL PCT</v>
          </cell>
        </row>
        <row r="1279">
          <cell r="C1279" t="str">
            <v>5NL</v>
          </cell>
          <cell r="D1279" t="str">
            <v>LIVERPOOL PCT</v>
          </cell>
        </row>
        <row r="1280">
          <cell r="C1280" t="str">
            <v>5NL</v>
          </cell>
          <cell r="D1280" t="str">
            <v>LIVERPOOL PCT</v>
          </cell>
        </row>
        <row r="1281">
          <cell r="C1281" t="str">
            <v>5NL</v>
          </cell>
          <cell r="D1281" t="str">
            <v>LIVERPOOL PCT</v>
          </cell>
        </row>
        <row r="1282">
          <cell r="C1282" t="str">
            <v>5NL</v>
          </cell>
          <cell r="D1282" t="str">
            <v>LIVERPOOL PCT</v>
          </cell>
        </row>
        <row r="1283">
          <cell r="C1283" t="str">
            <v>5NL</v>
          </cell>
          <cell r="D1283" t="str">
            <v>LIVERPOOL PCT</v>
          </cell>
        </row>
        <row r="1284">
          <cell r="C1284" t="str">
            <v>5NL</v>
          </cell>
          <cell r="D1284" t="str">
            <v>LIVERPOOL PCT</v>
          </cell>
        </row>
        <row r="1285">
          <cell r="C1285" t="str">
            <v>5NL</v>
          </cell>
          <cell r="D1285" t="str">
            <v>LIVERPOOL PCT</v>
          </cell>
        </row>
        <row r="1286">
          <cell r="C1286" t="str">
            <v>5NL</v>
          </cell>
          <cell r="D1286" t="str">
            <v>LIVERPOOL PCT</v>
          </cell>
        </row>
        <row r="1287">
          <cell r="C1287" t="str">
            <v>5NL</v>
          </cell>
          <cell r="D1287" t="str">
            <v>LIVERPOOL PCT</v>
          </cell>
        </row>
        <row r="1288">
          <cell r="C1288" t="str">
            <v>5NL</v>
          </cell>
          <cell r="D1288" t="str">
            <v>LIVERPOOL PCT</v>
          </cell>
        </row>
        <row r="1289">
          <cell r="C1289" t="str">
            <v>5NL</v>
          </cell>
          <cell r="D1289" t="str">
            <v>LIVERPOOL PCT</v>
          </cell>
        </row>
        <row r="1290">
          <cell r="C1290" t="str">
            <v>5NL</v>
          </cell>
          <cell r="D1290" t="str">
            <v>LIVERPOOL PCT</v>
          </cell>
        </row>
        <row r="1291">
          <cell r="C1291" t="str">
            <v>5NL</v>
          </cell>
          <cell r="D1291" t="str">
            <v>LIVERPOOL PCT</v>
          </cell>
        </row>
        <row r="1292">
          <cell r="C1292" t="str">
            <v>5NL</v>
          </cell>
          <cell r="D1292" t="str">
            <v>LIVERPOOL PCT</v>
          </cell>
        </row>
        <row r="1293">
          <cell r="C1293" t="str">
            <v>5NL</v>
          </cell>
          <cell r="D1293" t="str">
            <v>LIVERPOOL PCT</v>
          </cell>
        </row>
        <row r="1294">
          <cell r="C1294" t="str">
            <v>5NL</v>
          </cell>
          <cell r="D1294" t="str">
            <v>LIVERPOOL PCT</v>
          </cell>
        </row>
        <row r="1295">
          <cell r="C1295" t="str">
            <v>5NL</v>
          </cell>
          <cell r="D1295" t="str">
            <v>LIVERPOOL PCT</v>
          </cell>
        </row>
        <row r="1296">
          <cell r="C1296" t="str">
            <v>5NL</v>
          </cell>
          <cell r="D1296" t="str">
            <v>LIVERPOOL PCT</v>
          </cell>
        </row>
        <row r="1297">
          <cell r="C1297" t="str">
            <v>5NL</v>
          </cell>
          <cell r="D1297" t="str">
            <v>LIVERPOOL PCT</v>
          </cell>
        </row>
        <row r="1298">
          <cell r="C1298" t="str">
            <v>5NL</v>
          </cell>
          <cell r="D1298" t="str">
            <v>LIVERPOOL PCT</v>
          </cell>
        </row>
        <row r="1299">
          <cell r="C1299" t="str">
            <v>5NL</v>
          </cell>
          <cell r="D1299" t="str">
            <v>LIVERPOOL PCT</v>
          </cell>
        </row>
        <row r="1300">
          <cell r="C1300" t="str">
            <v>5NL</v>
          </cell>
          <cell r="D1300" t="str">
            <v>LIVERPOOL PCT</v>
          </cell>
        </row>
        <row r="1301">
          <cell r="C1301" t="str">
            <v>5NL</v>
          </cell>
          <cell r="D1301" t="str">
            <v>LIVERPOOL PCT</v>
          </cell>
        </row>
        <row r="1302">
          <cell r="C1302" t="str">
            <v>5NL</v>
          </cell>
          <cell r="D1302" t="str">
            <v>LIVERPOOL PCT</v>
          </cell>
        </row>
        <row r="1303">
          <cell r="C1303" t="str">
            <v>5NL</v>
          </cell>
          <cell r="D1303" t="str">
            <v>LIVERPOOL PCT</v>
          </cell>
        </row>
        <row r="1304">
          <cell r="C1304" t="str">
            <v>5NL</v>
          </cell>
          <cell r="D1304" t="str">
            <v>LIVERPOOL PCT</v>
          </cell>
        </row>
        <row r="1305">
          <cell r="C1305" t="str">
            <v>5NL</v>
          </cell>
          <cell r="D1305" t="str">
            <v>LIVERPOOL PCT</v>
          </cell>
        </row>
        <row r="1306">
          <cell r="C1306" t="str">
            <v>5NL</v>
          </cell>
          <cell r="D1306" t="str">
            <v>LIVERPOOL PCT</v>
          </cell>
        </row>
        <row r="1307">
          <cell r="C1307" t="str">
            <v>5NL</v>
          </cell>
          <cell r="D1307" t="str">
            <v>LIVERPOOL PCT</v>
          </cell>
        </row>
        <row r="1308">
          <cell r="C1308" t="str">
            <v>5NL</v>
          </cell>
          <cell r="D1308" t="str">
            <v>LIVERPOOL PCT</v>
          </cell>
        </row>
        <row r="1309">
          <cell r="C1309" t="str">
            <v>5NL</v>
          </cell>
          <cell r="D1309" t="str">
            <v>LIVERPOOL PCT</v>
          </cell>
        </row>
        <row r="1310">
          <cell r="C1310" t="str">
            <v>5NL</v>
          </cell>
          <cell r="D1310" t="str">
            <v>LIVERPOOL PCT</v>
          </cell>
        </row>
        <row r="1311">
          <cell r="C1311" t="str">
            <v>5NL</v>
          </cell>
          <cell r="D1311" t="str">
            <v>LIVERPOOL PCT</v>
          </cell>
        </row>
        <row r="1312">
          <cell r="C1312" t="str">
            <v>5NL</v>
          </cell>
          <cell r="D1312" t="str">
            <v>LIVERPOOL PCT</v>
          </cell>
        </row>
        <row r="1313">
          <cell r="C1313" t="str">
            <v>5NL</v>
          </cell>
          <cell r="D1313" t="str">
            <v>LIVERPOOL PCT</v>
          </cell>
        </row>
        <row r="1314">
          <cell r="C1314" t="str">
            <v>5NL</v>
          </cell>
          <cell r="D1314" t="str">
            <v>LIVERPOOL PCT</v>
          </cell>
        </row>
        <row r="1315">
          <cell r="C1315" t="str">
            <v>5NL</v>
          </cell>
          <cell r="D1315" t="str">
            <v>LIVERPOOL PCT</v>
          </cell>
        </row>
        <row r="1316">
          <cell r="C1316" t="str">
            <v>5NL</v>
          </cell>
          <cell r="D1316" t="str">
            <v>LIVERPOOL PCT</v>
          </cell>
        </row>
        <row r="1317">
          <cell r="C1317" t="str">
            <v>5NL</v>
          </cell>
          <cell r="D1317" t="str">
            <v>LIVERPOOL PCT</v>
          </cell>
        </row>
        <row r="1318">
          <cell r="C1318" t="str">
            <v>5NL</v>
          </cell>
          <cell r="D1318" t="str">
            <v>LIVERPOOL PCT</v>
          </cell>
        </row>
        <row r="1319">
          <cell r="C1319" t="str">
            <v>5NL</v>
          </cell>
          <cell r="D1319" t="str">
            <v>LIVERPOOL PCT</v>
          </cell>
        </row>
        <row r="1320">
          <cell r="C1320" t="str">
            <v>5NL</v>
          </cell>
          <cell r="D1320" t="str">
            <v>LIVERPOOL PCT</v>
          </cell>
        </row>
        <row r="1321">
          <cell r="C1321" t="str">
            <v>5NL</v>
          </cell>
          <cell r="D1321" t="str">
            <v>LIVERPOOL PCT</v>
          </cell>
        </row>
        <row r="1322">
          <cell r="C1322" t="str">
            <v>5NL</v>
          </cell>
          <cell r="D1322" t="str">
            <v>LIVERPOOL PCT</v>
          </cell>
        </row>
        <row r="1323">
          <cell r="C1323" t="str">
            <v>5NL</v>
          </cell>
          <cell r="D1323" t="str">
            <v>LIVERPOOL PCT</v>
          </cell>
        </row>
        <row r="1324">
          <cell r="C1324" t="str">
            <v>5NL</v>
          </cell>
          <cell r="D1324" t="str">
            <v>LIVERPOOL PCT</v>
          </cell>
        </row>
        <row r="1325">
          <cell r="C1325" t="str">
            <v>5NL</v>
          </cell>
          <cell r="D1325" t="str">
            <v>LIVERPOOL PCT</v>
          </cell>
        </row>
        <row r="1326">
          <cell r="C1326" t="str">
            <v>5NL</v>
          </cell>
          <cell r="D1326" t="str">
            <v>LIVERPOOL PCT</v>
          </cell>
        </row>
        <row r="1327">
          <cell r="C1327" t="str">
            <v>5NL</v>
          </cell>
          <cell r="D1327" t="str">
            <v>LIVERPOOL PCT</v>
          </cell>
        </row>
        <row r="1328">
          <cell r="C1328" t="str">
            <v>5NL</v>
          </cell>
          <cell r="D1328" t="str">
            <v>LIVERPOOL PCT</v>
          </cell>
        </row>
        <row r="1329">
          <cell r="C1329" t="str">
            <v>5NL</v>
          </cell>
          <cell r="D1329" t="str">
            <v>LIVERPOOL PCT</v>
          </cell>
        </row>
        <row r="1330">
          <cell r="C1330" t="str">
            <v>5NL</v>
          </cell>
          <cell r="D1330" t="str">
            <v>LIVERPOOL PCT</v>
          </cell>
        </row>
        <row r="1331">
          <cell r="C1331" t="str">
            <v>5NL</v>
          </cell>
          <cell r="D1331" t="str">
            <v>LIVERPOOL PCT</v>
          </cell>
        </row>
        <row r="1332">
          <cell r="C1332" t="str">
            <v>5NL</v>
          </cell>
          <cell r="D1332" t="str">
            <v>LIVERPOOL PCT</v>
          </cell>
        </row>
        <row r="1333">
          <cell r="C1333" t="str">
            <v>5NL</v>
          </cell>
          <cell r="D1333" t="str">
            <v>LIVERPOOL PCT</v>
          </cell>
        </row>
        <row r="1334">
          <cell r="C1334" t="str">
            <v>5NL</v>
          </cell>
          <cell r="D1334" t="str">
            <v>LIVERPOOL PCT</v>
          </cell>
        </row>
        <row r="1335">
          <cell r="C1335" t="str">
            <v>5NL</v>
          </cell>
          <cell r="D1335" t="str">
            <v>LIVERPOOL PCT</v>
          </cell>
        </row>
        <row r="1336">
          <cell r="C1336" t="str">
            <v>5NL</v>
          </cell>
          <cell r="D1336" t="str">
            <v>LIVERPOOL PCT</v>
          </cell>
        </row>
        <row r="1337">
          <cell r="C1337" t="str">
            <v>5NL</v>
          </cell>
          <cell r="D1337" t="str">
            <v>LIVERPOOL PCT</v>
          </cell>
        </row>
        <row r="1338">
          <cell r="C1338" t="str">
            <v>5NL</v>
          </cell>
          <cell r="D1338" t="str">
            <v>LIVERPOOL PCT</v>
          </cell>
        </row>
        <row r="1339">
          <cell r="C1339" t="str">
            <v>5NL</v>
          </cell>
          <cell r="D1339" t="str">
            <v>LIVERPOOL PCT</v>
          </cell>
        </row>
        <row r="1340">
          <cell r="C1340" t="str">
            <v>5NL</v>
          </cell>
          <cell r="D1340" t="str">
            <v>LIVERPOOL PCT</v>
          </cell>
        </row>
        <row r="1341">
          <cell r="C1341" t="str">
            <v>5NL</v>
          </cell>
          <cell r="D1341" t="str">
            <v>LIVERPOOL PCT</v>
          </cell>
        </row>
        <row r="1342">
          <cell r="C1342" t="str">
            <v>5NL</v>
          </cell>
          <cell r="D1342" t="str">
            <v>LIVERPOOL PCT</v>
          </cell>
        </row>
        <row r="1343">
          <cell r="C1343" t="str">
            <v>5NL</v>
          </cell>
          <cell r="D1343" t="str">
            <v>LIVERPOOL PCT</v>
          </cell>
        </row>
        <row r="1344">
          <cell r="C1344" t="str">
            <v>5NL</v>
          </cell>
          <cell r="D1344" t="str">
            <v>LIVERPOOL PCT</v>
          </cell>
        </row>
        <row r="1345">
          <cell r="C1345" t="str">
            <v>5NL</v>
          </cell>
          <cell r="D1345" t="str">
            <v>LIVERPOOL PCT</v>
          </cell>
        </row>
        <row r="1346">
          <cell r="C1346" t="str">
            <v>5NL</v>
          </cell>
          <cell r="D1346" t="str">
            <v>LIVERPOOL PCT</v>
          </cell>
        </row>
        <row r="1347">
          <cell r="C1347" t="str">
            <v>5NL</v>
          </cell>
          <cell r="D1347" t="str">
            <v>LIVERPOOL PCT</v>
          </cell>
        </row>
        <row r="1348">
          <cell r="C1348" t="str">
            <v>5NL</v>
          </cell>
          <cell r="D1348" t="str">
            <v>LIVERPOOL PCT</v>
          </cell>
        </row>
        <row r="1349">
          <cell r="C1349" t="str">
            <v>5NL</v>
          </cell>
          <cell r="D1349" t="str">
            <v>LIVERPOOL PCT</v>
          </cell>
        </row>
        <row r="1350">
          <cell r="C1350" t="str">
            <v>5NL</v>
          </cell>
          <cell r="D1350" t="str">
            <v>LIVERPOOL PCT</v>
          </cell>
        </row>
        <row r="1351">
          <cell r="C1351" t="str">
            <v>5NL</v>
          </cell>
          <cell r="D1351" t="str">
            <v>LIVERPOOL PCT</v>
          </cell>
        </row>
        <row r="1352">
          <cell r="C1352" t="str">
            <v>5NL</v>
          </cell>
          <cell r="D1352" t="str">
            <v>LIVERPOOL PCT</v>
          </cell>
        </row>
        <row r="1353">
          <cell r="C1353" t="str">
            <v>5NL</v>
          </cell>
          <cell r="D1353" t="str">
            <v>LIVERPOOL PCT</v>
          </cell>
        </row>
        <row r="1354">
          <cell r="C1354" t="str">
            <v>5NL</v>
          </cell>
          <cell r="D1354" t="str">
            <v>LIVERPOOL PCT</v>
          </cell>
        </row>
        <row r="1355">
          <cell r="C1355" t="str">
            <v>5NM</v>
          </cell>
          <cell r="D1355" t="str">
            <v>HALTON &amp; ST HELENS PCT</v>
          </cell>
        </row>
        <row r="1356">
          <cell r="C1356" t="str">
            <v>5NM</v>
          </cell>
          <cell r="D1356" t="str">
            <v>HALTON &amp; ST HELENS PCT</v>
          </cell>
        </row>
        <row r="1357">
          <cell r="C1357" t="str">
            <v>5NM</v>
          </cell>
          <cell r="D1357" t="str">
            <v>HALTON &amp; ST HELENS PCT</v>
          </cell>
        </row>
        <row r="1358">
          <cell r="C1358" t="str">
            <v>5NM</v>
          </cell>
          <cell r="D1358" t="str">
            <v>HALTON &amp; ST HELENS PCT</v>
          </cell>
        </row>
        <row r="1359">
          <cell r="C1359" t="str">
            <v>5NM</v>
          </cell>
          <cell r="D1359" t="str">
            <v>HALTON &amp; ST HELENS PCT</v>
          </cell>
        </row>
        <row r="1360">
          <cell r="C1360" t="str">
            <v>5NM</v>
          </cell>
          <cell r="D1360" t="str">
            <v>HALTON &amp; ST HELENS PCT</v>
          </cell>
        </row>
        <row r="1361">
          <cell r="C1361" t="str">
            <v>5NM</v>
          </cell>
          <cell r="D1361" t="str">
            <v>HALTON &amp; ST HELENS PCT</v>
          </cell>
        </row>
        <row r="1362">
          <cell r="C1362" t="str">
            <v>5NM</v>
          </cell>
          <cell r="D1362" t="str">
            <v>HALTON &amp; ST HELENS PCT</v>
          </cell>
        </row>
        <row r="1363">
          <cell r="C1363" t="str">
            <v>5NM</v>
          </cell>
          <cell r="D1363" t="str">
            <v>HALTON &amp; ST HELENS PCT</v>
          </cell>
        </row>
        <row r="1364">
          <cell r="C1364" t="str">
            <v>5NM</v>
          </cell>
          <cell r="D1364" t="str">
            <v>HALTON &amp; ST HELENS PCT</v>
          </cell>
        </row>
        <row r="1365">
          <cell r="C1365" t="str">
            <v>5NM</v>
          </cell>
          <cell r="D1365" t="str">
            <v>HALTON &amp; ST HELENS PCT</v>
          </cell>
        </row>
        <row r="1366">
          <cell r="C1366" t="str">
            <v>5NM</v>
          </cell>
          <cell r="D1366" t="str">
            <v>HALTON &amp; ST HELENS PCT</v>
          </cell>
        </row>
        <row r="1367">
          <cell r="C1367" t="str">
            <v>5NM</v>
          </cell>
          <cell r="D1367" t="str">
            <v>HALTON &amp; ST HELENS PCT</v>
          </cell>
        </row>
        <row r="1368">
          <cell r="C1368" t="str">
            <v>5NM</v>
          </cell>
          <cell r="D1368" t="str">
            <v>HALTON &amp; ST HELENS PCT</v>
          </cell>
        </row>
        <row r="1369">
          <cell r="C1369" t="str">
            <v>5NM</v>
          </cell>
          <cell r="D1369" t="str">
            <v>HALTON &amp; ST HELENS PCT</v>
          </cell>
        </row>
        <row r="1370">
          <cell r="C1370" t="str">
            <v>5NM</v>
          </cell>
          <cell r="D1370" t="str">
            <v>HALTON &amp; ST HELENS PCT</v>
          </cell>
        </row>
        <row r="1371">
          <cell r="C1371" t="str">
            <v>5NM</v>
          </cell>
          <cell r="D1371" t="str">
            <v>HALTON &amp; ST HELENS PCT</v>
          </cell>
        </row>
        <row r="1372">
          <cell r="C1372" t="str">
            <v>5NM</v>
          </cell>
          <cell r="D1372" t="str">
            <v>HALTON &amp; ST HELENS PCT</v>
          </cell>
        </row>
        <row r="1373">
          <cell r="C1373" t="str">
            <v>5NM</v>
          </cell>
          <cell r="D1373" t="str">
            <v>HALTON &amp; ST HELENS PCT</v>
          </cell>
        </row>
        <row r="1374">
          <cell r="C1374" t="str">
            <v>5NM</v>
          </cell>
          <cell r="D1374" t="str">
            <v>HALTON &amp; ST HELENS PCT</v>
          </cell>
        </row>
        <row r="1375">
          <cell r="C1375" t="str">
            <v>5NM</v>
          </cell>
          <cell r="D1375" t="str">
            <v>HALTON &amp; ST HELENS PCT</v>
          </cell>
        </row>
        <row r="1376">
          <cell r="C1376" t="str">
            <v>5NM</v>
          </cell>
          <cell r="D1376" t="str">
            <v>HALTON &amp; ST HELENS PCT</v>
          </cell>
        </row>
        <row r="1377">
          <cell r="C1377" t="str">
            <v>5NM</v>
          </cell>
          <cell r="D1377" t="str">
            <v>HALTON &amp; ST HELENS PCT</v>
          </cell>
        </row>
        <row r="1378">
          <cell r="C1378" t="str">
            <v>5NM</v>
          </cell>
          <cell r="D1378" t="str">
            <v>HALTON &amp; ST HELENS PCT</v>
          </cell>
        </row>
        <row r="1379">
          <cell r="C1379" t="str">
            <v>5NM</v>
          </cell>
          <cell r="D1379" t="str">
            <v>HALTON &amp; ST HELENS PCT</v>
          </cell>
        </row>
        <row r="1380">
          <cell r="C1380" t="str">
            <v>5NM</v>
          </cell>
          <cell r="D1380" t="str">
            <v>HALTON &amp; ST HELENS PCT</v>
          </cell>
        </row>
        <row r="1381">
          <cell r="C1381" t="str">
            <v>5NM</v>
          </cell>
          <cell r="D1381" t="str">
            <v>HALTON &amp; ST HELENS PCT</v>
          </cell>
        </row>
        <row r="1382">
          <cell r="C1382" t="str">
            <v>5NM</v>
          </cell>
          <cell r="D1382" t="str">
            <v>HALTON &amp; ST HELENS PCT</v>
          </cell>
        </row>
        <row r="1383">
          <cell r="C1383" t="str">
            <v>5NM</v>
          </cell>
          <cell r="D1383" t="str">
            <v>HALTON &amp; ST HELENS PCT</v>
          </cell>
        </row>
        <row r="1384">
          <cell r="C1384" t="str">
            <v>5NM</v>
          </cell>
          <cell r="D1384" t="str">
            <v>HALTON &amp; ST HELENS PCT</v>
          </cell>
        </row>
        <row r="1385">
          <cell r="C1385" t="str">
            <v>5NM</v>
          </cell>
          <cell r="D1385" t="str">
            <v>HALTON &amp; ST HELENS PCT</v>
          </cell>
        </row>
        <row r="1386">
          <cell r="C1386" t="str">
            <v>5NM</v>
          </cell>
          <cell r="D1386" t="str">
            <v>HALTON &amp; ST HELENS PCT</v>
          </cell>
        </row>
        <row r="1387">
          <cell r="C1387" t="str">
            <v>5NM</v>
          </cell>
          <cell r="D1387" t="str">
            <v>HALTON &amp; ST HELENS PCT</v>
          </cell>
        </row>
        <row r="1388">
          <cell r="C1388" t="str">
            <v>5NM</v>
          </cell>
          <cell r="D1388" t="str">
            <v>HALTON &amp; ST HELENS PCT</v>
          </cell>
        </row>
        <row r="1389">
          <cell r="C1389" t="str">
            <v>5NM</v>
          </cell>
          <cell r="D1389" t="str">
            <v>HALTON &amp; ST HELENS PCT</v>
          </cell>
        </row>
        <row r="1390">
          <cell r="C1390" t="str">
            <v>5NM</v>
          </cell>
          <cell r="D1390" t="str">
            <v>HALTON &amp; ST HELENS PCT</v>
          </cell>
        </row>
        <row r="1391">
          <cell r="C1391" t="str">
            <v>5NM</v>
          </cell>
          <cell r="D1391" t="str">
            <v>HALTON &amp; ST HELENS PCT</v>
          </cell>
        </row>
        <row r="1392">
          <cell r="C1392" t="str">
            <v>5NM</v>
          </cell>
          <cell r="D1392" t="str">
            <v>HALTON &amp; ST HELENS PCT</v>
          </cell>
        </row>
        <row r="1393">
          <cell r="C1393" t="str">
            <v>5NM</v>
          </cell>
          <cell r="D1393" t="str">
            <v>HALTON &amp; ST HELENS PCT</v>
          </cell>
        </row>
        <row r="1394">
          <cell r="C1394" t="str">
            <v>5NM</v>
          </cell>
          <cell r="D1394" t="str">
            <v>HALTON &amp; ST HELENS PCT</v>
          </cell>
        </row>
        <row r="1395">
          <cell r="C1395" t="str">
            <v>5NM</v>
          </cell>
          <cell r="D1395" t="str">
            <v>HALTON &amp; ST HELENS PCT</v>
          </cell>
        </row>
        <row r="1396">
          <cell r="C1396" t="str">
            <v>5NM</v>
          </cell>
          <cell r="D1396" t="str">
            <v>HALTON &amp; ST HELENS PCT</v>
          </cell>
        </row>
        <row r="1397">
          <cell r="C1397" t="str">
            <v>5NM</v>
          </cell>
          <cell r="D1397" t="str">
            <v>HALTON &amp; ST HELENS PCT</v>
          </cell>
        </row>
        <row r="1398">
          <cell r="C1398" t="str">
            <v>5NM</v>
          </cell>
          <cell r="D1398" t="str">
            <v>HALTON &amp; ST HELENS PCT</v>
          </cell>
        </row>
        <row r="1399">
          <cell r="C1399" t="str">
            <v>5NM</v>
          </cell>
          <cell r="D1399" t="str">
            <v>HALTON &amp; ST HELENS PCT</v>
          </cell>
        </row>
        <row r="1400">
          <cell r="C1400" t="str">
            <v>5NM</v>
          </cell>
          <cell r="D1400" t="str">
            <v>HALTON &amp; ST HELENS PCT</v>
          </cell>
        </row>
        <row r="1401">
          <cell r="C1401" t="str">
            <v>5NM</v>
          </cell>
          <cell r="D1401" t="str">
            <v>HALTON &amp; ST HELENS PCT</v>
          </cell>
        </row>
        <row r="1402">
          <cell r="C1402" t="str">
            <v>5NM</v>
          </cell>
          <cell r="D1402" t="str">
            <v>HALTON &amp; ST HELENS PCT</v>
          </cell>
        </row>
        <row r="1403">
          <cell r="C1403" t="str">
            <v>5NM</v>
          </cell>
          <cell r="D1403" t="str">
            <v>HALTON &amp; ST HELENS PCT</v>
          </cell>
        </row>
        <row r="1404">
          <cell r="C1404" t="str">
            <v>5NM</v>
          </cell>
          <cell r="D1404" t="str">
            <v>HALTON &amp; ST HELENS PCT</v>
          </cell>
        </row>
        <row r="1405">
          <cell r="C1405" t="str">
            <v>5NM</v>
          </cell>
          <cell r="D1405" t="str">
            <v>HALTON &amp; ST HELENS PCT</v>
          </cell>
        </row>
        <row r="1406">
          <cell r="C1406" t="str">
            <v>5NN</v>
          </cell>
          <cell r="D1406" t="str">
            <v>WESTERN CHESHIRE PCT</v>
          </cell>
        </row>
        <row r="1407">
          <cell r="C1407" t="str">
            <v>5NN</v>
          </cell>
          <cell r="D1407" t="str">
            <v>WESTERN CHESHIRE PCT</v>
          </cell>
        </row>
        <row r="1408">
          <cell r="C1408" t="str">
            <v>5NN</v>
          </cell>
          <cell r="D1408" t="str">
            <v>WESTERN CHESHIRE PCT</v>
          </cell>
        </row>
        <row r="1409">
          <cell r="C1409" t="str">
            <v>5NN</v>
          </cell>
          <cell r="D1409" t="str">
            <v>WESTERN CHESHIRE PCT</v>
          </cell>
        </row>
        <row r="1410">
          <cell r="C1410" t="str">
            <v>5NN</v>
          </cell>
          <cell r="D1410" t="str">
            <v>WESTERN CHESHIRE PCT</v>
          </cell>
        </row>
        <row r="1411">
          <cell r="C1411" t="str">
            <v>5NN</v>
          </cell>
          <cell r="D1411" t="str">
            <v>WESTERN CHESHIRE PCT</v>
          </cell>
        </row>
        <row r="1412">
          <cell r="C1412" t="str">
            <v>5NN</v>
          </cell>
          <cell r="D1412" t="str">
            <v>WESTERN CHESHIRE PCT</v>
          </cell>
        </row>
        <row r="1413">
          <cell r="C1413" t="str">
            <v>5NN</v>
          </cell>
          <cell r="D1413" t="str">
            <v>WESTERN CHESHIRE PCT</v>
          </cell>
        </row>
        <row r="1414">
          <cell r="C1414" t="str">
            <v>5NN</v>
          </cell>
          <cell r="D1414" t="str">
            <v>WESTERN CHESHIRE PCT</v>
          </cell>
        </row>
        <row r="1415">
          <cell r="C1415" t="str">
            <v>5NN</v>
          </cell>
          <cell r="D1415" t="str">
            <v>WESTERN CHESHIRE PCT</v>
          </cell>
        </row>
        <row r="1416">
          <cell r="C1416" t="str">
            <v>5NN</v>
          </cell>
          <cell r="D1416" t="str">
            <v>WESTERN CHESHIRE PCT</v>
          </cell>
        </row>
        <row r="1417">
          <cell r="C1417" t="str">
            <v>5NN</v>
          </cell>
          <cell r="D1417" t="str">
            <v>WESTERN CHESHIRE PCT</v>
          </cell>
        </row>
        <row r="1418">
          <cell r="C1418" t="str">
            <v>5NN</v>
          </cell>
          <cell r="D1418" t="str">
            <v>WESTERN CHESHIRE PCT</v>
          </cell>
        </row>
        <row r="1419">
          <cell r="C1419" t="str">
            <v>5NN</v>
          </cell>
          <cell r="D1419" t="str">
            <v>WESTERN CHESHIRE PCT</v>
          </cell>
        </row>
        <row r="1420">
          <cell r="C1420" t="str">
            <v>5NN</v>
          </cell>
          <cell r="D1420" t="str">
            <v>WESTERN CHESHIRE PCT</v>
          </cell>
        </row>
        <row r="1421">
          <cell r="C1421" t="str">
            <v>5NN</v>
          </cell>
          <cell r="D1421" t="str">
            <v>WESTERN CHESHIRE PCT</v>
          </cell>
        </row>
        <row r="1422">
          <cell r="C1422" t="str">
            <v>5NN</v>
          </cell>
          <cell r="D1422" t="str">
            <v>WESTERN CHESHIRE PCT</v>
          </cell>
        </row>
        <row r="1423">
          <cell r="C1423" t="str">
            <v>5NN</v>
          </cell>
          <cell r="D1423" t="str">
            <v>WESTERN CHESHIRE PCT</v>
          </cell>
        </row>
        <row r="1424">
          <cell r="C1424" t="str">
            <v>5NN</v>
          </cell>
          <cell r="D1424" t="str">
            <v>WESTERN CHESHIRE PCT</v>
          </cell>
        </row>
        <row r="1425">
          <cell r="C1425" t="str">
            <v>5NN</v>
          </cell>
          <cell r="D1425" t="str">
            <v>WESTERN CHESHIRE PCT</v>
          </cell>
        </row>
        <row r="1426">
          <cell r="C1426" t="str">
            <v>5NN</v>
          </cell>
          <cell r="D1426" t="str">
            <v>WESTERN CHESHIRE PCT</v>
          </cell>
        </row>
        <row r="1427">
          <cell r="C1427" t="str">
            <v>5NN</v>
          </cell>
          <cell r="D1427" t="str">
            <v>WESTERN CHESHIRE PCT</v>
          </cell>
        </row>
        <row r="1428">
          <cell r="C1428" t="str">
            <v>5NN</v>
          </cell>
          <cell r="D1428" t="str">
            <v>WESTERN CHESHIRE PCT</v>
          </cell>
        </row>
        <row r="1429">
          <cell r="C1429" t="str">
            <v>5NN</v>
          </cell>
          <cell r="D1429" t="str">
            <v>WESTERN CHESHIRE PCT</v>
          </cell>
        </row>
        <row r="1430">
          <cell r="C1430" t="str">
            <v>5NN</v>
          </cell>
          <cell r="D1430" t="str">
            <v>WESTERN CHESHIRE PCT</v>
          </cell>
        </row>
        <row r="1431">
          <cell r="C1431" t="str">
            <v>5NN</v>
          </cell>
          <cell r="D1431" t="str">
            <v>WESTERN CHESHIRE PCT</v>
          </cell>
        </row>
        <row r="1432">
          <cell r="C1432" t="str">
            <v>5NN</v>
          </cell>
          <cell r="D1432" t="str">
            <v>WESTERN CHESHIRE PCT</v>
          </cell>
        </row>
        <row r="1433">
          <cell r="C1433" t="str">
            <v>5NN</v>
          </cell>
          <cell r="D1433" t="str">
            <v>WESTERN CHESHIRE PCT</v>
          </cell>
        </row>
        <row r="1434">
          <cell r="C1434" t="str">
            <v>5NN</v>
          </cell>
          <cell r="D1434" t="str">
            <v>WESTERN CHESHIRE PCT</v>
          </cell>
        </row>
        <row r="1435">
          <cell r="C1435" t="str">
            <v>5NN</v>
          </cell>
          <cell r="D1435" t="str">
            <v>WESTERN CHESHIRE PCT</v>
          </cell>
        </row>
        <row r="1436">
          <cell r="C1436" t="str">
            <v>5NN</v>
          </cell>
          <cell r="D1436" t="str">
            <v>WESTERN CHESHIRE PCT</v>
          </cell>
        </row>
        <row r="1437">
          <cell r="C1437" t="str">
            <v>5NN</v>
          </cell>
          <cell r="D1437" t="str">
            <v>WESTERN CHESHIRE PCT</v>
          </cell>
        </row>
        <row r="1438">
          <cell r="C1438" t="str">
            <v>5NN</v>
          </cell>
          <cell r="D1438" t="str">
            <v>WESTERN CHESHIRE PCT</v>
          </cell>
        </row>
        <row r="1439">
          <cell r="C1439" t="str">
            <v>5NN</v>
          </cell>
          <cell r="D1439" t="str">
            <v>WESTERN CHESHIRE PCT</v>
          </cell>
        </row>
        <row r="1440">
          <cell r="C1440" t="str">
            <v>5NN</v>
          </cell>
          <cell r="D1440" t="str">
            <v>WESTERN CHESHIRE PCT</v>
          </cell>
        </row>
        <row r="1441">
          <cell r="C1441" t="str">
            <v>5NN</v>
          </cell>
          <cell r="D1441" t="str">
            <v>WESTERN CHESHIRE PCT</v>
          </cell>
        </row>
        <row r="1442">
          <cell r="C1442" t="str">
            <v>5NN</v>
          </cell>
          <cell r="D1442" t="str">
            <v>WESTERN CHESHIRE PCT</v>
          </cell>
        </row>
        <row r="1443">
          <cell r="C1443" t="str">
            <v>5NN</v>
          </cell>
          <cell r="D1443" t="str">
            <v>WESTERN CHESHIRE PCT</v>
          </cell>
        </row>
        <row r="1444">
          <cell r="C1444" t="str">
            <v>5NN</v>
          </cell>
          <cell r="D1444" t="str">
            <v>WESTERN CHESHIRE PCT</v>
          </cell>
        </row>
        <row r="1445">
          <cell r="C1445" t="str">
            <v>5NP</v>
          </cell>
          <cell r="D1445" t="str">
            <v>CENTRAL AND EASTERN CHESHIRE PCT</v>
          </cell>
        </row>
        <row r="1446">
          <cell r="C1446" t="str">
            <v>5NP</v>
          </cell>
          <cell r="D1446" t="str">
            <v>CENTRAL AND EASTERN CHESHIRE PCT</v>
          </cell>
        </row>
        <row r="1447">
          <cell r="C1447" t="str">
            <v>5NP</v>
          </cell>
          <cell r="D1447" t="str">
            <v>CENTRAL AND EASTERN CHESHIRE PCT</v>
          </cell>
        </row>
        <row r="1448">
          <cell r="C1448" t="str">
            <v>5NP</v>
          </cell>
          <cell r="D1448" t="str">
            <v>CENTRAL AND EASTERN CHESHIRE PCT</v>
          </cell>
        </row>
        <row r="1449">
          <cell r="C1449" t="str">
            <v>5NP</v>
          </cell>
          <cell r="D1449" t="str">
            <v>CENTRAL AND EASTERN CHESHIRE PCT</v>
          </cell>
        </row>
        <row r="1450">
          <cell r="C1450" t="str">
            <v>5NP</v>
          </cell>
          <cell r="D1450" t="str">
            <v>CENTRAL AND EASTERN CHESHIRE PCT</v>
          </cell>
        </row>
        <row r="1451">
          <cell r="C1451" t="str">
            <v>5NP</v>
          </cell>
          <cell r="D1451" t="str">
            <v>CENTRAL AND EASTERN CHESHIRE PCT</v>
          </cell>
        </row>
        <row r="1452">
          <cell r="C1452" t="str">
            <v>5NP</v>
          </cell>
          <cell r="D1452" t="str">
            <v>CENTRAL AND EASTERN CHESHIRE PCT</v>
          </cell>
        </row>
        <row r="1453">
          <cell r="C1453" t="str">
            <v>5NP</v>
          </cell>
          <cell r="D1453" t="str">
            <v>CENTRAL AND EASTERN CHESHIRE PCT</v>
          </cell>
        </row>
        <row r="1454">
          <cell r="C1454" t="str">
            <v>5NP</v>
          </cell>
          <cell r="D1454" t="str">
            <v>CENTRAL AND EASTERN CHESHIRE PCT</v>
          </cell>
        </row>
        <row r="1455">
          <cell r="C1455" t="str">
            <v>5NP</v>
          </cell>
          <cell r="D1455" t="str">
            <v>CENTRAL AND EASTERN CHESHIRE PCT</v>
          </cell>
        </row>
        <row r="1456">
          <cell r="C1456" t="str">
            <v>5NP</v>
          </cell>
          <cell r="D1456" t="str">
            <v>CENTRAL AND EASTERN CHESHIRE PCT</v>
          </cell>
        </row>
        <row r="1457">
          <cell r="C1457" t="str">
            <v>5NP</v>
          </cell>
          <cell r="D1457" t="str">
            <v>CENTRAL AND EASTERN CHESHIRE PCT</v>
          </cell>
        </row>
        <row r="1458">
          <cell r="C1458" t="str">
            <v>5NP</v>
          </cell>
          <cell r="D1458" t="str">
            <v>CENTRAL AND EASTERN CHESHIRE PCT</v>
          </cell>
        </row>
        <row r="1459">
          <cell r="C1459" t="str">
            <v>5NP</v>
          </cell>
          <cell r="D1459" t="str">
            <v>CENTRAL AND EASTERN CHESHIRE PCT</v>
          </cell>
        </row>
        <row r="1460">
          <cell r="C1460" t="str">
            <v>5NP</v>
          </cell>
          <cell r="D1460" t="str">
            <v>CENTRAL AND EASTERN CHESHIRE PCT</v>
          </cell>
        </row>
        <row r="1461">
          <cell r="C1461" t="str">
            <v>5NP</v>
          </cell>
          <cell r="D1461" t="str">
            <v>CENTRAL AND EASTERN CHESHIRE PCT</v>
          </cell>
        </row>
        <row r="1462">
          <cell r="C1462" t="str">
            <v>5NP</v>
          </cell>
          <cell r="D1462" t="str">
            <v>CENTRAL AND EASTERN CHESHIRE PCT</v>
          </cell>
        </row>
        <row r="1463">
          <cell r="C1463" t="str">
            <v>5NP</v>
          </cell>
          <cell r="D1463" t="str">
            <v>CENTRAL AND EASTERN CHESHIRE PCT</v>
          </cell>
        </row>
        <row r="1464">
          <cell r="C1464" t="str">
            <v>5NP</v>
          </cell>
          <cell r="D1464" t="str">
            <v>CENTRAL AND EASTERN CHESHIRE PCT</v>
          </cell>
        </row>
        <row r="1465">
          <cell r="C1465" t="str">
            <v>5NP</v>
          </cell>
          <cell r="D1465" t="str">
            <v>CENTRAL AND EASTERN CHESHIRE PCT</v>
          </cell>
        </row>
        <row r="1466">
          <cell r="C1466" t="str">
            <v>5NP</v>
          </cell>
          <cell r="D1466" t="str">
            <v>CENTRAL AND EASTERN CHESHIRE PCT</v>
          </cell>
        </row>
        <row r="1467">
          <cell r="C1467" t="str">
            <v>5NP</v>
          </cell>
          <cell r="D1467" t="str">
            <v>CENTRAL AND EASTERN CHESHIRE PCT</v>
          </cell>
        </row>
        <row r="1468">
          <cell r="C1468" t="str">
            <v>5NP</v>
          </cell>
          <cell r="D1468" t="str">
            <v>CENTRAL AND EASTERN CHESHIRE PCT</v>
          </cell>
        </row>
        <row r="1469">
          <cell r="C1469" t="str">
            <v>5NP</v>
          </cell>
          <cell r="D1469" t="str">
            <v>CENTRAL AND EASTERN CHESHIRE PCT</v>
          </cell>
        </row>
        <row r="1470">
          <cell r="C1470" t="str">
            <v>5NP</v>
          </cell>
          <cell r="D1470" t="str">
            <v>CENTRAL AND EASTERN CHESHIRE PCT</v>
          </cell>
        </row>
        <row r="1471">
          <cell r="C1471" t="str">
            <v>5NP</v>
          </cell>
          <cell r="D1471" t="str">
            <v>CENTRAL AND EASTERN CHESHIRE PCT</v>
          </cell>
        </row>
        <row r="1472">
          <cell r="C1472" t="str">
            <v>5NP</v>
          </cell>
          <cell r="D1472" t="str">
            <v>CENTRAL AND EASTERN CHESHIRE PCT</v>
          </cell>
        </row>
        <row r="1473">
          <cell r="C1473" t="str">
            <v>5NP</v>
          </cell>
          <cell r="D1473" t="str">
            <v>CENTRAL AND EASTERN CHESHIRE PCT</v>
          </cell>
        </row>
        <row r="1474">
          <cell r="C1474" t="str">
            <v>5NP</v>
          </cell>
          <cell r="D1474" t="str">
            <v>CENTRAL AND EASTERN CHESHIRE PCT</v>
          </cell>
        </row>
        <row r="1475">
          <cell r="C1475" t="str">
            <v>5NP</v>
          </cell>
          <cell r="D1475" t="str">
            <v>CENTRAL AND EASTERN CHESHIRE PCT</v>
          </cell>
        </row>
        <row r="1476">
          <cell r="C1476" t="str">
            <v>5NP</v>
          </cell>
          <cell r="D1476" t="str">
            <v>CENTRAL AND EASTERN CHESHIRE PCT</v>
          </cell>
        </row>
        <row r="1477">
          <cell r="C1477" t="str">
            <v>5NP</v>
          </cell>
          <cell r="D1477" t="str">
            <v>CENTRAL AND EASTERN CHESHIRE PCT</v>
          </cell>
        </row>
        <row r="1478">
          <cell r="C1478" t="str">
            <v>5NP</v>
          </cell>
          <cell r="D1478" t="str">
            <v>CENTRAL AND EASTERN CHESHIRE PCT</v>
          </cell>
        </row>
        <row r="1479">
          <cell r="C1479" t="str">
            <v>5NP</v>
          </cell>
          <cell r="D1479" t="str">
            <v>CENTRAL AND EASTERN CHESHIRE PCT</v>
          </cell>
        </row>
        <row r="1480">
          <cell r="C1480" t="str">
            <v>5NP</v>
          </cell>
          <cell r="D1480" t="str">
            <v>CENTRAL AND EASTERN CHESHIRE PCT</v>
          </cell>
        </row>
        <row r="1481">
          <cell r="C1481" t="str">
            <v>5NP</v>
          </cell>
          <cell r="D1481" t="str">
            <v>CENTRAL AND EASTERN CHESHIRE PCT</v>
          </cell>
        </row>
        <row r="1482">
          <cell r="C1482" t="str">
            <v>5NP</v>
          </cell>
          <cell r="D1482" t="str">
            <v>CENTRAL AND EASTERN CHESHIRE PCT</v>
          </cell>
        </row>
        <row r="1483">
          <cell r="C1483" t="str">
            <v>5NP</v>
          </cell>
          <cell r="D1483" t="str">
            <v>CENTRAL AND EASTERN CHESHIRE PCT</v>
          </cell>
        </row>
        <row r="1484">
          <cell r="C1484" t="str">
            <v>5NP</v>
          </cell>
          <cell r="D1484" t="str">
            <v>CENTRAL AND EASTERN CHESHIRE PCT</v>
          </cell>
        </row>
        <row r="1485">
          <cell r="C1485" t="str">
            <v>5NP</v>
          </cell>
          <cell r="D1485" t="str">
            <v>CENTRAL AND EASTERN CHESHIRE PCT</v>
          </cell>
        </row>
        <row r="1486">
          <cell r="C1486" t="str">
            <v>5NP</v>
          </cell>
          <cell r="D1486" t="str">
            <v>CENTRAL AND EASTERN CHESHIRE PCT</v>
          </cell>
        </row>
        <row r="1487">
          <cell r="C1487" t="str">
            <v>5NP</v>
          </cell>
          <cell r="D1487" t="str">
            <v>CENTRAL AND EASTERN CHESHIRE PCT</v>
          </cell>
        </row>
        <row r="1488">
          <cell r="C1488" t="str">
            <v>5NP</v>
          </cell>
          <cell r="D1488" t="str">
            <v>CENTRAL AND EASTERN CHESHIRE PCT</v>
          </cell>
        </row>
        <row r="1489">
          <cell r="C1489" t="str">
            <v>5NP</v>
          </cell>
          <cell r="D1489" t="str">
            <v>CENTRAL AND EASTERN CHESHIRE PCT</v>
          </cell>
        </row>
        <row r="1490">
          <cell r="C1490" t="str">
            <v>5NP</v>
          </cell>
          <cell r="D1490" t="str">
            <v>CENTRAL AND EASTERN CHESHIRE PCT</v>
          </cell>
        </row>
        <row r="1491">
          <cell r="C1491" t="str">
            <v>5NP</v>
          </cell>
          <cell r="D1491" t="str">
            <v>CENTRAL AND EASTERN CHESHIRE PCT</v>
          </cell>
        </row>
        <row r="1492">
          <cell r="C1492" t="str">
            <v>5NP</v>
          </cell>
          <cell r="D1492" t="str">
            <v>CENTRAL AND EASTERN CHESHIRE PCT</v>
          </cell>
        </row>
        <row r="1493">
          <cell r="C1493" t="str">
            <v>5NP</v>
          </cell>
          <cell r="D1493" t="str">
            <v>CENTRAL AND EASTERN CHESHIRE PCT</v>
          </cell>
        </row>
        <row r="1494">
          <cell r="C1494" t="str">
            <v>5NP</v>
          </cell>
          <cell r="D1494" t="str">
            <v>CENTRAL AND EASTERN CHESHIRE PCT</v>
          </cell>
        </row>
        <row r="1495">
          <cell r="C1495" t="str">
            <v>5NP</v>
          </cell>
          <cell r="D1495" t="str">
            <v>CENTRAL AND EASTERN CHESHIRE PCT</v>
          </cell>
        </row>
        <row r="1496">
          <cell r="C1496" t="str">
            <v>5NP</v>
          </cell>
          <cell r="D1496" t="str">
            <v>CENTRAL AND EASTERN CHESHIRE PCT</v>
          </cell>
        </row>
        <row r="1497">
          <cell r="C1497" t="str">
            <v>5NQ</v>
          </cell>
          <cell r="D1497" t="str">
            <v>HEYWOOD MIDDLETON &amp; ROCHDALE PCT</v>
          </cell>
        </row>
        <row r="1498">
          <cell r="C1498" t="str">
            <v>5NQ</v>
          </cell>
          <cell r="D1498" t="str">
            <v>HEYWOOD MIDDLETON &amp; ROCHDALE PCT</v>
          </cell>
        </row>
        <row r="1499">
          <cell r="C1499" t="str">
            <v>5NQ</v>
          </cell>
          <cell r="D1499" t="str">
            <v>HEYWOOD MIDDLETON &amp; ROCHDALE PCT</v>
          </cell>
        </row>
        <row r="1500">
          <cell r="C1500" t="str">
            <v>5NQ</v>
          </cell>
          <cell r="D1500" t="str">
            <v>HEYWOOD MIDDLETON &amp; ROCHDALE PCT</v>
          </cell>
        </row>
        <row r="1501">
          <cell r="C1501" t="str">
            <v>5NQ</v>
          </cell>
          <cell r="D1501" t="str">
            <v>HEYWOOD MIDDLETON &amp; ROCHDALE PCT</v>
          </cell>
        </row>
        <row r="1502">
          <cell r="C1502" t="str">
            <v>5NQ</v>
          </cell>
          <cell r="D1502" t="str">
            <v>HEYWOOD MIDDLETON &amp; ROCHDALE PCT</v>
          </cell>
        </row>
        <row r="1503">
          <cell r="C1503" t="str">
            <v>5NQ</v>
          </cell>
          <cell r="D1503" t="str">
            <v>HEYWOOD MIDDLETON &amp; ROCHDALE PCT</v>
          </cell>
        </row>
        <row r="1504">
          <cell r="C1504" t="str">
            <v>5NQ</v>
          </cell>
          <cell r="D1504" t="str">
            <v>HEYWOOD MIDDLETON &amp; ROCHDALE PCT</v>
          </cell>
        </row>
        <row r="1505">
          <cell r="C1505" t="str">
            <v>5NQ</v>
          </cell>
          <cell r="D1505" t="str">
            <v>HEYWOOD MIDDLETON &amp; ROCHDALE PCT</v>
          </cell>
        </row>
        <row r="1506">
          <cell r="C1506" t="str">
            <v>5NQ</v>
          </cell>
          <cell r="D1506" t="str">
            <v>HEYWOOD MIDDLETON &amp; ROCHDALE PCT</v>
          </cell>
        </row>
        <row r="1507">
          <cell r="C1507" t="str">
            <v>5NQ</v>
          </cell>
          <cell r="D1507" t="str">
            <v>HEYWOOD MIDDLETON &amp; ROCHDALE PCT</v>
          </cell>
        </row>
        <row r="1508">
          <cell r="C1508" t="str">
            <v>5NQ</v>
          </cell>
          <cell r="D1508" t="str">
            <v>HEYWOOD MIDDLETON &amp; ROCHDALE PCT</v>
          </cell>
        </row>
        <row r="1509">
          <cell r="C1509" t="str">
            <v>5NQ</v>
          </cell>
          <cell r="D1509" t="str">
            <v>HEYWOOD MIDDLETON &amp; ROCHDALE PCT</v>
          </cell>
        </row>
        <row r="1510">
          <cell r="C1510" t="str">
            <v>5NQ</v>
          </cell>
          <cell r="D1510" t="str">
            <v>HEYWOOD MIDDLETON &amp; ROCHDALE PCT</v>
          </cell>
        </row>
        <row r="1511">
          <cell r="C1511" t="str">
            <v>5NQ</v>
          </cell>
          <cell r="D1511" t="str">
            <v>HEYWOOD MIDDLETON &amp; ROCHDALE PCT</v>
          </cell>
        </row>
        <row r="1512">
          <cell r="C1512" t="str">
            <v>5NQ</v>
          </cell>
          <cell r="D1512" t="str">
            <v>HEYWOOD MIDDLETON &amp; ROCHDALE PCT</v>
          </cell>
        </row>
        <row r="1513">
          <cell r="C1513" t="str">
            <v>5NQ</v>
          </cell>
          <cell r="D1513" t="str">
            <v>HEYWOOD MIDDLETON &amp; ROCHDALE PCT</v>
          </cell>
        </row>
        <row r="1514">
          <cell r="C1514" t="str">
            <v>5NQ</v>
          </cell>
          <cell r="D1514" t="str">
            <v>HEYWOOD MIDDLETON &amp; ROCHDALE PCT</v>
          </cell>
        </row>
        <row r="1515">
          <cell r="C1515" t="str">
            <v>5NQ</v>
          </cell>
          <cell r="D1515" t="str">
            <v>HEYWOOD MIDDLETON &amp; ROCHDALE PCT</v>
          </cell>
        </row>
        <row r="1516">
          <cell r="C1516" t="str">
            <v>5NQ</v>
          </cell>
          <cell r="D1516" t="str">
            <v>HEYWOOD MIDDLETON &amp; ROCHDALE PCT</v>
          </cell>
        </row>
        <row r="1517">
          <cell r="C1517" t="str">
            <v>5NQ</v>
          </cell>
          <cell r="D1517" t="str">
            <v>HEYWOOD MIDDLETON &amp; ROCHDALE PCT</v>
          </cell>
        </row>
        <row r="1518">
          <cell r="C1518" t="str">
            <v>5NQ</v>
          </cell>
          <cell r="D1518" t="str">
            <v>HEYWOOD MIDDLETON &amp; ROCHDALE PCT</v>
          </cell>
        </row>
        <row r="1519">
          <cell r="C1519" t="str">
            <v>5NQ</v>
          </cell>
          <cell r="D1519" t="str">
            <v>HEYWOOD MIDDLETON &amp; ROCHDALE PCT</v>
          </cell>
        </row>
        <row r="1520">
          <cell r="C1520" t="str">
            <v>5NQ</v>
          </cell>
          <cell r="D1520" t="str">
            <v>HEYWOOD MIDDLETON &amp; ROCHDALE PCT</v>
          </cell>
        </row>
        <row r="1521">
          <cell r="C1521" t="str">
            <v>5NQ</v>
          </cell>
          <cell r="D1521" t="str">
            <v>HEYWOOD MIDDLETON &amp; ROCHDALE PCT</v>
          </cell>
        </row>
        <row r="1522">
          <cell r="C1522" t="str">
            <v>5NQ</v>
          </cell>
          <cell r="D1522" t="str">
            <v>HEYWOOD MIDDLETON &amp; ROCHDALE PCT</v>
          </cell>
        </row>
        <row r="1523">
          <cell r="C1523" t="str">
            <v>5NQ</v>
          </cell>
          <cell r="D1523" t="str">
            <v>HEYWOOD MIDDLETON &amp; ROCHDALE PCT</v>
          </cell>
        </row>
        <row r="1524">
          <cell r="C1524" t="str">
            <v>5NQ</v>
          </cell>
          <cell r="D1524" t="str">
            <v>HEYWOOD MIDDLETON &amp; ROCHDALE PCT</v>
          </cell>
        </row>
        <row r="1525">
          <cell r="C1525" t="str">
            <v>5NQ</v>
          </cell>
          <cell r="D1525" t="str">
            <v>HEYWOOD MIDDLETON &amp; ROCHDALE PCT</v>
          </cell>
        </row>
        <row r="1526">
          <cell r="C1526" t="str">
            <v>5NQ</v>
          </cell>
          <cell r="D1526" t="str">
            <v>HEYWOOD MIDDLETON &amp; ROCHDALE PCT</v>
          </cell>
        </row>
        <row r="1527">
          <cell r="C1527" t="str">
            <v>5NQ</v>
          </cell>
          <cell r="D1527" t="str">
            <v>HEYWOOD MIDDLETON &amp; ROCHDALE PCT</v>
          </cell>
        </row>
        <row r="1528">
          <cell r="C1528" t="str">
            <v>5NQ</v>
          </cell>
          <cell r="D1528" t="str">
            <v>HEYWOOD MIDDLETON &amp; ROCHDALE PCT</v>
          </cell>
        </row>
        <row r="1529">
          <cell r="C1529" t="str">
            <v>5NQ</v>
          </cell>
          <cell r="D1529" t="str">
            <v>HEYWOOD MIDDLETON &amp; ROCHDALE PCT</v>
          </cell>
        </row>
        <row r="1530">
          <cell r="C1530" t="str">
            <v>5NQ</v>
          </cell>
          <cell r="D1530" t="str">
            <v>HEYWOOD MIDDLETON &amp; ROCHDALE PCT</v>
          </cell>
        </row>
        <row r="1531">
          <cell r="C1531" t="str">
            <v>5NQ</v>
          </cell>
          <cell r="D1531" t="str">
            <v>HEYWOOD MIDDLETON &amp; ROCHDALE PCT</v>
          </cell>
        </row>
        <row r="1532">
          <cell r="C1532" t="str">
            <v>5NR</v>
          </cell>
          <cell r="D1532" t="str">
            <v>TRAFFORD PCT</v>
          </cell>
        </row>
        <row r="1533">
          <cell r="C1533" t="str">
            <v>5NR</v>
          </cell>
          <cell r="D1533" t="str">
            <v>TRAFFORD PCT</v>
          </cell>
        </row>
        <row r="1534">
          <cell r="C1534" t="str">
            <v>5NR</v>
          </cell>
          <cell r="D1534" t="str">
            <v>TRAFFORD PCT</v>
          </cell>
        </row>
        <row r="1535">
          <cell r="C1535" t="str">
            <v>5NR</v>
          </cell>
          <cell r="D1535" t="str">
            <v>TRAFFORD PCT</v>
          </cell>
        </row>
        <row r="1536">
          <cell r="C1536" t="str">
            <v>5NR</v>
          </cell>
          <cell r="D1536" t="str">
            <v>TRAFFORD PCT</v>
          </cell>
        </row>
        <row r="1537">
          <cell r="C1537" t="str">
            <v>5NR</v>
          </cell>
          <cell r="D1537" t="str">
            <v>TRAFFORD PCT</v>
          </cell>
        </row>
        <row r="1538">
          <cell r="C1538" t="str">
            <v>5NR</v>
          </cell>
          <cell r="D1538" t="str">
            <v>TRAFFORD PCT</v>
          </cell>
        </row>
        <row r="1539">
          <cell r="C1539" t="str">
            <v>5NR</v>
          </cell>
          <cell r="D1539" t="str">
            <v>TRAFFORD PCT</v>
          </cell>
        </row>
        <row r="1540">
          <cell r="C1540" t="str">
            <v>5NR</v>
          </cell>
          <cell r="D1540" t="str">
            <v>TRAFFORD PCT</v>
          </cell>
        </row>
        <row r="1541">
          <cell r="C1541" t="str">
            <v>5NR</v>
          </cell>
          <cell r="D1541" t="str">
            <v>TRAFFORD PCT</v>
          </cell>
        </row>
        <row r="1542">
          <cell r="C1542" t="str">
            <v>5NR</v>
          </cell>
          <cell r="D1542" t="str">
            <v>TRAFFORD PCT</v>
          </cell>
        </row>
        <row r="1543">
          <cell r="C1543" t="str">
            <v>5NR</v>
          </cell>
          <cell r="D1543" t="str">
            <v>TRAFFORD PCT</v>
          </cell>
        </row>
        <row r="1544">
          <cell r="C1544" t="str">
            <v>5NR</v>
          </cell>
          <cell r="D1544" t="str">
            <v>TRAFFORD PCT</v>
          </cell>
        </row>
        <row r="1545">
          <cell r="C1545" t="str">
            <v>5NR</v>
          </cell>
          <cell r="D1545" t="str">
            <v>TRAFFORD PCT</v>
          </cell>
        </row>
        <row r="1546">
          <cell r="C1546" t="str">
            <v>5NR</v>
          </cell>
          <cell r="D1546" t="str">
            <v>TRAFFORD PCT</v>
          </cell>
        </row>
        <row r="1547">
          <cell r="C1547" t="str">
            <v>5NR</v>
          </cell>
          <cell r="D1547" t="str">
            <v>TRAFFORD PCT</v>
          </cell>
        </row>
        <row r="1548">
          <cell r="C1548" t="str">
            <v>5NR</v>
          </cell>
          <cell r="D1548" t="str">
            <v>TRAFFORD PCT</v>
          </cell>
        </row>
        <row r="1549">
          <cell r="C1549" t="str">
            <v>5NR</v>
          </cell>
          <cell r="D1549" t="str">
            <v>TRAFFORD PCT</v>
          </cell>
        </row>
        <row r="1550">
          <cell r="C1550" t="str">
            <v>5NR</v>
          </cell>
          <cell r="D1550" t="str">
            <v>TRAFFORD PCT</v>
          </cell>
        </row>
        <row r="1551">
          <cell r="C1551" t="str">
            <v>5NR</v>
          </cell>
          <cell r="D1551" t="str">
            <v>TRAFFORD PCT</v>
          </cell>
        </row>
        <row r="1552">
          <cell r="C1552" t="str">
            <v>5NR</v>
          </cell>
          <cell r="D1552" t="str">
            <v>TRAFFORD PCT</v>
          </cell>
        </row>
        <row r="1553">
          <cell r="C1553" t="str">
            <v>5NR</v>
          </cell>
          <cell r="D1553" t="str">
            <v>TRAFFORD PCT</v>
          </cell>
        </row>
        <row r="1554">
          <cell r="C1554" t="str">
            <v>5NR</v>
          </cell>
          <cell r="D1554" t="str">
            <v>TRAFFORD PCT</v>
          </cell>
        </row>
        <row r="1555">
          <cell r="C1555" t="str">
            <v>5NR</v>
          </cell>
          <cell r="D1555" t="str">
            <v>TRAFFORD PCT</v>
          </cell>
        </row>
        <row r="1556">
          <cell r="C1556" t="str">
            <v>5NR</v>
          </cell>
          <cell r="D1556" t="str">
            <v>TRAFFORD PCT</v>
          </cell>
        </row>
        <row r="1557">
          <cell r="C1557" t="str">
            <v>5NR</v>
          </cell>
          <cell r="D1557" t="str">
            <v>TRAFFORD PCT</v>
          </cell>
        </row>
        <row r="1558">
          <cell r="C1558" t="str">
            <v>5NR</v>
          </cell>
          <cell r="D1558" t="str">
            <v>TRAFFORD PCT</v>
          </cell>
        </row>
        <row r="1559">
          <cell r="C1559" t="str">
            <v>5NR</v>
          </cell>
          <cell r="D1559" t="str">
            <v>TRAFFORD PCT</v>
          </cell>
        </row>
        <row r="1560">
          <cell r="C1560" t="str">
            <v>5NR</v>
          </cell>
          <cell r="D1560" t="str">
            <v>TRAFFORD PCT</v>
          </cell>
        </row>
        <row r="1561">
          <cell r="C1561" t="str">
            <v>5NR</v>
          </cell>
          <cell r="D1561" t="str">
            <v>TRAFFORD PCT</v>
          </cell>
        </row>
        <row r="1562">
          <cell r="C1562" t="str">
            <v>5NR</v>
          </cell>
          <cell r="D1562" t="str">
            <v>TRAFFORD PCT</v>
          </cell>
        </row>
        <row r="1563">
          <cell r="C1563" t="str">
            <v>5NR</v>
          </cell>
          <cell r="D1563" t="str">
            <v>TRAFFORD PCT</v>
          </cell>
        </row>
        <row r="1564">
          <cell r="C1564" t="str">
            <v>5NR</v>
          </cell>
          <cell r="D1564" t="str">
            <v>TRAFFORD PCT</v>
          </cell>
        </row>
        <row r="1565">
          <cell r="C1565" t="str">
            <v>5NR</v>
          </cell>
          <cell r="D1565" t="str">
            <v>TRAFFORD PCT</v>
          </cell>
        </row>
        <row r="1566">
          <cell r="C1566" t="str">
            <v>5NR</v>
          </cell>
          <cell r="D1566" t="str">
            <v>TRAFFORD PCT</v>
          </cell>
        </row>
        <row r="1567">
          <cell r="C1567" t="str">
            <v>5NR</v>
          </cell>
          <cell r="D1567" t="str">
            <v>TRAFFORD PCT</v>
          </cell>
        </row>
        <row r="1568">
          <cell r="C1568" t="str">
            <v>5NR</v>
          </cell>
          <cell r="D1568" t="str">
            <v>TRAFFORD PCT</v>
          </cell>
        </row>
        <row r="1569">
          <cell r="C1569" t="str">
            <v>5NR</v>
          </cell>
          <cell r="D1569" t="str">
            <v>TRAFFORD PCT</v>
          </cell>
        </row>
        <row r="1570">
          <cell r="C1570" t="str">
            <v>5NR</v>
          </cell>
          <cell r="D1570" t="str">
            <v>TRAFFORD PCT</v>
          </cell>
        </row>
        <row r="1571">
          <cell r="C1571" t="str">
            <v>5NR</v>
          </cell>
          <cell r="D1571" t="str">
            <v>TRAFFORD PCT</v>
          </cell>
        </row>
        <row r="1572">
          <cell r="C1572" t="str">
            <v>5NR</v>
          </cell>
          <cell r="D1572" t="str">
            <v>TRAFFORD PCT</v>
          </cell>
        </row>
        <row r="1573">
          <cell r="C1573" t="str">
            <v>5NR</v>
          </cell>
          <cell r="D1573" t="str">
            <v>TRAFFORD PCT</v>
          </cell>
        </row>
        <row r="1574">
          <cell r="C1574" t="str">
            <v>5NR</v>
          </cell>
          <cell r="D1574" t="str">
            <v>TRAFFORD PCT</v>
          </cell>
        </row>
        <row r="1575">
          <cell r="C1575" t="str">
            <v>5NR</v>
          </cell>
          <cell r="D1575" t="str">
            <v>TRAFFORD PCT</v>
          </cell>
        </row>
        <row r="1576">
          <cell r="C1576" t="str">
            <v>5NR</v>
          </cell>
          <cell r="D1576" t="str">
            <v>TRAFFORD PCT</v>
          </cell>
        </row>
        <row r="1577">
          <cell r="C1577" t="str">
            <v>5NR</v>
          </cell>
          <cell r="D1577" t="str">
            <v>TRAFFORD PCT</v>
          </cell>
        </row>
        <row r="1578">
          <cell r="C1578" t="str">
            <v>5NT</v>
          </cell>
          <cell r="D1578" t="str">
            <v>MANCHESTER PCT</v>
          </cell>
        </row>
        <row r="1579">
          <cell r="C1579" t="str">
            <v>5NT</v>
          </cell>
          <cell r="D1579" t="str">
            <v>MANCHESTER PCT</v>
          </cell>
        </row>
        <row r="1580">
          <cell r="C1580" t="str">
            <v>5NT</v>
          </cell>
          <cell r="D1580" t="str">
            <v>MANCHESTER PCT</v>
          </cell>
        </row>
        <row r="1581">
          <cell r="C1581" t="str">
            <v>5NT</v>
          </cell>
          <cell r="D1581" t="str">
            <v>MANCHESTER PCT</v>
          </cell>
        </row>
        <row r="1582">
          <cell r="C1582" t="str">
            <v>5NT</v>
          </cell>
          <cell r="D1582" t="str">
            <v>MANCHESTER PCT</v>
          </cell>
        </row>
        <row r="1583">
          <cell r="C1583" t="str">
            <v>5NT</v>
          </cell>
          <cell r="D1583" t="str">
            <v>MANCHESTER PCT</v>
          </cell>
        </row>
        <row r="1584">
          <cell r="C1584" t="str">
            <v>5NT</v>
          </cell>
          <cell r="D1584" t="str">
            <v>MANCHESTER PCT</v>
          </cell>
        </row>
        <row r="1585">
          <cell r="C1585" t="str">
            <v>5NT</v>
          </cell>
          <cell r="D1585" t="str">
            <v>MANCHESTER PCT</v>
          </cell>
        </row>
        <row r="1586">
          <cell r="C1586" t="str">
            <v>5NT</v>
          </cell>
          <cell r="D1586" t="str">
            <v>MANCHESTER PCT</v>
          </cell>
        </row>
        <row r="1587">
          <cell r="C1587" t="str">
            <v>5NT</v>
          </cell>
          <cell r="D1587" t="str">
            <v>MANCHESTER PCT</v>
          </cell>
        </row>
        <row r="1588">
          <cell r="C1588" t="str">
            <v>5NT</v>
          </cell>
          <cell r="D1588" t="str">
            <v>MANCHESTER PCT</v>
          </cell>
        </row>
        <row r="1589">
          <cell r="C1589" t="str">
            <v>5NT</v>
          </cell>
          <cell r="D1589" t="str">
            <v>MANCHESTER PCT</v>
          </cell>
        </row>
        <row r="1590">
          <cell r="C1590" t="str">
            <v>5NT</v>
          </cell>
          <cell r="D1590" t="str">
            <v>MANCHESTER PCT</v>
          </cell>
        </row>
        <row r="1591">
          <cell r="C1591" t="str">
            <v>5NT</v>
          </cell>
          <cell r="D1591" t="str">
            <v>MANCHESTER PCT</v>
          </cell>
        </row>
        <row r="1592">
          <cell r="C1592" t="str">
            <v>5NT</v>
          </cell>
          <cell r="D1592" t="str">
            <v>MANCHESTER PCT</v>
          </cell>
        </row>
        <row r="1593">
          <cell r="C1593" t="str">
            <v>5NT</v>
          </cell>
          <cell r="D1593" t="str">
            <v>MANCHESTER PCT</v>
          </cell>
        </row>
        <row r="1594">
          <cell r="C1594" t="str">
            <v>5NT</v>
          </cell>
          <cell r="D1594" t="str">
            <v>MANCHESTER PCT</v>
          </cell>
        </row>
        <row r="1595">
          <cell r="C1595" t="str">
            <v>5NT</v>
          </cell>
          <cell r="D1595" t="str">
            <v>MANCHESTER PCT</v>
          </cell>
        </row>
        <row r="1596">
          <cell r="C1596" t="str">
            <v>5NT</v>
          </cell>
          <cell r="D1596" t="str">
            <v>MANCHESTER PCT</v>
          </cell>
        </row>
        <row r="1597">
          <cell r="C1597" t="str">
            <v>5NT</v>
          </cell>
          <cell r="D1597" t="str">
            <v>MANCHESTER PCT</v>
          </cell>
        </row>
        <row r="1598">
          <cell r="C1598" t="str">
            <v>5NT</v>
          </cell>
          <cell r="D1598" t="str">
            <v>MANCHESTER PCT</v>
          </cell>
        </row>
        <row r="1599">
          <cell r="C1599" t="str">
            <v>5NT</v>
          </cell>
          <cell r="D1599" t="str">
            <v>MANCHESTER PCT</v>
          </cell>
        </row>
        <row r="1600">
          <cell r="C1600" t="str">
            <v>5NT</v>
          </cell>
          <cell r="D1600" t="str">
            <v>MANCHESTER PCT</v>
          </cell>
        </row>
        <row r="1601">
          <cell r="C1601" t="str">
            <v>5NT</v>
          </cell>
          <cell r="D1601" t="str">
            <v>MANCHESTER PCT</v>
          </cell>
        </row>
        <row r="1602">
          <cell r="C1602" t="str">
            <v>5NT</v>
          </cell>
          <cell r="D1602" t="str">
            <v>MANCHESTER PCT</v>
          </cell>
        </row>
        <row r="1603">
          <cell r="C1603" t="str">
            <v>5NT</v>
          </cell>
          <cell r="D1603" t="str">
            <v>MANCHESTER PCT</v>
          </cell>
        </row>
        <row r="1604">
          <cell r="C1604" t="str">
            <v>5NT</v>
          </cell>
          <cell r="D1604" t="str">
            <v>MANCHESTER PCT</v>
          </cell>
        </row>
        <row r="1605">
          <cell r="C1605" t="str">
            <v>5NT</v>
          </cell>
          <cell r="D1605" t="str">
            <v>MANCHESTER PCT</v>
          </cell>
        </row>
        <row r="1606">
          <cell r="C1606" t="str">
            <v>5NT</v>
          </cell>
          <cell r="D1606" t="str">
            <v>MANCHESTER PCT</v>
          </cell>
        </row>
        <row r="1607">
          <cell r="C1607" t="str">
            <v>5NT</v>
          </cell>
          <cell r="D1607" t="str">
            <v>MANCHESTER PCT</v>
          </cell>
        </row>
        <row r="1608">
          <cell r="C1608" t="str">
            <v>5NT</v>
          </cell>
          <cell r="D1608" t="str">
            <v>MANCHESTER PCT</v>
          </cell>
        </row>
        <row r="1609">
          <cell r="C1609" t="str">
            <v>5NT</v>
          </cell>
          <cell r="D1609" t="str">
            <v>MANCHESTER PCT</v>
          </cell>
        </row>
        <row r="1610">
          <cell r="C1610" t="str">
            <v>5NT</v>
          </cell>
          <cell r="D1610" t="str">
            <v>MANCHESTER PCT</v>
          </cell>
        </row>
        <row r="1611">
          <cell r="C1611" t="str">
            <v>5NT</v>
          </cell>
          <cell r="D1611" t="str">
            <v>MANCHESTER PCT</v>
          </cell>
        </row>
        <row r="1612">
          <cell r="C1612" t="str">
            <v>5NT</v>
          </cell>
          <cell r="D1612" t="str">
            <v>MANCHESTER PCT</v>
          </cell>
        </row>
        <row r="1613">
          <cell r="C1613" t="str">
            <v>5NT</v>
          </cell>
          <cell r="D1613" t="str">
            <v>MANCHESTER PCT</v>
          </cell>
        </row>
        <row r="1614">
          <cell r="C1614" t="str">
            <v>5NT</v>
          </cell>
          <cell r="D1614" t="str">
            <v>MANCHESTER PCT</v>
          </cell>
        </row>
        <row r="1615">
          <cell r="C1615" t="str">
            <v>5NT</v>
          </cell>
          <cell r="D1615" t="str">
            <v>MANCHESTER PCT</v>
          </cell>
        </row>
        <row r="1616">
          <cell r="C1616" t="str">
            <v>5NT</v>
          </cell>
          <cell r="D1616" t="str">
            <v>MANCHESTER PCT</v>
          </cell>
        </row>
        <row r="1617">
          <cell r="C1617" t="str">
            <v>5NT</v>
          </cell>
          <cell r="D1617" t="str">
            <v>MANCHESTER PCT</v>
          </cell>
        </row>
        <row r="1618">
          <cell r="C1618" t="str">
            <v>5NT</v>
          </cell>
          <cell r="D1618" t="str">
            <v>MANCHESTER PCT</v>
          </cell>
        </row>
        <row r="1619">
          <cell r="C1619" t="str">
            <v>5NT</v>
          </cell>
          <cell r="D1619" t="str">
            <v>MANCHESTER PCT</v>
          </cell>
        </row>
        <row r="1620">
          <cell r="C1620" t="str">
            <v>5NT</v>
          </cell>
          <cell r="D1620" t="str">
            <v>MANCHESTER PCT</v>
          </cell>
        </row>
        <row r="1621">
          <cell r="C1621" t="str">
            <v>5NT</v>
          </cell>
          <cell r="D1621" t="str">
            <v>MANCHESTER PCT</v>
          </cell>
        </row>
        <row r="1622">
          <cell r="C1622" t="str">
            <v>5NT</v>
          </cell>
          <cell r="D1622" t="str">
            <v>MANCHESTER PCT</v>
          </cell>
        </row>
        <row r="1623">
          <cell r="C1623" t="str">
            <v>5NT</v>
          </cell>
          <cell r="D1623" t="str">
            <v>MANCHESTER PCT</v>
          </cell>
        </row>
        <row r="1624">
          <cell r="C1624" t="str">
            <v>5NT</v>
          </cell>
          <cell r="D1624" t="str">
            <v>MANCHESTER PCT</v>
          </cell>
        </row>
        <row r="1625">
          <cell r="C1625" t="str">
            <v>5NT</v>
          </cell>
          <cell r="D1625" t="str">
            <v>MANCHESTER PCT</v>
          </cell>
        </row>
        <row r="1626">
          <cell r="C1626" t="str">
            <v>5NT</v>
          </cell>
          <cell r="D1626" t="str">
            <v>MANCHESTER PCT</v>
          </cell>
        </row>
        <row r="1627">
          <cell r="C1627" t="str">
            <v>5NT</v>
          </cell>
          <cell r="D1627" t="str">
            <v>MANCHESTER PCT</v>
          </cell>
        </row>
        <row r="1628">
          <cell r="C1628" t="str">
            <v>5NT</v>
          </cell>
          <cell r="D1628" t="str">
            <v>MANCHESTER PCT</v>
          </cell>
        </row>
        <row r="1629">
          <cell r="C1629" t="str">
            <v>5NT</v>
          </cell>
          <cell r="D1629" t="str">
            <v>MANCHESTER PCT</v>
          </cell>
        </row>
        <row r="1630">
          <cell r="C1630" t="str">
            <v>5NT</v>
          </cell>
          <cell r="D1630" t="str">
            <v>MANCHESTER PCT</v>
          </cell>
        </row>
        <row r="1631">
          <cell r="C1631" t="str">
            <v>5NT</v>
          </cell>
          <cell r="D1631" t="str">
            <v>MANCHESTER PCT</v>
          </cell>
        </row>
        <row r="1632">
          <cell r="C1632" t="str">
            <v>5NT</v>
          </cell>
          <cell r="D1632" t="str">
            <v>MANCHESTER PCT</v>
          </cell>
        </row>
        <row r="1633">
          <cell r="C1633" t="str">
            <v>5NT</v>
          </cell>
          <cell r="D1633" t="str">
            <v>MANCHESTER PCT</v>
          </cell>
        </row>
        <row r="1634">
          <cell r="C1634" t="str">
            <v>5NT</v>
          </cell>
          <cell r="D1634" t="str">
            <v>MANCHESTER PCT</v>
          </cell>
        </row>
        <row r="1635">
          <cell r="C1635" t="str">
            <v>5NT</v>
          </cell>
          <cell r="D1635" t="str">
            <v>MANCHESTER PCT</v>
          </cell>
        </row>
        <row r="1636">
          <cell r="C1636" t="str">
            <v>5NT</v>
          </cell>
          <cell r="D1636" t="str">
            <v>MANCHESTER PCT</v>
          </cell>
        </row>
        <row r="1637">
          <cell r="C1637" t="str">
            <v>5NT</v>
          </cell>
          <cell r="D1637" t="str">
            <v>MANCHESTER PCT</v>
          </cell>
        </row>
        <row r="1638">
          <cell r="C1638" t="str">
            <v>5NT</v>
          </cell>
          <cell r="D1638" t="str">
            <v>MANCHESTER PCT</v>
          </cell>
        </row>
        <row r="1639">
          <cell r="C1639" t="str">
            <v>5NT</v>
          </cell>
          <cell r="D1639" t="str">
            <v>MANCHESTER PCT</v>
          </cell>
        </row>
        <row r="1640">
          <cell r="C1640" t="str">
            <v>5NT</v>
          </cell>
          <cell r="D1640" t="str">
            <v>MANCHESTER PCT</v>
          </cell>
        </row>
        <row r="1641">
          <cell r="C1641" t="str">
            <v>5NT</v>
          </cell>
          <cell r="D1641" t="str">
            <v>MANCHESTER PCT</v>
          </cell>
        </row>
        <row r="1642">
          <cell r="C1642" t="str">
            <v>5NT</v>
          </cell>
          <cell r="D1642" t="str">
            <v>MANCHESTER PCT</v>
          </cell>
        </row>
        <row r="1643">
          <cell r="C1643" t="str">
            <v>5NT</v>
          </cell>
          <cell r="D1643" t="str">
            <v>MANCHESTER PCT</v>
          </cell>
        </row>
        <row r="1644">
          <cell r="C1644" t="str">
            <v>5NT</v>
          </cell>
          <cell r="D1644" t="str">
            <v>MANCHESTER PCT</v>
          </cell>
        </row>
        <row r="1645">
          <cell r="C1645" t="str">
            <v>5NT</v>
          </cell>
          <cell r="D1645" t="str">
            <v>MANCHESTER PCT</v>
          </cell>
        </row>
        <row r="1646">
          <cell r="C1646" t="str">
            <v>5NT</v>
          </cell>
          <cell r="D1646" t="str">
            <v>MANCHESTER PCT</v>
          </cell>
        </row>
        <row r="1647">
          <cell r="C1647" t="str">
            <v>5NT</v>
          </cell>
          <cell r="D1647" t="str">
            <v>MANCHESTER PCT</v>
          </cell>
        </row>
        <row r="1648">
          <cell r="C1648" t="str">
            <v>5NT</v>
          </cell>
          <cell r="D1648" t="str">
            <v>MANCHESTER PCT</v>
          </cell>
        </row>
        <row r="1649">
          <cell r="C1649" t="str">
            <v>5NT</v>
          </cell>
          <cell r="D1649" t="str">
            <v>MANCHESTER PCT</v>
          </cell>
        </row>
        <row r="1650">
          <cell r="C1650" t="str">
            <v>5NT</v>
          </cell>
          <cell r="D1650" t="str">
            <v>MANCHESTER PCT</v>
          </cell>
        </row>
        <row r="1651">
          <cell r="C1651" t="str">
            <v>5NT</v>
          </cell>
          <cell r="D1651" t="str">
            <v>MANCHESTER PCT</v>
          </cell>
        </row>
        <row r="1652">
          <cell r="C1652" t="str">
            <v>5NT</v>
          </cell>
          <cell r="D1652" t="str">
            <v>MANCHESTER PCT</v>
          </cell>
        </row>
        <row r="1653">
          <cell r="C1653" t="str">
            <v>5NT</v>
          </cell>
          <cell r="D1653" t="str">
            <v>MANCHESTER PCT</v>
          </cell>
        </row>
        <row r="1654">
          <cell r="C1654" t="str">
            <v>5NT</v>
          </cell>
          <cell r="D1654" t="str">
            <v>MANCHESTER PCT</v>
          </cell>
        </row>
        <row r="1655">
          <cell r="C1655" t="str">
            <v>5NT</v>
          </cell>
          <cell r="D1655" t="str">
            <v>MANCHESTER PCT</v>
          </cell>
        </row>
        <row r="1656">
          <cell r="C1656" t="str">
            <v>5NT</v>
          </cell>
          <cell r="D1656" t="str">
            <v>MANCHESTER PCT</v>
          </cell>
        </row>
        <row r="1657">
          <cell r="C1657" t="str">
            <v>5NT</v>
          </cell>
          <cell r="D1657" t="str">
            <v>MANCHESTER PCT</v>
          </cell>
        </row>
        <row r="1658">
          <cell r="C1658" t="str">
            <v>5NT</v>
          </cell>
          <cell r="D1658" t="str">
            <v>MANCHESTER PCT</v>
          </cell>
        </row>
        <row r="1659">
          <cell r="C1659" t="str">
            <v>5NT</v>
          </cell>
          <cell r="D1659" t="str">
            <v>MANCHESTER PCT</v>
          </cell>
        </row>
        <row r="1660">
          <cell r="C1660" t="str">
            <v>5NT</v>
          </cell>
          <cell r="D1660" t="str">
            <v>MANCHESTER PCT</v>
          </cell>
        </row>
        <row r="1661">
          <cell r="C1661" t="str">
            <v>5NT</v>
          </cell>
          <cell r="D1661" t="str">
            <v>MANCHESTER PCT</v>
          </cell>
        </row>
        <row r="1662">
          <cell r="C1662" t="str">
            <v>5NT</v>
          </cell>
          <cell r="D1662" t="str">
            <v>MANCHESTER PCT</v>
          </cell>
        </row>
        <row r="1663">
          <cell r="C1663" t="str">
            <v>5NT</v>
          </cell>
          <cell r="D1663" t="str">
            <v>MANCHESTER PCT</v>
          </cell>
        </row>
        <row r="1664">
          <cell r="C1664" t="str">
            <v>5NT</v>
          </cell>
          <cell r="D1664" t="str">
            <v>MANCHESTER PCT</v>
          </cell>
        </row>
        <row r="1665">
          <cell r="C1665" t="str">
            <v>5NT</v>
          </cell>
          <cell r="D1665" t="str">
            <v>MANCHESTER PCT</v>
          </cell>
        </row>
        <row r="1666">
          <cell r="C1666" t="str">
            <v>5NT</v>
          </cell>
          <cell r="D1666" t="str">
            <v>MANCHESTER PCT</v>
          </cell>
        </row>
        <row r="1667">
          <cell r="C1667" t="str">
            <v>5NT</v>
          </cell>
          <cell r="D1667" t="str">
            <v>MANCHESTER PCT</v>
          </cell>
        </row>
        <row r="1668">
          <cell r="C1668" t="str">
            <v>5NT</v>
          </cell>
          <cell r="D1668" t="str">
            <v>MANCHESTER PCT</v>
          </cell>
        </row>
        <row r="1669">
          <cell r="C1669" t="str">
            <v>5NT</v>
          </cell>
          <cell r="D1669" t="str">
            <v>MANCHESTER PCT</v>
          </cell>
        </row>
        <row r="1670">
          <cell r="C1670" t="str">
            <v>5NT</v>
          </cell>
          <cell r="D1670" t="str">
            <v>MANCHESTER PCT</v>
          </cell>
        </row>
        <row r="1671">
          <cell r="C1671" t="str">
            <v>5NT</v>
          </cell>
          <cell r="D1671" t="str">
            <v>MANCHESTER PCT</v>
          </cell>
        </row>
        <row r="1672">
          <cell r="C1672" t="str">
            <v>5NT</v>
          </cell>
          <cell r="D1672" t="str">
            <v>MANCHESTER PCT</v>
          </cell>
        </row>
        <row r="1673">
          <cell r="C1673" t="str">
            <v>5NT</v>
          </cell>
          <cell r="D1673" t="str">
            <v>MANCHESTER PCT</v>
          </cell>
        </row>
        <row r="1674">
          <cell r="C1674" t="str">
            <v>5NT</v>
          </cell>
          <cell r="D1674" t="str">
            <v>MANCHESTER PCT</v>
          </cell>
        </row>
        <row r="1675">
          <cell r="C1675" t="str">
            <v>5NT</v>
          </cell>
          <cell r="D1675" t="str">
            <v>MANCHESTER PCT</v>
          </cell>
        </row>
        <row r="1676">
          <cell r="C1676" t="str">
            <v>5NT</v>
          </cell>
          <cell r="D1676" t="str">
            <v>MANCHESTER PCT</v>
          </cell>
        </row>
        <row r="1677">
          <cell r="C1677" t="str">
            <v>5NT</v>
          </cell>
          <cell r="D1677" t="str">
            <v>MANCHESTER PCT</v>
          </cell>
        </row>
        <row r="1678">
          <cell r="C1678" t="str">
            <v>5NT</v>
          </cell>
          <cell r="D1678" t="str">
            <v>MANCHESTER PCT</v>
          </cell>
        </row>
        <row r="1679">
          <cell r="C1679" t="str">
            <v>5NT</v>
          </cell>
          <cell r="D1679" t="str">
            <v>MANCHESTER PCT</v>
          </cell>
        </row>
        <row r="1680">
          <cell r="C1680" t="str">
            <v>5EF</v>
          </cell>
          <cell r="D1680" t="str">
            <v>NORTH LINCOLNSHIRE PCT</v>
          </cell>
        </row>
        <row r="1681">
          <cell r="C1681" t="str">
            <v>5EF</v>
          </cell>
          <cell r="D1681" t="str">
            <v>NORTH LINCOLNSHIRE PCT</v>
          </cell>
        </row>
        <row r="1682">
          <cell r="C1682" t="str">
            <v>5EF</v>
          </cell>
          <cell r="D1682" t="str">
            <v>NORTH LINCOLNSHIRE PCT</v>
          </cell>
        </row>
        <row r="1683">
          <cell r="C1683" t="str">
            <v>5EF</v>
          </cell>
          <cell r="D1683" t="str">
            <v>NORTH LINCOLNSHIRE PCT</v>
          </cell>
        </row>
        <row r="1684">
          <cell r="C1684" t="str">
            <v>5EF</v>
          </cell>
          <cell r="D1684" t="str">
            <v>NORTH LINCOLNSHIRE PCT</v>
          </cell>
        </row>
        <row r="1685">
          <cell r="C1685" t="str">
            <v>5EF</v>
          </cell>
          <cell r="D1685" t="str">
            <v>NORTH LINCOLNSHIRE PCT</v>
          </cell>
        </row>
        <row r="1686">
          <cell r="C1686" t="str">
            <v>5EF</v>
          </cell>
          <cell r="D1686" t="str">
            <v>NORTH LINCOLNSHIRE PCT</v>
          </cell>
        </row>
        <row r="1687">
          <cell r="C1687" t="str">
            <v>5EF</v>
          </cell>
          <cell r="D1687" t="str">
            <v>NORTH LINCOLNSHIRE PCT</v>
          </cell>
        </row>
        <row r="1688">
          <cell r="C1688" t="str">
            <v>5EF</v>
          </cell>
          <cell r="D1688" t="str">
            <v>NORTH LINCOLNSHIRE PCT</v>
          </cell>
        </row>
        <row r="1689">
          <cell r="C1689" t="str">
            <v>5EF</v>
          </cell>
          <cell r="D1689" t="str">
            <v>NORTH LINCOLNSHIRE PCT</v>
          </cell>
        </row>
        <row r="1690">
          <cell r="C1690" t="str">
            <v>5EF</v>
          </cell>
          <cell r="D1690" t="str">
            <v>NORTH LINCOLNSHIRE PCT</v>
          </cell>
        </row>
        <row r="1691">
          <cell r="C1691" t="str">
            <v>5EF</v>
          </cell>
          <cell r="D1691" t="str">
            <v>NORTH LINCOLNSHIRE PCT</v>
          </cell>
        </row>
        <row r="1692">
          <cell r="C1692" t="str">
            <v>5EF</v>
          </cell>
          <cell r="D1692" t="str">
            <v>NORTH LINCOLNSHIRE PCT</v>
          </cell>
        </row>
        <row r="1693">
          <cell r="C1693" t="str">
            <v>5EF</v>
          </cell>
          <cell r="D1693" t="str">
            <v>NORTH LINCOLNSHIRE PCT</v>
          </cell>
        </row>
        <row r="1694">
          <cell r="C1694" t="str">
            <v>5EF</v>
          </cell>
          <cell r="D1694" t="str">
            <v>NORTH LINCOLNSHIRE PCT</v>
          </cell>
        </row>
        <row r="1695">
          <cell r="C1695" t="str">
            <v>5EF</v>
          </cell>
          <cell r="D1695" t="str">
            <v>NORTH LINCOLNSHIRE PCT</v>
          </cell>
        </row>
        <row r="1696">
          <cell r="C1696" t="str">
            <v>5EF</v>
          </cell>
          <cell r="D1696" t="str">
            <v>NORTH LINCOLNSHIRE PCT</v>
          </cell>
        </row>
        <row r="1697">
          <cell r="C1697" t="str">
            <v>5EF</v>
          </cell>
          <cell r="D1697" t="str">
            <v>NORTH LINCOLNSHIRE PCT</v>
          </cell>
        </row>
        <row r="1698">
          <cell r="C1698" t="str">
            <v>5EF</v>
          </cell>
          <cell r="D1698" t="str">
            <v>NORTH LINCOLNSHIRE PCT</v>
          </cell>
        </row>
        <row r="1699">
          <cell r="C1699" t="str">
            <v>5EF</v>
          </cell>
          <cell r="D1699" t="str">
            <v>NORTH LINCOLNSHIRE PCT</v>
          </cell>
        </row>
        <row r="1700">
          <cell r="C1700" t="str">
            <v>5EF</v>
          </cell>
          <cell r="D1700" t="str">
            <v>NORTH LINCOLNSHIRE PCT</v>
          </cell>
        </row>
        <row r="1701">
          <cell r="C1701" t="str">
            <v>5H8</v>
          </cell>
          <cell r="D1701" t="str">
            <v>ROTHERHAM PCT</v>
          </cell>
        </row>
        <row r="1702">
          <cell r="C1702" t="str">
            <v>5H8</v>
          </cell>
          <cell r="D1702" t="str">
            <v>ROTHERHAM PCT</v>
          </cell>
        </row>
        <row r="1703">
          <cell r="C1703" t="str">
            <v>5H8</v>
          </cell>
          <cell r="D1703" t="str">
            <v>ROTHERHAM PCT</v>
          </cell>
        </row>
        <row r="1704">
          <cell r="C1704" t="str">
            <v>5H8</v>
          </cell>
          <cell r="D1704" t="str">
            <v>ROTHERHAM PCT</v>
          </cell>
        </row>
        <row r="1705">
          <cell r="C1705" t="str">
            <v>5H8</v>
          </cell>
          <cell r="D1705" t="str">
            <v>ROTHERHAM PCT</v>
          </cell>
        </row>
        <row r="1706">
          <cell r="C1706" t="str">
            <v>5H8</v>
          </cell>
          <cell r="D1706" t="str">
            <v>ROTHERHAM PCT</v>
          </cell>
        </row>
        <row r="1707">
          <cell r="C1707" t="str">
            <v>5H8</v>
          </cell>
          <cell r="D1707" t="str">
            <v>ROTHERHAM PCT</v>
          </cell>
        </row>
        <row r="1708">
          <cell r="C1708" t="str">
            <v>5H8</v>
          </cell>
          <cell r="D1708" t="str">
            <v>ROTHERHAM PCT</v>
          </cell>
        </row>
        <row r="1709">
          <cell r="C1709" t="str">
            <v>5H8</v>
          </cell>
          <cell r="D1709" t="str">
            <v>ROTHERHAM PCT</v>
          </cell>
        </row>
        <row r="1710">
          <cell r="C1710" t="str">
            <v>5H8</v>
          </cell>
          <cell r="D1710" t="str">
            <v>ROTHERHAM PCT</v>
          </cell>
        </row>
        <row r="1711">
          <cell r="C1711" t="str">
            <v>5H8</v>
          </cell>
          <cell r="D1711" t="str">
            <v>ROTHERHAM PCT</v>
          </cell>
        </row>
        <row r="1712">
          <cell r="C1712" t="str">
            <v>5H8</v>
          </cell>
          <cell r="D1712" t="str">
            <v>ROTHERHAM PCT</v>
          </cell>
        </row>
        <row r="1713">
          <cell r="C1713" t="str">
            <v>5H8</v>
          </cell>
          <cell r="D1713" t="str">
            <v>ROTHERHAM PCT</v>
          </cell>
        </row>
        <row r="1714">
          <cell r="C1714" t="str">
            <v>5H8</v>
          </cell>
          <cell r="D1714" t="str">
            <v>ROTHERHAM PCT</v>
          </cell>
        </row>
        <row r="1715">
          <cell r="C1715" t="str">
            <v>5H8</v>
          </cell>
          <cell r="D1715" t="str">
            <v>ROTHERHAM PCT</v>
          </cell>
        </row>
        <row r="1716">
          <cell r="C1716" t="str">
            <v>5H8</v>
          </cell>
          <cell r="D1716" t="str">
            <v>ROTHERHAM PCT</v>
          </cell>
        </row>
        <row r="1717">
          <cell r="C1717" t="str">
            <v>5H8</v>
          </cell>
          <cell r="D1717" t="str">
            <v>ROTHERHAM PCT</v>
          </cell>
        </row>
        <row r="1718">
          <cell r="C1718" t="str">
            <v>5H8</v>
          </cell>
          <cell r="D1718" t="str">
            <v>ROTHERHAM PCT</v>
          </cell>
        </row>
        <row r="1719">
          <cell r="C1719" t="str">
            <v>5H8</v>
          </cell>
          <cell r="D1719" t="str">
            <v>ROTHERHAM PCT</v>
          </cell>
        </row>
        <row r="1720">
          <cell r="C1720" t="str">
            <v>5H8</v>
          </cell>
          <cell r="D1720" t="str">
            <v>ROTHERHAM PCT</v>
          </cell>
        </row>
        <row r="1721">
          <cell r="C1721" t="str">
            <v>5H8</v>
          </cell>
          <cell r="D1721" t="str">
            <v>ROTHERHAM PCT</v>
          </cell>
        </row>
        <row r="1722">
          <cell r="C1722" t="str">
            <v>5H8</v>
          </cell>
          <cell r="D1722" t="str">
            <v>ROTHERHAM PCT</v>
          </cell>
        </row>
        <row r="1723">
          <cell r="C1723" t="str">
            <v>5H8</v>
          </cell>
          <cell r="D1723" t="str">
            <v>ROTHERHAM PCT</v>
          </cell>
        </row>
        <row r="1724">
          <cell r="C1724" t="str">
            <v>5H8</v>
          </cell>
          <cell r="D1724" t="str">
            <v>ROTHERHAM PCT</v>
          </cell>
        </row>
        <row r="1725">
          <cell r="C1725" t="str">
            <v>5H8</v>
          </cell>
          <cell r="D1725" t="str">
            <v>ROTHERHAM PCT</v>
          </cell>
        </row>
        <row r="1726">
          <cell r="C1726" t="str">
            <v>5H8</v>
          </cell>
          <cell r="D1726" t="str">
            <v>ROTHERHAM PCT</v>
          </cell>
        </row>
        <row r="1727">
          <cell r="C1727" t="str">
            <v>5H8</v>
          </cell>
          <cell r="D1727" t="str">
            <v>ROTHERHAM PCT</v>
          </cell>
        </row>
        <row r="1728">
          <cell r="C1728" t="str">
            <v>5H8</v>
          </cell>
          <cell r="D1728" t="str">
            <v>ROTHERHAM PCT</v>
          </cell>
        </row>
        <row r="1729">
          <cell r="C1729" t="str">
            <v>5H8</v>
          </cell>
          <cell r="D1729" t="str">
            <v>ROTHERHAM PCT</v>
          </cell>
        </row>
        <row r="1730">
          <cell r="C1730" t="str">
            <v>5H8</v>
          </cell>
          <cell r="D1730" t="str">
            <v>ROTHERHAM PCT</v>
          </cell>
        </row>
        <row r="1731">
          <cell r="C1731" t="str">
            <v>5H8</v>
          </cell>
          <cell r="D1731" t="str">
            <v>ROTHERHAM PCT</v>
          </cell>
        </row>
        <row r="1732">
          <cell r="C1732" t="str">
            <v>5H8</v>
          </cell>
          <cell r="D1732" t="str">
            <v>ROTHERHAM PCT</v>
          </cell>
        </row>
        <row r="1733">
          <cell r="C1733" t="str">
            <v>5H8</v>
          </cell>
          <cell r="D1733" t="str">
            <v>ROTHERHAM PCT</v>
          </cell>
        </row>
        <row r="1734">
          <cell r="C1734" t="str">
            <v>5H8</v>
          </cell>
          <cell r="D1734" t="str">
            <v>ROTHERHAM PCT</v>
          </cell>
        </row>
        <row r="1735">
          <cell r="C1735" t="str">
            <v>5H8</v>
          </cell>
          <cell r="D1735" t="str">
            <v>ROTHERHAM PCT</v>
          </cell>
        </row>
        <row r="1736">
          <cell r="C1736" t="str">
            <v>5H8</v>
          </cell>
          <cell r="D1736" t="str">
            <v>ROTHERHAM PCT</v>
          </cell>
        </row>
        <row r="1737">
          <cell r="C1737" t="str">
            <v>5H8</v>
          </cell>
          <cell r="D1737" t="str">
            <v>ROTHERHAM PCT</v>
          </cell>
        </row>
        <row r="1738">
          <cell r="C1738" t="str">
            <v>5H8</v>
          </cell>
          <cell r="D1738" t="str">
            <v>ROTHERHAM PCT</v>
          </cell>
        </row>
        <row r="1739">
          <cell r="C1739" t="str">
            <v>5H8</v>
          </cell>
          <cell r="D1739" t="str">
            <v>ROTHERHAM PCT</v>
          </cell>
        </row>
        <row r="1740">
          <cell r="C1740" t="str">
            <v>5J6</v>
          </cell>
          <cell r="D1740" t="str">
            <v>CALDERDALE</v>
          </cell>
        </row>
        <row r="1741">
          <cell r="C1741" t="str">
            <v>5J6</v>
          </cell>
          <cell r="D1741" t="str">
            <v>CALDERDALE</v>
          </cell>
        </row>
        <row r="1742">
          <cell r="C1742" t="str">
            <v>5J6</v>
          </cell>
          <cell r="D1742" t="str">
            <v>CALDERDALE</v>
          </cell>
        </row>
        <row r="1743">
          <cell r="C1743" t="str">
            <v>5J6</v>
          </cell>
          <cell r="D1743" t="str">
            <v>CALDERDALE</v>
          </cell>
        </row>
        <row r="1744">
          <cell r="C1744" t="str">
            <v>5J6</v>
          </cell>
          <cell r="D1744" t="str">
            <v>CALDERDALE</v>
          </cell>
        </row>
        <row r="1745">
          <cell r="C1745" t="str">
            <v>5J6</v>
          </cell>
          <cell r="D1745" t="str">
            <v>CALDERDALE</v>
          </cell>
        </row>
        <row r="1746">
          <cell r="C1746" t="str">
            <v>5J6</v>
          </cell>
          <cell r="D1746" t="str">
            <v>CALDERDALE</v>
          </cell>
        </row>
        <row r="1747">
          <cell r="C1747" t="str">
            <v>5J6</v>
          </cell>
          <cell r="D1747" t="str">
            <v>CALDERDALE</v>
          </cell>
        </row>
        <row r="1748">
          <cell r="C1748" t="str">
            <v>5J6</v>
          </cell>
          <cell r="D1748" t="str">
            <v>CALDERDALE</v>
          </cell>
        </row>
        <row r="1749">
          <cell r="C1749" t="str">
            <v>5J6</v>
          </cell>
          <cell r="D1749" t="str">
            <v>CALDERDALE</v>
          </cell>
        </row>
        <row r="1750">
          <cell r="C1750" t="str">
            <v>5J6</v>
          </cell>
          <cell r="D1750" t="str">
            <v>CALDERDALE</v>
          </cell>
        </row>
        <row r="1751">
          <cell r="C1751" t="str">
            <v>5J6</v>
          </cell>
          <cell r="D1751" t="str">
            <v>CALDERDALE</v>
          </cell>
        </row>
        <row r="1752">
          <cell r="C1752" t="str">
            <v>5J6</v>
          </cell>
          <cell r="D1752" t="str">
            <v>CALDERDALE</v>
          </cell>
        </row>
        <row r="1753">
          <cell r="C1753" t="str">
            <v>5J6</v>
          </cell>
          <cell r="D1753" t="str">
            <v>CALDERDALE</v>
          </cell>
        </row>
        <row r="1754">
          <cell r="C1754" t="str">
            <v>5J6</v>
          </cell>
          <cell r="D1754" t="str">
            <v>CALDERDALE</v>
          </cell>
        </row>
        <row r="1755">
          <cell r="C1755" t="str">
            <v>5J6</v>
          </cell>
          <cell r="D1755" t="str">
            <v>CALDERDALE</v>
          </cell>
        </row>
        <row r="1756">
          <cell r="C1756" t="str">
            <v>5J6</v>
          </cell>
          <cell r="D1756" t="str">
            <v>CALDERDALE</v>
          </cell>
        </row>
        <row r="1757">
          <cell r="C1757" t="str">
            <v>5J6</v>
          </cell>
          <cell r="D1757" t="str">
            <v>CALDERDALE</v>
          </cell>
        </row>
        <row r="1758">
          <cell r="C1758" t="str">
            <v>5J6</v>
          </cell>
          <cell r="D1758" t="str">
            <v>CALDERDALE</v>
          </cell>
        </row>
        <row r="1759">
          <cell r="C1759" t="str">
            <v>5J6</v>
          </cell>
          <cell r="D1759" t="str">
            <v>CALDERDALE</v>
          </cell>
        </row>
        <row r="1760">
          <cell r="C1760" t="str">
            <v>5J6</v>
          </cell>
          <cell r="D1760" t="str">
            <v>CALDERDALE</v>
          </cell>
        </row>
        <row r="1761">
          <cell r="C1761" t="str">
            <v>5J6</v>
          </cell>
          <cell r="D1761" t="str">
            <v>CALDERDALE</v>
          </cell>
        </row>
        <row r="1762">
          <cell r="C1762" t="str">
            <v>5J6</v>
          </cell>
          <cell r="D1762" t="str">
            <v>CALDERDALE</v>
          </cell>
        </row>
        <row r="1763">
          <cell r="C1763" t="str">
            <v>5J6</v>
          </cell>
          <cell r="D1763" t="str">
            <v>CALDERDALE</v>
          </cell>
        </row>
        <row r="1764">
          <cell r="C1764" t="str">
            <v>5J6</v>
          </cell>
          <cell r="D1764" t="str">
            <v>CALDERDALE</v>
          </cell>
        </row>
        <row r="1765">
          <cell r="C1765" t="str">
            <v>5J6</v>
          </cell>
          <cell r="D1765" t="str">
            <v>CALDERDALE</v>
          </cell>
        </row>
        <row r="1766">
          <cell r="C1766" t="str">
            <v>5J6</v>
          </cell>
          <cell r="D1766" t="str">
            <v>CALDERDALE</v>
          </cell>
        </row>
        <row r="1767">
          <cell r="C1767" t="str">
            <v>5JE</v>
          </cell>
          <cell r="D1767" t="str">
            <v>BARNSLEY PCT</v>
          </cell>
        </row>
        <row r="1768">
          <cell r="C1768" t="str">
            <v>5JE</v>
          </cell>
          <cell r="D1768" t="str">
            <v>BARNSLEY PCT</v>
          </cell>
        </row>
        <row r="1769">
          <cell r="C1769" t="str">
            <v>5JE</v>
          </cell>
          <cell r="D1769" t="str">
            <v>BARNSLEY PCT</v>
          </cell>
        </row>
        <row r="1770">
          <cell r="C1770" t="str">
            <v>5JE</v>
          </cell>
          <cell r="D1770" t="str">
            <v>BARNSLEY PCT</v>
          </cell>
        </row>
        <row r="1771">
          <cell r="C1771" t="str">
            <v>5JE</v>
          </cell>
          <cell r="D1771" t="str">
            <v>BARNSLEY PCT</v>
          </cell>
        </row>
        <row r="1772">
          <cell r="C1772" t="str">
            <v>5JE</v>
          </cell>
          <cell r="D1772" t="str">
            <v>BARNSLEY PCT</v>
          </cell>
        </row>
        <row r="1773">
          <cell r="C1773" t="str">
            <v>5JE</v>
          </cell>
          <cell r="D1773" t="str">
            <v>BARNSLEY PCT</v>
          </cell>
        </row>
        <row r="1774">
          <cell r="C1774" t="str">
            <v>5JE</v>
          </cell>
          <cell r="D1774" t="str">
            <v>BARNSLEY PCT</v>
          </cell>
        </row>
        <row r="1775">
          <cell r="C1775" t="str">
            <v>5JE</v>
          </cell>
          <cell r="D1775" t="str">
            <v>BARNSLEY PCT</v>
          </cell>
        </row>
        <row r="1776">
          <cell r="C1776" t="str">
            <v>5JE</v>
          </cell>
          <cell r="D1776" t="str">
            <v>BARNSLEY PCT</v>
          </cell>
        </row>
        <row r="1777">
          <cell r="C1777" t="str">
            <v>5JE</v>
          </cell>
          <cell r="D1777" t="str">
            <v>BARNSLEY PCT</v>
          </cell>
        </row>
        <row r="1778">
          <cell r="C1778" t="str">
            <v>5JE</v>
          </cell>
          <cell r="D1778" t="str">
            <v>BARNSLEY PCT</v>
          </cell>
        </row>
        <row r="1779">
          <cell r="C1779" t="str">
            <v>5JE</v>
          </cell>
          <cell r="D1779" t="str">
            <v>BARNSLEY PCT</v>
          </cell>
        </row>
        <row r="1780">
          <cell r="C1780" t="str">
            <v>5JE</v>
          </cell>
          <cell r="D1780" t="str">
            <v>BARNSLEY PCT</v>
          </cell>
        </row>
        <row r="1781">
          <cell r="C1781" t="str">
            <v>5JE</v>
          </cell>
          <cell r="D1781" t="str">
            <v>BARNSLEY PCT</v>
          </cell>
        </row>
        <row r="1782">
          <cell r="C1782" t="str">
            <v>5JE</v>
          </cell>
          <cell r="D1782" t="str">
            <v>BARNSLEY PCT</v>
          </cell>
        </row>
        <row r="1783">
          <cell r="C1783" t="str">
            <v>5JE</v>
          </cell>
          <cell r="D1783" t="str">
            <v>BARNSLEY PCT</v>
          </cell>
        </row>
        <row r="1784">
          <cell r="C1784" t="str">
            <v>5JE</v>
          </cell>
          <cell r="D1784" t="str">
            <v>BARNSLEY PCT</v>
          </cell>
        </row>
        <row r="1785">
          <cell r="C1785" t="str">
            <v>5JE</v>
          </cell>
          <cell r="D1785" t="str">
            <v>BARNSLEY PCT</v>
          </cell>
        </row>
        <row r="1786">
          <cell r="C1786" t="str">
            <v>5JE</v>
          </cell>
          <cell r="D1786" t="str">
            <v>BARNSLEY PCT</v>
          </cell>
        </row>
        <row r="1787">
          <cell r="C1787" t="str">
            <v>5JE</v>
          </cell>
          <cell r="D1787" t="str">
            <v>BARNSLEY PCT</v>
          </cell>
        </row>
        <row r="1788">
          <cell r="C1788" t="str">
            <v>5JE</v>
          </cell>
          <cell r="D1788" t="str">
            <v>BARNSLEY PCT</v>
          </cell>
        </row>
        <row r="1789">
          <cell r="C1789" t="str">
            <v>5JE</v>
          </cell>
          <cell r="D1789" t="str">
            <v>BARNSLEY PCT</v>
          </cell>
        </row>
        <row r="1790">
          <cell r="C1790" t="str">
            <v>5JE</v>
          </cell>
          <cell r="D1790" t="str">
            <v>BARNSLEY PCT</v>
          </cell>
        </row>
        <row r="1791">
          <cell r="C1791" t="str">
            <v>5JE</v>
          </cell>
          <cell r="D1791" t="str">
            <v>BARNSLEY PCT</v>
          </cell>
        </row>
        <row r="1792">
          <cell r="C1792" t="str">
            <v>5JE</v>
          </cell>
          <cell r="D1792" t="str">
            <v>BARNSLEY PCT</v>
          </cell>
        </row>
        <row r="1793">
          <cell r="C1793" t="str">
            <v>5JE</v>
          </cell>
          <cell r="D1793" t="str">
            <v>BARNSLEY PCT</v>
          </cell>
        </row>
        <row r="1794">
          <cell r="C1794" t="str">
            <v>5JE</v>
          </cell>
          <cell r="D1794" t="str">
            <v>BARNSLEY PCT</v>
          </cell>
        </row>
        <row r="1795">
          <cell r="C1795" t="str">
            <v>5JE</v>
          </cell>
          <cell r="D1795" t="str">
            <v>BARNSLEY PCT</v>
          </cell>
        </row>
        <row r="1796">
          <cell r="C1796" t="str">
            <v>5JE</v>
          </cell>
          <cell r="D1796" t="str">
            <v>BARNSLEY PCT</v>
          </cell>
        </row>
        <row r="1797">
          <cell r="C1797" t="str">
            <v>5JE</v>
          </cell>
          <cell r="D1797" t="str">
            <v>BARNSLEY PCT</v>
          </cell>
        </row>
        <row r="1798">
          <cell r="C1798" t="str">
            <v>5JE</v>
          </cell>
          <cell r="D1798" t="str">
            <v>BARNSLEY PCT</v>
          </cell>
        </row>
        <row r="1799">
          <cell r="C1799" t="str">
            <v>5JE</v>
          </cell>
          <cell r="D1799" t="str">
            <v>BARNSLEY PCT</v>
          </cell>
        </row>
        <row r="1800">
          <cell r="C1800" t="str">
            <v>5JE</v>
          </cell>
          <cell r="D1800" t="str">
            <v>BARNSLEY PCT</v>
          </cell>
        </row>
        <row r="1801">
          <cell r="C1801" t="str">
            <v>5JE</v>
          </cell>
          <cell r="D1801" t="str">
            <v>BARNSLEY PCT</v>
          </cell>
        </row>
        <row r="1802">
          <cell r="C1802" t="str">
            <v>5JE</v>
          </cell>
          <cell r="D1802" t="str">
            <v>BARNSLEY PCT</v>
          </cell>
        </row>
        <row r="1803">
          <cell r="C1803" t="str">
            <v>5JE</v>
          </cell>
          <cell r="D1803" t="str">
            <v>BARNSLEY PCT</v>
          </cell>
        </row>
        <row r="1804">
          <cell r="C1804" t="str">
            <v>5JE</v>
          </cell>
          <cell r="D1804" t="str">
            <v>BARNSLEY PCT</v>
          </cell>
        </row>
        <row r="1805">
          <cell r="C1805" t="str">
            <v>5JE</v>
          </cell>
          <cell r="D1805" t="str">
            <v>BARNSLEY PCT</v>
          </cell>
        </row>
        <row r="1806">
          <cell r="C1806" t="str">
            <v>5JE</v>
          </cell>
          <cell r="D1806" t="str">
            <v>BARNSLEY PCT</v>
          </cell>
        </row>
        <row r="1807">
          <cell r="C1807" t="str">
            <v>5JE</v>
          </cell>
          <cell r="D1807" t="str">
            <v>BARNSLEY PCT</v>
          </cell>
        </row>
        <row r="1808">
          <cell r="C1808" t="str">
            <v>5JE</v>
          </cell>
          <cell r="D1808" t="str">
            <v>BARNSLEY PCT</v>
          </cell>
        </row>
        <row r="1809">
          <cell r="C1809" t="str">
            <v>5N1</v>
          </cell>
          <cell r="D1809" t="str">
            <v>LEEDS PCT</v>
          </cell>
        </row>
        <row r="1810">
          <cell r="C1810" t="str">
            <v>5N1</v>
          </cell>
          <cell r="D1810" t="str">
            <v>LEEDS PCT</v>
          </cell>
        </row>
        <row r="1811">
          <cell r="C1811" t="str">
            <v>5N1</v>
          </cell>
          <cell r="D1811" t="str">
            <v>LEEDS PCT</v>
          </cell>
        </row>
        <row r="1812">
          <cell r="C1812" t="str">
            <v>5N1</v>
          </cell>
          <cell r="D1812" t="str">
            <v>LEEDS PCT</v>
          </cell>
        </row>
        <row r="1813">
          <cell r="C1813" t="str">
            <v>5N1</v>
          </cell>
          <cell r="D1813" t="str">
            <v>LEEDS PCT</v>
          </cell>
        </row>
        <row r="1814">
          <cell r="C1814" t="str">
            <v>5N1</v>
          </cell>
          <cell r="D1814" t="str">
            <v>LEEDS PCT</v>
          </cell>
        </row>
        <row r="1815">
          <cell r="C1815" t="str">
            <v>5N1</v>
          </cell>
          <cell r="D1815" t="str">
            <v>LEEDS PCT</v>
          </cell>
        </row>
        <row r="1816">
          <cell r="C1816" t="str">
            <v>5N1</v>
          </cell>
          <cell r="D1816" t="str">
            <v>LEEDS PCT</v>
          </cell>
        </row>
        <row r="1817">
          <cell r="C1817" t="str">
            <v>5N1</v>
          </cell>
          <cell r="D1817" t="str">
            <v>LEEDS PCT</v>
          </cell>
        </row>
        <row r="1818">
          <cell r="C1818" t="str">
            <v>5N1</v>
          </cell>
          <cell r="D1818" t="str">
            <v>LEEDS PCT</v>
          </cell>
        </row>
        <row r="1819">
          <cell r="C1819" t="str">
            <v>5N1</v>
          </cell>
          <cell r="D1819" t="str">
            <v>LEEDS PCT</v>
          </cell>
        </row>
        <row r="1820">
          <cell r="C1820" t="str">
            <v>5N1</v>
          </cell>
          <cell r="D1820" t="str">
            <v>LEEDS PCT</v>
          </cell>
        </row>
        <row r="1821">
          <cell r="C1821" t="str">
            <v>5N1</v>
          </cell>
          <cell r="D1821" t="str">
            <v>LEEDS PCT</v>
          </cell>
        </row>
        <row r="1822">
          <cell r="C1822" t="str">
            <v>5N1</v>
          </cell>
          <cell r="D1822" t="str">
            <v>LEEDS PCT</v>
          </cell>
        </row>
        <row r="1823">
          <cell r="C1823" t="str">
            <v>5N1</v>
          </cell>
          <cell r="D1823" t="str">
            <v>LEEDS PCT</v>
          </cell>
        </row>
        <row r="1824">
          <cell r="C1824" t="str">
            <v>5N1</v>
          </cell>
          <cell r="D1824" t="str">
            <v>LEEDS PCT</v>
          </cell>
        </row>
        <row r="1825">
          <cell r="C1825" t="str">
            <v>5N1</v>
          </cell>
          <cell r="D1825" t="str">
            <v>LEEDS PCT</v>
          </cell>
        </row>
        <row r="1826">
          <cell r="C1826" t="str">
            <v>5N1</v>
          </cell>
          <cell r="D1826" t="str">
            <v>LEEDS PCT</v>
          </cell>
        </row>
        <row r="1827">
          <cell r="C1827" t="str">
            <v>5N1</v>
          </cell>
          <cell r="D1827" t="str">
            <v>LEEDS PCT</v>
          </cell>
        </row>
        <row r="1828">
          <cell r="C1828" t="str">
            <v>5N1</v>
          </cell>
          <cell r="D1828" t="str">
            <v>LEEDS PCT</v>
          </cell>
        </row>
        <row r="1829">
          <cell r="C1829" t="str">
            <v>5N1</v>
          </cell>
          <cell r="D1829" t="str">
            <v>LEEDS PCT</v>
          </cell>
        </row>
        <row r="1830">
          <cell r="C1830" t="str">
            <v>5N1</v>
          </cell>
          <cell r="D1830" t="str">
            <v>LEEDS PCT</v>
          </cell>
        </row>
        <row r="1831">
          <cell r="C1831" t="str">
            <v>5N1</v>
          </cell>
          <cell r="D1831" t="str">
            <v>LEEDS PCT</v>
          </cell>
        </row>
        <row r="1832">
          <cell r="C1832" t="str">
            <v>5N1</v>
          </cell>
          <cell r="D1832" t="str">
            <v>LEEDS PCT</v>
          </cell>
        </row>
        <row r="1833">
          <cell r="C1833" t="str">
            <v>5N1</v>
          </cell>
          <cell r="D1833" t="str">
            <v>LEEDS PCT</v>
          </cell>
        </row>
        <row r="1834">
          <cell r="C1834" t="str">
            <v>5N1</v>
          </cell>
          <cell r="D1834" t="str">
            <v>LEEDS PCT</v>
          </cell>
        </row>
        <row r="1835">
          <cell r="C1835" t="str">
            <v>5N1</v>
          </cell>
          <cell r="D1835" t="str">
            <v>LEEDS PCT</v>
          </cell>
        </row>
        <row r="1836">
          <cell r="C1836" t="str">
            <v>5N1</v>
          </cell>
          <cell r="D1836" t="str">
            <v>LEEDS PCT</v>
          </cell>
        </row>
        <row r="1837">
          <cell r="C1837" t="str">
            <v>5N1</v>
          </cell>
          <cell r="D1837" t="str">
            <v>LEEDS PCT</v>
          </cell>
        </row>
        <row r="1838">
          <cell r="C1838" t="str">
            <v>5N1</v>
          </cell>
          <cell r="D1838" t="str">
            <v>LEEDS PCT</v>
          </cell>
        </row>
        <row r="1839">
          <cell r="C1839" t="str">
            <v>5N1</v>
          </cell>
          <cell r="D1839" t="str">
            <v>LEEDS PCT</v>
          </cell>
        </row>
        <row r="1840">
          <cell r="C1840" t="str">
            <v>5N1</v>
          </cell>
          <cell r="D1840" t="str">
            <v>LEEDS PCT</v>
          </cell>
        </row>
        <row r="1841">
          <cell r="C1841" t="str">
            <v>5N1</v>
          </cell>
          <cell r="D1841" t="str">
            <v>LEEDS PCT</v>
          </cell>
        </row>
        <row r="1842">
          <cell r="C1842" t="str">
            <v>5N1</v>
          </cell>
          <cell r="D1842" t="str">
            <v>LEEDS PCT</v>
          </cell>
        </row>
        <row r="1843">
          <cell r="C1843" t="str">
            <v>5N1</v>
          </cell>
          <cell r="D1843" t="str">
            <v>LEEDS PCT</v>
          </cell>
        </row>
        <row r="1844">
          <cell r="C1844" t="str">
            <v>5N1</v>
          </cell>
          <cell r="D1844" t="str">
            <v>LEEDS PCT</v>
          </cell>
        </row>
        <row r="1845">
          <cell r="C1845" t="str">
            <v>5N1</v>
          </cell>
          <cell r="D1845" t="str">
            <v>LEEDS PCT</v>
          </cell>
        </row>
        <row r="1846">
          <cell r="C1846" t="str">
            <v>5N1</v>
          </cell>
          <cell r="D1846" t="str">
            <v>LEEDS PCT</v>
          </cell>
        </row>
        <row r="1847">
          <cell r="C1847" t="str">
            <v>5N1</v>
          </cell>
          <cell r="D1847" t="str">
            <v>LEEDS PCT</v>
          </cell>
        </row>
        <row r="1848">
          <cell r="C1848" t="str">
            <v>5N1</v>
          </cell>
          <cell r="D1848" t="str">
            <v>LEEDS PCT</v>
          </cell>
        </row>
        <row r="1849">
          <cell r="C1849" t="str">
            <v>5N1</v>
          </cell>
          <cell r="D1849" t="str">
            <v>LEEDS PCT</v>
          </cell>
        </row>
        <row r="1850">
          <cell r="C1850" t="str">
            <v>5N1</v>
          </cell>
          <cell r="D1850" t="str">
            <v>LEEDS PCT</v>
          </cell>
        </row>
        <row r="1851">
          <cell r="C1851" t="str">
            <v>5N1</v>
          </cell>
          <cell r="D1851" t="str">
            <v>LEEDS PCT</v>
          </cell>
        </row>
        <row r="1852">
          <cell r="C1852" t="str">
            <v>5N1</v>
          </cell>
          <cell r="D1852" t="str">
            <v>LEEDS PCT</v>
          </cell>
        </row>
        <row r="1853">
          <cell r="C1853" t="str">
            <v>5N1</v>
          </cell>
          <cell r="D1853" t="str">
            <v>LEEDS PCT</v>
          </cell>
        </row>
        <row r="1854">
          <cell r="C1854" t="str">
            <v>5N1</v>
          </cell>
          <cell r="D1854" t="str">
            <v>LEEDS PCT</v>
          </cell>
        </row>
        <row r="1855">
          <cell r="C1855" t="str">
            <v>5N1</v>
          </cell>
          <cell r="D1855" t="str">
            <v>LEEDS PCT</v>
          </cell>
        </row>
        <row r="1856">
          <cell r="C1856" t="str">
            <v>5N1</v>
          </cell>
          <cell r="D1856" t="str">
            <v>LEEDS PCT</v>
          </cell>
        </row>
        <row r="1857">
          <cell r="C1857" t="str">
            <v>5N1</v>
          </cell>
          <cell r="D1857" t="str">
            <v>LEEDS PCT</v>
          </cell>
        </row>
        <row r="1858">
          <cell r="C1858" t="str">
            <v>5N1</v>
          </cell>
          <cell r="D1858" t="str">
            <v>LEEDS PCT</v>
          </cell>
        </row>
        <row r="1859">
          <cell r="C1859" t="str">
            <v>5N1</v>
          </cell>
          <cell r="D1859" t="str">
            <v>LEEDS PCT</v>
          </cell>
        </row>
        <row r="1860">
          <cell r="C1860" t="str">
            <v>5N1</v>
          </cell>
          <cell r="D1860" t="str">
            <v>LEEDS PCT</v>
          </cell>
        </row>
        <row r="1861">
          <cell r="C1861" t="str">
            <v>5N1</v>
          </cell>
          <cell r="D1861" t="str">
            <v>LEEDS PCT</v>
          </cell>
        </row>
        <row r="1862">
          <cell r="C1862" t="str">
            <v>5N1</v>
          </cell>
          <cell r="D1862" t="str">
            <v>LEEDS PCT</v>
          </cell>
        </row>
        <row r="1863">
          <cell r="C1863" t="str">
            <v>5N1</v>
          </cell>
          <cell r="D1863" t="str">
            <v>LEEDS PCT</v>
          </cell>
        </row>
        <row r="1864">
          <cell r="C1864" t="str">
            <v>5N1</v>
          </cell>
          <cell r="D1864" t="str">
            <v>LEEDS PCT</v>
          </cell>
        </row>
        <row r="1865">
          <cell r="C1865" t="str">
            <v>5N1</v>
          </cell>
          <cell r="D1865" t="str">
            <v>LEEDS PCT</v>
          </cell>
        </row>
        <row r="1866">
          <cell r="C1866" t="str">
            <v>5N1</v>
          </cell>
          <cell r="D1866" t="str">
            <v>LEEDS PCT</v>
          </cell>
        </row>
        <row r="1867">
          <cell r="C1867" t="str">
            <v>5N1</v>
          </cell>
          <cell r="D1867" t="str">
            <v>LEEDS PCT</v>
          </cell>
        </row>
        <row r="1868">
          <cell r="C1868" t="str">
            <v>5N1</v>
          </cell>
          <cell r="D1868" t="str">
            <v>LEEDS PCT</v>
          </cell>
        </row>
        <row r="1869">
          <cell r="C1869" t="str">
            <v>5N1</v>
          </cell>
          <cell r="D1869" t="str">
            <v>LEEDS PCT</v>
          </cell>
        </row>
        <row r="1870">
          <cell r="C1870" t="str">
            <v>5N1</v>
          </cell>
          <cell r="D1870" t="str">
            <v>LEEDS PCT</v>
          </cell>
        </row>
        <row r="1871">
          <cell r="C1871" t="str">
            <v>5N1</v>
          </cell>
          <cell r="D1871" t="str">
            <v>LEEDS PCT</v>
          </cell>
        </row>
        <row r="1872">
          <cell r="C1872" t="str">
            <v>5N1</v>
          </cell>
          <cell r="D1872" t="str">
            <v>LEEDS PCT</v>
          </cell>
        </row>
        <row r="1873">
          <cell r="C1873" t="str">
            <v>5N1</v>
          </cell>
          <cell r="D1873" t="str">
            <v>LEEDS PCT</v>
          </cell>
        </row>
        <row r="1874">
          <cell r="C1874" t="str">
            <v>5N1</v>
          </cell>
          <cell r="D1874" t="str">
            <v>LEEDS PCT</v>
          </cell>
        </row>
        <row r="1875">
          <cell r="C1875" t="str">
            <v>5N1</v>
          </cell>
          <cell r="D1875" t="str">
            <v>LEEDS PCT</v>
          </cell>
        </row>
        <row r="1876">
          <cell r="C1876" t="str">
            <v>5N1</v>
          </cell>
          <cell r="D1876" t="str">
            <v>LEEDS PCT</v>
          </cell>
        </row>
        <row r="1877">
          <cell r="C1877" t="str">
            <v>5N1</v>
          </cell>
          <cell r="D1877" t="str">
            <v>LEEDS PCT</v>
          </cell>
        </row>
        <row r="1878">
          <cell r="C1878" t="str">
            <v>5N1</v>
          </cell>
          <cell r="D1878" t="str">
            <v>LEEDS PCT</v>
          </cell>
        </row>
        <row r="1879">
          <cell r="C1879" t="str">
            <v>5N1</v>
          </cell>
          <cell r="D1879" t="str">
            <v>LEEDS PCT</v>
          </cell>
        </row>
        <row r="1880">
          <cell r="C1880" t="str">
            <v>5N1</v>
          </cell>
          <cell r="D1880" t="str">
            <v>LEEDS PCT</v>
          </cell>
        </row>
        <row r="1881">
          <cell r="C1881" t="str">
            <v>5N1</v>
          </cell>
          <cell r="D1881" t="str">
            <v>LEEDS PCT</v>
          </cell>
        </row>
        <row r="1882">
          <cell r="C1882" t="str">
            <v>5N1</v>
          </cell>
          <cell r="D1882" t="str">
            <v>LEEDS PCT</v>
          </cell>
        </row>
        <row r="1883">
          <cell r="C1883" t="str">
            <v>5N1</v>
          </cell>
          <cell r="D1883" t="str">
            <v>LEEDS PCT</v>
          </cell>
        </row>
        <row r="1884">
          <cell r="C1884" t="str">
            <v>5N1</v>
          </cell>
          <cell r="D1884" t="str">
            <v>LEEDS PCT</v>
          </cell>
        </row>
        <row r="1885">
          <cell r="C1885" t="str">
            <v>5N1</v>
          </cell>
          <cell r="D1885" t="str">
            <v>LEEDS PCT</v>
          </cell>
        </row>
        <row r="1886">
          <cell r="C1886" t="str">
            <v>5N1</v>
          </cell>
          <cell r="D1886" t="str">
            <v>LEEDS PCT</v>
          </cell>
        </row>
        <row r="1887">
          <cell r="C1887" t="str">
            <v>5N1</v>
          </cell>
          <cell r="D1887" t="str">
            <v>LEEDS PCT</v>
          </cell>
        </row>
        <row r="1888">
          <cell r="C1888" t="str">
            <v>5N1</v>
          </cell>
          <cell r="D1888" t="str">
            <v>LEEDS PCT</v>
          </cell>
        </row>
        <row r="1889">
          <cell r="C1889" t="str">
            <v>5N1</v>
          </cell>
          <cell r="D1889" t="str">
            <v>LEEDS PCT</v>
          </cell>
        </row>
        <row r="1890">
          <cell r="C1890" t="str">
            <v>5N1</v>
          </cell>
          <cell r="D1890" t="str">
            <v>LEEDS PCT</v>
          </cell>
        </row>
        <row r="1891">
          <cell r="C1891" t="str">
            <v>5N1</v>
          </cell>
          <cell r="D1891" t="str">
            <v>LEEDS PCT</v>
          </cell>
        </row>
        <row r="1892">
          <cell r="C1892" t="str">
            <v>5N1</v>
          </cell>
          <cell r="D1892" t="str">
            <v>LEEDS PCT</v>
          </cell>
        </row>
        <row r="1893">
          <cell r="C1893" t="str">
            <v>5N1</v>
          </cell>
          <cell r="D1893" t="str">
            <v>LEEDS PCT</v>
          </cell>
        </row>
        <row r="1894">
          <cell r="C1894" t="str">
            <v>5N1</v>
          </cell>
          <cell r="D1894" t="str">
            <v>LEEDS PCT</v>
          </cell>
        </row>
        <row r="1895">
          <cell r="C1895" t="str">
            <v>5N1</v>
          </cell>
          <cell r="D1895" t="str">
            <v>LEEDS PCT</v>
          </cell>
        </row>
        <row r="1896">
          <cell r="C1896" t="str">
            <v>5N1</v>
          </cell>
          <cell r="D1896" t="str">
            <v>LEEDS PCT</v>
          </cell>
        </row>
        <row r="1897">
          <cell r="C1897" t="str">
            <v>5N1</v>
          </cell>
          <cell r="D1897" t="str">
            <v>LEEDS PCT</v>
          </cell>
        </row>
        <row r="1898">
          <cell r="C1898" t="str">
            <v>5N1</v>
          </cell>
          <cell r="D1898" t="str">
            <v>LEEDS PCT</v>
          </cell>
        </row>
        <row r="1899">
          <cell r="C1899" t="str">
            <v>5N1</v>
          </cell>
          <cell r="D1899" t="str">
            <v>LEEDS PCT</v>
          </cell>
        </row>
        <row r="1900">
          <cell r="C1900" t="str">
            <v>5N1</v>
          </cell>
          <cell r="D1900" t="str">
            <v>LEEDS PCT</v>
          </cell>
        </row>
        <row r="1901">
          <cell r="C1901" t="str">
            <v>5N1</v>
          </cell>
          <cell r="D1901" t="str">
            <v>LEEDS PCT</v>
          </cell>
        </row>
        <row r="1902">
          <cell r="C1902" t="str">
            <v>5N1</v>
          </cell>
          <cell r="D1902" t="str">
            <v>LEEDS PCT</v>
          </cell>
        </row>
        <row r="1903">
          <cell r="C1903" t="str">
            <v>5N1</v>
          </cell>
          <cell r="D1903" t="str">
            <v>LEEDS PCT</v>
          </cell>
        </row>
        <row r="1904">
          <cell r="C1904" t="str">
            <v>5N1</v>
          </cell>
          <cell r="D1904" t="str">
            <v>LEEDS PCT</v>
          </cell>
        </row>
        <row r="1905">
          <cell r="C1905" t="str">
            <v>5N1</v>
          </cell>
          <cell r="D1905" t="str">
            <v>LEEDS PCT</v>
          </cell>
        </row>
        <row r="1906">
          <cell r="C1906" t="str">
            <v>5N1</v>
          </cell>
          <cell r="D1906" t="str">
            <v>LEEDS PCT</v>
          </cell>
        </row>
        <row r="1907">
          <cell r="C1907" t="str">
            <v>5N1</v>
          </cell>
          <cell r="D1907" t="str">
            <v>LEEDS PCT</v>
          </cell>
        </row>
        <row r="1908">
          <cell r="C1908" t="str">
            <v>5N1</v>
          </cell>
          <cell r="D1908" t="str">
            <v>LEEDS PCT</v>
          </cell>
        </row>
        <row r="1909">
          <cell r="C1909" t="str">
            <v>5N1</v>
          </cell>
          <cell r="D1909" t="str">
            <v>LEEDS PCT</v>
          </cell>
        </row>
        <row r="1910">
          <cell r="C1910" t="str">
            <v>5N1</v>
          </cell>
          <cell r="D1910" t="str">
            <v>LEEDS PCT</v>
          </cell>
        </row>
        <row r="1911">
          <cell r="C1911" t="str">
            <v>5N1</v>
          </cell>
          <cell r="D1911" t="str">
            <v>LEEDS PCT</v>
          </cell>
        </row>
        <row r="1912">
          <cell r="C1912" t="str">
            <v>5N1</v>
          </cell>
          <cell r="D1912" t="str">
            <v>LEEDS PCT</v>
          </cell>
        </row>
        <row r="1913">
          <cell r="C1913" t="str">
            <v>5N1</v>
          </cell>
          <cell r="D1913" t="str">
            <v>LEEDS PCT</v>
          </cell>
        </row>
        <row r="1914">
          <cell r="C1914" t="str">
            <v>5N1</v>
          </cell>
          <cell r="D1914" t="str">
            <v>LEEDS PCT</v>
          </cell>
        </row>
        <row r="1915">
          <cell r="C1915" t="str">
            <v>5N1</v>
          </cell>
          <cell r="D1915" t="str">
            <v>LEEDS PCT</v>
          </cell>
        </row>
        <row r="1916">
          <cell r="C1916" t="str">
            <v>5N1</v>
          </cell>
          <cell r="D1916" t="str">
            <v>LEEDS PCT</v>
          </cell>
        </row>
        <row r="1917">
          <cell r="C1917" t="str">
            <v>5N1</v>
          </cell>
          <cell r="D1917" t="str">
            <v>LEEDS PCT</v>
          </cell>
        </row>
        <row r="1918">
          <cell r="C1918" t="str">
            <v>5N1</v>
          </cell>
          <cell r="D1918" t="str">
            <v>LEEDS PCT</v>
          </cell>
        </row>
        <row r="1919">
          <cell r="C1919" t="str">
            <v>5N1</v>
          </cell>
          <cell r="D1919" t="str">
            <v>LEEDS PCT</v>
          </cell>
        </row>
        <row r="1920">
          <cell r="C1920" t="str">
            <v>5N2</v>
          </cell>
          <cell r="D1920" t="str">
            <v>KIRKLEES PCT</v>
          </cell>
        </row>
        <row r="1921">
          <cell r="C1921" t="str">
            <v>5N2</v>
          </cell>
          <cell r="D1921" t="str">
            <v>KIRKLEES PCT</v>
          </cell>
        </row>
        <row r="1922">
          <cell r="C1922" t="str">
            <v>5N2</v>
          </cell>
          <cell r="D1922" t="str">
            <v>KIRKLEES PCT</v>
          </cell>
        </row>
        <row r="1923">
          <cell r="C1923" t="str">
            <v>5N2</v>
          </cell>
          <cell r="D1923" t="str">
            <v>KIRKLEES PCT</v>
          </cell>
        </row>
        <row r="1924">
          <cell r="C1924" t="str">
            <v>5N2</v>
          </cell>
          <cell r="D1924" t="str">
            <v>KIRKLEES PCT</v>
          </cell>
        </row>
        <row r="1925">
          <cell r="C1925" t="str">
            <v>5N2</v>
          </cell>
          <cell r="D1925" t="str">
            <v>KIRKLEES PCT</v>
          </cell>
        </row>
        <row r="1926">
          <cell r="C1926" t="str">
            <v>5N2</v>
          </cell>
          <cell r="D1926" t="str">
            <v>KIRKLEES PCT</v>
          </cell>
        </row>
        <row r="1927">
          <cell r="C1927" t="str">
            <v>5N2</v>
          </cell>
          <cell r="D1927" t="str">
            <v>KIRKLEES PCT</v>
          </cell>
        </row>
        <row r="1928">
          <cell r="C1928" t="str">
            <v>5N2</v>
          </cell>
          <cell r="D1928" t="str">
            <v>KIRKLEES PCT</v>
          </cell>
        </row>
        <row r="1929">
          <cell r="C1929" t="str">
            <v>5N2</v>
          </cell>
          <cell r="D1929" t="str">
            <v>KIRKLEES PCT</v>
          </cell>
        </row>
        <row r="1930">
          <cell r="C1930" t="str">
            <v>5N2</v>
          </cell>
          <cell r="D1930" t="str">
            <v>KIRKLEES PCT</v>
          </cell>
        </row>
        <row r="1931">
          <cell r="C1931" t="str">
            <v>5N2</v>
          </cell>
          <cell r="D1931" t="str">
            <v>KIRKLEES PCT</v>
          </cell>
        </row>
        <row r="1932">
          <cell r="C1932" t="str">
            <v>5N2</v>
          </cell>
          <cell r="D1932" t="str">
            <v>KIRKLEES PCT</v>
          </cell>
        </row>
        <row r="1933">
          <cell r="C1933" t="str">
            <v>5N2</v>
          </cell>
          <cell r="D1933" t="str">
            <v>KIRKLEES PCT</v>
          </cell>
        </row>
        <row r="1934">
          <cell r="C1934" t="str">
            <v>5N2</v>
          </cell>
          <cell r="D1934" t="str">
            <v>KIRKLEES PCT</v>
          </cell>
        </row>
        <row r="1935">
          <cell r="C1935" t="str">
            <v>5N2</v>
          </cell>
          <cell r="D1935" t="str">
            <v>KIRKLEES PCT</v>
          </cell>
        </row>
        <row r="1936">
          <cell r="C1936" t="str">
            <v>5N2</v>
          </cell>
          <cell r="D1936" t="str">
            <v>KIRKLEES PCT</v>
          </cell>
        </row>
        <row r="1937">
          <cell r="C1937" t="str">
            <v>5N2</v>
          </cell>
          <cell r="D1937" t="str">
            <v>KIRKLEES PCT</v>
          </cell>
        </row>
        <row r="1938">
          <cell r="C1938" t="str">
            <v>5N2</v>
          </cell>
          <cell r="D1938" t="str">
            <v>KIRKLEES PCT</v>
          </cell>
        </row>
        <row r="1939">
          <cell r="C1939" t="str">
            <v>5N2</v>
          </cell>
          <cell r="D1939" t="str">
            <v>KIRKLEES PCT</v>
          </cell>
        </row>
        <row r="1940">
          <cell r="C1940" t="str">
            <v>5N2</v>
          </cell>
          <cell r="D1940" t="str">
            <v>KIRKLEES PCT</v>
          </cell>
        </row>
        <row r="1941">
          <cell r="C1941" t="str">
            <v>5N2</v>
          </cell>
          <cell r="D1941" t="str">
            <v>KIRKLEES PCT</v>
          </cell>
        </row>
        <row r="1942">
          <cell r="C1942" t="str">
            <v>5N2</v>
          </cell>
          <cell r="D1942" t="str">
            <v>KIRKLEES PCT</v>
          </cell>
        </row>
        <row r="1943">
          <cell r="C1943" t="str">
            <v>5N2</v>
          </cell>
          <cell r="D1943" t="str">
            <v>KIRKLEES PCT</v>
          </cell>
        </row>
        <row r="1944">
          <cell r="C1944" t="str">
            <v>5N2</v>
          </cell>
          <cell r="D1944" t="str">
            <v>KIRKLEES PCT</v>
          </cell>
        </row>
        <row r="1945">
          <cell r="C1945" t="str">
            <v>5N2</v>
          </cell>
          <cell r="D1945" t="str">
            <v>KIRKLEES PCT</v>
          </cell>
        </row>
        <row r="1946">
          <cell r="C1946" t="str">
            <v>5N2</v>
          </cell>
          <cell r="D1946" t="str">
            <v>KIRKLEES PCT</v>
          </cell>
        </row>
        <row r="1947">
          <cell r="C1947" t="str">
            <v>5N2</v>
          </cell>
          <cell r="D1947" t="str">
            <v>KIRKLEES PCT</v>
          </cell>
        </row>
        <row r="1948">
          <cell r="C1948" t="str">
            <v>5N2</v>
          </cell>
          <cell r="D1948" t="str">
            <v>KIRKLEES PCT</v>
          </cell>
        </row>
        <row r="1949">
          <cell r="C1949" t="str">
            <v>5N2</v>
          </cell>
          <cell r="D1949" t="str">
            <v>KIRKLEES PCT</v>
          </cell>
        </row>
        <row r="1950">
          <cell r="C1950" t="str">
            <v>5N2</v>
          </cell>
          <cell r="D1950" t="str">
            <v>KIRKLEES PCT</v>
          </cell>
        </row>
        <row r="1951">
          <cell r="C1951" t="str">
            <v>5N2</v>
          </cell>
          <cell r="D1951" t="str">
            <v>KIRKLEES PCT</v>
          </cell>
        </row>
        <row r="1952">
          <cell r="C1952" t="str">
            <v>5N2</v>
          </cell>
          <cell r="D1952" t="str">
            <v>KIRKLEES PCT</v>
          </cell>
        </row>
        <row r="1953">
          <cell r="C1953" t="str">
            <v>5N2</v>
          </cell>
          <cell r="D1953" t="str">
            <v>KIRKLEES PCT</v>
          </cell>
        </row>
        <row r="1954">
          <cell r="C1954" t="str">
            <v>5N2</v>
          </cell>
          <cell r="D1954" t="str">
            <v>KIRKLEES PCT</v>
          </cell>
        </row>
        <row r="1955">
          <cell r="C1955" t="str">
            <v>5N2</v>
          </cell>
          <cell r="D1955" t="str">
            <v>KIRKLEES PCT</v>
          </cell>
        </row>
        <row r="1956">
          <cell r="C1956" t="str">
            <v>5N2</v>
          </cell>
          <cell r="D1956" t="str">
            <v>KIRKLEES PCT</v>
          </cell>
        </row>
        <row r="1957">
          <cell r="C1957" t="str">
            <v>5N2</v>
          </cell>
          <cell r="D1957" t="str">
            <v>KIRKLEES PCT</v>
          </cell>
        </row>
        <row r="1958">
          <cell r="C1958" t="str">
            <v>5N2</v>
          </cell>
          <cell r="D1958" t="str">
            <v>KIRKLEES PCT</v>
          </cell>
        </row>
        <row r="1959">
          <cell r="C1959" t="str">
            <v>5N2</v>
          </cell>
          <cell r="D1959" t="str">
            <v>KIRKLEES PCT</v>
          </cell>
        </row>
        <row r="1960">
          <cell r="C1960" t="str">
            <v>5N2</v>
          </cell>
          <cell r="D1960" t="str">
            <v>KIRKLEES PCT</v>
          </cell>
        </row>
        <row r="1961">
          <cell r="C1961" t="str">
            <v>5N2</v>
          </cell>
          <cell r="D1961" t="str">
            <v>KIRKLEES PCT</v>
          </cell>
        </row>
        <row r="1962">
          <cell r="C1962" t="str">
            <v>5N2</v>
          </cell>
          <cell r="D1962" t="str">
            <v>KIRKLEES PCT</v>
          </cell>
        </row>
        <row r="1963">
          <cell r="C1963" t="str">
            <v>5N2</v>
          </cell>
          <cell r="D1963" t="str">
            <v>KIRKLEES PCT</v>
          </cell>
        </row>
        <row r="1964">
          <cell r="C1964" t="str">
            <v>5N2</v>
          </cell>
          <cell r="D1964" t="str">
            <v>KIRKLEES PCT</v>
          </cell>
        </row>
        <row r="1965">
          <cell r="C1965" t="str">
            <v>5N2</v>
          </cell>
          <cell r="D1965" t="str">
            <v>KIRKLEES PCT</v>
          </cell>
        </row>
        <row r="1966">
          <cell r="C1966" t="str">
            <v>5N2</v>
          </cell>
          <cell r="D1966" t="str">
            <v>KIRKLEES PCT</v>
          </cell>
        </row>
        <row r="1967">
          <cell r="C1967" t="str">
            <v>5N2</v>
          </cell>
          <cell r="D1967" t="str">
            <v>KIRKLEES PCT</v>
          </cell>
        </row>
        <row r="1968">
          <cell r="C1968" t="str">
            <v>5N2</v>
          </cell>
          <cell r="D1968" t="str">
            <v>KIRKLEES PCT</v>
          </cell>
        </row>
        <row r="1969">
          <cell r="C1969" t="str">
            <v>5N2</v>
          </cell>
          <cell r="D1969" t="str">
            <v>KIRKLEES PCT</v>
          </cell>
        </row>
        <row r="1970">
          <cell r="C1970" t="str">
            <v>5N2</v>
          </cell>
          <cell r="D1970" t="str">
            <v>KIRKLEES PCT</v>
          </cell>
        </row>
        <row r="1971">
          <cell r="C1971" t="str">
            <v>5N2</v>
          </cell>
          <cell r="D1971" t="str">
            <v>KIRKLEES PCT</v>
          </cell>
        </row>
        <row r="1972">
          <cell r="C1972" t="str">
            <v>5N2</v>
          </cell>
          <cell r="D1972" t="str">
            <v>KIRKLEES PCT</v>
          </cell>
        </row>
        <row r="1973">
          <cell r="C1973" t="str">
            <v>5N2</v>
          </cell>
          <cell r="D1973" t="str">
            <v>KIRKLEES PCT</v>
          </cell>
        </row>
        <row r="1974">
          <cell r="C1974" t="str">
            <v>5N2</v>
          </cell>
          <cell r="D1974" t="str">
            <v>KIRKLEES PCT</v>
          </cell>
        </row>
        <row r="1975">
          <cell r="C1975" t="str">
            <v>5N2</v>
          </cell>
          <cell r="D1975" t="str">
            <v>KIRKLEES PCT</v>
          </cell>
        </row>
        <row r="1976">
          <cell r="C1976" t="str">
            <v>5N2</v>
          </cell>
          <cell r="D1976" t="str">
            <v>KIRKLEES PCT</v>
          </cell>
        </row>
        <row r="1977">
          <cell r="C1977" t="str">
            <v>5N2</v>
          </cell>
          <cell r="D1977" t="str">
            <v>KIRKLEES PCT</v>
          </cell>
        </row>
        <row r="1978">
          <cell r="C1978" t="str">
            <v>5N2</v>
          </cell>
          <cell r="D1978" t="str">
            <v>KIRKLEES PCT</v>
          </cell>
        </row>
        <row r="1979">
          <cell r="C1979" t="str">
            <v>5N2</v>
          </cell>
          <cell r="D1979" t="str">
            <v>KIRKLEES PCT</v>
          </cell>
        </row>
        <row r="1980">
          <cell r="C1980" t="str">
            <v>5N2</v>
          </cell>
          <cell r="D1980" t="str">
            <v>KIRKLEES PCT</v>
          </cell>
        </row>
        <row r="1981">
          <cell r="C1981" t="str">
            <v>5N2</v>
          </cell>
          <cell r="D1981" t="str">
            <v>KIRKLEES PCT</v>
          </cell>
        </row>
        <row r="1982">
          <cell r="C1982" t="str">
            <v>5N2</v>
          </cell>
          <cell r="D1982" t="str">
            <v>KIRKLEES PCT</v>
          </cell>
        </row>
        <row r="1983">
          <cell r="C1983" t="str">
            <v>5N2</v>
          </cell>
          <cell r="D1983" t="str">
            <v>KIRKLEES PCT</v>
          </cell>
        </row>
        <row r="1984">
          <cell r="C1984" t="str">
            <v>5N2</v>
          </cell>
          <cell r="D1984" t="str">
            <v>KIRKLEES PCT</v>
          </cell>
        </row>
        <row r="1985">
          <cell r="C1985" t="str">
            <v>5N2</v>
          </cell>
          <cell r="D1985" t="str">
            <v>KIRKLEES PCT</v>
          </cell>
        </row>
        <row r="1986">
          <cell r="C1986" t="str">
            <v>5N2</v>
          </cell>
          <cell r="D1986" t="str">
            <v>KIRKLEES PCT</v>
          </cell>
        </row>
        <row r="1987">
          <cell r="C1987" t="str">
            <v>5N2</v>
          </cell>
          <cell r="D1987" t="str">
            <v>KIRKLEES PCT</v>
          </cell>
        </row>
        <row r="1988">
          <cell r="C1988" t="str">
            <v>5N2</v>
          </cell>
          <cell r="D1988" t="str">
            <v>KIRKLEES PCT</v>
          </cell>
        </row>
        <row r="1989">
          <cell r="C1989" t="str">
            <v>5N2</v>
          </cell>
          <cell r="D1989" t="str">
            <v>KIRKLEES PCT</v>
          </cell>
        </row>
        <row r="1990">
          <cell r="C1990" t="str">
            <v>5N2</v>
          </cell>
          <cell r="D1990" t="str">
            <v>KIRKLEES PCT</v>
          </cell>
        </row>
        <row r="1991">
          <cell r="C1991" t="str">
            <v>5N2</v>
          </cell>
          <cell r="D1991" t="str">
            <v>KIRKLEES PCT</v>
          </cell>
        </row>
        <row r="1992">
          <cell r="C1992" t="str">
            <v>5N2</v>
          </cell>
          <cell r="D1992" t="str">
            <v>KIRKLEES PCT</v>
          </cell>
        </row>
        <row r="1993">
          <cell r="C1993" t="str">
            <v>5N2</v>
          </cell>
          <cell r="D1993" t="str">
            <v>KIRKLEES PCT</v>
          </cell>
        </row>
        <row r="1994">
          <cell r="C1994" t="str">
            <v>5N3</v>
          </cell>
          <cell r="D1994" t="str">
            <v>WAKEFIELD DISTRICT PCT</v>
          </cell>
        </row>
        <row r="1995">
          <cell r="C1995" t="str">
            <v>5N3</v>
          </cell>
          <cell r="D1995" t="str">
            <v>WAKEFIELD DISTRICT PCT</v>
          </cell>
        </row>
        <row r="1996">
          <cell r="C1996" t="str">
            <v>5N3</v>
          </cell>
          <cell r="D1996" t="str">
            <v>WAKEFIELD DISTRICT PCT</v>
          </cell>
        </row>
        <row r="1997">
          <cell r="C1997" t="str">
            <v>5N3</v>
          </cell>
          <cell r="D1997" t="str">
            <v>WAKEFIELD DISTRICT PCT</v>
          </cell>
        </row>
        <row r="1998">
          <cell r="C1998" t="str">
            <v>5N3</v>
          </cell>
          <cell r="D1998" t="str">
            <v>WAKEFIELD DISTRICT PCT</v>
          </cell>
        </row>
        <row r="1999">
          <cell r="C1999" t="str">
            <v>5N3</v>
          </cell>
          <cell r="D1999" t="str">
            <v>WAKEFIELD DISTRICT PCT</v>
          </cell>
        </row>
        <row r="2000">
          <cell r="C2000" t="str">
            <v>5N3</v>
          </cell>
          <cell r="D2000" t="str">
            <v>WAKEFIELD DISTRICT PCT</v>
          </cell>
        </row>
        <row r="2001">
          <cell r="C2001" t="str">
            <v>5N3</v>
          </cell>
          <cell r="D2001" t="str">
            <v>WAKEFIELD DISTRICT PCT</v>
          </cell>
        </row>
        <row r="2002">
          <cell r="C2002" t="str">
            <v>5N3</v>
          </cell>
          <cell r="D2002" t="str">
            <v>WAKEFIELD DISTRICT PCT</v>
          </cell>
        </row>
        <row r="2003">
          <cell r="C2003" t="str">
            <v>5N3</v>
          </cell>
          <cell r="D2003" t="str">
            <v>WAKEFIELD DISTRICT PCT</v>
          </cell>
        </row>
        <row r="2004">
          <cell r="C2004" t="str">
            <v>5N3</v>
          </cell>
          <cell r="D2004" t="str">
            <v>WAKEFIELD DISTRICT PCT</v>
          </cell>
        </row>
        <row r="2005">
          <cell r="C2005" t="str">
            <v>5N3</v>
          </cell>
          <cell r="D2005" t="str">
            <v>WAKEFIELD DISTRICT PCT</v>
          </cell>
        </row>
        <row r="2006">
          <cell r="C2006" t="str">
            <v>5N3</v>
          </cell>
          <cell r="D2006" t="str">
            <v>WAKEFIELD DISTRICT PCT</v>
          </cell>
        </row>
        <row r="2007">
          <cell r="C2007" t="str">
            <v>5N3</v>
          </cell>
          <cell r="D2007" t="str">
            <v>WAKEFIELD DISTRICT PCT</v>
          </cell>
        </row>
        <row r="2008">
          <cell r="C2008" t="str">
            <v>5N3</v>
          </cell>
          <cell r="D2008" t="str">
            <v>WAKEFIELD DISTRICT PCT</v>
          </cell>
        </row>
        <row r="2009">
          <cell r="C2009" t="str">
            <v>5N3</v>
          </cell>
          <cell r="D2009" t="str">
            <v>WAKEFIELD DISTRICT PCT</v>
          </cell>
        </row>
        <row r="2010">
          <cell r="C2010" t="str">
            <v>5N3</v>
          </cell>
          <cell r="D2010" t="str">
            <v>WAKEFIELD DISTRICT PCT</v>
          </cell>
        </row>
        <row r="2011">
          <cell r="C2011" t="str">
            <v>5N3</v>
          </cell>
          <cell r="D2011" t="str">
            <v>WAKEFIELD DISTRICT PCT</v>
          </cell>
        </row>
        <row r="2012">
          <cell r="C2012" t="str">
            <v>5N3</v>
          </cell>
          <cell r="D2012" t="str">
            <v>WAKEFIELD DISTRICT PCT</v>
          </cell>
        </row>
        <row r="2013">
          <cell r="C2013" t="str">
            <v>5N3</v>
          </cell>
          <cell r="D2013" t="str">
            <v>WAKEFIELD DISTRICT PCT</v>
          </cell>
        </row>
        <row r="2014">
          <cell r="C2014" t="str">
            <v>5N3</v>
          </cell>
          <cell r="D2014" t="str">
            <v>WAKEFIELD DISTRICT PCT</v>
          </cell>
        </row>
        <row r="2015">
          <cell r="C2015" t="str">
            <v>5N3</v>
          </cell>
          <cell r="D2015" t="str">
            <v>WAKEFIELD DISTRICT PCT</v>
          </cell>
        </row>
        <row r="2016">
          <cell r="C2016" t="str">
            <v>5N3</v>
          </cell>
          <cell r="D2016" t="str">
            <v>WAKEFIELD DISTRICT PCT</v>
          </cell>
        </row>
        <row r="2017">
          <cell r="C2017" t="str">
            <v>5N3</v>
          </cell>
          <cell r="D2017" t="str">
            <v>WAKEFIELD DISTRICT PCT</v>
          </cell>
        </row>
        <row r="2018">
          <cell r="C2018" t="str">
            <v>5N3</v>
          </cell>
          <cell r="D2018" t="str">
            <v>WAKEFIELD DISTRICT PCT</v>
          </cell>
        </row>
        <row r="2019">
          <cell r="C2019" t="str">
            <v>5N3</v>
          </cell>
          <cell r="D2019" t="str">
            <v>WAKEFIELD DISTRICT PCT</v>
          </cell>
        </row>
        <row r="2020">
          <cell r="C2020" t="str">
            <v>5N3</v>
          </cell>
          <cell r="D2020" t="str">
            <v>WAKEFIELD DISTRICT PCT</v>
          </cell>
        </row>
        <row r="2021">
          <cell r="C2021" t="str">
            <v>5N3</v>
          </cell>
          <cell r="D2021" t="str">
            <v>WAKEFIELD DISTRICT PCT</v>
          </cell>
        </row>
        <row r="2022">
          <cell r="C2022" t="str">
            <v>5N3</v>
          </cell>
          <cell r="D2022" t="str">
            <v>WAKEFIELD DISTRICT PCT</v>
          </cell>
        </row>
        <row r="2023">
          <cell r="C2023" t="str">
            <v>5N3</v>
          </cell>
          <cell r="D2023" t="str">
            <v>WAKEFIELD DISTRICT PCT</v>
          </cell>
        </row>
        <row r="2024">
          <cell r="C2024" t="str">
            <v>5N3</v>
          </cell>
          <cell r="D2024" t="str">
            <v>WAKEFIELD DISTRICT PCT</v>
          </cell>
        </row>
        <row r="2025">
          <cell r="C2025" t="str">
            <v>5N3</v>
          </cell>
          <cell r="D2025" t="str">
            <v>WAKEFIELD DISTRICT PCT</v>
          </cell>
        </row>
        <row r="2026">
          <cell r="C2026" t="str">
            <v>5N3</v>
          </cell>
          <cell r="D2026" t="str">
            <v>WAKEFIELD DISTRICT PCT</v>
          </cell>
        </row>
        <row r="2027">
          <cell r="C2027" t="str">
            <v>5N3</v>
          </cell>
          <cell r="D2027" t="str">
            <v>WAKEFIELD DISTRICT PCT</v>
          </cell>
        </row>
        <row r="2028">
          <cell r="C2028" t="str">
            <v>5N3</v>
          </cell>
          <cell r="D2028" t="str">
            <v>WAKEFIELD DISTRICT PCT</v>
          </cell>
        </row>
        <row r="2029">
          <cell r="C2029" t="str">
            <v>5N3</v>
          </cell>
          <cell r="D2029" t="str">
            <v>WAKEFIELD DISTRICT PCT</v>
          </cell>
        </row>
        <row r="2030">
          <cell r="C2030" t="str">
            <v>5N3</v>
          </cell>
          <cell r="D2030" t="str">
            <v>WAKEFIELD DISTRICT PCT</v>
          </cell>
        </row>
        <row r="2031">
          <cell r="C2031" t="str">
            <v>5N3</v>
          </cell>
          <cell r="D2031" t="str">
            <v>WAKEFIELD DISTRICT PCT</v>
          </cell>
        </row>
        <row r="2032">
          <cell r="C2032" t="str">
            <v>5N3</v>
          </cell>
          <cell r="D2032" t="str">
            <v>WAKEFIELD DISTRICT PCT</v>
          </cell>
        </row>
        <row r="2033">
          <cell r="C2033" t="str">
            <v>5N3</v>
          </cell>
          <cell r="D2033" t="str">
            <v>WAKEFIELD DISTRICT PCT</v>
          </cell>
        </row>
        <row r="2034">
          <cell r="C2034" t="str">
            <v>5N4</v>
          </cell>
          <cell r="D2034" t="str">
            <v>SHEFFIELD PCT</v>
          </cell>
        </row>
        <row r="2035">
          <cell r="C2035" t="str">
            <v>5N4</v>
          </cell>
          <cell r="D2035" t="str">
            <v>SHEFFIELD PCT</v>
          </cell>
        </row>
        <row r="2036">
          <cell r="C2036" t="str">
            <v>5N4</v>
          </cell>
          <cell r="D2036" t="str">
            <v>SHEFFIELD PCT</v>
          </cell>
        </row>
        <row r="2037">
          <cell r="C2037" t="str">
            <v>5N4</v>
          </cell>
          <cell r="D2037" t="str">
            <v>SHEFFIELD PCT</v>
          </cell>
        </row>
        <row r="2038">
          <cell r="C2038" t="str">
            <v>5N4</v>
          </cell>
          <cell r="D2038" t="str">
            <v>SHEFFIELD PCT</v>
          </cell>
        </row>
        <row r="2039">
          <cell r="C2039" t="str">
            <v>5N4</v>
          </cell>
          <cell r="D2039" t="str">
            <v>SHEFFIELD PCT</v>
          </cell>
        </row>
        <row r="2040">
          <cell r="C2040" t="str">
            <v>5N4</v>
          </cell>
          <cell r="D2040" t="str">
            <v>SHEFFIELD PCT</v>
          </cell>
        </row>
        <row r="2041">
          <cell r="C2041" t="str">
            <v>5N4</v>
          </cell>
          <cell r="D2041" t="str">
            <v>SHEFFIELD PCT</v>
          </cell>
        </row>
        <row r="2042">
          <cell r="C2042" t="str">
            <v>5N4</v>
          </cell>
          <cell r="D2042" t="str">
            <v>SHEFFIELD PCT</v>
          </cell>
        </row>
        <row r="2043">
          <cell r="C2043" t="str">
            <v>5N4</v>
          </cell>
          <cell r="D2043" t="str">
            <v>SHEFFIELD PCT</v>
          </cell>
        </row>
        <row r="2044">
          <cell r="C2044" t="str">
            <v>5N4</v>
          </cell>
          <cell r="D2044" t="str">
            <v>SHEFFIELD PCT</v>
          </cell>
        </row>
        <row r="2045">
          <cell r="C2045" t="str">
            <v>5N4</v>
          </cell>
          <cell r="D2045" t="str">
            <v>SHEFFIELD PCT</v>
          </cell>
        </row>
        <row r="2046">
          <cell r="C2046" t="str">
            <v>5N4</v>
          </cell>
          <cell r="D2046" t="str">
            <v>SHEFFIELD PCT</v>
          </cell>
        </row>
        <row r="2047">
          <cell r="C2047" t="str">
            <v>5N4</v>
          </cell>
          <cell r="D2047" t="str">
            <v>SHEFFIELD PCT</v>
          </cell>
        </row>
        <row r="2048">
          <cell r="C2048" t="str">
            <v>5N4</v>
          </cell>
          <cell r="D2048" t="str">
            <v>SHEFFIELD PCT</v>
          </cell>
        </row>
        <row r="2049">
          <cell r="C2049" t="str">
            <v>5N4</v>
          </cell>
          <cell r="D2049" t="str">
            <v>SHEFFIELD PCT</v>
          </cell>
        </row>
        <row r="2050">
          <cell r="C2050" t="str">
            <v>5N4</v>
          </cell>
          <cell r="D2050" t="str">
            <v>SHEFFIELD PCT</v>
          </cell>
        </row>
        <row r="2051">
          <cell r="C2051" t="str">
            <v>5N4</v>
          </cell>
          <cell r="D2051" t="str">
            <v>SHEFFIELD PCT</v>
          </cell>
        </row>
        <row r="2052">
          <cell r="C2052" t="str">
            <v>5N4</v>
          </cell>
          <cell r="D2052" t="str">
            <v>SHEFFIELD PCT</v>
          </cell>
        </row>
        <row r="2053">
          <cell r="C2053" t="str">
            <v>5N4</v>
          </cell>
          <cell r="D2053" t="str">
            <v>SHEFFIELD PCT</v>
          </cell>
        </row>
        <row r="2054">
          <cell r="C2054" t="str">
            <v>5N4</v>
          </cell>
          <cell r="D2054" t="str">
            <v>SHEFFIELD PCT</v>
          </cell>
        </row>
        <row r="2055">
          <cell r="C2055" t="str">
            <v>5N4</v>
          </cell>
          <cell r="D2055" t="str">
            <v>SHEFFIELD PCT</v>
          </cell>
        </row>
        <row r="2056">
          <cell r="C2056" t="str">
            <v>5N4</v>
          </cell>
          <cell r="D2056" t="str">
            <v>SHEFFIELD PCT</v>
          </cell>
        </row>
        <row r="2057">
          <cell r="C2057" t="str">
            <v>5N4</v>
          </cell>
          <cell r="D2057" t="str">
            <v>SHEFFIELD PCT</v>
          </cell>
        </row>
        <row r="2058">
          <cell r="C2058" t="str">
            <v>5N4</v>
          </cell>
          <cell r="D2058" t="str">
            <v>SHEFFIELD PCT</v>
          </cell>
        </row>
        <row r="2059">
          <cell r="C2059" t="str">
            <v>5N4</v>
          </cell>
          <cell r="D2059" t="str">
            <v>SHEFFIELD PCT</v>
          </cell>
        </row>
        <row r="2060">
          <cell r="C2060" t="str">
            <v>5N4</v>
          </cell>
          <cell r="D2060" t="str">
            <v>SHEFFIELD PCT</v>
          </cell>
        </row>
        <row r="2061">
          <cell r="C2061" t="str">
            <v>5N4</v>
          </cell>
          <cell r="D2061" t="str">
            <v>SHEFFIELD PCT</v>
          </cell>
        </row>
        <row r="2062">
          <cell r="C2062" t="str">
            <v>5N4</v>
          </cell>
          <cell r="D2062" t="str">
            <v>SHEFFIELD PCT</v>
          </cell>
        </row>
        <row r="2063">
          <cell r="C2063" t="str">
            <v>5N4</v>
          </cell>
          <cell r="D2063" t="str">
            <v>SHEFFIELD PCT</v>
          </cell>
        </row>
        <row r="2064">
          <cell r="C2064" t="str">
            <v>5N4</v>
          </cell>
          <cell r="D2064" t="str">
            <v>SHEFFIELD PCT</v>
          </cell>
        </row>
        <row r="2065">
          <cell r="C2065" t="str">
            <v>5N4</v>
          </cell>
          <cell r="D2065" t="str">
            <v>SHEFFIELD PCT</v>
          </cell>
        </row>
        <row r="2066">
          <cell r="C2066" t="str">
            <v>5N4</v>
          </cell>
          <cell r="D2066" t="str">
            <v>SHEFFIELD PCT</v>
          </cell>
        </row>
        <row r="2067">
          <cell r="C2067" t="str">
            <v>5N4</v>
          </cell>
          <cell r="D2067" t="str">
            <v>SHEFFIELD PCT</v>
          </cell>
        </row>
        <row r="2068">
          <cell r="C2068" t="str">
            <v>5N4</v>
          </cell>
          <cell r="D2068" t="str">
            <v>SHEFFIELD PCT</v>
          </cell>
        </row>
        <row r="2069">
          <cell r="C2069" t="str">
            <v>5N4</v>
          </cell>
          <cell r="D2069" t="str">
            <v>SHEFFIELD PCT</v>
          </cell>
        </row>
        <row r="2070">
          <cell r="C2070" t="str">
            <v>5N4</v>
          </cell>
          <cell r="D2070" t="str">
            <v>SHEFFIELD PCT</v>
          </cell>
        </row>
        <row r="2071">
          <cell r="C2071" t="str">
            <v>5N4</v>
          </cell>
          <cell r="D2071" t="str">
            <v>SHEFFIELD PCT</v>
          </cell>
        </row>
        <row r="2072">
          <cell r="C2072" t="str">
            <v>5N4</v>
          </cell>
          <cell r="D2072" t="str">
            <v>SHEFFIELD PCT</v>
          </cell>
        </row>
        <row r="2073">
          <cell r="C2073" t="str">
            <v>5N4</v>
          </cell>
          <cell r="D2073" t="str">
            <v>SHEFFIELD PCT</v>
          </cell>
        </row>
        <row r="2074">
          <cell r="C2074" t="str">
            <v>5N4</v>
          </cell>
          <cell r="D2074" t="str">
            <v>SHEFFIELD PCT</v>
          </cell>
        </row>
        <row r="2075">
          <cell r="C2075" t="str">
            <v>5N4</v>
          </cell>
          <cell r="D2075" t="str">
            <v>SHEFFIELD PCT</v>
          </cell>
        </row>
        <row r="2076">
          <cell r="C2076" t="str">
            <v>5N4</v>
          </cell>
          <cell r="D2076" t="str">
            <v>SHEFFIELD PCT</v>
          </cell>
        </row>
        <row r="2077">
          <cell r="C2077" t="str">
            <v>5N4</v>
          </cell>
          <cell r="D2077" t="str">
            <v>SHEFFIELD PCT</v>
          </cell>
        </row>
        <row r="2078">
          <cell r="C2078" t="str">
            <v>5N4</v>
          </cell>
          <cell r="D2078" t="str">
            <v>SHEFFIELD PCT</v>
          </cell>
        </row>
        <row r="2079">
          <cell r="C2079" t="str">
            <v>5N4</v>
          </cell>
          <cell r="D2079" t="str">
            <v>SHEFFIELD PCT</v>
          </cell>
        </row>
        <row r="2080">
          <cell r="C2080" t="str">
            <v>5N4</v>
          </cell>
          <cell r="D2080" t="str">
            <v>SHEFFIELD PCT</v>
          </cell>
        </row>
        <row r="2081">
          <cell r="C2081" t="str">
            <v>5N4</v>
          </cell>
          <cell r="D2081" t="str">
            <v>SHEFFIELD PCT</v>
          </cell>
        </row>
        <row r="2082">
          <cell r="C2082" t="str">
            <v>5N4</v>
          </cell>
          <cell r="D2082" t="str">
            <v>SHEFFIELD PCT</v>
          </cell>
        </row>
        <row r="2083">
          <cell r="C2083" t="str">
            <v>5N4</v>
          </cell>
          <cell r="D2083" t="str">
            <v>SHEFFIELD PCT</v>
          </cell>
        </row>
        <row r="2084">
          <cell r="C2084" t="str">
            <v>5N4</v>
          </cell>
          <cell r="D2084" t="str">
            <v>SHEFFIELD PCT</v>
          </cell>
        </row>
        <row r="2085">
          <cell r="C2085" t="str">
            <v>5N4</v>
          </cell>
          <cell r="D2085" t="str">
            <v>SHEFFIELD PCT</v>
          </cell>
        </row>
        <row r="2086">
          <cell r="C2086" t="str">
            <v>5N4</v>
          </cell>
          <cell r="D2086" t="str">
            <v>SHEFFIELD PCT</v>
          </cell>
        </row>
        <row r="2087">
          <cell r="C2087" t="str">
            <v>5N4</v>
          </cell>
          <cell r="D2087" t="str">
            <v>SHEFFIELD PCT</v>
          </cell>
        </row>
        <row r="2088">
          <cell r="C2088" t="str">
            <v>5N4</v>
          </cell>
          <cell r="D2088" t="str">
            <v>SHEFFIELD PCT</v>
          </cell>
        </row>
        <row r="2089">
          <cell r="C2089" t="str">
            <v>5N4</v>
          </cell>
          <cell r="D2089" t="str">
            <v>SHEFFIELD PCT</v>
          </cell>
        </row>
        <row r="2090">
          <cell r="C2090" t="str">
            <v>5N4</v>
          </cell>
          <cell r="D2090" t="str">
            <v>SHEFFIELD PCT</v>
          </cell>
        </row>
        <row r="2091">
          <cell r="C2091" t="str">
            <v>5N4</v>
          </cell>
          <cell r="D2091" t="str">
            <v>SHEFFIELD PCT</v>
          </cell>
        </row>
        <row r="2092">
          <cell r="C2092" t="str">
            <v>5N4</v>
          </cell>
          <cell r="D2092" t="str">
            <v>SHEFFIELD PCT</v>
          </cell>
        </row>
        <row r="2093">
          <cell r="C2093" t="str">
            <v>5N4</v>
          </cell>
          <cell r="D2093" t="str">
            <v>SHEFFIELD PCT</v>
          </cell>
        </row>
        <row r="2094">
          <cell r="C2094" t="str">
            <v>5N4</v>
          </cell>
          <cell r="D2094" t="str">
            <v>SHEFFIELD PCT</v>
          </cell>
        </row>
        <row r="2095">
          <cell r="C2095" t="str">
            <v>5N4</v>
          </cell>
          <cell r="D2095" t="str">
            <v>SHEFFIELD PCT</v>
          </cell>
        </row>
        <row r="2096">
          <cell r="C2096" t="str">
            <v>5N4</v>
          </cell>
          <cell r="D2096" t="str">
            <v>SHEFFIELD PCT</v>
          </cell>
        </row>
        <row r="2097">
          <cell r="C2097" t="str">
            <v>5N4</v>
          </cell>
          <cell r="D2097" t="str">
            <v>SHEFFIELD PCT</v>
          </cell>
        </row>
        <row r="2098">
          <cell r="C2098" t="str">
            <v>5N4</v>
          </cell>
          <cell r="D2098" t="str">
            <v>SHEFFIELD PCT</v>
          </cell>
        </row>
        <row r="2099">
          <cell r="C2099" t="str">
            <v>5N4</v>
          </cell>
          <cell r="D2099" t="str">
            <v>SHEFFIELD PCT</v>
          </cell>
        </row>
        <row r="2100">
          <cell r="C2100" t="str">
            <v>5N4</v>
          </cell>
          <cell r="D2100" t="str">
            <v>SHEFFIELD PCT</v>
          </cell>
        </row>
        <row r="2101">
          <cell r="C2101" t="str">
            <v>5N4</v>
          </cell>
          <cell r="D2101" t="str">
            <v>SHEFFIELD PCT</v>
          </cell>
        </row>
        <row r="2102">
          <cell r="C2102" t="str">
            <v>5N4</v>
          </cell>
          <cell r="D2102" t="str">
            <v>SHEFFIELD PCT</v>
          </cell>
        </row>
        <row r="2103">
          <cell r="C2103" t="str">
            <v>5N4</v>
          </cell>
          <cell r="D2103" t="str">
            <v>SHEFFIELD PCT</v>
          </cell>
        </row>
        <row r="2104">
          <cell r="C2104" t="str">
            <v>5N4</v>
          </cell>
          <cell r="D2104" t="str">
            <v>SHEFFIELD PCT</v>
          </cell>
        </row>
        <row r="2105">
          <cell r="C2105" t="str">
            <v>5N4</v>
          </cell>
          <cell r="D2105" t="str">
            <v>SHEFFIELD PCT</v>
          </cell>
        </row>
        <row r="2106">
          <cell r="C2106" t="str">
            <v>5N4</v>
          </cell>
          <cell r="D2106" t="str">
            <v>SHEFFIELD PCT</v>
          </cell>
        </row>
        <row r="2107">
          <cell r="C2107" t="str">
            <v>5N4</v>
          </cell>
          <cell r="D2107" t="str">
            <v>SHEFFIELD PCT</v>
          </cell>
        </row>
        <row r="2108">
          <cell r="C2108" t="str">
            <v>5N4</v>
          </cell>
          <cell r="D2108" t="str">
            <v>SHEFFIELD PCT</v>
          </cell>
        </row>
        <row r="2109">
          <cell r="C2109" t="str">
            <v>5N4</v>
          </cell>
          <cell r="D2109" t="str">
            <v>SHEFFIELD PCT</v>
          </cell>
        </row>
        <row r="2110">
          <cell r="C2110" t="str">
            <v>5N4</v>
          </cell>
          <cell r="D2110" t="str">
            <v>SHEFFIELD PCT</v>
          </cell>
        </row>
        <row r="2111">
          <cell r="C2111" t="str">
            <v>5N4</v>
          </cell>
          <cell r="D2111" t="str">
            <v>SHEFFIELD PCT</v>
          </cell>
        </row>
        <row r="2112">
          <cell r="C2112" t="str">
            <v>5N4</v>
          </cell>
          <cell r="D2112" t="str">
            <v>SHEFFIELD PCT</v>
          </cell>
        </row>
        <row r="2113">
          <cell r="C2113" t="str">
            <v>5N4</v>
          </cell>
          <cell r="D2113" t="str">
            <v>SHEFFIELD PCT</v>
          </cell>
        </row>
        <row r="2114">
          <cell r="C2114" t="str">
            <v>5N4</v>
          </cell>
          <cell r="D2114" t="str">
            <v>SHEFFIELD PCT</v>
          </cell>
        </row>
        <row r="2115">
          <cell r="C2115" t="str">
            <v>5N4</v>
          </cell>
          <cell r="D2115" t="str">
            <v>SHEFFIELD PCT</v>
          </cell>
        </row>
        <row r="2116">
          <cell r="C2116" t="str">
            <v>5N4</v>
          </cell>
          <cell r="D2116" t="str">
            <v>SHEFFIELD PCT</v>
          </cell>
        </row>
        <row r="2117">
          <cell r="C2117" t="str">
            <v>5N4</v>
          </cell>
          <cell r="D2117" t="str">
            <v>SHEFFIELD PCT</v>
          </cell>
        </row>
        <row r="2118">
          <cell r="C2118" t="str">
            <v>5N4</v>
          </cell>
          <cell r="D2118" t="str">
            <v>SHEFFIELD PCT</v>
          </cell>
        </row>
        <row r="2119">
          <cell r="C2119" t="str">
            <v>5N4</v>
          </cell>
          <cell r="D2119" t="str">
            <v>SHEFFIELD PCT</v>
          </cell>
        </row>
        <row r="2120">
          <cell r="C2120" t="str">
            <v>5N4</v>
          </cell>
          <cell r="D2120" t="str">
            <v>SHEFFIELD PCT</v>
          </cell>
        </row>
        <row r="2121">
          <cell r="C2121" t="str">
            <v>5N4</v>
          </cell>
          <cell r="D2121" t="str">
            <v>SHEFFIELD PCT</v>
          </cell>
        </row>
        <row r="2122">
          <cell r="C2122" t="str">
            <v>5N4</v>
          </cell>
          <cell r="D2122" t="str">
            <v>SHEFFIELD PCT</v>
          </cell>
        </row>
        <row r="2123">
          <cell r="C2123" t="str">
            <v>5N4</v>
          </cell>
          <cell r="D2123" t="str">
            <v>SHEFFIELD PCT</v>
          </cell>
        </row>
        <row r="2124">
          <cell r="C2124" t="str">
            <v>5N4</v>
          </cell>
          <cell r="D2124" t="str">
            <v>SHEFFIELD PCT</v>
          </cell>
        </row>
        <row r="2125">
          <cell r="C2125" t="str">
            <v>5N5</v>
          </cell>
          <cell r="D2125" t="str">
            <v>DONCASTER PCT</v>
          </cell>
        </row>
        <row r="2126">
          <cell r="C2126" t="str">
            <v>5N5</v>
          </cell>
          <cell r="D2126" t="str">
            <v>DONCASTER PCT</v>
          </cell>
        </row>
        <row r="2127">
          <cell r="C2127" t="str">
            <v>5N5</v>
          </cell>
          <cell r="D2127" t="str">
            <v>DONCASTER PCT</v>
          </cell>
        </row>
        <row r="2128">
          <cell r="C2128" t="str">
            <v>5N5</v>
          </cell>
          <cell r="D2128" t="str">
            <v>DONCASTER PCT</v>
          </cell>
        </row>
        <row r="2129">
          <cell r="C2129" t="str">
            <v>5N5</v>
          </cell>
          <cell r="D2129" t="str">
            <v>DONCASTER PCT</v>
          </cell>
        </row>
        <row r="2130">
          <cell r="C2130" t="str">
            <v>5N5</v>
          </cell>
          <cell r="D2130" t="str">
            <v>DONCASTER PCT</v>
          </cell>
        </row>
        <row r="2131">
          <cell r="C2131" t="str">
            <v>5N5</v>
          </cell>
          <cell r="D2131" t="str">
            <v>DONCASTER PCT</v>
          </cell>
        </row>
        <row r="2132">
          <cell r="C2132" t="str">
            <v>5N5</v>
          </cell>
          <cell r="D2132" t="str">
            <v>DONCASTER PCT</v>
          </cell>
        </row>
        <row r="2133">
          <cell r="C2133" t="str">
            <v>5N5</v>
          </cell>
          <cell r="D2133" t="str">
            <v>DONCASTER PCT</v>
          </cell>
        </row>
        <row r="2134">
          <cell r="C2134" t="str">
            <v>5N5</v>
          </cell>
          <cell r="D2134" t="str">
            <v>DONCASTER PCT</v>
          </cell>
        </row>
        <row r="2135">
          <cell r="C2135" t="str">
            <v>5N5</v>
          </cell>
          <cell r="D2135" t="str">
            <v>DONCASTER PCT</v>
          </cell>
        </row>
        <row r="2136">
          <cell r="C2136" t="str">
            <v>5N5</v>
          </cell>
          <cell r="D2136" t="str">
            <v>DONCASTER PCT</v>
          </cell>
        </row>
        <row r="2137">
          <cell r="C2137" t="str">
            <v>5N5</v>
          </cell>
          <cell r="D2137" t="str">
            <v>DONCASTER PCT</v>
          </cell>
        </row>
        <row r="2138">
          <cell r="C2138" t="str">
            <v>5N5</v>
          </cell>
          <cell r="D2138" t="str">
            <v>DONCASTER PCT</v>
          </cell>
        </row>
        <row r="2139">
          <cell r="C2139" t="str">
            <v>5N5</v>
          </cell>
          <cell r="D2139" t="str">
            <v>DONCASTER PCT</v>
          </cell>
        </row>
        <row r="2140">
          <cell r="C2140" t="str">
            <v>5N5</v>
          </cell>
          <cell r="D2140" t="str">
            <v>DONCASTER PCT</v>
          </cell>
        </row>
        <row r="2141">
          <cell r="C2141" t="str">
            <v>5N5</v>
          </cell>
          <cell r="D2141" t="str">
            <v>DONCASTER PCT</v>
          </cell>
        </row>
        <row r="2142">
          <cell r="C2142" t="str">
            <v>5N5</v>
          </cell>
          <cell r="D2142" t="str">
            <v>DONCASTER PCT</v>
          </cell>
        </row>
        <row r="2143">
          <cell r="C2143" t="str">
            <v>5N5</v>
          </cell>
          <cell r="D2143" t="str">
            <v>DONCASTER PCT</v>
          </cell>
        </row>
        <row r="2144">
          <cell r="C2144" t="str">
            <v>5N5</v>
          </cell>
          <cell r="D2144" t="str">
            <v>DONCASTER PCT</v>
          </cell>
        </row>
        <row r="2145">
          <cell r="C2145" t="str">
            <v>5N5</v>
          </cell>
          <cell r="D2145" t="str">
            <v>DONCASTER PCT</v>
          </cell>
        </row>
        <row r="2146">
          <cell r="C2146" t="str">
            <v>5N5</v>
          </cell>
          <cell r="D2146" t="str">
            <v>DONCASTER PCT</v>
          </cell>
        </row>
        <row r="2147">
          <cell r="C2147" t="str">
            <v>5N5</v>
          </cell>
          <cell r="D2147" t="str">
            <v>DONCASTER PCT</v>
          </cell>
        </row>
        <row r="2148">
          <cell r="C2148" t="str">
            <v>5N5</v>
          </cell>
          <cell r="D2148" t="str">
            <v>DONCASTER PCT</v>
          </cell>
        </row>
        <row r="2149">
          <cell r="C2149" t="str">
            <v>5N5</v>
          </cell>
          <cell r="D2149" t="str">
            <v>DONCASTER PCT</v>
          </cell>
        </row>
        <row r="2150">
          <cell r="C2150" t="str">
            <v>5N5</v>
          </cell>
          <cell r="D2150" t="str">
            <v>DONCASTER PCT</v>
          </cell>
        </row>
        <row r="2151">
          <cell r="C2151" t="str">
            <v>5N5</v>
          </cell>
          <cell r="D2151" t="str">
            <v>DONCASTER PCT</v>
          </cell>
        </row>
        <row r="2152">
          <cell r="C2152" t="str">
            <v>5N5</v>
          </cell>
          <cell r="D2152" t="str">
            <v>DONCASTER PCT</v>
          </cell>
        </row>
        <row r="2153">
          <cell r="C2153" t="str">
            <v>5N5</v>
          </cell>
          <cell r="D2153" t="str">
            <v>DONCASTER PCT</v>
          </cell>
        </row>
        <row r="2154">
          <cell r="C2154" t="str">
            <v>5N5</v>
          </cell>
          <cell r="D2154" t="str">
            <v>DONCASTER PCT</v>
          </cell>
        </row>
        <row r="2155">
          <cell r="C2155" t="str">
            <v>5N5</v>
          </cell>
          <cell r="D2155" t="str">
            <v>DONCASTER PCT</v>
          </cell>
        </row>
        <row r="2156">
          <cell r="C2156" t="str">
            <v>5N5</v>
          </cell>
          <cell r="D2156" t="str">
            <v>DONCASTER PCT</v>
          </cell>
        </row>
        <row r="2157">
          <cell r="C2157" t="str">
            <v>5N5</v>
          </cell>
          <cell r="D2157" t="str">
            <v>DONCASTER PCT</v>
          </cell>
        </row>
        <row r="2158">
          <cell r="C2158" t="str">
            <v>5N5</v>
          </cell>
          <cell r="D2158" t="str">
            <v>DONCASTER PCT</v>
          </cell>
        </row>
        <row r="2159">
          <cell r="C2159" t="str">
            <v>5N5</v>
          </cell>
          <cell r="D2159" t="str">
            <v>DONCASTER PCT</v>
          </cell>
        </row>
        <row r="2160">
          <cell r="C2160" t="str">
            <v>5N5</v>
          </cell>
          <cell r="D2160" t="str">
            <v>DONCASTER PCT</v>
          </cell>
        </row>
        <row r="2161">
          <cell r="C2161" t="str">
            <v>5N5</v>
          </cell>
          <cell r="D2161" t="str">
            <v>DONCASTER PCT</v>
          </cell>
        </row>
        <row r="2162">
          <cell r="C2162" t="str">
            <v>5N5</v>
          </cell>
          <cell r="D2162" t="str">
            <v>DONCASTER PCT</v>
          </cell>
        </row>
        <row r="2163">
          <cell r="C2163" t="str">
            <v>5N5</v>
          </cell>
          <cell r="D2163" t="str">
            <v>DONCASTER PCT</v>
          </cell>
        </row>
        <row r="2164">
          <cell r="C2164" t="str">
            <v>5N5</v>
          </cell>
          <cell r="D2164" t="str">
            <v>DONCASTER PCT</v>
          </cell>
        </row>
        <row r="2165">
          <cell r="C2165" t="str">
            <v>5N5</v>
          </cell>
          <cell r="D2165" t="str">
            <v>DONCASTER PCT</v>
          </cell>
        </row>
        <row r="2166">
          <cell r="C2166" t="str">
            <v>5N5</v>
          </cell>
          <cell r="D2166" t="str">
            <v>DONCASTER PCT</v>
          </cell>
        </row>
        <row r="2167">
          <cell r="C2167" t="str">
            <v>5N5</v>
          </cell>
          <cell r="D2167" t="str">
            <v>DONCASTER PCT</v>
          </cell>
        </row>
        <row r="2168">
          <cell r="C2168" t="str">
            <v>5N5</v>
          </cell>
          <cell r="D2168" t="str">
            <v>DONCASTER PCT</v>
          </cell>
        </row>
        <row r="2169">
          <cell r="C2169" t="str">
            <v>5N5</v>
          </cell>
          <cell r="D2169" t="str">
            <v>DONCASTER PCT</v>
          </cell>
        </row>
        <row r="2170">
          <cell r="C2170" t="str">
            <v>5NV</v>
          </cell>
          <cell r="D2170" t="str">
            <v>NORTH YORKSHIRE AND YORK PCT</v>
          </cell>
        </row>
        <row r="2171">
          <cell r="C2171" t="str">
            <v>5NV</v>
          </cell>
          <cell r="D2171" t="str">
            <v>NORTH YORKSHIRE AND YORK PCT</v>
          </cell>
        </row>
        <row r="2172">
          <cell r="C2172" t="str">
            <v>5NV</v>
          </cell>
          <cell r="D2172" t="str">
            <v>NORTH YORKSHIRE AND YORK PCT</v>
          </cell>
        </row>
        <row r="2173">
          <cell r="C2173" t="str">
            <v>5NV</v>
          </cell>
          <cell r="D2173" t="str">
            <v>NORTH YORKSHIRE AND YORK PCT</v>
          </cell>
        </row>
        <row r="2174">
          <cell r="C2174" t="str">
            <v>5NV</v>
          </cell>
          <cell r="D2174" t="str">
            <v>NORTH YORKSHIRE AND YORK PCT</v>
          </cell>
        </row>
        <row r="2175">
          <cell r="C2175" t="str">
            <v>5NV</v>
          </cell>
          <cell r="D2175" t="str">
            <v>NORTH YORKSHIRE AND YORK PCT</v>
          </cell>
        </row>
        <row r="2176">
          <cell r="C2176" t="str">
            <v>5NV</v>
          </cell>
          <cell r="D2176" t="str">
            <v>NORTH YORKSHIRE AND YORK PCT</v>
          </cell>
        </row>
        <row r="2177">
          <cell r="C2177" t="str">
            <v>5NV</v>
          </cell>
          <cell r="D2177" t="str">
            <v>NORTH YORKSHIRE AND YORK PCT</v>
          </cell>
        </row>
        <row r="2178">
          <cell r="C2178" t="str">
            <v>5NV</v>
          </cell>
          <cell r="D2178" t="str">
            <v>NORTH YORKSHIRE AND YORK PCT</v>
          </cell>
        </row>
        <row r="2179">
          <cell r="C2179" t="str">
            <v>5NV</v>
          </cell>
          <cell r="D2179" t="str">
            <v>NORTH YORKSHIRE AND YORK PCT</v>
          </cell>
        </row>
        <row r="2180">
          <cell r="C2180" t="str">
            <v>5NV</v>
          </cell>
          <cell r="D2180" t="str">
            <v>NORTH YORKSHIRE AND YORK PCT</v>
          </cell>
        </row>
        <row r="2181">
          <cell r="C2181" t="str">
            <v>5NV</v>
          </cell>
          <cell r="D2181" t="str">
            <v>NORTH YORKSHIRE AND YORK PCT</v>
          </cell>
        </row>
        <row r="2182">
          <cell r="C2182" t="str">
            <v>5NV</v>
          </cell>
          <cell r="D2182" t="str">
            <v>NORTH YORKSHIRE AND YORK PCT</v>
          </cell>
        </row>
        <row r="2183">
          <cell r="C2183" t="str">
            <v>5NV</v>
          </cell>
          <cell r="D2183" t="str">
            <v>NORTH YORKSHIRE AND YORK PCT</v>
          </cell>
        </row>
        <row r="2184">
          <cell r="C2184" t="str">
            <v>5NV</v>
          </cell>
          <cell r="D2184" t="str">
            <v>NORTH YORKSHIRE AND YORK PCT</v>
          </cell>
        </row>
        <row r="2185">
          <cell r="C2185" t="str">
            <v>5NV</v>
          </cell>
          <cell r="D2185" t="str">
            <v>NORTH YORKSHIRE AND YORK PCT</v>
          </cell>
        </row>
        <row r="2186">
          <cell r="C2186" t="str">
            <v>5NV</v>
          </cell>
          <cell r="D2186" t="str">
            <v>NORTH YORKSHIRE AND YORK PCT</v>
          </cell>
        </row>
        <row r="2187">
          <cell r="C2187" t="str">
            <v>5NV</v>
          </cell>
          <cell r="D2187" t="str">
            <v>NORTH YORKSHIRE AND YORK PCT</v>
          </cell>
        </row>
        <row r="2188">
          <cell r="C2188" t="str">
            <v>5NV</v>
          </cell>
          <cell r="D2188" t="str">
            <v>NORTH YORKSHIRE AND YORK PCT</v>
          </cell>
        </row>
        <row r="2189">
          <cell r="C2189" t="str">
            <v>5NV</v>
          </cell>
          <cell r="D2189" t="str">
            <v>NORTH YORKSHIRE AND YORK PCT</v>
          </cell>
        </row>
        <row r="2190">
          <cell r="C2190" t="str">
            <v>5NV</v>
          </cell>
          <cell r="D2190" t="str">
            <v>NORTH YORKSHIRE AND YORK PCT</v>
          </cell>
        </row>
        <row r="2191">
          <cell r="C2191" t="str">
            <v>5NV</v>
          </cell>
          <cell r="D2191" t="str">
            <v>NORTH YORKSHIRE AND YORK PCT</v>
          </cell>
        </row>
        <row r="2192">
          <cell r="C2192" t="str">
            <v>5NV</v>
          </cell>
          <cell r="D2192" t="str">
            <v>NORTH YORKSHIRE AND YORK PCT</v>
          </cell>
        </row>
        <row r="2193">
          <cell r="C2193" t="str">
            <v>5NV</v>
          </cell>
          <cell r="D2193" t="str">
            <v>NORTH YORKSHIRE AND YORK PCT</v>
          </cell>
        </row>
        <row r="2194">
          <cell r="C2194" t="str">
            <v>5NV</v>
          </cell>
          <cell r="D2194" t="str">
            <v>NORTH YORKSHIRE AND YORK PCT</v>
          </cell>
        </row>
        <row r="2195">
          <cell r="C2195" t="str">
            <v>5NV</v>
          </cell>
          <cell r="D2195" t="str">
            <v>NORTH YORKSHIRE AND YORK PCT</v>
          </cell>
        </row>
        <row r="2196">
          <cell r="C2196" t="str">
            <v>5NV</v>
          </cell>
          <cell r="D2196" t="str">
            <v>NORTH YORKSHIRE AND YORK PCT</v>
          </cell>
        </row>
        <row r="2197">
          <cell r="C2197" t="str">
            <v>5NV</v>
          </cell>
          <cell r="D2197" t="str">
            <v>NORTH YORKSHIRE AND YORK PCT</v>
          </cell>
        </row>
        <row r="2198">
          <cell r="C2198" t="str">
            <v>5NV</v>
          </cell>
          <cell r="D2198" t="str">
            <v>NORTH YORKSHIRE AND YORK PCT</v>
          </cell>
        </row>
        <row r="2199">
          <cell r="C2199" t="str">
            <v>5NV</v>
          </cell>
          <cell r="D2199" t="str">
            <v>NORTH YORKSHIRE AND YORK PCT</v>
          </cell>
        </row>
        <row r="2200">
          <cell r="C2200" t="str">
            <v>5NV</v>
          </cell>
          <cell r="D2200" t="str">
            <v>NORTH YORKSHIRE AND YORK PCT</v>
          </cell>
        </row>
        <row r="2201">
          <cell r="C2201" t="str">
            <v>5NV</v>
          </cell>
          <cell r="D2201" t="str">
            <v>NORTH YORKSHIRE AND YORK PCT</v>
          </cell>
        </row>
        <row r="2202">
          <cell r="C2202" t="str">
            <v>5NV</v>
          </cell>
          <cell r="D2202" t="str">
            <v>NORTH YORKSHIRE AND YORK PCT</v>
          </cell>
        </row>
        <row r="2203">
          <cell r="C2203" t="str">
            <v>5NV</v>
          </cell>
          <cell r="D2203" t="str">
            <v>NORTH YORKSHIRE AND YORK PCT</v>
          </cell>
        </row>
        <row r="2204">
          <cell r="C2204" t="str">
            <v>5NV</v>
          </cell>
          <cell r="D2204" t="str">
            <v>NORTH YORKSHIRE AND YORK PCT</v>
          </cell>
        </row>
        <row r="2205">
          <cell r="C2205" t="str">
            <v>5NV</v>
          </cell>
          <cell r="D2205" t="str">
            <v>NORTH YORKSHIRE AND YORK PCT</v>
          </cell>
        </row>
        <row r="2206">
          <cell r="C2206" t="str">
            <v>5NV</v>
          </cell>
          <cell r="D2206" t="str">
            <v>NORTH YORKSHIRE AND YORK PCT</v>
          </cell>
        </row>
        <row r="2207">
          <cell r="C2207" t="str">
            <v>5NV</v>
          </cell>
          <cell r="D2207" t="str">
            <v>NORTH YORKSHIRE AND YORK PCT</v>
          </cell>
        </row>
        <row r="2208">
          <cell r="C2208" t="str">
            <v>5NV</v>
          </cell>
          <cell r="D2208" t="str">
            <v>NORTH YORKSHIRE AND YORK PCT</v>
          </cell>
        </row>
        <row r="2209">
          <cell r="C2209" t="str">
            <v>5NV</v>
          </cell>
          <cell r="D2209" t="str">
            <v>NORTH YORKSHIRE AND YORK PCT</v>
          </cell>
        </row>
        <row r="2210">
          <cell r="C2210" t="str">
            <v>5NV</v>
          </cell>
          <cell r="D2210" t="str">
            <v>NORTH YORKSHIRE AND YORK PCT</v>
          </cell>
        </row>
        <row r="2211">
          <cell r="C2211" t="str">
            <v>5NV</v>
          </cell>
          <cell r="D2211" t="str">
            <v>NORTH YORKSHIRE AND YORK PCT</v>
          </cell>
        </row>
        <row r="2212">
          <cell r="C2212" t="str">
            <v>5NV</v>
          </cell>
          <cell r="D2212" t="str">
            <v>NORTH YORKSHIRE AND YORK PCT</v>
          </cell>
        </row>
        <row r="2213">
          <cell r="C2213" t="str">
            <v>5NV</v>
          </cell>
          <cell r="D2213" t="str">
            <v>NORTH YORKSHIRE AND YORK PCT</v>
          </cell>
        </row>
        <row r="2214">
          <cell r="C2214" t="str">
            <v>5NV</v>
          </cell>
          <cell r="D2214" t="str">
            <v>NORTH YORKSHIRE AND YORK PCT</v>
          </cell>
        </row>
        <row r="2215">
          <cell r="C2215" t="str">
            <v>5NV</v>
          </cell>
          <cell r="D2215" t="str">
            <v>NORTH YORKSHIRE AND YORK PCT</v>
          </cell>
        </row>
        <row r="2216">
          <cell r="C2216" t="str">
            <v>5NV</v>
          </cell>
          <cell r="D2216" t="str">
            <v>NORTH YORKSHIRE AND YORK PCT</v>
          </cell>
        </row>
        <row r="2217">
          <cell r="C2217" t="str">
            <v>5NV</v>
          </cell>
          <cell r="D2217" t="str">
            <v>NORTH YORKSHIRE AND YORK PCT</v>
          </cell>
        </row>
        <row r="2218">
          <cell r="C2218" t="str">
            <v>5NV</v>
          </cell>
          <cell r="D2218" t="str">
            <v>NORTH YORKSHIRE AND YORK PCT</v>
          </cell>
        </row>
        <row r="2219">
          <cell r="C2219" t="str">
            <v>5NV</v>
          </cell>
          <cell r="D2219" t="str">
            <v>NORTH YORKSHIRE AND YORK PCT</v>
          </cell>
        </row>
        <row r="2220">
          <cell r="C2220" t="str">
            <v>5NV</v>
          </cell>
          <cell r="D2220" t="str">
            <v>NORTH YORKSHIRE AND YORK PCT</v>
          </cell>
        </row>
        <row r="2221">
          <cell r="C2221" t="str">
            <v>5NV</v>
          </cell>
          <cell r="D2221" t="str">
            <v>NORTH YORKSHIRE AND YORK PCT</v>
          </cell>
        </row>
        <row r="2222">
          <cell r="C2222" t="str">
            <v>5NV</v>
          </cell>
          <cell r="D2222" t="str">
            <v>NORTH YORKSHIRE AND YORK PCT</v>
          </cell>
        </row>
        <row r="2223">
          <cell r="C2223" t="str">
            <v>5NV</v>
          </cell>
          <cell r="D2223" t="str">
            <v>NORTH YORKSHIRE AND YORK PCT</v>
          </cell>
        </row>
        <row r="2224">
          <cell r="C2224" t="str">
            <v>5NV</v>
          </cell>
          <cell r="D2224" t="str">
            <v>NORTH YORKSHIRE AND YORK PCT</v>
          </cell>
        </row>
        <row r="2225">
          <cell r="C2225" t="str">
            <v>5NV</v>
          </cell>
          <cell r="D2225" t="str">
            <v>NORTH YORKSHIRE AND YORK PCT</v>
          </cell>
        </row>
        <row r="2226">
          <cell r="C2226" t="str">
            <v>5NV</v>
          </cell>
          <cell r="D2226" t="str">
            <v>NORTH YORKSHIRE AND YORK PCT</v>
          </cell>
        </row>
        <row r="2227">
          <cell r="C2227" t="str">
            <v>5NV</v>
          </cell>
          <cell r="D2227" t="str">
            <v>NORTH YORKSHIRE AND YORK PCT</v>
          </cell>
        </row>
        <row r="2228">
          <cell r="C2228" t="str">
            <v>5NV</v>
          </cell>
          <cell r="D2228" t="str">
            <v>NORTH YORKSHIRE AND YORK PCT</v>
          </cell>
        </row>
        <row r="2229">
          <cell r="C2229" t="str">
            <v>5NV</v>
          </cell>
          <cell r="D2229" t="str">
            <v>NORTH YORKSHIRE AND YORK PCT</v>
          </cell>
        </row>
        <row r="2230">
          <cell r="C2230" t="str">
            <v>5NV</v>
          </cell>
          <cell r="D2230" t="str">
            <v>NORTH YORKSHIRE AND YORK PCT</v>
          </cell>
        </row>
        <row r="2231">
          <cell r="C2231" t="str">
            <v>5NV</v>
          </cell>
          <cell r="D2231" t="str">
            <v>NORTH YORKSHIRE AND YORK PCT</v>
          </cell>
        </row>
        <row r="2232">
          <cell r="C2232" t="str">
            <v>5NV</v>
          </cell>
          <cell r="D2232" t="str">
            <v>NORTH YORKSHIRE AND YORK PCT</v>
          </cell>
        </row>
        <row r="2233">
          <cell r="C2233" t="str">
            <v>5NV</v>
          </cell>
          <cell r="D2233" t="str">
            <v>NORTH YORKSHIRE AND YORK PCT</v>
          </cell>
        </row>
        <row r="2234">
          <cell r="C2234" t="str">
            <v>5NV</v>
          </cell>
          <cell r="D2234" t="str">
            <v>NORTH YORKSHIRE AND YORK PCT</v>
          </cell>
        </row>
        <row r="2235">
          <cell r="C2235" t="str">
            <v>5NV</v>
          </cell>
          <cell r="D2235" t="str">
            <v>NORTH YORKSHIRE AND YORK PCT</v>
          </cell>
        </row>
        <row r="2236">
          <cell r="C2236" t="str">
            <v>5NV</v>
          </cell>
          <cell r="D2236" t="str">
            <v>NORTH YORKSHIRE AND YORK PCT</v>
          </cell>
        </row>
        <row r="2237">
          <cell r="C2237" t="str">
            <v>5NV</v>
          </cell>
          <cell r="D2237" t="str">
            <v>NORTH YORKSHIRE AND YORK PCT</v>
          </cell>
        </row>
        <row r="2238">
          <cell r="C2238" t="str">
            <v>5NV</v>
          </cell>
          <cell r="D2238" t="str">
            <v>NORTH YORKSHIRE AND YORK PCT</v>
          </cell>
        </row>
        <row r="2239">
          <cell r="C2239" t="str">
            <v>5NV</v>
          </cell>
          <cell r="D2239" t="str">
            <v>NORTH YORKSHIRE AND YORK PCT</v>
          </cell>
        </row>
        <row r="2240">
          <cell r="C2240" t="str">
            <v>5NV</v>
          </cell>
          <cell r="D2240" t="str">
            <v>NORTH YORKSHIRE AND YORK PCT</v>
          </cell>
        </row>
        <row r="2241">
          <cell r="C2241" t="str">
            <v>5NV</v>
          </cell>
          <cell r="D2241" t="str">
            <v>NORTH YORKSHIRE AND YORK PCT</v>
          </cell>
        </row>
        <row r="2242">
          <cell r="C2242" t="str">
            <v>5NV</v>
          </cell>
          <cell r="D2242" t="str">
            <v>NORTH YORKSHIRE AND YORK PCT</v>
          </cell>
        </row>
        <row r="2243">
          <cell r="C2243" t="str">
            <v>5NV</v>
          </cell>
          <cell r="D2243" t="str">
            <v>NORTH YORKSHIRE AND YORK PCT</v>
          </cell>
        </row>
        <row r="2244">
          <cell r="C2244" t="str">
            <v>5NV</v>
          </cell>
          <cell r="D2244" t="str">
            <v>NORTH YORKSHIRE AND YORK PCT</v>
          </cell>
        </row>
        <row r="2245">
          <cell r="C2245" t="str">
            <v>5NV</v>
          </cell>
          <cell r="D2245" t="str">
            <v>NORTH YORKSHIRE AND YORK PCT</v>
          </cell>
        </row>
        <row r="2246">
          <cell r="C2246" t="str">
            <v>5NV</v>
          </cell>
          <cell r="D2246" t="str">
            <v>NORTH YORKSHIRE AND YORK PCT</v>
          </cell>
        </row>
        <row r="2247">
          <cell r="C2247" t="str">
            <v>5NV</v>
          </cell>
          <cell r="D2247" t="str">
            <v>NORTH YORKSHIRE AND YORK PCT</v>
          </cell>
        </row>
        <row r="2248">
          <cell r="C2248" t="str">
            <v>5NV</v>
          </cell>
          <cell r="D2248" t="str">
            <v>NORTH YORKSHIRE AND YORK PCT</v>
          </cell>
        </row>
        <row r="2249">
          <cell r="C2249" t="str">
            <v>5NV</v>
          </cell>
          <cell r="D2249" t="str">
            <v>NORTH YORKSHIRE AND YORK PCT</v>
          </cell>
        </row>
        <row r="2250">
          <cell r="C2250" t="str">
            <v>5NV</v>
          </cell>
          <cell r="D2250" t="str">
            <v>NORTH YORKSHIRE AND YORK PCT</v>
          </cell>
        </row>
        <row r="2251">
          <cell r="C2251" t="str">
            <v>5NV</v>
          </cell>
          <cell r="D2251" t="str">
            <v>NORTH YORKSHIRE AND YORK PCT</v>
          </cell>
        </row>
        <row r="2252">
          <cell r="C2252" t="str">
            <v>5NV</v>
          </cell>
          <cell r="D2252" t="str">
            <v>NORTH YORKSHIRE AND YORK PCT</v>
          </cell>
        </row>
        <row r="2253">
          <cell r="C2253" t="str">
            <v>5NV</v>
          </cell>
          <cell r="D2253" t="str">
            <v>NORTH YORKSHIRE AND YORK PCT</v>
          </cell>
        </row>
        <row r="2254">
          <cell r="C2254" t="str">
            <v>5NV</v>
          </cell>
          <cell r="D2254" t="str">
            <v>NORTH YORKSHIRE AND YORK PCT</v>
          </cell>
        </row>
        <row r="2255">
          <cell r="C2255" t="str">
            <v>5NV</v>
          </cell>
          <cell r="D2255" t="str">
            <v>NORTH YORKSHIRE AND YORK PCT</v>
          </cell>
        </row>
        <row r="2256">
          <cell r="C2256" t="str">
            <v>5NV</v>
          </cell>
          <cell r="D2256" t="str">
            <v>NORTH YORKSHIRE AND YORK PCT</v>
          </cell>
        </row>
        <row r="2257">
          <cell r="C2257" t="str">
            <v>5NV</v>
          </cell>
          <cell r="D2257" t="str">
            <v>NORTH YORKSHIRE AND YORK PCT</v>
          </cell>
        </row>
        <row r="2258">
          <cell r="C2258" t="str">
            <v>5NV</v>
          </cell>
          <cell r="D2258" t="str">
            <v>NORTH YORKSHIRE AND YORK PCT</v>
          </cell>
        </row>
        <row r="2259">
          <cell r="C2259" t="str">
            <v>5NV</v>
          </cell>
          <cell r="D2259" t="str">
            <v>NORTH YORKSHIRE AND YORK PCT</v>
          </cell>
        </row>
        <row r="2260">
          <cell r="C2260" t="str">
            <v>5NV</v>
          </cell>
          <cell r="D2260" t="str">
            <v>NORTH YORKSHIRE AND YORK PCT</v>
          </cell>
        </row>
        <row r="2261">
          <cell r="C2261" t="str">
            <v>5NV</v>
          </cell>
          <cell r="D2261" t="str">
            <v>NORTH YORKSHIRE AND YORK PCT</v>
          </cell>
        </row>
        <row r="2262">
          <cell r="C2262" t="str">
            <v>5NV</v>
          </cell>
          <cell r="D2262" t="str">
            <v>NORTH YORKSHIRE AND YORK PCT</v>
          </cell>
        </row>
        <row r="2263">
          <cell r="C2263" t="str">
            <v>5NV</v>
          </cell>
          <cell r="D2263" t="str">
            <v>NORTH YORKSHIRE AND YORK PCT</v>
          </cell>
        </row>
        <row r="2264">
          <cell r="C2264" t="str">
            <v>5NV</v>
          </cell>
          <cell r="D2264" t="str">
            <v>NORTH YORKSHIRE AND YORK PCT</v>
          </cell>
        </row>
        <row r="2265">
          <cell r="C2265" t="str">
            <v>5NV</v>
          </cell>
          <cell r="D2265" t="str">
            <v>NORTH YORKSHIRE AND YORK PCT</v>
          </cell>
        </row>
        <row r="2266">
          <cell r="C2266" t="str">
            <v>5NV</v>
          </cell>
          <cell r="D2266" t="str">
            <v>NORTH YORKSHIRE AND YORK PCT</v>
          </cell>
        </row>
        <row r="2267">
          <cell r="C2267" t="str">
            <v>5NV</v>
          </cell>
          <cell r="D2267" t="str">
            <v>NORTH YORKSHIRE AND YORK PCT</v>
          </cell>
        </row>
        <row r="2268">
          <cell r="C2268" t="str">
            <v>5NV</v>
          </cell>
          <cell r="D2268" t="str">
            <v>NORTH YORKSHIRE AND YORK PCT</v>
          </cell>
        </row>
        <row r="2269">
          <cell r="C2269" t="str">
            <v>5NV</v>
          </cell>
          <cell r="D2269" t="str">
            <v>NORTH YORKSHIRE AND YORK PCT</v>
          </cell>
        </row>
        <row r="2270">
          <cell r="C2270" t="str">
            <v>5NW</v>
          </cell>
          <cell r="D2270" t="str">
            <v>EAST RIDING OF YORKSHIRE PCT</v>
          </cell>
        </row>
        <row r="2271">
          <cell r="C2271" t="str">
            <v>5NW</v>
          </cell>
          <cell r="D2271" t="str">
            <v>EAST RIDING OF YORKSHIRE PCT</v>
          </cell>
        </row>
        <row r="2272">
          <cell r="C2272" t="str">
            <v>5NW</v>
          </cell>
          <cell r="D2272" t="str">
            <v>EAST RIDING OF YORKSHIRE PCT</v>
          </cell>
        </row>
        <row r="2273">
          <cell r="C2273" t="str">
            <v>5NW</v>
          </cell>
          <cell r="D2273" t="str">
            <v>EAST RIDING OF YORKSHIRE PCT</v>
          </cell>
        </row>
        <row r="2274">
          <cell r="C2274" t="str">
            <v>5NW</v>
          </cell>
          <cell r="D2274" t="str">
            <v>EAST RIDING OF YORKSHIRE PCT</v>
          </cell>
        </row>
        <row r="2275">
          <cell r="C2275" t="str">
            <v>5NW</v>
          </cell>
          <cell r="D2275" t="str">
            <v>EAST RIDING OF YORKSHIRE PCT</v>
          </cell>
        </row>
        <row r="2276">
          <cell r="C2276" t="str">
            <v>5NW</v>
          </cell>
          <cell r="D2276" t="str">
            <v>EAST RIDING OF YORKSHIRE PCT</v>
          </cell>
        </row>
        <row r="2277">
          <cell r="C2277" t="str">
            <v>5NW</v>
          </cell>
          <cell r="D2277" t="str">
            <v>EAST RIDING OF YORKSHIRE PCT</v>
          </cell>
        </row>
        <row r="2278">
          <cell r="C2278" t="str">
            <v>5NW</v>
          </cell>
          <cell r="D2278" t="str">
            <v>EAST RIDING OF YORKSHIRE PCT</v>
          </cell>
        </row>
        <row r="2279">
          <cell r="C2279" t="str">
            <v>5NW</v>
          </cell>
          <cell r="D2279" t="str">
            <v>EAST RIDING OF YORKSHIRE PCT</v>
          </cell>
        </row>
        <row r="2280">
          <cell r="C2280" t="str">
            <v>5NW</v>
          </cell>
          <cell r="D2280" t="str">
            <v>EAST RIDING OF YORKSHIRE PCT</v>
          </cell>
        </row>
        <row r="2281">
          <cell r="C2281" t="str">
            <v>5NW</v>
          </cell>
          <cell r="D2281" t="str">
            <v>EAST RIDING OF YORKSHIRE PCT</v>
          </cell>
        </row>
        <row r="2282">
          <cell r="C2282" t="str">
            <v>5NW</v>
          </cell>
          <cell r="D2282" t="str">
            <v>EAST RIDING OF YORKSHIRE PCT</v>
          </cell>
        </row>
        <row r="2283">
          <cell r="C2283" t="str">
            <v>5NW</v>
          </cell>
          <cell r="D2283" t="str">
            <v>EAST RIDING OF YORKSHIRE PCT</v>
          </cell>
        </row>
        <row r="2284">
          <cell r="C2284" t="str">
            <v>5NW</v>
          </cell>
          <cell r="D2284" t="str">
            <v>EAST RIDING OF YORKSHIRE PCT</v>
          </cell>
        </row>
        <row r="2285">
          <cell r="C2285" t="str">
            <v>5NW</v>
          </cell>
          <cell r="D2285" t="str">
            <v>EAST RIDING OF YORKSHIRE PCT</v>
          </cell>
        </row>
        <row r="2286">
          <cell r="C2286" t="str">
            <v>5NW</v>
          </cell>
          <cell r="D2286" t="str">
            <v>EAST RIDING OF YORKSHIRE PCT</v>
          </cell>
        </row>
        <row r="2287">
          <cell r="C2287" t="str">
            <v>5NW</v>
          </cell>
          <cell r="D2287" t="str">
            <v>EAST RIDING OF YORKSHIRE PCT</v>
          </cell>
        </row>
        <row r="2288">
          <cell r="C2288" t="str">
            <v>5NW</v>
          </cell>
          <cell r="D2288" t="str">
            <v>EAST RIDING OF YORKSHIRE PCT</v>
          </cell>
        </row>
        <row r="2289">
          <cell r="C2289" t="str">
            <v>5NW</v>
          </cell>
          <cell r="D2289" t="str">
            <v>EAST RIDING OF YORKSHIRE PCT</v>
          </cell>
        </row>
        <row r="2290">
          <cell r="C2290" t="str">
            <v>5NW</v>
          </cell>
          <cell r="D2290" t="str">
            <v>EAST RIDING OF YORKSHIRE PCT</v>
          </cell>
        </row>
        <row r="2291">
          <cell r="C2291" t="str">
            <v>5NW</v>
          </cell>
          <cell r="D2291" t="str">
            <v>EAST RIDING OF YORKSHIRE PCT</v>
          </cell>
        </row>
        <row r="2292">
          <cell r="C2292" t="str">
            <v>5NW</v>
          </cell>
          <cell r="D2292" t="str">
            <v>EAST RIDING OF YORKSHIRE PCT</v>
          </cell>
        </row>
        <row r="2293">
          <cell r="C2293" t="str">
            <v>5NW</v>
          </cell>
          <cell r="D2293" t="str">
            <v>EAST RIDING OF YORKSHIRE PCT</v>
          </cell>
        </row>
        <row r="2294">
          <cell r="C2294" t="str">
            <v>5NW</v>
          </cell>
          <cell r="D2294" t="str">
            <v>EAST RIDING OF YORKSHIRE PCT</v>
          </cell>
        </row>
        <row r="2295">
          <cell r="C2295" t="str">
            <v>5NW</v>
          </cell>
          <cell r="D2295" t="str">
            <v>EAST RIDING OF YORKSHIRE PCT</v>
          </cell>
        </row>
        <row r="2296">
          <cell r="C2296" t="str">
            <v>5NW</v>
          </cell>
          <cell r="D2296" t="str">
            <v>EAST RIDING OF YORKSHIRE PCT</v>
          </cell>
        </row>
        <row r="2297">
          <cell r="C2297" t="str">
            <v>5NW</v>
          </cell>
          <cell r="D2297" t="str">
            <v>EAST RIDING OF YORKSHIRE PCT</v>
          </cell>
        </row>
        <row r="2298">
          <cell r="C2298" t="str">
            <v>5NW</v>
          </cell>
          <cell r="D2298" t="str">
            <v>EAST RIDING OF YORKSHIRE PCT</v>
          </cell>
        </row>
        <row r="2299">
          <cell r="C2299" t="str">
            <v>5NW</v>
          </cell>
          <cell r="D2299" t="str">
            <v>EAST RIDING OF YORKSHIRE PCT</v>
          </cell>
        </row>
        <row r="2300">
          <cell r="C2300" t="str">
            <v>5NW</v>
          </cell>
          <cell r="D2300" t="str">
            <v>EAST RIDING OF YORKSHIRE PCT</v>
          </cell>
        </row>
        <row r="2301">
          <cell r="C2301" t="str">
            <v>5NW</v>
          </cell>
          <cell r="D2301" t="str">
            <v>EAST RIDING OF YORKSHIRE PCT</v>
          </cell>
        </row>
        <row r="2302">
          <cell r="C2302" t="str">
            <v>5NW</v>
          </cell>
          <cell r="D2302" t="str">
            <v>EAST RIDING OF YORKSHIRE PCT</v>
          </cell>
        </row>
        <row r="2303">
          <cell r="C2303" t="str">
            <v>5NW</v>
          </cell>
          <cell r="D2303" t="str">
            <v>EAST RIDING OF YORKSHIRE PCT</v>
          </cell>
        </row>
        <row r="2304">
          <cell r="C2304" t="str">
            <v>5NW</v>
          </cell>
          <cell r="D2304" t="str">
            <v>EAST RIDING OF YORKSHIRE PCT</v>
          </cell>
        </row>
        <row r="2305">
          <cell r="C2305" t="str">
            <v>5NW</v>
          </cell>
          <cell r="D2305" t="str">
            <v>EAST RIDING OF YORKSHIRE PCT</v>
          </cell>
        </row>
        <row r="2306">
          <cell r="C2306" t="str">
            <v>5NW</v>
          </cell>
          <cell r="D2306" t="str">
            <v>EAST RIDING OF YORKSHIRE PCT</v>
          </cell>
        </row>
        <row r="2307">
          <cell r="C2307" t="str">
            <v>5NW</v>
          </cell>
          <cell r="D2307" t="str">
            <v>EAST RIDING OF YORKSHIRE PCT</v>
          </cell>
        </row>
        <row r="2308">
          <cell r="C2308" t="str">
            <v>5NX</v>
          </cell>
          <cell r="D2308" t="str">
            <v>HULL TEACHING PCT</v>
          </cell>
        </row>
        <row r="2309">
          <cell r="C2309" t="str">
            <v>5NX</v>
          </cell>
          <cell r="D2309" t="str">
            <v>HULL TEACHING PCT</v>
          </cell>
        </row>
        <row r="2310">
          <cell r="C2310" t="str">
            <v>5NX</v>
          </cell>
          <cell r="D2310" t="str">
            <v>HULL TEACHING PCT</v>
          </cell>
        </row>
        <row r="2311">
          <cell r="C2311" t="str">
            <v>5NX</v>
          </cell>
          <cell r="D2311" t="str">
            <v>HULL TEACHING PCT</v>
          </cell>
        </row>
        <row r="2312">
          <cell r="C2312" t="str">
            <v>5NX</v>
          </cell>
          <cell r="D2312" t="str">
            <v>HULL TEACHING PCT</v>
          </cell>
        </row>
        <row r="2313">
          <cell r="C2313" t="str">
            <v>5NX</v>
          </cell>
          <cell r="D2313" t="str">
            <v>HULL TEACHING PCT</v>
          </cell>
        </row>
        <row r="2314">
          <cell r="C2314" t="str">
            <v>5NX</v>
          </cell>
          <cell r="D2314" t="str">
            <v>HULL TEACHING PCT</v>
          </cell>
        </row>
        <row r="2315">
          <cell r="C2315" t="str">
            <v>5NX</v>
          </cell>
          <cell r="D2315" t="str">
            <v>HULL TEACHING PCT</v>
          </cell>
        </row>
        <row r="2316">
          <cell r="C2316" t="str">
            <v>5NX</v>
          </cell>
          <cell r="D2316" t="str">
            <v>HULL TEACHING PCT</v>
          </cell>
        </row>
        <row r="2317">
          <cell r="C2317" t="str">
            <v>5NX</v>
          </cell>
          <cell r="D2317" t="str">
            <v>HULL TEACHING PCT</v>
          </cell>
        </row>
        <row r="2318">
          <cell r="C2318" t="str">
            <v>5NX</v>
          </cell>
          <cell r="D2318" t="str">
            <v>HULL TEACHING PCT</v>
          </cell>
        </row>
        <row r="2319">
          <cell r="C2319" t="str">
            <v>5NX</v>
          </cell>
          <cell r="D2319" t="str">
            <v>HULL TEACHING PCT</v>
          </cell>
        </row>
        <row r="2320">
          <cell r="C2320" t="str">
            <v>5NX</v>
          </cell>
          <cell r="D2320" t="str">
            <v>HULL TEACHING PCT</v>
          </cell>
        </row>
        <row r="2321">
          <cell r="C2321" t="str">
            <v>5NX</v>
          </cell>
          <cell r="D2321" t="str">
            <v>HULL TEACHING PCT</v>
          </cell>
        </row>
        <row r="2322">
          <cell r="C2322" t="str">
            <v>5NX</v>
          </cell>
          <cell r="D2322" t="str">
            <v>HULL TEACHING PCT</v>
          </cell>
        </row>
        <row r="2323">
          <cell r="C2323" t="str">
            <v>5NX</v>
          </cell>
          <cell r="D2323" t="str">
            <v>HULL TEACHING PCT</v>
          </cell>
        </row>
        <row r="2324">
          <cell r="C2324" t="str">
            <v>5NX</v>
          </cell>
          <cell r="D2324" t="str">
            <v>HULL TEACHING PCT</v>
          </cell>
        </row>
        <row r="2325">
          <cell r="C2325" t="str">
            <v>5NX</v>
          </cell>
          <cell r="D2325" t="str">
            <v>HULL TEACHING PCT</v>
          </cell>
        </row>
        <row r="2326">
          <cell r="C2326" t="str">
            <v>5NX</v>
          </cell>
          <cell r="D2326" t="str">
            <v>HULL TEACHING PCT</v>
          </cell>
        </row>
        <row r="2327">
          <cell r="C2327" t="str">
            <v>5NX</v>
          </cell>
          <cell r="D2327" t="str">
            <v>HULL TEACHING PCT</v>
          </cell>
        </row>
        <row r="2328">
          <cell r="C2328" t="str">
            <v>5NX</v>
          </cell>
          <cell r="D2328" t="str">
            <v>HULL TEACHING PCT</v>
          </cell>
        </row>
        <row r="2329">
          <cell r="C2329" t="str">
            <v>5NX</v>
          </cell>
          <cell r="D2329" t="str">
            <v>HULL TEACHING PCT</v>
          </cell>
        </row>
        <row r="2330">
          <cell r="C2330" t="str">
            <v>5NX</v>
          </cell>
          <cell r="D2330" t="str">
            <v>HULL TEACHING PCT</v>
          </cell>
        </row>
        <row r="2331">
          <cell r="C2331" t="str">
            <v>5NX</v>
          </cell>
          <cell r="D2331" t="str">
            <v>HULL TEACHING PCT</v>
          </cell>
        </row>
        <row r="2332">
          <cell r="C2332" t="str">
            <v>5NX</v>
          </cell>
          <cell r="D2332" t="str">
            <v>HULL TEACHING PCT</v>
          </cell>
        </row>
        <row r="2333">
          <cell r="C2333" t="str">
            <v>5NX</v>
          </cell>
          <cell r="D2333" t="str">
            <v>HULL TEACHING PCT</v>
          </cell>
        </row>
        <row r="2334">
          <cell r="C2334" t="str">
            <v>5NX</v>
          </cell>
          <cell r="D2334" t="str">
            <v>HULL TEACHING PCT</v>
          </cell>
        </row>
        <row r="2335">
          <cell r="C2335" t="str">
            <v>5NX</v>
          </cell>
          <cell r="D2335" t="str">
            <v>HULL TEACHING PCT</v>
          </cell>
        </row>
        <row r="2336">
          <cell r="C2336" t="str">
            <v>5NX</v>
          </cell>
          <cell r="D2336" t="str">
            <v>HULL TEACHING PCT</v>
          </cell>
        </row>
        <row r="2337">
          <cell r="C2337" t="str">
            <v>5NX</v>
          </cell>
          <cell r="D2337" t="str">
            <v>HULL TEACHING PCT</v>
          </cell>
        </row>
        <row r="2338">
          <cell r="C2338" t="str">
            <v>5NX</v>
          </cell>
          <cell r="D2338" t="str">
            <v>HULL TEACHING PCT</v>
          </cell>
        </row>
        <row r="2339">
          <cell r="C2339" t="str">
            <v>5NX</v>
          </cell>
          <cell r="D2339" t="str">
            <v>HULL TEACHING PCT</v>
          </cell>
        </row>
        <row r="2340">
          <cell r="C2340" t="str">
            <v>5NX</v>
          </cell>
          <cell r="D2340" t="str">
            <v>HULL TEACHING PCT</v>
          </cell>
        </row>
        <row r="2341">
          <cell r="C2341" t="str">
            <v>5NX</v>
          </cell>
          <cell r="D2341" t="str">
            <v>HULL TEACHING PCT</v>
          </cell>
        </row>
        <row r="2342">
          <cell r="C2342" t="str">
            <v>5NX</v>
          </cell>
          <cell r="D2342" t="str">
            <v>HULL TEACHING PCT</v>
          </cell>
        </row>
        <row r="2343">
          <cell r="C2343" t="str">
            <v>5NX</v>
          </cell>
          <cell r="D2343" t="str">
            <v>HULL TEACHING PCT</v>
          </cell>
        </row>
        <row r="2344">
          <cell r="C2344" t="str">
            <v>5NX</v>
          </cell>
          <cell r="D2344" t="str">
            <v>HULL TEACHING PCT</v>
          </cell>
        </row>
        <row r="2345">
          <cell r="C2345" t="str">
            <v>5NX</v>
          </cell>
          <cell r="D2345" t="str">
            <v>HULL TEACHING PCT</v>
          </cell>
        </row>
        <row r="2346">
          <cell r="C2346" t="str">
            <v>5NX</v>
          </cell>
          <cell r="D2346" t="str">
            <v>HULL TEACHING PCT</v>
          </cell>
        </row>
        <row r="2347">
          <cell r="C2347" t="str">
            <v>5NX</v>
          </cell>
          <cell r="D2347" t="str">
            <v>HULL TEACHING PCT</v>
          </cell>
        </row>
        <row r="2348">
          <cell r="C2348" t="str">
            <v>5NX</v>
          </cell>
          <cell r="D2348" t="str">
            <v>HULL TEACHING PCT</v>
          </cell>
        </row>
        <row r="2349">
          <cell r="C2349" t="str">
            <v>5NX</v>
          </cell>
          <cell r="D2349" t="str">
            <v>HULL TEACHING PCT</v>
          </cell>
        </row>
        <row r="2350">
          <cell r="C2350" t="str">
            <v>5NX</v>
          </cell>
          <cell r="D2350" t="str">
            <v>HULL TEACHING PCT</v>
          </cell>
        </row>
        <row r="2351">
          <cell r="C2351" t="str">
            <v>5NX</v>
          </cell>
          <cell r="D2351" t="str">
            <v>HULL TEACHING PCT</v>
          </cell>
        </row>
        <row r="2352">
          <cell r="C2352" t="str">
            <v>5NX</v>
          </cell>
          <cell r="D2352" t="str">
            <v>HULL TEACHING PCT</v>
          </cell>
        </row>
        <row r="2353">
          <cell r="C2353" t="str">
            <v>5NX</v>
          </cell>
          <cell r="D2353" t="str">
            <v>HULL TEACHING PCT</v>
          </cell>
        </row>
        <row r="2354">
          <cell r="C2354" t="str">
            <v>5NX</v>
          </cell>
          <cell r="D2354" t="str">
            <v>HULL TEACHING PCT</v>
          </cell>
        </row>
        <row r="2355">
          <cell r="C2355" t="str">
            <v>5NX</v>
          </cell>
          <cell r="D2355" t="str">
            <v>HULL TEACHING PCT</v>
          </cell>
        </row>
        <row r="2356">
          <cell r="C2356" t="str">
            <v>5NX</v>
          </cell>
          <cell r="D2356" t="str">
            <v>HULL TEACHING PCT</v>
          </cell>
        </row>
        <row r="2357">
          <cell r="C2357" t="str">
            <v>5NX</v>
          </cell>
          <cell r="D2357" t="str">
            <v>HULL TEACHING PCT</v>
          </cell>
        </row>
        <row r="2358">
          <cell r="C2358" t="str">
            <v>5NX</v>
          </cell>
          <cell r="D2358" t="str">
            <v>HULL TEACHING PCT</v>
          </cell>
        </row>
        <row r="2359">
          <cell r="C2359" t="str">
            <v>5NX</v>
          </cell>
          <cell r="D2359" t="str">
            <v>HULL TEACHING PCT</v>
          </cell>
        </row>
        <row r="2360">
          <cell r="C2360" t="str">
            <v>5NX</v>
          </cell>
          <cell r="D2360" t="str">
            <v>HULL TEACHING PCT</v>
          </cell>
        </row>
        <row r="2361">
          <cell r="C2361" t="str">
            <v>5NX</v>
          </cell>
          <cell r="D2361" t="str">
            <v>HULL TEACHING PCT</v>
          </cell>
        </row>
        <row r="2362">
          <cell r="C2362" t="str">
            <v>5NX</v>
          </cell>
          <cell r="D2362" t="str">
            <v>HULL TEACHING PCT</v>
          </cell>
        </row>
        <row r="2363">
          <cell r="C2363" t="str">
            <v>5NX</v>
          </cell>
          <cell r="D2363" t="str">
            <v>HULL TEACHING PCT</v>
          </cell>
        </row>
        <row r="2364">
          <cell r="C2364" t="str">
            <v>5NY</v>
          </cell>
          <cell r="D2364" t="str">
            <v>BRADFORD &amp; AIREDALE PCT</v>
          </cell>
        </row>
        <row r="2365">
          <cell r="C2365" t="str">
            <v>5NY</v>
          </cell>
          <cell r="D2365" t="str">
            <v>BRADFORD &amp; AIREDALE PCT</v>
          </cell>
        </row>
        <row r="2366">
          <cell r="C2366" t="str">
            <v>5NY</v>
          </cell>
          <cell r="D2366" t="str">
            <v>BRADFORD &amp; AIREDALE PCT</v>
          </cell>
        </row>
        <row r="2367">
          <cell r="C2367" t="str">
            <v>5NY</v>
          </cell>
          <cell r="D2367" t="str">
            <v>BRADFORD &amp; AIREDALE PCT</v>
          </cell>
        </row>
        <row r="2368">
          <cell r="C2368" t="str">
            <v>5NY</v>
          </cell>
          <cell r="D2368" t="str">
            <v>BRADFORD &amp; AIREDALE PCT</v>
          </cell>
        </row>
        <row r="2369">
          <cell r="C2369" t="str">
            <v>5NY</v>
          </cell>
          <cell r="D2369" t="str">
            <v>BRADFORD &amp; AIREDALE PCT</v>
          </cell>
        </row>
        <row r="2370">
          <cell r="C2370" t="str">
            <v>5NY</v>
          </cell>
          <cell r="D2370" t="str">
            <v>BRADFORD &amp; AIREDALE PCT</v>
          </cell>
        </row>
        <row r="2371">
          <cell r="C2371" t="str">
            <v>5NY</v>
          </cell>
          <cell r="D2371" t="str">
            <v>BRADFORD &amp; AIREDALE PCT</v>
          </cell>
        </row>
        <row r="2372">
          <cell r="C2372" t="str">
            <v>5NY</v>
          </cell>
          <cell r="D2372" t="str">
            <v>BRADFORD &amp; AIREDALE PCT</v>
          </cell>
        </row>
        <row r="2373">
          <cell r="C2373" t="str">
            <v>5NY</v>
          </cell>
          <cell r="D2373" t="str">
            <v>BRADFORD &amp; AIREDALE PCT</v>
          </cell>
        </row>
        <row r="2374">
          <cell r="C2374" t="str">
            <v>5NY</v>
          </cell>
          <cell r="D2374" t="str">
            <v>BRADFORD &amp; AIREDALE PCT</v>
          </cell>
        </row>
        <row r="2375">
          <cell r="C2375" t="str">
            <v>5NY</v>
          </cell>
          <cell r="D2375" t="str">
            <v>BRADFORD &amp; AIREDALE PCT</v>
          </cell>
        </row>
        <row r="2376">
          <cell r="C2376" t="str">
            <v>5NY</v>
          </cell>
          <cell r="D2376" t="str">
            <v>BRADFORD &amp; AIREDALE PCT</v>
          </cell>
        </row>
        <row r="2377">
          <cell r="C2377" t="str">
            <v>5NY</v>
          </cell>
          <cell r="D2377" t="str">
            <v>BRADFORD &amp; AIREDALE PCT</v>
          </cell>
        </row>
        <row r="2378">
          <cell r="C2378" t="str">
            <v>5NY</v>
          </cell>
          <cell r="D2378" t="str">
            <v>BRADFORD &amp; AIREDALE PCT</v>
          </cell>
        </row>
        <row r="2379">
          <cell r="C2379" t="str">
            <v>5NY</v>
          </cell>
          <cell r="D2379" t="str">
            <v>BRADFORD &amp; AIREDALE PCT</v>
          </cell>
        </row>
        <row r="2380">
          <cell r="C2380" t="str">
            <v>5NY</v>
          </cell>
          <cell r="D2380" t="str">
            <v>BRADFORD &amp; AIREDALE PCT</v>
          </cell>
        </row>
        <row r="2381">
          <cell r="C2381" t="str">
            <v>5NY</v>
          </cell>
          <cell r="D2381" t="str">
            <v>BRADFORD &amp; AIREDALE PCT</v>
          </cell>
        </row>
        <row r="2382">
          <cell r="C2382" t="str">
            <v>5NY</v>
          </cell>
          <cell r="D2382" t="str">
            <v>BRADFORD &amp; AIREDALE PCT</v>
          </cell>
        </row>
        <row r="2383">
          <cell r="C2383" t="str">
            <v>5NY</v>
          </cell>
          <cell r="D2383" t="str">
            <v>BRADFORD &amp; AIREDALE PCT</v>
          </cell>
        </row>
        <row r="2384">
          <cell r="C2384" t="str">
            <v>5NY</v>
          </cell>
          <cell r="D2384" t="str">
            <v>BRADFORD &amp; AIREDALE PCT</v>
          </cell>
        </row>
        <row r="2385">
          <cell r="C2385" t="str">
            <v>5NY</v>
          </cell>
          <cell r="D2385" t="str">
            <v>BRADFORD &amp; AIREDALE PCT</v>
          </cell>
        </row>
        <row r="2386">
          <cell r="C2386" t="str">
            <v>5NY</v>
          </cell>
          <cell r="D2386" t="str">
            <v>BRADFORD &amp; AIREDALE PCT</v>
          </cell>
        </row>
        <row r="2387">
          <cell r="C2387" t="str">
            <v>5NY</v>
          </cell>
          <cell r="D2387" t="str">
            <v>BRADFORD &amp; AIREDALE PCT</v>
          </cell>
        </row>
        <row r="2388">
          <cell r="C2388" t="str">
            <v>5NY</v>
          </cell>
          <cell r="D2388" t="str">
            <v>BRADFORD &amp; AIREDALE PCT</v>
          </cell>
        </row>
        <row r="2389">
          <cell r="C2389" t="str">
            <v>5NY</v>
          </cell>
          <cell r="D2389" t="str">
            <v>BRADFORD &amp; AIREDALE PCT</v>
          </cell>
        </row>
        <row r="2390">
          <cell r="C2390" t="str">
            <v>5NY</v>
          </cell>
          <cell r="D2390" t="str">
            <v>BRADFORD &amp; AIREDALE PCT</v>
          </cell>
        </row>
        <row r="2391">
          <cell r="C2391" t="str">
            <v>5NY</v>
          </cell>
          <cell r="D2391" t="str">
            <v>BRADFORD &amp; AIREDALE PCT</v>
          </cell>
        </row>
        <row r="2392">
          <cell r="C2392" t="str">
            <v>5NY</v>
          </cell>
          <cell r="D2392" t="str">
            <v>BRADFORD &amp; AIREDALE PCT</v>
          </cell>
        </row>
        <row r="2393">
          <cell r="C2393" t="str">
            <v>5NY</v>
          </cell>
          <cell r="D2393" t="str">
            <v>BRADFORD &amp; AIREDALE PCT</v>
          </cell>
        </row>
        <row r="2394">
          <cell r="C2394" t="str">
            <v>5NY</v>
          </cell>
          <cell r="D2394" t="str">
            <v>BRADFORD &amp; AIREDALE PCT</v>
          </cell>
        </row>
        <row r="2395">
          <cell r="C2395" t="str">
            <v>5NY</v>
          </cell>
          <cell r="D2395" t="str">
            <v>BRADFORD &amp; AIREDALE PCT</v>
          </cell>
        </row>
        <row r="2396">
          <cell r="C2396" t="str">
            <v>5NY</v>
          </cell>
          <cell r="D2396" t="str">
            <v>BRADFORD &amp; AIREDALE PCT</v>
          </cell>
        </row>
        <row r="2397">
          <cell r="C2397" t="str">
            <v>5NY</v>
          </cell>
          <cell r="D2397" t="str">
            <v>BRADFORD &amp; AIREDALE PCT</v>
          </cell>
        </row>
        <row r="2398">
          <cell r="C2398" t="str">
            <v>5NY</v>
          </cell>
          <cell r="D2398" t="str">
            <v>BRADFORD &amp; AIREDALE PCT</v>
          </cell>
        </row>
        <row r="2399">
          <cell r="C2399" t="str">
            <v>5NY</v>
          </cell>
          <cell r="D2399" t="str">
            <v>BRADFORD &amp; AIREDALE PCT</v>
          </cell>
        </row>
        <row r="2400">
          <cell r="C2400" t="str">
            <v>5NY</v>
          </cell>
          <cell r="D2400" t="str">
            <v>BRADFORD &amp; AIREDALE PCT</v>
          </cell>
        </row>
        <row r="2401">
          <cell r="C2401" t="str">
            <v>5NY</v>
          </cell>
          <cell r="D2401" t="str">
            <v>BRADFORD &amp; AIREDALE PCT</v>
          </cell>
        </row>
        <row r="2402">
          <cell r="C2402" t="str">
            <v>5NY</v>
          </cell>
          <cell r="D2402" t="str">
            <v>BRADFORD &amp; AIREDALE PCT</v>
          </cell>
        </row>
        <row r="2403">
          <cell r="C2403" t="str">
            <v>5NY</v>
          </cell>
          <cell r="D2403" t="str">
            <v>BRADFORD &amp; AIREDALE PCT</v>
          </cell>
        </row>
        <row r="2404">
          <cell r="C2404" t="str">
            <v>5NY</v>
          </cell>
          <cell r="D2404" t="str">
            <v>BRADFORD &amp; AIREDALE PCT</v>
          </cell>
        </row>
        <row r="2405">
          <cell r="C2405" t="str">
            <v>5NY</v>
          </cell>
          <cell r="D2405" t="str">
            <v>BRADFORD &amp; AIREDALE PCT</v>
          </cell>
        </row>
        <row r="2406">
          <cell r="C2406" t="str">
            <v>5NY</v>
          </cell>
          <cell r="D2406" t="str">
            <v>BRADFORD &amp; AIREDALE PCT</v>
          </cell>
        </row>
        <row r="2407">
          <cell r="C2407" t="str">
            <v>5NY</v>
          </cell>
          <cell r="D2407" t="str">
            <v>BRADFORD &amp; AIREDALE PCT</v>
          </cell>
        </row>
        <row r="2408">
          <cell r="C2408" t="str">
            <v>5NY</v>
          </cell>
          <cell r="D2408" t="str">
            <v>BRADFORD &amp; AIREDALE PCT</v>
          </cell>
        </row>
        <row r="2409">
          <cell r="C2409" t="str">
            <v>5NY</v>
          </cell>
          <cell r="D2409" t="str">
            <v>BRADFORD &amp; AIREDALE PCT</v>
          </cell>
        </row>
        <row r="2410">
          <cell r="C2410" t="str">
            <v>5NY</v>
          </cell>
          <cell r="D2410" t="str">
            <v>BRADFORD &amp; AIREDALE PCT</v>
          </cell>
        </row>
        <row r="2411">
          <cell r="C2411" t="str">
            <v>5NY</v>
          </cell>
          <cell r="D2411" t="str">
            <v>BRADFORD &amp; AIREDALE PCT</v>
          </cell>
        </row>
        <row r="2412">
          <cell r="C2412" t="str">
            <v>5NY</v>
          </cell>
          <cell r="D2412" t="str">
            <v>BRADFORD &amp; AIREDALE PCT</v>
          </cell>
        </row>
        <row r="2413">
          <cell r="C2413" t="str">
            <v>5NY</v>
          </cell>
          <cell r="D2413" t="str">
            <v>BRADFORD &amp; AIREDALE PCT</v>
          </cell>
        </row>
        <row r="2414">
          <cell r="C2414" t="str">
            <v>5NY</v>
          </cell>
          <cell r="D2414" t="str">
            <v>BRADFORD &amp; AIREDALE PCT</v>
          </cell>
        </row>
        <row r="2415">
          <cell r="C2415" t="str">
            <v>5NY</v>
          </cell>
          <cell r="D2415" t="str">
            <v>BRADFORD &amp; AIREDALE PCT</v>
          </cell>
        </row>
        <row r="2416">
          <cell r="C2416" t="str">
            <v>5NY</v>
          </cell>
          <cell r="D2416" t="str">
            <v>BRADFORD &amp; AIREDALE PCT</v>
          </cell>
        </row>
        <row r="2417">
          <cell r="C2417" t="str">
            <v>5NY</v>
          </cell>
          <cell r="D2417" t="str">
            <v>BRADFORD &amp; AIREDALE PCT</v>
          </cell>
        </row>
        <row r="2418">
          <cell r="C2418" t="str">
            <v>5NY</v>
          </cell>
          <cell r="D2418" t="str">
            <v>BRADFORD &amp; AIREDALE PCT</v>
          </cell>
        </row>
        <row r="2419">
          <cell r="C2419" t="str">
            <v>5NY</v>
          </cell>
          <cell r="D2419" t="str">
            <v>BRADFORD &amp; AIREDALE PCT</v>
          </cell>
        </row>
        <row r="2420">
          <cell r="C2420" t="str">
            <v>5NY</v>
          </cell>
          <cell r="D2420" t="str">
            <v>BRADFORD &amp; AIREDALE PCT</v>
          </cell>
        </row>
        <row r="2421">
          <cell r="C2421" t="str">
            <v>5NY</v>
          </cell>
          <cell r="D2421" t="str">
            <v>BRADFORD &amp; AIREDALE PCT</v>
          </cell>
        </row>
        <row r="2422">
          <cell r="C2422" t="str">
            <v>5NY</v>
          </cell>
          <cell r="D2422" t="str">
            <v>BRADFORD &amp; AIREDALE PCT</v>
          </cell>
        </row>
        <row r="2423">
          <cell r="C2423" t="str">
            <v>5NY</v>
          </cell>
          <cell r="D2423" t="str">
            <v>BRADFORD &amp; AIREDALE PCT</v>
          </cell>
        </row>
        <row r="2424">
          <cell r="C2424" t="str">
            <v>5NY</v>
          </cell>
          <cell r="D2424" t="str">
            <v>BRADFORD &amp; AIREDALE PCT</v>
          </cell>
        </row>
        <row r="2425">
          <cell r="C2425" t="str">
            <v>5NY</v>
          </cell>
          <cell r="D2425" t="str">
            <v>BRADFORD &amp; AIREDALE PCT</v>
          </cell>
        </row>
        <row r="2426">
          <cell r="C2426" t="str">
            <v>5NY</v>
          </cell>
          <cell r="D2426" t="str">
            <v>BRADFORD &amp; AIREDALE PCT</v>
          </cell>
        </row>
        <row r="2427">
          <cell r="C2427" t="str">
            <v>5NY</v>
          </cell>
          <cell r="D2427" t="str">
            <v>BRADFORD &amp; AIREDALE PCT</v>
          </cell>
        </row>
        <row r="2428">
          <cell r="C2428" t="str">
            <v>5NY</v>
          </cell>
          <cell r="D2428" t="str">
            <v>BRADFORD &amp; AIREDALE PCT</v>
          </cell>
        </row>
        <row r="2429">
          <cell r="C2429" t="str">
            <v>5NY</v>
          </cell>
          <cell r="D2429" t="str">
            <v>BRADFORD &amp; AIREDALE PCT</v>
          </cell>
        </row>
        <row r="2430">
          <cell r="C2430" t="str">
            <v>5NY</v>
          </cell>
          <cell r="D2430" t="str">
            <v>BRADFORD &amp; AIREDALE PCT</v>
          </cell>
        </row>
        <row r="2431">
          <cell r="C2431" t="str">
            <v>5NY</v>
          </cell>
          <cell r="D2431" t="str">
            <v>BRADFORD &amp; AIREDALE PCT</v>
          </cell>
        </row>
        <row r="2432">
          <cell r="C2432" t="str">
            <v>5NY</v>
          </cell>
          <cell r="D2432" t="str">
            <v>BRADFORD &amp; AIREDALE PCT</v>
          </cell>
        </row>
        <row r="2433">
          <cell r="C2433" t="str">
            <v>5NY</v>
          </cell>
          <cell r="D2433" t="str">
            <v>BRADFORD &amp; AIREDALE PCT</v>
          </cell>
        </row>
        <row r="2434">
          <cell r="C2434" t="str">
            <v>5NY</v>
          </cell>
          <cell r="D2434" t="str">
            <v>BRADFORD &amp; AIREDALE PCT</v>
          </cell>
        </row>
        <row r="2435">
          <cell r="C2435" t="str">
            <v>5NY</v>
          </cell>
          <cell r="D2435" t="str">
            <v>BRADFORD &amp; AIREDALE PCT</v>
          </cell>
        </row>
        <row r="2436">
          <cell r="C2436" t="str">
            <v>5NY</v>
          </cell>
          <cell r="D2436" t="str">
            <v>BRADFORD &amp; AIREDALE PCT</v>
          </cell>
        </row>
        <row r="2437">
          <cell r="C2437" t="str">
            <v>5NY</v>
          </cell>
          <cell r="D2437" t="str">
            <v>BRADFORD &amp; AIREDALE PCT</v>
          </cell>
        </row>
        <row r="2438">
          <cell r="C2438" t="str">
            <v>5NY</v>
          </cell>
          <cell r="D2438" t="str">
            <v>BRADFORD &amp; AIREDALE PCT</v>
          </cell>
        </row>
        <row r="2439">
          <cell r="C2439" t="str">
            <v>5NY</v>
          </cell>
          <cell r="D2439" t="str">
            <v>BRADFORD &amp; AIREDALE PCT</v>
          </cell>
        </row>
        <row r="2440">
          <cell r="C2440" t="str">
            <v>5NY</v>
          </cell>
          <cell r="D2440" t="str">
            <v>BRADFORD &amp; AIREDALE PCT</v>
          </cell>
        </row>
        <row r="2441">
          <cell r="C2441" t="str">
            <v>5NY</v>
          </cell>
          <cell r="D2441" t="str">
            <v>BRADFORD &amp; AIREDALE PCT</v>
          </cell>
        </row>
        <row r="2442">
          <cell r="C2442" t="str">
            <v>5NY</v>
          </cell>
          <cell r="D2442" t="str">
            <v>BRADFORD &amp; AIREDALE PCT</v>
          </cell>
        </row>
        <row r="2443">
          <cell r="C2443" t="str">
            <v>5NY</v>
          </cell>
          <cell r="D2443" t="str">
            <v>BRADFORD &amp; AIREDALE PCT</v>
          </cell>
        </row>
        <row r="2444">
          <cell r="C2444" t="str">
            <v>5NY</v>
          </cell>
          <cell r="D2444" t="str">
            <v>BRADFORD &amp; AIREDALE PCT</v>
          </cell>
        </row>
        <row r="2445">
          <cell r="C2445" t="str">
            <v>5NY</v>
          </cell>
          <cell r="D2445" t="str">
            <v>BRADFORD &amp; AIREDALE PCT</v>
          </cell>
        </row>
        <row r="2446">
          <cell r="C2446" t="str">
            <v>5NY</v>
          </cell>
          <cell r="D2446" t="str">
            <v>BRADFORD &amp; AIREDALE PCT</v>
          </cell>
        </row>
        <row r="2447">
          <cell r="C2447" t="str">
            <v>5NY</v>
          </cell>
          <cell r="D2447" t="str">
            <v>BRADFORD &amp; AIREDALE PCT</v>
          </cell>
        </row>
        <row r="2448">
          <cell r="C2448" t="str">
            <v>5NY</v>
          </cell>
          <cell r="D2448" t="str">
            <v>BRADFORD &amp; AIREDALE PCT</v>
          </cell>
        </row>
        <row r="2449">
          <cell r="C2449" t="str">
            <v>TAN</v>
          </cell>
          <cell r="D2449" t="str">
            <v>NORTH EAST LINCOLNSHIRE CARE TRUST PLUS</v>
          </cell>
        </row>
        <row r="2450">
          <cell r="C2450" t="str">
            <v>TAN</v>
          </cell>
          <cell r="D2450" t="str">
            <v>NORTH EAST LINCOLNSHIRE CARE TRUST PLUS</v>
          </cell>
        </row>
        <row r="2451">
          <cell r="C2451" t="str">
            <v>TAN</v>
          </cell>
          <cell r="D2451" t="str">
            <v>NORTH EAST LINCOLNSHIRE CARE TRUST PLUS</v>
          </cell>
        </row>
        <row r="2452">
          <cell r="C2452" t="str">
            <v>TAN</v>
          </cell>
          <cell r="D2452" t="str">
            <v>NORTH EAST LINCOLNSHIRE CARE TRUST PLUS</v>
          </cell>
        </row>
        <row r="2453">
          <cell r="C2453" t="str">
            <v>TAN</v>
          </cell>
          <cell r="D2453" t="str">
            <v>NORTH EAST LINCOLNSHIRE CARE TRUST PLUS</v>
          </cell>
        </row>
        <row r="2454">
          <cell r="C2454" t="str">
            <v>TAN</v>
          </cell>
          <cell r="D2454" t="str">
            <v>NORTH EAST LINCOLNSHIRE CARE TRUST PLUS</v>
          </cell>
        </row>
        <row r="2455">
          <cell r="C2455" t="str">
            <v>TAN</v>
          </cell>
          <cell r="D2455" t="str">
            <v>NORTH EAST LINCOLNSHIRE CARE TRUST PLUS</v>
          </cell>
        </row>
        <row r="2456">
          <cell r="C2456" t="str">
            <v>TAN</v>
          </cell>
          <cell r="D2456" t="str">
            <v>NORTH EAST LINCOLNSHIRE CARE TRUST PLUS</v>
          </cell>
        </row>
        <row r="2457">
          <cell r="C2457" t="str">
            <v>TAN</v>
          </cell>
          <cell r="D2457" t="str">
            <v>NORTH EAST LINCOLNSHIRE CARE TRUST PLUS</v>
          </cell>
        </row>
        <row r="2458">
          <cell r="C2458" t="str">
            <v>TAN</v>
          </cell>
          <cell r="D2458" t="str">
            <v>NORTH EAST LINCOLNSHIRE CARE TRUST PLUS</v>
          </cell>
        </row>
        <row r="2459">
          <cell r="C2459" t="str">
            <v>TAN</v>
          </cell>
          <cell r="D2459" t="str">
            <v>NORTH EAST LINCOLNSHIRE CARE TRUST PLUS</v>
          </cell>
        </row>
        <row r="2460">
          <cell r="C2460" t="str">
            <v>TAN</v>
          </cell>
          <cell r="D2460" t="str">
            <v>NORTH EAST LINCOLNSHIRE CARE TRUST PLUS</v>
          </cell>
        </row>
        <row r="2461">
          <cell r="C2461" t="str">
            <v>TAN</v>
          </cell>
          <cell r="D2461" t="str">
            <v>NORTH EAST LINCOLNSHIRE CARE TRUST PLUS</v>
          </cell>
        </row>
        <row r="2462">
          <cell r="C2462" t="str">
            <v>TAN</v>
          </cell>
          <cell r="D2462" t="str">
            <v>NORTH EAST LINCOLNSHIRE CARE TRUST PLUS</v>
          </cell>
        </row>
        <row r="2463">
          <cell r="C2463" t="str">
            <v>TAN</v>
          </cell>
          <cell r="D2463" t="str">
            <v>NORTH EAST LINCOLNSHIRE CARE TRUST PLUS</v>
          </cell>
        </row>
        <row r="2464">
          <cell r="C2464" t="str">
            <v>TAN</v>
          </cell>
          <cell r="D2464" t="str">
            <v>NORTH EAST LINCOLNSHIRE CARE TRUST PLUS</v>
          </cell>
        </row>
        <row r="2465">
          <cell r="C2465" t="str">
            <v>TAN</v>
          </cell>
          <cell r="D2465" t="str">
            <v>NORTH EAST LINCOLNSHIRE CARE TRUST PLUS</v>
          </cell>
        </row>
        <row r="2466">
          <cell r="C2466" t="str">
            <v>TAN</v>
          </cell>
          <cell r="D2466" t="str">
            <v>NORTH EAST LINCOLNSHIRE CARE TRUST PLUS</v>
          </cell>
        </row>
        <row r="2467">
          <cell r="C2467" t="str">
            <v>TAN</v>
          </cell>
          <cell r="D2467" t="str">
            <v>NORTH EAST LINCOLNSHIRE CARE TRUST PLUS</v>
          </cell>
        </row>
        <row r="2468">
          <cell r="C2468" t="str">
            <v>TAN</v>
          </cell>
          <cell r="D2468" t="str">
            <v>NORTH EAST LINCOLNSHIRE CARE TRUST PLUS</v>
          </cell>
        </row>
        <row r="2469">
          <cell r="C2469" t="str">
            <v>TAN</v>
          </cell>
          <cell r="D2469" t="str">
            <v>NORTH EAST LINCOLNSHIRE CARE TRUST PLUS</v>
          </cell>
        </row>
        <row r="2470">
          <cell r="C2470" t="str">
            <v>TAN</v>
          </cell>
          <cell r="D2470" t="str">
            <v>NORTH EAST LINCOLNSHIRE CARE TRUST PLUS</v>
          </cell>
        </row>
        <row r="2471">
          <cell r="C2471" t="str">
            <v>TAN</v>
          </cell>
          <cell r="D2471" t="str">
            <v>NORTH EAST LINCOLNSHIRE CARE TRUST PLUS</v>
          </cell>
        </row>
        <row r="2472">
          <cell r="C2472" t="str">
            <v>TAN</v>
          </cell>
          <cell r="D2472" t="str">
            <v>NORTH EAST LINCOLNSHIRE CARE TRUST PLUS</v>
          </cell>
        </row>
        <row r="2473">
          <cell r="C2473" t="str">
            <v>TAN</v>
          </cell>
          <cell r="D2473" t="str">
            <v>NORTH EAST LINCOLNSHIRE CARE TRUST PLUS</v>
          </cell>
        </row>
        <row r="2474">
          <cell r="C2474" t="str">
            <v>TAN</v>
          </cell>
          <cell r="D2474" t="str">
            <v>NORTH EAST LINCOLNSHIRE CARE TRUST PLUS</v>
          </cell>
        </row>
        <row r="2475">
          <cell r="C2475" t="str">
            <v>TAN</v>
          </cell>
          <cell r="D2475" t="str">
            <v>NORTH EAST LINCOLNSHIRE CARE TRUST PLUS</v>
          </cell>
        </row>
        <row r="2476">
          <cell r="C2476" t="str">
            <v>TAN</v>
          </cell>
          <cell r="D2476" t="str">
            <v>NORTH EAST LINCOLNSHIRE CARE TRUST PLUS</v>
          </cell>
        </row>
        <row r="2477">
          <cell r="C2477" t="str">
            <v>TAN</v>
          </cell>
          <cell r="D2477" t="str">
            <v>NORTH EAST LINCOLNSHIRE CARE TRUST PLUS</v>
          </cell>
        </row>
        <row r="2478">
          <cell r="C2478" t="str">
            <v>TAN</v>
          </cell>
          <cell r="D2478" t="str">
            <v>NORTH EAST LINCOLNSHIRE CARE TRUST PLUS</v>
          </cell>
        </row>
        <row r="2479">
          <cell r="C2479" t="str">
            <v>TAN</v>
          </cell>
          <cell r="D2479" t="str">
            <v>NORTH EAST LINCOLNSHIRE CARE TRUST PLUS</v>
          </cell>
        </row>
        <row r="2480">
          <cell r="C2480" t="str">
            <v>TAN</v>
          </cell>
          <cell r="D2480" t="str">
            <v>NORTH EAST LINCOLNSHIRE CARE TRUST PLUS</v>
          </cell>
        </row>
        <row r="2481">
          <cell r="C2481" t="str">
            <v>TAN</v>
          </cell>
          <cell r="D2481" t="str">
            <v>NORTH EAST LINCOLNSHIRE CARE TRUST PLUS</v>
          </cell>
        </row>
        <row r="2482">
          <cell r="C2482" t="str">
            <v>5EM</v>
          </cell>
          <cell r="D2482" t="str">
            <v>NOTTINGHAM CITY PCT</v>
          </cell>
        </row>
        <row r="2483">
          <cell r="C2483" t="str">
            <v>5EM</v>
          </cell>
          <cell r="D2483" t="str">
            <v>NOTTINGHAM CITY PCT</v>
          </cell>
        </row>
        <row r="2484">
          <cell r="C2484" t="str">
            <v>5EM</v>
          </cell>
          <cell r="D2484" t="str">
            <v>NOTTINGHAM CITY PCT</v>
          </cell>
        </row>
        <row r="2485">
          <cell r="C2485" t="str">
            <v>5EM</v>
          </cell>
          <cell r="D2485" t="str">
            <v>NOTTINGHAM CITY PCT</v>
          </cell>
        </row>
        <row r="2486">
          <cell r="C2486" t="str">
            <v>5EM</v>
          </cell>
          <cell r="D2486" t="str">
            <v>NOTTINGHAM CITY PCT</v>
          </cell>
        </row>
        <row r="2487">
          <cell r="C2487" t="str">
            <v>5EM</v>
          </cell>
          <cell r="D2487" t="str">
            <v>NOTTINGHAM CITY PCT</v>
          </cell>
        </row>
        <row r="2488">
          <cell r="C2488" t="str">
            <v>5EM</v>
          </cell>
          <cell r="D2488" t="str">
            <v>NOTTINGHAM CITY PCT</v>
          </cell>
        </row>
        <row r="2489">
          <cell r="C2489" t="str">
            <v>5EM</v>
          </cell>
          <cell r="D2489" t="str">
            <v>NOTTINGHAM CITY PCT</v>
          </cell>
        </row>
        <row r="2490">
          <cell r="C2490" t="str">
            <v>5EM</v>
          </cell>
          <cell r="D2490" t="str">
            <v>NOTTINGHAM CITY PCT</v>
          </cell>
        </row>
        <row r="2491">
          <cell r="C2491" t="str">
            <v>5EM</v>
          </cell>
          <cell r="D2491" t="str">
            <v>NOTTINGHAM CITY PCT</v>
          </cell>
        </row>
        <row r="2492">
          <cell r="C2492" t="str">
            <v>5EM</v>
          </cell>
          <cell r="D2492" t="str">
            <v>NOTTINGHAM CITY PCT</v>
          </cell>
        </row>
        <row r="2493">
          <cell r="C2493" t="str">
            <v>5EM</v>
          </cell>
          <cell r="D2493" t="str">
            <v>NOTTINGHAM CITY PCT</v>
          </cell>
        </row>
        <row r="2494">
          <cell r="C2494" t="str">
            <v>5EM</v>
          </cell>
          <cell r="D2494" t="str">
            <v>NOTTINGHAM CITY PCT</v>
          </cell>
        </row>
        <row r="2495">
          <cell r="C2495" t="str">
            <v>5EM</v>
          </cell>
          <cell r="D2495" t="str">
            <v>NOTTINGHAM CITY PCT</v>
          </cell>
        </row>
        <row r="2496">
          <cell r="C2496" t="str">
            <v>5EM</v>
          </cell>
          <cell r="D2496" t="str">
            <v>NOTTINGHAM CITY PCT</v>
          </cell>
        </row>
        <row r="2497">
          <cell r="C2497" t="str">
            <v>5EM</v>
          </cell>
          <cell r="D2497" t="str">
            <v>NOTTINGHAM CITY PCT</v>
          </cell>
        </row>
        <row r="2498">
          <cell r="C2498" t="str">
            <v>5EM</v>
          </cell>
          <cell r="D2498" t="str">
            <v>NOTTINGHAM CITY PCT</v>
          </cell>
        </row>
        <row r="2499">
          <cell r="C2499" t="str">
            <v>5EM</v>
          </cell>
          <cell r="D2499" t="str">
            <v>NOTTINGHAM CITY PCT</v>
          </cell>
        </row>
        <row r="2500">
          <cell r="C2500" t="str">
            <v>5EM</v>
          </cell>
          <cell r="D2500" t="str">
            <v>NOTTINGHAM CITY PCT</v>
          </cell>
        </row>
        <row r="2501">
          <cell r="C2501" t="str">
            <v>5EM</v>
          </cell>
          <cell r="D2501" t="str">
            <v>NOTTINGHAM CITY PCT</v>
          </cell>
        </row>
        <row r="2502">
          <cell r="C2502" t="str">
            <v>5EM</v>
          </cell>
          <cell r="D2502" t="str">
            <v>NOTTINGHAM CITY PCT</v>
          </cell>
        </row>
        <row r="2503">
          <cell r="C2503" t="str">
            <v>5EM</v>
          </cell>
          <cell r="D2503" t="str">
            <v>NOTTINGHAM CITY PCT</v>
          </cell>
        </row>
        <row r="2504">
          <cell r="C2504" t="str">
            <v>5EM</v>
          </cell>
          <cell r="D2504" t="str">
            <v>NOTTINGHAM CITY PCT</v>
          </cell>
        </row>
        <row r="2505">
          <cell r="C2505" t="str">
            <v>5EM</v>
          </cell>
          <cell r="D2505" t="str">
            <v>NOTTINGHAM CITY PCT</v>
          </cell>
        </row>
        <row r="2506">
          <cell r="C2506" t="str">
            <v>5EM</v>
          </cell>
          <cell r="D2506" t="str">
            <v>NOTTINGHAM CITY PCT</v>
          </cell>
        </row>
        <row r="2507">
          <cell r="C2507" t="str">
            <v>5EM</v>
          </cell>
          <cell r="D2507" t="str">
            <v>NOTTINGHAM CITY PCT</v>
          </cell>
        </row>
        <row r="2508">
          <cell r="C2508" t="str">
            <v>5EM</v>
          </cell>
          <cell r="D2508" t="str">
            <v>NOTTINGHAM CITY PCT</v>
          </cell>
        </row>
        <row r="2509">
          <cell r="C2509" t="str">
            <v>5EM</v>
          </cell>
          <cell r="D2509" t="str">
            <v>NOTTINGHAM CITY PCT</v>
          </cell>
        </row>
        <row r="2510">
          <cell r="C2510" t="str">
            <v>5EM</v>
          </cell>
          <cell r="D2510" t="str">
            <v>NOTTINGHAM CITY PCT</v>
          </cell>
        </row>
        <row r="2511">
          <cell r="C2511" t="str">
            <v>5EM</v>
          </cell>
          <cell r="D2511" t="str">
            <v>NOTTINGHAM CITY PCT</v>
          </cell>
        </row>
        <row r="2512">
          <cell r="C2512" t="str">
            <v>5EM</v>
          </cell>
          <cell r="D2512" t="str">
            <v>NOTTINGHAM CITY PCT</v>
          </cell>
        </row>
        <row r="2513">
          <cell r="C2513" t="str">
            <v>5EM</v>
          </cell>
          <cell r="D2513" t="str">
            <v>NOTTINGHAM CITY PCT</v>
          </cell>
        </row>
        <row r="2514">
          <cell r="C2514" t="str">
            <v>5EM</v>
          </cell>
          <cell r="D2514" t="str">
            <v>NOTTINGHAM CITY PCT</v>
          </cell>
        </row>
        <row r="2515">
          <cell r="C2515" t="str">
            <v>5EM</v>
          </cell>
          <cell r="D2515" t="str">
            <v>NOTTINGHAM CITY PCT</v>
          </cell>
        </row>
        <row r="2516">
          <cell r="C2516" t="str">
            <v>5EM</v>
          </cell>
          <cell r="D2516" t="str">
            <v>NOTTINGHAM CITY PCT</v>
          </cell>
        </row>
        <row r="2517">
          <cell r="C2517" t="str">
            <v>5EM</v>
          </cell>
          <cell r="D2517" t="str">
            <v>NOTTINGHAM CITY PCT</v>
          </cell>
        </row>
        <row r="2518">
          <cell r="C2518" t="str">
            <v>5EM</v>
          </cell>
          <cell r="D2518" t="str">
            <v>NOTTINGHAM CITY PCT</v>
          </cell>
        </row>
        <row r="2519">
          <cell r="C2519" t="str">
            <v>5EM</v>
          </cell>
          <cell r="D2519" t="str">
            <v>NOTTINGHAM CITY PCT</v>
          </cell>
        </row>
        <row r="2520">
          <cell r="C2520" t="str">
            <v>5EM</v>
          </cell>
          <cell r="D2520" t="str">
            <v>NOTTINGHAM CITY PCT</v>
          </cell>
        </row>
        <row r="2521">
          <cell r="C2521" t="str">
            <v>5EM</v>
          </cell>
          <cell r="D2521" t="str">
            <v>NOTTINGHAM CITY PCT</v>
          </cell>
        </row>
        <row r="2522">
          <cell r="C2522" t="str">
            <v>5EM</v>
          </cell>
          <cell r="D2522" t="str">
            <v>NOTTINGHAM CITY PCT</v>
          </cell>
        </row>
        <row r="2523">
          <cell r="C2523" t="str">
            <v>5EM</v>
          </cell>
          <cell r="D2523" t="str">
            <v>NOTTINGHAM CITY PCT</v>
          </cell>
        </row>
        <row r="2524">
          <cell r="C2524" t="str">
            <v>5EM</v>
          </cell>
          <cell r="D2524" t="str">
            <v>NOTTINGHAM CITY PCT</v>
          </cell>
        </row>
        <row r="2525">
          <cell r="C2525" t="str">
            <v>5EM</v>
          </cell>
          <cell r="D2525" t="str">
            <v>NOTTINGHAM CITY PCT</v>
          </cell>
        </row>
        <row r="2526">
          <cell r="C2526" t="str">
            <v>5EM</v>
          </cell>
          <cell r="D2526" t="str">
            <v>NOTTINGHAM CITY PCT</v>
          </cell>
        </row>
        <row r="2527">
          <cell r="C2527" t="str">
            <v>5EM</v>
          </cell>
          <cell r="D2527" t="str">
            <v>NOTTINGHAM CITY PCT</v>
          </cell>
        </row>
        <row r="2528">
          <cell r="C2528" t="str">
            <v>5EM</v>
          </cell>
          <cell r="D2528" t="str">
            <v>NOTTINGHAM CITY PCT</v>
          </cell>
        </row>
        <row r="2529">
          <cell r="C2529" t="str">
            <v>5EM</v>
          </cell>
          <cell r="D2529" t="str">
            <v>NOTTINGHAM CITY PCT</v>
          </cell>
        </row>
        <row r="2530">
          <cell r="C2530" t="str">
            <v>5EM</v>
          </cell>
          <cell r="D2530" t="str">
            <v>NOTTINGHAM CITY PCT</v>
          </cell>
        </row>
        <row r="2531">
          <cell r="C2531" t="str">
            <v>5EM</v>
          </cell>
          <cell r="D2531" t="str">
            <v>NOTTINGHAM CITY PCT</v>
          </cell>
        </row>
        <row r="2532">
          <cell r="C2532" t="str">
            <v>5EM</v>
          </cell>
          <cell r="D2532" t="str">
            <v>NOTTINGHAM CITY PCT</v>
          </cell>
        </row>
        <row r="2533">
          <cell r="C2533" t="str">
            <v>5EM</v>
          </cell>
          <cell r="D2533" t="str">
            <v>NOTTINGHAM CITY PCT</v>
          </cell>
        </row>
        <row r="2534">
          <cell r="C2534" t="str">
            <v>5EM</v>
          </cell>
          <cell r="D2534" t="str">
            <v>NOTTINGHAM CITY PCT</v>
          </cell>
        </row>
        <row r="2535">
          <cell r="C2535" t="str">
            <v>5EM</v>
          </cell>
          <cell r="D2535" t="str">
            <v>NOTTINGHAM CITY PCT</v>
          </cell>
        </row>
        <row r="2536">
          <cell r="C2536" t="str">
            <v>5EM</v>
          </cell>
          <cell r="D2536" t="str">
            <v>NOTTINGHAM CITY PCT</v>
          </cell>
        </row>
        <row r="2537">
          <cell r="C2537" t="str">
            <v>5EM</v>
          </cell>
          <cell r="D2537" t="str">
            <v>NOTTINGHAM CITY PCT</v>
          </cell>
        </row>
        <row r="2538">
          <cell r="C2538" t="str">
            <v>5EM</v>
          </cell>
          <cell r="D2538" t="str">
            <v>NOTTINGHAM CITY PCT</v>
          </cell>
        </row>
        <row r="2539">
          <cell r="C2539" t="str">
            <v>5EM</v>
          </cell>
          <cell r="D2539" t="str">
            <v>NOTTINGHAM CITY PCT</v>
          </cell>
        </row>
        <row r="2540">
          <cell r="C2540" t="str">
            <v>5EM</v>
          </cell>
          <cell r="D2540" t="str">
            <v>NOTTINGHAM CITY PCT</v>
          </cell>
        </row>
        <row r="2541">
          <cell r="C2541" t="str">
            <v>5EM</v>
          </cell>
          <cell r="D2541" t="str">
            <v>NOTTINGHAM CITY PCT</v>
          </cell>
        </row>
        <row r="2542">
          <cell r="C2542" t="str">
            <v>5EM</v>
          </cell>
          <cell r="D2542" t="str">
            <v>NOTTINGHAM CITY PCT</v>
          </cell>
        </row>
        <row r="2543">
          <cell r="C2543" t="str">
            <v>5ET</v>
          </cell>
          <cell r="D2543" t="str">
            <v>BASSETLAW</v>
          </cell>
        </row>
        <row r="2544">
          <cell r="C2544" t="str">
            <v>5ET</v>
          </cell>
          <cell r="D2544" t="str">
            <v>BASSETLAW</v>
          </cell>
        </row>
        <row r="2545">
          <cell r="C2545" t="str">
            <v>5ET</v>
          </cell>
          <cell r="D2545" t="str">
            <v>BASSETLAW</v>
          </cell>
        </row>
        <row r="2546">
          <cell r="C2546" t="str">
            <v>5ET</v>
          </cell>
          <cell r="D2546" t="str">
            <v>BASSETLAW</v>
          </cell>
        </row>
        <row r="2547">
          <cell r="C2547" t="str">
            <v>5ET</v>
          </cell>
          <cell r="D2547" t="str">
            <v>BASSETLAW</v>
          </cell>
        </row>
        <row r="2548">
          <cell r="C2548" t="str">
            <v>5ET</v>
          </cell>
          <cell r="D2548" t="str">
            <v>BASSETLAW</v>
          </cell>
        </row>
        <row r="2549">
          <cell r="C2549" t="str">
            <v>5ET</v>
          </cell>
          <cell r="D2549" t="str">
            <v>BASSETLAW</v>
          </cell>
        </row>
        <row r="2550">
          <cell r="C2550" t="str">
            <v>5ET</v>
          </cell>
          <cell r="D2550" t="str">
            <v>BASSETLAW</v>
          </cell>
        </row>
        <row r="2551">
          <cell r="C2551" t="str">
            <v>5ET</v>
          </cell>
          <cell r="D2551" t="str">
            <v>BASSETLAW</v>
          </cell>
        </row>
        <row r="2552">
          <cell r="C2552" t="str">
            <v>5ET</v>
          </cell>
          <cell r="D2552" t="str">
            <v>BASSETLAW</v>
          </cell>
        </row>
        <row r="2553">
          <cell r="C2553" t="str">
            <v>5ET</v>
          </cell>
          <cell r="D2553" t="str">
            <v>BASSETLAW</v>
          </cell>
        </row>
        <row r="2554">
          <cell r="C2554" t="str">
            <v>5N6</v>
          </cell>
          <cell r="D2554" t="str">
            <v>DERBYSHIRE COUNTY PCT</v>
          </cell>
        </row>
        <row r="2555">
          <cell r="C2555" t="str">
            <v>5N6</v>
          </cell>
          <cell r="D2555" t="str">
            <v>DERBYSHIRE COUNTY PCT</v>
          </cell>
        </row>
        <row r="2556">
          <cell r="C2556" t="str">
            <v>5N6</v>
          </cell>
          <cell r="D2556" t="str">
            <v>DERBYSHIRE COUNTY PCT</v>
          </cell>
        </row>
        <row r="2557">
          <cell r="C2557" t="str">
            <v>5N6</v>
          </cell>
          <cell r="D2557" t="str">
            <v>DERBYSHIRE COUNTY PCT</v>
          </cell>
        </row>
        <row r="2558">
          <cell r="C2558" t="str">
            <v>5N6</v>
          </cell>
          <cell r="D2558" t="str">
            <v>DERBYSHIRE COUNTY PCT</v>
          </cell>
        </row>
        <row r="2559">
          <cell r="C2559" t="str">
            <v>5N6</v>
          </cell>
          <cell r="D2559" t="str">
            <v>DERBYSHIRE COUNTY PCT</v>
          </cell>
        </row>
        <row r="2560">
          <cell r="C2560" t="str">
            <v>5N6</v>
          </cell>
          <cell r="D2560" t="str">
            <v>DERBYSHIRE COUNTY PCT</v>
          </cell>
        </row>
        <row r="2561">
          <cell r="C2561" t="str">
            <v>5N6</v>
          </cell>
          <cell r="D2561" t="str">
            <v>DERBYSHIRE COUNTY PCT</v>
          </cell>
        </row>
        <row r="2562">
          <cell r="C2562" t="str">
            <v>5N6</v>
          </cell>
          <cell r="D2562" t="str">
            <v>DERBYSHIRE COUNTY PCT</v>
          </cell>
        </row>
        <row r="2563">
          <cell r="C2563" t="str">
            <v>5N6</v>
          </cell>
          <cell r="D2563" t="str">
            <v>DERBYSHIRE COUNTY PCT</v>
          </cell>
        </row>
        <row r="2564">
          <cell r="C2564" t="str">
            <v>5N6</v>
          </cell>
          <cell r="D2564" t="str">
            <v>DERBYSHIRE COUNTY PCT</v>
          </cell>
        </row>
        <row r="2565">
          <cell r="C2565" t="str">
            <v>5N6</v>
          </cell>
          <cell r="D2565" t="str">
            <v>DERBYSHIRE COUNTY PCT</v>
          </cell>
        </row>
        <row r="2566">
          <cell r="C2566" t="str">
            <v>5N6</v>
          </cell>
          <cell r="D2566" t="str">
            <v>DERBYSHIRE COUNTY PCT</v>
          </cell>
        </row>
        <row r="2567">
          <cell r="C2567" t="str">
            <v>5N6</v>
          </cell>
          <cell r="D2567" t="str">
            <v>DERBYSHIRE COUNTY PCT</v>
          </cell>
        </row>
        <row r="2568">
          <cell r="C2568" t="str">
            <v>5N6</v>
          </cell>
          <cell r="D2568" t="str">
            <v>DERBYSHIRE COUNTY PCT</v>
          </cell>
        </row>
        <row r="2569">
          <cell r="C2569" t="str">
            <v>5N6</v>
          </cell>
          <cell r="D2569" t="str">
            <v>DERBYSHIRE COUNTY PCT</v>
          </cell>
        </row>
        <row r="2570">
          <cell r="C2570" t="str">
            <v>5N6</v>
          </cell>
          <cell r="D2570" t="str">
            <v>DERBYSHIRE COUNTY PCT</v>
          </cell>
        </row>
        <row r="2571">
          <cell r="C2571" t="str">
            <v>5N6</v>
          </cell>
          <cell r="D2571" t="str">
            <v>DERBYSHIRE COUNTY PCT</v>
          </cell>
        </row>
        <row r="2572">
          <cell r="C2572" t="str">
            <v>5N6</v>
          </cell>
          <cell r="D2572" t="str">
            <v>DERBYSHIRE COUNTY PCT</v>
          </cell>
        </row>
        <row r="2573">
          <cell r="C2573" t="str">
            <v>5N6</v>
          </cell>
          <cell r="D2573" t="str">
            <v>DERBYSHIRE COUNTY PCT</v>
          </cell>
        </row>
        <row r="2574">
          <cell r="C2574" t="str">
            <v>5N6</v>
          </cell>
          <cell r="D2574" t="str">
            <v>DERBYSHIRE COUNTY PCT</v>
          </cell>
        </row>
        <row r="2575">
          <cell r="C2575" t="str">
            <v>5N6</v>
          </cell>
          <cell r="D2575" t="str">
            <v>DERBYSHIRE COUNTY PCT</v>
          </cell>
        </row>
        <row r="2576">
          <cell r="C2576" t="str">
            <v>5N6</v>
          </cell>
          <cell r="D2576" t="str">
            <v>DERBYSHIRE COUNTY PCT</v>
          </cell>
        </row>
        <row r="2577">
          <cell r="C2577" t="str">
            <v>5N6</v>
          </cell>
          <cell r="D2577" t="str">
            <v>DERBYSHIRE COUNTY PCT</v>
          </cell>
        </row>
        <row r="2578">
          <cell r="C2578" t="str">
            <v>5N6</v>
          </cell>
          <cell r="D2578" t="str">
            <v>DERBYSHIRE COUNTY PCT</v>
          </cell>
        </row>
        <row r="2579">
          <cell r="C2579" t="str">
            <v>5N6</v>
          </cell>
          <cell r="D2579" t="str">
            <v>DERBYSHIRE COUNTY PCT</v>
          </cell>
        </row>
        <row r="2580">
          <cell r="C2580" t="str">
            <v>5N6</v>
          </cell>
          <cell r="D2580" t="str">
            <v>DERBYSHIRE COUNTY PCT</v>
          </cell>
        </row>
        <row r="2581">
          <cell r="C2581" t="str">
            <v>5N6</v>
          </cell>
          <cell r="D2581" t="str">
            <v>DERBYSHIRE COUNTY PCT</v>
          </cell>
        </row>
        <row r="2582">
          <cell r="C2582" t="str">
            <v>5N6</v>
          </cell>
          <cell r="D2582" t="str">
            <v>DERBYSHIRE COUNTY PCT</v>
          </cell>
        </row>
        <row r="2583">
          <cell r="C2583" t="str">
            <v>5N6</v>
          </cell>
          <cell r="D2583" t="str">
            <v>DERBYSHIRE COUNTY PCT</v>
          </cell>
        </row>
        <row r="2584">
          <cell r="C2584" t="str">
            <v>5N6</v>
          </cell>
          <cell r="D2584" t="str">
            <v>DERBYSHIRE COUNTY PCT</v>
          </cell>
        </row>
        <row r="2585">
          <cell r="C2585" t="str">
            <v>5N6</v>
          </cell>
          <cell r="D2585" t="str">
            <v>DERBYSHIRE COUNTY PCT</v>
          </cell>
        </row>
        <row r="2586">
          <cell r="C2586" t="str">
            <v>5N6</v>
          </cell>
          <cell r="D2586" t="str">
            <v>DERBYSHIRE COUNTY PCT</v>
          </cell>
        </row>
        <row r="2587">
          <cell r="C2587" t="str">
            <v>5N6</v>
          </cell>
          <cell r="D2587" t="str">
            <v>DERBYSHIRE COUNTY PCT</v>
          </cell>
        </row>
        <row r="2588">
          <cell r="C2588" t="str">
            <v>5N6</v>
          </cell>
          <cell r="D2588" t="str">
            <v>DERBYSHIRE COUNTY PCT</v>
          </cell>
        </row>
        <row r="2589">
          <cell r="C2589" t="str">
            <v>5N6</v>
          </cell>
          <cell r="D2589" t="str">
            <v>DERBYSHIRE COUNTY PCT</v>
          </cell>
        </row>
        <row r="2590">
          <cell r="C2590" t="str">
            <v>5N6</v>
          </cell>
          <cell r="D2590" t="str">
            <v>DERBYSHIRE COUNTY PCT</v>
          </cell>
        </row>
        <row r="2591">
          <cell r="C2591" t="str">
            <v>5N6</v>
          </cell>
          <cell r="D2591" t="str">
            <v>DERBYSHIRE COUNTY PCT</v>
          </cell>
        </row>
        <row r="2592">
          <cell r="C2592" t="str">
            <v>5N6</v>
          </cell>
          <cell r="D2592" t="str">
            <v>DERBYSHIRE COUNTY PCT</v>
          </cell>
        </row>
        <row r="2593">
          <cell r="C2593" t="str">
            <v>5N6</v>
          </cell>
          <cell r="D2593" t="str">
            <v>DERBYSHIRE COUNTY PCT</v>
          </cell>
        </row>
        <row r="2594">
          <cell r="C2594" t="str">
            <v>5N6</v>
          </cell>
          <cell r="D2594" t="str">
            <v>DERBYSHIRE COUNTY PCT</v>
          </cell>
        </row>
        <row r="2595">
          <cell r="C2595" t="str">
            <v>5N6</v>
          </cell>
          <cell r="D2595" t="str">
            <v>DERBYSHIRE COUNTY PCT</v>
          </cell>
        </row>
        <row r="2596">
          <cell r="C2596" t="str">
            <v>5N6</v>
          </cell>
          <cell r="D2596" t="str">
            <v>DERBYSHIRE COUNTY PCT</v>
          </cell>
        </row>
        <row r="2597">
          <cell r="C2597" t="str">
            <v>5N6</v>
          </cell>
          <cell r="D2597" t="str">
            <v>DERBYSHIRE COUNTY PCT</v>
          </cell>
        </row>
        <row r="2598">
          <cell r="C2598" t="str">
            <v>5N6</v>
          </cell>
          <cell r="D2598" t="str">
            <v>DERBYSHIRE COUNTY PCT</v>
          </cell>
        </row>
        <row r="2599">
          <cell r="C2599" t="str">
            <v>5N6</v>
          </cell>
          <cell r="D2599" t="str">
            <v>DERBYSHIRE COUNTY PCT</v>
          </cell>
        </row>
        <row r="2600">
          <cell r="C2600" t="str">
            <v>5N6</v>
          </cell>
          <cell r="D2600" t="str">
            <v>DERBYSHIRE COUNTY PCT</v>
          </cell>
        </row>
        <row r="2601">
          <cell r="C2601" t="str">
            <v>5N6</v>
          </cell>
          <cell r="D2601" t="str">
            <v>DERBYSHIRE COUNTY PCT</v>
          </cell>
        </row>
        <row r="2602">
          <cell r="C2602" t="str">
            <v>5N6</v>
          </cell>
          <cell r="D2602" t="str">
            <v>DERBYSHIRE COUNTY PCT</v>
          </cell>
        </row>
        <row r="2603">
          <cell r="C2603" t="str">
            <v>5N6</v>
          </cell>
          <cell r="D2603" t="str">
            <v>DERBYSHIRE COUNTY PCT</v>
          </cell>
        </row>
        <row r="2604">
          <cell r="C2604" t="str">
            <v>5N6</v>
          </cell>
          <cell r="D2604" t="str">
            <v>DERBYSHIRE COUNTY PCT</v>
          </cell>
        </row>
        <row r="2605">
          <cell r="C2605" t="str">
            <v>5N6</v>
          </cell>
          <cell r="D2605" t="str">
            <v>DERBYSHIRE COUNTY PCT</v>
          </cell>
        </row>
        <row r="2606">
          <cell r="C2606" t="str">
            <v>5N6</v>
          </cell>
          <cell r="D2606" t="str">
            <v>DERBYSHIRE COUNTY PCT</v>
          </cell>
        </row>
        <row r="2607">
          <cell r="C2607" t="str">
            <v>5N6</v>
          </cell>
          <cell r="D2607" t="str">
            <v>DERBYSHIRE COUNTY PCT</v>
          </cell>
        </row>
        <row r="2608">
          <cell r="C2608" t="str">
            <v>5N6</v>
          </cell>
          <cell r="D2608" t="str">
            <v>DERBYSHIRE COUNTY PCT</v>
          </cell>
        </row>
        <row r="2609">
          <cell r="C2609" t="str">
            <v>5N6</v>
          </cell>
          <cell r="D2609" t="str">
            <v>DERBYSHIRE COUNTY PCT</v>
          </cell>
        </row>
        <row r="2610">
          <cell r="C2610" t="str">
            <v>5N6</v>
          </cell>
          <cell r="D2610" t="str">
            <v>DERBYSHIRE COUNTY PCT</v>
          </cell>
        </row>
        <row r="2611">
          <cell r="C2611" t="str">
            <v>5N6</v>
          </cell>
          <cell r="D2611" t="str">
            <v>DERBYSHIRE COUNTY PCT</v>
          </cell>
        </row>
        <row r="2612">
          <cell r="C2612" t="str">
            <v>5N6</v>
          </cell>
          <cell r="D2612" t="str">
            <v>DERBYSHIRE COUNTY PCT</v>
          </cell>
        </row>
        <row r="2613">
          <cell r="C2613" t="str">
            <v>5N6</v>
          </cell>
          <cell r="D2613" t="str">
            <v>DERBYSHIRE COUNTY PCT</v>
          </cell>
        </row>
        <row r="2614">
          <cell r="C2614" t="str">
            <v>5N6</v>
          </cell>
          <cell r="D2614" t="str">
            <v>DERBYSHIRE COUNTY PCT</v>
          </cell>
        </row>
        <row r="2615">
          <cell r="C2615" t="str">
            <v>5N6</v>
          </cell>
          <cell r="D2615" t="str">
            <v>DERBYSHIRE COUNTY PCT</v>
          </cell>
        </row>
        <row r="2616">
          <cell r="C2616" t="str">
            <v>5N6</v>
          </cell>
          <cell r="D2616" t="str">
            <v>DERBYSHIRE COUNTY PCT</v>
          </cell>
        </row>
        <row r="2617">
          <cell r="C2617" t="str">
            <v>5N6</v>
          </cell>
          <cell r="D2617" t="str">
            <v>DERBYSHIRE COUNTY PCT</v>
          </cell>
        </row>
        <row r="2618">
          <cell r="C2618" t="str">
            <v>5N6</v>
          </cell>
          <cell r="D2618" t="str">
            <v>DERBYSHIRE COUNTY PCT</v>
          </cell>
        </row>
        <row r="2619">
          <cell r="C2619" t="str">
            <v>5N6</v>
          </cell>
          <cell r="D2619" t="str">
            <v>DERBYSHIRE COUNTY PCT</v>
          </cell>
        </row>
        <row r="2620">
          <cell r="C2620" t="str">
            <v>5N6</v>
          </cell>
          <cell r="D2620" t="str">
            <v>DERBYSHIRE COUNTY PCT</v>
          </cell>
        </row>
        <row r="2621">
          <cell r="C2621" t="str">
            <v>5N6</v>
          </cell>
          <cell r="D2621" t="str">
            <v>DERBYSHIRE COUNTY PCT</v>
          </cell>
        </row>
        <row r="2622">
          <cell r="C2622" t="str">
            <v>5N6</v>
          </cell>
          <cell r="D2622" t="str">
            <v>DERBYSHIRE COUNTY PCT</v>
          </cell>
        </row>
        <row r="2623">
          <cell r="C2623" t="str">
            <v>5N6</v>
          </cell>
          <cell r="D2623" t="str">
            <v>DERBYSHIRE COUNTY PCT</v>
          </cell>
        </row>
        <row r="2624">
          <cell r="C2624" t="str">
            <v>5N6</v>
          </cell>
          <cell r="D2624" t="str">
            <v>DERBYSHIRE COUNTY PCT</v>
          </cell>
        </row>
        <row r="2625">
          <cell r="C2625" t="str">
            <v>5N6</v>
          </cell>
          <cell r="D2625" t="str">
            <v>DERBYSHIRE COUNTY PCT</v>
          </cell>
        </row>
        <row r="2626">
          <cell r="C2626" t="str">
            <v>5N6</v>
          </cell>
          <cell r="D2626" t="str">
            <v>DERBYSHIRE COUNTY PCT</v>
          </cell>
        </row>
        <row r="2627">
          <cell r="C2627" t="str">
            <v>5N6</v>
          </cell>
          <cell r="D2627" t="str">
            <v>DERBYSHIRE COUNTY PCT</v>
          </cell>
        </row>
        <row r="2628">
          <cell r="C2628" t="str">
            <v>5N6</v>
          </cell>
          <cell r="D2628" t="str">
            <v>DERBYSHIRE COUNTY PCT</v>
          </cell>
        </row>
        <row r="2629">
          <cell r="C2629" t="str">
            <v>5N6</v>
          </cell>
          <cell r="D2629" t="str">
            <v>DERBYSHIRE COUNTY PCT</v>
          </cell>
        </row>
        <row r="2630">
          <cell r="C2630" t="str">
            <v>5N6</v>
          </cell>
          <cell r="D2630" t="str">
            <v>DERBYSHIRE COUNTY PCT</v>
          </cell>
        </row>
        <row r="2631">
          <cell r="C2631" t="str">
            <v>5N6</v>
          </cell>
          <cell r="D2631" t="str">
            <v>DERBYSHIRE COUNTY PCT</v>
          </cell>
        </row>
        <row r="2632">
          <cell r="C2632" t="str">
            <v>5N6</v>
          </cell>
          <cell r="D2632" t="str">
            <v>DERBYSHIRE COUNTY PCT</v>
          </cell>
        </row>
        <row r="2633">
          <cell r="C2633" t="str">
            <v>5N6</v>
          </cell>
          <cell r="D2633" t="str">
            <v>DERBYSHIRE COUNTY PCT</v>
          </cell>
        </row>
        <row r="2634">
          <cell r="C2634" t="str">
            <v>5N6</v>
          </cell>
          <cell r="D2634" t="str">
            <v>DERBYSHIRE COUNTY PCT</v>
          </cell>
        </row>
        <row r="2635">
          <cell r="C2635" t="str">
            <v>5N6</v>
          </cell>
          <cell r="D2635" t="str">
            <v>DERBYSHIRE COUNTY PCT</v>
          </cell>
        </row>
        <row r="2636">
          <cell r="C2636" t="str">
            <v>5N6</v>
          </cell>
          <cell r="D2636" t="str">
            <v>DERBYSHIRE COUNTY PCT</v>
          </cell>
        </row>
        <row r="2637">
          <cell r="C2637" t="str">
            <v>5N6</v>
          </cell>
          <cell r="D2637" t="str">
            <v>DERBYSHIRE COUNTY PCT</v>
          </cell>
        </row>
        <row r="2638">
          <cell r="C2638" t="str">
            <v>5N6</v>
          </cell>
          <cell r="D2638" t="str">
            <v>DERBYSHIRE COUNTY PCT</v>
          </cell>
        </row>
        <row r="2639">
          <cell r="C2639" t="str">
            <v>5N6</v>
          </cell>
          <cell r="D2639" t="str">
            <v>DERBYSHIRE COUNTY PCT</v>
          </cell>
        </row>
        <row r="2640">
          <cell r="C2640" t="str">
            <v>5N6</v>
          </cell>
          <cell r="D2640" t="str">
            <v>DERBYSHIRE COUNTY PCT</v>
          </cell>
        </row>
        <row r="2641">
          <cell r="C2641" t="str">
            <v>5N6</v>
          </cell>
          <cell r="D2641" t="str">
            <v>DERBYSHIRE COUNTY PCT</v>
          </cell>
        </row>
        <row r="2642">
          <cell r="C2642" t="str">
            <v>5N6</v>
          </cell>
          <cell r="D2642" t="str">
            <v>DERBYSHIRE COUNTY PCT</v>
          </cell>
        </row>
        <row r="2643">
          <cell r="C2643" t="str">
            <v>5N6</v>
          </cell>
          <cell r="D2643" t="str">
            <v>DERBYSHIRE COUNTY PCT</v>
          </cell>
        </row>
        <row r="2644">
          <cell r="C2644" t="str">
            <v>5N6</v>
          </cell>
          <cell r="D2644" t="str">
            <v>DERBYSHIRE COUNTY PCT</v>
          </cell>
        </row>
        <row r="2645">
          <cell r="C2645" t="str">
            <v>5N6</v>
          </cell>
          <cell r="D2645" t="str">
            <v>DERBYSHIRE COUNTY PCT</v>
          </cell>
        </row>
        <row r="2646">
          <cell r="C2646" t="str">
            <v>5N6</v>
          </cell>
          <cell r="D2646" t="str">
            <v>DERBYSHIRE COUNTY PCT</v>
          </cell>
        </row>
        <row r="2647">
          <cell r="C2647" t="str">
            <v>5N6</v>
          </cell>
          <cell r="D2647" t="str">
            <v>DERBYSHIRE COUNTY PCT</v>
          </cell>
        </row>
        <row r="2648">
          <cell r="C2648" t="str">
            <v>5N6</v>
          </cell>
          <cell r="D2648" t="str">
            <v>DERBYSHIRE COUNTY PCT</v>
          </cell>
        </row>
        <row r="2649">
          <cell r="C2649" t="str">
            <v>5N6</v>
          </cell>
          <cell r="D2649" t="str">
            <v>DERBYSHIRE COUNTY PCT</v>
          </cell>
        </row>
        <row r="2650">
          <cell r="C2650" t="str">
            <v>5N7</v>
          </cell>
          <cell r="D2650" t="str">
            <v>DERBY CITY PCT</v>
          </cell>
        </row>
        <row r="2651">
          <cell r="C2651" t="str">
            <v>5N7</v>
          </cell>
          <cell r="D2651" t="str">
            <v>DERBY CITY PCT</v>
          </cell>
        </row>
        <row r="2652">
          <cell r="C2652" t="str">
            <v>5N7</v>
          </cell>
          <cell r="D2652" t="str">
            <v>DERBY CITY PCT</v>
          </cell>
        </row>
        <row r="2653">
          <cell r="C2653" t="str">
            <v>5N7</v>
          </cell>
          <cell r="D2653" t="str">
            <v>DERBY CITY PCT</v>
          </cell>
        </row>
        <row r="2654">
          <cell r="C2654" t="str">
            <v>5N7</v>
          </cell>
          <cell r="D2654" t="str">
            <v>DERBY CITY PCT</v>
          </cell>
        </row>
        <row r="2655">
          <cell r="C2655" t="str">
            <v>5N7</v>
          </cell>
          <cell r="D2655" t="str">
            <v>DERBY CITY PCT</v>
          </cell>
        </row>
        <row r="2656">
          <cell r="C2656" t="str">
            <v>5N7</v>
          </cell>
          <cell r="D2656" t="str">
            <v>DERBY CITY PCT</v>
          </cell>
        </row>
        <row r="2657">
          <cell r="C2657" t="str">
            <v>5N7</v>
          </cell>
          <cell r="D2657" t="str">
            <v>DERBY CITY PCT</v>
          </cell>
        </row>
        <row r="2658">
          <cell r="C2658" t="str">
            <v>5N7</v>
          </cell>
          <cell r="D2658" t="str">
            <v>DERBY CITY PCT</v>
          </cell>
        </row>
        <row r="2659">
          <cell r="C2659" t="str">
            <v>5N7</v>
          </cell>
          <cell r="D2659" t="str">
            <v>DERBY CITY PCT</v>
          </cell>
        </row>
        <row r="2660">
          <cell r="C2660" t="str">
            <v>5N7</v>
          </cell>
          <cell r="D2660" t="str">
            <v>DERBY CITY PCT</v>
          </cell>
        </row>
        <row r="2661">
          <cell r="C2661" t="str">
            <v>5N7</v>
          </cell>
          <cell r="D2661" t="str">
            <v>DERBY CITY PCT</v>
          </cell>
        </row>
        <row r="2662">
          <cell r="C2662" t="str">
            <v>5N7</v>
          </cell>
          <cell r="D2662" t="str">
            <v>DERBY CITY PCT</v>
          </cell>
        </row>
        <row r="2663">
          <cell r="C2663" t="str">
            <v>5N7</v>
          </cell>
          <cell r="D2663" t="str">
            <v>DERBY CITY PCT</v>
          </cell>
        </row>
        <row r="2664">
          <cell r="C2664" t="str">
            <v>5N7</v>
          </cell>
          <cell r="D2664" t="str">
            <v>DERBY CITY PCT</v>
          </cell>
        </row>
        <row r="2665">
          <cell r="C2665" t="str">
            <v>5N7</v>
          </cell>
          <cell r="D2665" t="str">
            <v>DERBY CITY PCT</v>
          </cell>
        </row>
        <row r="2666">
          <cell r="C2666" t="str">
            <v>5N7</v>
          </cell>
          <cell r="D2666" t="str">
            <v>DERBY CITY PCT</v>
          </cell>
        </row>
        <row r="2667">
          <cell r="C2667" t="str">
            <v>5N7</v>
          </cell>
          <cell r="D2667" t="str">
            <v>DERBY CITY PCT</v>
          </cell>
        </row>
        <row r="2668">
          <cell r="C2668" t="str">
            <v>5N7</v>
          </cell>
          <cell r="D2668" t="str">
            <v>DERBY CITY PCT</v>
          </cell>
        </row>
        <row r="2669">
          <cell r="C2669" t="str">
            <v>5N7</v>
          </cell>
          <cell r="D2669" t="str">
            <v>DERBY CITY PCT</v>
          </cell>
        </row>
        <row r="2670">
          <cell r="C2670" t="str">
            <v>5N7</v>
          </cell>
          <cell r="D2670" t="str">
            <v>DERBY CITY PCT</v>
          </cell>
        </row>
        <row r="2671">
          <cell r="C2671" t="str">
            <v>5N7</v>
          </cell>
          <cell r="D2671" t="str">
            <v>DERBY CITY PCT</v>
          </cell>
        </row>
        <row r="2672">
          <cell r="C2672" t="str">
            <v>5N7</v>
          </cell>
          <cell r="D2672" t="str">
            <v>DERBY CITY PCT</v>
          </cell>
        </row>
        <row r="2673">
          <cell r="C2673" t="str">
            <v>5N7</v>
          </cell>
          <cell r="D2673" t="str">
            <v>DERBY CITY PCT</v>
          </cell>
        </row>
        <row r="2674">
          <cell r="C2674" t="str">
            <v>5N7</v>
          </cell>
          <cell r="D2674" t="str">
            <v>DERBY CITY PCT</v>
          </cell>
        </row>
        <row r="2675">
          <cell r="C2675" t="str">
            <v>5N7</v>
          </cell>
          <cell r="D2675" t="str">
            <v>DERBY CITY PCT</v>
          </cell>
        </row>
        <row r="2676">
          <cell r="C2676" t="str">
            <v>5N7</v>
          </cell>
          <cell r="D2676" t="str">
            <v>DERBY CITY PCT</v>
          </cell>
        </row>
        <row r="2677">
          <cell r="C2677" t="str">
            <v>5N7</v>
          </cell>
          <cell r="D2677" t="str">
            <v>DERBY CITY PCT</v>
          </cell>
        </row>
        <row r="2678">
          <cell r="C2678" t="str">
            <v>5N7</v>
          </cell>
          <cell r="D2678" t="str">
            <v>DERBY CITY PCT</v>
          </cell>
        </row>
        <row r="2679">
          <cell r="C2679" t="str">
            <v>5N7</v>
          </cell>
          <cell r="D2679" t="str">
            <v>DERBY CITY PCT</v>
          </cell>
        </row>
        <row r="2680">
          <cell r="C2680" t="str">
            <v>5N7</v>
          </cell>
          <cell r="D2680" t="str">
            <v>DERBY CITY PCT</v>
          </cell>
        </row>
        <row r="2681">
          <cell r="C2681" t="str">
            <v>5N7</v>
          </cell>
          <cell r="D2681" t="str">
            <v>DERBY CITY PCT</v>
          </cell>
        </row>
        <row r="2682">
          <cell r="C2682" t="str">
            <v>5N7</v>
          </cell>
          <cell r="D2682" t="str">
            <v>DERBY CITY PCT</v>
          </cell>
        </row>
        <row r="2683">
          <cell r="C2683" t="str">
            <v>5N7</v>
          </cell>
          <cell r="D2683" t="str">
            <v>DERBY CITY PCT</v>
          </cell>
        </row>
        <row r="2684">
          <cell r="C2684" t="str">
            <v>5N7</v>
          </cell>
          <cell r="D2684" t="str">
            <v>DERBY CITY PCT</v>
          </cell>
        </row>
        <row r="2685">
          <cell r="C2685" t="str">
            <v>5N8</v>
          </cell>
          <cell r="D2685" t="str">
            <v>NHS NOTTINGHAMSHIRE COUNTY</v>
          </cell>
        </row>
        <row r="2686">
          <cell r="C2686" t="str">
            <v>5N8</v>
          </cell>
          <cell r="D2686" t="str">
            <v>NHS NOTTINGHAMSHIRE COUNTY</v>
          </cell>
        </row>
        <row r="2687">
          <cell r="C2687" t="str">
            <v>5N8</v>
          </cell>
          <cell r="D2687" t="str">
            <v>NHS NOTTINGHAMSHIRE COUNTY</v>
          </cell>
        </row>
        <row r="2688">
          <cell r="C2688" t="str">
            <v>5N8</v>
          </cell>
          <cell r="D2688" t="str">
            <v>NHS NOTTINGHAMSHIRE COUNTY</v>
          </cell>
        </row>
        <row r="2689">
          <cell r="C2689" t="str">
            <v>5N8</v>
          </cell>
          <cell r="D2689" t="str">
            <v>NHS NOTTINGHAMSHIRE COUNTY</v>
          </cell>
        </row>
        <row r="2690">
          <cell r="C2690" t="str">
            <v>5N8</v>
          </cell>
          <cell r="D2690" t="str">
            <v>NHS NOTTINGHAMSHIRE COUNTY</v>
          </cell>
        </row>
        <row r="2691">
          <cell r="C2691" t="str">
            <v>5N8</v>
          </cell>
          <cell r="D2691" t="str">
            <v>NHS NOTTINGHAMSHIRE COUNTY</v>
          </cell>
        </row>
        <row r="2692">
          <cell r="C2692" t="str">
            <v>5N8</v>
          </cell>
          <cell r="D2692" t="str">
            <v>NHS NOTTINGHAMSHIRE COUNTY</v>
          </cell>
        </row>
        <row r="2693">
          <cell r="C2693" t="str">
            <v>5N8</v>
          </cell>
          <cell r="D2693" t="str">
            <v>NHS NOTTINGHAMSHIRE COUNTY</v>
          </cell>
        </row>
        <row r="2694">
          <cell r="C2694" t="str">
            <v>5N8</v>
          </cell>
          <cell r="D2694" t="str">
            <v>NHS NOTTINGHAMSHIRE COUNTY</v>
          </cell>
        </row>
        <row r="2695">
          <cell r="C2695" t="str">
            <v>5N8</v>
          </cell>
          <cell r="D2695" t="str">
            <v>NHS NOTTINGHAMSHIRE COUNTY</v>
          </cell>
        </row>
        <row r="2696">
          <cell r="C2696" t="str">
            <v>5N8</v>
          </cell>
          <cell r="D2696" t="str">
            <v>NHS NOTTINGHAMSHIRE COUNTY</v>
          </cell>
        </row>
        <row r="2697">
          <cell r="C2697" t="str">
            <v>5N8</v>
          </cell>
          <cell r="D2697" t="str">
            <v>NHS NOTTINGHAMSHIRE COUNTY</v>
          </cell>
        </row>
        <row r="2698">
          <cell r="C2698" t="str">
            <v>5N8</v>
          </cell>
          <cell r="D2698" t="str">
            <v>NHS NOTTINGHAMSHIRE COUNTY</v>
          </cell>
        </row>
        <row r="2699">
          <cell r="C2699" t="str">
            <v>5N8</v>
          </cell>
          <cell r="D2699" t="str">
            <v>NHS NOTTINGHAMSHIRE COUNTY</v>
          </cell>
        </row>
        <row r="2700">
          <cell r="C2700" t="str">
            <v>5N8</v>
          </cell>
          <cell r="D2700" t="str">
            <v>NHS NOTTINGHAMSHIRE COUNTY</v>
          </cell>
        </row>
        <row r="2701">
          <cell r="C2701" t="str">
            <v>5N8</v>
          </cell>
          <cell r="D2701" t="str">
            <v>NHS NOTTINGHAMSHIRE COUNTY</v>
          </cell>
        </row>
        <row r="2702">
          <cell r="C2702" t="str">
            <v>5N8</v>
          </cell>
          <cell r="D2702" t="str">
            <v>NHS NOTTINGHAMSHIRE COUNTY</v>
          </cell>
        </row>
        <row r="2703">
          <cell r="C2703" t="str">
            <v>5N8</v>
          </cell>
          <cell r="D2703" t="str">
            <v>NHS NOTTINGHAMSHIRE COUNTY</v>
          </cell>
        </row>
        <row r="2704">
          <cell r="C2704" t="str">
            <v>5N8</v>
          </cell>
          <cell r="D2704" t="str">
            <v>NHS NOTTINGHAMSHIRE COUNTY</v>
          </cell>
        </row>
        <row r="2705">
          <cell r="C2705" t="str">
            <v>5N8</v>
          </cell>
          <cell r="D2705" t="str">
            <v>NHS NOTTINGHAMSHIRE COUNTY</v>
          </cell>
        </row>
        <row r="2706">
          <cell r="C2706" t="str">
            <v>5N8</v>
          </cell>
          <cell r="D2706" t="str">
            <v>NHS NOTTINGHAMSHIRE COUNTY</v>
          </cell>
        </row>
        <row r="2707">
          <cell r="C2707" t="str">
            <v>5N8</v>
          </cell>
          <cell r="D2707" t="str">
            <v>NHS NOTTINGHAMSHIRE COUNTY</v>
          </cell>
        </row>
        <row r="2708">
          <cell r="C2708" t="str">
            <v>5N8</v>
          </cell>
          <cell r="D2708" t="str">
            <v>NHS NOTTINGHAMSHIRE COUNTY</v>
          </cell>
        </row>
        <row r="2709">
          <cell r="C2709" t="str">
            <v>5N8</v>
          </cell>
          <cell r="D2709" t="str">
            <v>NHS NOTTINGHAMSHIRE COUNTY</v>
          </cell>
        </row>
        <row r="2710">
          <cell r="C2710" t="str">
            <v>5N8</v>
          </cell>
          <cell r="D2710" t="str">
            <v>NHS NOTTINGHAMSHIRE COUNTY</v>
          </cell>
        </row>
        <row r="2711">
          <cell r="C2711" t="str">
            <v>5N8</v>
          </cell>
          <cell r="D2711" t="str">
            <v>NHS NOTTINGHAMSHIRE COUNTY</v>
          </cell>
        </row>
        <row r="2712">
          <cell r="C2712" t="str">
            <v>5N8</v>
          </cell>
          <cell r="D2712" t="str">
            <v>NHS NOTTINGHAMSHIRE COUNTY</v>
          </cell>
        </row>
        <row r="2713">
          <cell r="C2713" t="str">
            <v>5N8</v>
          </cell>
          <cell r="D2713" t="str">
            <v>NHS NOTTINGHAMSHIRE COUNTY</v>
          </cell>
        </row>
        <row r="2714">
          <cell r="C2714" t="str">
            <v>5N8</v>
          </cell>
          <cell r="D2714" t="str">
            <v>NHS NOTTINGHAMSHIRE COUNTY</v>
          </cell>
        </row>
        <row r="2715">
          <cell r="C2715" t="str">
            <v>5N8</v>
          </cell>
          <cell r="D2715" t="str">
            <v>NHS NOTTINGHAMSHIRE COUNTY</v>
          </cell>
        </row>
        <row r="2716">
          <cell r="C2716" t="str">
            <v>5N8</v>
          </cell>
          <cell r="D2716" t="str">
            <v>NHS NOTTINGHAMSHIRE COUNTY</v>
          </cell>
        </row>
        <row r="2717">
          <cell r="C2717" t="str">
            <v>5N8</v>
          </cell>
          <cell r="D2717" t="str">
            <v>NHS NOTTINGHAMSHIRE COUNTY</v>
          </cell>
        </row>
        <row r="2718">
          <cell r="C2718" t="str">
            <v>5N8</v>
          </cell>
          <cell r="D2718" t="str">
            <v>NHS NOTTINGHAMSHIRE COUNTY</v>
          </cell>
        </row>
        <row r="2719">
          <cell r="C2719" t="str">
            <v>5N8</v>
          </cell>
          <cell r="D2719" t="str">
            <v>NHS NOTTINGHAMSHIRE COUNTY</v>
          </cell>
        </row>
        <row r="2720">
          <cell r="C2720" t="str">
            <v>5N8</v>
          </cell>
          <cell r="D2720" t="str">
            <v>NHS NOTTINGHAMSHIRE COUNTY</v>
          </cell>
        </row>
        <row r="2721">
          <cell r="C2721" t="str">
            <v>5N8</v>
          </cell>
          <cell r="D2721" t="str">
            <v>NHS NOTTINGHAMSHIRE COUNTY</v>
          </cell>
        </row>
        <row r="2722">
          <cell r="C2722" t="str">
            <v>5N8</v>
          </cell>
          <cell r="D2722" t="str">
            <v>NHS NOTTINGHAMSHIRE COUNTY</v>
          </cell>
        </row>
        <row r="2723">
          <cell r="C2723" t="str">
            <v>5N8</v>
          </cell>
          <cell r="D2723" t="str">
            <v>NHS NOTTINGHAMSHIRE COUNTY</v>
          </cell>
        </row>
        <row r="2724">
          <cell r="C2724" t="str">
            <v>5N8</v>
          </cell>
          <cell r="D2724" t="str">
            <v>NHS NOTTINGHAMSHIRE COUNTY</v>
          </cell>
        </row>
        <row r="2725">
          <cell r="C2725" t="str">
            <v>5N8</v>
          </cell>
          <cell r="D2725" t="str">
            <v>NHS NOTTINGHAMSHIRE COUNTY</v>
          </cell>
        </row>
        <row r="2726">
          <cell r="C2726" t="str">
            <v>5N8</v>
          </cell>
          <cell r="D2726" t="str">
            <v>NHS NOTTINGHAMSHIRE COUNTY</v>
          </cell>
        </row>
        <row r="2727">
          <cell r="C2727" t="str">
            <v>5N8</v>
          </cell>
          <cell r="D2727" t="str">
            <v>NHS NOTTINGHAMSHIRE COUNTY</v>
          </cell>
        </row>
        <row r="2728">
          <cell r="C2728" t="str">
            <v>5N8</v>
          </cell>
          <cell r="D2728" t="str">
            <v>NHS NOTTINGHAMSHIRE COUNTY</v>
          </cell>
        </row>
        <row r="2729">
          <cell r="C2729" t="str">
            <v>5N8</v>
          </cell>
          <cell r="D2729" t="str">
            <v>NHS NOTTINGHAMSHIRE COUNTY</v>
          </cell>
        </row>
        <row r="2730">
          <cell r="C2730" t="str">
            <v>5N8</v>
          </cell>
          <cell r="D2730" t="str">
            <v>NHS NOTTINGHAMSHIRE COUNTY</v>
          </cell>
        </row>
        <row r="2731">
          <cell r="C2731" t="str">
            <v>5N8</v>
          </cell>
          <cell r="D2731" t="str">
            <v>NHS NOTTINGHAMSHIRE COUNTY</v>
          </cell>
        </row>
        <row r="2732">
          <cell r="C2732" t="str">
            <v>5N8</v>
          </cell>
          <cell r="D2732" t="str">
            <v>NHS NOTTINGHAMSHIRE COUNTY</v>
          </cell>
        </row>
        <row r="2733">
          <cell r="C2733" t="str">
            <v>5N8</v>
          </cell>
          <cell r="D2733" t="str">
            <v>NHS NOTTINGHAMSHIRE COUNTY</v>
          </cell>
        </row>
        <row r="2734">
          <cell r="C2734" t="str">
            <v>5N8</v>
          </cell>
          <cell r="D2734" t="str">
            <v>NHS NOTTINGHAMSHIRE COUNTY</v>
          </cell>
        </row>
        <row r="2735">
          <cell r="C2735" t="str">
            <v>5N8</v>
          </cell>
          <cell r="D2735" t="str">
            <v>NHS NOTTINGHAMSHIRE COUNTY</v>
          </cell>
        </row>
        <row r="2736">
          <cell r="C2736" t="str">
            <v>5N8</v>
          </cell>
          <cell r="D2736" t="str">
            <v>NHS NOTTINGHAMSHIRE COUNTY</v>
          </cell>
        </row>
        <row r="2737">
          <cell r="C2737" t="str">
            <v>5N8</v>
          </cell>
          <cell r="D2737" t="str">
            <v>NHS NOTTINGHAMSHIRE COUNTY</v>
          </cell>
        </row>
        <row r="2738">
          <cell r="C2738" t="str">
            <v>5N8</v>
          </cell>
          <cell r="D2738" t="str">
            <v>NHS NOTTINGHAMSHIRE COUNTY</v>
          </cell>
        </row>
        <row r="2739">
          <cell r="C2739" t="str">
            <v>5N8</v>
          </cell>
          <cell r="D2739" t="str">
            <v>NHS NOTTINGHAMSHIRE COUNTY</v>
          </cell>
        </row>
        <row r="2740">
          <cell r="C2740" t="str">
            <v>5N8</v>
          </cell>
          <cell r="D2740" t="str">
            <v>NHS NOTTINGHAMSHIRE COUNTY</v>
          </cell>
        </row>
        <row r="2741">
          <cell r="C2741" t="str">
            <v>5N8</v>
          </cell>
          <cell r="D2741" t="str">
            <v>NHS NOTTINGHAMSHIRE COUNTY</v>
          </cell>
        </row>
        <row r="2742">
          <cell r="C2742" t="str">
            <v>5N8</v>
          </cell>
          <cell r="D2742" t="str">
            <v>NHS NOTTINGHAMSHIRE COUNTY</v>
          </cell>
        </row>
        <row r="2743">
          <cell r="C2743" t="str">
            <v>5N8</v>
          </cell>
          <cell r="D2743" t="str">
            <v>NHS NOTTINGHAMSHIRE COUNTY</v>
          </cell>
        </row>
        <row r="2744">
          <cell r="C2744" t="str">
            <v>5N8</v>
          </cell>
          <cell r="D2744" t="str">
            <v>NHS NOTTINGHAMSHIRE COUNTY</v>
          </cell>
        </row>
        <row r="2745">
          <cell r="C2745" t="str">
            <v>5N8</v>
          </cell>
          <cell r="D2745" t="str">
            <v>NHS NOTTINGHAMSHIRE COUNTY</v>
          </cell>
        </row>
        <row r="2746">
          <cell r="C2746" t="str">
            <v>5N8</v>
          </cell>
          <cell r="D2746" t="str">
            <v>NHS NOTTINGHAMSHIRE COUNTY</v>
          </cell>
        </row>
        <row r="2747">
          <cell r="C2747" t="str">
            <v>5N8</v>
          </cell>
          <cell r="D2747" t="str">
            <v>NHS NOTTINGHAMSHIRE COUNTY</v>
          </cell>
        </row>
        <row r="2748">
          <cell r="C2748" t="str">
            <v>5N8</v>
          </cell>
          <cell r="D2748" t="str">
            <v>NHS NOTTINGHAMSHIRE COUNTY</v>
          </cell>
        </row>
        <row r="2749">
          <cell r="C2749" t="str">
            <v>5N8</v>
          </cell>
          <cell r="D2749" t="str">
            <v>NHS NOTTINGHAMSHIRE COUNTY</v>
          </cell>
        </row>
        <row r="2750">
          <cell r="C2750" t="str">
            <v>5N8</v>
          </cell>
          <cell r="D2750" t="str">
            <v>NHS NOTTINGHAMSHIRE COUNTY</v>
          </cell>
        </row>
        <row r="2751">
          <cell r="C2751" t="str">
            <v>5N8</v>
          </cell>
          <cell r="D2751" t="str">
            <v>NHS NOTTINGHAMSHIRE COUNTY</v>
          </cell>
        </row>
        <row r="2752">
          <cell r="C2752" t="str">
            <v>5N8</v>
          </cell>
          <cell r="D2752" t="str">
            <v>NHS NOTTINGHAMSHIRE COUNTY</v>
          </cell>
        </row>
        <row r="2753">
          <cell r="C2753" t="str">
            <v>5N8</v>
          </cell>
          <cell r="D2753" t="str">
            <v>NHS NOTTINGHAMSHIRE COUNTY</v>
          </cell>
        </row>
        <row r="2754">
          <cell r="C2754" t="str">
            <v>5N8</v>
          </cell>
          <cell r="D2754" t="str">
            <v>NHS NOTTINGHAMSHIRE COUNTY</v>
          </cell>
        </row>
        <row r="2755">
          <cell r="C2755" t="str">
            <v>5N8</v>
          </cell>
          <cell r="D2755" t="str">
            <v>NHS NOTTINGHAMSHIRE COUNTY</v>
          </cell>
        </row>
        <row r="2756">
          <cell r="C2756" t="str">
            <v>5N8</v>
          </cell>
          <cell r="D2756" t="str">
            <v>NHS NOTTINGHAMSHIRE COUNTY</v>
          </cell>
        </row>
        <row r="2757">
          <cell r="C2757" t="str">
            <v>5N8</v>
          </cell>
          <cell r="D2757" t="str">
            <v>NHS NOTTINGHAMSHIRE COUNTY</v>
          </cell>
        </row>
        <row r="2758">
          <cell r="C2758" t="str">
            <v>5N8</v>
          </cell>
          <cell r="D2758" t="str">
            <v>NHS NOTTINGHAMSHIRE COUNTY</v>
          </cell>
        </row>
        <row r="2759">
          <cell r="C2759" t="str">
            <v>5N8</v>
          </cell>
          <cell r="D2759" t="str">
            <v>NHS NOTTINGHAMSHIRE COUNTY</v>
          </cell>
        </row>
        <row r="2760">
          <cell r="C2760" t="str">
            <v>5N8</v>
          </cell>
          <cell r="D2760" t="str">
            <v>NHS NOTTINGHAMSHIRE COUNTY</v>
          </cell>
        </row>
        <row r="2761">
          <cell r="C2761" t="str">
            <v>5N8</v>
          </cell>
          <cell r="D2761" t="str">
            <v>NHS NOTTINGHAMSHIRE COUNTY</v>
          </cell>
        </row>
        <row r="2762">
          <cell r="C2762" t="str">
            <v>5N8</v>
          </cell>
          <cell r="D2762" t="str">
            <v>NHS NOTTINGHAMSHIRE COUNTY</v>
          </cell>
        </row>
        <row r="2763">
          <cell r="C2763" t="str">
            <v>5N8</v>
          </cell>
          <cell r="D2763" t="str">
            <v>NHS NOTTINGHAMSHIRE COUNTY</v>
          </cell>
        </row>
        <row r="2764">
          <cell r="C2764" t="str">
            <v>5N8</v>
          </cell>
          <cell r="D2764" t="str">
            <v>NHS NOTTINGHAMSHIRE COUNTY</v>
          </cell>
        </row>
        <row r="2765">
          <cell r="C2765" t="str">
            <v>5N8</v>
          </cell>
          <cell r="D2765" t="str">
            <v>NHS NOTTINGHAMSHIRE COUNTY</v>
          </cell>
        </row>
        <row r="2766">
          <cell r="C2766" t="str">
            <v>5N8</v>
          </cell>
          <cell r="D2766" t="str">
            <v>NHS NOTTINGHAMSHIRE COUNTY</v>
          </cell>
        </row>
        <row r="2767">
          <cell r="C2767" t="str">
            <v>5N8</v>
          </cell>
          <cell r="D2767" t="str">
            <v>NHS NOTTINGHAMSHIRE COUNTY</v>
          </cell>
        </row>
        <row r="2768">
          <cell r="C2768" t="str">
            <v>5N8</v>
          </cell>
          <cell r="D2768" t="str">
            <v>NHS NOTTINGHAMSHIRE COUNTY</v>
          </cell>
        </row>
        <row r="2769">
          <cell r="C2769" t="str">
            <v>5N8</v>
          </cell>
          <cell r="D2769" t="str">
            <v>NHS NOTTINGHAMSHIRE COUNTY</v>
          </cell>
        </row>
        <row r="2770">
          <cell r="C2770" t="str">
            <v>5N8</v>
          </cell>
          <cell r="D2770" t="str">
            <v>NHS NOTTINGHAMSHIRE COUNTY</v>
          </cell>
        </row>
        <row r="2771">
          <cell r="C2771" t="str">
            <v>5N8</v>
          </cell>
          <cell r="D2771" t="str">
            <v>NHS NOTTINGHAMSHIRE COUNTY</v>
          </cell>
        </row>
        <row r="2772">
          <cell r="C2772" t="str">
            <v>5N8</v>
          </cell>
          <cell r="D2772" t="str">
            <v>NHS NOTTINGHAMSHIRE COUNTY</v>
          </cell>
        </row>
        <row r="2773">
          <cell r="C2773" t="str">
            <v>5N8</v>
          </cell>
          <cell r="D2773" t="str">
            <v>NHS NOTTINGHAMSHIRE COUNTY</v>
          </cell>
        </row>
        <row r="2774">
          <cell r="C2774" t="str">
            <v>5N8</v>
          </cell>
          <cell r="D2774" t="str">
            <v>NHS NOTTINGHAMSHIRE COUNTY</v>
          </cell>
        </row>
        <row r="2775">
          <cell r="C2775" t="str">
            <v>5N8</v>
          </cell>
          <cell r="D2775" t="str">
            <v>NHS NOTTINGHAMSHIRE COUNTY</v>
          </cell>
        </row>
        <row r="2776">
          <cell r="C2776" t="str">
            <v>5N8</v>
          </cell>
          <cell r="D2776" t="str">
            <v>NHS NOTTINGHAMSHIRE COUNTY</v>
          </cell>
        </row>
        <row r="2777">
          <cell r="C2777" t="str">
            <v>5N8</v>
          </cell>
          <cell r="D2777" t="str">
            <v>NHS NOTTINGHAMSHIRE COUNTY</v>
          </cell>
        </row>
        <row r="2778">
          <cell r="C2778" t="str">
            <v>5N8</v>
          </cell>
          <cell r="D2778" t="str">
            <v>NHS NOTTINGHAMSHIRE COUNTY</v>
          </cell>
        </row>
        <row r="2779">
          <cell r="C2779" t="str">
            <v>5N8</v>
          </cell>
          <cell r="D2779" t="str">
            <v>NHS NOTTINGHAMSHIRE COUNTY</v>
          </cell>
        </row>
        <row r="2780">
          <cell r="C2780" t="str">
            <v>5N8</v>
          </cell>
          <cell r="D2780" t="str">
            <v>NHS NOTTINGHAMSHIRE COUNTY</v>
          </cell>
        </row>
        <row r="2781">
          <cell r="C2781" t="str">
            <v>5N9</v>
          </cell>
          <cell r="D2781" t="str">
            <v>LINCOLNSHIRE PCT</v>
          </cell>
        </row>
        <row r="2782">
          <cell r="C2782" t="str">
            <v>5N9</v>
          </cell>
          <cell r="D2782" t="str">
            <v>LINCOLNSHIRE PCT</v>
          </cell>
        </row>
        <row r="2783">
          <cell r="C2783" t="str">
            <v>5N9</v>
          </cell>
          <cell r="D2783" t="str">
            <v>LINCOLNSHIRE PCT</v>
          </cell>
        </row>
        <row r="2784">
          <cell r="C2784" t="str">
            <v>5N9</v>
          </cell>
          <cell r="D2784" t="str">
            <v>LINCOLNSHIRE PCT</v>
          </cell>
        </row>
        <row r="2785">
          <cell r="C2785" t="str">
            <v>5N9</v>
          </cell>
          <cell r="D2785" t="str">
            <v>LINCOLNSHIRE PCT</v>
          </cell>
        </row>
        <row r="2786">
          <cell r="C2786" t="str">
            <v>5N9</v>
          </cell>
          <cell r="D2786" t="str">
            <v>LINCOLNSHIRE PCT</v>
          </cell>
        </row>
        <row r="2787">
          <cell r="C2787" t="str">
            <v>5N9</v>
          </cell>
          <cell r="D2787" t="str">
            <v>LINCOLNSHIRE PCT</v>
          </cell>
        </row>
        <row r="2788">
          <cell r="C2788" t="str">
            <v>5N9</v>
          </cell>
          <cell r="D2788" t="str">
            <v>LINCOLNSHIRE PCT</v>
          </cell>
        </row>
        <row r="2789">
          <cell r="C2789" t="str">
            <v>5N9</v>
          </cell>
          <cell r="D2789" t="str">
            <v>LINCOLNSHIRE PCT</v>
          </cell>
        </row>
        <row r="2790">
          <cell r="C2790" t="str">
            <v>5N9</v>
          </cell>
          <cell r="D2790" t="str">
            <v>LINCOLNSHIRE PCT</v>
          </cell>
        </row>
        <row r="2791">
          <cell r="C2791" t="str">
            <v>5N9</v>
          </cell>
          <cell r="D2791" t="str">
            <v>LINCOLNSHIRE PCT</v>
          </cell>
        </row>
        <row r="2792">
          <cell r="C2792" t="str">
            <v>5N9</v>
          </cell>
          <cell r="D2792" t="str">
            <v>LINCOLNSHIRE PCT</v>
          </cell>
        </row>
        <row r="2793">
          <cell r="C2793" t="str">
            <v>5N9</v>
          </cell>
          <cell r="D2793" t="str">
            <v>LINCOLNSHIRE PCT</v>
          </cell>
        </row>
        <row r="2794">
          <cell r="C2794" t="str">
            <v>5N9</v>
          </cell>
          <cell r="D2794" t="str">
            <v>LINCOLNSHIRE PCT</v>
          </cell>
        </row>
        <row r="2795">
          <cell r="C2795" t="str">
            <v>5N9</v>
          </cell>
          <cell r="D2795" t="str">
            <v>LINCOLNSHIRE PCT</v>
          </cell>
        </row>
        <row r="2796">
          <cell r="C2796" t="str">
            <v>5N9</v>
          </cell>
          <cell r="D2796" t="str">
            <v>LINCOLNSHIRE PCT</v>
          </cell>
        </row>
        <row r="2797">
          <cell r="C2797" t="str">
            <v>5N9</v>
          </cell>
          <cell r="D2797" t="str">
            <v>LINCOLNSHIRE PCT</v>
          </cell>
        </row>
        <row r="2798">
          <cell r="C2798" t="str">
            <v>5N9</v>
          </cell>
          <cell r="D2798" t="str">
            <v>LINCOLNSHIRE PCT</v>
          </cell>
        </row>
        <row r="2799">
          <cell r="C2799" t="str">
            <v>5N9</v>
          </cell>
          <cell r="D2799" t="str">
            <v>LINCOLNSHIRE PCT</v>
          </cell>
        </row>
        <row r="2800">
          <cell r="C2800" t="str">
            <v>5N9</v>
          </cell>
          <cell r="D2800" t="str">
            <v>LINCOLNSHIRE PCT</v>
          </cell>
        </row>
        <row r="2801">
          <cell r="C2801" t="str">
            <v>5N9</v>
          </cell>
          <cell r="D2801" t="str">
            <v>LINCOLNSHIRE PCT</v>
          </cell>
        </row>
        <row r="2802">
          <cell r="C2802" t="str">
            <v>5N9</v>
          </cell>
          <cell r="D2802" t="str">
            <v>LINCOLNSHIRE PCT</v>
          </cell>
        </row>
        <row r="2803">
          <cell r="C2803" t="str">
            <v>5N9</v>
          </cell>
          <cell r="D2803" t="str">
            <v>LINCOLNSHIRE PCT</v>
          </cell>
        </row>
        <row r="2804">
          <cell r="C2804" t="str">
            <v>5N9</v>
          </cell>
          <cell r="D2804" t="str">
            <v>LINCOLNSHIRE PCT</v>
          </cell>
        </row>
        <row r="2805">
          <cell r="C2805" t="str">
            <v>5N9</v>
          </cell>
          <cell r="D2805" t="str">
            <v>LINCOLNSHIRE PCT</v>
          </cell>
        </row>
        <row r="2806">
          <cell r="C2806" t="str">
            <v>5N9</v>
          </cell>
          <cell r="D2806" t="str">
            <v>LINCOLNSHIRE PCT</v>
          </cell>
        </row>
        <row r="2807">
          <cell r="C2807" t="str">
            <v>5N9</v>
          </cell>
          <cell r="D2807" t="str">
            <v>LINCOLNSHIRE PCT</v>
          </cell>
        </row>
        <row r="2808">
          <cell r="C2808" t="str">
            <v>5N9</v>
          </cell>
          <cell r="D2808" t="str">
            <v>LINCOLNSHIRE PCT</v>
          </cell>
        </row>
        <row r="2809">
          <cell r="C2809" t="str">
            <v>5N9</v>
          </cell>
          <cell r="D2809" t="str">
            <v>LINCOLNSHIRE PCT</v>
          </cell>
        </row>
        <row r="2810">
          <cell r="C2810" t="str">
            <v>5N9</v>
          </cell>
          <cell r="D2810" t="str">
            <v>LINCOLNSHIRE PCT</v>
          </cell>
        </row>
        <row r="2811">
          <cell r="C2811" t="str">
            <v>5N9</v>
          </cell>
          <cell r="D2811" t="str">
            <v>LINCOLNSHIRE PCT</v>
          </cell>
        </row>
        <row r="2812">
          <cell r="C2812" t="str">
            <v>5N9</v>
          </cell>
          <cell r="D2812" t="str">
            <v>LINCOLNSHIRE PCT</v>
          </cell>
        </row>
        <row r="2813">
          <cell r="C2813" t="str">
            <v>5N9</v>
          </cell>
          <cell r="D2813" t="str">
            <v>LINCOLNSHIRE PCT</v>
          </cell>
        </row>
        <row r="2814">
          <cell r="C2814" t="str">
            <v>5N9</v>
          </cell>
          <cell r="D2814" t="str">
            <v>LINCOLNSHIRE PCT</v>
          </cell>
        </row>
        <row r="2815">
          <cell r="C2815" t="str">
            <v>5N9</v>
          </cell>
          <cell r="D2815" t="str">
            <v>LINCOLNSHIRE PCT</v>
          </cell>
        </row>
        <row r="2816">
          <cell r="C2816" t="str">
            <v>5N9</v>
          </cell>
          <cell r="D2816" t="str">
            <v>LINCOLNSHIRE PCT</v>
          </cell>
        </row>
        <row r="2817">
          <cell r="C2817" t="str">
            <v>5N9</v>
          </cell>
          <cell r="D2817" t="str">
            <v>LINCOLNSHIRE PCT</v>
          </cell>
        </row>
        <row r="2818">
          <cell r="C2818" t="str">
            <v>5N9</v>
          </cell>
          <cell r="D2818" t="str">
            <v>LINCOLNSHIRE PCT</v>
          </cell>
        </row>
        <row r="2819">
          <cell r="C2819" t="str">
            <v>5N9</v>
          </cell>
          <cell r="D2819" t="str">
            <v>LINCOLNSHIRE PCT</v>
          </cell>
        </row>
        <row r="2820">
          <cell r="C2820" t="str">
            <v>5N9</v>
          </cell>
          <cell r="D2820" t="str">
            <v>LINCOLNSHIRE PCT</v>
          </cell>
        </row>
        <row r="2821">
          <cell r="C2821" t="str">
            <v>5N9</v>
          </cell>
          <cell r="D2821" t="str">
            <v>LINCOLNSHIRE PCT</v>
          </cell>
        </row>
        <row r="2822">
          <cell r="C2822" t="str">
            <v>5N9</v>
          </cell>
          <cell r="D2822" t="str">
            <v>LINCOLNSHIRE PCT</v>
          </cell>
        </row>
        <row r="2823">
          <cell r="C2823" t="str">
            <v>5N9</v>
          </cell>
          <cell r="D2823" t="str">
            <v>LINCOLNSHIRE PCT</v>
          </cell>
        </row>
        <row r="2824">
          <cell r="C2824" t="str">
            <v>5N9</v>
          </cell>
          <cell r="D2824" t="str">
            <v>LINCOLNSHIRE PCT</v>
          </cell>
        </row>
        <row r="2825">
          <cell r="C2825" t="str">
            <v>5N9</v>
          </cell>
          <cell r="D2825" t="str">
            <v>LINCOLNSHIRE PCT</v>
          </cell>
        </row>
        <row r="2826">
          <cell r="C2826" t="str">
            <v>5N9</v>
          </cell>
          <cell r="D2826" t="str">
            <v>LINCOLNSHIRE PCT</v>
          </cell>
        </row>
        <row r="2827">
          <cell r="C2827" t="str">
            <v>5N9</v>
          </cell>
          <cell r="D2827" t="str">
            <v>LINCOLNSHIRE PCT</v>
          </cell>
        </row>
        <row r="2828">
          <cell r="C2828" t="str">
            <v>5N9</v>
          </cell>
          <cell r="D2828" t="str">
            <v>LINCOLNSHIRE PCT</v>
          </cell>
        </row>
        <row r="2829">
          <cell r="C2829" t="str">
            <v>5N9</v>
          </cell>
          <cell r="D2829" t="str">
            <v>LINCOLNSHIRE PCT</v>
          </cell>
        </row>
        <row r="2830">
          <cell r="C2830" t="str">
            <v>5N9</v>
          </cell>
          <cell r="D2830" t="str">
            <v>LINCOLNSHIRE PCT</v>
          </cell>
        </row>
        <row r="2831">
          <cell r="C2831" t="str">
            <v>5N9</v>
          </cell>
          <cell r="D2831" t="str">
            <v>LINCOLNSHIRE PCT</v>
          </cell>
        </row>
        <row r="2832">
          <cell r="C2832" t="str">
            <v>5N9</v>
          </cell>
          <cell r="D2832" t="str">
            <v>LINCOLNSHIRE PCT</v>
          </cell>
        </row>
        <row r="2833">
          <cell r="C2833" t="str">
            <v>5N9</v>
          </cell>
          <cell r="D2833" t="str">
            <v>LINCOLNSHIRE PCT</v>
          </cell>
        </row>
        <row r="2834">
          <cell r="C2834" t="str">
            <v>5N9</v>
          </cell>
          <cell r="D2834" t="str">
            <v>LINCOLNSHIRE PCT</v>
          </cell>
        </row>
        <row r="2835">
          <cell r="C2835" t="str">
            <v>5N9</v>
          </cell>
          <cell r="D2835" t="str">
            <v>LINCOLNSHIRE PCT</v>
          </cell>
        </row>
        <row r="2836">
          <cell r="C2836" t="str">
            <v>5N9</v>
          </cell>
          <cell r="D2836" t="str">
            <v>LINCOLNSHIRE PCT</v>
          </cell>
        </row>
        <row r="2837">
          <cell r="C2837" t="str">
            <v>5N9</v>
          </cell>
          <cell r="D2837" t="str">
            <v>LINCOLNSHIRE PCT</v>
          </cell>
        </row>
        <row r="2838">
          <cell r="C2838" t="str">
            <v>5N9</v>
          </cell>
          <cell r="D2838" t="str">
            <v>LINCOLNSHIRE PCT</v>
          </cell>
        </row>
        <row r="2839">
          <cell r="C2839" t="str">
            <v>5N9</v>
          </cell>
          <cell r="D2839" t="str">
            <v>LINCOLNSHIRE PCT</v>
          </cell>
        </row>
        <row r="2840">
          <cell r="C2840" t="str">
            <v>5N9</v>
          </cell>
          <cell r="D2840" t="str">
            <v>LINCOLNSHIRE PCT</v>
          </cell>
        </row>
        <row r="2841">
          <cell r="C2841" t="str">
            <v>5N9</v>
          </cell>
          <cell r="D2841" t="str">
            <v>LINCOLNSHIRE PCT</v>
          </cell>
        </row>
        <row r="2842">
          <cell r="C2842" t="str">
            <v>5N9</v>
          </cell>
          <cell r="D2842" t="str">
            <v>LINCOLNSHIRE PCT</v>
          </cell>
        </row>
        <row r="2843">
          <cell r="C2843" t="str">
            <v>5N9</v>
          </cell>
          <cell r="D2843" t="str">
            <v>LINCOLNSHIRE PCT</v>
          </cell>
        </row>
        <row r="2844">
          <cell r="C2844" t="str">
            <v>5N9</v>
          </cell>
          <cell r="D2844" t="str">
            <v>LINCOLNSHIRE PCT</v>
          </cell>
        </row>
        <row r="2845">
          <cell r="C2845" t="str">
            <v>5N9</v>
          </cell>
          <cell r="D2845" t="str">
            <v>LINCOLNSHIRE PCT</v>
          </cell>
        </row>
        <row r="2846">
          <cell r="C2846" t="str">
            <v>5N9</v>
          </cell>
          <cell r="D2846" t="str">
            <v>LINCOLNSHIRE PCT</v>
          </cell>
        </row>
        <row r="2847">
          <cell r="C2847" t="str">
            <v>5N9</v>
          </cell>
          <cell r="D2847" t="str">
            <v>LINCOLNSHIRE PCT</v>
          </cell>
        </row>
        <row r="2848">
          <cell r="C2848" t="str">
            <v>5N9</v>
          </cell>
          <cell r="D2848" t="str">
            <v>LINCOLNSHIRE PCT</v>
          </cell>
        </row>
        <row r="2849">
          <cell r="C2849" t="str">
            <v>5N9</v>
          </cell>
          <cell r="D2849" t="str">
            <v>LINCOLNSHIRE PCT</v>
          </cell>
        </row>
        <row r="2850">
          <cell r="C2850" t="str">
            <v>5N9</v>
          </cell>
          <cell r="D2850" t="str">
            <v>LINCOLNSHIRE PCT</v>
          </cell>
        </row>
        <row r="2851">
          <cell r="C2851" t="str">
            <v>5N9</v>
          </cell>
          <cell r="D2851" t="str">
            <v>LINCOLNSHIRE PCT</v>
          </cell>
        </row>
        <row r="2852">
          <cell r="C2852" t="str">
            <v>5N9</v>
          </cell>
          <cell r="D2852" t="str">
            <v>LINCOLNSHIRE PCT</v>
          </cell>
        </row>
        <row r="2853">
          <cell r="C2853" t="str">
            <v>5N9</v>
          </cell>
          <cell r="D2853" t="str">
            <v>LINCOLNSHIRE PCT</v>
          </cell>
        </row>
        <row r="2854">
          <cell r="C2854" t="str">
            <v>5N9</v>
          </cell>
          <cell r="D2854" t="str">
            <v>LINCOLNSHIRE PCT</v>
          </cell>
        </row>
        <row r="2855">
          <cell r="C2855" t="str">
            <v>5N9</v>
          </cell>
          <cell r="D2855" t="str">
            <v>LINCOLNSHIRE PCT</v>
          </cell>
        </row>
        <row r="2856">
          <cell r="C2856" t="str">
            <v>5N9</v>
          </cell>
          <cell r="D2856" t="str">
            <v>LINCOLNSHIRE PCT</v>
          </cell>
        </row>
        <row r="2857">
          <cell r="C2857" t="str">
            <v>5N9</v>
          </cell>
          <cell r="D2857" t="str">
            <v>LINCOLNSHIRE PCT</v>
          </cell>
        </row>
        <row r="2858">
          <cell r="C2858" t="str">
            <v>5N9</v>
          </cell>
          <cell r="D2858" t="str">
            <v>LINCOLNSHIRE PCT</v>
          </cell>
        </row>
        <row r="2859">
          <cell r="C2859" t="str">
            <v>5N9</v>
          </cell>
          <cell r="D2859" t="str">
            <v>LINCOLNSHIRE PCT</v>
          </cell>
        </row>
        <row r="2860">
          <cell r="C2860" t="str">
            <v>5N9</v>
          </cell>
          <cell r="D2860" t="str">
            <v>LINCOLNSHIRE PCT</v>
          </cell>
        </row>
        <row r="2861">
          <cell r="C2861" t="str">
            <v>5N9</v>
          </cell>
          <cell r="D2861" t="str">
            <v>LINCOLNSHIRE PCT</v>
          </cell>
        </row>
        <row r="2862">
          <cell r="C2862" t="str">
            <v>5N9</v>
          </cell>
          <cell r="D2862" t="str">
            <v>LINCOLNSHIRE PCT</v>
          </cell>
        </row>
        <row r="2863">
          <cell r="C2863" t="str">
            <v>5N9</v>
          </cell>
          <cell r="D2863" t="str">
            <v>LINCOLNSHIRE PCT</v>
          </cell>
        </row>
        <row r="2864">
          <cell r="C2864" t="str">
            <v>5N9</v>
          </cell>
          <cell r="D2864" t="str">
            <v>LINCOLNSHIRE PCT</v>
          </cell>
        </row>
        <row r="2865">
          <cell r="C2865" t="str">
            <v>5N9</v>
          </cell>
          <cell r="D2865" t="str">
            <v>LINCOLNSHIRE PCT</v>
          </cell>
        </row>
        <row r="2866">
          <cell r="C2866" t="str">
            <v>5N9</v>
          </cell>
          <cell r="D2866" t="str">
            <v>LINCOLNSHIRE PCT</v>
          </cell>
        </row>
        <row r="2867">
          <cell r="C2867" t="str">
            <v>5N9</v>
          </cell>
          <cell r="D2867" t="str">
            <v>LINCOLNSHIRE PCT</v>
          </cell>
        </row>
        <row r="2868">
          <cell r="C2868" t="str">
            <v>5N9</v>
          </cell>
          <cell r="D2868" t="str">
            <v>LINCOLNSHIRE PCT</v>
          </cell>
        </row>
        <row r="2869">
          <cell r="C2869" t="str">
            <v>5N9</v>
          </cell>
          <cell r="D2869" t="str">
            <v>LINCOLNSHIRE PCT</v>
          </cell>
        </row>
        <row r="2870">
          <cell r="C2870" t="str">
            <v>5N9</v>
          </cell>
          <cell r="D2870" t="str">
            <v>LINCOLNSHIRE PCT</v>
          </cell>
        </row>
        <row r="2871">
          <cell r="C2871" t="str">
            <v>5N9</v>
          </cell>
          <cell r="D2871" t="str">
            <v>LINCOLNSHIRE PCT</v>
          </cell>
        </row>
        <row r="2872">
          <cell r="C2872" t="str">
            <v>5N9</v>
          </cell>
          <cell r="D2872" t="str">
            <v>LINCOLNSHIRE PCT</v>
          </cell>
        </row>
        <row r="2873">
          <cell r="C2873" t="str">
            <v>5N9</v>
          </cell>
          <cell r="D2873" t="str">
            <v>LINCOLNSHIRE PCT</v>
          </cell>
        </row>
        <row r="2874">
          <cell r="C2874" t="str">
            <v>5N9</v>
          </cell>
          <cell r="D2874" t="str">
            <v>LINCOLNSHIRE PCT</v>
          </cell>
        </row>
        <row r="2875">
          <cell r="C2875" t="str">
            <v>5N9</v>
          </cell>
          <cell r="D2875" t="str">
            <v>LINCOLNSHIRE PCT</v>
          </cell>
        </row>
        <row r="2876">
          <cell r="C2876" t="str">
            <v>5N9</v>
          </cell>
          <cell r="D2876" t="str">
            <v>LINCOLNSHIRE PCT</v>
          </cell>
        </row>
        <row r="2877">
          <cell r="C2877" t="str">
            <v>5N9</v>
          </cell>
          <cell r="D2877" t="str">
            <v>LINCOLNSHIRE PCT</v>
          </cell>
        </row>
        <row r="2878">
          <cell r="C2878" t="str">
            <v>5N9</v>
          </cell>
          <cell r="D2878" t="str">
            <v>LINCOLNSHIRE PCT</v>
          </cell>
        </row>
        <row r="2879">
          <cell r="C2879" t="str">
            <v>5N9</v>
          </cell>
          <cell r="D2879" t="str">
            <v>LINCOLNSHIRE PCT</v>
          </cell>
        </row>
        <row r="2880">
          <cell r="C2880" t="str">
            <v>5N9</v>
          </cell>
          <cell r="D2880" t="str">
            <v>LINCOLNSHIRE PCT</v>
          </cell>
        </row>
        <row r="2881">
          <cell r="C2881" t="str">
            <v>5N9</v>
          </cell>
          <cell r="D2881" t="str">
            <v>LINCOLNSHIRE PCT</v>
          </cell>
        </row>
        <row r="2882">
          <cell r="C2882" t="str">
            <v>5N9</v>
          </cell>
          <cell r="D2882" t="str">
            <v>LINCOLNSHIRE PCT</v>
          </cell>
        </row>
        <row r="2883">
          <cell r="C2883" t="str">
            <v>5PA</v>
          </cell>
          <cell r="D2883" t="str">
            <v>LEICESTERSHIRE COUNTY &amp; RUTLAND PCT</v>
          </cell>
        </row>
        <row r="2884">
          <cell r="C2884" t="str">
            <v>5PA</v>
          </cell>
          <cell r="D2884" t="str">
            <v>LEICESTERSHIRE COUNTY &amp; RUTLAND PCT</v>
          </cell>
        </row>
        <row r="2885">
          <cell r="C2885" t="str">
            <v>5PA</v>
          </cell>
          <cell r="D2885" t="str">
            <v>LEICESTERSHIRE COUNTY &amp; RUTLAND PCT</v>
          </cell>
        </row>
        <row r="2886">
          <cell r="C2886" t="str">
            <v>5PA</v>
          </cell>
          <cell r="D2886" t="str">
            <v>LEICESTERSHIRE COUNTY &amp; RUTLAND PCT</v>
          </cell>
        </row>
        <row r="2887">
          <cell r="C2887" t="str">
            <v>5PA</v>
          </cell>
          <cell r="D2887" t="str">
            <v>LEICESTERSHIRE COUNTY &amp; RUTLAND PCT</v>
          </cell>
        </row>
        <row r="2888">
          <cell r="C2888" t="str">
            <v>5PA</v>
          </cell>
          <cell r="D2888" t="str">
            <v>LEICESTERSHIRE COUNTY &amp; RUTLAND PCT</v>
          </cell>
        </row>
        <row r="2889">
          <cell r="C2889" t="str">
            <v>5PA</v>
          </cell>
          <cell r="D2889" t="str">
            <v>LEICESTERSHIRE COUNTY &amp; RUTLAND PCT</v>
          </cell>
        </row>
        <row r="2890">
          <cell r="C2890" t="str">
            <v>5PA</v>
          </cell>
          <cell r="D2890" t="str">
            <v>LEICESTERSHIRE COUNTY &amp; RUTLAND PCT</v>
          </cell>
        </row>
        <row r="2891">
          <cell r="C2891" t="str">
            <v>5PA</v>
          </cell>
          <cell r="D2891" t="str">
            <v>LEICESTERSHIRE COUNTY &amp; RUTLAND PCT</v>
          </cell>
        </row>
        <row r="2892">
          <cell r="C2892" t="str">
            <v>5PA</v>
          </cell>
          <cell r="D2892" t="str">
            <v>LEICESTERSHIRE COUNTY &amp; RUTLAND PCT</v>
          </cell>
        </row>
        <row r="2893">
          <cell r="C2893" t="str">
            <v>5PA</v>
          </cell>
          <cell r="D2893" t="str">
            <v>LEICESTERSHIRE COUNTY &amp; RUTLAND PCT</v>
          </cell>
        </row>
        <row r="2894">
          <cell r="C2894" t="str">
            <v>5PA</v>
          </cell>
          <cell r="D2894" t="str">
            <v>LEICESTERSHIRE COUNTY &amp; RUTLAND PCT</v>
          </cell>
        </row>
        <row r="2895">
          <cell r="C2895" t="str">
            <v>5PA</v>
          </cell>
          <cell r="D2895" t="str">
            <v>LEICESTERSHIRE COUNTY &amp; RUTLAND PCT</v>
          </cell>
        </row>
        <row r="2896">
          <cell r="C2896" t="str">
            <v>5PA</v>
          </cell>
          <cell r="D2896" t="str">
            <v>LEICESTERSHIRE COUNTY &amp; RUTLAND PCT</v>
          </cell>
        </row>
        <row r="2897">
          <cell r="C2897" t="str">
            <v>5PA</v>
          </cell>
          <cell r="D2897" t="str">
            <v>LEICESTERSHIRE COUNTY &amp; RUTLAND PCT</v>
          </cell>
        </row>
        <row r="2898">
          <cell r="C2898" t="str">
            <v>5PA</v>
          </cell>
          <cell r="D2898" t="str">
            <v>LEICESTERSHIRE COUNTY &amp; RUTLAND PCT</v>
          </cell>
        </row>
        <row r="2899">
          <cell r="C2899" t="str">
            <v>5PA</v>
          </cell>
          <cell r="D2899" t="str">
            <v>LEICESTERSHIRE COUNTY &amp; RUTLAND PCT</v>
          </cell>
        </row>
        <row r="2900">
          <cell r="C2900" t="str">
            <v>5PA</v>
          </cell>
          <cell r="D2900" t="str">
            <v>LEICESTERSHIRE COUNTY &amp; RUTLAND PCT</v>
          </cell>
        </row>
        <row r="2901">
          <cell r="C2901" t="str">
            <v>5PA</v>
          </cell>
          <cell r="D2901" t="str">
            <v>LEICESTERSHIRE COUNTY &amp; RUTLAND PCT</v>
          </cell>
        </row>
        <row r="2902">
          <cell r="C2902" t="str">
            <v>5PA</v>
          </cell>
          <cell r="D2902" t="str">
            <v>LEICESTERSHIRE COUNTY &amp; RUTLAND PCT</v>
          </cell>
        </row>
        <row r="2903">
          <cell r="C2903" t="str">
            <v>5PA</v>
          </cell>
          <cell r="D2903" t="str">
            <v>LEICESTERSHIRE COUNTY &amp; RUTLAND PCT</v>
          </cell>
        </row>
        <row r="2904">
          <cell r="C2904" t="str">
            <v>5PA</v>
          </cell>
          <cell r="D2904" t="str">
            <v>LEICESTERSHIRE COUNTY &amp; RUTLAND PCT</v>
          </cell>
        </row>
        <row r="2905">
          <cell r="C2905" t="str">
            <v>5PA</v>
          </cell>
          <cell r="D2905" t="str">
            <v>LEICESTERSHIRE COUNTY &amp; RUTLAND PCT</v>
          </cell>
        </row>
        <row r="2906">
          <cell r="C2906" t="str">
            <v>5PA</v>
          </cell>
          <cell r="D2906" t="str">
            <v>LEICESTERSHIRE COUNTY &amp; RUTLAND PCT</v>
          </cell>
        </row>
        <row r="2907">
          <cell r="C2907" t="str">
            <v>5PA</v>
          </cell>
          <cell r="D2907" t="str">
            <v>LEICESTERSHIRE COUNTY &amp; RUTLAND PCT</v>
          </cell>
        </row>
        <row r="2908">
          <cell r="C2908" t="str">
            <v>5PA</v>
          </cell>
          <cell r="D2908" t="str">
            <v>LEICESTERSHIRE COUNTY &amp; RUTLAND PCT</v>
          </cell>
        </row>
        <row r="2909">
          <cell r="C2909" t="str">
            <v>5PA</v>
          </cell>
          <cell r="D2909" t="str">
            <v>LEICESTERSHIRE COUNTY &amp; RUTLAND PCT</v>
          </cell>
        </row>
        <row r="2910">
          <cell r="C2910" t="str">
            <v>5PA</v>
          </cell>
          <cell r="D2910" t="str">
            <v>LEICESTERSHIRE COUNTY &amp; RUTLAND PCT</v>
          </cell>
        </row>
        <row r="2911">
          <cell r="C2911" t="str">
            <v>5PA</v>
          </cell>
          <cell r="D2911" t="str">
            <v>LEICESTERSHIRE COUNTY &amp; RUTLAND PCT</v>
          </cell>
        </row>
        <row r="2912">
          <cell r="C2912" t="str">
            <v>5PA</v>
          </cell>
          <cell r="D2912" t="str">
            <v>LEICESTERSHIRE COUNTY &amp; RUTLAND PCT</v>
          </cell>
        </row>
        <row r="2913">
          <cell r="C2913" t="str">
            <v>5PA</v>
          </cell>
          <cell r="D2913" t="str">
            <v>LEICESTERSHIRE COUNTY &amp; RUTLAND PCT</v>
          </cell>
        </row>
        <row r="2914">
          <cell r="C2914" t="str">
            <v>5PA</v>
          </cell>
          <cell r="D2914" t="str">
            <v>LEICESTERSHIRE COUNTY &amp; RUTLAND PCT</v>
          </cell>
        </row>
        <row r="2915">
          <cell r="C2915" t="str">
            <v>5PA</v>
          </cell>
          <cell r="D2915" t="str">
            <v>LEICESTERSHIRE COUNTY &amp; RUTLAND PCT</v>
          </cell>
        </row>
        <row r="2916">
          <cell r="C2916" t="str">
            <v>5PA</v>
          </cell>
          <cell r="D2916" t="str">
            <v>LEICESTERSHIRE COUNTY &amp; RUTLAND PCT</v>
          </cell>
        </row>
        <row r="2917">
          <cell r="C2917" t="str">
            <v>5PA</v>
          </cell>
          <cell r="D2917" t="str">
            <v>LEICESTERSHIRE COUNTY &amp; RUTLAND PCT</v>
          </cell>
        </row>
        <row r="2918">
          <cell r="C2918" t="str">
            <v>5PA</v>
          </cell>
          <cell r="D2918" t="str">
            <v>LEICESTERSHIRE COUNTY &amp; RUTLAND PCT</v>
          </cell>
        </row>
        <row r="2919">
          <cell r="C2919" t="str">
            <v>5PA</v>
          </cell>
          <cell r="D2919" t="str">
            <v>LEICESTERSHIRE COUNTY &amp; RUTLAND PCT</v>
          </cell>
        </row>
        <row r="2920">
          <cell r="C2920" t="str">
            <v>5PA</v>
          </cell>
          <cell r="D2920" t="str">
            <v>LEICESTERSHIRE COUNTY &amp; RUTLAND PCT</v>
          </cell>
        </row>
        <row r="2921">
          <cell r="C2921" t="str">
            <v>5PA</v>
          </cell>
          <cell r="D2921" t="str">
            <v>LEICESTERSHIRE COUNTY &amp; RUTLAND PCT</v>
          </cell>
        </row>
        <row r="2922">
          <cell r="C2922" t="str">
            <v>5PA</v>
          </cell>
          <cell r="D2922" t="str">
            <v>LEICESTERSHIRE COUNTY &amp; RUTLAND PCT</v>
          </cell>
        </row>
        <row r="2923">
          <cell r="C2923" t="str">
            <v>5PA</v>
          </cell>
          <cell r="D2923" t="str">
            <v>LEICESTERSHIRE COUNTY &amp; RUTLAND PCT</v>
          </cell>
        </row>
        <row r="2924">
          <cell r="C2924" t="str">
            <v>5PA</v>
          </cell>
          <cell r="D2924" t="str">
            <v>LEICESTERSHIRE COUNTY &amp; RUTLAND PCT</v>
          </cell>
        </row>
        <row r="2925">
          <cell r="C2925" t="str">
            <v>5PA</v>
          </cell>
          <cell r="D2925" t="str">
            <v>LEICESTERSHIRE COUNTY &amp; RUTLAND PCT</v>
          </cell>
        </row>
        <row r="2926">
          <cell r="C2926" t="str">
            <v>5PA</v>
          </cell>
          <cell r="D2926" t="str">
            <v>LEICESTERSHIRE COUNTY &amp; RUTLAND PCT</v>
          </cell>
        </row>
        <row r="2927">
          <cell r="C2927" t="str">
            <v>5PA</v>
          </cell>
          <cell r="D2927" t="str">
            <v>LEICESTERSHIRE COUNTY &amp; RUTLAND PCT</v>
          </cell>
        </row>
        <row r="2928">
          <cell r="C2928" t="str">
            <v>5PA</v>
          </cell>
          <cell r="D2928" t="str">
            <v>LEICESTERSHIRE COUNTY &amp; RUTLAND PCT</v>
          </cell>
        </row>
        <row r="2929">
          <cell r="C2929" t="str">
            <v>5PA</v>
          </cell>
          <cell r="D2929" t="str">
            <v>LEICESTERSHIRE COUNTY &amp; RUTLAND PCT</v>
          </cell>
        </row>
        <row r="2930">
          <cell r="C2930" t="str">
            <v>5PA</v>
          </cell>
          <cell r="D2930" t="str">
            <v>LEICESTERSHIRE COUNTY &amp; RUTLAND PCT</v>
          </cell>
        </row>
        <row r="2931">
          <cell r="C2931" t="str">
            <v>5PA</v>
          </cell>
          <cell r="D2931" t="str">
            <v>LEICESTERSHIRE COUNTY &amp; RUTLAND PCT</v>
          </cell>
        </row>
        <row r="2932">
          <cell r="C2932" t="str">
            <v>5PA</v>
          </cell>
          <cell r="D2932" t="str">
            <v>LEICESTERSHIRE COUNTY &amp; RUTLAND PCT</v>
          </cell>
        </row>
        <row r="2933">
          <cell r="C2933" t="str">
            <v>5PA</v>
          </cell>
          <cell r="D2933" t="str">
            <v>LEICESTERSHIRE COUNTY &amp; RUTLAND PCT</v>
          </cell>
        </row>
        <row r="2934">
          <cell r="C2934" t="str">
            <v>5PA</v>
          </cell>
          <cell r="D2934" t="str">
            <v>LEICESTERSHIRE COUNTY &amp; RUTLAND PCT</v>
          </cell>
        </row>
        <row r="2935">
          <cell r="C2935" t="str">
            <v>5PA</v>
          </cell>
          <cell r="D2935" t="str">
            <v>LEICESTERSHIRE COUNTY &amp; RUTLAND PCT</v>
          </cell>
        </row>
        <row r="2936">
          <cell r="C2936" t="str">
            <v>5PA</v>
          </cell>
          <cell r="D2936" t="str">
            <v>LEICESTERSHIRE COUNTY &amp; RUTLAND PCT</v>
          </cell>
        </row>
        <row r="2937">
          <cell r="C2937" t="str">
            <v>5PA</v>
          </cell>
          <cell r="D2937" t="str">
            <v>LEICESTERSHIRE COUNTY &amp; RUTLAND PCT</v>
          </cell>
        </row>
        <row r="2938">
          <cell r="C2938" t="str">
            <v>5PA</v>
          </cell>
          <cell r="D2938" t="str">
            <v>LEICESTERSHIRE COUNTY &amp; RUTLAND PCT</v>
          </cell>
        </row>
        <row r="2939">
          <cell r="C2939" t="str">
            <v>5PA</v>
          </cell>
          <cell r="D2939" t="str">
            <v>LEICESTERSHIRE COUNTY &amp; RUTLAND PCT</v>
          </cell>
        </row>
        <row r="2940">
          <cell r="C2940" t="str">
            <v>5PA</v>
          </cell>
          <cell r="D2940" t="str">
            <v>LEICESTERSHIRE COUNTY &amp; RUTLAND PCT</v>
          </cell>
        </row>
        <row r="2941">
          <cell r="C2941" t="str">
            <v>5PA</v>
          </cell>
          <cell r="D2941" t="str">
            <v>LEICESTERSHIRE COUNTY &amp; RUTLAND PCT</v>
          </cell>
        </row>
        <row r="2942">
          <cell r="C2942" t="str">
            <v>5PA</v>
          </cell>
          <cell r="D2942" t="str">
            <v>LEICESTERSHIRE COUNTY &amp; RUTLAND PCT</v>
          </cell>
        </row>
        <row r="2943">
          <cell r="C2943" t="str">
            <v>5PA</v>
          </cell>
          <cell r="D2943" t="str">
            <v>LEICESTERSHIRE COUNTY &amp; RUTLAND PCT</v>
          </cell>
        </row>
        <row r="2944">
          <cell r="C2944" t="str">
            <v>5PA</v>
          </cell>
          <cell r="D2944" t="str">
            <v>LEICESTERSHIRE COUNTY &amp; RUTLAND PCT</v>
          </cell>
        </row>
        <row r="2945">
          <cell r="C2945" t="str">
            <v>5PA</v>
          </cell>
          <cell r="D2945" t="str">
            <v>LEICESTERSHIRE COUNTY &amp; RUTLAND PCT</v>
          </cell>
        </row>
        <row r="2946">
          <cell r="C2946" t="str">
            <v>5PA</v>
          </cell>
          <cell r="D2946" t="str">
            <v>LEICESTERSHIRE COUNTY &amp; RUTLAND PCT</v>
          </cell>
        </row>
        <row r="2947">
          <cell r="C2947" t="str">
            <v>5PA</v>
          </cell>
          <cell r="D2947" t="str">
            <v>LEICESTERSHIRE COUNTY &amp; RUTLAND PCT</v>
          </cell>
        </row>
        <row r="2948">
          <cell r="C2948" t="str">
            <v>5PA</v>
          </cell>
          <cell r="D2948" t="str">
            <v>LEICESTERSHIRE COUNTY &amp; RUTLAND PCT</v>
          </cell>
        </row>
        <row r="2949">
          <cell r="C2949" t="str">
            <v>5PA</v>
          </cell>
          <cell r="D2949" t="str">
            <v>LEICESTERSHIRE COUNTY &amp; RUTLAND PCT</v>
          </cell>
        </row>
        <row r="2950">
          <cell r="C2950" t="str">
            <v>5PA</v>
          </cell>
          <cell r="D2950" t="str">
            <v>LEICESTERSHIRE COUNTY &amp; RUTLAND PCT</v>
          </cell>
        </row>
        <row r="2951">
          <cell r="C2951" t="str">
            <v>5PA</v>
          </cell>
          <cell r="D2951" t="str">
            <v>LEICESTERSHIRE COUNTY &amp; RUTLAND PCT</v>
          </cell>
        </row>
        <row r="2952">
          <cell r="C2952" t="str">
            <v>5PA</v>
          </cell>
          <cell r="D2952" t="str">
            <v>LEICESTERSHIRE COUNTY &amp; RUTLAND PCT</v>
          </cell>
        </row>
        <row r="2953">
          <cell r="C2953" t="str">
            <v>5PA</v>
          </cell>
          <cell r="D2953" t="str">
            <v>LEICESTERSHIRE COUNTY &amp; RUTLAND PCT</v>
          </cell>
        </row>
        <row r="2954">
          <cell r="C2954" t="str">
            <v>5PA</v>
          </cell>
          <cell r="D2954" t="str">
            <v>LEICESTERSHIRE COUNTY &amp; RUTLAND PCT</v>
          </cell>
        </row>
        <row r="2955">
          <cell r="C2955" t="str">
            <v>5PA</v>
          </cell>
          <cell r="D2955" t="str">
            <v>LEICESTERSHIRE COUNTY &amp; RUTLAND PCT</v>
          </cell>
        </row>
        <row r="2956">
          <cell r="C2956" t="str">
            <v>5PA</v>
          </cell>
          <cell r="D2956" t="str">
            <v>LEICESTERSHIRE COUNTY &amp; RUTLAND PCT</v>
          </cell>
        </row>
        <row r="2957">
          <cell r="C2957" t="str">
            <v>5PA</v>
          </cell>
          <cell r="D2957" t="str">
            <v>LEICESTERSHIRE COUNTY &amp; RUTLAND PCT</v>
          </cell>
        </row>
        <row r="2958">
          <cell r="C2958" t="str">
            <v>5PA</v>
          </cell>
          <cell r="D2958" t="str">
            <v>LEICESTERSHIRE COUNTY &amp; RUTLAND PCT</v>
          </cell>
        </row>
        <row r="2959">
          <cell r="C2959" t="str">
            <v>5PA</v>
          </cell>
          <cell r="D2959" t="str">
            <v>LEICESTERSHIRE COUNTY &amp; RUTLAND PCT</v>
          </cell>
        </row>
        <row r="2960">
          <cell r="C2960" t="str">
            <v>5PA</v>
          </cell>
          <cell r="D2960" t="str">
            <v>LEICESTERSHIRE COUNTY &amp; RUTLAND PCT</v>
          </cell>
        </row>
        <row r="2961">
          <cell r="C2961" t="str">
            <v>5PA</v>
          </cell>
          <cell r="D2961" t="str">
            <v>LEICESTERSHIRE COUNTY &amp; RUTLAND PCT</v>
          </cell>
        </row>
        <row r="2962">
          <cell r="C2962" t="str">
            <v>5PA</v>
          </cell>
          <cell r="D2962" t="str">
            <v>LEICESTERSHIRE COUNTY &amp; RUTLAND PCT</v>
          </cell>
        </row>
        <row r="2963">
          <cell r="C2963" t="str">
            <v>5PA</v>
          </cell>
          <cell r="D2963" t="str">
            <v>LEICESTERSHIRE COUNTY &amp; RUTLAND PCT</v>
          </cell>
        </row>
        <row r="2964">
          <cell r="C2964" t="str">
            <v>5PA</v>
          </cell>
          <cell r="D2964" t="str">
            <v>LEICESTERSHIRE COUNTY &amp; RUTLAND PCT</v>
          </cell>
        </row>
        <row r="2965">
          <cell r="C2965" t="str">
            <v>5PA</v>
          </cell>
          <cell r="D2965" t="str">
            <v>LEICESTERSHIRE COUNTY &amp; RUTLAND PCT</v>
          </cell>
        </row>
        <row r="2966">
          <cell r="C2966" t="str">
            <v>5PA</v>
          </cell>
          <cell r="D2966" t="str">
            <v>LEICESTERSHIRE COUNTY &amp; RUTLAND PCT</v>
          </cell>
        </row>
        <row r="2967">
          <cell r="C2967" t="str">
            <v>5PC</v>
          </cell>
          <cell r="D2967" t="str">
            <v>LEICESTER CITY PCT</v>
          </cell>
        </row>
        <row r="2968">
          <cell r="C2968" t="str">
            <v>5PC</v>
          </cell>
          <cell r="D2968" t="str">
            <v>LEICESTER CITY PCT</v>
          </cell>
        </row>
        <row r="2969">
          <cell r="C2969" t="str">
            <v>5PC</v>
          </cell>
          <cell r="D2969" t="str">
            <v>LEICESTER CITY PCT</v>
          </cell>
        </row>
        <row r="2970">
          <cell r="C2970" t="str">
            <v>5PC</v>
          </cell>
          <cell r="D2970" t="str">
            <v>LEICESTER CITY PCT</v>
          </cell>
        </row>
        <row r="2971">
          <cell r="C2971" t="str">
            <v>5PC</v>
          </cell>
          <cell r="D2971" t="str">
            <v>LEICESTER CITY PCT</v>
          </cell>
        </row>
        <row r="2972">
          <cell r="C2972" t="str">
            <v>5PC</v>
          </cell>
          <cell r="D2972" t="str">
            <v>LEICESTER CITY PCT</v>
          </cell>
        </row>
        <row r="2973">
          <cell r="C2973" t="str">
            <v>5PC</v>
          </cell>
          <cell r="D2973" t="str">
            <v>LEICESTER CITY PCT</v>
          </cell>
        </row>
        <row r="2974">
          <cell r="C2974" t="str">
            <v>5PC</v>
          </cell>
          <cell r="D2974" t="str">
            <v>LEICESTER CITY PCT</v>
          </cell>
        </row>
        <row r="2975">
          <cell r="C2975" t="str">
            <v>5PC</v>
          </cell>
          <cell r="D2975" t="str">
            <v>LEICESTER CITY PCT</v>
          </cell>
        </row>
        <row r="2976">
          <cell r="C2976" t="str">
            <v>5PC</v>
          </cell>
          <cell r="D2976" t="str">
            <v>LEICESTER CITY PCT</v>
          </cell>
        </row>
        <row r="2977">
          <cell r="C2977" t="str">
            <v>5PC</v>
          </cell>
          <cell r="D2977" t="str">
            <v>LEICESTER CITY PCT</v>
          </cell>
        </row>
        <row r="2978">
          <cell r="C2978" t="str">
            <v>5PC</v>
          </cell>
          <cell r="D2978" t="str">
            <v>LEICESTER CITY PCT</v>
          </cell>
        </row>
        <row r="2979">
          <cell r="C2979" t="str">
            <v>5PC</v>
          </cell>
          <cell r="D2979" t="str">
            <v>LEICESTER CITY PCT</v>
          </cell>
        </row>
        <row r="2980">
          <cell r="C2980" t="str">
            <v>5PC</v>
          </cell>
          <cell r="D2980" t="str">
            <v>LEICESTER CITY PCT</v>
          </cell>
        </row>
        <row r="2981">
          <cell r="C2981" t="str">
            <v>5PC</v>
          </cell>
          <cell r="D2981" t="str">
            <v>LEICESTER CITY PCT</v>
          </cell>
        </row>
        <row r="2982">
          <cell r="C2982" t="str">
            <v>5PC</v>
          </cell>
          <cell r="D2982" t="str">
            <v>LEICESTER CITY PCT</v>
          </cell>
        </row>
        <row r="2983">
          <cell r="C2983" t="str">
            <v>5PC</v>
          </cell>
          <cell r="D2983" t="str">
            <v>LEICESTER CITY PCT</v>
          </cell>
        </row>
        <row r="2984">
          <cell r="C2984" t="str">
            <v>5PC</v>
          </cell>
          <cell r="D2984" t="str">
            <v>LEICESTER CITY PCT</v>
          </cell>
        </row>
        <row r="2985">
          <cell r="C2985" t="str">
            <v>5PC</v>
          </cell>
          <cell r="D2985" t="str">
            <v>LEICESTER CITY PCT</v>
          </cell>
        </row>
        <row r="2986">
          <cell r="C2986" t="str">
            <v>5PC</v>
          </cell>
          <cell r="D2986" t="str">
            <v>LEICESTER CITY PCT</v>
          </cell>
        </row>
        <row r="2987">
          <cell r="C2987" t="str">
            <v>5PC</v>
          </cell>
          <cell r="D2987" t="str">
            <v>LEICESTER CITY PCT</v>
          </cell>
        </row>
        <row r="2988">
          <cell r="C2988" t="str">
            <v>5PC</v>
          </cell>
          <cell r="D2988" t="str">
            <v>LEICESTER CITY PCT</v>
          </cell>
        </row>
        <row r="2989">
          <cell r="C2989" t="str">
            <v>5PC</v>
          </cell>
          <cell r="D2989" t="str">
            <v>LEICESTER CITY PCT</v>
          </cell>
        </row>
        <row r="2990">
          <cell r="C2990" t="str">
            <v>5PC</v>
          </cell>
          <cell r="D2990" t="str">
            <v>LEICESTER CITY PCT</v>
          </cell>
        </row>
        <row r="2991">
          <cell r="C2991" t="str">
            <v>5PC</v>
          </cell>
          <cell r="D2991" t="str">
            <v>LEICESTER CITY PCT</v>
          </cell>
        </row>
        <row r="2992">
          <cell r="C2992" t="str">
            <v>5PC</v>
          </cell>
          <cell r="D2992" t="str">
            <v>LEICESTER CITY PCT</v>
          </cell>
        </row>
        <row r="2993">
          <cell r="C2993" t="str">
            <v>5PC</v>
          </cell>
          <cell r="D2993" t="str">
            <v>LEICESTER CITY PCT</v>
          </cell>
        </row>
        <row r="2994">
          <cell r="C2994" t="str">
            <v>5PC</v>
          </cell>
          <cell r="D2994" t="str">
            <v>LEICESTER CITY PCT</v>
          </cell>
        </row>
        <row r="2995">
          <cell r="C2995" t="str">
            <v>5PC</v>
          </cell>
          <cell r="D2995" t="str">
            <v>LEICESTER CITY PCT</v>
          </cell>
        </row>
        <row r="2996">
          <cell r="C2996" t="str">
            <v>5PC</v>
          </cell>
          <cell r="D2996" t="str">
            <v>LEICESTER CITY PCT</v>
          </cell>
        </row>
        <row r="2997">
          <cell r="C2997" t="str">
            <v>5PC</v>
          </cell>
          <cell r="D2997" t="str">
            <v>LEICESTER CITY PCT</v>
          </cell>
        </row>
        <row r="2998">
          <cell r="C2998" t="str">
            <v>5PC</v>
          </cell>
          <cell r="D2998" t="str">
            <v>LEICESTER CITY PCT</v>
          </cell>
        </row>
        <row r="2999">
          <cell r="C2999" t="str">
            <v>5PC</v>
          </cell>
          <cell r="D2999" t="str">
            <v>LEICESTER CITY PCT</v>
          </cell>
        </row>
        <row r="3000">
          <cell r="C3000" t="str">
            <v>5PC</v>
          </cell>
          <cell r="D3000" t="str">
            <v>LEICESTER CITY PCT</v>
          </cell>
        </row>
        <row r="3001">
          <cell r="C3001" t="str">
            <v>5PC</v>
          </cell>
          <cell r="D3001" t="str">
            <v>LEICESTER CITY PCT</v>
          </cell>
        </row>
        <row r="3002">
          <cell r="C3002" t="str">
            <v>5PC</v>
          </cell>
          <cell r="D3002" t="str">
            <v>LEICESTER CITY PCT</v>
          </cell>
        </row>
        <row r="3003">
          <cell r="C3003" t="str">
            <v>5PC</v>
          </cell>
          <cell r="D3003" t="str">
            <v>LEICESTER CITY PCT</v>
          </cell>
        </row>
        <row r="3004">
          <cell r="C3004" t="str">
            <v>5PC</v>
          </cell>
          <cell r="D3004" t="str">
            <v>LEICESTER CITY PCT</v>
          </cell>
        </row>
        <row r="3005">
          <cell r="C3005" t="str">
            <v>5PC</v>
          </cell>
          <cell r="D3005" t="str">
            <v>LEICESTER CITY PCT</v>
          </cell>
        </row>
        <row r="3006">
          <cell r="C3006" t="str">
            <v>5PC</v>
          </cell>
          <cell r="D3006" t="str">
            <v>LEICESTER CITY PCT</v>
          </cell>
        </row>
        <row r="3007">
          <cell r="C3007" t="str">
            <v>5PC</v>
          </cell>
          <cell r="D3007" t="str">
            <v>LEICESTER CITY PCT</v>
          </cell>
        </row>
        <row r="3008">
          <cell r="C3008" t="str">
            <v>5PC</v>
          </cell>
          <cell r="D3008" t="str">
            <v>LEICESTER CITY PCT</v>
          </cell>
        </row>
        <row r="3009">
          <cell r="C3009" t="str">
            <v>5PC</v>
          </cell>
          <cell r="D3009" t="str">
            <v>LEICESTER CITY PCT</v>
          </cell>
        </row>
        <row r="3010">
          <cell r="C3010" t="str">
            <v>5PC</v>
          </cell>
          <cell r="D3010" t="str">
            <v>LEICESTER CITY PCT</v>
          </cell>
        </row>
        <row r="3011">
          <cell r="C3011" t="str">
            <v>5PC</v>
          </cell>
          <cell r="D3011" t="str">
            <v>LEICESTER CITY PCT</v>
          </cell>
        </row>
        <row r="3012">
          <cell r="C3012" t="str">
            <v>5PC</v>
          </cell>
          <cell r="D3012" t="str">
            <v>LEICESTER CITY PCT</v>
          </cell>
        </row>
        <row r="3013">
          <cell r="C3013" t="str">
            <v>5PC</v>
          </cell>
          <cell r="D3013" t="str">
            <v>LEICESTER CITY PCT</v>
          </cell>
        </row>
        <row r="3014">
          <cell r="C3014" t="str">
            <v>5PC</v>
          </cell>
          <cell r="D3014" t="str">
            <v>LEICESTER CITY PCT</v>
          </cell>
        </row>
        <row r="3015">
          <cell r="C3015" t="str">
            <v>5PC</v>
          </cell>
          <cell r="D3015" t="str">
            <v>LEICESTER CITY PCT</v>
          </cell>
        </row>
        <row r="3016">
          <cell r="C3016" t="str">
            <v>5PC</v>
          </cell>
          <cell r="D3016" t="str">
            <v>LEICESTER CITY PCT</v>
          </cell>
        </row>
        <row r="3017">
          <cell r="C3017" t="str">
            <v>5PC</v>
          </cell>
          <cell r="D3017" t="str">
            <v>LEICESTER CITY PCT</v>
          </cell>
        </row>
        <row r="3018">
          <cell r="C3018" t="str">
            <v>5PC</v>
          </cell>
          <cell r="D3018" t="str">
            <v>LEICESTER CITY PCT</v>
          </cell>
        </row>
        <row r="3019">
          <cell r="C3019" t="str">
            <v>5PC</v>
          </cell>
          <cell r="D3019" t="str">
            <v>LEICESTER CITY PCT</v>
          </cell>
        </row>
        <row r="3020">
          <cell r="C3020" t="str">
            <v>5PC</v>
          </cell>
          <cell r="D3020" t="str">
            <v>LEICESTER CITY PCT</v>
          </cell>
        </row>
        <row r="3021">
          <cell r="C3021" t="str">
            <v>5PC</v>
          </cell>
          <cell r="D3021" t="str">
            <v>LEICESTER CITY PCT</v>
          </cell>
        </row>
        <row r="3022">
          <cell r="C3022" t="str">
            <v>5PC</v>
          </cell>
          <cell r="D3022" t="str">
            <v>LEICESTER CITY PCT</v>
          </cell>
        </row>
        <row r="3023">
          <cell r="C3023" t="str">
            <v>5PC</v>
          </cell>
          <cell r="D3023" t="str">
            <v>LEICESTER CITY PCT</v>
          </cell>
        </row>
        <row r="3024">
          <cell r="C3024" t="str">
            <v>5PC</v>
          </cell>
          <cell r="D3024" t="str">
            <v>LEICESTER CITY PCT</v>
          </cell>
        </row>
        <row r="3025">
          <cell r="C3025" t="str">
            <v>5PC</v>
          </cell>
          <cell r="D3025" t="str">
            <v>LEICESTER CITY PCT</v>
          </cell>
        </row>
        <row r="3026">
          <cell r="C3026" t="str">
            <v>5PC</v>
          </cell>
          <cell r="D3026" t="str">
            <v>LEICESTER CITY PCT</v>
          </cell>
        </row>
        <row r="3027">
          <cell r="C3027" t="str">
            <v>5PC</v>
          </cell>
          <cell r="D3027" t="str">
            <v>LEICESTER CITY PCT</v>
          </cell>
        </row>
        <row r="3028">
          <cell r="C3028" t="str">
            <v>5PC</v>
          </cell>
          <cell r="D3028" t="str">
            <v>LEICESTER CITY PCT</v>
          </cell>
        </row>
        <row r="3029">
          <cell r="C3029" t="str">
            <v>5PD</v>
          </cell>
          <cell r="D3029" t="str">
            <v>NORTHAMPTONSHIRE PCT</v>
          </cell>
        </row>
        <row r="3030">
          <cell r="C3030" t="str">
            <v>5PD</v>
          </cell>
          <cell r="D3030" t="str">
            <v>NORTHAMPTONSHIRE PCT</v>
          </cell>
        </row>
        <row r="3031">
          <cell r="C3031" t="str">
            <v>5PD</v>
          </cell>
          <cell r="D3031" t="str">
            <v>NORTHAMPTONSHIRE PCT</v>
          </cell>
        </row>
        <row r="3032">
          <cell r="C3032" t="str">
            <v>5PD</v>
          </cell>
          <cell r="D3032" t="str">
            <v>NORTHAMPTONSHIRE PCT</v>
          </cell>
        </row>
        <row r="3033">
          <cell r="C3033" t="str">
            <v>5PD</v>
          </cell>
          <cell r="D3033" t="str">
            <v>NORTHAMPTONSHIRE PCT</v>
          </cell>
        </row>
        <row r="3034">
          <cell r="C3034" t="str">
            <v>5PD</v>
          </cell>
          <cell r="D3034" t="str">
            <v>NORTHAMPTONSHIRE PCT</v>
          </cell>
        </row>
        <row r="3035">
          <cell r="C3035" t="str">
            <v>5PD</v>
          </cell>
          <cell r="D3035" t="str">
            <v>NORTHAMPTONSHIRE PCT</v>
          </cell>
        </row>
        <row r="3036">
          <cell r="C3036" t="str">
            <v>5PD</v>
          </cell>
          <cell r="D3036" t="str">
            <v>NORTHAMPTONSHIRE PCT</v>
          </cell>
        </row>
        <row r="3037">
          <cell r="C3037" t="str">
            <v>5PD</v>
          </cell>
          <cell r="D3037" t="str">
            <v>NORTHAMPTONSHIRE PCT</v>
          </cell>
        </row>
        <row r="3038">
          <cell r="C3038" t="str">
            <v>5PD</v>
          </cell>
          <cell r="D3038" t="str">
            <v>NORTHAMPTONSHIRE PCT</v>
          </cell>
        </row>
        <row r="3039">
          <cell r="C3039" t="str">
            <v>5PD</v>
          </cell>
          <cell r="D3039" t="str">
            <v>NORTHAMPTONSHIRE PCT</v>
          </cell>
        </row>
        <row r="3040">
          <cell r="C3040" t="str">
            <v>5PD</v>
          </cell>
          <cell r="D3040" t="str">
            <v>NORTHAMPTONSHIRE PCT</v>
          </cell>
        </row>
        <row r="3041">
          <cell r="C3041" t="str">
            <v>5PD</v>
          </cell>
          <cell r="D3041" t="str">
            <v>NORTHAMPTONSHIRE PCT</v>
          </cell>
        </row>
        <row r="3042">
          <cell r="C3042" t="str">
            <v>5PD</v>
          </cell>
          <cell r="D3042" t="str">
            <v>NORTHAMPTONSHIRE PCT</v>
          </cell>
        </row>
        <row r="3043">
          <cell r="C3043" t="str">
            <v>5PD</v>
          </cell>
          <cell r="D3043" t="str">
            <v>NORTHAMPTONSHIRE PCT</v>
          </cell>
        </row>
        <row r="3044">
          <cell r="C3044" t="str">
            <v>5PD</v>
          </cell>
          <cell r="D3044" t="str">
            <v>NORTHAMPTONSHIRE PCT</v>
          </cell>
        </row>
        <row r="3045">
          <cell r="C3045" t="str">
            <v>5PD</v>
          </cell>
          <cell r="D3045" t="str">
            <v>NORTHAMPTONSHIRE PCT</v>
          </cell>
        </row>
        <row r="3046">
          <cell r="C3046" t="str">
            <v>5PD</v>
          </cell>
          <cell r="D3046" t="str">
            <v>NORTHAMPTONSHIRE PCT</v>
          </cell>
        </row>
        <row r="3047">
          <cell r="C3047" t="str">
            <v>5PD</v>
          </cell>
          <cell r="D3047" t="str">
            <v>NORTHAMPTONSHIRE PCT</v>
          </cell>
        </row>
        <row r="3048">
          <cell r="C3048" t="str">
            <v>5PD</v>
          </cell>
          <cell r="D3048" t="str">
            <v>NORTHAMPTONSHIRE PCT</v>
          </cell>
        </row>
        <row r="3049">
          <cell r="C3049" t="str">
            <v>5PD</v>
          </cell>
          <cell r="D3049" t="str">
            <v>NORTHAMPTONSHIRE PCT</v>
          </cell>
        </row>
        <row r="3050">
          <cell r="C3050" t="str">
            <v>5PD</v>
          </cell>
          <cell r="D3050" t="str">
            <v>NORTHAMPTONSHIRE PCT</v>
          </cell>
        </row>
        <row r="3051">
          <cell r="C3051" t="str">
            <v>5PD</v>
          </cell>
          <cell r="D3051" t="str">
            <v>NORTHAMPTONSHIRE PCT</v>
          </cell>
        </row>
        <row r="3052">
          <cell r="C3052" t="str">
            <v>5PD</v>
          </cell>
          <cell r="D3052" t="str">
            <v>NORTHAMPTONSHIRE PCT</v>
          </cell>
        </row>
        <row r="3053">
          <cell r="C3053" t="str">
            <v>5PD</v>
          </cell>
          <cell r="D3053" t="str">
            <v>NORTHAMPTONSHIRE PCT</v>
          </cell>
        </row>
        <row r="3054">
          <cell r="C3054" t="str">
            <v>5PD</v>
          </cell>
          <cell r="D3054" t="str">
            <v>NORTHAMPTONSHIRE PCT</v>
          </cell>
        </row>
        <row r="3055">
          <cell r="C3055" t="str">
            <v>5PD</v>
          </cell>
          <cell r="D3055" t="str">
            <v>NORTHAMPTONSHIRE PCT</v>
          </cell>
        </row>
        <row r="3056">
          <cell r="C3056" t="str">
            <v>5PD</v>
          </cell>
          <cell r="D3056" t="str">
            <v>NORTHAMPTONSHIRE PCT</v>
          </cell>
        </row>
        <row r="3057">
          <cell r="C3057" t="str">
            <v>5PD</v>
          </cell>
          <cell r="D3057" t="str">
            <v>NORTHAMPTONSHIRE PCT</v>
          </cell>
        </row>
        <row r="3058">
          <cell r="C3058" t="str">
            <v>5PD</v>
          </cell>
          <cell r="D3058" t="str">
            <v>NORTHAMPTONSHIRE PCT</v>
          </cell>
        </row>
        <row r="3059">
          <cell r="C3059" t="str">
            <v>5PD</v>
          </cell>
          <cell r="D3059" t="str">
            <v>NORTHAMPTONSHIRE PCT</v>
          </cell>
        </row>
        <row r="3060">
          <cell r="C3060" t="str">
            <v>5PD</v>
          </cell>
          <cell r="D3060" t="str">
            <v>NORTHAMPTONSHIRE PCT</v>
          </cell>
        </row>
        <row r="3061">
          <cell r="C3061" t="str">
            <v>5PD</v>
          </cell>
          <cell r="D3061" t="str">
            <v>NORTHAMPTONSHIRE PCT</v>
          </cell>
        </row>
        <row r="3062">
          <cell r="C3062" t="str">
            <v>5PD</v>
          </cell>
          <cell r="D3062" t="str">
            <v>NORTHAMPTONSHIRE PCT</v>
          </cell>
        </row>
        <row r="3063">
          <cell r="C3063" t="str">
            <v>5PD</v>
          </cell>
          <cell r="D3063" t="str">
            <v>NORTHAMPTONSHIRE PCT</v>
          </cell>
        </row>
        <row r="3064">
          <cell r="C3064" t="str">
            <v>5PD</v>
          </cell>
          <cell r="D3064" t="str">
            <v>NORTHAMPTONSHIRE PCT</v>
          </cell>
        </row>
        <row r="3065">
          <cell r="C3065" t="str">
            <v>5PD</v>
          </cell>
          <cell r="D3065" t="str">
            <v>NORTHAMPTONSHIRE PCT</v>
          </cell>
        </row>
        <row r="3066">
          <cell r="C3066" t="str">
            <v>5PD</v>
          </cell>
          <cell r="D3066" t="str">
            <v>NORTHAMPTONSHIRE PCT</v>
          </cell>
        </row>
        <row r="3067">
          <cell r="C3067" t="str">
            <v>5PD</v>
          </cell>
          <cell r="D3067" t="str">
            <v>NORTHAMPTONSHIRE PCT</v>
          </cell>
        </row>
        <row r="3068">
          <cell r="C3068" t="str">
            <v>5PD</v>
          </cell>
          <cell r="D3068" t="str">
            <v>NORTHAMPTONSHIRE PCT</v>
          </cell>
        </row>
        <row r="3069">
          <cell r="C3069" t="str">
            <v>5PD</v>
          </cell>
          <cell r="D3069" t="str">
            <v>NORTHAMPTONSHIRE PCT</v>
          </cell>
        </row>
        <row r="3070">
          <cell r="C3070" t="str">
            <v>5PD</v>
          </cell>
          <cell r="D3070" t="str">
            <v>NORTHAMPTONSHIRE PCT</v>
          </cell>
        </row>
        <row r="3071">
          <cell r="C3071" t="str">
            <v>5PD</v>
          </cell>
          <cell r="D3071" t="str">
            <v>NORTHAMPTONSHIRE PCT</v>
          </cell>
        </row>
        <row r="3072">
          <cell r="C3072" t="str">
            <v>5PD</v>
          </cell>
          <cell r="D3072" t="str">
            <v>NORTHAMPTONSHIRE PCT</v>
          </cell>
        </row>
        <row r="3073">
          <cell r="C3073" t="str">
            <v>5PD</v>
          </cell>
          <cell r="D3073" t="str">
            <v>NORTHAMPTONSHIRE PCT</v>
          </cell>
        </row>
        <row r="3074">
          <cell r="C3074" t="str">
            <v>5PD</v>
          </cell>
          <cell r="D3074" t="str">
            <v>NORTHAMPTONSHIRE PCT</v>
          </cell>
        </row>
        <row r="3075">
          <cell r="C3075" t="str">
            <v>5PD</v>
          </cell>
          <cell r="D3075" t="str">
            <v>NORTHAMPTONSHIRE PCT</v>
          </cell>
        </row>
        <row r="3076">
          <cell r="C3076" t="str">
            <v>5PD</v>
          </cell>
          <cell r="D3076" t="str">
            <v>NORTHAMPTONSHIRE PCT</v>
          </cell>
        </row>
        <row r="3077">
          <cell r="C3077" t="str">
            <v>5PD</v>
          </cell>
          <cell r="D3077" t="str">
            <v>NORTHAMPTONSHIRE PCT</v>
          </cell>
        </row>
        <row r="3078">
          <cell r="C3078" t="str">
            <v>5PD</v>
          </cell>
          <cell r="D3078" t="str">
            <v>NORTHAMPTONSHIRE PCT</v>
          </cell>
        </row>
        <row r="3079">
          <cell r="C3079" t="str">
            <v>5PD</v>
          </cell>
          <cell r="D3079" t="str">
            <v>NORTHAMPTONSHIRE PCT</v>
          </cell>
        </row>
        <row r="3080">
          <cell r="C3080" t="str">
            <v>5PD</v>
          </cell>
          <cell r="D3080" t="str">
            <v>NORTHAMPTONSHIRE PCT</v>
          </cell>
        </row>
        <row r="3081">
          <cell r="C3081" t="str">
            <v>5PD</v>
          </cell>
          <cell r="D3081" t="str">
            <v>NORTHAMPTONSHIRE PCT</v>
          </cell>
        </row>
        <row r="3082">
          <cell r="C3082" t="str">
            <v>5PD</v>
          </cell>
          <cell r="D3082" t="str">
            <v>NORTHAMPTONSHIRE PCT</v>
          </cell>
        </row>
        <row r="3083">
          <cell r="C3083" t="str">
            <v>5PD</v>
          </cell>
          <cell r="D3083" t="str">
            <v>NORTHAMPTONSHIRE PCT</v>
          </cell>
        </row>
        <row r="3084">
          <cell r="C3084" t="str">
            <v>5PD</v>
          </cell>
          <cell r="D3084" t="str">
            <v>NORTHAMPTONSHIRE PCT</v>
          </cell>
        </row>
        <row r="3085">
          <cell r="C3085" t="str">
            <v>5PD</v>
          </cell>
          <cell r="D3085" t="str">
            <v>NORTHAMPTONSHIRE PCT</v>
          </cell>
        </row>
        <row r="3086">
          <cell r="C3086" t="str">
            <v>5PD</v>
          </cell>
          <cell r="D3086" t="str">
            <v>NORTHAMPTONSHIRE PCT</v>
          </cell>
        </row>
        <row r="3087">
          <cell r="C3087" t="str">
            <v>5PD</v>
          </cell>
          <cell r="D3087" t="str">
            <v>NORTHAMPTONSHIRE PCT</v>
          </cell>
        </row>
        <row r="3088">
          <cell r="C3088" t="str">
            <v>5PD</v>
          </cell>
          <cell r="D3088" t="str">
            <v>NORTHAMPTONSHIRE PCT</v>
          </cell>
        </row>
        <row r="3089">
          <cell r="C3089" t="str">
            <v>5PD</v>
          </cell>
          <cell r="D3089" t="str">
            <v>NORTHAMPTONSHIRE PCT</v>
          </cell>
        </row>
        <row r="3090">
          <cell r="C3090" t="str">
            <v>5PD</v>
          </cell>
          <cell r="D3090" t="str">
            <v>NORTHAMPTONSHIRE PCT</v>
          </cell>
        </row>
        <row r="3091">
          <cell r="C3091" t="str">
            <v>5PD</v>
          </cell>
          <cell r="D3091" t="str">
            <v>NORTHAMPTONSHIRE PCT</v>
          </cell>
        </row>
        <row r="3092">
          <cell r="C3092" t="str">
            <v>5PD</v>
          </cell>
          <cell r="D3092" t="str">
            <v>NORTHAMPTONSHIRE PCT</v>
          </cell>
        </row>
        <row r="3093">
          <cell r="C3093" t="str">
            <v>5PD</v>
          </cell>
          <cell r="D3093" t="str">
            <v>NORTHAMPTONSHIRE PCT</v>
          </cell>
        </row>
        <row r="3094">
          <cell r="C3094" t="str">
            <v>5PD</v>
          </cell>
          <cell r="D3094" t="str">
            <v>NORTHAMPTONSHIRE PCT</v>
          </cell>
        </row>
        <row r="3095">
          <cell r="C3095" t="str">
            <v>5PD</v>
          </cell>
          <cell r="D3095" t="str">
            <v>NORTHAMPTONSHIRE PCT</v>
          </cell>
        </row>
        <row r="3096">
          <cell r="C3096" t="str">
            <v>5PD</v>
          </cell>
          <cell r="D3096" t="str">
            <v>NORTHAMPTONSHIRE PCT</v>
          </cell>
        </row>
        <row r="3097">
          <cell r="C3097" t="str">
            <v>5PD</v>
          </cell>
          <cell r="D3097" t="str">
            <v>NORTHAMPTONSHIRE PCT</v>
          </cell>
        </row>
        <row r="3098">
          <cell r="C3098" t="str">
            <v>5PD</v>
          </cell>
          <cell r="D3098" t="str">
            <v>NORTHAMPTONSHIRE PCT</v>
          </cell>
        </row>
        <row r="3099">
          <cell r="C3099" t="str">
            <v>5PD</v>
          </cell>
          <cell r="D3099" t="str">
            <v>NORTHAMPTONSHIRE PCT</v>
          </cell>
        </row>
        <row r="3100">
          <cell r="C3100" t="str">
            <v>5PD</v>
          </cell>
          <cell r="D3100" t="str">
            <v>NORTHAMPTONSHIRE PCT</v>
          </cell>
        </row>
        <row r="3101">
          <cell r="C3101" t="str">
            <v>5PD</v>
          </cell>
          <cell r="D3101" t="str">
            <v>NORTHAMPTONSHIRE PCT</v>
          </cell>
        </row>
        <row r="3102">
          <cell r="C3102" t="str">
            <v>5PD</v>
          </cell>
          <cell r="D3102" t="str">
            <v>NORTHAMPTONSHIRE PCT</v>
          </cell>
        </row>
        <row r="3103">
          <cell r="C3103" t="str">
            <v>5PD</v>
          </cell>
          <cell r="D3103" t="str">
            <v>NORTHAMPTONSHIRE PCT</v>
          </cell>
        </row>
        <row r="3104">
          <cell r="C3104" t="str">
            <v>5PD</v>
          </cell>
          <cell r="D3104" t="str">
            <v>NORTHAMPTONSHIRE PCT</v>
          </cell>
        </row>
        <row r="3105">
          <cell r="C3105" t="str">
            <v>5PD</v>
          </cell>
          <cell r="D3105" t="str">
            <v>NORTHAMPTONSHIRE PCT</v>
          </cell>
        </row>
        <row r="3106">
          <cell r="C3106" t="str">
            <v>5PD</v>
          </cell>
          <cell r="D3106" t="str">
            <v>NORTHAMPTONSHIRE PCT</v>
          </cell>
        </row>
        <row r="3107">
          <cell r="C3107" t="str">
            <v>5PD</v>
          </cell>
          <cell r="D3107" t="str">
            <v>NORTHAMPTONSHIRE PCT</v>
          </cell>
        </row>
        <row r="3108">
          <cell r="C3108" t="str">
            <v>5PD</v>
          </cell>
          <cell r="D3108" t="str">
            <v>NORTHAMPTONSHIRE PCT</v>
          </cell>
        </row>
        <row r="3109">
          <cell r="C3109" t="str">
            <v>5PD</v>
          </cell>
          <cell r="D3109" t="str">
            <v>NORTHAMPTONSHIRE PCT</v>
          </cell>
        </row>
        <row r="3110">
          <cell r="C3110" t="str">
            <v>5PD</v>
          </cell>
          <cell r="D3110" t="str">
            <v>NORTHAMPTONSHIRE PCT</v>
          </cell>
        </row>
        <row r="3111">
          <cell r="C3111" t="str">
            <v>5CN</v>
          </cell>
          <cell r="D3111" t="str">
            <v>HEREFORDSHIRE PRIMARY CARE TRUST</v>
          </cell>
        </row>
        <row r="3112">
          <cell r="C3112" t="str">
            <v>5CN</v>
          </cell>
          <cell r="D3112" t="str">
            <v>HEREFORDSHIRE PRIMARY CARE TRUST</v>
          </cell>
        </row>
        <row r="3113">
          <cell r="C3113" t="str">
            <v>5CN</v>
          </cell>
          <cell r="D3113" t="str">
            <v>HEREFORDSHIRE PRIMARY CARE TRUST</v>
          </cell>
        </row>
        <row r="3114">
          <cell r="C3114" t="str">
            <v>5CN</v>
          </cell>
          <cell r="D3114" t="str">
            <v>HEREFORDSHIRE PRIMARY CARE TRUST</v>
          </cell>
        </row>
        <row r="3115">
          <cell r="C3115" t="str">
            <v>5CN</v>
          </cell>
          <cell r="D3115" t="str">
            <v>HEREFORDSHIRE PRIMARY CARE TRUST</v>
          </cell>
        </row>
        <row r="3116">
          <cell r="C3116" t="str">
            <v>5CN</v>
          </cell>
          <cell r="D3116" t="str">
            <v>HEREFORDSHIRE PRIMARY CARE TRUST</v>
          </cell>
        </row>
        <row r="3117">
          <cell r="C3117" t="str">
            <v>5CN</v>
          </cell>
          <cell r="D3117" t="str">
            <v>HEREFORDSHIRE PRIMARY CARE TRUST</v>
          </cell>
        </row>
        <row r="3118">
          <cell r="C3118" t="str">
            <v>5CN</v>
          </cell>
          <cell r="D3118" t="str">
            <v>HEREFORDSHIRE PRIMARY CARE TRUST</v>
          </cell>
        </row>
        <row r="3119">
          <cell r="C3119" t="str">
            <v>5CN</v>
          </cell>
          <cell r="D3119" t="str">
            <v>HEREFORDSHIRE PRIMARY CARE TRUST</v>
          </cell>
        </row>
        <row r="3120">
          <cell r="C3120" t="str">
            <v>5CN</v>
          </cell>
          <cell r="D3120" t="str">
            <v>HEREFORDSHIRE PRIMARY CARE TRUST</v>
          </cell>
        </row>
        <row r="3121">
          <cell r="C3121" t="str">
            <v>5CN</v>
          </cell>
          <cell r="D3121" t="str">
            <v>HEREFORDSHIRE PRIMARY CARE TRUST</v>
          </cell>
        </row>
        <row r="3122">
          <cell r="C3122" t="str">
            <v>5CN</v>
          </cell>
          <cell r="D3122" t="str">
            <v>HEREFORDSHIRE PRIMARY CARE TRUST</v>
          </cell>
        </row>
        <row r="3123">
          <cell r="C3123" t="str">
            <v>5CN</v>
          </cell>
          <cell r="D3123" t="str">
            <v>HEREFORDSHIRE PRIMARY CARE TRUST</v>
          </cell>
        </row>
        <row r="3124">
          <cell r="C3124" t="str">
            <v>5CN</v>
          </cell>
          <cell r="D3124" t="str">
            <v>HEREFORDSHIRE PRIMARY CARE TRUST</v>
          </cell>
        </row>
        <row r="3125">
          <cell r="C3125" t="str">
            <v>5CN</v>
          </cell>
          <cell r="D3125" t="str">
            <v>HEREFORDSHIRE PRIMARY CARE TRUST</v>
          </cell>
        </row>
        <row r="3126">
          <cell r="C3126" t="str">
            <v>5CN</v>
          </cell>
          <cell r="D3126" t="str">
            <v>HEREFORDSHIRE PRIMARY CARE TRUST</v>
          </cell>
        </row>
        <row r="3127">
          <cell r="C3127" t="str">
            <v>5CN</v>
          </cell>
          <cell r="D3127" t="str">
            <v>HEREFORDSHIRE PRIMARY CARE TRUST</v>
          </cell>
        </row>
        <row r="3128">
          <cell r="C3128" t="str">
            <v>5CN</v>
          </cell>
          <cell r="D3128" t="str">
            <v>HEREFORDSHIRE PRIMARY CARE TRUST</v>
          </cell>
        </row>
        <row r="3129">
          <cell r="C3129" t="str">
            <v>5CN</v>
          </cell>
          <cell r="D3129" t="str">
            <v>HEREFORDSHIRE PRIMARY CARE TRUST</v>
          </cell>
        </row>
        <row r="3130">
          <cell r="C3130" t="str">
            <v>5CN</v>
          </cell>
          <cell r="D3130" t="str">
            <v>HEREFORDSHIRE PRIMARY CARE TRUST</v>
          </cell>
        </row>
        <row r="3131">
          <cell r="C3131" t="str">
            <v>5CN</v>
          </cell>
          <cell r="D3131" t="str">
            <v>HEREFORDSHIRE PRIMARY CARE TRUST</v>
          </cell>
        </row>
        <row r="3132">
          <cell r="C3132" t="str">
            <v>5CN</v>
          </cell>
          <cell r="D3132" t="str">
            <v>HEREFORDSHIRE PRIMARY CARE TRUST</v>
          </cell>
        </row>
        <row r="3133">
          <cell r="C3133" t="str">
            <v>5CN</v>
          </cell>
          <cell r="D3133" t="str">
            <v>HEREFORDSHIRE PRIMARY CARE TRUST</v>
          </cell>
        </row>
        <row r="3134">
          <cell r="C3134" t="str">
            <v>5CN</v>
          </cell>
          <cell r="D3134" t="str">
            <v>HEREFORDSHIRE PRIMARY CARE TRUST</v>
          </cell>
        </row>
        <row r="3135">
          <cell r="C3135" t="str">
            <v>5M1</v>
          </cell>
          <cell r="D3135" t="str">
            <v>SOUTH BIRMINGHAM PCT</v>
          </cell>
        </row>
        <row r="3136">
          <cell r="C3136" t="str">
            <v>5M1</v>
          </cell>
          <cell r="D3136" t="str">
            <v>SOUTH BIRMINGHAM PCT</v>
          </cell>
        </row>
        <row r="3137">
          <cell r="C3137" t="str">
            <v>5M1</v>
          </cell>
          <cell r="D3137" t="str">
            <v>SOUTH BIRMINGHAM PCT</v>
          </cell>
        </row>
        <row r="3138">
          <cell r="C3138" t="str">
            <v>5M1</v>
          </cell>
          <cell r="D3138" t="str">
            <v>SOUTH BIRMINGHAM PCT</v>
          </cell>
        </row>
        <row r="3139">
          <cell r="C3139" t="str">
            <v>5M1</v>
          </cell>
          <cell r="D3139" t="str">
            <v>SOUTH BIRMINGHAM PCT</v>
          </cell>
        </row>
        <row r="3140">
          <cell r="C3140" t="str">
            <v>5M1</v>
          </cell>
          <cell r="D3140" t="str">
            <v>SOUTH BIRMINGHAM PCT</v>
          </cell>
        </row>
        <row r="3141">
          <cell r="C3141" t="str">
            <v>5M1</v>
          </cell>
          <cell r="D3141" t="str">
            <v>SOUTH BIRMINGHAM PCT</v>
          </cell>
        </row>
        <row r="3142">
          <cell r="C3142" t="str">
            <v>5M1</v>
          </cell>
          <cell r="D3142" t="str">
            <v>SOUTH BIRMINGHAM PCT</v>
          </cell>
        </row>
        <row r="3143">
          <cell r="C3143" t="str">
            <v>5M1</v>
          </cell>
          <cell r="D3143" t="str">
            <v>SOUTH BIRMINGHAM PCT</v>
          </cell>
        </row>
        <row r="3144">
          <cell r="C3144" t="str">
            <v>5M1</v>
          </cell>
          <cell r="D3144" t="str">
            <v>SOUTH BIRMINGHAM PCT</v>
          </cell>
        </row>
        <row r="3145">
          <cell r="C3145" t="str">
            <v>5M1</v>
          </cell>
          <cell r="D3145" t="str">
            <v>SOUTH BIRMINGHAM PCT</v>
          </cell>
        </row>
        <row r="3146">
          <cell r="C3146" t="str">
            <v>5M1</v>
          </cell>
          <cell r="D3146" t="str">
            <v>SOUTH BIRMINGHAM PCT</v>
          </cell>
        </row>
        <row r="3147">
          <cell r="C3147" t="str">
            <v>5M1</v>
          </cell>
          <cell r="D3147" t="str">
            <v>SOUTH BIRMINGHAM PCT</v>
          </cell>
        </row>
        <row r="3148">
          <cell r="C3148" t="str">
            <v>5M1</v>
          </cell>
          <cell r="D3148" t="str">
            <v>SOUTH BIRMINGHAM PCT</v>
          </cell>
        </row>
        <row r="3149">
          <cell r="C3149" t="str">
            <v>5M1</v>
          </cell>
          <cell r="D3149" t="str">
            <v>SOUTH BIRMINGHAM PCT</v>
          </cell>
        </row>
        <row r="3150">
          <cell r="C3150" t="str">
            <v>5M1</v>
          </cell>
          <cell r="D3150" t="str">
            <v>SOUTH BIRMINGHAM PCT</v>
          </cell>
        </row>
        <row r="3151">
          <cell r="C3151" t="str">
            <v>5M1</v>
          </cell>
          <cell r="D3151" t="str">
            <v>SOUTH BIRMINGHAM PCT</v>
          </cell>
        </row>
        <row r="3152">
          <cell r="C3152" t="str">
            <v>5M1</v>
          </cell>
          <cell r="D3152" t="str">
            <v>SOUTH BIRMINGHAM PCT</v>
          </cell>
        </row>
        <row r="3153">
          <cell r="C3153" t="str">
            <v>5M1</v>
          </cell>
          <cell r="D3153" t="str">
            <v>SOUTH BIRMINGHAM PCT</v>
          </cell>
        </row>
        <row r="3154">
          <cell r="C3154" t="str">
            <v>5M1</v>
          </cell>
          <cell r="D3154" t="str">
            <v>SOUTH BIRMINGHAM PCT</v>
          </cell>
        </row>
        <row r="3155">
          <cell r="C3155" t="str">
            <v>5M1</v>
          </cell>
          <cell r="D3155" t="str">
            <v>SOUTH BIRMINGHAM PCT</v>
          </cell>
        </row>
        <row r="3156">
          <cell r="C3156" t="str">
            <v>5M1</v>
          </cell>
          <cell r="D3156" t="str">
            <v>SOUTH BIRMINGHAM PCT</v>
          </cell>
        </row>
        <row r="3157">
          <cell r="C3157" t="str">
            <v>5M1</v>
          </cell>
          <cell r="D3157" t="str">
            <v>SOUTH BIRMINGHAM PCT</v>
          </cell>
        </row>
        <row r="3158">
          <cell r="C3158" t="str">
            <v>5M1</v>
          </cell>
          <cell r="D3158" t="str">
            <v>SOUTH BIRMINGHAM PCT</v>
          </cell>
        </row>
        <row r="3159">
          <cell r="C3159" t="str">
            <v>5M1</v>
          </cell>
          <cell r="D3159" t="str">
            <v>SOUTH BIRMINGHAM PCT</v>
          </cell>
        </row>
        <row r="3160">
          <cell r="C3160" t="str">
            <v>5M1</v>
          </cell>
          <cell r="D3160" t="str">
            <v>SOUTH BIRMINGHAM PCT</v>
          </cell>
        </row>
        <row r="3161">
          <cell r="C3161" t="str">
            <v>5M1</v>
          </cell>
          <cell r="D3161" t="str">
            <v>SOUTH BIRMINGHAM PCT</v>
          </cell>
        </row>
        <row r="3162">
          <cell r="C3162" t="str">
            <v>5M1</v>
          </cell>
          <cell r="D3162" t="str">
            <v>SOUTH BIRMINGHAM PCT</v>
          </cell>
        </row>
        <row r="3163">
          <cell r="C3163" t="str">
            <v>5M1</v>
          </cell>
          <cell r="D3163" t="str">
            <v>SOUTH BIRMINGHAM PCT</v>
          </cell>
        </row>
        <row r="3164">
          <cell r="C3164" t="str">
            <v>5M1</v>
          </cell>
          <cell r="D3164" t="str">
            <v>SOUTH BIRMINGHAM PCT</v>
          </cell>
        </row>
        <row r="3165">
          <cell r="C3165" t="str">
            <v>5M1</v>
          </cell>
          <cell r="D3165" t="str">
            <v>SOUTH BIRMINGHAM PCT</v>
          </cell>
        </row>
        <row r="3166">
          <cell r="C3166" t="str">
            <v>5M1</v>
          </cell>
          <cell r="D3166" t="str">
            <v>SOUTH BIRMINGHAM PCT</v>
          </cell>
        </row>
        <row r="3167">
          <cell r="C3167" t="str">
            <v>5M1</v>
          </cell>
          <cell r="D3167" t="str">
            <v>SOUTH BIRMINGHAM PCT</v>
          </cell>
        </row>
        <row r="3168">
          <cell r="C3168" t="str">
            <v>5M1</v>
          </cell>
          <cell r="D3168" t="str">
            <v>SOUTH BIRMINGHAM PCT</v>
          </cell>
        </row>
        <row r="3169">
          <cell r="C3169" t="str">
            <v>5M1</v>
          </cell>
          <cell r="D3169" t="str">
            <v>SOUTH BIRMINGHAM PCT</v>
          </cell>
        </row>
        <row r="3170">
          <cell r="C3170" t="str">
            <v>5M1</v>
          </cell>
          <cell r="D3170" t="str">
            <v>SOUTH BIRMINGHAM PCT</v>
          </cell>
        </row>
        <row r="3171">
          <cell r="C3171" t="str">
            <v>5M1</v>
          </cell>
          <cell r="D3171" t="str">
            <v>SOUTH BIRMINGHAM PCT</v>
          </cell>
        </row>
        <row r="3172">
          <cell r="C3172" t="str">
            <v>5M1</v>
          </cell>
          <cell r="D3172" t="str">
            <v>SOUTH BIRMINGHAM PCT</v>
          </cell>
        </row>
        <row r="3173">
          <cell r="C3173" t="str">
            <v>5M1</v>
          </cell>
          <cell r="D3173" t="str">
            <v>SOUTH BIRMINGHAM PCT</v>
          </cell>
        </row>
        <row r="3174">
          <cell r="C3174" t="str">
            <v>5M1</v>
          </cell>
          <cell r="D3174" t="str">
            <v>SOUTH BIRMINGHAM PCT</v>
          </cell>
        </row>
        <row r="3175">
          <cell r="C3175" t="str">
            <v>5M1</v>
          </cell>
          <cell r="D3175" t="str">
            <v>SOUTH BIRMINGHAM PCT</v>
          </cell>
        </row>
        <row r="3176">
          <cell r="C3176" t="str">
            <v>5M1</v>
          </cell>
          <cell r="D3176" t="str">
            <v>SOUTH BIRMINGHAM PCT</v>
          </cell>
        </row>
        <row r="3177">
          <cell r="C3177" t="str">
            <v>5M1</v>
          </cell>
          <cell r="D3177" t="str">
            <v>SOUTH BIRMINGHAM PCT</v>
          </cell>
        </row>
        <row r="3178">
          <cell r="C3178" t="str">
            <v>5M1</v>
          </cell>
          <cell r="D3178" t="str">
            <v>SOUTH BIRMINGHAM PCT</v>
          </cell>
        </row>
        <row r="3179">
          <cell r="C3179" t="str">
            <v>5M1</v>
          </cell>
          <cell r="D3179" t="str">
            <v>SOUTH BIRMINGHAM PCT</v>
          </cell>
        </row>
        <row r="3180">
          <cell r="C3180" t="str">
            <v>5M1</v>
          </cell>
          <cell r="D3180" t="str">
            <v>SOUTH BIRMINGHAM PCT</v>
          </cell>
        </row>
        <row r="3181">
          <cell r="C3181" t="str">
            <v>5M1</v>
          </cell>
          <cell r="D3181" t="str">
            <v>SOUTH BIRMINGHAM PCT</v>
          </cell>
        </row>
        <row r="3182">
          <cell r="C3182" t="str">
            <v>5M1</v>
          </cell>
          <cell r="D3182" t="str">
            <v>SOUTH BIRMINGHAM PCT</v>
          </cell>
        </row>
        <row r="3183">
          <cell r="C3183" t="str">
            <v>5M1</v>
          </cell>
          <cell r="D3183" t="str">
            <v>SOUTH BIRMINGHAM PCT</v>
          </cell>
        </row>
        <row r="3184">
          <cell r="C3184" t="str">
            <v>5M1</v>
          </cell>
          <cell r="D3184" t="str">
            <v>SOUTH BIRMINGHAM PCT</v>
          </cell>
        </row>
        <row r="3185">
          <cell r="C3185" t="str">
            <v>5M1</v>
          </cell>
          <cell r="D3185" t="str">
            <v>SOUTH BIRMINGHAM PCT</v>
          </cell>
        </row>
        <row r="3186">
          <cell r="C3186" t="str">
            <v>5M1</v>
          </cell>
          <cell r="D3186" t="str">
            <v>SOUTH BIRMINGHAM PCT</v>
          </cell>
        </row>
        <row r="3187">
          <cell r="C3187" t="str">
            <v>5M1</v>
          </cell>
          <cell r="D3187" t="str">
            <v>SOUTH BIRMINGHAM PCT</v>
          </cell>
        </row>
        <row r="3188">
          <cell r="C3188" t="str">
            <v>5M1</v>
          </cell>
          <cell r="D3188" t="str">
            <v>SOUTH BIRMINGHAM PCT</v>
          </cell>
        </row>
        <row r="3189">
          <cell r="C3189" t="str">
            <v>5M1</v>
          </cell>
          <cell r="D3189" t="str">
            <v>SOUTH BIRMINGHAM PCT</v>
          </cell>
        </row>
        <row r="3190">
          <cell r="C3190" t="str">
            <v>5M1</v>
          </cell>
          <cell r="D3190" t="str">
            <v>SOUTH BIRMINGHAM PCT</v>
          </cell>
        </row>
        <row r="3191">
          <cell r="C3191" t="str">
            <v>5M1</v>
          </cell>
          <cell r="D3191" t="str">
            <v>SOUTH BIRMINGHAM PCT</v>
          </cell>
        </row>
        <row r="3192">
          <cell r="C3192" t="str">
            <v>5M1</v>
          </cell>
          <cell r="D3192" t="str">
            <v>SOUTH BIRMINGHAM PCT</v>
          </cell>
        </row>
        <row r="3193">
          <cell r="C3193" t="str">
            <v>5M1</v>
          </cell>
          <cell r="D3193" t="str">
            <v>SOUTH BIRMINGHAM PCT</v>
          </cell>
        </row>
        <row r="3194">
          <cell r="C3194" t="str">
            <v>5M1</v>
          </cell>
          <cell r="D3194" t="str">
            <v>SOUTH BIRMINGHAM PCT</v>
          </cell>
        </row>
        <row r="3195">
          <cell r="C3195" t="str">
            <v>5M1</v>
          </cell>
          <cell r="D3195" t="str">
            <v>SOUTH BIRMINGHAM PCT</v>
          </cell>
        </row>
        <row r="3196">
          <cell r="C3196" t="str">
            <v>5M1</v>
          </cell>
          <cell r="D3196" t="str">
            <v>SOUTH BIRMINGHAM PCT</v>
          </cell>
        </row>
        <row r="3197">
          <cell r="C3197" t="str">
            <v>5M1</v>
          </cell>
          <cell r="D3197" t="str">
            <v>SOUTH BIRMINGHAM PCT</v>
          </cell>
        </row>
        <row r="3198">
          <cell r="C3198" t="str">
            <v>5M1</v>
          </cell>
          <cell r="D3198" t="str">
            <v>SOUTH BIRMINGHAM PCT</v>
          </cell>
        </row>
        <row r="3199">
          <cell r="C3199" t="str">
            <v>5M2</v>
          </cell>
          <cell r="D3199" t="str">
            <v>SHROPSHIRE COUNTY PRIMARY CARE TRUST</v>
          </cell>
        </row>
        <row r="3200">
          <cell r="C3200" t="str">
            <v>5M2</v>
          </cell>
          <cell r="D3200" t="str">
            <v>SHROPSHIRE COUNTY PRIMARY CARE TRUST</v>
          </cell>
        </row>
        <row r="3201">
          <cell r="C3201" t="str">
            <v>5M2</v>
          </cell>
          <cell r="D3201" t="str">
            <v>SHROPSHIRE COUNTY PRIMARY CARE TRUST</v>
          </cell>
        </row>
        <row r="3202">
          <cell r="C3202" t="str">
            <v>5M2</v>
          </cell>
          <cell r="D3202" t="str">
            <v>SHROPSHIRE COUNTY PRIMARY CARE TRUST</v>
          </cell>
        </row>
        <row r="3203">
          <cell r="C3203" t="str">
            <v>5M2</v>
          </cell>
          <cell r="D3203" t="str">
            <v>SHROPSHIRE COUNTY PRIMARY CARE TRUST</v>
          </cell>
        </row>
        <row r="3204">
          <cell r="C3204" t="str">
            <v>5M2</v>
          </cell>
          <cell r="D3204" t="str">
            <v>SHROPSHIRE COUNTY PRIMARY CARE TRUST</v>
          </cell>
        </row>
        <row r="3205">
          <cell r="C3205" t="str">
            <v>5M2</v>
          </cell>
          <cell r="D3205" t="str">
            <v>SHROPSHIRE COUNTY PRIMARY CARE TRUST</v>
          </cell>
        </row>
        <row r="3206">
          <cell r="C3206" t="str">
            <v>5M2</v>
          </cell>
          <cell r="D3206" t="str">
            <v>SHROPSHIRE COUNTY PRIMARY CARE TRUST</v>
          </cell>
        </row>
        <row r="3207">
          <cell r="C3207" t="str">
            <v>5M2</v>
          </cell>
          <cell r="D3207" t="str">
            <v>SHROPSHIRE COUNTY PRIMARY CARE TRUST</v>
          </cell>
        </row>
        <row r="3208">
          <cell r="C3208" t="str">
            <v>5M2</v>
          </cell>
          <cell r="D3208" t="str">
            <v>SHROPSHIRE COUNTY PRIMARY CARE TRUST</v>
          </cell>
        </row>
        <row r="3209">
          <cell r="C3209" t="str">
            <v>5M2</v>
          </cell>
          <cell r="D3209" t="str">
            <v>SHROPSHIRE COUNTY PRIMARY CARE TRUST</v>
          </cell>
        </row>
        <row r="3210">
          <cell r="C3210" t="str">
            <v>5M2</v>
          </cell>
          <cell r="D3210" t="str">
            <v>SHROPSHIRE COUNTY PRIMARY CARE TRUST</v>
          </cell>
        </row>
        <row r="3211">
          <cell r="C3211" t="str">
            <v>5M2</v>
          </cell>
          <cell r="D3211" t="str">
            <v>SHROPSHIRE COUNTY PRIMARY CARE TRUST</v>
          </cell>
        </row>
        <row r="3212">
          <cell r="C3212" t="str">
            <v>5M2</v>
          </cell>
          <cell r="D3212" t="str">
            <v>SHROPSHIRE COUNTY PRIMARY CARE TRUST</v>
          </cell>
        </row>
        <row r="3213">
          <cell r="C3213" t="str">
            <v>5M2</v>
          </cell>
          <cell r="D3213" t="str">
            <v>SHROPSHIRE COUNTY PRIMARY CARE TRUST</v>
          </cell>
        </row>
        <row r="3214">
          <cell r="C3214" t="str">
            <v>5M2</v>
          </cell>
          <cell r="D3214" t="str">
            <v>SHROPSHIRE COUNTY PRIMARY CARE TRUST</v>
          </cell>
        </row>
        <row r="3215">
          <cell r="C3215" t="str">
            <v>5M2</v>
          </cell>
          <cell r="D3215" t="str">
            <v>SHROPSHIRE COUNTY PRIMARY CARE TRUST</v>
          </cell>
        </row>
        <row r="3216">
          <cell r="C3216" t="str">
            <v>5M2</v>
          </cell>
          <cell r="D3216" t="str">
            <v>SHROPSHIRE COUNTY PRIMARY CARE TRUST</v>
          </cell>
        </row>
        <row r="3217">
          <cell r="C3217" t="str">
            <v>5M2</v>
          </cell>
          <cell r="D3217" t="str">
            <v>SHROPSHIRE COUNTY PRIMARY CARE TRUST</v>
          </cell>
        </row>
        <row r="3218">
          <cell r="C3218" t="str">
            <v>5M2</v>
          </cell>
          <cell r="D3218" t="str">
            <v>SHROPSHIRE COUNTY PRIMARY CARE TRUST</v>
          </cell>
        </row>
        <row r="3219">
          <cell r="C3219" t="str">
            <v>5M2</v>
          </cell>
          <cell r="D3219" t="str">
            <v>SHROPSHIRE COUNTY PRIMARY CARE TRUST</v>
          </cell>
        </row>
        <row r="3220">
          <cell r="C3220" t="str">
            <v>5M2</v>
          </cell>
          <cell r="D3220" t="str">
            <v>SHROPSHIRE COUNTY PRIMARY CARE TRUST</v>
          </cell>
        </row>
        <row r="3221">
          <cell r="C3221" t="str">
            <v>5M2</v>
          </cell>
          <cell r="D3221" t="str">
            <v>SHROPSHIRE COUNTY PRIMARY CARE TRUST</v>
          </cell>
        </row>
        <row r="3222">
          <cell r="C3222" t="str">
            <v>5M2</v>
          </cell>
          <cell r="D3222" t="str">
            <v>SHROPSHIRE COUNTY PRIMARY CARE TRUST</v>
          </cell>
        </row>
        <row r="3223">
          <cell r="C3223" t="str">
            <v>5M2</v>
          </cell>
          <cell r="D3223" t="str">
            <v>SHROPSHIRE COUNTY PRIMARY CARE TRUST</v>
          </cell>
        </row>
        <row r="3224">
          <cell r="C3224" t="str">
            <v>5M2</v>
          </cell>
          <cell r="D3224" t="str">
            <v>SHROPSHIRE COUNTY PRIMARY CARE TRUST</v>
          </cell>
        </row>
        <row r="3225">
          <cell r="C3225" t="str">
            <v>5M2</v>
          </cell>
          <cell r="D3225" t="str">
            <v>SHROPSHIRE COUNTY PRIMARY CARE TRUST</v>
          </cell>
        </row>
        <row r="3226">
          <cell r="C3226" t="str">
            <v>5M2</v>
          </cell>
          <cell r="D3226" t="str">
            <v>SHROPSHIRE COUNTY PRIMARY CARE TRUST</v>
          </cell>
        </row>
        <row r="3227">
          <cell r="C3227" t="str">
            <v>5M2</v>
          </cell>
          <cell r="D3227" t="str">
            <v>SHROPSHIRE COUNTY PRIMARY CARE TRUST</v>
          </cell>
        </row>
        <row r="3228">
          <cell r="C3228" t="str">
            <v>5M2</v>
          </cell>
          <cell r="D3228" t="str">
            <v>SHROPSHIRE COUNTY PRIMARY CARE TRUST</v>
          </cell>
        </row>
        <row r="3229">
          <cell r="C3229" t="str">
            <v>5M2</v>
          </cell>
          <cell r="D3229" t="str">
            <v>SHROPSHIRE COUNTY PRIMARY CARE TRUST</v>
          </cell>
        </row>
        <row r="3230">
          <cell r="C3230" t="str">
            <v>5M2</v>
          </cell>
          <cell r="D3230" t="str">
            <v>SHROPSHIRE COUNTY PRIMARY CARE TRUST</v>
          </cell>
        </row>
        <row r="3231">
          <cell r="C3231" t="str">
            <v>5M2</v>
          </cell>
          <cell r="D3231" t="str">
            <v>SHROPSHIRE COUNTY PRIMARY CARE TRUST</v>
          </cell>
        </row>
        <row r="3232">
          <cell r="C3232" t="str">
            <v>5M2</v>
          </cell>
          <cell r="D3232" t="str">
            <v>SHROPSHIRE COUNTY PRIMARY CARE TRUST</v>
          </cell>
        </row>
        <row r="3233">
          <cell r="C3233" t="str">
            <v>5M2</v>
          </cell>
          <cell r="D3233" t="str">
            <v>SHROPSHIRE COUNTY PRIMARY CARE TRUST</v>
          </cell>
        </row>
        <row r="3234">
          <cell r="C3234" t="str">
            <v>5M2</v>
          </cell>
          <cell r="D3234" t="str">
            <v>SHROPSHIRE COUNTY PRIMARY CARE TRUST</v>
          </cell>
        </row>
        <row r="3235">
          <cell r="C3235" t="str">
            <v>5M2</v>
          </cell>
          <cell r="D3235" t="str">
            <v>SHROPSHIRE COUNTY PRIMARY CARE TRUST</v>
          </cell>
        </row>
        <row r="3236">
          <cell r="C3236" t="str">
            <v>5M2</v>
          </cell>
          <cell r="D3236" t="str">
            <v>SHROPSHIRE COUNTY PRIMARY CARE TRUST</v>
          </cell>
        </row>
        <row r="3237">
          <cell r="C3237" t="str">
            <v>5M2</v>
          </cell>
          <cell r="D3237" t="str">
            <v>SHROPSHIRE COUNTY PRIMARY CARE TRUST</v>
          </cell>
        </row>
        <row r="3238">
          <cell r="C3238" t="str">
            <v>5M2</v>
          </cell>
          <cell r="D3238" t="str">
            <v>SHROPSHIRE COUNTY PRIMARY CARE TRUST</v>
          </cell>
        </row>
        <row r="3239">
          <cell r="C3239" t="str">
            <v>5M2</v>
          </cell>
          <cell r="D3239" t="str">
            <v>SHROPSHIRE COUNTY PRIMARY CARE TRUST</v>
          </cell>
        </row>
        <row r="3240">
          <cell r="C3240" t="str">
            <v>5M2</v>
          </cell>
          <cell r="D3240" t="str">
            <v>SHROPSHIRE COUNTY PRIMARY CARE TRUST</v>
          </cell>
        </row>
        <row r="3241">
          <cell r="C3241" t="str">
            <v>5M2</v>
          </cell>
          <cell r="D3241" t="str">
            <v>SHROPSHIRE COUNTY PRIMARY CARE TRUST</v>
          </cell>
        </row>
        <row r="3242">
          <cell r="C3242" t="str">
            <v>5M2</v>
          </cell>
          <cell r="D3242" t="str">
            <v>SHROPSHIRE COUNTY PRIMARY CARE TRUST</v>
          </cell>
        </row>
        <row r="3243">
          <cell r="C3243" t="str">
            <v>5M3</v>
          </cell>
          <cell r="D3243" t="str">
            <v>WALSALL TEACHING PCT</v>
          </cell>
        </row>
        <row r="3244">
          <cell r="C3244" t="str">
            <v>5M3</v>
          </cell>
          <cell r="D3244" t="str">
            <v>WALSALL TEACHING PCT</v>
          </cell>
        </row>
        <row r="3245">
          <cell r="C3245" t="str">
            <v>5M3</v>
          </cell>
          <cell r="D3245" t="str">
            <v>WALSALL TEACHING PCT</v>
          </cell>
        </row>
        <row r="3246">
          <cell r="C3246" t="str">
            <v>5M3</v>
          </cell>
          <cell r="D3246" t="str">
            <v>WALSALL TEACHING PCT</v>
          </cell>
        </row>
        <row r="3247">
          <cell r="C3247" t="str">
            <v>5M3</v>
          </cell>
          <cell r="D3247" t="str">
            <v>WALSALL TEACHING PCT</v>
          </cell>
        </row>
        <row r="3248">
          <cell r="C3248" t="str">
            <v>5M3</v>
          </cell>
          <cell r="D3248" t="str">
            <v>WALSALL TEACHING PCT</v>
          </cell>
        </row>
        <row r="3249">
          <cell r="C3249" t="str">
            <v>5M3</v>
          </cell>
          <cell r="D3249" t="str">
            <v>WALSALL TEACHING PCT</v>
          </cell>
        </row>
        <row r="3250">
          <cell r="C3250" t="str">
            <v>5M3</v>
          </cell>
          <cell r="D3250" t="str">
            <v>WALSALL TEACHING PCT</v>
          </cell>
        </row>
        <row r="3251">
          <cell r="C3251" t="str">
            <v>5M3</v>
          </cell>
          <cell r="D3251" t="str">
            <v>WALSALL TEACHING PCT</v>
          </cell>
        </row>
        <row r="3252">
          <cell r="C3252" t="str">
            <v>5M3</v>
          </cell>
          <cell r="D3252" t="str">
            <v>WALSALL TEACHING PCT</v>
          </cell>
        </row>
        <row r="3253">
          <cell r="C3253" t="str">
            <v>5M3</v>
          </cell>
          <cell r="D3253" t="str">
            <v>WALSALL TEACHING PCT</v>
          </cell>
        </row>
        <row r="3254">
          <cell r="C3254" t="str">
            <v>5M3</v>
          </cell>
          <cell r="D3254" t="str">
            <v>WALSALL TEACHING PCT</v>
          </cell>
        </row>
        <row r="3255">
          <cell r="C3255" t="str">
            <v>5M3</v>
          </cell>
          <cell r="D3255" t="str">
            <v>WALSALL TEACHING PCT</v>
          </cell>
        </row>
        <row r="3256">
          <cell r="C3256" t="str">
            <v>5M3</v>
          </cell>
          <cell r="D3256" t="str">
            <v>WALSALL TEACHING PCT</v>
          </cell>
        </row>
        <row r="3257">
          <cell r="C3257" t="str">
            <v>5M3</v>
          </cell>
          <cell r="D3257" t="str">
            <v>WALSALL TEACHING PCT</v>
          </cell>
        </row>
        <row r="3258">
          <cell r="C3258" t="str">
            <v>5M3</v>
          </cell>
          <cell r="D3258" t="str">
            <v>WALSALL TEACHING PCT</v>
          </cell>
        </row>
        <row r="3259">
          <cell r="C3259" t="str">
            <v>5M3</v>
          </cell>
          <cell r="D3259" t="str">
            <v>WALSALL TEACHING PCT</v>
          </cell>
        </row>
        <row r="3260">
          <cell r="C3260" t="str">
            <v>5M3</v>
          </cell>
          <cell r="D3260" t="str">
            <v>WALSALL TEACHING PCT</v>
          </cell>
        </row>
        <row r="3261">
          <cell r="C3261" t="str">
            <v>5M3</v>
          </cell>
          <cell r="D3261" t="str">
            <v>WALSALL TEACHING PCT</v>
          </cell>
        </row>
        <row r="3262">
          <cell r="C3262" t="str">
            <v>5M3</v>
          </cell>
          <cell r="D3262" t="str">
            <v>WALSALL TEACHING PCT</v>
          </cell>
        </row>
        <row r="3263">
          <cell r="C3263" t="str">
            <v>5M3</v>
          </cell>
          <cell r="D3263" t="str">
            <v>WALSALL TEACHING PCT</v>
          </cell>
        </row>
        <row r="3264">
          <cell r="C3264" t="str">
            <v>5M3</v>
          </cell>
          <cell r="D3264" t="str">
            <v>WALSALL TEACHING PCT</v>
          </cell>
        </row>
        <row r="3265">
          <cell r="C3265" t="str">
            <v>5M3</v>
          </cell>
          <cell r="D3265" t="str">
            <v>WALSALL TEACHING PCT</v>
          </cell>
        </row>
        <row r="3266">
          <cell r="C3266" t="str">
            <v>5M3</v>
          </cell>
          <cell r="D3266" t="str">
            <v>WALSALL TEACHING PCT</v>
          </cell>
        </row>
        <row r="3267">
          <cell r="C3267" t="str">
            <v>5M3</v>
          </cell>
          <cell r="D3267" t="str">
            <v>WALSALL TEACHING PCT</v>
          </cell>
        </row>
        <row r="3268">
          <cell r="C3268" t="str">
            <v>5M3</v>
          </cell>
          <cell r="D3268" t="str">
            <v>WALSALL TEACHING PCT</v>
          </cell>
        </row>
        <row r="3269">
          <cell r="C3269" t="str">
            <v>5M3</v>
          </cell>
          <cell r="D3269" t="str">
            <v>WALSALL TEACHING PCT</v>
          </cell>
        </row>
        <row r="3270">
          <cell r="C3270" t="str">
            <v>5M3</v>
          </cell>
          <cell r="D3270" t="str">
            <v>WALSALL TEACHING PCT</v>
          </cell>
        </row>
        <row r="3271">
          <cell r="C3271" t="str">
            <v>5M3</v>
          </cell>
          <cell r="D3271" t="str">
            <v>WALSALL TEACHING PCT</v>
          </cell>
        </row>
        <row r="3272">
          <cell r="C3272" t="str">
            <v>5M3</v>
          </cell>
          <cell r="D3272" t="str">
            <v>WALSALL TEACHING PCT</v>
          </cell>
        </row>
        <row r="3273">
          <cell r="C3273" t="str">
            <v>5M3</v>
          </cell>
          <cell r="D3273" t="str">
            <v>WALSALL TEACHING PCT</v>
          </cell>
        </row>
        <row r="3274">
          <cell r="C3274" t="str">
            <v>5M3</v>
          </cell>
          <cell r="D3274" t="str">
            <v>WALSALL TEACHING PCT</v>
          </cell>
        </row>
        <row r="3275">
          <cell r="C3275" t="str">
            <v>5M3</v>
          </cell>
          <cell r="D3275" t="str">
            <v>WALSALL TEACHING PCT</v>
          </cell>
        </row>
        <row r="3276">
          <cell r="C3276" t="str">
            <v>5M3</v>
          </cell>
          <cell r="D3276" t="str">
            <v>WALSALL TEACHING PCT</v>
          </cell>
        </row>
        <row r="3277">
          <cell r="C3277" t="str">
            <v>5M3</v>
          </cell>
          <cell r="D3277" t="str">
            <v>WALSALL TEACHING PCT</v>
          </cell>
        </row>
        <row r="3278">
          <cell r="C3278" t="str">
            <v>5M3</v>
          </cell>
          <cell r="D3278" t="str">
            <v>WALSALL TEACHING PCT</v>
          </cell>
        </row>
        <row r="3279">
          <cell r="C3279" t="str">
            <v>5M3</v>
          </cell>
          <cell r="D3279" t="str">
            <v>WALSALL TEACHING PCT</v>
          </cell>
        </row>
        <row r="3280">
          <cell r="C3280" t="str">
            <v>5M3</v>
          </cell>
          <cell r="D3280" t="str">
            <v>WALSALL TEACHING PCT</v>
          </cell>
        </row>
        <row r="3281">
          <cell r="C3281" t="str">
            <v>5M3</v>
          </cell>
          <cell r="D3281" t="str">
            <v>WALSALL TEACHING PCT</v>
          </cell>
        </row>
        <row r="3282">
          <cell r="C3282" t="str">
            <v>5M3</v>
          </cell>
          <cell r="D3282" t="str">
            <v>WALSALL TEACHING PCT</v>
          </cell>
        </row>
        <row r="3283">
          <cell r="C3283" t="str">
            <v>5M3</v>
          </cell>
          <cell r="D3283" t="str">
            <v>WALSALL TEACHING PCT</v>
          </cell>
        </row>
        <row r="3284">
          <cell r="C3284" t="str">
            <v>5M3</v>
          </cell>
          <cell r="D3284" t="str">
            <v>WALSALL TEACHING PCT</v>
          </cell>
        </row>
        <row r="3285">
          <cell r="C3285" t="str">
            <v>5M3</v>
          </cell>
          <cell r="D3285" t="str">
            <v>WALSALL TEACHING PCT</v>
          </cell>
        </row>
        <row r="3286">
          <cell r="C3286" t="str">
            <v>5M3</v>
          </cell>
          <cell r="D3286" t="str">
            <v>WALSALL TEACHING PCT</v>
          </cell>
        </row>
        <row r="3287">
          <cell r="C3287" t="str">
            <v>5M3</v>
          </cell>
          <cell r="D3287" t="str">
            <v>WALSALL TEACHING PCT</v>
          </cell>
        </row>
        <row r="3288">
          <cell r="C3288" t="str">
            <v>5M3</v>
          </cell>
          <cell r="D3288" t="str">
            <v>WALSALL TEACHING PCT</v>
          </cell>
        </row>
        <row r="3289">
          <cell r="C3289" t="str">
            <v>5M3</v>
          </cell>
          <cell r="D3289" t="str">
            <v>WALSALL TEACHING PCT</v>
          </cell>
        </row>
        <row r="3290">
          <cell r="C3290" t="str">
            <v>5M3</v>
          </cell>
          <cell r="D3290" t="str">
            <v>WALSALL TEACHING PCT</v>
          </cell>
        </row>
        <row r="3291">
          <cell r="C3291" t="str">
            <v>5M3</v>
          </cell>
          <cell r="D3291" t="str">
            <v>WALSALL TEACHING PCT</v>
          </cell>
        </row>
        <row r="3292">
          <cell r="C3292" t="str">
            <v>5M3</v>
          </cell>
          <cell r="D3292" t="str">
            <v>WALSALL TEACHING PCT</v>
          </cell>
        </row>
        <row r="3293">
          <cell r="C3293" t="str">
            <v>5M3</v>
          </cell>
          <cell r="D3293" t="str">
            <v>WALSALL TEACHING PCT</v>
          </cell>
        </row>
        <row r="3294">
          <cell r="C3294" t="str">
            <v>5M3</v>
          </cell>
          <cell r="D3294" t="str">
            <v>WALSALL TEACHING PCT</v>
          </cell>
        </row>
        <row r="3295">
          <cell r="C3295" t="str">
            <v>5M3</v>
          </cell>
          <cell r="D3295" t="str">
            <v>WALSALL TEACHING PCT</v>
          </cell>
        </row>
        <row r="3296">
          <cell r="C3296" t="str">
            <v>5M3</v>
          </cell>
          <cell r="D3296" t="str">
            <v>WALSALL TEACHING PCT</v>
          </cell>
        </row>
        <row r="3297">
          <cell r="C3297" t="str">
            <v>5M3</v>
          </cell>
          <cell r="D3297" t="str">
            <v>WALSALL TEACHING PCT</v>
          </cell>
        </row>
        <row r="3298">
          <cell r="C3298" t="str">
            <v>5M3</v>
          </cell>
          <cell r="D3298" t="str">
            <v>WALSALL TEACHING PCT</v>
          </cell>
        </row>
        <row r="3299">
          <cell r="C3299" t="str">
            <v>5M3</v>
          </cell>
          <cell r="D3299" t="str">
            <v>WALSALL TEACHING PCT</v>
          </cell>
        </row>
        <row r="3300">
          <cell r="C3300" t="str">
            <v>5M3</v>
          </cell>
          <cell r="D3300" t="str">
            <v>WALSALL TEACHING PCT</v>
          </cell>
        </row>
        <row r="3301">
          <cell r="C3301" t="str">
            <v>5M3</v>
          </cell>
          <cell r="D3301" t="str">
            <v>WALSALL TEACHING PCT</v>
          </cell>
        </row>
        <row r="3302">
          <cell r="C3302" t="str">
            <v>5M3</v>
          </cell>
          <cell r="D3302" t="str">
            <v>WALSALL TEACHING PCT</v>
          </cell>
        </row>
        <row r="3303">
          <cell r="C3303" t="str">
            <v>5M3</v>
          </cell>
          <cell r="D3303" t="str">
            <v>WALSALL TEACHING PCT</v>
          </cell>
        </row>
        <row r="3304">
          <cell r="C3304" t="str">
            <v>5M3</v>
          </cell>
          <cell r="D3304" t="str">
            <v>WALSALL TEACHING PCT</v>
          </cell>
        </row>
        <row r="3305">
          <cell r="C3305" t="str">
            <v>5M3</v>
          </cell>
          <cell r="D3305" t="str">
            <v>WALSALL TEACHING PCT</v>
          </cell>
        </row>
        <row r="3306">
          <cell r="C3306" t="str">
            <v>5MD</v>
          </cell>
          <cell r="D3306" t="str">
            <v>COVENTRY PRIMARY CARE TRUST</v>
          </cell>
        </row>
        <row r="3307">
          <cell r="C3307" t="str">
            <v>5MD</v>
          </cell>
          <cell r="D3307" t="str">
            <v>COVENTRY PRIMARY CARE TRUST</v>
          </cell>
        </row>
        <row r="3308">
          <cell r="C3308" t="str">
            <v>5MD</v>
          </cell>
          <cell r="D3308" t="str">
            <v>COVENTRY PRIMARY CARE TRUST</v>
          </cell>
        </row>
        <row r="3309">
          <cell r="C3309" t="str">
            <v>5MD</v>
          </cell>
          <cell r="D3309" t="str">
            <v>COVENTRY PRIMARY CARE TRUST</v>
          </cell>
        </row>
        <row r="3310">
          <cell r="C3310" t="str">
            <v>5MD</v>
          </cell>
          <cell r="D3310" t="str">
            <v>COVENTRY PRIMARY CARE TRUST</v>
          </cell>
        </row>
        <row r="3311">
          <cell r="C3311" t="str">
            <v>5MD</v>
          </cell>
          <cell r="D3311" t="str">
            <v>COVENTRY PRIMARY CARE TRUST</v>
          </cell>
        </row>
        <row r="3312">
          <cell r="C3312" t="str">
            <v>5MD</v>
          </cell>
          <cell r="D3312" t="str">
            <v>COVENTRY PRIMARY CARE TRUST</v>
          </cell>
        </row>
        <row r="3313">
          <cell r="C3313" t="str">
            <v>5MD</v>
          </cell>
          <cell r="D3313" t="str">
            <v>COVENTRY PRIMARY CARE TRUST</v>
          </cell>
        </row>
        <row r="3314">
          <cell r="C3314" t="str">
            <v>5MD</v>
          </cell>
          <cell r="D3314" t="str">
            <v>COVENTRY PRIMARY CARE TRUST</v>
          </cell>
        </row>
        <row r="3315">
          <cell r="C3315" t="str">
            <v>5MD</v>
          </cell>
          <cell r="D3315" t="str">
            <v>COVENTRY PRIMARY CARE TRUST</v>
          </cell>
        </row>
        <row r="3316">
          <cell r="C3316" t="str">
            <v>5MD</v>
          </cell>
          <cell r="D3316" t="str">
            <v>COVENTRY PRIMARY CARE TRUST</v>
          </cell>
        </row>
        <row r="3317">
          <cell r="C3317" t="str">
            <v>5MD</v>
          </cell>
          <cell r="D3317" t="str">
            <v>COVENTRY PRIMARY CARE TRUST</v>
          </cell>
        </row>
        <row r="3318">
          <cell r="C3318" t="str">
            <v>5MD</v>
          </cell>
          <cell r="D3318" t="str">
            <v>COVENTRY PRIMARY CARE TRUST</v>
          </cell>
        </row>
        <row r="3319">
          <cell r="C3319" t="str">
            <v>5MD</v>
          </cell>
          <cell r="D3319" t="str">
            <v>COVENTRY PRIMARY CARE TRUST</v>
          </cell>
        </row>
        <row r="3320">
          <cell r="C3320" t="str">
            <v>5MD</v>
          </cell>
          <cell r="D3320" t="str">
            <v>COVENTRY PRIMARY CARE TRUST</v>
          </cell>
        </row>
        <row r="3321">
          <cell r="C3321" t="str">
            <v>5MD</v>
          </cell>
          <cell r="D3321" t="str">
            <v>COVENTRY PRIMARY CARE TRUST</v>
          </cell>
        </row>
        <row r="3322">
          <cell r="C3322" t="str">
            <v>5MD</v>
          </cell>
          <cell r="D3322" t="str">
            <v>COVENTRY PRIMARY CARE TRUST</v>
          </cell>
        </row>
        <row r="3323">
          <cell r="C3323" t="str">
            <v>5MD</v>
          </cell>
          <cell r="D3323" t="str">
            <v>COVENTRY PRIMARY CARE TRUST</v>
          </cell>
        </row>
        <row r="3324">
          <cell r="C3324" t="str">
            <v>5MD</v>
          </cell>
          <cell r="D3324" t="str">
            <v>COVENTRY PRIMARY CARE TRUST</v>
          </cell>
        </row>
        <row r="3325">
          <cell r="C3325" t="str">
            <v>5MD</v>
          </cell>
          <cell r="D3325" t="str">
            <v>COVENTRY PRIMARY CARE TRUST</v>
          </cell>
        </row>
        <row r="3326">
          <cell r="C3326" t="str">
            <v>5MD</v>
          </cell>
          <cell r="D3326" t="str">
            <v>COVENTRY PRIMARY CARE TRUST</v>
          </cell>
        </row>
        <row r="3327">
          <cell r="C3327" t="str">
            <v>5MD</v>
          </cell>
          <cell r="D3327" t="str">
            <v>COVENTRY PRIMARY CARE TRUST</v>
          </cell>
        </row>
        <row r="3328">
          <cell r="C3328" t="str">
            <v>5MD</v>
          </cell>
          <cell r="D3328" t="str">
            <v>COVENTRY PRIMARY CARE TRUST</v>
          </cell>
        </row>
        <row r="3329">
          <cell r="C3329" t="str">
            <v>5MD</v>
          </cell>
          <cell r="D3329" t="str">
            <v>COVENTRY PRIMARY CARE TRUST</v>
          </cell>
        </row>
        <row r="3330">
          <cell r="C3330" t="str">
            <v>5MD</v>
          </cell>
          <cell r="D3330" t="str">
            <v>COVENTRY PRIMARY CARE TRUST</v>
          </cell>
        </row>
        <row r="3331">
          <cell r="C3331" t="str">
            <v>5MD</v>
          </cell>
          <cell r="D3331" t="str">
            <v>COVENTRY PRIMARY CARE TRUST</v>
          </cell>
        </row>
        <row r="3332">
          <cell r="C3332" t="str">
            <v>5MD</v>
          </cell>
          <cell r="D3332" t="str">
            <v>COVENTRY PRIMARY CARE TRUST</v>
          </cell>
        </row>
        <row r="3333">
          <cell r="C3333" t="str">
            <v>5MD</v>
          </cell>
          <cell r="D3333" t="str">
            <v>COVENTRY PRIMARY CARE TRUST</v>
          </cell>
        </row>
        <row r="3334">
          <cell r="C3334" t="str">
            <v>5MD</v>
          </cell>
          <cell r="D3334" t="str">
            <v>COVENTRY PRIMARY CARE TRUST</v>
          </cell>
        </row>
        <row r="3335">
          <cell r="C3335" t="str">
            <v>5MD</v>
          </cell>
          <cell r="D3335" t="str">
            <v>COVENTRY PRIMARY CARE TRUST</v>
          </cell>
        </row>
        <row r="3336">
          <cell r="C3336" t="str">
            <v>5MD</v>
          </cell>
          <cell r="D3336" t="str">
            <v>COVENTRY PRIMARY CARE TRUST</v>
          </cell>
        </row>
        <row r="3337">
          <cell r="C3337" t="str">
            <v>5MD</v>
          </cell>
          <cell r="D3337" t="str">
            <v>COVENTRY PRIMARY CARE TRUST</v>
          </cell>
        </row>
        <row r="3338">
          <cell r="C3338" t="str">
            <v>5MD</v>
          </cell>
          <cell r="D3338" t="str">
            <v>COVENTRY PRIMARY CARE TRUST</v>
          </cell>
        </row>
        <row r="3339">
          <cell r="C3339" t="str">
            <v>5MD</v>
          </cell>
          <cell r="D3339" t="str">
            <v>COVENTRY PRIMARY CARE TRUST</v>
          </cell>
        </row>
        <row r="3340">
          <cell r="C3340" t="str">
            <v>5MD</v>
          </cell>
          <cell r="D3340" t="str">
            <v>COVENTRY PRIMARY CARE TRUST</v>
          </cell>
        </row>
        <row r="3341">
          <cell r="C3341" t="str">
            <v>5MD</v>
          </cell>
          <cell r="D3341" t="str">
            <v>COVENTRY PRIMARY CARE TRUST</v>
          </cell>
        </row>
        <row r="3342">
          <cell r="C3342" t="str">
            <v>5MD</v>
          </cell>
          <cell r="D3342" t="str">
            <v>COVENTRY PRIMARY CARE TRUST</v>
          </cell>
        </row>
        <row r="3343">
          <cell r="C3343" t="str">
            <v>5MD</v>
          </cell>
          <cell r="D3343" t="str">
            <v>COVENTRY PRIMARY CARE TRUST</v>
          </cell>
        </row>
        <row r="3344">
          <cell r="C3344" t="str">
            <v>5MD</v>
          </cell>
          <cell r="D3344" t="str">
            <v>COVENTRY PRIMARY CARE TRUST</v>
          </cell>
        </row>
        <row r="3345">
          <cell r="C3345" t="str">
            <v>5MD</v>
          </cell>
          <cell r="D3345" t="str">
            <v>COVENTRY PRIMARY CARE TRUST</v>
          </cell>
        </row>
        <row r="3346">
          <cell r="C3346" t="str">
            <v>5MD</v>
          </cell>
          <cell r="D3346" t="str">
            <v>COVENTRY PRIMARY CARE TRUST</v>
          </cell>
        </row>
        <row r="3347">
          <cell r="C3347" t="str">
            <v>5MD</v>
          </cell>
          <cell r="D3347" t="str">
            <v>COVENTRY PRIMARY CARE TRUST</v>
          </cell>
        </row>
        <row r="3348">
          <cell r="C3348" t="str">
            <v>5MD</v>
          </cell>
          <cell r="D3348" t="str">
            <v>COVENTRY PRIMARY CARE TRUST</v>
          </cell>
        </row>
        <row r="3349">
          <cell r="C3349" t="str">
            <v>5MD</v>
          </cell>
          <cell r="D3349" t="str">
            <v>COVENTRY PRIMARY CARE TRUST</v>
          </cell>
        </row>
        <row r="3350">
          <cell r="C3350" t="str">
            <v>5MD</v>
          </cell>
          <cell r="D3350" t="str">
            <v>COVENTRY PRIMARY CARE TRUST</v>
          </cell>
        </row>
        <row r="3351">
          <cell r="C3351" t="str">
            <v>5MD</v>
          </cell>
          <cell r="D3351" t="str">
            <v>COVENTRY PRIMARY CARE TRUST</v>
          </cell>
        </row>
        <row r="3352">
          <cell r="C3352" t="str">
            <v>5MD</v>
          </cell>
          <cell r="D3352" t="str">
            <v>COVENTRY PRIMARY CARE TRUST</v>
          </cell>
        </row>
        <row r="3353">
          <cell r="C3353" t="str">
            <v>5MD</v>
          </cell>
          <cell r="D3353" t="str">
            <v>COVENTRY PRIMARY CARE TRUST</v>
          </cell>
        </row>
        <row r="3354">
          <cell r="C3354" t="str">
            <v>5MD</v>
          </cell>
          <cell r="D3354" t="str">
            <v>COVENTRY PRIMARY CARE TRUST</v>
          </cell>
        </row>
        <row r="3355">
          <cell r="C3355" t="str">
            <v>5MD</v>
          </cell>
          <cell r="D3355" t="str">
            <v>COVENTRY PRIMARY CARE TRUST</v>
          </cell>
        </row>
        <row r="3356">
          <cell r="C3356" t="str">
            <v>5MD</v>
          </cell>
          <cell r="D3356" t="str">
            <v>COVENTRY PRIMARY CARE TRUST</v>
          </cell>
        </row>
        <row r="3357">
          <cell r="C3357" t="str">
            <v>5MD</v>
          </cell>
          <cell r="D3357" t="str">
            <v>COVENTRY PRIMARY CARE TRUST</v>
          </cell>
        </row>
        <row r="3358">
          <cell r="C3358" t="str">
            <v>5MD</v>
          </cell>
          <cell r="D3358" t="str">
            <v>COVENTRY PRIMARY CARE TRUST</v>
          </cell>
        </row>
        <row r="3359">
          <cell r="C3359" t="str">
            <v>5MD</v>
          </cell>
          <cell r="D3359" t="str">
            <v>COVENTRY PRIMARY CARE TRUST</v>
          </cell>
        </row>
        <row r="3360">
          <cell r="C3360" t="str">
            <v>5MD</v>
          </cell>
          <cell r="D3360" t="str">
            <v>COVENTRY PRIMARY CARE TRUST</v>
          </cell>
        </row>
        <row r="3361">
          <cell r="C3361" t="str">
            <v>5MD</v>
          </cell>
          <cell r="D3361" t="str">
            <v>COVENTRY PRIMARY CARE TRUST</v>
          </cell>
        </row>
        <row r="3362">
          <cell r="C3362" t="str">
            <v>5MD</v>
          </cell>
          <cell r="D3362" t="str">
            <v>COVENTRY PRIMARY CARE TRUST</v>
          </cell>
        </row>
        <row r="3363">
          <cell r="C3363" t="str">
            <v>5MD</v>
          </cell>
          <cell r="D3363" t="str">
            <v>COVENTRY PRIMARY CARE TRUST</v>
          </cell>
        </row>
        <row r="3364">
          <cell r="C3364" t="str">
            <v>5MD</v>
          </cell>
          <cell r="D3364" t="str">
            <v>COVENTRY PRIMARY CARE TRUST</v>
          </cell>
        </row>
        <row r="3365">
          <cell r="C3365" t="str">
            <v>5MD</v>
          </cell>
          <cell r="D3365" t="str">
            <v>COVENTRY PRIMARY CARE TRUST</v>
          </cell>
        </row>
        <row r="3366">
          <cell r="C3366" t="str">
            <v>5MD</v>
          </cell>
          <cell r="D3366" t="str">
            <v>COVENTRY PRIMARY CARE TRUST</v>
          </cell>
        </row>
        <row r="3367">
          <cell r="C3367" t="str">
            <v>5MD</v>
          </cell>
          <cell r="D3367" t="str">
            <v>COVENTRY PRIMARY CARE TRUST</v>
          </cell>
        </row>
        <row r="3368">
          <cell r="C3368" t="str">
            <v>5MK</v>
          </cell>
          <cell r="D3368" t="str">
            <v>TELFORD &amp; WREKIN PRIMARY CARE TRUST</v>
          </cell>
        </row>
        <row r="3369">
          <cell r="C3369" t="str">
            <v>5MK</v>
          </cell>
          <cell r="D3369" t="str">
            <v>TELFORD &amp; WREKIN PRIMARY CARE TRUST</v>
          </cell>
        </row>
        <row r="3370">
          <cell r="C3370" t="str">
            <v>5MK</v>
          </cell>
          <cell r="D3370" t="str">
            <v>TELFORD &amp; WREKIN PRIMARY CARE TRUST</v>
          </cell>
        </row>
        <row r="3371">
          <cell r="C3371" t="str">
            <v>5MK</v>
          </cell>
          <cell r="D3371" t="str">
            <v>TELFORD &amp; WREKIN PRIMARY CARE TRUST</v>
          </cell>
        </row>
        <row r="3372">
          <cell r="C3372" t="str">
            <v>5MK</v>
          </cell>
          <cell r="D3372" t="str">
            <v>TELFORD &amp; WREKIN PRIMARY CARE TRUST</v>
          </cell>
        </row>
        <row r="3373">
          <cell r="C3373" t="str">
            <v>5MK</v>
          </cell>
          <cell r="D3373" t="str">
            <v>TELFORD &amp; WREKIN PRIMARY CARE TRUST</v>
          </cell>
        </row>
        <row r="3374">
          <cell r="C3374" t="str">
            <v>5MK</v>
          </cell>
          <cell r="D3374" t="str">
            <v>TELFORD &amp; WREKIN PRIMARY CARE TRUST</v>
          </cell>
        </row>
        <row r="3375">
          <cell r="C3375" t="str">
            <v>5MK</v>
          </cell>
          <cell r="D3375" t="str">
            <v>TELFORD &amp; WREKIN PRIMARY CARE TRUST</v>
          </cell>
        </row>
        <row r="3376">
          <cell r="C3376" t="str">
            <v>5MK</v>
          </cell>
          <cell r="D3376" t="str">
            <v>TELFORD &amp; WREKIN PRIMARY CARE TRUST</v>
          </cell>
        </row>
        <row r="3377">
          <cell r="C3377" t="str">
            <v>5MK</v>
          </cell>
          <cell r="D3377" t="str">
            <v>TELFORD &amp; WREKIN PRIMARY CARE TRUST</v>
          </cell>
        </row>
        <row r="3378">
          <cell r="C3378" t="str">
            <v>5MK</v>
          </cell>
          <cell r="D3378" t="str">
            <v>TELFORD &amp; WREKIN PRIMARY CARE TRUST</v>
          </cell>
        </row>
        <row r="3379">
          <cell r="C3379" t="str">
            <v>5MK</v>
          </cell>
          <cell r="D3379" t="str">
            <v>TELFORD &amp; WREKIN PRIMARY CARE TRUST</v>
          </cell>
        </row>
        <row r="3380">
          <cell r="C3380" t="str">
            <v>5MK</v>
          </cell>
          <cell r="D3380" t="str">
            <v>TELFORD &amp; WREKIN PRIMARY CARE TRUST</v>
          </cell>
        </row>
        <row r="3381">
          <cell r="C3381" t="str">
            <v>5MK</v>
          </cell>
          <cell r="D3381" t="str">
            <v>TELFORD &amp; WREKIN PRIMARY CARE TRUST</v>
          </cell>
        </row>
        <row r="3382">
          <cell r="C3382" t="str">
            <v>5MK</v>
          </cell>
          <cell r="D3382" t="str">
            <v>TELFORD &amp; WREKIN PRIMARY CARE TRUST</v>
          </cell>
        </row>
        <row r="3383">
          <cell r="C3383" t="str">
            <v>5MK</v>
          </cell>
          <cell r="D3383" t="str">
            <v>TELFORD &amp; WREKIN PRIMARY CARE TRUST</v>
          </cell>
        </row>
        <row r="3384">
          <cell r="C3384" t="str">
            <v>5MK</v>
          </cell>
          <cell r="D3384" t="str">
            <v>TELFORD &amp; WREKIN PRIMARY CARE TRUST</v>
          </cell>
        </row>
        <row r="3385">
          <cell r="C3385" t="str">
            <v>5MK</v>
          </cell>
          <cell r="D3385" t="str">
            <v>TELFORD &amp; WREKIN PRIMARY CARE TRUST</v>
          </cell>
        </row>
        <row r="3386">
          <cell r="C3386" t="str">
            <v>5MK</v>
          </cell>
          <cell r="D3386" t="str">
            <v>TELFORD &amp; WREKIN PRIMARY CARE TRUST</v>
          </cell>
        </row>
        <row r="3387">
          <cell r="C3387" t="str">
            <v>5MK</v>
          </cell>
          <cell r="D3387" t="str">
            <v>TELFORD &amp; WREKIN PRIMARY CARE TRUST</v>
          </cell>
        </row>
        <row r="3388">
          <cell r="C3388" t="str">
            <v>5MV</v>
          </cell>
          <cell r="D3388" t="str">
            <v>WOLVERHAMPTON CITY PRIMARY CARE TRUST</v>
          </cell>
        </row>
        <row r="3389">
          <cell r="C3389" t="str">
            <v>5MV</v>
          </cell>
          <cell r="D3389" t="str">
            <v>WOLVERHAMPTON CITY PRIMARY CARE TRUST</v>
          </cell>
        </row>
        <row r="3390">
          <cell r="C3390" t="str">
            <v>5MV</v>
          </cell>
          <cell r="D3390" t="str">
            <v>WOLVERHAMPTON CITY PRIMARY CARE TRUST</v>
          </cell>
        </row>
        <row r="3391">
          <cell r="C3391" t="str">
            <v>5MV</v>
          </cell>
          <cell r="D3391" t="str">
            <v>WOLVERHAMPTON CITY PRIMARY CARE TRUST</v>
          </cell>
        </row>
        <row r="3392">
          <cell r="C3392" t="str">
            <v>5MV</v>
          </cell>
          <cell r="D3392" t="str">
            <v>WOLVERHAMPTON CITY PRIMARY CARE TRUST</v>
          </cell>
        </row>
        <row r="3393">
          <cell r="C3393" t="str">
            <v>5MV</v>
          </cell>
          <cell r="D3393" t="str">
            <v>WOLVERHAMPTON CITY PRIMARY CARE TRUST</v>
          </cell>
        </row>
        <row r="3394">
          <cell r="C3394" t="str">
            <v>5MV</v>
          </cell>
          <cell r="D3394" t="str">
            <v>WOLVERHAMPTON CITY PRIMARY CARE TRUST</v>
          </cell>
        </row>
        <row r="3395">
          <cell r="C3395" t="str">
            <v>5MV</v>
          </cell>
          <cell r="D3395" t="str">
            <v>WOLVERHAMPTON CITY PRIMARY CARE TRUST</v>
          </cell>
        </row>
        <row r="3396">
          <cell r="C3396" t="str">
            <v>5MV</v>
          </cell>
          <cell r="D3396" t="str">
            <v>WOLVERHAMPTON CITY PRIMARY CARE TRUST</v>
          </cell>
        </row>
        <row r="3397">
          <cell r="C3397" t="str">
            <v>5MV</v>
          </cell>
          <cell r="D3397" t="str">
            <v>WOLVERHAMPTON CITY PRIMARY CARE TRUST</v>
          </cell>
        </row>
        <row r="3398">
          <cell r="C3398" t="str">
            <v>5MV</v>
          </cell>
          <cell r="D3398" t="str">
            <v>WOLVERHAMPTON CITY PRIMARY CARE TRUST</v>
          </cell>
        </row>
        <row r="3399">
          <cell r="C3399" t="str">
            <v>5MV</v>
          </cell>
          <cell r="D3399" t="str">
            <v>WOLVERHAMPTON CITY PRIMARY CARE TRUST</v>
          </cell>
        </row>
        <row r="3400">
          <cell r="C3400" t="str">
            <v>5MV</v>
          </cell>
          <cell r="D3400" t="str">
            <v>WOLVERHAMPTON CITY PRIMARY CARE TRUST</v>
          </cell>
        </row>
        <row r="3401">
          <cell r="C3401" t="str">
            <v>5MV</v>
          </cell>
          <cell r="D3401" t="str">
            <v>WOLVERHAMPTON CITY PRIMARY CARE TRUST</v>
          </cell>
        </row>
        <row r="3402">
          <cell r="C3402" t="str">
            <v>5MV</v>
          </cell>
          <cell r="D3402" t="str">
            <v>WOLVERHAMPTON CITY PRIMARY CARE TRUST</v>
          </cell>
        </row>
        <row r="3403">
          <cell r="C3403" t="str">
            <v>5MV</v>
          </cell>
          <cell r="D3403" t="str">
            <v>WOLVERHAMPTON CITY PRIMARY CARE TRUST</v>
          </cell>
        </row>
        <row r="3404">
          <cell r="C3404" t="str">
            <v>5MV</v>
          </cell>
          <cell r="D3404" t="str">
            <v>WOLVERHAMPTON CITY PRIMARY CARE TRUST</v>
          </cell>
        </row>
        <row r="3405">
          <cell r="C3405" t="str">
            <v>5MV</v>
          </cell>
          <cell r="D3405" t="str">
            <v>WOLVERHAMPTON CITY PRIMARY CARE TRUST</v>
          </cell>
        </row>
        <row r="3406">
          <cell r="C3406" t="str">
            <v>5MV</v>
          </cell>
          <cell r="D3406" t="str">
            <v>WOLVERHAMPTON CITY PRIMARY CARE TRUST</v>
          </cell>
        </row>
        <row r="3407">
          <cell r="C3407" t="str">
            <v>5MV</v>
          </cell>
          <cell r="D3407" t="str">
            <v>WOLVERHAMPTON CITY PRIMARY CARE TRUST</v>
          </cell>
        </row>
        <row r="3408">
          <cell r="C3408" t="str">
            <v>5MV</v>
          </cell>
          <cell r="D3408" t="str">
            <v>WOLVERHAMPTON CITY PRIMARY CARE TRUST</v>
          </cell>
        </row>
        <row r="3409">
          <cell r="C3409" t="str">
            <v>5MV</v>
          </cell>
          <cell r="D3409" t="str">
            <v>WOLVERHAMPTON CITY PRIMARY CARE TRUST</v>
          </cell>
        </row>
        <row r="3410">
          <cell r="C3410" t="str">
            <v>5MV</v>
          </cell>
          <cell r="D3410" t="str">
            <v>WOLVERHAMPTON CITY PRIMARY CARE TRUST</v>
          </cell>
        </row>
        <row r="3411">
          <cell r="C3411" t="str">
            <v>5MV</v>
          </cell>
          <cell r="D3411" t="str">
            <v>WOLVERHAMPTON CITY PRIMARY CARE TRUST</v>
          </cell>
        </row>
        <row r="3412">
          <cell r="C3412" t="str">
            <v>5MV</v>
          </cell>
          <cell r="D3412" t="str">
            <v>WOLVERHAMPTON CITY PRIMARY CARE TRUST</v>
          </cell>
        </row>
        <row r="3413">
          <cell r="C3413" t="str">
            <v>5MV</v>
          </cell>
          <cell r="D3413" t="str">
            <v>WOLVERHAMPTON CITY PRIMARY CARE TRUST</v>
          </cell>
        </row>
        <row r="3414">
          <cell r="C3414" t="str">
            <v>5MV</v>
          </cell>
          <cell r="D3414" t="str">
            <v>WOLVERHAMPTON CITY PRIMARY CARE TRUST</v>
          </cell>
        </row>
        <row r="3415">
          <cell r="C3415" t="str">
            <v>5MV</v>
          </cell>
          <cell r="D3415" t="str">
            <v>WOLVERHAMPTON CITY PRIMARY CARE TRUST</v>
          </cell>
        </row>
        <row r="3416">
          <cell r="C3416" t="str">
            <v>5MV</v>
          </cell>
          <cell r="D3416" t="str">
            <v>WOLVERHAMPTON CITY PRIMARY CARE TRUST</v>
          </cell>
        </row>
        <row r="3417">
          <cell r="C3417" t="str">
            <v>5MV</v>
          </cell>
          <cell r="D3417" t="str">
            <v>WOLVERHAMPTON CITY PRIMARY CARE TRUST</v>
          </cell>
        </row>
        <row r="3418">
          <cell r="C3418" t="str">
            <v>5MV</v>
          </cell>
          <cell r="D3418" t="str">
            <v>WOLVERHAMPTON CITY PRIMARY CARE TRUST</v>
          </cell>
        </row>
        <row r="3419">
          <cell r="C3419" t="str">
            <v>5MV</v>
          </cell>
          <cell r="D3419" t="str">
            <v>WOLVERHAMPTON CITY PRIMARY CARE TRUST</v>
          </cell>
        </row>
        <row r="3420">
          <cell r="C3420" t="str">
            <v>5MV</v>
          </cell>
          <cell r="D3420" t="str">
            <v>WOLVERHAMPTON CITY PRIMARY CARE TRUST</v>
          </cell>
        </row>
        <row r="3421">
          <cell r="C3421" t="str">
            <v>5MV</v>
          </cell>
          <cell r="D3421" t="str">
            <v>WOLVERHAMPTON CITY PRIMARY CARE TRUST</v>
          </cell>
        </row>
        <row r="3422">
          <cell r="C3422" t="str">
            <v>5MV</v>
          </cell>
          <cell r="D3422" t="str">
            <v>WOLVERHAMPTON CITY PRIMARY CARE TRUST</v>
          </cell>
        </row>
        <row r="3423">
          <cell r="C3423" t="str">
            <v>5MV</v>
          </cell>
          <cell r="D3423" t="str">
            <v>WOLVERHAMPTON CITY PRIMARY CARE TRUST</v>
          </cell>
        </row>
        <row r="3424">
          <cell r="C3424" t="str">
            <v>5MV</v>
          </cell>
          <cell r="D3424" t="str">
            <v>WOLVERHAMPTON CITY PRIMARY CARE TRUST</v>
          </cell>
        </row>
        <row r="3425">
          <cell r="C3425" t="str">
            <v>5MV</v>
          </cell>
          <cell r="D3425" t="str">
            <v>WOLVERHAMPTON CITY PRIMARY CARE TRUST</v>
          </cell>
        </row>
        <row r="3426">
          <cell r="C3426" t="str">
            <v>5MV</v>
          </cell>
          <cell r="D3426" t="str">
            <v>WOLVERHAMPTON CITY PRIMARY CARE TRUST</v>
          </cell>
        </row>
        <row r="3427">
          <cell r="C3427" t="str">
            <v>5MV</v>
          </cell>
          <cell r="D3427" t="str">
            <v>WOLVERHAMPTON CITY PRIMARY CARE TRUST</v>
          </cell>
        </row>
        <row r="3428">
          <cell r="C3428" t="str">
            <v>5MV</v>
          </cell>
          <cell r="D3428" t="str">
            <v>WOLVERHAMPTON CITY PRIMARY CARE TRUST</v>
          </cell>
        </row>
        <row r="3429">
          <cell r="C3429" t="str">
            <v>5MV</v>
          </cell>
          <cell r="D3429" t="str">
            <v>WOLVERHAMPTON CITY PRIMARY CARE TRUST</v>
          </cell>
        </row>
        <row r="3430">
          <cell r="C3430" t="str">
            <v>5MV</v>
          </cell>
          <cell r="D3430" t="str">
            <v>WOLVERHAMPTON CITY PRIMARY CARE TRUST</v>
          </cell>
        </row>
        <row r="3431">
          <cell r="C3431" t="str">
            <v>5MV</v>
          </cell>
          <cell r="D3431" t="str">
            <v>WOLVERHAMPTON CITY PRIMARY CARE TRUST</v>
          </cell>
        </row>
        <row r="3432">
          <cell r="C3432" t="str">
            <v>5MV</v>
          </cell>
          <cell r="D3432" t="str">
            <v>WOLVERHAMPTON CITY PRIMARY CARE TRUST</v>
          </cell>
        </row>
        <row r="3433">
          <cell r="C3433" t="str">
            <v>5MV</v>
          </cell>
          <cell r="D3433" t="str">
            <v>WOLVERHAMPTON CITY PRIMARY CARE TRUST</v>
          </cell>
        </row>
        <row r="3434">
          <cell r="C3434" t="str">
            <v>5MV</v>
          </cell>
          <cell r="D3434" t="str">
            <v>WOLVERHAMPTON CITY PRIMARY CARE TRUST</v>
          </cell>
        </row>
        <row r="3435">
          <cell r="C3435" t="str">
            <v>5MV</v>
          </cell>
          <cell r="D3435" t="str">
            <v>WOLVERHAMPTON CITY PRIMARY CARE TRUST</v>
          </cell>
        </row>
        <row r="3436">
          <cell r="C3436" t="str">
            <v>5MV</v>
          </cell>
          <cell r="D3436" t="str">
            <v>WOLVERHAMPTON CITY PRIMARY CARE TRUST</v>
          </cell>
        </row>
        <row r="3437">
          <cell r="C3437" t="str">
            <v>5MV</v>
          </cell>
          <cell r="D3437" t="str">
            <v>WOLVERHAMPTON CITY PRIMARY CARE TRUST</v>
          </cell>
        </row>
        <row r="3438">
          <cell r="C3438" t="str">
            <v>5MV</v>
          </cell>
          <cell r="D3438" t="str">
            <v>WOLVERHAMPTON CITY PRIMARY CARE TRUST</v>
          </cell>
        </row>
        <row r="3439">
          <cell r="C3439" t="str">
            <v>5MV</v>
          </cell>
          <cell r="D3439" t="str">
            <v>WOLVERHAMPTON CITY PRIMARY CARE TRUST</v>
          </cell>
        </row>
        <row r="3440">
          <cell r="C3440" t="str">
            <v>5MV</v>
          </cell>
          <cell r="D3440" t="str">
            <v>WOLVERHAMPTON CITY PRIMARY CARE TRUST</v>
          </cell>
        </row>
        <row r="3441">
          <cell r="C3441" t="str">
            <v>5MV</v>
          </cell>
          <cell r="D3441" t="str">
            <v>WOLVERHAMPTON CITY PRIMARY CARE TRUST</v>
          </cell>
        </row>
        <row r="3442">
          <cell r="C3442" t="str">
            <v>5MV</v>
          </cell>
          <cell r="D3442" t="str">
            <v>WOLVERHAMPTON CITY PRIMARY CARE TRUST</v>
          </cell>
        </row>
        <row r="3443">
          <cell r="C3443" t="str">
            <v>5MV</v>
          </cell>
          <cell r="D3443" t="str">
            <v>WOLVERHAMPTON CITY PRIMARY CARE TRUST</v>
          </cell>
        </row>
        <row r="3444">
          <cell r="C3444" t="str">
            <v>5MX</v>
          </cell>
          <cell r="D3444" t="str">
            <v>HEART OF BIRMINGHAM PCT</v>
          </cell>
        </row>
        <row r="3445">
          <cell r="C3445" t="str">
            <v>5MX</v>
          </cell>
          <cell r="D3445" t="str">
            <v>HEART OF BIRMINGHAM PCT</v>
          </cell>
        </row>
        <row r="3446">
          <cell r="C3446" t="str">
            <v>5MX</v>
          </cell>
          <cell r="D3446" t="str">
            <v>HEART OF BIRMINGHAM PCT</v>
          </cell>
        </row>
        <row r="3447">
          <cell r="C3447" t="str">
            <v>5MX</v>
          </cell>
          <cell r="D3447" t="str">
            <v>HEART OF BIRMINGHAM PCT</v>
          </cell>
        </row>
        <row r="3448">
          <cell r="C3448" t="str">
            <v>5MX</v>
          </cell>
          <cell r="D3448" t="str">
            <v>HEART OF BIRMINGHAM PCT</v>
          </cell>
        </row>
        <row r="3449">
          <cell r="C3449" t="str">
            <v>5MX</v>
          </cell>
          <cell r="D3449" t="str">
            <v>HEART OF BIRMINGHAM PCT</v>
          </cell>
        </row>
        <row r="3450">
          <cell r="C3450" t="str">
            <v>5MX</v>
          </cell>
          <cell r="D3450" t="str">
            <v>HEART OF BIRMINGHAM PCT</v>
          </cell>
        </row>
        <row r="3451">
          <cell r="C3451" t="str">
            <v>5MX</v>
          </cell>
          <cell r="D3451" t="str">
            <v>HEART OF BIRMINGHAM PCT</v>
          </cell>
        </row>
        <row r="3452">
          <cell r="C3452" t="str">
            <v>5MX</v>
          </cell>
          <cell r="D3452" t="str">
            <v>HEART OF BIRMINGHAM PCT</v>
          </cell>
        </row>
        <row r="3453">
          <cell r="C3453" t="str">
            <v>5MX</v>
          </cell>
          <cell r="D3453" t="str">
            <v>HEART OF BIRMINGHAM PCT</v>
          </cell>
        </row>
        <row r="3454">
          <cell r="C3454" t="str">
            <v>5MX</v>
          </cell>
          <cell r="D3454" t="str">
            <v>HEART OF BIRMINGHAM PCT</v>
          </cell>
        </row>
        <row r="3455">
          <cell r="C3455" t="str">
            <v>5MX</v>
          </cell>
          <cell r="D3455" t="str">
            <v>HEART OF BIRMINGHAM PCT</v>
          </cell>
        </row>
        <row r="3456">
          <cell r="C3456" t="str">
            <v>5MX</v>
          </cell>
          <cell r="D3456" t="str">
            <v>HEART OF BIRMINGHAM PCT</v>
          </cell>
        </row>
        <row r="3457">
          <cell r="C3457" t="str">
            <v>5MX</v>
          </cell>
          <cell r="D3457" t="str">
            <v>HEART OF BIRMINGHAM PCT</v>
          </cell>
        </row>
        <row r="3458">
          <cell r="C3458" t="str">
            <v>5MX</v>
          </cell>
          <cell r="D3458" t="str">
            <v>HEART OF BIRMINGHAM PCT</v>
          </cell>
        </row>
        <row r="3459">
          <cell r="C3459" t="str">
            <v>5MX</v>
          </cell>
          <cell r="D3459" t="str">
            <v>HEART OF BIRMINGHAM PCT</v>
          </cell>
        </row>
        <row r="3460">
          <cell r="C3460" t="str">
            <v>5MX</v>
          </cell>
          <cell r="D3460" t="str">
            <v>HEART OF BIRMINGHAM PCT</v>
          </cell>
        </row>
        <row r="3461">
          <cell r="C3461" t="str">
            <v>5MX</v>
          </cell>
          <cell r="D3461" t="str">
            <v>HEART OF BIRMINGHAM PCT</v>
          </cell>
        </row>
        <row r="3462">
          <cell r="C3462" t="str">
            <v>5MX</v>
          </cell>
          <cell r="D3462" t="str">
            <v>HEART OF BIRMINGHAM PCT</v>
          </cell>
        </row>
        <row r="3463">
          <cell r="C3463" t="str">
            <v>5MX</v>
          </cell>
          <cell r="D3463" t="str">
            <v>HEART OF BIRMINGHAM PCT</v>
          </cell>
        </row>
        <row r="3464">
          <cell r="C3464" t="str">
            <v>5MX</v>
          </cell>
          <cell r="D3464" t="str">
            <v>HEART OF BIRMINGHAM PCT</v>
          </cell>
        </row>
        <row r="3465">
          <cell r="C3465" t="str">
            <v>5MX</v>
          </cell>
          <cell r="D3465" t="str">
            <v>HEART OF BIRMINGHAM PCT</v>
          </cell>
        </row>
        <row r="3466">
          <cell r="C3466" t="str">
            <v>5MX</v>
          </cell>
          <cell r="D3466" t="str">
            <v>HEART OF BIRMINGHAM PCT</v>
          </cell>
        </row>
        <row r="3467">
          <cell r="C3467" t="str">
            <v>5MX</v>
          </cell>
          <cell r="D3467" t="str">
            <v>HEART OF BIRMINGHAM PCT</v>
          </cell>
        </row>
        <row r="3468">
          <cell r="C3468" t="str">
            <v>5MX</v>
          </cell>
          <cell r="D3468" t="str">
            <v>HEART OF BIRMINGHAM PCT</v>
          </cell>
        </row>
        <row r="3469">
          <cell r="C3469" t="str">
            <v>5MX</v>
          </cell>
          <cell r="D3469" t="str">
            <v>HEART OF BIRMINGHAM PCT</v>
          </cell>
        </row>
        <row r="3470">
          <cell r="C3470" t="str">
            <v>5MX</v>
          </cell>
          <cell r="D3470" t="str">
            <v>HEART OF BIRMINGHAM PCT</v>
          </cell>
        </row>
        <row r="3471">
          <cell r="C3471" t="str">
            <v>5MX</v>
          </cell>
          <cell r="D3471" t="str">
            <v>HEART OF BIRMINGHAM PCT</v>
          </cell>
        </row>
        <row r="3472">
          <cell r="C3472" t="str">
            <v>5MX</v>
          </cell>
          <cell r="D3472" t="str">
            <v>HEART OF BIRMINGHAM PCT</v>
          </cell>
        </row>
        <row r="3473">
          <cell r="C3473" t="str">
            <v>5MX</v>
          </cell>
          <cell r="D3473" t="str">
            <v>HEART OF BIRMINGHAM PCT</v>
          </cell>
        </row>
        <row r="3474">
          <cell r="C3474" t="str">
            <v>5MX</v>
          </cell>
          <cell r="D3474" t="str">
            <v>HEART OF BIRMINGHAM PCT</v>
          </cell>
        </row>
        <row r="3475">
          <cell r="C3475" t="str">
            <v>5MX</v>
          </cell>
          <cell r="D3475" t="str">
            <v>HEART OF BIRMINGHAM PCT</v>
          </cell>
        </row>
        <row r="3476">
          <cell r="C3476" t="str">
            <v>5MX</v>
          </cell>
          <cell r="D3476" t="str">
            <v>HEART OF BIRMINGHAM PCT</v>
          </cell>
        </row>
        <row r="3477">
          <cell r="C3477" t="str">
            <v>5MX</v>
          </cell>
          <cell r="D3477" t="str">
            <v>HEART OF BIRMINGHAM PCT</v>
          </cell>
        </row>
        <row r="3478">
          <cell r="C3478" t="str">
            <v>5MX</v>
          </cell>
          <cell r="D3478" t="str">
            <v>HEART OF BIRMINGHAM PCT</v>
          </cell>
        </row>
        <row r="3479">
          <cell r="C3479" t="str">
            <v>5MX</v>
          </cell>
          <cell r="D3479" t="str">
            <v>HEART OF BIRMINGHAM PCT</v>
          </cell>
        </row>
        <row r="3480">
          <cell r="C3480" t="str">
            <v>5MX</v>
          </cell>
          <cell r="D3480" t="str">
            <v>HEART OF BIRMINGHAM PCT</v>
          </cell>
        </row>
        <row r="3481">
          <cell r="C3481" t="str">
            <v>5MX</v>
          </cell>
          <cell r="D3481" t="str">
            <v>HEART OF BIRMINGHAM PCT</v>
          </cell>
        </row>
        <row r="3482">
          <cell r="C3482" t="str">
            <v>5MX</v>
          </cell>
          <cell r="D3482" t="str">
            <v>HEART OF BIRMINGHAM PCT</v>
          </cell>
        </row>
        <row r="3483">
          <cell r="C3483" t="str">
            <v>5MX</v>
          </cell>
          <cell r="D3483" t="str">
            <v>HEART OF BIRMINGHAM PCT</v>
          </cell>
        </row>
        <row r="3484">
          <cell r="C3484" t="str">
            <v>5MX</v>
          </cell>
          <cell r="D3484" t="str">
            <v>HEART OF BIRMINGHAM PCT</v>
          </cell>
        </row>
        <row r="3485">
          <cell r="C3485" t="str">
            <v>5MX</v>
          </cell>
          <cell r="D3485" t="str">
            <v>HEART OF BIRMINGHAM PCT</v>
          </cell>
        </row>
        <row r="3486">
          <cell r="C3486" t="str">
            <v>5MX</v>
          </cell>
          <cell r="D3486" t="str">
            <v>HEART OF BIRMINGHAM PCT</v>
          </cell>
        </row>
        <row r="3487">
          <cell r="C3487" t="str">
            <v>5MX</v>
          </cell>
          <cell r="D3487" t="str">
            <v>HEART OF BIRMINGHAM PCT</v>
          </cell>
        </row>
        <row r="3488">
          <cell r="C3488" t="str">
            <v>5MX</v>
          </cell>
          <cell r="D3488" t="str">
            <v>HEART OF BIRMINGHAM PCT</v>
          </cell>
        </row>
        <row r="3489">
          <cell r="C3489" t="str">
            <v>5MX</v>
          </cell>
          <cell r="D3489" t="str">
            <v>HEART OF BIRMINGHAM PCT</v>
          </cell>
        </row>
        <row r="3490">
          <cell r="C3490" t="str">
            <v>5MX</v>
          </cell>
          <cell r="D3490" t="str">
            <v>HEART OF BIRMINGHAM PCT</v>
          </cell>
        </row>
        <row r="3491">
          <cell r="C3491" t="str">
            <v>5MX</v>
          </cell>
          <cell r="D3491" t="str">
            <v>HEART OF BIRMINGHAM PCT</v>
          </cell>
        </row>
        <row r="3492">
          <cell r="C3492" t="str">
            <v>5MX</v>
          </cell>
          <cell r="D3492" t="str">
            <v>HEART OF BIRMINGHAM PCT</v>
          </cell>
        </row>
        <row r="3493">
          <cell r="C3493" t="str">
            <v>5MX</v>
          </cell>
          <cell r="D3493" t="str">
            <v>HEART OF BIRMINGHAM PCT</v>
          </cell>
        </row>
        <row r="3494">
          <cell r="C3494" t="str">
            <v>5MX</v>
          </cell>
          <cell r="D3494" t="str">
            <v>HEART OF BIRMINGHAM PCT</v>
          </cell>
        </row>
        <row r="3495">
          <cell r="C3495" t="str">
            <v>5MX</v>
          </cell>
          <cell r="D3495" t="str">
            <v>HEART OF BIRMINGHAM PCT</v>
          </cell>
        </row>
        <row r="3496">
          <cell r="C3496" t="str">
            <v>5MX</v>
          </cell>
          <cell r="D3496" t="str">
            <v>HEART OF BIRMINGHAM PCT</v>
          </cell>
        </row>
        <row r="3497">
          <cell r="C3497" t="str">
            <v>5MX</v>
          </cell>
          <cell r="D3497" t="str">
            <v>HEART OF BIRMINGHAM PCT</v>
          </cell>
        </row>
        <row r="3498">
          <cell r="C3498" t="str">
            <v>5MX</v>
          </cell>
          <cell r="D3498" t="str">
            <v>HEART OF BIRMINGHAM PCT</v>
          </cell>
        </row>
        <row r="3499">
          <cell r="C3499" t="str">
            <v>5MX</v>
          </cell>
          <cell r="D3499" t="str">
            <v>HEART OF BIRMINGHAM PCT</v>
          </cell>
        </row>
        <row r="3500">
          <cell r="C3500" t="str">
            <v>5MX</v>
          </cell>
          <cell r="D3500" t="str">
            <v>HEART OF BIRMINGHAM PCT</v>
          </cell>
        </row>
        <row r="3501">
          <cell r="C3501" t="str">
            <v>5MX</v>
          </cell>
          <cell r="D3501" t="str">
            <v>HEART OF BIRMINGHAM PCT</v>
          </cell>
        </row>
        <row r="3502">
          <cell r="C3502" t="str">
            <v>5MX</v>
          </cell>
          <cell r="D3502" t="str">
            <v>HEART OF BIRMINGHAM PCT</v>
          </cell>
        </row>
        <row r="3503">
          <cell r="C3503" t="str">
            <v>5MX</v>
          </cell>
          <cell r="D3503" t="str">
            <v>HEART OF BIRMINGHAM PCT</v>
          </cell>
        </row>
        <row r="3504">
          <cell r="C3504" t="str">
            <v>5MX</v>
          </cell>
          <cell r="D3504" t="str">
            <v>HEART OF BIRMINGHAM PCT</v>
          </cell>
        </row>
        <row r="3505">
          <cell r="C3505" t="str">
            <v>5MX</v>
          </cell>
          <cell r="D3505" t="str">
            <v>HEART OF BIRMINGHAM PCT</v>
          </cell>
        </row>
        <row r="3506">
          <cell r="C3506" t="str">
            <v>5MX</v>
          </cell>
          <cell r="D3506" t="str">
            <v>HEART OF BIRMINGHAM PCT</v>
          </cell>
        </row>
        <row r="3507">
          <cell r="C3507" t="str">
            <v>5MX</v>
          </cell>
          <cell r="D3507" t="str">
            <v>HEART OF BIRMINGHAM PCT</v>
          </cell>
        </row>
        <row r="3508">
          <cell r="C3508" t="str">
            <v>5MX</v>
          </cell>
          <cell r="D3508" t="str">
            <v>HEART OF BIRMINGHAM PCT</v>
          </cell>
        </row>
        <row r="3509">
          <cell r="C3509" t="str">
            <v>5MX</v>
          </cell>
          <cell r="D3509" t="str">
            <v>HEART OF BIRMINGHAM PCT</v>
          </cell>
        </row>
        <row r="3510">
          <cell r="C3510" t="str">
            <v>5MX</v>
          </cell>
          <cell r="D3510" t="str">
            <v>HEART OF BIRMINGHAM PCT</v>
          </cell>
        </row>
        <row r="3511">
          <cell r="C3511" t="str">
            <v>5MX</v>
          </cell>
          <cell r="D3511" t="str">
            <v>HEART OF BIRMINGHAM PCT</v>
          </cell>
        </row>
        <row r="3512">
          <cell r="C3512" t="str">
            <v>5MX</v>
          </cell>
          <cell r="D3512" t="str">
            <v>HEART OF BIRMINGHAM PCT</v>
          </cell>
        </row>
        <row r="3513">
          <cell r="C3513" t="str">
            <v>5MX</v>
          </cell>
          <cell r="D3513" t="str">
            <v>HEART OF BIRMINGHAM PCT</v>
          </cell>
        </row>
        <row r="3514">
          <cell r="C3514" t="str">
            <v>5MX</v>
          </cell>
          <cell r="D3514" t="str">
            <v>HEART OF BIRMINGHAM PCT</v>
          </cell>
        </row>
        <row r="3515">
          <cell r="C3515" t="str">
            <v>5MX</v>
          </cell>
          <cell r="D3515" t="str">
            <v>HEART OF BIRMINGHAM PCT</v>
          </cell>
        </row>
        <row r="3516">
          <cell r="C3516" t="str">
            <v>5MX</v>
          </cell>
          <cell r="D3516" t="str">
            <v>HEART OF BIRMINGHAM PCT</v>
          </cell>
        </row>
        <row r="3517">
          <cell r="C3517" t="str">
            <v>5PE</v>
          </cell>
          <cell r="D3517" t="str">
            <v>DUDLEY PRIMARY CARE TRUST</v>
          </cell>
        </row>
        <row r="3518">
          <cell r="C3518" t="str">
            <v>5PE</v>
          </cell>
          <cell r="D3518" t="str">
            <v>DUDLEY PRIMARY CARE TRUST</v>
          </cell>
        </row>
        <row r="3519">
          <cell r="C3519" t="str">
            <v>5PE</v>
          </cell>
          <cell r="D3519" t="str">
            <v>DUDLEY PRIMARY CARE TRUST</v>
          </cell>
        </row>
        <row r="3520">
          <cell r="C3520" t="str">
            <v>5PE</v>
          </cell>
          <cell r="D3520" t="str">
            <v>DUDLEY PRIMARY CARE TRUST</v>
          </cell>
        </row>
        <row r="3521">
          <cell r="C3521" t="str">
            <v>5PE</v>
          </cell>
          <cell r="D3521" t="str">
            <v>DUDLEY PRIMARY CARE TRUST</v>
          </cell>
        </row>
        <row r="3522">
          <cell r="C3522" t="str">
            <v>5PE</v>
          </cell>
          <cell r="D3522" t="str">
            <v>DUDLEY PRIMARY CARE TRUST</v>
          </cell>
        </row>
        <row r="3523">
          <cell r="C3523" t="str">
            <v>5PE</v>
          </cell>
          <cell r="D3523" t="str">
            <v>DUDLEY PRIMARY CARE TRUST</v>
          </cell>
        </row>
        <row r="3524">
          <cell r="C3524" t="str">
            <v>5PE</v>
          </cell>
          <cell r="D3524" t="str">
            <v>DUDLEY PRIMARY CARE TRUST</v>
          </cell>
        </row>
        <row r="3525">
          <cell r="C3525" t="str">
            <v>5PE</v>
          </cell>
          <cell r="D3525" t="str">
            <v>DUDLEY PRIMARY CARE TRUST</v>
          </cell>
        </row>
        <row r="3526">
          <cell r="C3526" t="str">
            <v>5PE</v>
          </cell>
          <cell r="D3526" t="str">
            <v>DUDLEY PRIMARY CARE TRUST</v>
          </cell>
        </row>
        <row r="3527">
          <cell r="C3527" t="str">
            <v>5PE</v>
          </cell>
          <cell r="D3527" t="str">
            <v>DUDLEY PRIMARY CARE TRUST</v>
          </cell>
        </row>
        <row r="3528">
          <cell r="C3528" t="str">
            <v>5PE</v>
          </cell>
          <cell r="D3528" t="str">
            <v>DUDLEY PRIMARY CARE TRUST</v>
          </cell>
        </row>
        <row r="3529">
          <cell r="C3529" t="str">
            <v>5PE</v>
          </cell>
          <cell r="D3529" t="str">
            <v>DUDLEY PRIMARY CARE TRUST</v>
          </cell>
        </row>
        <row r="3530">
          <cell r="C3530" t="str">
            <v>5PE</v>
          </cell>
          <cell r="D3530" t="str">
            <v>DUDLEY PRIMARY CARE TRUST</v>
          </cell>
        </row>
        <row r="3531">
          <cell r="C3531" t="str">
            <v>5PE</v>
          </cell>
          <cell r="D3531" t="str">
            <v>DUDLEY PRIMARY CARE TRUST</v>
          </cell>
        </row>
        <row r="3532">
          <cell r="C3532" t="str">
            <v>5PE</v>
          </cell>
          <cell r="D3532" t="str">
            <v>DUDLEY PRIMARY CARE TRUST</v>
          </cell>
        </row>
        <row r="3533">
          <cell r="C3533" t="str">
            <v>5PE</v>
          </cell>
          <cell r="D3533" t="str">
            <v>DUDLEY PRIMARY CARE TRUST</v>
          </cell>
        </row>
        <row r="3534">
          <cell r="C3534" t="str">
            <v>5PE</v>
          </cell>
          <cell r="D3534" t="str">
            <v>DUDLEY PRIMARY CARE TRUST</v>
          </cell>
        </row>
        <row r="3535">
          <cell r="C3535" t="str">
            <v>5PE</v>
          </cell>
          <cell r="D3535" t="str">
            <v>DUDLEY PRIMARY CARE TRUST</v>
          </cell>
        </row>
        <row r="3536">
          <cell r="C3536" t="str">
            <v>5PE</v>
          </cell>
          <cell r="D3536" t="str">
            <v>DUDLEY PRIMARY CARE TRUST</v>
          </cell>
        </row>
        <row r="3537">
          <cell r="C3537" t="str">
            <v>5PE</v>
          </cell>
          <cell r="D3537" t="str">
            <v>DUDLEY PRIMARY CARE TRUST</v>
          </cell>
        </row>
        <row r="3538">
          <cell r="C3538" t="str">
            <v>5PE</v>
          </cell>
          <cell r="D3538" t="str">
            <v>DUDLEY PRIMARY CARE TRUST</v>
          </cell>
        </row>
        <row r="3539">
          <cell r="C3539" t="str">
            <v>5PE</v>
          </cell>
          <cell r="D3539" t="str">
            <v>DUDLEY PRIMARY CARE TRUST</v>
          </cell>
        </row>
        <row r="3540">
          <cell r="C3540" t="str">
            <v>5PE</v>
          </cell>
          <cell r="D3540" t="str">
            <v>DUDLEY PRIMARY CARE TRUST</v>
          </cell>
        </row>
        <row r="3541">
          <cell r="C3541" t="str">
            <v>5PE</v>
          </cell>
          <cell r="D3541" t="str">
            <v>DUDLEY PRIMARY CARE TRUST</v>
          </cell>
        </row>
        <row r="3542">
          <cell r="C3542" t="str">
            <v>5PE</v>
          </cell>
          <cell r="D3542" t="str">
            <v>DUDLEY PRIMARY CARE TRUST</v>
          </cell>
        </row>
        <row r="3543">
          <cell r="C3543" t="str">
            <v>5PE</v>
          </cell>
          <cell r="D3543" t="str">
            <v>DUDLEY PRIMARY CARE TRUST</v>
          </cell>
        </row>
        <row r="3544">
          <cell r="C3544" t="str">
            <v>5PE</v>
          </cell>
          <cell r="D3544" t="str">
            <v>DUDLEY PRIMARY CARE TRUST</v>
          </cell>
        </row>
        <row r="3545">
          <cell r="C3545" t="str">
            <v>5PE</v>
          </cell>
          <cell r="D3545" t="str">
            <v>DUDLEY PRIMARY CARE TRUST</v>
          </cell>
        </row>
        <row r="3546">
          <cell r="C3546" t="str">
            <v>5PE</v>
          </cell>
          <cell r="D3546" t="str">
            <v>DUDLEY PRIMARY CARE TRUST</v>
          </cell>
        </row>
        <row r="3547">
          <cell r="C3547" t="str">
            <v>5PE</v>
          </cell>
          <cell r="D3547" t="str">
            <v>DUDLEY PRIMARY CARE TRUST</v>
          </cell>
        </row>
        <row r="3548">
          <cell r="C3548" t="str">
            <v>5PE</v>
          </cell>
          <cell r="D3548" t="str">
            <v>DUDLEY PRIMARY CARE TRUST</v>
          </cell>
        </row>
        <row r="3549">
          <cell r="C3549" t="str">
            <v>5PE</v>
          </cell>
          <cell r="D3549" t="str">
            <v>DUDLEY PRIMARY CARE TRUST</v>
          </cell>
        </row>
        <row r="3550">
          <cell r="C3550" t="str">
            <v>5PE</v>
          </cell>
          <cell r="D3550" t="str">
            <v>DUDLEY PRIMARY CARE TRUST</v>
          </cell>
        </row>
        <row r="3551">
          <cell r="C3551" t="str">
            <v>5PE</v>
          </cell>
          <cell r="D3551" t="str">
            <v>DUDLEY PRIMARY CARE TRUST</v>
          </cell>
        </row>
        <row r="3552">
          <cell r="C3552" t="str">
            <v>5PE</v>
          </cell>
          <cell r="D3552" t="str">
            <v>DUDLEY PRIMARY CARE TRUST</v>
          </cell>
        </row>
        <row r="3553">
          <cell r="C3553" t="str">
            <v>5PE</v>
          </cell>
          <cell r="D3553" t="str">
            <v>DUDLEY PRIMARY CARE TRUST</v>
          </cell>
        </row>
        <row r="3554">
          <cell r="C3554" t="str">
            <v>5PE</v>
          </cell>
          <cell r="D3554" t="str">
            <v>DUDLEY PRIMARY CARE TRUST</v>
          </cell>
        </row>
        <row r="3555">
          <cell r="C3555" t="str">
            <v>5PE</v>
          </cell>
          <cell r="D3555" t="str">
            <v>DUDLEY PRIMARY CARE TRUST</v>
          </cell>
        </row>
        <row r="3556">
          <cell r="C3556" t="str">
            <v>5PE</v>
          </cell>
          <cell r="D3556" t="str">
            <v>DUDLEY PRIMARY CARE TRUST</v>
          </cell>
        </row>
        <row r="3557">
          <cell r="C3557" t="str">
            <v>5PE</v>
          </cell>
          <cell r="D3557" t="str">
            <v>DUDLEY PRIMARY CARE TRUST</v>
          </cell>
        </row>
        <row r="3558">
          <cell r="C3558" t="str">
            <v>5PE</v>
          </cell>
          <cell r="D3558" t="str">
            <v>DUDLEY PRIMARY CARE TRUST</v>
          </cell>
        </row>
        <row r="3559">
          <cell r="C3559" t="str">
            <v>5PE</v>
          </cell>
          <cell r="D3559" t="str">
            <v>DUDLEY PRIMARY CARE TRUST</v>
          </cell>
        </row>
        <row r="3560">
          <cell r="C3560" t="str">
            <v>5PE</v>
          </cell>
          <cell r="D3560" t="str">
            <v>DUDLEY PRIMARY CARE TRUST</v>
          </cell>
        </row>
        <row r="3561">
          <cell r="C3561" t="str">
            <v>5PE</v>
          </cell>
          <cell r="D3561" t="str">
            <v>DUDLEY PRIMARY CARE TRUST</v>
          </cell>
        </row>
        <row r="3562">
          <cell r="C3562" t="str">
            <v>5PE</v>
          </cell>
          <cell r="D3562" t="str">
            <v>DUDLEY PRIMARY CARE TRUST</v>
          </cell>
        </row>
        <row r="3563">
          <cell r="C3563" t="str">
            <v>5PE</v>
          </cell>
          <cell r="D3563" t="str">
            <v>DUDLEY PRIMARY CARE TRUST</v>
          </cell>
        </row>
        <row r="3564">
          <cell r="C3564" t="str">
            <v>5PE</v>
          </cell>
          <cell r="D3564" t="str">
            <v>DUDLEY PRIMARY CARE TRUST</v>
          </cell>
        </row>
        <row r="3565">
          <cell r="C3565" t="str">
            <v>5PE</v>
          </cell>
          <cell r="D3565" t="str">
            <v>DUDLEY PRIMARY CARE TRUST</v>
          </cell>
        </row>
        <row r="3566">
          <cell r="C3566" t="str">
            <v>5PE</v>
          </cell>
          <cell r="D3566" t="str">
            <v>DUDLEY PRIMARY CARE TRUST</v>
          </cell>
        </row>
        <row r="3567">
          <cell r="C3567" t="str">
            <v>5PE</v>
          </cell>
          <cell r="D3567" t="str">
            <v>DUDLEY PRIMARY CARE TRUST</v>
          </cell>
        </row>
        <row r="3568">
          <cell r="C3568" t="str">
            <v>5PE</v>
          </cell>
          <cell r="D3568" t="str">
            <v>DUDLEY PRIMARY CARE TRUST</v>
          </cell>
        </row>
        <row r="3569">
          <cell r="C3569" t="str">
            <v>5PE</v>
          </cell>
          <cell r="D3569" t="str">
            <v>DUDLEY PRIMARY CARE TRUST</v>
          </cell>
        </row>
        <row r="3570">
          <cell r="C3570" t="str">
            <v>5PF</v>
          </cell>
          <cell r="D3570" t="str">
            <v>SANDWELL PRIMARY CARE TRUST</v>
          </cell>
        </row>
        <row r="3571">
          <cell r="C3571" t="str">
            <v>5PF</v>
          </cell>
          <cell r="D3571" t="str">
            <v>SANDWELL PRIMARY CARE TRUST</v>
          </cell>
        </row>
        <row r="3572">
          <cell r="C3572" t="str">
            <v>5PF</v>
          </cell>
          <cell r="D3572" t="str">
            <v>SANDWELL PRIMARY CARE TRUST</v>
          </cell>
        </row>
        <row r="3573">
          <cell r="C3573" t="str">
            <v>5PF</v>
          </cell>
          <cell r="D3573" t="str">
            <v>SANDWELL PRIMARY CARE TRUST</v>
          </cell>
        </row>
        <row r="3574">
          <cell r="C3574" t="str">
            <v>5PF</v>
          </cell>
          <cell r="D3574" t="str">
            <v>SANDWELL PRIMARY CARE TRUST</v>
          </cell>
        </row>
        <row r="3575">
          <cell r="C3575" t="str">
            <v>5PF</v>
          </cell>
          <cell r="D3575" t="str">
            <v>SANDWELL PRIMARY CARE TRUST</v>
          </cell>
        </row>
        <row r="3576">
          <cell r="C3576" t="str">
            <v>5PF</v>
          </cell>
          <cell r="D3576" t="str">
            <v>SANDWELL PRIMARY CARE TRUST</v>
          </cell>
        </row>
        <row r="3577">
          <cell r="C3577" t="str">
            <v>5PF</v>
          </cell>
          <cell r="D3577" t="str">
            <v>SANDWELL PRIMARY CARE TRUST</v>
          </cell>
        </row>
        <row r="3578">
          <cell r="C3578" t="str">
            <v>5PF</v>
          </cell>
          <cell r="D3578" t="str">
            <v>SANDWELL PRIMARY CARE TRUST</v>
          </cell>
        </row>
        <row r="3579">
          <cell r="C3579" t="str">
            <v>5PF</v>
          </cell>
          <cell r="D3579" t="str">
            <v>SANDWELL PRIMARY CARE TRUST</v>
          </cell>
        </row>
        <row r="3580">
          <cell r="C3580" t="str">
            <v>5PF</v>
          </cell>
          <cell r="D3580" t="str">
            <v>SANDWELL PRIMARY CARE TRUST</v>
          </cell>
        </row>
        <row r="3581">
          <cell r="C3581" t="str">
            <v>5PF</v>
          </cell>
          <cell r="D3581" t="str">
            <v>SANDWELL PRIMARY CARE TRUST</v>
          </cell>
        </row>
        <row r="3582">
          <cell r="C3582" t="str">
            <v>5PF</v>
          </cell>
          <cell r="D3582" t="str">
            <v>SANDWELL PRIMARY CARE TRUST</v>
          </cell>
        </row>
        <row r="3583">
          <cell r="C3583" t="str">
            <v>5PF</v>
          </cell>
          <cell r="D3583" t="str">
            <v>SANDWELL PRIMARY CARE TRUST</v>
          </cell>
        </row>
        <row r="3584">
          <cell r="C3584" t="str">
            <v>5PF</v>
          </cell>
          <cell r="D3584" t="str">
            <v>SANDWELL PRIMARY CARE TRUST</v>
          </cell>
        </row>
        <row r="3585">
          <cell r="C3585" t="str">
            <v>5PF</v>
          </cell>
          <cell r="D3585" t="str">
            <v>SANDWELL PRIMARY CARE TRUST</v>
          </cell>
        </row>
        <row r="3586">
          <cell r="C3586" t="str">
            <v>5PF</v>
          </cell>
          <cell r="D3586" t="str">
            <v>SANDWELL PRIMARY CARE TRUST</v>
          </cell>
        </row>
        <row r="3587">
          <cell r="C3587" t="str">
            <v>5PF</v>
          </cell>
          <cell r="D3587" t="str">
            <v>SANDWELL PRIMARY CARE TRUST</v>
          </cell>
        </row>
        <row r="3588">
          <cell r="C3588" t="str">
            <v>5PF</v>
          </cell>
          <cell r="D3588" t="str">
            <v>SANDWELL PRIMARY CARE TRUST</v>
          </cell>
        </row>
        <row r="3589">
          <cell r="C3589" t="str">
            <v>5PF</v>
          </cell>
          <cell r="D3589" t="str">
            <v>SANDWELL PRIMARY CARE TRUST</v>
          </cell>
        </row>
        <row r="3590">
          <cell r="C3590" t="str">
            <v>5PF</v>
          </cell>
          <cell r="D3590" t="str">
            <v>SANDWELL PRIMARY CARE TRUST</v>
          </cell>
        </row>
        <row r="3591">
          <cell r="C3591" t="str">
            <v>5PF</v>
          </cell>
          <cell r="D3591" t="str">
            <v>SANDWELL PRIMARY CARE TRUST</v>
          </cell>
        </row>
        <row r="3592">
          <cell r="C3592" t="str">
            <v>5PF</v>
          </cell>
          <cell r="D3592" t="str">
            <v>SANDWELL PRIMARY CARE TRUST</v>
          </cell>
        </row>
        <row r="3593">
          <cell r="C3593" t="str">
            <v>5PF</v>
          </cell>
          <cell r="D3593" t="str">
            <v>SANDWELL PRIMARY CARE TRUST</v>
          </cell>
        </row>
        <row r="3594">
          <cell r="C3594" t="str">
            <v>5PF</v>
          </cell>
          <cell r="D3594" t="str">
            <v>SANDWELL PRIMARY CARE TRUST</v>
          </cell>
        </row>
        <row r="3595">
          <cell r="C3595" t="str">
            <v>5PF</v>
          </cell>
          <cell r="D3595" t="str">
            <v>SANDWELL PRIMARY CARE TRUST</v>
          </cell>
        </row>
        <row r="3596">
          <cell r="C3596" t="str">
            <v>5PF</v>
          </cell>
          <cell r="D3596" t="str">
            <v>SANDWELL PRIMARY CARE TRUST</v>
          </cell>
        </row>
        <row r="3597">
          <cell r="C3597" t="str">
            <v>5PF</v>
          </cell>
          <cell r="D3597" t="str">
            <v>SANDWELL PRIMARY CARE TRUST</v>
          </cell>
        </row>
        <row r="3598">
          <cell r="C3598" t="str">
            <v>5PF</v>
          </cell>
          <cell r="D3598" t="str">
            <v>SANDWELL PRIMARY CARE TRUST</v>
          </cell>
        </row>
        <row r="3599">
          <cell r="C3599" t="str">
            <v>5PF</v>
          </cell>
          <cell r="D3599" t="str">
            <v>SANDWELL PRIMARY CARE TRUST</v>
          </cell>
        </row>
        <row r="3600">
          <cell r="C3600" t="str">
            <v>5PF</v>
          </cell>
          <cell r="D3600" t="str">
            <v>SANDWELL PRIMARY CARE TRUST</v>
          </cell>
        </row>
        <row r="3601">
          <cell r="C3601" t="str">
            <v>5PF</v>
          </cell>
          <cell r="D3601" t="str">
            <v>SANDWELL PRIMARY CARE TRUST</v>
          </cell>
        </row>
        <row r="3602">
          <cell r="C3602" t="str">
            <v>5PF</v>
          </cell>
          <cell r="D3602" t="str">
            <v>SANDWELL PRIMARY CARE TRUST</v>
          </cell>
        </row>
        <row r="3603">
          <cell r="C3603" t="str">
            <v>5PF</v>
          </cell>
          <cell r="D3603" t="str">
            <v>SANDWELL PRIMARY CARE TRUST</v>
          </cell>
        </row>
        <row r="3604">
          <cell r="C3604" t="str">
            <v>5PF</v>
          </cell>
          <cell r="D3604" t="str">
            <v>SANDWELL PRIMARY CARE TRUST</v>
          </cell>
        </row>
        <row r="3605">
          <cell r="C3605" t="str">
            <v>5PF</v>
          </cell>
          <cell r="D3605" t="str">
            <v>SANDWELL PRIMARY CARE TRUST</v>
          </cell>
        </row>
        <row r="3606">
          <cell r="C3606" t="str">
            <v>5PF</v>
          </cell>
          <cell r="D3606" t="str">
            <v>SANDWELL PRIMARY CARE TRUST</v>
          </cell>
        </row>
        <row r="3607">
          <cell r="C3607" t="str">
            <v>5PF</v>
          </cell>
          <cell r="D3607" t="str">
            <v>SANDWELL PRIMARY CARE TRUST</v>
          </cell>
        </row>
        <row r="3608">
          <cell r="C3608" t="str">
            <v>5PF</v>
          </cell>
          <cell r="D3608" t="str">
            <v>SANDWELL PRIMARY CARE TRUST</v>
          </cell>
        </row>
        <row r="3609">
          <cell r="C3609" t="str">
            <v>5PF</v>
          </cell>
          <cell r="D3609" t="str">
            <v>SANDWELL PRIMARY CARE TRUST</v>
          </cell>
        </row>
        <row r="3610">
          <cell r="C3610" t="str">
            <v>5PF</v>
          </cell>
          <cell r="D3610" t="str">
            <v>SANDWELL PRIMARY CARE TRUST</v>
          </cell>
        </row>
        <row r="3611">
          <cell r="C3611" t="str">
            <v>5PF</v>
          </cell>
          <cell r="D3611" t="str">
            <v>SANDWELL PRIMARY CARE TRUST</v>
          </cell>
        </row>
        <row r="3612">
          <cell r="C3612" t="str">
            <v>5PF</v>
          </cell>
          <cell r="D3612" t="str">
            <v>SANDWELL PRIMARY CARE TRUST</v>
          </cell>
        </row>
        <row r="3613">
          <cell r="C3613" t="str">
            <v>5PF</v>
          </cell>
          <cell r="D3613" t="str">
            <v>SANDWELL PRIMARY CARE TRUST</v>
          </cell>
        </row>
        <row r="3614">
          <cell r="C3614" t="str">
            <v>5PF</v>
          </cell>
          <cell r="D3614" t="str">
            <v>SANDWELL PRIMARY CARE TRUST</v>
          </cell>
        </row>
        <row r="3615">
          <cell r="C3615" t="str">
            <v>5PF</v>
          </cell>
          <cell r="D3615" t="str">
            <v>SANDWELL PRIMARY CARE TRUST</v>
          </cell>
        </row>
        <row r="3616">
          <cell r="C3616" t="str">
            <v>5PF</v>
          </cell>
          <cell r="D3616" t="str">
            <v>SANDWELL PRIMARY CARE TRUST</v>
          </cell>
        </row>
        <row r="3617">
          <cell r="C3617" t="str">
            <v>5PF</v>
          </cell>
          <cell r="D3617" t="str">
            <v>SANDWELL PRIMARY CARE TRUST</v>
          </cell>
        </row>
        <row r="3618">
          <cell r="C3618" t="str">
            <v>5PF</v>
          </cell>
          <cell r="D3618" t="str">
            <v>SANDWELL PRIMARY CARE TRUST</v>
          </cell>
        </row>
        <row r="3619">
          <cell r="C3619" t="str">
            <v>5PF</v>
          </cell>
          <cell r="D3619" t="str">
            <v>SANDWELL PRIMARY CARE TRUST</v>
          </cell>
        </row>
        <row r="3620">
          <cell r="C3620" t="str">
            <v>5PF</v>
          </cell>
          <cell r="D3620" t="str">
            <v>SANDWELL PRIMARY CARE TRUST</v>
          </cell>
        </row>
        <row r="3621">
          <cell r="C3621" t="str">
            <v>5PF</v>
          </cell>
          <cell r="D3621" t="str">
            <v>SANDWELL PRIMARY CARE TRUST</v>
          </cell>
        </row>
        <row r="3622">
          <cell r="C3622" t="str">
            <v>5PF</v>
          </cell>
          <cell r="D3622" t="str">
            <v>SANDWELL PRIMARY CARE TRUST</v>
          </cell>
        </row>
        <row r="3623">
          <cell r="C3623" t="str">
            <v>5PF</v>
          </cell>
          <cell r="D3623" t="str">
            <v>SANDWELL PRIMARY CARE TRUST</v>
          </cell>
        </row>
        <row r="3624">
          <cell r="C3624" t="str">
            <v>5PF</v>
          </cell>
          <cell r="D3624" t="str">
            <v>SANDWELL PRIMARY CARE TRUST</v>
          </cell>
        </row>
        <row r="3625">
          <cell r="C3625" t="str">
            <v>5PF</v>
          </cell>
          <cell r="D3625" t="str">
            <v>SANDWELL PRIMARY CARE TRUST</v>
          </cell>
        </row>
        <row r="3626">
          <cell r="C3626" t="str">
            <v>5PF</v>
          </cell>
          <cell r="D3626" t="str">
            <v>SANDWELL PRIMARY CARE TRUST</v>
          </cell>
        </row>
        <row r="3627">
          <cell r="C3627" t="str">
            <v>5PF</v>
          </cell>
          <cell r="D3627" t="str">
            <v>SANDWELL PRIMARY CARE TRUST</v>
          </cell>
        </row>
        <row r="3628">
          <cell r="C3628" t="str">
            <v>5PF</v>
          </cell>
          <cell r="D3628" t="str">
            <v>SANDWELL PRIMARY CARE TRUST</v>
          </cell>
        </row>
        <row r="3629">
          <cell r="C3629" t="str">
            <v>5PF</v>
          </cell>
          <cell r="D3629" t="str">
            <v>SANDWELL PRIMARY CARE TRUST</v>
          </cell>
        </row>
        <row r="3630">
          <cell r="C3630" t="str">
            <v>5PF</v>
          </cell>
          <cell r="D3630" t="str">
            <v>SANDWELL PRIMARY CARE TRUST</v>
          </cell>
        </row>
        <row r="3631">
          <cell r="C3631" t="str">
            <v>5PF</v>
          </cell>
          <cell r="D3631" t="str">
            <v>SANDWELL PRIMARY CARE TRUST</v>
          </cell>
        </row>
        <row r="3632">
          <cell r="C3632" t="str">
            <v>5PF</v>
          </cell>
          <cell r="D3632" t="str">
            <v>SANDWELL PRIMARY CARE TRUST</v>
          </cell>
        </row>
        <row r="3633">
          <cell r="C3633" t="str">
            <v>5PG</v>
          </cell>
          <cell r="D3633" t="str">
            <v>BIRMINGHAM EAST AND NORTH PCT</v>
          </cell>
        </row>
        <row r="3634">
          <cell r="C3634" t="str">
            <v>5PG</v>
          </cell>
          <cell r="D3634" t="str">
            <v>BIRMINGHAM EAST AND NORTH PCT</v>
          </cell>
        </row>
        <row r="3635">
          <cell r="C3635" t="str">
            <v>5PG</v>
          </cell>
          <cell r="D3635" t="str">
            <v>BIRMINGHAM EAST AND NORTH PCT</v>
          </cell>
        </row>
        <row r="3636">
          <cell r="C3636" t="str">
            <v>5PG</v>
          </cell>
          <cell r="D3636" t="str">
            <v>BIRMINGHAM EAST AND NORTH PCT</v>
          </cell>
        </row>
        <row r="3637">
          <cell r="C3637" t="str">
            <v>5PG</v>
          </cell>
          <cell r="D3637" t="str">
            <v>BIRMINGHAM EAST AND NORTH PCT</v>
          </cell>
        </row>
        <row r="3638">
          <cell r="C3638" t="str">
            <v>5PG</v>
          </cell>
          <cell r="D3638" t="str">
            <v>BIRMINGHAM EAST AND NORTH PCT</v>
          </cell>
        </row>
        <row r="3639">
          <cell r="C3639" t="str">
            <v>5PG</v>
          </cell>
          <cell r="D3639" t="str">
            <v>BIRMINGHAM EAST AND NORTH PCT</v>
          </cell>
        </row>
        <row r="3640">
          <cell r="C3640" t="str">
            <v>5PG</v>
          </cell>
          <cell r="D3640" t="str">
            <v>BIRMINGHAM EAST AND NORTH PCT</v>
          </cell>
        </row>
        <row r="3641">
          <cell r="C3641" t="str">
            <v>5PG</v>
          </cell>
          <cell r="D3641" t="str">
            <v>BIRMINGHAM EAST AND NORTH PCT</v>
          </cell>
        </row>
        <row r="3642">
          <cell r="C3642" t="str">
            <v>5PG</v>
          </cell>
          <cell r="D3642" t="str">
            <v>BIRMINGHAM EAST AND NORTH PCT</v>
          </cell>
        </row>
        <row r="3643">
          <cell r="C3643" t="str">
            <v>5PG</v>
          </cell>
          <cell r="D3643" t="str">
            <v>BIRMINGHAM EAST AND NORTH PCT</v>
          </cell>
        </row>
        <row r="3644">
          <cell r="C3644" t="str">
            <v>5PG</v>
          </cell>
          <cell r="D3644" t="str">
            <v>BIRMINGHAM EAST AND NORTH PCT</v>
          </cell>
        </row>
        <row r="3645">
          <cell r="C3645" t="str">
            <v>5PG</v>
          </cell>
          <cell r="D3645" t="str">
            <v>BIRMINGHAM EAST AND NORTH PCT</v>
          </cell>
        </row>
        <row r="3646">
          <cell r="C3646" t="str">
            <v>5PG</v>
          </cell>
          <cell r="D3646" t="str">
            <v>BIRMINGHAM EAST AND NORTH PCT</v>
          </cell>
        </row>
        <row r="3647">
          <cell r="C3647" t="str">
            <v>5PG</v>
          </cell>
          <cell r="D3647" t="str">
            <v>BIRMINGHAM EAST AND NORTH PCT</v>
          </cell>
        </row>
        <row r="3648">
          <cell r="C3648" t="str">
            <v>5PG</v>
          </cell>
          <cell r="D3648" t="str">
            <v>BIRMINGHAM EAST AND NORTH PCT</v>
          </cell>
        </row>
        <row r="3649">
          <cell r="C3649" t="str">
            <v>5PG</v>
          </cell>
          <cell r="D3649" t="str">
            <v>BIRMINGHAM EAST AND NORTH PCT</v>
          </cell>
        </row>
        <row r="3650">
          <cell r="C3650" t="str">
            <v>5PG</v>
          </cell>
          <cell r="D3650" t="str">
            <v>BIRMINGHAM EAST AND NORTH PCT</v>
          </cell>
        </row>
        <row r="3651">
          <cell r="C3651" t="str">
            <v>5PG</v>
          </cell>
          <cell r="D3651" t="str">
            <v>BIRMINGHAM EAST AND NORTH PCT</v>
          </cell>
        </row>
        <row r="3652">
          <cell r="C3652" t="str">
            <v>5PG</v>
          </cell>
          <cell r="D3652" t="str">
            <v>BIRMINGHAM EAST AND NORTH PCT</v>
          </cell>
        </row>
        <row r="3653">
          <cell r="C3653" t="str">
            <v>5PG</v>
          </cell>
          <cell r="D3653" t="str">
            <v>BIRMINGHAM EAST AND NORTH PCT</v>
          </cell>
        </row>
        <row r="3654">
          <cell r="C3654" t="str">
            <v>5PG</v>
          </cell>
          <cell r="D3654" t="str">
            <v>BIRMINGHAM EAST AND NORTH PCT</v>
          </cell>
        </row>
        <row r="3655">
          <cell r="C3655" t="str">
            <v>5PG</v>
          </cell>
          <cell r="D3655" t="str">
            <v>BIRMINGHAM EAST AND NORTH PCT</v>
          </cell>
        </row>
        <row r="3656">
          <cell r="C3656" t="str">
            <v>5PG</v>
          </cell>
          <cell r="D3656" t="str">
            <v>BIRMINGHAM EAST AND NORTH PCT</v>
          </cell>
        </row>
        <row r="3657">
          <cell r="C3657" t="str">
            <v>5PG</v>
          </cell>
          <cell r="D3657" t="str">
            <v>BIRMINGHAM EAST AND NORTH PCT</v>
          </cell>
        </row>
        <row r="3658">
          <cell r="C3658" t="str">
            <v>5PG</v>
          </cell>
          <cell r="D3658" t="str">
            <v>BIRMINGHAM EAST AND NORTH PCT</v>
          </cell>
        </row>
        <row r="3659">
          <cell r="C3659" t="str">
            <v>5PG</v>
          </cell>
          <cell r="D3659" t="str">
            <v>BIRMINGHAM EAST AND NORTH PCT</v>
          </cell>
        </row>
        <row r="3660">
          <cell r="C3660" t="str">
            <v>5PG</v>
          </cell>
          <cell r="D3660" t="str">
            <v>BIRMINGHAM EAST AND NORTH PCT</v>
          </cell>
        </row>
        <row r="3661">
          <cell r="C3661" t="str">
            <v>5PG</v>
          </cell>
          <cell r="D3661" t="str">
            <v>BIRMINGHAM EAST AND NORTH PCT</v>
          </cell>
        </row>
        <row r="3662">
          <cell r="C3662" t="str">
            <v>5PG</v>
          </cell>
          <cell r="D3662" t="str">
            <v>BIRMINGHAM EAST AND NORTH PCT</v>
          </cell>
        </row>
        <row r="3663">
          <cell r="C3663" t="str">
            <v>5PG</v>
          </cell>
          <cell r="D3663" t="str">
            <v>BIRMINGHAM EAST AND NORTH PCT</v>
          </cell>
        </row>
        <row r="3664">
          <cell r="C3664" t="str">
            <v>5PG</v>
          </cell>
          <cell r="D3664" t="str">
            <v>BIRMINGHAM EAST AND NORTH PCT</v>
          </cell>
        </row>
        <row r="3665">
          <cell r="C3665" t="str">
            <v>5PG</v>
          </cell>
          <cell r="D3665" t="str">
            <v>BIRMINGHAM EAST AND NORTH PCT</v>
          </cell>
        </row>
        <row r="3666">
          <cell r="C3666" t="str">
            <v>5PG</v>
          </cell>
          <cell r="D3666" t="str">
            <v>BIRMINGHAM EAST AND NORTH PCT</v>
          </cell>
        </row>
        <row r="3667">
          <cell r="C3667" t="str">
            <v>5PG</v>
          </cell>
          <cell r="D3667" t="str">
            <v>BIRMINGHAM EAST AND NORTH PCT</v>
          </cell>
        </row>
        <row r="3668">
          <cell r="C3668" t="str">
            <v>5PG</v>
          </cell>
          <cell r="D3668" t="str">
            <v>BIRMINGHAM EAST AND NORTH PCT</v>
          </cell>
        </row>
        <row r="3669">
          <cell r="C3669" t="str">
            <v>5PG</v>
          </cell>
          <cell r="D3669" t="str">
            <v>BIRMINGHAM EAST AND NORTH PCT</v>
          </cell>
        </row>
        <row r="3670">
          <cell r="C3670" t="str">
            <v>5PG</v>
          </cell>
          <cell r="D3670" t="str">
            <v>BIRMINGHAM EAST AND NORTH PCT</v>
          </cell>
        </row>
        <row r="3671">
          <cell r="C3671" t="str">
            <v>5PG</v>
          </cell>
          <cell r="D3671" t="str">
            <v>BIRMINGHAM EAST AND NORTH PCT</v>
          </cell>
        </row>
        <row r="3672">
          <cell r="C3672" t="str">
            <v>5PG</v>
          </cell>
          <cell r="D3672" t="str">
            <v>BIRMINGHAM EAST AND NORTH PCT</v>
          </cell>
        </row>
        <row r="3673">
          <cell r="C3673" t="str">
            <v>5PG</v>
          </cell>
          <cell r="D3673" t="str">
            <v>BIRMINGHAM EAST AND NORTH PCT</v>
          </cell>
        </row>
        <row r="3674">
          <cell r="C3674" t="str">
            <v>5PG</v>
          </cell>
          <cell r="D3674" t="str">
            <v>BIRMINGHAM EAST AND NORTH PCT</v>
          </cell>
        </row>
        <row r="3675">
          <cell r="C3675" t="str">
            <v>5PG</v>
          </cell>
          <cell r="D3675" t="str">
            <v>BIRMINGHAM EAST AND NORTH PCT</v>
          </cell>
        </row>
        <row r="3676">
          <cell r="C3676" t="str">
            <v>5PG</v>
          </cell>
          <cell r="D3676" t="str">
            <v>BIRMINGHAM EAST AND NORTH PCT</v>
          </cell>
        </row>
        <row r="3677">
          <cell r="C3677" t="str">
            <v>5PG</v>
          </cell>
          <cell r="D3677" t="str">
            <v>BIRMINGHAM EAST AND NORTH PCT</v>
          </cell>
        </row>
        <row r="3678">
          <cell r="C3678" t="str">
            <v>5PG</v>
          </cell>
          <cell r="D3678" t="str">
            <v>BIRMINGHAM EAST AND NORTH PCT</v>
          </cell>
        </row>
        <row r="3679">
          <cell r="C3679" t="str">
            <v>5PG</v>
          </cell>
          <cell r="D3679" t="str">
            <v>BIRMINGHAM EAST AND NORTH PCT</v>
          </cell>
        </row>
        <row r="3680">
          <cell r="C3680" t="str">
            <v>5PG</v>
          </cell>
          <cell r="D3680" t="str">
            <v>BIRMINGHAM EAST AND NORTH PCT</v>
          </cell>
        </row>
        <row r="3681">
          <cell r="C3681" t="str">
            <v>5PG</v>
          </cell>
          <cell r="D3681" t="str">
            <v>BIRMINGHAM EAST AND NORTH PCT</v>
          </cell>
        </row>
        <row r="3682">
          <cell r="C3682" t="str">
            <v>5PG</v>
          </cell>
          <cell r="D3682" t="str">
            <v>BIRMINGHAM EAST AND NORTH PCT</v>
          </cell>
        </row>
        <row r="3683">
          <cell r="C3683" t="str">
            <v>5PG</v>
          </cell>
          <cell r="D3683" t="str">
            <v>BIRMINGHAM EAST AND NORTH PCT</v>
          </cell>
        </row>
        <row r="3684">
          <cell r="C3684" t="str">
            <v>5PG</v>
          </cell>
          <cell r="D3684" t="str">
            <v>BIRMINGHAM EAST AND NORTH PCT</v>
          </cell>
        </row>
        <row r="3685">
          <cell r="C3685" t="str">
            <v>5PG</v>
          </cell>
          <cell r="D3685" t="str">
            <v>BIRMINGHAM EAST AND NORTH PCT</v>
          </cell>
        </row>
        <row r="3686">
          <cell r="C3686" t="str">
            <v>5PG</v>
          </cell>
          <cell r="D3686" t="str">
            <v>BIRMINGHAM EAST AND NORTH PCT</v>
          </cell>
        </row>
        <row r="3687">
          <cell r="C3687" t="str">
            <v>5PG</v>
          </cell>
          <cell r="D3687" t="str">
            <v>BIRMINGHAM EAST AND NORTH PCT</v>
          </cell>
        </row>
        <row r="3688">
          <cell r="C3688" t="str">
            <v>5PG</v>
          </cell>
          <cell r="D3688" t="str">
            <v>BIRMINGHAM EAST AND NORTH PCT</v>
          </cell>
        </row>
        <row r="3689">
          <cell r="C3689" t="str">
            <v>5PG</v>
          </cell>
          <cell r="D3689" t="str">
            <v>BIRMINGHAM EAST AND NORTH PCT</v>
          </cell>
        </row>
        <row r="3690">
          <cell r="C3690" t="str">
            <v>5PG</v>
          </cell>
          <cell r="D3690" t="str">
            <v>BIRMINGHAM EAST AND NORTH PCT</v>
          </cell>
        </row>
        <row r="3691">
          <cell r="C3691" t="str">
            <v>5PG</v>
          </cell>
          <cell r="D3691" t="str">
            <v>BIRMINGHAM EAST AND NORTH PCT</v>
          </cell>
        </row>
        <row r="3692">
          <cell r="C3692" t="str">
            <v>5PG</v>
          </cell>
          <cell r="D3692" t="str">
            <v>BIRMINGHAM EAST AND NORTH PCT</v>
          </cell>
        </row>
        <row r="3693">
          <cell r="C3693" t="str">
            <v>5PG</v>
          </cell>
          <cell r="D3693" t="str">
            <v>BIRMINGHAM EAST AND NORTH PCT</v>
          </cell>
        </row>
        <row r="3694">
          <cell r="C3694" t="str">
            <v>5PG</v>
          </cell>
          <cell r="D3694" t="str">
            <v>BIRMINGHAM EAST AND NORTH PCT</v>
          </cell>
        </row>
        <row r="3695">
          <cell r="C3695" t="str">
            <v>5PG</v>
          </cell>
          <cell r="D3695" t="str">
            <v>BIRMINGHAM EAST AND NORTH PCT</v>
          </cell>
        </row>
        <row r="3696">
          <cell r="C3696" t="str">
            <v>5PG</v>
          </cell>
          <cell r="D3696" t="str">
            <v>BIRMINGHAM EAST AND NORTH PCT</v>
          </cell>
        </row>
        <row r="3697">
          <cell r="C3697" t="str">
            <v>5PG</v>
          </cell>
          <cell r="D3697" t="str">
            <v>BIRMINGHAM EAST AND NORTH PCT</v>
          </cell>
        </row>
        <row r="3698">
          <cell r="C3698" t="str">
            <v>5PG</v>
          </cell>
          <cell r="D3698" t="str">
            <v>BIRMINGHAM EAST AND NORTH PCT</v>
          </cell>
        </row>
        <row r="3699">
          <cell r="C3699" t="str">
            <v>5PG</v>
          </cell>
          <cell r="D3699" t="str">
            <v>BIRMINGHAM EAST AND NORTH PCT</v>
          </cell>
        </row>
        <row r="3700">
          <cell r="C3700" t="str">
            <v>5PG</v>
          </cell>
          <cell r="D3700" t="str">
            <v>BIRMINGHAM EAST AND NORTH PCT</v>
          </cell>
        </row>
        <row r="3701">
          <cell r="C3701" t="str">
            <v>5PG</v>
          </cell>
          <cell r="D3701" t="str">
            <v>BIRMINGHAM EAST AND NORTH PCT</v>
          </cell>
        </row>
        <row r="3702">
          <cell r="C3702" t="str">
            <v>5PG</v>
          </cell>
          <cell r="D3702" t="str">
            <v>BIRMINGHAM EAST AND NORTH PCT</v>
          </cell>
        </row>
        <row r="3703">
          <cell r="C3703" t="str">
            <v>5PG</v>
          </cell>
          <cell r="D3703" t="str">
            <v>BIRMINGHAM EAST AND NORTH PCT</v>
          </cell>
        </row>
        <row r="3704">
          <cell r="C3704" t="str">
            <v>5PG</v>
          </cell>
          <cell r="D3704" t="str">
            <v>BIRMINGHAM EAST AND NORTH PCT</v>
          </cell>
        </row>
        <row r="3705">
          <cell r="C3705" t="str">
            <v>5PG</v>
          </cell>
          <cell r="D3705" t="str">
            <v>BIRMINGHAM EAST AND NORTH PCT</v>
          </cell>
        </row>
        <row r="3706">
          <cell r="C3706" t="str">
            <v>5PG</v>
          </cell>
          <cell r="D3706" t="str">
            <v>BIRMINGHAM EAST AND NORTH PCT</v>
          </cell>
        </row>
        <row r="3707">
          <cell r="C3707" t="str">
            <v>5PG</v>
          </cell>
          <cell r="D3707" t="str">
            <v>BIRMINGHAM EAST AND NORTH PCT</v>
          </cell>
        </row>
        <row r="3708">
          <cell r="C3708" t="str">
            <v>5PG</v>
          </cell>
          <cell r="D3708" t="str">
            <v>BIRMINGHAM EAST AND NORTH PCT</v>
          </cell>
        </row>
        <row r="3709">
          <cell r="C3709" t="str">
            <v>5PG</v>
          </cell>
          <cell r="D3709" t="str">
            <v>BIRMINGHAM EAST AND NORTH PCT</v>
          </cell>
        </row>
        <row r="3710">
          <cell r="C3710" t="str">
            <v>5PG</v>
          </cell>
          <cell r="D3710" t="str">
            <v>BIRMINGHAM EAST AND NORTH PCT</v>
          </cell>
        </row>
        <row r="3711">
          <cell r="C3711" t="str">
            <v>5PG</v>
          </cell>
          <cell r="D3711" t="str">
            <v>BIRMINGHAM EAST AND NORTH PCT</v>
          </cell>
        </row>
        <row r="3712">
          <cell r="C3712" t="str">
            <v>5PG</v>
          </cell>
          <cell r="D3712" t="str">
            <v>BIRMINGHAM EAST AND NORTH PCT</v>
          </cell>
        </row>
        <row r="3713">
          <cell r="C3713" t="str">
            <v>5PG</v>
          </cell>
          <cell r="D3713" t="str">
            <v>BIRMINGHAM EAST AND NORTH PCT</v>
          </cell>
        </row>
        <row r="3714">
          <cell r="C3714" t="str">
            <v>5PG</v>
          </cell>
          <cell r="D3714" t="str">
            <v>BIRMINGHAM EAST AND NORTH PCT</v>
          </cell>
        </row>
        <row r="3715">
          <cell r="C3715" t="str">
            <v>5PH</v>
          </cell>
          <cell r="D3715" t="str">
            <v>NORTH STAFFORDSHIRE PCT</v>
          </cell>
        </row>
        <row r="3716">
          <cell r="C3716" t="str">
            <v>5PH</v>
          </cell>
          <cell r="D3716" t="str">
            <v>NORTH STAFFORDSHIRE PCT</v>
          </cell>
        </row>
        <row r="3717">
          <cell r="C3717" t="str">
            <v>5PH</v>
          </cell>
          <cell r="D3717" t="str">
            <v>NORTH STAFFORDSHIRE PCT</v>
          </cell>
        </row>
        <row r="3718">
          <cell r="C3718" t="str">
            <v>5PH</v>
          </cell>
          <cell r="D3718" t="str">
            <v>NORTH STAFFORDSHIRE PCT</v>
          </cell>
        </row>
        <row r="3719">
          <cell r="C3719" t="str">
            <v>5PH</v>
          </cell>
          <cell r="D3719" t="str">
            <v>NORTH STAFFORDSHIRE PCT</v>
          </cell>
        </row>
        <row r="3720">
          <cell r="C3720" t="str">
            <v>5PH</v>
          </cell>
          <cell r="D3720" t="str">
            <v>NORTH STAFFORDSHIRE PCT</v>
          </cell>
        </row>
        <row r="3721">
          <cell r="C3721" t="str">
            <v>5PH</v>
          </cell>
          <cell r="D3721" t="str">
            <v>NORTH STAFFORDSHIRE PCT</v>
          </cell>
        </row>
        <row r="3722">
          <cell r="C3722" t="str">
            <v>5PH</v>
          </cell>
          <cell r="D3722" t="str">
            <v>NORTH STAFFORDSHIRE PCT</v>
          </cell>
        </row>
        <row r="3723">
          <cell r="C3723" t="str">
            <v>5PH</v>
          </cell>
          <cell r="D3723" t="str">
            <v>NORTH STAFFORDSHIRE PCT</v>
          </cell>
        </row>
        <row r="3724">
          <cell r="C3724" t="str">
            <v>5PH</v>
          </cell>
          <cell r="D3724" t="str">
            <v>NORTH STAFFORDSHIRE PCT</v>
          </cell>
        </row>
        <row r="3725">
          <cell r="C3725" t="str">
            <v>5PH</v>
          </cell>
          <cell r="D3725" t="str">
            <v>NORTH STAFFORDSHIRE PCT</v>
          </cell>
        </row>
        <row r="3726">
          <cell r="C3726" t="str">
            <v>5PH</v>
          </cell>
          <cell r="D3726" t="str">
            <v>NORTH STAFFORDSHIRE PCT</v>
          </cell>
        </row>
        <row r="3727">
          <cell r="C3727" t="str">
            <v>5PH</v>
          </cell>
          <cell r="D3727" t="str">
            <v>NORTH STAFFORDSHIRE PCT</v>
          </cell>
        </row>
        <row r="3728">
          <cell r="C3728" t="str">
            <v>5PH</v>
          </cell>
          <cell r="D3728" t="str">
            <v>NORTH STAFFORDSHIRE PCT</v>
          </cell>
        </row>
        <row r="3729">
          <cell r="C3729" t="str">
            <v>5PH</v>
          </cell>
          <cell r="D3729" t="str">
            <v>NORTH STAFFORDSHIRE PCT</v>
          </cell>
        </row>
        <row r="3730">
          <cell r="C3730" t="str">
            <v>5PH</v>
          </cell>
          <cell r="D3730" t="str">
            <v>NORTH STAFFORDSHIRE PCT</v>
          </cell>
        </row>
        <row r="3731">
          <cell r="C3731" t="str">
            <v>5PH</v>
          </cell>
          <cell r="D3731" t="str">
            <v>NORTH STAFFORDSHIRE PCT</v>
          </cell>
        </row>
        <row r="3732">
          <cell r="C3732" t="str">
            <v>5PH</v>
          </cell>
          <cell r="D3732" t="str">
            <v>NORTH STAFFORDSHIRE PCT</v>
          </cell>
        </row>
        <row r="3733">
          <cell r="C3733" t="str">
            <v>5PH</v>
          </cell>
          <cell r="D3733" t="str">
            <v>NORTH STAFFORDSHIRE PCT</v>
          </cell>
        </row>
        <row r="3734">
          <cell r="C3734" t="str">
            <v>5PH</v>
          </cell>
          <cell r="D3734" t="str">
            <v>NORTH STAFFORDSHIRE PCT</v>
          </cell>
        </row>
        <row r="3735">
          <cell r="C3735" t="str">
            <v>5PH</v>
          </cell>
          <cell r="D3735" t="str">
            <v>NORTH STAFFORDSHIRE PCT</v>
          </cell>
        </row>
        <row r="3736">
          <cell r="C3736" t="str">
            <v>5PH</v>
          </cell>
          <cell r="D3736" t="str">
            <v>NORTH STAFFORDSHIRE PCT</v>
          </cell>
        </row>
        <row r="3737">
          <cell r="C3737" t="str">
            <v>5PH</v>
          </cell>
          <cell r="D3737" t="str">
            <v>NORTH STAFFORDSHIRE PCT</v>
          </cell>
        </row>
        <row r="3738">
          <cell r="C3738" t="str">
            <v>5PH</v>
          </cell>
          <cell r="D3738" t="str">
            <v>NORTH STAFFORDSHIRE PCT</v>
          </cell>
        </row>
        <row r="3739">
          <cell r="C3739" t="str">
            <v>5PH</v>
          </cell>
          <cell r="D3739" t="str">
            <v>NORTH STAFFORDSHIRE PCT</v>
          </cell>
        </row>
        <row r="3740">
          <cell r="C3740" t="str">
            <v>5PH</v>
          </cell>
          <cell r="D3740" t="str">
            <v>NORTH STAFFORDSHIRE PCT</v>
          </cell>
        </row>
        <row r="3741">
          <cell r="C3741" t="str">
            <v>5PH</v>
          </cell>
          <cell r="D3741" t="str">
            <v>NORTH STAFFORDSHIRE PCT</v>
          </cell>
        </row>
        <row r="3742">
          <cell r="C3742" t="str">
            <v>5PH</v>
          </cell>
          <cell r="D3742" t="str">
            <v>NORTH STAFFORDSHIRE PCT</v>
          </cell>
        </row>
        <row r="3743">
          <cell r="C3743" t="str">
            <v>5PH</v>
          </cell>
          <cell r="D3743" t="str">
            <v>NORTH STAFFORDSHIRE PCT</v>
          </cell>
        </row>
        <row r="3744">
          <cell r="C3744" t="str">
            <v>5PH</v>
          </cell>
          <cell r="D3744" t="str">
            <v>NORTH STAFFORDSHIRE PCT</v>
          </cell>
        </row>
        <row r="3745">
          <cell r="C3745" t="str">
            <v>5PH</v>
          </cell>
          <cell r="D3745" t="str">
            <v>NORTH STAFFORDSHIRE PCT</v>
          </cell>
        </row>
        <row r="3746">
          <cell r="C3746" t="str">
            <v>5PH</v>
          </cell>
          <cell r="D3746" t="str">
            <v>NORTH STAFFORDSHIRE PCT</v>
          </cell>
        </row>
        <row r="3747">
          <cell r="C3747" t="str">
            <v>5PH</v>
          </cell>
          <cell r="D3747" t="str">
            <v>NORTH STAFFORDSHIRE PCT</v>
          </cell>
        </row>
        <row r="3748">
          <cell r="C3748" t="str">
            <v>5PH</v>
          </cell>
          <cell r="D3748" t="str">
            <v>NORTH STAFFORDSHIRE PCT</v>
          </cell>
        </row>
        <row r="3749">
          <cell r="C3749" t="str">
            <v>5PH</v>
          </cell>
          <cell r="D3749" t="str">
            <v>NORTH STAFFORDSHIRE PCT</v>
          </cell>
        </row>
        <row r="3750">
          <cell r="C3750" t="str">
            <v>5PJ</v>
          </cell>
          <cell r="D3750" t="str">
            <v>STOKE-ON-TRENT PCT</v>
          </cell>
        </row>
        <row r="3751">
          <cell r="C3751" t="str">
            <v>5PJ</v>
          </cell>
          <cell r="D3751" t="str">
            <v>STOKE-ON-TRENT PCT</v>
          </cell>
        </row>
        <row r="3752">
          <cell r="C3752" t="str">
            <v>5PJ</v>
          </cell>
          <cell r="D3752" t="str">
            <v>STOKE-ON-TRENT PCT</v>
          </cell>
        </row>
        <row r="3753">
          <cell r="C3753" t="str">
            <v>5PJ</v>
          </cell>
          <cell r="D3753" t="str">
            <v>STOKE-ON-TRENT PCT</v>
          </cell>
        </row>
        <row r="3754">
          <cell r="C3754" t="str">
            <v>5PJ</v>
          </cell>
          <cell r="D3754" t="str">
            <v>STOKE-ON-TRENT PCT</v>
          </cell>
        </row>
        <row r="3755">
          <cell r="C3755" t="str">
            <v>5PJ</v>
          </cell>
          <cell r="D3755" t="str">
            <v>STOKE-ON-TRENT PCT</v>
          </cell>
        </row>
        <row r="3756">
          <cell r="C3756" t="str">
            <v>5PJ</v>
          </cell>
          <cell r="D3756" t="str">
            <v>STOKE-ON-TRENT PCT</v>
          </cell>
        </row>
        <row r="3757">
          <cell r="C3757" t="str">
            <v>5PJ</v>
          </cell>
          <cell r="D3757" t="str">
            <v>STOKE-ON-TRENT PCT</v>
          </cell>
        </row>
        <row r="3758">
          <cell r="C3758" t="str">
            <v>5PJ</v>
          </cell>
          <cell r="D3758" t="str">
            <v>STOKE-ON-TRENT PCT</v>
          </cell>
        </row>
        <row r="3759">
          <cell r="C3759" t="str">
            <v>5PJ</v>
          </cell>
          <cell r="D3759" t="str">
            <v>STOKE-ON-TRENT PCT</v>
          </cell>
        </row>
        <row r="3760">
          <cell r="C3760" t="str">
            <v>5PJ</v>
          </cell>
          <cell r="D3760" t="str">
            <v>STOKE-ON-TRENT PCT</v>
          </cell>
        </row>
        <row r="3761">
          <cell r="C3761" t="str">
            <v>5PJ</v>
          </cell>
          <cell r="D3761" t="str">
            <v>STOKE-ON-TRENT PCT</v>
          </cell>
        </row>
        <row r="3762">
          <cell r="C3762" t="str">
            <v>5PJ</v>
          </cell>
          <cell r="D3762" t="str">
            <v>STOKE-ON-TRENT PCT</v>
          </cell>
        </row>
        <row r="3763">
          <cell r="C3763" t="str">
            <v>5PJ</v>
          </cell>
          <cell r="D3763" t="str">
            <v>STOKE-ON-TRENT PCT</v>
          </cell>
        </row>
        <row r="3764">
          <cell r="C3764" t="str">
            <v>5PJ</v>
          </cell>
          <cell r="D3764" t="str">
            <v>STOKE-ON-TRENT PCT</v>
          </cell>
        </row>
        <row r="3765">
          <cell r="C3765" t="str">
            <v>5PJ</v>
          </cell>
          <cell r="D3765" t="str">
            <v>STOKE-ON-TRENT PCT</v>
          </cell>
        </row>
        <row r="3766">
          <cell r="C3766" t="str">
            <v>5PJ</v>
          </cell>
          <cell r="D3766" t="str">
            <v>STOKE-ON-TRENT PCT</v>
          </cell>
        </row>
        <row r="3767">
          <cell r="C3767" t="str">
            <v>5PJ</v>
          </cell>
          <cell r="D3767" t="str">
            <v>STOKE-ON-TRENT PCT</v>
          </cell>
        </row>
        <row r="3768">
          <cell r="C3768" t="str">
            <v>5PJ</v>
          </cell>
          <cell r="D3768" t="str">
            <v>STOKE-ON-TRENT PCT</v>
          </cell>
        </row>
        <row r="3769">
          <cell r="C3769" t="str">
            <v>5PJ</v>
          </cell>
          <cell r="D3769" t="str">
            <v>STOKE-ON-TRENT PCT</v>
          </cell>
        </row>
        <row r="3770">
          <cell r="C3770" t="str">
            <v>5PJ</v>
          </cell>
          <cell r="D3770" t="str">
            <v>STOKE-ON-TRENT PCT</v>
          </cell>
        </row>
        <row r="3771">
          <cell r="C3771" t="str">
            <v>5PJ</v>
          </cell>
          <cell r="D3771" t="str">
            <v>STOKE-ON-TRENT PCT</v>
          </cell>
        </row>
        <row r="3772">
          <cell r="C3772" t="str">
            <v>5PJ</v>
          </cell>
          <cell r="D3772" t="str">
            <v>STOKE-ON-TRENT PCT</v>
          </cell>
        </row>
        <row r="3773">
          <cell r="C3773" t="str">
            <v>5PJ</v>
          </cell>
          <cell r="D3773" t="str">
            <v>STOKE-ON-TRENT PCT</v>
          </cell>
        </row>
        <row r="3774">
          <cell r="C3774" t="str">
            <v>5PJ</v>
          </cell>
          <cell r="D3774" t="str">
            <v>STOKE-ON-TRENT PCT</v>
          </cell>
        </row>
        <row r="3775">
          <cell r="C3775" t="str">
            <v>5PJ</v>
          </cell>
          <cell r="D3775" t="str">
            <v>STOKE-ON-TRENT PCT</v>
          </cell>
        </row>
        <row r="3776">
          <cell r="C3776" t="str">
            <v>5PJ</v>
          </cell>
          <cell r="D3776" t="str">
            <v>STOKE-ON-TRENT PCT</v>
          </cell>
        </row>
        <row r="3777">
          <cell r="C3777" t="str">
            <v>5PJ</v>
          </cell>
          <cell r="D3777" t="str">
            <v>STOKE-ON-TRENT PCT</v>
          </cell>
        </row>
        <row r="3778">
          <cell r="C3778" t="str">
            <v>5PJ</v>
          </cell>
          <cell r="D3778" t="str">
            <v>STOKE-ON-TRENT PCT</v>
          </cell>
        </row>
        <row r="3779">
          <cell r="C3779" t="str">
            <v>5PJ</v>
          </cell>
          <cell r="D3779" t="str">
            <v>STOKE-ON-TRENT PCT</v>
          </cell>
        </row>
        <row r="3780">
          <cell r="C3780" t="str">
            <v>5PJ</v>
          </cell>
          <cell r="D3780" t="str">
            <v>STOKE-ON-TRENT PCT</v>
          </cell>
        </row>
        <row r="3781">
          <cell r="C3781" t="str">
            <v>5PJ</v>
          </cell>
          <cell r="D3781" t="str">
            <v>STOKE-ON-TRENT PCT</v>
          </cell>
        </row>
        <row r="3782">
          <cell r="C3782" t="str">
            <v>5PJ</v>
          </cell>
          <cell r="D3782" t="str">
            <v>STOKE-ON-TRENT PCT</v>
          </cell>
        </row>
        <row r="3783">
          <cell r="C3783" t="str">
            <v>5PJ</v>
          </cell>
          <cell r="D3783" t="str">
            <v>STOKE-ON-TRENT PCT</v>
          </cell>
        </row>
        <row r="3784">
          <cell r="C3784" t="str">
            <v>5PJ</v>
          </cell>
          <cell r="D3784" t="str">
            <v>STOKE-ON-TRENT PCT</v>
          </cell>
        </row>
        <row r="3785">
          <cell r="C3785" t="str">
            <v>5PJ</v>
          </cell>
          <cell r="D3785" t="str">
            <v>STOKE-ON-TRENT PCT</v>
          </cell>
        </row>
        <row r="3786">
          <cell r="C3786" t="str">
            <v>5PJ</v>
          </cell>
          <cell r="D3786" t="str">
            <v>STOKE-ON-TRENT PCT</v>
          </cell>
        </row>
        <row r="3787">
          <cell r="C3787" t="str">
            <v>5PJ</v>
          </cell>
          <cell r="D3787" t="str">
            <v>STOKE-ON-TRENT PCT</v>
          </cell>
        </row>
        <row r="3788">
          <cell r="C3788" t="str">
            <v>5PJ</v>
          </cell>
          <cell r="D3788" t="str">
            <v>STOKE-ON-TRENT PCT</v>
          </cell>
        </row>
        <row r="3789">
          <cell r="C3789" t="str">
            <v>5PJ</v>
          </cell>
          <cell r="D3789" t="str">
            <v>STOKE-ON-TRENT PCT</v>
          </cell>
        </row>
        <row r="3790">
          <cell r="C3790" t="str">
            <v>5PJ</v>
          </cell>
          <cell r="D3790" t="str">
            <v>STOKE-ON-TRENT PCT</v>
          </cell>
        </row>
        <row r="3791">
          <cell r="C3791" t="str">
            <v>5PJ</v>
          </cell>
          <cell r="D3791" t="str">
            <v>STOKE-ON-TRENT PCT</v>
          </cell>
        </row>
        <row r="3792">
          <cell r="C3792" t="str">
            <v>5PJ</v>
          </cell>
          <cell r="D3792" t="str">
            <v>STOKE-ON-TRENT PCT</v>
          </cell>
        </row>
        <row r="3793">
          <cell r="C3793" t="str">
            <v>5PJ</v>
          </cell>
          <cell r="D3793" t="str">
            <v>STOKE-ON-TRENT PCT</v>
          </cell>
        </row>
        <row r="3794">
          <cell r="C3794" t="str">
            <v>5PJ</v>
          </cell>
          <cell r="D3794" t="str">
            <v>STOKE-ON-TRENT PCT</v>
          </cell>
        </row>
        <row r="3795">
          <cell r="C3795" t="str">
            <v>5PJ</v>
          </cell>
          <cell r="D3795" t="str">
            <v>STOKE-ON-TRENT PCT</v>
          </cell>
        </row>
        <row r="3796">
          <cell r="C3796" t="str">
            <v>5PJ</v>
          </cell>
          <cell r="D3796" t="str">
            <v>STOKE-ON-TRENT PCT</v>
          </cell>
        </row>
        <row r="3797">
          <cell r="C3797" t="str">
            <v>5PJ</v>
          </cell>
          <cell r="D3797" t="str">
            <v>STOKE-ON-TRENT PCT</v>
          </cell>
        </row>
        <row r="3798">
          <cell r="C3798" t="str">
            <v>5PJ</v>
          </cell>
          <cell r="D3798" t="str">
            <v>STOKE-ON-TRENT PCT</v>
          </cell>
        </row>
        <row r="3799">
          <cell r="C3799" t="str">
            <v>5PJ</v>
          </cell>
          <cell r="D3799" t="str">
            <v>STOKE-ON-TRENT PCT</v>
          </cell>
        </row>
        <row r="3800">
          <cell r="C3800" t="str">
            <v>5PJ</v>
          </cell>
          <cell r="D3800" t="str">
            <v>STOKE-ON-TRENT PCT</v>
          </cell>
        </row>
        <row r="3801">
          <cell r="C3801" t="str">
            <v>5PJ</v>
          </cell>
          <cell r="D3801" t="str">
            <v>STOKE-ON-TRENT PCT</v>
          </cell>
        </row>
        <row r="3802">
          <cell r="C3802" t="str">
            <v>5PJ</v>
          </cell>
          <cell r="D3802" t="str">
            <v>STOKE-ON-TRENT PCT</v>
          </cell>
        </row>
        <row r="3803">
          <cell r="C3803" t="str">
            <v>5PJ</v>
          </cell>
          <cell r="D3803" t="str">
            <v>STOKE-ON-TRENT PCT</v>
          </cell>
        </row>
        <row r="3804">
          <cell r="C3804" t="str">
            <v>5PJ</v>
          </cell>
          <cell r="D3804" t="str">
            <v>STOKE-ON-TRENT PCT</v>
          </cell>
        </row>
        <row r="3805">
          <cell r="C3805" t="str">
            <v>5PK</v>
          </cell>
          <cell r="D3805" t="str">
            <v>SOUTH STAFFORDSHIRE PRIMARY CARE TRUST</v>
          </cell>
        </row>
        <row r="3806">
          <cell r="C3806" t="str">
            <v>5PK</v>
          </cell>
          <cell r="D3806" t="str">
            <v>SOUTH STAFFORDSHIRE PRIMARY CARE TRUST</v>
          </cell>
        </row>
        <row r="3807">
          <cell r="C3807" t="str">
            <v>5PK</v>
          </cell>
          <cell r="D3807" t="str">
            <v>SOUTH STAFFORDSHIRE PRIMARY CARE TRUST</v>
          </cell>
        </row>
        <row r="3808">
          <cell r="C3808" t="str">
            <v>5PK</v>
          </cell>
          <cell r="D3808" t="str">
            <v>SOUTH STAFFORDSHIRE PRIMARY CARE TRUST</v>
          </cell>
        </row>
        <row r="3809">
          <cell r="C3809" t="str">
            <v>5PK</v>
          </cell>
          <cell r="D3809" t="str">
            <v>SOUTH STAFFORDSHIRE PRIMARY CARE TRUST</v>
          </cell>
        </row>
        <row r="3810">
          <cell r="C3810" t="str">
            <v>5PK</v>
          </cell>
          <cell r="D3810" t="str">
            <v>SOUTH STAFFORDSHIRE PRIMARY CARE TRUST</v>
          </cell>
        </row>
        <row r="3811">
          <cell r="C3811" t="str">
            <v>5PK</v>
          </cell>
          <cell r="D3811" t="str">
            <v>SOUTH STAFFORDSHIRE PRIMARY CARE TRUST</v>
          </cell>
        </row>
        <row r="3812">
          <cell r="C3812" t="str">
            <v>5PK</v>
          </cell>
          <cell r="D3812" t="str">
            <v>SOUTH STAFFORDSHIRE PRIMARY CARE TRUST</v>
          </cell>
        </row>
        <row r="3813">
          <cell r="C3813" t="str">
            <v>5PK</v>
          </cell>
          <cell r="D3813" t="str">
            <v>SOUTH STAFFORDSHIRE PRIMARY CARE TRUST</v>
          </cell>
        </row>
        <row r="3814">
          <cell r="C3814" t="str">
            <v>5PK</v>
          </cell>
          <cell r="D3814" t="str">
            <v>SOUTH STAFFORDSHIRE PRIMARY CARE TRUST</v>
          </cell>
        </row>
        <row r="3815">
          <cell r="C3815" t="str">
            <v>5PK</v>
          </cell>
          <cell r="D3815" t="str">
            <v>SOUTH STAFFORDSHIRE PRIMARY CARE TRUST</v>
          </cell>
        </row>
        <row r="3816">
          <cell r="C3816" t="str">
            <v>5PK</v>
          </cell>
          <cell r="D3816" t="str">
            <v>SOUTH STAFFORDSHIRE PRIMARY CARE TRUST</v>
          </cell>
        </row>
        <row r="3817">
          <cell r="C3817" t="str">
            <v>5PK</v>
          </cell>
          <cell r="D3817" t="str">
            <v>SOUTH STAFFORDSHIRE PRIMARY CARE TRUST</v>
          </cell>
        </row>
        <row r="3818">
          <cell r="C3818" t="str">
            <v>5PK</v>
          </cell>
          <cell r="D3818" t="str">
            <v>SOUTH STAFFORDSHIRE PRIMARY CARE TRUST</v>
          </cell>
        </row>
        <row r="3819">
          <cell r="C3819" t="str">
            <v>5PK</v>
          </cell>
          <cell r="D3819" t="str">
            <v>SOUTH STAFFORDSHIRE PRIMARY CARE TRUST</v>
          </cell>
        </row>
        <row r="3820">
          <cell r="C3820" t="str">
            <v>5PK</v>
          </cell>
          <cell r="D3820" t="str">
            <v>SOUTH STAFFORDSHIRE PRIMARY CARE TRUST</v>
          </cell>
        </row>
        <row r="3821">
          <cell r="C3821" t="str">
            <v>5PK</v>
          </cell>
          <cell r="D3821" t="str">
            <v>SOUTH STAFFORDSHIRE PRIMARY CARE TRUST</v>
          </cell>
        </row>
        <row r="3822">
          <cell r="C3822" t="str">
            <v>5PK</v>
          </cell>
          <cell r="D3822" t="str">
            <v>SOUTH STAFFORDSHIRE PRIMARY CARE TRUST</v>
          </cell>
        </row>
        <row r="3823">
          <cell r="C3823" t="str">
            <v>5PK</v>
          </cell>
          <cell r="D3823" t="str">
            <v>SOUTH STAFFORDSHIRE PRIMARY CARE TRUST</v>
          </cell>
        </row>
        <row r="3824">
          <cell r="C3824" t="str">
            <v>5PK</v>
          </cell>
          <cell r="D3824" t="str">
            <v>SOUTH STAFFORDSHIRE PRIMARY CARE TRUST</v>
          </cell>
        </row>
        <row r="3825">
          <cell r="C3825" t="str">
            <v>5PK</v>
          </cell>
          <cell r="D3825" t="str">
            <v>SOUTH STAFFORDSHIRE PRIMARY CARE TRUST</v>
          </cell>
        </row>
        <row r="3826">
          <cell r="C3826" t="str">
            <v>5PK</v>
          </cell>
          <cell r="D3826" t="str">
            <v>SOUTH STAFFORDSHIRE PRIMARY CARE TRUST</v>
          </cell>
        </row>
        <row r="3827">
          <cell r="C3827" t="str">
            <v>5PK</v>
          </cell>
          <cell r="D3827" t="str">
            <v>SOUTH STAFFORDSHIRE PRIMARY CARE TRUST</v>
          </cell>
        </row>
        <row r="3828">
          <cell r="C3828" t="str">
            <v>5PK</v>
          </cell>
          <cell r="D3828" t="str">
            <v>SOUTH STAFFORDSHIRE PRIMARY CARE TRUST</v>
          </cell>
        </row>
        <row r="3829">
          <cell r="C3829" t="str">
            <v>5PK</v>
          </cell>
          <cell r="D3829" t="str">
            <v>SOUTH STAFFORDSHIRE PRIMARY CARE TRUST</v>
          </cell>
        </row>
        <row r="3830">
          <cell r="C3830" t="str">
            <v>5PK</v>
          </cell>
          <cell r="D3830" t="str">
            <v>SOUTH STAFFORDSHIRE PRIMARY CARE TRUST</v>
          </cell>
        </row>
        <row r="3831">
          <cell r="C3831" t="str">
            <v>5PK</v>
          </cell>
          <cell r="D3831" t="str">
            <v>SOUTH STAFFORDSHIRE PRIMARY CARE TRUST</v>
          </cell>
        </row>
        <row r="3832">
          <cell r="C3832" t="str">
            <v>5PK</v>
          </cell>
          <cell r="D3832" t="str">
            <v>SOUTH STAFFORDSHIRE PRIMARY CARE TRUST</v>
          </cell>
        </row>
        <row r="3833">
          <cell r="C3833" t="str">
            <v>5PK</v>
          </cell>
          <cell r="D3833" t="str">
            <v>SOUTH STAFFORDSHIRE PRIMARY CARE TRUST</v>
          </cell>
        </row>
        <row r="3834">
          <cell r="C3834" t="str">
            <v>5PK</v>
          </cell>
          <cell r="D3834" t="str">
            <v>SOUTH STAFFORDSHIRE PRIMARY CARE TRUST</v>
          </cell>
        </row>
        <row r="3835">
          <cell r="C3835" t="str">
            <v>5PK</v>
          </cell>
          <cell r="D3835" t="str">
            <v>SOUTH STAFFORDSHIRE PRIMARY CARE TRUST</v>
          </cell>
        </row>
        <row r="3836">
          <cell r="C3836" t="str">
            <v>5PK</v>
          </cell>
          <cell r="D3836" t="str">
            <v>SOUTH STAFFORDSHIRE PRIMARY CARE TRUST</v>
          </cell>
        </row>
        <row r="3837">
          <cell r="C3837" t="str">
            <v>5PK</v>
          </cell>
          <cell r="D3837" t="str">
            <v>SOUTH STAFFORDSHIRE PRIMARY CARE TRUST</v>
          </cell>
        </row>
        <row r="3838">
          <cell r="C3838" t="str">
            <v>5PK</v>
          </cell>
          <cell r="D3838" t="str">
            <v>SOUTH STAFFORDSHIRE PRIMARY CARE TRUST</v>
          </cell>
        </row>
        <row r="3839">
          <cell r="C3839" t="str">
            <v>5PK</v>
          </cell>
          <cell r="D3839" t="str">
            <v>SOUTH STAFFORDSHIRE PRIMARY CARE TRUST</v>
          </cell>
        </row>
        <row r="3840">
          <cell r="C3840" t="str">
            <v>5PK</v>
          </cell>
          <cell r="D3840" t="str">
            <v>SOUTH STAFFORDSHIRE PRIMARY CARE TRUST</v>
          </cell>
        </row>
        <row r="3841">
          <cell r="C3841" t="str">
            <v>5PK</v>
          </cell>
          <cell r="D3841" t="str">
            <v>SOUTH STAFFORDSHIRE PRIMARY CARE TRUST</v>
          </cell>
        </row>
        <row r="3842">
          <cell r="C3842" t="str">
            <v>5PK</v>
          </cell>
          <cell r="D3842" t="str">
            <v>SOUTH STAFFORDSHIRE PRIMARY CARE TRUST</v>
          </cell>
        </row>
        <row r="3843">
          <cell r="C3843" t="str">
            <v>5PK</v>
          </cell>
          <cell r="D3843" t="str">
            <v>SOUTH STAFFORDSHIRE PRIMARY CARE TRUST</v>
          </cell>
        </row>
        <row r="3844">
          <cell r="C3844" t="str">
            <v>5PK</v>
          </cell>
          <cell r="D3844" t="str">
            <v>SOUTH STAFFORDSHIRE PRIMARY CARE TRUST</v>
          </cell>
        </row>
        <row r="3845">
          <cell r="C3845" t="str">
            <v>5PK</v>
          </cell>
          <cell r="D3845" t="str">
            <v>SOUTH STAFFORDSHIRE PRIMARY CARE TRUST</v>
          </cell>
        </row>
        <row r="3846">
          <cell r="C3846" t="str">
            <v>5PK</v>
          </cell>
          <cell r="D3846" t="str">
            <v>SOUTH STAFFORDSHIRE PRIMARY CARE TRUST</v>
          </cell>
        </row>
        <row r="3847">
          <cell r="C3847" t="str">
            <v>5PK</v>
          </cell>
          <cell r="D3847" t="str">
            <v>SOUTH STAFFORDSHIRE PRIMARY CARE TRUST</v>
          </cell>
        </row>
        <row r="3848">
          <cell r="C3848" t="str">
            <v>5PK</v>
          </cell>
          <cell r="D3848" t="str">
            <v>SOUTH STAFFORDSHIRE PRIMARY CARE TRUST</v>
          </cell>
        </row>
        <row r="3849">
          <cell r="C3849" t="str">
            <v>5PK</v>
          </cell>
          <cell r="D3849" t="str">
            <v>SOUTH STAFFORDSHIRE PRIMARY CARE TRUST</v>
          </cell>
        </row>
        <row r="3850">
          <cell r="C3850" t="str">
            <v>5PK</v>
          </cell>
          <cell r="D3850" t="str">
            <v>SOUTH STAFFORDSHIRE PRIMARY CARE TRUST</v>
          </cell>
        </row>
        <row r="3851">
          <cell r="C3851" t="str">
            <v>5PK</v>
          </cell>
          <cell r="D3851" t="str">
            <v>SOUTH STAFFORDSHIRE PRIMARY CARE TRUST</v>
          </cell>
        </row>
        <row r="3852">
          <cell r="C3852" t="str">
            <v>5PK</v>
          </cell>
          <cell r="D3852" t="str">
            <v>SOUTH STAFFORDSHIRE PRIMARY CARE TRUST</v>
          </cell>
        </row>
        <row r="3853">
          <cell r="C3853" t="str">
            <v>5PK</v>
          </cell>
          <cell r="D3853" t="str">
            <v>SOUTH STAFFORDSHIRE PRIMARY CARE TRUST</v>
          </cell>
        </row>
        <row r="3854">
          <cell r="C3854" t="str">
            <v>5PK</v>
          </cell>
          <cell r="D3854" t="str">
            <v>SOUTH STAFFORDSHIRE PRIMARY CARE TRUST</v>
          </cell>
        </row>
        <row r="3855">
          <cell r="C3855" t="str">
            <v>5PK</v>
          </cell>
          <cell r="D3855" t="str">
            <v>SOUTH STAFFORDSHIRE PRIMARY CARE TRUST</v>
          </cell>
        </row>
        <row r="3856">
          <cell r="C3856" t="str">
            <v>5PK</v>
          </cell>
          <cell r="D3856" t="str">
            <v>SOUTH STAFFORDSHIRE PRIMARY CARE TRUST</v>
          </cell>
        </row>
        <row r="3857">
          <cell r="C3857" t="str">
            <v>5PK</v>
          </cell>
          <cell r="D3857" t="str">
            <v>SOUTH STAFFORDSHIRE PRIMARY CARE TRUST</v>
          </cell>
        </row>
        <row r="3858">
          <cell r="C3858" t="str">
            <v>5PK</v>
          </cell>
          <cell r="D3858" t="str">
            <v>SOUTH STAFFORDSHIRE PRIMARY CARE TRUST</v>
          </cell>
        </row>
        <row r="3859">
          <cell r="C3859" t="str">
            <v>5PK</v>
          </cell>
          <cell r="D3859" t="str">
            <v>SOUTH STAFFORDSHIRE PRIMARY CARE TRUST</v>
          </cell>
        </row>
        <row r="3860">
          <cell r="C3860" t="str">
            <v>5PK</v>
          </cell>
          <cell r="D3860" t="str">
            <v>SOUTH STAFFORDSHIRE PRIMARY CARE TRUST</v>
          </cell>
        </row>
        <row r="3861">
          <cell r="C3861" t="str">
            <v>5PK</v>
          </cell>
          <cell r="D3861" t="str">
            <v>SOUTH STAFFORDSHIRE PRIMARY CARE TRUST</v>
          </cell>
        </row>
        <row r="3862">
          <cell r="C3862" t="str">
            <v>5PK</v>
          </cell>
          <cell r="D3862" t="str">
            <v>SOUTH STAFFORDSHIRE PRIMARY CARE TRUST</v>
          </cell>
        </row>
        <row r="3863">
          <cell r="C3863" t="str">
            <v>5PK</v>
          </cell>
          <cell r="D3863" t="str">
            <v>SOUTH STAFFORDSHIRE PRIMARY CARE TRUST</v>
          </cell>
        </row>
        <row r="3864">
          <cell r="C3864" t="str">
            <v>5PK</v>
          </cell>
          <cell r="D3864" t="str">
            <v>SOUTH STAFFORDSHIRE PRIMARY CARE TRUST</v>
          </cell>
        </row>
        <row r="3865">
          <cell r="C3865" t="str">
            <v>5PK</v>
          </cell>
          <cell r="D3865" t="str">
            <v>SOUTH STAFFORDSHIRE PRIMARY CARE TRUST</v>
          </cell>
        </row>
        <row r="3866">
          <cell r="C3866" t="str">
            <v>5PK</v>
          </cell>
          <cell r="D3866" t="str">
            <v>SOUTH STAFFORDSHIRE PRIMARY CARE TRUST</v>
          </cell>
        </row>
        <row r="3867">
          <cell r="C3867" t="str">
            <v>5PK</v>
          </cell>
          <cell r="D3867" t="str">
            <v>SOUTH STAFFORDSHIRE PRIMARY CARE TRUST</v>
          </cell>
        </row>
        <row r="3868">
          <cell r="C3868" t="str">
            <v>5PK</v>
          </cell>
          <cell r="D3868" t="str">
            <v>SOUTH STAFFORDSHIRE PRIMARY CARE TRUST</v>
          </cell>
        </row>
        <row r="3869">
          <cell r="C3869" t="str">
            <v>5PK</v>
          </cell>
          <cell r="D3869" t="str">
            <v>SOUTH STAFFORDSHIRE PRIMARY CARE TRUST</v>
          </cell>
        </row>
        <row r="3870">
          <cell r="C3870" t="str">
            <v>5PK</v>
          </cell>
          <cell r="D3870" t="str">
            <v>SOUTH STAFFORDSHIRE PRIMARY CARE TRUST</v>
          </cell>
        </row>
        <row r="3871">
          <cell r="C3871" t="str">
            <v>5PK</v>
          </cell>
          <cell r="D3871" t="str">
            <v>SOUTH STAFFORDSHIRE PRIMARY CARE TRUST</v>
          </cell>
        </row>
        <row r="3872">
          <cell r="C3872" t="str">
            <v>5PK</v>
          </cell>
          <cell r="D3872" t="str">
            <v>SOUTH STAFFORDSHIRE PRIMARY CARE TRUST</v>
          </cell>
        </row>
        <row r="3873">
          <cell r="C3873" t="str">
            <v>5PK</v>
          </cell>
          <cell r="D3873" t="str">
            <v>SOUTH STAFFORDSHIRE PRIMARY CARE TRUST</v>
          </cell>
        </row>
        <row r="3874">
          <cell r="C3874" t="str">
            <v>5PK</v>
          </cell>
          <cell r="D3874" t="str">
            <v>SOUTH STAFFORDSHIRE PRIMARY CARE TRUST</v>
          </cell>
        </row>
        <row r="3875">
          <cell r="C3875" t="str">
            <v>5PK</v>
          </cell>
          <cell r="D3875" t="str">
            <v>SOUTH STAFFORDSHIRE PRIMARY CARE TRUST</v>
          </cell>
        </row>
        <row r="3876">
          <cell r="C3876" t="str">
            <v>5PK</v>
          </cell>
          <cell r="D3876" t="str">
            <v>SOUTH STAFFORDSHIRE PRIMARY CARE TRUST</v>
          </cell>
        </row>
        <row r="3877">
          <cell r="C3877" t="str">
            <v>5PK</v>
          </cell>
          <cell r="D3877" t="str">
            <v>SOUTH STAFFORDSHIRE PRIMARY CARE TRUST</v>
          </cell>
        </row>
        <row r="3878">
          <cell r="C3878" t="str">
            <v>5PK</v>
          </cell>
          <cell r="D3878" t="str">
            <v>SOUTH STAFFORDSHIRE PRIMARY CARE TRUST</v>
          </cell>
        </row>
        <row r="3879">
          <cell r="C3879" t="str">
            <v>5PK</v>
          </cell>
          <cell r="D3879" t="str">
            <v>SOUTH STAFFORDSHIRE PRIMARY CARE TRUST</v>
          </cell>
        </row>
        <row r="3880">
          <cell r="C3880" t="str">
            <v>5PK</v>
          </cell>
          <cell r="D3880" t="str">
            <v>SOUTH STAFFORDSHIRE PRIMARY CARE TRUST</v>
          </cell>
        </row>
        <row r="3881">
          <cell r="C3881" t="str">
            <v>5PK</v>
          </cell>
          <cell r="D3881" t="str">
            <v>SOUTH STAFFORDSHIRE PRIMARY CARE TRUST</v>
          </cell>
        </row>
        <row r="3882">
          <cell r="C3882" t="str">
            <v>5PK</v>
          </cell>
          <cell r="D3882" t="str">
            <v>SOUTH STAFFORDSHIRE PRIMARY CARE TRUST</v>
          </cell>
        </row>
        <row r="3883">
          <cell r="C3883" t="str">
            <v>5PK</v>
          </cell>
          <cell r="D3883" t="str">
            <v>SOUTH STAFFORDSHIRE PRIMARY CARE TRUST</v>
          </cell>
        </row>
        <row r="3884">
          <cell r="C3884" t="str">
            <v>5PK</v>
          </cell>
          <cell r="D3884" t="str">
            <v>SOUTH STAFFORDSHIRE PRIMARY CARE TRUST</v>
          </cell>
        </row>
        <row r="3885">
          <cell r="C3885" t="str">
            <v>5PK</v>
          </cell>
          <cell r="D3885" t="str">
            <v>SOUTH STAFFORDSHIRE PRIMARY CARE TRUST</v>
          </cell>
        </row>
        <row r="3886">
          <cell r="C3886" t="str">
            <v>5PK</v>
          </cell>
          <cell r="D3886" t="str">
            <v>SOUTH STAFFORDSHIRE PRIMARY CARE TRUST</v>
          </cell>
        </row>
        <row r="3887">
          <cell r="C3887" t="str">
            <v>5PK</v>
          </cell>
          <cell r="D3887" t="str">
            <v>SOUTH STAFFORDSHIRE PRIMARY CARE TRUST</v>
          </cell>
        </row>
        <row r="3888">
          <cell r="C3888" t="str">
            <v>5PK</v>
          </cell>
          <cell r="D3888" t="str">
            <v>SOUTH STAFFORDSHIRE PRIMARY CARE TRUST</v>
          </cell>
        </row>
        <row r="3889">
          <cell r="C3889" t="str">
            <v>5PK</v>
          </cell>
          <cell r="D3889" t="str">
            <v>SOUTH STAFFORDSHIRE PRIMARY CARE TRUST</v>
          </cell>
        </row>
        <row r="3890">
          <cell r="C3890" t="str">
            <v>5PK</v>
          </cell>
          <cell r="D3890" t="str">
            <v>SOUTH STAFFORDSHIRE PRIMARY CARE TRUST</v>
          </cell>
        </row>
        <row r="3891">
          <cell r="C3891" t="str">
            <v>5PK</v>
          </cell>
          <cell r="D3891" t="str">
            <v>SOUTH STAFFORDSHIRE PRIMARY CARE TRUST</v>
          </cell>
        </row>
        <row r="3892">
          <cell r="C3892" t="str">
            <v>5PK</v>
          </cell>
          <cell r="D3892" t="str">
            <v>SOUTH STAFFORDSHIRE PRIMARY CARE TRUST</v>
          </cell>
        </row>
        <row r="3893">
          <cell r="C3893" t="str">
            <v>5PK</v>
          </cell>
          <cell r="D3893" t="str">
            <v>SOUTH STAFFORDSHIRE PRIMARY CARE TRUST</v>
          </cell>
        </row>
        <row r="3894">
          <cell r="C3894" t="str">
            <v>5PK</v>
          </cell>
          <cell r="D3894" t="str">
            <v>SOUTH STAFFORDSHIRE PRIMARY CARE TRUST</v>
          </cell>
        </row>
        <row r="3895">
          <cell r="C3895" t="str">
            <v>5PK</v>
          </cell>
          <cell r="D3895" t="str">
            <v>SOUTH STAFFORDSHIRE PRIMARY CARE TRUST</v>
          </cell>
        </row>
        <row r="3896">
          <cell r="C3896" t="str">
            <v>5PK</v>
          </cell>
          <cell r="D3896" t="str">
            <v>SOUTH STAFFORDSHIRE PRIMARY CARE TRUST</v>
          </cell>
        </row>
        <row r="3897">
          <cell r="C3897" t="str">
            <v>5PK</v>
          </cell>
          <cell r="D3897" t="str">
            <v>SOUTH STAFFORDSHIRE PRIMARY CARE TRUST</v>
          </cell>
        </row>
        <row r="3898">
          <cell r="C3898" t="str">
            <v>5PK</v>
          </cell>
          <cell r="D3898" t="str">
            <v>SOUTH STAFFORDSHIRE PRIMARY CARE TRUST</v>
          </cell>
        </row>
        <row r="3899">
          <cell r="C3899" t="str">
            <v>5PK</v>
          </cell>
          <cell r="D3899" t="str">
            <v>SOUTH STAFFORDSHIRE PRIMARY CARE TRUST</v>
          </cell>
        </row>
        <row r="3900">
          <cell r="C3900" t="str">
            <v>5PL</v>
          </cell>
          <cell r="D3900" t="str">
            <v>WORCESTERSHIRE PCT</v>
          </cell>
        </row>
        <row r="3901">
          <cell r="C3901" t="str">
            <v>5PL</v>
          </cell>
          <cell r="D3901" t="str">
            <v>WORCESTERSHIRE PCT</v>
          </cell>
        </row>
        <row r="3902">
          <cell r="C3902" t="str">
            <v>5PL</v>
          </cell>
          <cell r="D3902" t="str">
            <v>WORCESTERSHIRE PCT</v>
          </cell>
        </row>
        <row r="3903">
          <cell r="C3903" t="str">
            <v>5PL</v>
          </cell>
          <cell r="D3903" t="str">
            <v>WORCESTERSHIRE PCT</v>
          </cell>
        </row>
        <row r="3904">
          <cell r="C3904" t="str">
            <v>5PL</v>
          </cell>
          <cell r="D3904" t="str">
            <v>WORCESTERSHIRE PCT</v>
          </cell>
        </row>
        <row r="3905">
          <cell r="C3905" t="str">
            <v>5PL</v>
          </cell>
          <cell r="D3905" t="str">
            <v>WORCESTERSHIRE PCT</v>
          </cell>
        </row>
        <row r="3906">
          <cell r="C3906" t="str">
            <v>5PL</v>
          </cell>
          <cell r="D3906" t="str">
            <v>WORCESTERSHIRE PCT</v>
          </cell>
        </row>
        <row r="3907">
          <cell r="C3907" t="str">
            <v>5PL</v>
          </cell>
          <cell r="D3907" t="str">
            <v>WORCESTERSHIRE PCT</v>
          </cell>
        </row>
        <row r="3908">
          <cell r="C3908" t="str">
            <v>5PL</v>
          </cell>
          <cell r="D3908" t="str">
            <v>WORCESTERSHIRE PCT</v>
          </cell>
        </row>
        <row r="3909">
          <cell r="C3909" t="str">
            <v>5PL</v>
          </cell>
          <cell r="D3909" t="str">
            <v>WORCESTERSHIRE PCT</v>
          </cell>
        </row>
        <row r="3910">
          <cell r="C3910" t="str">
            <v>5PL</v>
          </cell>
          <cell r="D3910" t="str">
            <v>WORCESTERSHIRE PCT</v>
          </cell>
        </row>
        <row r="3911">
          <cell r="C3911" t="str">
            <v>5PL</v>
          </cell>
          <cell r="D3911" t="str">
            <v>WORCESTERSHIRE PCT</v>
          </cell>
        </row>
        <row r="3912">
          <cell r="C3912" t="str">
            <v>5PL</v>
          </cell>
          <cell r="D3912" t="str">
            <v>WORCESTERSHIRE PCT</v>
          </cell>
        </row>
        <row r="3913">
          <cell r="C3913" t="str">
            <v>5PL</v>
          </cell>
          <cell r="D3913" t="str">
            <v>WORCESTERSHIRE PCT</v>
          </cell>
        </row>
        <row r="3914">
          <cell r="C3914" t="str">
            <v>5PL</v>
          </cell>
          <cell r="D3914" t="str">
            <v>WORCESTERSHIRE PCT</v>
          </cell>
        </row>
        <row r="3915">
          <cell r="C3915" t="str">
            <v>5PL</v>
          </cell>
          <cell r="D3915" t="str">
            <v>WORCESTERSHIRE PCT</v>
          </cell>
        </row>
        <row r="3916">
          <cell r="C3916" t="str">
            <v>5PL</v>
          </cell>
          <cell r="D3916" t="str">
            <v>WORCESTERSHIRE PCT</v>
          </cell>
        </row>
        <row r="3917">
          <cell r="C3917" t="str">
            <v>5PL</v>
          </cell>
          <cell r="D3917" t="str">
            <v>WORCESTERSHIRE PCT</v>
          </cell>
        </row>
        <row r="3918">
          <cell r="C3918" t="str">
            <v>5PL</v>
          </cell>
          <cell r="D3918" t="str">
            <v>WORCESTERSHIRE PCT</v>
          </cell>
        </row>
        <row r="3919">
          <cell r="C3919" t="str">
            <v>5PL</v>
          </cell>
          <cell r="D3919" t="str">
            <v>WORCESTERSHIRE PCT</v>
          </cell>
        </row>
        <row r="3920">
          <cell r="C3920" t="str">
            <v>5PL</v>
          </cell>
          <cell r="D3920" t="str">
            <v>WORCESTERSHIRE PCT</v>
          </cell>
        </row>
        <row r="3921">
          <cell r="C3921" t="str">
            <v>5PL</v>
          </cell>
          <cell r="D3921" t="str">
            <v>WORCESTERSHIRE PCT</v>
          </cell>
        </row>
        <row r="3922">
          <cell r="C3922" t="str">
            <v>5PL</v>
          </cell>
          <cell r="D3922" t="str">
            <v>WORCESTERSHIRE PCT</v>
          </cell>
        </row>
        <row r="3923">
          <cell r="C3923" t="str">
            <v>5PL</v>
          </cell>
          <cell r="D3923" t="str">
            <v>WORCESTERSHIRE PCT</v>
          </cell>
        </row>
        <row r="3924">
          <cell r="C3924" t="str">
            <v>5PL</v>
          </cell>
          <cell r="D3924" t="str">
            <v>WORCESTERSHIRE PCT</v>
          </cell>
        </row>
        <row r="3925">
          <cell r="C3925" t="str">
            <v>5PL</v>
          </cell>
          <cell r="D3925" t="str">
            <v>WORCESTERSHIRE PCT</v>
          </cell>
        </row>
        <row r="3926">
          <cell r="C3926" t="str">
            <v>5PL</v>
          </cell>
          <cell r="D3926" t="str">
            <v>WORCESTERSHIRE PCT</v>
          </cell>
        </row>
        <row r="3927">
          <cell r="C3927" t="str">
            <v>5PL</v>
          </cell>
          <cell r="D3927" t="str">
            <v>WORCESTERSHIRE PCT</v>
          </cell>
        </row>
        <row r="3928">
          <cell r="C3928" t="str">
            <v>5PL</v>
          </cell>
          <cell r="D3928" t="str">
            <v>WORCESTERSHIRE PCT</v>
          </cell>
        </row>
        <row r="3929">
          <cell r="C3929" t="str">
            <v>5PL</v>
          </cell>
          <cell r="D3929" t="str">
            <v>WORCESTERSHIRE PCT</v>
          </cell>
        </row>
        <row r="3930">
          <cell r="C3930" t="str">
            <v>5PL</v>
          </cell>
          <cell r="D3930" t="str">
            <v>WORCESTERSHIRE PCT</v>
          </cell>
        </row>
        <row r="3931">
          <cell r="C3931" t="str">
            <v>5PL</v>
          </cell>
          <cell r="D3931" t="str">
            <v>WORCESTERSHIRE PCT</v>
          </cell>
        </row>
        <row r="3932">
          <cell r="C3932" t="str">
            <v>5PL</v>
          </cell>
          <cell r="D3932" t="str">
            <v>WORCESTERSHIRE PCT</v>
          </cell>
        </row>
        <row r="3933">
          <cell r="C3933" t="str">
            <v>5PL</v>
          </cell>
          <cell r="D3933" t="str">
            <v>WORCESTERSHIRE PCT</v>
          </cell>
        </row>
        <row r="3934">
          <cell r="C3934" t="str">
            <v>5PL</v>
          </cell>
          <cell r="D3934" t="str">
            <v>WORCESTERSHIRE PCT</v>
          </cell>
        </row>
        <row r="3935">
          <cell r="C3935" t="str">
            <v>5PL</v>
          </cell>
          <cell r="D3935" t="str">
            <v>WORCESTERSHIRE PCT</v>
          </cell>
        </row>
        <row r="3936">
          <cell r="C3936" t="str">
            <v>5PL</v>
          </cell>
          <cell r="D3936" t="str">
            <v>WORCESTERSHIRE PCT</v>
          </cell>
        </row>
        <row r="3937">
          <cell r="C3937" t="str">
            <v>5PL</v>
          </cell>
          <cell r="D3937" t="str">
            <v>WORCESTERSHIRE PCT</v>
          </cell>
        </row>
        <row r="3938">
          <cell r="C3938" t="str">
            <v>5PL</v>
          </cell>
          <cell r="D3938" t="str">
            <v>WORCESTERSHIRE PCT</v>
          </cell>
        </row>
        <row r="3939">
          <cell r="C3939" t="str">
            <v>5PL</v>
          </cell>
          <cell r="D3939" t="str">
            <v>WORCESTERSHIRE PCT</v>
          </cell>
        </row>
        <row r="3940">
          <cell r="C3940" t="str">
            <v>5PL</v>
          </cell>
          <cell r="D3940" t="str">
            <v>WORCESTERSHIRE PCT</v>
          </cell>
        </row>
        <row r="3941">
          <cell r="C3941" t="str">
            <v>5PL</v>
          </cell>
          <cell r="D3941" t="str">
            <v>WORCESTERSHIRE PCT</v>
          </cell>
        </row>
        <row r="3942">
          <cell r="C3942" t="str">
            <v>5PL</v>
          </cell>
          <cell r="D3942" t="str">
            <v>WORCESTERSHIRE PCT</v>
          </cell>
        </row>
        <row r="3943">
          <cell r="C3943" t="str">
            <v>5PL</v>
          </cell>
          <cell r="D3943" t="str">
            <v>WORCESTERSHIRE PCT</v>
          </cell>
        </row>
        <row r="3944">
          <cell r="C3944" t="str">
            <v>5PL</v>
          </cell>
          <cell r="D3944" t="str">
            <v>WORCESTERSHIRE PCT</v>
          </cell>
        </row>
        <row r="3945">
          <cell r="C3945" t="str">
            <v>5PL</v>
          </cell>
          <cell r="D3945" t="str">
            <v>WORCESTERSHIRE PCT</v>
          </cell>
        </row>
        <row r="3946">
          <cell r="C3946" t="str">
            <v>5PL</v>
          </cell>
          <cell r="D3946" t="str">
            <v>WORCESTERSHIRE PCT</v>
          </cell>
        </row>
        <row r="3947">
          <cell r="C3947" t="str">
            <v>5PL</v>
          </cell>
          <cell r="D3947" t="str">
            <v>WORCESTERSHIRE PCT</v>
          </cell>
        </row>
        <row r="3948">
          <cell r="C3948" t="str">
            <v>5PL</v>
          </cell>
          <cell r="D3948" t="str">
            <v>WORCESTERSHIRE PCT</v>
          </cell>
        </row>
        <row r="3949">
          <cell r="C3949" t="str">
            <v>5PL</v>
          </cell>
          <cell r="D3949" t="str">
            <v>WORCESTERSHIRE PCT</v>
          </cell>
        </row>
        <row r="3950">
          <cell r="C3950" t="str">
            <v>5PL</v>
          </cell>
          <cell r="D3950" t="str">
            <v>WORCESTERSHIRE PCT</v>
          </cell>
        </row>
        <row r="3951">
          <cell r="C3951" t="str">
            <v>5PL</v>
          </cell>
          <cell r="D3951" t="str">
            <v>WORCESTERSHIRE PCT</v>
          </cell>
        </row>
        <row r="3952">
          <cell r="C3952" t="str">
            <v>5PL</v>
          </cell>
          <cell r="D3952" t="str">
            <v>WORCESTERSHIRE PCT</v>
          </cell>
        </row>
        <row r="3953">
          <cell r="C3953" t="str">
            <v>5PL</v>
          </cell>
          <cell r="D3953" t="str">
            <v>WORCESTERSHIRE PCT</v>
          </cell>
        </row>
        <row r="3954">
          <cell r="C3954" t="str">
            <v>5PL</v>
          </cell>
          <cell r="D3954" t="str">
            <v>WORCESTERSHIRE PCT</v>
          </cell>
        </row>
        <row r="3955">
          <cell r="C3955" t="str">
            <v>5PL</v>
          </cell>
          <cell r="D3955" t="str">
            <v>WORCESTERSHIRE PCT</v>
          </cell>
        </row>
        <row r="3956">
          <cell r="C3956" t="str">
            <v>5PL</v>
          </cell>
          <cell r="D3956" t="str">
            <v>WORCESTERSHIRE PCT</v>
          </cell>
        </row>
        <row r="3957">
          <cell r="C3957" t="str">
            <v>5PL</v>
          </cell>
          <cell r="D3957" t="str">
            <v>WORCESTERSHIRE PCT</v>
          </cell>
        </row>
        <row r="3958">
          <cell r="C3958" t="str">
            <v>5PL</v>
          </cell>
          <cell r="D3958" t="str">
            <v>WORCESTERSHIRE PCT</v>
          </cell>
        </row>
        <row r="3959">
          <cell r="C3959" t="str">
            <v>5PL</v>
          </cell>
          <cell r="D3959" t="str">
            <v>WORCESTERSHIRE PCT</v>
          </cell>
        </row>
        <row r="3960">
          <cell r="C3960" t="str">
            <v>5PL</v>
          </cell>
          <cell r="D3960" t="str">
            <v>WORCESTERSHIRE PCT</v>
          </cell>
        </row>
        <row r="3961">
          <cell r="C3961" t="str">
            <v>5PL</v>
          </cell>
          <cell r="D3961" t="str">
            <v>WORCESTERSHIRE PCT</v>
          </cell>
        </row>
        <row r="3962">
          <cell r="C3962" t="str">
            <v>5PL</v>
          </cell>
          <cell r="D3962" t="str">
            <v>WORCESTERSHIRE PCT</v>
          </cell>
        </row>
        <row r="3963">
          <cell r="C3963" t="str">
            <v>5PL</v>
          </cell>
          <cell r="D3963" t="str">
            <v>WORCESTERSHIRE PCT</v>
          </cell>
        </row>
        <row r="3964">
          <cell r="C3964" t="str">
            <v>5PL</v>
          </cell>
          <cell r="D3964" t="str">
            <v>WORCESTERSHIRE PCT</v>
          </cell>
        </row>
        <row r="3965">
          <cell r="C3965" t="str">
            <v>5PL</v>
          </cell>
          <cell r="D3965" t="str">
            <v>WORCESTERSHIRE PCT</v>
          </cell>
        </row>
        <row r="3966">
          <cell r="C3966" t="str">
            <v>5PL</v>
          </cell>
          <cell r="D3966" t="str">
            <v>WORCESTERSHIRE PCT</v>
          </cell>
        </row>
        <row r="3967">
          <cell r="C3967" t="str">
            <v>5PM</v>
          </cell>
          <cell r="D3967" t="str">
            <v>WARWICKSHIRE PCT</v>
          </cell>
        </row>
        <row r="3968">
          <cell r="C3968" t="str">
            <v>5PM</v>
          </cell>
          <cell r="D3968" t="str">
            <v>WARWICKSHIRE PCT</v>
          </cell>
        </row>
        <row r="3969">
          <cell r="C3969" t="str">
            <v>5PM</v>
          </cell>
          <cell r="D3969" t="str">
            <v>WARWICKSHIRE PCT</v>
          </cell>
        </row>
        <row r="3970">
          <cell r="C3970" t="str">
            <v>5PM</v>
          </cell>
          <cell r="D3970" t="str">
            <v>WARWICKSHIRE PCT</v>
          </cell>
        </row>
        <row r="3971">
          <cell r="C3971" t="str">
            <v>5PM</v>
          </cell>
          <cell r="D3971" t="str">
            <v>WARWICKSHIRE PCT</v>
          </cell>
        </row>
        <row r="3972">
          <cell r="C3972" t="str">
            <v>5PM</v>
          </cell>
          <cell r="D3972" t="str">
            <v>WARWICKSHIRE PCT</v>
          </cell>
        </row>
        <row r="3973">
          <cell r="C3973" t="str">
            <v>5PM</v>
          </cell>
          <cell r="D3973" t="str">
            <v>WARWICKSHIRE PCT</v>
          </cell>
        </row>
        <row r="3974">
          <cell r="C3974" t="str">
            <v>5PM</v>
          </cell>
          <cell r="D3974" t="str">
            <v>WARWICKSHIRE PCT</v>
          </cell>
        </row>
        <row r="3975">
          <cell r="C3975" t="str">
            <v>5PM</v>
          </cell>
          <cell r="D3975" t="str">
            <v>WARWICKSHIRE PCT</v>
          </cell>
        </row>
        <row r="3976">
          <cell r="C3976" t="str">
            <v>5PM</v>
          </cell>
          <cell r="D3976" t="str">
            <v>WARWICKSHIRE PCT</v>
          </cell>
        </row>
        <row r="3977">
          <cell r="C3977" t="str">
            <v>5PM</v>
          </cell>
          <cell r="D3977" t="str">
            <v>WARWICKSHIRE PCT</v>
          </cell>
        </row>
        <row r="3978">
          <cell r="C3978" t="str">
            <v>5PM</v>
          </cell>
          <cell r="D3978" t="str">
            <v>WARWICKSHIRE PCT</v>
          </cell>
        </row>
        <row r="3979">
          <cell r="C3979" t="str">
            <v>5PM</v>
          </cell>
          <cell r="D3979" t="str">
            <v>WARWICKSHIRE PCT</v>
          </cell>
        </row>
        <row r="3980">
          <cell r="C3980" t="str">
            <v>5PM</v>
          </cell>
          <cell r="D3980" t="str">
            <v>WARWICKSHIRE PCT</v>
          </cell>
        </row>
        <row r="3981">
          <cell r="C3981" t="str">
            <v>5PM</v>
          </cell>
          <cell r="D3981" t="str">
            <v>WARWICKSHIRE PCT</v>
          </cell>
        </row>
        <row r="3982">
          <cell r="C3982" t="str">
            <v>5PM</v>
          </cell>
          <cell r="D3982" t="str">
            <v>WARWICKSHIRE PCT</v>
          </cell>
        </row>
        <row r="3983">
          <cell r="C3983" t="str">
            <v>5PM</v>
          </cell>
          <cell r="D3983" t="str">
            <v>WARWICKSHIRE PCT</v>
          </cell>
        </row>
        <row r="3984">
          <cell r="C3984" t="str">
            <v>5PM</v>
          </cell>
          <cell r="D3984" t="str">
            <v>WARWICKSHIRE PCT</v>
          </cell>
        </row>
        <row r="3985">
          <cell r="C3985" t="str">
            <v>5PM</v>
          </cell>
          <cell r="D3985" t="str">
            <v>WARWICKSHIRE PCT</v>
          </cell>
        </row>
        <row r="3986">
          <cell r="C3986" t="str">
            <v>5PM</v>
          </cell>
          <cell r="D3986" t="str">
            <v>WARWICKSHIRE PCT</v>
          </cell>
        </row>
        <row r="3987">
          <cell r="C3987" t="str">
            <v>5PM</v>
          </cell>
          <cell r="D3987" t="str">
            <v>WARWICKSHIRE PCT</v>
          </cell>
        </row>
        <row r="3988">
          <cell r="C3988" t="str">
            <v>5PM</v>
          </cell>
          <cell r="D3988" t="str">
            <v>WARWICKSHIRE PCT</v>
          </cell>
        </row>
        <row r="3989">
          <cell r="C3989" t="str">
            <v>5PM</v>
          </cell>
          <cell r="D3989" t="str">
            <v>WARWICKSHIRE PCT</v>
          </cell>
        </row>
        <row r="3990">
          <cell r="C3990" t="str">
            <v>5PM</v>
          </cell>
          <cell r="D3990" t="str">
            <v>WARWICKSHIRE PCT</v>
          </cell>
        </row>
        <row r="3991">
          <cell r="C3991" t="str">
            <v>5PM</v>
          </cell>
          <cell r="D3991" t="str">
            <v>WARWICKSHIRE PCT</v>
          </cell>
        </row>
        <row r="3992">
          <cell r="C3992" t="str">
            <v>5PM</v>
          </cell>
          <cell r="D3992" t="str">
            <v>WARWICKSHIRE PCT</v>
          </cell>
        </row>
        <row r="3993">
          <cell r="C3993" t="str">
            <v>5PM</v>
          </cell>
          <cell r="D3993" t="str">
            <v>WARWICKSHIRE PCT</v>
          </cell>
        </row>
        <row r="3994">
          <cell r="C3994" t="str">
            <v>5PM</v>
          </cell>
          <cell r="D3994" t="str">
            <v>WARWICKSHIRE PCT</v>
          </cell>
        </row>
        <row r="3995">
          <cell r="C3995" t="str">
            <v>5PM</v>
          </cell>
          <cell r="D3995" t="str">
            <v>WARWICKSHIRE PCT</v>
          </cell>
        </row>
        <row r="3996">
          <cell r="C3996" t="str">
            <v>5PM</v>
          </cell>
          <cell r="D3996" t="str">
            <v>WARWICKSHIRE PCT</v>
          </cell>
        </row>
        <row r="3997">
          <cell r="C3997" t="str">
            <v>5PM</v>
          </cell>
          <cell r="D3997" t="str">
            <v>WARWICKSHIRE PCT</v>
          </cell>
        </row>
        <row r="3998">
          <cell r="C3998" t="str">
            <v>5PM</v>
          </cell>
          <cell r="D3998" t="str">
            <v>WARWICKSHIRE PCT</v>
          </cell>
        </row>
        <row r="3999">
          <cell r="C3999" t="str">
            <v>5PM</v>
          </cell>
          <cell r="D3999" t="str">
            <v>WARWICKSHIRE PCT</v>
          </cell>
        </row>
        <row r="4000">
          <cell r="C4000" t="str">
            <v>5PM</v>
          </cell>
          <cell r="D4000" t="str">
            <v>WARWICKSHIRE PCT</v>
          </cell>
        </row>
        <row r="4001">
          <cell r="C4001" t="str">
            <v>5PM</v>
          </cell>
          <cell r="D4001" t="str">
            <v>WARWICKSHIRE PCT</v>
          </cell>
        </row>
        <row r="4002">
          <cell r="C4002" t="str">
            <v>5PM</v>
          </cell>
          <cell r="D4002" t="str">
            <v>WARWICKSHIRE PCT</v>
          </cell>
        </row>
        <row r="4003">
          <cell r="C4003" t="str">
            <v>5PM</v>
          </cell>
          <cell r="D4003" t="str">
            <v>WARWICKSHIRE PCT</v>
          </cell>
        </row>
        <row r="4004">
          <cell r="C4004" t="str">
            <v>5PM</v>
          </cell>
          <cell r="D4004" t="str">
            <v>WARWICKSHIRE PCT</v>
          </cell>
        </row>
        <row r="4005">
          <cell r="C4005" t="str">
            <v>5PM</v>
          </cell>
          <cell r="D4005" t="str">
            <v>WARWICKSHIRE PCT</v>
          </cell>
        </row>
        <row r="4006">
          <cell r="C4006" t="str">
            <v>5PM</v>
          </cell>
          <cell r="D4006" t="str">
            <v>WARWICKSHIRE PCT</v>
          </cell>
        </row>
        <row r="4007">
          <cell r="C4007" t="str">
            <v>5PM</v>
          </cell>
          <cell r="D4007" t="str">
            <v>WARWICKSHIRE PCT</v>
          </cell>
        </row>
        <row r="4008">
          <cell r="C4008" t="str">
            <v>5PM</v>
          </cell>
          <cell r="D4008" t="str">
            <v>WARWICKSHIRE PCT</v>
          </cell>
        </row>
        <row r="4009">
          <cell r="C4009" t="str">
            <v>5PM</v>
          </cell>
          <cell r="D4009" t="str">
            <v>WARWICKSHIRE PCT</v>
          </cell>
        </row>
        <row r="4010">
          <cell r="C4010" t="str">
            <v>5PM</v>
          </cell>
          <cell r="D4010" t="str">
            <v>WARWICKSHIRE PCT</v>
          </cell>
        </row>
        <row r="4011">
          <cell r="C4011" t="str">
            <v>5PM</v>
          </cell>
          <cell r="D4011" t="str">
            <v>WARWICKSHIRE PCT</v>
          </cell>
        </row>
        <row r="4012">
          <cell r="C4012" t="str">
            <v>5PM</v>
          </cell>
          <cell r="D4012" t="str">
            <v>WARWICKSHIRE PCT</v>
          </cell>
        </row>
        <row r="4013">
          <cell r="C4013" t="str">
            <v>5PM</v>
          </cell>
          <cell r="D4013" t="str">
            <v>WARWICKSHIRE PCT</v>
          </cell>
        </row>
        <row r="4014">
          <cell r="C4014" t="str">
            <v>5PM</v>
          </cell>
          <cell r="D4014" t="str">
            <v>WARWICKSHIRE PCT</v>
          </cell>
        </row>
        <row r="4015">
          <cell r="C4015" t="str">
            <v>5PM</v>
          </cell>
          <cell r="D4015" t="str">
            <v>WARWICKSHIRE PCT</v>
          </cell>
        </row>
        <row r="4016">
          <cell r="C4016" t="str">
            <v>5PM</v>
          </cell>
          <cell r="D4016" t="str">
            <v>WARWICKSHIRE PCT</v>
          </cell>
        </row>
        <row r="4017">
          <cell r="C4017" t="str">
            <v>5PM</v>
          </cell>
          <cell r="D4017" t="str">
            <v>WARWICKSHIRE PCT</v>
          </cell>
        </row>
        <row r="4018">
          <cell r="C4018" t="str">
            <v>5PM</v>
          </cell>
          <cell r="D4018" t="str">
            <v>WARWICKSHIRE PCT</v>
          </cell>
        </row>
        <row r="4019">
          <cell r="C4019" t="str">
            <v>5PM</v>
          </cell>
          <cell r="D4019" t="str">
            <v>WARWICKSHIRE PCT</v>
          </cell>
        </row>
        <row r="4020">
          <cell r="C4020" t="str">
            <v>5PM</v>
          </cell>
          <cell r="D4020" t="str">
            <v>WARWICKSHIRE PCT</v>
          </cell>
        </row>
        <row r="4021">
          <cell r="C4021" t="str">
            <v>5PM</v>
          </cell>
          <cell r="D4021" t="str">
            <v>WARWICKSHIRE PCT</v>
          </cell>
        </row>
        <row r="4022">
          <cell r="C4022" t="str">
            <v>5PM</v>
          </cell>
          <cell r="D4022" t="str">
            <v>WARWICKSHIRE PCT</v>
          </cell>
        </row>
        <row r="4023">
          <cell r="C4023" t="str">
            <v>5PM</v>
          </cell>
          <cell r="D4023" t="str">
            <v>WARWICKSHIRE PCT</v>
          </cell>
        </row>
        <row r="4024">
          <cell r="C4024" t="str">
            <v>5PM</v>
          </cell>
          <cell r="D4024" t="str">
            <v>WARWICKSHIRE PCT</v>
          </cell>
        </row>
        <row r="4025">
          <cell r="C4025" t="str">
            <v>5PM</v>
          </cell>
          <cell r="D4025" t="str">
            <v>WARWICKSHIRE PCT</v>
          </cell>
        </row>
        <row r="4026">
          <cell r="C4026" t="str">
            <v>5PM</v>
          </cell>
          <cell r="D4026" t="str">
            <v>WARWICKSHIRE PCT</v>
          </cell>
        </row>
        <row r="4027">
          <cell r="C4027" t="str">
            <v>5PM</v>
          </cell>
          <cell r="D4027" t="str">
            <v>WARWICKSHIRE PCT</v>
          </cell>
        </row>
        <row r="4028">
          <cell r="C4028" t="str">
            <v>5PM</v>
          </cell>
          <cell r="D4028" t="str">
            <v>WARWICKSHIRE PCT</v>
          </cell>
        </row>
        <row r="4029">
          <cell r="C4029" t="str">
            <v>5PM</v>
          </cell>
          <cell r="D4029" t="str">
            <v>WARWICKSHIRE PCT</v>
          </cell>
        </row>
        <row r="4030">
          <cell r="C4030" t="str">
            <v>5PM</v>
          </cell>
          <cell r="D4030" t="str">
            <v>WARWICKSHIRE PCT</v>
          </cell>
        </row>
        <row r="4031">
          <cell r="C4031" t="str">
            <v>5PM</v>
          </cell>
          <cell r="D4031" t="str">
            <v>WARWICKSHIRE PCT</v>
          </cell>
        </row>
        <row r="4032">
          <cell r="C4032" t="str">
            <v>5PM</v>
          </cell>
          <cell r="D4032" t="str">
            <v>WARWICKSHIRE PCT</v>
          </cell>
        </row>
        <row r="4033">
          <cell r="C4033" t="str">
            <v>5PM</v>
          </cell>
          <cell r="D4033" t="str">
            <v>WARWICKSHIRE PCT</v>
          </cell>
        </row>
        <row r="4034">
          <cell r="C4034" t="str">
            <v>5PM</v>
          </cell>
          <cell r="D4034" t="str">
            <v>WARWICKSHIRE PCT</v>
          </cell>
        </row>
        <row r="4035">
          <cell r="C4035" t="str">
            <v>5PM</v>
          </cell>
          <cell r="D4035" t="str">
            <v>WARWICKSHIRE PCT</v>
          </cell>
        </row>
        <row r="4036">
          <cell r="C4036" t="str">
            <v>5PM</v>
          </cell>
          <cell r="D4036" t="str">
            <v>WARWICKSHIRE PCT</v>
          </cell>
        </row>
        <row r="4037">
          <cell r="C4037" t="str">
            <v>5PM</v>
          </cell>
          <cell r="D4037" t="str">
            <v>WARWICKSHIRE PCT</v>
          </cell>
        </row>
        <row r="4038">
          <cell r="C4038" t="str">
            <v>5PM</v>
          </cell>
          <cell r="D4038" t="str">
            <v>WARWICKSHIRE PCT</v>
          </cell>
        </row>
        <row r="4039">
          <cell r="C4039" t="str">
            <v>5PM</v>
          </cell>
          <cell r="D4039" t="str">
            <v>WARWICKSHIRE PCT</v>
          </cell>
        </row>
        <row r="4040">
          <cell r="C4040" t="str">
            <v>5PM</v>
          </cell>
          <cell r="D4040" t="str">
            <v>WARWICKSHIRE PCT</v>
          </cell>
        </row>
        <row r="4041">
          <cell r="C4041" t="str">
            <v>5PM</v>
          </cell>
          <cell r="D4041" t="str">
            <v>WARWICKSHIRE PCT</v>
          </cell>
        </row>
        <row r="4042">
          <cell r="C4042" t="str">
            <v>TAM</v>
          </cell>
          <cell r="D4042" t="str">
            <v>SOLIHULL CARE TRUST</v>
          </cell>
        </row>
        <row r="4043">
          <cell r="C4043" t="str">
            <v>TAM</v>
          </cell>
          <cell r="D4043" t="str">
            <v>SOLIHULL CARE TRUST</v>
          </cell>
        </row>
        <row r="4044">
          <cell r="C4044" t="str">
            <v>TAM</v>
          </cell>
          <cell r="D4044" t="str">
            <v>SOLIHULL CARE TRUST</v>
          </cell>
        </row>
        <row r="4045">
          <cell r="C4045" t="str">
            <v>TAM</v>
          </cell>
          <cell r="D4045" t="str">
            <v>SOLIHULL CARE TRUST</v>
          </cell>
        </row>
        <row r="4046">
          <cell r="C4046" t="str">
            <v>TAM</v>
          </cell>
          <cell r="D4046" t="str">
            <v>SOLIHULL CARE TRUST</v>
          </cell>
        </row>
        <row r="4047">
          <cell r="C4047" t="str">
            <v>TAM</v>
          </cell>
          <cell r="D4047" t="str">
            <v>SOLIHULL CARE TRUST</v>
          </cell>
        </row>
        <row r="4048">
          <cell r="C4048" t="str">
            <v>TAM</v>
          </cell>
          <cell r="D4048" t="str">
            <v>SOLIHULL CARE TRUST</v>
          </cell>
        </row>
        <row r="4049">
          <cell r="C4049" t="str">
            <v>TAM</v>
          </cell>
          <cell r="D4049" t="str">
            <v>SOLIHULL CARE TRUST</v>
          </cell>
        </row>
        <row r="4050">
          <cell r="C4050" t="str">
            <v>TAM</v>
          </cell>
          <cell r="D4050" t="str">
            <v>SOLIHULL CARE TRUST</v>
          </cell>
        </row>
        <row r="4051">
          <cell r="C4051" t="str">
            <v>TAM</v>
          </cell>
          <cell r="D4051" t="str">
            <v>SOLIHULL CARE TRUST</v>
          </cell>
        </row>
        <row r="4052">
          <cell r="C4052" t="str">
            <v>TAM</v>
          </cell>
          <cell r="D4052" t="str">
            <v>SOLIHULL CARE TRUST</v>
          </cell>
        </row>
        <row r="4053">
          <cell r="C4053" t="str">
            <v>TAM</v>
          </cell>
          <cell r="D4053" t="str">
            <v>SOLIHULL CARE TRUST</v>
          </cell>
        </row>
        <row r="4054">
          <cell r="C4054" t="str">
            <v>TAM</v>
          </cell>
          <cell r="D4054" t="str">
            <v>SOLIHULL CARE TRUST</v>
          </cell>
        </row>
        <row r="4055">
          <cell r="C4055" t="str">
            <v>TAM</v>
          </cell>
          <cell r="D4055" t="str">
            <v>SOLIHULL CARE TRUST</v>
          </cell>
        </row>
        <row r="4056">
          <cell r="C4056" t="str">
            <v>TAM</v>
          </cell>
          <cell r="D4056" t="str">
            <v>SOLIHULL CARE TRUST</v>
          </cell>
        </row>
        <row r="4057">
          <cell r="C4057" t="str">
            <v>TAM</v>
          </cell>
          <cell r="D4057" t="str">
            <v>SOLIHULL CARE TRUST</v>
          </cell>
        </row>
        <row r="4058">
          <cell r="C4058" t="str">
            <v>TAM</v>
          </cell>
          <cell r="D4058" t="str">
            <v>SOLIHULL CARE TRUST</v>
          </cell>
        </row>
        <row r="4059">
          <cell r="C4059" t="str">
            <v>TAM</v>
          </cell>
          <cell r="D4059" t="str">
            <v>SOLIHULL CARE TRUST</v>
          </cell>
        </row>
        <row r="4060">
          <cell r="C4060" t="str">
            <v>TAM</v>
          </cell>
          <cell r="D4060" t="str">
            <v>SOLIHULL CARE TRUST</v>
          </cell>
        </row>
        <row r="4061">
          <cell r="C4061" t="str">
            <v>TAM</v>
          </cell>
          <cell r="D4061" t="str">
            <v>SOLIHULL CARE TRUST</v>
          </cell>
        </row>
        <row r="4062">
          <cell r="C4062" t="str">
            <v>TAM</v>
          </cell>
          <cell r="D4062" t="str">
            <v>SOLIHULL CARE TRUST</v>
          </cell>
        </row>
        <row r="4063">
          <cell r="C4063" t="str">
            <v>TAM</v>
          </cell>
          <cell r="D4063" t="str">
            <v>SOLIHULL CARE TRUST</v>
          </cell>
        </row>
        <row r="4064">
          <cell r="C4064" t="str">
            <v>TAM</v>
          </cell>
          <cell r="D4064" t="str">
            <v>SOLIHULL CARE TRUST</v>
          </cell>
        </row>
        <row r="4065">
          <cell r="C4065" t="str">
            <v>TAM</v>
          </cell>
          <cell r="D4065" t="str">
            <v>SOLIHULL CARE TRUST</v>
          </cell>
        </row>
        <row r="4066">
          <cell r="C4066" t="str">
            <v>TAM</v>
          </cell>
          <cell r="D4066" t="str">
            <v>SOLIHULL CARE TRUST</v>
          </cell>
        </row>
        <row r="4067">
          <cell r="C4067" t="str">
            <v>TAM</v>
          </cell>
          <cell r="D4067" t="str">
            <v>SOLIHULL CARE TRUST</v>
          </cell>
        </row>
        <row r="4068">
          <cell r="C4068" t="str">
            <v>TAM</v>
          </cell>
          <cell r="D4068" t="str">
            <v>SOLIHULL CARE TRUST</v>
          </cell>
        </row>
        <row r="4069">
          <cell r="C4069" t="str">
            <v>TAM</v>
          </cell>
          <cell r="D4069" t="str">
            <v>SOLIHULL CARE TRUST</v>
          </cell>
        </row>
        <row r="4070">
          <cell r="C4070" t="str">
            <v>TAM</v>
          </cell>
          <cell r="D4070" t="str">
            <v>SOLIHULL CARE TRUST</v>
          </cell>
        </row>
        <row r="4071">
          <cell r="C4071" t="str">
            <v>TAM</v>
          </cell>
          <cell r="D4071" t="str">
            <v>SOLIHULL CARE TRUST</v>
          </cell>
        </row>
        <row r="4072">
          <cell r="C4072" t="str">
            <v>TAM</v>
          </cell>
          <cell r="D4072" t="str">
            <v>SOLIHULL CARE TRUST</v>
          </cell>
        </row>
        <row r="4073">
          <cell r="C4073" t="str">
            <v>5GC</v>
          </cell>
          <cell r="D4073" t="str">
            <v>LUTON</v>
          </cell>
        </row>
        <row r="4074">
          <cell r="C4074" t="str">
            <v>5GC</v>
          </cell>
          <cell r="D4074" t="str">
            <v>LUTON</v>
          </cell>
        </row>
        <row r="4075">
          <cell r="C4075" t="str">
            <v>5GC</v>
          </cell>
          <cell r="D4075" t="str">
            <v>LUTON</v>
          </cell>
        </row>
        <row r="4076">
          <cell r="C4076" t="str">
            <v>5GC</v>
          </cell>
          <cell r="D4076" t="str">
            <v>LUTON</v>
          </cell>
        </row>
        <row r="4077">
          <cell r="C4077" t="str">
            <v>5GC</v>
          </cell>
          <cell r="D4077" t="str">
            <v>LUTON</v>
          </cell>
        </row>
        <row r="4078">
          <cell r="C4078" t="str">
            <v>5GC</v>
          </cell>
          <cell r="D4078" t="str">
            <v>LUTON</v>
          </cell>
        </row>
        <row r="4079">
          <cell r="C4079" t="str">
            <v>5GC</v>
          </cell>
          <cell r="D4079" t="str">
            <v>LUTON</v>
          </cell>
        </row>
        <row r="4080">
          <cell r="C4080" t="str">
            <v>5GC</v>
          </cell>
          <cell r="D4080" t="str">
            <v>LUTON</v>
          </cell>
        </row>
        <row r="4081">
          <cell r="C4081" t="str">
            <v>5GC</v>
          </cell>
          <cell r="D4081" t="str">
            <v>LUTON</v>
          </cell>
        </row>
        <row r="4082">
          <cell r="C4082" t="str">
            <v>5GC</v>
          </cell>
          <cell r="D4082" t="str">
            <v>LUTON</v>
          </cell>
        </row>
        <row r="4083">
          <cell r="C4083" t="str">
            <v>5GC</v>
          </cell>
          <cell r="D4083" t="str">
            <v>LUTON</v>
          </cell>
        </row>
        <row r="4084">
          <cell r="C4084" t="str">
            <v>5GC</v>
          </cell>
          <cell r="D4084" t="str">
            <v>LUTON</v>
          </cell>
        </row>
        <row r="4085">
          <cell r="C4085" t="str">
            <v>5GC</v>
          </cell>
          <cell r="D4085" t="str">
            <v>LUTON</v>
          </cell>
        </row>
        <row r="4086">
          <cell r="C4086" t="str">
            <v>5GC</v>
          </cell>
          <cell r="D4086" t="str">
            <v>LUTON</v>
          </cell>
        </row>
        <row r="4087">
          <cell r="C4087" t="str">
            <v>5GC</v>
          </cell>
          <cell r="D4087" t="str">
            <v>LUTON</v>
          </cell>
        </row>
        <row r="4088">
          <cell r="C4088" t="str">
            <v>5GC</v>
          </cell>
          <cell r="D4088" t="str">
            <v>LUTON</v>
          </cell>
        </row>
        <row r="4089">
          <cell r="C4089" t="str">
            <v>5GC</v>
          </cell>
          <cell r="D4089" t="str">
            <v>LUTON</v>
          </cell>
        </row>
        <row r="4090">
          <cell r="C4090" t="str">
            <v>5GC</v>
          </cell>
          <cell r="D4090" t="str">
            <v>LUTON</v>
          </cell>
        </row>
        <row r="4091">
          <cell r="C4091" t="str">
            <v>5GC</v>
          </cell>
          <cell r="D4091" t="str">
            <v>LUTON</v>
          </cell>
        </row>
        <row r="4092">
          <cell r="C4092" t="str">
            <v>5GC</v>
          </cell>
          <cell r="D4092" t="str">
            <v>LUTON</v>
          </cell>
        </row>
        <row r="4093">
          <cell r="C4093" t="str">
            <v>5GC</v>
          </cell>
          <cell r="D4093" t="str">
            <v>LUTON</v>
          </cell>
        </row>
        <row r="4094">
          <cell r="C4094" t="str">
            <v>5GC</v>
          </cell>
          <cell r="D4094" t="str">
            <v>LUTON</v>
          </cell>
        </row>
        <row r="4095">
          <cell r="C4095" t="str">
            <v>5GC</v>
          </cell>
          <cell r="D4095" t="str">
            <v>LUTON</v>
          </cell>
        </row>
        <row r="4096">
          <cell r="C4096" t="str">
            <v>5GC</v>
          </cell>
          <cell r="D4096" t="str">
            <v>LUTON</v>
          </cell>
        </row>
        <row r="4097">
          <cell r="C4097" t="str">
            <v>5GC</v>
          </cell>
          <cell r="D4097" t="str">
            <v>LUTON</v>
          </cell>
        </row>
        <row r="4098">
          <cell r="C4098" t="str">
            <v>5GC</v>
          </cell>
          <cell r="D4098" t="str">
            <v>LUTON</v>
          </cell>
        </row>
        <row r="4099">
          <cell r="C4099" t="str">
            <v>5GC</v>
          </cell>
          <cell r="D4099" t="str">
            <v>LUTON</v>
          </cell>
        </row>
        <row r="4100">
          <cell r="C4100" t="str">
            <v>5GC</v>
          </cell>
          <cell r="D4100" t="str">
            <v>LUTON</v>
          </cell>
        </row>
        <row r="4101">
          <cell r="C4101" t="str">
            <v>5GC</v>
          </cell>
          <cell r="D4101" t="str">
            <v>LUTON</v>
          </cell>
        </row>
        <row r="4102">
          <cell r="C4102" t="str">
            <v>5P1</v>
          </cell>
          <cell r="D4102" t="str">
            <v>SOUTH EAST ESSEX PCT</v>
          </cell>
        </row>
        <row r="4103">
          <cell r="C4103" t="str">
            <v>5P1</v>
          </cell>
          <cell r="D4103" t="str">
            <v>SOUTH EAST ESSEX PCT</v>
          </cell>
        </row>
        <row r="4104">
          <cell r="C4104" t="str">
            <v>5P1</v>
          </cell>
          <cell r="D4104" t="str">
            <v>SOUTH EAST ESSEX PCT</v>
          </cell>
        </row>
        <row r="4105">
          <cell r="C4105" t="str">
            <v>5P1</v>
          </cell>
          <cell r="D4105" t="str">
            <v>SOUTH EAST ESSEX PCT</v>
          </cell>
        </row>
        <row r="4106">
          <cell r="C4106" t="str">
            <v>5P1</v>
          </cell>
          <cell r="D4106" t="str">
            <v>SOUTH EAST ESSEX PCT</v>
          </cell>
        </row>
        <row r="4107">
          <cell r="C4107" t="str">
            <v>5P1</v>
          </cell>
          <cell r="D4107" t="str">
            <v>SOUTH EAST ESSEX PCT</v>
          </cell>
        </row>
        <row r="4108">
          <cell r="C4108" t="str">
            <v>5P1</v>
          </cell>
          <cell r="D4108" t="str">
            <v>SOUTH EAST ESSEX PCT</v>
          </cell>
        </row>
        <row r="4109">
          <cell r="C4109" t="str">
            <v>5P1</v>
          </cell>
          <cell r="D4109" t="str">
            <v>SOUTH EAST ESSEX PCT</v>
          </cell>
        </row>
        <row r="4110">
          <cell r="C4110" t="str">
            <v>5P1</v>
          </cell>
          <cell r="D4110" t="str">
            <v>SOUTH EAST ESSEX PCT</v>
          </cell>
        </row>
        <row r="4111">
          <cell r="C4111" t="str">
            <v>5P1</v>
          </cell>
          <cell r="D4111" t="str">
            <v>SOUTH EAST ESSEX PCT</v>
          </cell>
        </row>
        <row r="4112">
          <cell r="C4112" t="str">
            <v>5P1</v>
          </cell>
          <cell r="D4112" t="str">
            <v>SOUTH EAST ESSEX PCT</v>
          </cell>
        </row>
        <row r="4113">
          <cell r="C4113" t="str">
            <v>5P1</v>
          </cell>
          <cell r="D4113" t="str">
            <v>SOUTH EAST ESSEX PCT</v>
          </cell>
        </row>
        <row r="4114">
          <cell r="C4114" t="str">
            <v>5P1</v>
          </cell>
          <cell r="D4114" t="str">
            <v>SOUTH EAST ESSEX PCT</v>
          </cell>
        </row>
        <row r="4115">
          <cell r="C4115" t="str">
            <v>5P1</v>
          </cell>
          <cell r="D4115" t="str">
            <v>SOUTH EAST ESSEX PCT</v>
          </cell>
        </row>
        <row r="4116">
          <cell r="C4116" t="str">
            <v>5P1</v>
          </cell>
          <cell r="D4116" t="str">
            <v>SOUTH EAST ESSEX PCT</v>
          </cell>
        </row>
        <row r="4117">
          <cell r="C4117" t="str">
            <v>5P1</v>
          </cell>
          <cell r="D4117" t="str">
            <v>SOUTH EAST ESSEX PCT</v>
          </cell>
        </row>
        <row r="4118">
          <cell r="C4118" t="str">
            <v>5P1</v>
          </cell>
          <cell r="D4118" t="str">
            <v>SOUTH EAST ESSEX PCT</v>
          </cell>
        </row>
        <row r="4119">
          <cell r="C4119" t="str">
            <v>5P1</v>
          </cell>
          <cell r="D4119" t="str">
            <v>SOUTH EAST ESSEX PCT</v>
          </cell>
        </row>
        <row r="4120">
          <cell r="C4120" t="str">
            <v>5P1</v>
          </cell>
          <cell r="D4120" t="str">
            <v>SOUTH EAST ESSEX PCT</v>
          </cell>
        </row>
        <row r="4121">
          <cell r="C4121" t="str">
            <v>5P1</v>
          </cell>
          <cell r="D4121" t="str">
            <v>SOUTH EAST ESSEX PCT</v>
          </cell>
        </row>
        <row r="4122">
          <cell r="C4122" t="str">
            <v>5P1</v>
          </cell>
          <cell r="D4122" t="str">
            <v>SOUTH EAST ESSEX PCT</v>
          </cell>
        </row>
        <row r="4123">
          <cell r="C4123" t="str">
            <v>5P1</v>
          </cell>
          <cell r="D4123" t="str">
            <v>SOUTH EAST ESSEX PCT</v>
          </cell>
        </row>
        <row r="4124">
          <cell r="C4124" t="str">
            <v>5P1</v>
          </cell>
          <cell r="D4124" t="str">
            <v>SOUTH EAST ESSEX PCT</v>
          </cell>
        </row>
        <row r="4125">
          <cell r="C4125" t="str">
            <v>5P1</v>
          </cell>
          <cell r="D4125" t="str">
            <v>SOUTH EAST ESSEX PCT</v>
          </cell>
        </row>
        <row r="4126">
          <cell r="C4126" t="str">
            <v>5P1</v>
          </cell>
          <cell r="D4126" t="str">
            <v>SOUTH EAST ESSEX PCT</v>
          </cell>
        </row>
        <row r="4127">
          <cell r="C4127" t="str">
            <v>5P1</v>
          </cell>
          <cell r="D4127" t="str">
            <v>SOUTH EAST ESSEX PCT</v>
          </cell>
        </row>
        <row r="4128">
          <cell r="C4128" t="str">
            <v>5P1</v>
          </cell>
          <cell r="D4128" t="str">
            <v>SOUTH EAST ESSEX PCT</v>
          </cell>
        </row>
        <row r="4129">
          <cell r="C4129" t="str">
            <v>5P1</v>
          </cell>
          <cell r="D4129" t="str">
            <v>SOUTH EAST ESSEX PCT</v>
          </cell>
        </row>
        <row r="4130">
          <cell r="C4130" t="str">
            <v>5P1</v>
          </cell>
          <cell r="D4130" t="str">
            <v>SOUTH EAST ESSEX PCT</v>
          </cell>
        </row>
        <row r="4131">
          <cell r="C4131" t="str">
            <v>5P1</v>
          </cell>
          <cell r="D4131" t="str">
            <v>SOUTH EAST ESSEX PCT</v>
          </cell>
        </row>
        <row r="4132">
          <cell r="C4132" t="str">
            <v>5P1</v>
          </cell>
          <cell r="D4132" t="str">
            <v>SOUTH EAST ESSEX PCT</v>
          </cell>
        </row>
        <row r="4133">
          <cell r="C4133" t="str">
            <v>5P1</v>
          </cell>
          <cell r="D4133" t="str">
            <v>SOUTH EAST ESSEX PCT</v>
          </cell>
        </row>
        <row r="4134">
          <cell r="C4134" t="str">
            <v>5P1</v>
          </cell>
          <cell r="D4134" t="str">
            <v>SOUTH EAST ESSEX PCT</v>
          </cell>
        </row>
        <row r="4135">
          <cell r="C4135" t="str">
            <v>5P1</v>
          </cell>
          <cell r="D4135" t="str">
            <v>SOUTH EAST ESSEX PCT</v>
          </cell>
        </row>
        <row r="4136">
          <cell r="C4136" t="str">
            <v>5P1</v>
          </cell>
          <cell r="D4136" t="str">
            <v>SOUTH EAST ESSEX PCT</v>
          </cell>
        </row>
        <row r="4137">
          <cell r="C4137" t="str">
            <v>5P1</v>
          </cell>
          <cell r="D4137" t="str">
            <v>SOUTH EAST ESSEX PCT</v>
          </cell>
        </row>
        <row r="4138">
          <cell r="C4138" t="str">
            <v>5P1</v>
          </cell>
          <cell r="D4138" t="str">
            <v>SOUTH EAST ESSEX PCT</v>
          </cell>
        </row>
        <row r="4139">
          <cell r="C4139" t="str">
            <v>5P1</v>
          </cell>
          <cell r="D4139" t="str">
            <v>SOUTH EAST ESSEX PCT</v>
          </cell>
        </row>
        <row r="4140">
          <cell r="C4140" t="str">
            <v>5P1</v>
          </cell>
          <cell r="D4140" t="str">
            <v>SOUTH EAST ESSEX PCT</v>
          </cell>
        </row>
        <row r="4141">
          <cell r="C4141" t="str">
            <v>5P1</v>
          </cell>
          <cell r="D4141" t="str">
            <v>SOUTH EAST ESSEX PCT</v>
          </cell>
        </row>
        <row r="4142">
          <cell r="C4142" t="str">
            <v>5P1</v>
          </cell>
          <cell r="D4142" t="str">
            <v>SOUTH EAST ESSEX PCT</v>
          </cell>
        </row>
        <row r="4143">
          <cell r="C4143" t="str">
            <v>5P1</v>
          </cell>
          <cell r="D4143" t="str">
            <v>SOUTH EAST ESSEX PCT</v>
          </cell>
        </row>
        <row r="4144">
          <cell r="C4144" t="str">
            <v>5P1</v>
          </cell>
          <cell r="D4144" t="str">
            <v>SOUTH EAST ESSEX PCT</v>
          </cell>
        </row>
        <row r="4145">
          <cell r="C4145" t="str">
            <v>5P1</v>
          </cell>
          <cell r="D4145" t="str">
            <v>SOUTH EAST ESSEX PCT</v>
          </cell>
        </row>
        <row r="4146">
          <cell r="C4146" t="str">
            <v>5P1</v>
          </cell>
          <cell r="D4146" t="str">
            <v>SOUTH EAST ESSEX PCT</v>
          </cell>
        </row>
        <row r="4147">
          <cell r="C4147" t="str">
            <v>5P1</v>
          </cell>
          <cell r="D4147" t="str">
            <v>SOUTH EAST ESSEX PCT</v>
          </cell>
        </row>
        <row r="4148">
          <cell r="C4148" t="str">
            <v>5P1</v>
          </cell>
          <cell r="D4148" t="str">
            <v>SOUTH EAST ESSEX PCT</v>
          </cell>
        </row>
        <row r="4149">
          <cell r="C4149" t="str">
            <v>5P1</v>
          </cell>
          <cell r="D4149" t="str">
            <v>SOUTH EAST ESSEX PCT</v>
          </cell>
        </row>
        <row r="4150">
          <cell r="C4150" t="str">
            <v>5P1</v>
          </cell>
          <cell r="D4150" t="str">
            <v>SOUTH EAST ESSEX PCT</v>
          </cell>
        </row>
        <row r="4151">
          <cell r="C4151" t="str">
            <v>5P1</v>
          </cell>
          <cell r="D4151" t="str">
            <v>SOUTH EAST ESSEX PCT</v>
          </cell>
        </row>
        <row r="4152">
          <cell r="C4152" t="str">
            <v>5P1</v>
          </cell>
          <cell r="D4152" t="str">
            <v>SOUTH EAST ESSEX PCT</v>
          </cell>
        </row>
        <row r="4153">
          <cell r="C4153" t="str">
            <v>5P1</v>
          </cell>
          <cell r="D4153" t="str">
            <v>SOUTH EAST ESSEX PCT</v>
          </cell>
        </row>
        <row r="4154">
          <cell r="C4154" t="str">
            <v>5P1</v>
          </cell>
          <cell r="D4154" t="str">
            <v>SOUTH EAST ESSEX PCT</v>
          </cell>
        </row>
        <row r="4155">
          <cell r="C4155" t="str">
            <v>5P1</v>
          </cell>
          <cell r="D4155" t="str">
            <v>SOUTH EAST ESSEX PCT</v>
          </cell>
        </row>
        <row r="4156">
          <cell r="C4156" t="str">
            <v>5P1</v>
          </cell>
          <cell r="D4156" t="str">
            <v>SOUTH EAST ESSEX PCT</v>
          </cell>
        </row>
        <row r="4157">
          <cell r="C4157" t="str">
            <v>5P1</v>
          </cell>
          <cell r="D4157" t="str">
            <v>SOUTH EAST ESSEX PCT</v>
          </cell>
        </row>
        <row r="4158">
          <cell r="C4158" t="str">
            <v>5P1</v>
          </cell>
          <cell r="D4158" t="str">
            <v>SOUTH EAST ESSEX PCT</v>
          </cell>
        </row>
        <row r="4159">
          <cell r="C4159" t="str">
            <v>5P1</v>
          </cell>
          <cell r="D4159" t="str">
            <v>SOUTH EAST ESSEX PCT</v>
          </cell>
        </row>
        <row r="4160">
          <cell r="C4160" t="str">
            <v>5P1</v>
          </cell>
          <cell r="D4160" t="str">
            <v>SOUTH EAST ESSEX PCT</v>
          </cell>
        </row>
        <row r="4161">
          <cell r="C4161" t="str">
            <v>5P1</v>
          </cell>
          <cell r="D4161" t="str">
            <v>SOUTH EAST ESSEX PCT</v>
          </cell>
        </row>
        <row r="4162">
          <cell r="C4162" t="str">
            <v>5P1</v>
          </cell>
          <cell r="D4162" t="str">
            <v>SOUTH EAST ESSEX PCT</v>
          </cell>
        </row>
        <row r="4163">
          <cell r="C4163" t="str">
            <v>5P1</v>
          </cell>
          <cell r="D4163" t="str">
            <v>SOUTH EAST ESSEX PCT</v>
          </cell>
        </row>
        <row r="4164">
          <cell r="C4164" t="str">
            <v>5P1</v>
          </cell>
          <cell r="D4164" t="str">
            <v>SOUTH EAST ESSEX PCT</v>
          </cell>
        </row>
        <row r="4165">
          <cell r="C4165" t="str">
            <v>5P1</v>
          </cell>
          <cell r="D4165" t="str">
            <v>SOUTH EAST ESSEX PCT</v>
          </cell>
        </row>
        <row r="4166">
          <cell r="C4166" t="str">
            <v>5P1</v>
          </cell>
          <cell r="D4166" t="str">
            <v>SOUTH EAST ESSEX PCT</v>
          </cell>
        </row>
        <row r="4167">
          <cell r="C4167" t="str">
            <v>5P1</v>
          </cell>
          <cell r="D4167" t="str">
            <v>SOUTH EAST ESSEX PCT</v>
          </cell>
        </row>
        <row r="4168">
          <cell r="C4168" t="str">
            <v>5P1</v>
          </cell>
          <cell r="D4168" t="str">
            <v>SOUTH EAST ESSEX PCT</v>
          </cell>
        </row>
        <row r="4169">
          <cell r="C4169" t="str">
            <v>5P1</v>
          </cell>
          <cell r="D4169" t="str">
            <v>SOUTH EAST ESSEX PCT</v>
          </cell>
        </row>
        <row r="4170">
          <cell r="C4170" t="str">
            <v>5P1</v>
          </cell>
          <cell r="D4170" t="str">
            <v>SOUTH EAST ESSEX PCT</v>
          </cell>
        </row>
        <row r="4171">
          <cell r="C4171" t="str">
            <v>5P2</v>
          </cell>
          <cell r="D4171" t="str">
            <v>BEDFORDSHIRE PCT</v>
          </cell>
        </row>
        <row r="4172">
          <cell r="C4172" t="str">
            <v>5P2</v>
          </cell>
          <cell r="D4172" t="str">
            <v>BEDFORDSHIRE PCT</v>
          </cell>
        </row>
        <row r="4173">
          <cell r="C4173" t="str">
            <v>5P2</v>
          </cell>
          <cell r="D4173" t="str">
            <v>BEDFORDSHIRE PCT</v>
          </cell>
        </row>
        <row r="4174">
          <cell r="C4174" t="str">
            <v>5P2</v>
          </cell>
          <cell r="D4174" t="str">
            <v>BEDFORDSHIRE PCT</v>
          </cell>
        </row>
        <row r="4175">
          <cell r="C4175" t="str">
            <v>5P2</v>
          </cell>
          <cell r="D4175" t="str">
            <v>BEDFORDSHIRE PCT</v>
          </cell>
        </row>
        <row r="4176">
          <cell r="C4176" t="str">
            <v>5P2</v>
          </cell>
          <cell r="D4176" t="str">
            <v>BEDFORDSHIRE PCT</v>
          </cell>
        </row>
        <row r="4177">
          <cell r="C4177" t="str">
            <v>5P2</v>
          </cell>
          <cell r="D4177" t="str">
            <v>BEDFORDSHIRE PCT</v>
          </cell>
        </row>
        <row r="4178">
          <cell r="C4178" t="str">
            <v>5P2</v>
          </cell>
          <cell r="D4178" t="str">
            <v>BEDFORDSHIRE PCT</v>
          </cell>
        </row>
        <row r="4179">
          <cell r="C4179" t="str">
            <v>5P2</v>
          </cell>
          <cell r="D4179" t="str">
            <v>BEDFORDSHIRE PCT</v>
          </cell>
        </row>
        <row r="4180">
          <cell r="C4180" t="str">
            <v>5P2</v>
          </cell>
          <cell r="D4180" t="str">
            <v>BEDFORDSHIRE PCT</v>
          </cell>
        </row>
        <row r="4181">
          <cell r="C4181" t="str">
            <v>5P2</v>
          </cell>
          <cell r="D4181" t="str">
            <v>BEDFORDSHIRE PCT</v>
          </cell>
        </row>
        <row r="4182">
          <cell r="C4182" t="str">
            <v>5P2</v>
          </cell>
          <cell r="D4182" t="str">
            <v>BEDFORDSHIRE PCT</v>
          </cell>
        </row>
        <row r="4183">
          <cell r="C4183" t="str">
            <v>5P2</v>
          </cell>
          <cell r="D4183" t="str">
            <v>BEDFORDSHIRE PCT</v>
          </cell>
        </row>
        <row r="4184">
          <cell r="C4184" t="str">
            <v>5P2</v>
          </cell>
          <cell r="D4184" t="str">
            <v>BEDFORDSHIRE PCT</v>
          </cell>
        </row>
        <row r="4185">
          <cell r="C4185" t="str">
            <v>5P2</v>
          </cell>
          <cell r="D4185" t="str">
            <v>BEDFORDSHIRE PCT</v>
          </cell>
        </row>
        <row r="4186">
          <cell r="C4186" t="str">
            <v>5P2</v>
          </cell>
          <cell r="D4186" t="str">
            <v>BEDFORDSHIRE PCT</v>
          </cell>
        </row>
        <row r="4187">
          <cell r="C4187" t="str">
            <v>5P2</v>
          </cell>
          <cell r="D4187" t="str">
            <v>BEDFORDSHIRE PCT</v>
          </cell>
        </row>
        <row r="4188">
          <cell r="C4188" t="str">
            <v>5P2</v>
          </cell>
          <cell r="D4188" t="str">
            <v>BEDFORDSHIRE PCT</v>
          </cell>
        </row>
        <row r="4189">
          <cell r="C4189" t="str">
            <v>5P2</v>
          </cell>
          <cell r="D4189" t="str">
            <v>BEDFORDSHIRE PCT</v>
          </cell>
        </row>
        <row r="4190">
          <cell r="C4190" t="str">
            <v>5P2</v>
          </cell>
          <cell r="D4190" t="str">
            <v>BEDFORDSHIRE PCT</v>
          </cell>
        </row>
        <row r="4191">
          <cell r="C4191" t="str">
            <v>5P2</v>
          </cell>
          <cell r="D4191" t="str">
            <v>BEDFORDSHIRE PCT</v>
          </cell>
        </row>
        <row r="4192">
          <cell r="C4192" t="str">
            <v>5P2</v>
          </cell>
          <cell r="D4192" t="str">
            <v>BEDFORDSHIRE PCT</v>
          </cell>
        </row>
        <row r="4193">
          <cell r="C4193" t="str">
            <v>5P2</v>
          </cell>
          <cell r="D4193" t="str">
            <v>BEDFORDSHIRE PCT</v>
          </cell>
        </row>
        <row r="4194">
          <cell r="C4194" t="str">
            <v>5P2</v>
          </cell>
          <cell r="D4194" t="str">
            <v>BEDFORDSHIRE PCT</v>
          </cell>
        </row>
        <row r="4195">
          <cell r="C4195" t="str">
            <v>5P2</v>
          </cell>
          <cell r="D4195" t="str">
            <v>BEDFORDSHIRE PCT</v>
          </cell>
        </row>
        <row r="4196">
          <cell r="C4196" t="str">
            <v>5P2</v>
          </cell>
          <cell r="D4196" t="str">
            <v>BEDFORDSHIRE PCT</v>
          </cell>
        </row>
        <row r="4197">
          <cell r="C4197" t="str">
            <v>5P2</v>
          </cell>
          <cell r="D4197" t="str">
            <v>BEDFORDSHIRE PCT</v>
          </cell>
        </row>
        <row r="4198">
          <cell r="C4198" t="str">
            <v>5P2</v>
          </cell>
          <cell r="D4198" t="str">
            <v>BEDFORDSHIRE PCT</v>
          </cell>
        </row>
        <row r="4199">
          <cell r="C4199" t="str">
            <v>5P2</v>
          </cell>
          <cell r="D4199" t="str">
            <v>BEDFORDSHIRE PCT</v>
          </cell>
        </row>
        <row r="4200">
          <cell r="C4200" t="str">
            <v>5P2</v>
          </cell>
          <cell r="D4200" t="str">
            <v>BEDFORDSHIRE PCT</v>
          </cell>
        </row>
        <row r="4201">
          <cell r="C4201" t="str">
            <v>5P2</v>
          </cell>
          <cell r="D4201" t="str">
            <v>BEDFORDSHIRE PCT</v>
          </cell>
        </row>
        <row r="4202">
          <cell r="C4202" t="str">
            <v>5P2</v>
          </cell>
          <cell r="D4202" t="str">
            <v>BEDFORDSHIRE PCT</v>
          </cell>
        </row>
        <row r="4203">
          <cell r="C4203" t="str">
            <v>5P2</v>
          </cell>
          <cell r="D4203" t="str">
            <v>BEDFORDSHIRE PCT</v>
          </cell>
        </row>
        <row r="4204">
          <cell r="C4204" t="str">
            <v>5P2</v>
          </cell>
          <cell r="D4204" t="str">
            <v>BEDFORDSHIRE PCT</v>
          </cell>
        </row>
        <row r="4205">
          <cell r="C4205" t="str">
            <v>5P2</v>
          </cell>
          <cell r="D4205" t="str">
            <v>BEDFORDSHIRE PCT</v>
          </cell>
        </row>
        <row r="4206">
          <cell r="C4206" t="str">
            <v>5P2</v>
          </cell>
          <cell r="D4206" t="str">
            <v>BEDFORDSHIRE PCT</v>
          </cell>
        </row>
        <row r="4207">
          <cell r="C4207" t="str">
            <v>5P2</v>
          </cell>
          <cell r="D4207" t="str">
            <v>BEDFORDSHIRE PCT</v>
          </cell>
        </row>
        <row r="4208">
          <cell r="C4208" t="str">
            <v>5P2</v>
          </cell>
          <cell r="D4208" t="str">
            <v>BEDFORDSHIRE PCT</v>
          </cell>
        </row>
        <row r="4209">
          <cell r="C4209" t="str">
            <v>5P2</v>
          </cell>
          <cell r="D4209" t="str">
            <v>BEDFORDSHIRE PCT</v>
          </cell>
        </row>
        <row r="4210">
          <cell r="C4210" t="str">
            <v>5P2</v>
          </cell>
          <cell r="D4210" t="str">
            <v>BEDFORDSHIRE PCT</v>
          </cell>
        </row>
        <row r="4211">
          <cell r="C4211" t="str">
            <v>5P2</v>
          </cell>
          <cell r="D4211" t="str">
            <v>BEDFORDSHIRE PCT</v>
          </cell>
        </row>
        <row r="4212">
          <cell r="C4212" t="str">
            <v>5P2</v>
          </cell>
          <cell r="D4212" t="str">
            <v>BEDFORDSHIRE PCT</v>
          </cell>
        </row>
        <row r="4213">
          <cell r="C4213" t="str">
            <v>5P2</v>
          </cell>
          <cell r="D4213" t="str">
            <v>BEDFORDSHIRE PCT</v>
          </cell>
        </row>
        <row r="4214">
          <cell r="C4214" t="str">
            <v>5P2</v>
          </cell>
          <cell r="D4214" t="str">
            <v>BEDFORDSHIRE PCT</v>
          </cell>
        </row>
        <row r="4215">
          <cell r="C4215" t="str">
            <v>5P2</v>
          </cell>
          <cell r="D4215" t="str">
            <v>BEDFORDSHIRE PCT</v>
          </cell>
        </row>
        <row r="4216">
          <cell r="C4216" t="str">
            <v>5P2</v>
          </cell>
          <cell r="D4216" t="str">
            <v>BEDFORDSHIRE PCT</v>
          </cell>
        </row>
        <row r="4217">
          <cell r="C4217" t="str">
            <v>5P2</v>
          </cell>
          <cell r="D4217" t="str">
            <v>BEDFORDSHIRE PCT</v>
          </cell>
        </row>
        <row r="4218">
          <cell r="C4218" t="str">
            <v>5P2</v>
          </cell>
          <cell r="D4218" t="str">
            <v>BEDFORDSHIRE PCT</v>
          </cell>
        </row>
        <row r="4219">
          <cell r="C4219" t="str">
            <v>5P2</v>
          </cell>
          <cell r="D4219" t="str">
            <v>BEDFORDSHIRE PCT</v>
          </cell>
        </row>
        <row r="4220">
          <cell r="C4220" t="str">
            <v>5P2</v>
          </cell>
          <cell r="D4220" t="str">
            <v>BEDFORDSHIRE PCT</v>
          </cell>
        </row>
        <row r="4221">
          <cell r="C4221" t="str">
            <v>5P2</v>
          </cell>
          <cell r="D4221" t="str">
            <v>BEDFORDSHIRE PCT</v>
          </cell>
        </row>
        <row r="4222">
          <cell r="C4222" t="str">
            <v>5P2</v>
          </cell>
          <cell r="D4222" t="str">
            <v>BEDFORDSHIRE PCT</v>
          </cell>
        </row>
        <row r="4223">
          <cell r="C4223" t="str">
            <v>5P2</v>
          </cell>
          <cell r="D4223" t="str">
            <v>BEDFORDSHIRE PCT</v>
          </cell>
        </row>
        <row r="4224">
          <cell r="C4224" t="str">
            <v>5P2</v>
          </cell>
          <cell r="D4224" t="str">
            <v>BEDFORDSHIRE PCT</v>
          </cell>
        </row>
        <row r="4225">
          <cell r="C4225" t="str">
            <v>5P2</v>
          </cell>
          <cell r="D4225" t="str">
            <v>BEDFORDSHIRE PCT</v>
          </cell>
        </row>
        <row r="4226">
          <cell r="C4226" t="str">
            <v>5P2</v>
          </cell>
          <cell r="D4226" t="str">
            <v>BEDFORDSHIRE PCT</v>
          </cell>
        </row>
        <row r="4227">
          <cell r="C4227" t="str">
            <v>5P2</v>
          </cell>
          <cell r="D4227" t="str">
            <v>BEDFORDSHIRE PCT</v>
          </cell>
        </row>
        <row r="4228">
          <cell r="C4228" t="str">
            <v>5P2</v>
          </cell>
          <cell r="D4228" t="str">
            <v>BEDFORDSHIRE PCT</v>
          </cell>
        </row>
        <row r="4229">
          <cell r="C4229" t="str">
            <v>5P3</v>
          </cell>
          <cell r="D4229" t="str">
            <v>EAST &amp; NORTH HERTFORDSHIRE PCT</v>
          </cell>
        </row>
        <row r="4230">
          <cell r="C4230" t="str">
            <v>5P3</v>
          </cell>
          <cell r="D4230" t="str">
            <v>EAST &amp; NORTH HERTFORDSHIRE PCT</v>
          </cell>
        </row>
        <row r="4231">
          <cell r="C4231" t="str">
            <v>5P3</v>
          </cell>
          <cell r="D4231" t="str">
            <v>EAST &amp; NORTH HERTFORDSHIRE PCT</v>
          </cell>
        </row>
        <row r="4232">
          <cell r="C4232" t="str">
            <v>5P3</v>
          </cell>
          <cell r="D4232" t="str">
            <v>EAST &amp; NORTH HERTFORDSHIRE PCT</v>
          </cell>
        </row>
        <row r="4233">
          <cell r="C4233" t="str">
            <v>5P3</v>
          </cell>
          <cell r="D4233" t="str">
            <v>EAST &amp; NORTH HERTFORDSHIRE PCT</v>
          </cell>
        </row>
        <row r="4234">
          <cell r="C4234" t="str">
            <v>5P3</v>
          </cell>
          <cell r="D4234" t="str">
            <v>EAST &amp; NORTH HERTFORDSHIRE PCT</v>
          </cell>
        </row>
        <row r="4235">
          <cell r="C4235" t="str">
            <v>5P3</v>
          </cell>
          <cell r="D4235" t="str">
            <v>EAST &amp; NORTH HERTFORDSHIRE PCT</v>
          </cell>
        </row>
        <row r="4236">
          <cell r="C4236" t="str">
            <v>5P3</v>
          </cell>
          <cell r="D4236" t="str">
            <v>EAST &amp; NORTH HERTFORDSHIRE PCT</v>
          </cell>
        </row>
        <row r="4237">
          <cell r="C4237" t="str">
            <v>5P3</v>
          </cell>
          <cell r="D4237" t="str">
            <v>EAST &amp; NORTH HERTFORDSHIRE PCT</v>
          </cell>
        </row>
        <row r="4238">
          <cell r="C4238" t="str">
            <v>5P3</v>
          </cell>
          <cell r="D4238" t="str">
            <v>EAST &amp; NORTH HERTFORDSHIRE PCT</v>
          </cell>
        </row>
        <row r="4239">
          <cell r="C4239" t="str">
            <v>5P3</v>
          </cell>
          <cell r="D4239" t="str">
            <v>EAST &amp; NORTH HERTFORDSHIRE PCT</v>
          </cell>
        </row>
        <row r="4240">
          <cell r="C4240" t="str">
            <v>5P3</v>
          </cell>
          <cell r="D4240" t="str">
            <v>EAST &amp; NORTH HERTFORDSHIRE PCT</v>
          </cell>
        </row>
        <row r="4241">
          <cell r="C4241" t="str">
            <v>5P3</v>
          </cell>
          <cell r="D4241" t="str">
            <v>EAST &amp; NORTH HERTFORDSHIRE PCT</v>
          </cell>
        </row>
        <row r="4242">
          <cell r="C4242" t="str">
            <v>5P3</v>
          </cell>
          <cell r="D4242" t="str">
            <v>EAST &amp; NORTH HERTFORDSHIRE PCT</v>
          </cell>
        </row>
        <row r="4243">
          <cell r="C4243" t="str">
            <v>5P3</v>
          </cell>
          <cell r="D4243" t="str">
            <v>EAST &amp; NORTH HERTFORDSHIRE PCT</v>
          </cell>
        </row>
        <row r="4244">
          <cell r="C4244" t="str">
            <v>5P3</v>
          </cell>
          <cell r="D4244" t="str">
            <v>EAST &amp; NORTH HERTFORDSHIRE PCT</v>
          </cell>
        </row>
        <row r="4245">
          <cell r="C4245" t="str">
            <v>5P3</v>
          </cell>
          <cell r="D4245" t="str">
            <v>EAST &amp; NORTH HERTFORDSHIRE PCT</v>
          </cell>
        </row>
        <row r="4246">
          <cell r="C4246" t="str">
            <v>5P3</v>
          </cell>
          <cell r="D4246" t="str">
            <v>EAST &amp; NORTH HERTFORDSHIRE PCT</v>
          </cell>
        </row>
        <row r="4247">
          <cell r="C4247" t="str">
            <v>5P3</v>
          </cell>
          <cell r="D4247" t="str">
            <v>EAST &amp; NORTH HERTFORDSHIRE PCT</v>
          </cell>
        </row>
        <row r="4248">
          <cell r="C4248" t="str">
            <v>5P3</v>
          </cell>
          <cell r="D4248" t="str">
            <v>EAST &amp; NORTH HERTFORDSHIRE PCT</v>
          </cell>
        </row>
        <row r="4249">
          <cell r="C4249" t="str">
            <v>5P3</v>
          </cell>
          <cell r="D4249" t="str">
            <v>EAST &amp; NORTH HERTFORDSHIRE PCT</v>
          </cell>
        </row>
        <row r="4250">
          <cell r="C4250" t="str">
            <v>5P3</v>
          </cell>
          <cell r="D4250" t="str">
            <v>EAST &amp; NORTH HERTFORDSHIRE PCT</v>
          </cell>
        </row>
        <row r="4251">
          <cell r="C4251" t="str">
            <v>5P3</v>
          </cell>
          <cell r="D4251" t="str">
            <v>EAST &amp; NORTH HERTFORDSHIRE PCT</v>
          </cell>
        </row>
        <row r="4252">
          <cell r="C4252" t="str">
            <v>5P3</v>
          </cell>
          <cell r="D4252" t="str">
            <v>EAST &amp; NORTH HERTFORDSHIRE PCT</v>
          </cell>
        </row>
        <row r="4253">
          <cell r="C4253" t="str">
            <v>5P3</v>
          </cell>
          <cell r="D4253" t="str">
            <v>EAST &amp; NORTH HERTFORDSHIRE PCT</v>
          </cell>
        </row>
        <row r="4254">
          <cell r="C4254" t="str">
            <v>5P3</v>
          </cell>
          <cell r="D4254" t="str">
            <v>EAST &amp; NORTH HERTFORDSHIRE PCT</v>
          </cell>
        </row>
        <row r="4255">
          <cell r="C4255" t="str">
            <v>5P3</v>
          </cell>
          <cell r="D4255" t="str">
            <v>EAST &amp; NORTH HERTFORDSHIRE PCT</v>
          </cell>
        </row>
        <row r="4256">
          <cell r="C4256" t="str">
            <v>5P3</v>
          </cell>
          <cell r="D4256" t="str">
            <v>EAST &amp; NORTH HERTFORDSHIRE PCT</v>
          </cell>
        </row>
        <row r="4257">
          <cell r="C4257" t="str">
            <v>5P3</v>
          </cell>
          <cell r="D4257" t="str">
            <v>EAST &amp; NORTH HERTFORDSHIRE PCT</v>
          </cell>
        </row>
        <row r="4258">
          <cell r="C4258" t="str">
            <v>5P3</v>
          </cell>
          <cell r="D4258" t="str">
            <v>EAST &amp; NORTH HERTFORDSHIRE PCT</v>
          </cell>
        </row>
        <row r="4259">
          <cell r="C4259" t="str">
            <v>5P3</v>
          </cell>
          <cell r="D4259" t="str">
            <v>EAST &amp; NORTH HERTFORDSHIRE PCT</v>
          </cell>
        </row>
        <row r="4260">
          <cell r="C4260" t="str">
            <v>5P3</v>
          </cell>
          <cell r="D4260" t="str">
            <v>EAST &amp; NORTH HERTFORDSHIRE PCT</v>
          </cell>
        </row>
        <row r="4261">
          <cell r="C4261" t="str">
            <v>5P3</v>
          </cell>
          <cell r="D4261" t="str">
            <v>EAST &amp; NORTH HERTFORDSHIRE PCT</v>
          </cell>
        </row>
        <row r="4262">
          <cell r="C4262" t="str">
            <v>5P3</v>
          </cell>
          <cell r="D4262" t="str">
            <v>EAST &amp; NORTH HERTFORDSHIRE PCT</v>
          </cell>
        </row>
        <row r="4263">
          <cell r="C4263" t="str">
            <v>5P3</v>
          </cell>
          <cell r="D4263" t="str">
            <v>EAST &amp; NORTH HERTFORDSHIRE PCT</v>
          </cell>
        </row>
        <row r="4264">
          <cell r="C4264" t="str">
            <v>5P3</v>
          </cell>
          <cell r="D4264" t="str">
            <v>EAST &amp; NORTH HERTFORDSHIRE PCT</v>
          </cell>
        </row>
        <row r="4265">
          <cell r="C4265" t="str">
            <v>5P3</v>
          </cell>
          <cell r="D4265" t="str">
            <v>EAST &amp; NORTH HERTFORDSHIRE PCT</v>
          </cell>
        </row>
        <row r="4266">
          <cell r="C4266" t="str">
            <v>5P3</v>
          </cell>
          <cell r="D4266" t="str">
            <v>EAST &amp; NORTH HERTFORDSHIRE PCT</v>
          </cell>
        </row>
        <row r="4267">
          <cell r="C4267" t="str">
            <v>5P3</v>
          </cell>
          <cell r="D4267" t="str">
            <v>EAST &amp; NORTH HERTFORDSHIRE PCT</v>
          </cell>
        </row>
        <row r="4268">
          <cell r="C4268" t="str">
            <v>5P3</v>
          </cell>
          <cell r="D4268" t="str">
            <v>EAST &amp; NORTH HERTFORDSHIRE PCT</v>
          </cell>
        </row>
        <row r="4269">
          <cell r="C4269" t="str">
            <v>5P3</v>
          </cell>
          <cell r="D4269" t="str">
            <v>EAST &amp; NORTH HERTFORDSHIRE PCT</v>
          </cell>
        </row>
        <row r="4270">
          <cell r="C4270" t="str">
            <v>5P3</v>
          </cell>
          <cell r="D4270" t="str">
            <v>EAST &amp; NORTH HERTFORDSHIRE PCT</v>
          </cell>
        </row>
        <row r="4271">
          <cell r="C4271" t="str">
            <v>5P3</v>
          </cell>
          <cell r="D4271" t="str">
            <v>EAST &amp; NORTH HERTFORDSHIRE PCT</v>
          </cell>
        </row>
        <row r="4272">
          <cell r="C4272" t="str">
            <v>5P3</v>
          </cell>
          <cell r="D4272" t="str">
            <v>EAST &amp; NORTH HERTFORDSHIRE PCT</v>
          </cell>
        </row>
        <row r="4273">
          <cell r="C4273" t="str">
            <v>5P3</v>
          </cell>
          <cell r="D4273" t="str">
            <v>EAST &amp; NORTH HERTFORDSHIRE PCT</v>
          </cell>
        </row>
        <row r="4274">
          <cell r="C4274" t="str">
            <v>5P3</v>
          </cell>
          <cell r="D4274" t="str">
            <v>EAST &amp; NORTH HERTFORDSHIRE PCT</v>
          </cell>
        </row>
        <row r="4275">
          <cell r="C4275" t="str">
            <v>5P3</v>
          </cell>
          <cell r="D4275" t="str">
            <v>EAST &amp; NORTH HERTFORDSHIRE PCT</v>
          </cell>
        </row>
        <row r="4276">
          <cell r="C4276" t="str">
            <v>5P3</v>
          </cell>
          <cell r="D4276" t="str">
            <v>EAST &amp; NORTH HERTFORDSHIRE PCT</v>
          </cell>
        </row>
        <row r="4277">
          <cell r="C4277" t="str">
            <v>5P3</v>
          </cell>
          <cell r="D4277" t="str">
            <v>EAST &amp; NORTH HERTFORDSHIRE PCT</v>
          </cell>
        </row>
        <row r="4278">
          <cell r="C4278" t="str">
            <v>5P3</v>
          </cell>
          <cell r="D4278" t="str">
            <v>EAST &amp; NORTH HERTFORDSHIRE PCT</v>
          </cell>
        </row>
        <row r="4279">
          <cell r="C4279" t="str">
            <v>5P3</v>
          </cell>
          <cell r="D4279" t="str">
            <v>EAST &amp; NORTH HERTFORDSHIRE PCT</v>
          </cell>
        </row>
        <row r="4280">
          <cell r="C4280" t="str">
            <v>5P3</v>
          </cell>
          <cell r="D4280" t="str">
            <v>EAST &amp; NORTH HERTFORDSHIRE PCT</v>
          </cell>
        </row>
        <row r="4281">
          <cell r="C4281" t="str">
            <v>5P3</v>
          </cell>
          <cell r="D4281" t="str">
            <v>EAST &amp; NORTH HERTFORDSHIRE PCT</v>
          </cell>
        </row>
        <row r="4282">
          <cell r="C4282" t="str">
            <v>5P3</v>
          </cell>
          <cell r="D4282" t="str">
            <v>EAST &amp; NORTH HERTFORDSHIRE PCT</v>
          </cell>
        </row>
        <row r="4283">
          <cell r="C4283" t="str">
            <v>5P3</v>
          </cell>
          <cell r="D4283" t="str">
            <v>EAST &amp; NORTH HERTFORDSHIRE PCT</v>
          </cell>
        </row>
        <row r="4284">
          <cell r="C4284" t="str">
            <v>5P3</v>
          </cell>
          <cell r="D4284" t="str">
            <v>EAST &amp; NORTH HERTFORDSHIRE PCT</v>
          </cell>
        </row>
        <row r="4285">
          <cell r="C4285" t="str">
            <v>5P3</v>
          </cell>
          <cell r="D4285" t="str">
            <v>EAST &amp; NORTH HERTFORDSHIRE PCT</v>
          </cell>
        </row>
        <row r="4286">
          <cell r="C4286" t="str">
            <v>5P3</v>
          </cell>
          <cell r="D4286" t="str">
            <v>EAST &amp; NORTH HERTFORDSHIRE PCT</v>
          </cell>
        </row>
        <row r="4287">
          <cell r="C4287" t="str">
            <v>5P3</v>
          </cell>
          <cell r="D4287" t="str">
            <v>EAST &amp; NORTH HERTFORDSHIRE PCT</v>
          </cell>
        </row>
        <row r="4288">
          <cell r="C4288" t="str">
            <v>5P3</v>
          </cell>
          <cell r="D4288" t="str">
            <v>EAST &amp; NORTH HERTFORDSHIRE PCT</v>
          </cell>
        </row>
        <row r="4289">
          <cell r="C4289" t="str">
            <v>5P3</v>
          </cell>
          <cell r="D4289" t="str">
            <v>EAST &amp; NORTH HERTFORDSHIRE PCT</v>
          </cell>
        </row>
        <row r="4290">
          <cell r="C4290" t="str">
            <v>5P4</v>
          </cell>
          <cell r="D4290" t="str">
            <v>WEST HERTFORDSHIRE PCT</v>
          </cell>
        </row>
        <row r="4291">
          <cell r="C4291" t="str">
            <v>5P4</v>
          </cell>
          <cell r="D4291" t="str">
            <v>WEST HERTFORDSHIRE PCT</v>
          </cell>
        </row>
        <row r="4292">
          <cell r="C4292" t="str">
            <v>5P4</v>
          </cell>
          <cell r="D4292" t="str">
            <v>WEST HERTFORDSHIRE PCT</v>
          </cell>
        </row>
        <row r="4293">
          <cell r="C4293" t="str">
            <v>5P4</v>
          </cell>
          <cell r="D4293" t="str">
            <v>WEST HERTFORDSHIRE PCT</v>
          </cell>
        </row>
        <row r="4294">
          <cell r="C4294" t="str">
            <v>5P4</v>
          </cell>
          <cell r="D4294" t="str">
            <v>WEST HERTFORDSHIRE PCT</v>
          </cell>
        </row>
        <row r="4295">
          <cell r="C4295" t="str">
            <v>5P4</v>
          </cell>
          <cell r="D4295" t="str">
            <v>WEST HERTFORDSHIRE PCT</v>
          </cell>
        </row>
        <row r="4296">
          <cell r="C4296" t="str">
            <v>5P4</v>
          </cell>
          <cell r="D4296" t="str">
            <v>WEST HERTFORDSHIRE PCT</v>
          </cell>
        </row>
        <row r="4297">
          <cell r="C4297" t="str">
            <v>5P4</v>
          </cell>
          <cell r="D4297" t="str">
            <v>WEST HERTFORDSHIRE PCT</v>
          </cell>
        </row>
        <row r="4298">
          <cell r="C4298" t="str">
            <v>5P4</v>
          </cell>
          <cell r="D4298" t="str">
            <v>WEST HERTFORDSHIRE PCT</v>
          </cell>
        </row>
        <row r="4299">
          <cell r="C4299" t="str">
            <v>5P4</v>
          </cell>
          <cell r="D4299" t="str">
            <v>WEST HERTFORDSHIRE PCT</v>
          </cell>
        </row>
        <row r="4300">
          <cell r="C4300" t="str">
            <v>5P4</v>
          </cell>
          <cell r="D4300" t="str">
            <v>WEST HERTFORDSHIRE PCT</v>
          </cell>
        </row>
        <row r="4301">
          <cell r="C4301" t="str">
            <v>5P4</v>
          </cell>
          <cell r="D4301" t="str">
            <v>WEST HERTFORDSHIRE PCT</v>
          </cell>
        </row>
        <row r="4302">
          <cell r="C4302" t="str">
            <v>5P4</v>
          </cell>
          <cell r="D4302" t="str">
            <v>WEST HERTFORDSHIRE PCT</v>
          </cell>
        </row>
        <row r="4303">
          <cell r="C4303" t="str">
            <v>5P4</v>
          </cell>
          <cell r="D4303" t="str">
            <v>WEST HERTFORDSHIRE PCT</v>
          </cell>
        </row>
        <row r="4304">
          <cell r="C4304" t="str">
            <v>5P4</v>
          </cell>
          <cell r="D4304" t="str">
            <v>WEST HERTFORDSHIRE PCT</v>
          </cell>
        </row>
        <row r="4305">
          <cell r="C4305" t="str">
            <v>5P4</v>
          </cell>
          <cell r="D4305" t="str">
            <v>WEST HERTFORDSHIRE PCT</v>
          </cell>
        </row>
        <row r="4306">
          <cell r="C4306" t="str">
            <v>5P4</v>
          </cell>
          <cell r="D4306" t="str">
            <v>WEST HERTFORDSHIRE PCT</v>
          </cell>
        </row>
        <row r="4307">
          <cell r="C4307" t="str">
            <v>5P4</v>
          </cell>
          <cell r="D4307" t="str">
            <v>WEST HERTFORDSHIRE PCT</v>
          </cell>
        </row>
        <row r="4308">
          <cell r="C4308" t="str">
            <v>5P4</v>
          </cell>
          <cell r="D4308" t="str">
            <v>WEST HERTFORDSHIRE PCT</v>
          </cell>
        </row>
        <row r="4309">
          <cell r="C4309" t="str">
            <v>5P4</v>
          </cell>
          <cell r="D4309" t="str">
            <v>WEST HERTFORDSHIRE PCT</v>
          </cell>
        </row>
        <row r="4310">
          <cell r="C4310" t="str">
            <v>5P4</v>
          </cell>
          <cell r="D4310" t="str">
            <v>WEST HERTFORDSHIRE PCT</v>
          </cell>
        </row>
        <row r="4311">
          <cell r="C4311" t="str">
            <v>5P4</v>
          </cell>
          <cell r="D4311" t="str">
            <v>WEST HERTFORDSHIRE PCT</v>
          </cell>
        </row>
        <row r="4312">
          <cell r="C4312" t="str">
            <v>5P4</v>
          </cell>
          <cell r="D4312" t="str">
            <v>WEST HERTFORDSHIRE PCT</v>
          </cell>
        </row>
        <row r="4313">
          <cell r="C4313" t="str">
            <v>5P4</v>
          </cell>
          <cell r="D4313" t="str">
            <v>WEST HERTFORDSHIRE PCT</v>
          </cell>
        </row>
        <row r="4314">
          <cell r="C4314" t="str">
            <v>5P4</v>
          </cell>
          <cell r="D4314" t="str">
            <v>WEST HERTFORDSHIRE PCT</v>
          </cell>
        </row>
        <row r="4315">
          <cell r="C4315" t="str">
            <v>5P4</v>
          </cell>
          <cell r="D4315" t="str">
            <v>WEST HERTFORDSHIRE PCT</v>
          </cell>
        </row>
        <row r="4316">
          <cell r="C4316" t="str">
            <v>5P4</v>
          </cell>
          <cell r="D4316" t="str">
            <v>WEST HERTFORDSHIRE PCT</v>
          </cell>
        </row>
        <row r="4317">
          <cell r="C4317" t="str">
            <v>5P4</v>
          </cell>
          <cell r="D4317" t="str">
            <v>WEST HERTFORDSHIRE PCT</v>
          </cell>
        </row>
        <row r="4318">
          <cell r="C4318" t="str">
            <v>5P4</v>
          </cell>
          <cell r="D4318" t="str">
            <v>WEST HERTFORDSHIRE PCT</v>
          </cell>
        </row>
        <row r="4319">
          <cell r="C4319" t="str">
            <v>5P4</v>
          </cell>
          <cell r="D4319" t="str">
            <v>WEST HERTFORDSHIRE PCT</v>
          </cell>
        </row>
        <row r="4320">
          <cell r="C4320" t="str">
            <v>5P4</v>
          </cell>
          <cell r="D4320" t="str">
            <v>WEST HERTFORDSHIRE PCT</v>
          </cell>
        </row>
        <row r="4321">
          <cell r="C4321" t="str">
            <v>5P4</v>
          </cell>
          <cell r="D4321" t="str">
            <v>WEST HERTFORDSHIRE PCT</v>
          </cell>
        </row>
        <row r="4322">
          <cell r="C4322" t="str">
            <v>5P4</v>
          </cell>
          <cell r="D4322" t="str">
            <v>WEST HERTFORDSHIRE PCT</v>
          </cell>
        </row>
        <row r="4323">
          <cell r="C4323" t="str">
            <v>5P4</v>
          </cell>
          <cell r="D4323" t="str">
            <v>WEST HERTFORDSHIRE PCT</v>
          </cell>
        </row>
        <row r="4324">
          <cell r="C4324" t="str">
            <v>5P4</v>
          </cell>
          <cell r="D4324" t="str">
            <v>WEST HERTFORDSHIRE PCT</v>
          </cell>
        </row>
        <row r="4325">
          <cell r="C4325" t="str">
            <v>5P4</v>
          </cell>
          <cell r="D4325" t="str">
            <v>WEST HERTFORDSHIRE PCT</v>
          </cell>
        </row>
        <row r="4326">
          <cell r="C4326" t="str">
            <v>5P4</v>
          </cell>
          <cell r="D4326" t="str">
            <v>WEST HERTFORDSHIRE PCT</v>
          </cell>
        </row>
        <row r="4327">
          <cell r="C4327" t="str">
            <v>5P4</v>
          </cell>
          <cell r="D4327" t="str">
            <v>WEST HERTFORDSHIRE PCT</v>
          </cell>
        </row>
        <row r="4328">
          <cell r="C4328" t="str">
            <v>5P4</v>
          </cell>
          <cell r="D4328" t="str">
            <v>WEST HERTFORDSHIRE PCT</v>
          </cell>
        </row>
        <row r="4329">
          <cell r="C4329" t="str">
            <v>5P4</v>
          </cell>
          <cell r="D4329" t="str">
            <v>WEST HERTFORDSHIRE PCT</v>
          </cell>
        </row>
        <row r="4330">
          <cell r="C4330" t="str">
            <v>5P4</v>
          </cell>
          <cell r="D4330" t="str">
            <v>WEST HERTFORDSHIRE PCT</v>
          </cell>
        </row>
        <row r="4331">
          <cell r="C4331" t="str">
            <v>5P4</v>
          </cell>
          <cell r="D4331" t="str">
            <v>WEST HERTFORDSHIRE PCT</v>
          </cell>
        </row>
        <row r="4332">
          <cell r="C4332" t="str">
            <v>5P4</v>
          </cell>
          <cell r="D4332" t="str">
            <v>WEST HERTFORDSHIRE PCT</v>
          </cell>
        </row>
        <row r="4333">
          <cell r="C4333" t="str">
            <v>5P4</v>
          </cell>
          <cell r="D4333" t="str">
            <v>WEST HERTFORDSHIRE PCT</v>
          </cell>
        </row>
        <row r="4334">
          <cell r="C4334" t="str">
            <v>5P4</v>
          </cell>
          <cell r="D4334" t="str">
            <v>WEST HERTFORDSHIRE PCT</v>
          </cell>
        </row>
        <row r="4335">
          <cell r="C4335" t="str">
            <v>5P4</v>
          </cell>
          <cell r="D4335" t="str">
            <v>WEST HERTFORDSHIRE PCT</v>
          </cell>
        </row>
        <row r="4336">
          <cell r="C4336" t="str">
            <v>5P4</v>
          </cell>
          <cell r="D4336" t="str">
            <v>WEST HERTFORDSHIRE PCT</v>
          </cell>
        </row>
        <row r="4337">
          <cell r="C4337" t="str">
            <v>5P4</v>
          </cell>
          <cell r="D4337" t="str">
            <v>WEST HERTFORDSHIRE PCT</v>
          </cell>
        </row>
        <row r="4338">
          <cell r="C4338" t="str">
            <v>5P4</v>
          </cell>
          <cell r="D4338" t="str">
            <v>WEST HERTFORDSHIRE PCT</v>
          </cell>
        </row>
        <row r="4339">
          <cell r="C4339" t="str">
            <v>5P4</v>
          </cell>
          <cell r="D4339" t="str">
            <v>WEST HERTFORDSHIRE PCT</v>
          </cell>
        </row>
        <row r="4340">
          <cell r="C4340" t="str">
            <v>5P4</v>
          </cell>
          <cell r="D4340" t="str">
            <v>WEST HERTFORDSHIRE PCT</v>
          </cell>
        </row>
        <row r="4341">
          <cell r="C4341" t="str">
            <v>5P4</v>
          </cell>
          <cell r="D4341" t="str">
            <v>WEST HERTFORDSHIRE PCT</v>
          </cell>
        </row>
        <row r="4342">
          <cell r="C4342" t="str">
            <v>5P4</v>
          </cell>
          <cell r="D4342" t="str">
            <v>WEST HERTFORDSHIRE PCT</v>
          </cell>
        </row>
        <row r="4343">
          <cell r="C4343" t="str">
            <v>5P4</v>
          </cell>
          <cell r="D4343" t="str">
            <v>WEST HERTFORDSHIRE PCT</v>
          </cell>
        </row>
        <row r="4344">
          <cell r="C4344" t="str">
            <v>5P4</v>
          </cell>
          <cell r="D4344" t="str">
            <v>WEST HERTFORDSHIRE PCT</v>
          </cell>
        </row>
        <row r="4345">
          <cell r="C4345" t="str">
            <v>5P4</v>
          </cell>
          <cell r="D4345" t="str">
            <v>WEST HERTFORDSHIRE PCT</v>
          </cell>
        </row>
        <row r="4346">
          <cell r="C4346" t="str">
            <v>5P4</v>
          </cell>
          <cell r="D4346" t="str">
            <v>WEST HERTFORDSHIRE PCT</v>
          </cell>
        </row>
        <row r="4347">
          <cell r="C4347" t="str">
            <v>5P4</v>
          </cell>
          <cell r="D4347" t="str">
            <v>WEST HERTFORDSHIRE PCT</v>
          </cell>
        </row>
        <row r="4348">
          <cell r="C4348" t="str">
            <v>5P4</v>
          </cell>
          <cell r="D4348" t="str">
            <v>WEST HERTFORDSHIRE PCT</v>
          </cell>
        </row>
        <row r="4349">
          <cell r="C4349" t="str">
            <v>5P4</v>
          </cell>
          <cell r="D4349" t="str">
            <v>WEST HERTFORDSHIRE PCT</v>
          </cell>
        </row>
        <row r="4350">
          <cell r="C4350" t="str">
            <v>5P4</v>
          </cell>
          <cell r="D4350" t="str">
            <v>WEST HERTFORDSHIRE PCT</v>
          </cell>
        </row>
        <row r="4351">
          <cell r="C4351" t="str">
            <v>5P4</v>
          </cell>
          <cell r="D4351" t="str">
            <v>WEST HERTFORDSHIRE PCT</v>
          </cell>
        </row>
        <row r="4352">
          <cell r="C4352" t="str">
            <v>5P4</v>
          </cell>
          <cell r="D4352" t="str">
            <v>WEST HERTFORDSHIRE PCT</v>
          </cell>
        </row>
        <row r="4353">
          <cell r="C4353" t="str">
            <v>5P4</v>
          </cell>
          <cell r="D4353" t="str">
            <v>WEST HERTFORDSHIRE PCT</v>
          </cell>
        </row>
        <row r="4354">
          <cell r="C4354" t="str">
            <v>5P4</v>
          </cell>
          <cell r="D4354" t="str">
            <v>WEST HERTFORDSHIRE PCT</v>
          </cell>
        </row>
        <row r="4355">
          <cell r="C4355" t="str">
            <v>5P4</v>
          </cell>
          <cell r="D4355" t="str">
            <v>WEST HERTFORDSHIRE PCT</v>
          </cell>
        </row>
        <row r="4356">
          <cell r="C4356" t="str">
            <v>5P4</v>
          </cell>
          <cell r="D4356" t="str">
            <v>WEST HERTFORDSHIRE PCT</v>
          </cell>
        </row>
        <row r="4357">
          <cell r="C4357" t="str">
            <v>5P4</v>
          </cell>
          <cell r="D4357" t="str">
            <v>WEST HERTFORDSHIRE PCT</v>
          </cell>
        </row>
        <row r="4358">
          <cell r="C4358" t="str">
            <v>5P4</v>
          </cell>
          <cell r="D4358" t="str">
            <v>WEST HERTFORDSHIRE PCT</v>
          </cell>
        </row>
        <row r="4359">
          <cell r="C4359" t="str">
            <v>5PN</v>
          </cell>
          <cell r="D4359" t="str">
            <v>PETERBOROUGH PCT</v>
          </cell>
        </row>
        <row r="4360">
          <cell r="C4360" t="str">
            <v>5PN</v>
          </cell>
          <cell r="D4360" t="str">
            <v>PETERBOROUGH PCT</v>
          </cell>
        </row>
        <row r="4361">
          <cell r="C4361" t="str">
            <v>5PN</v>
          </cell>
          <cell r="D4361" t="str">
            <v>PETERBOROUGH PCT</v>
          </cell>
        </row>
        <row r="4362">
          <cell r="C4362" t="str">
            <v>5PN</v>
          </cell>
          <cell r="D4362" t="str">
            <v>PETERBOROUGH PCT</v>
          </cell>
        </row>
        <row r="4363">
          <cell r="C4363" t="str">
            <v>5PN</v>
          </cell>
          <cell r="D4363" t="str">
            <v>PETERBOROUGH PCT</v>
          </cell>
        </row>
        <row r="4364">
          <cell r="C4364" t="str">
            <v>5PN</v>
          </cell>
          <cell r="D4364" t="str">
            <v>PETERBOROUGH PCT</v>
          </cell>
        </row>
        <row r="4365">
          <cell r="C4365" t="str">
            <v>5PN</v>
          </cell>
          <cell r="D4365" t="str">
            <v>PETERBOROUGH PCT</v>
          </cell>
        </row>
        <row r="4366">
          <cell r="C4366" t="str">
            <v>5PN</v>
          </cell>
          <cell r="D4366" t="str">
            <v>PETERBOROUGH PCT</v>
          </cell>
        </row>
        <row r="4367">
          <cell r="C4367" t="str">
            <v>5PN</v>
          </cell>
          <cell r="D4367" t="str">
            <v>PETERBOROUGH PCT</v>
          </cell>
        </row>
        <row r="4368">
          <cell r="C4368" t="str">
            <v>5PN</v>
          </cell>
          <cell r="D4368" t="str">
            <v>PETERBOROUGH PCT</v>
          </cell>
        </row>
        <row r="4369">
          <cell r="C4369" t="str">
            <v>5PN</v>
          </cell>
          <cell r="D4369" t="str">
            <v>PETERBOROUGH PCT</v>
          </cell>
        </row>
        <row r="4370">
          <cell r="C4370" t="str">
            <v>5PN</v>
          </cell>
          <cell r="D4370" t="str">
            <v>PETERBOROUGH PCT</v>
          </cell>
        </row>
        <row r="4371">
          <cell r="C4371" t="str">
            <v>5PN</v>
          </cell>
          <cell r="D4371" t="str">
            <v>PETERBOROUGH PCT</v>
          </cell>
        </row>
        <row r="4372">
          <cell r="C4372" t="str">
            <v>5PN</v>
          </cell>
          <cell r="D4372" t="str">
            <v>PETERBOROUGH PCT</v>
          </cell>
        </row>
        <row r="4373">
          <cell r="C4373" t="str">
            <v>5PN</v>
          </cell>
          <cell r="D4373" t="str">
            <v>PETERBOROUGH PCT</v>
          </cell>
        </row>
        <row r="4374">
          <cell r="C4374" t="str">
            <v>5PN</v>
          </cell>
          <cell r="D4374" t="str">
            <v>PETERBOROUGH PCT</v>
          </cell>
        </row>
        <row r="4375">
          <cell r="C4375" t="str">
            <v>5PN</v>
          </cell>
          <cell r="D4375" t="str">
            <v>PETERBOROUGH PCT</v>
          </cell>
        </row>
        <row r="4376">
          <cell r="C4376" t="str">
            <v>5PN</v>
          </cell>
          <cell r="D4376" t="str">
            <v>PETERBOROUGH PCT</v>
          </cell>
        </row>
        <row r="4377">
          <cell r="C4377" t="str">
            <v>5PN</v>
          </cell>
          <cell r="D4377" t="str">
            <v>PETERBOROUGH PCT</v>
          </cell>
        </row>
        <row r="4378">
          <cell r="C4378" t="str">
            <v>5PN</v>
          </cell>
          <cell r="D4378" t="str">
            <v>PETERBOROUGH PCT</v>
          </cell>
        </row>
        <row r="4379">
          <cell r="C4379" t="str">
            <v>5PN</v>
          </cell>
          <cell r="D4379" t="str">
            <v>PETERBOROUGH PCT</v>
          </cell>
        </row>
        <row r="4380">
          <cell r="C4380" t="str">
            <v>5PN</v>
          </cell>
          <cell r="D4380" t="str">
            <v>PETERBOROUGH PCT</v>
          </cell>
        </row>
        <row r="4381">
          <cell r="C4381" t="str">
            <v>5PN</v>
          </cell>
          <cell r="D4381" t="str">
            <v>PETERBOROUGH PCT</v>
          </cell>
        </row>
        <row r="4382">
          <cell r="C4382" t="str">
            <v>5PN</v>
          </cell>
          <cell r="D4382" t="str">
            <v>PETERBOROUGH PCT</v>
          </cell>
        </row>
        <row r="4383">
          <cell r="C4383" t="str">
            <v>5PN</v>
          </cell>
          <cell r="D4383" t="str">
            <v>PETERBOROUGH PCT</v>
          </cell>
        </row>
        <row r="4384">
          <cell r="C4384" t="str">
            <v>5PN</v>
          </cell>
          <cell r="D4384" t="str">
            <v>PETERBOROUGH PCT</v>
          </cell>
        </row>
        <row r="4385">
          <cell r="C4385" t="str">
            <v>5PN</v>
          </cell>
          <cell r="D4385" t="str">
            <v>PETERBOROUGH PCT</v>
          </cell>
        </row>
        <row r="4386">
          <cell r="C4386" t="str">
            <v>5PP</v>
          </cell>
          <cell r="D4386" t="str">
            <v>CAMBRIDGESHIRE PCT</v>
          </cell>
        </row>
        <row r="4387">
          <cell r="C4387" t="str">
            <v>5PP</v>
          </cell>
          <cell r="D4387" t="str">
            <v>CAMBRIDGESHIRE PCT</v>
          </cell>
        </row>
        <row r="4388">
          <cell r="C4388" t="str">
            <v>5PP</v>
          </cell>
          <cell r="D4388" t="str">
            <v>CAMBRIDGESHIRE PCT</v>
          </cell>
        </row>
        <row r="4389">
          <cell r="C4389" t="str">
            <v>5PP</v>
          </cell>
          <cell r="D4389" t="str">
            <v>CAMBRIDGESHIRE PCT</v>
          </cell>
        </row>
        <row r="4390">
          <cell r="C4390" t="str">
            <v>5PP</v>
          </cell>
          <cell r="D4390" t="str">
            <v>CAMBRIDGESHIRE PCT</v>
          </cell>
        </row>
        <row r="4391">
          <cell r="C4391" t="str">
            <v>5PP</v>
          </cell>
          <cell r="D4391" t="str">
            <v>CAMBRIDGESHIRE PCT</v>
          </cell>
        </row>
        <row r="4392">
          <cell r="C4392" t="str">
            <v>5PP</v>
          </cell>
          <cell r="D4392" t="str">
            <v>CAMBRIDGESHIRE PCT</v>
          </cell>
        </row>
        <row r="4393">
          <cell r="C4393" t="str">
            <v>5PP</v>
          </cell>
          <cell r="D4393" t="str">
            <v>CAMBRIDGESHIRE PCT</v>
          </cell>
        </row>
        <row r="4394">
          <cell r="C4394" t="str">
            <v>5PP</v>
          </cell>
          <cell r="D4394" t="str">
            <v>CAMBRIDGESHIRE PCT</v>
          </cell>
        </row>
        <row r="4395">
          <cell r="C4395" t="str">
            <v>5PP</v>
          </cell>
          <cell r="D4395" t="str">
            <v>CAMBRIDGESHIRE PCT</v>
          </cell>
        </row>
        <row r="4396">
          <cell r="C4396" t="str">
            <v>5PP</v>
          </cell>
          <cell r="D4396" t="str">
            <v>CAMBRIDGESHIRE PCT</v>
          </cell>
        </row>
        <row r="4397">
          <cell r="C4397" t="str">
            <v>5PP</v>
          </cell>
          <cell r="D4397" t="str">
            <v>CAMBRIDGESHIRE PCT</v>
          </cell>
        </row>
        <row r="4398">
          <cell r="C4398" t="str">
            <v>5PP</v>
          </cell>
          <cell r="D4398" t="str">
            <v>CAMBRIDGESHIRE PCT</v>
          </cell>
        </row>
        <row r="4399">
          <cell r="C4399" t="str">
            <v>5PP</v>
          </cell>
          <cell r="D4399" t="str">
            <v>CAMBRIDGESHIRE PCT</v>
          </cell>
        </row>
        <row r="4400">
          <cell r="C4400" t="str">
            <v>5PP</v>
          </cell>
          <cell r="D4400" t="str">
            <v>CAMBRIDGESHIRE PCT</v>
          </cell>
        </row>
        <row r="4401">
          <cell r="C4401" t="str">
            <v>5PP</v>
          </cell>
          <cell r="D4401" t="str">
            <v>CAMBRIDGESHIRE PCT</v>
          </cell>
        </row>
        <row r="4402">
          <cell r="C4402" t="str">
            <v>5PP</v>
          </cell>
          <cell r="D4402" t="str">
            <v>CAMBRIDGESHIRE PCT</v>
          </cell>
        </row>
        <row r="4403">
          <cell r="C4403" t="str">
            <v>5PP</v>
          </cell>
          <cell r="D4403" t="str">
            <v>CAMBRIDGESHIRE PCT</v>
          </cell>
        </row>
        <row r="4404">
          <cell r="C4404" t="str">
            <v>5PP</v>
          </cell>
          <cell r="D4404" t="str">
            <v>CAMBRIDGESHIRE PCT</v>
          </cell>
        </row>
        <row r="4405">
          <cell r="C4405" t="str">
            <v>5PP</v>
          </cell>
          <cell r="D4405" t="str">
            <v>CAMBRIDGESHIRE PCT</v>
          </cell>
        </row>
        <row r="4406">
          <cell r="C4406" t="str">
            <v>5PP</v>
          </cell>
          <cell r="D4406" t="str">
            <v>CAMBRIDGESHIRE PCT</v>
          </cell>
        </row>
        <row r="4407">
          <cell r="C4407" t="str">
            <v>5PP</v>
          </cell>
          <cell r="D4407" t="str">
            <v>CAMBRIDGESHIRE PCT</v>
          </cell>
        </row>
        <row r="4408">
          <cell r="C4408" t="str">
            <v>5PP</v>
          </cell>
          <cell r="D4408" t="str">
            <v>CAMBRIDGESHIRE PCT</v>
          </cell>
        </row>
        <row r="4409">
          <cell r="C4409" t="str">
            <v>5PP</v>
          </cell>
          <cell r="D4409" t="str">
            <v>CAMBRIDGESHIRE PCT</v>
          </cell>
        </row>
        <row r="4410">
          <cell r="C4410" t="str">
            <v>5PP</v>
          </cell>
          <cell r="D4410" t="str">
            <v>CAMBRIDGESHIRE PCT</v>
          </cell>
        </row>
        <row r="4411">
          <cell r="C4411" t="str">
            <v>5PP</v>
          </cell>
          <cell r="D4411" t="str">
            <v>CAMBRIDGESHIRE PCT</v>
          </cell>
        </row>
        <row r="4412">
          <cell r="C4412" t="str">
            <v>5PP</v>
          </cell>
          <cell r="D4412" t="str">
            <v>CAMBRIDGESHIRE PCT</v>
          </cell>
        </row>
        <row r="4413">
          <cell r="C4413" t="str">
            <v>5PP</v>
          </cell>
          <cell r="D4413" t="str">
            <v>CAMBRIDGESHIRE PCT</v>
          </cell>
        </row>
        <row r="4414">
          <cell r="C4414" t="str">
            <v>5PP</v>
          </cell>
          <cell r="D4414" t="str">
            <v>CAMBRIDGESHIRE PCT</v>
          </cell>
        </row>
        <row r="4415">
          <cell r="C4415" t="str">
            <v>5PP</v>
          </cell>
          <cell r="D4415" t="str">
            <v>CAMBRIDGESHIRE PCT</v>
          </cell>
        </row>
        <row r="4416">
          <cell r="C4416" t="str">
            <v>5PP</v>
          </cell>
          <cell r="D4416" t="str">
            <v>CAMBRIDGESHIRE PCT</v>
          </cell>
        </row>
        <row r="4417">
          <cell r="C4417" t="str">
            <v>5PP</v>
          </cell>
          <cell r="D4417" t="str">
            <v>CAMBRIDGESHIRE PCT</v>
          </cell>
        </row>
        <row r="4418">
          <cell r="C4418" t="str">
            <v>5PP</v>
          </cell>
          <cell r="D4418" t="str">
            <v>CAMBRIDGESHIRE PCT</v>
          </cell>
        </row>
        <row r="4419">
          <cell r="C4419" t="str">
            <v>5PP</v>
          </cell>
          <cell r="D4419" t="str">
            <v>CAMBRIDGESHIRE PCT</v>
          </cell>
        </row>
        <row r="4420">
          <cell r="C4420" t="str">
            <v>5PP</v>
          </cell>
          <cell r="D4420" t="str">
            <v>CAMBRIDGESHIRE PCT</v>
          </cell>
        </row>
        <row r="4421">
          <cell r="C4421" t="str">
            <v>5PP</v>
          </cell>
          <cell r="D4421" t="str">
            <v>CAMBRIDGESHIRE PCT</v>
          </cell>
        </row>
        <row r="4422">
          <cell r="C4422" t="str">
            <v>5PP</v>
          </cell>
          <cell r="D4422" t="str">
            <v>CAMBRIDGESHIRE PCT</v>
          </cell>
        </row>
        <row r="4423">
          <cell r="C4423" t="str">
            <v>5PP</v>
          </cell>
          <cell r="D4423" t="str">
            <v>CAMBRIDGESHIRE PCT</v>
          </cell>
        </row>
        <row r="4424">
          <cell r="C4424" t="str">
            <v>5PP</v>
          </cell>
          <cell r="D4424" t="str">
            <v>CAMBRIDGESHIRE PCT</v>
          </cell>
        </row>
        <row r="4425">
          <cell r="C4425" t="str">
            <v>5PP</v>
          </cell>
          <cell r="D4425" t="str">
            <v>CAMBRIDGESHIRE PCT</v>
          </cell>
        </row>
        <row r="4426">
          <cell r="C4426" t="str">
            <v>5PP</v>
          </cell>
          <cell r="D4426" t="str">
            <v>CAMBRIDGESHIRE PCT</v>
          </cell>
        </row>
        <row r="4427">
          <cell r="C4427" t="str">
            <v>5PP</v>
          </cell>
          <cell r="D4427" t="str">
            <v>CAMBRIDGESHIRE PCT</v>
          </cell>
        </row>
        <row r="4428">
          <cell r="C4428" t="str">
            <v>5PP</v>
          </cell>
          <cell r="D4428" t="str">
            <v>CAMBRIDGESHIRE PCT</v>
          </cell>
        </row>
        <row r="4429">
          <cell r="C4429" t="str">
            <v>5PP</v>
          </cell>
          <cell r="D4429" t="str">
            <v>CAMBRIDGESHIRE PCT</v>
          </cell>
        </row>
        <row r="4430">
          <cell r="C4430" t="str">
            <v>5PP</v>
          </cell>
          <cell r="D4430" t="str">
            <v>CAMBRIDGESHIRE PCT</v>
          </cell>
        </row>
        <row r="4431">
          <cell r="C4431" t="str">
            <v>5PP</v>
          </cell>
          <cell r="D4431" t="str">
            <v>CAMBRIDGESHIRE PCT</v>
          </cell>
        </row>
        <row r="4432">
          <cell r="C4432" t="str">
            <v>5PP</v>
          </cell>
          <cell r="D4432" t="str">
            <v>CAMBRIDGESHIRE PCT</v>
          </cell>
        </row>
        <row r="4433">
          <cell r="C4433" t="str">
            <v>5PP</v>
          </cell>
          <cell r="D4433" t="str">
            <v>CAMBRIDGESHIRE PCT</v>
          </cell>
        </row>
        <row r="4434">
          <cell r="C4434" t="str">
            <v>5PP</v>
          </cell>
          <cell r="D4434" t="str">
            <v>CAMBRIDGESHIRE PCT</v>
          </cell>
        </row>
        <row r="4435">
          <cell r="C4435" t="str">
            <v>5PP</v>
          </cell>
          <cell r="D4435" t="str">
            <v>CAMBRIDGESHIRE PCT</v>
          </cell>
        </row>
        <row r="4436">
          <cell r="C4436" t="str">
            <v>5PP</v>
          </cell>
          <cell r="D4436" t="str">
            <v>CAMBRIDGESHIRE PCT</v>
          </cell>
        </row>
        <row r="4437">
          <cell r="C4437" t="str">
            <v>5PP</v>
          </cell>
          <cell r="D4437" t="str">
            <v>CAMBRIDGESHIRE PCT</v>
          </cell>
        </row>
        <row r="4438">
          <cell r="C4438" t="str">
            <v>5PP</v>
          </cell>
          <cell r="D4438" t="str">
            <v>CAMBRIDGESHIRE PCT</v>
          </cell>
        </row>
        <row r="4439">
          <cell r="C4439" t="str">
            <v>5PP</v>
          </cell>
          <cell r="D4439" t="str">
            <v>CAMBRIDGESHIRE PCT</v>
          </cell>
        </row>
        <row r="4440">
          <cell r="C4440" t="str">
            <v>5PP</v>
          </cell>
          <cell r="D4440" t="str">
            <v>CAMBRIDGESHIRE PCT</v>
          </cell>
        </row>
        <row r="4441">
          <cell r="C4441" t="str">
            <v>5PP</v>
          </cell>
          <cell r="D4441" t="str">
            <v>CAMBRIDGESHIRE PCT</v>
          </cell>
        </row>
        <row r="4442">
          <cell r="C4442" t="str">
            <v>5PP</v>
          </cell>
          <cell r="D4442" t="str">
            <v>CAMBRIDGESHIRE PCT</v>
          </cell>
        </row>
        <row r="4443">
          <cell r="C4443" t="str">
            <v>5PP</v>
          </cell>
          <cell r="D4443" t="str">
            <v>CAMBRIDGESHIRE PCT</v>
          </cell>
        </row>
        <row r="4444">
          <cell r="C4444" t="str">
            <v>5PP</v>
          </cell>
          <cell r="D4444" t="str">
            <v>CAMBRIDGESHIRE PCT</v>
          </cell>
        </row>
        <row r="4445">
          <cell r="C4445" t="str">
            <v>5PP</v>
          </cell>
          <cell r="D4445" t="str">
            <v>CAMBRIDGESHIRE PCT</v>
          </cell>
        </row>
        <row r="4446">
          <cell r="C4446" t="str">
            <v>5PP</v>
          </cell>
          <cell r="D4446" t="str">
            <v>CAMBRIDGESHIRE PCT</v>
          </cell>
        </row>
        <row r="4447">
          <cell r="C4447" t="str">
            <v>5PP</v>
          </cell>
          <cell r="D4447" t="str">
            <v>CAMBRIDGESHIRE PCT</v>
          </cell>
        </row>
        <row r="4448">
          <cell r="C4448" t="str">
            <v>5PP</v>
          </cell>
          <cell r="D4448" t="str">
            <v>CAMBRIDGESHIRE PCT</v>
          </cell>
        </row>
        <row r="4449">
          <cell r="C4449" t="str">
            <v>5PP</v>
          </cell>
          <cell r="D4449" t="str">
            <v>CAMBRIDGESHIRE PCT</v>
          </cell>
        </row>
        <row r="4450">
          <cell r="C4450" t="str">
            <v>5PP</v>
          </cell>
          <cell r="D4450" t="str">
            <v>CAMBRIDGESHIRE PCT</v>
          </cell>
        </row>
        <row r="4451">
          <cell r="C4451" t="str">
            <v>5PP</v>
          </cell>
          <cell r="D4451" t="str">
            <v>CAMBRIDGESHIRE PCT</v>
          </cell>
        </row>
        <row r="4452">
          <cell r="C4452" t="str">
            <v>5PP</v>
          </cell>
          <cell r="D4452" t="str">
            <v>CAMBRIDGESHIRE PCT</v>
          </cell>
        </row>
        <row r="4453">
          <cell r="C4453" t="str">
            <v>5PP</v>
          </cell>
          <cell r="D4453" t="str">
            <v>CAMBRIDGESHIRE PCT</v>
          </cell>
        </row>
        <row r="4454">
          <cell r="C4454" t="str">
            <v>5PP</v>
          </cell>
          <cell r="D4454" t="str">
            <v>CAMBRIDGESHIRE PCT</v>
          </cell>
        </row>
        <row r="4455">
          <cell r="C4455" t="str">
            <v>5PP</v>
          </cell>
          <cell r="D4455" t="str">
            <v>CAMBRIDGESHIRE PCT</v>
          </cell>
        </row>
        <row r="4456">
          <cell r="C4456" t="str">
            <v>5PP</v>
          </cell>
          <cell r="D4456" t="str">
            <v>CAMBRIDGESHIRE PCT</v>
          </cell>
        </row>
        <row r="4457">
          <cell r="C4457" t="str">
            <v>5PP</v>
          </cell>
          <cell r="D4457" t="str">
            <v>CAMBRIDGESHIRE PCT</v>
          </cell>
        </row>
        <row r="4458">
          <cell r="C4458" t="str">
            <v>5PP</v>
          </cell>
          <cell r="D4458" t="str">
            <v>CAMBRIDGESHIRE PCT</v>
          </cell>
        </row>
        <row r="4459">
          <cell r="C4459" t="str">
            <v>5PP</v>
          </cell>
          <cell r="D4459" t="str">
            <v>CAMBRIDGESHIRE PCT</v>
          </cell>
        </row>
        <row r="4460">
          <cell r="C4460" t="str">
            <v>5PP</v>
          </cell>
          <cell r="D4460" t="str">
            <v>CAMBRIDGESHIRE PCT</v>
          </cell>
        </row>
        <row r="4461">
          <cell r="C4461" t="str">
            <v>5PP</v>
          </cell>
          <cell r="D4461" t="str">
            <v>CAMBRIDGESHIRE PCT</v>
          </cell>
        </row>
        <row r="4462">
          <cell r="C4462" t="str">
            <v>5PQ</v>
          </cell>
          <cell r="D4462" t="str">
            <v>NORFOLK PRIMARY CARE TRUST</v>
          </cell>
        </row>
        <row r="4463">
          <cell r="C4463" t="str">
            <v>5PQ</v>
          </cell>
          <cell r="D4463" t="str">
            <v>NORFOLK PRIMARY CARE TRUST</v>
          </cell>
        </row>
        <row r="4464">
          <cell r="C4464" t="str">
            <v>5PQ</v>
          </cell>
          <cell r="D4464" t="str">
            <v>NORFOLK PRIMARY CARE TRUST</v>
          </cell>
        </row>
        <row r="4465">
          <cell r="C4465" t="str">
            <v>5PQ</v>
          </cell>
          <cell r="D4465" t="str">
            <v>NORFOLK PRIMARY CARE TRUST</v>
          </cell>
        </row>
        <row r="4466">
          <cell r="C4466" t="str">
            <v>5PQ</v>
          </cell>
          <cell r="D4466" t="str">
            <v>NORFOLK PRIMARY CARE TRUST</v>
          </cell>
        </row>
        <row r="4467">
          <cell r="C4467" t="str">
            <v>5PQ</v>
          </cell>
          <cell r="D4467" t="str">
            <v>NORFOLK PRIMARY CARE TRUST</v>
          </cell>
        </row>
        <row r="4468">
          <cell r="C4468" t="str">
            <v>5PQ</v>
          </cell>
          <cell r="D4468" t="str">
            <v>NORFOLK PRIMARY CARE TRUST</v>
          </cell>
        </row>
        <row r="4469">
          <cell r="C4469" t="str">
            <v>5PQ</v>
          </cell>
          <cell r="D4469" t="str">
            <v>NORFOLK PRIMARY CARE TRUST</v>
          </cell>
        </row>
        <row r="4470">
          <cell r="C4470" t="str">
            <v>5PQ</v>
          </cell>
          <cell r="D4470" t="str">
            <v>NORFOLK PRIMARY CARE TRUST</v>
          </cell>
        </row>
        <row r="4471">
          <cell r="C4471" t="str">
            <v>5PQ</v>
          </cell>
          <cell r="D4471" t="str">
            <v>NORFOLK PRIMARY CARE TRUST</v>
          </cell>
        </row>
        <row r="4472">
          <cell r="C4472" t="str">
            <v>5PQ</v>
          </cell>
          <cell r="D4472" t="str">
            <v>NORFOLK PRIMARY CARE TRUST</v>
          </cell>
        </row>
        <row r="4473">
          <cell r="C4473" t="str">
            <v>5PQ</v>
          </cell>
          <cell r="D4473" t="str">
            <v>NORFOLK PRIMARY CARE TRUST</v>
          </cell>
        </row>
        <row r="4474">
          <cell r="C4474" t="str">
            <v>5PQ</v>
          </cell>
          <cell r="D4474" t="str">
            <v>NORFOLK PRIMARY CARE TRUST</v>
          </cell>
        </row>
        <row r="4475">
          <cell r="C4475" t="str">
            <v>5PQ</v>
          </cell>
          <cell r="D4475" t="str">
            <v>NORFOLK PRIMARY CARE TRUST</v>
          </cell>
        </row>
        <row r="4476">
          <cell r="C4476" t="str">
            <v>5PQ</v>
          </cell>
          <cell r="D4476" t="str">
            <v>NORFOLK PRIMARY CARE TRUST</v>
          </cell>
        </row>
        <row r="4477">
          <cell r="C4477" t="str">
            <v>5PQ</v>
          </cell>
          <cell r="D4477" t="str">
            <v>NORFOLK PRIMARY CARE TRUST</v>
          </cell>
        </row>
        <row r="4478">
          <cell r="C4478" t="str">
            <v>5PQ</v>
          </cell>
          <cell r="D4478" t="str">
            <v>NORFOLK PRIMARY CARE TRUST</v>
          </cell>
        </row>
        <row r="4479">
          <cell r="C4479" t="str">
            <v>5PQ</v>
          </cell>
          <cell r="D4479" t="str">
            <v>NORFOLK PRIMARY CARE TRUST</v>
          </cell>
        </row>
        <row r="4480">
          <cell r="C4480" t="str">
            <v>5PQ</v>
          </cell>
          <cell r="D4480" t="str">
            <v>NORFOLK PRIMARY CARE TRUST</v>
          </cell>
        </row>
        <row r="4481">
          <cell r="C4481" t="str">
            <v>5PQ</v>
          </cell>
          <cell r="D4481" t="str">
            <v>NORFOLK PRIMARY CARE TRUST</v>
          </cell>
        </row>
        <row r="4482">
          <cell r="C4482" t="str">
            <v>5PQ</v>
          </cell>
          <cell r="D4482" t="str">
            <v>NORFOLK PRIMARY CARE TRUST</v>
          </cell>
        </row>
        <row r="4483">
          <cell r="C4483" t="str">
            <v>5PQ</v>
          </cell>
          <cell r="D4483" t="str">
            <v>NORFOLK PRIMARY CARE TRUST</v>
          </cell>
        </row>
        <row r="4484">
          <cell r="C4484" t="str">
            <v>5PQ</v>
          </cell>
          <cell r="D4484" t="str">
            <v>NORFOLK PRIMARY CARE TRUST</v>
          </cell>
        </row>
        <row r="4485">
          <cell r="C4485" t="str">
            <v>5PQ</v>
          </cell>
          <cell r="D4485" t="str">
            <v>NORFOLK PRIMARY CARE TRUST</v>
          </cell>
        </row>
        <row r="4486">
          <cell r="C4486" t="str">
            <v>5PQ</v>
          </cell>
          <cell r="D4486" t="str">
            <v>NORFOLK PRIMARY CARE TRUST</v>
          </cell>
        </row>
        <row r="4487">
          <cell r="C4487" t="str">
            <v>5PQ</v>
          </cell>
          <cell r="D4487" t="str">
            <v>NORFOLK PRIMARY CARE TRUST</v>
          </cell>
        </row>
        <row r="4488">
          <cell r="C4488" t="str">
            <v>5PQ</v>
          </cell>
          <cell r="D4488" t="str">
            <v>NORFOLK PRIMARY CARE TRUST</v>
          </cell>
        </row>
        <row r="4489">
          <cell r="C4489" t="str">
            <v>5PQ</v>
          </cell>
          <cell r="D4489" t="str">
            <v>NORFOLK PRIMARY CARE TRUST</v>
          </cell>
        </row>
        <row r="4490">
          <cell r="C4490" t="str">
            <v>5PQ</v>
          </cell>
          <cell r="D4490" t="str">
            <v>NORFOLK PRIMARY CARE TRUST</v>
          </cell>
        </row>
        <row r="4491">
          <cell r="C4491" t="str">
            <v>5PQ</v>
          </cell>
          <cell r="D4491" t="str">
            <v>NORFOLK PRIMARY CARE TRUST</v>
          </cell>
        </row>
        <row r="4492">
          <cell r="C4492" t="str">
            <v>5PQ</v>
          </cell>
          <cell r="D4492" t="str">
            <v>NORFOLK PRIMARY CARE TRUST</v>
          </cell>
        </row>
        <row r="4493">
          <cell r="C4493" t="str">
            <v>5PQ</v>
          </cell>
          <cell r="D4493" t="str">
            <v>NORFOLK PRIMARY CARE TRUST</v>
          </cell>
        </row>
        <row r="4494">
          <cell r="C4494" t="str">
            <v>5PQ</v>
          </cell>
          <cell r="D4494" t="str">
            <v>NORFOLK PRIMARY CARE TRUST</v>
          </cell>
        </row>
        <row r="4495">
          <cell r="C4495" t="str">
            <v>5PQ</v>
          </cell>
          <cell r="D4495" t="str">
            <v>NORFOLK PRIMARY CARE TRUST</v>
          </cell>
        </row>
        <row r="4496">
          <cell r="C4496" t="str">
            <v>5PQ</v>
          </cell>
          <cell r="D4496" t="str">
            <v>NORFOLK PRIMARY CARE TRUST</v>
          </cell>
        </row>
        <row r="4497">
          <cell r="C4497" t="str">
            <v>5PQ</v>
          </cell>
          <cell r="D4497" t="str">
            <v>NORFOLK PRIMARY CARE TRUST</v>
          </cell>
        </row>
        <row r="4498">
          <cell r="C4498" t="str">
            <v>5PQ</v>
          </cell>
          <cell r="D4498" t="str">
            <v>NORFOLK PRIMARY CARE TRUST</v>
          </cell>
        </row>
        <row r="4499">
          <cell r="C4499" t="str">
            <v>5PQ</v>
          </cell>
          <cell r="D4499" t="str">
            <v>NORFOLK PRIMARY CARE TRUST</v>
          </cell>
        </row>
        <row r="4500">
          <cell r="C4500" t="str">
            <v>5PQ</v>
          </cell>
          <cell r="D4500" t="str">
            <v>NORFOLK PRIMARY CARE TRUST</v>
          </cell>
        </row>
        <row r="4501">
          <cell r="C4501" t="str">
            <v>5PQ</v>
          </cell>
          <cell r="D4501" t="str">
            <v>NORFOLK PRIMARY CARE TRUST</v>
          </cell>
        </row>
        <row r="4502">
          <cell r="C4502" t="str">
            <v>5PQ</v>
          </cell>
          <cell r="D4502" t="str">
            <v>NORFOLK PRIMARY CARE TRUST</v>
          </cell>
        </row>
        <row r="4503">
          <cell r="C4503" t="str">
            <v>5PQ</v>
          </cell>
          <cell r="D4503" t="str">
            <v>NORFOLK PRIMARY CARE TRUST</v>
          </cell>
        </row>
        <row r="4504">
          <cell r="C4504" t="str">
            <v>5PQ</v>
          </cell>
          <cell r="D4504" t="str">
            <v>NORFOLK PRIMARY CARE TRUST</v>
          </cell>
        </row>
        <row r="4505">
          <cell r="C4505" t="str">
            <v>5PQ</v>
          </cell>
          <cell r="D4505" t="str">
            <v>NORFOLK PRIMARY CARE TRUST</v>
          </cell>
        </row>
        <row r="4506">
          <cell r="C4506" t="str">
            <v>5PQ</v>
          </cell>
          <cell r="D4506" t="str">
            <v>NORFOLK PRIMARY CARE TRUST</v>
          </cell>
        </row>
        <row r="4507">
          <cell r="C4507" t="str">
            <v>5PQ</v>
          </cell>
          <cell r="D4507" t="str">
            <v>NORFOLK PRIMARY CARE TRUST</v>
          </cell>
        </row>
        <row r="4508">
          <cell r="C4508" t="str">
            <v>5PQ</v>
          </cell>
          <cell r="D4508" t="str">
            <v>NORFOLK PRIMARY CARE TRUST</v>
          </cell>
        </row>
        <row r="4509">
          <cell r="C4509" t="str">
            <v>5PQ</v>
          </cell>
          <cell r="D4509" t="str">
            <v>NORFOLK PRIMARY CARE TRUST</v>
          </cell>
        </row>
        <row r="4510">
          <cell r="C4510" t="str">
            <v>5PQ</v>
          </cell>
          <cell r="D4510" t="str">
            <v>NORFOLK PRIMARY CARE TRUST</v>
          </cell>
        </row>
        <row r="4511">
          <cell r="C4511" t="str">
            <v>5PQ</v>
          </cell>
          <cell r="D4511" t="str">
            <v>NORFOLK PRIMARY CARE TRUST</v>
          </cell>
        </row>
        <row r="4512">
          <cell r="C4512" t="str">
            <v>5PQ</v>
          </cell>
          <cell r="D4512" t="str">
            <v>NORFOLK PRIMARY CARE TRUST</v>
          </cell>
        </row>
        <row r="4513">
          <cell r="C4513" t="str">
            <v>5PQ</v>
          </cell>
          <cell r="D4513" t="str">
            <v>NORFOLK PRIMARY CARE TRUST</v>
          </cell>
        </row>
        <row r="4514">
          <cell r="C4514" t="str">
            <v>5PQ</v>
          </cell>
          <cell r="D4514" t="str">
            <v>NORFOLK PRIMARY CARE TRUST</v>
          </cell>
        </row>
        <row r="4515">
          <cell r="C4515" t="str">
            <v>5PQ</v>
          </cell>
          <cell r="D4515" t="str">
            <v>NORFOLK PRIMARY CARE TRUST</v>
          </cell>
        </row>
        <row r="4516">
          <cell r="C4516" t="str">
            <v>5PQ</v>
          </cell>
          <cell r="D4516" t="str">
            <v>NORFOLK PRIMARY CARE TRUST</v>
          </cell>
        </row>
        <row r="4517">
          <cell r="C4517" t="str">
            <v>5PQ</v>
          </cell>
          <cell r="D4517" t="str">
            <v>NORFOLK PRIMARY CARE TRUST</v>
          </cell>
        </row>
        <row r="4518">
          <cell r="C4518" t="str">
            <v>5PQ</v>
          </cell>
          <cell r="D4518" t="str">
            <v>NORFOLK PRIMARY CARE TRUST</v>
          </cell>
        </row>
        <row r="4519">
          <cell r="C4519" t="str">
            <v>5PQ</v>
          </cell>
          <cell r="D4519" t="str">
            <v>NORFOLK PRIMARY CARE TRUST</v>
          </cell>
        </row>
        <row r="4520">
          <cell r="C4520" t="str">
            <v>5PQ</v>
          </cell>
          <cell r="D4520" t="str">
            <v>NORFOLK PRIMARY CARE TRUST</v>
          </cell>
        </row>
        <row r="4521">
          <cell r="C4521" t="str">
            <v>5PQ</v>
          </cell>
          <cell r="D4521" t="str">
            <v>NORFOLK PRIMARY CARE TRUST</v>
          </cell>
        </row>
        <row r="4522">
          <cell r="C4522" t="str">
            <v>5PQ</v>
          </cell>
          <cell r="D4522" t="str">
            <v>NORFOLK PRIMARY CARE TRUST</v>
          </cell>
        </row>
        <row r="4523">
          <cell r="C4523" t="str">
            <v>5PQ</v>
          </cell>
          <cell r="D4523" t="str">
            <v>NORFOLK PRIMARY CARE TRUST</v>
          </cell>
        </row>
        <row r="4524">
          <cell r="C4524" t="str">
            <v>5PQ</v>
          </cell>
          <cell r="D4524" t="str">
            <v>NORFOLK PRIMARY CARE TRUST</v>
          </cell>
        </row>
        <row r="4525">
          <cell r="C4525" t="str">
            <v>5PQ</v>
          </cell>
          <cell r="D4525" t="str">
            <v>NORFOLK PRIMARY CARE TRUST</v>
          </cell>
        </row>
        <row r="4526">
          <cell r="C4526" t="str">
            <v>5PQ</v>
          </cell>
          <cell r="D4526" t="str">
            <v>NORFOLK PRIMARY CARE TRUST</v>
          </cell>
        </row>
        <row r="4527">
          <cell r="C4527" t="str">
            <v>5PQ</v>
          </cell>
          <cell r="D4527" t="str">
            <v>NORFOLK PRIMARY CARE TRUST</v>
          </cell>
        </row>
        <row r="4528">
          <cell r="C4528" t="str">
            <v>5PQ</v>
          </cell>
          <cell r="D4528" t="str">
            <v>NORFOLK PRIMARY CARE TRUST</v>
          </cell>
        </row>
        <row r="4529">
          <cell r="C4529" t="str">
            <v>5PQ</v>
          </cell>
          <cell r="D4529" t="str">
            <v>NORFOLK PRIMARY CARE TRUST</v>
          </cell>
        </row>
        <row r="4530">
          <cell r="C4530" t="str">
            <v>5PQ</v>
          </cell>
          <cell r="D4530" t="str">
            <v>NORFOLK PRIMARY CARE TRUST</v>
          </cell>
        </row>
        <row r="4531">
          <cell r="C4531" t="str">
            <v>5PQ</v>
          </cell>
          <cell r="D4531" t="str">
            <v>NORFOLK PRIMARY CARE TRUST</v>
          </cell>
        </row>
        <row r="4532">
          <cell r="C4532" t="str">
            <v>5PQ</v>
          </cell>
          <cell r="D4532" t="str">
            <v>NORFOLK PRIMARY CARE TRUST</v>
          </cell>
        </row>
        <row r="4533">
          <cell r="C4533" t="str">
            <v>5PQ</v>
          </cell>
          <cell r="D4533" t="str">
            <v>NORFOLK PRIMARY CARE TRUST</v>
          </cell>
        </row>
        <row r="4534">
          <cell r="C4534" t="str">
            <v>5PQ</v>
          </cell>
          <cell r="D4534" t="str">
            <v>NORFOLK PRIMARY CARE TRUST</v>
          </cell>
        </row>
        <row r="4535">
          <cell r="C4535" t="str">
            <v>5PQ</v>
          </cell>
          <cell r="D4535" t="str">
            <v>NORFOLK PRIMARY CARE TRUST</v>
          </cell>
        </row>
        <row r="4536">
          <cell r="C4536" t="str">
            <v>5PQ</v>
          </cell>
          <cell r="D4536" t="str">
            <v>NORFOLK PRIMARY CARE TRUST</v>
          </cell>
        </row>
        <row r="4537">
          <cell r="C4537" t="str">
            <v>5PQ</v>
          </cell>
          <cell r="D4537" t="str">
            <v>NORFOLK PRIMARY CARE TRUST</v>
          </cell>
        </row>
        <row r="4538">
          <cell r="C4538" t="str">
            <v>5PQ</v>
          </cell>
          <cell r="D4538" t="str">
            <v>NORFOLK PRIMARY CARE TRUST</v>
          </cell>
        </row>
        <row r="4539">
          <cell r="C4539" t="str">
            <v>5PQ</v>
          </cell>
          <cell r="D4539" t="str">
            <v>NORFOLK PRIMARY CARE TRUST</v>
          </cell>
        </row>
        <row r="4540">
          <cell r="C4540" t="str">
            <v>5PQ</v>
          </cell>
          <cell r="D4540" t="str">
            <v>NORFOLK PRIMARY CARE TRUST</v>
          </cell>
        </row>
        <row r="4541">
          <cell r="C4541" t="str">
            <v>5PQ</v>
          </cell>
          <cell r="D4541" t="str">
            <v>NORFOLK PRIMARY CARE TRUST</v>
          </cell>
        </row>
        <row r="4542">
          <cell r="C4542" t="str">
            <v>5PQ</v>
          </cell>
          <cell r="D4542" t="str">
            <v>NORFOLK PRIMARY CARE TRUST</v>
          </cell>
        </row>
        <row r="4543">
          <cell r="C4543" t="str">
            <v>5PQ</v>
          </cell>
          <cell r="D4543" t="str">
            <v>NORFOLK PRIMARY CARE TRUST</v>
          </cell>
        </row>
        <row r="4544">
          <cell r="C4544" t="str">
            <v>5PQ</v>
          </cell>
          <cell r="D4544" t="str">
            <v>NORFOLK PRIMARY CARE TRUST</v>
          </cell>
        </row>
        <row r="4545">
          <cell r="C4545" t="str">
            <v>5PQ</v>
          </cell>
          <cell r="D4545" t="str">
            <v>NORFOLK PRIMARY CARE TRUST</v>
          </cell>
        </row>
        <row r="4546">
          <cell r="C4546" t="str">
            <v>5PQ</v>
          </cell>
          <cell r="D4546" t="str">
            <v>NORFOLK PRIMARY CARE TRUST</v>
          </cell>
        </row>
        <row r="4547">
          <cell r="C4547" t="str">
            <v>5PQ</v>
          </cell>
          <cell r="D4547" t="str">
            <v>NORFOLK PRIMARY CARE TRUST</v>
          </cell>
        </row>
        <row r="4548">
          <cell r="C4548" t="str">
            <v>5PQ</v>
          </cell>
          <cell r="D4548" t="str">
            <v>NORFOLK PRIMARY CARE TRUST</v>
          </cell>
        </row>
        <row r="4549">
          <cell r="C4549" t="str">
            <v>5PQ</v>
          </cell>
          <cell r="D4549" t="str">
            <v>NORFOLK PRIMARY CARE TRUST</v>
          </cell>
        </row>
        <row r="4550">
          <cell r="C4550" t="str">
            <v>5PQ</v>
          </cell>
          <cell r="D4550" t="str">
            <v>NORFOLK PRIMARY CARE TRUST</v>
          </cell>
        </row>
        <row r="4551">
          <cell r="C4551" t="str">
            <v>5PQ</v>
          </cell>
          <cell r="D4551" t="str">
            <v>NORFOLK PRIMARY CARE TRUST</v>
          </cell>
        </row>
        <row r="4552">
          <cell r="C4552" t="str">
            <v>5PQ</v>
          </cell>
          <cell r="D4552" t="str">
            <v>NORFOLK PRIMARY CARE TRUST</v>
          </cell>
        </row>
        <row r="4553">
          <cell r="C4553" t="str">
            <v>5PR</v>
          </cell>
          <cell r="D4553" t="str">
            <v>GREAT YARMOUTH AND WAVENEY TEACHING PCT</v>
          </cell>
        </row>
        <row r="4554">
          <cell r="C4554" t="str">
            <v>5PR</v>
          </cell>
          <cell r="D4554" t="str">
            <v>GREAT YARMOUTH AND WAVENEY TEACHING PCT</v>
          </cell>
        </row>
        <row r="4555">
          <cell r="C4555" t="str">
            <v>5PR</v>
          </cell>
          <cell r="D4555" t="str">
            <v>GREAT YARMOUTH AND WAVENEY TEACHING PCT</v>
          </cell>
        </row>
        <row r="4556">
          <cell r="C4556" t="str">
            <v>5PR</v>
          </cell>
          <cell r="D4556" t="str">
            <v>GREAT YARMOUTH AND WAVENEY TEACHING PCT</v>
          </cell>
        </row>
        <row r="4557">
          <cell r="C4557" t="str">
            <v>5PR</v>
          </cell>
          <cell r="D4557" t="str">
            <v>GREAT YARMOUTH AND WAVENEY TEACHING PCT</v>
          </cell>
        </row>
        <row r="4558">
          <cell r="C4558" t="str">
            <v>5PR</v>
          </cell>
          <cell r="D4558" t="str">
            <v>GREAT YARMOUTH AND WAVENEY TEACHING PCT</v>
          </cell>
        </row>
        <row r="4559">
          <cell r="C4559" t="str">
            <v>5PR</v>
          </cell>
          <cell r="D4559" t="str">
            <v>GREAT YARMOUTH AND WAVENEY TEACHING PCT</v>
          </cell>
        </row>
        <row r="4560">
          <cell r="C4560" t="str">
            <v>5PR</v>
          </cell>
          <cell r="D4560" t="str">
            <v>GREAT YARMOUTH AND WAVENEY TEACHING PCT</v>
          </cell>
        </row>
        <row r="4561">
          <cell r="C4561" t="str">
            <v>5PR</v>
          </cell>
          <cell r="D4561" t="str">
            <v>GREAT YARMOUTH AND WAVENEY TEACHING PCT</v>
          </cell>
        </row>
        <row r="4562">
          <cell r="C4562" t="str">
            <v>5PR</v>
          </cell>
          <cell r="D4562" t="str">
            <v>GREAT YARMOUTH AND WAVENEY TEACHING PCT</v>
          </cell>
        </row>
        <row r="4563">
          <cell r="C4563" t="str">
            <v>5PR</v>
          </cell>
          <cell r="D4563" t="str">
            <v>GREAT YARMOUTH AND WAVENEY TEACHING PCT</v>
          </cell>
        </row>
        <row r="4564">
          <cell r="C4564" t="str">
            <v>5PR</v>
          </cell>
          <cell r="D4564" t="str">
            <v>GREAT YARMOUTH AND WAVENEY TEACHING PCT</v>
          </cell>
        </row>
        <row r="4565">
          <cell r="C4565" t="str">
            <v>5PR</v>
          </cell>
          <cell r="D4565" t="str">
            <v>GREAT YARMOUTH AND WAVENEY TEACHING PCT</v>
          </cell>
        </row>
        <row r="4566">
          <cell r="C4566" t="str">
            <v>5PR</v>
          </cell>
          <cell r="D4566" t="str">
            <v>GREAT YARMOUTH AND WAVENEY TEACHING PCT</v>
          </cell>
        </row>
        <row r="4567">
          <cell r="C4567" t="str">
            <v>5PR</v>
          </cell>
          <cell r="D4567" t="str">
            <v>GREAT YARMOUTH AND WAVENEY TEACHING PCT</v>
          </cell>
        </row>
        <row r="4568">
          <cell r="C4568" t="str">
            <v>5PR</v>
          </cell>
          <cell r="D4568" t="str">
            <v>GREAT YARMOUTH AND WAVENEY TEACHING PCT</v>
          </cell>
        </row>
        <row r="4569">
          <cell r="C4569" t="str">
            <v>5PR</v>
          </cell>
          <cell r="D4569" t="str">
            <v>GREAT YARMOUTH AND WAVENEY TEACHING PCT</v>
          </cell>
        </row>
        <row r="4570">
          <cell r="C4570" t="str">
            <v>5PR</v>
          </cell>
          <cell r="D4570" t="str">
            <v>GREAT YARMOUTH AND WAVENEY TEACHING PCT</v>
          </cell>
        </row>
        <row r="4571">
          <cell r="C4571" t="str">
            <v>5PR</v>
          </cell>
          <cell r="D4571" t="str">
            <v>GREAT YARMOUTH AND WAVENEY TEACHING PCT</v>
          </cell>
        </row>
        <row r="4572">
          <cell r="C4572" t="str">
            <v>5PR</v>
          </cell>
          <cell r="D4572" t="str">
            <v>GREAT YARMOUTH AND WAVENEY TEACHING PCT</v>
          </cell>
        </row>
        <row r="4573">
          <cell r="C4573" t="str">
            <v>5PR</v>
          </cell>
          <cell r="D4573" t="str">
            <v>GREAT YARMOUTH AND WAVENEY TEACHING PCT</v>
          </cell>
        </row>
        <row r="4574">
          <cell r="C4574" t="str">
            <v>5PR</v>
          </cell>
          <cell r="D4574" t="str">
            <v>GREAT YARMOUTH AND WAVENEY TEACHING PCT</v>
          </cell>
        </row>
        <row r="4575">
          <cell r="C4575" t="str">
            <v>5PR</v>
          </cell>
          <cell r="D4575" t="str">
            <v>GREAT YARMOUTH AND WAVENEY TEACHING PCT</v>
          </cell>
        </row>
        <row r="4576">
          <cell r="C4576" t="str">
            <v>5PR</v>
          </cell>
          <cell r="D4576" t="str">
            <v>GREAT YARMOUTH AND WAVENEY TEACHING PCT</v>
          </cell>
        </row>
        <row r="4577">
          <cell r="C4577" t="str">
            <v>5PR</v>
          </cell>
          <cell r="D4577" t="str">
            <v>GREAT YARMOUTH AND WAVENEY TEACHING PCT</v>
          </cell>
        </row>
        <row r="4578">
          <cell r="C4578" t="str">
            <v>5PR</v>
          </cell>
          <cell r="D4578" t="str">
            <v>GREAT YARMOUTH AND WAVENEY TEACHING PCT</v>
          </cell>
        </row>
        <row r="4579">
          <cell r="C4579" t="str">
            <v>5PT</v>
          </cell>
          <cell r="D4579" t="str">
            <v>SUFFOLK PCT</v>
          </cell>
        </row>
        <row r="4580">
          <cell r="C4580" t="str">
            <v>5PT</v>
          </cell>
          <cell r="D4580" t="str">
            <v>SUFFOLK PCT</v>
          </cell>
        </row>
        <row r="4581">
          <cell r="C4581" t="str">
            <v>5PT</v>
          </cell>
          <cell r="D4581" t="str">
            <v>SUFFOLK PCT</v>
          </cell>
        </row>
        <row r="4582">
          <cell r="C4582" t="str">
            <v>5PT</v>
          </cell>
          <cell r="D4582" t="str">
            <v>SUFFOLK PCT</v>
          </cell>
        </row>
        <row r="4583">
          <cell r="C4583" t="str">
            <v>5PT</v>
          </cell>
          <cell r="D4583" t="str">
            <v>SUFFOLK PCT</v>
          </cell>
        </row>
        <row r="4584">
          <cell r="C4584" t="str">
            <v>5PT</v>
          </cell>
          <cell r="D4584" t="str">
            <v>SUFFOLK PCT</v>
          </cell>
        </row>
        <row r="4585">
          <cell r="C4585" t="str">
            <v>5PT</v>
          </cell>
          <cell r="D4585" t="str">
            <v>SUFFOLK PCT</v>
          </cell>
        </row>
        <row r="4586">
          <cell r="C4586" t="str">
            <v>5PT</v>
          </cell>
          <cell r="D4586" t="str">
            <v>SUFFOLK PCT</v>
          </cell>
        </row>
        <row r="4587">
          <cell r="C4587" t="str">
            <v>5PT</v>
          </cell>
          <cell r="D4587" t="str">
            <v>SUFFOLK PCT</v>
          </cell>
        </row>
        <row r="4588">
          <cell r="C4588" t="str">
            <v>5PT</v>
          </cell>
          <cell r="D4588" t="str">
            <v>SUFFOLK PCT</v>
          </cell>
        </row>
        <row r="4589">
          <cell r="C4589" t="str">
            <v>5PT</v>
          </cell>
          <cell r="D4589" t="str">
            <v>SUFFOLK PCT</v>
          </cell>
        </row>
        <row r="4590">
          <cell r="C4590" t="str">
            <v>5PT</v>
          </cell>
          <cell r="D4590" t="str">
            <v>SUFFOLK PCT</v>
          </cell>
        </row>
        <row r="4591">
          <cell r="C4591" t="str">
            <v>5PT</v>
          </cell>
          <cell r="D4591" t="str">
            <v>SUFFOLK PCT</v>
          </cell>
        </row>
        <row r="4592">
          <cell r="C4592" t="str">
            <v>5PT</v>
          </cell>
          <cell r="D4592" t="str">
            <v>SUFFOLK PCT</v>
          </cell>
        </row>
        <row r="4593">
          <cell r="C4593" t="str">
            <v>5PT</v>
          </cell>
          <cell r="D4593" t="str">
            <v>SUFFOLK PCT</v>
          </cell>
        </row>
        <row r="4594">
          <cell r="C4594" t="str">
            <v>5PT</v>
          </cell>
          <cell r="D4594" t="str">
            <v>SUFFOLK PCT</v>
          </cell>
        </row>
        <row r="4595">
          <cell r="C4595" t="str">
            <v>5PT</v>
          </cell>
          <cell r="D4595" t="str">
            <v>SUFFOLK PCT</v>
          </cell>
        </row>
        <row r="4596">
          <cell r="C4596" t="str">
            <v>5PT</v>
          </cell>
          <cell r="D4596" t="str">
            <v>SUFFOLK PCT</v>
          </cell>
        </row>
        <row r="4597">
          <cell r="C4597" t="str">
            <v>5PT</v>
          </cell>
          <cell r="D4597" t="str">
            <v>SUFFOLK PCT</v>
          </cell>
        </row>
        <row r="4598">
          <cell r="C4598" t="str">
            <v>5PT</v>
          </cell>
          <cell r="D4598" t="str">
            <v>SUFFOLK PCT</v>
          </cell>
        </row>
        <row r="4599">
          <cell r="C4599" t="str">
            <v>5PT</v>
          </cell>
          <cell r="D4599" t="str">
            <v>SUFFOLK PCT</v>
          </cell>
        </row>
        <row r="4600">
          <cell r="C4600" t="str">
            <v>5PT</v>
          </cell>
          <cell r="D4600" t="str">
            <v>SUFFOLK PCT</v>
          </cell>
        </row>
        <row r="4601">
          <cell r="C4601" t="str">
            <v>5PT</v>
          </cell>
          <cell r="D4601" t="str">
            <v>SUFFOLK PCT</v>
          </cell>
        </row>
        <row r="4602">
          <cell r="C4602" t="str">
            <v>5PT</v>
          </cell>
          <cell r="D4602" t="str">
            <v>SUFFOLK PCT</v>
          </cell>
        </row>
        <row r="4603">
          <cell r="C4603" t="str">
            <v>5PT</v>
          </cell>
          <cell r="D4603" t="str">
            <v>SUFFOLK PCT</v>
          </cell>
        </row>
        <row r="4604">
          <cell r="C4604" t="str">
            <v>5PT</v>
          </cell>
          <cell r="D4604" t="str">
            <v>SUFFOLK PCT</v>
          </cell>
        </row>
        <row r="4605">
          <cell r="C4605" t="str">
            <v>5PT</v>
          </cell>
          <cell r="D4605" t="str">
            <v>SUFFOLK PCT</v>
          </cell>
        </row>
        <row r="4606">
          <cell r="C4606" t="str">
            <v>5PT</v>
          </cell>
          <cell r="D4606" t="str">
            <v>SUFFOLK PCT</v>
          </cell>
        </row>
        <row r="4607">
          <cell r="C4607" t="str">
            <v>5PT</v>
          </cell>
          <cell r="D4607" t="str">
            <v>SUFFOLK PCT</v>
          </cell>
        </row>
        <row r="4608">
          <cell r="C4608" t="str">
            <v>5PT</v>
          </cell>
          <cell r="D4608" t="str">
            <v>SUFFOLK PCT</v>
          </cell>
        </row>
        <row r="4609">
          <cell r="C4609" t="str">
            <v>5PT</v>
          </cell>
          <cell r="D4609" t="str">
            <v>SUFFOLK PCT</v>
          </cell>
        </row>
        <row r="4610">
          <cell r="C4610" t="str">
            <v>5PT</v>
          </cell>
          <cell r="D4610" t="str">
            <v>SUFFOLK PCT</v>
          </cell>
        </row>
        <row r="4611">
          <cell r="C4611" t="str">
            <v>5PT</v>
          </cell>
          <cell r="D4611" t="str">
            <v>SUFFOLK PCT</v>
          </cell>
        </row>
        <row r="4612">
          <cell r="C4612" t="str">
            <v>5PT</v>
          </cell>
          <cell r="D4612" t="str">
            <v>SUFFOLK PCT</v>
          </cell>
        </row>
        <row r="4613">
          <cell r="C4613" t="str">
            <v>5PT</v>
          </cell>
          <cell r="D4613" t="str">
            <v>SUFFOLK PCT</v>
          </cell>
        </row>
        <row r="4614">
          <cell r="C4614" t="str">
            <v>5PT</v>
          </cell>
          <cell r="D4614" t="str">
            <v>SUFFOLK PCT</v>
          </cell>
        </row>
        <row r="4615">
          <cell r="C4615" t="str">
            <v>5PT</v>
          </cell>
          <cell r="D4615" t="str">
            <v>SUFFOLK PCT</v>
          </cell>
        </row>
        <row r="4616">
          <cell r="C4616" t="str">
            <v>5PT</v>
          </cell>
          <cell r="D4616" t="str">
            <v>SUFFOLK PCT</v>
          </cell>
        </row>
        <row r="4617">
          <cell r="C4617" t="str">
            <v>5PT</v>
          </cell>
          <cell r="D4617" t="str">
            <v>SUFFOLK PCT</v>
          </cell>
        </row>
        <row r="4618">
          <cell r="C4618" t="str">
            <v>5PT</v>
          </cell>
          <cell r="D4618" t="str">
            <v>SUFFOLK PCT</v>
          </cell>
        </row>
        <row r="4619">
          <cell r="C4619" t="str">
            <v>5PT</v>
          </cell>
          <cell r="D4619" t="str">
            <v>SUFFOLK PCT</v>
          </cell>
        </row>
        <row r="4620">
          <cell r="C4620" t="str">
            <v>5PT</v>
          </cell>
          <cell r="D4620" t="str">
            <v>SUFFOLK PCT</v>
          </cell>
        </row>
        <row r="4621">
          <cell r="C4621" t="str">
            <v>5PT</v>
          </cell>
          <cell r="D4621" t="str">
            <v>SUFFOLK PCT</v>
          </cell>
        </row>
        <row r="4622">
          <cell r="C4622" t="str">
            <v>5PT</v>
          </cell>
          <cell r="D4622" t="str">
            <v>SUFFOLK PCT</v>
          </cell>
        </row>
        <row r="4623">
          <cell r="C4623" t="str">
            <v>5PT</v>
          </cell>
          <cell r="D4623" t="str">
            <v>SUFFOLK PCT</v>
          </cell>
        </row>
        <row r="4624">
          <cell r="C4624" t="str">
            <v>5PT</v>
          </cell>
          <cell r="D4624" t="str">
            <v>SUFFOLK PCT</v>
          </cell>
        </row>
        <row r="4625">
          <cell r="C4625" t="str">
            <v>5PT</v>
          </cell>
          <cell r="D4625" t="str">
            <v>SUFFOLK PCT</v>
          </cell>
        </row>
        <row r="4626">
          <cell r="C4626" t="str">
            <v>5PT</v>
          </cell>
          <cell r="D4626" t="str">
            <v>SUFFOLK PCT</v>
          </cell>
        </row>
        <row r="4627">
          <cell r="C4627" t="str">
            <v>5PT</v>
          </cell>
          <cell r="D4627" t="str">
            <v>SUFFOLK PCT</v>
          </cell>
        </row>
        <row r="4628">
          <cell r="C4628" t="str">
            <v>5PT</v>
          </cell>
          <cell r="D4628" t="str">
            <v>SUFFOLK PCT</v>
          </cell>
        </row>
        <row r="4629">
          <cell r="C4629" t="str">
            <v>5PT</v>
          </cell>
          <cell r="D4629" t="str">
            <v>SUFFOLK PCT</v>
          </cell>
        </row>
        <row r="4630">
          <cell r="C4630" t="str">
            <v>5PT</v>
          </cell>
          <cell r="D4630" t="str">
            <v>SUFFOLK PCT</v>
          </cell>
        </row>
        <row r="4631">
          <cell r="C4631" t="str">
            <v>5PT</v>
          </cell>
          <cell r="D4631" t="str">
            <v>SUFFOLK PCT</v>
          </cell>
        </row>
        <row r="4632">
          <cell r="C4632" t="str">
            <v>5PT</v>
          </cell>
          <cell r="D4632" t="str">
            <v>SUFFOLK PCT</v>
          </cell>
        </row>
        <row r="4633">
          <cell r="C4633" t="str">
            <v>5PT</v>
          </cell>
          <cell r="D4633" t="str">
            <v>SUFFOLK PCT</v>
          </cell>
        </row>
        <row r="4634">
          <cell r="C4634" t="str">
            <v>5PT</v>
          </cell>
          <cell r="D4634" t="str">
            <v>SUFFOLK PCT</v>
          </cell>
        </row>
        <row r="4635">
          <cell r="C4635" t="str">
            <v>5PT</v>
          </cell>
          <cell r="D4635" t="str">
            <v>SUFFOLK PCT</v>
          </cell>
        </row>
        <row r="4636">
          <cell r="C4636" t="str">
            <v>5PT</v>
          </cell>
          <cell r="D4636" t="str">
            <v>SUFFOLK PCT</v>
          </cell>
        </row>
        <row r="4637">
          <cell r="C4637" t="str">
            <v>5PT</v>
          </cell>
          <cell r="D4637" t="str">
            <v>SUFFOLK PCT</v>
          </cell>
        </row>
        <row r="4638">
          <cell r="C4638" t="str">
            <v>5PT</v>
          </cell>
          <cell r="D4638" t="str">
            <v>SUFFOLK PCT</v>
          </cell>
        </row>
        <row r="4639">
          <cell r="C4639" t="str">
            <v>5PT</v>
          </cell>
          <cell r="D4639" t="str">
            <v>SUFFOLK PCT</v>
          </cell>
        </row>
        <row r="4640">
          <cell r="C4640" t="str">
            <v>5PT</v>
          </cell>
          <cell r="D4640" t="str">
            <v>SUFFOLK PCT</v>
          </cell>
        </row>
        <row r="4641">
          <cell r="C4641" t="str">
            <v>5PT</v>
          </cell>
          <cell r="D4641" t="str">
            <v>SUFFOLK PCT</v>
          </cell>
        </row>
        <row r="4642">
          <cell r="C4642" t="str">
            <v>5PT</v>
          </cell>
          <cell r="D4642" t="str">
            <v>SUFFOLK PCT</v>
          </cell>
        </row>
        <row r="4643">
          <cell r="C4643" t="str">
            <v>5PT</v>
          </cell>
          <cell r="D4643" t="str">
            <v>SUFFOLK PCT</v>
          </cell>
        </row>
        <row r="4644">
          <cell r="C4644" t="str">
            <v>5PT</v>
          </cell>
          <cell r="D4644" t="str">
            <v>SUFFOLK PCT</v>
          </cell>
        </row>
        <row r="4645">
          <cell r="C4645" t="str">
            <v>5PT</v>
          </cell>
          <cell r="D4645" t="str">
            <v>SUFFOLK PCT</v>
          </cell>
        </row>
        <row r="4646">
          <cell r="C4646" t="str">
            <v>5PT</v>
          </cell>
          <cell r="D4646" t="str">
            <v>SUFFOLK PCT</v>
          </cell>
        </row>
        <row r="4647">
          <cell r="C4647" t="str">
            <v>5PV</v>
          </cell>
          <cell r="D4647" t="str">
            <v>WEST ESSEX PCT</v>
          </cell>
        </row>
        <row r="4648">
          <cell r="C4648" t="str">
            <v>5PV</v>
          </cell>
          <cell r="D4648" t="str">
            <v>WEST ESSEX PCT</v>
          </cell>
        </row>
        <row r="4649">
          <cell r="C4649" t="str">
            <v>5PV</v>
          </cell>
          <cell r="D4649" t="str">
            <v>WEST ESSEX PCT</v>
          </cell>
        </row>
        <row r="4650">
          <cell r="C4650" t="str">
            <v>5PV</v>
          </cell>
          <cell r="D4650" t="str">
            <v>WEST ESSEX PCT</v>
          </cell>
        </row>
        <row r="4651">
          <cell r="C4651" t="str">
            <v>5PV</v>
          </cell>
          <cell r="D4651" t="str">
            <v>WEST ESSEX PCT</v>
          </cell>
        </row>
        <row r="4652">
          <cell r="C4652" t="str">
            <v>5PV</v>
          </cell>
          <cell r="D4652" t="str">
            <v>WEST ESSEX PCT</v>
          </cell>
        </row>
        <row r="4653">
          <cell r="C4653" t="str">
            <v>5PV</v>
          </cell>
          <cell r="D4653" t="str">
            <v>WEST ESSEX PCT</v>
          </cell>
        </row>
        <row r="4654">
          <cell r="C4654" t="str">
            <v>5PV</v>
          </cell>
          <cell r="D4654" t="str">
            <v>WEST ESSEX PCT</v>
          </cell>
        </row>
        <row r="4655">
          <cell r="C4655" t="str">
            <v>5PV</v>
          </cell>
          <cell r="D4655" t="str">
            <v>WEST ESSEX PCT</v>
          </cell>
        </row>
        <row r="4656">
          <cell r="C4656" t="str">
            <v>5PV</v>
          </cell>
          <cell r="D4656" t="str">
            <v>WEST ESSEX PCT</v>
          </cell>
        </row>
        <row r="4657">
          <cell r="C4657" t="str">
            <v>5PV</v>
          </cell>
          <cell r="D4657" t="str">
            <v>WEST ESSEX PCT</v>
          </cell>
        </row>
        <row r="4658">
          <cell r="C4658" t="str">
            <v>5PV</v>
          </cell>
          <cell r="D4658" t="str">
            <v>WEST ESSEX PCT</v>
          </cell>
        </row>
        <row r="4659">
          <cell r="C4659" t="str">
            <v>5PV</v>
          </cell>
          <cell r="D4659" t="str">
            <v>WEST ESSEX PCT</v>
          </cell>
        </row>
        <row r="4660">
          <cell r="C4660" t="str">
            <v>5PV</v>
          </cell>
          <cell r="D4660" t="str">
            <v>WEST ESSEX PCT</v>
          </cell>
        </row>
        <row r="4661">
          <cell r="C4661" t="str">
            <v>5PV</v>
          </cell>
          <cell r="D4661" t="str">
            <v>WEST ESSEX PCT</v>
          </cell>
        </row>
        <row r="4662">
          <cell r="C4662" t="str">
            <v>5PV</v>
          </cell>
          <cell r="D4662" t="str">
            <v>WEST ESSEX PCT</v>
          </cell>
        </row>
        <row r="4663">
          <cell r="C4663" t="str">
            <v>5PV</v>
          </cell>
          <cell r="D4663" t="str">
            <v>WEST ESSEX PCT</v>
          </cell>
        </row>
        <row r="4664">
          <cell r="C4664" t="str">
            <v>5PV</v>
          </cell>
          <cell r="D4664" t="str">
            <v>WEST ESSEX PCT</v>
          </cell>
        </row>
        <row r="4665">
          <cell r="C4665" t="str">
            <v>5PV</v>
          </cell>
          <cell r="D4665" t="str">
            <v>WEST ESSEX PCT</v>
          </cell>
        </row>
        <row r="4666">
          <cell r="C4666" t="str">
            <v>5PV</v>
          </cell>
          <cell r="D4666" t="str">
            <v>WEST ESSEX PCT</v>
          </cell>
        </row>
        <row r="4667">
          <cell r="C4667" t="str">
            <v>5PV</v>
          </cell>
          <cell r="D4667" t="str">
            <v>WEST ESSEX PCT</v>
          </cell>
        </row>
        <row r="4668">
          <cell r="C4668" t="str">
            <v>5PV</v>
          </cell>
          <cell r="D4668" t="str">
            <v>WEST ESSEX PCT</v>
          </cell>
        </row>
        <row r="4669">
          <cell r="C4669" t="str">
            <v>5PV</v>
          </cell>
          <cell r="D4669" t="str">
            <v>WEST ESSEX PCT</v>
          </cell>
        </row>
        <row r="4670">
          <cell r="C4670" t="str">
            <v>5PV</v>
          </cell>
          <cell r="D4670" t="str">
            <v>WEST ESSEX PCT</v>
          </cell>
        </row>
        <row r="4671">
          <cell r="C4671" t="str">
            <v>5PV</v>
          </cell>
          <cell r="D4671" t="str">
            <v>WEST ESSEX PCT</v>
          </cell>
        </row>
        <row r="4672">
          <cell r="C4672" t="str">
            <v>5PV</v>
          </cell>
          <cell r="D4672" t="str">
            <v>WEST ESSEX PCT</v>
          </cell>
        </row>
        <row r="4673">
          <cell r="C4673" t="str">
            <v>5PV</v>
          </cell>
          <cell r="D4673" t="str">
            <v>WEST ESSEX PCT</v>
          </cell>
        </row>
        <row r="4674">
          <cell r="C4674" t="str">
            <v>5PV</v>
          </cell>
          <cell r="D4674" t="str">
            <v>WEST ESSEX PCT</v>
          </cell>
        </row>
        <row r="4675">
          <cell r="C4675" t="str">
            <v>5PV</v>
          </cell>
          <cell r="D4675" t="str">
            <v>WEST ESSEX PCT</v>
          </cell>
        </row>
        <row r="4676">
          <cell r="C4676" t="str">
            <v>5PV</v>
          </cell>
          <cell r="D4676" t="str">
            <v>WEST ESSEX PCT</v>
          </cell>
        </row>
        <row r="4677">
          <cell r="C4677" t="str">
            <v>5PV</v>
          </cell>
          <cell r="D4677" t="str">
            <v>WEST ESSEX PCT</v>
          </cell>
        </row>
        <row r="4678">
          <cell r="C4678" t="str">
            <v>5PV</v>
          </cell>
          <cell r="D4678" t="str">
            <v>WEST ESSEX PCT</v>
          </cell>
        </row>
        <row r="4679">
          <cell r="C4679" t="str">
            <v>5PV</v>
          </cell>
          <cell r="D4679" t="str">
            <v>WEST ESSEX PCT</v>
          </cell>
        </row>
        <row r="4680">
          <cell r="C4680" t="str">
            <v>5PV</v>
          </cell>
          <cell r="D4680" t="str">
            <v>WEST ESSEX PCT</v>
          </cell>
        </row>
        <row r="4681">
          <cell r="C4681" t="str">
            <v>5PV</v>
          </cell>
          <cell r="D4681" t="str">
            <v>WEST ESSEX PCT</v>
          </cell>
        </row>
        <row r="4682">
          <cell r="C4682" t="str">
            <v>5PV</v>
          </cell>
          <cell r="D4682" t="str">
            <v>WEST ESSEX PCT</v>
          </cell>
        </row>
        <row r="4683">
          <cell r="C4683" t="str">
            <v>5PV</v>
          </cell>
          <cell r="D4683" t="str">
            <v>WEST ESSEX PCT</v>
          </cell>
        </row>
        <row r="4684">
          <cell r="C4684" t="str">
            <v>5PV</v>
          </cell>
          <cell r="D4684" t="str">
            <v>WEST ESSEX PCT</v>
          </cell>
        </row>
        <row r="4685">
          <cell r="C4685" t="str">
            <v>5PV</v>
          </cell>
          <cell r="D4685" t="str">
            <v>WEST ESSEX PCT</v>
          </cell>
        </row>
        <row r="4686">
          <cell r="C4686" t="str">
            <v>5PV</v>
          </cell>
          <cell r="D4686" t="str">
            <v>WEST ESSEX PCT</v>
          </cell>
        </row>
        <row r="4687">
          <cell r="C4687" t="str">
            <v>5PW</v>
          </cell>
          <cell r="D4687" t="str">
            <v>NORTH EAST ESSEX PCT</v>
          </cell>
        </row>
        <row r="4688">
          <cell r="C4688" t="str">
            <v>5PW</v>
          </cell>
          <cell r="D4688" t="str">
            <v>NORTH EAST ESSEX PCT</v>
          </cell>
        </row>
        <row r="4689">
          <cell r="C4689" t="str">
            <v>5PW</v>
          </cell>
          <cell r="D4689" t="str">
            <v>NORTH EAST ESSEX PCT</v>
          </cell>
        </row>
        <row r="4690">
          <cell r="C4690" t="str">
            <v>5PW</v>
          </cell>
          <cell r="D4690" t="str">
            <v>NORTH EAST ESSEX PCT</v>
          </cell>
        </row>
        <row r="4691">
          <cell r="C4691" t="str">
            <v>5PW</v>
          </cell>
          <cell r="D4691" t="str">
            <v>NORTH EAST ESSEX PCT</v>
          </cell>
        </row>
        <row r="4692">
          <cell r="C4692" t="str">
            <v>5PW</v>
          </cell>
          <cell r="D4692" t="str">
            <v>NORTH EAST ESSEX PCT</v>
          </cell>
        </row>
        <row r="4693">
          <cell r="C4693" t="str">
            <v>5PW</v>
          </cell>
          <cell r="D4693" t="str">
            <v>NORTH EAST ESSEX PCT</v>
          </cell>
        </row>
        <row r="4694">
          <cell r="C4694" t="str">
            <v>5PW</v>
          </cell>
          <cell r="D4694" t="str">
            <v>NORTH EAST ESSEX PCT</v>
          </cell>
        </row>
        <row r="4695">
          <cell r="C4695" t="str">
            <v>5PW</v>
          </cell>
          <cell r="D4695" t="str">
            <v>NORTH EAST ESSEX PCT</v>
          </cell>
        </row>
        <row r="4696">
          <cell r="C4696" t="str">
            <v>5PW</v>
          </cell>
          <cell r="D4696" t="str">
            <v>NORTH EAST ESSEX PCT</v>
          </cell>
        </row>
        <row r="4697">
          <cell r="C4697" t="str">
            <v>5PW</v>
          </cell>
          <cell r="D4697" t="str">
            <v>NORTH EAST ESSEX PCT</v>
          </cell>
        </row>
        <row r="4698">
          <cell r="C4698" t="str">
            <v>5PW</v>
          </cell>
          <cell r="D4698" t="str">
            <v>NORTH EAST ESSEX PCT</v>
          </cell>
        </row>
        <row r="4699">
          <cell r="C4699" t="str">
            <v>5PW</v>
          </cell>
          <cell r="D4699" t="str">
            <v>NORTH EAST ESSEX PCT</v>
          </cell>
        </row>
        <row r="4700">
          <cell r="C4700" t="str">
            <v>5PW</v>
          </cell>
          <cell r="D4700" t="str">
            <v>NORTH EAST ESSEX PCT</v>
          </cell>
        </row>
        <row r="4701">
          <cell r="C4701" t="str">
            <v>5PW</v>
          </cell>
          <cell r="D4701" t="str">
            <v>NORTH EAST ESSEX PCT</v>
          </cell>
        </row>
        <row r="4702">
          <cell r="C4702" t="str">
            <v>5PW</v>
          </cell>
          <cell r="D4702" t="str">
            <v>NORTH EAST ESSEX PCT</v>
          </cell>
        </row>
        <row r="4703">
          <cell r="C4703" t="str">
            <v>5PW</v>
          </cell>
          <cell r="D4703" t="str">
            <v>NORTH EAST ESSEX PCT</v>
          </cell>
        </row>
        <row r="4704">
          <cell r="C4704" t="str">
            <v>5PW</v>
          </cell>
          <cell r="D4704" t="str">
            <v>NORTH EAST ESSEX PCT</v>
          </cell>
        </row>
        <row r="4705">
          <cell r="C4705" t="str">
            <v>5PW</v>
          </cell>
          <cell r="D4705" t="str">
            <v>NORTH EAST ESSEX PCT</v>
          </cell>
        </row>
        <row r="4706">
          <cell r="C4706" t="str">
            <v>5PW</v>
          </cell>
          <cell r="D4706" t="str">
            <v>NORTH EAST ESSEX PCT</v>
          </cell>
        </row>
        <row r="4707">
          <cell r="C4707" t="str">
            <v>5PW</v>
          </cell>
          <cell r="D4707" t="str">
            <v>NORTH EAST ESSEX PCT</v>
          </cell>
        </row>
        <row r="4708">
          <cell r="C4708" t="str">
            <v>5PW</v>
          </cell>
          <cell r="D4708" t="str">
            <v>NORTH EAST ESSEX PCT</v>
          </cell>
        </row>
        <row r="4709">
          <cell r="C4709" t="str">
            <v>5PW</v>
          </cell>
          <cell r="D4709" t="str">
            <v>NORTH EAST ESSEX PCT</v>
          </cell>
        </row>
        <row r="4710">
          <cell r="C4710" t="str">
            <v>5PW</v>
          </cell>
          <cell r="D4710" t="str">
            <v>NORTH EAST ESSEX PCT</v>
          </cell>
        </row>
        <row r="4711">
          <cell r="C4711" t="str">
            <v>5PW</v>
          </cell>
          <cell r="D4711" t="str">
            <v>NORTH EAST ESSEX PCT</v>
          </cell>
        </row>
        <row r="4712">
          <cell r="C4712" t="str">
            <v>5PW</v>
          </cell>
          <cell r="D4712" t="str">
            <v>NORTH EAST ESSEX PCT</v>
          </cell>
        </row>
        <row r="4713">
          <cell r="C4713" t="str">
            <v>5PW</v>
          </cell>
          <cell r="D4713" t="str">
            <v>NORTH EAST ESSEX PCT</v>
          </cell>
        </row>
        <row r="4714">
          <cell r="C4714" t="str">
            <v>5PW</v>
          </cell>
          <cell r="D4714" t="str">
            <v>NORTH EAST ESSEX PCT</v>
          </cell>
        </row>
        <row r="4715">
          <cell r="C4715" t="str">
            <v>5PW</v>
          </cell>
          <cell r="D4715" t="str">
            <v>NORTH EAST ESSEX PCT</v>
          </cell>
        </row>
        <row r="4716">
          <cell r="C4716" t="str">
            <v>5PW</v>
          </cell>
          <cell r="D4716" t="str">
            <v>NORTH EAST ESSEX PCT</v>
          </cell>
        </row>
        <row r="4717">
          <cell r="C4717" t="str">
            <v>5PW</v>
          </cell>
          <cell r="D4717" t="str">
            <v>NORTH EAST ESSEX PCT</v>
          </cell>
        </row>
        <row r="4718">
          <cell r="C4718" t="str">
            <v>5PW</v>
          </cell>
          <cell r="D4718" t="str">
            <v>NORTH EAST ESSEX PCT</v>
          </cell>
        </row>
        <row r="4719">
          <cell r="C4719" t="str">
            <v>5PW</v>
          </cell>
          <cell r="D4719" t="str">
            <v>NORTH EAST ESSEX PCT</v>
          </cell>
        </row>
        <row r="4720">
          <cell r="C4720" t="str">
            <v>5PW</v>
          </cell>
          <cell r="D4720" t="str">
            <v>NORTH EAST ESSEX PCT</v>
          </cell>
        </row>
        <row r="4721">
          <cell r="C4721" t="str">
            <v>5PW</v>
          </cell>
          <cell r="D4721" t="str">
            <v>NORTH EAST ESSEX PCT</v>
          </cell>
        </row>
        <row r="4722">
          <cell r="C4722" t="str">
            <v>5PW</v>
          </cell>
          <cell r="D4722" t="str">
            <v>NORTH EAST ESSEX PCT</v>
          </cell>
        </row>
        <row r="4723">
          <cell r="C4723" t="str">
            <v>5PW</v>
          </cell>
          <cell r="D4723" t="str">
            <v>NORTH EAST ESSEX PCT</v>
          </cell>
        </row>
        <row r="4724">
          <cell r="C4724" t="str">
            <v>5PW</v>
          </cell>
          <cell r="D4724" t="str">
            <v>NORTH EAST ESSEX PCT</v>
          </cell>
        </row>
        <row r="4725">
          <cell r="C4725" t="str">
            <v>5PW</v>
          </cell>
          <cell r="D4725" t="str">
            <v>NORTH EAST ESSEX PCT</v>
          </cell>
        </row>
        <row r="4726">
          <cell r="C4726" t="str">
            <v>5PW</v>
          </cell>
          <cell r="D4726" t="str">
            <v>NORTH EAST ESSEX PCT</v>
          </cell>
        </row>
        <row r="4727">
          <cell r="C4727" t="str">
            <v>5PW</v>
          </cell>
          <cell r="D4727" t="str">
            <v>NORTH EAST ESSEX PCT</v>
          </cell>
        </row>
        <row r="4728">
          <cell r="C4728" t="str">
            <v>5PW</v>
          </cell>
          <cell r="D4728" t="str">
            <v>NORTH EAST ESSEX PCT</v>
          </cell>
        </row>
        <row r="4729">
          <cell r="C4729" t="str">
            <v>5PW</v>
          </cell>
          <cell r="D4729" t="str">
            <v>NORTH EAST ESSEX PCT</v>
          </cell>
        </row>
        <row r="4730">
          <cell r="C4730" t="str">
            <v>5PX</v>
          </cell>
          <cell r="D4730" t="str">
            <v>MID ESSEX PCT</v>
          </cell>
        </row>
        <row r="4731">
          <cell r="C4731" t="str">
            <v>5PX</v>
          </cell>
          <cell r="D4731" t="str">
            <v>MID ESSEX PCT</v>
          </cell>
        </row>
        <row r="4732">
          <cell r="C4732" t="str">
            <v>5PX</v>
          </cell>
          <cell r="D4732" t="str">
            <v>MID ESSEX PCT</v>
          </cell>
        </row>
        <row r="4733">
          <cell r="C4733" t="str">
            <v>5PX</v>
          </cell>
          <cell r="D4733" t="str">
            <v>MID ESSEX PCT</v>
          </cell>
        </row>
        <row r="4734">
          <cell r="C4734" t="str">
            <v>5PX</v>
          </cell>
          <cell r="D4734" t="str">
            <v>MID ESSEX PCT</v>
          </cell>
        </row>
        <row r="4735">
          <cell r="C4735" t="str">
            <v>5PX</v>
          </cell>
          <cell r="D4735" t="str">
            <v>MID ESSEX PCT</v>
          </cell>
        </row>
        <row r="4736">
          <cell r="C4736" t="str">
            <v>5PX</v>
          </cell>
          <cell r="D4736" t="str">
            <v>MID ESSEX PCT</v>
          </cell>
        </row>
        <row r="4737">
          <cell r="C4737" t="str">
            <v>5PX</v>
          </cell>
          <cell r="D4737" t="str">
            <v>MID ESSEX PCT</v>
          </cell>
        </row>
        <row r="4738">
          <cell r="C4738" t="str">
            <v>5PX</v>
          </cell>
          <cell r="D4738" t="str">
            <v>MID ESSEX PCT</v>
          </cell>
        </row>
        <row r="4739">
          <cell r="C4739" t="str">
            <v>5PX</v>
          </cell>
          <cell r="D4739" t="str">
            <v>MID ESSEX PCT</v>
          </cell>
        </row>
        <row r="4740">
          <cell r="C4740" t="str">
            <v>5PX</v>
          </cell>
          <cell r="D4740" t="str">
            <v>MID ESSEX PCT</v>
          </cell>
        </row>
        <row r="4741">
          <cell r="C4741" t="str">
            <v>5PX</v>
          </cell>
          <cell r="D4741" t="str">
            <v>MID ESSEX PCT</v>
          </cell>
        </row>
        <row r="4742">
          <cell r="C4742" t="str">
            <v>5PX</v>
          </cell>
          <cell r="D4742" t="str">
            <v>MID ESSEX PCT</v>
          </cell>
        </row>
        <row r="4743">
          <cell r="C4743" t="str">
            <v>5PX</v>
          </cell>
          <cell r="D4743" t="str">
            <v>MID ESSEX PCT</v>
          </cell>
        </row>
        <row r="4744">
          <cell r="C4744" t="str">
            <v>5PX</v>
          </cell>
          <cell r="D4744" t="str">
            <v>MID ESSEX PCT</v>
          </cell>
        </row>
        <row r="4745">
          <cell r="C4745" t="str">
            <v>5PX</v>
          </cell>
          <cell r="D4745" t="str">
            <v>MID ESSEX PCT</v>
          </cell>
        </row>
        <row r="4746">
          <cell r="C4746" t="str">
            <v>5PX</v>
          </cell>
          <cell r="D4746" t="str">
            <v>MID ESSEX PCT</v>
          </cell>
        </row>
        <row r="4747">
          <cell r="C4747" t="str">
            <v>5PX</v>
          </cell>
          <cell r="D4747" t="str">
            <v>MID ESSEX PCT</v>
          </cell>
        </row>
        <row r="4748">
          <cell r="C4748" t="str">
            <v>5PX</v>
          </cell>
          <cell r="D4748" t="str">
            <v>MID ESSEX PCT</v>
          </cell>
        </row>
        <row r="4749">
          <cell r="C4749" t="str">
            <v>5PX</v>
          </cell>
          <cell r="D4749" t="str">
            <v>MID ESSEX PCT</v>
          </cell>
        </row>
        <row r="4750">
          <cell r="C4750" t="str">
            <v>5PX</v>
          </cell>
          <cell r="D4750" t="str">
            <v>MID ESSEX PCT</v>
          </cell>
        </row>
        <row r="4751">
          <cell r="C4751" t="str">
            <v>5PX</v>
          </cell>
          <cell r="D4751" t="str">
            <v>MID ESSEX PCT</v>
          </cell>
        </row>
        <row r="4752">
          <cell r="C4752" t="str">
            <v>5PX</v>
          </cell>
          <cell r="D4752" t="str">
            <v>MID ESSEX PCT</v>
          </cell>
        </row>
        <row r="4753">
          <cell r="C4753" t="str">
            <v>5PX</v>
          </cell>
          <cell r="D4753" t="str">
            <v>MID ESSEX PCT</v>
          </cell>
        </row>
        <row r="4754">
          <cell r="C4754" t="str">
            <v>5PX</v>
          </cell>
          <cell r="D4754" t="str">
            <v>MID ESSEX PCT</v>
          </cell>
        </row>
        <row r="4755">
          <cell r="C4755" t="str">
            <v>5PX</v>
          </cell>
          <cell r="D4755" t="str">
            <v>MID ESSEX PCT</v>
          </cell>
        </row>
        <row r="4756">
          <cell r="C4756" t="str">
            <v>5PX</v>
          </cell>
          <cell r="D4756" t="str">
            <v>MID ESSEX PCT</v>
          </cell>
        </row>
        <row r="4757">
          <cell r="C4757" t="str">
            <v>5PX</v>
          </cell>
          <cell r="D4757" t="str">
            <v>MID ESSEX PCT</v>
          </cell>
        </row>
        <row r="4758">
          <cell r="C4758" t="str">
            <v>5PX</v>
          </cell>
          <cell r="D4758" t="str">
            <v>MID ESSEX PCT</v>
          </cell>
        </row>
        <row r="4759">
          <cell r="C4759" t="str">
            <v>5PX</v>
          </cell>
          <cell r="D4759" t="str">
            <v>MID ESSEX PCT</v>
          </cell>
        </row>
        <row r="4760">
          <cell r="C4760" t="str">
            <v>5PX</v>
          </cell>
          <cell r="D4760" t="str">
            <v>MID ESSEX PCT</v>
          </cell>
        </row>
        <row r="4761">
          <cell r="C4761" t="str">
            <v>5PX</v>
          </cell>
          <cell r="D4761" t="str">
            <v>MID ESSEX PCT</v>
          </cell>
        </row>
        <row r="4762">
          <cell r="C4762" t="str">
            <v>5PX</v>
          </cell>
          <cell r="D4762" t="str">
            <v>MID ESSEX PCT</v>
          </cell>
        </row>
        <row r="4763">
          <cell r="C4763" t="str">
            <v>5PX</v>
          </cell>
          <cell r="D4763" t="str">
            <v>MID ESSEX PCT</v>
          </cell>
        </row>
        <row r="4764">
          <cell r="C4764" t="str">
            <v>5PX</v>
          </cell>
          <cell r="D4764" t="str">
            <v>MID ESSEX PCT</v>
          </cell>
        </row>
        <row r="4765">
          <cell r="C4765" t="str">
            <v>5PX</v>
          </cell>
          <cell r="D4765" t="str">
            <v>MID ESSEX PCT</v>
          </cell>
        </row>
        <row r="4766">
          <cell r="C4766" t="str">
            <v>5PX</v>
          </cell>
          <cell r="D4766" t="str">
            <v>MID ESSEX PCT</v>
          </cell>
        </row>
        <row r="4767">
          <cell r="C4767" t="str">
            <v>5PX</v>
          </cell>
          <cell r="D4767" t="str">
            <v>MID ESSEX PCT</v>
          </cell>
        </row>
        <row r="4768">
          <cell r="C4768" t="str">
            <v>5PX</v>
          </cell>
          <cell r="D4768" t="str">
            <v>MID ESSEX PCT</v>
          </cell>
        </row>
        <row r="4769">
          <cell r="C4769" t="str">
            <v>5PX</v>
          </cell>
          <cell r="D4769" t="str">
            <v>MID ESSEX PCT</v>
          </cell>
        </row>
        <row r="4770">
          <cell r="C4770" t="str">
            <v>5PX</v>
          </cell>
          <cell r="D4770" t="str">
            <v>MID ESSEX PCT</v>
          </cell>
        </row>
        <row r="4771">
          <cell r="C4771" t="str">
            <v>5PX</v>
          </cell>
          <cell r="D4771" t="str">
            <v>MID ESSEX PCT</v>
          </cell>
        </row>
        <row r="4772">
          <cell r="C4772" t="str">
            <v>5PX</v>
          </cell>
          <cell r="D4772" t="str">
            <v>MID ESSEX PCT</v>
          </cell>
        </row>
        <row r="4773">
          <cell r="C4773" t="str">
            <v>5PX</v>
          </cell>
          <cell r="D4773" t="str">
            <v>MID ESSEX PCT</v>
          </cell>
        </row>
        <row r="4774">
          <cell r="C4774" t="str">
            <v>5PX</v>
          </cell>
          <cell r="D4774" t="str">
            <v>MID ESSEX PCT</v>
          </cell>
        </row>
        <row r="4775">
          <cell r="C4775" t="str">
            <v>5PX</v>
          </cell>
          <cell r="D4775" t="str">
            <v>MID ESSEX PCT</v>
          </cell>
        </row>
        <row r="4776">
          <cell r="C4776" t="str">
            <v>5PX</v>
          </cell>
          <cell r="D4776" t="str">
            <v>MID ESSEX PCT</v>
          </cell>
        </row>
        <row r="4777">
          <cell r="C4777" t="str">
            <v>5PX</v>
          </cell>
          <cell r="D4777" t="str">
            <v>MID ESSEX PCT</v>
          </cell>
        </row>
        <row r="4778">
          <cell r="C4778" t="str">
            <v>5PX</v>
          </cell>
          <cell r="D4778" t="str">
            <v>MID ESSEX PCT</v>
          </cell>
        </row>
        <row r="4779">
          <cell r="C4779" t="str">
            <v>5PX</v>
          </cell>
          <cell r="D4779" t="str">
            <v>MID ESSEX PCT</v>
          </cell>
        </row>
        <row r="4780">
          <cell r="C4780" t="str">
            <v>5PY</v>
          </cell>
          <cell r="D4780" t="str">
            <v>SOUTH WEST ESSEX PCT</v>
          </cell>
        </row>
        <row r="4781">
          <cell r="C4781" t="str">
            <v>5PY</v>
          </cell>
          <cell r="D4781" t="str">
            <v>SOUTH WEST ESSEX PCT</v>
          </cell>
        </row>
        <row r="4782">
          <cell r="C4782" t="str">
            <v>5PY</v>
          </cell>
          <cell r="D4782" t="str">
            <v>SOUTH WEST ESSEX PCT</v>
          </cell>
        </row>
        <row r="4783">
          <cell r="C4783" t="str">
            <v>5PY</v>
          </cell>
          <cell r="D4783" t="str">
            <v>SOUTH WEST ESSEX PCT</v>
          </cell>
        </row>
        <row r="4784">
          <cell r="C4784" t="str">
            <v>5PY</v>
          </cell>
          <cell r="D4784" t="str">
            <v>SOUTH WEST ESSEX PCT</v>
          </cell>
        </row>
        <row r="4785">
          <cell r="C4785" t="str">
            <v>5PY</v>
          </cell>
          <cell r="D4785" t="str">
            <v>SOUTH WEST ESSEX PCT</v>
          </cell>
        </row>
        <row r="4786">
          <cell r="C4786" t="str">
            <v>5PY</v>
          </cell>
          <cell r="D4786" t="str">
            <v>SOUTH WEST ESSEX PCT</v>
          </cell>
        </row>
        <row r="4787">
          <cell r="C4787" t="str">
            <v>5PY</v>
          </cell>
          <cell r="D4787" t="str">
            <v>SOUTH WEST ESSEX PCT</v>
          </cell>
        </row>
        <row r="4788">
          <cell r="C4788" t="str">
            <v>5PY</v>
          </cell>
          <cell r="D4788" t="str">
            <v>SOUTH WEST ESSEX PCT</v>
          </cell>
        </row>
        <row r="4789">
          <cell r="C4789" t="str">
            <v>5PY</v>
          </cell>
          <cell r="D4789" t="str">
            <v>SOUTH WEST ESSEX PCT</v>
          </cell>
        </row>
        <row r="4790">
          <cell r="C4790" t="str">
            <v>5PY</v>
          </cell>
          <cell r="D4790" t="str">
            <v>SOUTH WEST ESSEX PCT</v>
          </cell>
        </row>
        <row r="4791">
          <cell r="C4791" t="str">
            <v>5PY</v>
          </cell>
          <cell r="D4791" t="str">
            <v>SOUTH WEST ESSEX PCT</v>
          </cell>
        </row>
        <row r="4792">
          <cell r="C4792" t="str">
            <v>5PY</v>
          </cell>
          <cell r="D4792" t="str">
            <v>SOUTH WEST ESSEX PCT</v>
          </cell>
        </row>
        <row r="4793">
          <cell r="C4793" t="str">
            <v>5PY</v>
          </cell>
          <cell r="D4793" t="str">
            <v>SOUTH WEST ESSEX PCT</v>
          </cell>
        </row>
        <row r="4794">
          <cell r="C4794" t="str">
            <v>5PY</v>
          </cell>
          <cell r="D4794" t="str">
            <v>SOUTH WEST ESSEX PCT</v>
          </cell>
        </row>
        <row r="4795">
          <cell r="C4795" t="str">
            <v>5PY</v>
          </cell>
          <cell r="D4795" t="str">
            <v>SOUTH WEST ESSEX PCT</v>
          </cell>
        </row>
        <row r="4796">
          <cell r="C4796" t="str">
            <v>5PY</v>
          </cell>
          <cell r="D4796" t="str">
            <v>SOUTH WEST ESSEX PCT</v>
          </cell>
        </row>
        <row r="4797">
          <cell r="C4797" t="str">
            <v>5PY</v>
          </cell>
          <cell r="D4797" t="str">
            <v>SOUTH WEST ESSEX PCT</v>
          </cell>
        </row>
        <row r="4798">
          <cell r="C4798" t="str">
            <v>5PY</v>
          </cell>
          <cell r="D4798" t="str">
            <v>SOUTH WEST ESSEX PCT</v>
          </cell>
        </row>
        <row r="4799">
          <cell r="C4799" t="str">
            <v>5PY</v>
          </cell>
          <cell r="D4799" t="str">
            <v>SOUTH WEST ESSEX PCT</v>
          </cell>
        </row>
        <row r="4800">
          <cell r="C4800" t="str">
            <v>5PY</v>
          </cell>
          <cell r="D4800" t="str">
            <v>SOUTH WEST ESSEX PCT</v>
          </cell>
        </row>
        <row r="4801">
          <cell r="C4801" t="str">
            <v>5PY</v>
          </cell>
          <cell r="D4801" t="str">
            <v>SOUTH WEST ESSEX PCT</v>
          </cell>
        </row>
        <row r="4802">
          <cell r="C4802" t="str">
            <v>5PY</v>
          </cell>
          <cell r="D4802" t="str">
            <v>SOUTH WEST ESSEX PCT</v>
          </cell>
        </row>
        <row r="4803">
          <cell r="C4803" t="str">
            <v>5PY</v>
          </cell>
          <cell r="D4803" t="str">
            <v>SOUTH WEST ESSEX PCT</v>
          </cell>
        </row>
        <row r="4804">
          <cell r="C4804" t="str">
            <v>5PY</v>
          </cell>
          <cell r="D4804" t="str">
            <v>SOUTH WEST ESSEX PCT</v>
          </cell>
        </row>
        <row r="4805">
          <cell r="C4805" t="str">
            <v>5PY</v>
          </cell>
          <cell r="D4805" t="str">
            <v>SOUTH WEST ESSEX PCT</v>
          </cell>
        </row>
        <row r="4806">
          <cell r="C4806" t="str">
            <v>5PY</v>
          </cell>
          <cell r="D4806" t="str">
            <v>SOUTH WEST ESSEX PCT</v>
          </cell>
        </row>
        <row r="4807">
          <cell r="C4807" t="str">
            <v>5PY</v>
          </cell>
          <cell r="D4807" t="str">
            <v>SOUTH WEST ESSEX PCT</v>
          </cell>
        </row>
        <row r="4808">
          <cell r="C4808" t="str">
            <v>5PY</v>
          </cell>
          <cell r="D4808" t="str">
            <v>SOUTH WEST ESSEX PCT</v>
          </cell>
        </row>
        <row r="4809">
          <cell r="C4809" t="str">
            <v>5PY</v>
          </cell>
          <cell r="D4809" t="str">
            <v>SOUTH WEST ESSEX PCT</v>
          </cell>
        </row>
        <row r="4810">
          <cell r="C4810" t="str">
            <v>5PY</v>
          </cell>
          <cell r="D4810" t="str">
            <v>SOUTH WEST ESSEX PCT</v>
          </cell>
        </row>
        <row r="4811">
          <cell r="C4811" t="str">
            <v>5PY</v>
          </cell>
          <cell r="D4811" t="str">
            <v>SOUTH WEST ESSEX PCT</v>
          </cell>
        </row>
        <row r="4812">
          <cell r="C4812" t="str">
            <v>5PY</v>
          </cell>
          <cell r="D4812" t="str">
            <v>SOUTH WEST ESSEX PCT</v>
          </cell>
        </row>
        <row r="4813">
          <cell r="C4813" t="str">
            <v>5PY</v>
          </cell>
          <cell r="D4813" t="str">
            <v>SOUTH WEST ESSEX PCT</v>
          </cell>
        </row>
        <row r="4814">
          <cell r="C4814" t="str">
            <v>5PY</v>
          </cell>
          <cell r="D4814" t="str">
            <v>SOUTH WEST ESSEX PCT</v>
          </cell>
        </row>
        <row r="4815">
          <cell r="C4815" t="str">
            <v>5PY</v>
          </cell>
          <cell r="D4815" t="str">
            <v>SOUTH WEST ESSEX PCT</v>
          </cell>
        </row>
        <row r="4816">
          <cell r="C4816" t="str">
            <v>5PY</v>
          </cell>
          <cell r="D4816" t="str">
            <v>SOUTH WEST ESSEX PCT</v>
          </cell>
        </row>
        <row r="4817">
          <cell r="C4817" t="str">
            <v>5PY</v>
          </cell>
          <cell r="D4817" t="str">
            <v>SOUTH WEST ESSEX PCT</v>
          </cell>
        </row>
        <row r="4818">
          <cell r="C4818" t="str">
            <v>5PY</v>
          </cell>
          <cell r="D4818" t="str">
            <v>SOUTH WEST ESSEX PCT</v>
          </cell>
        </row>
        <row r="4819">
          <cell r="C4819" t="str">
            <v>5PY</v>
          </cell>
          <cell r="D4819" t="str">
            <v>SOUTH WEST ESSEX PCT</v>
          </cell>
        </row>
        <row r="4820">
          <cell r="C4820" t="str">
            <v>5PY</v>
          </cell>
          <cell r="D4820" t="str">
            <v>SOUTH WEST ESSEX PCT</v>
          </cell>
        </row>
        <row r="4821">
          <cell r="C4821" t="str">
            <v>5PY</v>
          </cell>
          <cell r="D4821" t="str">
            <v>SOUTH WEST ESSEX PCT</v>
          </cell>
        </row>
        <row r="4822">
          <cell r="C4822" t="str">
            <v>5PY</v>
          </cell>
          <cell r="D4822" t="str">
            <v>SOUTH WEST ESSEX PCT</v>
          </cell>
        </row>
        <row r="4823">
          <cell r="C4823" t="str">
            <v>5PY</v>
          </cell>
          <cell r="D4823" t="str">
            <v>SOUTH WEST ESSEX PCT</v>
          </cell>
        </row>
        <row r="4824">
          <cell r="C4824" t="str">
            <v>5PY</v>
          </cell>
          <cell r="D4824" t="str">
            <v>SOUTH WEST ESSEX PCT</v>
          </cell>
        </row>
        <row r="4825">
          <cell r="C4825" t="str">
            <v>5PY</v>
          </cell>
          <cell r="D4825" t="str">
            <v>SOUTH WEST ESSEX PCT</v>
          </cell>
        </row>
        <row r="4826">
          <cell r="C4826" t="str">
            <v>5PY</v>
          </cell>
          <cell r="D4826" t="str">
            <v>SOUTH WEST ESSEX PCT</v>
          </cell>
        </row>
        <row r="4827">
          <cell r="C4827" t="str">
            <v>5PY</v>
          </cell>
          <cell r="D4827" t="str">
            <v>SOUTH WEST ESSEX PCT</v>
          </cell>
        </row>
        <row r="4828">
          <cell r="C4828" t="str">
            <v>5PY</v>
          </cell>
          <cell r="D4828" t="str">
            <v>SOUTH WEST ESSEX PCT</v>
          </cell>
        </row>
        <row r="4829">
          <cell r="C4829" t="str">
            <v>5PY</v>
          </cell>
          <cell r="D4829" t="str">
            <v>SOUTH WEST ESSEX PCT</v>
          </cell>
        </row>
        <row r="4830">
          <cell r="C4830" t="str">
            <v>5PY</v>
          </cell>
          <cell r="D4830" t="str">
            <v>SOUTH WEST ESSEX PCT</v>
          </cell>
        </row>
        <row r="4831">
          <cell r="C4831" t="str">
            <v>5PY</v>
          </cell>
          <cell r="D4831" t="str">
            <v>SOUTH WEST ESSEX PCT</v>
          </cell>
        </row>
        <row r="4832">
          <cell r="C4832" t="str">
            <v>5PY</v>
          </cell>
          <cell r="D4832" t="str">
            <v>SOUTH WEST ESSEX PCT</v>
          </cell>
        </row>
        <row r="4833">
          <cell r="C4833" t="str">
            <v>5PY</v>
          </cell>
          <cell r="D4833" t="str">
            <v>SOUTH WEST ESSEX PCT</v>
          </cell>
        </row>
        <row r="4834">
          <cell r="C4834" t="str">
            <v>5PY</v>
          </cell>
          <cell r="D4834" t="str">
            <v>SOUTH WEST ESSEX PCT</v>
          </cell>
        </row>
        <row r="4835">
          <cell r="C4835" t="str">
            <v>5PY</v>
          </cell>
          <cell r="D4835" t="str">
            <v>SOUTH WEST ESSEX PCT</v>
          </cell>
        </row>
        <row r="4836">
          <cell r="C4836" t="str">
            <v>5PY</v>
          </cell>
          <cell r="D4836" t="str">
            <v>SOUTH WEST ESSEX PCT</v>
          </cell>
        </row>
        <row r="4837">
          <cell r="C4837" t="str">
            <v>5PY</v>
          </cell>
          <cell r="D4837" t="str">
            <v>SOUTH WEST ESSEX PCT</v>
          </cell>
        </row>
        <row r="4838">
          <cell r="C4838" t="str">
            <v>5PY</v>
          </cell>
          <cell r="D4838" t="str">
            <v>SOUTH WEST ESSEX PCT</v>
          </cell>
        </row>
        <row r="4839">
          <cell r="C4839" t="str">
            <v>5PY</v>
          </cell>
          <cell r="D4839" t="str">
            <v>SOUTH WEST ESSEX PCT</v>
          </cell>
        </row>
        <row r="4840">
          <cell r="C4840" t="str">
            <v>5PY</v>
          </cell>
          <cell r="D4840" t="str">
            <v>SOUTH WEST ESSEX PCT</v>
          </cell>
        </row>
        <row r="4841">
          <cell r="C4841" t="str">
            <v>5PY</v>
          </cell>
          <cell r="D4841" t="str">
            <v>SOUTH WEST ESSEX PCT</v>
          </cell>
        </row>
        <row r="4842">
          <cell r="C4842" t="str">
            <v>5PY</v>
          </cell>
          <cell r="D4842" t="str">
            <v>SOUTH WEST ESSEX PCT</v>
          </cell>
        </row>
        <row r="4843">
          <cell r="C4843" t="str">
            <v>5PY</v>
          </cell>
          <cell r="D4843" t="str">
            <v>SOUTH WEST ESSEX PCT</v>
          </cell>
        </row>
        <row r="4844">
          <cell r="C4844" t="str">
            <v>5PY</v>
          </cell>
          <cell r="D4844" t="str">
            <v>SOUTH WEST ESSEX PCT</v>
          </cell>
        </row>
        <row r="4845">
          <cell r="C4845" t="str">
            <v>5PY</v>
          </cell>
          <cell r="D4845" t="str">
            <v>SOUTH WEST ESSEX PCT</v>
          </cell>
        </row>
        <row r="4846">
          <cell r="C4846" t="str">
            <v>5PY</v>
          </cell>
          <cell r="D4846" t="str">
            <v>SOUTH WEST ESSEX PCT</v>
          </cell>
        </row>
        <row r="4847">
          <cell r="C4847" t="str">
            <v>5PY</v>
          </cell>
          <cell r="D4847" t="str">
            <v>SOUTH WEST ESSEX PCT</v>
          </cell>
        </row>
        <row r="4848">
          <cell r="C4848" t="str">
            <v>5PY</v>
          </cell>
          <cell r="D4848" t="str">
            <v>SOUTH WEST ESSEX PCT</v>
          </cell>
        </row>
        <row r="4849">
          <cell r="C4849" t="str">
            <v>5PY</v>
          </cell>
          <cell r="D4849" t="str">
            <v>SOUTH WEST ESSEX PCT</v>
          </cell>
        </row>
        <row r="4850">
          <cell r="C4850" t="str">
            <v>5PY</v>
          </cell>
          <cell r="D4850" t="str">
            <v>SOUTH WEST ESSEX PCT</v>
          </cell>
        </row>
        <row r="4851">
          <cell r="C4851" t="str">
            <v>5PY</v>
          </cell>
          <cell r="D4851" t="str">
            <v>SOUTH WEST ESSEX PCT</v>
          </cell>
        </row>
        <row r="4852">
          <cell r="C4852" t="str">
            <v>5PY</v>
          </cell>
          <cell r="D4852" t="str">
            <v>SOUTH WEST ESSEX PCT</v>
          </cell>
        </row>
        <row r="4853">
          <cell r="C4853" t="str">
            <v>5PY</v>
          </cell>
          <cell r="D4853" t="str">
            <v>SOUTH WEST ESSEX PCT</v>
          </cell>
        </row>
        <row r="4854">
          <cell r="C4854" t="str">
            <v>5PY</v>
          </cell>
          <cell r="D4854" t="str">
            <v>SOUTH WEST ESSEX PCT</v>
          </cell>
        </row>
        <row r="4855">
          <cell r="C4855" t="str">
            <v>5PY</v>
          </cell>
          <cell r="D4855" t="str">
            <v>SOUTH WEST ESSEX PCT</v>
          </cell>
        </row>
        <row r="4856">
          <cell r="C4856" t="str">
            <v>5PY</v>
          </cell>
          <cell r="D4856" t="str">
            <v>SOUTH WEST ESSEX PCT</v>
          </cell>
        </row>
        <row r="4857">
          <cell r="C4857" t="str">
            <v>5PY</v>
          </cell>
          <cell r="D4857" t="str">
            <v>SOUTH WEST ESSEX PCT</v>
          </cell>
        </row>
        <row r="4858">
          <cell r="C4858" t="str">
            <v>5PY</v>
          </cell>
          <cell r="D4858" t="str">
            <v>SOUTH WEST ESSEX PCT</v>
          </cell>
        </row>
        <row r="4859">
          <cell r="C4859" t="str">
            <v>5PY</v>
          </cell>
          <cell r="D4859" t="str">
            <v>SOUTH WEST ESSEX PCT</v>
          </cell>
        </row>
        <row r="4860">
          <cell r="C4860" t="str">
            <v>5PY</v>
          </cell>
          <cell r="D4860" t="str">
            <v>SOUTH WEST ESSEX PCT</v>
          </cell>
        </row>
        <row r="4861">
          <cell r="C4861" t="str">
            <v>5A4</v>
          </cell>
          <cell r="D4861" t="str">
            <v>HAVERING PCT</v>
          </cell>
        </row>
        <row r="4862">
          <cell r="C4862" t="str">
            <v>5A4</v>
          </cell>
          <cell r="D4862" t="str">
            <v>HAVERING PCT</v>
          </cell>
        </row>
        <row r="4863">
          <cell r="C4863" t="str">
            <v>5A4</v>
          </cell>
          <cell r="D4863" t="str">
            <v>HAVERING PCT</v>
          </cell>
        </row>
        <row r="4864">
          <cell r="C4864" t="str">
            <v>5A4</v>
          </cell>
          <cell r="D4864" t="str">
            <v>HAVERING PCT</v>
          </cell>
        </row>
        <row r="4865">
          <cell r="C4865" t="str">
            <v>5A4</v>
          </cell>
          <cell r="D4865" t="str">
            <v>HAVERING PCT</v>
          </cell>
        </row>
        <row r="4866">
          <cell r="C4866" t="str">
            <v>5A4</v>
          </cell>
          <cell r="D4866" t="str">
            <v>HAVERING PCT</v>
          </cell>
        </row>
        <row r="4867">
          <cell r="C4867" t="str">
            <v>5A4</v>
          </cell>
          <cell r="D4867" t="str">
            <v>HAVERING PCT</v>
          </cell>
        </row>
        <row r="4868">
          <cell r="C4868" t="str">
            <v>5A4</v>
          </cell>
          <cell r="D4868" t="str">
            <v>HAVERING PCT</v>
          </cell>
        </row>
        <row r="4869">
          <cell r="C4869" t="str">
            <v>5A4</v>
          </cell>
          <cell r="D4869" t="str">
            <v>HAVERING PCT</v>
          </cell>
        </row>
        <row r="4870">
          <cell r="C4870" t="str">
            <v>5A4</v>
          </cell>
          <cell r="D4870" t="str">
            <v>HAVERING PCT</v>
          </cell>
        </row>
        <row r="4871">
          <cell r="C4871" t="str">
            <v>5A4</v>
          </cell>
          <cell r="D4871" t="str">
            <v>HAVERING PCT</v>
          </cell>
        </row>
        <row r="4872">
          <cell r="C4872" t="str">
            <v>5A4</v>
          </cell>
          <cell r="D4872" t="str">
            <v>HAVERING PCT</v>
          </cell>
        </row>
        <row r="4873">
          <cell r="C4873" t="str">
            <v>5A4</v>
          </cell>
          <cell r="D4873" t="str">
            <v>HAVERING PCT</v>
          </cell>
        </row>
        <row r="4874">
          <cell r="C4874" t="str">
            <v>5A4</v>
          </cell>
          <cell r="D4874" t="str">
            <v>HAVERING PCT</v>
          </cell>
        </row>
        <row r="4875">
          <cell r="C4875" t="str">
            <v>5A4</v>
          </cell>
          <cell r="D4875" t="str">
            <v>HAVERING PCT</v>
          </cell>
        </row>
        <row r="4876">
          <cell r="C4876" t="str">
            <v>5A4</v>
          </cell>
          <cell r="D4876" t="str">
            <v>HAVERING PCT</v>
          </cell>
        </row>
        <row r="4877">
          <cell r="C4877" t="str">
            <v>5A4</v>
          </cell>
          <cell r="D4877" t="str">
            <v>HAVERING PCT</v>
          </cell>
        </row>
        <row r="4878">
          <cell r="C4878" t="str">
            <v>5A4</v>
          </cell>
          <cell r="D4878" t="str">
            <v>HAVERING PCT</v>
          </cell>
        </row>
        <row r="4879">
          <cell r="C4879" t="str">
            <v>5A4</v>
          </cell>
          <cell r="D4879" t="str">
            <v>HAVERING PCT</v>
          </cell>
        </row>
        <row r="4880">
          <cell r="C4880" t="str">
            <v>5A4</v>
          </cell>
          <cell r="D4880" t="str">
            <v>HAVERING PCT</v>
          </cell>
        </row>
        <row r="4881">
          <cell r="C4881" t="str">
            <v>5A4</v>
          </cell>
          <cell r="D4881" t="str">
            <v>HAVERING PCT</v>
          </cell>
        </row>
        <row r="4882">
          <cell r="C4882" t="str">
            <v>5A4</v>
          </cell>
          <cell r="D4882" t="str">
            <v>HAVERING PCT</v>
          </cell>
        </row>
        <row r="4883">
          <cell r="C4883" t="str">
            <v>5A4</v>
          </cell>
          <cell r="D4883" t="str">
            <v>HAVERING PCT</v>
          </cell>
        </row>
        <row r="4884">
          <cell r="C4884" t="str">
            <v>5A4</v>
          </cell>
          <cell r="D4884" t="str">
            <v>HAVERING PCT</v>
          </cell>
        </row>
        <row r="4885">
          <cell r="C4885" t="str">
            <v>5A4</v>
          </cell>
          <cell r="D4885" t="str">
            <v>HAVERING PCT</v>
          </cell>
        </row>
        <row r="4886">
          <cell r="C4886" t="str">
            <v>5A4</v>
          </cell>
          <cell r="D4886" t="str">
            <v>HAVERING PCT</v>
          </cell>
        </row>
        <row r="4887">
          <cell r="C4887" t="str">
            <v>5A4</v>
          </cell>
          <cell r="D4887" t="str">
            <v>HAVERING PCT</v>
          </cell>
        </row>
        <row r="4888">
          <cell r="C4888" t="str">
            <v>5A4</v>
          </cell>
          <cell r="D4888" t="str">
            <v>HAVERING PCT</v>
          </cell>
        </row>
        <row r="4889">
          <cell r="C4889" t="str">
            <v>5A4</v>
          </cell>
          <cell r="D4889" t="str">
            <v>HAVERING PCT</v>
          </cell>
        </row>
        <row r="4890">
          <cell r="C4890" t="str">
            <v>5A4</v>
          </cell>
          <cell r="D4890" t="str">
            <v>HAVERING PCT</v>
          </cell>
        </row>
        <row r="4891">
          <cell r="C4891" t="str">
            <v>5A4</v>
          </cell>
          <cell r="D4891" t="str">
            <v>HAVERING PCT</v>
          </cell>
        </row>
        <row r="4892">
          <cell r="C4892" t="str">
            <v>5A4</v>
          </cell>
          <cell r="D4892" t="str">
            <v>HAVERING PCT</v>
          </cell>
        </row>
        <row r="4893">
          <cell r="C4893" t="str">
            <v>5A4</v>
          </cell>
          <cell r="D4893" t="str">
            <v>HAVERING PCT</v>
          </cell>
        </row>
        <row r="4894">
          <cell r="C4894" t="str">
            <v>5A4</v>
          </cell>
          <cell r="D4894" t="str">
            <v>HAVERING PCT</v>
          </cell>
        </row>
        <row r="4895">
          <cell r="C4895" t="str">
            <v>5A4</v>
          </cell>
          <cell r="D4895" t="str">
            <v>HAVERING PCT</v>
          </cell>
        </row>
        <row r="4896">
          <cell r="C4896" t="str">
            <v>5A4</v>
          </cell>
          <cell r="D4896" t="str">
            <v>HAVERING PCT</v>
          </cell>
        </row>
        <row r="4897">
          <cell r="C4897" t="str">
            <v>5A4</v>
          </cell>
          <cell r="D4897" t="str">
            <v>HAVERING PCT</v>
          </cell>
        </row>
        <row r="4898">
          <cell r="C4898" t="str">
            <v>5A4</v>
          </cell>
          <cell r="D4898" t="str">
            <v>HAVERING PCT</v>
          </cell>
        </row>
        <row r="4899">
          <cell r="C4899" t="str">
            <v>5A4</v>
          </cell>
          <cell r="D4899" t="str">
            <v>HAVERING PCT</v>
          </cell>
        </row>
        <row r="4900">
          <cell r="C4900" t="str">
            <v>5A4</v>
          </cell>
          <cell r="D4900" t="str">
            <v>HAVERING PCT</v>
          </cell>
        </row>
        <row r="4901">
          <cell r="C4901" t="str">
            <v>5A4</v>
          </cell>
          <cell r="D4901" t="str">
            <v>HAVERING PCT</v>
          </cell>
        </row>
        <row r="4902">
          <cell r="C4902" t="str">
            <v>5A4</v>
          </cell>
          <cell r="D4902" t="str">
            <v>HAVERING PCT</v>
          </cell>
        </row>
        <row r="4903">
          <cell r="C4903" t="str">
            <v>5A4</v>
          </cell>
          <cell r="D4903" t="str">
            <v>HAVERING PCT</v>
          </cell>
        </row>
        <row r="4904">
          <cell r="C4904" t="str">
            <v>5A4</v>
          </cell>
          <cell r="D4904" t="str">
            <v>HAVERING PCT</v>
          </cell>
        </row>
        <row r="4905">
          <cell r="C4905" t="str">
            <v>5A4</v>
          </cell>
          <cell r="D4905" t="str">
            <v>HAVERING PCT</v>
          </cell>
        </row>
        <row r="4906">
          <cell r="C4906" t="str">
            <v>5A4</v>
          </cell>
          <cell r="D4906" t="str">
            <v>HAVERING PCT</v>
          </cell>
        </row>
        <row r="4907">
          <cell r="C4907" t="str">
            <v>5A4</v>
          </cell>
          <cell r="D4907" t="str">
            <v>HAVERING PCT</v>
          </cell>
        </row>
        <row r="4908">
          <cell r="C4908" t="str">
            <v>5A4</v>
          </cell>
          <cell r="D4908" t="str">
            <v>HAVERING PCT</v>
          </cell>
        </row>
        <row r="4909">
          <cell r="C4909" t="str">
            <v>5A4</v>
          </cell>
          <cell r="D4909" t="str">
            <v>HAVERING PCT</v>
          </cell>
        </row>
        <row r="4910">
          <cell r="C4910" t="str">
            <v>5A4</v>
          </cell>
          <cell r="D4910" t="str">
            <v>HAVERING PCT</v>
          </cell>
        </row>
        <row r="4911">
          <cell r="C4911" t="str">
            <v>5A4</v>
          </cell>
          <cell r="D4911" t="str">
            <v>HAVERING PCT</v>
          </cell>
        </row>
        <row r="4912">
          <cell r="C4912" t="str">
            <v>5A5</v>
          </cell>
          <cell r="D4912" t="str">
            <v>KINGSTON</v>
          </cell>
        </row>
        <row r="4913">
          <cell r="C4913" t="str">
            <v>5A5</v>
          </cell>
          <cell r="D4913" t="str">
            <v>KINGSTON</v>
          </cell>
        </row>
        <row r="4914">
          <cell r="C4914" t="str">
            <v>5A5</v>
          </cell>
          <cell r="D4914" t="str">
            <v>KINGSTON</v>
          </cell>
        </row>
        <row r="4915">
          <cell r="C4915" t="str">
            <v>5A5</v>
          </cell>
          <cell r="D4915" t="str">
            <v>KINGSTON</v>
          </cell>
        </row>
        <row r="4916">
          <cell r="C4916" t="str">
            <v>5A5</v>
          </cell>
          <cell r="D4916" t="str">
            <v>KINGSTON</v>
          </cell>
        </row>
        <row r="4917">
          <cell r="C4917" t="str">
            <v>5A5</v>
          </cell>
          <cell r="D4917" t="str">
            <v>KINGSTON</v>
          </cell>
        </row>
        <row r="4918">
          <cell r="C4918" t="str">
            <v>5A5</v>
          </cell>
          <cell r="D4918" t="str">
            <v>KINGSTON</v>
          </cell>
        </row>
        <row r="4919">
          <cell r="C4919" t="str">
            <v>5A5</v>
          </cell>
          <cell r="D4919" t="str">
            <v>KINGSTON</v>
          </cell>
        </row>
        <row r="4920">
          <cell r="C4920" t="str">
            <v>5A5</v>
          </cell>
          <cell r="D4920" t="str">
            <v>KINGSTON</v>
          </cell>
        </row>
        <row r="4921">
          <cell r="C4921" t="str">
            <v>5A5</v>
          </cell>
          <cell r="D4921" t="str">
            <v>KINGSTON</v>
          </cell>
        </row>
        <row r="4922">
          <cell r="C4922" t="str">
            <v>5A5</v>
          </cell>
          <cell r="D4922" t="str">
            <v>KINGSTON</v>
          </cell>
        </row>
        <row r="4923">
          <cell r="C4923" t="str">
            <v>5A5</v>
          </cell>
          <cell r="D4923" t="str">
            <v>KINGSTON</v>
          </cell>
        </row>
        <row r="4924">
          <cell r="C4924" t="str">
            <v>5A5</v>
          </cell>
          <cell r="D4924" t="str">
            <v>KINGSTON</v>
          </cell>
        </row>
        <row r="4925">
          <cell r="C4925" t="str">
            <v>5A5</v>
          </cell>
          <cell r="D4925" t="str">
            <v>KINGSTON</v>
          </cell>
        </row>
        <row r="4926">
          <cell r="C4926" t="str">
            <v>5A5</v>
          </cell>
          <cell r="D4926" t="str">
            <v>KINGSTON</v>
          </cell>
        </row>
        <row r="4927">
          <cell r="C4927" t="str">
            <v>5A5</v>
          </cell>
          <cell r="D4927" t="str">
            <v>KINGSTON</v>
          </cell>
        </row>
        <row r="4928">
          <cell r="C4928" t="str">
            <v>5A5</v>
          </cell>
          <cell r="D4928" t="str">
            <v>KINGSTON</v>
          </cell>
        </row>
        <row r="4929">
          <cell r="C4929" t="str">
            <v>5A5</v>
          </cell>
          <cell r="D4929" t="str">
            <v>KINGSTON</v>
          </cell>
        </row>
        <row r="4930">
          <cell r="C4930" t="str">
            <v>5A5</v>
          </cell>
          <cell r="D4930" t="str">
            <v>KINGSTON</v>
          </cell>
        </row>
        <row r="4931">
          <cell r="C4931" t="str">
            <v>5A5</v>
          </cell>
          <cell r="D4931" t="str">
            <v>KINGSTON</v>
          </cell>
        </row>
        <row r="4932">
          <cell r="C4932" t="str">
            <v>5A5</v>
          </cell>
          <cell r="D4932" t="str">
            <v>KINGSTON</v>
          </cell>
        </row>
        <row r="4933">
          <cell r="C4933" t="str">
            <v>5A5</v>
          </cell>
          <cell r="D4933" t="str">
            <v>KINGSTON</v>
          </cell>
        </row>
        <row r="4934">
          <cell r="C4934" t="str">
            <v>5A5</v>
          </cell>
          <cell r="D4934" t="str">
            <v>KINGSTON</v>
          </cell>
        </row>
        <row r="4935">
          <cell r="C4935" t="str">
            <v>5A5</v>
          </cell>
          <cell r="D4935" t="str">
            <v>KINGSTON</v>
          </cell>
        </row>
        <row r="4936">
          <cell r="C4936" t="str">
            <v>5A5</v>
          </cell>
          <cell r="D4936" t="str">
            <v>KINGSTON</v>
          </cell>
        </row>
        <row r="4937">
          <cell r="C4937" t="str">
            <v>5A7</v>
          </cell>
          <cell r="D4937" t="str">
            <v>BROMLEY PCT</v>
          </cell>
        </row>
        <row r="4938">
          <cell r="C4938" t="str">
            <v>5A7</v>
          </cell>
          <cell r="D4938" t="str">
            <v>BROMLEY PCT</v>
          </cell>
        </row>
        <row r="4939">
          <cell r="C4939" t="str">
            <v>5A7</v>
          </cell>
          <cell r="D4939" t="str">
            <v>BROMLEY PCT</v>
          </cell>
        </row>
        <row r="4940">
          <cell r="C4940" t="str">
            <v>5A7</v>
          </cell>
          <cell r="D4940" t="str">
            <v>BROMLEY PCT</v>
          </cell>
        </row>
        <row r="4941">
          <cell r="C4941" t="str">
            <v>5A7</v>
          </cell>
          <cell r="D4941" t="str">
            <v>BROMLEY PCT</v>
          </cell>
        </row>
        <row r="4942">
          <cell r="C4942" t="str">
            <v>5A7</v>
          </cell>
          <cell r="D4942" t="str">
            <v>BROMLEY PCT</v>
          </cell>
        </row>
        <row r="4943">
          <cell r="C4943" t="str">
            <v>5A7</v>
          </cell>
          <cell r="D4943" t="str">
            <v>BROMLEY PCT</v>
          </cell>
        </row>
        <row r="4944">
          <cell r="C4944" t="str">
            <v>5A7</v>
          </cell>
          <cell r="D4944" t="str">
            <v>BROMLEY PCT</v>
          </cell>
        </row>
        <row r="4945">
          <cell r="C4945" t="str">
            <v>5A7</v>
          </cell>
          <cell r="D4945" t="str">
            <v>BROMLEY PCT</v>
          </cell>
        </row>
        <row r="4946">
          <cell r="C4946" t="str">
            <v>5A7</v>
          </cell>
          <cell r="D4946" t="str">
            <v>BROMLEY PCT</v>
          </cell>
        </row>
        <row r="4947">
          <cell r="C4947" t="str">
            <v>5A7</v>
          </cell>
          <cell r="D4947" t="str">
            <v>BROMLEY PCT</v>
          </cell>
        </row>
        <row r="4948">
          <cell r="C4948" t="str">
            <v>5A7</v>
          </cell>
          <cell r="D4948" t="str">
            <v>BROMLEY PCT</v>
          </cell>
        </row>
        <row r="4949">
          <cell r="C4949" t="str">
            <v>5A7</v>
          </cell>
          <cell r="D4949" t="str">
            <v>BROMLEY PCT</v>
          </cell>
        </row>
        <row r="4950">
          <cell r="C4950" t="str">
            <v>5A7</v>
          </cell>
          <cell r="D4950" t="str">
            <v>BROMLEY PCT</v>
          </cell>
        </row>
        <row r="4951">
          <cell r="C4951" t="str">
            <v>5A7</v>
          </cell>
          <cell r="D4951" t="str">
            <v>BROMLEY PCT</v>
          </cell>
        </row>
        <row r="4952">
          <cell r="C4952" t="str">
            <v>5A7</v>
          </cell>
          <cell r="D4952" t="str">
            <v>BROMLEY PCT</v>
          </cell>
        </row>
        <row r="4953">
          <cell r="C4953" t="str">
            <v>5A7</v>
          </cell>
          <cell r="D4953" t="str">
            <v>BROMLEY PCT</v>
          </cell>
        </row>
        <row r="4954">
          <cell r="C4954" t="str">
            <v>5A7</v>
          </cell>
          <cell r="D4954" t="str">
            <v>BROMLEY PCT</v>
          </cell>
        </row>
        <row r="4955">
          <cell r="C4955" t="str">
            <v>5A7</v>
          </cell>
          <cell r="D4955" t="str">
            <v>BROMLEY PCT</v>
          </cell>
        </row>
        <row r="4956">
          <cell r="C4956" t="str">
            <v>5A7</v>
          </cell>
          <cell r="D4956" t="str">
            <v>BROMLEY PCT</v>
          </cell>
        </row>
        <row r="4957">
          <cell r="C4957" t="str">
            <v>5A7</v>
          </cell>
          <cell r="D4957" t="str">
            <v>BROMLEY PCT</v>
          </cell>
        </row>
        <row r="4958">
          <cell r="C4958" t="str">
            <v>5A7</v>
          </cell>
          <cell r="D4958" t="str">
            <v>BROMLEY PCT</v>
          </cell>
        </row>
        <row r="4959">
          <cell r="C4959" t="str">
            <v>5A7</v>
          </cell>
          <cell r="D4959" t="str">
            <v>BROMLEY PCT</v>
          </cell>
        </row>
        <row r="4960">
          <cell r="C4960" t="str">
            <v>5A7</v>
          </cell>
          <cell r="D4960" t="str">
            <v>BROMLEY PCT</v>
          </cell>
        </row>
        <row r="4961">
          <cell r="C4961" t="str">
            <v>5A7</v>
          </cell>
          <cell r="D4961" t="str">
            <v>BROMLEY PCT</v>
          </cell>
        </row>
        <row r="4962">
          <cell r="C4962" t="str">
            <v>5A7</v>
          </cell>
          <cell r="D4962" t="str">
            <v>BROMLEY PCT</v>
          </cell>
        </row>
        <row r="4963">
          <cell r="C4963" t="str">
            <v>5A7</v>
          </cell>
          <cell r="D4963" t="str">
            <v>BROMLEY PCT</v>
          </cell>
        </row>
        <row r="4964">
          <cell r="C4964" t="str">
            <v>5A7</v>
          </cell>
          <cell r="D4964" t="str">
            <v>BROMLEY PCT</v>
          </cell>
        </row>
        <row r="4965">
          <cell r="C4965" t="str">
            <v>5A7</v>
          </cell>
          <cell r="D4965" t="str">
            <v>BROMLEY PCT</v>
          </cell>
        </row>
        <row r="4966">
          <cell r="C4966" t="str">
            <v>5A7</v>
          </cell>
          <cell r="D4966" t="str">
            <v>BROMLEY PCT</v>
          </cell>
        </row>
        <row r="4967">
          <cell r="C4967" t="str">
            <v>5A7</v>
          </cell>
          <cell r="D4967" t="str">
            <v>BROMLEY PCT</v>
          </cell>
        </row>
        <row r="4968">
          <cell r="C4968" t="str">
            <v>5A7</v>
          </cell>
          <cell r="D4968" t="str">
            <v>BROMLEY PCT</v>
          </cell>
        </row>
        <row r="4969">
          <cell r="C4969" t="str">
            <v>5A7</v>
          </cell>
          <cell r="D4969" t="str">
            <v>BROMLEY PCT</v>
          </cell>
        </row>
        <row r="4970">
          <cell r="C4970" t="str">
            <v>5A7</v>
          </cell>
          <cell r="D4970" t="str">
            <v>BROMLEY PCT</v>
          </cell>
        </row>
        <row r="4971">
          <cell r="C4971" t="str">
            <v>5A7</v>
          </cell>
          <cell r="D4971" t="str">
            <v>BROMLEY PCT</v>
          </cell>
        </row>
        <row r="4972">
          <cell r="C4972" t="str">
            <v>5A7</v>
          </cell>
          <cell r="D4972" t="str">
            <v>BROMLEY PCT</v>
          </cell>
        </row>
        <row r="4973">
          <cell r="C4973" t="str">
            <v>5A7</v>
          </cell>
          <cell r="D4973" t="str">
            <v>BROMLEY PCT</v>
          </cell>
        </row>
        <row r="4974">
          <cell r="C4974" t="str">
            <v>5A7</v>
          </cell>
          <cell r="D4974" t="str">
            <v>BROMLEY PCT</v>
          </cell>
        </row>
        <row r="4975">
          <cell r="C4975" t="str">
            <v>5A7</v>
          </cell>
          <cell r="D4975" t="str">
            <v>BROMLEY PCT</v>
          </cell>
        </row>
        <row r="4976">
          <cell r="C4976" t="str">
            <v>5A7</v>
          </cell>
          <cell r="D4976" t="str">
            <v>BROMLEY PCT</v>
          </cell>
        </row>
        <row r="4977">
          <cell r="C4977" t="str">
            <v>5A7</v>
          </cell>
          <cell r="D4977" t="str">
            <v>BROMLEY PCT</v>
          </cell>
        </row>
        <row r="4978">
          <cell r="C4978" t="str">
            <v>5A7</v>
          </cell>
          <cell r="D4978" t="str">
            <v>BROMLEY PCT</v>
          </cell>
        </row>
        <row r="4979">
          <cell r="C4979" t="str">
            <v>5A7</v>
          </cell>
          <cell r="D4979" t="str">
            <v>BROMLEY PCT</v>
          </cell>
        </row>
        <row r="4980">
          <cell r="C4980" t="str">
            <v>5A7</v>
          </cell>
          <cell r="D4980" t="str">
            <v>BROMLEY PCT</v>
          </cell>
        </row>
        <row r="4981">
          <cell r="C4981" t="str">
            <v>5A7</v>
          </cell>
          <cell r="D4981" t="str">
            <v>BROMLEY PCT</v>
          </cell>
        </row>
        <row r="4982">
          <cell r="C4982" t="str">
            <v>5A7</v>
          </cell>
          <cell r="D4982" t="str">
            <v>BROMLEY PCT</v>
          </cell>
        </row>
        <row r="4983">
          <cell r="C4983" t="str">
            <v>5A7</v>
          </cell>
          <cell r="D4983" t="str">
            <v>BROMLEY PCT</v>
          </cell>
        </row>
        <row r="4984">
          <cell r="C4984" t="str">
            <v>5A7</v>
          </cell>
          <cell r="D4984" t="str">
            <v>BROMLEY PCT</v>
          </cell>
        </row>
        <row r="4985">
          <cell r="C4985" t="str">
            <v>5A7</v>
          </cell>
          <cell r="D4985" t="str">
            <v>BROMLEY PCT</v>
          </cell>
        </row>
        <row r="4986">
          <cell r="C4986" t="str">
            <v>5A7</v>
          </cell>
          <cell r="D4986" t="str">
            <v>BROMLEY PCT</v>
          </cell>
        </row>
        <row r="4987">
          <cell r="C4987" t="str">
            <v>5A7</v>
          </cell>
          <cell r="D4987" t="str">
            <v>BROMLEY PCT</v>
          </cell>
        </row>
        <row r="4988">
          <cell r="C4988" t="str">
            <v>5A8</v>
          </cell>
          <cell r="D4988" t="str">
            <v>NHS GREENWICH</v>
          </cell>
        </row>
        <row r="4989">
          <cell r="C4989" t="str">
            <v>5A8</v>
          </cell>
          <cell r="D4989" t="str">
            <v>NHS GREENWICH</v>
          </cell>
        </row>
        <row r="4990">
          <cell r="C4990" t="str">
            <v>5A8</v>
          </cell>
          <cell r="D4990" t="str">
            <v>NHS GREENWICH</v>
          </cell>
        </row>
        <row r="4991">
          <cell r="C4991" t="str">
            <v>5A8</v>
          </cell>
          <cell r="D4991" t="str">
            <v>NHS GREENWICH</v>
          </cell>
        </row>
        <row r="4992">
          <cell r="C4992" t="str">
            <v>5A8</v>
          </cell>
          <cell r="D4992" t="str">
            <v>NHS GREENWICH</v>
          </cell>
        </row>
        <row r="4993">
          <cell r="C4993" t="str">
            <v>5A8</v>
          </cell>
          <cell r="D4993" t="str">
            <v>NHS GREENWICH</v>
          </cell>
        </row>
        <row r="4994">
          <cell r="C4994" t="str">
            <v>5A8</v>
          </cell>
          <cell r="D4994" t="str">
            <v>NHS GREENWICH</v>
          </cell>
        </row>
        <row r="4995">
          <cell r="C4995" t="str">
            <v>5A8</v>
          </cell>
          <cell r="D4995" t="str">
            <v>NHS GREENWICH</v>
          </cell>
        </row>
        <row r="4996">
          <cell r="C4996" t="str">
            <v>5A8</v>
          </cell>
          <cell r="D4996" t="str">
            <v>NHS GREENWICH</v>
          </cell>
        </row>
        <row r="4997">
          <cell r="C4997" t="str">
            <v>5A8</v>
          </cell>
          <cell r="D4997" t="str">
            <v>NHS GREENWICH</v>
          </cell>
        </row>
        <row r="4998">
          <cell r="C4998" t="str">
            <v>5A8</v>
          </cell>
          <cell r="D4998" t="str">
            <v>NHS GREENWICH</v>
          </cell>
        </row>
        <row r="4999">
          <cell r="C4999" t="str">
            <v>5A8</v>
          </cell>
          <cell r="D4999" t="str">
            <v>NHS GREENWICH</v>
          </cell>
        </row>
        <row r="5000">
          <cell r="C5000" t="str">
            <v>5A8</v>
          </cell>
          <cell r="D5000" t="str">
            <v>NHS GREENWICH</v>
          </cell>
        </row>
        <row r="5001">
          <cell r="C5001" t="str">
            <v>5A8</v>
          </cell>
          <cell r="D5001" t="str">
            <v>NHS GREENWICH</v>
          </cell>
        </row>
        <row r="5002">
          <cell r="C5002" t="str">
            <v>5A8</v>
          </cell>
          <cell r="D5002" t="str">
            <v>NHS GREENWICH</v>
          </cell>
        </row>
        <row r="5003">
          <cell r="C5003" t="str">
            <v>5A8</v>
          </cell>
          <cell r="D5003" t="str">
            <v>NHS GREENWICH</v>
          </cell>
        </row>
        <row r="5004">
          <cell r="C5004" t="str">
            <v>5A8</v>
          </cell>
          <cell r="D5004" t="str">
            <v>NHS GREENWICH</v>
          </cell>
        </row>
        <row r="5005">
          <cell r="C5005" t="str">
            <v>5A8</v>
          </cell>
          <cell r="D5005" t="str">
            <v>NHS GREENWICH</v>
          </cell>
        </row>
        <row r="5006">
          <cell r="C5006" t="str">
            <v>5A8</v>
          </cell>
          <cell r="D5006" t="str">
            <v>NHS GREENWICH</v>
          </cell>
        </row>
        <row r="5007">
          <cell r="C5007" t="str">
            <v>5A8</v>
          </cell>
          <cell r="D5007" t="str">
            <v>NHS GREENWICH</v>
          </cell>
        </row>
        <row r="5008">
          <cell r="C5008" t="str">
            <v>5A8</v>
          </cell>
          <cell r="D5008" t="str">
            <v>NHS GREENWICH</v>
          </cell>
        </row>
        <row r="5009">
          <cell r="C5009" t="str">
            <v>5A8</v>
          </cell>
          <cell r="D5009" t="str">
            <v>NHS GREENWICH</v>
          </cell>
        </row>
        <row r="5010">
          <cell r="C5010" t="str">
            <v>5A8</v>
          </cell>
          <cell r="D5010" t="str">
            <v>NHS GREENWICH</v>
          </cell>
        </row>
        <row r="5011">
          <cell r="C5011" t="str">
            <v>5A8</v>
          </cell>
          <cell r="D5011" t="str">
            <v>NHS GREENWICH</v>
          </cell>
        </row>
        <row r="5012">
          <cell r="C5012" t="str">
            <v>5A8</v>
          </cell>
          <cell r="D5012" t="str">
            <v>NHS GREENWICH</v>
          </cell>
        </row>
        <row r="5013">
          <cell r="C5013" t="str">
            <v>5A8</v>
          </cell>
          <cell r="D5013" t="str">
            <v>NHS GREENWICH</v>
          </cell>
        </row>
        <row r="5014">
          <cell r="C5014" t="str">
            <v>5A8</v>
          </cell>
          <cell r="D5014" t="str">
            <v>NHS GREENWICH</v>
          </cell>
        </row>
        <row r="5015">
          <cell r="C5015" t="str">
            <v>5A8</v>
          </cell>
          <cell r="D5015" t="str">
            <v>NHS GREENWICH</v>
          </cell>
        </row>
        <row r="5016">
          <cell r="C5016" t="str">
            <v>5A8</v>
          </cell>
          <cell r="D5016" t="str">
            <v>NHS GREENWICH</v>
          </cell>
        </row>
        <row r="5017">
          <cell r="C5017" t="str">
            <v>5A8</v>
          </cell>
          <cell r="D5017" t="str">
            <v>NHS GREENWICH</v>
          </cell>
        </row>
        <row r="5018">
          <cell r="C5018" t="str">
            <v>5A8</v>
          </cell>
          <cell r="D5018" t="str">
            <v>NHS GREENWICH</v>
          </cell>
        </row>
        <row r="5019">
          <cell r="C5019" t="str">
            <v>5A8</v>
          </cell>
          <cell r="D5019" t="str">
            <v>NHS GREENWICH</v>
          </cell>
        </row>
        <row r="5020">
          <cell r="C5020" t="str">
            <v>5A8</v>
          </cell>
          <cell r="D5020" t="str">
            <v>NHS GREENWICH</v>
          </cell>
        </row>
        <row r="5021">
          <cell r="C5021" t="str">
            <v>5A8</v>
          </cell>
          <cell r="D5021" t="str">
            <v>NHS GREENWICH</v>
          </cell>
        </row>
        <row r="5022">
          <cell r="C5022" t="str">
            <v>5A8</v>
          </cell>
          <cell r="D5022" t="str">
            <v>NHS GREENWICH</v>
          </cell>
        </row>
        <row r="5023">
          <cell r="C5023" t="str">
            <v>5A8</v>
          </cell>
          <cell r="D5023" t="str">
            <v>NHS GREENWICH</v>
          </cell>
        </row>
        <row r="5024">
          <cell r="C5024" t="str">
            <v>5A8</v>
          </cell>
          <cell r="D5024" t="str">
            <v>NHS GREENWICH</v>
          </cell>
        </row>
        <row r="5025">
          <cell r="C5025" t="str">
            <v>5A8</v>
          </cell>
          <cell r="D5025" t="str">
            <v>NHS GREENWICH</v>
          </cell>
        </row>
        <row r="5026">
          <cell r="C5026" t="str">
            <v>5A8</v>
          </cell>
          <cell r="D5026" t="str">
            <v>NHS GREENWICH</v>
          </cell>
        </row>
        <row r="5027">
          <cell r="C5027" t="str">
            <v>5A8</v>
          </cell>
          <cell r="D5027" t="str">
            <v>NHS GREENWICH</v>
          </cell>
        </row>
        <row r="5028">
          <cell r="C5028" t="str">
            <v>5A8</v>
          </cell>
          <cell r="D5028" t="str">
            <v>NHS GREENWICH</v>
          </cell>
        </row>
        <row r="5029">
          <cell r="C5029" t="str">
            <v>5A8</v>
          </cell>
          <cell r="D5029" t="str">
            <v>NHS GREENWICH</v>
          </cell>
        </row>
        <row r="5030">
          <cell r="C5030" t="str">
            <v>5A8</v>
          </cell>
          <cell r="D5030" t="str">
            <v>NHS GREENWICH</v>
          </cell>
        </row>
        <row r="5031">
          <cell r="C5031" t="str">
            <v>5A8</v>
          </cell>
          <cell r="D5031" t="str">
            <v>NHS GREENWICH</v>
          </cell>
        </row>
        <row r="5032">
          <cell r="C5032" t="str">
            <v>5A8</v>
          </cell>
          <cell r="D5032" t="str">
            <v>NHS GREENWICH</v>
          </cell>
        </row>
        <row r="5033">
          <cell r="C5033" t="str">
            <v>5A8</v>
          </cell>
          <cell r="D5033" t="str">
            <v>NHS GREENWICH</v>
          </cell>
        </row>
        <row r="5034">
          <cell r="C5034" t="str">
            <v>5A9</v>
          </cell>
          <cell r="D5034" t="str">
            <v>BARNET PRIMARY CARE TRUST</v>
          </cell>
        </row>
        <row r="5035">
          <cell r="C5035" t="str">
            <v>5A9</v>
          </cell>
          <cell r="D5035" t="str">
            <v>BARNET PRIMARY CARE TRUST</v>
          </cell>
        </row>
        <row r="5036">
          <cell r="C5036" t="str">
            <v>5A9</v>
          </cell>
          <cell r="D5036" t="str">
            <v>BARNET PRIMARY CARE TRUST</v>
          </cell>
        </row>
        <row r="5037">
          <cell r="C5037" t="str">
            <v>5A9</v>
          </cell>
          <cell r="D5037" t="str">
            <v>BARNET PRIMARY CARE TRUST</v>
          </cell>
        </row>
        <row r="5038">
          <cell r="C5038" t="str">
            <v>5A9</v>
          </cell>
          <cell r="D5038" t="str">
            <v>BARNET PRIMARY CARE TRUST</v>
          </cell>
        </row>
        <row r="5039">
          <cell r="C5039" t="str">
            <v>5A9</v>
          </cell>
          <cell r="D5039" t="str">
            <v>BARNET PRIMARY CARE TRUST</v>
          </cell>
        </row>
        <row r="5040">
          <cell r="C5040" t="str">
            <v>5A9</v>
          </cell>
          <cell r="D5040" t="str">
            <v>BARNET PRIMARY CARE TRUST</v>
          </cell>
        </row>
        <row r="5041">
          <cell r="C5041" t="str">
            <v>5A9</v>
          </cell>
          <cell r="D5041" t="str">
            <v>BARNET PRIMARY CARE TRUST</v>
          </cell>
        </row>
        <row r="5042">
          <cell r="C5042" t="str">
            <v>5A9</v>
          </cell>
          <cell r="D5042" t="str">
            <v>BARNET PRIMARY CARE TRUST</v>
          </cell>
        </row>
        <row r="5043">
          <cell r="C5043" t="str">
            <v>5A9</v>
          </cell>
          <cell r="D5043" t="str">
            <v>BARNET PRIMARY CARE TRUST</v>
          </cell>
        </row>
        <row r="5044">
          <cell r="C5044" t="str">
            <v>5A9</v>
          </cell>
          <cell r="D5044" t="str">
            <v>BARNET PRIMARY CARE TRUST</v>
          </cell>
        </row>
        <row r="5045">
          <cell r="C5045" t="str">
            <v>5A9</v>
          </cell>
          <cell r="D5045" t="str">
            <v>BARNET PRIMARY CARE TRUST</v>
          </cell>
        </row>
        <row r="5046">
          <cell r="C5046" t="str">
            <v>5A9</v>
          </cell>
          <cell r="D5046" t="str">
            <v>BARNET PRIMARY CARE TRUST</v>
          </cell>
        </row>
        <row r="5047">
          <cell r="C5047" t="str">
            <v>5A9</v>
          </cell>
          <cell r="D5047" t="str">
            <v>BARNET PRIMARY CARE TRUST</v>
          </cell>
        </row>
        <row r="5048">
          <cell r="C5048" t="str">
            <v>5A9</v>
          </cell>
          <cell r="D5048" t="str">
            <v>BARNET PRIMARY CARE TRUST</v>
          </cell>
        </row>
        <row r="5049">
          <cell r="C5049" t="str">
            <v>5A9</v>
          </cell>
          <cell r="D5049" t="str">
            <v>BARNET PRIMARY CARE TRUST</v>
          </cell>
        </row>
        <row r="5050">
          <cell r="C5050" t="str">
            <v>5A9</v>
          </cell>
          <cell r="D5050" t="str">
            <v>BARNET PRIMARY CARE TRUST</v>
          </cell>
        </row>
        <row r="5051">
          <cell r="C5051" t="str">
            <v>5A9</v>
          </cell>
          <cell r="D5051" t="str">
            <v>BARNET PRIMARY CARE TRUST</v>
          </cell>
        </row>
        <row r="5052">
          <cell r="C5052" t="str">
            <v>5A9</v>
          </cell>
          <cell r="D5052" t="str">
            <v>BARNET PRIMARY CARE TRUST</v>
          </cell>
        </row>
        <row r="5053">
          <cell r="C5053" t="str">
            <v>5A9</v>
          </cell>
          <cell r="D5053" t="str">
            <v>BARNET PRIMARY CARE TRUST</v>
          </cell>
        </row>
        <row r="5054">
          <cell r="C5054" t="str">
            <v>5A9</v>
          </cell>
          <cell r="D5054" t="str">
            <v>BARNET PRIMARY CARE TRUST</v>
          </cell>
        </row>
        <row r="5055">
          <cell r="C5055" t="str">
            <v>5A9</v>
          </cell>
          <cell r="D5055" t="str">
            <v>BARNET PRIMARY CARE TRUST</v>
          </cell>
        </row>
        <row r="5056">
          <cell r="C5056" t="str">
            <v>5A9</v>
          </cell>
          <cell r="D5056" t="str">
            <v>BARNET PRIMARY CARE TRUST</v>
          </cell>
        </row>
        <row r="5057">
          <cell r="C5057" t="str">
            <v>5A9</v>
          </cell>
          <cell r="D5057" t="str">
            <v>BARNET PRIMARY CARE TRUST</v>
          </cell>
        </row>
        <row r="5058">
          <cell r="C5058" t="str">
            <v>5A9</v>
          </cell>
          <cell r="D5058" t="str">
            <v>BARNET PRIMARY CARE TRUST</v>
          </cell>
        </row>
        <row r="5059">
          <cell r="C5059" t="str">
            <v>5A9</v>
          </cell>
          <cell r="D5059" t="str">
            <v>BARNET PRIMARY CARE TRUST</v>
          </cell>
        </row>
        <row r="5060">
          <cell r="C5060" t="str">
            <v>5A9</v>
          </cell>
          <cell r="D5060" t="str">
            <v>BARNET PRIMARY CARE TRUST</v>
          </cell>
        </row>
        <row r="5061">
          <cell r="C5061" t="str">
            <v>5A9</v>
          </cell>
          <cell r="D5061" t="str">
            <v>BARNET PRIMARY CARE TRUST</v>
          </cell>
        </row>
        <row r="5062">
          <cell r="C5062" t="str">
            <v>5A9</v>
          </cell>
          <cell r="D5062" t="str">
            <v>BARNET PRIMARY CARE TRUST</v>
          </cell>
        </row>
        <row r="5063">
          <cell r="C5063" t="str">
            <v>5A9</v>
          </cell>
          <cell r="D5063" t="str">
            <v>BARNET PRIMARY CARE TRUST</v>
          </cell>
        </row>
        <row r="5064">
          <cell r="C5064" t="str">
            <v>5A9</v>
          </cell>
          <cell r="D5064" t="str">
            <v>BARNET PRIMARY CARE TRUST</v>
          </cell>
        </row>
        <row r="5065">
          <cell r="C5065" t="str">
            <v>5A9</v>
          </cell>
          <cell r="D5065" t="str">
            <v>BARNET PRIMARY CARE TRUST</v>
          </cell>
        </row>
        <row r="5066">
          <cell r="C5066" t="str">
            <v>5A9</v>
          </cell>
          <cell r="D5066" t="str">
            <v>BARNET PRIMARY CARE TRUST</v>
          </cell>
        </row>
        <row r="5067">
          <cell r="C5067" t="str">
            <v>5A9</v>
          </cell>
          <cell r="D5067" t="str">
            <v>BARNET PRIMARY CARE TRUST</v>
          </cell>
        </row>
        <row r="5068">
          <cell r="C5068" t="str">
            <v>5A9</v>
          </cell>
          <cell r="D5068" t="str">
            <v>BARNET PRIMARY CARE TRUST</v>
          </cell>
        </row>
        <row r="5069">
          <cell r="C5069" t="str">
            <v>5A9</v>
          </cell>
          <cell r="D5069" t="str">
            <v>BARNET PRIMARY CARE TRUST</v>
          </cell>
        </row>
        <row r="5070">
          <cell r="C5070" t="str">
            <v>5A9</v>
          </cell>
          <cell r="D5070" t="str">
            <v>BARNET PRIMARY CARE TRUST</v>
          </cell>
        </row>
        <row r="5071">
          <cell r="C5071" t="str">
            <v>5A9</v>
          </cell>
          <cell r="D5071" t="str">
            <v>BARNET PRIMARY CARE TRUST</v>
          </cell>
        </row>
        <row r="5072">
          <cell r="C5072" t="str">
            <v>5A9</v>
          </cell>
          <cell r="D5072" t="str">
            <v>BARNET PRIMARY CARE TRUST</v>
          </cell>
        </row>
        <row r="5073">
          <cell r="C5073" t="str">
            <v>5A9</v>
          </cell>
          <cell r="D5073" t="str">
            <v>BARNET PRIMARY CARE TRUST</v>
          </cell>
        </row>
        <row r="5074">
          <cell r="C5074" t="str">
            <v>5A9</v>
          </cell>
          <cell r="D5074" t="str">
            <v>BARNET PRIMARY CARE TRUST</v>
          </cell>
        </row>
        <row r="5075">
          <cell r="C5075" t="str">
            <v>5A9</v>
          </cell>
          <cell r="D5075" t="str">
            <v>BARNET PRIMARY CARE TRUST</v>
          </cell>
        </row>
        <row r="5076">
          <cell r="C5076" t="str">
            <v>5A9</v>
          </cell>
          <cell r="D5076" t="str">
            <v>BARNET PRIMARY CARE TRUST</v>
          </cell>
        </row>
        <row r="5077">
          <cell r="C5077" t="str">
            <v>5A9</v>
          </cell>
          <cell r="D5077" t="str">
            <v>BARNET PRIMARY CARE TRUST</v>
          </cell>
        </row>
        <row r="5078">
          <cell r="C5078" t="str">
            <v>5A9</v>
          </cell>
          <cell r="D5078" t="str">
            <v>BARNET PRIMARY CARE TRUST</v>
          </cell>
        </row>
        <row r="5079">
          <cell r="C5079" t="str">
            <v>5A9</v>
          </cell>
          <cell r="D5079" t="str">
            <v>BARNET PRIMARY CARE TRUST</v>
          </cell>
        </row>
        <row r="5080">
          <cell r="C5080" t="str">
            <v>5A9</v>
          </cell>
          <cell r="D5080" t="str">
            <v>BARNET PRIMARY CARE TRUST</v>
          </cell>
        </row>
        <row r="5081">
          <cell r="C5081" t="str">
            <v>5A9</v>
          </cell>
          <cell r="D5081" t="str">
            <v>BARNET PRIMARY CARE TRUST</v>
          </cell>
        </row>
        <row r="5082">
          <cell r="C5082" t="str">
            <v>5A9</v>
          </cell>
          <cell r="D5082" t="str">
            <v>BARNET PRIMARY CARE TRUST</v>
          </cell>
        </row>
        <row r="5083">
          <cell r="C5083" t="str">
            <v>5A9</v>
          </cell>
          <cell r="D5083" t="str">
            <v>BARNET PRIMARY CARE TRUST</v>
          </cell>
        </row>
        <row r="5084">
          <cell r="C5084" t="str">
            <v>5A9</v>
          </cell>
          <cell r="D5084" t="str">
            <v>BARNET PRIMARY CARE TRUST</v>
          </cell>
        </row>
        <row r="5085">
          <cell r="C5085" t="str">
            <v>5A9</v>
          </cell>
          <cell r="D5085" t="str">
            <v>BARNET PRIMARY CARE TRUST</v>
          </cell>
        </row>
        <row r="5086">
          <cell r="C5086" t="str">
            <v>5A9</v>
          </cell>
          <cell r="D5086" t="str">
            <v>BARNET PRIMARY CARE TRUST</v>
          </cell>
        </row>
        <row r="5087">
          <cell r="C5087" t="str">
            <v>5A9</v>
          </cell>
          <cell r="D5087" t="str">
            <v>BARNET PRIMARY CARE TRUST</v>
          </cell>
        </row>
        <row r="5088">
          <cell r="C5088" t="str">
            <v>5A9</v>
          </cell>
          <cell r="D5088" t="str">
            <v>BARNET PRIMARY CARE TRUST</v>
          </cell>
        </row>
        <row r="5089">
          <cell r="C5089" t="str">
            <v>5A9</v>
          </cell>
          <cell r="D5089" t="str">
            <v>BARNET PRIMARY CARE TRUST</v>
          </cell>
        </row>
        <row r="5090">
          <cell r="C5090" t="str">
            <v>5A9</v>
          </cell>
          <cell r="D5090" t="str">
            <v>BARNET PRIMARY CARE TRUST</v>
          </cell>
        </row>
        <row r="5091">
          <cell r="C5091" t="str">
            <v>5A9</v>
          </cell>
          <cell r="D5091" t="str">
            <v>BARNET PRIMARY CARE TRUST</v>
          </cell>
        </row>
        <row r="5092">
          <cell r="C5092" t="str">
            <v>5A9</v>
          </cell>
          <cell r="D5092" t="str">
            <v>BARNET PRIMARY CARE TRUST</v>
          </cell>
        </row>
        <row r="5093">
          <cell r="C5093" t="str">
            <v>5A9</v>
          </cell>
          <cell r="D5093" t="str">
            <v>BARNET PRIMARY CARE TRUST</v>
          </cell>
        </row>
        <row r="5094">
          <cell r="C5094" t="str">
            <v>5A9</v>
          </cell>
          <cell r="D5094" t="str">
            <v>BARNET PRIMARY CARE TRUST</v>
          </cell>
        </row>
        <row r="5095">
          <cell r="C5095" t="str">
            <v>5A9</v>
          </cell>
          <cell r="D5095" t="str">
            <v>BARNET PRIMARY CARE TRUST</v>
          </cell>
        </row>
        <row r="5096">
          <cell r="C5096" t="str">
            <v>5A9</v>
          </cell>
          <cell r="D5096" t="str">
            <v>BARNET PRIMARY CARE TRUST</v>
          </cell>
        </row>
        <row r="5097">
          <cell r="C5097" t="str">
            <v>5A9</v>
          </cell>
          <cell r="D5097" t="str">
            <v>BARNET PRIMARY CARE TRUST</v>
          </cell>
        </row>
        <row r="5098">
          <cell r="C5098" t="str">
            <v>5A9</v>
          </cell>
          <cell r="D5098" t="str">
            <v>BARNET PRIMARY CARE TRUST</v>
          </cell>
        </row>
        <row r="5099">
          <cell r="C5099" t="str">
            <v>5A9</v>
          </cell>
          <cell r="D5099" t="str">
            <v>BARNET PRIMARY CARE TRUST</v>
          </cell>
        </row>
        <row r="5100">
          <cell r="C5100" t="str">
            <v>5A9</v>
          </cell>
          <cell r="D5100" t="str">
            <v>BARNET PRIMARY CARE TRUST</v>
          </cell>
        </row>
        <row r="5101">
          <cell r="C5101" t="str">
            <v>5A9</v>
          </cell>
          <cell r="D5101" t="str">
            <v>BARNET PRIMARY CARE TRUST</v>
          </cell>
        </row>
        <row r="5102">
          <cell r="C5102" t="str">
            <v>5A9</v>
          </cell>
          <cell r="D5102" t="str">
            <v>BARNET PRIMARY CARE TRUST</v>
          </cell>
        </row>
        <row r="5103">
          <cell r="C5103" t="str">
            <v>5A9</v>
          </cell>
          <cell r="D5103" t="str">
            <v>BARNET PRIMARY CARE TRUST</v>
          </cell>
        </row>
        <row r="5104">
          <cell r="C5104" t="str">
            <v>5A9</v>
          </cell>
          <cell r="D5104" t="str">
            <v>BARNET PRIMARY CARE TRUST</v>
          </cell>
        </row>
        <row r="5105">
          <cell r="C5105" t="str">
            <v>5A9</v>
          </cell>
          <cell r="D5105" t="str">
            <v>BARNET PRIMARY CARE TRUST</v>
          </cell>
        </row>
        <row r="5106">
          <cell r="C5106" t="str">
            <v>5AT</v>
          </cell>
          <cell r="D5106" t="str">
            <v>HILLINGDON PCT</v>
          </cell>
        </row>
        <row r="5107">
          <cell r="C5107" t="str">
            <v>5AT</v>
          </cell>
          <cell r="D5107" t="str">
            <v>HILLINGDON PCT</v>
          </cell>
        </row>
        <row r="5108">
          <cell r="C5108" t="str">
            <v>5AT</v>
          </cell>
          <cell r="D5108" t="str">
            <v>HILLINGDON PCT</v>
          </cell>
        </row>
        <row r="5109">
          <cell r="C5109" t="str">
            <v>5AT</v>
          </cell>
          <cell r="D5109" t="str">
            <v>HILLINGDON PCT</v>
          </cell>
        </row>
        <row r="5110">
          <cell r="C5110" t="str">
            <v>5AT</v>
          </cell>
          <cell r="D5110" t="str">
            <v>HILLINGDON PCT</v>
          </cell>
        </row>
        <row r="5111">
          <cell r="C5111" t="str">
            <v>5AT</v>
          </cell>
          <cell r="D5111" t="str">
            <v>HILLINGDON PCT</v>
          </cell>
        </row>
        <row r="5112">
          <cell r="C5112" t="str">
            <v>5AT</v>
          </cell>
          <cell r="D5112" t="str">
            <v>HILLINGDON PCT</v>
          </cell>
        </row>
        <row r="5113">
          <cell r="C5113" t="str">
            <v>5AT</v>
          </cell>
          <cell r="D5113" t="str">
            <v>HILLINGDON PCT</v>
          </cell>
        </row>
        <row r="5114">
          <cell r="C5114" t="str">
            <v>5AT</v>
          </cell>
          <cell r="D5114" t="str">
            <v>HILLINGDON PCT</v>
          </cell>
        </row>
        <row r="5115">
          <cell r="C5115" t="str">
            <v>5AT</v>
          </cell>
          <cell r="D5115" t="str">
            <v>HILLINGDON PCT</v>
          </cell>
        </row>
        <row r="5116">
          <cell r="C5116" t="str">
            <v>5AT</v>
          </cell>
          <cell r="D5116" t="str">
            <v>HILLINGDON PCT</v>
          </cell>
        </row>
        <row r="5117">
          <cell r="C5117" t="str">
            <v>5AT</v>
          </cell>
          <cell r="D5117" t="str">
            <v>HILLINGDON PCT</v>
          </cell>
        </row>
        <row r="5118">
          <cell r="C5118" t="str">
            <v>5AT</v>
          </cell>
          <cell r="D5118" t="str">
            <v>HILLINGDON PCT</v>
          </cell>
        </row>
        <row r="5119">
          <cell r="C5119" t="str">
            <v>5AT</v>
          </cell>
          <cell r="D5119" t="str">
            <v>HILLINGDON PCT</v>
          </cell>
        </row>
        <row r="5120">
          <cell r="C5120" t="str">
            <v>5AT</v>
          </cell>
          <cell r="D5120" t="str">
            <v>HILLINGDON PCT</v>
          </cell>
        </row>
        <row r="5121">
          <cell r="C5121" t="str">
            <v>5AT</v>
          </cell>
          <cell r="D5121" t="str">
            <v>HILLINGDON PCT</v>
          </cell>
        </row>
        <row r="5122">
          <cell r="C5122" t="str">
            <v>5AT</v>
          </cell>
          <cell r="D5122" t="str">
            <v>HILLINGDON PCT</v>
          </cell>
        </row>
        <row r="5123">
          <cell r="C5123" t="str">
            <v>5AT</v>
          </cell>
          <cell r="D5123" t="str">
            <v>HILLINGDON PCT</v>
          </cell>
        </row>
        <row r="5124">
          <cell r="C5124" t="str">
            <v>5AT</v>
          </cell>
          <cell r="D5124" t="str">
            <v>HILLINGDON PCT</v>
          </cell>
        </row>
        <row r="5125">
          <cell r="C5125" t="str">
            <v>5AT</v>
          </cell>
          <cell r="D5125" t="str">
            <v>HILLINGDON PCT</v>
          </cell>
        </row>
        <row r="5126">
          <cell r="C5126" t="str">
            <v>5AT</v>
          </cell>
          <cell r="D5126" t="str">
            <v>HILLINGDON PCT</v>
          </cell>
        </row>
        <row r="5127">
          <cell r="C5127" t="str">
            <v>5AT</v>
          </cell>
          <cell r="D5127" t="str">
            <v>HILLINGDON PCT</v>
          </cell>
        </row>
        <row r="5128">
          <cell r="C5128" t="str">
            <v>5AT</v>
          </cell>
          <cell r="D5128" t="str">
            <v>HILLINGDON PCT</v>
          </cell>
        </row>
        <row r="5129">
          <cell r="C5129" t="str">
            <v>5AT</v>
          </cell>
          <cell r="D5129" t="str">
            <v>HILLINGDON PCT</v>
          </cell>
        </row>
        <row r="5130">
          <cell r="C5130" t="str">
            <v>5AT</v>
          </cell>
          <cell r="D5130" t="str">
            <v>HILLINGDON PCT</v>
          </cell>
        </row>
        <row r="5131">
          <cell r="C5131" t="str">
            <v>5AT</v>
          </cell>
          <cell r="D5131" t="str">
            <v>HILLINGDON PCT</v>
          </cell>
        </row>
        <row r="5132">
          <cell r="C5132" t="str">
            <v>5AT</v>
          </cell>
          <cell r="D5132" t="str">
            <v>HILLINGDON PCT</v>
          </cell>
        </row>
        <row r="5133">
          <cell r="C5133" t="str">
            <v>5AT</v>
          </cell>
          <cell r="D5133" t="str">
            <v>HILLINGDON PCT</v>
          </cell>
        </row>
        <row r="5134">
          <cell r="C5134" t="str">
            <v>5AT</v>
          </cell>
          <cell r="D5134" t="str">
            <v>HILLINGDON PCT</v>
          </cell>
        </row>
        <row r="5135">
          <cell r="C5135" t="str">
            <v>5AT</v>
          </cell>
          <cell r="D5135" t="str">
            <v>HILLINGDON PCT</v>
          </cell>
        </row>
        <row r="5136">
          <cell r="C5136" t="str">
            <v>5AT</v>
          </cell>
          <cell r="D5136" t="str">
            <v>HILLINGDON PCT</v>
          </cell>
        </row>
        <row r="5137">
          <cell r="C5137" t="str">
            <v>5AT</v>
          </cell>
          <cell r="D5137" t="str">
            <v>HILLINGDON PCT</v>
          </cell>
        </row>
        <row r="5138">
          <cell r="C5138" t="str">
            <v>5AT</v>
          </cell>
          <cell r="D5138" t="str">
            <v>HILLINGDON PCT</v>
          </cell>
        </row>
        <row r="5139">
          <cell r="C5139" t="str">
            <v>5AT</v>
          </cell>
          <cell r="D5139" t="str">
            <v>HILLINGDON PCT</v>
          </cell>
        </row>
        <row r="5140">
          <cell r="C5140" t="str">
            <v>5AT</v>
          </cell>
          <cell r="D5140" t="str">
            <v>HILLINGDON PCT</v>
          </cell>
        </row>
        <row r="5141">
          <cell r="C5141" t="str">
            <v>5AT</v>
          </cell>
          <cell r="D5141" t="str">
            <v>HILLINGDON PCT</v>
          </cell>
        </row>
        <row r="5142">
          <cell r="C5142" t="str">
            <v>5AT</v>
          </cell>
          <cell r="D5142" t="str">
            <v>HILLINGDON PCT</v>
          </cell>
        </row>
        <row r="5143">
          <cell r="C5143" t="str">
            <v>5AT</v>
          </cell>
          <cell r="D5143" t="str">
            <v>HILLINGDON PCT</v>
          </cell>
        </row>
        <row r="5144">
          <cell r="C5144" t="str">
            <v>5AT</v>
          </cell>
          <cell r="D5144" t="str">
            <v>HILLINGDON PCT</v>
          </cell>
        </row>
        <row r="5145">
          <cell r="C5145" t="str">
            <v>5AT</v>
          </cell>
          <cell r="D5145" t="str">
            <v>HILLINGDON PCT</v>
          </cell>
        </row>
        <row r="5146">
          <cell r="C5146" t="str">
            <v>5AT</v>
          </cell>
          <cell r="D5146" t="str">
            <v>HILLINGDON PCT</v>
          </cell>
        </row>
        <row r="5147">
          <cell r="C5147" t="str">
            <v>5AT</v>
          </cell>
          <cell r="D5147" t="str">
            <v>HILLINGDON PCT</v>
          </cell>
        </row>
        <row r="5148">
          <cell r="C5148" t="str">
            <v>5AT</v>
          </cell>
          <cell r="D5148" t="str">
            <v>HILLINGDON PCT</v>
          </cell>
        </row>
        <row r="5149">
          <cell r="C5149" t="str">
            <v>5AT</v>
          </cell>
          <cell r="D5149" t="str">
            <v>HILLINGDON PCT</v>
          </cell>
        </row>
        <row r="5150">
          <cell r="C5150" t="str">
            <v>5AT</v>
          </cell>
          <cell r="D5150" t="str">
            <v>HILLINGDON PCT</v>
          </cell>
        </row>
        <row r="5151">
          <cell r="C5151" t="str">
            <v>5AT</v>
          </cell>
          <cell r="D5151" t="str">
            <v>HILLINGDON PCT</v>
          </cell>
        </row>
        <row r="5152">
          <cell r="C5152" t="str">
            <v>5AT</v>
          </cell>
          <cell r="D5152" t="str">
            <v>HILLINGDON PCT</v>
          </cell>
        </row>
        <row r="5153">
          <cell r="C5153" t="str">
            <v>5AT</v>
          </cell>
          <cell r="D5153" t="str">
            <v>HILLINGDON PCT</v>
          </cell>
        </row>
        <row r="5154">
          <cell r="C5154" t="str">
            <v>5AT</v>
          </cell>
          <cell r="D5154" t="str">
            <v>HILLINGDON PCT</v>
          </cell>
        </row>
        <row r="5155">
          <cell r="C5155" t="str">
            <v>5C1</v>
          </cell>
          <cell r="D5155" t="str">
            <v>ENFIELD PCT</v>
          </cell>
        </row>
        <row r="5156">
          <cell r="C5156" t="str">
            <v>5C1</v>
          </cell>
          <cell r="D5156" t="str">
            <v>ENFIELD PCT</v>
          </cell>
        </row>
        <row r="5157">
          <cell r="C5157" t="str">
            <v>5C1</v>
          </cell>
          <cell r="D5157" t="str">
            <v>ENFIELD PCT</v>
          </cell>
        </row>
        <row r="5158">
          <cell r="C5158" t="str">
            <v>5C1</v>
          </cell>
          <cell r="D5158" t="str">
            <v>ENFIELD PCT</v>
          </cell>
        </row>
        <row r="5159">
          <cell r="C5159" t="str">
            <v>5C1</v>
          </cell>
          <cell r="D5159" t="str">
            <v>ENFIELD PCT</v>
          </cell>
        </row>
        <row r="5160">
          <cell r="C5160" t="str">
            <v>5C1</v>
          </cell>
          <cell r="D5160" t="str">
            <v>ENFIELD PCT</v>
          </cell>
        </row>
        <row r="5161">
          <cell r="C5161" t="str">
            <v>5C1</v>
          </cell>
          <cell r="D5161" t="str">
            <v>ENFIELD PCT</v>
          </cell>
        </row>
        <row r="5162">
          <cell r="C5162" t="str">
            <v>5C1</v>
          </cell>
          <cell r="D5162" t="str">
            <v>ENFIELD PCT</v>
          </cell>
        </row>
        <row r="5163">
          <cell r="C5163" t="str">
            <v>5C1</v>
          </cell>
          <cell r="D5163" t="str">
            <v>ENFIELD PCT</v>
          </cell>
        </row>
        <row r="5164">
          <cell r="C5164" t="str">
            <v>5C1</v>
          </cell>
          <cell r="D5164" t="str">
            <v>ENFIELD PCT</v>
          </cell>
        </row>
        <row r="5165">
          <cell r="C5165" t="str">
            <v>5C1</v>
          </cell>
          <cell r="D5165" t="str">
            <v>ENFIELD PCT</v>
          </cell>
        </row>
        <row r="5166">
          <cell r="C5166" t="str">
            <v>5C1</v>
          </cell>
          <cell r="D5166" t="str">
            <v>ENFIELD PCT</v>
          </cell>
        </row>
        <row r="5167">
          <cell r="C5167" t="str">
            <v>5C1</v>
          </cell>
          <cell r="D5167" t="str">
            <v>ENFIELD PCT</v>
          </cell>
        </row>
        <row r="5168">
          <cell r="C5168" t="str">
            <v>5C1</v>
          </cell>
          <cell r="D5168" t="str">
            <v>ENFIELD PCT</v>
          </cell>
        </row>
        <row r="5169">
          <cell r="C5169" t="str">
            <v>5C1</v>
          </cell>
          <cell r="D5169" t="str">
            <v>ENFIELD PCT</v>
          </cell>
        </row>
        <row r="5170">
          <cell r="C5170" t="str">
            <v>5C1</v>
          </cell>
          <cell r="D5170" t="str">
            <v>ENFIELD PCT</v>
          </cell>
        </row>
        <row r="5171">
          <cell r="C5171" t="str">
            <v>5C1</v>
          </cell>
          <cell r="D5171" t="str">
            <v>ENFIELD PCT</v>
          </cell>
        </row>
        <row r="5172">
          <cell r="C5172" t="str">
            <v>5C1</v>
          </cell>
          <cell r="D5172" t="str">
            <v>ENFIELD PCT</v>
          </cell>
        </row>
        <row r="5173">
          <cell r="C5173" t="str">
            <v>5C1</v>
          </cell>
          <cell r="D5173" t="str">
            <v>ENFIELD PCT</v>
          </cell>
        </row>
        <row r="5174">
          <cell r="C5174" t="str">
            <v>5C1</v>
          </cell>
          <cell r="D5174" t="str">
            <v>ENFIELD PCT</v>
          </cell>
        </row>
        <row r="5175">
          <cell r="C5175" t="str">
            <v>5C1</v>
          </cell>
          <cell r="D5175" t="str">
            <v>ENFIELD PCT</v>
          </cell>
        </row>
        <row r="5176">
          <cell r="C5176" t="str">
            <v>5C1</v>
          </cell>
          <cell r="D5176" t="str">
            <v>ENFIELD PCT</v>
          </cell>
        </row>
        <row r="5177">
          <cell r="C5177" t="str">
            <v>5C1</v>
          </cell>
          <cell r="D5177" t="str">
            <v>ENFIELD PCT</v>
          </cell>
        </row>
        <row r="5178">
          <cell r="C5178" t="str">
            <v>5C1</v>
          </cell>
          <cell r="D5178" t="str">
            <v>ENFIELD PCT</v>
          </cell>
        </row>
        <row r="5179">
          <cell r="C5179" t="str">
            <v>5C1</v>
          </cell>
          <cell r="D5179" t="str">
            <v>ENFIELD PCT</v>
          </cell>
        </row>
        <row r="5180">
          <cell r="C5180" t="str">
            <v>5C1</v>
          </cell>
          <cell r="D5180" t="str">
            <v>ENFIELD PCT</v>
          </cell>
        </row>
        <row r="5181">
          <cell r="C5181" t="str">
            <v>5C1</v>
          </cell>
          <cell r="D5181" t="str">
            <v>ENFIELD PCT</v>
          </cell>
        </row>
        <row r="5182">
          <cell r="C5182" t="str">
            <v>5C1</v>
          </cell>
          <cell r="D5182" t="str">
            <v>ENFIELD PCT</v>
          </cell>
        </row>
        <row r="5183">
          <cell r="C5183" t="str">
            <v>5C1</v>
          </cell>
          <cell r="D5183" t="str">
            <v>ENFIELD PCT</v>
          </cell>
        </row>
        <row r="5184">
          <cell r="C5184" t="str">
            <v>5C1</v>
          </cell>
          <cell r="D5184" t="str">
            <v>ENFIELD PCT</v>
          </cell>
        </row>
        <row r="5185">
          <cell r="C5185" t="str">
            <v>5C1</v>
          </cell>
          <cell r="D5185" t="str">
            <v>ENFIELD PCT</v>
          </cell>
        </row>
        <row r="5186">
          <cell r="C5186" t="str">
            <v>5C1</v>
          </cell>
          <cell r="D5186" t="str">
            <v>ENFIELD PCT</v>
          </cell>
        </row>
        <row r="5187">
          <cell r="C5187" t="str">
            <v>5C1</v>
          </cell>
          <cell r="D5187" t="str">
            <v>ENFIELD PCT</v>
          </cell>
        </row>
        <row r="5188">
          <cell r="C5188" t="str">
            <v>5C1</v>
          </cell>
          <cell r="D5188" t="str">
            <v>ENFIELD PCT</v>
          </cell>
        </row>
        <row r="5189">
          <cell r="C5189" t="str">
            <v>5C1</v>
          </cell>
          <cell r="D5189" t="str">
            <v>ENFIELD PCT</v>
          </cell>
        </row>
        <row r="5190">
          <cell r="C5190" t="str">
            <v>5C1</v>
          </cell>
          <cell r="D5190" t="str">
            <v>ENFIELD PCT</v>
          </cell>
        </row>
        <row r="5191">
          <cell r="C5191" t="str">
            <v>5C1</v>
          </cell>
          <cell r="D5191" t="str">
            <v>ENFIELD PCT</v>
          </cell>
        </row>
        <row r="5192">
          <cell r="C5192" t="str">
            <v>5C1</v>
          </cell>
          <cell r="D5192" t="str">
            <v>ENFIELD PCT</v>
          </cell>
        </row>
        <row r="5193">
          <cell r="C5193" t="str">
            <v>5C1</v>
          </cell>
          <cell r="D5193" t="str">
            <v>ENFIELD PCT</v>
          </cell>
        </row>
        <row r="5194">
          <cell r="C5194" t="str">
            <v>5C1</v>
          </cell>
          <cell r="D5194" t="str">
            <v>ENFIELD PCT</v>
          </cell>
        </row>
        <row r="5195">
          <cell r="C5195" t="str">
            <v>5C1</v>
          </cell>
          <cell r="D5195" t="str">
            <v>ENFIELD PCT</v>
          </cell>
        </row>
        <row r="5196">
          <cell r="C5196" t="str">
            <v>5C1</v>
          </cell>
          <cell r="D5196" t="str">
            <v>ENFIELD PCT</v>
          </cell>
        </row>
        <row r="5197">
          <cell r="C5197" t="str">
            <v>5C1</v>
          </cell>
          <cell r="D5197" t="str">
            <v>ENFIELD PCT</v>
          </cell>
        </row>
        <row r="5198">
          <cell r="C5198" t="str">
            <v>5C1</v>
          </cell>
          <cell r="D5198" t="str">
            <v>ENFIELD PCT</v>
          </cell>
        </row>
        <row r="5199">
          <cell r="C5199" t="str">
            <v>5C1</v>
          </cell>
          <cell r="D5199" t="str">
            <v>ENFIELD PCT</v>
          </cell>
        </row>
        <row r="5200">
          <cell r="C5200" t="str">
            <v>5C1</v>
          </cell>
          <cell r="D5200" t="str">
            <v>ENFIELD PCT</v>
          </cell>
        </row>
        <row r="5201">
          <cell r="C5201" t="str">
            <v>5C1</v>
          </cell>
          <cell r="D5201" t="str">
            <v>ENFIELD PCT</v>
          </cell>
        </row>
        <row r="5202">
          <cell r="C5202" t="str">
            <v>5C1</v>
          </cell>
          <cell r="D5202" t="str">
            <v>ENFIELD PCT</v>
          </cell>
        </row>
        <row r="5203">
          <cell r="C5203" t="str">
            <v>5C1</v>
          </cell>
          <cell r="D5203" t="str">
            <v>ENFIELD PCT</v>
          </cell>
        </row>
        <row r="5204">
          <cell r="C5204" t="str">
            <v>5C1</v>
          </cell>
          <cell r="D5204" t="str">
            <v>ENFIELD PCT</v>
          </cell>
        </row>
        <row r="5205">
          <cell r="C5205" t="str">
            <v>5C1</v>
          </cell>
          <cell r="D5205" t="str">
            <v>ENFIELD PCT</v>
          </cell>
        </row>
        <row r="5206">
          <cell r="C5206" t="str">
            <v>5C1</v>
          </cell>
          <cell r="D5206" t="str">
            <v>ENFIELD PCT</v>
          </cell>
        </row>
        <row r="5207">
          <cell r="C5207" t="str">
            <v>5C1</v>
          </cell>
          <cell r="D5207" t="str">
            <v>ENFIELD PCT</v>
          </cell>
        </row>
        <row r="5208">
          <cell r="C5208" t="str">
            <v>5C1</v>
          </cell>
          <cell r="D5208" t="str">
            <v>ENFIELD PCT</v>
          </cell>
        </row>
        <row r="5209">
          <cell r="C5209" t="str">
            <v>5C1</v>
          </cell>
          <cell r="D5209" t="str">
            <v>ENFIELD PCT</v>
          </cell>
        </row>
        <row r="5210">
          <cell r="C5210" t="str">
            <v>5C1</v>
          </cell>
          <cell r="D5210" t="str">
            <v>ENFIELD PCT</v>
          </cell>
        </row>
        <row r="5211">
          <cell r="C5211" t="str">
            <v>5C1</v>
          </cell>
          <cell r="D5211" t="str">
            <v>ENFIELD PCT</v>
          </cell>
        </row>
        <row r="5212">
          <cell r="C5212" t="str">
            <v>5C1</v>
          </cell>
          <cell r="D5212" t="str">
            <v>ENFIELD PCT</v>
          </cell>
        </row>
        <row r="5213">
          <cell r="C5213" t="str">
            <v>5C1</v>
          </cell>
          <cell r="D5213" t="str">
            <v>ENFIELD PCT</v>
          </cell>
        </row>
        <row r="5214">
          <cell r="C5214" t="str">
            <v>5C1</v>
          </cell>
          <cell r="D5214" t="str">
            <v>ENFIELD PCT</v>
          </cell>
        </row>
        <row r="5215">
          <cell r="C5215" t="str">
            <v>5C1</v>
          </cell>
          <cell r="D5215" t="str">
            <v>ENFIELD PCT</v>
          </cell>
        </row>
        <row r="5216">
          <cell r="C5216" t="str">
            <v>5C1</v>
          </cell>
          <cell r="D5216" t="str">
            <v>ENFIELD PCT</v>
          </cell>
        </row>
        <row r="5217">
          <cell r="C5217" t="str">
            <v>5C2</v>
          </cell>
          <cell r="D5217" t="str">
            <v>BARKING &amp; DAGENHAM PCT</v>
          </cell>
        </row>
        <row r="5218">
          <cell r="C5218" t="str">
            <v>5C2</v>
          </cell>
          <cell r="D5218" t="str">
            <v>BARKING &amp; DAGENHAM PCT</v>
          </cell>
        </row>
        <row r="5219">
          <cell r="C5219" t="str">
            <v>5C2</v>
          </cell>
          <cell r="D5219" t="str">
            <v>BARKING &amp; DAGENHAM PCT</v>
          </cell>
        </row>
        <row r="5220">
          <cell r="C5220" t="str">
            <v>5C2</v>
          </cell>
          <cell r="D5220" t="str">
            <v>BARKING &amp; DAGENHAM PCT</v>
          </cell>
        </row>
        <row r="5221">
          <cell r="C5221" t="str">
            <v>5C2</v>
          </cell>
          <cell r="D5221" t="str">
            <v>BARKING &amp; DAGENHAM PCT</v>
          </cell>
        </row>
        <row r="5222">
          <cell r="C5222" t="str">
            <v>5C2</v>
          </cell>
          <cell r="D5222" t="str">
            <v>BARKING &amp; DAGENHAM PCT</v>
          </cell>
        </row>
        <row r="5223">
          <cell r="C5223" t="str">
            <v>5C2</v>
          </cell>
          <cell r="D5223" t="str">
            <v>BARKING &amp; DAGENHAM PCT</v>
          </cell>
        </row>
        <row r="5224">
          <cell r="C5224" t="str">
            <v>5C2</v>
          </cell>
          <cell r="D5224" t="str">
            <v>BARKING &amp; DAGENHAM PCT</v>
          </cell>
        </row>
        <row r="5225">
          <cell r="C5225" t="str">
            <v>5C2</v>
          </cell>
          <cell r="D5225" t="str">
            <v>BARKING &amp; DAGENHAM PCT</v>
          </cell>
        </row>
        <row r="5226">
          <cell r="C5226" t="str">
            <v>5C2</v>
          </cell>
          <cell r="D5226" t="str">
            <v>BARKING &amp; DAGENHAM PCT</v>
          </cell>
        </row>
        <row r="5227">
          <cell r="C5227" t="str">
            <v>5C2</v>
          </cell>
          <cell r="D5227" t="str">
            <v>BARKING &amp; DAGENHAM PCT</v>
          </cell>
        </row>
        <row r="5228">
          <cell r="C5228" t="str">
            <v>5C2</v>
          </cell>
          <cell r="D5228" t="str">
            <v>BARKING &amp; DAGENHAM PCT</v>
          </cell>
        </row>
        <row r="5229">
          <cell r="C5229" t="str">
            <v>5C2</v>
          </cell>
          <cell r="D5229" t="str">
            <v>BARKING &amp; DAGENHAM PCT</v>
          </cell>
        </row>
        <row r="5230">
          <cell r="C5230" t="str">
            <v>5C2</v>
          </cell>
          <cell r="D5230" t="str">
            <v>BARKING &amp; DAGENHAM PCT</v>
          </cell>
        </row>
        <row r="5231">
          <cell r="C5231" t="str">
            <v>5C2</v>
          </cell>
          <cell r="D5231" t="str">
            <v>BARKING &amp; DAGENHAM PCT</v>
          </cell>
        </row>
        <row r="5232">
          <cell r="C5232" t="str">
            <v>5C2</v>
          </cell>
          <cell r="D5232" t="str">
            <v>BARKING &amp; DAGENHAM PCT</v>
          </cell>
        </row>
        <row r="5233">
          <cell r="C5233" t="str">
            <v>5C2</v>
          </cell>
          <cell r="D5233" t="str">
            <v>BARKING &amp; DAGENHAM PCT</v>
          </cell>
        </row>
        <row r="5234">
          <cell r="C5234" t="str">
            <v>5C2</v>
          </cell>
          <cell r="D5234" t="str">
            <v>BARKING &amp; DAGENHAM PCT</v>
          </cell>
        </row>
        <row r="5235">
          <cell r="C5235" t="str">
            <v>5C2</v>
          </cell>
          <cell r="D5235" t="str">
            <v>BARKING &amp; DAGENHAM PCT</v>
          </cell>
        </row>
        <row r="5236">
          <cell r="C5236" t="str">
            <v>5C2</v>
          </cell>
          <cell r="D5236" t="str">
            <v>BARKING &amp; DAGENHAM PCT</v>
          </cell>
        </row>
        <row r="5237">
          <cell r="C5237" t="str">
            <v>5C2</v>
          </cell>
          <cell r="D5237" t="str">
            <v>BARKING &amp; DAGENHAM PCT</v>
          </cell>
        </row>
        <row r="5238">
          <cell r="C5238" t="str">
            <v>5C2</v>
          </cell>
          <cell r="D5238" t="str">
            <v>BARKING &amp; DAGENHAM PCT</v>
          </cell>
        </row>
        <row r="5239">
          <cell r="C5239" t="str">
            <v>5C2</v>
          </cell>
          <cell r="D5239" t="str">
            <v>BARKING &amp; DAGENHAM PCT</v>
          </cell>
        </row>
        <row r="5240">
          <cell r="C5240" t="str">
            <v>5C2</v>
          </cell>
          <cell r="D5240" t="str">
            <v>BARKING &amp; DAGENHAM PCT</v>
          </cell>
        </row>
        <row r="5241">
          <cell r="C5241" t="str">
            <v>5C2</v>
          </cell>
          <cell r="D5241" t="str">
            <v>BARKING &amp; DAGENHAM PCT</v>
          </cell>
        </row>
        <row r="5242">
          <cell r="C5242" t="str">
            <v>5C2</v>
          </cell>
          <cell r="D5242" t="str">
            <v>BARKING &amp; DAGENHAM PCT</v>
          </cell>
        </row>
        <row r="5243">
          <cell r="C5243" t="str">
            <v>5C2</v>
          </cell>
          <cell r="D5243" t="str">
            <v>BARKING &amp; DAGENHAM PCT</v>
          </cell>
        </row>
        <row r="5244">
          <cell r="C5244" t="str">
            <v>5C2</v>
          </cell>
          <cell r="D5244" t="str">
            <v>BARKING &amp; DAGENHAM PCT</v>
          </cell>
        </row>
        <row r="5245">
          <cell r="C5245" t="str">
            <v>5C2</v>
          </cell>
          <cell r="D5245" t="str">
            <v>BARKING &amp; DAGENHAM PCT</v>
          </cell>
        </row>
        <row r="5246">
          <cell r="C5246" t="str">
            <v>5C2</v>
          </cell>
          <cell r="D5246" t="str">
            <v>BARKING &amp; DAGENHAM PCT</v>
          </cell>
        </row>
        <row r="5247">
          <cell r="C5247" t="str">
            <v>5C2</v>
          </cell>
          <cell r="D5247" t="str">
            <v>BARKING &amp; DAGENHAM PCT</v>
          </cell>
        </row>
        <row r="5248">
          <cell r="C5248" t="str">
            <v>5C2</v>
          </cell>
          <cell r="D5248" t="str">
            <v>BARKING &amp; DAGENHAM PCT</v>
          </cell>
        </row>
        <row r="5249">
          <cell r="C5249" t="str">
            <v>5C2</v>
          </cell>
          <cell r="D5249" t="str">
            <v>BARKING &amp; DAGENHAM PCT</v>
          </cell>
        </row>
        <row r="5250">
          <cell r="C5250" t="str">
            <v>5C2</v>
          </cell>
          <cell r="D5250" t="str">
            <v>BARKING &amp; DAGENHAM PCT</v>
          </cell>
        </row>
        <row r="5251">
          <cell r="C5251" t="str">
            <v>5C2</v>
          </cell>
          <cell r="D5251" t="str">
            <v>BARKING &amp; DAGENHAM PCT</v>
          </cell>
        </row>
        <row r="5252">
          <cell r="C5252" t="str">
            <v>5C2</v>
          </cell>
          <cell r="D5252" t="str">
            <v>BARKING &amp; DAGENHAM PCT</v>
          </cell>
        </row>
        <row r="5253">
          <cell r="C5253" t="str">
            <v>5C2</v>
          </cell>
          <cell r="D5253" t="str">
            <v>BARKING &amp; DAGENHAM PCT</v>
          </cell>
        </row>
        <row r="5254">
          <cell r="C5254" t="str">
            <v>5C2</v>
          </cell>
          <cell r="D5254" t="str">
            <v>BARKING &amp; DAGENHAM PCT</v>
          </cell>
        </row>
        <row r="5255">
          <cell r="C5255" t="str">
            <v>5C2</v>
          </cell>
          <cell r="D5255" t="str">
            <v>BARKING &amp; DAGENHAM PCT</v>
          </cell>
        </row>
        <row r="5256">
          <cell r="C5256" t="str">
            <v>5C2</v>
          </cell>
          <cell r="D5256" t="str">
            <v>BARKING &amp; DAGENHAM PCT</v>
          </cell>
        </row>
        <row r="5257">
          <cell r="C5257" t="str">
            <v>5C2</v>
          </cell>
          <cell r="D5257" t="str">
            <v>BARKING &amp; DAGENHAM PCT</v>
          </cell>
        </row>
        <row r="5258">
          <cell r="C5258" t="str">
            <v>5C2</v>
          </cell>
          <cell r="D5258" t="str">
            <v>BARKING &amp; DAGENHAM PCT</v>
          </cell>
        </row>
        <row r="5259">
          <cell r="C5259" t="str">
            <v>5C2</v>
          </cell>
          <cell r="D5259" t="str">
            <v>BARKING &amp; DAGENHAM PCT</v>
          </cell>
        </row>
        <row r="5260">
          <cell r="C5260" t="str">
            <v>5C3</v>
          </cell>
          <cell r="D5260" t="str">
            <v>CITY AND HACKNEY PRIMARY CARE TEAM</v>
          </cell>
        </row>
        <row r="5261">
          <cell r="C5261" t="str">
            <v>5C3</v>
          </cell>
          <cell r="D5261" t="str">
            <v>CITY AND HACKNEY PRIMARY CARE TEAM</v>
          </cell>
        </row>
        <row r="5262">
          <cell r="C5262" t="str">
            <v>5C3</v>
          </cell>
          <cell r="D5262" t="str">
            <v>CITY AND HACKNEY PRIMARY CARE TEAM</v>
          </cell>
        </row>
        <row r="5263">
          <cell r="C5263" t="str">
            <v>5C3</v>
          </cell>
          <cell r="D5263" t="str">
            <v>CITY AND HACKNEY PRIMARY CARE TEAM</v>
          </cell>
        </row>
        <row r="5264">
          <cell r="C5264" t="str">
            <v>5C3</v>
          </cell>
          <cell r="D5264" t="str">
            <v>CITY AND HACKNEY PRIMARY CARE TEAM</v>
          </cell>
        </row>
        <row r="5265">
          <cell r="C5265" t="str">
            <v>5C3</v>
          </cell>
          <cell r="D5265" t="str">
            <v>CITY AND HACKNEY PRIMARY CARE TEAM</v>
          </cell>
        </row>
        <row r="5266">
          <cell r="C5266" t="str">
            <v>5C3</v>
          </cell>
          <cell r="D5266" t="str">
            <v>CITY AND HACKNEY PRIMARY CARE TEAM</v>
          </cell>
        </row>
        <row r="5267">
          <cell r="C5267" t="str">
            <v>5C3</v>
          </cell>
          <cell r="D5267" t="str">
            <v>CITY AND HACKNEY PRIMARY CARE TEAM</v>
          </cell>
        </row>
        <row r="5268">
          <cell r="C5268" t="str">
            <v>5C3</v>
          </cell>
          <cell r="D5268" t="str">
            <v>CITY AND HACKNEY PRIMARY CARE TEAM</v>
          </cell>
        </row>
        <row r="5269">
          <cell r="C5269" t="str">
            <v>5C3</v>
          </cell>
          <cell r="D5269" t="str">
            <v>CITY AND HACKNEY PRIMARY CARE TEAM</v>
          </cell>
        </row>
        <row r="5270">
          <cell r="C5270" t="str">
            <v>5C3</v>
          </cell>
          <cell r="D5270" t="str">
            <v>CITY AND HACKNEY PRIMARY CARE TEAM</v>
          </cell>
        </row>
        <row r="5271">
          <cell r="C5271" t="str">
            <v>5C3</v>
          </cell>
          <cell r="D5271" t="str">
            <v>CITY AND HACKNEY PRIMARY CARE TEAM</v>
          </cell>
        </row>
        <row r="5272">
          <cell r="C5272" t="str">
            <v>5C3</v>
          </cell>
          <cell r="D5272" t="str">
            <v>CITY AND HACKNEY PRIMARY CARE TEAM</v>
          </cell>
        </row>
        <row r="5273">
          <cell r="C5273" t="str">
            <v>5C3</v>
          </cell>
          <cell r="D5273" t="str">
            <v>CITY AND HACKNEY PRIMARY CARE TEAM</v>
          </cell>
        </row>
        <row r="5274">
          <cell r="C5274" t="str">
            <v>5C3</v>
          </cell>
          <cell r="D5274" t="str">
            <v>CITY AND HACKNEY PRIMARY CARE TEAM</v>
          </cell>
        </row>
        <row r="5275">
          <cell r="C5275" t="str">
            <v>5C3</v>
          </cell>
          <cell r="D5275" t="str">
            <v>CITY AND HACKNEY PRIMARY CARE TEAM</v>
          </cell>
        </row>
        <row r="5276">
          <cell r="C5276" t="str">
            <v>5C3</v>
          </cell>
          <cell r="D5276" t="str">
            <v>CITY AND HACKNEY PRIMARY CARE TEAM</v>
          </cell>
        </row>
        <row r="5277">
          <cell r="C5277" t="str">
            <v>5C3</v>
          </cell>
          <cell r="D5277" t="str">
            <v>CITY AND HACKNEY PRIMARY CARE TEAM</v>
          </cell>
        </row>
        <row r="5278">
          <cell r="C5278" t="str">
            <v>5C3</v>
          </cell>
          <cell r="D5278" t="str">
            <v>CITY AND HACKNEY PRIMARY CARE TEAM</v>
          </cell>
        </row>
        <row r="5279">
          <cell r="C5279" t="str">
            <v>5C3</v>
          </cell>
          <cell r="D5279" t="str">
            <v>CITY AND HACKNEY PRIMARY CARE TEAM</v>
          </cell>
        </row>
        <row r="5280">
          <cell r="C5280" t="str">
            <v>5C3</v>
          </cell>
          <cell r="D5280" t="str">
            <v>CITY AND HACKNEY PRIMARY CARE TEAM</v>
          </cell>
        </row>
        <row r="5281">
          <cell r="C5281" t="str">
            <v>5C3</v>
          </cell>
          <cell r="D5281" t="str">
            <v>CITY AND HACKNEY PRIMARY CARE TEAM</v>
          </cell>
        </row>
        <row r="5282">
          <cell r="C5282" t="str">
            <v>5C3</v>
          </cell>
          <cell r="D5282" t="str">
            <v>CITY AND HACKNEY PRIMARY CARE TEAM</v>
          </cell>
        </row>
        <row r="5283">
          <cell r="C5283" t="str">
            <v>5C3</v>
          </cell>
          <cell r="D5283" t="str">
            <v>CITY AND HACKNEY PRIMARY CARE TEAM</v>
          </cell>
        </row>
        <row r="5284">
          <cell r="C5284" t="str">
            <v>5C3</v>
          </cell>
          <cell r="D5284" t="str">
            <v>CITY AND HACKNEY PRIMARY CARE TEAM</v>
          </cell>
        </row>
        <row r="5285">
          <cell r="C5285" t="str">
            <v>5C3</v>
          </cell>
          <cell r="D5285" t="str">
            <v>CITY AND HACKNEY PRIMARY CARE TEAM</v>
          </cell>
        </row>
        <row r="5286">
          <cell r="C5286" t="str">
            <v>5C3</v>
          </cell>
          <cell r="D5286" t="str">
            <v>CITY AND HACKNEY PRIMARY CARE TEAM</v>
          </cell>
        </row>
        <row r="5287">
          <cell r="C5287" t="str">
            <v>5C3</v>
          </cell>
          <cell r="D5287" t="str">
            <v>CITY AND HACKNEY PRIMARY CARE TEAM</v>
          </cell>
        </row>
        <row r="5288">
          <cell r="C5288" t="str">
            <v>5C3</v>
          </cell>
          <cell r="D5288" t="str">
            <v>CITY AND HACKNEY PRIMARY CARE TEAM</v>
          </cell>
        </row>
        <row r="5289">
          <cell r="C5289" t="str">
            <v>5C3</v>
          </cell>
          <cell r="D5289" t="str">
            <v>CITY AND HACKNEY PRIMARY CARE TEAM</v>
          </cell>
        </row>
        <row r="5290">
          <cell r="C5290" t="str">
            <v>5C3</v>
          </cell>
          <cell r="D5290" t="str">
            <v>CITY AND HACKNEY PRIMARY CARE TEAM</v>
          </cell>
        </row>
        <row r="5291">
          <cell r="C5291" t="str">
            <v>5C3</v>
          </cell>
          <cell r="D5291" t="str">
            <v>CITY AND HACKNEY PRIMARY CARE TEAM</v>
          </cell>
        </row>
        <row r="5292">
          <cell r="C5292" t="str">
            <v>5C3</v>
          </cell>
          <cell r="D5292" t="str">
            <v>CITY AND HACKNEY PRIMARY CARE TEAM</v>
          </cell>
        </row>
        <row r="5293">
          <cell r="C5293" t="str">
            <v>5C3</v>
          </cell>
          <cell r="D5293" t="str">
            <v>CITY AND HACKNEY PRIMARY CARE TEAM</v>
          </cell>
        </row>
        <row r="5294">
          <cell r="C5294" t="str">
            <v>5C3</v>
          </cell>
          <cell r="D5294" t="str">
            <v>CITY AND HACKNEY PRIMARY CARE TEAM</v>
          </cell>
        </row>
        <row r="5295">
          <cell r="C5295" t="str">
            <v>5C3</v>
          </cell>
          <cell r="D5295" t="str">
            <v>CITY AND HACKNEY PRIMARY CARE TEAM</v>
          </cell>
        </row>
        <row r="5296">
          <cell r="C5296" t="str">
            <v>5C3</v>
          </cell>
          <cell r="D5296" t="str">
            <v>CITY AND HACKNEY PRIMARY CARE TEAM</v>
          </cell>
        </row>
        <row r="5297">
          <cell r="C5297" t="str">
            <v>5C3</v>
          </cell>
          <cell r="D5297" t="str">
            <v>CITY AND HACKNEY PRIMARY CARE TEAM</v>
          </cell>
        </row>
        <row r="5298">
          <cell r="C5298" t="str">
            <v>5C3</v>
          </cell>
          <cell r="D5298" t="str">
            <v>CITY AND HACKNEY PRIMARY CARE TEAM</v>
          </cell>
        </row>
        <row r="5299">
          <cell r="C5299" t="str">
            <v>5C3</v>
          </cell>
          <cell r="D5299" t="str">
            <v>CITY AND HACKNEY PRIMARY CARE TEAM</v>
          </cell>
        </row>
        <row r="5300">
          <cell r="C5300" t="str">
            <v>5C3</v>
          </cell>
          <cell r="D5300" t="str">
            <v>CITY AND HACKNEY PRIMARY CARE TEAM</v>
          </cell>
        </row>
        <row r="5301">
          <cell r="C5301" t="str">
            <v>5C3</v>
          </cell>
          <cell r="D5301" t="str">
            <v>CITY AND HACKNEY PRIMARY CARE TEAM</v>
          </cell>
        </row>
        <row r="5302">
          <cell r="C5302" t="str">
            <v>5C3</v>
          </cell>
          <cell r="D5302" t="str">
            <v>CITY AND HACKNEY PRIMARY CARE TEAM</v>
          </cell>
        </row>
        <row r="5303">
          <cell r="C5303" t="str">
            <v>5C3</v>
          </cell>
          <cell r="D5303" t="str">
            <v>CITY AND HACKNEY PRIMARY CARE TEAM</v>
          </cell>
        </row>
        <row r="5304">
          <cell r="C5304" t="str">
            <v>5C3</v>
          </cell>
          <cell r="D5304" t="str">
            <v>CITY AND HACKNEY PRIMARY CARE TEAM</v>
          </cell>
        </row>
        <row r="5305">
          <cell r="C5305" t="str">
            <v>5C4</v>
          </cell>
          <cell r="D5305" t="str">
            <v>TOWER HAMLETS PRIMARY CARE TEAM</v>
          </cell>
        </row>
        <row r="5306">
          <cell r="C5306" t="str">
            <v>5C4</v>
          </cell>
          <cell r="D5306" t="str">
            <v>TOWER HAMLETS PRIMARY CARE TEAM</v>
          </cell>
        </row>
        <row r="5307">
          <cell r="C5307" t="str">
            <v>5C4</v>
          </cell>
          <cell r="D5307" t="str">
            <v>TOWER HAMLETS PRIMARY CARE TEAM</v>
          </cell>
        </row>
        <row r="5308">
          <cell r="C5308" t="str">
            <v>5C4</v>
          </cell>
          <cell r="D5308" t="str">
            <v>TOWER HAMLETS PRIMARY CARE TEAM</v>
          </cell>
        </row>
        <row r="5309">
          <cell r="C5309" t="str">
            <v>5C4</v>
          </cell>
          <cell r="D5309" t="str">
            <v>TOWER HAMLETS PRIMARY CARE TEAM</v>
          </cell>
        </row>
        <row r="5310">
          <cell r="C5310" t="str">
            <v>5C4</v>
          </cell>
          <cell r="D5310" t="str">
            <v>TOWER HAMLETS PRIMARY CARE TEAM</v>
          </cell>
        </row>
        <row r="5311">
          <cell r="C5311" t="str">
            <v>5C4</v>
          </cell>
          <cell r="D5311" t="str">
            <v>TOWER HAMLETS PRIMARY CARE TEAM</v>
          </cell>
        </row>
        <row r="5312">
          <cell r="C5312" t="str">
            <v>5C4</v>
          </cell>
          <cell r="D5312" t="str">
            <v>TOWER HAMLETS PRIMARY CARE TEAM</v>
          </cell>
        </row>
        <row r="5313">
          <cell r="C5313" t="str">
            <v>5C4</v>
          </cell>
          <cell r="D5313" t="str">
            <v>TOWER HAMLETS PRIMARY CARE TEAM</v>
          </cell>
        </row>
        <row r="5314">
          <cell r="C5314" t="str">
            <v>5C4</v>
          </cell>
          <cell r="D5314" t="str">
            <v>TOWER HAMLETS PRIMARY CARE TEAM</v>
          </cell>
        </row>
        <row r="5315">
          <cell r="C5315" t="str">
            <v>5C4</v>
          </cell>
          <cell r="D5315" t="str">
            <v>TOWER HAMLETS PRIMARY CARE TEAM</v>
          </cell>
        </row>
        <row r="5316">
          <cell r="C5316" t="str">
            <v>5C4</v>
          </cell>
          <cell r="D5316" t="str">
            <v>TOWER HAMLETS PRIMARY CARE TEAM</v>
          </cell>
        </row>
        <row r="5317">
          <cell r="C5317" t="str">
            <v>5C4</v>
          </cell>
          <cell r="D5317" t="str">
            <v>TOWER HAMLETS PRIMARY CARE TEAM</v>
          </cell>
        </row>
        <row r="5318">
          <cell r="C5318" t="str">
            <v>5C4</v>
          </cell>
          <cell r="D5318" t="str">
            <v>TOWER HAMLETS PRIMARY CARE TEAM</v>
          </cell>
        </row>
        <row r="5319">
          <cell r="C5319" t="str">
            <v>5C4</v>
          </cell>
          <cell r="D5319" t="str">
            <v>TOWER HAMLETS PRIMARY CARE TEAM</v>
          </cell>
        </row>
        <row r="5320">
          <cell r="C5320" t="str">
            <v>5C4</v>
          </cell>
          <cell r="D5320" t="str">
            <v>TOWER HAMLETS PRIMARY CARE TEAM</v>
          </cell>
        </row>
        <row r="5321">
          <cell r="C5321" t="str">
            <v>5C4</v>
          </cell>
          <cell r="D5321" t="str">
            <v>TOWER HAMLETS PRIMARY CARE TEAM</v>
          </cell>
        </row>
        <row r="5322">
          <cell r="C5322" t="str">
            <v>5C4</v>
          </cell>
          <cell r="D5322" t="str">
            <v>TOWER HAMLETS PRIMARY CARE TEAM</v>
          </cell>
        </row>
        <row r="5323">
          <cell r="C5323" t="str">
            <v>5C4</v>
          </cell>
          <cell r="D5323" t="str">
            <v>TOWER HAMLETS PRIMARY CARE TEAM</v>
          </cell>
        </row>
        <row r="5324">
          <cell r="C5324" t="str">
            <v>5C4</v>
          </cell>
          <cell r="D5324" t="str">
            <v>TOWER HAMLETS PRIMARY CARE TEAM</v>
          </cell>
        </row>
        <row r="5325">
          <cell r="C5325" t="str">
            <v>5C4</v>
          </cell>
          <cell r="D5325" t="str">
            <v>TOWER HAMLETS PRIMARY CARE TEAM</v>
          </cell>
        </row>
        <row r="5326">
          <cell r="C5326" t="str">
            <v>5C4</v>
          </cell>
          <cell r="D5326" t="str">
            <v>TOWER HAMLETS PRIMARY CARE TEAM</v>
          </cell>
        </row>
        <row r="5327">
          <cell r="C5327" t="str">
            <v>5C4</v>
          </cell>
          <cell r="D5327" t="str">
            <v>TOWER HAMLETS PRIMARY CARE TEAM</v>
          </cell>
        </row>
        <row r="5328">
          <cell r="C5328" t="str">
            <v>5C4</v>
          </cell>
          <cell r="D5328" t="str">
            <v>TOWER HAMLETS PRIMARY CARE TEAM</v>
          </cell>
        </row>
        <row r="5329">
          <cell r="C5329" t="str">
            <v>5C4</v>
          </cell>
          <cell r="D5329" t="str">
            <v>TOWER HAMLETS PRIMARY CARE TEAM</v>
          </cell>
        </row>
        <row r="5330">
          <cell r="C5330" t="str">
            <v>5C4</v>
          </cell>
          <cell r="D5330" t="str">
            <v>TOWER HAMLETS PRIMARY CARE TEAM</v>
          </cell>
        </row>
        <row r="5331">
          <cell r="C5331" t="str">
            <v>5C4</v>
          </cell>
          <cell r="D5331" t="str">
            <v>TOWER HAMLETS PRIMARY CARE TEAM</v>
          </cell>
        </row>
        <row r="5332">
          <cell r="C5332" t="str">
            <v>5C4</v>
          </cell>
          <cell r="D5332" t="str">
            <v>TOWER HAMLETS PRIMARY CARE TEAM</v>
          </cell>
        </row>
        <row r="5333">
          <cell r="C5333" t="str">
            <v>5C4</v>
          </cell>
          <cell r="D5333" t="str">
            <v>TOWER HAMLETS PRIMARY CARE TEAM</v>
          </cell>
        </row>
        <row r="5334">
          <cell r="C5334" t="str">
            <v>5C4</v>
          </cell>
          <cell r="D5334" t="str">
            <v>TOWER HAMLETS PRIMARY CARE TEAM</v>
          </cell>
        </row>
        <row r="5335">
          <cell r="C5335" t="str">
            <v>5C4</v>
          </cell>
          <cell r="D5335" t="str">
            <v>TOWER HAMLETS PRIMARY CARE TEAM</v>
          </cell>
        </row>
        <row r="5336">
          <cell r="C5336" t="str">
            <v>5C4</v>
          </cell>
          <cell r="D5336" t="str">
            <v>TOWER HAMLETS PRIMARY CARE TEAM</v>
          </cell>
        </row>
        <row r="5337">
          <cell r="C5337" t="str">
            <v>5C4</v>
          </cell>
          <cell r="D5337" t="str">
            <v>TOWER HAMLETS PRIMARY CARE TEAM</v>
          </cell>
        </row>
        <row r="5338">
          <cell r="C5338" t="str">
            <v>5C4</v>
          </cell>
          <cell r="D5338" t="str">
            <v>TOWER HAMLETS PRIMARY CARE TEAM</v>
          </cell>
        </row>
        <row r="5339">
          <cell r="C5339" t="str">
            <v>5C4</v>
          </cell>
          <cell r="D5339" t="str">
            <v>TOWER HAMLETS PRIMARY CARE TEAM</v>
          </cell>
        </row>
        <row r="5340">
          <cell r="C5340" t="str">
            <v>5C4</v>
          </cell>
          <cell r="D5340" t="str">
            <v>TOWER HAMLETS PRIMARY CARE TEAM</v>
          </cell>
        </row>
        <row r="5341">
          <cell r="C5341" t="str">
            <v>5C5</v>
          </cell>
          <cell r="D5341" t="str">
            <v>NEWHAM PRIMARY CARE TEAM</v>
          </cell>
        </row>
        <row r="5342">
          <cell r="C5342" t="str">
            <v>5C5</v>
          </cell>
          <cell r="D5342" t="str">
            <v>NEWHAM PRIMARY CARE TEAM</v>
          </cell>
        </row>
        <row r="5343">
          <cell r="C5343" t="str">
            <v>5C5</v>
          </cell>
          <cell r="D5343" t="str">
            <v>NEWHAM PRIMARY CARE TEAM</v>
          </cell>
        </row>
        <row r="5344">
          <cell r="C5344" t="str">
            <v>5C5</v>
          </cell>
          <cell r="D5344" t="str">
            <v>NEWHAM PRIMARY CARE TEAM</v>
          </cell>
        </row>
        <row r="5345">
          <cell r="C5345" t="str">
            <v>5C5</v>
          </cell>
          <cell r="D5345" t="str">
            <v>NEWHAM PRIMARY CARE TEAM</v>
          </cell>
        </row>
        <row r="5346">
          <cell r="C5346" t="str">
            <v>5C5</v>
          </cell>
          <cell r="D5346" t="str">
            <v>NEWHAM PRIMARY CARE TEAM</v>
          </cell>
        </row>
        <row r="5347">
          <cell r="C5347" t="str">
            <v>5C5</v>
          </cell>
          <cell r="D5347" t="str">
            <v>NEWHAM PRIMARY CARE TEAM</v>
          </cell>
        </row>
        <row r="5348">
          <cell r="C5348" t="str">
            <v>5C5</v>
          </cell>
          <cell r="D5348" t="str">
            <v>NEWHAM PRIMARY CARE TEAM</v>
          </cell>
        </row>
        <row r="5349">
          <cell r="C5349" t="str">
            <v>5C5</v>
          </cell>
          <cell r="D5349" t="str">
            <v>NEWHAM PRIMARY CARE TEAM</v>
          </cell>
        </row>
        <row r="5350">
          <cell r="C5350" t="str">
            <v>5C5</v>
          </cell>
          <cell r="D5350" t="str">
            <v>NEWHAM PRIMARY CARE TEAM</v>
          </cell>
        </row>
        <row r="5351">
          <cell r="C5351" t="str">
            <v>5C5</v>
          </cell>
          <cell r="D5351" t="str">
            <v>NEWHAM PRIMARY CARE TEAM</v>
          </cell>
        </row>
        <row r="5352">
          <cell r="C5352" t="str">
            <v>5C5</v>
          </cell>
          <cell r="D5352" t="str">
            <v>NEWHAM PRIMARY CARE TEAM</v>
          </cell>
        </row>
        <row r="5353">
          <cell r="C5353" t="str">
            <v>5C5</v>
          </cell>
          <cell r="D5353" t="str">
            <v>NEWHAM PRIMARY CARE TEAM</v>
          </cell>
        </row>
        <row r="5354">
          <cell r="C5354" t="str">
            <v>5C5</v>
          </cell>
          <cell r="D5354" t="str">
            <v>NEWHAM PRIMARY CARE TEAM</v>
          </cell>
        </row>
        <row r="5355">
          <cell r="C5355" t="str">
            <v>5C5</v>
          </cell>
          <cell r="D5355" t="str">
            <v>NEWHAM PRIMARY CARE TEAM</v>
          </cell>
        </row>
        <row r="5356">
          <cell r="C5356" t="str">
            <v>5C5</v>
          </cell>
          <cell r="D5356" t="str">
            <v>NEWHAM PRIMARY CARE TEAM</v>
          </cell>
        </row>
        <row r="5357">
          <cell r="C5357" t="str">
            <v>5C5</v>
          </cell>
          <cell r="D5357" t="str">
            <v>NEWHAM PRIMARY CARE TEAM</v>
          </cell>
        </row>
        <row r="5358">
          <cell r="C5358" t="str">
            <v>5C5</v>
          </cell>
          <cell r="D5358" t="str">
            <v>NEWHAM PRIMARY CARE TEAM</v>
          </cell>
        </row>
        <row r="5359">
          <cell r="C5359" t="str">
            <v>5C5</v>
          </cell>
          <cell r="D5359" t="str">
            <v>NEWHAM PRIMARY CARE TEAM</v>
          </cell>
        </row>
        <row r="5360">
          <cell r="C5360" t="str">
            <v>5C5</v>
          </cell>
          <cell r="D5360" t="str">
            <v>NEWHAM PRIMARY CARE TEAM</v>
          </cell>
        </row>
        <row r="5361">
          <cell r="C5361" t="str">
            <v>5C5</v>
          </cell>
          <cell r="D5361" t="str">
            <v>NEWHAM PRIMARY CARE TEAM</v>
          </cell>
        </row>
        <row r="5362">
          <cell r="C5362" t="str">
            <v>5C5</v>
          </cell>
          <cell r="D5362" t="str">
            <v>NEWHAM PRIMARY CARE TEAM</v>
          </cell>
        </row>
        <row r="5363">
          <cell r="C5363" t="str">
            <v>5C5</v>
          </cell>
          <cell r="D5363" t="str">
            <v>NEWHAM PRIMARY CARE TEAM</v>
          </cell>
        </row>
        <row r="5364">
          <cell r="C5364" t="str">
            <v>5C5</v>
          </cell>
          <cell r="D5364" t="str">
            <v>NEWHAM PRIMARY CARE TEAM</v>
          </cell>
        </row>
        <row r="5365">
          <cell r="C5365" t="str">
            <v>5C5</v>
          </cell>
          <cell r="D5365" t="str">
            <v>NEWHAM PRIMARY CARE TEAM</v>
          </cell>
        </row>
        <row r="5366">
          <cell r="C5366" t="str">
            <v>5C5</v>
          </cell>
          <cell r="D5366" t="str">
            <v>NEWHAM PRIMARY CARE TEAM</v>
          </cell>
        </row>
        <row r="5367">
          <cell r="C5367" t="str">
            <v>5C5</v>
          </cell>
          <cell r="D5367" t="str">
            <v>NEWHAM PRIMARY CARE TEAM</v>
          </cell>
        </row>
        <row r="5368">
          <cell r="C5368" t="str">
            <v>5C5</v>
          </cell>
          <cell r="D5368" t="str">
            <v>NEWHAM PRIMARY CARE TEAM</v>
          </cell>
        </row>
        <row r="5369">
          <cell r="C5369" t="str">
            <v>5C5</v>
          </cell>
          <cell r="D5369" t="str">
            <v>NEWHAM PRIMARY CARE TEAM</v>
          </cell>
        </row>
        <row r="5370">
          <cell r="C5370" t="str">
            <v>5C5</v>
          </cell>
          <cell r="D5370" t="str">
            <v>NEWHAM PRIMARY CARE TEAM</v>
          </cell>
        </row>
        <row r="5371">
          <cell r="C5371" t="str">
            <v>5C5</v>
          </cell>
          <cell r="D5371" t="str">
            <v>NEWHAM PRIMARY CARE TEAM</v>
          </cell>
        </row>
        <row r="5372">
          <cell r="C5372" t="str">
            <v>5C5</v>
          </cell>
          <cell r="D5372" t="str">
            <v>NEWHAM PRIMARY CARE TEAM</v>
          </cell>
        </row>
        <row r="5373">
          <cell r="C5373" t="str">
            <v>5C5</v>
          </cell>
          <cell r="D5373" t="str">
            <v>NEWHAM PRIMARY CARE TEAM</v>
          </cell>
        </row>
        <row r="5374">
          <cell r="C5374" t="str">
            <v>5C5</v>
          </cell>
          <cell r="D5374" t="str">
            <v>NEWHAM PRIMARY CARE TEAM</v>
          </cell>
        </row>
        <row r="5375">
          <cell r="C5375" t="str">
            <v>5C5</v>
          </cell>
          <cell r="D5375" t="str">
            <v>NEWHAM PRIMARY CARE TEAM</v>
          </cell>
        </row>
        <row r="5376">
          <cell r="C5376" t="str">
            <v>5C5</v>
          </cell>
          <cell r="D5376" t="str">
            <v>NEWHAM PRIMARY CARE TEAM</v>
          </cell>
        </row>
        <row r="5377">
          <cell r="C5377" t="str">
            <v>5C5</v>
          </cell>
          <cell r="D5377" t="str">
            <v>NEWHAM PRIMARY CARE TEAM</v>
          </cell>
        </row>
        <row r="5378">
          <cell r="C5378" t="str">
            <v>5C5</v>
          </cell>
          <cell r="D5378" t="str">
            <v>NEWHAM PRIMARY CARE TEAM</v>
          </cell>
        </row>
        <row r="5379">
          <cell r="C5379" t="str">
            <v>5C5</v>
          </cell>
          <cell r="D5379" t="str">
            <v>NEWHAM PRIMARY CARE TEAM</v>
          </cell>
        </row>
        <row r="5380">
          <cell r="C5380" t="str">
            <v>5C5</v>
          </cell>
          <cell r="D5380" t="str">
            <v>NEWHAM PRIMARY CARE TEAM</v>
          </cell>
        </row>
        <row r="5381">
          <cell r="C5381" t="str">
            <v>5C5</v>
          </cell>
          <cell r="D5381" t="str">
            <v>NEWHAM PRIMARY CARE TEAM</v>
          </cell>
        </row>
        <row r="5382">
          <cell r="C5382" t="str">
            <v>5C5</v>
          </cell>
          <cell r="D5382" t="str">
            <v>NEWHAM PRIMARY CARE TEAM</v>
          </cell>
        </row>
        <row r="5383">
          <cell r="C5383" t="str">
            <v>5C5</v>
          </cell>
          <cell r="D5383" t="str">
            <v>NEWHAM PRIMARY CARE TEAM</v>
          </cell>
        </row>
        <row r="5384">
          <cell r="C5384" t="str">
            <v>5C5</v>
          </cell>
          <cell r="D5384" t="str">
            <v>NEWHAM PRIMARY CARE TEAM</v>
          </cell>
        </row>
        <row r="5385">
          <cell r="C5385" t="str">
            <v>5C5</v>
          </cell>
          <cell r="D5385" t="str">
            <v>NEWHAM PRIMARY CARE TEAM</v>
          </cell>
        </row>
        <row r="5386">
          <cell r="C5386" t="str">
            <v>5C5</v>
          </cell>
          <cell r="D5386" t="str">
            <v>NEWHAM PRIMARY CARE TEAM</v>
          </cell>
        </row>
        <row r="5387">
          <cell r="C5387" t="str">
            <v>5C5</v>
          </cell>
          <cell r="D5387" t="str">
            <v>NEWHAM PRIMARY CARE TEAM</v>
          </cell>
        </row>
        <row r="5388">
          <cell r="C5388" t="str">
            <v>5C5</v>
          </cell>
          <cell r="D5388" t="str">
            <v>NEWHAM PRIMARY CARE TEAM</v>
          </cell>
        </row>
        <row r="5389">
          <cell r="C5389" t="str">
            <v>5C5</v>
          </cell>
          <cell r="D5389" t="str">
            <v>NEWHAM PRIMARY CARE TEAM</v>
          </cell>
        </row>
        <row r="5390">
          <cell r="C5390" t="str">
            <v>5C5</v>
          </cell>
          <cell r="D5390" t="str">
            <v>NEWHAM PRIMARY CARE TEAM</v>
          </cell>
        </row>
        <row r="5391">
          <cell r="C5391" t="str">
            <v>5C5</v>
          </cell>
          <cell r="D5391" t="str">
            <v>NEWHAM PRIMARY CARE TEAM</v>
          </cell>
        </row>
        <row r="5392">
          <cell r="C5392" t="str">
            <v>5C5</v>
          </cell>
          <cell r="D5392" t="str">
            <v>NEWHAM PRIMARY CARE TEAM</v>
          </cell>
        </row>
        <row r="5393">
          <cell r="C5393" t="str">
            <v>5C5</v>
          </cell>
          <cell r="D5393" t="str">
            <v>NEWHAM PRIMARY CARE TEAM</v>
          </cell>
        </row>
        <row r="5394">
          <cell r="C5394" t="str">
            <v>5C5</v>
          </cell>
          <cell r="D5394" t="str">
            <v>NEWHAM PRIMARY CARE TEAM</v>
          </cell>
        </row>
        <row r="5395">
          <cell r="C5395" t="str">
            <v>5C5</v>
          </cell>
          <cell r="D5395" t="str">
            <v>NEWHAM PRIMARY CARE TEAM</v>
          </cell>
        </row>
        <row r="5396">
          <cell r="C5396" t="str">
            <v>5C5</v>
          </cell>
          <cell r="D5396" t="str">
            <v>NEWHAM PRIMARY CARE TEAM</v>
          </cell>
        </row>
        <row r="5397">
          <cell r="C5397" t="str">
            <v>5C5</v>
          </cell>
          <cell r="D5397" t="str">
            <v>NEWHAM PRIMARY CARE TEAM</v>
          </cell>
        </row>
        <row r="5398">
          <cell r="C5398" t="str">
            <v>5C5</v>
          </cell>
          <cell r="D5398" t="str">
            <v>NEWHAM PRIMARY CARE TEAM</v>
          </cell>
        </row>
        <row r="5399">
          <cell r="C5399" t="str">
            <v>5C5</v>
          </cell>
          <cell r="D5399" t="str">
            <v>NEWHAM PRIMARY CARE TEAM</v>
          </cell>
        </row>
        <row r="5400">
          <cell r="C5400" t="str">
            <v>5C5</v>
          </cell>
          <cell r="D5400" t="str">
            <v>NEWHAM PRIMARY CARE TEAM</v>
          </cell>
        </row>
        <row r="5401">
          <cell r="C5401" t="str">
            <v>5C5</v>
          </cell>
          <cell r="D5401" t="str">
            <v>NEWHAM PRIMARY CARE TEAM</v>
          </cell>
        </row>
        <row r="5402">
          <cell r="C5402" t="str">
            <v>5C5</v>
          </cell>
          <cell r="D5402" t="str">
            <v>NEWHAM PRIMARY CARE TEAM</v>
          </cell>
        </row>
        <row r="5403">
          <cell r="C5403" t="str">
            <v>5C5</v>
          </cell>
          <cell r="D5403" t="str">
            <v>NEWHAM PRIMARY CARE TEAM</v>
          </cell>
        </row>
        <row r="5404">
          <cell r="C5404" t="str">
            <v>5C5</v>
          </cell>
          <cell r="D5404" t="str">
            <v>NEWHAM PRIMARY CARE TEAM</v>
          </cell>
        </row>
        <row r="5405">
          <cell r="C5405" t="str">
            <v>5C9</v>
          </cell>
          <cell r="D5405" t="str">
            <v>HARINGEY PCT</v>
          </cell>
        </row>
        <row r="5406">
          <cell r="C5406" t="str">
            <v>5C9</v>
          </cell>
          <cell r="D5406" t="str">
            <v>HARINGEY PCT</v>
          </cell>
        </row>
        <row r="5407">
          <cell r="C5407" t="str">
            <v>5C9</v>
          </cell>
          <cell r="D5407" t="str">
            <v>HARINGEY PCT</v>
          </cell>
        </row>
        <row r="5408">
          <cell r="C5408" t="str">
            <v>5C9</v>
          </cell>
          <cell r="D5408" t="str">
            <v>HARINGEY PCT</v>
          </cell>
        </row>
        <row r="5409">
          <cell r="C5409" t="str">
            <v>5C9</v>
          </cell>
          <cell r="D5409" t="str">
            <v>HARINGEY PCT</v>
          </cell>
        </row>
        <row r="5410">
          <cell r="C5410" t="str">
            <v>5C9</v>
          </cell>
          <cell r="D5410" t="str">
            <v>HARINGEY PCT</v>
          </cell>
        </row>
        <row r="5411">
          <cell r="C5411" t="str">
            <v>5C9</v>
          </cell>
          <cell r="D5411" t="str">
            <v>HARINGEY PCT</v>
          </cell>
        </row>
        <row r="5412">
          <cell r="C5412" t="str">
            <v>5C9</v>
          </cell>
          <cell r="D5412" t="str">
            <v>HARINGEY PCT</v>
          </cell>
        </row>
        <row r="5413">
          <cell r="C5413" t="str">
            <v>5C9</v>
          </cell>
          <cell r="D5413" t="str">
            <v>HARINGEY PCT</v>
          </cell>
        </row>
        <row r="5414">
          <cell r="C5414" t="str">
            <v>5C9</v>
          </cell>
          <cell r="D5414" t="str">
            <v>HARINGEY PCT</v>
          </cell>
        </row>
        <row r="5415">
          <cell r="C5415" t="str">
            <v>5C9</v>
          </cell>
          <cell r="D5415" t="str">
            <v>HARINGEY PCT</v>
          </cell>
        </row>
        <row r="5416">
          <cell r="C5416" t="str">
            <v>5C9</v>
          </cell>
          <cell r="D5416" t="str">
            <v>HARINGEY PCT</v>
          </cell>
        </row>
        <row r="5417">
          <cell r="C5417" t="str">
            <v>5C9</v>
          </cell>
          <cell r="D5417" t="str">
            <v>HARINGEY PCT</v>
          </cell>
        </row>
        <row r="5418">
          <cell r="C5418" t="str">
            <v>5C9</v>
          </cell>
          <cell r="D5418" t="str">
            <v>HARINGEY PCT</v>
          </cell>
        </row>
        <row r="5419">
          <cell r="C5419" t="str">
            <v>5C9</v>
          </cell>
          <cell r="D5419" t="str">
            <v>HARINGEY PCT</v>
          </cell>
        </row>
        <row r="5420">
          <cell r="C5420" t="str">
            <v>5C9</v>
          </cell>
          <cell r="D5420" t="str">
            <v>HARINGEY PCT</v>
          </cell>
        </row>
        <row r="5421">
          <cell r="C5421" t="str">
            <v>5C9</v>
          </cell>
          <cell r="D5421" t="str">
            <v>HARINGEY PCT</v>
          </cell>
        </row>
        <row r="5422">
          <cell r="C5422" t="str">
            <v>5C9</v>
          </cell>
          <cell r="D5422" t="str">
            <v>HARINGEY PCT</v>
          </cell>
        </row>
        <row r="5423">
          <cell r="C5423" t="str">
            <v>5C9</v>
          </cell>
          <cell r="D5423" t="str">
            <v>HARINGEY PCT</v>
          </cell>
        </row>
        <row r="5424">
          <cell r="C5424" t="str">
            <v>5C9</v>
          </cell>
          <cell r="D5424" t="str">
            <v>HARINGEY PCT</v>
          </cell>
        </row>
        <row r="5425">
          <cell r="C5425" t="str">
            <v>5C9</v>
          </cell>
          <cell r="D5425" t="str">
            <v>HARINGEY PCT</v>
          </cell>
        </row>
        <row r="5426">
          <cell r="C5426" t="str">
            <v>5C9</v>
          </cell>
          <cell r="D5426" t="str">
            <v>HARINGEY PCT</v>
          </cell>
        </row>
        <row r="5427">
          <cell r="C5427" t="str">
            <v>5C9</v>
          </cell>
          <cell r="D5427" t="str">
            <v>HARINGEY PCT</v>
          </cell>
        </row>
        <row r="5428">
          <cell r="C5428" t="str">
            <v>5C9</v>
          </cell>
          <cell r="D5428" t="str">
            <v>HARINGEY PCT</v>
          </cell>
        </row>
        <row r="5429">
          <cell r="C5429" t="str">
            <v>5C9</v>
          </cell>
          <cell r="D5429" t="str">
            <v>HARINGEY PCT</v>
          </cell>
        </row>
        <row r="5430">
          <cell r="C5430" t="str">
            <v>5C9</v>
          </cell>
          <cell r="D5430" t="str">
            <v>HARINGEY PCT</v>
          </cell>
        </row>
        <row r="5431">
          <cell r="C5431" t="str">
            <v>5C9</v>
          </cell>
          <cell r="D5431" t="str">
            <v>HARINGEY PCT</v>
          </cell>
        </row>
        <row r="5432">
          <cell r="C5432" t="str">
            <v>5C9</v>
          </cell>
          <cell r="D5432" t="str">
            <v>HARINGEY PCT</v>
          </cell>
        </row>
        <row r="5433">
          <cell r="C5433" t="str">
            <v>5C9</v>
          </cell>
          <cell r="D5433" t="str">
            <v>HARINGEY PCT</v>
          </cell>
        </row>
        <row r="5434">
          <cell r="C5434" t="str">
            <v>5C9</v>
          </cell>
          <cell r="D5434" t="str">
            <v>HARINGEY PCT</v>
          </cell>
        </row>
        <row r="5435">
          <cell r="C5435" t="str">
            <v>5C9</v>
          </cell>
          <cell r="D5435" t="str">
            <v>HARINGEY PCT</v>
          </cell>
        </row>
        <row r="5436">
          <cell r="C5436" t="str">
            <v>5C9</v>
          </cell>
          <cell r="D5436" t="str">
            <v>HARINGEY PCT</v>
          </cell>
        </row>
        <row r="5437">
          <cell r="C5437" t="str">
            <v>5C9</v>
          </cell>
          <cell r="D5437" t="str">
            <v>HARINGEY PCT</v>
          </cell>
        </row>
        <row r="5438">
          <cell r="C5438" t="str">
            <v>5C9</v>
          </cell>
          <cell r="D5438" t="str">
            <v>HARINGEY PCT</v>
          </cell>
        </row>
        <row r="5439">
          <cell r="C5439" t="str">
            <v>5C9</v>
          </cell>
          <cell r="D5439" t="str">
            <v>HARINGEY PCT</v>
          </cell>
        </row>
        <row r="5440">
          <cell r="C5440" t="str">
            <v>5C9</v>
          </cell>
          <cell r="D5440" t="str">
            <v>HARINGEY PCT</v>
          </cell>
        </row>
        <row r="5441">
          <cell r="C5441" t="str">
            <v>5C9</v>
          </cell>
          <cell r="D5441" t="str">
            <v>HARINGEY PCT</v>
          </cell>
        </row>
        <row r="5442">
          <cell r="C5442" t="str">
            <v>5C9</v>
          </cell>
          <cell r="D5442" t="str">
            <v>HARINGEY PCT</v>
          </cell>
        </row>
        <row r="5443">
          <cell r="C5443" t="str">
            <v>5C9</v>
          </cell>
          <cell r="D5443" t="str">
            <v>HARINGEY PCT</v>
          </cell>
        </row>
        <row r="5444">
          <cell r="C5444" t="str">
            <v>5C9</v>
          </cell>
          <cell r="D5444" t="str">
            <v>HARINGEY PCT</v>
          </cell>
        </row>
        <row r="5445">
          <cell r="C5445" t="str">
            <v>5C9</v>
          </cell>
          <cell r="D5445" t="str">
            <v>HARINGEY PCT</v>
          </cell>
        </row>
        <row r="5446">
          <cell r="C5446" t="str">
            <v>5C9</v>
          </cell>
          <cell r="D5446" t="str">
            <v>HARINGEY PCT</v>
          </cell>
        </row>
        <row r="5447">
          <cell r="C5447" t="str">
            <v>5C9</v>
          </cell>
          <cell r="D5447" t="str">
            <v>HARINGEY PCT</v>
          </cell>
        </row>
        <row r="5448">
          <cell r="C5448" t="str">
            <v>5C9</v>
          </cell>
          <cell r="D5448" t="str">
            <v>HARINGEY PCT</v>
          </cell>
        </row>
        <row r="5449">
          <cell r="C5449" t="str">
            <v>5C9</v>
          </cell>
          <cell r="D5449" t="str">
            <v>HARINGEY PCT</v>
          </cell>
        </row>
        <row r="5450">
          <cell r="C5450" t="str">
            <v>5C9</v>
          </cell>
          <cell r="D5450" t="str">
            <v>HARINGEY PCT</v>
          </cell>
        </row>
        <row r="5451">
          <cell r="C5451" t="str">
            <v>5C9</v>
          </cell>
          <cell r="D5451" t="str">
            <v>HARINGEY PCT</v>
          </cell>
        </row>
        <row r="5452">
          <cell r="C5452" t="str">
            <v>5C9</v>
          </cell>
          <cell r="D5452" t="str">
            <v>HARINGEY PCT</v>
          </cell>
        </row>
        <row r="5453">
          <cell r="C5453" t="str">
            <v>5C9</v>
          </cell>
          <cell r="D5453" t="str">
            <v>HARINGEY PCT</v>
          </cell>
        </row>
        <row r="5454">
          <cell r="C5454" t="str">
            <v>5C9</v>
          </cell>
          <cell r="D5454" t="str">
            <v>HARINGEY PCT</v>
          </cell>
        </row>
        <row r="5455">
          <cell r="C5455" t="str">
            <v>5C9</v>
          </cell>
          <cell r="D5455" t="str">
            <v>HARINGEY PCT</v>
          </cell>
        </row>
        <row r="5456">
          <cell r="C5456" t="str">
            <v>5C9</v>
          </cell>
          <cell r="D5456" t="str">
            <v>HARINGEY PCT</v>
          </cell>
        </row>
        <row r="5457">
          <cell r="C5457" t="str">
            <v>5C9</v>
          </cell>
          <cell r="D5457" t="str">
            <v>HARINGEY PCT</v>
          </cell>
        </row>
        <row r="5458">
          <cell r="C5458" t="str">
            <v>5C9</v>
          </cell>
          <cell r="D5458" t="str">
            <v>HARINGEY PCT</v>
          </cell>
        </row>
        <row r="5459">
          <cell r="C5459" t="str">
            <v>5H1</v>
          </cell>
          <cell r="D5459" t="str">
            <v>HAMMERSMITH &amp; FULHAM PCT</v>
          </cell>
        </row>
        <row r="5460">
          <cell r="C5460" t="str">
            <v>5H1</v>
          </cell>
          <cell r="D5460" t="str">
            <v>HAMMERSMITH &amp; FULHAM PCT</v>
          </cell>
        </row>
        <row r="5461">
          <cell r="C5461" t="str">
            <v>5H1</v>
          </cell>
          <cell r="D5461" t="str">
            <v>HAMMERSMITH &amp; FULHAM PCT</v>
          </cell>
        </row>
        <row r="5462">
          <cell r="C5462" t="str">
            <v>5H1</v>
          </cell>
          <cell r="D5462" t="str">
            <v>HAMMERSMITH &amp; FULHAM PCT</v>
          </cell>
        </row>
        <row r="5463">
          <cell r="C5463" t="str">
            <v>5H1</v>
          </cell>
          <cell r="D5463" t="str">
            <v>HAMMERSMITH &amp; FULHAM PCT</v>
          </cell>
        </row>
        <row r="5464">
          <cell r="C5464" t="str">
            <v>5H1</v>
          </cell>
          <cell r="D5464" t="str">
            <v>HAMMERSMITH &amp; FULHAM PCT</v>
          </cell>
        </row>
        <row r="5465">
          <cell r="C5465" t="str">
            <v>5H1</v>
          </cell>
          <cell r="D5465" t="str">
            <v>HAMMERSMITH &amp; FULHAM PCT</v>
          </cell>
        </row>
        <row r="5466">
          <cell r="C5466" t="str">
            <v>5H1</v>
          </cell>
          <cell r="D5466" t="str">
            <v>HAMMERSMITH &amp; FULHAM PCT</v>
          </cell>
        </row>
        <row r="5467">
          <cell r="C5467" t="str">
            <v>5H1</v>
          </cell>
          <cell r="D5467" t="str">
            <v>HAMMERSMITH &amp; FULHAM PCT</v>
          </cell>
        </row>
        <row r="5468">
          <cell r="C5468" t="str">
            <v>5H1</v>
          </cell>
          <cell r="D5468" t="str">
            <v>HAMMERSMITH &amp; FULHAM PCT</v>
          </cell>
        </row>
        <row r="5469">
          <cell r="C5469" t="str">
            <v>5H1</v>
          </cell>
          <cell r="D5469" t="str">
            <v>HAMMERSMITH &amp; FULHAM PCT</v>
          </cell>
        </row>
        <row r="5470">
          <cell r="C5470" t="str">
            <v>5H1</v>
          </cell>
          <cell r="D5470" t="str">
            <v>HAMMERSMITH &amp; FULHAM PCT</v>
          </cell>
        </row>
        <row r="5471">
          <cell r="C5471" t="str">
            <v>5H1</v>
          </cell>
          <cell r="D5471" t="str">
            <v>HAMMERSMITH &amp; FULHAM PCT</v>
          </cell>
        </row>
        <row r="5472">
          <cell r="C5472" t="str">
            <v>5H1</v>
          </cell>
          <cell r="D5472" t="str">
            <v>HAMMERSMITH &amp; FULHAM PCT</v>
          </cell>
        </row>
        <row r="5473">
          <cell r="C5473" t="str">
            <v>5H1</v>
          </cell>
          <cell r="D5473" t="str">
            <v>HAMMERSMITH &amp; FULHAM PCT</v>
          </cell>
        </row>
        <row r="5474">
          <cell r="C5474" t="str">
            <v>5H1</v>
          </cell>
          <cell r="D5474" t="str">
            <v>HAMMERSMITH &amp; FULHAM PCT</v>
          </cell>
        </row>
        <row r="5475">
          <cell r="C5475" t="str">
            <v>5H1</v>
          </cell>
          <cell r="D5475" t="str">
            <v>HAMMERSMITH &amp; FULHAM PCT</v>
          </cell>
        </row>
        <row r="5476">
          <cell r="C5476" t="str">
            <v>5H1</v>
          </cell>
          <cell r="D5476" t="str">
            <v>HAMMERSMITH &amp; FULHAM PCT</v>
          </cell>
        </row>
        <row r="5477">
          <cell r="C5477" t="str">
            <v>5H1</v>
          </cell>
          <cell r="D5477" t="str">
            <v>HAMMERSMITH &amp; FULHAM PCT</v>
          </cell>
        </row>
        <row r="5478">
          <cell r="C5478" t="str">
            <v>5H1</v>
          </cell>
          <cell r="D5478" t="str">
            <v>HAMMERSMITH &amp; FULHAM PCT</v>
          </cell>
        </row>
        <row r="5479">
          <cell r="C5479" t="str">
            <v>5H1</v>
          </cell>
          <cell r="D5479" t="str">
            <v>HAMMERSMITH &amp; FULHAM PCT</v>
          </cell>
        </row>
        <row r="5480">
          <cell r="C5480" t="str">
            <v>5H1</v>
          </cell>
          <cell r="D5480" t="str">
            <v>HAMMERSMITH &amp; FULHAM PCT</v>
          </cell>
        </row>
        <row r="5481">
          <cell r="C5481" t="str">
            <v>5H1</v>
          </cell>
          <cell r="D5481" t="str">
            <v>HAMMERSMITH &amp; FULHAM PCT</v>
          </cell>
        </row>
        <row r="5482">
          <cell r="C5482" t="str">
            <v>5H1</v>
          </cell>
          <cell r="D5482" t="str">
            <v>HAMMERSMITH &amp; FULHAM PCT</v>
          </cell>
        </row>
        <row r="5483">
          <cell r="C5483" t="str">
            <v>5H1</v>
          </cell>
          <cell r="D5483" t="str">
            <v>HAMMERSMITH &amp; FULHAM PCT</v>
          </cell>
        </row>
        <row r="5484">
          <cell r="C5484" t="str">
            <v>5H1</v>
          </cell>
          <cell r="D5484" t="str">
            <v>HAMMERSMITH &amp; FULHAM PCT</v>
          </cell>
        </row>
        <row r="5485">
          <cell r="C5485" t="str">
            <v>5H1</v>
          </cell>
          <cell r="D5485" t="str">
            <v>HAMMERSMITH &amp; FULHAM PCT</v>
          </cell>
        </row>
        <row r="5486">
          <cell r="C5486" t="str">
            <v>5H1</v>
          </cell>
          <cell r="D5486" t="str">
            <v>HAMMERSMITH &amp; FULHAM PCT</v>
          </cell>
        </row>
        <row r="5487">
          <cell r="C5487" t="str">
            <v>5H1</v>
          </cell>
          <cell r="D5487" t="str">
            <v>HAMMERSMITH &amp; FULHAM PCT</v>
          </cell>
        </row>
        <row r="5488">
          <cell r="C5488" t="str">
            <v>5H1</v>
          </cell>
          <cell r="D5488" t="str">
            <v>HAMMERSMITH &amp; FULHAM PCT</v>
          </cell>
        </row>
        <row r="5489">
          <cell r="C5489" t="str">
            <v>5HX</v>
          </cell>
          <cell r="D5489" t="str">
            <v>EALING PCT</v>
          </cell>
        </row>
        <row r="5490">
          <cell r="C5490" t="str">
            <v>5HX</v>
          </cell>
          <cell r="D5490" t="str">
            <v>EALING PCT</v>
          </cell>
        </row>
        <row r="5491">
          <cell r="C5491" t="str">
            <v>5HX</v>
          </cell>
          <cell r="D5491" t="str">
            <v>EALING PCT</v>
          </cell>
        </row>
        <row r="5492">
          <cell r="C5492" t="str">
            <v>5HX</v>
          </cell>
          <cell r="D5492" t="str">
            <v>EALING PCT</v>
          </cell>
        </row>
        <row r="5493">
          <cell r="C5493" t="str">
            <v>5HX</v>
          </cell>
          <cell r="D5493" t="str">
            <v>EALING PCT</v>
          </cell>
        </row>
        <row r="5494">
          <cell r="C5494" t="str">
            <v>5HX</v>
          </cell>
          <cell r="D5494" t="str">
            <v>EALING PCT</v>
          </cell>
        </row>
        <row r="5495">
          <cell r="C5495" t="str">
            <v>5HX</v>
          </cell>
          <cell r="D5495" t="str">
            <v>EALING PCT</v>
          </cell>
        </row>
        <row r="5496">
          <cell r="C5496" t="str">
            <v>5HX</v>
          </cell>
          <cell r="D5496" t="str">
            <v>EALING PCT</v>
          </cell>
        </row>
        <row r="5497">
          <cell r="C5497" t="str">
            <v>5HX</v>
          </cell>
          <cell r="D5497" t="str">
            <v>EALING PCT</v>
          </cell>
        </row>
        <row r="5498">
          <cell r="C5498" t="str">
            <v>5HX</v>
          </cell>
          <cell r="D5498" t="str">
            <v>EALING PCT</v>
          </cell>
        </row>
        <row r="5499">
          <cell r="C5499" t="str">
            <v>5HX</v>
          </cell>
          <cell r="D5499" t="str">
            <v>EALING PCT</v>
          </cell>
        </row>
        <row r="5500">
          <cell r="C5500" t="str">
            <v>5HX</v>
          </cell>
          <cell r="D5500" t="str">
            <v>EALING PCT</v>
          </cell>
        </row>
        <row r="5501">
          <cell r="C5501" t="str">
            <v>5HX</v>
          </cell>
          <cell r="D5501" t="str">
            <v>EALING PCT</v>
          </cell>
        </row>
        <row r="5502">
          <cell r="C5502" t="str">
            <v>5HX</v>
          </cell>
          <cell r="D5502" t="str">
            <v>EALING PCT</v>
          </cell>
        </row>
        <row r="5503">
          <cell r="C5503" t="str">
            <v>5HX</v>
          </cell>
          <cell r="D5503" t="str">
            <v>EALING PCT</v>
          </cell>
        </row>
        <row r="5504">
          <cell r="C5504" t="str">
            <v>5HX</v>
          </cell>
          <cell r="D5504" t="str">
            <v>EALING PCT</v>
          </cell>
        </row>
        <row r="5505">
          <cell r="C5505" t="str">
            <v>5HX</v>
          </cell>
          <cell r="D5505" t="str">
            <v>EALING PCT</v>
          </cell>
        </row>
        <row r="5506">
          <cell r="C5506" t="str">
            <v>5HX</v>
          </cell>
          <cell r="D5506" t="str">
            <v>EALING PCT</v>
          </cell>
        </row>
        <row r="5507">
          <cell r="C5507" t="str">
            <v>5HX</v>
          </cell>
          <cell r="D5507" t="str">
            <v>EALING PCT</v>
          </cell>
        </row>
        <row r="5508">
          <cell r="C5508" t="str">
            <v>5HX</v>
          </cell>
          <cell r="D5508" t="str">
            <v>EALING PCT</v>
          </cell>
        </row>
        <row r="5509">
          <cell r="C5509" t="str">
            <v>5HX</v>
          </cell>
          <cell r="D5509" t="str">
            <v>EALING PCT</v>
          </cell>
        </row>
        <row r="5510">
          <cell r="C5510" t="str">
            <v>5HX</v>
          </cell>
          <cell r="D5510" t="str">
            <v>EALING PCT</v>
          </cell>
        </row>
        <row r="5511">
          <cell r="C5511" t="str">
            <v>5HX</v>
          </cell>
          <cell r="D5511" t="str">
            <v>EALING PCT</v>
          </cell>
        </row>
        <row r="5512">
          <cell r="C5512" t="str">
            <v>5HX</v>
          </cell>
          <cell r="D5512" t="str">
            <v>EALING PCT</v>
          </cell>
        </row>
        <row r="5513">
          <cell r="C5513" t="str">
            <v>5HX</v>
          </cell>
          <cell r="D5513" t="str">
            <v>EALING PCT</v>
          </cell>
        </row>
        <row r="5514">
          <cell r="C5514" t="str">
            <v>5HX</v>
          </cell>
          <cell r="D5514" t="str">
            <v>EALING PCT</v>
          </cell>
        </row>
        <row r="5515">
          <cell r="C5515" t="str">
            <v>5HX</v>
          </cell>
          <cell r="D5515" t="str">
            <v>EALING PCT</v>
          </cell>
        </row>
        <row r="5516">
          <cell r="C5516" t="str">
            <v>5HX</v>
          </cell>
          <cell r="D5516" t="str">
            <v>EALING PCT</v>
          </cell>
        </row>
        <row r="5517">
          <cell r="C5517" t="str">
            <v>5HX</v>
          </cell>
          <cell r="D5517" t="str">
            <v>EALING PCT</v>
          </cell>
        </row>
        <row r="5518">
          <cell r="C5518" t="str">
            <v>5HX</v>
          </cell>
          <cell r="D5518" t="str">
            <v>EALING PCT</v>
          </cell>
        </row>
        <row r="5519">
          <cell r="C5519" t="str">
            <v>5HX</v>
          </cell>
          <cell r="D5519" t="str">
            <v>EALING PCT</v>
          </cell>
        </row>
        <row r="5520">
          <cell r="C5520" t="str">
            <v>5HX</v>
          </cell>
          <cell r="D5520" t="str">
            <v>EALING PCT</v>
          </cell>
        </row>
        <row r="5521">
          <cell r="C5521" t="str">
            <v>5HX</v>
          </cell>
          <cell r="D5521" t="str">
            <v>EALING PCT</v>
          </cell>
        </row>
        <row r="5522">
          <cell r="C5522" t="str">
            <v>5HX</v>
          </cell>
          <cell r="D5522" t="str">
            <v>EALING PCT</v>
          </cell>
        </row>
        <row r="5523">
          <cell r="C5523" t="str">
            <v>5HX</v>
          </cell>
          <cell r="D5523" t="str">
            <v>EALING PCT</v>
          </cell>
        </row>
        <row r="5524">
          <cell r="C5524" t="str">
            <v>5HX</v>
          </cell>
          <cell r="D5524" t="str">
            <v>EALING PCT</v>
          </cell>
        </row>
        <row r="5525">
          <cell r="C5525" t="str">
            <v>5HX</v>
          </cell>
          <cell r="D5525" t="str">
            <v>EALING PCT</v>
          </cell>
        </row>
        <row r="5526">
          <cell r="C5526" t="str">
            <v>5HX</v>
          </cell>
          <cell r="D5526" t="str">
            <v>EALING PCT</v>
          </cell>
        </row>
        <row r="5527">
          <cell r="C5527" t="str">
            <v>5HX</v>
          </cell>
          <cell r="D5527" t="str">
            <v>EALING PCT</v>
          </cell>
        </row>
        <row r="5528">
          <cell r="C5528" t="str">
            <v>5HX</v>
          </cell>
          <cell r="D5528" t="str">
            <v>EALING PCT</v>
          </cell>
        </row>
        <row r="5529">
          <cell r="C5529" t="str">
            <v>5HX</v>
          </cell>
          <cell r="D5529" t="str">
            <v>EALING PCT</v>
          </cell>
        </row>
        <row r="5530">
          <cell r="C5530" t="str">
            <v>5HX</v>
          </cell>
          <cell r="D5530" t="str">
            <v>EALING PCT</v>
          </cell>
        </row>
        <row r="5531">
          <cell r="C5531" t="str">
            <v>5HX</v>
          </cell>
          <cell r="D5531" t="str">
            <v>EALING PCT</v>
          </cell>
        </row>
        <row r="5532">
          <cell r="C5532" t="str">
            <v>5HX</v>
          </cell>
          <cell r="D5532" t="str">
            <v>EALING PCT</v>
          </cell>
        </row>
        <row r="5533">
          <cell r="C5533" t="str">
            <v>5HX</v>
          </cell>
          <cell r="D5533" t="str">
            <v>EALING PCT</v>
          </cell>
        </row>
        <row r="5534">
          <cell r="C5534" t="str">
            <v>5HX</v>
          </cell>
          <cell r="D5534" t="str">
            <v>EALING PCT</v>
          </cell>
        </row>
        <row r="5535">
          <cell r="C5535" t="str">
            <v>5HX</v>
          </cell>
          <cell r="D5535" t="str">
            <v>EALING PCT</v>
          </cell>
        </row>
        <row r="5536">
          <cell r="C5536" t="str">
            <v>5HX</v>
          </cell>
          <cell r="D5536" t="str">
            <v>EALING PCT</v>
          </cell>
        </row>
        <row r="5537">
          <cell r="C5537" t="str">
            <v>5HX</v>
          </cell>
          <cell r="D5537" t="str">
            <v>EALING PCT</v>
          </cell>
        </row>
        <row r="5538">
          <cell r="C5538" t="str">
            <v>5HX</v>
          </cell>
          <cell r="D5538" t="str">
            <v>EALING PCT</v>
          </cell>
        </row>
        <row r="5539">
          <cell r="C5539" t="str">
            <v>5HX</v>
          </cell>
          <cell r="D5539" t="str">
            <v>EALING PCT</v>
          </cell>
        </row>
        <row r="5540">
          <cell r="C5540" t="str">
            <v>5HX</v>
          </cell>
          <cell r="D5540" t="str">
            <v>EALING PCT</v>
          </cell>
        </row>
        <row r="5541">
          <cell r="C5541" t="str">
            <v>5HX</v>
          </cell>
          <cell r="D5541" t="str">
            <v>EALING PCT</v>
          </cell>
        </row>
        <row r="5542">
          <cell r="C5542" t="str">
            <v>5HX</v>
          </cell>
          <cell r="D5542" t="str">
            <v>EALING PCT</v>
          </cell>
        </row>
        <row r="5543">
          <cell r="C5543" t="str">
            <v>5HX</v>
          </cell>
          <cell r="D5543" t="str">
            <v>EALING PCT</v>
          </cell>
        </row>
        <row r="5544">
          <cell r="C5544" t="str">
            <v>5HX</v>
          </cell>
          <cell r="D5544" t="str">
            <v>EALING PCT</v>
          </cell>
        </row>
        <row r="5545">
          <cell r="C5545" t="str">
            <v>5HX</v>
          </cell>
          <cell r="D5545" t="str">
            <v>EALING PCT</v>
          </cell>
        </row>
        <row r="5546">
          <cell r="C5546" t="str">
            <v>5HX</v>
          </cell>
          <cell r="D5546" t="str">
            <v>EALING PCT</v>
          </cell>
        </row>
        <row r="5547">
          <cell r="C5547" t="str">
            <v>5HX</v>
          </cell>
          <cell r="D5547" t="str">
            <v>EALING PCT</v>
          </cell>
        </row>
        <row r="5548">
          <cell r="C5548" t="str">
            <v>5HX</v>
          </cell>
          <cell r="D5548" t="str">
            <v>EALING PCT</v>
          </cell>
        </row>
        <row r="5549">
          <cell r="C5549" t="str">
            <v>5HX</v>
          </cell>
          <cell r="D5549" t="str">
            <v>EALING PCT</v>
          </cell>
        </row>
        <row r="5550">
          <cell r="C5550" t="str">
            <v>5HX</v>
          </cell>
          <cell r="D5550" t="str">
            <v>EALING PCT</v>
          </cell>
        </row>
        <row r="5551">
          <cell r="C5551" t="str">
            <v>5HX</v>
          </cell>
          <cell r="D5551" t="str">
            <v>EALING PCT</v>
          </cell>
        </row>
        <row r="5552">
          <cell r="C5552" t="str">
            <v>5HX</v>
          </cell>
          <cell r="D5552" t="str">
            <v>EALING PCT</v>
          </cell>
        </row>
        <row r="5553">
          <cell r="C5553" t="str">
            <v>5HX</v>
          </cell>
          <cell r="D5553" t="str">
            <v>EALING PCT</v>
          </cell>
        </row>
        <row r="5554">
          <cell r="C5554" t="str">
            <v>5HX</v>
          </cell>
          <cell r="D5554" t="str">
            <v>EALING PCT</v>
          </cell>
        </row>
        <row r="5555">
          <cell r="C5555" t="str">
            <v>5HX</v>
          </cell>
          <cell r="D5555" t="str">
            <v>EALING PCT</v>
          </cell>
        </row>
        <row r="5556">
          <cell r="C5556" t="str">
            <v>5HX</v>
          </cell>
          <cell r="D5556" t="str">
            <v>EALING PCT</v>
          </cell>
        </row>
        <row r="5557">
          <cell r="C5557" t="str">
            <v>5HX</v>
          </cell>
          <cell r="D5557" t="str">
            <v>EALING PCT</v>
          </cell>
        </row>
        <row r="5558">
          <cell r="C5558" t="str">
            <v>5HX</v>
          </cell>
          <cell r="D5558" t="str">
            <v>EALING PCT</v>
          </cell>
        </row>
        <row r="5559">
          <cell r="C5559" t="str">
            <v>5HX</v>
          </cell>
          <cell r="D5559" t="str">
            <v>EALING PCT</v>
          </cell>
        </row>
        <row r="5560">
          <cell r="C5560" t="str">
            <v>5HX</v>
          </cell>
          <cell r="D5560" t="str">
            <v>EALING PCT</v>
          </cell>
        </row>
        <row r="5561">
          <cell r="C5561" t="str">
            <v>5HX</v>
          </cell>
          <cell r="D5561" t="str">
            <v>EALING PCT</v>
          </cell>
        </row>
        <row r="5562">
          <cell r="C5562" t="str">
            <v>5HX</v>
          </cell>
          <cell r="D5562" t="str">
            <v>EALING PCT</v>
          </cell>
        </row>
        <row r="5563">
          <cell r="C5563" t="str">
            <v>5HX</v>
          </cell>
          <cell r="D5563" t="str">
            <v>EALING PCT</v>
          </cell>
        </row>
        <row r="5564">
          <cell r="C5564" t="str">
            <v>5HX</v>
          </cell>
          <cell r="D5564" t="str">
            <v>EALING PCT</v>
          </cell>
        </row>
        <row r="5565">
          <cell r="C5565" t="str">
            <v>5HX</v>
          </cell>
          <cell r="D5565" t="str">
            <v>EALING PCT</v>
          </cell>
        </row>
        <row r="5566">
          <cell r="C5566" t="str">
            <v>5HX</v>
          </cell>
          <cell r="D5566" t="str">
            <v>EALING PCT</v>
          </cell>
        </row>
        <row r="5567">
          <cell r="C5567" t="str">
            <v>5HX</v>
          </cell>
          <cell r="D5567" t="str">
            <v>EALING PCT</v>
          </cell>
        </row>
        <row r="5568">
          <cell r="C5568" t="str">
            <v>5HX</v>
          </cell>
          <cell r="D5568" t="str">
            <v>EALING PCT</v>
          </cell>
        </row>
        <row r="5569">
          <cell r="C5569" t="str">
            <v>5HX</v>
          </cell>
          <cell r="D5569" t="str">
            <v>EALING PCT</v>
          </cell>
        </row>
        <row r="5570">
          <cell r="C5570" t="str">
            <v>5HY</v>
          </cell>
          <cell r="D5570" t="str">
            <v>HOUNSLOW PCT</v>
          </cell>
        </row>
        <row r="5571">
          <cell r="C5571" t="str">
            <v>5HY</v>
          </cell>
          <cell r="D5571" t="str">
            <v>HOUNSLOW PCT</v>
          </cell>
        </row>
        <row r="5572">
          <cell r="C5572" t="str">
            <v>5HY</v>
          </cell>
          <cell r="D5572" t="str">
            <v>HOUNSLOW PCT</v>
          </cell>
        </row>
        <row r="5573">
          <cell r="C5573" t="str">
            <v>5HY</v>
          </cell>
          <cell r="D5573" t="str">
            <v>HOUNSLOW PCT</v>
          </cell>
        </row>
        <row r="5574">
          <cell r="C5574" t="str">
            <v>5HY</v>
          </cell>
          <cell r="D5574" t="str">
            <v>HOUNSLOW PCT</v>
          </cell>
        </row>
        <row r="5575">
          <cell r="C5575" t="str">
            <v>5HY</v>
          </cell>
          <cell r="D5575" t="str">
            <v>HOUNSLOW PCT</v>
          </cell>
        </row>
        <row r="5576">
          <cell r="C5576" t="str">
            <v>5HY</v>
          </cell>
          <cell r="D5576" t="str">
            <v>HOUNSLOW PCT</v>
          </cell>
        </row>
        <row r="5577">
          <cell r="C5577" t="str">
            <v>5HY</v>
          </cell>
          <cell r="D5577" t="str">
            <v>HOUNSLOW PCT</v>
          </cell>
        </row>
        <row r="5578">
          <cell r="C5578" t="str">
            <v>5HY</v>
          </cell>
          <cell r="D5578" t="str">
            <v>HOUNSLOW PCT</v>
          </cell>
        </row>
        <row r="5579">
          <cell r="C5579" t="str">
            <v>5HY</v>
          </cell>
          <cell r="D5579" t="str">
            <v>HOUNSLOW PCT</v>
          </cell>
        </row>
        <row r="5580">
          <cell r="C5580" t="str">
            <v>5HY</v>
          </cell>
          <cell r="D5580" t="str">
            <v>HOUNSLOW PCT</v>
          </cell>
        </row>
        <row r="5581">
          <cell r="C5581" t="str">
            <v>5HY</v>
          </cell>
          <cell r="D5581" t="str">
            <v>HOUNSLOW PCT</v>
          </cell>
        </row>
        <row r="5582">
          <cell r="C5582" t="str">
            <v>5HY</v>
          </cell>
          <cell r="D5582" t="str">
            <v>HOUNSLOW PCT</v>
          </cell>
        </row>
        <row r="5583">
          <cell r="C5583" t="str">
            <v>5HY</v>
          </cell>
          <cell r="D5583" t="str">
            <v>HOUNSLOW PCT</v>
          </cell>
        </row>
        <row r="5584">
          <cell r="C5584" t="str">
            <v>5HY</v>
          </cell>
          <cell r="D5584" t="str">
            <v>HOUNSLOW PCT</v>
          </cell>
        </row>
        <row r="5585">
          <cell r="C5585" t="str">
            <v>5HY</v>
          </cell>
          <cell r="D5585" t="str">
            <v>HOUNSLOW PCT</v>
          </cell>
        </row>
        <row r="5586">
          <cell r="C5586" t="str">
            <v>5HY</v>
          </cell>
          <cell r="D5586" t="str">
            <v>HOUNSLOW PCT</v>
          </cell>
        </row>
        <row r="5587">
          <cell r="C5587" t="str">
            <v>5HY</v>
          </cell>
          <cell r="D5587" t="str">
            <v>HOUNSLOW PCT</v>
          </cell>
        </row>
        <row r="5588">
          <cell r="C5588" t="str">
            <v>5HY</v>
          </cell>
          <cell r="D5588" t="str">
            <v>HOUNSLOW PCT</v>
          </cell>
        </row>
        <row r="5589">
          <cell r="C5589" t="str">
            <v>5HY</v>
          </cell>
          <cell r="D5589" t="str">
            <v>HOUNSLOW PCT</v>
          </cell>
        </row>
        <row r="5590">
          <cell r="C5590" t="str">
            <v>5HY</v>
          </cell>
          <cell r="D5590" t="str">
            <v>HOUNSLOW PCT</v>
          </cell>
        </row>
        <row r="5591">
          <cell r="C5591" t="str">
            <v>5HY</v>
          </cell>
          <cell r="D5591" t="str">
            <v>HOUNSLOW PCT</v>
          </cell>
        </row>
        <row r="5592">
          <cell r="C5592" t="str">
            <v>5HY</v>
          </cell>
          <cell r="D5592" t="str">
            <v>HOUNSLOW PCT</v>
          </cell>
        </row>
        <row r="5593">
          <cell r="C5593" t="str">
            <v>5HY</v>
          </cell>
          <cell r="D5593" t="str">
            <v>HOUNSLOW PCT</v>
          </cell>
        </row>
        <row r="5594">
          <cell r="C5594" t="str">
            <v>5HY</v>
          </cell>
          <cell r="D5594" t="str">
            <v>HOUNSLOW PCT</v>
          </cell>
        </row>
        <row r="5595">
          <cell r="C5595" t="str">
            <v>5HY</v>
          </cell>
          <cell r="D5595" t="str">
            <v>HOUNSLOW PCT</v>
          </cell>
        </row>
        <row r="5596">
          <cell r="C5596" t="str">
            <v>5HY</v>
          </cell>
          <cell r="D5596" t="str">
            <v>HOUNSLOW PCT</v>
          </cell>
        </row>
        <row r="5597">
          <cell r="C5597" t="str">
            <v>5HY</v>
          </cell>
          <cell r="D5597" t="str">
            <v>HOUNSLOW PCT</v>
          </cell>
        </row>
        <row r="5598">
          <cell r="C5598" t="str">
            <v>5HY</v>
          </cell>
          <cell r="D5598" t="str">
            <v>HOUNSLOW PCT</v>
          </cell>
        </row>
        <row r="5599">
          <cell r="C5599" t="str">
            <v>5HY</v>
          </cell>
          <cell r="D5599" t="str">
            <v>HOUNSLOW PCT</v>
          </cell>
        </row>
        <row r="5600">
          <cell r="C5600" t="str">
            <v>5HY</v>
          </cell>
          <cell r="D5600" t="str">
            <v>HOUNSLOW PCT</v>
          </cell>
        </row>
        <row r="5601">
          <cell r="C5601" t="str">
            <v>5HY</v>
          </cell>
          <cell r="D5601" t="str">
            <v>HOUNSLOW PCT</v>
          </cell>
        </row>
        <row r="5602">
          <cell r="C5602" t="str">
            <v>5HY</v>
          </cell>
          <cell r="D5602" t="str">
            <v>HOUNSLOW PCT</v>
          </cell>
        </row>
        <row r="5603">
          <cell r="C5603" t="str">
            <v>5HY</v>
          </cell>
          <cell r="D5603" t="str">
            <v>HOUNSLOW PCT</v>
          </cell>
        </row>
        <row r="5604">
          <cell r="C5604" t="str">
            <v>5HY</v>
          </cell>
          <cell r="D5604" t="str">
            <v>HOUNSLOW PCT</v>
          </cell>
        </row>
        <row r="5605">
          <cell r="C5605" t="str">
            <v>5HY</v>
          </cell>
          <cell r="D5605" t="str">
            <v>HOUNSLOW PCT</v>
          </cell>
        </row>
        <row r="5606">
          <cell r="C5606" t="str">
            <v>5HY</v>
          </cell>
          <cell r="D5606" t="str">
            <v>HOUNSLOW PCT</v>
          </cell>
        </row>
        <row r="5607">
          <cell r="C5607" t="str">
            <v>5HY</v>
          </cell>
          <cell r="D5607" t="str">
            <v>HOUNSLOW PCT</v>
          </cell>
        </row>
        <row r="5608">
          <cell r="C5608" t="str">
            <v>5HY</v>
          </cell>
          <cell r="D5608" t="str">
            <v>HOUNSLOW PCT</v>
          </cell>
        </row>
        <row r="5609">
          <cell r="C5609" t="str">
            <v>5HY</v>
          </cell>
          <cell r="D5609" t="str">
            <v>HOUNSLOW PCT</v>
          </cell>
        </row>
        <row r="5610">
          <cell r="C5610" t="str">
            <v>5HY</v>
          </cell>
          <cell r="D5610" t="str">
            <v>HOUNSLOW PCT</v>
          </cell>
        </row>
        <row r="5611">
          <cell r="C5611" t="str">
            <v>5HY</v>
          </cell>
          <cell r="D5611" t="str">
            <v>HOUNSLOW PCT</v>
          </cell>
        </row>
        <row r="5612">
          <cell r="C5612" t="str">
            <v>5HY</v>
          </cell>
          <cell r="D5612" t="str">
            <v>HOUNSLOW PCT</v>
          </cell>
        </row>
        <row r="5613">
          <cell r="C5613" t="str">
            <v>5HY</v>
          </cell>
          <cell r="D5613" t="str">
            <v>HOUNSLOW PCT</v>
          </cell>
        </row>
        <row r="5614">
          <cell r="C5614" t="str">
            <v>5HY</v>
          </cell>
          <cell r="D5614" t="str">
            <v>HOUNSLOW PCT</v>
          </cell>
        </row>
        <row r="5615">
          <cell r="C5615" t="str">
            <v>5HY</v>
          </cell>
          <cell r="D5615" t="str">
            <v>HOUNSLOW PCT</v>
          </cell>
        </row>
        <row r="5616">
          <cell r="C5616" t="str">
            <v>5HY</v>
          </cell>
          <cell r="D5616" t="str">
            <v>HOUNSLOW PCT</v>
          </cell>
        </row>
        <row r="5617">
          <cell r="C5617" t="str">
            <v>5HY</v>
          </cell>
          <cell r="D5617" t="str">
            <v>HOUNSLOW PCT</v>
          </cell>
        </row>
        <row r="5618">
          <cell r="C5618" t="str">
            <v>5HY</v>
          </cell>
          <cell r="D5618" t="str">
            <v>HOUNSLOW PCT</v>
          </cell>
        </row>
        <row r="5619">
          <cell r="C5619" t="str">
            <v>5HY</v>
          </cell>
          <cell r="D5619" t="str">
            <v>HOUNSLOW PCT</v>
          </cell>
        </row>
        <row r="5620">
          <cell r="C5620" t="str">
            <v>5HY</v>
          </cell>
          <cell r="D5620" t="str">
            <v>HOUNSLOW PCT</v>
          </cell>
        </row>
        <row r="5621">
          <cell r="C5621" t="str">
            <v>5HY</v>
          </cell>
          <cell r="D5621" t="str">
            <v>HOUNSLOW PCT</v>
          </cell>
        </row>
        <row r="5622">
          <cell r="C5622" t="str">
            <v>5HY</v>
          </cell>
          <cell r="D5622" t="str">
            <v>HOUNSLOW PCT</v>
          </cell>
        </row>
        <row r="5623">
          <cell r="C5623" t="str">
            <v>5HY</v>
          </cell>
          <cell r="D5623" t="str">
            <v>HOUNSLOW PCT</v>
          </cell>
        </row>
        <row r="5624">
          <cell r="C5624" t="str">
            <v>5HY</v>
          </cell>
          <cell r="D5624" t="str">
            <v>HOUNSLOW PCT</v>
          </cell>
        </row>
        <row r="5625">
          <cell r="C5625" t="str">
            <v>5K5</v>
          </cell>
          <cell r="D5625" t="str">
            <v>BRENT PCT</v>
          </cell>
        </row>
        <row r="5626">
          <cell r="C5626" t="str">
            <v>5K5</v>
          </cell>
          <cell r="D5626" t="str">
            <v>BRENT PCT</v>
          </cell>
        </row>
        <row r="5627">
          <cell r="C5627" t="str">
            <v>5K5</v>
          </cell>
          <cell r="D5627" t="str">
            <v>BRENT PCT</v>
          </cell>
        </row>
        <row r="5628">
          <cell r="C5628" t="str">
            <v>5K5</v>
          </cell>
          <cell r="D5628" t="str">
            <v>BRENT PCT</v>
          </cell>
        </row>
        <row r="5629">
          <cell r="C5629" t="str">
            <v>5K5</v>
          </cell>
          <cell r="D5629" t="str">
            <v>BRENT PCT</v>
          </cell>
        </row>
        <row r="5630">
          <cell r="C5630" t="str">
            <v>5K5</v>
          </cell>
          <cell r="D5630" t="str">
            <v>BRENT PCT</v>
          </cell>
        </row>
        <row r="5631">
          <cell r="C5631" t="str">
            <v>5K5</v>
          </cell>
          <cell r="D5631" t="str">
            <v>BRENT PCT</v>
          </cell>
        </row>
        <row r="5632">
          <cell r="C5632" t="str">
            <v>5K5</v>
          </cell>
          <cell r="D5632" t="str">
            <v>BRENT PCT</v>
          </cell>
        </row>
        <row r="5633">
          <cell r="C5633" t="str">
            <v>5K5</v>
          </cell>
          <cell r="D5633" t="str">
            <v>BRENT PCT</v>
          </cell>
        </row>
        <row r="5634">
          <cell r="C5634" t="str">
            <v>5K5</v>
          </cell>
          <cell r="D5634" t="str">
            <v>BRENT PCT</v>
          </cell>
        </row>
        <row r="5635">
          <cell r="C5635" t="str">
            <v>5K5</v>
          </cell>
          <cell r="D5635" t="str">
            <v>BRENT PCT</v>
          </cell>
        </row>
        <row r="5636">
          <cell r="C5636" t="str">
            <v>5K5</v>
          </cell>
          <cell r="D5636" t="str">
            <v>BRENT PCT</v>
          </cell>
        </row>
        <row r="5637">
          <cell r="C5637" t="str">
            <v>5K5</v>
          </cell>
          <cell r="D5637" t="str">
            <v>BRENT PCT</v>
          </cell>
        </row>
        <row r="5638">
          <cell r="C5638" t="str">
            <v>5K5</v>
          </cell>
          <cell r="D5638" t="str">
            <v>BRENT PCT</v>
          </cell>
        </row>
        <row r="5639">
          <cell r="C5639" t="str">
            <v>5K5</v>
          </cell>
          <cell r="D5639" t="str">
            <v>BRENT PCT</v>
          </cell>
        </row>
        <row r="5640">
          <cell r="C5640" t="str">
            <v>5K5</v>
          </cell>
          <cell r="D5640" t="str">
            <v>BRENT PCT</v>
          </cell>
        </row>
        <row r="5641">
          <cell r="C5641" t="str">
            <v>5K5</v>
          </cell>
          <cell r="D5641" t="str">
            <v>BRENT PCT</v>
          </cell>
        </row>
        <row r="5642">
          <cell r="C5642" t="str">
            <v>5K5</v>
          </cell>
          <cell r="D5642" t="str">
            <v>BRENT PCT</v>
          </cell>
        </row>
        <row r="5643">
          <cell r="C5643" t="str">
            <v>5K5</v>
          </cell>
          <cell r="D5643" t="str">
            <v>BRENT PCT</v>
          </cell>
        </row>
        <row r="5644">
          <cell r="C5644" t="str">
            <v>5K5</v>
          </cell>
          <cell r="D5644" t="str">
            <v>BRENT PCT</v>
          </cell>
        </row>
        <row r="5645">
          <cell r="C5645" t="str">
            <v>5K5</v>
          </cell>
          <cell r="D5645" t="str">
            <v>BRENT PCT</v>
          </cell>
        </row>
        <row r="5646">
          <cell r="C5646" t="str">
            <v>5K5</v>
          </cell>
          <cell r="D5646" t="str">
            <v>BRENT PCT</v>
          </cell>
        </row>
        <row r="5647">
          <cell r="C5647" t="str">
            <v>5K5</v>
          </cell>
          <cell r="D5647" t="str">
            <v>BRENT PCT</v>
          </cell>
        </row>
        <row r="5648">
          <cell r="C5648" t="str">
            <v>5K5</v>
          </cell>
          <cell r="D5648" t="str">
            <v>BRENT PCT</v>
          </cell>
        </row>
        <row r="5649">
          <cell r="C5649" t="str">
            <v>5K5</v>
          </cell>
          <cell r="D5649" t="str">
            <v>BRENT PCT</v>
          </cell>
        </row>
        <row r="5650">
          <cell r="C5650" t="str">
            <v>5K5</v>
          </cell>
          <cell r="D5650" t="str">
            <v>BRENT PCT</v>
          </cell>
        </row>
        <row r="5651">
          <cell r="C5651" t="str">
            <v>5K5</v>
          </cell>
          <cell r="D5651" t="str">
            <v>BRENT PCT</v>
          </cell>
        </row>
        <row r="5652">
          <cell r="C5652" t="str">
            <v>5K5</v>
          </cell>
          <cell r="D5652" t="str">
            <v>BRENT PCT</v>
          </cell>
        </row>
        <row r="5653">
          <cell r="C5653" t="str">
            <v>5K5</v>
          </cell>
          <cell r="D5653" t="str">
            <v>BRENT PCT</v>
          </cell>
        </row>
        <row r="5654">
          <cell r="C5654" t="str">
            <v>5K5</v>
          </cell>
          <cell r="D5654" t="str">
            <v>BRENT PCT</v>
          </cell>
        </row>
        <row r="5655">
          <cell r="C5655" t="str">
            <v>5K5</v>
          </cell>
          <cell r="D5655" t="str">
            <v>BRENT PCT</v>
          </cell>
        </row>
        <row r="5656">
          <cell r="C5656" t="str">
            <v>5K5</v>
          </cell>
          <cell r="D5656" t="str">
            <v>BRENT PCT</v>
          </cell>
        </row>
        <row r="5657">
          <cell r="C5657" t="str">
            <v>5K5</v>
          </cell>
          <cell r="D5657" t="str">
            <v>BRENT PCT</v>
          </cell>
        </row>
        <row r="5658">
          <cell r="C5658" t="str">
            <v>5K5</v>
          </cell>
          <cell r="D5658" t="str">
            <v>BRENT PCT</v>
          </cell>
        </row>
        <row r="5659">
          <cell r="C5659" t="str">
            <v>5K5</v>
          </cell>
          <cell r="D5659" t="str">
            <v>BRENT PCT</v>
          </cell>
        </row>
        <row r="5660">
          <cell r="C5660" t="str">
            <v>5K5</v>
          </cell>
          <cell r="D5660" t="str">
            <v>BRENT PCT</v>
          </cell>
        </row>
        <row r="5661">
          <cell r="C5661" t="str">
            <v>5K5</v>
          </cell>
          <cell r="D5661" t="str">
            <v>BRENT PCT</v>
          </cell>
        </row>
        <row r="5662">
          <cell r="C5662" t="str">
            <v>5K5</v>
          </cell>
          <cell r="D5662" t="str">
            <v>BRENT PCT</v>
          </cell>
        </row>
        <row r="5663">
          <cell r="C5663" t="str">
            <v>5K5</v>
          </cell>
          <cell r="D5663" t="str">
            <v>BRENT PCT</v>
          </cell>
        </row>
        <row r="5664">
          <cell r="C5664" t="str">
            <v>5K5</v>
          </cell>
          <cell r="D5664" t="str">
            <v>BRENT PCT</v>
          </cell>
        </row>
        <row r="5665">
          <cell r="C5665" t="str">
            <v>5K5</v>
          </cell>
          <cell r="D5665" t="str">
            <v>BRENT PCT</v>
          </cell>
        </row>
        <row r="5666">
          <cell r="C5666" t="str">
            <v>5K5</v>
          </cell>
          <cell r="D5666" t="str">
            <v>BRENT PCT</v>
          </cell>
        </row>
        <row r="5667">
          <cell r="C5667" t="str">
            <v>5K5</v>
          </cell>
          <cell r="D5667" t="str">
            <v>BRENT PCT</v>
          </cell>
        </row>
        <row r="5668">
          <cell r="C5668" t="str">
            <v>5K5</v>
          </cell>
          <cell r="D5668" t="str">
            <v>BRENT PCT</v>
          </cell>
        </row>
        <row r="5669">
          <cell r="C5669" t="str">
            <v>5K5</v>
          </cell>
          <cell r="D5669" t="str">
            <v>BRENT PCT</v>
          </cell>
        </row>
        <row r="5670">
          <cell r="C5670" t="str">
            <v>5K5</v>
          </cell>
          <cell r="D5670" t="str">
            <v>BRENT PCT</v>
          </cell>
        </row>
        <row r="5671">
          <cell r="C5671" t="str">
            <v>5K5</v>
          </cell>
          <cell r="D5671" t="str">
            <v>BRENT PCT</v>
          </cell>
        </row>
        <row r="5672">
          <cell r="C5672" t="str">
            <v>5K5</v>
          </cell>
          <cell r="D5672" t="str">
            <v>BRENT PCT</v>
          </cell>
        </row>
        <row r="5673">
          <cell r="C5673" t="str">
            <v>5K5</v>
          </cell>
          <cell r="D5673" t="str">
            <v>BRENT PCT</v>
          </cell>
        </row>
        <row r="5674">
          <cell r="C5674" t="str">
            <v>5K5</v>
          </cell>
          <cell r="D5674" t="str">
            <v>BRENT PCT</v>
          </cell>
        </row>
        <row r="5675">
          <cell r="C5675" t="str">
            <v>5K5</v>
          </cell>
          <cell r="D5675" t="str">
            <v>BRENT PCT</v>
          </cell>
        </row>
        <row r="5676">
          <cell r="C5676" t="str">
            <v>5K5</v>
          </cell>
          <cell r="D5676" t="str">
            <v>BRENT PCT</v>
          </cell>
        </row>
        <row r="5677">
          <cell r="C5677" t="str">
            <v>5K5</v>
          </cell>
          <cell r="D5677" t="str">
            <v>BRENT PCT</v>
          </cell>
        </row>
        <row r="5678">
          <cell r="C5678" t="str">
            <v>5K5</v>
          </cell>
          <cell r="D5678" t="str">
            <v>BRENT PCT</v>
          </cell>
        </row>
        <row r="5679">
          <cell r="C5679" t="str">
            <v>5K5</v>
          </cell>
          <cell r="D5679" t="str">
            <v>BRENT PCT</v>
          </cell>
        </row>
        <row r="5680">
          <cell r="C5680" t="str">
            <v>5K5</v>
          </cell>
          <cell r="D5680" t="str">
            <v>BRENT PCT</v>
          </cell>
        </row>
        <row r="5681">
          <cell r="C5681" t="str">
            <v>5K5</v>
          </cell>
          <cell r="D5681" t="str">
            <v>BRENT PCT</v>
          </cell>
        </row>
        <row r="5682">
          <cell r="C5682" t="str">
            <v>5K5</v>
          </cell>
          <cell r="D5682" t="str">
            <v>BRENT PCT</v>
          </cell>
        </row>
        <row r="5683">
          <cell r="C5683" t="str">
            <v>5K5</v>
          </cell>
          <cell r="D5683" t="str">
            <v>BRENT PCT</v>
          </cell>
        </row>
        <row r="5684">
          <cell r="C5684" t="str">
            <v>5K5</v>
          </cell>
          <cell r="D5684" t="str">
            <v>BRENT PCT</v>
          </cell>
        </row>
        <row r="5685">
          <cell r="C5685" t="str">
            <v>5K5</v>
          </cell>
          <cell r="D5685" t="str">
            <v>BRENT PCT</v>
          </cell>
        </row>
        <row r="5686">
          <cell r="C5686" t="str">
            <v>5K5</v>
          </cell>
          <cell r="D5686" t="str">
            <v>BRENT PCT</v>
          </cell>
        </row>
        <row r="5687">
          <cell r="C5687" t="str">
            <v>5K5</v>
          </cell>
          <cell r="D5687" t="str">
            <v>BRENT PCT</v>
          </cell>
        </row>
        <row r="5688">
          <cell r="C5688" t="str">
            <v>5K5</v>
          </cell>
          <cell r="D5688" t="str">
            <v>BRENT PCT</v>
          </cell>
        </row>
        <row r="5689">
          <cell r="C5689" t="str">
            <v>5K5</v>
          </cell>
          <cell r="D5689" t="str">
            <v>BRENT PCT</v>
          </cell>
        </row>
        <row r="5690">
          <cell r="C5690" t="str">
            <v>5K5</v>
          </cell>
          <cell r="D5690" t="str">
            <v>BRENT PCT</v>
          </cell>
        </row>
        <row r="5691">
          <cell r="C5691" t="str">
            <v>5K5</v>
          </cell>
          <cell r="D5691" t="str">
            <v>BRENT PCT</v>
          </cell>
        </row>
        <row r="5692">
          <cell r="C5692" t="str">
            <v>5K5</v>
          </cell>
          <cell r="D5692" t="str">
            <v>BRENT PCT</v>
          </cell>
        </row>
        <row r="5693">
          <cell r="C5693" t="str">
            <v>5K5</v>
          </cell>
          <cell r="D5693" t="str">
            <v>BRENT PCT</v>
          </cell>
        </row>
        <row r="5694">
          <cell r="C5694" t="str">
            <v>5K5</v>
          </cell>
          <cell r="D5694" t="str">
            <v>BRENT PCT</v>
          </cell>
        </row>
        <row r="5695">
          <cell r="C5695" t="str">
            <v>5K6</v>
          </cell>
          <cell r="D5695" t="str">
            <v>HARROW PCT</v>
          </cell>
        </row>
        <row r="5696">
          <cell r="C5696" t="str">
            <v>5K6</v>
          </cell>
          <cell r="D5696" t="str">
            <v>HARROW PCT</v>
          </cell>
        </row>
        <row r="5697">
          <cell r="C5697" t="str">
            <v>5K6</v>
          </cell>
          <cell r="D5697" t="str">
            <v>HARROW PCT</v>
          </cell>
        </row>
        <row r="5698">
          <cell r="C5698" t="str">
            <v>5K6</v>
          </cell>
          <cell r="D5698" t="str">
            <v>HARROW PCT</v>
          </cell>
        </row>
        <row r="5699">
          <cell r="C5699" t="str">
            <v>5K6</v>
          </cell>
          <cell r="D5699" t="str">
            <v>HARROW PCT</v>
          </cell>
        </row>
        <row r="5700">
          <cell r="C5700" t="str">
            <v>5K6</v>
          </cell>
          <cell r="D5700" t="str">
            <v>HARROW PCT</v>
          </cell>
        </row>
        <row r="5701">
          <cell r="C5701" t="str">
            <v>5K6</v>
          </cell>
          <cell r="D5701" t="str">
            <v>HARROW PCT</v>
          </cell>
        </row>
        <row r="5702">
          <cell r="C5702" t="str">
            <v>5K6</v>
          </cell>
          <cell r="D5702" t="str">
            <v>HARROW PCT</v>
          </cell>
        </row>
        <row r="5703">
          <cell r="C5703" t="str">
            <v>5K6</v>
          </cell>
          <cell r="D5703" t="str">
            <v>HARROW PCT</v>
          </cell>
        </row>
        <row r="5704">
          <cell r="C5704" t="str">
            <v>5K6</v>
          </cell>
          <cell r="D5704" t="str">
            <v>HARROW PCT</v>
          </cell>
        </row>
        <row r="5705">
          <cell r="C5705" t="str">
            <v>5K6</v>
          </cell>
          <cell r="D5705" t="str">
            <v>HARROW PCT</v>
          </cell>
        </row>
        <row r="5706">
          <cell r="C5706" t="str">
            <v>5K6</v>
          </cell>
          <cell r="D5706" t="str">
            <v>HARROW PCT</v>
          </cell>
        </row>
        <row r="5707">
          <cell r="C5707" t="str">
            <v>5K6</v>
          </cell>
          <cell r="D5707" t="str">
            <v>HARROW PCT</v>
          </cell>
        </row>
        <row r="5708">
          <cell r="C5708" t="str">
            <v>5K6</v>
          </cell>
          <cell r="D5708" t="str">
            <v>HARROW PCT</v>
          </cell>
        </row>
        <row r="5709">
          <cell r="C5709" t="str">
            <v>5K6</v>
          </cell>
          <cell r="D5709" t="str">
            <v>HARROW PCT</v>
          </cell>
        </row>
        <row r="5710">
          <cell r="C5710" t="str">
            <v>5K6</v>
          </cell>
          <cell r="D5710" t="str">
            <v>HARROW PCT</v>
          </cell>
        </row>
        <row r="5711">
          <cell r="C5711" t="str">
            <v>5K6</v>
          </cell>
          <cell r="D5711" t="str">
            <v>HARROW PCT</v>
          </cell>
        </row>
        <row r="5712">
          <cell r="C5712" t="str">
            <v>5K6</v>
          </cell>
          <cell r="D5712" t="str">
            <v>HARROW PCT</v>
          </cell>
        </row>
        <row r="5713">
          <cell r="C5713" t="str">
            <v>5K6</v>
          </cell>
          <cell r="D5713" t="str">
            <v>HARROW PCT</v>
          </cell>
        </row>
        <row r="5714">
          <cell r="C5714" t="str">
            <v>5K6</v>
          </cell>
          <cell r="D5714" t="str">
            <v>HARROW PCT</v>
          </cell>
        </row>
        <row r="5715">
          <cell r="C5715" t="str">
            <v>5K6</v>
          </cell>
          <cell r="D5715" t="str">
            <v>HARROW PCT</v>
          </cell>
        </row>
        <row r="5716">
          <cell r="C5716" t="str">
            <v>5K6</v>
          </cell>
          <cell r="D5716" t="str">
            <v>HARROW PCT</v>
          </cell>
        </row>
        <row r="5717">
          <cell r="C5717" t="str">
            <v>5K6</v>
          </cell>
          <cell r="D5717" t="str">
            <v>HARROW PCT</v>
          </cell>
        </row>
        <row r="5718">
          <cell r="C5718" t="str">
            <v>5K6</v>
          </cell>
          <cell r="D5718" t="str">
            <v>HARROW PCT</v>
          </cell>
        </row>
        <row r="5719">
          <cell r="C5719" t="str">
            <v>5K6</v>
          </cell>
          <cell r="D5719" t="str">
            <v>HARROW PCT</v>
          </cell>
        </row>
        <row r="5720">
          <cell r="C5720" t="str">
            <v>5K6</v>
          </cell>
          <cell r="D5720" t="str">
            <v>HARROW PCT</v>
          </cell>
        </row>
        <row r="5721">
          <cell r="C5721" t="str">
            <v>5K6</v>
          </cell>
          <cell r="D5721" t="str">
            <v>HARROW PCT</v>
          </cell>
        </row>
        <row r="5722">
          <cell r="C5722" t="str">
            <v>5K6</v>
          </cell>
          <cell r="D5722" t="str">
            <v>HARROW PCT</v>
          </cell>
        </row>
        <row r="5723">
          <cell r="C5723" t="str">
            <v>5K6</v>
          </cell>
          <cell r="D5723" t="str">
            <v>HARROW PCT</v>
          </cell>
        </row>
        <row r="5724">
          <cell r="C5724" t="str">
            <v>5K6</v>
          </cell>
          <cell r="D5724" t="str">
            <v>HARROW PCT</v>
          </cell>
        </row>
        <row r="5725">
          <cell r="C5725" t="str">
            <v>5K6</v>
          </cell>
          <cell r="D5725" t="str">
            <v>HARROW PCT</v>
          </cell>
        </row>
        <row r="5726">
          <cell r="C5726" t="str">
            <v>5K6</v>
          </cell>
          <cell r="D5726" t="str">
            <v>HARROW PCT</v>
          </cell>
        </row>
        <row r="5727">
          <cell r="C5727" t="str">
            <v>5K6</v>
          </cell>
          <cell r="D5727" t="str">
            <v>HARROW PCT</v>
          </cell>
        </row>
        <row r="5728">
          <cell r="C5728" t="str">
            <v>5K6</v>
          </cell>
          <cell r="D5728" t="str">
            <v>HARROW PCT</v>
          </cell>
        </row>
        <row r="5729">
          <cell r="C5729" t="str">
            <v>5K6</v>
          </cell>
          <cell r="D5729" t="str">
            <v>HARROW PCT</v>
          </cell>
        </row>
        <row r="5730">
          <cell r="C5730" t="str">
            <v>5K6</v>
          </cell>
          <cell r="D5730" t="str">
            <v>HARROW PCT</v>
          </cell>
        </row>
        <row r="5731">
          <cell r="C5731" t="str">
            <v>5K6</v>
          </cell>
          <cell r="D5731" t="str">
            <v>HARROW PCT</v>
          </cell>
        </row>
        <row r="5732">
          <cell r="C5732" t="str">
            <v>5K6</v>
          </cell>
          <cell r="D5732" t="str">
            <v>HARROW PCT</v>
          </cell>
        </row>
        <row r="5733">
          <cell r="C5733" t="str">
            <v>5K7</v>
          </cell>
          <cell r="D5733" t="str">
            <v>CAMDEN PRIMARY CARE TRUST</v>
          </cell>
        </row>
        <row r="5734">
          <cell r="C5734" t="str">
            <v>5K7</v>
          </cell>
          <cell r="D5734" t="str">
            <v>CAMDEN PRIMARY CARE TRUST</v>
          </cell>
        </row>
        <row r="5735">
          <cell r="C5735" t="str">
            <v>5K7</v>
          </cell>
          <cell r="D5735" t="str">
            <v>CAMDEN PRIMARY CARE TRUST</v>
          </cell>
        </row>
        <row r="5736">
          <cell r="C5736" t="str">
            <v>5K7</v>
          </cell>
          <cell r="D5736" t="str">
            <v>CAMDEN PRIMARY CARE TRUST</v>
          </cell>
        </row>
        <row r="5737">
          <cell r="C5737" t="str">
            <v>5K7</v>
          </cell>
          <cell r="D5737" t="str">
            <v>CAMDEN PRIMARY CARE TRUST</v>
          </cell>
        </row>
        <row r="5738">
          <cell r="C5738" t="str">
            <v>5K7</v>
          </cell>
          <cell r="D5738" t="str">
            <v>CAMDEN PRIMARY CARE TRUST</v>
          </cell>
        </row>
        <row r="5739">
          <cell r="C5739" t="str">
            <v>5K7</v>
          </cell>
          <cell r="D5739" t="str">
            <v>CAMDEN PRIMARY CARE TRUST</v>
          </cell>
        </row>
        <row r="5740">
          <cell r="C5740" t="str">
            <v>5K7</v>
          </cell>
          <cell r="D5740" t="str">
            <v>CAMDEN PRIMARY CARE TRUST</v>
          </cell>
        </row>
        <row r="5741">
          <cell r="C5741" t="str">
            <v>5K7</v>
          </cell>
          <cell r="D5741" t="str">
            <v>CAMDEN PRIMARY CARE TRUST</v>
          </cell>
        </row>
        <row r="5742">
          <cell r="C5742" t="str">
            <v>5K7</v>
          </cell>
          <cell r="D5742" t="str">
            <v>CAMDEN PRIMARY CARE TRUST</v>
          </cell>
        </row>
        <row r="5743">
          <cell r="C5743" t="str">
            <v>5K7</v>
          </cell>
          <cell r="D5743" t="str">
            <v>CAMDEN PRIMARY CARE TRUST</v>
          </cell>
        </row>
        <row r="5744">
          <cell r="C5744" t="str">
            <v>5K7</v>
          </cell>
          <cell r="D5744" t="str">
            <v>CAMDEN PRIMARY CARE TRUST</v>
          </cell>
        </row>
        <row r="5745">
          <cell r="C5745" t="str">
            <v>5K7</v>
          </cell>
          <cell r="D5745" t="str">
            <v>CAMDEN PRIMARY CARE TRUST</v>
          </cell>
        </row>
        <row r="5746">
          <cell r="C5746" t="str">
            <v>5K7</v>
          </cell>
          <cell r="D5746" t="str">
            <v>CAMDEN PRIMARY CARE TRUST</v>
          </cell>
        </row>
        <row r="5747">
          <cell r="C5747" t="str">
            <v>5K7</v>
          </cell>
          <cell r="D5747" t="str">
            <v>CAMDEN PRIMARY CARE TRUST</v>
          </cell>
        </row>
        <row r="5748">
          <cell r="C5748" t="str">
            <v>5K7</v>
          </cell>
          <cell r="D5748" t="str">
            <v>CAMDEN PRIMARY CARE TRUST</v>
          </cell>
        </row>
        <row r="5749">
          <cell r="C5749" t="str">
            <v>5K7</v>
          </cell>
          <cell r="D5749" t="str">
            <v>CAMDEN PRIMARY CARE TRUST</v>
          </cell>
        </row>
        <row r="5750">
          <cell r="C5750" t="str">
            <v>5K7</v>
          </cell>
          <cell r="D5750" t="str">
            <v>CAMDEN PRIMARY CARE TRUST</v>
          </cell>
        </row>
        <row r="5751">
          <cell r="C5751" t="str">
            <v>5K7</v>
          </cell>
          <cell r="D5751" t="str">
            <v>CAMDEN PRIMARY CARE TRUST</v>
          </cell>
        </row>
        <row r="5752">
          <cell r="C5752" t="str">
            <v>5K7</v>
          </cell>
          <cell r="D5752" t="str">
            <v>CAMDEN PRIMARY CARE TRUST</v>
          </cell>
        </row>
        <row r="5753">
          <cell r="C5753" t="str">
            <v>5K7</v>
          </cell>
          <cell r="D5753" t="str">
            <v>CAMDEN PRIMARY CARE TRUST</v>
          </cell>
        </row>
        <row r="5754">
          <cell r="C5754" t="str">
            <v>5K7</v>
          </cell>
          <cell r="D5754" t="str">
            <v>CAMDEN PRIMARY CARE TRUST</v>
          </cell>
        </row>
        <row r="5755">
          <cell r="C5755" t="str">
            <v>5K7</v>
          </cell>
          <cell r="D5755" t="str">
            <v>CAMDEN PRIMARY CARE TRUST</v>
          </cell>
        </row>
        <row r="5756">
          <cell r="C5756" t="str">
            <v>5K7</v>
          </cell>
          <cell r="D5756" t="str">
            <v>CAMDEN PRIMARY CARE TRUST</v>
          </cell>
        </row>
        <row r="5757">
          <cell r="C5757" t="str">
            <v>5K7</v>
          </cell>
          <cell r="D5757" t="str">
            <v>CAMDEN PRIMARY CARE TRUST</v>
          </cell>
        </row>
        <row r="5758">
          <cell r="C5758" t="str">
            <v>5K7</v>
          </cell>
          <cell r="D5758" t="str">
            <v>CAMDEN PRIMARY CARE TRUST</v>
          </cell>
        </row>
        <row r="5759">
          <cell r="C5759" t="str">
            <v>5K7</v>
          </cell>
          <cell r="D5759" t="str">
            <v>CAMDEN PRIMARY CARE TRUST</v>
          </cell>
        </row>
        <row r="5760">
          <cell r="C5760" t="str">
            <v>5K7</v>
          </cell>
          <cell r="D5760" t="str">
            <v>CAMDEN PRIMARY CARE TRUST</v>
          </cell>
        </row>
        <row r="5761">
          <cell r="C5761" t="str">
            <v>5K7</v>
          </cell>
          <cell r="D5761" t="str">
            <v>CAMDEN PRIMARY CARE TRUST</v>
          </cell>
        </row>
        <row r="5762">
          <cell r="C5762" t="str">
            <v>5K7</v>
          </cell>
          <cell r="D5762" t="str">
            <v>CAMDEN PRIMARY CARE TRUST</v>
          </cell>
        </row>
        <row r="5763">
          <cell r="C5763" t="str">
            <v>5K7</v>
          </cell>
          <cell r="D5763" t="str">
            <v>CAMDEN PRIMARY CARE TRUST</v>
          </cell>
        </row>
        <row r="5764">
          <cell r="C5764" t="str">
            <v>5K7</v>
          </cell>
          <cell r="D5764" t="str">
            <v>CAMDEN PRIMARY CARE TRUST</v>
          </cell>
        </row>
        <row r="5765">
          <cell r="C5765" t="str">
            <v>5K7</v>
          </cell>
          <cell r="D5765" t="str">
            <v>CAMDEN PRIMARY CARE TRUST</v>
          </cell>
        </row>
        <row r="5766">
          <cell r="C5766" t="str">
            <v>5K7</v>
          </cell>
          <cell r="D5766" t="str">
            <v>CAMDEN PRIMARY CARE TRUST</v>
          </cell>
        </row>
        <row r="5767">
          <cell r="C5767" t="str">
            <v>5K7</v>
          </cell>
          <cell r="D5767" t="str">
            <v>CAMDEN PRIMARY CARE TRUST</v>
          </cell>
        </row>
        <row r="5768">
          <cell r="C5768" t="str">
            <v>5K7</v>
          </cell>
          <cell r="D5768" t="str">
            <v>CAMDEN PRIMARY CARE TRUST</v>
          </cell>
        </row>
        <row r="5769">
          <cell r="C5769" t="str">
            <v>5K7</v>
          </cell>
          <cell r="D5769" t="str">
            <v>CAMDEN PRIMARY CARE TRUST</v>
          </cell>
        </row>
        <row r="5770">
          <cell r="C5770" t="str">
            <v>5K7</v>
          </cell>
          <cell r="D5770" t="str">
            <v>CAMDEN PRIMARY CARE TRUST</v>
          </cell>
        </row>
        <row r="5771">
          <cell r="C5771" t="str">
            <v>5K7</v>
          </cell>
          <cell r="D5771" t="str">
            <v>CAMDEN PRIMARY CARE TRUST</v>
          </cell>
        </row>
        <row r="5772">
          <cell r="C5772" t="str">
            <v>5K7</v>
          </cell>
          <cell r="D5772" t="str">
            <v>CAMDEN PRIMARY CARE TRUST</v>
          </cell>
        </row>
        <row r="5773">
          <cell r="C5773" t="str">
            <v>5K8</v>
          </cell>
          <cell r="D5773" t="str">
            <v>ISLINGTON PRIMARY CARE TRUST</v>
          </cell>
        </row>
        <row r="5774">
          <cell r="C5774" t="str">
            <v>5K8</v>
          </cell>
          <cell r="D5774" t="str">
            <v>ISLINGTON PRIMARY CARE TRUST</v>
          </cell>
        </row>
        <row r="5775">
          <cell r="C5775" t="str">
            <v>5K8</v>
          </cell>
          <cell r="D5775" t="str">
            <v>ISLINGTON PRIMARY CARE TRUST</v>
          </cell>
        </row>
        <row r="5776">
          <cell r="C5776" t="str">
            <v>5K8</v>
          </cell>
          <cell r="D5776" t="str">
            <v>ISLINGTON PRIMARY CARE TRUST</v>
          </cell>
        </row>
        <row r="5777">
          <cell r="C5777" t="str">
            <v>5K8</v>
          </cell>
          <cell r="D5777" t="str">
            <v>ISLINGTON PRIMARY CARE TRUST</v>
          </cell>
        </row>
        <row r="5778">
          <cell r="C5778" t="str">
            <v>5K8</v>
          </cell>
          <cell r="D5778" t="str">
            <v>ISLINGTON PRIMARY CARE TRUST</v>
          </cell>
        </row>
        <row r="5779">
          <cell r="C5779" t="str">
            <v>5K8</v>
          </cell>
          <cell r="D5779" t="str">
            <v>ISLINGTON PRIMARY CARE TRUST</v>
          </cell>
        </row>
        <row r="5780">
          <cell r="C5780" t="str">
            <v>5K8</v>
          </cell>
          <cell r="D5780" t="str">
            <v>ISLINGTON PRIMARY CARE TRUST</v>
          </cell>
        </row>
        <row r="5781">
          <cell r="C5781" t="str">
            <v>5K8</v>
          </cell>
          <cell r="D5781" t="str">
            <v>ISLINGTON PRIMARY CARE TRUST</v>
          </cell>
        </row>
        <row r="5782">
          <cell r="C5782" t="str">
            <v>5K8</v>
          </cell>
          <cell r="D5782" t="str">
            <v>ISLINGTON PRIMARY CARE TRUST</v>
          </cell>
        </row>
        <row r="5783">
          <cell r="C5783" t="str">
            <v>5K8</v>
          </cell>
          <cell r="D5783" t="str">
            <v>ISLINGTON PRIMARY CARE TRUST</v>
          </cell>
        </row>
        <row r="5784">
          <cell r="C5784" t="str">
            <v>5K8</v>
          </cell>
          <cell r="D5784" t="str">
            <v>ISLINGTON PRIMARY CARE TRUST</v>
          </cell>
        </row>
        <row r="5785">
          <cell r="C5785" t="str">
            <v>5K8</v>
          </cell>
          <cell r="D5785" t="str">
            <v>ISLINGTON PRIMARY CARE TRUST</v>
          </cell>
        </row>
        <row r="5786">
          <cell r="C5786" t="str">
            <v>5K8</v>
          </cell>
          <cell r="D5786" t="str">
            <v>ISLINGTON PRIMARY CARE TRUST</v>
          </cell>
        </row>
        <row r="5787">
          <cell r="C5787" t="str">
            <v>5K8</v>
          </cell>
          <cell r="D5787" t="str">
            <v>ISLINGTON PRIMARY CARE TRUST</v>
          </cell>
        </row>
        <row r="5788">
          <cell r="C5788" t="str">
            <v>5K8</v>
          </cell>
          <cell r="D5788" t="str">
            <v>ISLINGTON PRIMARY CARE TRUST</v>
          </cell>
        </row>
        <row r="5789">
          <cell r="C5789" t="str">
            <v>5K8</v>
          </cell>
          <cell r="D5789" t="str">
            <v>ISLINGTON PRIMARY CARE TRUST</v>
          </cell>
        </row>
        <row r="5790">
          <cell r="C5790" t="str">
            <v>5K8</v>
          </cell>
          <cell r="D5790" t="str">
            <v>ISLINGTON PRIMARY CARE TRUST</v>
          </cell>
        </row>
        <row r="5791">
          <cell r="C5791" t="str">
            <v>5K8</v>
          </cell>
          <cell r="D5791" t="str">
            <v>ISLINGTON PRIMARY CARE TRUST</v>
          </cell>
        </row>
        <row r="5792">
          <cell r="C5792" t="str">
            <v>5K8</v>
          </cell>
          <cell r="D5792" t="str">
            <v>ISLINGTON PRIMARY CARE TRUST</v>
          </cell>
        </row>
        <row r="5793">
          <cell r="C5793" t="str">
            <v>5K8</v>
          </cell>
          <cell r="D5793" t="str">
            <v>ISLINGTON PRIMARY CARE TRUST</v>
          </cell>
        </row>
        <row r="5794">
          <cell r="C5794" t="str">
            <v>5K8</v>
          </cell>
          <cell r="D5794" t="str">
            <v>ISLINGTON PRIMARY CARE TRUST</v>
          </cell>
        </row>
        <row r="5795">
          <cell r="C5795" t="str">
            <v>5K8</v>
          </cell>
          <cell r="D5795" t="str">
            <v>ISLINGTON PRIMARY CARE TRUST</v>
          </cell>
        </row>
        <row r="5796">
          <cell r="C5796" t="str">
            <v>5K8</v>
          </cell>
          <cell r="D5796" t="str">
            <v>ISLINGTON PRIMARY CARE TRUST</v>
          </cell>
        </row>
        <row r="5797">
          <cell r="C5797" t="str">
            <v>5K8</v>
          </cell>
          <cell r="D5797" t="str">
            <v>ISLINGTON PRIMARY CARE TRUST</v>
          </cell>
        </row>
        <row r="5798">
          <cell r="C5798" t="str">
            <v>5K8</v>
          </cell>
          <cell r="D5798" t="str">
            <v>ISLINGTON PRIMARY CARE TRUST</v>
          </cell>
        </row>
        <row r="5799">
          <cell r="C5799" t="str">
            <v>5K8</v>
          </cell>
          <cell r="D5799" t="str">
            <v>ISLINGTON PRIMARY CARE TRUST</v>
          </cell>
        </row>
        <row r="5800">
          <cell r="C5800" t="str">
            <v>5K8</v>
          </cell>
          <cell r="D5800" t="str">
            <v>ISLINGTON PRIMARY CARE TRUST</v>
          </cell>
        </row>
        <row r="5801">
          <cell r="C5801" t="str">
            <v>5K8</v>
          </cell>
          <cell r="D5801" t="str">
            <v>ISLINGTON PRIMARY CARE TRUST</v>
          </cell>
        </row>
        <row r="5802">
          <cell r="C5802" t="str">
            <v>5K8</v>
          </cell>
          <cell r="D5802" t="str">
            <v>ISLINGTON PRIMARY CARE TRUST</v>
          </cell>
        </row>
        <row r="5803">
          <cell r="C5803" t="str">
            <v>5K8</v>
          </cell>
          <cell r="D5803" t="str">
            <v>ISLINGTON PRIMARY CARE TRUST</v>
          </cell>
        </row>
        <row r="5804">
          <cell r="C5804" t="str">
            <v>5K8</v>
          </cell>
          <cell r="D5804" t="str">
            <v>ISLINGTON PRIMARY CARE TRUST</v>
          </cell>
        </row>
        <row r="5805">
          <cell r="C5805" t="str">
            <v>5K8</v>
          </cell>
          <cell r="D5805" t="str">
            <v>ISLINGTON PRIMARY CARE TRUST</v>
          </cell>
        </row>
        <row r="5806">
          <cell r="C5806" t="str">
            <v>5K8</v>
          </cell>
          <cell r="D5806" t="str">
            <v>ISLINGTON PRIMARY CARE TRUST</v>
          </cell>
        </row>
        <row r="5807">
          <cell r="C5807" t="str">
            <v>5K8</v>
          </cell>
          <cell r="D5807" t="str">
            <v>ISLINGTON PRIMARY CARE TRUST</v>
          </cell>
        </row>
        <row r="5808">
          <cell r="C5808" t="str">
            <v>5K8</v>
          </cell>
          <cell r="D5808" t="str">
            <v>ISLINGTON PRIMARY CARE TRUST</v>
          </cell>
        </row>
        <row r="5809">
          <cell r="C5809" t="str">
            <v>5K8</v>
          </cell>
          <cell r="D5809" t="str">
            <v>ISLINGTON PRIMARY CARE TRUST</v>
          </cell>
        </row>
        <row r="5810">
          <cell r="C5810" t="str">
            <v>5K8</v>
          </cell>
          <cell r="D5810" t="str">
            <v>ISLINGTON PRIMARY CARE TRUST</v>
          </cell>
        </row>
        <row r="5811">
          <cell r="C5811" t="str">
            <v>5K9</v>
          </cell>
          <cell r="D5811" t="str">
            <v>CROYDON PRIMARY CARE TRUST</v>
          </cell>
        </row>
        <row r="5812">
          <cell r="C5812" t="str">
            <v>5K9</v>
          </cell>
          <cell r="D5812" t="str">
            <v>CROYDON PRIMARY CARE TRUST</v>
          </cell>
        </row>
        <row r="5813">
          <cell r="C5813" t="str">
            <v>5K9</v>
          </cell>
          <cell r="D5813" t="str">
            <v>CROYDON PRIMARY CARE TRUST</v>
          </cell>
        </row>
        <row r="5814">
          <cell r="C5814" t="str">
            <v>5K9</v>
          </cell>
          <cell r="D5814" t="str">
            <v>CROYDON PRIMARY CARE TRUST</v>
          </cell>
        </row>
        <row r="5815">
          <cell r="C5815" t="str">
            <v>5K9</v>
          </cell>
          <cell r="D5815" t="str">
            <v>CROYDON PRIMARY CARE TRUST</v>
          </cell>
        </row>
        <row r="5816">
          <cell r="C5816" t="str">
            <v>5K9</v>
          </cell>
          <cell r="D5816" t="str">
            <v>CROYDON PRIMARY CARE TRUST</v>
          </cell>
        </row>
        <row r="5817">
          <cell r="C5817" t="str">
            <v>5K9</v>
          </cell>
          <cell r="D5817" t="str">
            <v>CROYDON PRIMARY CARE TRUST</v>
          </cell>
        </row>
        <row r="5818">
          <cell r="C5818" t="str">
            <v>5K9</v>
          </cell>
          <cell r="D5818" t="str">
            <v>CROYDON PRIMARY CARE TRUST</v>
          </cell>
        </row>
        <row r="5819">
          <cell r="C5819" t="str">
            <v>5K9</v>
          </cell>
          <cell r="D5819" t="str">
            <v>CROYDON PRIMARY CARE TRUST</v>
          </cell>
        </row>
        <row r="5820">
          <cell r="C5820" t="str">
            <v>5K9</v>
          </cell>
          <cell r="D5820" t="str">
            <v>CROYDON PRIMARY CARE TRUST</v>
          </cell>
        </row>
        <row r="5821">
          <cell r="C5821" t="str">
            <v>5K9</v>
          </cell>
          <cell r="D5821" t="str">
            <v>CROYDON PRIMARY CARE TRUST</v>
          </cell>
        </row>
        <row r="5822">
          <cell r="C5822" t="str">
            <v>5K9</v>
          </cell>
          <cell r="D5822" t="str">
            <v>CROYDON PRIMARY CARE TRUST</v>
          </cell>
        </row>
        <row r="5823">
          <cell r="C5823" t="str">
            <v>5K9</v>
          </cell>
          <cell r="D5823" t="str">
            <v>CROYDON PRIMARY CARE TRUST</v>
          </cell>
        </row>
        <row r="5824">
          <cell r="C5824" t="str">
            <v>5K9</v>
          </cell>
          <cell r="D5824" t="str">
            <v>CROYDON PRIMARY CARE TRUST</v>
          </cell>
        </row>
        <row r="5825">
          <cell r="C5825" t="str">
            <v>5K9</v>
          </cell>
          <cell r="D5825" t="str">
            <v>CROYDON PRIMARY CARE TRUST</v>
          </cell>
        </row>
        <row r="5826">
          <cell r="C5826" t="str">
            <v>5K9</v>
          </cell>
          <cell r="D5826" t="str">
            <v>CROYDON PRIMARY CARE TRUST</v>
          </cell>
        </row>
        <row r="5827">
          <cell r="C5827" t="str">
            <v>5K9</v>
          </cell>
          <cell r="D5827" t="str">
            <v>CROYDON PRIMARY CARE TRUST</v>
          </cell>
        </row>
        <row r="5828">
          <cell r="C5828" t="str">
            <v>5K9</v>
          </cell>
          <cell r="D5828" t="str">
            <v>CROYDON PRIMARY CARE TRUST</v>
          </cell>
        </row>
        <row r="5829">
          <cell r="C5829" t="str">
            <v>5K9</v>
          </cell>
          <cell r="D5829" t="str">
            <v>CROYDON PRIMARY CARE TRUST</v>
          </cell>
        </row>
        <row r="5830">
          <cell r="C5830" t="str">
            <v>5K9</v>
          </cell>
          <cell r="D5830" t="str">
            <v>CROYDON PRIMARY CARE TRUST</v>
          </cell>
        </row>
        <row r="5831">
          <cell r="C5831" t="str">
            <v>5K9</v>
          </cell>
          <cell r="D5831" t="str">
            <v>CROYDON PRIMARY CARE TRUST</v>
          </cell>
        </row>
        <row r="5832">
          <cell r="C5832" t="str">
            <v>5K9</v>
          </cell>
          <cell r="D5832" t="str">
            <v>CROYDON PRIMARY CARE TRUST</v>
          </cell>
        </row>
        <row r="5833">
          <cell r="C5833" t="str">
            <v>5K9</v>
          </cell>
          <cell r="D5833" t="str">
            <v>CROYDON PRIMARY CARE TRUST</v>
          </cell>
        </row>
        <row r="5834">
          <cell r="C5834" t="str">
            <v>5K9</v>
          </cell>
          <cell r="D5834" t="str">
            <v>CROYDON PRIMARY CARE TRUST</v>
          </cell>
        </row>
        <row r="5835">
          <cell r="C5835" t="str">
            <v>5K9</v>
          </cell>
          <cell r="D5835" t="str">
            <v>CROYDON PRIMARY CARE TRUST</v>
          </cell>
        </row>
        <row r="5836">
          <cell r="C5836" t="str">
            <v>5K9</v>
          </cell>
          <cell r="D5836" t="str">
            <v>CROYDON PRIMARY CARE TRUST</v>
          </cell>
        </row>
        <row r="5837">
          <cell r="C5837" t="str">
            <v>5K9</v>
          </cell>
          <cell r="D5837" t="str">
            <v>CROYDON PRIMARY CARE TRUST</v>
          </cell>
        </row>
        <row r="5838">
          <cell r="C5838" t="str">
            <v>5K9</v>
          </cell>
          <cell r="D5838" t="str">
            <v>CROYDON PRIMARY CARE TRUST</v>
          </cell>
        </row>
        <row r="5839">
          <cell r="C5839" t="str">
            <v>5K9</v>
          </cell>
          <cell r="D5839" t="str">
            <v>CROYDON PRIMARY CARE TRUST</v>
          </cell>
        </row>
        <row r="5840">
          <cell r="C5840" t="str">
            <v>5K9</v>
          </cell>
          <cell r="D5840" t="str">
            <v>CROYDON PRIMARY CARE TRUST</v>
          </cell>
        </row>
        <row r="5841">
          <cell r="C5841" t="str">
            <v>5K9</v>
          </cell>
          <cell r="D5841" t="str">
            <v>CROYDON PRIMARY CARE TRUST</v>
          </cell>
        </row>
        <row r="5842">
          <cell r="C5842" t="str">
            <v>5K9</v>
          </cell>
          <cell r="D5842" t="str">
            <v>CROYDON PRIMARY CARE TRUST</v>
          </cell>
        </row>
        <row r="5843">
          <cell r="C5843" t="str">
            <v>5K9</v>
          </cell>
          <cell r="D5843" t="str">
            <v>CROYDON PRIMARY CARE TRUST</v>
          </cell>
        </row>
        <row r="5844">
          <cell r="C5844" t="str">
            <v>5K9</v>
          </cell>
          <cell r="D5844" t="str">
            <v>CROYDON PRIMARY CARE TRUST</v>
          </cell>
        </row>
        <row r="5845">
          <cell r="C5845" t="str">
            <v>5K9</v>
          </cell>
          <cell r="D5845" t="str">
            <v>CROYDON PRIMARY CARE TRUST</v>
          </cell>
        </row>
        <row r="5846">
          <cell r="C5846" t="str">
            <v>5K9</v>
          </cell>
          <cell r="D5846" t="str">
            <v>CROYDON PRIMARY CARE TRUST</v>
          </cell>
        </row>
        <row r="5847">
          <cell r="C5847" t="str">
            <v>5K9</v>
          </cell>
          <cell r="D5847" t="str">
            <v>CROYDON PRIMARY CARE TRUST</v>
          </cell>
        </row>
        <row r="5848">
          <cell r="C5848" t="str">
            <v>5K9</v>
          </cell>
          <cell r="D5848" t="str">
            <v>CROYDON PRIMARY CARE TRUST</v>
          </cell>
        </row>
        <row r="5849">
          <cell r="C5849" t="str">
            <v>5K9</v>
          </cell>
          <cell r="D5849" t="str">
            <v>CROYDON PRIMARY CARE TRUST</v>
          </cell>
        </row>
        <row r="5850">
          <cell r="C5850" t="str">
            <v>5K9</v>
          </cell>
          <cell r="D5850" t="str">
            <v>CROYDON PRIMARY CARE TRUST</v>
          </cell>
        </row>
        <row r="5851">
          <cell r="C5851" t="str">
            <v>5K9</v>
          </cell>
          <cell r="D5851" t="str">
            <v>CROYDON PRIMARY CARE TRUST</v>
          </cell>
        </row>
        <row r="5852">
          <cell r="C5852" t="str">
            <v>5K9</v>
          </cell>
          <cell r="D5852" t="str">
            <v>CROYDON PRIMARY CARE TRUST</v>
          </cell>
        </row>
        <row r="5853">
          <cell r="C5853" t="str">
            <v>5K9</v>
          </cell>
          <cell r="D5853" t="str">
            <v>CROYDON PRIMARY CARE TRUST</v>
          </cell>
        </row>
        <row r="5854">
          <cell r="C5854" t="str">
            <v>5K9</v>
          </cell>
          <cell r="D5854" t="str">
            <v>CROYDON PRIMARY CARE TRUST</v>
          </cell>
        </row>
        <row r="5855">
          <cell r="C5855" t="str">
            <v>5K9</v>
          </cell>
          <cell r="D5855" t="str">
            <v>CROYDON PRIMARY CARE TRUST</v>
          </cell>
        </row>
        <row r="5856">
          <cell r="C5856" t="str">
            <v>5K9</v>
          </cell>
          <cell r="D5856" t="str">
            <v>CROYDON PRIMARY CARE TRUST</v>
          </cell>
        </row>
        <row r="5857">
          <cell r="C5857" t="str">
            <v>5K9</v>
          </cell>
          <cell r="D5857" t="str">
            <v>CROYDON PRIMARY CARE TRUST</v>
          </cell>
        </row>
        <row r="5858">
          <cell r="C5858" t="str">
            <v>5K9</v>
          </cell>
          <cell r="D5858" t="str">
            <v>CROYDON PRIMARY CARE TRUST</v>
          </cell>
        </row>
        <row r="5859">
          <cell r="C5859" t="str">
            <v>5K9</v>
          </cell>
          <cell r="D5859" t="str">
            <v>CROYDON PRIMARY CARE TRUST</v>
          </cell>
        </row>
        <row r="5860">
          <cell r="C5860" t="str">
            <v>5K9</v>
          </cell>
          <cell r="D5860" t="str">
            <v>CROYDON PRIMARY CARE TRUST</v>
          </cell>
        </row>
        <row r="5861">
          <cell r="C5861" t="str">
            <v>5K9</v>
          </cell>
          <cell r="D5861" t="str">
            <v>CROYDON PRIMARY CARE TRUST</v>
          </cell>
        </row>
        <row r="5862">
          <cell r="C5862" t="str">
            <v>5K9</v>
          </cell>
          <cell r="D5862" t="str">
            <v>CROYDON PRIMARY CARE TRUST</v>
          </cell>
        </row>
        <row r="5863">
          <cell r="C5863" t="str">
            <v>5K9</v>
          </cell>
          <cell r="D5863" t="str">
            <v>CROYDON PRIMARY CARE TRUST</v>
          </cell>
        </row>
        <row r="5864">
          <cell r="C5864" t="str">
            <v>5K9</v>
          </cell>
          <cell r="D5864" t="str">
            <v>CROYDON PRIMARY CARE TRUST</v>
          </cell>
        </row>
        <row r="5865">
          <cell r="C5865" t="str">
            <v>5K9</v>
          </cell>
          <cell r="D5865" t="str">
            <v>CROYDON PRIMARY CARE TRUST</v>
          </cell>
        </row>
        <row r="5866">
          <cell r="C5866" t="str">
            <v>5K9</v>
          </cell>
          <cell r="D5866" t="str">
            <v>CROYDON PRIMARY CARE TRUST</v>
          </cell>
        </row>
        <row r="5867">
          <cell r="C5867" t="str">
            <v>5K9</v>
          </cell>
          <cell r="D5867" t="str">
            <v>CROYDON PRIMARY CARE TRUST</v>
          </cell>
        </row>
        <row r="5868">
          <cell r="C5868" t="str">
            <v>5K9</v>
          </cell>
          <cell r="D5868" t="str">
            <v>CROYDON PRIMARY CARE TRUST</v>
          </cell>
        </row>
        <row r="5869">
          <cell r="C5869" t="str">
            <v>5K9</v>
          </cell>
          <cell r="D5869" t="str">
            <v>CROYDON PRIMARY CARE TRUST</v>
          </cell>
        </row>
        <row r="5870">
          <cell r="C5870" t="str">
            <v>5K9</v>
          </cell>
          <cell r="D5870" t="str">
            <v>CROYDON PRIMARY CARE TRUST</v>
          </cell>
        </row>
        <row r="5871">
          <cell r="C5871" t="str">
            <v>5K9</v>
          </cell>
          <cell r="D5871" t="str">
            <v>CROYDON PRIMARY CARE TRUST</v>
          </cell>
        </row>
        <row r="5872">
          <cell r="C5872" t="str">
            <v>5K9</v>
          </cell>
          <cell r="D5872" t="str">
            <v>CROYDON PRIMARY CARE TRUST</v>
          </cell>
        </row>
        <row r="5873">
          <cell r="C5873" t="str">
            <v>5K9</v>
          </cell>
          <cell r="D5873" t="str">
            <v>CROYDON PRIMARY CARE TRUST</v>
          </cell>
        </row>
        <row r="5874">
          <cell r="C5874" t="str">
            <v>5K9</v>
          </cell>
          <cell r="D5874" t="str">
            <v>CROYDON PRIMARY CARE TRUST</v>
          </cell>
        </row>
        <row r="5875">
          <cell r="C5875" t="str">
            <v>5K9</v>
          </cell>
          <cell r="D5875" t="str">
            <v>CROYDON PRIMARY CARE TRUST</v>
          </cell>
        </row>
        <row r="5876">
          <cell r="C5876" t="str">
            <v>5LA</v>
          </cell>
          <cell r="D5876" t="str">
            <v>KENSINGTON AND CHELSEA PCT</v>
          </cell>
        </row>
        <row r="5877">
          <cell r="C5877" t="str">
            <v>5LA</v>
          </cell>
          <cell r="D5877" t="str">
            <v>KENSINGTON AND CHELSEA PCT</v>
          </cell>
        </row>
        <row r="5878">
          <cell r="C5878" t="str">
            <v>5LA</v>
          </cell>
          <cell r="D5878" t="str">
            <v>KENSINGTON AND CHELSEA PCT</v>
          </cell>
        </row>
        <row r="5879">
          <cell r="C5879" t="str">
            <v>5LA</v>
          </cell>
          <cell r="D5879" t="str">
            <v>KENSINGTON AND CHELSEA PCT</v>
          </cell>
        </row>
        <row r="5880">
          <cell r="C5880" t="str">
            <v>5LA</v>
          </cell>
          <cell r="D5880" t="str">
            <v>KENSINGTON AND CHELSEA PCT</v>
          </cell>
        </row>
        <row r="5881">
          <cell r="C5881" t="str">
            <v>5LA</v>
          </cell>
          <cell r="D5881" t="str">
            <v>KENSINGTON AND CHELSEA PCT</v>
          </cell>
        </row>
        <row r="5882">
          <cell r="C5882" t="str">
            <v>5LA</v>
          </cell>
          <cell r="D5882" t="str">
            <v>KENSINGTON AND CHELSEA PCT</v>
          </cell>
        </row>
        <row r="5883">
          <cell r="C5883" t="str">
            <v>5LA</v>
          </cell>
          <cell r="D5883" t="str">
            <v>KENSINGTON AND CHELSEA PCT</v>
          </cell>
        </row>
        <row r="5884">
          <cell r="C5884" t="str">
            <v>5LA</v>
          </cell>
          <cell r="D5884" t="str">
            <v>KENSINGTON AND CHELSEA PCT</v>
          </cell>
        </row>
        <row r="5885">
          <cell r="C5885" t="str">
            <v>5LA</v>
          </cell>
          <cell r="D5885" t="str">
            <v>KENSINGTON AND CHELSEA PCT</v>
          </cell>
        </row>
        <row r="5886">
          <cell r="C5886" t="str">
            <v>5LA</v>
          </cell>
          <cell r="D5886" t="str">
            <v>KENSINGTON AND CHELSEA PCT</v>
          </cell>
        </row>
        <row r="5887">
          <cell r="C5887" t="str">
            <v>5LA</v>
          </cell>
          <cell r="D5887" t="str">
            <v>KENSINGTON AND CHELSEA PCT</v>
          </cell>
        </row>
        <row r="5888">
          <cell r="C5888" t="str">
            <v>5LA</v>
          </cell>
          <cell r="D5888" t="str">
            <v>KENSINGTON AND CHELSEA PCT</v>
          </cell>
        </row>
        <row r="5889">
          <cell r="C5889" t="str">
            <v>5LA</v>
          </cell>
          <cell r="D5889" t="str">
            <v>KENSINGTON AND CHELSEA PCT</v>
          </cell>
        </row>
        <row r="5890">
          <cell r="C5890" t="str">
            <v>5LA</v>
          </cell>
          <cell r="D5890" t="str">
            <v>KENSINGTON AND CHELSEA PCT</v>
          </cell>
        </row>
        <row r="5891">
          <cell r="C5891" t="str">
            <v>5LA</v>
          </cell>
          <cell r="D5891" t="str">
            <v>KENSINGTON AND CHELSEA PCT</v>
          </cell>
        </row>
        <row r="5892">
          <cell r="C5892" t="str">
            <v>5LA</v>
          </cell>
          <cell r="D5892" t="str">
            <v>KENSINGTON AND CHELSEA PCT</v>
          </cell>
        </row>
        <row r="5893">
          <cell r="C5893" t="str">
            <v>5LA</v>
          </cell>
          <cell r="D5893" t="str">
            <v>KENSINGTON AND CHELSEA PCT</v>
          </cell>
        </row>
        <row r="5894">
          <cell r="C5894" t="str">
            <v>5LA</v>
          </cell>
          <cell r="D5894" t="str">
            <v>KENSINGTON AND CHELSEA PCT</v>
          </cell>
        </row>
        <row r="5895">
          <cell r="C5895" t="str">
            <v>5LA</v>
          </cell>
          <cell r="D5895" t="str">
            <v>KENSINGTON AND CHELSEA PCT</v>
          </cell>
        </row>
        <row r="5896">
          <cell r="C5896" t="str">
            <v>5LA</v>
          </cell>
          <cell r="D5896" t="str">
            <v>KENSINGTON AND CHELSEA PCT</v>
          </cell>
        </row>
        <row r="5897">
          <cell r="C5897" t="str">
            <v>5LA</v>
          </cell>
          <cell r="D5897" t="str">
            <v>KENSINGTON AND CHELSEA PCT</v>
          </cell>
        </row>
        <row r="5898">
          <cell r="C5898" t="str">
            <v>5LA</v>
          </cell>
          <cell r="D5898" t="str">
            <v>KENSINGTON AND CHELSEA PCT</v>
          </cell>
        </row>
        <row r="5899">
          <cell r="C5899" t="str">
            <v>5LA</v>
          </cell>
          <cell r="D5899" t="str">
            <v>KENSINGTON AND CHELSEA PCT</v>
          </cell>
        </row>
        <row r="5900">
          <cell r="C5900" t="str">
            <v>5LA</v>
          </cell>
          <cell r="D5900" t="str">
            <v>KENSINGTON AND CHELSEA PCT</v>
          </cell>
        </row>
        <row r="5901">
          <cell r="C5901" t="str">
            <v>5LA</v>
          </cell>
          <cell r="D5901" t="str">
            <v>KENSINGTON AND CHELSEA PCT</v>
          </cell>
        </row>
        <row r="5902">
          <cell r="C5902" t="str">
            <v>5LA</v>
          </cell>
          <cell r="D5902" t="str">
            <v>KENSINGTON AND CHELSEA PCT</v>
          </cell>
        </row>
        <row r="5903">
          <cell r="C5903" t="str">
            <v>5LA</v>
          </cell>
          <cell r="D5903" t="str">
            <v>KENSINGTON AND CHELSEA PCT</v>
          </cell>
        </row>
        <row r="5904">
          <cell r="C5904" t="str">
            <v>5LA</v>
          </cell>
          <cell r="D5904" t="str">
            <v>KENSINGTON AND CHELSEA PCT</v>
          </cell>
        </row>
        <row r="5905">
          <cell r="C5905" t="str">
            <v>5LA</v>
          </cell>
          <cell r="D5905" t="str">
            <v>KENSINGTON AND CHELSEA PCT</v>
          </cell>
        </row>
        <row r="5906">
          <cell r="C5906" t="str">
            <v>5LA</v>
          </cell>
          <cell r="D5906" t="str">
            <v>KENSINGTON AND CHELSEA PCT</v>
          </cell>
        </row>
        <row r="5907">
          <cell r="C5907" t="str">
            <v>5LA</v>
          </cell>
          <cell r="D5907" t="str">
            <v>KENSINGTON AND CHELSEA PCT</v>
          </cell>
        </row>
        <row r="5908">
          <cell r="C5908" t="str">
            <v>5LA</v>
          </cell>
          <cell r="D5908" t="str">
            <v>KENSINGTON AND CHELSEA PCT</v>
          </cell>
        </row>
        <row r="5909">
          <cell r="C5909" t="str">
            <v>5LA</v>
          </cell>
          <cell r="D5909" t="str">
            <v>KENSINGTON AND CHELSEA PCT</v>
          </cell>
        </row>
        <row r="5910">
          <cell r="C5910" t="str">
            <v>5LA</v>
          </cell>
          <cell r="D5910" t="str">
            <v>KENSINGTON AND CHELSEA PCT</v>
          </cell>
        </row>
        <row r="5911">
          <cell r="C5911" t="str">
            <v>5LA</v>
          </cell>
          <cell r="D5911" t="str">
            <v>KENSINGTON AND CHELSEA PCT</v>
          </cell>
        </row>
        <row r="5912">
          <cell r="C5912" t="str">
            <v>5LA</v>
          </cell>
          <cell r="D5912" t="str">
            <v>KENSINGTON AND CHELSEA PCT</v>
          </cell>
        </row>
        <row r="5913">
          <cell r="C5913" t="str">
            <v>5LA</v>
          </cell>
          <cell r="D5913" t="str">
            <v>KENSINGTON AND CHELSEA PCT</v>
          </cell>
        </row>
        <row r="5914">
          <cell r="C5914" t="str">
            <v>5LA</v>
          </cell>
          <cell r="D5914" t="str">
            <v>KENSINGTON AND CHELSEA PCT</v>
          </cell>
        </row>
        <row r="5915">
          <cell r="C5915" t="str">
            <v>5LA</v>
          </cell>
          <cell r="D5915" t="str">
            <v>KENSINGTON AND CHELSEA PCT</v>
          </cell>
        </row>
        <row r="5916">
          <cell r="C5916" t="str">
            <v>5LA</v>
          </cell>
          <cell r="D5916" t="str">
            <v>KENSINGTON AND CHELSEA PCT</v>
          </cell>
        </row>
        <row r="5917">
          <cell r="C5917" t="str">
            <v>5LA</v>
          </cell>
          <cell r="D5917" t="str">
            <v>KENSINGTON AND CHELSEA PCT</v>
          </cell>
        </row>
        <row r="5918">
          <cell r="C5918" t="str">
            <v>5LA</v>
          </cell>
          <cell r="D5918" t="str">
            <v>KENSINGTON AND CHELSEA PCT</v>
          </cell>
        </row>
        <row r="5919">
          <cell r="C5919" t="str">
            <v>5LC</v>
          </cell>
          <cell r="D5919" t="str">
            <v>WESTMINSTER PCT</v>
          </cell>
        </row>
        <row r="5920">
          <cell r="C5920" t="str">
            <v>5LC</v>
          </cell>
          <cell r="D5920" t="str">
            <v>WESTMINSTER PCT</v>
          </cell>
        </row>
        <row r="5921">
          <cell r="C5921" t="str">
            <v>5LC</v>
          </cell>
          <cell r="D5921" t="str">
            <v>WESTMINSTER PCT</v>
          </cell>
        </row>
        <row r="5922">
          <cell r="C5922" t="str">
            <v>5LC</v>
          </cell>
          <cell r="D5922" t="str">
            <v>WESTMINSTER PCT</v>
          </cell>
        </row>
        <row r="5923">
          <cell r="C5923" t="str">
            <v>5LC</v>
          </cell>
          <cell r="D5923" t="str">
            <v>WESTMINSTER PCT</v>
          </cell>
        </row>
        <row r="5924">
          <cell r="C5924" t="str">
            <v>5LC</v>
          </cell>
          <cell r="D5924" t="str">
            <v>WESTMINSTER PCT</v>
          </cell>
        </row>
        <row r="5925">
          <cell r="C5925" t="str">
            <v>5LC</v>
          </cell>
          <cell r="D5925" t="str">
            <v>WESTMINSTER PCT</v>
          </cell>
        </row>
        <row r="5926">
          <cell r="C5926" t="str">
            <v>5LC</v>
          </cell>
          <cell r="D5926" t="str">
            <v>WESTMINSTER PCT</v>
          </cell>
        </row>
        <row r="5927">
          <cell r="C5927" t="str">
            <v>5LC</v>
          </cell>
          <cell r="D5927" t="str">
            <v>WESTMINSTER PCT</v>
          </cell>
        </row>
        <row r="5928">
          <cell r="C5928" t="str">
            <v>5LC</v>
          </cell>
          <cell r="D5928" t="str">
            <v>WESTMINSTER PCT</v>
          </cell>
        </row>
        <row r="5929">
          <cell r="C5929" t="str">
            <v>5LC</v>
          </cell>
          <cell r="D5929" t="str">
            <v>WESTMINSTER PCT</v>
          </cell>
        </row>
        <row r="5930">
          <cell r="C5930" t="str">
            <v>5LC</v>
          </cell>
          <cell r="D5930" t="str">
            <v>WESTMINSTER PCT</v>
          </cell>
        </row>
        <row r="5931">
          <cell r="C5931" t="str">
            <v>5LC</v>
          </cell>
          <cell r="D5931" t="str">
            <v>WESTMINSTER PCT</v>
          </cell>
        </row>
        <row r="5932">
          <cell r="C5932" t="str">
            <v>5LC</v>
          </cell>
          <cell r="D5932" t="str">
            <v>WESTMINSTER PCT</v>
          </cell>
        </row>
        <row r="5933">
          <cell r="C5933" t="str">
            <v>5LC</v>
          </cell>
          <cell r="D5933" t="str">
            <v>WESTMINSTER PCT</v>
          </cell>
        </row>
        <row r="5934">
          <cell r="C5934" t="str">
            <v>5LC</v>
          </cell>
          <cell r="D5934" t="str">
            <v>WESTMINSTER PCT</v>
          </cell>
        </row>
        <row r="5935">
          <cell r="C5935" t="str">
            <v>5LC</v>
          </cell>
          <cell r="D5935" t="str">
            <v>WESTMINSTER PCT</v>
          </cell>
        </row>
        <row r="5936">
          <cell r="C5936" t="str">
            <v>5LC</v>
          </cell>
          <cell r="D5936" t="str">
            <v>WESTMINSTER PCT</v>
          </cell>
        </row>
        <row r="5937">
          <cell r="C5937" t="str">
            <v>5LC</v>
          </cell>
          <cell r="D5937" t="str">
            <v>WESTMINSTER PCT</v>
          </cell>
        </row>
        <row r="5938">
          <cell r="C5938" t="str">
            <v>5LC</v>
          </cell>
          <cell r="D5938" t="str">
            <v>WESTMINSTER PCT</v>
          </cell>
        </row>
        <row r="5939">
          <cell r="C5939" t="str">
            <v>5LC</v>
          </cell>
          <cell r="D5939" t="str">
            <v>WESTMINSTER PCT</v>
          </cell>
        </row>
        <row r="5940">
          <cell r="C5940" t="str">
            <v>5LC</v>
          </cell>
          <cell r="D5940" t="str">
            <v>WESTMINSTER PCT</v>
          </cell>
        </row>
        <row r="5941">
          <cell r="C5941" t="str">
            <v>5LC</v>
          </cell>
          <cell r="D5941" t="str">
            <v>WESTMINSTER PCT</v>
          </cell>
        </row>
        <row r="5942">
          <cell r="C5942" t="str">
            <v>5LC</v>
          </cell>
          <cell r="D5942" t="str">
            <v>WESTMINSTER PCT</v>
          </cell>
        </row>
        <row r="5943">
          <cell r="C5943" t="str">
            <v>5LC</v>
          </cell>
          <cell r="D5943" t="str">
            <v>WESTMINSTER PCT</v>
          </cell>
        </row>
        <row r="5944">
          <cell r="C5944" t="str">
            <v>5LC</v>
          </cell>
          <cell r="D5944" t="str">
            <v>WESTMINSTER PCT</v>
          </cell>
        </row>
        <row r="5945">
          <cell r="C5945" t="str">
            <v>5LC</v>
          </cell>
          <cell r="D5945" t="str">
            <v>WESTMINSTER PCT</v>
          </cell>
        </row>
        <row r="5946">
          <cell r="C5946" t="str">
            <v>5LC</v>
          </cell>
          <cell r="D5946" t="str">
            <v>WESTMINSTER PCT</v>
          </cell>
        </row>
        <row r="5947">
          <cell r="C5947" t="str">
            <v>5LC</v>
          </cell>
          <cell r="D5947" t="str">
            <v>WESTMINSTER PCT</v>
          </cell>
        </row>
        <row r="5948">
          <cell r="C5948" t="str">
            <v>5LC</v>
          </cell>
          <cell r="D5948" t="str">
            <v>WESTMINSTER PCT</v>
          </cell>
        </row>
        <row r="5949">
          <cell r="C5949" t="str">
            <v>5LC</v>
          </cell>
          <cell r="D5949" t="str">
            <v>WESTMINSTER PCT</v>
          </cell>
        </row>
        <row r="5950">
          <cell r="C5950" t="str">
            <v>5LC</v>
          </cell>
          <cell r="D5950" t="str">
            <v>WESTMINSTER PCT</v>
          </cell>
        </row>
        <row r="5951">
          <cell r="C5951" t="str">
            <v>5LC</v>
          </cell>
          <cell r="D5951" t="str">
            <v>WESTMINSTER PCT</v>
          </cell>
        </row>
        <row r="5952">
          <cell r="C5952" t="str">
            <v>5LC</v>
          </cell>
          <cell r="D5952" t="str">
            <v>WESTMINSTER PCT</v>
          </cell>
        </row>
        <row r="5953">
          <cell r="C5953" t="str">
            <v>5LC</v>
          </cell>
          <cell r="D5953" t="str">
            <v>WESTMINSTER PCT</v>
          </cell>
        </row>
        <row r="5954">
          <cell r="C5954" t="str">
            <v>5LC</v>
          </cell>
          <cell r="D5954" t="str">
            <v>WESTMINSTER PCT</v>
          </cell>
        </row>
        <row r="5955">
          <cell r="C5955" t="str">
            <v>5LC</v>
          </cell>
          <cell r="D5955" t="str">
            <v>WESTMINSTER PCT</v>
          </cell>
        </row>
        <row r="5956">
          <cell r="C5956" t="str">
            <v>5LC</v>
          </cell>
          <cell r="D5956" t="str">
            <v>WESTMINSTER PCT</v>
          </cell>
        </row>
        <row r="5957">
          <cell r="C5957" t="str">
            <v>5LC</v>
          </cell>
          <cell r="D5957" t="str">
            <v>WESTMINSTER PCT</v>
          </cell>
        </row>
        <row r="5958">
          <cell r="C5958" t="str">
            <v>5LC</v>
          </cell>
          <cell r="D5958" t="str">
            <v>WESTMINSTER PCT</v>
          </cell>
        </row>
        <row r="5959">
          <cell r="C5959" t="str">
            <v>5LC</v>
          </cell>
          <cell r="D5959" t="str">
            <v>WESTMINSTER PCT</v>
          </cell>
        </row>
        <row r="5960">
          <cell r="C5960" t="str">
            <v>5LC</v>
          </cell>
          <cell r="D5960" t="str">
            <v>WESTMINSTER PCT</v>
          </cell>
        </row>
        <row r="5961">
          <cell r="C5961" t="str">
            <v>5LC</v>
          </cell>
          <cell r="D5961" t="str">
            <v>WESTMINSTER PCT</v>
          </cell>
        </row>
        <row r="5962">
          <cell r="C5962" t="str">
            <v>5LC</v>
          </cell>
          <cell r="D5962" t="str">
            <v>WESTMINSTER PCT</v>
          </cell>
        </row>
        <row r="5963">
          <cell r="C5963" t="str">
            <v>5LC</v>
          </cell>
          <cell r="D5963" t="str">
            <v>WESTMINSTER PCT</v>
          </cell>
        </row>
        <row r="5964">
          <cell r="C5964" t="str">
            <v>5LC</v>
          </cell>
          <cell r="D5964" t="str">
            <v>WESTMINSTER PCT</v>
          </cell>
        </row>
        <row r="5965">
          <cell r="C5965" t="str">
            <v>5LC</v>
          </cell>
          <cell r="D5965" t="str">
            <v>WESTMINSTER PCT</v>
          </cell>
        </row>
        <row r="5966">
          <cell r="C5966" t="str">
            <v>5LC</v>
          </cell>
          <cell r="D5966" t="str">
            <v>WESTMINSTER PCT</v>
          </cell>
        </row>
        <row r="5967">
          <cell r="C5967" t="str">
            <v>5LC</v>
          </cell>
          <cell r="D5967" t="str">
            <v>WESTMINSTER PCT</v>
          </cell>
        </row>
        <row r="5968">
          <cell r="C5968" t="str">
            <v>5LD</v>
          </cell>
          <cell r="D5968" t="str">
            <v>LAMBETH PCT</v>
          </cell>
        </row>
        <row r="5969">
          <cell r="C5969" t="str">
            <v>5LD</v>
          </cell>
          <cell r="D5969" t="str">
            <v>LAMBETH PCT</v>
          </cell>
        </row>
        <row r="5970">
          <cell r="C5970" t="str">
            <v>5LD</v>
          </cell>
          <cell r="D5970" t="str">
            <v>LAMBETH PCT</v>
          </cell>
        </row>
        <row r="5971">
          <cell r="C5971" t="str">
            <v>5LD</v>
          </cell>
          <cell r="D5971" t="str">
            <v>LAMBETH PCT</v>
          </cell>
        </row>
        <row r="5972">
          <cell r="C5972" t="str">
            <v>5LD</v>
          </cell>
          <cell r="D5972" t="str">
            <v>LAMBETH PCT</v>
          </cell>
        </row>
        <row r="5973">
          <cell r="C5973" t="str">
            <v>5LD</v>
          </cell>
          <cell r="D5973" t="str">
            <v>LAMBETH PCT</v>
          </cell>
        </row>
        <row r="5974">
          <cell r="C5974" t="str">
            <v>5LD</v>
          </cell>
          <cell r="D5974" t="str">
            <v>LAMBETH PCT</v>
          </cell>
        </row>
        <row r="5975">
          <cell r="C5975" t="str">
            <v>5LD</v>
          </cell>
          <cell r="D5975" t="str">
            <v>LAMBETH PCT</v>
          </cell>
        </row>
        <row r="5976">
          <cell r="C5976" t="str">
            <v>5LD</v>
          </cell>
          <cell r="D5976" t="str">
            <v>LAMBETH PCT</v>
          </cell>
        </row>
        <row r="5977">
          <cell r="C5977" t="str">
            <v>5LD</v>
          </cell>
          <cell r="D5977" t="str">
            <v>LAMBETH PCT</v>
          </cell>
        </row>
        <row r="5978">
          <cell r="C5978" t="str">
            <v>5LD</v>
          </cell>
          <cell r="D5978" t="str">
            <v>LAMBETH PCT</v>
          </cell>
        </row>
        <row r="5979">
          <cell r="C5979" t="str">
            <v>5LD</v>
          </cell>
          <cell r="D5979" t="str">
            <v>LAMBETH PCT</v>
          </cell>
        </row>
        <row r="5980">
          <cell r="C5980" t="str">
            <v>5LD</v>
          </cell>
          <cell r="D5980" t="str">
            <v>LAMBETH PCT</v>
          </cell>
        </row>
        <row r="5981">
          <cell r="C5981" t="str">
            <v>5LD</v>
          </cell>
          <cell r="D5981" t="str">
            <v>LAMBETH PCT</v>
          </cell>
        </row>
        <row r="5982">
          <cell r="C5982" t="str">
            <v>5LD</v>
          </cell>
          <cell r="D5982" t="str">
            <v>LAMBETH PCT</v>
          </cell>
        </row>
        <row r="5983">
          <cell r="C5983" t="str">
            <v>5LD</v>
          </cell>
          <cell r="D5983" t="str">
            <v>LAMBETH PCT</v>
          </cell>
        </row>
        <row r="5984">
          <cell r="C5984" t="str">
            <v>5LD</v>
          </cell>
          <cell r="D5984" t="str">
            <v>LAMBETH PCT</v>
          </cell>
        </row>
        <row r="5985">
          <cell r="C5985" t="str">
            <v>5LD</v>
          </cell>
          <cell r="D5985" t="str">
            <v>LAMBETH PCT</v>
          </cell>
        </row>
        <row r="5986">
          <cell r="C5986" t="str">
            <v>5LD</v>
          </cell>
          <cell r="D5986" t="str">
            <v>LAMBETH PCT</v>
          </cell>
        </row>
        <row r="5987">
          <cell r="C5987" t="str">
            <v>5LD</v>
          </cell>
          <cell r="D5987" t="str">
            <v>LAMBETH PCT</v>
          </cell>
        </row>
        <row r="5988">
          <cell r="C5988" t="str">
            <v>5LD</v>
          </cell>
          <cell r="D5988" t="str">
            <v>LAMBETH PCT</v>
          </cell>
        </row>
        <row r="5989">
          <cell r="C5989" t="str">
            <v>5LD</v>
          </cell>
          <cell r="D5989" t="str">
            <v>LAMBETH PCT</v>
          </cell>
        </row>
        <row r="5990">
          <cell r="C5990" t="str">
            <v>5LD</v>
          </cell>
          <cell r="D5990" t="str">
            <v>LAMBETH PCT</v>
          </cell>
        </row>
        <row r="5991">
          <cell r="C5991" t="str">
            <v>5LD</v>
          </cell>
          <cell r="D5991" t="str">
            <v>LAMBETH PCT</v>
          </cell>
        </row>
        <row r="5992">
          <cell r="C5992" t="str">
            <v>5LD</v>
          </cell>
          <cell r="D5992" t="str">
            <v>LAMBETH PCT</v>
          </cell>
        </row>
        <row r="5993">
          <cell r="C5993" t="str">
            <v>5LD</v>
          </cell>
          <cell r="D5993" t="str">
            <v>LAMBETH PCT</v>
          </cell>
        </row>
        <row r="5994">
          <cell r="C5994" t="str">
            <v>5LD</v>
          </cell>
          <cell r="D5994" t="str">
            <v>LAMBETH PCT</v>
          </cell>
        </row>
        <row r="5995">
          <cell r="C5995" t="str">
            <v>5LD</v>
          </cell>
          <cell r="D5995" t="str">
            <v>LAMBETH PCT</v>
          </cell>
        </row>
        <row r="5996">
          <cell r="C5996" t="str">
            <v>5LD</v>
          </cell>
          <cell r="D5996" t="str">
            <v>LAMBETH PCT</v>
          </cell>
        </row>
        <row r="5997">
          <cell r="C5997" t="str">
            <v>5LD</v>
          </cell>
          <cell r="D5997" t="str">
            <v>LAMBETH PCT</v>
          </cell>
        </row>
        <row r="5998">
          <cell r="C5998" t="str">
            <v>5LD</v>
          </cell>
          <cell r="D5998" t="str">
            <v>LAMBETH PCT</v>
          </cell>
        </row>
        <row r="5999">
          <cell r="C5999" t="str">
            <v>5LD</v>
          </cell>
          <cell r="D5999" t="str">
            <v>LAMBETH PCT</v>
          </cell>
        </row>
        <row r="6000">
          <cell r="C6000" t="str">
            <v>5LD</v>
          </cell>
          <cell r="D6000" t="str">
            <v>LAMBETH PCT</v>
          </cell>
        </row>
        <row r="6001">
          <cell r="C6001" t="str">
            <v>5LD</v>
          </cell>
          <cell r="D6001" t="str">
            <v>LAMBETH PCT</v>
          </cell>
        </row>
        <row r="6002">
          <cell r="C6002" t="str">
            <v>5LD</v>
          </cell>
          <cell r="D6002" t="str">
            <v>LAMBETH PCT</v>
          </cell>
        </row>
        <row r="6003">
          <cell r="C6003" t="str">
            <v>5LD</v>
          </cell>
          <cell r="D6003" t="str">
            <v>LAMBETH PCT</v>
          </cell>
        </row>
        <row r="6004">
          <cell r="C6004" t="str">
            <v>5LD</v>
          </cell>
          <cell r="D6004" t="str">
            <v>LAMBETH PCT</v>
          </cell>
        </row>
        <row r="6005">
          <cell r="C6005" t="str">
            <v>5LD</v>
          </cell>
          <cell r="D6005" t="str">
            <v>LAMBETH PCT</v>
          </cell>
        </row>
        <row r="6006">
          <cell r="C6006" t="str">
            <v>5LD</v>
          </cell>
          <cell r="D6006" t="str">
            <v>LAMBETH PCT</v>
          </cell>
        </row>
        <row r="6007">
          <cell r="C6007" t="str">
            <v>5LD</v>
          </cell>
          <cell r="D6007" t="str">
            <v>LAMBETH PCT</v>
          </cell>
        </row>
        <row r="6008">
          <cell r="C6008" t="str">
            <v>5LD</v>
          </cell>
          <cell r="D6008" t="str">
            <v>LAMBETH PCT</v>
          </cell>
        </row>
        <row r="6009">
          <cell r="C6009" t="str">
            <v>5LD</v>
          </cell>
          <cell r="D6009" t="str">
            <v>LAMBETH PCT</v>
          </cell>
        </row>
        <row r="6010">
          <cell r="C6010" t="str">
            <v>5LD</v>
          </cell>
          <cell r="D6010" t="str">
            <v>LAMBETH PCT</v>
          </cell>
        </row>
        <row r="6011">
          <cell r="C6011" t="str">
            <v>5LD</v>
          </cell>
          <cell r="D6011" t="str">
            <v>LAMBETH PCT</v>
          </cell>
        </row>
        <row r="6012">
          <cell r="C6012" t="str">
            <v>5LD</v>
          </cell>
          <cell r="D6012" t="str">
            <v>LAMBETH PCT</v>
          </cell>
        </row>
        <row r="6013">
          <cell r="C6013" t="str">
            <v>5LD</v>
          </cell>
          <cell r="D6013" t="str">
            <v>LAMBETH PCT</v>
          </cell>
        </row>
        <row r="6014">
          <cell r="C6014" t="str">
            <v>5LD</v>
          </cell>
          <cell r="D6014" t="str">
            <v>LAMBETH PCT</v>
          </cell>
        </row>
        <row r="6015">
          <cell r="C6015" t="str">
            <v>5LD</v>
          </cell>
          <cell r="D6015" t="str">
            <v>LAMBETH PCT</v>
          </cell>
        </row>
        <row r="6016">
          <cell r="C6016" t="str">
            <v>5LD</v>
          </cell>
          <cell r="D6016" t="str">
            <v>LAMBETH PCT</v>
          </cell>
        </row>
        <row r="6017">
          <cell r="C6017" t="str">
            <v>5LD</v>
          </cell>
          <cell r="D6017" t="str">
            <v>LAMBETH PCT</v>
          </cell>
        </row>
        <row r="6018">
          <cell r="C6018" t="str">
            <v>5LD</v>
          </cell>
          <cell r="D6018" t="str">
            <v>LAMBETH PCT</v>
          </cell>
        </row>
        <row r="6019">
          <cell r="C6019" t="str">
            <v>5LD</v>
          </cell>
          <cell r="D6019" t="str">
            <v>LAMBETH PCT</v>
          </cell>
        </row>
        <row r="6020">
          <cell r="C6020" t="str">
            <v>5LE</v>
          </cell>
          <cell r="D6020" t="str">
            <v>SOUTHWARK PCT</v>
          </cell>
        </row>
        <row r="6021">
          <cell r="C6021" t="str">
            <v>5LE</v>
          </cell>
          <cell r="D6021" t="str">
            <v>SOUTHWARK PCT</v>
          </cell>
        </row>
        <row r="6022">
          <cell r="C6022" t="str">
            <v>5LE</v>
          </cell>
          <cell r="D6022" t="str">
            <v>SOUTHWARK PCT</v>
          </cell>
        </row>
        <row r="6023">
          <cell r="C6023" t="str">
            <v>5LE</v>
          </cell>
          <cell r="D6023" t="str">
            <v>SOUTHWARK PCT</v>
          </cell>
        </row>
        <row r="6024">
          <cell r="C6024" t="str">
            <v>5LE</v>
          </cell>
          <cell r="D6024" t="str">
            <v>SOUTHWARK PCT</v>
          </cell>
        </row>
        <row r="6025">
          <cell r="C6025" t="str">
            <v>5LE</v>
          </cell>
          <cell r="D6025" t="str">
            <v>SOUTHWARK PCT</v>
          </cell>
        </row>
        <row r="6026">
          <cell r="C6026" t="str">
            <v>5LE</v>
          </cell>
          <cell r="D6026" t="str">
            <v>SOUTHWARK PCT</v>
          </cell>
        </row>
        <row r="6027">
          <cell r="C6027" t="str">
            <v>5LE</v>
          </cell>
          <cell r="D6027" t="str">
            <v>SOUTHWARK PCT</v>
          </cell>
        </row>
        <row r="6028">
          <cell r="C6028" t="str">
            <v>5LE</v>
          </cell>
          <cell r="D6028" t="str">
            <v>SOUTHWARK PCT</v>
          </cell>
        </row>
        <row r="6029">
          <cell r="C6029" t="str">
            <v>5LE</v>
          </cell>
          <cell r="D6029" t="str">
            <v>SOUTHWARK PCT</v>
          </cell>
        </row>
        <row r="6030">
          <cell r="C6030" t="str">
            <v>5LE</v>
          </cell>
          <cell r="D6030" t="str">
            <v>SOUTHWARK PCT</v>
          </cell>
        </row>
        <row r="6031">
          <cell r="C6031" t="str">
            <v>5LE</v>
          </cell>
          <cell r="D6031" t="str">
            <v>SOUTHWARK PCT</v>
          </cell>
        </row>
        <row r="6032">
          <cell r="C6032" t="str">
            <v>5LE</v>
          </cell>
          <cell r="D6032" t="str">
            <v>SOUTHWARK PCT</v>
          </cell>
        </row>
        <row r="6033">
          <cell r="C6033" t="str">
            <v>5LE</v>
          </cell>
          <cell r="D6033" t="str">
            <v>SOUTHWARK PCT</v>
          </cell>
        </row>
        <row r="6034">
          <cell r="C6034" t="str">
            <v>5LE</v>
          </cell>
          <cell r="D6034" t="str">
            <v>SOUTHWARK PCT</v>
          </cell>
        </row>
        <row r="6035">
          <cell r="C6035" t="str">
            <v>5LE</v>
          </cell>
          <cell r="D6035" t="str">
            <v>SOUTHWARK PCT</v>
          </cell>
        </row>
        <row r="6036">
          <cell r="C6036" t="str">
            <v>5LE</v>
          </cell>
          <cell r="D6036" t="str">
            <v>SOUTHWARK PCT</v>
          </cell>
        </row>
        <row r="6037">
          <cell r="C6037" t="str">
            <v>5LE</v>
          </cell>
          <cell r="D6037" t="str">
            <v>SOUTHWARK PCT</v>
          </cell>
        </row>
        <row r="6038">
          <cell r="C6038" t="str">
            <v>5LE</v>
          </cell>
          <cell r="D6038" t="str">
            <v>SOUTHWARK PCT</v>
          </cell>
        </row>
        <row r="6039">
          <cell r="C6039" t="str">
            <v>5LE</v>
          </cell>
          <cell r="D6039" t="str">
            <v>SOUTHWARK PCT</v>
          </cell>
        </row>
        <row r="6040">
          <cell r="C6040" t="str">
            <v>5LE</v>
          </cell>
          <cell r="D6040" t="str">
            <v>SOUTHWARK PCT</v>
          </cell>
        </row>
        <row r="6041">
          <cell r="C6041" t="str">
            <v>5LE</v>
          </cell>
          <cell r="D6041" t="str">
            <v>SOUTHWARK PCT</v>
          </cell>
        </row>
        <row r="6042">
          <cell r="C6042" t="str">
            <v>5LE</v>
          </cell>
          <cell r="D6042" t="str">
            <v>SOUTHWARK PCT</v>
          </cell>
        </row>
        <row r="6043">
          <cell r="C6043" t="str">
            <v>5LE</v>
          </cell>
          <cell r="D6043" t="str">
            <v>SOUTHWARK PCT</v>
          </cell>
        </row>
        <row r="6044">
          <cell r="C6044" t="str">
            <v>5LE</v>
          </cell>
          <cell r="D6044" t="str">
            <v>SOUTHWARK PCT</v>
          </cell>
        </row>
        <row r="6045">
          <cell r="C6045" t="str">
            <v>5LE</v>
          </cell>
          <cell r="D6045" t="str">
            <v>SOUTHWARK PCT</v>
          </cell>
        </row>
        <row r="6046">
          <cell r="C6046" t="str">
            <v>5LE</v>
          </cell>
          <cell r="D6046" t="str">
            <v>SOUTHWARK PCT</v>
          </cell>
        </row>
        <row r="6047">
          <cell r="C6047" t="str">
            <v>5LE</v>
          </cell>
          <cell r="D6047" t="str">
            <v>SOUTHWARK PCT</v>
          </cell>
        </row>
        <row r="6048">
          <cell r="C6048" t="str">
            <v>5LE</v>
          </cell>
          <cell r="D6048" t="str">
            <v>SOUTHWARK PCT</v>
          </cell>
        </row>
        <row r="6049">
          <cell r="C6049" t="str">
            <v>5LE</v>
          </cell>
          <cell r="D6049" t="str">
            <v>SOUTHWARK PCT</v>
          </cell>
        </row>
        <row r="6050">
          <cell r="C6050" t="str">
            <v>5LE</v>
          </cell>
          <cell r="D6050" t="str">
            <v>SOUTHWARK PCT</v>
          </cell>
        </row>
        <row r="6051">
          <cell r="C6051" t="str">
            <v>5LE</v>
          </cell>
          <cell r="D6051" t="str">
            <v>SOUTHWARK PCT</v>
          </cell>
        </row>
        <row r="6052">
          <cell r="C6052" t="str">
            <v>5LE</v>
          </cell>
          <cell r="D6052" t="str">
            <v>SOUTHWARK PCT</v>
          </cell>
        </row>
        <row r="6053">
          <cell r="C6053" t="str">
            <v>5LE</v>
          </cell>
          <cell r="D6053" t="str">
            <v>SOUTHWARK PCT</v>
          </cell>
        </row>
        <row r="6054">
          <cell r="C6054" t="str">
            <v>5LE</v>
          </cell>
          <cell r="D6054" t="str">
            <v>SOUTHWARK PCT</v>
          </cell>
        </row>
        <row r="6055">
          <cell r="C6055" t="str">
            <v>5LE</v>
          </cell>
          <cell r="D6055" t="str">
            <v>SOUTHWARK PCT</v>
          </cell>
        </row>
        <row r="6056">
          <cell r="C6056" t="str">
            <v>5LE</v>
          </cell>
          <cell r="D6056" t="str">
            <v>SOUTHWARK PCT</v>
          </cell>
        </row>
        <row r="6057">
          <cell r="C6057" t="str">
            <v>5LE</v>
          </cell>
          <cell r="D6057" t="str">
            <v>SOUTHWARK PCT</v>
          </cell>
        </row>
        <row r="6058">
          <cell r="C6058" t="str">
            <v>5LE</v>
          </cell>
          <cell r="D6058" t="str">
            <v>SOUTHWARK PCT</v>
          </cell>
        </row>
        <row r="6059">
          <cell r="C6059" t="str">
            <v>5LE</v>
          </cell>
          <cell r="D6059" t="str">
            <v>SOUTHWARK PCT</v>
          </cell>
        </row>
        <row r="6060">
          <cell r="C6060" t="str">
            <v>5LE</v>
          </cell>
          <cell r="D6060" t="str">
            <v>SOUTHWARK PCT</v>
          </cell>
        </row>
        <row r="6061">
          <cell r="C6061" t="str">
            <v>5LE</v>
          </cell>
          <cell r="D6061" t="str">
            <v>SOUTHWARK PCT</v>
          </cell>
        </row>
        <row r="6062">
          <cell r="C6062" t="str">
            <v>5LE</v>
          </cell>
          <cell r="D6062" t="str">
            <v>SOUTHWARK PCT</v>
          </cell>
        </row>
        <row r="6063">
          <cell r="C6063" t="str">
            <v>5LE</v>
          </cell>
          <cell r="D6063" t="str">
            <v>SOUTHWARK PCT</v>
          </cell>
        </row>
        <row r="6064">
          <cell r="C6064" t="str">
            <v>5LE</v>
          </cell>
          <cell r="D6064" t="str">
            <v>SOUTHWARK PCT</v>
          </cell>
        </row>
        <row r="6065">
          <cell r="C6065" t="str">
            <v>5LE</v>
          </cell>
          <cell r="D6065" t="str">
            <v>SOUTHWARK PCT</v>
          </cell>
        </row>
        <row r="6066">
          <cell r="C6066" t="str">
            <v>5LE</v>
          </cell>
          <cell r="D6066" t="str">
            <v>SOUTHWARK PCT</v>
          </cell>
        </row>
        <row r="6067">
          <cell r="C6067" t="str">
            <v>5LF</v>
          </cell>
          <cell r="D6067" t="str">
            <v>LEWISHAM PCT</v>
          </cell>
        </row>
        <row r="6068">
          <cell r="C6068" t="str">
            <v>5LF</v>
          </cell>
          <cell r="D6068" t="str">
            <v>LEWISHAM PCT</v>
          </cell>
        </row>
        <row r="6069">
          <cell r="C6069" t="str">
            <v>5LF</v>
          </cell>
          <cell r="D6069" t="str">
            <v>LEWISHAM PCT</v>
          </cell>
        </row>
        <row r="6070">
          <cell r="C6070" t="str">
            <v>5LF</v>
          </cell>
          <cell r="D6070" t="str">
            <v>LEWISHAM PCT</v>
          </cell>
        </row>
        <row r="6071">
          <cell r="C6071" t="str">
            <v>5LF</v>
          </cell>
          <cell r="D6071" t="str">
            <v>LEWISHAM PCT</v>
          </cell>
        </row>
        <row r="6072">
          <cell r="C6072" t="str">
            <v>5LF</v>
          </cell>
          <cell r="D6072" t="str">
            <v>LEWISHAM PCT</v>
          </cell>
        </row>
        <row r="6073">
          <cell r="C6073" t="str">
            <v>5LF</v>
          </cell>
          <cell r="D6073" t="str">
            <v>LEWISHAM PCT</v>
          </cell>
        </row>
        <row r="6074">
          <cell r="C6074" t="str">
            <v>5LF</v>
          </cell>
          <cell r="D6074" t="str">
            <v>LEWISHAM PCT</v>
          </cell>
        </row>
        <row r="6075">
          <cell r="C6075" t="str">
            <v>5LF</v>
          </cell>
          <cell r="D6075" t="str">
            <v>LEWISHAM PCT</v>
          </cell>
        </row>
        <row r="6076">
          <cell r="C6076" t="str">
            <v>5LF</v>
          </cell>
          <cell r="D6076" t="str">
            <v>LEWISHAM PCT</v>
          </cell>
        </row>
        <row r="6077">
          <cell r="C6077" t="str">
            <v>5LF</v>
          </cell>
          <cell r="D6077" t="str">
            <v>LEWISHAM PCT</v>
          </cell>
        </row>
        <row r="6078">
          <cell r="C6078" t="str">
            <v>5LF</v>
          </cell>
          <cell r="D6078" t="str">
            <v>LEWISHAM PCT</v>
          </cell>
        </row>
        <row r="6079">
          <cell r="C6079" t="str">
            <v>5LF</v>
          </cell>
          <cell r="D6079" t="str">
            <v>LEWISHAM PCT</v>
          </cell>
        </row>
        <row r="6080">
          <cell r="C6080" t="str">
            <v>5LF</v>
          </cell>
          <cell r="D6080" t="str">
            <v>LEWISHAM PCT</v>
          </cell>
        </row>
        <row r="6081">
          <cell r="C6081" t="str">
            <v>5LF</v>
          </cell>
          <cell r="D6081" t="str">
            <v>LEWISHAM PCT</v>
          </cell>
        </row>
        <row r="6082">
          <cell r="C6082" t="str">
            <v>5LF</v>
          </cell>
          <cell r="D6082" t="str">
            <v>LEWISHAM PCT</v>
          </cell>
        </row>
        <row r="6083">
          <cell r="C6083" t="str">
            <v>5LF</v>
          </cell>
          <cell r="D6083" t="str">
            <v>LEWISHAM PCT</v>
          </cell>
        </row>
        <row r="6084">
          <cell r="C6084" t="str">
            <v>5LF</v>
          </cell>
          <cell r="D6084" t="str">
            <v>LEWISHAM PCT</v>
          </cell>
        </row>
        <row r="6085">
          <cell r="C6085" t="str">
            <v>5LF</v>
          </cell>
          <cell r="D6085" t="str">
            <v>LEWISHAM PCT</v>
          </cell>
        </row>
        <row r="6086">
          <cell r="C6086" t="str">
            <v>5LF</v>
          </cell>
          <cell r="D6086" t="str">
            <v>LEWISHAM PCT</v>
          </cell>
        </row>
        <row r="6087">
          <cell r="C6087" t="str">
            <v>5LF</v>
          </cell>
          <cell r="D6087" t="str">
            <v>LEWISHAM PCT</v>
          </cell>
        </row>
        <row r="6088">
          <cell r="C6088" t="str">
            <v>5LF</v>
          </cell>
          <cell r="D6088" t="str">
            <v>LEWISHAM PCT</v>
          </cell>
        </row>
        <row r="6089">
          <cell r="C6089" t="str">
            <v>5LF</v>
          </cell>
          <cell r="D6089" t="str">
            <v>LEWISHAM PCT</v>
          </cell>
        </row>
        <row r="6090">
          <cell r="C6090" t="str">
            <v>5LF</v>
          </cell>
          <cell r="D6090" t="str">
            <v>LEWISHAM PCT</v>
          </cell>
        </row>
        <row r="6091">
          <cell r="C6091" t="str">
            <v>5LF</v>
          </cell>
          <cell r="D6091" t="str">
            <v>LEWISHAM PCT</v>
          </cell>
        </row>
        <row r="6092">
          <cell r="C6092" t="str">
            <v>5LF</v>
          </cell>
          <cell r="D6092" t="str">
            <v>LEWISHAM PCT</v>
          </cell>
        </row>
        <row r="6093">
          <cell r="C6093" t="str">
            <v>5LF</v>
          </cell>
          <cell r="D6093" t="str">
            <v>LEWISHAM PCT</v>
          </cell>
        </row>
        <row r="6094">
          <cell r="C6094" t="str">
            <v>5LF</v>
          </cell>
          <cell r="D6094" t="str">
            <v>LEWISHAM PCT</v>
          </cell>
        </row>
        <row r="6095">
          <cell r="C6095" t="str">
            <v>5LF</v>
          </cell>
          <cell r="D6095" t="str">
            <v>LEWISHAM PCT</v>
          </cell>
        </row>
        <row r="6096">
          <cell r="C6096" t="str">
            <v>5LF</v>
          </cell>
          <cell r="D6096" t="str">
            <v>LEWISHAM PCT</v>
          </cell>
        </row>
        <row r="6097">
          <cell r="C6097" t="str">
            <v>5LF</v>
          </cell>
          <cell r="D6097" t="str">
            <v>LEWISHAM PCT</v>
          </cell>
        </row>
        <row r="6098">
          <cell r="C6098" t="str">
            <v>5LF</v>
          </cell>
          <cell r="D6098" t="str">
            <v>LEWISHAM PCT</v>
          </cell>
        </row>
        <row r="6099">
          <cell r="C6099" t="str">
            <v>5LF</v>
          </cell>
          <cell r="D6099" t="str">
            <v>LEWISHAM PCT</v>
          </cell>
        </row>
        <row r="6100">
          <cell r="C6100" t="str">
            <v>5LF</v>
          </cell>
          <cell r="D6100" t="str">
            <v>LEWISHAM PCT</v>
          </cell>
        </row>
        <row r="6101">
          <cell r="C6101" t="str">
            <v>5LF</v>
          </cell>
          <cell r="D6101" t="str">
            <v>LEWISHAM PCT</v>
          </cell>
        </row>
        <row r="6102">
          <cell r="C6102" t="str">
            <v>5LF</v>
          </cell>
          <cell r="D6102" t="str">
            <v>LEWISHAM PCT</v>
          </cell>
        </row>
        <row r="6103">
          <cell r="C6103" t="str">
            <v>5LF</v>
          </cell>
          <cell r="D6103" t="str">
            <v>LEWISHAM PCT</v>
          </cell>
        </row>
        <row r="6104">
          <cell r="C6104" t="str">
            <v>5LF</v>
          </cell>
          <cell r="D6104" t="str">
            <v>LEWISHAM PCT</v>
          </cell>
        </row>
        <row r="6105">
          <cell r="C6105" t="str">
            <v>5LF</v>
          </cell>
          <cell r="D6105" t="str">
            <v>LEWISHAM PCT</v>
          </cell>
        </row>
        <row r="6106">
          <cell r="C6106" t="str">
            <v>5LF</v>
          </cell>
          <cell r="D6106" t="str">
            <v>LEWISHAM PCT</v>
          </cell>
        </row>
        <row r="6107">
          <cell r="C6107" t="str">
            <v>5LF</v>
          </cell>
          <cell r="D6107" t="str">
            <v>LEWISHAM PCT</v>
          </cell>
        </row>
        <row r="6108">
          <cell r="C6108" t="str">
            <v>5LF</v>
          </cell>
          <cell r="D6108" t="str">
            <v>LEWISHAM PCT</v>
          </cell>
        </row>
        <row r="6109">
          <cell r="C6109" t="str">
            <v>5LF</v>
          </cell>
          <cell r="D6109" t="str">
            <v>LEWISHAM PCT</v>
          </cell>
        </row>
        <row r="6110">
          <cell r="C6110" t="str">
            <v>5LF</v>
          </cell>
          <cell r="D6110" t="str">
            <v>LEWISHAM PCT</v>
          </cell>
        </row>
        <row r="6111">
          <cell r="C6111" t="str">
            <v>5LF</v>
          </cell>
          <cell r="D6111" t="str">
            <v>LEWISHAM PCT</v>
          </cell>
        </row>
        <row r="6112">
          <cell r="C6112" t="str">
            <v>5LF</v>
          </cell>
          <cell r="D6112" t="str">
            <v>LEWISHAM PCT</v>
          </cell>
        </row>
        <row r="6113">
          <cell r="C6113" t="str">
            <v>5LF</v>
          </cell>
          <cell r="D6113" t="str">
            <v>LEWISHAM PCT</v>
          </cell>
        </row>
        <row r="6114">
          <cell r="C6114" t="str">
            <v>5LF</v>
          </cell>
          <cell r="D6114" t="str">
            <v>LEWISHAM PCT</v>
          </cell>
        </row>
        <row r="6115">
          <cell r="C6115" t="str">
            <v>5LF</v>
          </cell>
          <cell r="D6115" t="str">
            <v>LEWISHAM PCT</v>
          </cell>
        </row>
        <row r="6116">
          <cell r="C6116" t="str">
            <v>5LG</v>
          </cell>
          <cell r="D6116" t="str">
            <v>WANDSWORTH PCT</v>
          </cell>
        </row>
        <row r="6117">
          <cell r="C6117" t="str">
            <v>5LG</v>
          </cell>
          <cell r="D6117" t="str">
            <v>WANDSWORTH PCT</v>
          </cell>
        </row>
        <row r="6118">
          <cell r="C6118" t="str">
            <v>5LG</v>
          </cell>
          <cell r="D6118" t="str">
            <v>WANDSWORTH PCT</v>
          </cell>
        </row>
        <row r="6119">
          <cell r="C6119" t="str">
            <v>5LG</v>
          </cell>
          <cell r="D6119" t="str">
            <v>WANDSWORTH PCT</v>
          </cell>
        </row>
        <row r="6120">
          <cell r="C6120" t="str">
            <v>5LG</v>
          </cell>
          <cell r="D6120" t="str">
            <v>WANDSWORTH PCT</v>
          </cell>
        </row>
        <row r="6121">
          <cell r="C6121" t="str">
            <v>5LG</v>
          </cell>
          <cell r="D6121" t="str">
            <v>WANDSWORTH PCT</v>
          </cell>
        </row>
        <row r="6122">
          <cell r="C6122" t="str">
            <v>5LG</v>
          </cell>
          <cell r="D6122" t="str">
            <v>WANDSWORTH PCT</v>
          </cell>
        </row>
        <row r="6123">
          <cell r="C6123" t="str">
            <v>5LG</v>
          </cell>
          <cell r="D6123" t="str">
            <v>WANDSWORTH PCT</v>
          </cell>
        </row>
        <row r="6124">
          <cell r="C6124" t="str">
            <v>5LG</v>
          </cell>
          <cell r="D6124" t="str">
            <v>WANDSWORTH PCT</v>
          </cell>
        </row>
        <row r="6125">
          <cell r="C6125" t="str">
            <v>5LG</v>
          </cell>
          <cell r="D6125" t="str">
            <v>WANDSWORTH PCT</v>
          </cell>
        </row>
        <row r="6126">
          <cell r="C6126" t="str">
            <v>5LG</v>
          </cell>
          <cell r="D6126" t="str">
            <v>WANDSWORTH PCT</v>
          </cell>
        </row>
        <row r="6127">
          <cell r="C6127" t="str">
            <v>5LG</v>
          </cell>
          <cell r="D6127" t="str">
            <v>WANDSWORTH PCT</v>
          </cell>
        </row>
        <row r="6128">
          <cell r="C6128" t="str">
            <v>5LG</v>
          </cell>
          <cell r="D6128" t="str">
            <v>WANDSWORTH PCT</v>
          </cell>
        </row>
        <row r="6129">
          <cell r="C6129" t="str">
            <v>5LG</v>
          </cell>
          <cell r="D6129" t="str">
            <v>WANDSWORTH PCT</v>
          </cell>
        </row>
        <row r="6130">
          <cell r="C6130" t="str">
            <v>5LG</v>
          </cell>
          <cell r="D6130" t="str">
            <v>WANDSWORTH PCT</v>
          </cell>
        </row>
        <row r="6131">
          <cell r="C6131" t="str">
            <v>5LG</v>
          </cell>
          <cell r="D6131" t="str">
            <v>WANDSWORTH PCT</v>
          </cell>
        </row>
        <row r="6132">
          <cell r="C6132" t="str">
            <v>5LG</v>
          </cell>
          <cell r="D6132" t="str">
            <v>WANDSWORTH PCT</v>
          </cell>
        </row>
        <row r="6133">
          <cell r="C6133" t="str">
            <v>5LG</v>
          </cell>
          <cell r="D6133" t="str">
            <v>WANDSWORTH PCT</v>
          </cell>
        </row>
        <row r="6134">
          <cell r="C6134" t="str">
            <v>5LG</v>
          </cell>
          <cell r="D6134" t="str">
            <v>WANDSWORTH PCT</v>
          </cell>
        </row>
        <row r="6135">
          <cell r="C6135" t="str">
            <v>5LG</v>
          </cell>
          <cell r="D6135" t="str">
            <v>WANDSWORTH PCT</v>
          </cell>
        </row>
        <row r="6136">
          <cell r="C6136" t="str">
            <v>5LG</v>
          </cell>
          <cell r="D6136" t="str">
            <v>WANDSWORTH PCT</v>
          </cell>
        </row>
        <row r="6137">
          <cell r="C6137" t="str">
            <v>5LG</v>
          </cell>
          <cell r="D6137" t="str">
            <v>WANDSWORTH PCT</v>
          </cell>
        </row>
        <row r="6138">
          <cell r="C6138" t="str">
            <v>5LG</v>
          </cell>
          <cell r="D6138" t="str">
            <v>WANDSWORTH PCT</v>
          </cell>
        </row>
        <row r="6139">
          <cell r="C6139" t="str">
            <v>5LG</v>
          </cell>
          <cell r="D6139" t="str">
            <v>WANDSWORTH PCT</v>
          </cell>
        </row>
        <row r="6140">
          <cell r="C6140" t="str">
            <v>5LG</v>
          </cell>
          <cell r="D6140" t="str">
            <v>WANDSWORTH PCT</v>
          </cell>
        </row>
        <row r="6141">
          <cell r="C6141" t="str">
            <v>5LG</v>
          </cell>
          <cell r="D6141" t="str">
            <v>WANDSWORTH PCT</v>
          </cell>
        </row>
        <row r="6142">
          <cell r="C6142" t="str">
            <v>5LG</v>
          </cell>
          <cell r="D6142" t="str">
            <v>WANDSWORTH PCT</v>
          </cell>
        </row>
        <row r="6143">
          <cell r="C6143" t="str">
            <v>5LG</v>
          </cell>
          <cell r="D6143" t="str">
            <v>WANDSWORTH PCT</v>
          </cell>
        </row>
        <row r="6144">
          <cell r="C6144" t="str">
            <v>5LG</v>
          </cell>
          <cell r="D6144" t="str">
            <v>WANDSWORTH PCT</v>
          </cell>
        </row>
        <row r="6145">
          <cell r="C6145" t="str">
            <v>5LG</v>
          </cell>
          <cell r="D6145" t="str">
            <v>WANDSWORTH PCT</v>
          </cell>
        </row>
        <row r="6146">
          <cell r="C6146" t="str">
            <v>5LG</v>
          </cell>
          <cell r="D6146" t="str">
            <v>WANDSWORTH PCT</v>
          </cell>
        </row>
        <row r="6147">
          <cell r="C6147" t="str">
            <v>5LG</v>
          </cell>
          <cell r="D6147" t="str">
            <v>WANDSWORTH PCT</v>
          </cell>
        </row>
        <row r="6148">
          <cell r="C6148" t="str">
            <v>5LG</v>
          </cell>
          <cell r="D6148" t="str">
            <v>WANDSWORTH PCT</v>
          </cell>
        </row>
        <row r="6149">
          <cell r="C6149" t="str">
            <v>5LG</v>
          </cell>
          <cell r="D6149" t="str">
            <v>WANDSWORTH PCT</v>
          </cell>
        </row>
        <row r="6150">
          <cell r="C6150" t="str">
            <v>5LG</v>
          </cell>
          <cell r="D6150" t="str">
            <v>WANDSWORTH PCT</v>
          </cell>
        </row>
        <row r="6151">
          <cell r="C6151" t="str">
            <v>5LG</v>
          </cell>
          <cell r="D6151" t="str">
            <v>WANDSWORTH PCT</v>
          </cell>
        </row>
        <row r="6152">
          <cell r="C6152" t="str">
            <v>5LG</v>
          </cell>
          <cell r="D6152" t="str">
            <v>WANDSWORTH PCT</v>
          </cell>
        </row>
        <row r="6153">
          <cell r="C6153" t="str">
            <v>5LG</v>
          </cell>
          <cell r="D6153" t="str">
            <v>WANDSWORTH PCT</v>
          </cell>
        </row>
        <row r="6154">
          <cell r="C6154" t="str">
            <v>5LG</v>
          </cell>
          <cell r="D6154" t="str">
            <v>WANDSWORTH PCT</v>
          </cell>
        </row>
        <row r="6155">
          <cell r="C6155" t="str">
            <v>5LG</v>
          </cell>
          <cell r="D6155" t="str">
            <v>WANDSWORTH PCT</v>
          </cell>
        </row>
        <row r="6156">
          <cell r="C6156" t="str">
            <v>5LG</v>
          </cell>
          <cell r="D6156" t="str">
            <v>WANDSWORTH PCT</v>
          </cell>
        </row>
        <row r="6157">
          <cell r="C6157" t="str">
            <v>5LG</v>
          </cell>
          <cell r="D6157" t="str">
            <v>WANDSWORTH PCT</v>
          </cell>
        </row>
        <row r="6158">
          <cell r="C6158" t="str">
            <v>5LG</v>
          </cell>
          <cell r="D6158" t="str">
            <v>WANDSWORTH PCT</v>
          </cell>
        </row>
        <row r="6159">
          <cell r="C6159" t="str">
            <v>5LG</v>
          </cell>
          <cell r="D6159" t="str">
            <v>WANDSWORTH PCT</v>
          </cell>
        </row>
        <row r="6160">
          <cell r="C6160" t="str">
            <v>5LG</v>
          </cell>
          <cell r="D6160" t="str">
            <v>WANDSWORTH PCT</v>
          </cell>
        </row>
        <row r="6161">
          <cell r="C6161" t="str">
            <v>5LG</v>
          </cell>
          <cell r="D6161" t="str">
            <v>WANDSWORTH PCT</v>
          </cell>
        </row>
        <row r="6162">
          <cell r="C6162" t="str">
            <v>5LG</v>
          </cell>
          <cell r="D6162" t="str">
            <v>WANDSWORTH PCT</v>
          </cell>
        </row>
        <row r="6163">
          <cell r="C6163" t="str">
            <v>5LG</v>
          </cell>
          <cell r="D6163" t="str">
            <v>WANDSWORTH PCT</v>
          </cell>
        </row>
        <row r="6164">
          <cell r="C6164" t="str">
            <v>5M6</v>
          </cell>
          <cell r="D6164" t="str">
            <v>RICHMOND &amp; TWICKENHAM</v>
          </cell>
        </row>
        <row r="6165">
          <cell r="C6165" t="str">
            <v>5M6</v>
          </cell>
          <cell r="D6165" t="str">
            <v>RICHMOND &amp; TWICKENHAM</v>
          </cell>
        </row>
        <row r="6166">
          <cell r="C6166" t="str">
            <v>5M6</v>
          </cell>
          <cell r="D6166" t="str">
            <v>RICHMOND &amp; TWICKENHAM</v>
          </cell>
        </row>
        <row r="6167">
          <cell r="C6167" t="str">
            <v>5M6</v>
          </cell>
          <cell r="D6167" t="str">
            <v>RICHMOND &amp; TWICKENHAM</v>
          </cell>
        </row>
        <row r="6168">
          <cell r="C6168" t="str">
            <v>5M6</v>
          </cell>
          <cell r="D6168" t="str">
            <v>RICHMOND &amp; TWICKENHAM</v>
          </cell>
        </row>
        <row r="6169">
          <cell r="C6169" t="str">
            <v>5M6</v>
          </cell>
          <cell r="D6169" t="str">
            <v>RICHMOND &amp; TWICKENHAM</v>
          </cell>
        </row>
        <row r="6170">
          <cell r="C6170" t="str">
            <v>5M6</v>
          </cell>
          <cell r="D6170" t="str">
            <v>RICHMOND &amp; TWICKENHAM</v>
          </cell>
        </row>
        <row r="6171">
          <cell r="C6171" t="str">
            <v>5M6</v>
          </cell>
          <cell r="D6171" t="str">
            <v>RICHMOND &amp; TWICKENHAM</v>
          </cell>
        </row>
        <row r="6172">
          <cell r="C6172" t="str">
            <v>5M6</v>
          </cell>
          <cell r="D6172" t="str">
            <v>RICHMOND &amp; TWICKENHAM</v>
          </cell>
        </row>
        <row r="6173">
          <cell r="C6173" t="str">
            <v>5M6</v>
          </cell>
          <cell r="D6173" t="str">
            <v>RICHMOND &amp; TWICKENHAM</v>
          </cell>
        </row>
        <row r="6174">
          <cell r="C6174" t="str">
            <v>5M6</v>
          </cell>
          <cell r="D6174" t="str">
            <v>RICHMOND &amp; TWICKENHAM</v>
          </cell>
        </row>
        <row r="6175">
          <cell r="C6175" t="str">
            <v>5M6</v>
          </cell>
          <cell r="D6175" t="str">
            <v>RICHMOND &amp; TWICKENHAM</v>
          </cell>
        </row>
        <row r="6176">
          <cell r="C6176" t="str">
            <v>5M6</v>
          </cell>
          <cell r="D6176" t="str">
            <v>RICHMOND &amp; TWICKENHAM</v>
          </cell>
        </row>
        <row r="6177">
          <cell r="C6177" t="str">
            <v>5M6</v>
          </cell>
          <cell r="D6177" t="str">
            <v>RICHMOND &amp; TWICKENHAM</v>
          </cell>
        </row>
        <row r="6178">
          <cell r="C6178" t="str">
            <v>5M6</v>
          </cell>
          <cell r="D6178" t="str">
            <v>RICHMOND &amp; TWICKENHAM</v>
          </cell>
        </row>
        <row r="6179">
          <cell r="C6179" t="str">
            <v>5M6</v>
          </cell>
          <cell r="D6179" t="str">
            <v>RICHMOND &amp; TWICKENHAM</v>
          </cell>
        </row>
        <row r="6180">
          <cell r="C6180" t="str">
            <v>5M6</v>
          </cell>
          <cell r="D6180" t="str">
            <v>RICHMOND &amp; TWICKENHAM</v>
          </cell>
        </row>
        <row r="6181">
          <cell r="C6181" t="str">
            <v>5M6</v>
          </cell>
          <cell r="D6181" t="str">
            <v>RICHMOND &amp; TWICKENHAM</v>
          </cell>
        </row>
        <row r="6182">
          <cell r="C6182" t="str">
            <v>5M6</v>
          </cell>
          <cell r="D6182" t="str">
            <v>RICHMOND &amp; TWICKENHAM</v>
          </cell>
        </row>
        <row r="6183">
          <cell r="C6183" t="str">
            <v>5M6</v>
          </cell>
          <cell r="D6183" t="str">
            <v>RICHMOND &amp; TWICKENHAM</v>
          </cell>
        </row>
        <row r="6184">
          <cell r="C6184" t="str">
            <v>5M6</v>
          </cell>
          <cell r="D6184" t="str">
            <v>RICHMOND &amp; TWICKENHAM</v>
          </cell>
        </row>
        <row r="6185">
          <cell r="C6185" t="str">
            <v>5M6</v>
          </cell>
          <cell r="D6185" t="str">
            <v>RICHMOND &amp; TWICKENHAM</v>
          </cell>
        </row>
        <row r="6186">
          <cell r="C6186" t="str">
            <v>5M6</v>
          </cell>
          <cell r="D6186" t="str">
            <v>RICHMOND &amp; TWICKENHAM</v>
          </cell>
        </row>
        <row r="6187">
          <cell r="C6187" t="str">
            <v>5M6</v>
          </cell>
          <cell r="D6187" t="str">
            <v>RICHMOND &amp; TWICKENHAM</v>
          </cell>
        </row>
        <row r="6188">
          <cell r="C6188" t="str">
            <v>5M6</v>
          </cell>
          <cell r="D6188" t="str">
            <v>RICHMOND &amp; TWICKENHAM</v>
          </cell>
        </row>
        <row r="6189">
          <cell r="C6189" t="str">
            <v>5M6</v>
          </cell>
          <cell r="D6189" t="str">
            <v>RICHMOND &amp; TWICKENHAM</v>
          </cell>
        </row>
        <row r="6190">
          <cell r="C6190" t="str">
            <v>5M6</v>
          </cell>
          <cell r="D6190" t="str">
            <v>RICHMOND &amp; TWICKENHAM</v>
          </cell>
        </row>
        <row r="6191">
          <cell r="C6191" t="str">
            <v>5M6</v>
          </cell>
          <cell r="D6191" t="str">
            <v>RICHMOND &amp; TWICKENHAM</v>
          </cell>
        </row>
        <row r="6192">
          <cell r="C6192" t="str">
            <v>5M6</v>
          </cell>
          <cell r="D6192" t="str">
            <v>RICHMOND &amp; TWICKENHAM</v>
          </cell>
        </row>
        <row r="6193">
          <cell r="C6193" t="str">
            <v>5M6</v>
          </cell>
          <cell r="D6193" t="str">
            <v>RICHMOND &amp; TWICKENHAM</v>
          </cell>
        </row>
        <row r="6194">
          <cell r="C6194" t="str">
            <v>5M6</v>
          </cell>
          <cell r="D6194" t="str">
            <v>RICHMOND &amp; TWICKENHAM</v>
          </cell>
        </row>
        <row r="6195">
          <cell r="C6195" t="str">
            <v>5M7</v>
          </cell>
          <cell r="D6195" t="str">
            <v>SUTTON &amp; MERTON PCT</v>
          </cell>
        </row>
        <row r="6196">
          <cell r="C6196" t="str">
            <v>5M7</v>
          </cell>
          <cell r="D6196" t="str">
            <v>SUTTON &amp; MERTON PCT</v>
          </cell>
        </row>
        <row r="6197">
          <cell r="C6197" t="str">
            <v>5M7</v>
          </cell>
          <cell r="D6197" t="str">
            <v>SUTTON &amp; MERTON PCT</v>
          </cell>
        </row>
        <row r="6198">
          <cell r="C6198" t="str">
            <v>5M7</v>
          </cell>
          <cell r="D6198" t="str">
            <v>SUTTON &amp; MERTON PCT</v>
          </cell>
        </row>
        <row r="6199">
          <cell r="C6199" t="str">
            <v>5M7</v>
          </cell>
          <cell r="D6199" t="str">
            <v>SUTTON &amp; MERTON PCT</v>
          </cell>
        </row>
        <row r="6200">
          <cell r="C6200" t="str">
            <v>5M7</v>
          </cell>
          <cell r="D6200" t="str">
            <v>SUTTON &amp; MERTON PCT</v>
          </cell>
        </row>
        <row r="6201">
          <cell r="C6201" t="str">
            <v>5M7</v>
          </cell>
          <cell r="D6201" t="str">
            <v>SUTTON &amp; MERTON PCT</v>
          </cell>
        </row>
        <row r="6202">
          <cell r="C6202" t="str">
            <v>5M7</v>
          </cell>
          <cell r="D6202" t="str">
            <v>SUTTON &amp; MERTON PCT</v>
          </cell>
        </row>
        <row r="6203">
          <cell r="C6203" t="str">
            <v>5M7</v>
          </cell>
          <cell r="D6203" t="str">
            <v>SUTTON &amp; MERTON PCT</v>
          </cell>
        </row>
        <row r="6204">
          <cell r="C6204" t="str">
            <v>5M7</v>
          </cell>
          <cell r="D6204" t="str">
            <v>SUTTON &amp; MERTON PCT</v>
          </cell>
        </row>
        <row r="6205">
          <cell r="C6205" t="str">
            <v>5M7</v>
          </cell>
          <cell r="D6205" t="str">
            <v>SUTTON &amp; MERTON PCT</v>
          </cell>
        </row>
        <row r="6206">
          <cell r="C6206" t="str">
            <v>5M7</v>
          </cell>
          <cell r="D6206" t="str">
            <v>SUTTON &amp; MERTON PCT</v>
          </cell>
        </row>
        <row r="6207">
          <cell r="C6207" t="str">
            <v>5M7</v>
          </cell>
          <cell r="D6207" t="str">
            <v>SUTTON &amp; MERTON PCT</v>
          </cell>
        </row>
        <row r="6208">
          <cell r="C6208" t="str">
            <v>5M7</v>
          </cell>
          <cell r="D6208" t="str">
            <v>SUTTON &amp; MERTON PCT</v>
          </cell>
        </row>
        <row r="6209">
          <cell r="C6209" t="str">
            <v>5M7</v>
          </cell>
          <cell r="D6209" t="str">
            <v>SUTTON &amp; MERTON PCT</v>
          </cell>
        </row>
        <row r="6210">
          <cell r="C6210" t="str">
            <v>5M7</v>
          </cell>
          <cell r="D6210" t="str">
            <v>SUTTON &amp; MERTON PCT</v>
          </cell>
        </row>
        <row r="6211">
          <cell r="C6211" t="str">
            <v>5M7</v>
          </cell>
          <cell r="D6211" t="str">
            <v>SUTTON &amp; MERTON PCT</v>
          </cell>
        </row>
        <row r="6212">
          <cell r="C6212" t="str">
            <v>5M7</v>
          </cell>
          <cell r="D6212" t="str">
            <v>SUTTON &amp; MERTON PCT</v>
          </cell>
        </row>
        <row r="6213">
          <cell r="C6213" t="str">
            <v>5M7</v>
          </cell>
          <cell r="D6213" t="str">
            <v>SUTTON &amp; MERTON PCT</v>
          </cell>
        </row>
        <row r="6214">
          <cell r="C6214" t="str">
            <v>5M7</v>
          </cell>
          <cell r="D6214" t="str">
            <v>SUTTON &amp; MERTON PCT</v>
          </cell>
        </row>
        <row r="6215">
          <cell r="C6215" t="str">
            <v>5M7</v>
          </cell>
          <cell r="D6215" t="str">
            <v>SUTTON &amp; MERTON PCT</v>
          </cell>
        </row>
        <row r="6216">
          <cell r="C6216" t="str">
            <v>5M7</v>
          </cell>
          <cell r="D6216" t="str">
            <v>SUTTON &amp; MERTON PCT</v>
          </cell>
        </row>
        <row r="6217">
          <cell r="C6217" t="str">
            <v>5M7</v>
          </cell>
          <cell r="D6217" t="str">
            <v>SUTTON &amp; MERTON PCT</v>
          </cell>
        </row>
        <row r="6218">
          <cell r="C6218" t="str">
            <v>5M7</v>
          </cell>
          <cell r="D6218" t="str">
            <v>SUTTON &amp; MERTON PCT</v>
          </cell>
        </row>
        <row r="6219">
          <cell r="C6219" t="str">
            <v>5M7</v>
          </cell>
          <cell r="D6219" t="str">
            <v>SUTTON &amp; MERTON PCT</v>
          </cell>
        </row>
        <row r="6220">
          <cell r="C6220" t="str">
            <v>5M7</v>
          </cell>
          <cell r="D6220" t="str">
            <v>SUTTON &amp; MERTON PCT</v>
          </cell>
        </row>
        <row r="6221">
          <cell r="C6221" t="str">
            <v>5M7</v>
          </cell>
          <cell r="D6221" t="str">
            <v>SUTTON &amp; MERTON PCT</v>
          </cell>
        </row>
        <row r="6222">
          <cell r="C6222" t="str">
            <v>5M7</v>
          </cell>
          <cell r="D6222" t="str">
            <v>SUTTON &amp; MERTON PCT</v>
          </cell>
        </row>
        <row r="6223">
          <cell r="C6223" t="str">
            <v>5M7</v>
          </cell>
          <cell r="D6223" t="str">
            <v>SUTTON &amp; MERTON PCT</v>
          </cell>
        </row>
        <row r="6224">
          <cell r="C6224" t="str">
            <v>5M7</v>
          </cell>
          <cell r="D6224" t="str">
            <v>SUTTON &amp; MERTON PCT</v>
          </cell>
        </row>
        <row r="6225">
          <cell r="C6225" t="str">
            <v>5M7</v>
          </cell>
          <cell r="D6225" t="str">
            <v>SUTTON &amp; MERTON PCT</v>
          </cell>
        </row>
        <row r="6226">
          <cell r="C6226" t="str">
            <v>5M7</v>
          </cell>
          <cell r="D6226" t="str">
            <v>SUTTON &amp; MERTON PCT</v>
          </cell>
        </row>
        <row r="6227">
          <cell r="C6227" t="str">
            <v>5M7</v>
          </cell>
          <cell r="D6227" t="str">
            <v>SUTTON &amp; MERTON PCT</v>
          </cell>
        </row>
        <row r="6228">
          <cell r="C6228" t="str">
            <v>5M7</v>
          </cell>
          <cell r="D6228" t="str">
            <v>SUTTON &amp; MERTON PCT</v>
          </cell>
        </row>
        <row r="6229">
          <cell r="C6229" t="str">
            <v>5M7</v>
          </cell>
          <cell r="D6229" t="str">
            <v>SUTTON &amp; MERTON PCT</v>
          </cell>
        </row>
        <row r="6230">
          <cell r="C6230" t="str">
            <v>5M7</v>
          </cell>
          <cell r="D6230" t="str">
            <v>SUTTON &amp; MERTON PCT</v>
          </cell>
        </row>
        <row r="6231">
          <cell r="C6231" t="str">
            <v>5M7</v>
          </cell>
          <cell r="D6231" t="str">
            <v>SUTTON &amp; MERTON PCT</v>
          </cell>
        </row>
        <row r="6232">
          <cell r="C6232" t="str">
            <v>5M7</v>
          </cell>
          <cell r="D6232" t="str">
            <v>SUTTON &amp; MERTON PCT</v>
          </cell>
        </row>
        <row r="6233">
          <cell r="C6233" t="str">
            <v>5M7</v>
          </cell>
          <cell r="D6233" t="str">
            <v>SUTTON &amp; MERTON PCT</v>
          </cell>
        </row>
        <row r="6234">
          <cell r="C6234" t="str">
            <v>5M7</v>
          </cell>
          <cell r="D6234" t="str">
            <v>SUTTON &amp; MERTON PCT</v>
          </cell>
        </row>
        <row r="6235">
          <cell r="C6235" t="str">
            <v>5M7</v>
          </cell>
          <cell r="D6235" t="str">
            <v>SUTTON &amp; MERTON PCT</v>
          </cell>
        </row>
        <row r="6236">
          <cell r="C6236" t="str">
            <v>5M7</v>
          </cell>
          <cell r="D6236" t="str">
            <v>SUTTON &amp; MERTON PCT</v>
          </cell>
        </row>
        <row r="6237">
          <cell r="C6237" t="str">
            <v>5M7</v>
          </cell>
          <cell r="D6237" t="str">
            <v>SUTTON &amp; MERTON PCT</v>
          </cell>
        </row>
        <row r="6238">
          <cell r="C6238" t="str">
            <v>5M7</v>
          </cell>
          <cell r="D6238" t="str">
            <v>SUTTON &amp; MERTON PCT</v>
          </cell>
        </row>
        <row r="6239">
          <cell r="C6239" t="str">
            <v>5M7</v>
          </cell>
          <cell r="D6239" t="str">
            <v>SUTTON &amp; MERTON PCT</v>
          </cell>
        </row>
        <row r="6240">
          <cell r="C6240" t="str">
            <v>5M7</v>
          </cell>
          <cell r="D6240" t="str">
            <v>SUTTON &amp; MERTON PCT</v>
          </cell>
        </row>
        <row r="6241">
          <cell r="C6241" t="str">
            <v>5M7</v>
          </cell>
          <cell r="D6241" t="str">
            <v>SUTTON &amp; MERTON PCT</v>
          </cell>
        </row>
        <row r="6242">
          <cell r="C6242" t="str">
            <v>5M7</v>
          </cell>
          <cell r="D6242" t="str">
            <v>SUTTON &amp; MERTON PCT</v>
          </cell>
        </row>
        <row r="6243">
          <cell r="C6243" t="str">
            <v>5M7</v>
          </cell>
          <cell r="D6243" t="str">
            <v>SUTTON &amp; MERTON PCT</v>
          </cell>
        </row>
        <row r="6244">
          <cell r="C6244" t="str">
            <v>5M7</v>
          </cell>
          <cell r="D6244" t="str">
            <v>SUTTON &amp; MERTON PCT</v>
          </cell>
        </row>
        <row r="6245">
          <cell r="C6245" t="str">
            <v>5M7</v>
          </cell>
          <cell r="D6245" t="str">
            <v>SUTTON &amp; MERTON PCT</v>
          </cell>
        </row>
        <row r="6246">
          <cell r="C6246" t="str">
            <v>5M7</v>
          </cell>
          <cell r="D6246" t="str">
            <v>SUTTON &amp; MERTON PCT</v>
          </cell>
        </row>
        <row r="6247">
          <cell r="C6247" t="str">
            <v>5M7</v>
          </cell>
          <cell r="D6247" t="str">
            <v>SUTTON &amp; MERTON PCT</v>
          </cell>
        </row>
        <row r="6248">
          <cell r="C6248" t="str">
            <v>5M7</v>
          </cell>
          <cell r="D6248" t="str">
            <v>SUTTON &amp; MERTON PCT</v>
          </cell>
        </row>
        <row r="6249">
          <cell r="C6249" t="str">
            <v>5NA</v>
          </cell>
          <cell r="D6249" t="str">
            <v>REDBRIDGE PCT</v>
          </cell>
        </row>
        <row r="6250">
          <cell r="C6250" t="str">
            <v>5NA</v>
          </cell>
          <cell r="D6250" t="str">
            <v>REDBRIDGE PCT</v>
          </cell>
        </row>
        <row r="6251">
          <cell r="C6251" t="str">
            <v>5NA</v>
          </cell>
          <cell r="D6251" t="str">
            <v>REDBRIDGE PCT</v>
          </cell>
        </row>
        <row r="6252">
          <cell r="C6252" t="str">
            <v>5NA</v>
          </cell>
          <cell r="D6252" t="str">
            <v>REDBRIDGE PCT</v>
          </cell>
        </row>
        <row r="6253">
          <cell r="C6253" t="str">
            <v>5NA</v>
          </cell>
          <cell r="D6253" t="str">
            <v>REDBRIDGE PCT</v>
          </cell>
        </row>
        <row r="6254">
          <cell r="C6254" t="str">
            <v>5NA</v>
          </cell>
          <cell r="D6254" t="str">
            <v>REDBRIDGE PCT</v>
          </cell>
        </row>
        <row r="6255">
          <cell r="C6255" t="str">
            <v>5NA</v>
          </cell>
          <cell r="D6255" t="str">
            <v>REDBRIDGE PCT</v>
          </cell>
        </row>
        <row r="6256">
          <cell r="C6256" t="str">
            <v>5NA</v>
          </cell>
          <cell r="D6256" t="str">
            <v>REDBRIDGE PCT</v>
          </cell>
        </row>
        <row r="6257">
          <cell r="C6257" t="str">
            <v>5NA</v>
          </cell>
          <cell r="D6257" t="str">
            <v>REDBRIDGE PCT</v>
          </cell>
        </row>
        <row r="6258">
          <cell r="C6258" t="str">
            <v>5NA</v>
          </cell>
          <cell r="D6258" t="str">
            <v>REDBRIDGE PCT</v>
          </cell>
        </row>
        <row r="6259">
          <cell r="C6259" t="str">
            <v>5NA</v>
          </cell>
          <cell r="D6259" t="str">
            <v>REDBRIDGE PCT</v>
          </cell>
        </row>
        <row r="6260">
          <cell r="C6260" t="str">
            <v>5NA</v>
          </cell>
          <cell r="D6260" t="str">
            <v>REDBRIDGE PCT</v>
          </cell>
        </row>
        <row r="6261">
          <cell r="C6261" t="str">
            <v>5NA</v>
          </cell>
          <cell r="D6261" t="str">
            <v>REDBRIDGE PCT</v>
          </cell>
        </row>
        <row r="6262">
          <cell r="C6262" t="str">
            <v>5NA</v>
          </cell>
          <cell r="D6262" t="str">
            <v>REDBRIDGE PCT</v>
          </cell>
        </row>
        <row r="6263">
          <cell r="C6263" t="str">
            <v>5NA</v>
          </cell>
          <cell r="D6263" t="str">
            <v>REDBRIDGE PCT</v>
          </cell>
        </row>
        <row r="6264">
          <cell r="C6264" t="str">
            <v>5NA</v>
          </cell>
          <cell r="D6264" t="str">
            <v>REDBRIDGE PCT</v>
          </cell>
        </row>
        <row r="6265">
          <cell r="C6265" t="str">
            <v>5NA</v>
          </cell>
          <cell r="D6265" t="str">
            <v>REDBRIDGE PCT</v>
          </cell>
        </row>
        <row r="6266">
          <cell r="C6266" t="str">
            <v>5NA</v>
          </cell>
          <cell r="D6266" t="str">
            <v>REDBRIDGE PCT</v>
          </cell>
        </row>
        <row r="6267">
          <cell r="C6267" t="str">
            <v>5NA</v>
          </cell>
          <cell r="D6267" t="str">
            <v>REDBRIDGE PCT</v>
          </cell>
        </row>
        <row r="6268">
          <cell r="C6268" t="str">
            <v>5NA</v>
          </cell>
          <cell r="D6268" t="str">
            <v>REDBRIDGE PCT</v>
          </cell>
        </row>
        <row r="6269">
          <cell r="C6269" t="str">
            <v>5NA</v>
          </cell>
          <cell r="D6269" t="str">
            <v>REDBRIDGE PCT</v>
          </cell>
        </row>
        <row r="6270">
          <cell r="C6270" t="str">
            <v>5NA</v>
          </cell>
          <cell r="D6270" t="str">
            <v>REDBRIDGE PCT</v>
          </cell>
        </row>
        <row r="6271">
          <cell r="C6271" t="str">
            <v>5NA</v>
          </cell>
          <cell r="D6271" t="str">
            <v>REDBRIDGE PCT</v>
          </cell>
        </row>
        <row r="6272">
          <cell r="C6272" t="str">
            <v>5NA</v>
          </cell>
          <cell r="D6272" t="str">
            <v>REDBRIDGE PCT</v>
          </cell>
        </row>
        <row r="6273">
          <cell r="C6273" t="str">
            <v>5NA</v>
          </cell>
          <cell r="D6273" t="str">
            <v>REDBRIDGE PCT</v>
          </cell>
        </row>
        <row r="6274">
          <cell r="C6274" t="str">
            <v>5NA</v>
          </cell>
          <cell r="D6274" t="str">
            <v>REDBRIDGE PCT</v>
          </cell>
        </row>
        <row r="6275">
          <cell r="C6275" t="str">
            <v>5NA</v>
          </cell>
          <cell r="D6275" t="str">
            <v>REDBRIDGE PCT</v>
          </cell>
        </row>
        <row r="6276">
          <cell r="C6276" t="str">
            <v>5NA</v>
          </cell>
          <cell r="D6276" t="str">
            <v>REDBRIDGE PCT</v>
          </cell>
        </row>
        <row r="6277">
          <cell r="C6277" t="str">
            <v>5NA</v>
          </cell>
          <cell r="D6277" t="str">
            <v>REDBRIDGE PCT</v>
          </cell>
        </row>
        <row r="6278">
          <cell r="C6278" t="str">
            <v>5NA</v>
          </cell>
          <cell r="D6278" t="str">
            <v>REDBRIDGE PCT</v>
          </cell>
        </row>
        <row r="6279">
          <cell r="C6279" t="str">
            <v>5NA</v>
          </cell>
          <cell r="D6279" t="str">
            <v>REDBRIDGE PCT</v>
          </cell>
        </row>
        <row r="6280">
          <cell r="C6280" t="str">
            <v>5NA</v>
          </cell>
          <cell r="D6280" t="str">
            <v>REDBRIDGE PCT</v>
          </cell>
        </row>
        <row r="6281">
          <cell r="C6281" t="str">
            <v>5NA</v>
          </cell>
          <cell r="D6281" t="str">
            <v>REDBRIDGE PCT</v>
          </cell>
        </row>
        <row r="6282">
          <cell r="C6282" t="str">
            <v>5NA</v>
          </cell>
          <cell r="D6282" t="str">
            <v>REDBRIDGE PCT</v>
          </cell>
        </row>
        <row r="6283">
          <cell r="C6283" t="str">
            <v>5NA</v>
          </cell>
          <cell r="D6283" t="str">
            <v>REDBRIDGE PCT</v>
          </cell>
        </row>
        <row r="6284">
          <cell r="C6284" t="str">
            <v>5NA</v>
          </cell>
          <cell r="D6284" t="str">
            <v>REDBRIDGE PCT</v>
          </cell>
        </row>
        <row r="6285">
          <cell r="C6285" t="str">
            <v>5NA</v>
          </cell>
          <cell r="D6285" t="str">
            <v>REDBRIDGE PCT</v>
          </cell>
        </row>
        <row r="6286">
          <cell r="C6286" t="str">
            <v>5NA</v>
          </cell>
          <cell r="D6286" t="str">
            <v>REDBRIDGE PCT</v>
          </cell>
        </row>
        <row r="6287">
          <cell r="C6287" t="str">
            <v>5NA</v>
          </cell>
          <cell r="D6287" t="str">
            <v>REDBRIDGE PCT</v>
          </cell>
        </row>
        <row r="6288">
          <cell r="C6288" t="str">
            <v>5NA</v>
          </cell>
          <cell r="D6288" t="str">
            <v>REDBRIDGE PCT</v>
          </cell>
        </row>
        <row r="6289">
          <cell r="C6289" t="str">
            <v>5NA</v>
          </cell>
          <cell r="D6289" t="str">
            <v>REDBRIDGE PCT</v>
          </cell>
        </row>
        <row r="6290">
          <cell r="C6290" t="str">
            <v>5NA</v>
          </cell>
          <cell r="D6290" t="str">
            <v>REDBRIDGE PCT</v>
          </cell>
        </row>
        <row r="6291">
          <cell r="C6291" t="str">
            <v>5NA</v>
          </cell>
          <cell r="D6291" t="str">
            <v>REDBRIDGE PCT</v>
          </cell>
        </row>
        <row r="6292">
          <cell r="C6292" t="str">
            <v>5NA</v>
          </cell>
          <cell r="D6292" t="str">
            <v>REDBRIDGE PCT</v>
          </cell>
        </row>
        <row r="6293">
          <cell r="C6293" t="str">
            <v>5NA</v>
          </cell>
          <cell r="D6293" t="str">
            <v>REDBRIDGE PCT</v>
          </cell>
        </row>
        <row r="6294">
          <cell r="C6294" t="str">
            <v>5NA</v>
          </cell>
          <cell r="D6294" t="str">
            <v>REDBRIDGE PCT</v>
          </cell>
        </row>
        <row r="6295">
          <cell r="C6295" t="str">
            <v>5NA</v>
          </cell>
          <cell r="D6295" t="str">
            <v>REDBRIDGE PCT</v>
          </cell>
        </row>
        <row r="6296">
          <cell r="C6296" t="str">
            <v>5NA</v>
          </cell>
          <cell r="D6296" t="str">
            <v>REDBRIDGE PCT</v>
          </cell>
        </row>
        <row r="6297">
          <cell r="C6297" t="str">
            <v>5NA</v>
          </cell>
          <cell r="D6297" t="str">
            <v>REDBRIDGE PCT</v>
          </cell>
        </row>
        <row r="6298">
          <cell r="C6298" t="str">
            <v>5NA</v>
          </cell>
          <cell r="D6298" t="str">
            <v>REDBRIDGE PCT</v>
          </cell>
        </row>
        <row r="6299">
          <cell r="C6299" t="str">
            <v>5NC</v>
          </cell>
          <cell r="D6299" t="str">
            <v>WALTHAM FOREST PCT</v>
          </cell>
        </row>
        <row r="6300">
          <cell r="C6300" t="str">
            <v>5NC</v>
          </cell>
          <cell r="D6300" t="str">
            <v>WALTHAM FOREST PCT</v>
          </cell>
        </row>
        <row r="6301">
          <cell r="C6301" t="str">
            <v>5NC</v>
          </cell>
          <cell r="D6301" t="str">
            <v>WALTHAM FOREST PCT</v>
          </cell>
        </row>
        <row r="6302">
          <cell r="C6302" t="str">
            <v>5NC</v>
          </cell>
          <cell r="D6302" t="str">
            <v>WALTHAM FOREST PCT</v>
          </cell>
        </row>
        <row r="6303">
          <cell r="C6303" t="str">
            <v>5NC</v>
          </cell>
          <cell r="D6303" t="str">
            <v>WALTHAM FOREST PCT</v>
          </cell>
        </row>
        <row r="6304">
          <cell r="C6304" t="str">
            <v>5NC</v>
          </cell>
          <cell r="D6304" t="str">
            <v>WALTHAM FOREST PCT</v>
          </cell>
        </row>
        <row r="6305">
          <cell r="C6305" t="str">
            <v>5NC</v>
          </cell>
          <cell r="D6305" t="str">
            <v>WALTHAM FOREST PCT</v>
          </cell>
        </row>
        <row r="6306">
          <cell r="C6306" t="str">
            <v>5NC</v>
          </cell>
          <cell r="D6306" t="str">
            <v>WALTHAM FOREST PCT</v>
          </cell>
        </row>
        <row r="6307">
          <cell r="C6307" t="str">
            <v>5NC</v>
          </cell>
          <cell r="D6307" t="str">
            <v>WALTHAM FOREST PCT</v>
          </cell>
        </row>
        <row r="6308">
          <cell r="C6308" t="str">
            <v>5NC</v>
          </cell>
          <cell r="D6308" t="str">
            <v>WALTHAM FOREST PCT</v>
          </cell>
        </row>
        <row r="6309">
          <cell r="C6309" t="str">
            <v>5NC</v>
          </cell>
          <cell r="D6309" t="str">
            <v>WALTHAM FOREST PCT</v>
          </cell>
        </row>
        <row r="6310">
          <cell r="C6310" t="str">
            <v>5NC</v>
          </cell>
          <cell r="D6310" t="str">
            <v>WALTHAM FOREST PCT</v>
          </cell>
        </row>
        <row r="6311">
          <cell r="C6311" t="str">
            <v>5NC</v>
          </cell>
          <cell r="D6311" t="str">
            <v>WALTHAM FOREST PCT</v>
          </cell>
        </row>
        <row r="6312">
          <cell r="C6312" t="str">
            <v>5NC</v>
          </cell>
          <cell r="D6312" t="str">
            <v>WALTHAM FOREST PCT</v>
          </cell>
        </row>
        <row r="6313">
          <cell r="C6313" t="str">
            <v>5NC</v>
          </cell>
          <cell r="D6313" t="str">
            <v>WALTHAM FOREST PCT</v>
          </cell>
        </row>
        <row r="6314">
          <cell r="C6314" t="str">
            <v>5NC</v>
          </cell>
          <cell r="D6314" t="str">
            <v>WALTHAM FOREST PCT</v>
          </cell>
        </row>
        <row r="6315">
          <cell r="C6315" t="str">
            <v>5NC</v>
          </cell>
          <cell r="D6315" t="str">
            <v>WALTHAM FOREST PCT</v>
          </cell>
        </row>
        <row r="6316">
          <cell r="C6316" t="str">
            <v>5NC</v>
          </cell>
          <cell r="D6316" t="str">
            <v>WALTHAM FOREST PCT</v>
          </cell>
        </row>
        <row r="6317">
          <cell r="C6317" t="str">
            <v>5NC</v>
          </cell>
          <cell r="D6317" t="str">
            <v>WALTHAM FOREST PCT</v>
          </cell>
        </row>
        <row r="6318">
          <cell r="C6318" t="str">
            <v>5NC</v>
          </cell>
          <cell r="D6318" t="str">
            <v>WALTHAM FOREST PCT</v>
          </cell>
        </row>
        <row r="6319">
          <cell r="C6319" t="str">
            <v>5NC</v>
          </cell>
          <cell r="D6319" t="str">
            <v>WALTHAM FOREST PCT</v>
          </cell>
        </row>
        <row r="6320">
          <cell r="C6320" t="str">
            <v>5NC</v>
          </cell>
          <cell r="D6320" t="str">
            <v>WALTHAM FOREST PCT</v>
          </cell>
        </row>
        <row r="6321">
          <cell r="C6321" t="str">
            <v>5NC</v>
          </cell>
          <cell r="D6321" t="str">
            <v>WALTHAM FOREST PCT</v>
          </cell>
        </row>
        <row r="6322">
          <cell r="C6322" t="str">
            <v>5NC</v>
          </cell>
          <cell r="D6322" t="str">
            <v>WALTHAM FOREST PCT</v>
          </cell>
        </row>
        <row r="6323">
          <cell r="C6323" t="str">
            <v>5NC</v>
          </cell>
          <cell r="D6323" t="str">
            <v>WALTHAM FOREST PCT</v>
          </cell>
        </row>
        <row r="6324">
          <cell r="C6324" t="str">
            <v>5NC</v>
          </cell>
          <cell r="D6324" t="str">
            <v>WALTHAM FOREST PCT</v>
          </cell>
        </row>
        <row r="6325">
          <cell r="C6325" t="str">
            <v>5NC</v>
          </cell>
          <cell r="D6325" t="str">
            <v>WALTHAM FOREST PCT</v>
          </cell>
        </row>
        <row r="6326">
          <cell r="C6326" t="str">
            <v>5NC</v>
          </cell>
          <cell r="D6326" t="str">
            <v>WALTHAM FOREST PCT</v>
          </cell>
        </row>
        <row r="6327">
          <cell r="C6327" t="str">
            <v>5NC</v>
          </cell>
          <cell r="D6327" t="str">
            <v>WALTHAM FOREST PCT</v>
          </cell>
        </row>
        <row r="6328">
          <cell r="C6328" t="str">
            <v>5NC</v>
          </cell>
          <cell r="D6328" t="str">
            <v>WALTHAM FOREST PCT</v>
          </cell>
        </row>
        <row r="6329">
          <cell r="C6329" t="str">
            <v>5NC</v>
          </cell>
          <cell r="D6329" t="str">
            <v>WALTHAM FOREST PCT</v>
          </cell>
        </row>
        <row r="6330">
          <cell r="C6330" t="str">
            <v>5NC</v>
          </cell>
          <cell r="D6330" t="str">
            <v>WALTHAM FOREST PCT</v>
          </cell>
        </row>
        <row r="6331">
          <cell r="C6331" t="str">
            <v>5NC</v>
          </cell>
          <cell r="D6331" t="str">
            <v>WALTHAM FOREST PCT</v>
          </cell>
        </row>
        <row r="6332">
          <cell r="C6332" t="str">
            <v>5NC</v>
          </cell>
          <cell r="D6332" t="str">
            <v>WALTHAM FOREST PCT</v>
          </cell>
        </row>
        <row r="6333">
          <cell r="C6333" t="str">
            <v>5NC</v>
          </cell>
          <cell r="D6333" t="str">
            <v>WALTHAM FOREST PCT</v>
          </cell>
        </row>
        <row r="6334">
          <cell r="C6334" t="str">
            <v>5NC</v>
          </cell>
          <cell r="D6334" t="str">
            <v>WALTHAM FOREST PCT</v>
          </cell>
        </row>
        <row r="6335">
          <cell r="C6335" t="str">
            <v>5NC</v>
          </cell>
          <cell r="D6335" t="str">
            <v>WALTHAM FOREST PCT</v>
          </cell>
        </row>
        <row r="6336">
          <cell r="C6336" t="str">
            <v>5NC</v>
          </cell>
          <cell r="D6336" t="str">
            <v>WALTHAM FOREST PCT</v>
          </cell>
        </row>
        <row r="6337">
          <cell r="C6337" t="str">
            <v>5NC</v>
          </cell>
          <cell r="D6337" t="str">
            <v>WALTHAM FOREST PCT</v>
          </cell>
        </row>
        <row r="6338">
          <cell r="C6338" t="str">
            <v>5NC</v>
          </cell>
          <cell r="D6338" t="str">
            <v>WALTHAM FOREST PCT</v>
          </cell>
        </row>
        <row r="6339">
          <cell r="C6339" t="str">
            <v>5NC</v>
          </cell>
          <cell r="D6339" t="str">
            <v>WALTHAM FOREST PCT</v>
          </cell>
        </row>
        <row r="6340">
          <cell r="C6340" t="str">
            <v>5NC</v>
          </cell>
          <cell r="D6340" t="str">
            <v>WALTHAM FOREST PCT</v>
          </cell>
        </row>
        <row r="6341">
          <cell r="C6341" t="str">
            <v>5NC</v>
          </cell>
          <cell r="D6341" t="str">
            <v>WALTHAM FOREST PCT</v>
          </cell>
        </row>
        <row r="6342">
          <cell r="C6342" t="str">
            <v>5NC</v>
          </cell>
          <cell r="D6342" t="str">
            <v>WALTHAM FOREST PCT</v>
          </cell>
        </row>
        <row r="6343">
          <cell r="C6343" t="str">
            <v>5NC</v>
          </cell>
          <cell r="D6343" t="str">
            <v>WALTHAM FOREST PCT</v>
          </cell>
        </row>
        <row r="6344">
          <cell r="C6344" t="str">
            <v>5NC</v>
          </cell>
          <cell r="D6344" t="str">
            <v>WALTHAM FOREST PCT</v>
          </cell>
        </row>
        <row r="6345">
          <cell r="C6345" t="str">
            <v>TAK</v>
          </cell>
          <cell r="D6345" t="str">
            <v>NHS BEXLEY</v>
          </cell>
        </row>
        <row r="6346">
          <cell r="C6346" t="str">
            <v>TAK</v>
          </cell>
          <cell r="D6346" t="str">
            <v>NHS BEXLEY</v>
          </cell>
        </row>
        <row r="6347">
          <cell r="C6347" t="str">
            <v>TAK</v>
          </cell>
          <cell r="D6347" t="str">
            <v>NHS BEXLEY</v>
          </cell>
        </row>
        <row r="6348">
          <cell r="C6348" t="str">
            <v>TAK</v>
          </cell>
          <cell r="D6348" t="str">
            <v>NHS BEXLEY</v>
          </cell>
        </row>
        <row r="6349">
          <cell r="C6349" t="str">
            <v>TAK</v>
          </cell>
          <cell r="D6349" t="str">
            <v>NHS BEXLEY</v>
          </cell>
        </row>
        <row r="6350">
          <cell r="C6350" t="str">
            <v>TAK</v>
          </cell>
          <cell r="D6350" t="str">
            <v>NHS BEXLEY</v>
          </cell>
        </row>
        <row r="6351">
          <cell r="C6351" t="str">
            <v>TAK</v>
          </cell>
          <cell r="D6351" t="str">
            <v>NHS BEXLEY</v>
          </cell>
        </row>
        <row r="6352">
          <cell r="C6352" t="str">
            <v>TAK</v>
          </cell>
          <cell r="D6352" t="str">
            <v>NHS BEXLEY</v>
          </cell>
        </row>
        <row r="6353">
          <cell r="C6353" t="str">
            <v>TAK</v>
          </cell>
          <cell r="D6353" t="str">
            <v>NHS BEXLEY</v>
          </cell>
        </row>
        <row r="6354">
          <cell r="C6354" t="str">
            <v>TAK</v>
          </cell>
          <cell r="D6354" t="str">
            <v>NHS BEXLEY</v>
          </cell>
        </row>
        <row r="6355">
          <cell r="C6355" t="str">
            <v>TAK</v>
          </cell>
          <cell r="D6355" t="str">
            <v>NHS BEXLEY</v>
          </cell>
        </row>
        <row r="6356">
          <cell r="C6356" t="str">
            <v>TAK</v>
          </cell>
          <cell r="D6356" t="str">
            <v>NHS BEXLEY</v>
          </cell>
        </row>
        <row r="6357">
          <cell r="C6357" t="str">
            <v>TAK</v>
          </cell>
          <cell r="D6357" t="str">
            <v>NHS BEXLEY</v>
          </cell>
        </row>
        <row r="6358">
          <cell r="C6358" t="str">
            <v>TAK</v>
          </cell>
          <cell r="D6358" t="str">
            <v>NHS BEXLEY</v>
          </cell>
        </row>
        <row r="6359">
          <cell r="C6359" t="str">
            <v>TAK</v>
          </cell>
          <cell r="D6359" t="str">
            <v>NHS BEXLEY</v>
          </cell>
        </row>
        <row r="6360">
          <cell r="C6360" t="str">
            <v>TAK</v>
          </cell>
          <cell r="D6360" t="str">
            <v>NHS BEXLEY</v>
          </cell>
        </row>
        <row r="6361">
          <cell r="C6361" t="str">
            <v>TAK</v>
          </cell>
          <cell r="D6361" t="str">
            <v>NHS BEXLEY</v>
          </cell>
        </row>
        <row r="6362">
          <cell r="C6362" t="str">
            <v>TAK</v>
          </cell>
          <cell r="D6362" t="str">
            <v>NHS BEXLEY</v>
          </cell>
        </row>
        <row r="6363">
          <cell r="C6363" t="str">
            <v>TAK</v>
          </cell>
          <cell r="D6363" t="str">
            <v>NHS BEXLEY</v>
          </cell>
        </row>
        <row r="6364">
          <cell r="C6364" t="str">
            <v>TAK</v>
          </cell>
          <cell r="D6364" t="str">
            <v>NHS BEXLEY</v>
          </cell>
        </row>
        <row r="6365">
          <cell r="C6365" t="str">
            <v>TAK</v>
          </cell>
          <cell r="D6365" t="str">
            <v>NHS BEXLEY</v>
          </cell>
        </row>
        <row r="6366">
          <cell r="C6366" t="str">
            <v>TAK</v>
          </cell>
          <cell r="D6366" t="str">
            <v>NHS BEXLEY</v>
          </cell>
        </row>
        <row r="6367">
          <cell r="C6367" t="str">
            <v>TAK</v>
          </cell>
          <cell r="D6367" t="str">
            <v>NHS BEXLEY</v>
          </cell>
        </row>
        <row r="6368">
          <cell r="C6368" t="str">
            <v>TAK</v>
          </cell>
          <cell r="D6368" t="str">
            <v>NHS BEXLEY</v>
          </cell>
        </row>
        <row r="6369">
          <cell r="C6369" t="str">
            <v>TAK</v>
          </cell>
          <cell r="D6369" t="str">
            <v>NHS BEXLEY</v>
          </cell>
        </row>
        <row r="6370">
          <cell r="C6370" t="str">
            <v>TAK</v>
          </cell>
          <cell r="D6370" t="str">
            <v>NHS BEXLEY</v>
          </cell>
        </row>
        <row r="6371">
          <cell r="C6371" t="str">
            <v>TAK</v>
          </cell>
          <cell r="D6371" t="str">
            <v>NHS BEXLEY</v>
          </cell>
        </row>
        <row r="6372">
          <cell r="C6372" t="str">
            <v>TAK</v>
          </cell>
          <cell r="D6372" t="str">
            <v>NHS BEXLEY</v>
          </cell>
        </row>
        <row r="6373">
          <cell r="C6373" t="str">
            <v>TAK</v>
          </cell>
          <cell r="D6373" t="str">
            <v>NHS BEXLEY</v>
          </cell>
        </row>
        <row r="6374">
          <cell r="C6374" t="str">
            <v>5L3</v>
          </cell>
          <cell r="D6374" t="str">
            <v>NHS MEDWAY</v>
          </cell>
        </row>
        <row r="6375">
          <cell r="C6375" t="str">
            <v>5L3</v>
          </cell>
          <cell r="D6375" t="str">
            <v>NHS MEDWAY</v>
          </cell>
        </row>
        <row r="6376">
          <cell r="C6376" t="str">
            <v>5L3</v>
          </cell>
          <cell r="D6376" t="str">
            <v>NHS MEDWAY</v>
          </cell>
        </row>
        <row r="6377">
          <cell r="C6377" t="str">
            <v>5L3</v>
          </cell>
          <cell r="D6377" t="str">
            <v>NHS MEDWAY</v>
          </cell>
        </row>
        <row r="6378">
          <cell r="C6378" t="str">
            <v>5L3</v>
          </cell>
          <cell r="D6378" t="str">
            <v>NHS MEDWAY</v>
          </cell>
        </row>
        <row r="6379">
          <cell r="C6379" t="str">
            <v>5L3</v>
          </cell>
          <cell r="D6379" t="str">
            <v>NHS MEDWAY</v>
          </cell>
        </row>
        <row r="6380">
          <cell r="C6380" t="str">
            <v>5L3</v>
          </cell>
          <cell r="D6380" t="str">
            <v>NHS MEDWAY</v>
          </cell>
        </row>
        <row r="6381">
          <cell r="C6381" t="str">
            <v>5L3</v>
          </cell>
          <cell r="D6381" t="str">
            <v>NHS MEDWAY</v>
          </cell>
        </row>
        <row r="6382">
          <cell r="C6382" t="str">
            <v>5L3</v>
          </cell>
          <cell r="D6382" t="str">
            <v>NHS MEDWAY</v>
          </cell>
        </row>
        <row r="6383">
          <cell r="C6383" t="str">
            <v>5L3</v>
          </cell>
          <cell r="D6383" t="str">
            <v>NHS MEDWAY</v>
          </cell>
        </row>
        <row r="6384">
          <cell r="C6384" t="str">
            <v>5L3</v>
          </cell>
          <cell r="D6384" t="str">
            <v>NHS MEDWAY</v>
          </cell>
        </row>
        <row r="6385">
          <cell r="C6385" t="str">
            <v>5L3</v>
          </cell>
          <cell r="D6385" t="str">
            <v>NHS MEDWAY</v>
          </cell>
        </row>
        <row r="6386">
          <cell r="C6386" t="str">
            <v>5L3</v>
          </cell>
          <cell r="D6386" t="str">
            <v>NHS MEDWAY</v>
          </cell>
        </row>
        <row r="6387">
          <cell r="C6387" t="str">
            <v>5L3</v>
          </cell>
          <cell r="D6387" t="str">
            <v>NHS MEDWAY</v>
          </cell>
        </row>
        <row r="6388">
          <cell r="C6388" t="str">
            <v>5L3</v>
          </cell>
          <cell r="D6388" t="str">
            <v>NHS MEDWAY</v>
          </cell>
        </row>
        <row r="6389">
          <cell r="C6389" t="str">
            <v>5L3</v>
          </cell>
          <cell r="D6389" t="str">
            <v>NHS MEDWAY</v>
          </cell>
        </row>
        <row r="6390">
          <cell r="C6390" t="str">
            <v>5L3</v>
          </cell>
          <cell r="D6390" t="str">
            <v>NHS MEDWAY</v>
          </cell>
        </row>
        <row r="6391">
          <cell r="C6391" t="str">
            <v>5L3</v>
          </cell>
          <cell r="D6391" t="str">
            <v>NHS MEDWAY</v>
          </cell>
        </row>
        <row r="6392">
          <cell r="C6392" t="str">
            <v>5L3</v>
          </cell>
          <cell r="D6392" t="str">
            <v>NHS MEDWAY</v>
          </cell>
        </row>
        <row r="6393">
          <cell r="C6393" t="str">
            <v>5L3</v>
          </cell>
          <cell r="D6393" t="str">
            <v>NHS MEDWAY</v>
          </cell>
        </row>
        <row r="6394">
          <cell r="C6394" t="str">
            <v>5L3</v>
          </cell>
          <cell r="D6394" t="str">
            <v>NHS MEDWAY</v>
          </cell>
        </row>
        <row r="6395">
          <cell r="C6395" t="str">
            <v>5L3</v>
          </cell>
          <cell r="D6395" t="str">
            <v>NHS MEDWAY</v>
          </cell>
        </row>
        <row r="6396">
          <cell r="C6396" t="str">
            <v>5L3</v>
          </cell>
          <cell r="D6396" t="str">
            <v>NHS MEDWAY</v>
          </cell>
        </row>
        <row r="6397">
          <cell r="C6397" t="str">
            <v>5L3</v>
          </cell>
          <cell r="D6397" t="str">
            <v>NHS MEDWAY</v>
          </cell>
        </row>
        <row r="6398">
          <cell r="C6398" t="str">
            <v>5L3</v>
          </cell>
          <cell r="D6398" t="str">
            <v>NHS MEDWAY</v>
          </cell>
        </row>
        <row r="6399">
          <cell r="C6399" t="str">
            <v>5L3</v>
          </cell>
          <cell r="D6399" t="str">
            <v>NHS MEDWAY</v>
          </cell>
        </row>
        <row r="6400">
          <cell r="C6400" t="str">
            <v>5L3</v>
          </cell>
          <cell r="D6400" t="str">
            <v>NHS MEDWAY</v>
          </cell>
        </row>
        <row r="6401">
          <cell r="C6401" t="str">
            <v>5L3</v>
          </cell>
          <cell r="D6401" t="str">
            <v>NHS MEDWAY</v>
          </cell>
        </row>
        <row r="6402">
          <cell r="C6402" t="str">
            <v>5L3</v>
          </cell>
          <cell r="D6402" t="str">
            <v>NHS MEDWAY</v>
          </cell>
        </row>
        <row r="6403">
          <cell r="C6403" t="str">
            <v>5L3</v>
          </cell>
          <cell r="D6403" t="str">
            <v>NHS MEDWAY</v>
          </cell>
        </row>
        <row r="6404">
          <cell r="C6404" t="str">
            <v>5L3</v>
          </cell>
          <cell r="D6404" t="str">
            <v>NHS MEDWAY</v>
          </cell>
        </row>
        <row r="6405">
          <cell r="C6405" t="str">
            <v>5L3</v>
          </cell>
          <cell r="D6405" t="str">
            <v>NHS MEDWAY</v>
          </cell>
        </row>
        <row r="6406">
          <cell r="C6406" t="str">
            <v>5L3</v>
          </cell>
          <cell r="D6406" t="str">
            <v>NHS MEDWAY</v>
          </cell>
        </row>
        <row r="6407">
          <cell r="C6407" t="str">
            <v>5L3</v>
          </cell>
          <cell r="D6407" t="str">
            <v>NHS MEDWAY</v>
          </cell>
        </row>
        <row r="6408">
          <cell r="C6408" t="str">
            <v>5L3</v>
          </cell>
          <cell r="D6408" t="str">
            <v>NHS MEDWAY</v>
          </cell>
        </row>
        <row r="6409">
          <cell r="C6409" t="str">
            <v>5L3</v>
          </cell>
          <cell r="D6409" t="str">
            <v>NHS MEDWAY</v>
          </cell>
        </row>
        <row r="6410">
          <cell r="C6410" t="str">
            <v>5L3</v>
          </cell>
          <cell r="D6410" t="str">
            <v>NHS MEDWAY</v>
          </cell>
        </row>
        <row r="6411">
          <cell r="C6411" t="str">
            <v>5L3</v>
          </cell>
          <cell r="D6411" t="str">
            <v>NHS MEDWAY</v>
          </cell>
        </row>
        <row r="6412">
          <cell r="C6412" t="str">
            <v>5L3</v>
          </cell>
          <cell r="D6412" t="str">
            <v>NHS MEDWAY</v>
          </cell>
        </row>
        <row r="6413">
          <cell r="C6413" t="str">
            <v>5L3</v>
          </cell>
          <cell r="D6413" t="str">
            <v>NHS MEDWAY</v>
          </cell>
        </row>
        <row r="6414">
          <cell r="C6414" t="str">
            <v>5L3</v>
          </cell>
          <cell r="D6414" t="str">
            <v>NHS MEDWAY</v>
          </cell>
        </row>
        <row r="6415">
          <cell r="C6415" t="str">
            <v>5L3</v>
          </cell>
          <cell r="D6415" t="str">
            <v>NHS MEDWAY</v>
          </cell>
        </row>
        <row r="6416">
          <cell r="C6416" t="str">
            <v>5L3</v>
          </cell>
          <cell r="D6416" t="str">
            <v>NHS MEDWAY</v>
          </cell>
        </row>
        <row r="6417">
          <cell r="C6417" t="str">
            <v>5L3</v>
          </cell>
          <cell r="D6417" t="str">
            <v>NHS MEDWAY</v>
          </cell>
        </row>
        <row r="6418">
          <cell r="C6418" t="str">
            <v>5L3</v>
          </cell>
          <cell r="D6418" t="str">
            <v>NHS MEDWAY</v>
          </cell>
        </row>
        <row r="6419">
          <cell r="C6419" t="str">
            <v>5L3</v>
          </cell>
          <cell r="D6419" t="str">
            <v>NHS MEDWAY</v>
          </cell>
        </row>
        <row r="6420">
          <cell r="C6420" t="str">
            <v>5L3</v>
          </cell>
          <cell r="D6420" t="str">
            <v>NHS MEDWAY</v>
          </cell>
        </row>
        <row r="6421">
          <cell r="C6421" t="str">
            <v>5L3</v>
          </cell>
          <cell r="D6421" t="str">
            <v>NHS MEDWAY</v>
          </cell>
        </row>
        <row r="6422">
          <cell r="C6422" t="str">
            <v>5L3</v>
          </cell>
          <cell r="D6422" t="str">
            <v>NHS MEDWAY</v>
          </cell>
        </row>
        <row r="6423">
          <cell r="C6423" t="str">
            <v>5L3</v>
          </cell>
          <cell r="D6423" t="str">
            <v>NHS MEDWAY</v>
          </cell>
        </row>
        <row r="6424">
          <cell r="C6424" t="str">
            <v>5L3</v>
          </cell>
          <cell r="D6424" t="str">
            <v>NHS MEDWAY</v>
          </cell>
        </row>
        <row r="6425">
          <cell r="C6425" t="str">
            <v>5L3</v>
          </cell>
          <cell r="D6425" t="str">
            <v>NHS MEDWAY</v>
          </cell>
        </row>
        <row r="6426">
          <cell r="C6426" t="str">
            <v>5L3</v>
          </cell>
          <cell r="D6426" t="str">
            <v>NHS MEDWAY</v>
          </cell>
        </row>
        <row r="6427">
          <cell r="C6427" t="str">
            <v>5L3</v>
          </cell>
          <cell r="D6427" t="str">
            <v>NHS MEDWAY</v>
          </cell>
        </row>
        <row r="6428">
          <cell r="C6428" t="str">
            <v>5L3</v>
          </cell>
          <cell r="D6428" t="str">
            <v>NHS MEDWAY</v>
          </cell>
        </row>
        <row r="6429">
          <cell r="C6429" t="str">
            <v>5L3</v>
          </cell>
          <cell r="D6429" t="str">
            <v>NHS MEDWAY</v>
          </cell>
        </row>
        <row r="6430">
          <cell r="C6430" t="str">
            <v>5L3</v>
          </cell>
          <cell r="D6430" t="str">
            <v>NHS MEDWAY</v>
          </cell>
        </row>
        <row r="6431">
          <cell r="C6431" t="str">
            <v>5L3</v>
          </cell>
          <cell r="D6431" t="str">
            <v>NHS MEDWAY</v>
          </cell>
        </row>
        <row r="6432">
          <cell r="C6432" t="str">
            <v>5L3</v>
          </cell>
          <cell r="D6432" t="str">
            <v>NHS MEDWAY</v>
          </cell>
        </row>
        <row r="6433">
          <cell r="C6433" t="str">
            <v>5L3</v>
          </cell>
          <cell r="D6433" t="str">
            <v>NHS MEDWAY</v>
          </cell>
        </row>
        <row r="6434">
          <cell r="C6434" t="str">
            <v>5L3</v>
          </cell>
          <cell r="D6434" t="str">
            <v>NHS MEDWAY</v>
          </cell>
        </row>
        <row r="6435">
          <cell r="C6435" t="str">
            <v>5L3</v>
          </cell>
          <cell r="D6435" t="str">
            <v>NHS MEDWAY</v>
          </cell>
        </row>
        <row r="6436">
          <cell r="C6436" t="str">
            <v>5L3</v>
          </cell>
          <cell r="D6436" t="str">
            <v>NHS MEDWAY</v>
          </cell>
        </row>
        <row r="6437">
          <cell r="C6437" t="str">
            <v>5LQ</v>
          </cell>
          <cell r="D6437" t="str">
            <v>BRIGHTON AND HOVE CITY TEACHING PCT</v>
          </cell>
        </row>
        <row r="6438">
          <cell r="C6438" t="str">
            <v>5LQ</v>
          </cell>
          <cell r="D6438" t="str">
            <v>BRIGHTON AND HOVE CITY TEACHING PCT</v>
          </cell>
        </row>
        <row r="6439">
          <cell r="C6439" t="str">
            <v>5LQ</v>
          </cell>
          <cell r="D6439" t="str">
            <v>BRIGHTON AND HOVE CITY TEACHING PCT</v>
          </cell>
        </row>
        <row r="6440">
          <cell r="C6440" t="str">
            <v>5LQ</v>
          </cell>
          <cell r="D6440" t="str">
            <v>BRIGHTON AND HOVE CITY TEACHING PCT</v>
          </cell>
        </row>
        <row r="6441">
          <cell r="C6441" t="str">
            <v>5LQ</v>
          </cell>
          <cell r="D6441" t="str">
            <v>BRIGHTON AND HOVE CITY TEACHING PCT</v>
          </cell>
        </row>
        <row r="6442">
          <cell r="C6442" t="str">
            <v>5LQ</v>
          </cell>
          <cell r="D6442" t="str">
            <v>BRIGHTON AND HOVE CITY TEACHING PCT</v>
          </cell>
        </row>
        <row r="6443">
          <cell r="C6443" t="str">
            <v>5LQ</v>
          </cell>
          <cell r="D6443" t="str">
            <v>BRIGHTON AND HOVE CITY TEACHING PCT</v>
          </cell>
        </row>
        <row r="6444">
          <cell r="C6444" t="str">
            <v>5LQ</v>
          </cell>
          <cell r="D6444" t="str">
            <v>BRIGHTON AND HOVE CITY TEACHING PCT</v>
          </cell>
        </row>
        <row r="6445">
          <cell r="C6445" t="str">
            <v>5LQ</v>
          </cell>
          <cell r="D6445" t="str">
            <v>BRIGHTON AND HOVE CITY TEACHING PCT</v>
          </cell>
        </row>
        <row r="6446">
          <cell r="C6446" t="str">
            <v>5LQ</v>
          </cell>
          <cell r="D6446" t="str">
            <v>BRIGHTON AND HOVE CITY TEACHING PCT</v>
          </cell>
        </row>
        <row r="6447">
          <cell r="C6447" t="str">
            <v>5LQ</v>
          </cell>
          <cell r="D6447" t="str">
            <v>BRIGHTON AND HOVE CITY TEACHING PCT</v>
          </cell>
        </row>
        <row r="6448">
          <cell r="C6448" t="str">
            <v>5LQ</v>
          </cell>
          <cell r="D6448" t="str">
            <v>BRIGHTON AND HOVE CITY TEACHING PCT</v>
          </cell>
        </row>
        <row r="6449">
          <cell r="C6449" t="str">
            <v>5LQ</v>
          </cell>
          <cell r="D6449" t="str">
            <v>BRIGHTON AND HOVE CITY TEACHING PCT</v>
          </cell>
        </row>
        <row r="6450">
          <cell r="C6450" t="str">
            <v>5LQ</v>
          </cell>
          <cell r="D6450" t="str">
            <v>BRIGHTON AND HOVE CITY TEACHING PCT</v>
          </cell>
        </row>
        <row r="6451">
          <cell r="C6451" t="str">
            <v>5LQ</v>
          </cell>
          <cell r="D6451" t="str">
            <v>BRIGHTON AND HOVE CITY TEACHING PCT</v>
          </cell>
        </row>
        <row r="6452">
          <cell r="C6452" t="str">
            <v>5LQ</v>
          </cell>
          <cell r="D6452" t="str">
            <v>BRIGHTON AND HOVE CITY TEACHING PCT</v>
          </cell>
        </row>
        <row r="6453">
          <cell r="C6453" t="str">
            <v>5LQ</v>
          </cell>
          <cell r="D6453" t="str">
            <v>BRIGHTON AND HOVE CITY TEACHING PCT</v>
          </cell>
        </row>
        <row r="6454">
          <cell r="C6454" t="str">
            <v>5LQ</v>
          </cell>
          <cell r="D6454" t="str">
            <v>BRIGHTON AND HOVE CITY TEACHING PCT</v>
          </cell>
        </row>
        <row r="6455">
          <cell r="C6455" t="str">
            <v>5LQ</v>
          </cell>
          <cell r="D6455" t="str">
            <v>BRIGHTON AND HOVE CITY TEACHING PCT</v>
          </cell>
        </row>
        <row r="6456">
          <cell r="C6456" t="str">
            <v>5LQ</v>
          </cell>
          <cell r="D6456" t="str">
            <v>BRIGHTON AND HOVE CITY TEACHING PCT</v>
          </cell>
        </row>
        <row r="6457">
          <cell r="C6457" t="str">
            <v>5LQ</v>
          </cell>
          <cell r="D6457" t="str">
            <v>BRIGHTON AND HOVE CITY TEACHING PCT</v>
          </cell>
        </row>
        <row r="6458">
          <cell r="C6458" t="str">
            <v>5LQ</v>
          </cell>
          <cell r="D6458" t="str">
            <v>BRIGHTON AND HOVE CITY TEACHING PCT</v>
          </cell>
        </row>
        <row r="6459">
          <cell r="C6459" t="str">
            <v>5LQ</v>
          </cell>
          <cell r="D6459" t="str">
            <v>BRIGHTON AND HOVE CITY TEACHING PCT</v>
          </cell>
        </row>
        <row r="6460">
          <cell r="C6460" t="str">
            <v>5LQ</v>
          </cell>
          <cell r="D6460" t="str">
            <v>BRIGHTON AND HOVE CITY TEACHING PCT</v>
          </cell>
        </row>
        <row r="6461">
          <cell r="C6461" t="str">
            <v>5LQ</v>
          </cell>
          <cell r="D6461" t="str">
            <v>BRIGHTON AND HOVE CITY TEACHING PCT</v>
          </cell>
        </row>
        <row r="6462">
          <cell r="C6462" t="str">
            <v>5LQ</v>
          </cell>
          <cell r="D6462" t="str">
            <v>BRIGHTON AND HOVE CITY TEACHING PCT</v>
          </cell>
        </row>
        <row r="6463">
          <cell r="C6463" t="str">
            <v>5LQ</v>
          </cell>
          <cell r="D6463" t="str">
            <v>BRIGHTON AND HOVE CITY TEACHING PCT</v>
          </cell>
        </row>
        <row r="6464">
          <cell r="C6464" t="str">
            <v>5LQ</v>
          </cell>
          <cell r="D6464" t="str">
            <v>BRIGHTON AND HOVE CITY TEACHING PCT</v>
          </cell>
        </row>
        <row r="6465">
          <cell r="C6465" t="str">
            <v>5LQ</v>
          </cell>
          <cell r="D6465" t="str">
            <v>BRIGHTON AND HOVE CITY TEACHING PCT</v>
          </cell>
        </row>
        <row r="6466">
          <cell r="C6466" t="str">
            <v>5LQ</v>
          </cell>
          <cell r="D6466" t="str">
            <v>BRIGHTON AND HOVE CITY TEACHING PCT</v>
          </cell>
        </row>
        <row r="6467">
          <cell r="C6467" t="str">
            <v>5LQ</v>
          </cell>
          <cell r="D6467" t="str">
            <v>BRIGHTON AND HOVE CITY TEACHING PCT</v>
          </cell>
        </row>
        <row r="6468">
          <cell r="C6468" t="str">
            <v>5LQ</v>
          </cell>
          <cell r="D6468" t="str">
            <v>BRIGHTON AND HOVE CITY TEACHING PCT</v>
          </cell>
        </row>
        <row r="6469">
          <cell r="C6469" t="str">
            <v>5LQ</v>
          </cell>
          <cell r="D6469" t="str">
            <v>BRIGHTON AND HOVE CITY TEACHING PCT</v>
          </cell>
        </row>
        <row r="6470">
          <cell r="C6470" t="str">
            <v>5LQ</v>
          </cell>
          <cell r="D6470" t="str">
            <v>BRIGHTON AND HOVE CITY TEACHING PCT</v>
          </cell>
        </row>
        <row r="6471">
          <cell r="C6471" t="str">
            <v>5LQ</v>
          </cell>
          <cell r="D6471" t="str">
            <v>BRIGHTON AND HOVE CITY TEACHING PCT</v>
          </cell>
        </row>
        <row r="6472">
          <cell r="C6472" t="str">
            <v>5LQ</v>
          </cell>
          <cell r="D6472" t="str">
            <v>BRIGHTON AND HOVE CITY TEACHING PCT</v>
          </cell>
        </row>
        <row r="6473">
          <cell r="C6473" t="str">
            <v>5LQ</v>
          </cell>
          <cell r="D6473" t="str">
            <v>BRIGHTON AND HOVE CITY TEACHING PCT</v>
          </cell>
        </row>
        <row r="6474">
          <cell r="C6474" t="str">
            <v>5LQ</v>
          </cell>
          <cell r="D6474" t="str">
            <v>BRIGHTON AND HOVE CITY TEACHING PCT</v>
          </cell>
        </row>
        <row r="6475">
          <cell r="C6475" t="str">
            <v>5LQ</v>
          </cell>
          <cell r="D6475" t="str">
            <v>BRIGHTON AND HOVE CITY TEACHING PCT</v>
          </cell>
        </row>
        <row r="6476">
          <cell r="C6476" t="str">
            <v>5LQ</v>
          </cell>
          <cell r="D6476" t="str">
            <v>BRIGHTON AND HOVE CITY TEACHING PCT</v>
          </cell>
        </row>
        <row r="6477">
          <cell r="C6477" t="str">
            <v>5LQ</v>
          </cell>
          <cell r="D6477" t="str">
            <v>BRIGHTON AND HOVE CITY TEACHING PCT</v>
          </cell>
        </row>
        <row r="6478">
          <cell r="C6478" t="str">
            <v>5LQ</v>
          </cell>
          <cell r="D6478" t="str">
            <v>BRIGHTON AND HOVE CITY TEACHING PCT</v>
          </cell>
        </row>
        <row r="6479">
          <cell r="C6479" t="str">
            <v>5LQ</v>
          </cell>
          <cell r="D6479" t="str">
            <v>BRIGHTON AND HOVE CITY TEACHING PCT</v>
          </cell>
        </row>
        <row r="6480">
          <cell r="C6480" t="str">
            <v>5LQ</v>
          </cell>
          <cell r="D6480" t="str">
            <v>BRIGHTON AND HOVE CITY TEACHING PCT</v>
          </cell>
        </row>
        <row r="6481">
          <cell r="C6481" t="str">
            <v>5LQ</v>
          </cell>
          <cell r="D6481" t="str">
            <v>BRIGHTON AND HOVE CITY TEACHING PCT</v>
          </cell>
        </row>
        <row r="6482">
          <cell r="C6482" t="str">
            <v>5LQ</v>
          </cell>
          <cell r="D6482" t="str">
            <v>BRIGHTON AND HOVE CITY TEACHING PCT</v>
          </cell>
        </row>
        <row r="6483">
          <cell r="C6483" t="str">
            <v>5LQ</v>
          </cell>
          <cell r="D6483" t="str">
            <v>BRIGHTON AND HOVE CITY TEACHING PCT</v>
          </cell>
        </row>
        <row r="6484">
          <cell r="C6484" t="str">
            <v>5LQ</v>
          </cell>
          <cell r="D6484" t="str">
            <v>BRIGHTON AND HOVE CITY TEACHING PCT</v>
          </cell>
        </row>
        <row r="6485">
          <cell r="C6485" t="str">
            <v>5P5</v>
          </cell>
          <cell r="D6485" t="str">
            <v>SURREY PCT</v>
          </cell>
        </row>
        <row r="6486">
          <cell r="C6486" t="str">
            <v>5P5</v>
          </cell>
          <cell r="D6486" t="str">
            <v>SURREY PCT</v>
          </cell>
        </row>
        <row r="6487">
          <cell r="C6487" t="str">
            <v>5P5</v>
          </cell>
          <cell r="D6487" t="str">
            <v>SURREY PCT</v>
          </cell>
        </row>
        <row r="6488">
          <cell r="C6488" t="str">
            <v>5P5</v>
          </cell>
          <cell r="D6488" t="str">
            <v>SURREY PCT</v>
          </cell>
        </row>
        <row r="6489">
          <cell r="C6489" t="str">
            <v>5P5</v>
          </cell>
          <cell r="D6489" t="str">
            <v>SURREY PCT</v>
          </cell>
        </row>
        <row r="6490">
          <cell r="C6490" t="str">
            <v>5P5</v>
          </cell>
          <cell r="D6490" t="str">
            <v>SURREY PCT</v>
          </cell>
        </row>
        <row r="6491">
          <cell r="C6491" t="str">
            <v>5P5</v>
          </cell>
          <cell r="D6491" t="str">
            <v>SURREY PCT</v>
          </cell>
        </row>
        <row r="6492">
          <cell r="C6492" t="str">
            <v>5P5</v>
          </cell>
          <cell r="D6492" t="str">
            <v>SURREY PCT</v>
          </cell>
        </row>
        <row r="6493">
          <cell r="C6493" t="str">
            <v>5P5</v>
          </cell>
          <cell r="D6493" t="str">
            <v>SURREY PCT</v>
          </cell>
        </row>
        <row r="6494">
          <cell r="C6494" t="str">
            <v>5P5</v>
          </cell>
          <cell r="D6494" t="str">
            <v>SURREY PCT</v>
          </cell>
        </row>
        <row r="6495">
          <cell r="C6495" t="str">
            <v>5P5</v>
          </cell>
          <cell r="D6495" t="str">
            <v>SURREY PCT</v>
          </cell>
        </row>
        <row r="6496">
          <cell r="C6496" t="str">
            <v>5P5</v>
          </cell>
          <cell r="D6496" t="str">
            <v>SURREY PCT</v>
          </cell>
        </row>
        <row r="6497">
          <cell r="C6497" t="str">
            <v>5P5</v>
          </cell>
          <cell r="D6497" t="str">
            <v>SURREY PCT</v>
          </cell>
        </row>
        <row r="6498">
          <cell r="C6498" t="str">
            <v>5P5</v>
          </cell>
          <cell r="D6498" t="str">
            <v>SURREY PCT</v>
          </cell>
        </row>
        <row r="6499">
          <cell r="C6499" t="str">
            <v>5P5</v>
          </cell>
          <cell r="D6499" t="str">
            <v>SURREY PCT</v>
          </cell>
        </row>
        <row r="6500">
          <cell r="C6500" t="str">
            <v>5P5</v>
          </cell>
          <cell r="D6500" t="str">
            <v>SURREY PCT</v>
          </cell>
        </row>
        <row r="6501">
          <cell r="C6501" t="str">
            <v>5P5</v>
          </cell>
          <cell r="D6501" t="str">
            <v>SURREY PCT</v>
          </cell>
        </row>
        <row r="6502">
          <cell r="C6502" t="str">
            <v>5P5</v>
          </cell>
          <cell r="D6502" t="str">
            <v>SURREY PCT</v>
          </cell>
        </row>
        <row r="6503">
          <cell r="C6503" t="str">
            <v>5P5</v>
          </cell>
          <cell r="D6503" t="str">
            <v>SURREY PCT</v>
          </cell>
        </row>
        <row r="6504">
          <cell r="C6504" t="str">
            <v>5P5</v>
          </cell>
          <cell r="D6504" t="str">
            <v>SURREY PCT</v>
          </cell>
        </row>
        <row r="6505">
          <cell r="C6505" t="str">
            <v>5P5</v>
          </cell>
          <cell r="D6505" t="str">
            <v>SURREY PCT</v>
          </cell>
        </row>
        <row r="6506">
          <cell r="C6506" t="str">
            <v>5P5</v>
          </cell>
          <cell r="D6506" t="str">
            <v>SURREY PCT</v>
          </cell>
        </row>
        <row r="6507">
          <cell r="C6507" t="str">
            <v>5P5</v>
          </cell>
          <cell r="D6507" t="str">
            <v>SURREY PCT</v>
          </cell>
        </row>
        <row r="6508">
          <cell r="C6508" t="str">
            <v>5P5</v>
          </cell>
          <cell r="D6508" t="str">
            <v>SURREY PCT</v>
          </cell>
        </row>
        <row r="6509">
          <cell r="C6509" t="str">
            <v>5P5</v>
          </cell>
          <cell r="D6509" t="str">
            <v>SURREY PCT</v>
          </cell>
        </row>
        <row r="6510">
          <cell r="C6510" t="str">
            <v>5P5</v>
          </cell>
          <cell r="D6510" t="str">
            <v>SURREY PCT</v>
          </cell>
        </row>
        <row r="6511">
          <cell r="C6511" t="str">
            <v>5P5</v>
          </cell>
          <cell r="D6511" t="str">
            <v>SURREY PCT</v>
          </cell>
        </row>
        <row r="6512">
          <cell r="C6512" t="str">
            <v>5P5</v>
          </cell>
          <cell r="D6512" t="str">
            <v>SURREY PCT</v>
          </cell>
        </row>
        <row r="6513">
          <cell r="C6513" t="str">
            <v>5P5</v>
          </cell>
          <cell r="D6513" t="str">
            <v>SURREY PCT</v>
          </cell>
        </row>
        <row r="6514">
          <cell r="C6514" t="str">
            <v>5P5</v>
          </cell>
          <cell r="D6514" t="str">
            <v>SURREY PCT</v>
          </cell>
        </row>
        <row r="6515">
          <cell r="C6515" t="str">
            <v>5P5</v>
          </cell>
          <cell r="D6515" t="str">
            <v>SURREY PCT</v>
          </cell>
        </row>
        <row r="6516">
          <cell r="C6516" t="str">
            <v>5P5</v>
          </cell>
          <cell r="D6516" t="str">
            <v>SURREY PCT</v>
          </cell>
        </row>
        <row r="6517">
          <cell r="C6517" t="str">
            <v>5P5</v>
          </cell>
          <cell r="D6517" t="str">
            <v>SURREY PCT</v>
          </cell>
        </row>
        <row r="6518">
          <cell r="C6518" t="str">
            <v>5P5</v>
          </cell>
          <cell r="D6518" t="str">
            <v>SURREY PCT</v>
          </cell>
        </row>
        <row r="6519">
          <cell r="C6519" t="str">
            <v>5P5</v>
          </cell>
          <cell r="D6519" t="str">
            <v>SURREY PCT</v>
          </cell>
        </row>
        <row r="6520">
          <cell r="C6520" t="str">
            <v>5P5</v>
          </cell>
          <cell r="D6520" t="str">
            <v>SURREY PCT</v>
          </cell>
        </row>
        <row r="6521">
          <cell r="C6521" t="str">
            <v>5P5</v>
          </cell>
          <cell r="D6521" t="str">
            <v>SURREY PCT</v>
          </cell>
        </row>
        <row r="6522">
          <cell r="C6522" t="str">
            <v>5P5</v>
          </cell>
          <cell r="D6522" t="str">
            <v>SURREY PCT</v>
          </cell>
        </row>
        <row r="6523">
          <cell r="C6523" t="str">
            <v>5P5</v>
          </cell>
          <cell r="D6523" t="str">
            <v>SURREY PCT</v>
          </cell>
        </row>
        <row r="6524">
          <cell r="C6524" t="str">
            <v>5P5</v>
          </cell>
          <cell r="D6524" t="str">
            <v>SURREY PCT</v>
          </cell>
        </row>
        <row r="6525">
          <cell r="C6525" t="str">
            <v>5P5</v>
          </cell>
          <cell r="D6525" t="str">
            <v>SURREY PCT</v>
          </cell>
        </row>
        <row r="6526">
          <cell r="C6526" t="str">
            <v>5P5</v>
          </cell>
          <cell r="D6526" t="str">
            <v>SURREY PCT</v>
          </cell>
        </row>
        <row r="6527">
          <cell r="C6527" t="str">
            <v>5P5</v>
          </cell>
          <cell r="D6527" t="str">
            <v>SURREY PCT</v>
          </cell>
        </row>
        <row r="6528">
          <cell r="C6528" t="str">
            <v>5P5</v>
          </cell>
          <cell r="D6528" t="str">
            <v>SURREY PCT</v>
          </cell>
        </row>
        <row r="6529">
          <cell r="C6529" t="str">
            <v>5P5</v>
          </cell>
          <cell r="D6529" t="str">
            <v>SURREY PCT</v>
          </cell>
        </row>
        <row r="6530">
          <cell r="C6530" t="str">
            <v>5P5</v>
          </cell>
          <cell r="D6530" t="str">
            <v>SURREY PCT</v>
          </cell>
        </row>
        <row r="6531">
          <cell r="C6531" t="str">
            <v>5P5</v>
          </cell>
          <cell r="D6531" t="str">
            <v>SURREY PCT</v>
          </cell>
        </row>
        <row r="6532">
          <cell r="C6532" t="str">
            <v>5P5</v>
          </cell>
          <cell r="D6532" t="str">
            <v>SURREY PCT</v>
          </cell>
        </row>
        <row r="6533">
          <cell r="C6533" t="str">
            <v>5P5</v>
          </cell>
          <cell r="D6533" t="str">
            <v>SURREY PCT</v>
          </cell>
        </row>
        <row r="6534">
          <cell r="C6534" t="str">
            <v>5P5</v>
          </cell>
          <cell r="D6534" t="str">
            <v>SURREY PCT</v>
          </cell>
        </row>
        <row r="6535">
          <cell r="C6535" t="str">
            <v>5P5</v>
          </cell>
          <cell r="D6535" t="str">
            <v>SURREY PCT</v>
          </cell>
        </row>
        <row r="6536">
          <cell r="C6536" t="str">
            <v>5P5</v>
          </cell>
          <cell r="D6536" t="str">
            <v>SURREY PCT</v>
          </cell>
        </row>
        <row r="6537">
          <cell r="C6537" t="str">
            <v>5P5</v>
          </cell>
          <cell r="D6537" t="str">
            <v>SURREY PCT</v>
          </cell>
        </row>
        <row r="6538">
          <cell r="C6538" t="str">
            <v>5P5</v>
          </cell>
          <cell r="D6538" t="str">
            <v>SURREY PCT</v>
          </cell>
        </row>
        <row r="6539">
          <cell r="C6539" t="str">
            <v>5P5</v>
          </cell>
          <cell r="D6539" t="str">
            <v>SURREY PCT</v>
          </cell>
        </row>
        <row r="6540">
          <cell r="C6540" t="str">
            <v>5P5</v>
          </cell>
          <cell r="D6540" t="str">
            <v>SURREY PCT</v>
          </cell>
        </row>
        <row r="6541">
          <cell r="C6541" t="str">
            <v>5P5</v>
          </cell>
          <cell r="D6541" t="str">
            <v>SURREY PCT</v>
          </cell>
        </row>
        <row r="6542">
          <cell r="C6542" t="str">
            <v>5P5</v>
          </cell>
          <cell r="D6542" t="str">
            <v>SURREY PCT</v>
          </cell>
        </row>
        <row r="6543">
          <cell r="C6543" t="str">
            <v>5P5</v>
          </cell>
          <cell r="D6543" t="str">
            <v>SURREY PCT</v>
          </cell>
        </row>
        <row r="6544">
          <cell r="C6544" t="str">
            <v>5P5</v>
          </cell>
          <cell r="D6544" t="str">
            <v>SURREY PCT</v>
          </cell>
        </row>
        <row r="6545">
          <cell r="C6545" t="str">
            <v>5P5</v>
          </cell>
          <cell r="D6545" t="str">
            <v>SURREY PCT</v>
          </cell>
        </row>
        <row r="6546">
          <cell r="C6546" t="str">
            <v>5P5</v>
          </cell>
          <cell r="D6546" t="str">
            <v>SURREY PCT</v>
          </cell>
        </row>
        <row r="6547">
          <cell r="C6547" t="str">
            <v>5P5</v>
          </cell>
          <cell r="D6547" t="str">
            <v>SURREY PCT</v>
          </cell>
        </row>
        <row r="6548">
          <cell r="C6548" t="str">
            <v>5P5</v>
          </cell>
          <cell r="D6548" t="str">
            <v>SURREY PCT</v>
          </cell>
        </row>
        <row r="6549">
          <cell r="C6549" t="str">
            <v>5P5</v>
          </cell>
          <cell r="D6549" t="str">
            <v>SURREY PCT</v>
          </cell>
        </row>
        <row r="6550">
          <cell r="C6550" t="str">
            <v>5P5</v>
          </cell>
          <cell r="D6550" t="str">
            <v>SURREY PCT</v>
          </cell>
        </row>
        <row r="6551">
          <cell r="C6551" t="str">
            <v>5P5</v>
          </cell>
          <cell r="D6551" t="str">
            <v>SURREY PCT</v>
          </cell>
        </row>
        <row r="6552">
          <cell r="C6552" t="str">
            <v>5P5</v>
          </cell>
          <cell r="D6552" t="str">
            <v>SURREY PCT</v>
          </cell>
        </row>
        <row r="6553">
          <cell r="C6553" t="str">
            <v>5P5</v>
          </cell>
          <cell r="D6553" t="str">
            <v>SURREY PCT</v>
          </cell>
        </row>
        <row r="6554">
          <cell r="C6554" t="str">
            <v>5P5</v>
          </cell>
          <cell r="D6554" t="str">
            <v>SURREY PCT</v>
          </cell>
        </row>
        <row r="6555">
          <cell r="C6555" t="str">
            <v>5P5</v>
          </cell>
          <cell r="D6555" t="str">
            <v>SURREY PCT</v>
          </cell>
        </row>
        <row r="6556">
          <cell r="C6556" t="str">
            <v>5P5</v>
          </cell>
          <cell r="D6556" t="str">
            <v>SURREY PCT</v>
          </cell>
        </row>
        <row r="6557">
          <cell r="C6557" t="str">
            <v>5P5</v>
          </cell>
          <cell r="D6557" t="str">
            <v>SURREY PCT</v>
          </cell>
        </row>
        <row r="6558">
          <cell r="C6558" t="str">
            <v>5P5</v>
          </cell>
          <cell r="D6558" t="str">
            <v>SURREY PCT</v>
          </cell>
        </row>
        <row r="6559">
          <cell r="C6559" t="str">
            <v>5P5</v>
          </cell>
          <cell r="D6559" t="str">
            <v>SURREY PCT</v>
          </cell>
        </row>
        <row r="6560">
          <cell r="C6560" t="str">
            <v>5P5</v>
          </cell>
          <cell r="D6560" t="str">
            <v>SURREY PCT</v>
          </cell>
        </row>
        <row r="6561">
          <cell r="C6561" t="str">
            <v>5P5</v>
          </cell>
          <cell r="D6561" t="str">
            <v>SURREY PCT</v>
          </cell>
        </row>
        <row r="6562">
          <cell r="C6562" t="str">
            <v>5P5</v>
          </cell>
          <cell r="D6562" t="str">
            <v>SURREY PCT</v>
          </cell>
        </row>
        <row r="6563">
          <cell r="C6563" t="str">
            <v>5P5</v>
          </cell>
          <cell r="D6563" t="str">
            <v>SURREY PCT</v>
          </cell>
        </row>
        <row r="6564">
          <cell r="C6564" t="str">
            <v>5P5</v>
          </cell>
          <cell r="D6564" t="str">
            <v>SURREY PCT</v>
          </cell>
        </row>
        <row r="6565">
          <cell r="C6565" t="str">
            <v>5P5</v>
          </cell>
          <cell r="D6565" t="str">
            <v>SURREY PCT</v>
          </cell>
        </row>
        <row r="6566">
          <cell r="C6566" t="str">
            <v>5P5</v>
          </cell>
          <cell r="D6566" t="str">
            <v>SURREY PCT</v>
          </cell>
        </row>
        <row r="6567">
          <cell r="C6567" t="str">
            <v>5P5</v>
          </cell>
          <cell r="D6567" t="str">
            <v>SURREY PCT</v>
          </cell>
        </row>
        <row r="6568">
          <cell r="C6568" t="str">
            <v>5P5</v>
          </cell>
          <cell r="D6568" t="str">
            <v>SURREY PCT</v>
          </cell>
        </row>
        <row r="6569">
          <cell r="C6569" t="str">
            <v>5P5</v>
          </cell>
          <cell r="D6569" t="str">
            <v>SURREY PCT</v>
          </cell>
        </row>
        <row r="6570">
          <cell r="C6570" t="str">
            <v>5P5</v>
          </cell>
          <cell r="D6570" t="str">
            <v>SURREY PCT</v>
          </cell>
        </row>
        <row r="6571">
          <cell r="C6571" t="str">
            <v>5P5</v>
          </cell>
          <cell r="D6571" t="str">
            <v>SURREY PCT</v>
          </cell>
        </row>
        <row r="6572">
          <cell r="C6572" t="str">
            <v>5P5</v>
          </cell>
          <cell r="D6572" t="str">
            <v>SURREY PCT</v>
          </cell>
        </row>
        <row r="6573">
          <cell r="C6573" t="str">
            <v>5P5</v>
          </cell>
          <cell r="D6573" t="str">
            <v>SURREY PCT</v>
          </cell>
        </row>
        <row r="6574">
          <cell r="C6574" t="str">
            <v>5P5</v>
          </cell>
          <cell r="D6574" t="str">
            <v>SURREY PCT</v>
          </cell>
        </row>
        <row r="6575">
          <cell r="C6575" t="str">
            <v>5P5</v>
          </cell>
          <cell r="D6575" t="str">
            <v>SURREY PCT</v>
          </cell>
        </row>
        <row r="6576">
          <cell r="C6576" t="str">
            <v>5P5</v>
          </cell>
          <cell r="D6576" t="str">
            <v>SURREY PCT</v>
          </cell>
        </row>
        <row r="6577">
          <cell r="C6577" t="str">
            <v>5P5</v>
          </cell>
          <cell r="D6577" t="str">
            <v>SURREY PCT</v>
          </cell>
        </row>
        <row r="6578">
          <cell r="C6578" t="str">
            <v>5P5</v>
          </cell>
          <cell r="D6578" t="str">
            <v>SURREY PCT</v>
          </cell>
        </row>
        <row r="6579">
          <cell r="C6579" t="str">
            <v>5P5</v>
          </cell>
          <cell r="D6579" t="str">
            <v>SURREY PCT</v>
          </cell>
        </row>
        <row r="6580">
          <cell r="C6580" t="str">
            <v>5P5</v>
          </cell>
          <cell r="D6580" t="str">
            <v>SURREY PCT</v>
          </cell>
        </row>
        <row r="6581">
          <cell r="C6581" t="str">
            <v>5P5</v>
          </cell>
          <cell r="D6581" t="str">
            <v>SURREY PCT</v>
          </cell>
        </row>
        <row r="6582">
          <cell r="C6582" t="str">
            <v>5P5</v>
          </cell>
          <cell r="D6582" t="str">
            <v>SURREY PCT</v>
          </cell>
        </row>
        <row r="6583">
          <cell r="C6583" t="str">
            <v>5P5</v>
          </cell>
          <cell r="D6583" t="str">
            <v>SURREY PCT</v>
          </cell>
        </row>
        <row r="6584">
          <cell r="C6584" t="str">
            <v>5P5</v>
          </cell>
          <cell r="D6584" t="str">
            <v>SURREY PCT</v>
          </cell>
        </row>
        <row r="6585">
          <cell r="C6585" t="str">
            <v>5P5</v>
          </cell>
          <cell r="D6585" t="str">
            <v>SURREY PCT</v>
          </cell>
        </row>
        <row r="6586">
          <cell r="C6586" t="str">
            <v>5P5</v>
          </cell>
          <cell r="D6586" t="str">
            <v>SURREY PCT</v>
          </cell>
        </row>
        <row r="6587">
          <cell r="C6587" t="str">
            <v>5P5</v>
          </cell>
          <cell r="D6587" t="str">
            <v>SURREY PCT</v>
          </cell>
        </row>
        <row r="6588">
          <cell r="C6588" t="str">
            <v>5P5</v>
          </cell>
          <cell r="D6588" t="str">
            <v>SURREY PCT</v>
          </cell>
        </row>
        <row r="6589">
          <cell r="C6589" t="str">
            <v>5P5</v>
          </cell>
          <cell r="D6589" t="str">
            <v>SURREY PCT</v>
          </cell>
        </row>
        <row r="6590">
          <cell r="C6590" t="str">
            <v>5P5</v>
          </cell>
          <cell r="D6590" t="str">
            <v>SURREY PCT</v>
          </cell>
        </row>
        <row r="6591">
          <cell r="C6591" t="str">
            <v>5P5</v>
          </cell>
          <cell r="D6591" t="str">
            <v>SURREY PCT</v>
          </cell>
        </row>
        <row r="6592">
          <cell r="C6592" t="str">
            <v>5P5</v>
          </cell>
          <cell r="D6592" t="str">
            <v>SURREY PCT</v>
          </cell>
        </row>
        <row r="6593">
          <cell r="C6593" t="str">
            <v>5P5</v>
          </cell>
          <cell r="D6593" t="str">
            <v>SURREY PCT</v>
          </cell>
        </row>
        <row r="6594">
          <cell r="C6594" t="str">
            <v>5P5</v>
          </cell>
          <cell r="D6594" t="str">
            <v>SURREY PCT</v>
          </cell>
        </row>
        <row r="6595">
          <cell r="C6595" t="str">
            <v>5P5</v>
          </cell>
          <cell r="D6595" t="str">
            <v>SURREY PCT</v>
          </cell>
        </row>
        <row r="6596">
          <cell r="C6596" t="str">
            <v>5P5</v>
          </cell>
          <cell r="D6596" t="str">
            <v>SURREY PCT</v>
          </cell>
        </row>
        <row r="6597">
          <cell r="C6597" t="str">
            <v>5P5</v>
          </cell>
          <cell r="D6597" t="str">
            <v>SURREY PCT</v>
          </cell>
        </row>
        <row r="6598">
          <cell r="C6598" t="str">
            <v>5P5</v>
          </cell>
          <cell r="D6598" t="str">
            <v>SURREY PCT</v>
          </cell>
        </row>
        <row r="6599">
          <cell r="C6599" t="str">
            <v>5P5</v>
          </cell>
          <cell r="D6599" t="str">
            <v>SURREY PCT</v>
          </cell>
        </row>
        <row r="6600">
          <cell r="C6600" t="str">
            <v>5P5</v>
          </cell>
          <cell r="D6600" t="str">
            <v>SURREY PCT</v>
          </cell>
        </row>
        <row r="6601">
          <cell r="C6601" t="str">
            <v>5P5</v>
          </cell>
          <cell r="D6601" t="str">
            <v>SURREY PCT</v>
          </cell>
        </row>
        <row r="6602">
          <cell r="C6602" t="str">
            <v>5P5</v>
          </cell>
          <cell r="D6602" t="str">
            <v>SURREY PCT</v>
          </cell>
        </row>
        <row r="6603">
          <cell r="C6603" t="str">
            <v>5P5</v>
          </cell>
          <cell r="D6603" t="str">
            <v>SURREY PCT</v>
          </cell>
        </row>
        <row r="6604">
          <cell r="C6604" t="str">
            <v>5P5</v>
          </cell>
          <cell r="D6604" t="str">
            <v>SURREY PCT</v>
          </cell>
        </row>
        <row r="6605">
          <cell r="C6605" t="str">
            <v>5P5</v>
          </cell>
          <cell r="D6605" t="str">
            <v>SURREY PCT</v>
          </cell>
        </row>
        <row r="6606">
          <cell r="C6606" t="str">
            <v>5P5</v>
          </cell>
          <cell r="D6606" t="str">
            <v>SURREY PCT</v>
          </cell>
        </row>
        <row r="6607">
          <cell r="C6607" t="str">
            <v>5P5</v>
          </cell>
          <cell r="D6607" t="str">
            <v>SURREY PCT</v>
          </cell>
        </row>
        <row r="6608">
          <cell r="C6608" t="str">
            <v>5P5</v>
          </cell>
          <cell r="D6608" t="str">
            <v>SURREY PCT</v>
          </cell>
        </row>
        <row r="6609">
          <cell r="C6609" t="str">
            <v>5P5</v>
          </cell>
          <cell r="D6609" t="str">
            <v>SURREY PCT</v>
          </cell>
        </row>
        <row r="6610">
          <cell r="C6610" t="str">
            <v>5P5</v>
          </cell>
          <cell r="D6610" t="str">
            <v>SURREY PCT</v>
          </cell>
        </row>
        <row r="6611">
          <cell r="C6611" t="str">
            <v>5P5</v>
          </cell>
          <cell r="D6611" t="str">
            <v>SURREY PCT</v>
          </cell>
        </row>
        <row r="6612">
          <cell r="C6612" t="str">
            <v>5P5</v>
          </cell>
          <cell r="D6612" t="str">
            <v>SURREY PCT</v>
          </cell>
        </row>
        <row r="6613">
          <cell r="C6613" t="str">
            <v>5P5</v>
          </cell>
          <cell r="D6613" t="str">
            <v>SURREY PCT</v>
          </cell>
        </row>
        <row r="6614">
          <cell r="C6614" t="str">
            <v>5P5</v>
          </cell>
          <cell r="D6614" t="str">
            <v>SURREY PCT</v>
          </cell>
        </row>
        <row r="6615">
          <cell r="C6615" t="str">
            <v>5P5</v>
          </cell>
          <cell r="D6615" t="str">
            <v>SURREY PCT</v>
          </cell>
        </row>
        <row r="6616">
          <cell r="C6616" t="str">
            <v>5P5</v>
          </cell>
          <cell r="D6616" t="str">
            <v>SURREY PCT</v>
          </cell>
        </row>
        <row r="6617">
          <cell r="C6617" t="str">
            <v>5P5</v>
          </cell>
          <cell r="D6617" t="str">
            <v>SURREY PCT</v>
          </cell>
        </row>
        <row r="6618">
          <cell r="C6618" t="str">
            <v>5P5</v>
          </cell>
          <cell r="D6618" t="str">
            <v>SURREY PCT</v>
          </cell>
        </row>
        <row r="6619">
          <cell r="C6619" t="str">
            <v>5P5</v>
          </cell>
          <cell r="D6619" t="str">
            <v>SURREY PCT</v>
          </cell>
        </row>
        <row r="6620">
          <cell r="C6620" t="str">
            <v>5P5</v>
          </cell>
          <cell r="D6620" t="str">
            <v>SURREY PCT</v>
          </cell>
        </row>
        <row r="6621">
          <cell r="C6621" t="str">
            <v>5P5</v>
          </cell>
          <cell r="D6621" t="str">
            <v>SURREY PCT</v>
          </cell>
        </row>
        <row r="6622">
          <cell r="C6622" t="str">
            <v>5P6</v>
          </cell>
          <cell r="D6622" t="str">
            <v>WEST SUSSEX PCT</v>
          </cell>
        </row>
        <row r="6623">
          <cell r="C6623" t="str">
            <v>5P6</v>
          </cell>
          <cell r="D6623" t="str">
            <v>WEST SUSSEX PCT</v>
          </cell>
        </row>
        <row r="6624">
          <cell r="C6624" t="str">
            <v>5P6</v>
          </cell>
          <cell r="D6624" t="str">
            <v>WEST SUSSEX PCT</v>
          </cell>
        </row>
        <row r="6625">
          <cell r="C6625" t="str">
            <v>5P6</v>
          </cell>
          <cell r="D6625" t="str">
            <v>WEST SUSSEX PCT</v>
          </cell>
        </row>
        <row r="6626">
          <cell r="C6626" t="str">
            <v>5P6</v>
          </cell>
          <cell r="D6626" t="str">
            <v>WEST SUSSEX PCT</v>
          </cell>
        </row>
        <row r="6627">
          <cell r="C6627" t="str">
            <v>5P6</v>
          </cell>
          <cell r="D6627" t="str">
            <v>WEST SUSSEX PCT</v>
          </cell>
        </row>
        <row r="6628">
          <cell r="C6628" t="str">
            <v>5P6</v>
          </cell>
          <cell r="D6628" t="str">
            <v>WEST SUSSEX PCT</v>
          </cell>
        </row>
        <row r="6629">
          <cell r="C6629" t="str">
            <v>5P6</v>
          </cell>
          <cell r="D6629" t="str">
            <v>WEST SUSSEX PCT</v>
          </cell>
        </row>
        <row r="6630">
          <cell r="C6630" t="str">
            <v>5P6</v>
          </cell>
          <cell r="D6630" t="str">
            <v>WEST SUSSEX PCT</v>
          </cell>
        </row>
        <row r="6631">
          <cell r="C6631" t="str">
            <v>5P6</v>
          </cell>
          <cell r="D6631" t="str">
            <v>WEST SUSSEX PCT</v>
          </cell>
        </row>
        <row r="6632">
          <cell r="C6632" t="str">
            <v>5P6</v>
          </cell>
          <cell r="D6632" t="str">
            <v>WEST SUSSEX PCT</v>
          </cell>
        </row>
        <row r="6633">
          <cell r="C6633" t="str">
            <v>5P6</v>
          </cell>
          <cell r="D6633" t="str">
            <v>WEST SUSSEX PCT</v>
          </cell>
        </row>
        <row r="6634">
          <cell r="C6634" t="str">
            <v>5P6</v>
          </cell>
          <cell r="D6634" t="str">
            <v>WEST SUSSEX PCT</v>
          </cell>
        </row>
        <row r="6635">
          <cell r="C6635" t="str">
            <v>5P6</v>
          </cell>
          <cell r="D6635" t="str">
            <v>WEST SUSSEX PCT</v>
          </cell>
        </row>
        <row r="6636">
          <cell r="C6636" t="str">
            <v>5P6</v>
          </cell>
          <cell r="D6636" t="str">
            <v>WEST SUSSEX PCT</v>
          </cell>
        </row>
        <row r="6637">
          <cell r="C6637" t="str">
            <v>5P6</v>
          </cell>
          <cell r="D6637" t="str">
            <v>WEST SUSSEX PCT</v>
          </cell>
        </row>
        <row r="6638">
          <cell r="C6638" t="str">
            <v>5P6</v>
          </cell>
          <cell r="D6638" t="str">
            <v>WEST SUSSEX PCT</v>
          </cell>
        </row>
        <row r="6639">
          <cell r="C6639" t="str">
            <v>5P6</v>
          </cell>
          <cell r="D6639" t="str">
            <v>WEST SUSSEX PCT</v>
          </cell>
        </row>
        <row r="6640">
          <cell r="C6640" t="str">
            <v>5P6</v>
          </cell>
          <cell r="D6640" t="str">
            <v>WEST SUSSEX PCT</v>
          </cell>
        </row>
        <row r="6641">
          <cell r="C6641" t="str">
            <v>5P6</v>
          </cell>
          <cell r="D6641" t="str">
            <v>WEST SUSSEX PCT</v>
          </cell>
        </row>
        <row r="6642">
          <cell r="C6642" t="str">
            <v>5P6</v>
          </cell>
          <cell r="D6642" t="str">
            <v>WEST SUSSEX PCT</v>
          </cell>
        </row>
        <row r="6643">
          <cell r="C6643" t="str">
            <v>5P6</v>
          </cell>
          <cell r="D6643" t="str">
            <v>WEST SUSSEX PCT</v>
          </cell>
        </row>
        <row r="6644">
          <cell r="C6644" t="str">
            <v>5P6</v>
          </cell>
          <cell r="D6644" t="str">
            <v>WEST SUSSEX PCT</v>
          </cell>
        </row>
        <row r="6645">
          <cell r="C6645" t="str">
            <v>5P6</v>
          </cell>
          <cell r="D6645" t="str">
            <v>WEST SUSSEX PCT</v>
          </cell>
        </row>
        <row r="6646">
          <cell r="C6646" t="str">
            <v>5P6</v>
          </cell>
          <cell r="D6646" t="str">
            <v>WEST SUSSEX PCT</v>
          </cell>
        </row>
        <row r="6647">
          <cell r="C6647" t="str">
            <v>5P6</v>
          </cell>
          <cell r="D6647" t="str">
            <v>WEST SUSSEX PCT</v>
          </cell>
        </row>
        <row r="6648">
          <cell r="C6648" t="str">
            <v>5P6</v>
          </cell>
          <cell r="D6648" t="str">
            <v>WEST SUSSEX PCT</v>
          </cell>
        </row>
        <row r="6649">
          <cell r="C6649" t="str">
            <v>5P6</v>
          </cell>
          <cell r="D6649" t="str">
            <v>WEST SUSSEX PCT</v>
          </cell>
        </row>
        <row r="6650">
          <cell r="C6650" t="str">
            <v>5P6</v>
          </cell>
          <cell r="D6650" t="str">
            <v>WEST SUSSEX PCT</v>
          </cell>
        </row>
        <row r="6651">
          <cell r="C6651" t="str">
            <v>5P6</v>
          </cell>
          <cell r="D6651" t="str">
            <v>WEST SUSSEX PCT</v>
          </cell>
        </row>
        <row r="6652">
          <cell r="C6652" t="str">
            <v>5P6</v>
          </cell>
          <cell r="D6652" t="str">
            <v>WEST SUSSEX PCT</v>
          </cell>
        </row>
        <row r="6653">
          <cell r="C6653" t="str">
            <v>5P6</v>
          </cell>
          <cell r="D6653" t="str">
            <v>WEST SUSSEX PCT</v>
          </cell>
        </row>
        <row r="6654">
          <cell r="C6654" t="str">
            <v>5P6</v>
          </cell>
          <cell r="D6654" t="str">
            <v>WEST SUSSEX PCT</v>
          </cell>
        </row>
        <row r="6655">
          <cell r="C6655" t="str">
            <v>5P6</v>
          </cell>
          <cell r="D6655" t="str">
            <v>WEST SUSSEX PCT</v>
          </cell>
        </row>
        <row r="6656">
          <cell r="C6656" t="str">
            <v>5P6</v>
          </cell>
          <cell r="D6656" t="str">
            <v>WEST SUSSEX PCT</v>
          </cell>
        </row>
        <row r="6657">
          <cell r="C6657" t="str">
            <v>5P6</v>
          </cell>
          <cell r="D6657" t="str">
            <v>WEST SUSSEX PCT</v>
          </cell>
        </row>
        <row r="6658">
          <cell r="C6658" t="str">
            <v>5P6</v>
          </cell>
          <cell r="D6658" t="str">
            <v>WEST SUSSEX PCT</v>
          </cell>
        </row>
        <row r="6659">
          <cell r="C6659" t="str">
            <v>5P6</v>
          </cell>
          <cell r="D6659" t="str">
            <v>WEST SUSSEX PCT</v>
          </cell>
        </row>
        <row r="6660">
          <cell r="C6660" t="str">
            <v>5P6</v>
          </cell>
          <cell r="D6660" t="str">
            <v>WEST SUSSEX PCT</v>
          </cell>
        </row>
        <row r="6661">
          <cell r="C6661" t="str">
            <v>5P6</v>
          </cell>
          <cell r="D6661" t="str">
            <v>WEST SUSSEX PCT</v>
          </cell>
        </row>
        <row r="6662">
          <cell r="C6662" t="str">
            <v>5P6</v>
          </cell>
          <cell r="D6662" t="str">
            <v>WEST SUSSEX PCT</v>
          </cell>
        </row>
        <row r="6663">
          <cell r="C6663" t="str">
            <v>5P6</v>
          </cell>
          <cell r="D6663" t="str">
            <v>WEST SUSSEX PCT</v>
          </cell>
        </row>
        <row r="6664">
          <cell r="C6664" t="str">
            <v>5P6</v>
          </cell>
          <cell r="D6664" t="str">
            <v>WEST SUSSEX PCT</v>
          </cell>
        </row>
        <row r="6665">
          <cell r="C6665" t="str">
            <v>5P6</v>
          </cell>
          <cell r="D6665" t="str">
            <v>WEST SUSSEX PCT</v>
          </cell>
        </row>
        <row r="6666">
          <cell r="C6666" t="str">
            <v>5P6</v>
          </cell>
          <cell r="D6666" t="str">
            <v>WEST SUSSEX PCT</v>
          </cell>
        </row>
        <row r="6667">
          <cell r="C6667" t="str">
            <v>5P6</v>
          </cell>
          <cell r="D6667" t="str">
            <v>WEST SUSSEX PCT</v>
          </cell>
        </row>
        <row r="6668">
          <cell r="C6668" t="str">
            <v>5P6</v>
          </cell>
          <cell r="D6668" t="str">
            <v>WEST SUSSEX PCT</v>
          </cell>
        </row>
        <row r="6669">
          <cell r="C6669" t="str">
            <v>5P6</v>
          </cell>
          <cell r="D6669" t="str">
            <v>WEST SUSSEX PCT</v>
          </cell>
        </row>
        <row r="6670">
          <cell r="C6670" t="str">
            <v>5P6</v>
          </cell>
          <cell r="D6670" t="str">
            <v>WEST SUSSEX PCT</v>
          </cell>
        </row>
        <row r="6671">
          <cell r="C6671" t="str">
            <v>5P6</v>
          </cell>
          <cell r="D6671" t="str">
            <v>WEST SUSSEX PCT</v>
          </cell>
        </row>
        <row r="6672">
          <cell r="C6672" t="str">
            <v>5P6</v>
          </cell>
          <cell r="D6672" t="str">
            <v>WEST SUSSEX PCT</v>
          </cell>
        </row>
        <row r="6673">
          <cell r="C6673" t="str">
            <v>5P6</v>
          </cell>
          <cell r="D6673" t="str">
            <v>WEST SUSSEX PCT</v>
          </cell>
        </row>
        <row r="6674">
          <cell r="C6674" t="str">
            <v>5P6</v>
          </cell>
          <cell r="D6674" t="str">
            <v>WEST SUSSEX PCT</v>
          </cell>
        </row>
        <row r="6675">
          <cell r="C6675" t="str">
            <v>5P6</v>
          </cell>
          <cell r="D6675" t="str">
            <v>WEST SUSSEX PCT</v>
          </cell>
        </row>
        <row r="6676">
          <cell r="C6676" t="str">
            <v>5P6</v>
          </cell>
          <cell r="D6676" t="str">
            <v>WEST SUSSEX PCT</v>
          </cell>
        </row>
        <row r="6677">
          <cell r="C6677" t="str">
            <v>5P6</v>
          </cell>
          <cell r="D6677" t="str">
            <v>WEST SUSSEX PCT</v>
          </cell>
        </row>
        <row r="6678">
          <cell r="C6678" t="str">
            <v>5P6</v>
          </cell>
          <cell r="D6678" t="str">
            <v>WEST SUSSEX PCT</v>
          </cell>
        </row>
        <row r="6679">
          <cell r="C6679" t="str">
            <v>5P6</v>
          </cell>
          <cell r="D6679" t="str">
            <v>WEST SUSSEX PCT</v>
          </cell>
        </row>
        <row r="6680">
          <cell r="C6680" t="str">
            <v>5P6</v>
          </cell>
          <cell r="D6680" t="str">
            <v>WEST SUSSEX PCT</v>
          </cell>
        </row>
        <row r="6681">
          <cell r="C6681" t="str">
            <v>5P6</v>
          </cell>
          <cell r="D6681" t="str">
            <v>WEST SUSSEX PCT</v>
          </cell>
        </row>
        <row r="6682">
          <cell r="C6682" t="str">
            <v>5P6</v>
          </cell>
          <cell r="D6682" t="str">
            <v>WEST SUSSEX PCT</v>
          </cell>
        </row>
        <row r="6683">
          <cell r="C6683" t="str">
            <v>5P6</v>
          </cell>
          <cell r="D6683" t="str">
            <v>WEST SUSSEX PCT</v>
          </cell>
        </row>
        <row r="6684">
          <cell r="C6684" t="str">
            <v>5P6</v>
          </cell>
          <cell r="D6684" t="str">
            <v>WEST SUSSEX PCT</v>
          </cell>
        </row>
        <row r="6685">
          <cell r="C6685" t="str">
            <v>5P6</v>
          </cell>
          <cell r="D6685" t="str">
            <v>WEST SUSSEX PCT</v>
          </cell>
        </row>
        <row r="6686">
          <cell r="C6686" t="str">
            <v>5P6</v>
          </cell>
          <cell r="D6686" t="str">
            <v>WEST SUSSEX PCT</v>
          </cell>
        </row>
        <row r="6687">
          <cell r="C6687" t="str">
            <v>5P6</v>
          </cell>
          <cell r="D6687" t="str">
            <v>WEST SUSSEX PCT</v>
          </cell>
        </row>
        <row r="6688">
          <cell r="C6688" t="str">
            <v>5P6</v>
          </cell>
          <cell r="D6688" t="str">
            <v>WEST SUSSEX PCT</v>
          </cell>
        </row>
        <row r="6689">
          <cell r="C6689" t="str">
            <v>5P6</v>
          </cell>
          <cell r="D6689" t="str">
            <v>WEST SUSSEX PCT</v>
          </cell>
        </row>
        <row r="6690">
          <cell r="C6690" t="str">
            <v>5P6</v>
          </cell>
          <cell r="D6690" t="str">
            <v>WEST SUSSEX PCT</v>
          </cell>
        </row>
        <row r="6691">
          <cell r="C6691" t="str">
            <v>5P6</v>
          </cell>
          <cell r="D6691" t="str">
            <v>WEST SUSSEX PCT</v>
          </cell>
        </row>
        <row r="6692">
          <cell r="C6692" t="str">
            <v>5P6</v>
          </cell>
          <cell r="D6692" t="str">
            <v>WEST SUSSEX PCT</v>
          </cell>
        </row>
        <row r="6693">
          <cell r="C6693" t="str">
            <v>5P6</v>
          </cell>
          <cell r="D6693" t="str">
            <v>WEST SUSSEX PCT</v>
          </cell>
        </row>
        <row r="6694">
          <cell r="C6694" t="str">
            <v>5P6</v>
          </cell>
          <cell r="D6694" t="str">
            <v>WEST SUSSEX PCT</v>
          </cell>
        </row>
        <row r="6695">
          <cell r="C6695" t="str">
            <v>5P6</v>
          </cell>
          <cell r="D6695" t="str">
            <v>WEST SUSSEX PCT</v>
          </cell>
        </row>
        <row r="6696">
          <cell r="C6696" t="str">
            <v>5P6</v>
          </cell>
          <cell r="D6696" t="str">
            <v>WEST SUSSEX PCT</v>
          </cell>
        </row>
        <row r="6697">
          <cell r="C6697" t="str">
            <v>5P6</v>
          </cell>
          <cell r="D6697" t="str">
            <v>WEST SUSSEX PCT</v>
          </cell>
        </row>
        <row r="6698">
          <cell r="C6698" t="str">
            <v>5P6</v>
          </cell>
          <cell r="D6698" t="str">
            <v>WEST SUSSEX PCT</v>
          </cell>
        </row>
        <row r="6699">
          <cell r="C6699" t="str">
            <v>5P6</v>
          </cell>
          <cell r="D6699" t="str">
            <v>WEST SUSSEX PCT</v>
          </cell>
        </row>
        <row r="6700">
          <cell r="C6700" t="str">
            <v>5P6</v>
          </cell>
          <cell r="D6700" t="str">
            <v>WEST SUSSEX PCT</v>
          </cell>
        </row>
        <row r="6701">
          <cell r="C6701" t="str">
            <v>5P6</v>
          </cell>
          <cell r="D6701" t="str">
            <v>WEST SUSSEX PCT</v>
          </cell>
        </row>
        <row r="6702">
          <cell r="C6702" t="str">
            <v>5P6</v>
          </cell>
          <cell r="D6702" t="str">
            <v>WEST SUSSEX PCT</v>
          </cell>
        </row>
        <row r="6703">
          <cell r="C6703" t="str">
            <v>5P6</v>
          </cell>
          <cell r="D6703" t="str">
            <v>WEST SUSSEX PCT</v>
          </cell>
        </row>
        <row r="6704">
          <cell r="C6704" t="str">
            <v>5P6</v>
          </cell>
          <cell r="D6704" t="str">
            <v>WEST SUSSEX PCT</v>
          </cell>
        </row>
        <row r="6705">
          <cell r="C6705" t="str">
            <v>5P6</v>
          </cell>
          <cell r="D6705" t="str">
            <v>WEST SUSSEX PCT</v>
          </cell>
        </row>
        <row r="6706">
          <cell r="C6706" t="str">
            <v>5P6</v>
          </cell>
          <cell r="D6706" t="str">
            <v>WEST SUSSEX PCT</v>
          </cell>
        </row>
        <row r="6707">
          <cell r="C6707" t="str">
            <v>5P6</v>
          </cell>
          <cell r="D6707" t="str">
            <v>WEST SUSSEX PCT</v>
          </cell>
        </row>
        <row r="6708">
          <cell r="C6708" t="str">
            <v>5P6</v>
          </cell>
          <cell r="D6708" t="str">
            <v>WEST SUSSEX PCT</v>
          </cell>
        </row>
        <row r="6709">
          <cell r="C6709" t="str">
            <v>5P6</v>
          </cell>
          <cell r="D6709" t="str">
            <v>WEST SUSSEX PCT</v>
          </cell>
        </row>
        <row r="6710">
          <cell r="C6710" t="str">
            <v>5P6</v>
          </cell>
          <cell r="D6710" t="str">
            <v>WEST SUSSEX PCT</v>
          </cell>
        </row>
        <row r="6711">
          <cell r="C6711" t="str">
            <v>5P6</v>
          </cell>
          <cell r="D6711" t="str">
            <v>WEST SUSSEX PCT</v>
          </cell>
        </row>
        <row r="6712">
          <cell r="C6712" t="str">
            <v>5P6</v>
          </cell>
          <cell r="D6712" t="str">
            <v>WEST SUSSEX PCT</v>
          </cell>
        </row>
        <row r="6713">
          <cell r="C6713" t="str">
            <v>5P6</v>
          </cell>
          <cell r="D6713" t="str">
            <v>WEST SUSSEX PCT</v>
          </cell>
        </row>
        <row r="6714">
          <cell r="C6714" t="str">
            <v>5P6</v>
          </cell>
          <cell r="D6714" t="str">
            <v>WEST SUSSEX PCT</v>
          </cell>
        </row>
        <row r="6715">
          <cell r="C6715" t="str">
            <v>5P6</v>
          </cell>
          <cell r="D6715" t="str">
            <v>WEST SUSSEX PCT</v>
          </cell>
        </row>
        <row r="6716">
          <cell r="C6716" t="str">
            <v>5P7</v>
          </cell>
          <cell r="D6716" t="str">
            <v>EAST SUSSEX DOWNS &amp; WEALD PCT</v>
          </cell>
        </row>
        <row r="6717">
          <cell r="C6717" t="str">
            <v>5P7</v>
          </cell>
          <cell r="D6717" t="str">
            <v>EAST SUSSEX DOWNS &amp; WEALD PCT</v>
          </cell>
        </row>
        <row r="6718">
          <cell r="C6718" t="str">
            <v>5P7</v>
          </cell>
          <cell r="D6718" t="str">
            <v>EAST SUSSEX DOWNS &amp; WEALD PCT</v>
          </cell>
        </row>
        <row r="6719">
          <cell r="C6719" t="str">
            <v>5P7</v>
          </cell>
          <cell r="D6719" t="str">
            <v>EAST SUSSEX DOWNS &amp; WEALD PCT</v>
          </cell>
        </row>
        <row r="6720">
          <cell r="C6720" t="str">
            <v>5P7</v>
          </cell>
          <cell r="D6720" t="str">
            <v>EAST SUSSEX DOWNS &amp; WEALD PCT</v>
          </cell>
        </row>
        <row r="6721">
          <cell r="C6721" t="str">
            <v>5P7</v>
          </cell>
          <cell r="D6721" t="str">
            <v>EAST SUSSEX DOWNS &amp; WEALD PCT</v>
          </cell>
        </row>
        <row r="6722">
          <cell r="C6722" t="str">
            <v>5P7</v>
          </cell>
          <cell r="D6722" t="str">
            <v>EAST SUSSEX DOWNS &amp; WEALD PCT</v>
          </cell>
        </row>
        <row r="6723">
          <cell r="C6723" t="str">
            <v>5P7</v>
          </cell>
          <cell r="D6723" t="str">
            <v>EAST SUSSEX DOWNS &amp; WEALD PCT</v>
          </cell>
        </row>
        <row r="6724">
          <cell r="C6724" t="str">
            <v>5P7</v>
          </cell>
          <cell r="D6724" t="str">
            <v>EAST SUSSEX DOWNS &amp; WEALD PCT</v>
          </cell>
        </row>
        <row r="6725">
          <cell r="C6725" t="str">
            <v>5P7</v>
          </cell>
          <cell r="D6725" t="str">
            <v>EAST SUSSEX DOWNS &amp; WEALD PCT</v>
          </cell>
        </row>
        <row r="6726">
          <cell r="C6726" t="str">
            <v>5P7</v>
          </cell>
          <cell r="D6726" t="str">
            <v>EAST SUSSEX DOWNS &amp; WEALD PCT</v>
          </cell>
        </row>
        <row r="6727">
          <cell r="C6727" t="str">
            <v>5P7</v>
          </cell>
          <cell r="D6727" t="str">
            <v>EAST SUSSEX DOWNS &amp; WEALD PCT</v>
          </cell>
        </row>
        <row r="6728">
          <cell r="C6728" t="str">
            <v>5P7</v>
          </cell>
          <cell r="D6728" t="str">
            <v>EAST SUSSEX DOWNS &amp; WEALD PCT</v>
          </cell>
        </row>
        <row r="6729">
          <cell r="C6729" t="str">
            <v>5P7</v>
          </cell>
          <cell r="D6729" t="str">
            <v>EAST SUSSEX DOWNS &amp; WEALD PCT</v>
          </cell>
        </row>
        <row r="6730">
          <cell r="C6730" t="str">
            <v>5P7</v>
          </cell>
          <cell r="D6730" t="str">
            <v>EAST SUSSEX DOWNS &amp; WEALD PCT</v>
          </cell>
        </row>
        <row r="6731">
          <cell r="C6731" t="str">
            <v>5P7</v>
          </cell>
          <cell r="D6731" t="str">
            <v>EAST SUSSEX DOWNS &amp; WEALD PCT</v>
          </cell>
        </row>
        <row r="6732">
          <cell r="C6732" t="str">
            <v>5P7</v>
          </cell>
          <cell r="D6732" t="str">
            <v>EAST SUSSEX DOWNS &amp; WEALD PCT</v>
          </cell>
        </row>
        <row r="6733">
          <cell r="C6733" t="str">
            <v>5P7</v>
          </cell>
          <cell r="D6733" t="str">
            <v>EAST SUSSEX DOWNS &amp; WEALD PCT</v>
          </cell>
        </row>
        <row r="6734">
          <cell r="C6734" t="str">
            <v>5P7</v>
          </cell>
          <cell r="D6734" t="str">
            <v>EAST SUSSEX DOWNS &amp; WEALD PCT</v>
          </cell>
        </row>
        <row r="6735">
          <cell r="C6735" t="str">
            <v>5P7</v>
          </cell>
          <cell r="D6735" t="str">
            <v>EAST SUSSEX DOWNS &amp; WEALD PCT</v>
          </cell>
        </row>
        <row r="6736">
          <cell r="C6736" t="str">
            <v>5P7</v>
          </cell>
          <cell r="D6736" t="str">
            <v>EAST SUSSEX DOWNS &amp; WEALD PCT</v>
          </cell>
        </row>
        <row r="6737">
          <cell r="C6737" t="str">
            <v>5P7</v>
          </cell>
          <cell r="D6737" t="str">
            <v>EAST SUSSEX DOWNS &amp; WEALD PCT</v>
          </cell>
        </row>
        <row r="6738">
          <cell r="C6738" t="str">
            <v>5P7</v>
          </cell>
          <cell r="D6738" t="str">
            <v>EAST SUSSEX DOWNS &amp; WEALD PCT</v>
          </cell>
        </row>
        <row r="6739">
          <cell r="C6739" t="str">
            <v>5P7</v>
          </cell>
          <cell r="D6739" t="str">
            <v>EAST SUSSEX DOWNS &amp; WEALD PCT</v>
          </cell>
        </row>
        <row r="6740">
          <cell r="C6740" t="str">
            <v>5P7</v>
          </cell>
          <cell r="D6740" t="str">
            <v>EAST SUSSEX DOWNS &amp; WEALD PCT</v>
          </cell>
        </row>
        <row r="6741">
          <cell r="C6741" t="str">
            <v>5P7</v>
          </cell>
          <cell r="D6741" t="str">
            <v>EAST SUSSEX DOWNS &amp; WEALD PCT</v>
          </cell>
        </row>
        <row r="6742">
          <cell r="C6742" t="str">
            <v>5P7</v>
          </cell>
          <cell r="D6742" t="str">
            <v>EAST SUSSEX DOWNS &amp; WEALD PCT</v>
          </cell>
        </row>
        <row r="6743">
          <cell r="C6743" t="str">
            <v>5P7</v>
          </cell>
          <cell r="D6743" t="str">
            <v>EAST SUSSEX DOWNS &amp; WEALD PCT</v>
          </cell>
        </row>
        <row r="6744">
          <cell r="C6744" t="str">
            <v>5P7</v>
          </cell>
          <cell r="D6744" t="str">
            <v>EAST SUSSEX DOWNS &amp; WEALD PCT</v>
          </cell>
        </row>
        <row r="6745">
          <cell r="C6745" t="str">
            <v>5P7</v>
          </cell>
          <cell r="D6745" t="str">
            <v>EAST SUSSEX DOWNS &amp; WEALD PCT</v>
          </cell>
        </row>
        <row r="6746">
          <cell r="C6746" t="str">
            <v>5P7</v>
          </cell>
          <cell r="D6746" t="str">
            <v>EAST SUSSEX DOWNS &amp; WEALD PCT</v>
          </cell>
        </row>
        <row r="6747">
          <cell r="C6747" t="str">
            <v>5P7</v>
          </cell>
          <cell r="D6747" t="str">
            <v>EAST SUSSEX DOWNS &amp; WEALD PCT</v>
          </cell>
        </row>
        <row r="6748">
          <cell r="C6748" t="str">
            <v>5P7</v>
          </cell>
          <cell r="D6748" t="str">
            <v>EAST SUSSEX DOWNS &amp; WEALD PCT</v>
          </cell>
        </row>
        <row r="6749">
          <cell r="C6749" t="str">
            <v>5P7</v>
          </cell>
          <cell r="D6749" t="str">
            <v>EAST SUSSEX DOWNS &amp; WEALD PCT</v>
          </cell>
        </row>
        <row r="6750">
          <cell r="C6750" t="str">
            <v>5P7</v>
          </cell>
          <cell r="D6750" t="str">
            <v>EAST SUSSEX DOWNS &amp; WEALD PCT</v>
          </cell>
        </row>
        <row r="6751">
          <cell r="C6751" t="str">
            <v>5P7</v>
          </cell>
          <cell r="D6751" t="str">
            <v>EAST SUSSEX DOWNS &amp; WEALD PCT</v>
          </cell>
        </row>
        <row r="6752">
          <cell r="C6752" t="str">
            <v>5P7</v>
          </cell>
          <cell r="D6752" t="str">
            <v>EAST SUSSEX DOWNS &amp; WEALD PCT</v>
          </cell>
        </row>
        <row r="6753">
          <cell r="C6753" t="str">
            <v>5P7</v>
          </cell>
          <cell r="D6753" t="str">
            <v>EAST SUSSEX DOWNS &amp; WEALD PCT</v>
          </cell>
        </row>
        <row r="6754">
          <cell r="C6754" t="str">
            <v>5P7</v>
          </cell>
          <cell r="D6754" t="str">
            <v>EAST SUSSEX DOWNS &amp; WEALD PCT</v>
          </cell>
        </row>
        <row r="6755">
          <cell r="C6755" t="str">
            <v>5P7</v>
          </cell>
          <cell r="D6755" t="str">
            <v>EAST SUSSEX DOWNS &amp; WEALD PCT</v>
          </cell>
        </row>
        <row r="6756">
          <cell r="C6756" t="str">
            <v>5P7</v>
          </cell>
          <cell r="D6756" t="str">
            <v>EAST SUSSEX DOWNS &amp; WEALD PCT</v>
          </cell>
        </row>
        <row r="6757">
          <cell r="C6757" t="str">
            <v>5P7</v>
          </cell>
          <cell r="D6757" t="str">
            <v>EAST SUSSEX DOWNS &amp; WEALD PCT</v>
          </cell>
        </row>
        <row r="6758">
          <cell r="C6758" t="str">
            <v>5P7</v>
          </cell>
          <cell r="D6758" t="str">
            <v>EAST SUSSEX DOWNS &amp; WEALD PCT</v>
          </cell>
        </row>
        <row r="6759">
          <cell r="C6759" t="str">
            <v>5P7</v>
          </cell>
          <cell r="D6759" t="str">
            <v>EAST SUSSEX DOWNS &amp; WEALD PCT</v>
          </cell>
        </row>
        <row r="6760">
          <cell r="C6760" t="str">
            <v>5P8</v>
          </cell>
          <cell r="D6760" t="str">
            <v>HASTINGS &amp; ROTHER PCT</v>
          </cell>
        </row>
        <row r="6761">
          <cell r="C6761" t="str">
            <v>5P8</v>
          </cell>
          <cell r="D6761" t="str">
            <v>HASTINGS &amp; ROTHER PCT</v>
          </cell>
        </row>
        <row r="6762">
          <cell r="C6762" t="str">
            <v>5P8</v>
          </cell>
          <cell r="D6762" t="str">
            <v>HASTINGS &amp; ROTHER PCT</v>
          </cell>
        </row>
        <row r="6763">
          <cell r="C6763" t="str">
            <v>5P8</v>
          </cell>
          <cell r="D6763" t="str">
            <v>HASTINGS &amp; ROTHER PCT</v>
          </cell>
        </row>
        <row r="6764">
          <cell r="C6764" t="str">
            <v>5P8</v>
          </cell>
          <cell r="D6764" t="str">
            <v>HASTINGS &amp; ROTHER PCT</v>
          </cell>
        </row>
        <row r="6765">
          <cell r="C6765" t="str">
            <v>5P8</v>
          </cell>
          <cell r="D6765" t="str">
            <v>HASTINGS &amp; ROTHER PCT</v>
          </cell>
        </row>
        <row r="6766">
          <cell r="C6766" t="str">
            <v>5P8</v>
          </cell>
          <cell r="D6766" t="str">
            <v>HASTINGS &amp; ROTHER PCT</v>
          </cell>
        </row>
        <row r="6767">
          <cell r="C6767" t="str">
            <v>5P8</v>
          </cell>
          <cell r="D6767" t="str">
            <v>HASTINGS &amp; ROTHER PCT</v>
          </cell>
        </row>
        <row r="6768">
          <cell r="C6768" t="str">
            <v>5P8</v>
          </cell>
          <cell r="D6768" t="str">
            <v>HASTINGS &amp; ROTHER PCT</v>
          </cell>
        </row>
        <row r="6769">
          <cell r="C6769" t="str">
            <v>5P8</v>
          </cell>
          <cell r="D6769" t="str">
            <v>HASTINGS &amp; ROTHER PCT</v>
          </cell>
        </row>
        <row r="6770">
          <cell r="C6770" t="str">
            <v>5P8</v>
          </cell>
          <cell r="D6770" t="str">
            <v>HASTINGS &amp; ROTHER PCT</v>
          </cell>
        </row>
        <row r="6771">
          <cell r="C6771" t="str">
            <v>5P8</v>
          </cell>
          <cell r="D6771" t="str">
            <v>HASTINGS &amp; ROTHER PCT</v>
          </cell>
        </row>
        <row r="6772">
          <cell r="C6772" t="str">
            <v>5P8</v>
          </cell>
          <cell r="D6772" t="str">
            <v>HASTINGS &amp; ROTHER PCT</v>
          </cell>
        </row>
        <row r="6773">
          <cell r="C6773" t="str">
            <v>5P8</v>
          </cell>
          <cell r="D6773" t="str">
            <v>HASTINGS &amp; ROTHER PCT</v>
          </cell>
        </row>
        <row r="6774">
          <cell r="C6774" t="str">
            <v>5P8</v>
          </cell>
          <cell r="D6774" t="str">
            <v>HASTINGS &amp; ROTHER PCT</v>
          </cell>
        </row>
        <row r="6775">
          <cell r="C6775" t="str">
            <v>5P8</v>
          </cell>
          <cell r="D6775" t="str">
            <v>HASTINGS &amp; ROTHER PCT</v>
          </cell>
        </row>
        <row r="6776">
          <cell r="C6776" t="str">
            <v>5P8</v>
          </cell>
          <cell r="D6776" t="str">
            <v>HASTINGS &amp; ROTHER PCT</v>
          </cell>
        </row>
        <row r="6777">
          <cell r="C6777" t="str">
            <v>5P8</v>
          </cell>
          <cell r="D6777" t="str">
            <v>HASTINGS &amp; ROTHER PCT</v>
          </cell>
        </row>
        <row r="6778">
          <cell r="C6778" t="str">
            <v>5P8</v>
          </cell>
          <cell r="D6778" t="str">
            <v>HASTINGS &amp; ROTHER PCT</v>
          </cell>
        </row>
        <row r="6779">
          <cell r="C6779" t="str">
            <v>5P8</v>
          </cell>
          <cell r="D6779" t="str">
            <v>HASTINGS &amp; ROTHER PCT</v>
          </cell>
        </row>
        <row r="6780">
          <cell r="C6780" t="str">
            <v>5P8</v>
          </cell>
          <cell r="D6780" t="str">
            <v>HASTINGS &amp; ROTHER PCT</v>
          </cell>
        </row>
        <row r="6781">
          <cell r="C6781" t="str">
            <v>5P8</v>
          </cell>
          <cell r="D6781" t="str">
            <v>HASTINGS &amp; ROTHER PCT</v>
          </cell>
        </row>
        <row r="6782">
          <cell r="C6782" t="str">
            <v>5P8</v>
          </cell>
          <cell r="D6782" t="str">
            <v>HASTINGS &amp; ROTHER PCT</v>
          </cell>
        </row>
        <row r="6783">
          <cell r="C6783" t="str">
            <v>5P8</v>
          </cell>
          <cell r="D6783" t="str">
            <v>HASTINGS &amp; ROTHER PCT</v>
          </cell>
        </row>
        <row r="6784">
          <cell r="C6784" t="str">
            <v>5P8</v>
          </cell>
          <cell r="D6784" t="str">
            <v>HASTINGS &amp; ROTHER PCT</v>
          </cell>
        </row>
        <row r="6785">
          <cell r="C6785" t="str">
            <v>5P8</v>
          </cell>
          <cell r="D6785" t="str">
            <v>HASTINGS &amp; ROTHER PCT</v>
          </cell>
        </row>
        <row r="6786">
          <cell r="C6786" t="str">
            <v>5P8</v>
          </cell>
          <cell r="D6786" t="str">
            <v>HASTINGS &amp; ROTHER PCT</v>
          </cell>
        </row>
        <row r="6787">
          <cell r="C6787" t="str">
            <v>5P8</v>
          </cell>
          <cell r="D6787" t="str">
            <v>HASTINGS &amp; ROTHER PCT</v>
          </cell>
        </row>
        <row r="6788">
          <cell r="C6788" t="str">
            <v>5P8</v>
          </cell>
          <cell r="D6788" t="str">
            <v>HASTINGS &amp; ROTHER PCT</v>
          </cell>
        </row>
        <row r="6789">
          <cell r="C6789" t="str">
            <v>5P8</v>
          </cell>
          <cell r="D6789" t="str">
            <v>HASTINGS &amp; ROTHER PCT</v>
          </cell>
        </row>
        <row r="6790">
          <cell r="C6790" t="str">
            <v>5P8</v>
          </cell>
          <cell r="D6790" t="str">
            <v>HASTINGS &amp; ROTHER PCT</v>
          </cell>
        </row>
        <row r="6791">
          <cell r="C6791" t="str">
            <v>5P8</v>
          </cell>
          <cell r="D6791" t="str">
            <v>HASTINGS &amp; ROTHER PCT</v>
          </cell>
        </row>
        <row r="6792">
          <cell r="C6792" t="str">
            <v>5P8</v>
          </cell>
          <cell r="D6792" t="str">
            <v>HASTINGS &amp; ROTHER PCT</v>
          </cell>
        </row>
        <row r="6793">
          <cell r="C6793" t="str">
            <v>5P8</v>
          </cell>
          <cell r="D6793" t="str">
            <v>HASTINGS &amp; ROTHER PCT</v>
          </cell>
        </row>
        <row r="6794">
          <cell r="C6794" t="str">
            <v>5P9</v>
          </cell>
          <cell r="D6794" t="str">
            <v>NHS WEST KENT</v>
          </cell>
        </row>
        <row r="6795">
          <cell r="C6795" t="str">
            <v>5P9</v>
          </cell>
          <cell r="D6795" t="str">
            <v>NHS WEST KENT</v>
          </cell>
        </row>
        <row r="6796">
          <cell r="C6796" t="str">
            <v>5P9</v>
          </cell>
          <cell r="D6796" t="str">
            <v>NHS WEST KENT</v>
          </cell>
        </row>
        <row r="6797">
          <cell r="C6797" t="str">
            <v>5P9</v>
          </cell>
          <cell r="D6797" t="str">
            <v>NHS WEST KENT</v>
          </cell>
        </row>
        <row r="6798">
          <cell r="C6798" t="str">
            <v>5P9</v>
          </cell>
          <cell r="D6798" t="str">
            <v>NHS WEST KENT</v>
          </cell>
        </row>
        <row r="6799">
          <cell r="C6799" t="str">
            <v>5P9</v>
          </cell>
          <cell r="D6799" t="str">
            <v>NHS WEST KENT</v>
          </cell>
        </row>
        <row r="6800">
          <cell r="C6800" t="str">
            <v>5P9</v>
          </cell>
          <cell r="D6800" t="str">
            <v>NHS WEST KENT</v>
          </cell>
        </row>
        <row r="6801">
          <cell r="C6801" t="str">
            <v>5P9</v>
          </cell>
          <cell r="D6801" t="str">
            <v>NHS WEST KENT</v>
          </cell>
        </row>
        <row r="6802">
          <cell r="C6802" t="str">
            <v>5P9</v>
          </cell>
          <cell r="D6802" t="str">
            <v>NHS WEST KENT</v>
          </cell>
        </row>
        <row r="6803">
          <cell r="C6803" t="str">
            <v>5P9</v>
          </cell>
          <cell r="D6803" t="str">
            <v>NHS WEST KENT</v>
          </cell>
        </row>
        <row r="6804">
          <cell r="C6804" t="str">
            <v>5P9</v>
          </cell>
          <cell r="D6804" t="str">
            <v>NHS WEST KENT</v>
          </cell>
        </row>
        <row r="6805">
          <cell r="C6805" t="str">
            <v>5P9</v>
          </cell>
          <cell r="D6805" t="str">
            <v>NHS WEST KENT</v>
          </cell>
        </row>
        <row r="6806">
          <cell r="C6806" t="str">
            <v>5P9</v>
          </cell>
          <cell r="D6806" t="str">
            <v>NHS WEST KENT</v>
          </cell>
        </row>
        <row r="6807">
          <cell r="C6807" t="str">
            <v>5P9</v>
          </cell>
          <cell r="D6807" t="str">
            <v>NHS WEST KENT</v>
          </cell>
        </row>
        <row r="6808">
          <cell r="C6808" t="str">
            <v>5P9</v>
          </cell>
          <cell r="D6808" t="str">
            <v>NHS WEST KENT</v>
          </cell>
        </row>
        <row r="6809">
          <cell r="C6809" t="str">
            <v>5P9</v>
          </cell>
          <cell r="D6809" t="str">
            <v>NHS WEST KENT</v>
          </cell>
        </row>
        <row r="6810">
          <cell r="C6810" t="str">
            <v>5P9</v>
          </cell>
          <cell r="D6810" t="str">
            <v>NHS WEST KENT</v>
          </cell>
        </row>
        <row r="6811">
          <cell r="C6811" t="str">
            <v>5P9</v>
          </cell>
          <cell r="D6811" t="str">
            <v>NHS WEST KENT</v>
          </cell>
        </row>
        <row r="6812">
          <cell r="C6812" t="str">
            <v>5P9</v>
          </cell>
          <cell r="D6812" t="str">
            <v>NHS WEST KENT</v>
          </cell>
        </row>
        <row r="6813">
          <cell r="C6813" t="str">
            <v>5P9</v>
          </cell>
          <cell r="D6813" t="str">
            <v>NHS WEST KENT</v>
          </cell>
        </row>
        <row r="6814">
          <cell r="C6814" t="str">
            <v>5P9</v>
          </cell>
          <cell r="D6814" t="str">
            <v>NHS WEST KENT</v>
          </cell>
        </row>
        <row r="6815">
          <cell r="C6815" t="str">
            <v>5P9</v>
          </cell>
          <cell r="D6815" t="str">
            <v>NHS WEST KENT</v>
          </cell>
        </row>
        <row r="6816">
          <cell r="C6816" t="str">
            <v>5P9</v>
          </cell>
          <cell r="D6816" t="str">
            <v>NHS WEST KENT</v>
          </cell>
        </row>
        <row r="6817">
          <cell r="C6817" t="str">
            <v>5P9</v>
          </cell>
          <cell r="D6817" t="str">
            <v>NHS WEST KENT</v>
          </cell>
        </row>
        <row r="6818">
          <cell r="C6818" t="str">
            <v>5P9</v>
          </cell>
          <cell r="D6818" t="str">
            <v>NHS WEST KENT</v>
          </cell>
        </row>
        <row r="6819">
          <cell r="C6819" t="str">
            <v>5P9</v>
          </cell>
          <cell r="D6819" t="str">
            <v>NHS WEST KENT</v>
          </cell>
        </row>
        <row r="6820">
          <cell r="C6820" t="str">
            <v>5P9</v>
          </cell>
          <cell r="D6820" t="str">
            <v>NHS WEST KENT</v>
          </cell>
        </row>
        <row r="6821">
          <cell r="C6821" t="str">
            <v>5P9</v>
          </cell>
          <cell r="D6821" t="str">
            <v>NHS WEST KENT</v>
          </cell>
        </row>
        <row r="6822">
          <cell r="C6822" t="str">
            <v>5P9</v>
          </cell>
          <cell r="D6822" t="str">
            <v>NHS WEST KENT</v>
          </cell>
        </row>
        <row r="6823">
          <cell r="C6823" t="str">
            <v>5P9</v>
          </cell>
          <cell r="D6823" t="str">
            <v>NHS WEST KENT</v>
          </cell>
        </row>
        <row r="6824">
          <cell r="C6824" t="str">
            <v>5P9</v>
          </cell>
          <cell r="D6824" t="str">
            <v>NHS WEST KENT</v>
          </cell>
        </row>
        <row r="6825">
          <cell r="C6825" t="str">
            <v>5P9</v>
          </cell>
          <cell r="D6825" t="str">
            <v>NHS WEST KENT</v>
          </cell>
        </row>
        <row r="6826">
          <cell r="C6826" t="str">
            <v>5P9</v>
          </cell>
          <cell r="D6826" t="str">
            <v>NHS WEST KENT</v>
          </cell>
        </row>
        <row r="6827">
          <cell r="C6827" t="str">
            <v>5P9</v>
          </cell>
          <cell r="D6827" t="str">
            <v>NHS WEST KENT</v>
          </cell>
        </row>
        <row r="6828">
          <cell r="C6828" t="str">
            <v>5P9</v>
          </cell>
          <cell r="D6828" t="str">
            <v>NHS WEST KENT</v>
          </cell>
        </row>
        <row r="6829">
          <cell r="C6829" t="str">
            <v>5P9</v>
          </cell>
          <cell r="D6829" t="str">
            <v>NHS WEST KENT</v>
          </cell>
        </row>
        <row r="6830">
          <cell r="C6830" t="str">
            <v>5P9</v>
          </cell>
          <cell r="D6830" t="str">
            <v>NHS WEST KENT</v>
          </cell>
        </row>
        <row r="6831">
          <cell r="C6831" t="str">
            <v>5P9</v>
          </cell>
          <cell r="D6831" t="str">
            <v>NHS WEST KENT</v>
          </cell>
        </row>
        <row r="6832">
          <cell r="C6832" t="str">
            <v>5P9</v>
          </cell>
          <cell r="D6832" t="str">
            <v>NHS WEST KENT</v>
          </cell>
        </row>
        <row r="6833">
          <cell r="C6833" t="str">
            <v>5P9</v>
          </cell>
          <cell r="D6833" t="str">
            <v>NHS WEST KENT</v>
          </cell>
        </row>
        <row r="6834">
          <cell r="C6834" t="str">
            <v>5P9</v>
          </cell>
          <cell r="D6834" t="str">
            <v>NHS WEST KENT</v>
          </cell>
        </row>
        <row r="6835">
          <cell r="C6835" t="str">
            <v>5P9</v>
          </cell>
          <cell r="D6835" t="str">
            <v>NHS WEST KENT</v>
          </cell>
        </row>
        <row r="6836">
          <cell r="C6836" t="str">
            <v>5P9</v>
          </cell>
          <cell r="D6836" t="str">
            <v>NHS WEST KENT</v>
          </cell>
        </row>
        <row r="6837">
          <cell r="C6837" t="str">
            <v>5P9</v>
          </cell>
          <cell r="D6837" t="str">
            <v>NHS WEST KENT</v>
          </cell>
        </row>
        <row r="6838">
          <cell r="C6838" t="str">
            <v>5P9</v>
          </cell>
          <cell r="D6838" t="str">
            <v>NHS WEST KENT</v>
          </cell>
        </row>
        <row r="6839">
          <cell r="C6839" t="str">
            <v>5P9</v>
          </cell>
          <cell r="D6839" t="str">
            <v>NHS WEST KENT</v>
          </cell>
        </row>
        <row r="6840">
          <cell r="C6840" t="str">
            <v>5P9</v>
          </cell>
          <cell r="D6840" t="str">
            <v>NHS WEST KENT</v>
          </cell>
        </row>
        <row r="6841">
          <cell r="C6841" t="str">
            <v>5P9</v>
          </cell>
          <cell r="D6841" t="str">
            <v>NHS WEST KENT</v>
          </cell>
        </row>
        <row r="6842">
          <cell r="C6842" t="str">
            <v>5P9</v>
          </cell>
          <cell r="D6842" t="str">
            <v>NHS WEST KENT</v>
          </cell>
        </row>
        <row r="6843">
          <cell r="C6843" t="str">
            <v>5P9</v>
          </cell>
          <cell r="D6843" t="str">
            <v>NHS WEST KENT</v>
          </cell>
        </row>
        <row r="6844">
          <cell r="C6844" t="str">
            <v>5P9</v>
          </cell>
          <cell r="D6844" t="str">
            <v>NHS WEST KENT</v>
          </cell>
        </row>
        <row r="6845">
          <cell r="C6845" t="str">
            <v>5P9</v>
          </cell>
          <cell r="D6845" t="str">
            <v>NHS WEST KENT</v>
          </cell>
        </row>
        <row r="6846">
          <cell r="C6846" t="str">
            <v>5P9</v>
          </cell>
          <cell r="D6846" t="str">
            <v>NHS WEST KENT</v>
          </cell>
        </row>
        <row r="6847">
          <cell r="C6847" t="str">
            <v>5P9</v>
          </cell>
          <cell r="D6847" t="str">
            <v>NHS WEST KENT</v>
          </cell>
        </row>
        <row r="6848">
          <cell r="C6848" t="str">
            <v>5P9</v>
          </cell>
          <cell r="D6848" t="str">
            <v>NHS WEST KENT</v>
          </cell>
        </row>
        <row r="6849">
          <cell r="C6849" t="str">
            <v>5P9</v>
          </cell>
          <cell r="D6849" t="str">
            <v>NHS WEST KENT</v>
          </cell>
        </row>
        <row r="6850">
          <cell r="C6850" t="str">
            <v>5P9</v>
          </cell>
          <cell r="D6850" t="str">
            <v>NHS WEST KENT</v>
          </cell>
        </row>
        <row r="6851">
          <cell r="C6851" t="str">
            <v>5P9</v>
          </cell>
          <cell r="D6851" t="str">
            <v>NHS WEST KENT</v>
          </cell>
        </row>
        <row r="6852">
          <cell r="C6852" t="str">
            <v>5P9</v>
          </cell>
          <cell r="D6852" t="str">
            <v>NHS WEST KENT</v>
          </cell>
        </row>
        <row r="6853">
          <cell r="C6853" t="str">
            <v>5P9</v>
          </cell>
          <cell r="D6853" t="str">
            <v>NHS WEST KENT</v>
          </cell>
        </row>
        <row r="6854">
          <cell r="C6854" t="str">
            <v>5P9</v>
          </cell>
          <cell r="D6854" t="str">
            <v>NHS WEST KENT</v>
          </cell>
        </row>
        <row r="6855">
          <cell r="C6855" t="str">
            <v>5P9</v>
          </cell>
          <cell r="D6855" t="str">
            <v>NHS WEST KENT</v>
          </cell>
        </row>
        <row r="6856">
          <cell r="C6856" t="str">
            <v>5P9</v>
          </cell>
          <cell r="D6856" t="str">
            <v>NHS WEST KENT</v>
          </cell>
        </row>
        <row r="6857">
          <cell r="C6857" t="str">
            <v>5P9</v>
          </cell>
          <cell r="D6857" t="str">
            <v>NHS WEST KENT</v>
          </cell>
        </row>
        <row r="6858">
          <cell r="C6858" t="str">
            <v>5P9</v>
          </cell>
          <cell r="D6858" t="str">
            <v>NHS WEST KENT</v>
          </cell>
        </row>
        <row r="6859">
          <cell r="C6859" t="str">
            <v>5P9</v>
          </cell>
          <cell r="D6859" t="str">
            <v>NHS WEST KENT</v>
          </cell>
        </row>
        <row r="6860">
          <cell r="C6860" t="str">
            <v>5P9</v>
          </cell>
          <cell r="D6860" t="str">
            <v>NHS WEST KENT</v>
          </cell>
        </row>
        <row r="6861">
          <cell r="C6861" t="str">
            <v>5P9</v>
          </cell>
          <cell r="D6861" t="str">
            <v>NHS WEST KENT</v>
          </cell>
        </row>
        <row r="6862">
          <cell r="C6862" t="str">
            <v>5P9</v>
          </cell>
          <cell r="D6862" t="str">
            <v>NHS WEST KENT</v>
          </cell>
        </row>
        <row r="6863">
          <cell r="C6863" t="str">
            <v>5P9</v>
          </cell>
          <cell r="D6863" t="str">
            <v>NHS WEST KENT</v>
          </cell>
        </row>
        <row r="6864">
          <cell r="C6864" t="str">
            <v>5P9</v>
          </cell>
          <cell r="D6864" t="str">
            <v>NHS WEST KENT</v>
          </cell>
        </row>
        <row r="6865">
          <cell r="C6865" t="str">
            <v>5P9</v>
          </cell>
          <cell r="D6865" t="str">
            <v>NHS WEST KENT</v>
          </cell>
        </row>
        <row r="6866">
          <cell r="C6866" t="str">
            <v>5P9</v>
          </cell>
          <cell r="D6866" t="str">
            <v>NHS WEST KENT</v>
          </cell>
        </row>
        <row r="6867">
          <cell r="C6867" t="str">
            <v>5P9</v>
          </cell>
          <cell r="D6867" t="str">
            <v>NHS WEST KENT</v>
          </cell>
        </row>
        <row r="6868">
          <cell r="C6868" t="str">
            <v>5P9</v>
          </cell>
          <cell r="D6868" t="str">
            <v>NHS WEST KENT</v>
          </cell>
        </row>
        <row r="6869">
          <cell r="C6869" t="str">
            <v>5P9</v>
          </cell>
          <cell r="D6869" t="str">
            <v>NHS WEST KENT</v>
          </cell>
        </row>
        <row r="6870">
          <cell r="C6870" t="str">
            <v>5P9</v>
          </cell>
          <cell r="D6870" t="str">
            <v>NHS WEST KENT</v>
          </cell>
        </row>
        <row r="6871">
          <cell r="C6871" t="str">
            <v>5P9</v>
          </cell>
          <cell r="D6871" t="str">
            <v>NHS WEST KENT</v>
          </cell>
        </row>
        <row r="6872">
          <cell r="C6872" t="str">
            <v>5P9</v>
          </cell>
          <cell r="D6872" t="str">
            <v>NHS WEST KENT</v>
          </cell>
        </row>
        <row r="6873">
          <cell r="C6873" t="str">
            <v>5P9</v>
          </cell>
          <cell r="D6873" t="str">
            <v>NHS WEST KENT</v>
          </cell>
        </row>
        <row r="6874">
          <cell r="C6874" t="str">
            <v>5P9</v>
          </cell>
          <cell r="D6874" t="str">
            <v>NHS WEST KENT</v>
          </cell>
        </row>
        <row r="6875">
          <cell r="C6875" t="str">
            <v>5P9</v>
          </cell>
          <cell r="D6875" t="str">
            <v>NHS WEST KENT</v>
          </cell>
        </row>
        <row r="6876">
          <cell r="C6876" t="str">
            <v>5P9</v>
          </cell>
          <cell r="D6876" t="str">
            <v>NHS WEST KENT</v>
          </cell>
        </row>
        <row r="6877">
          <cell r="C6877" t="str">
            <v>5P9</v>
          </cell>
          <cell r="D6877" t="str">
            <v>NHS WEST KENT</v>
          </cell>
        </row>
        <row r="6878">
          <cell r="C6878" t="str">
            <v>5P9</v>
          </cell>
          <cell r="D6878" t="str">
            <v>NHS WEST KENT</v>
          </cell>
        </row>
        <row r="6879">
          <cell r="C6879" t="str">
            <v>5P9</v>
          </cell>
          <cell r="D6879" t="str">
            <v>NHS WEST KENT</v>
          </cell>
        </row>
        <row r="6880">
          <cell r="C6880" t="str">
            <v>5P9</v>
          </cell>
          <cell r="D6880" t="str">
            <v>NHS WEST KENT</v>
          </cell>
        </row>
        <row r="6881">
          <cell r="C6881" t="str">
            <v>5P9</v>
          </cell>
          <cell r="D6881" t="str">
            <v>NHS WEST KENT</v>
          </cell>
        </row>
        <row r="6882">
          <cell r="C6882" t="str">
            <v>5P9</v>
          </cell>
          <cell r="D6882" t="str">
            <v>NHS WEST KENT</v>
          </cell>
        </row>
        <row r="6883">
          <cell r="C6883" t="str">
            <v>5P9</v>
          </cell>
          <cell r="D6883" t="str">
            <v>NHS WEST KENT</v>
          </cell>
        </row>
        <row r="6884">
          <cell r="C6884" t="str">
            <v>5P9</v>
          </cell>
          <cell r="D6884" t="str">
            <v>NHS WEST KENT</v>
          </cell>
        </row>
        <row r="6885">
          <cell r="C6885" t="str">
            <v>5P9</v>
          </cell>
          <cell r="D6885" t="str">
            <v>NHS WEST KENT</v>
          </cell>
        </row>
        <row r="6886">
          <cell r="C6886" t="str">
            <v>5P9</v>
          </cell>
          <cell r="D6886" t="str">
            <v>NHS WEST KENT</v>
          </cell>
        </row>
        <row r="6887">
          <cell r="C6887" t="str">
            <v>5P9</v>
          </cell>
          <cell r="D6887" t="str">
            <v>NHS WEST KENT</v>
          </cell>
        </row>
        <row r="6888">
          <cell r="C6888" t="str">
            <v>5P9</v>
          </cell>
          <cell r="D6888" t="str">
            <v>NHS WEST KENT</v>
          </cell>
        </row>
        <row r="6889">
          <cell r="C6889" t="str">
            <v>5P9</v>
          </cell>
          <cell r="D6889" t="str">
            <v>NHS WEST KENT</v>
          </cell>
        </row>
        <row r="6890">
          <cell r="C6890" t="str">
            <v>5P9</v>
          </cell>
          <cell r="D6890" t="str">
            <v>NHS WEST KENT</v>
          </cell>
        </row>
        <row r="6891">
          <cell r="C6891" t="str">
            <v>5P9</v>
          </cell>
          <cell r="D6891" t="str">
            <v>NHS WEST KENT</v>
          </cell>
        </row>
        <row r="6892">
          <cell r="C6892" t="str">
            <v>5P9</v>
          </cell>
          <cell r="D6892" t="str">
            <v>NHS WEST KENT</v>
          </cell>
        </row>
        <row r="6893">
          <cell r="C6893" t="str">
            <v>5P9</v>
          </cell>
          <cell r="D6893" t="str">
            <v>NHS WEST KENT</v>
          </cell>
        </row>
        <row r="6894">
          <cell r="C6894" t="str">
            <v>5P9</v>
          </cell>
          <cell r="D6894" t="str">
            <v>NHS WEST KENT</v>
          </cell>
        </row>
        <row r="6895">
          <cell r="C6895" t="str">
            <v>5P9</v>
          </cell>
          <cell r="D6895" t="str">
            <v>NHS WEST KENT</v>
          </cell>
        </row>
        <row r="6896">
          <cell r="C6896" t="str">
            <v>5P9</v>
          </cell>
          <cell r="D6896" t="str">
            <v>NHS WEST KENT</v>
          </cell>
        </row>
        <row r="6897">
          <cell r="C6897" t="str">
            <v>5P9</v>
          </cell>
          <cell r="D6897" t="str">
            <v>NHS WEST KENT</v>
          </cell>
        </row>
        <row r="6898">
          <cell r="C6898" t="str">
            <v>5QA</v>
          </cell>
          <cell r="D6898" t="str">
            <v>NHS EASTERN &amp; COASTAL KENT</v>
          </cell>
        </row>
        <row r="6899">
          <cell r="C6899" t="str">
            <v>5QA</v>
          </cell>
          <cell r="D6899" t="str">
            <v>NHS EASTERN &amp; COASTAL KENT</v>
          </cell>
        </row>
        <row r="6900">
          <cell r="C6900" t="str">
            <v>5QA</v>
          </cell>
          <cell r="D6900" t="str">
            <v>NHS EASTERN &amp; COASTAL KENT</v>
          </cell>
        </row>
        <row r="6901">
          <cell r="C6901" t="str">
            <v>5QA</v>
          </cell>
          <cell r="D6901" t="str">
            <v>NHS EASTERN &amp; COASTAL KENT</v>
          </cell>
        </row>
        <row r="6902">
          <cell r="C6902" t="str">
            <v>5QA</v>
          </cell>
          <cell r="D6902" t="str">
            <v>NHS EASTERN &amp; COASTAL KENT</v>
          </cell>
        </row>
        <row r="6903">
          <cell r="C6903" t="str">
            <v>5QA</v>
          </cell>
          <cell r="D6903" t="str">
            <v>NHS EASTERN &amp; COASTAL KENT</v>
          </cell>
        </row>
        <row r="6904">
          <cell r="C6904" t="str">
            <v>5QA</v>
          </cell>
          <cell r="D6904" t="str">
            <v>NHS EASTERN &amp; COASTAL KENT</v>
          </cell>
        </row>
        <row r="6905">
          <cell r="C6905" t="str">
            <v>5QA</v>
          </cell>
          <cell r="D6905" t="str">
            <v>NHS EASTERN &amp; COASTAL KENT</v>
          </cell>
        </row>
        <row r="6906">
          <cell r="C6906" t="str">
            <v>5QA</v>
          </cell>
          <cell r="D6906" t="str">
            <v>NHS EASTERN &amp; COASTAL KENT</v>
          </cell>
        </row>
        <row r="6907">
          <cell r="C6907" t="str">
            <v>5QA</v>
          </cell>
          <cell r="D6907" t="str">
            <v>NHS EASTERN &amp; COASTAL KENT</v>
          </cell>
        </row>
        <row r="6908">
          <cell r="C6908" t="str">
            <v>5QA</v>
          </cell>
          <cell r="D6908" t="str">
            <v>NHS EASTERN &amp; COASTAL KENT</v>
          </cell>
        </row>
        <row r="6909">
          <cell r="C6909" t="str">
            <v>5QA</v>
          </cell>
          <cell r="D6909" t="str">
            <v>NHS EASTERN &amp; COASTAL KENT</v>
          </cell>
        </row>
        <row r="6910">
          <cell r="C6910" t="str">
            <v>5QA</v>
          </cell>
          <cell r="D6910" t="str">
            <v>NHS EASTERN &amp; COASTAL KENT</v>
          </cell>
        </row>
        <row r="6911">
          <cell r="C6911" t="str">
            <v>5QA</v>
          </cell>
          <cell r="D6911" t="str">
            <v>NHS EASTERN &amp; COASTAL KENT</v>
          </cell>
        </row>
        <row r="6912">
          <cell r="C6912" t="str">
            <v>5QA</v>
          </cell>
          <cell r="D6912" t="str">
            <v>NHS EASTERN &amp; COASTAL KENT</v>
          </cell>
        </row>
        <row r="6913">
          <cell r="C6913" t="str">
            <v>5QA</v>
          </cell>
          <cell r="D6913" t="str">
            <v>NHS EASTERN &amp; COASTAL KENT</v>
          </cell>
        </row>
        <row r="6914">
          <cell r="C6914" t="str">
            <v>5QA</v>
          </cell>
          <cell r="D6914" t="str">
            <v>NHS EASTERN &amp; COASTAL KENT</v>
          </cell>
        </row>
        <row r="6915">
          <cell r="C6915" t="str">
            <v>5QA</v>
          </cell>
          <cell r="D6915" t="str">
            <v>NHS EASTERN &amp; COASTAL KENT</v>
          </cell>
        </row>
        <row r="6916">
          <cell r="C6916" t="str">
            <v>5QA</v>
          </cell>
          <cell r="D6916" t="str">
            <v>NHS EASTERN &amp; COASTAL KENT</v>
          </cell>
        </row>
        <row r="6917">
          <cell r="C6917" t="str">
            <v>5QA</v>
          </cell>
          <cell r="D6917" t="str">
            <v>NHS EASTERN &amp; COASTAL KENT</v>
          </cell>
        </row>
        <row r="6918">
          <cell r="C6918" t="str">
            <v>5QA</v>
          </cell>
          <cell r="D6918" t="str">
            <v>NHS EASTERN &amp; COASTAL KENT</v>
          </cell>
        </row>
        <row r="6919">
          <cell r="C6919" t="str">
            <v>5QA</v>
          </cell>
          <cell r="D6919" t="str">
            <v>NHS EASTERN &amp; COASTAL KENT</v>
          </cell>
        </row>
        <row r="6920">
          <cell r="C6920" t="str">
            <v>5QA</v>
          </cell>
          <cell r="D6920" t="str">
            <v>NHS EASTERN &amp; COASTAL KENT</v>
          </cell>
        </row>
        <row r="6921">
          <cell r="C6921" t="str">
            <v>5QA</v>
          </cell>
          <cell r="D6921" t="str">
            <v>NHS EASTERN &amp; COASTAL KENT</v>
          </cell>
        </row>
        <row r="6922">
          <cell r="C6922" t="str">
            <v>5QA</v>
          </cell>
          <cell r="D6922" t="str">
            <v>NHS EASTERN &amp; COASTAL KENT</v>
          </cell>
        </row>
        <row r="6923">
          <cell r="C6923" t="str">
            <v>5QA</v>
          </cell>
          <cell r="D6923" t="str">
            <v>NHS EASTERN &amp; COASTAL KENT</v>
          </cell>
        </row>
        <row r="6924">
          <cell r="C6924" t="str">
            <v>5QA</v>
          </cell>
          <cell r="D6924" t="str">
            <v>NHS EASTERN &amp; COASTAL KENT</v>
          </cell>
        </row>
        <row r="6925">
          <cell r="C6925" t="str">
            <v>5QA</v>
          </cell>
          <cell r="D6925" t="str">
            <v>NHS EASTERN &amp; COASTAL KENT</v>
          </cell>
        </row>
        <row r="6926">
          <cell r="C6926" t="str">
            <v>5QA</v>
          </cell>
          <cell r="D6926" t="str">
            <v>NHS EASTERN &amp; COASTAL KENT</v>
          </cell>
        </row>
        <row r="6927">
          <cell r="C6927" t="str">
            <v>5QA</v>
          </cell>
          <cell r="D6927" t="str">
            <v>NHS EASTERN &amp; COASTAL KENT</v>
          </cell>
        </row>
        <row r="6928">
          <cell r="C6928" t="str">
            <v>5QA</v>
          </cell>
          <cell r="D6928" t="str">
            <v>NHS EASTERN &amp; COASTAL KENT</v>
          </cell>
        </row>
        <row r="6929">
          <cell r="C6929" t="str">
            <v>5QA</v>
          </cell>
          <cell r="D6929" t="str">
            <v>NHS EASTERN &amp; COASTAL KENT</v>
          </cell>
        </row>
        <row r="6930">
          <cell r="C6930" t="str">
            <v>5QA</v>
          </cell>
          <cell r="D6930" t="str">
            <v>NHS EASTERN &amp; COASTAL KENT</v>
          </cell>
        </row>
        <row r="6931">
          <cell r="C6931" t="str">
            <v>5QA</v>
          </cell>
          <cell r="D6931" t="str">
            <v>NHS EASTERN &amp; COASTAL KENT</v>
          </cell>
        </row>
        <row r="6932">
          <cell r="C6932" t="str">
            <v>5QA</v>
          </cell>
          <cell r="D6932" t="str">
            <v>NHS EASTERN &amp; COASTAL KENT</v>
          </cell>
        </row>
        <row r="6933">
          <cell r="C6933" t="str">
            <v>5QA</v>
          </cell>
          <cell r="D6933" t="str">
            <v>NHS EASTERN &amp; COASTAL KENT</v>
          </cell>
        </row>
        <row r="6934">
          <cell r="C6934" t="str">
            <v>5QA</v>
          </cell>
          <cell r="D6934" t="str">
            <v>NHS EASTERN &amp; COASTAL KENT</v>
          </cell>
        </row>
        <row r="6935">
          <cell r="C6935" t="str">
            <v>5QA</v>
          </cell>
          <cell r="D6935" t="str">
            <v>NHS EASTERN &amp; COASTAL KENT</v>
          </cell>
        </row>
        <row r="6936">
          <cell r="C6936" t="str">
            <v>5QA</v>
          </cell>
          <cell r="D6936" t="str">
            <v>NHS EASTERN &amp; COASTAL KENT</v>
          </cell>
        </row>
        <row r="6937">
          <cell r="C6937" t="str">
            <v>5QA</v>
          </cell>
          <cell r="D6937" t="str">
            <v>NHS EASTERN &amp; COASTAL KENT</v>
          </cell>
        </row>
        <row r="6938">
          <cell r="C6938" t="str">
            <v>5QA</v>
          </cell>
          <cell r="D6938" t="str">
            <v>NHS EASTERN &amp; COASTAL KENT</v>
          </cell>
        </row>
        <row r="6939">
          <cell r="C6939" t="str">
            <v>5QA</v>
          </cell>
          <cell r="D6939" t="str">
            <v>NHS EASTERN &amp; COASTAL KENT</v>
          </cell>
        </row>
        <row r="6940">
          <cell r="C6940" t="str">
            <v>5QA</v>
          </cell>
          <cell r="D6940" t="str">
            <v>NHS EASTERN &amp; COASTAL KENT</v>
          </cell>
        </row>
        <row r="6941">
          <cell r="C6941" t="str">
            <v>5QA</v>
          </cell>
          <cell r="D6941" t="str">
            <v>NHS EASTERN &amp; COASTAL KENT</v>
          </cell>
        </row>
        <row r="6942">
          <cell r="C6942" t="str">
            <v>5QA</v>
          </cell>
          <cell r="D6942" t="str">
            <v>NHS EASTERN &amp; COASTAL KENT</v>
          </cell>
        </row>
        <row r="6943">
          <cell r="C6943" t="str">
            <v>5QA</v>
          </cell>
          <cell r="D6943" t="str">
            <v>NHS EASTERN &amp; COASTAL KENT</v>
          </cell>
        </row>
        <row r="6944">
          <cell r="C6944" t="str">
            <v>5QA</v>
          </cell>
          <cell r="D6944" t="str">
            <v>NHS EASTERN &amp; COASTAL KENT</v>
          </cell>
        </row>
        <row r="6945">
          <cell r="C6945" t="str">
            <v>5QA</v>
          </cell>
          <cell r="D6945" t="str">
            <v>NHS EASTERN &amp; COASTAL KENT</v>
          </cell>
        </row>
        <row r="6946">
          <cell r="C6946" t="str">
            <v>5QA</v>
          </cell>
          <cell r="D6946" t="str">
            <v>NHS EASTERN &amp; COASTAL KENT</v>
          </cell>
        </row>
        <row r="6947">
          <cell r="C6947" t="str">
            <v>5QA</v>
          </cell>
          <cell r="D6947" t="str">
            <v>NHS EASTERN &amp; COASTAL KENT</v>
          </cell>
        </row>
        <row r="6948">
          <cell r="C6948" t="str">
            <v>5QA</v>
          </cell>
          <cell r="D6948" t="str">
            <v>NHS EASTERN &amp; COASTAL KENT</v>
          </cell>
        </row>
        <row r="6949">
          <cell r="C6949" t="str">
            <v>5QA</v>
          </cell>
          <cell r="D6949" t="str">
            <v>NHS EASTERN &amp; COASTAL KENT</v>
          </cell>
        </row>
        <row r="6950">
          <cell r="C6950" t="str">
            <v>5QA</v>
          </cell>
          <cell r="D6950" t="str">
            <v>NHS EASTERN &amp; COASTAL KENT</v>
          </cell>
        </row>
        <row r="6951">
          <cell r="C6951" t="str">
            <v>5QA</v>
          </cell>
          <cell r="D6951" t="str">
            <v>NHS EASTERN &amp; COASTAL KENT</v>
          </cell>
        </row>
        <row r="6952">
          <cell r="C6952" t="str">
            <v>5QA</v>
          </cell>
          <cell r="D6952" t="str">
            <v>NHS EASTERN &amp; COASTAL KENT</v>
          </cell>
        </row>
        <row r="6953">
          <cell r="C6953" t="str">
            <v>5QA</v>
          </cell>
          <cell r="D6953" t="str">
            <v>NHS EASTERN &amp; COASTAL KENT</v>
          </cell>
        </row>
        <row r="6954">
          <cell r="C6954" t="str">
            <v>5QA</v>
          </cell>
          <cell r="D6954" t="str">
            <v>NHS EASTERN &amp; COASTAL KENT</v>
          </cell>
        </row>
        <row r="6955">
          <cell r="C6955" t="str">
            <v>5QA</v>
          </cell>
          <cell r="D6955" t="str">
            <v>NHS EASTERN &amp; COASTAL KENT</v>
          </cell>
        </row>
        <row r="6956">
          <cell r="C6956" t="str">
            <v>5QA</v>
          </cell>
          <cell r="D6956" t="str">
            <v>NHS EASTERN &amp; COASTAL KENT</v>
          </cell>
        </row>
        <row r="6957">
          <cell r="C6957" t="str">
            <v>5QA</v>
          </cell>
          <cell r="D6957" t="str">
            <v>NHS EASTERN &amp; COASTAL KENT</v>
          </cell>
        </row>
        <row r="6958">
          <cell r="C6958" t="str">
            <v>5QA</v>
          </cell>
          <cell r="D6958" t="str">
            <v>NHS EASTERN &amp; COASTAL KENT</v>
          </cell>
        </row>
        <row r="6959">
          <cell r="C6959" t="str">
            <v>5QA</v>
          </cell>
          <cell r="D6959" t="str">
            <v>NHS EASTERN &amp; COASTAL KENT</v>
          </cell>
        </row>
        <row r="6960">
          <cell r="C6960" t="str">
            <v>5QA</v>
          </cell>
          <cell r="D6960" t="str">
            <v>NHS EASTERN &amp; COASTAL KENT</v>
          </cell>
        </row>
        <row r="6961">
          <cell r="C6961" t="str">
            <v>5QA</v>
          </cell>
          <cell r="D6961" t="str">
            <v>NHS EASTERN &amp; COASTAL KENT</v>
          </cell>
        </row>
        <row r="6962">
          <cell r="C6962" t="str">
            <v>5QA</v>
          </cell>
          <cell r="D6962" t="str">
            <v>NHS EASTERN &amp; COASTAL KENT</v>
          </cell>
        </row>
        <row r="6963">
          <cell r="C6963" t="str">
            <v>5QA</v>
          </cell>
          <cell r="D6963" t="str">
            <v>NHS EASTERN &amp; COASTAL KENT</v>
          </cell>
        </row>
        <row r="6964">
          <cell r="C6964" t="str">
            <v>5QA</v>
          </cell>
          <cell r="D6964" t="str">
            <v>NHS EASTERN &amp; COASTAL KENT</v>
          </cell>
        </row>
        <row r="6965">
          <cell r="C6965" t="str">
            <v>5QA</v>
          </cell>
          <cell r="D6965" t="str">
            <v>NHS EASTERN &amp; COASTAL KENT</v>
          </cell>
        </row>
        <row r="6966">
          <cell r="C6966" t="str">
            <v>5QA</v>
          </cell>
          <cell r="D6966" t="str">
            <v>NHS EASTERN &amp; COASTAL KENT</v>
          </cell>
        </row>
        <row r="6967">
          <cell r="C6967" t="str">
            <v>5QA</v>
          </cell>
          <cell r="D6967" t="str">
            <v>NHS EASTERN &amp; COASTAL KENT</v>
          </cell>
        </row>
        <row r="6968">
          <cell r="C6968" t="str">
            <v>5QA</v>
          </cell>
          <cell r="D6968" t="str">
            <v>NHS EASTERN &amp; COASTAL KENT</v>
          </cell>
        </row>
        <row r="6969">
          <cell r="C6969" t="str">
            <v>5QA</v>
          </cell>
          <cell r="D6969" t="str">
            <v>NHS EASTERN &amp; COASTAL KENT</v>
          </cell>
        </row>
        <row r="6970">
          <cell r="C6970" t="str">
            <v>5QA</v>
          </cell>
          <cell r="D6970" t="str">
            <v>NHS EASTERN &amp; COASTAL KENT</v>
          </cell>
        </row>
        <row r="6971">
          <cell r="C6971" t="str">
            <v>5QA</v>
          </cell>
          <cell r="D6971" t="str">
            <v>NHS EASTERN &amp; COASTAL KENT</v>
          </cell>
        </row>
        <row r="6972">
          <cell r="C6972" t="str">
            <v>5QA</v>
          </cell>
          <cell r="D6972" t="str">
            <v>NHS EASTERN &amp; COASTAL KENT</v>
          </cell>
        </row>
        <row r="6973">
          <cell r="C6973" t="str">
            <v>5QA</v>
          </cell>
          <cell r="D6973" t="str">
            <v>NHS EASTERN &amp; COASTAL KENT</v>
          </cell>
        </row>
        <row r="6974">
          <cell r="C6974" t="str">
            <v>5QA</v>
          </cell>
          <cell r="D6974" t="str">
            <v>NHS EASTERN &amp; COASTAL KENT</v>
          </cell>
        </row>
        <row r="6975">
          <cell r="C6975" t="str">
            <v>5QA</v>
          </cell>
          <cell r="D6975" t="str">
            <v>NHS EASTERN &amp; COASTAL KENT</v>
          </cell>
        </row>
        <row r="6976">
          <cell r="C6976" t="str">
            <v>5QA</v>
          </cell>
          <cell r="D6976" t="str">
            <v>NHS EASTERN &amp; COASTAL KENT</v>
          </cell>
        </row>
        <row r="6977">
          <cell r="C6977" t="str">
            <v>5QA</v>
          </cell>
          <cell r="D6977" t="str">
            <v>NHS EASTERN &amp; COASTAL KENT</v>
          </cell>
        </row>
        <row r="6978">
          <cell r="C6978" t="str">
            <v>5QA</v>
          </cell>
          <cell r="D6978" t="str">
            <v>NHS EASTERN &amp; COASTAL KENT</v>
          </cell>
        </row>
        <row r="6979">
          <cell r="C6979" t="str">
            <v>5QA</v>
          </cell>
          <cell r="D6979" t="str">
            <v>NHS EASTERN &amp; COASTAL KENT</v>
          </cell>
        </row>
        <row r="6980">
          <cell r="C6980" t="str">
            <v>5QA</v>
          </cell>
          <cell r="D6980" t="str">
            <v>NHS EASTERN &amp; COASTAL KENT</v>
          </cell>
        </row>
        <row r="6981">
          <cell r="C6981" t="str">
            <v>5QA</v>
          </cell>
          <cell r="D6981" t="str">
            <v>NHS EASTERN &amp; COASTAL KENT</v>
          </cell>
        </row>
        <row r="6982">
          <cell r="C6982" t="str">
            <v>5QA</v>
          </cell>
          <cell r="D6982" t="str">
            <v>NHS EASTERN &amp; COASTAL KENT</v>
          </cell>
        </row>
        <row r="6983">
          <cell r="C6983" t="str">
            <v>5QA</v>
          </cell>
          <cell r="D6983" t="str">
            <v>NHS EASTERN &amp; COASTAL KENT</v>
          </cell>
        </row>
        <row r="6984">
          <cell r="C6984" t="str">
            <v>5QA</v>
          </cell>
          <cell r="D6984" t="str">
            <v>NHS EASTERN &amp; COASTAL KENT</v>
          </cell>
        </row>
        <row r="6985">
          <cell r="C6985" t="str">
            <v>5QA</v>
          </cell>
          <cell r="D6985" t="str">
            <v>NHS EASTERN &amp; COASTAL KENT</v>
          </cell>
        </row>
        <row r="6986">
          <cell r="C6986" t="str">
            <v>5QA</v>
          </cell>
          <cell r="D6986" t="str">
            <v>NHS EASTERN &amp; COASTAL KENT</v>
          </cell>
        </row>
        <row r="6987">
          <cell r="C6987" t="str">
            <v>5QA</v>
          </cell>
          <cell r="D6987" t="str">
            <v>NHS EASTERN &amp; COASTAL KENT</v>
          </cell>
        </row>
        <row r="6988">
          <cell r="C6988" t="str">
            <v>5QA</v>
          </cell>
          <cell r="D6988" t="str">
            <v>NHS EASTERN &amp; COASTAL KENT</v>
          </cell>
        </row>
        <row r="6989">
          <cell r="C6989" t="str">
            <v>5QA</v>
          </cell>
          <cell r="D6989" t="str">
            <v>NHS EASTERN &amp; COASTAL KENT</v>
          </cell>
        </row>
        <row r="6990">
          <cell r="C6990" t="str">
            <v>5QA</v>
          </cell>
          <cell r="D6990" t="str">
            <v>NHS EASTERN &amp; COASTAL KENT</v>
          </cell>
        </row>
        <row r="6991">
          <cell r="C6991" t="str">
            <v>5QA</v>
          </cell>
          <cell r="D6991" t="str">
            <v>NHS EASTERN &amp; COASTAL KENT</v>
          </cell>
        </row>
        <row r="6992">
          <cell r="C6992" t="str">
            <v>5QA</v>
          </cell>
          <cell r="D6992" t="str">
            <v>NHS EASTERN &amp; COASTAL KENT</v>
          </cell>
        </row>
        <row r="6993">
          <cell r="C6993" t="str">
            <v>5QA</v>
          </cell>
          <cell r="D6993" t="str">
            <v>NHS EASTERN &amp; COASTAL KENT</v>
          </cell>
        </row>
        <row r="6994">
          <cell r="C6994" t="str">
            <v>5QA</v>
          </cell>
          <cell r="D6994" t="str">
            <v>NHS EASTERN &amp; COASTAL KENT</v>
          </cell>
        </row>
        <row r="6995">
          <cell r="C6995" t="str">
            <v>5QA</v>
          </cell>
          <cell r="D6995" t="str">
            <v>NHS EASTERN &amp; COASTAL KENT</v>
          </cell>
        </row>
        <row r="6996">
          <cell r="C6996" t="str">
            <v>5QA</v>
          </cell>
          <cell r="D6996" t="str">
            <v>NHS EASTERN &amp; COASTAL KENT</v>
          </cell>
        </row>
        <row r="6997">
          <cell r="C6997" t="str">
            <v>5QA</v>
          </cell>
          <cell r="D6997" t="str">
            <v>NHS EASTERN &amp; COASTAL KENT</v>
          </cell>
        </row>
        <row r="6998">
          <cell r="C6998" t="str">
            <v>5QA</v>
          </cell>
          <cell r="D6998" t="str">
            <v>NHS EASTERN &amp; COASTAL KENT</v>
          </cell>
        </row>
        <row r="6999">
          <cell r="C6999" t="str">
            <v>5QA</v>
          </cell>
          <cell r="D6999" t="str">
            <v>NHS EASTERN &amp; COASTAL KENT</v>
          </cell>
        </row>
        <row r="7000">
          <cell r="C7000" t="str">
            <v>5QA</v>
          </cell>
          <cell r="D7000" t="str">
            <v>NHS EASTERN &amp; COASTAL KENT</v>
          </cell>
        </row>
        <row r="7001">
          <cell r="C7001" t="str">
            <v>5QA</v>
          </cell>
          <cell r="D7001" t="str">
            <v>NHS EASTERN &amp; COASTAL KENT</v>
          </cell>
        </row>
        <row r="7002">
          <cell r="C7002" t="str">
            <v>5QA</v>
          </cell>
          <cell r="D7002" t="str">
            <v>NHS EASTERN &amp; COASTAL KENT</v>
          </cell>
        </row>
        <row r="7003">
          <cell r="C7003" t="str">
            <v>5QA</v>
          </cell>
          <cell r="D7003" t="str">
            <v>NHS EASTERN &amp; COASTAL KENT</v>
          </cell>
        </row>
        <row r="7004">
          <cell r="C7004" t="str">
            <v>5QA</v>
          </cell>
          <cell r="D7004" t="str">
            <v>NHS EASTERN &amp; COASTAL KENT</v>
          </cell>
        </row>
        <row r="7005">
          <cell r="C7005" t="str">
            <v>5QA</v>
          </cell>
          <cell r="D7005" t="str">
            <v>NHS EASTERN &amp; COASTAL KENT</v>
          </cell>
        </row>
        <row r="7006">
          <cell r="C7006" t="str">
            <v>5QA</v>
          </cell>
          <cell r="D7006" t="str">
            <v>NHS EASTERN &amp; COASTAL KENT</v>
          </cell>
        </row>
        <row r="7007">
          <cell r="C7007" t="str">
            <v>5QA</v>
          </cell>
          <cell r="D7007" t="str">
            <v>NHS EASTERN &amp; COASTAL KENT</v>
          </cell>
        </row>
        <row r="7008">
          <cell r="C7008" t="str">
            <v>5QA</v>
          </cell>
          <cell r="D7008" t="str">
            <v>NHS EASTERN &amp; COASTAL KENT</v>
          </cell>
        </row>
        <row r="7009">
          <cell r="C7009" t="str">
            <v>5QA</v>
          </cell>
          <cell r="D7009" t="str">
            <v>NHS EASTERN &amp; COASTAL KENT</v>
          </cell>
        </row>
        <row r="7010">
          <cell r="C7010" t="str">
            <v>5QA</v>
          </cell>
          <cell r="D7010" t="str">
            <v>NHS EASTERN &amp; COASTAL KENT</v>
          </cell>
        </row>
        <row r="7011">
          <cell r="C7011" t="str">
            <v>5QA</v>
          </cell>
          <cell r="D7011" t="str">
            <v>NHS EASTERN &amp; COASTAL KENT</v>
          </cell>
        </row>
        <row r="7012">
          <cell r="C7012" t="str">
            <v>5CQ</v>
          </cell>
          <cell r="D7012" t="str">
            <v>MILTON KEYNES PCT</v>
          </cell>
        </row>
        <row r="7013">
          <cell r="C7013" t="str">
            <v>5CQ</v>
          </cell>
          <cell r="D7013" t="str">
            <v>MILTON KEYNES PCT</v>
          </cell>
        </row>
        <row r="7014">
          <cell r="C7014" t="str">
            <v>5CQ</v>
          </cell>
          <cell r="D7014" t="str">
            <v>MILTON KEYNES PCT</v>
          </cell>
        </row>
        <row r="7015">
          <cell r="C7015" t="str">
            <v>5CQ</v>
          </cell>
          <cell r="D7015" t="str">
            <v>MILTON KEYNES PCT</v>
          </cell>
        </row>
        <row r="7016">
          <cell r="C7016" t="str">
            <v>5CQ</v>
          </cell>
          <cell r="D7016" t="str">
            <v>MILTON KEYNES PCT</v>
          </cell>
        </row>
        <row r="7017">
          <cell r="C7017" t="str">
            <v>5CQ</v>
          </cell>
          <cell r="D7017" t="str">
            <v>MILTON KEYNES PCT</v>
          </cell>
        </row>
        <row r="7018">
          <cell r="C7018" t="str">
            <v>5CQ</v>
          </cell>
          <cell r="D7018" t="str">
            <v>MILTON KEYNES PCT</v>
          </cell>
        </row>
        <row r="7019">
          <cell r="C7019" t="str">
            <v>5CQ</v>
          </cell>
          <cell r="D7019" t="str">
            <v>MILTON KEYNES PCT</v>
          </cell>
        </row>
        <row r="7020">
          <cell r="C7020" t="str">
            <v>5CQ</v>
          </cell>
          <cell r="D7020" t="str">
            <v>MILTON KEYNES PCT</v>
          </cell>
        </row>
        <row r="7021">
          <cell r="C7021" t="str">
            <v>5CQ</v>
          </cell>
          <cell r="D7021" t="str">
            <v>MILTON KEYNES PCT</v>
          </cell>
        </row>
        <row r="7022">
          <cell r="C7022" t="str">
            <v>5CQ</v>
          </cell>
          <cell r="D7022" t="str">
            <v>MILTON KEYNES PCT</v>
          </cell>
        </row>
        <row r="7023">
          <cell r="C7023" t="str">
            <v>5CQ</v>
          </cell>
          <cell r="D7023" t="str">
            <v>MILTON KEYNES PCT</v>
          </cell>
        </row>
        <row r="7024">
          <cell r="C7024" t="str">
            <v>5CQ</v>
          </cell>
          <cell r="D7024" t="str">
            <v>MILTON KEYNES PCT</v>
          </cell>
        </row>
        <row r="7025">
          <cell r="C7025" t="str">
            <v>5CQ</v>
          </cell>
          <cell r="D7025" t="str">
            <v>MILTON KEYNES PCT</v>
          </cell>
        </row>
        <row r="7026">
          <cell r="C7026" t="str">
            <v>5CQ</v>
          </cell>
          <cell r="D7026" t="str">
            <v>MILTON KEYNES PCT</v>
          </cell>
        </row>
        <row r="7027">
          <cell r="C7027" t="str">
            <v>5CQ</v>
          </cell>
          <cell r="D7027" t="str">
            <v>MILTON KEYNES PCT</v>
          </cell>
        </row>
        <row r="7028">
          <cell r="C7028" t="str">
            <v>5CQ</v>
          </cell>
          <cell r="D7028" t="str">
            <v>MILTON KEYNES PCT</v>
          </cell>
        </row>
        <row r="7029">
          <cell r="C7029" t="str">
            <v>5CQ</v>
          </cell>
          <cell r="D7029" t="str">
            <v>MILTON KEYNES PCT</v>
          </cell>
        </row>
        <row r="7030">
          <cell r="C7030" t="str">
            <v>5CQ</v>
          </cell>
          <cell r="D7030" t="str">
            <v>MILTON KEYNES PCT</v>
          </cell>
        </row>
        <row r="7031">
          <cell r="C7031" t="str">
            <v>5CQ</v>
          </cell>
          <cell r="D7031" t="str">
            <v>MILTON KEYNES PCT</v>
          </cell>
        </row>
        <row r="7032">
          <cell r="C7032" t="str">
            <v>5CQ</v>
          </cell>
          <cell r="D7032" t="str">
            <v>MILTON KEYNES PCT</v>
          </cell>
        </row>
        <row r="7033">
          <cell r="C7033" t="str">
            <v>5CQ</v>
          </cell>
          <cell r="D7033" t="str">
            <v>MILTON KEYNES PCT</v>
          </cell>
        </row>
        <row r="7034">
          <cell r="C7034" t="str">
            <v>5CQ</v>
          </cell>
          <cell r="D7034" t="str">
            <v>MILTON KEYNES PCT</v>
          </cell>
        </row>
        <row r="7035">
          <cell r="C7035" t="str">
            <v>5CQ</v>
          </cell>
          <cell r="D7035" t="str">
            <v>MILTON KEYNES PCT</v>
          </cell>
        </row>
        <row r="7036">
          <cell r="C7036" t="str">
            <v>5CQ</v>
          </cell>
          <cell r="D7036" t="str">
            <v>MILTON KEYNES PCT</v>
          </cell>
        </row>
        <row r="7037">
          <cell r="C7037" t="str">
            <v>5CQ</v>
          </cell>
          <cell r="D7037" t="str">
            <v>MILTON KEYNES PCT</v>
          </cell>
        </row>
        <row r="7038">
          <cell r="C7038" t="str">
            <v>5CQ</v>
          </cell>
          <cell r="D7038" t="str">
            <v>MILTON KEYNES PCT</v>
          </cell>
        </row>
        <row r="7039">
          <cell r="C7039" t="str">
            <v>5FE</v>
          </cell>
          <cell r="D7039" t="str">
            <v>PORTSMOUTH CITY PRIMARY CARE TRUST</v>
          </cell>
        </row>
        <row r="7040">
          <cell r="C7040" t="str">
            <v>5FE</v>
          </cell>
          <cell r="D7040" t="str">
            <v>PORTSMOUTH CITY PRIMARY CARE TRUST</v>
          </cell>
        </row>
        <row r="7041">
          <cell r="C7041" t="str">
            <v>5FE</v>
          </cell>
          <cell r="D7041" t="str">
            <v>PORTSMOUTH CITY PRIMARY CARE TRUST</v>
          </cell>
        </row>
        <row r="7042">
          <cell r="C7042" t="str">
            <v>5FE</v>
          </cell>
          <cell r="D7042" t="str">
            <v>PORTSMOUTH CITY PRIMARY CARE TRUST</v>
          </cell>
        </row>
        <row r="7043">
          <cell r="C7043" t="str">
            <v>5FE</v>
          </cell>
          <cell r="D7043" t="str">
            <v>PORTSMOUTH CITY PRIMARY CARE TRUST</v>
          </cell>
        </row>
        <row r="7044">
          <cell r="C7044" t="str">
            <v>5FE</v>
          </cell>
          <cell r="D7044" t="str">
            <v>PORTSMOUTH CITY PRIMARY CARE TRUST</v>
          </cell>
        </row>
        <row r="7045">
          <cell r="C7045" t="str">
            <v>5FE</v>
          </cell>
          <cell r="D7045" t="str">
            <v>PORTSMOUTH CITY PRIMARY CARE TRUST</v>
          </cell>
        </row>
        <row r="7046">
          <cell r="C7046" t="str">
            <v>5FE</v>
          </cell>
          <cell r="D7046" t="str">
            <v>PORTSMOUTH CITY PRIMARY CARE TRUST</v>
          </cell>
        </row>
        <row r="7047">
          <cell r="C7047" t="str">
            <v>5FE</v>
          </cell>
          <cell r="D7047" t="str">
            <v>PORTSMOUTH CITY PRIMARY CARE TRUST</v>
          </cell>
        </row>
        <row r="7048">
          <cell r="C7048" t="str">
            <v>5FE</v>
          </cell>
          <cell r="D7048" t="str">
            <v>PORTSMOUTH CITY PRIMARY CARE TRUST</v>
          </cell>
        </row>
        <row r="7049">
          <cell r="C7049" t="str">
            <v>5FE</v>
          </cell>
          <cell r="D7049" t="str">
            <v>PORTSMOUTH CITY PRIMARY CARE TRUST</v>
          </cell>
        </row>
        <row r="7050">
          <cell r="C7050" t="str">
            <v>5FE</v>
          </cell>
          <cell r="D7050" t="str">
            <v>PORTSMOUTH CITY PRIMARY CARE TRUST</v>
          </cell>
        </row>
        <row r="7051">
          <cell r="C7051" t="str">
            <v>5FE</v>
          </cell>
          <cell r="D7051" t="str">
            <v>PORTSMOUTH CITY PRIMARY CARE TRUST</v>
          </cell>
        </row>
        <row r="7052">
          <cell r="C7052" t="str">
            <v>5FE</v>
          </cell>
          <cell r="D7052" t="str">
            <v>PORTSMOUTH CITY PRIMARY CARE TRUST</v>
          </cell>
        </row>
        <row r="7053">
          <cell r="C7053" t="str">
            <v>5FE</v>
          </cell>
          <cell r="D7053" t="str">
            <v>PORTSMOUTH CITY PRIMARY CARE TRUST</v>
          </cell>
        </row>
        <row r="7054">
          <cell r="C7054" t="str">
            <v>5FE</v>
          </cell>
          <cell r="D7054" t="str">
            <v>PORTSMOUTH CITY PRIMARY CARE TRUST</v>
          </cell>
        </row>
        <row r="7055">
          <cell r="C7055" t="str">
            <v>5FE</v>
          </cell>
          <cell r="D7055" t="str">
            <v>PORTSMOUTH CITY PRIMARY CARE TRUST</v>
          </cell>
        </row>
        <row r="7056">
          <cell r="C7056" t="str">
            <v>5FE</v>
          </cell>
          <cell r="D7056" t="str">
            <v>PORTSMOUTH CITY PRIMARY CARE TRUST</v>
          </cell>
        </row>
        <row r="7057">
          <cell r="C7057" t="str">
            <v>5FE</v>
          </cell>
          <cell r="D7057" t="str">
            <v>PORTSMOUTH CITY PRIMARY CARE TRUST</v>
          </cell>
        </row>
        <row r="7058">
          <cell r="C7058" t="str">
            <v>5FE</v>
          </cell>
          <cell r="D7058" t="str">
            <v>PORTSMOUTH CITY PRIMARY CARE TRUST</v>
          </cell>
        </row>
        <row r="7059">
          <cell r="C7059" t="str">
            <v>5FE</v>
          </cell>
          <cell r="D7059" t="str">
            <v>PORTSMOUTH CITY PRIMARY CARE TRUST</v>
          </cell>
        </row>
        <row r="7060">
          <cell r="C7060" t="str">
            <v>5FE</v>
          </cell>
          <cell r="D7060" t="str">
            <v>PORTSMOUTH CITY PRIMARY CARE TRUST</v>
          </cell>
        </row>
        <row r="7061">
          <cell r="C7061" t="str">
            <v>5FE</v>
          </cell>
          <cell r="D7061" t="str">
            <v>PORTSMOUTH CITY PRIMARY CARE TRUST</v>
          </cell>
        </row>
        <row r="7062">
          <cell r="C7062" t="str">
            <v>5FE</v>
          </cell>
          <cell r="D7062" t="str">
            <v>PORTSMOUTH CITY PRIMARY CARE TRUST</v>
          </cell>
        </row>
        <row r="7063">
          <cell r="C7063" t="str">
            <v>5FE</v>
          </cell>
          <cell r="D7063" t="str">
            <v>PORTSMOUTH CITY PRIMARY CARE TRUST</v>
          </cell>
        </row>
        <row r="7064">
          <cell r="C7064" t="str">
            <v>5FE</v>
          </cell>
          <cell r="D7064" t="str">
            <v>PORTSMOUTH CITY PRIMARY CARE TRUST</v>
          </cell>
        </row>
        <row r="7065">
          <cell r="C7065" t="str">
            <v>5FE</v>
          </cell>
          <cell r="D7065" t="str">
            <v>PORTSMOUTH CITY PRIMARY CARE TRUST</v>
          </cell>
        </row>
        <row r="7066">
          <cell r="C7066" t="str">
            <v>5FE</v>
          </cell>
          <cell r="D7066" t="str">
            <v>PORTSMOUTH CITY PRIMARY CARE TRUST</v>
          </cell>
        </row>
        <row r="7067">
          <cell r="C7067" t="str">
            <v>5L1</v>
          </cell>
          <cell r="D7067" t="str">
            <v>SOUTHAMPTON CITY PRIMARY CARE TRUST</v>
          </cell>
        </row>
        <row r="7068">
          <cell r="C7068" t="str">
            <v>5L1</v>
          </cell>
          <cell r="D7068" t="str">
            <v>SOUTHAMPTON CITY PRIMARY CARE TRUST</v>
          </cell>
        </row>
        <row r="7069">
          <cell r="C7069" t="str">
            <v>5L1</v>
          </cell>
          <cell r="D7069" t="str">
            <v>SOUTHAMPTON CITY PRIMARY CARE TRUST</v>
          </cell>
        </row>
        <row r="7070">
          <cell r="C7070" t="str">
            <v>5L1</v>
          </cell>
          <cell r="D7070" t="str">
            <v>SOUTHAMPTON CITY PRIMARY CARE TRUST</v>
          </cell>
        </row>
        <row r="7071">
          <cell r="C7071" t="str">
            <v>5L1</v>
          </cell>
          <cell r="D7071" t="str">
            <v>SOUTHAMPTON CITY PRIMARY CARE TRUST</v>
          </cell>
        </row>
        <row r="7072">
          <cell r="C7072" t="str">
            <v>5L1</v>
          </cell>
          <cell r="D7072" t="str">
            <v>SOUTHAMPTON CITY PRIMARY CARE TRUST</v>
          </cell>
        </row>
        <row r="7073">
          <cell r="C7073" t="str">
            <v>5L1</v>
          </cell>
          <cell r="D7073" t="str">
            <v>SOUTHAMPTON CITY PRIMARY CARE TRUST</v>
          </cell>
        </row>
        <row r="7074">
          <cell r="C7074" t="str">
            <v>5L1</v>
          </cell>
          <cell r="D7074" t="str">
            <v>SOUTHAMPTON CITY PRIMARY CARE TRUST</v>
          </cell>
        </row>
        <row r="7075">
          <cell r="C7075" t="str">
            <v>5L1</v>
          </cell>
          <cell r="D7075" t="str">
            <v>SOUTHAMPTON CITY PRIMARY CARE TRUST</v>
          </cell>
        </row>
        <row r="7076">
          <cell r="C7076" t="str">
            <v>5L1</v>
          </cell>
          <cell r="D7076" t="str">
            <v>SOUTHAMPTON CITY PRIMARY CARE TRUST</v>
          </cell>
        </row>
        <row r="7077">
          <cell r="C7077" t="str">
            <v>5L1</v>
          </cell>
          <cell r="D7077" t="str">
            <v>SOUTHAMPTON CITY PRIMARY CARE TRUST</v>
          </cell>
        </row>
        <row r="7078">
          <cell r="C7078" t="str">
            <v>5L1</v>
          </cell>
          <cell r="D7078" t="str">
            <v>SOUTHAMPTON CITY PRIMARY CARE TRUST</v>
          </cell>
        </row>
        <row r="7079">
          <cell r="C7079" t="str">
            <v>5L1</v>
          </cell>
          <cell r="D7079" t="str">
            <v>SOUTHAMPTON CITY PRIMARY CARE TRUST</v>
          </cell>
        </row>
        <row r="7080">
          <cell r="C7080" t="str">
            <v>5L1</v>
          </cell>
          <cell r="D7080" t="str">
            <v>SOUTHAMPTON CITY PRIMARY CARE TRUST</v>
          </cell>
        </row>
        <row r="7081">
          <cell r="C7081" t="str">
            <v>5L1</v>
          </cell>
          <cell r="D7081" t="str">
            <v>SOUTHAMPTON CITY PRIMARY CARE TRUST</v>
          </cell>
        </row>
        <row r="7082">
          <cell r="C7082" t="str">
            <v>5L1</v>
          </cell>
          <cell r="D7082" t="str">
            <v>SOUTHAMPTON CITY PRIMARY CARE TRUST</v>
          </cell>
        </row>
        <row r="7083">
          <cell r="C7083" t="str">
            <v>5L1</v>
          </cell>
          <cell r="D7083" t="str">
            <v>SOUTHAMPTON CITY PRIMARY CARE TRUST</v>
          </cell>
        </row>
        <row r="7084">
          <cell r="C7084" t="str">
            <v>5L1</v>
          </cell>
          <cell r="D7084" t="str">
            <v>SOUTHAMPTON CITY PRIMARY CARE TRUST</v>
          </cell>
        </row>
        <row r="7085">
          <cell r="C7085" t="str">
            <v>5L1</v>
          </cell>
          <cell r="D7085" t="str">
            <v>SOUTHAMPTON CITY PRIMARY CARE TRUST</v>
          </cell>
        </row>
        <row r="7086">
          <cell r="C7086" t="str">
            <v>5L1</v>
          </cell>
          <cell r="D7086" t="str">
            <v>SOUTHAMPTON CITY PRIMARY CARE TRUST</v>
          </cell>
        </row>
        <row r="7087">
          <cell r="C7087" t="str">
            <v>5L1</v>
          </cell>
          <cell r="D7087" t="str">
            <v>SOUTHAMPTON CITY PRIMARY CARE TRUST</v>
          </cell>
        </row>
        <row r="7088">
          <cell r="C7088" t="str">
            <v>5L1</v>
          </cell>
          <cell r="D7088" t="str">
            <v>SOUTHAMPTON CITY PRIMARY CARE TRUST</v>
          </cell>
        </row>
        <row r="7089">
          <cell r="C7089" t="str">
            <v>5L1</v>
          </cell>
          <cell r="D7089" t="str">
            <v>SOUTHAMPTON CITY PRIMARY CARE TRUST</v>
          </cell>
        </row>
        <row r="7090">
          <cell r="C7090" t="str">
            <v>5L1</v>
          </cell>
          <cell r="D7090" t="str">
            <v>SOUTHAMPTON CITY PRIMARY CARE TRUST</v>
          </cell>
        </row>
        <row r="7091">
          <cell r="C7091" t="str">
            <v>5L1</v>
          </cell>
          <cell r="D7091" t="str">
            <v>SOUTHAMPTON CITY PRIMARY CARE TRUST</v>
          </cell>
        </row>
        <row r="7092">
          <cell r="C7092" t="str">
            <v>5L1</v>
          </cell>
          <cell r="D7092" t="str">
            <v>SOUTHAMPTON CITY PRIMARY CARE TRUST</v>
          </cell>
        </row>
        <row r="7093">
          <cell r="C7093" t="str">
            <v>5L1</v>
          </cell>
          <cell r="D7093" t="str">
            <v>SOUTHAMPTON CITY PRIMARY CARE TRUST</v>
          </cell>
        </row>
        <row r="7094">
          <cell r="C7094" t="str">
            <v>5L1</v>
          </cell>
          <cell r="D7094" t="str">
            <v>SOUTHAMPTON CITY PRIMARY CARE TRUST</v>
          </cell>
        </row>
        <row r="7095">
          <cell r="C7095" t="str">
            <v>5L1</v>
          </cell>
          <cell r="D7095" t="str">
            <v>SOUTHAMPTON CITY PRIMARY CARE TRUST</v>
          </cell>
        </row>
        <row r="7096">
          <cell r="C7096" t="str">
            <v>5L1</v>
          </cell>
          <cell r="D7096" t="str">
            <v>SOUTHAMPTON CITY PRIMARY CARE TRUST</v>
          </cell>
        </row>
        <row r="7097">
          <cell r="C7097" t="str">
            <v>5L1</v>
          </cell>
          <cell r="D7097" t="str">
            <v>SOUTHAMPTON CITY PRIMARY CARE TRUST</v>
          </cell>
        </row>
        <row r="7098">
          <cell r="C7098" t="str">
            <v>5L1</v>
          </cell>
          <cell r="D7098" t="str">
            <v>SOUTHAMPTON CITY PRIMARY CARE TRUST</v>
          </cell>
        </row>
        <row r="7099">
          <cell r="C7099" t="str">
            <v>5L1</v>
          </cell>
          <cell r="D7099" t="str">
            <v>SOUTHAMPTON CITY PRIMARY CARE TRUST</v>
          </cell>
        </row>
        <row r="7100">
          <cell r="C7100" t="str">
            <v>5L1</v>
          </cell>
          <cell r="D7100" t="str">
            <v>SOUTHAMPTON CITY PRIMARY CARE TRUST</v>
          </cell>
        </row>
        <row r="7101">
          <cell r="C7101" t="str">
            <v>5L1</v>
          </cell>
          <cell r="D7101" t="str">
            <v>SOUTHAMPTON CITY PRIMARY CARE TRUST</v>
          </cell>
        </row>
        <row r="7102">
          <cell r="C7102" t="str">
            <v>5QC</v>
          </cell>
          <cell r="D7102" t="str">
            <v>HAMPSHIRE PRIMARY CARE TRUST</v>
          </cell>
        </row>
        <row r="7103">
          <cell r="C7103" t="str">
            <v>5QC</v>
          </cell>
          <cell r="D7103" t="str">
            <v>HAMPSHIRE PRIMARY CARE TRUST</v>
          </cell>
        </row>
        <row r="7104">
          <cell r="C7104" t="str">
            <v>5QC</v>
          </cell>
          <cell r="D7104" t="str">
            <v>HAMPSHIRE PRIMARY CARE TRUST</v>
          </cell>
        </row>
        <row r="7105">
          <cell r="C7105" t="str">
            <v>5QC</v>
          </cell>
          <cell r="D7105" t="str">
            <v>HAMPSHIRE PRIMARY CARE TRUST</v>
          </cell>
        </row>
        <row r="7106">
          <cell r="C7106" t="str">
            <v>5QC</v>
          </cell>
          <cell r="D7106" t="str">
            <v>HAMPSHIRE PRIMARY CARE TRUST</v>
          </cell>
        </row>
        <row r="7107">
          <cell r="C7107" t="str">
            <v>5QC</v>
          </cell>
          <cell r="D7107" t="str">
            <v>HAMPSHIRE PRIMARY CARE TRUST</v>
          </cell>
        </row>
        <row r="7108">
          <cell r="C7108" t="str">
            <v>5QC</v>
          </cell>
          <cell r="D7108" t="str">
            <v>HAMPSHIRE PRIMARY CARE TRUST</v>
          </cell>
        </row>
        <row r="7109">
          <cell r="C7109" t="str">
            <v>5QC</v>
          </cell>
          <cell r="D7109" t="str">
            <v>HAMPSHIRE PRIMARY CARE TRUST</v>
          </cell>
        </row>
        <row r="7110">
          <cell r="C7110" t="str">
            <v>5QC</v>
          </cell>
          <cell r="D7110" t="str">
            <v>HAMPSHIRE PRIMARY CARE TRUST</v>
          </cell>
        </row>
        <row r="7111">
          <cell r="C7111" t="str">
            <v>5QC</v>
          </cell>
          <cell r="D7111" t="str">
            <v>HAMPSHIRE PRIMARY CARE TRUST</v>
          </cell>
        </row>
        <row r="7112">
          <cell r="C7112" t="str">
            <v>5QC</v>
          </cell>
          <cell r="D7112" t="str">
            <v>HAMPSHIRE PRIMARY CARE TRUST</v>
          </cell>
        </row>
        <row r="7113">
          <cell r="C7113" t="str">
            <v>5QC</v>
          </cell>
          <cell r="D7113" t="str">
            <v>HAMPSHIRE PRIMARY CARE TRUST</v>
          </cell>
        </row>
        <row r="7114">
          <cell r="C7114" t="str">
            <v>5QC</v>
          </cell>
          <cell r="D7114" t="str">
            <v>HAMPSHIRE PRIMARY CARE TRUST</v>
          </cell>
        </row>
        <row r="7115">
          <cell r="C7115" t="str">
            <v>5QC</v>
          </cell>
          <cell r="D7115" t="str">
            <v>HAMPSHIRE PRIMARY CARE TRUST</v>
          </cell>
        </row>
        <row r="7116">
          <cell r="C7116" t="str">
            <v>5QC</v>
          </cell>
          <cell r="D7116" t="str">
            <v>HAMPSHIRE PRIMARY CARE TRUST</v>
          </cell>
        </row>
        <row r="7117">
          <cell r="C7117" t="str">
            <v>5QC</v>
          </cell>
          <cell r="D7117" t="str">
            <v>HAMPSHIRE PRIMARY CARE TRUST</v>
          </cell>
        </row>
        <row r="7118">
          <cell r="C7118" t="str">
            <v>5QC</v>
          </cell>
          <cell r="D7118" t="str">
            <v>HAMPSHIRE PRIMARY CARE TRUST</v>
          </cell>
        </row>
        <row r="7119">
          <cell r="C7119" t="str">
            <v>5QC</v>
          </cell>
          <cell r="D7119" t="str">
            <v>HAMPSHIRE PRIMARY CARE TRUST</v>
          </cell>
        </row>
        <row r="7120">
          <cell r="C7120" t="str">
            <v>5QC</v>
          </cell>
          <cell r="D7120" t="str">
            <v>HAMPSHIRE PRIMARY CARE TRUST</v>
          </cell>
        </row>
        <row r="7121">
          <cell r="C7121" t="str">
            <v>5QC</v>
          </cell>
          <cell r="D7121" t="str">
            <v>HAMPSHIRE PRIMARY CARE TRUST</v>
          </cell>
        </row>
        <row r="7122">
          <cell r="C7122" t="str">
            <v>5QC</v>
          </cell>
          <cell r="D7122" t="str">
            <v>HAMPSHIRE PRIMARY CARE TRUST</v>
          </cell>
        </row>
        <row r="7123">
          <cell r="C7123" t="str">
            <v>5QC</v>
          </cell>
          <cell r="D7123" t="str">
            <v>HAMPSHIRE PRIMARY CARE TRUST</v>
          </cell>
        </row>
        <row r="7124">
          <cell r="C7124" t="str">
            <v>5QC</v>
          </cell>
          <cell r="D7124" t="str">
            <v>HAMPSHIRE PRIMARY CARE TRUST</v>
          </cell>
        </row>
        <row r="7125">
          <cell r="C7125" t="str">
            <v>5QC</v>
          </cell>
          <cell r="D7125" t="str">
            <v>HAMPSHIRE PRIMARY CARE TRUST</v>
          </cell>
        </row>
        <row r="7126">
          <cell r="C7126" t="str">
            <v>5QC</v>
          </cell>
          <cell r="D7126" t="str">
            <v>HAMPSHIRE PRIMARY CARE TRUST</v>
          </cell>
        </row>
        <row r="7127">
          <cell r="C7127" t="str">
            <v>5QC</v>
          </cell>
          <cell r="D7127" t="str">
            <v>HAMPSHIRE PRIMARY CARE TRUST</v>
          </cell>
        </row>
        <row r="7128">
          <cell r="C7128" t="str">
            <v>5QC</v>
          </cell>
          <cell r="D7128" t="str">
            <v>HAMPSHIRE PRIMARY CARE TRUST</v>
          </cell>
        </row>
        <row r="7129">
          <cell r="C7129" t="str">
            <v>5QC</v>
          </cell>
          <cell r="D7129" t="str">
            <v>HAMPSHIRE PRIMARY CARE TRUST</v>
          </cell>
        </row>
        <row r="7130">
          <cell r="C7130" t="str">
            <v>5QC</v>
          </cell>
          <cell r="D7130" t="str">
            <v>HAMPSHIRE PRIMARY CARE TRUST</v>
          </cell>
        </row>
        <row r="7131">
          <cell r="C7131" t="str">
            <v>5QC</v>
          </cell>
          <cell r="D7131" t="str">
            <v>HAMPSHIRE PRIMARY CARE TRUST</v>
          </cell>
        </row>
        <row r="7132">
          <cell r="C7132" t="str">
            <v>5QC</v>
          </cell>
          <cell r="D7132" t="str">
            <v>HAMPSHIRE PRIMARY CARE TRUST</v>
          </cell>
        </row>
        <row r="7133">
          <cell r="C7133" t="str">
            <v>5QC</v>
          </cell>
          <cell r="D7133" t="str">
            <v>HAMPSHIRE PRIMARY CARE TRUST</v>
          </cell>
        </row>
        <row r="7134">
          <cell r="C7134" t="str">
            <v>5QC</v>
          </cell>
          <cell r="D7134" t="str">
            <v>HAMPSHIRE PRIMARY CARE TRUST</v>
          </cell>
        </row>
        <row r="7135">
          <cell r="C7135" t="str">
            <v>5QC</v>
          </cell>
          <cell r="D7135" t="str">
            <v>HAMPSHIRE PRIMARY CARE TRUST</v>
          </cell>
        </row>
        <row r="7136">
          <cell r="C7136" t="str">
            <v>5QC</v>
          </cell>
          <cell r="D7136" t="str">
            <v>HAMPSHIRE PRIMARY CARE TRUST</v>
          </cell>
        </row>
        <row r="7137">
          <cell r="C7137" t="str">
            <v>5QC</v>
          </cell>
          <cell r="D7137" t="str">
            <v>HAMPSHIRE PRIMARY CARE TRUST</v>
          </cell>
        </row>
        <row r="7138">
          <cell r="C7138" t="str">
            <v>5QC</v>
          </cell>
          <cell r="D7138" t="str">
            <v>HAMPSHIRE PRIMARY CARE TRUST</v>
          </cell>
        </row>
        <row r="7139">
          <cell r="C7139" t="str">
            <v>5QC</v>
          </cell>
          <cell r="D7139" t="str">
            <v>HAMPSHIRE PRIMARY CARE TRUST</v>
          </cell>
        </row>
        <row r="7140">
          <cell r="C7140" t="str">
            <v>5QC</v>
          </cell>
          <cell r="D7140" t="str">
            <v>HAMPSHIRE PRIMARY CARE TRUST</v>
          </cell>
        </row>
        <row r="7141">
          <cell r="C7141" t="str">
            <v>5QC</v>
          </cell>
          <cell r="D7141" t="str">
            <v>HAMPSHIRE PRIMARY CARE TRUST</v>
          </cell>
        </row>
        <row r="7142">
          <cell r="C7142" t="str">
            <v>5QC</v>
          </cell>
          <cell r="D7142" t="str">
            <v>HAMPSHIRE PRIMARY CARE TRUST</v>
          </cell>
        </row>
        <row r="7143">
          <cell r="C7143" t="str">
            <v>5QC</v>
          </cell>
          <cell r="D7143" t="str">
            <v>HAMPSHIRE PRIMARY CARE TRUST</v>
          </cell>
        </row>
        <row r="7144">
          <cell r="C7144" t="str">
            <v>5QC</v>
          </cell>
          <cell r="D7144" t="str">
            <v>HAMPSHIRE PRIMARY CARE TRUST</v>
          </cell>
        </row>
        <row r="7145">
          <cell r="C7145" t="str">
            <v>5QC</v>
          </cell>
          <cell r="D7145" t="str">
            <v>HAMPSHIRE PRIMARY CARE TRUST</v>
          </cell>
        </row>
        <row r="7146">
          <cell r="C7146" t="str">
            <v>5QC</v>
          </cell>
          <cell r="D7146" t="str">
            <v>HAMPSHIRE PRIMARY CARE TRUST</v>
          </cell>
        </row>
        <row r="7147">
          <cell r="C7147" t="str">
            <v>5QC</v>
          </cell>
          <cell r="D7147" t="str">
            <v>HAMPSHIRE PRIMARY CARE TRUST</v>
          </cell>
        </row>
        <row r="7148">
          <cell r="C7148" t="str">
            <v>5QC</v>
          </cell>
          <cell r="D7148" t="str">
            <v>HAMPSHIRE PRIMARY CARE TRUST</v>
          </cell>
        </row>
        <row r="7149">
          <cell r="C7149" t="str">
            <v>5QC</v>
          </cell>
          <cell r="D7149" t="str">
            <v>HAMPSHIRE PRIMARY CARE TRUST</v>
          </cell>
        </row>
        <row r="7150">
          <cell r="C7150" t="str">
            <v>5QC</v>
          </cell>
          <cell r="D7150" t="str">
            <v>HAMPSHIRE PRIMARY CARE TRUST</v>
          </cell>
        </row>
        <row r="7151">
          <cell r="C7151" t="str">
            <v>5QC</v>
          </cell>
          <cell r="D7151" t="str">
            <v>HAMPSHIRE PRIMARY CARE TRUST</v>
          </cell>
        </row>
        <row r="7152">
          <cell r="C7152" t="str">
            <v>5QC</v>
          </cell>
          <cell r="D7152" t="str">
            <v>HAMPSHIRE PRIMARY CARE TRUST</v>
          </cell>
        </row>
        <row r="7153">
          <cell r="C7153" t="str">
            <v>5QC</v>
          </cell>
          <cell r="D7153" t="str">
            <v>HAMPSHIRE PRIMARY CARE TRUST</v>
          </cell>
        </row>
        <row r="7154">
          <cell r="C7154" t="str">
            <v>5QC</v>
          </cell>
          <cell r="D7154" t="str">
            <v>HAMPSHIRE PRIMARY CARE TRUST</v>
          </cell>
        </row>
        <row r="7155">
          <cell r="C7155" t="str">
            <v>5QC</v>
          </cell>
          <cell r="D7155" t="str">
            <v>HAMPSHIRE PRIMARY CARE TRUST</v>
          </cell>
        </row>
        <row r="7156">
          <cell r="C7156" t="str">
            <v>5QC</v>
          </cell>
          <cell r="D7156" t="str">
            <v>HAMPSHIRE PRIMARY CARE TRUST</v>
          </cell>
        </row>
        <row r="7157">
          <cell r="C7157" t="str">
            <v>5QC</v>
          </cell>
          <cell r="D7157" t="str">
            <v>HAMPSHIRE PRIMARY CARE TRUST</v>
          </cell>
        </row>
        <row r="7158">
          <cell r="C7158" t="str">
            <v>5QC</v>
          </cell>
          <cell r="D7158" t="str">
            <v>HAMPSHIRE PRIMARY CARE TRUST</v>
          </cell>
        </row>
        <row r="7159">
          <cell r="C7159" t="str">
            <v>5QC</v>
          </cell>
          <cell r="D7159" t="str">
            <v>HAMPSHIRE PRIMARY CARE TRUST</v>
          </cell>
        </row>
        <row r="7160">
          <cell r="C7160" t="str">
            <v>5QC</v>
          </cell>
          <cell r="D7160" t="str">
            <v>HAMPSHIRE PRIMARY CARE TRUST</v>
          </cell>
        </row>
        <row r="7161">
          <cell r="C7161" t="str">
            <v>5QC</v>
          </cell>
          <cell r="D7161" t="str">
            <v>HAMPSHIRE PRIMARY CARE TRUST</v>
          </cell>
        </row>
        <row r="7162">
          <cell r="C7162" t="str">
            <v>5QC</v>
          </cell>
          <cell r="D7162" t="str">
            <v>HAMPSHIRE PRIMARY CARE TRUST</v>
          </cell>
        </row>
        <row r="7163">
          <cell r="C7163" t="str">
            <v>5QC</v>
          </cell>
          <cell r="D7163" t="str">
            <v>HAMPSHIRE PRIMARY CARE TRUST</v>
          </cell>
        </row>
        <row r="7164">
          <cell r="C7164" t="str">
            <v>5QC</v>
          </cell>
          <cell r="D7164" t="str">
            <v>HAMPSHIRE PRIMARY CARE TRUST</v>
          </cell>
        </row>
        <row r="7165">
          <cell r="C7165" t="str">
            <v>5QC</v>
          </cell>
          <cell r="D7165" t="str">
            <v>HAMPSHIRE PRIMARY CARE TRUST</v>
          </cell>
        </row>
        <row r="7166">
          <cell r="C7166" t="str">
            <v>5QC</v>
          </cell>
          <cell r="D7166" t="str">
            <v>HAMPSHIRE PRIMARY CARE TRUST</v>
          </cell>
        </row>
        <row r="7167">
          <cell r="C7167" t="str">
            <v>5QC</v>
          </cell>
          <cell r="D7167" t="str">
            <v>HAMPSHIRE PRIMARY CARE TRUST</v>
          </cell>
        </row>
        <row r="7168">
          <cell r="C7168" t="str">
            <v>5QC</v>
          </cell>
          <cell r="D7168" t="str">
            <v>HAMPSHIRE PRIMARY CARE TRUST</v>
          </cell>
        </row>
        <row r="7169">
          <cell r="C7169" t="str">
            <v>5QC</v>
          </cell>
          <cell r="D7169" t="str">
            <v>HAMPSHIRE PRIMARY CARE TRUST</v>
          </cell>
        </row>
        <row r="7170">
          <cell r="C7170" t="str">
            <v>5QC</v>
          </cell>
          <cell r="D7170" t="str">
            <v>HAMPSHIRE PRIMARY CARE TRUST</v>
          </cell>
        </row>
        <row r="7171">
          <cell r="C7171" t="str">
            <v>5QC</v>
          </cell>
          <cell r="D7171" t="str">
            <v>HAMPSHIRE PRIMARY CARE TRUST</v>
          </cell>
        </row>
        <row r="7172">
          <cell r="C7172" t="str">
            <v>5QC</v>
          </cell>
          <cell r="D7172" t="str">
            <v>HAMPSHIRE PRIMARY CARE TRUST</v>
          </cell>
        </row>
        <row r="7173">
          <cell r="C7173" t="str">
            <v>5QC</v>
          </cell>
          <cell r="D7173" t="str">
            <v>HAMPSHIRE PRIMARY CARE TRUST</v>
          </cell>
        </row>
        <row r="7174">
          <cell r="C7174" t="str">
            <v>5QC</v>
          </cell>
          <cell r="D7174" t="str">
            <v>HAMPSHIRE PRIMARY CARE TRUST</v>
          </cell>
        </row>
        <row r="7175">
          <cell r="C7175" t="str">
            <v>5QC</v>
          </cell>
          <cell r="D7175" t="str">
            <v>HAMPSHIRE PRIMARY CARE TRUST</v>
          </cell>
        </row>
        <row r="7176">
          <cell r="C7176" t="str">
            <v>5QC</v>
          </cell>
          <cell r="D7176" t="str">
            <v>HAMPSHIRE PRIMARY CARE TRUST</v>
          </cell>
        </row>
        <row r="7177">
          <cell r="C7177" t="str">
            <v>5QC</v>
          </cell>
          <cell r="D7177" t="str">
            <v>HAMPSHIRE PRIMARY CARE TRUST</v>
          </cell>
        </row>
        <row r="7178">
          <cell r="C7178" t="str">
            <v>5QC</v>
          </cell>
          <cell r="D7178" t="str">
            <v>HAMPSHIRE PRIMARY CARE TRUST</v>
          </cell>
        </row>
        <row r="7179">
          <cell r="C7179" t="str">
            <v>5QC</v>
          </cell>
          <cell r="D7179" t="str">
            <v>HAMPSHIRE PRIMARY CARE TRUST</v>
          </cell>
        </row>
        <row r="7180">
          <cell r="C7180" t="str">
            <v>5QC</v>
          </cell>
          <cell r="D7180" t="str">
            <v>HAMPSHIRE PRIMARY CARE TRUST</v>
          </cell>
        </row>
        <row r="7181">
          <cell r="C7181" t="str">
            <v>5QC</v>
          </cell>
          <cell r="D7181" t="str">
            <v>HAMPSHIRE PRIMARY CARE TRUST</v>
          </cell>
        </row>
        <row r="7182">
          <cell r="C7182" t="str">
            <v>5QC</v>
          </cell>
          <cell r="D7182" t="str">
            <v>HAMPSHIRE PRIMARY CARE TRUST</v>
          </cell>
        </row>
        <row r="7183">
          <cell r="C7183" t="str">
            <v>5QC</v>
          </cell>
          <cell r="D7183" t="str">
            <v>HAMPSHIRE PRIMARY CARE TRUST</v>
          </cell>
        </row>
        <row r="7184">
          <cell r="C7184" t="str">
            <v>5QC</v>
          </cell>
          <cell r="D7184" t="str">
            <v>HAMPSHIRE PRIMARY CARE TRUST</v>
          </cell>
        </row>
        <row r="7185">
          <cell r="C7185" t="str">
            <v>5QC</v>
          </cell>
          <cell r="D7185" t="str">
            <v>HAMPSHIRE PRIMARY CARE TRUST</v>
          </cell>
        </row>
        <row r="7186">
          <cell r="C7186" t="str">
            <v>5QC</v>
          </cell>
          <cell r="D7186" t="str">
            <v>HAMPSHIRE PRIMARY CARE TRUST</v>
          </cell>
        </row>
        <row r="7187">
          <cell r="C7187" t="str">
            <v>5QC</v>
          </cell>
          <cell r="D7187" t="str">
            <v>HAMPSHIRE PRIMARY CARE TRUST</v>
          </cell>
        </row>
        <row r="7188">
          <cell r="C7188" t="str">
            <v>5QC</v>
          </cell>
          <cell r="D7188" t="str">
            <v>HAMPSHIRE PRIMARY CARE TRUST</v>
          </cell>
        </row>
        <row r="7189">
          <cell r="C7189" t="str">
            <v>5QC</v>
          </cell>
          <cell r="D7189" t="str">
            <v>HAMPSHIRE PRIMARY CARE TRUST</v>
          </cell>
        </row>
        <row r="7190">
          <cell r="C7190" t="str">
            <v>5QC</v>
          </cell>
          <cell r="D7190" t="str">
            <v>HAMPSHIRE PRIMARY CARE TRUST</v>
          </cell>
        </row>
        <row r="7191">
          <cell r="C7191" t="str">
            <v>5QC</v>
          </cell>
          <cell r="D7191" t="str">
            <v>HAMPSHIRE PRIMARY CARE TRUST</v>
          </cell>
        </row>
        <row r="7192">
          <cell r="C7192" t="str">
            <v>5QC</v>
          </cell>
          <cell r="D7192" t="str">
            <v>HAMPSHIRE PRIMARY CARE TRUST</v>
          </cell>
        </row>
        <row r="7193">
          <cell r="C7193" t="str">
            <v>5QC</v>
          </cell>
          <cell r="D7193" t="str">
            <v>HAMPSHIRE PRIMARY CARE TRUST</v>
          </cell>
        </row>
        <row r="7194">
          <cell r="C7194" t="str">
            <v>5QC</v>
          </cell>
          <cell r="D7194" t="str">
            <v>HAMPSHIRE PRIMARY CARE TRUST</v>
          </cell>
        </row>
        <row r="7195">
          <cell r="C7195" t="str">
            <v>5QC</v>
          </cell>
          <cell r="D7195" t="str">
            <v>HAMPSHIRE PRIMARY CARE TRUST</v>
          </cell>
        </row>
        <row r="7196">
          <cell r="C7196" t="str">
            <v>5QC</v>
          </cell>
          <cell r="D7196" t="str">
            <v>HAMPSHIRE PRIMARY CARE TRUST</v>
          </cell>
        </row>
        <row r="7197">
          <cell r="C7197" t="str">
            <v>5QC</v>
          </cell>
          <cell r="D7197" t="str">
            <v>HAMPSHIRE PRIMARY CARE TRUST</v>
          </cell>
        </row>
        <row r="7198">
          <cell r="C7198" t="str">
            <v>5QC</v>
          </cell>
          <cell r="D7198" t="str">
            <v>HAMPSHIRE PRIMARY CARE TRUST</v>
          </cell>
        </row>
        <row r="7199">
          <cell r="C7199" t="str">
            <v>5QC</v>
          </cell>
          <cell r="D7199" t="str">
            <v>HAMPSHIRE PRIMARY CARE TRUST</v>
          </cell>
        </row>
        <row r="7200">
          <cell r="C7200" t="str">
            <v>5QC</v>
          </cell>
          <cell r="D7200" t="str">
            <v>HAMPSHIRE PRIMARY CARE TRUST</v>
          </cell>
        </row>
        <row r="7201">
          <cell r="C7201" t="str">
            <v>5QC</v>
          </cell>
          <cell r="D7201" t="str">
            <v>HAMPSHIRE PRIMARY CARE TRUST</v>
          </cell>
        </row>
        <row r="7202">
          <cell r="C7202" t="str">
            <v>5QC</v>
          </cell>
          <cell r="D7202" t="str">
            <v>HAMPSHIRE PRIMARY CARE TRUST</v>
          </cell>
        </row>
        <row r="7203">
          <cell r="C7203" t="str">
            <v>5QC</v>
          </cell>
          <cell r="D7203" t="str">
            <v>HAMPSHIRE PRIMARY CARE TRUST</v>
          </cell>
        </row>
        <row r="7204">
          <cell r="C7204" t="str">
            <v>5QC</v>
          </cell>
          <cell r="D7204" t="str">
            <v>HAMPSHIRE PRIMARY CARE TRUST</v>
          </cell>
        </row>
        <row r="7205">
          <cell r="C7205" t="str">
            <v>5QC</v>
          </cell>
          <cell r="D7205" t="str">
            <v>HAMPSHIRE PRIMARY CARE TRUST</v>
          </cell>
        </row>
        <row r="7206">
          <cell r="C7206" t="str">
            <v>5QC</v>
          </cell>
          <cell r="D7206" t="str">
            <v>HAMPSHIRE PRIMARY CARE TRUST</v>
          </cell>
        </row>
        <row r="7207">
          <cell r="C7207" t="str">
            <v>5QC</v>
          </cell>
          <cell r="D7207" t="str">
            <v>HAMPSHIRE PRIMARY CARE TRUST</v>
          </cell>
        </row>
        <row r="7208">
          <cell r="C7208" t="str">
            <v>5QC</v>
          </cell>
          <cell r="D7208" t="str">
            <v>HAMPSHIRE PRIMARY CARE TRUST</v>
          </cell>
        </row>
        <row r="7209">
          <cell r="C7209" t="str">
            <v>5QC</v>
          </cell>
          <cell r="D7209" t="str">
            <v>HAMPSHIRE PRIMARY CARE TRUST</v>
          </cell>
        </row>
        <row r="7210">
          <cell r="C7210" t="str">
            <v>5QC</v>
          </cell>
          <cell r="D7210" t="str">
            <v>HAMPSHIRE PRIMARY CARE TRUST</v>
          </cell>
        </row>
        <row r="7211">
          <cell r="C7211" t="str">
            <v>5QC</v>
          </cell>
          <cell r="D7211" t="str">
            <v>HAMPSHIRE PRIMARY CARE TRUST</v>
          </cell>
        </row>
        <row r="7212">
          <cell r="C7212" t="str">
            <v>5QC</v>
          </cell>
          <cell r="D7212" t="str">
            <v>HAMPSHIRE PRIMARY CARE TRUST</v>
          </cell>
        </row>
        <row r="7213">
          <cell r="C7213" t="str">
            <v>5QC</v>
          </cell>
          <cell r="D7213" t="str">
            <v>HAMPSHIRE PRIMARY CARE TRUST</v>
          </cell>
        </row>
        <row r="7214">
          <cell r="C7214" t="str">
            <v>5QC</v>
          </cell>
          <cell r="D7214" t="str">
            <v>HAMPSHIRE PRIMARY CARE TRUST</v>
          </cell>
        </row>
        <row r="7215">
          <cell r="C7215" t="str">
            <v>5QC</v>
          </cell>
          <cell r="D7215" t="str">
            <v>HAMPSHIRE PRIMARY CARE TRUST</v>
          </cell>
        </row>
        <row r="7216">
          <cell r="C7216" t="str">
            <v>5QC</v>
          </cell>
          <cell r="D7216" t="str">
            <v>HAMPSHIRE PRIMARY CARE TRUST</v>
          </cell>
        </row>
        <row r="7217">
          <cell r="C7217" t="str">
            <v>5QC</v>
          </cell>
          <cell r="D7217" t="str">
            <v>HAMPSHIRE PRIMARY CARE TRUST</v>
          </cell>
        </row>
        <row r="7218">
          <cell r="C7218" t="str">
            <v>5QC</v>
          </cell>
          <cell r="D7218" t="str">
            <v>HAMPSHIRE PRIMARY CARE TRUST</v>
          </cell>
        </row>
        <row r="7219">
          <cell r="C7219" t="str">
            <v>5QC</v>
          </cell>
          <cell r="D7219" t="str">
            <v>HAMPSHIRE PRIMARY CARE TRUST</v>
          </cell>
        </row>
        <row r="7220">
          <cell r="C7220" t="str">
            <v>5QC</v>
          </cell>
          <cell r="D7220" t="str">
            <v>HAMPSHIRE PRIMARY CARE TRUST</v>
          </cell>
        </row>
        <row r="7221">
          <cell r="C7221" t="str">
            <v>5QC</v>
          </cell>
          <cell r="D7221" t="str">
            <v>HAMPSHIRE PRIMARY CARE TRUST</v>
          </cell>
        </row>
        <row r="7222">
          <cell r="C7222" t="str">
            <v>5QC</v>
          </cell>
          <cell r="D7222" t="str">
            <v>HAMPSHIRE PRIMARY CARE TRUST</v>
          </cell>
        </row>
        <row r="7223">
          <cell r="C7223" t="str">
            <v>5QC</v>
          </cell>
          <cell r="D7223" t="str">
            <v>HAMPSHIRE PRIMARY CARE TRUST</v>
          </cell>
        </row>
        <row r="7224">
          <cell r="C7224" t="str">
            <v>5QC</v>
          </cell>
          <cell r="D7224" t="str">
            <v>HAMPSHIRE PRIMARY CARE TRUST</v>
          </cell>
        </row>
        <row r="7225">
          <cell r="C7225" t="str">
            <v>5QC</v>
          </cell>
          <cell r="D7225" t="str">
            <v>HAMPSHIRE PRIMARY CARE TRUST</v>
          </cell>
        </row>
        <row r="7226">
          <cell r="C7226" t="str">
            <v>5QC</v>
          </cell>
          <cell r="D7226" t="str">
            <v>HAMPSHIRE PRIMARY CARE TRUST</v>
          </cell>
        </row>
        <row r="7227">
          <cell r="C7227" t="str">
            <v>5QC</v>
          </cell>
          <cell r="D7227" t="str">
            <v>HAMPSHIRE PRIMARY CARE TRUST</v>
          </cell>
        </row>
        <row r="7228">
          <cell r="C7228" t="str">
            <v>5QC</v>
          </cell>
          <cell r="D7228" t="str">
            <v>HAMPSHIRE PRIMARY CARE TRUST</v>
          </cell>
        </row>
        <row r="7229">
          <cell r="C7229" t="str">
            <v>5QC</v>
          </cell>
          <cell r="D7229" t="str">
            <v>HAMPSHIRE PRIMARY CARE TRUST</v>
          </cell>
        </row>
        <row r="7230">
          <cell r="C7230" t="str">
            <v>5QC</v>
          </cell>
          <cell r="D7230" t="str">
            <v>HAMPSHIRE PRIMARY CARE TRUST</v>
          </cell>
        </row>
        <row r="7231">
          <cell r="C7231" t="str">
            <v>5QC</v>
          </cell>
          <cell r="D7231" t="str">
            <v>HAMPSHIRE PRIMARY CARE TRUST</v>
          </cell>
        </row>
        <row r="7232">
          <cell r="C7232" t="str">
            <v>5QC</v>
          </cell>
          <cell r="D7232" t="str">
            <v>HAMPSHIRE PRIMARY CARE TRUST</v>
          </cell>
        </row>
        <row r="7233">
          <cell r="C7233" t="str">
            <v>5QC</v>
          </cell>
          <cell r="D7233" t="str">
            <v>HAMPSHIRE PRIMARY CARE TRUST</v>
          </cell>
        </row>
        <row r="7234">
          <cell r="C7234" t="str">
            <v>5QC</v>
          </cell>
          <cell r="D7234" t="str">
            <v>HAMPSHIRE PRIMARY CARE TRUST</v>
          </cell>
        </row>
        <row r="7235">
          <cell r="C7235" t="str">
            <v>5QC</v>
          </cell>
          <cell r="D7235" t="str">
            <v>HAMPSHIRE PRIMARY CARE TRUST</v>
          </cell>
        </row>
        <row r="7236">
          <cell r="C7236" t="str">
            <v>5QC</v>
          </cell>
          <cell r="D7236" t="str">
            <v>HAMPSHIRE PRIMARY CARE TRUST</v>
          </cell>
        </row>
        <row r="7237">
          <cell r="C7237" t="str">
            <v>5QC</v>
          </cell>
          <cell r="D7237" t="str">
            <v>HAMPSHIRE PRIMARY CARE TRUST</v>
          </cell>
        </row>
        <row r="7238">
          <cell r="C7238" t="str">
            <v>5QC</v>
          </cell>
          <cell r="D7238" t="str">
            <v>HAMPSHIRE PRIMARY CARE TRUST</v>
          </cell>
        </row>
        <row r="7239">
          <cell r="C7239" t="str">
            <v>5QC</v>
          </cell>
          <cell r="D7239" t="str">
            <v>HAMPSHIRE PRIMARY CARE TRUST</v>
          </cell>
        </row>
        <row r="7240">
          <cell r="C7240" t="str">
            <v>5QC</v>
          </cell>
          <cell r="D7240" t="str">
            <v>HAMPSHIRE PRIMARY CARE TRUST</v>
          </cell>
        </row>
        <row r="7241">
          <cell r="C7241" t="str">
            <v>5QC</v>
          </cell>
          <cell r="D7241" t="str">
            <v>HAMPSHIRE PRIMARY CARE TRUST</v>
          </cell>
        </row>
        <row r="7242">
          <cell r="C7242" t="str">
            <v>5QC</v>
          </cell>
          <cell r="D7242" t="str">
            <v>HAMPSHIRE PRIMARY CARE TRUST</v>
          </cell>
        </row>
        <row r="7243">
          <cell r="C7243" t="str">
            <v>5QC</v>
          </cell>
          <cell r="D7243" t="str">
            <v>HAMPSHIRE PRIMARY CARE TRUST</v>
          </cell>
        </row>
        <row r="7244">
          <cell r="C7244" t="str">
            <v>5QC</v>
          </cell>
          <cell r="D7244" t="str">
            <v>HAMPSHIRE PRIMARY CARE TRUST</v>
          </cell>
        </row>
        <row r="7245">
          <cell r="C7245" t="str">
            <v>5QC</v>
          </cell>
          <cell r="D7245" t="str">
            <v>HAMPSHIRE PRIMARY CARE TRUST</v>
          </cell>
        </row>
        <row r="7246">
          <cell r="C7246" t="str">
            <v>5QC</v>
          </cell>
          <cell r="D7246" t="str">
            <v>HAMPSHIRE PRIMARY CARE TRUST</v>
          </cell>
        </row>
        <row r="7247">
          <cell r="C7247" t="str">
            <v>5QC</v>
          </cell>
          <cell r="D7247" t="str">
            <v>HAMPSHIRE PRIMARY CARE TRUST</v>
          </cell>
        </row>
        <row r="7248">
          <cell r="C7248" t="str">
            <v>5QC</v>
          </cell>
          <cell r="D7248" t="str">
            <v>HAMPSHIRE PRIMARY CARE TRUST</v>
          </cell>
        </row>
        <row r="7249">
          <cell r="C7249" t="str">
            <v>5QD</v>
          </cell>
          <cell r="D7249" t="str">
            <v>BUCKINGHAMSHIRE PCT</v>
          </cell>
        </row>
        <row r="7250">
          <cell r="C7250" t="str">
            <v>5QD</v>
          </cell>
          <cell r="D7250" t="str">
            <v>BUCKINGHAMSHIRE PCT</v>
          </cell>
        </row>
        <row r="7251">
          <cell r="C7251" t="str">
            <v>5QD</v>
          </cell>
          <cell r="D7251" t="str">
            <v>BUCKINGHAMSHIRE PCT</v>
          </cell>
        </row>
        <row r="7252">
          <cell r="C7252" t="str">
            <v>5QD</v>
          </cell>
          <cell r="D7252" t="str">
            <v>BUCKINGHAMSHIRE PCT</v>
          </cell>
        </row>
        <row r="7253">
          <cell r="C7253" t="str">
            <v>5QD</v>
          </cell>
          <cell r="D7253" t="str">
            <v>BUCKINGHAMSHIRE PCT</v>
          </cell>
        </row>
        <row r="7254">
          <cell r="C7254" t="str">
            <v>5QD</v>
          </cell>
          <cell r="D7254" t="str">
            <v>BUCKINGHAMSHIRE PCT</v>
          </cell>
        </row>
        <row r="7255">
          <cell r="C7255" t="str">
            <v>5QD</v>
          </cell>
          <cell r="D7255" t="str">
            <v>BUCKINGHAMSHIRE PCT</v>
          </cell>
        </row>
        <row r="7256">
          <cell r="C7256" t="str">
            <v>5QD</v>
          </cell>
          <cell r="D7256" t="str">
            <v>BUCKINGHAMSHIRE PCT</v>
          </cell>
        </row>
        <row r="7257">
          <cell r="C7257" t="str">
            <v>5QD</v>
          </cell>
          <cell r="D7257" t="str">
            <v>BUCKINGHAMSHIRE PCT</v>
          </cell>
        </row>
        <row r="7258">
          <cell r="C7258" t="str">
            <v>5QD</v>
          </cell>
          <cell r="D7258" t="str">
            <v>BUCKINGHAMSHIRE PCT</v>
          </cell>
        </row>
        <row r="7259">
          <cell r="C7259" t="str">
            <v>5QD</v>
          </cell>
          <cell r="D7259" t="str">
            <v>BUCKINGHAMSHIRE PCT</v>
          </cell>
        </row>
        <row r="7260">
          <cell r="C7260" t="str">
            <v>5QD</v>
          </cell>
          <cell r="D7260" t="str">
            <v>BUCKINGHAMSHIRE PCT</v>
          </cell>
        </row>
        <row r="7261">
          <cell r="C7261" t="str">
            <v>5QD</v>
          </cell>
          <cell r="D7261" t="str">
            <v>BUCKINGHAMSHIRE PCT</v>
          </cell>
        </row>
        <row r="7262">
          <cell r="C7262" t="str">
            <v>5QD</v>
          </cell>
          <cell r="D7262" t="str">
            <v>BUCKINGHAMSHIRE PCT</v>
          </cell>
        </row>
        <row r="7263">
          <cell r="C7263" t="str">
            <v>5QD</v>
          </cell>
          <cell r="D7263" t="str">
            <v>BUCKINGHAMSHIRE PCT</v>
          </cell>
        </row>
        <row r="7264">
          <cell r="C7264" t="str">
            <v>5QD</v>
          </cell>
          <cell r="D7264" t="str">
            <v>BUCKINGHAMSHIRE PCT</v>
          </cell>
        </row>
        <row r="7265">
          <cell r="C7265" t="str">
            <v>5QD</v>
          </cell>
          <cell r="D7265" t="str">
            <v>BUCKINGHAMSHIRE PCT</v>
          </cell>
        </row>
        <row r="7266">
          <cell r="C7266" t="str">
            <v>5QD</v>
          </cell>
          <cell r="D7266" t="str">
            <v>BUCKINGHAMSHIRE PCT</v>
          </cell>
        </row>
        <row r="7267">
          <cell r="C7267" t="str">
            <v>5QD</v>
          </cell>
          <cell r="D7267" t="str">
            <v>BUCKINGHAMSHIRE PCT</v>
          </cell>
        </row>
        <row r="7268">
          <cell r="C7268" t="str">
            <v>5QD</v>
          </cell>
          <cell r="D7268" t="str">
            <v>BUCKINGHAMSHIRE PCT</v>
          </cell>
        </row>
        <row r="7269">
          <cell r="C7269" t="str">
            <v>5QD</v>
          </cell>
          <cell r="D7269" t="str">
            <v>BUCKINGHAMSHIRE PCT</v>
          </cell>
        </row>
        <row r="7270">
          <cell r="C7270" t="str">
            <v>5QD</v>
          </cell>
          <cell r="D7270" t="str">
            <v>BUCKINGHAMSHIRE PCT</v>
          </cell>
        </row>
        <row r="7271">
          <cell r="C7271" t="str">
            <v>5QD</v>
          </cell>
          <cell r="D7271" t="str">
            <v>BUCKINGHAMSHIRE PCT</v>
          </cell>
        </row>
        <row r="7272">
          <cell r="C7272" t="str">
            <v>5QD</v>
          </cell>
          <cell r="D7272" t="str">
            <v>BUCKINGHAMSHIRE PCT</v>
          </cell>
        </row>
        <row r="7273">
          <cell r="C7273" t="str">
            <v>5QD</v>
          </cell>
          <cell r="D7273" t="str">
            <v>BUCKINGHAMSHIRE PCT</v>
          </cell>
        </row>
        <row r="7274">
          <cell r="C7274" t="str">
            <v>5QD</v>
          </cell>
          <cell r="D7274" t="str">
            <v>BUCKINGHAMSHIRE PCT</v>
          </cell>
        </row>
        <row r="7275">
          <cell r="C7275" t="str">
            <v>5QD</v>
          </cell>
          <cell r="D7275" t="str">
            <v>BUCKINGHAMSHIRE PCT</v>
          </cell>
        </row>
        <row r="7276">
          <cell r="C7276" t="str">
            <v>5QD</v>
          </cell>
          <cell r="D7276" t="str">
            <v>BUCKINGHAMSHIRE PCT</v>
          </cell>
        </row>
        <row r="7277">
          <cell r="C7277" t="str">
            <v>5QD</v>
          </cell>
          <cell r="D7277" t="str">
            <v>BUCKINGHAMSHIRE PCT</v>
          </cell>
        </row>
        <row r="7278">
          <cell r="C7278" t="str">
            <v>5QD</v>
          </cell>
          <cell r="D7278" t="str">
            <v>BUCKINGHAMSHIRE PCT</v>
          </cell>
        </row>
        <row r="7279">
          <cell r="C7279" t="str">
            <v>5QD</v>
          </cell>
          <cell r="D7279" t="str">
            <v>BUCKINGHAMSHIRE PCT</v>
          </cell>
        </row>
        <row r="7280">
          <cell r="C7280" t="str">
            <v>5QD</v>
          </cell>
          <cell r="D7280" t="str">
            <v>BUCKINGHAMSHIRE PCT</v>
          </cell>
        </row>
        <row r="7281">
          <cell r="C7281" t="str">
            <v>5QD</v>
          </cell>
          <cell r="D7281" t="str">
            <v>BUCKINGHAMSHIRE PCT</v>
          </cell>
        </row>
        <row r="7282">
          <cell r="C7282" t="str">
            <v>5QD</v>
          </cell>
          <cell r="D7282" t="str">
            <v>BUCKINGHAMSHIRE PCT</v>
          </cell>
        </row>
        <row r="7283">
          <cell r="C7283" t="str">
            <v>5QD</v>
          </cell>
          <cell r="D7283" t="str">
            <v>BUCKINGHAMSHIRE PCT</v>
          </cell>
        </row>
        <row r="7284">
          <cell r="C7284" t="str">
            <v>5QD</v>
          </cell>
          <cell r="D7284" t="str">
            <v>BUCKINGHAMSHIRE PCT</v>
          </cell>
        </row>
        <row r="7285">
          <cell r="C7285" t="str">
            <v>5QD</v>
          </cell>
          <cell r="D7285" t="str">
            <v>BUCKINGHAMSHIRE PCT</v>
          </cell>
        </row>
        <row r="7286">
          <cell r="C7286" t="str">
            <v>5QD</v>
          </cell>
          <cell r="D7286" t="str">
            <v>BUCKINGHAMSHIRE PCT</v>
          </cell>
        </row>
        <row r="7287">
          <cell r="C7287" t="str">
            <v>5QD</v>
          </cell>
          <cell r="D7287" t="str">
            <v>BUCKINGHAMSHIRE PCT</v>
          </cell>
        </row>
        <row r="7288">
          <cell r="C7288" t="str">
            <v>5QD</v>
          </cell>
          <cell r="D7288" t="str">
            <v>BUCKINGHAMSHIRE PCT</v>
          </cell>
        </row>
        <row r="7289">
          <cell r="C7289" t="str">
            <v>5QD</v>
          </cell>
          <cell r="D7289" t="str">
            <v>BUCKINGHAMSHIRE PCT</v>
          </cell>
        </row>
        <row r="7290">
          <cell r="C7290" t="str">
            <v>5QD</v>
          </cell>
          <cell r="D7290" t="str">
            <v>BUCKINGHAMSHIRE PCT</v>
          </cell>
        </row>
        <row r="7291">
          <cell r="C7291" t="str">
            <v>5QD</v>
          </cell>
          <cell r="D7291" t="str">
            <v>BUCKINGHAMSHIRE PCT</v>
          </cell>
        </row>
        <row r="7292">
          <cell r="C7292" t="str">
            <v>5QD</v>
          </cell>
          <cell r="D7292" t="str">
            <v>BUCKINGHAMSHIRE PCT</v>
          </cell>
        </row>
        <row r="7293">
          <cell r="C7293" t="str">
            <v>5QD</v>
          </cell>
          <cell r="D7293" t="str">
            <v>BUCKINGHAMSHIRE PCT</v>
          </cell>
        </row>
        <row r="7294">
          <cell r="C7294" t="str">
            <v>5QD</v>
          </cell>
          <cell r="D7294" t="str">
            <v>BUCKINGHAMSHIRE PCT</v>
          </cell>
        </row>
        <row r="7295">
          <cell r="C7295" t="str">
            <v>5QD</v>
          </cell>
          <cell r="D7295" t="str">
            <v>BUCKINGHAMSHIRE PCT</v>
          </cell>
        </row>
        <row r="7296">
          <cell r="C7296" t="str">
            <v>5QD</v>
          </cell>
          <cell r="D7296" t="str">
            <v>BUCKINGHAMSHIRE PCT</v>
          </cell>
        </row>
        <row r="7297">
          <cell r="C7297" t="str">
            <v>5QD</v>
          </cell>
          <cell r="D7297" t="str">
            <v>BUCKINGHAMSHIRE PCT</v>
          </cell>
        </row>
        <row r="7298">
          <cell r="C7298" t="str">
            <v>5QD</v>
          </cell>
          <cell r="D7298" t="str">
            <v>BUCKINGHAMSHIRE PCT</v>
          </cell>
        </row>
        <row r="7299">
          <cell r="C7299" t="str">
            <v>5QD</v>
          </cell>
          <cell r="D7299" t="str">
            <v>BUCKINGHAMSHIRE PCT</v>
          </cell>
        </row>
        <row r="7300">
          <cell r="C7300" t="str">
            <v>5QD</v>
          </cell>
          <cell r="D7300" t="str">
            <v>BUCKINGHAMSHIRE PCT</v>
          </cell>
        </row>
        <row r="7301">
          <cell r="C7301" t="str">
            <v>5QD</v>
          </cell>
          <cell r="D7301" t="str">
            <v>BUCKINGHAMSHIRE PCT</v>
          </cell>
        </row>
        <row r="7302">
          <cell r="C7302" t="str">
            <v>5QD</v>
          </cell>
          <cell r="D7302" t="str">
            <v>BUCKINGHAMSHIRE PCT</v>
          </cell>
        </row>
        <row r="7303">
          <cell r="C7303" t="str">
            <v>5QD</v>
          </cell>
          <cell r="D7303" t="str">
            <v>BUCKINGHAMSHIRE PCT</v>
          </cell>
        </row>
        <row r="7304">
          <cell r="C7304" t="str">
            <v>5QD</v>
          </cell>
          <cell r="D7304" t="str">
            <v>BUCKINGHAMSHIRE PCT</v>
          </cell>
        </row>
        <row r="7305">
          <cell r="C7305" t="str">
            <v>5QD</v>
          </cell>
          <cell r="D7305" t="str">
            <v>BUCKINGHAMSHIRE PCT</v>
          </cell>
        </row>
        <row r="7306">
          <cell r="C7306" t="str">
            <v>5QD</v>
          </cell>
          <cell r="D7306" t="str">
            <v>BUCKINGHAMSHIRE PCT</v>
          </cell>
        </row>
        <row r="7307">
          <cell r="C7307" t="str">
            <v>5QD</v>
          </cell>
          <cell r="D7307" t="str">
            <v>BUCKINGHAMSHIRE PCT</v>
          </cell>
        </row>
        <row r="7308">
          <cell r="C7308" t="str">
            <v>5QD</v>
          </cell>
          <cell r="D7308" t="str">
            <v>BUCKINGHAMSHIRE PCT</v>
          </cell>
        </row>
        <row r="7309">
          <cell r="C7309" t="str">
            <v>5QE</v>
          </cell>
          <cell r="D7309" t="str">
            <v>OXFORDSHIRE PRIMARY CARE TRUST</v>
          </cell>
        </row>
        <row r="7310">
          <cell r="C7310" t="str">
            <v>5QE</v>
          </cell>
          <cell r="D7310" t="str">
            <v>OXFORDSHIRE PRIMARY CARE TRUST</v>
          </cell>
        </row>
        <row r="7311">
          <cell r="C7311" t="str">
            <v>5QE</v>
          </cell>
          <cell r="D7311" t="str">
            <v>OXFORDSHIRE PRIMARY CARE TRUST</v>
          </cell>
        </row>
        <row r="7312">
          <cell r="C7312" t="str">
            <v>5QE</v>
          </cell>
          <cell r="D7312" t="str">
            <v>OXFORDSHIRE PRIMARY CARE TRUST</v>
          </cell>
        </row>
        <row r="7313">
          <cell r="C7313" t="str">
            <v>5QE</v>
          </cell>
          <cell r="D7313" t="str">
            <v>OXFORDSHIRE PRIMARY CARE TRUST</v>
          </cell>
        </row>
        <row r="7314">
          <cell r="C7314" t="str">
            <v>5QE</v>
          </cell>
          <cell r="D7314" t="str">
            <v>OXFORDSHIRE PRIMARY CARE TRUST</v>
          </cell>
        </row>
        <row r="7315">
          <cell r="C7315" t="str">
            <v>5QE</v>
          </cell>
          <cell r="D7315" t="str">
            <v>OXFORDSHIRE PRIMARY CARE TRUST</v>
          </cell>
        </row>
        <row r="7316">
          <cell r="C7316" t="str">
            <v>5QE</v>
          </cell>
          <cell r="D7316" t="str">
            <v>OXFORDSHIRE PRIMARY CARE TRUST</v>
          </cell>
        </row>
        <row r="7317">
          <cell r="C7317" t="str">
            <v>5QE</v>
          </cell>
          <cell r="D7317" t="str">
            <v>OXFORDSHIRE PRIMARY CARE TRUST</v>
          </cell>
        </row>
        <row r="7318">
          <cell r="C7318" t="str">
            <v>5QE</v>
          </cell>
          <cell r="D7318" t="str">
            <v>OXFORDSHIRE PRIMARY CARE TRUST</v>
          </cell>
        </row>
        <row r="7319">
          <cell r="C7319" t="str">
            <v>5QE</v>
          </cell>
          <cell r="D7319" t="str">
            <v>OXFORDSHIRE PRIMARY CARE TRUST</v>
          </cell>
        </row>
        <row r="7320">
          <cell r="C7320" t="str">
            <v>5QE</v>
          </cell>
          <cell r="D7320" t="str">
            <v>OXFORDSHIRE PRIMARY CARE TRUST</v>
          </cell>
        </row>
        <row r="7321">
          <cell r="C7321" t="str">
            <v>5QE</v>
          </cell>
          <cell r="D7321" t="str">
            <v>OXFORDSHIRE PRIMARY CARE TRUST</v>
          </cell>
        </row>
        <row r="7322">
          <cell r="C7322" t="str">
            <v>5QE</v>
          </cell>
          <cell r="D7322" t="str">
            <v>OXFORDSHIRE PRIMARY CARE TRUST</v>
          </cell>
        </row>
        <row r="7323">
          <cell r="C7323" t="str">
            <v>5QE</v>
          </cell>
          <cell r="D7323" t="str">
            <v>OXFORDSHIRE PRIMARY CARE TRUST</v>
          </cell>
        </row>
        <row r="7324">
          <cell r="C7324" t="str">
            <v>5QE</v>
          </cell>
          <cell r="D7324" t="str">
            <v>OXFORDSHIRE PRIMARY CARE TRUST</v>
          </cell>
        </row>
        <row r="7325">
          <cell r="C7325" t="str">
            <v>5QE</v>
          </cell>
          <cell r="D7325" t="str">
            <v>OXFORDSHIRE PRIMARY CARE TRUST</v>
          </cell>
        </row>
        <row r="7326">
          <cell r="C7326" t="str">
            <v>5QE</v>
          </cell>
          <cell r="D7326" t="str">
            <v>OXFORDSHIRE PRIMARY CARE TRUST</v>
          </cell>
        </row>
        <row r="7327">
          <cell r="C7327" t="str">
            <v>5QE</v>
          </cell>
          <cell r="D7327" t="str">
            <v>OXFORDSHIRE PRIMARY CARE TRUST</v>
          </cell>
        </row>
        <row r="7328">
          <cell r="C7328" t="str">
            <v>5QE</v>
          </cell>
          <cell r="D7328" t="str">
            <v>OXFORDSHIRE PRIMARY CARE TRUST</v>
          </cell>
        </row>
        <row r="7329">
          <cell r="C7329" t="str">
            <v>5QE</v>
          </cell>
          <cell r="D7329" t="str">
            <v>OXFORDSHIRE PRIMARY CARE TRUST</v>
          </cell>
        </row>
        <row r="7330">
          <cell r="C7330" t="str">
            <v>5QE</v>
          </cell>
          <cell r="D7330" t="str">
            <v>OXFORDSHIRE PRIMARY CARE TRUST</v>
          </cell>
        </row>
        <row r="7331">
          <cell r="C7331" t="str">
            <v>5QE</v>
          </cell>
          <cell r="D7331" t="str">
            <v>OXFORDSHIRE PRIMARY CARE TRUST</v>
          </cell>
        </row>
        <row r="7332">
          <cell r="C7332" t="str">
            <v>5QE</v>
          </cell>
          <cell r="D7332" t="str">
            <v>OXFORDSHIRE PRIMARY CARE TRUST</v>
          </cell>
        </row>
        <row r="7333">
          <cell r="C7333" t="str">
            <v>5QE</v>
          </cell>
          <cell r="D7333" t="str">
            <v>OXFORDSHIRE PRIMARY CARE TRUST</v>
          </cell>
        </row>
        <row r="7334">
          <cell r="C7334" t="str">
            <v>5QE</v>
          </cell>
          <cell r="D7334" t="str">
            <v>OXFORDSHIRE PRIMARY CARE TRUST</v>
          </cell>
        </row>
        <row r="7335">
          <cell r="C7335" t="str">
            <v>5QE</v>
          </cell>
          <cell r="D7335" t="str">
            <v>OXFORDSHIRE PRIMARY CARE TRUST</v>
          </cell>
        </row>
        <row r="7336">
          <cell r="C7336" t="str">
            <v>5QE</v>
          </cell>
          <cell r="D7336" t="str">
            <v>OXFORDSHIRE PRIMARY CARE TRUST</v>
          </cell>
        </row>
        <row r="7337">
          <cell r="C7337" t="str">
            <v>5QE</v>
          </cell>
          <cell r="D7337" t="str">
            <v>OXFORDSHIRE PRIMARY CARE TRUST</v>
          </cell>
        </row>
        <row r="7338">
          <cell r="C7338" t="str">
            <v>5QE</v>
          </cell>
          <cell r="D7338" t="str">
            <v>OXFORDSHIRE PRIMARY CARE TRUST</v>
          </cell>
        </row>
        <row r="7339">
          <cell r="C7339" t="str">
            <v>5QE</v>
          </cell>
          <cell r="D7339" t="str">
            <v>OXFORDSHIRE PRIMARY CARE TRUST</v>
          </cell>
        </row>
        <row r="7340">
          <cell r="C7340" t="str">
            <v>5QE</v>
          </cell>
          <cell r="D7340" t="str">
            <v>OXFORDSHIRE PRIMARY CARE TRUST</v>
          </cell>
        </row>
        <row r="7341">
          <cell r="C7341" t="str">
            <v>5QE</v>
          </cell>
          <cell r="D7341" t="str">
            <v>OXFORDSHIRE PRIMARY CARE TRUST</v>
          </cell>
        </row>
        <row r="7342">
          <cell r="C7342" t="str">
            <v>5QE</v>
          </cell>
          <cell r="D7342" t="str">
            <v>OXFORDSHIRE PRIMARY CARE TRUST</v>
          </cell>
        </row>
        <row r="7343">
          <cell r="C7343" t="str">
            <v>5QE</v>
          </cell>
          <cell r="D7343" t="str">
            <v>OXFORDSHIRE PRIMARY CARE TRUST</v>
          </cell>
        </row>
        <row r="7344">
          <cell r="C7344" t="str">
            <v>5QE</v>
          </cell>
          <cell r="D7344" t="str">
            <v>OXFORDSHIRE PRIMARY CARE TRUST</v>
          </cell>
        </row>
        <row r="7345">
          <cell r="C7345" t="str">
            <v>5QE</v>
          </cell>
          <cell r="D7345" t="str">
            <v>OXFORDSHIRE PRIMARY CARE TRUST</v>
          </cell>
        </row>
        <row r="7346">
          <cell r="C7346" t="str">
            <v>5QE</v>
          </cell>
          <cell r="D7346" t="str">
            <v>OXFORDSHIRE PRIMARY CARE TRUST</v>
          </cell>
        </row>
        <row r="7347">
          <cell r="C7347" t="str">
            <v>5QE</v>
          </cell>
          <cell r="D7347" t="str">
            <v>OXFORDSHIRE PRIMARY CARE TRUST</v>
          </cell>
        </row>
        <row r="7348">
          <cell r="C7348" t="str">
            <v>5QE</v>
          </cell>
          <cell r="D7348" t="str">
            <v>OXFORDSHIRE PRIMARY CARE TRUST</v>
          </cell>
        </row>
        <row r="7349">
          <cell r="C7349" t="str">
            <v>5QE</v>
          </cell>
          <cell r="D7349" t="str">
            <v>OXFORDSHIRE PRIMARY CARE TRUST</v>
          </cell>
        </row>
        <row r="7350">
          <cell r="C7350" t="str">
            <v>5QE</v>
          </cell>
          <cell r="D7350" t="str">
            <v>OXFORDSHIRE PRIMARY CARE TRUST</v>
          </cell>
        </row>
        <row r="7351">
          <cell r="C7351" t="str">
            <v>5QE</v>
          </cell>
          <cell r="D7351" t="str">
            <v>OXFORDSHIRE PRIMARY CARE TRUST</v>
          </cell>
        </row>
        <row r="7352">
          <cell r="C7352" t="str">
            <v>5QE</v>
          </cell>
          <cell r="D7352" t="str">
            <v>OXFORDSHIRE PRIMARY CARE TRUST</v>
          </cell>
        </row>
        <row r="7353">
          <cell r="C7353" t="str">
            <v>5QE</v>
          </cell>
          <cell r="D7353" t="str">
            <v>OXFORDSHIRE PRIMARY CARE TRUST</v>
          </cell>
        </row>
        <row r="7354">
          <cell r="C7354" t="str">
            <v>5QE</v>
          </cell>
          <cell r="D7354" t="str">
            <v>OXFORDSHIRE PRIMARY CARE TRUST</v>
          </cell>
        </row>
        <row r="7355">
          <cell r="C7355" t="str">
            <v>5QE</v>
          </cell>
          <cell r="D7355" t="str">
            <v>OXFORDSHIRE PRIMARY CARE TRUST</v>
          </cell>
        </row>
        <row r="7356">
          <cell r="C7356" t="str">
            <v>5QE</v>
          </cell>
          <cell r="D7356" t="str">
            <v>OXFORDSHIRE PRIMARY CARE TRUST</v>
          </cell>
        </row>
        <row r="7357">
          <cell r="C7357" t="str">
            <v>5QE</v>
          </cell>
          <cell r="D7357" t="str">
            <v>OXFORDSHIRE PRIMARY CARE TRUST</v>
          </cell>
        </row>
        <row r="7358">
          <cell r="C7358" t="str">
            <v>5QE</v>
          </cell>
          <cell r="D7358" t="str">
            <v>OXFORDSHIRE PRIMARY CARE TRUST</v>
          </cell>
        </row>
        <row r="7359">
          <cell r="C7359" t="str">
            <v>5QE</v>
          </cell>
          <cell r="D7359" t="str">
            <v>OXFORDSHIRE PRIMARY CARE TRUST</v>
          </cell>
        </row>
        <row r="7360">
          <cell r="C7360" t="str">
            <v>5QE</v>
          </cell>
          <cell r="D7360" t="str">
            <v>OXFORDSHIRE PRIMARY CARE TRUST</v>
          </cell>
        </row>
        <row r="7361">
          <cell r="C7361" t="str">
            <v>5QE</v>
          </cell>
          <cell r="D7361" t="str">
            <v>OXFORDSHIRE PRIMARY CARE TRUST</v>
          </cell>
        </row>
        <row r="7362">
          <cell r="C7362" t="str">
            <v>5QE</v>
          </cell>
          <cell r="D7362" t="str">
            <v>OXFORDSHIRE PRIMARY CARE TRUST</v>
          </cell>
        </row>
        <row r="7363">
          <cell r="C7363" t="str">
            <v>5QE</v>
          </cell>
          <cell r="D7363" t="str">
            <v>OXFORDSHIRE PRIMARY CARE TRUST</v>
          </cell>
        </row>
        <row r="7364">
          <cell r="C7364" t="str">
            <v>5QE</v>
          </cell>
          <cell r="D7364" t="str">
            <v>OXFORDSHIRE PRIMARY CARE TRUST</v>
          </cell>
        </row>
        <row r="7365">
          <cell r="C7365" t="str">
            <v>5QE</v>
          </cell>
          <cell r="D7365" t="str">
            <v>OXFORDSHIRE PRIMARY CARE TRUST</v>
          </cell>
        </row>
        <row r="7366">
          <cell r="C7366" t="str">
            <v>5QE</v>
          </cell>
          <cell r="D7366" t="str">
            <v>OXFORDSHIRE PRIMARY CARE TRUST</v>
          </cell>
        </row>
        <row r="7367">
          <cell r="C7367" t="str">
            <v>5QE</v>
          </cell>
          <cell r="D7367" t="str">
            <v>OXFORDSHIRE PRIMARY CARE TRUST</v>
          </cell>
        </row>
        <row r="7368">
          <cell r="C7368" t="str">
            <v>5QE</v>
          </cell>
          <cell r="D7368" t="str">
            <v>OXFORDSHIRE PRIMARY CARE TRUST</v>
          </cell>
        </row>
        <row r="7369">
          <cell r="C7369" t="str">
            <v>5QE</v>
          </cell>
          <cell r="D7369" t="str">
            <v>OXFORDSHIRE PRIMARY CARE TRUST</v>
          </cell>
        </row>
        <row r="7370">
          <cell r="C7370" t="str">
            <v>5QE</v>
          </cell>
          <cell r="D7370" t="str">
            <v>OXFORDSHIRE PRIMARY CARE TRUST</v>
          </cell>
        </row>
        <row r="7371">
          <cell r="C7371" t="str">
            <v>5QE</v>
          </cell>
          <cell r="D7371" t="str">
            <v>OXFORDSHIRE PRIMARY CARE TRUST</v>
          </cell>
        </row>
        <row r="7372">
          <cell r="C7372" t="str">
            <v>5QE</v>
          </cell>
          <cell r="D7372" t="str">
            <v>OXFORDSHIRE PRIMARY CARE TRUST</v>
          </cell>
        </row>
        <row r="7373">
          <cell r="C7373" t="str">
            <v>5QE</v>
          </cell>
          <cell r="D7373" t="str">
            <v>OXFORDSHIRE PRIMARY CARE TRUST</v>
          </cell>
        </row>
        <row r="7374">
          <cell r="C7374" t="str">
            <v>5QE</v>
          </cell>
          <cell r="D7374" t="str">
            <v>OXFORDSHIRE PRIMARY CARE TRUST</v>
          </cell>
        </row>
        <row r="7375">
          <cell r="C7375" t="str">
            <v>5QE</v>
          </cell>
          <cell r="D7375" t="str">
            <v>OXFORDSHIRE PRIMARY CARE TRUST</v>
          </cell>
        </row>
        <row r="7376">
          <cell r="C7376" t="str">
            <v>5QE</v>
          </cell>
          <cell r="D7376" t="str">
            <v>OXFORDSHIRE PRIMARY CARE TRUST</v>
          </cell>
        </row>
        <row r="7377">
          <cell r="C7377" t="str">
            <v>5QE</v>
          </cell>
          <cell r="D7377" t="str">
            <v>OXFORDSHIRE PRIMARY CARE TRUST</v>
          </cell>
        </row>
        <row r="7378">
          <cell r="C7378" t="str">
            <v>5QE</v>
          </cell>
          <cell r="D7378" t="str">
            <v>OXFORDSHIRE PRIMARY CARE TRUST</v>
          </cell>
        </row>
        <row r="7379">
          <cell r="C7379" t="str">
            <v>5QE</v>
          </cell>
          <cell r="D7379" t="str">
            <v>OXFORDSHIRE PRIMARY CARE TRUST</v>
          </cell>
        </row>
        <row r="7380">
          <cell r="C7380" t="str">
            <v>5QE</v>
          </cell>
          <cell r="D7380" t="str">
            <v>OXFORDSHIRE PRIMARY CARE TRUST</v>
          </cell>
        </row>
        <row r="7381">
          <cell r="C7381" t="str">
            <v>5QE</v>
          </cell>
          <cell r="D7381" t="str">
            <v>OXFORDSHIRE PRIMARY CARE TRUST</v>
          </cell>
        </row>
        <row r="7382">
          <cell r="C7382" t="str">
            <v>5QE</v>
          </cell>
          <cell r="D7382" t="str">
            <v>OXFORDSHIRE PRIMARY CARE TRUST</v>
          </cell>
        </row>
        <row r="7383">
          <cell r="C7383" t="str">
            <v>5QE</v>
          </cell>
          <cell r="D7383" t="str">
            <v>OXFORDSHIRE PRIMARY CARE TRUST</v>
          </cell>
        </row>
        <row r="7384">
          <cell r="C7384" t="str">
            <v>5QE</v>
          </cell>
          <cell r="D7384" t="str">
            <v>OXFORDSHIRE PRIMARY CARE TRUST</v>
          </cell>
        </row>
        <row r="7385">
          <cell r="C7385" t="str">
            <v>5QE</v>
          </cell>
          <cell r="D7385" t="str">
            <v>OXFORDSHIRE PRIMARY CARE TRUST</v>
          </cell>
        </row>
        <row r="7386">
          <cell r="C7386" t="str">
            <v>5QE</v>
          </cell>
          <cell r="D7386" t="str">
            <v>OXFORDSHIRE PRIMARY CARE TRUST</v>
          </cell>
        </row>
        <row r="7387">
          <cell r="C7387" t="str">
            <v>5QE</v>
          </cell>
          <cell r="D7387" t="str">
            <v>OXFORDSHIRE PRIMARY CARE TRUST</v>
          </cell>
        </row>
        <row r="7388">
          <cell r="C7388" t="str">
            <v>5QE</v>
          </cell>
          <cell r="D7388" t="str">
            <v>OXFORDSHIRE PRIMARY CARE TRUST</v>
          </cell>
        </row>
        <row r="7389">
          <cell r="C7389" t="str">
            <v>5QE</v>
          </cell>
          <cell r="D7389" t="str">
            <v>OXFORDSHIRE PRIMARY CARE TRUST</v>
          </cell>
        </row>
        <row r="7390">
          <cell r="C7390" t="str">
            <v>5QE</v>
          </cell>
          <cell r="D7390" t="str">
            <v>OXFORDSHIRE PRIMARY CARE TRUST</v>
          </cell>
        </row>
        <row r="7391">
          <cell r="C7391" t="str">
            <v>5QF</v>
          </cell>
          <cell r="D7391" t="str">
            <v>BERKSHIRE WEST PRIMARY CARE TRUST</v>
          </cell>
        </row>
        <row r="7392">
          <cell r="C7392" t="str">
            <v>5QF</v>
          </cell>
          <cell r="D7392" t="str">
            <v>BERKSHIRE WEST PRIMARY CARE TRUST</v>
          </cell>
        </row>
        <row r="7393">
          <cell r="C7393" t="str">
            <v>5QF</v>
          </cell>
          <cell r="D7393" t="str">
            <v>BERKSHIRE WEST PRIMARY CARE TRUST</v>
          </cell>
        </row>
        <row r="7394">
          <cell r="C7394" t="str">
            <v>5QF</v>
          </cell>
          <cell r="D7394" t="str">
            <v>BERKSHIRE WEST PRIMARY CARE TRUST</v>
          </cell>
        </row>
        <row r="7395">
          <cell r="C7395" t="str">
            <v>5QF</v>
          </cell>
          <cell r="D7395" t="str">
            <v>BERKSHIRE WEST PRIMARY CARE TRUST</v>
          </cell>
        </row>
        <row r="7396">
          <cell r="C7396" t="str">
            <v>5QF</v>
          </cell>
          <cell r="D7396" t="str">
            <v>BERKSHIRE WEST PRIMARY CARE TRUST</v>
          </cell>
        </row>
        <row r="7397">
          <cell r="C7397" t="str">
            <v>5QF</v>
          </cell>
          <cell r="D7397" t="str">
            <v>BERKSHIRE WEST PRIMARY CARE TRUST</v>
          </cell>
        </row>
        <row r="7398">
          <cell r="C7398" t="str">
            <v>5QF</v>
          </cell>
          <cell r="D7398" t="str">
            <v>BERKSHIRE WEST PRIMARY CARE TRUST</v>
          </cell>
        </row>
        <row r="7399">
          <cell r="C7399" t="str">
            <v>5QF</v>
          </cell>
          <cell r="D7399" t="str">
            <v>BERKSHIRE WEST PRIMARY CARE TRUST</v>
          </cell>
        </row>
        <row r="7400">
          <cell r="C7400" t="str">
            <v>5QF</v>
          </cell>
          <cell r="D7400" t="str">
            <v>BERKSHIRE WEST PRIMARY CARE TRUST</v>
          </cell>
        </row>
        <row r="7401">
          <cell r="C7401" t="str">
            <v>5QF</v>
          </cell>
          <cell r="D7401" t="str">
            <v>BERKSHIRE WEST PRIMARY CARE TRUST</v>
          </cell>
        </row>
        <row r="7402">
          <cell r="C7402" t="str">
            <v>5QF</v>
          </cell>
          <cell r="D7402" t="str">
            <v>BERKSHIRE WEST PRIMARY CARE TRUST</v>
          </cell>
        </row>
        <row r="7403">
          <cell r="C7403" t="str">
            <v>5QF</v>
          </cell>
          <cell r="D7403" t="str">
            <v>BERKSHIRE WEST PRIMARY CARE TRUST</v>
          </cell>
        </row>
        <row r="7404">
          <cell r="C7404" t="str">
            <v>5QF</v>
          </cell>
          <cell r="D7404" t="str">
            <v>BERKSHIRE WEST PRIMARY CARE TRUST</v>
          </cell>
        </row>
        <row r="7405">
          <cell r="C7405" t="str">
            <v>5QF</v>
          </cell>
          <cell r="D7405" t="str">
            <v>BERKSHIRE WEST PRIMARY CARE TRUST</v>
          </cell>
        </row>
        <row r="7406">
          <cell r="C7406" t="str">
            <v>5QF</v>
          </cell>
          <cell r="D7406" t="str">
            <v>BERKSHIRE WEST PRIMARY CARE TRUST</v>
          </cell>
        </row>
        <row r="7407">
          <cell r="C7407" t="str">
            <v>5QF</v>
          </cell>
          <cell r="D7407" t="str">
            <v>BERKSHIRE WEST PRIMARY CARE TRUST</v>
          </cell>
        </row>
        <row r="7408">
          <cell r="C7408" t="str">
            <v>5QF</v>
          </cell>
          <cell r="D7408" t="str">
            <v>BERKSHIRE WEST PRIMARY CARE TRUST</v>
          </cell>
        </row>
        <row r="7409">
          <cell r="C7409" t="str">
            <v>5QF</v>
          </cell>
          <cell r="D7409" t="str">
            <v>BERKSHIRE WEST PRIMARY CARE TRUST</v>
          </cell>
        </row>
        <row r="7410">
          <cell r="C7410" t="str">
            <v>5QF</v>
          </cell>
          <cell r="D7410" t="str">
            <v>BERKSHIRE WEST PRIMARY CARE TRUST</v>
          </cell>
        </row>
        <row r="7411">
          <cell r="C7411" t="str">
            <v>5QF</v>
          </cell>
          <cell r="D7411" t="str">
            <v>BERKSHIRE WEST PRIMARY CARE TRUST</v>
          </cell>
        </row>
        <row r="7412">
          <cell r="C7412" t="str">
            <v>5QF</v>
          </cell>
          <cell r="D7412" t="str">
            <v>BERKSHIRE WEST PRIMARY CARE TRUST</v>
          </cell>
        </row>
        <row r="7413">
          <cell r="C7413" t="str">
            <v>5QF</v>
          </cell>
          <cell r="D7413" t="str">
            <v>BERKSHIRE WEST PRIMARY CARE TRUST</v>
          </cell>
        </row>
        <row r="7414">
          <cell r="C7414" t="str">
            <v>5QF</v>
          </cell>
          <cell r="D7414" t="str">
            <v>BERKSHIRE WEST PRIMARY CARE TRUST</v>
          </cell>
        </row>
        <row r="7415">
          <cell r="C7415" t="str">
            <v>5QF</v>
          </cell>
          <cell r="D7415" t="str">
            <v>BERKSHIRE WEST PRIMARY CARE TRUST</v>
          </cell>
        </row>
        <row r="7416">
          <cell r="C7416" t="str">
            <v>5QF</v>
          </cell>
          <cell r="D7416" t="str">
            <v>BERKSHIRE WEST PRIMARY CARE TRUST</v>
          </cell>
        </row>
        <row r="7417">
          <cell r="C7417" t="str">
            <v>5QF</v>
          </cell>
          <cell r="D7417" t="str">
            <v>BERKSHIRE WEST PRIMARY CARE TRUST</v>
          </cell>
        </row>
        <row r="7418">
          <cell r="C7418" t="str">
            <v>5QF</v>
          </cell>
          <cell r="D7418" t="str">
            <v>BERKSHIRE WEST PRIMARY CARE TRUST</v>
          </cell>
        </row>
        <row r="7419">
          <cell r="C7419" t="str">
            <v>5QF</v>
          </cell>
          <cell r="D7419" t="str">
            <v>BERKSHIRE WEST PRIMARY CARE TRUST</v>
          </cell>
        </row>
        <row r="7420">
          <cell r="C7420" t="str">
            <v>5QF</v>
          </cell>
          <cell r="D7420" t="str">
            <v>BERKSHIRE WEST PRIMARY CARE TRUST</v>
          </cell>
        </row>
        <row r="7421">
          <cell r="C7421" t="str">
            <v>5QF</v>
          </cell>
          <cell r="D7421" t="str">
            <v>BERKSHIRE WEST PRIMARY CARE TRUST</v>
          </cell>
        </row>
        <row r="7422">
          <cell r="C7422" t="str">
            <v>5QF</v>
          </cell>
          <cell r="D7422" t="str">
            <v>BERKSHIRE WEST PRIMARY CARE TRUST</v>
          </cell>
        </row>
        <row r="7423">
          <cell r="C7423" t="str">
            <v>5QF</v>
          </cell>
          <cell r="D7423" t="str">
            <v>BERKSHIRE WEST PRIMARY CARE TRUST</v>
          </cell>
        </row>
        <row r="7424">
          <cell r="C7424" t="str">
            <v>5QF</v>
          </cell>
          <cell r="D7424" t="str">
            <v>BERKSHIRE WEST PRIMARY CARE TRUST</v>
          </cell>
        </row>
        <row r="7425">
          <cell r="C7425" t="str">
            <v>5QF</v>
          </cell>
          <cell r="D7425" t="str">
            <v>BERKSHIRE WEST PRIMARY CARE TRUST</v>
          </cell>
        </row>
        <row r="7426">
          <cell r="C7426" t="str">
            <v>5QF</v>
          </cell>
          <cell r="D7426" t="str">
            <v>BERKSHIRE WEST PRIMARY CARE TRUST</v>
          </cell>
        </row>
        <row r="7427">
          <cell r="C7427" t="str">
            <v>5QF</v>
          </cell>
          <cell r="D7427" t="str">
            <v>BERKSHIRE WEST PRIMARY CARE TRUST</v>
          </cell>
        </row>
        <row r="7428">
          <cell r="C7428" t="str">
            <v>5QF</v>
          </cell>
          <cell r="D7428" t="str">
            <v>BERKSHIRE WEST PRIMARY CARE TRUST</v>
          </cell>
        </row>
        <row r="7429">
          <cell r="C7429" t="str">
            <v>5QF</v>
          </cell>
          <cell r="D7429" t="str">
            <v>BERKSHIRE WEST PRIMARY CARE TRUST</v>
          </cell>
        </row>
        <row r="7430">
          <cell r="C7430" t="str">
            <v>5QF</v>
          </cell>
          <cell r="D7430" t="str">
            <v>BERKSHIRE WEST PRIMARY CARE TRUST</v>
          </cell>
        </row>
        <row r="7431">
          <cell r="C7431" t="str">
            <v>5QF</v>
          </cell>
          <cell r="D7431" t="str">
            <v>BERKSHIRE WEST PRIMARY CARE TRUST</v>
          </cell>
        </row>
        <row r="7432">
          <cell r="C7432" t="str">
            <v>5QF</v>
          </cell>
          <cell r="D7432" t="str">
            <v>BERKSHIRE WEST PRIMARY CARE TRUST</v>
          </cell>
        </row>
        <row r="7433">
          <cell r="C7433" t="str">
            <v>5QF</v>
          </cell>
          <cell r="D7433" t="str">
            <v>BERKSHIRE WEST PRIMARY CARE TRUST</v>
          </cell>
        </row>
        <row r="7434">
          <cell r="C7434" t="str">
            <v>5QF</v>
          </cell>
          <cell r="D7434" t="str">
            <v>BERKSHIRE WEST PRIMARY CARE TRUST</v>
          </cell>
        </row>
        <row r="7435">
          <cell r="C7435" t="str">
            <v>5QF</v>
          </cell>
          <cell r="D7435" t="str">
            <v>BERKSHIRE WEST PRIMARY CARE TRUST</v>
          </cell>
        </row>
        <row r="7436">
          <cell r="C7436" t="str">
            <v>5QF</v>
          </cell>
          <cell r="D7436" t="str">
            <v>BERKSHIRE WEST PRIMARY CARE TRUST</v>
          </cell>
        </row>
        <row r="7437">
          <cell r="C7437" t="str">
            <v>5QF</v>
          </cell>
          <cell r="D7437" t="str">
            <v>BERKSHIRE WEST PRIMARY CARE TRUST</v>
          </cell>
        </row>
        <row r="7438">
          <cell r="C7438" t="str">
            <v>5QF</v>
          </cell>
          <cell r="D7438" t="str">
            <v>BERKSHIRE WEST PRIMARY CARE TRUST</v>
          </cell>
        </row>
        <row r="7439">
          <cell r="C7439" t="str">
            <v>5QF</v>
          </cell>
          <cell r="D7439" t="str">
            <v>BERKSHIRE WEST PRIMARY CARE TRUST</v>
          </cell>
        </row>
        <row r="7440">
          <cell r="C7440" t="str">
            <v>5QF</v>
          </cell>
          <cell r="D7440" t="str">
            <v>BERKSHIRE WEST PRIMARY CARE TRUST</v>
          </cell>
        </row>
        <row r="7441">
          <cell r="C7441" t="str">
            <v>5QF</v>
          </cell>
          <cell r="D7441" t="str">
            <v>BERKSHIRE WEST PRIMARY CARE TRUST</v>
          </cell>
        </row>
        <row r="7442">
          <cell r="C7442" t="str">
            <v>5QF</v>
          </cell>
          <cell r="D7442" t="str">
            <v>BERKSHIRE WEST PRIMARY CARE TRUST</v>
          </cell>
        </row>
        <row r="7443">
          <cell r="C7443" t="str">
            <v>5QF</v>
          </cell>
          <cell r="D7443" t="str">
            <v>BERKSHIRE WEST PRIMARY CARE TRUST</v>
          </cell>
        </row>
        <row r="7444">
          <cell r="C7444" t="str">
            <v>5QF</v>
          </cell>
          <cell r="D7444" t="str">
            <v>BERKSHIRE WEST PRIMARY CARE TRUST</v>
          </cell>
        </row>
        <row r="7445">
          <cell r="C7445" t="str">
            <v>5QF</v>
          </cell>
          <cell r="D7445" t="str">
            <v>BERKSHIRE WEST PRIMARY CARE TRUST</v>
          </cell>
        </row>
        <row r="7446">
          <cell r="C7446" t="str">
            <v>5QG</v>
          </cell>
          <cell r="D7446" t="str">
            <v>BERKSHIRE EAST PRIMARY CARE TRUST</v>
          </cell>
        </row>
        <row r="7447">
          <cell r="C7447" t="str">
            <v>5QG</v>
          </cell>
          <cell r="D7447" t="str">
            <v>BERKSHIRE EAST PRIMARY CARE TRUST</v>
          </cell>
        </row>
        <row r="7448">
          <cell r="C7448" t="str">
            <v>5QG</v>
          </cell>
          <cell r="D7448" t="str">
            <v>BERKSHIRE EAST PRIMARY CARE TRUST</v>
          </cell>
        </row>
        <row r="7449">
          <cell r="C7449" t="str">
            <v>5QG</v>
          </cell>
          <cell r="D7449" t="str">
            <v>BERKSHIRE EAST PRIMARY CARE TRUST</v>
          </cell>
        </row>
        <row r="7450">
          <cell r="C7450" t="str">
            <v>5QG</v>
          </cell>
          <cell r="D7450" t="str">
            <v>BERKSHIRE EAST PRIMARY CARE TRUST</v>
          </cell>
        </row>
        <row r="7451">
          <cell r="C7451" t="str">
            <v>5QG</v>
          </cell>
          <cell r="D7451" t="str">
            <v>BERKSHIRE EAST PRIMARY CARE TRUST</v>
          </cell>
        </row>
        <row r="7452">
          <cell r="C7452" t="str">
            <v>5QG</v>
          </cell>
          <cell r="D7452" t="str">
            <v>BERKSHIRE EAST PRIMARY CARE TRUST</v>
          </cell>
        </row>
        <row r="7453">
          <cell r="C7453" t="str">
            <v>5QG</v>
          </cell>
          <cell r="D7453" t="str">
            <v>BERKSHIRE EAST PRIMARY CARE TRUST</v>
          </cell>
        </row>
        <row r="7454">
          <cell r="C7454" t="str">
            <v>5QG</v>
          </cell>
          <cell r="D7454" t="str">
            <v>BERKSHIRE EAST PRIMARY CARE TRUST</v>
          </cell>
        </row>
        <row r="7455">
          <cell r="C7455" t="str">
            <v>5QG</v>
          </cell>
          <cell r="D7455" t="str">
            <v>BERKSHIRE EAST PRIMARY CARE TRUST</v>
          </cell>
        </row>
        <row r="7456">
          <cell r="C7456" t="str">
            <v>5QG</v>
          </cell>
          <cell r="D7456" t="str">
            <v>BERKSHIRE EAST PRIMARY CARE TRUST</v>
          </cell>
        </row>
        <row r="7457">
          <cell r="C7457" t="str">
            <v>5QG</v>
          </cell>
          <cell r="D7457" t="str">
            <v>BERKSHIRE EAST PRIMARY CARE TRUST</v>
          </cell>
        </row>
        <row r="7458">
          <cell r="C7458" t="str">
            <v>5QG</v>
          </cell>
          <cell r="D7458" t="str">
            <v>BERKSHIRE EAST PRIMARY CARE TRUST</v>
          </cell>
        </row>
        <row r="7459">
          <cell r="C7459" t="str">
            <v>5QG</v>
          </cell>
          <cell r="D7459" t="str">
            <v>BERKSHIRE EAST PRIMARY CARE TRUST</v>
          </cell>
        </row>
        <row r="7460">
          <cell r="C7460" t="str">
            <v>5QG</v>
          </cell>
          <cell r="D7460" t="str">
            <v>BERKSHIRE EAST PRIMARY CARE TRUST</v>
          </cell>
        </row>
        <row r="7461">
          <cell r="C7461" t="str">
            <v>5QG</v>
          </cell>
          <cell r="D7461" t="str">
            <v>BERKSHIRE EAST PRIMARY CARE TRUST</v>
          </cell>
        </row>
        <row r="7462">
          <cell r="C7462" t="str">
            <v>5QG</v>
          </cell>
          <cell r="D7462" t="str">
            <v>BERKSHIRE EAST PRIMARY CARE TRUST</v>
          </cell>
        </row>
        <row r="7463">
          <cell r="C7463" t="str">
            <v>5QG</v>
          </cell>
          <cell r="D7463" t="str">
            <v>BERKSHIRE EAST PRIMARY CARE TRUST</v>
          </cell>
        </row>
        <row r="7464">
          <cell r="C7464" t="str">
            <v>5QG</v>
          </cell>
          <cell r="D7464" t="str">
            <v>BERKSHIRE EAST PRIMARY CARE TRUST</v>
          </cell>
        </row>
        <row r="7465">
          <cell r="C7465" t="str">
            <v>5QG</v>
          </cell>
          <cell r="D7465" t="str">
            <v>BERKSHIRE EAST PRIMARY CARE TRUST</v>
          </cell>
        </row>
        <row r="7466">
          <cell r="C7466" t="str">
            <v>5QG</v>
          </cell>
          <cell r="D7466" t="str">
            <v>BERKSHIRE EAST PRIMARY CARE TRUST</v>
          </cell>
        </row>
        <row r="7467">
          <cell r="C7467" t="str">
            <v>5QG</v>
          </cell>
          <cell r="D7467" t="str">
            <v>BERKSHIRE EAST PRIMARY CARE TRUST</v>
          </cell>
        </row>
        <row r="7468">
          <cell r="C7468" t="str">
            <v>5QG</v>
          </cell>
          <cell r="D7468" t="str">
            <v>BERKSHIRE EAST PRIMARY CARE TRUST</v>
          </cell>
        </row>
        <row r="7469">
          <cell r="C7469" t="str">
            <v>5QG</v>
          </cell>
          <cell r="D7469" t="str">
            <v>BERKSHIRE EAST PRIMARY CARE TRUST</v>
          </cell>
        </row>
        <row r="7470">
          <cell r="C7470" t="str">
            <v>5QG</v>
          </cell>
          <cell r="D7470" t="str">
            <v>BERKSHIRE EAST PRIMARY CARE TRUST</v>
          </cell>
        </row>
        <row r="7471">
          <cell r="C7471" t="str">
            <v>5QG</v>
          </cell>
          <cell r="D7471" t="str">
            <v>BERKSHIRE EAST PRIMARY CARE TRUST</v>
          </cell>
        </row>
        <row r="7472">
          <cell r="C7472" t="str">
            <v>5QG</v>
          </cell>
          <cell r="D7472" t="str">
            <v>BERKSHIRE EAST PRIMARY CARE TRUST</v>
          </cell>
        </row>
        <row r="7473">
          <cell r="C7473" t="str">
            <v>5QG</v>
          </cell>
          <cell r="D7473" t="str">
            <v>BERKSHIRE EAST PRIMARY CARE TRUST</v>
          </cell>
        </row>
        <row r="7474">
          <cell r="C7474" t="str">
            <v>5QG</v>
          </cell>
          <cell r="D7474" t="str">
            <v>BERKSHIRE EAST PRIMARY CARE TRUST</v>
          </cell>
        </row>
        <row r="7475">
          <cell r="C7475" t="str">
            <v>5QG</v>
          </cell>
          <cell r="D7475" t="str">
            <v>BERKSHIRE EAST PRIMARY CARE TRUST</v>
          </cell>
        </row>
        <row r="7476">
          <cell r="C7476" t="str">
            <v>5QG</v>
          </cell>
          <cell r="D7476" t="str">
            <v>BERKSHIRE EAST PRIMARY CARE TRUST</v>
          </cell>
        </row>
        <row r="7477">
          <cell r="C7477" t="str">
            <v>5QG</v>
          </cell>
          <cell r="D7477" t="str">
            <v>BERKSHIRE EAST PRIMARY CARE TRUST</v>
          </cell>
        </row>
        <row r="7478">
          <cell r="C7478" t="str">
            <v>5QG</v>
          </cell>
          <cell r="D7478" t="str">
            <v>BERKSHIRE EAST PRIMARY CARE TRUST</v>
          </cell>
        </row>
        <row r="7479">
          <cell r="C7479" t="str">
            <v>5QG</v>
          </cell>
          <cell r="D7479" t="str">
            <v>BERKSHIRE EAST PRIMARY CARE TRUST</v>
          </cell>
        </row>
        <row r="7480">
          <cell r="C7480" t="str">
            <v>5QG</v>
          </cell>
          <cell r="D7480" t="str">
            <v>BERKSHIRE EAST PRIMARY CARE TRUST</v>
          </cell>
        </row>
        <row r="7481">
          <cell r="C7481" t="str">
            <v>5QG</v>
          </cell>
          <cell r="D7481" t="str">
            <v>BERKSHIRE EAST PRIMARY CARE TRUST</v>
          </cell>
        </row>
        <row r="7482">
          <cell r="C7482" t="str">
            <v>5QG</v>
          </cell>
          <cell r="D7482" t="str">
            <v>BERKSHIRE EAST PRIMARY CARE TRUST</v>
          </cell>
        </row>
        <row r="7483">
          <cell r="C7483" t="str">
            <v>5QG</v>
          </cell>
          <cell r="D7483" t="str">
            <v>BERKSHIRE EAST PRIMARY CARE TRUST</v>
          </cell>
        </row>
        <row r="7484">
          <cell r="C7484" t="str">
            <v>5QG</v>
          </cell>
          <cell r="D7484" t="str">
            <v>BERKSHIRE EAST PRIMARY CARE TRUST</v>
          </cell>
        </row>
        <row r="7485">
          <cell r="C7485" t="str">
            <v>5QG</v>
          </cell>
          <cell r="D7485" t="str">
            <v>BERKSHIRE EAST PRIMARY CARE TRUST</v>
          </cell>
        </row>
        <row r="7486">
          <cell r="C7486" t="str">
            <v>5QG</v>
          </cell>
          <cell r="D7486" t="str">
            <v>BERKSHIRE EAST PRIMARY CARE TRUST</v>
          </cell>
        </row>
        <row r="7487">
          <cell r="C7487" t="str">
            <v>5QG</v>
          </cell>
          <cell r="D7487" t="str">
            <v>BERKSHIRE EAST PRIMARY CARE TRUST</v>
          </cell>
        </row>
        <row r="7488">
          <cell r="C7488" t="str">
            <v>5QG</v>
          </cell>
          <cell r="D7488" t="str">
            <v>BERKSHIRE EAST PRIMARY CARE TRUST</v>
          </cell>
        </row>
        <row r="7489">
          <cell r="C7489" t="str">
            <v>5QG</v>
          </cell>
          <cell r="D7489" t="str">
            <v>BERKSHIRE EAST PRIMARY CARE TRUST</v>
          </cell>
        </row>
        <row r="7490">
          <cell r="C7490" t="str">
            <v>5QG</v>
          </cell>
          <cell r="D7490" t="str">
            <v>BERKSHIRE EAST PRIMARY CARE TRUST</v>
          </cell>
        </row>
        <row r="7491">
          <cell r="C7491" t="str">
            <v>5QG</v>
          </cell>
          <cell r="D7491" t="str">
            <v>BERKSHIRE EAST PRIMARY CARE TRUST</v>
          </cell>
        </row>
        <row r="7492">
          <cell r="C7492" t="str">
            <v>5QG</v>
          </cell>
          <cell r="D7492" t="str">
            <v>BERKSHIRE EAST PRIMARY CARE TRUST</v>
          </cell>
        </row>
        <row r="7493">
          <cell r="C7493" t="str">
            <v>5QG</v>
          </cell>
          <cell r="D7493" t="str">
            <v>BERKSHIRE EAST PRIMARY CARE TRUST</v>
          </cell>
        </row>
        <row r="7494">
          <cell r="C7494" t="str">
            <v>5QG</v>
          </cell>
          <cell r="D7494" t="str">
            <v>BERKSHIRE EAST PRIMARY CARE TRUST</v>
          </cell>
        </row>
        <row r="7495">
          <cell r="C7495" t="str">
            <v>5QG</v>
          </cell>
          <cell r="D7495" t="str">
            <v>BERKSHIRE EAST PRIMARY CARE TRUST</v>
          </cell>
        </row>
        <row r="7496">
          <cell r="C7496" t="str">
            <v>5QG</v>
          </cell>
          <cell r="D7496" t="str">
            <v>BERKSHIRE EAST PRIMARY CARE TRUST</v>
          </cell>
        </row>
        <row r="7497">
          <cell r="C7497" t="str">
            <v>5QG</v>
          </cell>
          <cell r="D7497" t="str">
            <v>BERKSHIRE EAST PRIMARY CARE TRUST</v>
          </cell>
        </row>
        <row r="7498">
          <cell r="C7498" t="str">
            <v>5QG</v>
          </cell>
          <cell r="D7498" t="str">
            <v>BERKSHIRE EAST PRIMARY CARE TRUST</v>
          </cell>
        </row>
        <row r="7499">
          <cell r="C7499" t="str">
            <v>5QT</v>
          </cell>
          <cell r="D7499" t="str">
            <v>NHS ISLE OF WIGHT</v>
          </cell>
        </row>
        <row r="7500">
          <cell r="C7500" t="str">
            <v>5QT</v>
          </cell>
          <cell r="D7500" t="str">
            <v>NHS ISLE OF WIGHT</v>
          </cell>
        </row>
        <row r="7501">
          <cell r="C7501" t="str">
            <v>5QT</v>
          </cell>
          <cell r="D7501" t="str">
            <v>NHS ISLE OF WIGHT</v>
          </cell>
        </row>
        <row r="7502">
          <cell r="C7502" t="str">
            <v>5QT</v>
          </cell>
          <cell r="D7502" t="str">
            <v>NHS ISLE OF WIGHT</v>
          </cell>
        </row>
        <row r="7503">
          <cell r="C7503" t="str">
            <v>5QT</v>
          </cell>
          <cell r="D7503" t="str">
            <v>NHS ISLE OF WIGHT</v>
          </cell>
        </row>
        <row r="7504">
          <cell r="C7504" t="str">
            <v>5QT</v>
          </cell>
          <cell r="D7504" t="str">
            <v>NHS ISLE OF WIGHT</v>
          </cell>
        </row>
        <row r="7505">
          <cell r="C7505" t="str">
            <v>5QT</v>
          </cell>
          <cell r="D7505" t="str">
            <v>NHS ISLE OF WIGHT</v>
          </cell>
        </row>
        <row r="7506">
          <cell r="C7506" t="str">
            <v>5QT</v>
          </cell>
          <cell r="D7506" t="str">
            <v>NHS ISLE OF WIGHT</v>
          </cell>
        </row>
        <row r="7507">
          <cell r="C7507" t="str">
            <v>5QT</v>
          </cell>
          <cell r="D7507" t="str">
            <v>NHS ISLE OF WIGHT</v>
          </cell>
        </row>
        <row r="7508">
          <cell r="C7508" t="str">
            <v>5QT</v>
          </cell>
          <cell r="D7508" t="str">
            <v>NHS ISLE OF WIGHT</v>
          </cell>
        </row>
        <row r="7509">
          <cell r="C7509" t="str">
            <v>5QT</v>
          </cell>
          <cell r="D7509" t="str">
            <v>NHS ISLE OF WIGHT</v>
          </cell>
        </row>
        <row r="7510">
          <cell r="C7510" t="str">
            <v>5QT</v>
          </cell>
          <cell r="D7510" t="str">
            <v>NHS ISLE OF WIGHT</v>
          </cell>
        </row>
        <row r="7511">
          <cell r="C7511" t="str">
            <v>5QT</v>
          </cell>
          <cell r="D7511" t="str">
            <v>NHS ISLE OF WIGHT</v>
          </cell>
        </row>
        <row r="7512">
          <cell r="C7512" t="str">
            <v>5QT</v>
          </cell>
          <cell r="D7512" t="str">
            <v>NHS ISLE OF WIGHT</v>
          </cell>
        </row>
        <row r="7513">
          <cell r="C7513" t="str">
            <v>5QT</v>
          </cell>
          <cell r="D7513" t="str">
            <v>NHS ISLE OF WIGHT</v>
          </cell>
        </row>
        <row r="7514">
          <cell r="C7514" t="str">
            <v>5QT</v>
          </cell>
          <cell r="D7514" t="str">
            <v>NHS ISLE OF WIGHT</v>
          </cell>
        </row>
        <row r="7515">
          <cell r="C7515" t="str">
            <v>5QT</v>
          </cell>
          <cell r="D7515" t="str">
            <v>NHS ISLE OF WIGHT</v>
          </cell>
        </row>
        <row r="7516">
          <cell r="C7516" t="str">
            <v>5A3</v>
          </cell>
          <cell r="D7516" t="str">
            <v>SOUTH GLOUCESTERSHIRE PCT</v>
          </cell>
        </row>
        <row r="7517">
          <cell r="C7517" t="str">
            <v>5A3</v>
          </cell>
          <cell r="D7517" t="str">
            <v>SOUTH GLOUCESTERSHIRE PCT</v>
          </cell>
        </row>
        <row r="7518">
          <cell r="C7518" t="str">
            <v>5A3</v>
          </cell>
          <cell r="D7518" t="str">
            <v>SOUTH GLOUCESTERSHIRE PCT</v>
          </cell>
        </row>
        <row r="7519">
          <cell r="C7519" t="str">
            <v>5A3</v>
          </cell>
          <cell r="D7519" t="str">
            <v>SOUTH GLOUCESTERSHIRE PCT</v>
          </cell>
        </row>
        <row r="7520">
          <cell r="C7520" t="str">
            <v>5A3</v>
          </cell>
          <cell r="D7520" t="str">
            <v>SOUTH GLOUCESTERSHIRE PCT</v>
          </cell>
        </row>
        <row r="7521">
          <cell r="C7521" t="str">
            <v>5A3</v>
          </cell>
          <cell r="D7521" t="str">
            <v>SOUTH GLOUCESTERSHIRE PCT</v>
          </cell>
        </row>
        <row r="7522">
          <cell r="C7522" t="str">
            <v>5A3</v>
          </cell>
          <cell r="D7522" t="str">
            <v>SOUTH GLOUCESTERSHIRE PCT</v>
          </cell>
        </row>
        <row r="7523">
          <cell r="C7523" t="str">
            <v>5A3</v>
          </cell>
          <cell r="D7523" t="str">
            <v>SOUTH GLOUCESTERSHIRE PCT</v>
          </cell>
        </row>
        <row r="7524">
          <cell r="C7524" t="str">
            <v>5A3</v>
          </cell>
          <cell r="D7524" t="str">
            <v>SOUTH GLOUCESTERSHIRE PCT</v>
          </cell>
        </row>
        <row r="7525">
          <cell r="C7525" t="str">
            <v>5A3</v>
          </cell>
          <cell r="D7525" t="str">
            <v>SOUTH GLOUCESTERSHIRE PCT</v>
          </cell>
        </row>
        <row r="7526">
          <cell r="C7526" t="str">
            <v>5A3</v>
          </cell>
          <cell r="D7526" t="str">
            <v>SOUTH GLOUCESTERSHIRE PCT</v>
          </cell>
        </row>
        <row r="7527">
          <cell r="C7527" t="str">
            <v>5A3</v>
          </cell>
          <cell r="D7527" t="str">
            <v>SOUTH GLOUCESTERSHIRE PCT</v>
          </cell>
        </row>
        <row r="7528">
          <cell r="C7528" t="str">
            <v>5A3</v>
          </cell>
          <cell r="D7528" t="str">
            <v>SOUTH GLOUCESTERSHIRE PCT</v>
          </cell>
        </row>
        <row r="7529">
          <cell r="C7529" t="str">
            <v>5A3</v>
          </cell>
          <cell r="D7529" t="str">
            <v>SOUTH GLOUCESTERSHIRE PCT</v>
          </cell>
        </row>
        <row r="7530">
          <cell r="C7530" t="str">
            <v>5A3</v>
          </cell>
          <cell r="D7530" t="str">
            <v>SOUTH GLOUCESTERSHIRE PCT</v>
          </cell>
        </row>
        <row r="7531">
          <cell r="C7531" t="str">
            <v>5A3</v>
          </cell>
          <cell r="D7531" t="str">
            <v>SOUTH GLOUCESTERSHIRE PCT</v>
          </cell>
        </row>
        <row r="7532">
          <cell r="C7532" t="str">
            <v>5A3</v>
          </cell>
          <cell r="D7532" t="str">
            <v>SOUTH GLOUCESTERSHIRE PCT</v>
          </cell>
        </row>
        <row r="7533">
          <cell r="C7533" t="str">
            <v>5A3</v>
          </cell>
          <cell r="D7533" t="str">
            <v>SOUTH GLOUCESTERSHIRE PCT</v>
          </cell>
        </row>
        <row r="7534">
          <cell r="C7534" t="str">
            <v>5A3</v>
          </cell>
          <cell r="D7534" t="str">
            <v>SOUTH GLOUCESTERSHIRE PCT</v>
          </cell>
        </row>
        <row r="7535">
          <cell r="C7535" t="str">
            <v>5A3</v>
          </cell>
          <cell r="D7535" t="str">
            <v>SOUTH GLOUCESTERSHIRE PCT</v>
          </cell>
        </row>
        <row r="7536">
          <cell r="C7536" t="str">
            <v>5A3</v>
          </cell>
          <cell r="D7536" t="str">
            <v>SOUTH GLOUCESTERSHIRE PCT</v>
          </cell>
        </row>
        <row r="7537">
          <cell r="C7537" t="str">
            <v>5A3</v>
          </cell>
          <cell r="D7537" t="str">
            <v>SOUTH GLOUCESTERSHIRE PCT</v>
          </cell>
        </row>
        <row r="7538">
          <cell r="C7538" t="str">
            <v>5A3</v>
          </cell>
          <cell r="D7538" t="str">
            <v>SOUTH GLOUCESTERSHIRE PCT</v>
          </cell>
        </row>
        <row r="7539">
          <cell r="C7539" t="str">
            <v>5A3</v>
          </cell>
          <cell r="D7539" t="str">
            <v>SOUTH GLOUCESTERSHIRE PCT</v>
          </cell>
        </row>
        <row r="7540">
          <cell r="C7540" t="str">
            <v>5A3</v>
          </cell>
          <cell r="D7540" t="str">
            <v>SOUTH GLOUCESTERSHIRE PCT</v>
          </cell>
        </row>
        <row r="7541">
          <cell r="C7541" t="str">
            <v>5A3</v>
          </cell>
          <cell r="D7541" t="str">
            <v>SOUTH GLOUCESTERSHIRE PCT</v>
          </cell>
        </row>
        <row r="7542">
          <cell r="C7542" t="str">
            <v>5A3</v>
          </cell>
          <cell r="D7542" t="str">
            <v>SOUTH GLOUCESTERSHIRE PCT</v>
          </cell>
        </row>
        <row r="7543">
          <cell r="C7543" t="str">
            <v>5A3</v>
          </cell>
          <cell r="D7543" t="str">
            <v>SOUTH GLOUCESTERSHIRE PCT</v>
          </cell>
        </row>
        <row r="7544">
          <cell r="C7544" t="str">
            <v>5F1</v>
          </cell>
          <cell r="D7544" t="str">
            <v>PLYMOUTH PRIMARY CARE TRUST</v>
          </cell>
        </row>
        <row r="7545">
          <cell r="C7545" t="str">
            <v>5F1</v>
          </cell>
          <cell r="D7545" t="str">
            <v>PLYMOUTH PRIMARY CARE TRUST</v>
          </cell>
        </row>
        <row r="7546">
          <cell r="C7546" t="str">
            <v>5F1</v>
          </cell>
          <cell r="D7546" t="str">
            <v>PLYMOUTH PRIMARY CARE TRUST</v>
          </cell>
        </row>
        <row r="7547">
          <cell r="C7547" t="str">
            <v>5F1</v>
          </cell>
          <cell r="D7547" t="str">
            <v>PLYMOUTH PRIMARY CARE TRUST</v>
          </cell>
        </row>
        <row r="7548">
          <cell r="C7548" t="str">
            <v>5F1</v>
          </cell>
          <cell r="D7548" t="str">
            <v>PLYMOUTH PRIMARY CARE TRUST</v>
          </cell>
        </row>
        <row r="7549">
          <cell r="C7549" t="str">
            <v>5F1</v>
          </cell>
          <cell r="D7549" t="str">
            <v>PLYMOUTH PRIMARY CARE TRUST</v>
          </cell>
        </row>
        <row r="7550">
          <cell r="C7550" t="str">
            <v>5F1</v>
          </cell>
          <cell r="D7550" t="str">
            <v>PLYMOUTH PRIMARY CARE TRUST</v>
          </cell>
        </row>
        <row r="7551">
          <cell r="C7551" t="str">
            <v>5F1</v>
          </cell>
          <cell r="D7551" t="str">
            <v>PLYMOUTH PRIMARY CARE TRUST</v>
          </cell>
        </row>
        <row r="7552">
          <cell r="C7552" t="str">
            <v>5F1</v>
          </cell>
          <cell r="D7552" t="str">
            <v>PLYMOUTH PRIMARY CARE TRUST</v>
          </cell>
        </row>
        <row r="7553">
          <cell r="C7553" t="str">
            <v>5F1</v>
          </cell>
          <cell r="D7553" t="str">
            <v>PLYMOUTH PRIMARY CARE TRUST</v>
          </cell>
        </row>
        <row r="7554">
          <cell r="C7554" t="str">
            <v>5F1</v>
          </cell>
          <cell r="D7554" t="str">
            <v>PLYMOUTH PRIMARY CARE TRUST</v>
          </cell>
        </row>
        <row r="7555">
          <cell r="C7555" t="str">
            <v>5F1</v>
          </cell>
          <cell r="D7555" t="str">
            <v>PLYMOUTH PRIMARY CARE TRUST</v>
          </cell>
        </row>
        <row r="7556">
          <cell r="C7556" t="str">
            <v>5F1</v>
          </cell>
          <cell r="D7556" t="str">
            <v>PLYMOUTH PRIMARY CARE TRUST</v>
          </cell>
        </row>
        <row r="7557">
          <cell r="C7557" t="str">
            <v>5F1</v>
          </cell>
          <cell r="D7557" t="str">
            <v>PLYMOUTH PRIMARY CARE TRUST</v>
          </cell>
        </row>
        <row r="7558">
          <cell r="C7558" t="str">
            <v>5F1</v>
          </cell>
          <cell r="D7558" t="str">
            <v>PLYMOUTH PRIMARY CARE TRUST</v>
          </cell>
        </row>
        <row r="7559">
          <cell r="C7559" t="str">
            <v>5F1</v>
          </cell>
          <cell r="D7559" t="str">
            <v>PLYMOUTH PRIMARY CARE TRUST</v>
          </cell>
        </row>
        <row r="7560">
          <cell r="C7560" t="str">
            <v>5F1</v>
          </cell>
          <cell r="D7560" t="str">
            <v>PLYMOUTH PRIMARY CARE TRUST</v>
          </cell>
        </row>
        <row r="7561">
          <cell r="C7561" t="str">
            <v>5F1</v>
          </cell>
          <cell r="D7561" t="str">
            <v>PLYMOUTH PRIMARY CARE TRUST</v>
          </cell>
        </row>
        <row r="7562">
          <cell r="C7562" t="str">
            <v>5F1</v>
          </cell>
          <cell r="D7562" t="str">
            <v>PLYMOUTH PRIMARY CARE TRUST</v>
          </cell>
        </row>
        <row r="7563">
          <cell r="C7563" t="str">
            <v>5F1</v>
          </cell>
          <cell r="D7563" t="str">
            <v>PLYMOUTH PRIMARY CARE TRUST</v>
          </cell>
        </row>
        <row r="7564">
          <cell r="C7564" t="str">
            <v>5F1</v>
          </cell>
          <cell r="D7564" t="str">
            <v>PLYMOUTH PRIMARY CARE TRUST</v>
          </cell>
        </row>
        <row r="7565">
          <cell r="C7565" t="str">
            <v>5F1</v>
          </cell>
          <cell r="D7565" t="str">
            <v>PLYMOUTH PRIMARY CARE TRUST</v>
          </cell>
        </row>
        <row r="7566">
          <cell r="C7566" t="str">
            <v>5F1</v>
          </cell>
          <cell r="D7566" t="str">
            <v>PLYMOUTH PRIMARY CARE TRUST</v>
          </cell>
        </row>
        <row r="7567">
          <cell r="C7567" t="str">
            <v>5F1</v>
          </cell>
          <cell r="D7567" t="str">
            <v>PLYMOUTH PRIMARY CARE TRUST</v>
          </cell>
        </row>
        <row r="7568">
          <cell r="C7568" t="str">
            <v>5F1</v>
          </cell>
          <cell r="D7568" t="str">
            <v>PLYMOUTH PRIMARY CARE TRUST</v>
          </cell>
        </row>
        <row r="7569">
          <cell r="C7569" t="str">
            <v>5F1</v>
          </cell>
          <cell r="D7569" t="str">
            <v>PLYMOUTH PRIMARY CARE TRUST</v>
          </cell>
        </row>
        <row r="7570">
          <cell r="C7570" t="str">
            <v>5F1</v>
          </cell>
          <cell r="D7570" t="str">
            <v>PLYMOUTH PRIMARY CARE TRUST</v>
          </cell>
        </row>
        <row r="7571">
          <cell r="C7571" t="str">
            <v>5F1</v>
          </cell>
          <cell r="D7571" t="str">
            <v>PLYMOUTH PRIMARY CARE TRUST</v>
          </cell>
        </row>
        <row r="7572">
          <cell r="C7572" t="str">
            <v>5F1</v>
          </cell>
          <cell r="D7572" t="str">
            <v>PLYMOUTH PRIMARY CARE TRUST</v>
          </cell>
        </row>
        <row r="7573">
          <cell r="C7573" t="str">
            <v>5F1</v>
          </cell>
          <cell r="D7573" t="str">
            <v>PLYMOUTH PRIMARY CARE TRUST</v>
          </cell>
        </row>
        <row r="7574">
          <cell r="C7574" t="str">
            <v>5F1</v>
          </cell>
          <cell r="D7574" t="str">
            <v>PLYMOUTH PRIMARY CARE TRUST</v>
          </cell>
        </row>
        <row r="7575">
          <cell r="C7575" t="str">
            <v>5F1</v>
          </cell>
          <cell r="D7575" t="str">
            <v>PLYMOUTH PRIMARY CARE TRUST</v>
          </cell>
        </row>
        <row r="7576">
          <cell r="C7576" t="str">
            <v>5F1</v>
          </cell>
          <cell r="D7576" t="str">
            <v>PLYMOUTH PRIMARY CARE TRUST</v>
          </cell>
        </row>
        <row r="7577">
          <cell r="C7577" t="str">
            <v>5F1</v>
          </cell>
          <cell r="D7577" t="str">
            <v>PLYMOUTH PRIMARY CARE TRUST</v>
          </cell>
        </row>
        <row r="7578">
          <cell r="C7578" t="str">
            <v>5F1</v>
          </cell>
          <cell r="D7578" t="str">
            <v>PLYMOUTH PRIMARY CARE TRUST</v>
          </cell>
        </row>
        <row r="7579">
          <cell r="C7579" t="str">
            <v>5F1</v>
          </cell>
          <cell r="D7579" t="str">
            <v>PLYMOUTH PRIMARY CARE TRUST</v>
          </cell>
        </row>
        <row r="7580">
          <cell r="C7580" t="str">
            <v>5F1</v>
          </cell>
          <cell r="D7580" t="str">
            <v>PLYMOUTH PRIMARY CARE TRUST</v>
          </cell>
        </row>
        <row r="7581">
          <cell r="C7581" t="str">
            <v>5F1</v>
          </cell>
          <cell r="D7581" t="str">
            <v>PLYMOUTH PRIMARY CARE TRUST</v>
          </cell>
        </row>
        <row r="7582">
          <cell r="C7582" t="str">
            <v>5F1</v>
          </cell>
          <cell r="D7582" t="str">
            <v>PLYMOUTH PRIMARY CARE TRUST</v>
          </cell>
        </row>
        <row r="7583">
          <cell r="C7583" t="str">
            <v>5F1</v>
          </cell>
          <cell r="D7583" t="str">
            <v>PLYMOUTH PRIMARY CARE TRUST</v>
          </cell>
        </row>
        <row r="7584">
          <cell r="C7584" t="str">
            <v>5F1</v>
          </cell>
          <cell r="D7584" t="str">
            <v>PLYMOUTH PRIMARY CARE TRUST</v>
          </cell>
        </row>
        <row r="7585">
          <cell r="C7585" t="str">
            <v>5F1</v>
          </cell>
          <cell r="D7585" t="str">
            <v>PLYMOUTH PRIMARY CARE TRUST</v>
          </cell>
        </row>
        <row r="7586">
          <cell r="C7586" t="str">
            <v>5F1</v>
          </cell>
          <cell r="D7586" t="str">
            <v>PLYMOUTH PRIMARY CARE TRUST</v>
          </cell>
        </row>
        <row r="7587">
          <cell r="C7587" t="str">
            <v>5F1</v>
          </cell>
          <cell r="D7587" t="str">
            <v>PLYMOUTH PRIMARY CARE TRUST</v>
          </cell>
        </row>
        <row r="7588">
          <cell r="C7588" t="str">
            <v>5FL</v>
          </cell>
          <cell r="D7588" t="str">
            <v>BATH AND NORTH EAST SOMERSET PCT</v>
          </cell>
        </row>
        <row r="7589">
          <cell r="C7589" t="str">
            <v>5FL</v>
          </cell>
          <cell r="D7589" t="str">
            <v>BATH AND NORTH EAST SOMERSET PCT</v>
          </cell>
        </row>
        <row r="7590">
          <cell r="C7590" t="str">
            <v>5FL</v>
          </cell>
          <cell r="D7590" t="str">
            <v>BATH AND NORTH EAST SOMERSET PCT</v>
          </cell>
        </row>
        <row r="7591">
          <cell r="C7591" t="str">
            <v>5FL</v>
          </cell>
          <cell r="D7591" t="str">
            <v>BATH AND NORTH EAST SOMERSET PCT</v>
          </cell>
        </row>
        <row r="7592">
          <cell r="C7592" t="str">
            <v>5FL</v>
          </cell>
          <cell r="D7592" t="str">
            <v>BATH AND NORTH EAST SOMERSET PCT</v>
          </cell>
        </row>
        <row r="7593">
          <cell r="C7593" t="str">
            <v>5FL</v>
          </cell>
          <cell r="D7593" t="str">
            <v>BATH AND NORTH EAST SOMERSET PCT</v>
          </cell>
        </row>
        <row r="7594">
          <cell r="C7594" t="str">
            <v>5FL</v>
          </cell>
          <cell r="D7594" t="str">
            <v>BATH AND NORTH EAST SOMERSET PCT</v>
          </cell>
        </row>
        <row r="7595">
          <cell r="C7595" t="str">
            <v>5FL</v>
          </cell>
          <cell r="D7595" t="str">
            <v>BATH AND NORTH EAST SOMERSET PCT</v>
          </cell>
        </row>
        <row r="7596">
          <cell r="C7596" t="str">
            <v>5FL</v>
          </cell>
          <cell r="D7596" t="str">
            <v>BATH AND NORTH EAST SOMERSET PCT</v>
          </cell>
        </row>
        <row r="7597">
          <cell r="C7597" t="str">
            <v>5FL</v>
          </cell>
          <cell r="D7597" t="str">
            <v>BATH AND NORTH EAST SOMERSET PCT</v>
          </cell>
        </row>
        <row r="7598">
          <cell r="C7598" t="str">
            <v>5FL</v>
          </cell>
          <cell r="D7598" t="str">
            <v>BATH AND NORTH EAST SOMERSET PCT</v>
          </cell>
        </row>
        <row r="7599">
          <cell r="C7599" t="str">
            <v>5FL</v>
          </cell>
          <cell r="D7599" t="str">
            <v>BATH AND NORTH EAST SOMERSET PCT</v>
          </cell>
        </row>
        <row r="7600">
          <cell r="C7600" t="str">
            <v>5FL</v>
          </cell>
          <cell r="D7600" t="str">
            <v>BATH AND NORTH EAST SOMERSET PCT</v>
          </cell>
        </row>
        <row r="7601">
          <cell r="C7601" t="str">
            <v>5FL</v>
          </cell>
          <cell r="D7601" t="str">
            <v>BATH AND NORTH EAST SOMERSET PCT</v>
          </cell>
        </row>
        <row r="7602">
          <cell r="C7602" t="str">
            <v>5FL</v>
          </cell>
          <cell r="D7602" t="str">
            <v>BATH AND NORTH EAST SOMERSET PCT</v>
          </cell>
        </row>
        <row r="7603">
          <cell r="C7603" t="str">
            <v>5FL</v>
          </cell>
          <cell r="D7603" t="str">
            <v>BATH AND NORTH EAST SOMERSET PCT</v>
          </cell>
        </row>
        <row r="7604">
          <cell r="C7604" t="str">
            <v>5FL</v>
          </cell>
          <cell r="D7604" t="str">
            <v>BATH AND NORTH EAST SOMERSET PCT</v>
          </cell>
        </row>
        <row r="7605">
          <cell r="C7605" t="str">
            <v>5FL</v>
          </cell>
          <cell r="D7605" t="str">
            <v>BATH AND NORTH EAST SOMERSET PCT</v>
          </cell>
        </row>
        <row r="7606">
          <cell r="C7606" t="str">
            <v>5FL</v>
          </cell>
          <cell r="D7606" t="str">
            <v>BATH AND NORTH EAST SOMERSET PCT</v>
          </cell>
        </row>
        <row r="7607">
          <cell r="C7607" t="str">
            <v>5FL</v>
          </cell>
          <cell r="D7607" t="str">
            <v>BATH AND NORTH EAST SOMERSET PCT</v>
          </cell>
        </row>
        <row r="7608">
          <cell r="C7608" t="str">
            <v>5FL</v>
          </cell>
          <cell r="D7608" t="str">
            <v>BATH AND NORTH EAST SOMERSET PCT</v>
          </cell>
        </row>
        <row r="7609">
          <cell r="C7609" t="str">
            <v>5FL</v>
          </cell>
          <cell r="D7609" t="str">
            <v>BATH AND NORTH EAST SOMERSET PCT</v>
          </cell>
        </row>
        <row r="7610">
          <cell r="C7610" t="str">
            <v>5FL</v>
          </cell>
          <cell r="D7610" t="str">
            <v>BATH AND NORTH EAST SOMERSET PCT</v>
          </cell>
        </row>
        <row r="7611">
          <cell r="C7611" t="str">
            <v>5FL</v>
          </cell>
          <cell r="D7611" t="str">
            <v>BATH AND NORTH EAST SOMERSET PCT</v>
          </cell>
        </row>
        <row r="7612">
          <cell r="C7612" t="str">
            <v>5FL</v>
          </cell>
          <cell r="D7612" t="str">
            <v>BATH AND NORTH EAST SOMERSET PCT</v>
          </cell>
        </row>
        <row r="7613">
          <cell r="C7613" t="str">
            <v>5FL</v>
          </cell>
          <cell r="D7613" t="str">
            <v>BATH AND NORTH EAST SOMERSET PCT</v>
          </cell>
        </row>
        <row r="7614">
          <cell r="C7614" t="str">
            <v>5FL</v>
          </cell>
          <cell r="D7614" t="str">
            <v>BATH AND NORTH EAST SOMERSET PCT</v>
          </cell>
        </row>
        <row r="7615">
          <cell r="C7615" t="str">
            <v>5K3</v>
          </cell>
          <cell r="D7615" t="str">
            <v>SWINDON PCT</v>
          </cell>
        </row>
        <row r="7616">
          <cell r="C7616" t="str">
            <v>5K3</v>
          </cell>
          <cell r="D7616" t="str">
            <v>SWINDON PCT</v>
          </cell>
        </row>
        <row r="7617">
          <cell r="C7617" t="str">
            <v>5K3</v>
          </cell>
          <cell r="D7617" t="str">
            <v>SWINDON PCT</v>
          </cell>
        </row>
        <row r="7618">
          <cell r="C7618" t="str">
            <v>5K3</v>
          </cell>
          <cell r="D7618" t="str">
            <v>SWINDON PCT</v>
          </cell>
        </row>
        <row r="7619">
          <cell r="C7619" t="str">
            <v>5K3</v>
          </cell>
          <cell r="D7619" t="str">
            <v>SWINDON PCT</v>
          </cell>
        </row>
        <row r="7620">
          <cell r="C7620" t="str">
            <v>5K3</v>
          </cell>
          <cell r="D7620" t="str">
            <v>SWINDON PCT</v>
          </cell>
        </row>
        <row r="7621">
          <cell r="C7621" t="str">
            <v>5K3</v>
          </cell>
          <cell r="D7621" t="str">
            <v>SWINDON PCT</v>
          </cell>
        </row>
        <row r="7622">
          <cell r="C7622" t="str">
            <v>5K3</v>
          </cell>
          <cell r="D7622" t="str">
            <v>SWINDON PCT</v>
          </cell>
        </row>
        <row r="7623">
          <cell r="C7623" t="str">
            <v>5K3</v>
          </cell>
          <cell r="D7623" t="str">
            <v>SWINDON PCT</v>
          </cell>
        </row>
        <row r="7624">
          <cell r="C7624" t="str">
            <v>5K3</v>
          </cell>
          <cell r="D7624" t="str">
            <v>SWINDON PCT</v>
          </cell>
        </row>
        <row r="7625">
          <cell r="C7625" t="str">
            <v>5K3</v>
          </cell>
          <cell r="D7625" t="str">
            <v>SWINDON PCT</v>
          </cell>
        </row>
        <row r="7626">
          <cell r="C7626" t="str">
            <v>5K3</v>
          </cell>
          <cell r="D7626" t="str">
            <v>SWINDON PCT</v>
          </cell>
        </row>
        <row r="7627">
          <cell r="C7627" t="str">
            <v>5K3</v>
          </cell>
          <cell r="D7627" t="str">
            <v>SWINDON PCT</v>
          </cell>
        </row>
        <row r="7628">
          <cell r="C7628" t="str">
            <v>5K3</v>
          </cell>
          <cell r="D7628" t="str">
            <v>SWINDON PCT</v>
          </cell>
        </row>
        <row r="7629">
          <cell r="C7629" t="str">
            <v>5K3</v>
          </cell>
          <cell r="D7629" t="str">
            <v>SWINDON PCT</v>
          </cell>
        </row>
        <row r="7630">
          <cell r="C7630" t="str">
            <v>5K3</v>
          </cell>
          <cell r="D7630" t="str">
            <v>SWINDON PCT</v>
          </cell>
        </row>
        <row r="7631">
          <cell r="C7631" t="str">
            <v>5K3</v>
          </cell>
          <cell r="D7631" t="str">
            <v>SWINDON PCT</v>
          </cell>
        </row>
        <row r="7632">
          <cell r="C7632" t="str">
            <v>5K3</v>
          </cell>
          <cell r="D7632" t="str">
            <v>SWINDON PCT</v>
          </cell>
        </row>
        <row r="7633">
          <cell r="C7633" t="str">
            <v>5K3</v>
          </cell>
          <cell r="D7633" t="str">
            <v>SWINDON PCT</v>
          </cell>
        </row>
        <row r="7634">
          <cell r="C7634" t="str">
            <v>5K3</v>
          </cell>
          <cell r="D7634" t="str">
            <v>SWINDON PCT</v>
          </cell>
        </row>
        <row r="7635">
          <cell r="C7635" t="str">
            <v>5K3</v>
          </cell>
          <cell r="D7635" t="str">
            <v>SWINDON PCT</v>
          </cell>
        </row>
        <row r="7636">
          <cell r="C7636" t="str">
            <v>5K3</v>
          </cell>
          <cell r="D7636" t="str">
            <v>SWINDON PCT</v>
          </cell>
        </row>
        <row r="7637">
          <cell r="C7637" t="str">
            <v>5K3</v>
          </cell>
          <cell r="D7637" t="str">
            <v>SWINDON PCT</v>
          </cell>
        </row>
        <row r="7638">
          <cell r="C7638" t="str">
            <v>5K3</v>
          </cell>
          <cell r="D7638" t="str">
            <v>SWINDON PCT</v>
          </cell>
        </row>
        <row r="7639">
          <cell r="C7639" t="str">
            <v>5K3</v>
          </cell>
          <cell r="D7639" t="str">
            <v>SWINDON PCT</v>
          </cell>
        </row>
        <row r="7640">
          <cell r="C7640" t="str">
            <v>5K3</v>
          </cell>
          <cell r="D7640" t="str">
            <v>SWINDON PCT</v>
          </cell>
        </row>
        <row r="7641">
          <cell r="C7641" t="str">
            <v>5K3</v>
          </cell>
          <cell r="D7641" t="str">
            <v>SWINDON PCT</v>
          </cell>
        </row>
        <row r="7642">
          <cell r="C7642" t="str">
            <v>5K3</v>
          </cell>
          <cell r="D7642" t="str">
            <v>SWINDON PCT</v>
          </cell>
        </row>
        <row r="7643">
          <cell r="C7643" t="str">
            <v>5M8</v>
          </cell>
          <cell r="D7643" t="str">
            <v>NORTH SOMERSET PCT</v>
          </cell>
        </row>
        <row r="7644">
          <cell r="C7644" t="str">
            <v>5M8</v>
          </cell>
          <cell r="D7644" t="str">
            <v>NORTH SOMERSET PCT</v>
          </cell>
        </row>
        <row r="7645">
          <cell r="C7645" t="str">
            <v>5M8</v>
          </cell>
          <cell r="D7645" t="str">
            <v>NORTH SOMERSET PCT</v>
          </cell>
        </row>
        <row r="7646">
          <cell r="C7646" t="str">
            <v>5M8</v>
          </cell>
          <cell r="D7646" t="str">
            <v>NORTH SOMERSET PCT</v>
          </cell>
        </row>
        <row r="7647">
          <cell r="C7647" t="str">
            <v>5M8</v>
          </cell>
          <cell r="D7647" t="str">
            <v>NORTH SOMERSET PCT</v>
          </cell>
        </row>
        <row r="7648">
          <cell r="C7648" t="str">
            <v>5M8</v>
          </cell>
          <cell r="D7648" t="str">
            <v>NORTH SOMERSET PCT</v>
          </cell>
        </row>
        <row r="7649">
          <cell r="C7649" t="str">
            <v>5M8</v>
          </cell>
          <cell r="D7649" t="str">
            <v>NORTH SOMERSET PCT</v>
          </cell>
        </row>
        <row r="7650">
          <cell r="C7650" t="str">
            <v>5M8</v>
          </cell>
          <cell r="D7650" t="str">
            <v>NORTH SOMERSET PCT</v>
          </cell>
        </row>
        <row r="7651">
          <cell r="C7651" t="str">
            <v>5M8</v>
          </cell>
          <cell r="D7651" t="str">
            <v>NORTH SOMERSET PCT</v>
          </cell>
        </row>
        <row r="7652">
          <cell r="C7652" t="str">
            <v>5M8</v>
          </cell>
          <cell r="D7652" t="str">
            <v>NORTH SOMERSET PCT</v>
          </cell>
        </row>
        <row r="7653">
          <cell r="C7653" t="str">
            <v>5M8</v>
          </cell>
          <cell r="D7653" t="str">
            <v>NORTH SOMERSET PCT</v>
          </cell>
        </row>
        <row r="7654">
          <cell r="C7654" t="str">
            <v>5M8</v>
          </cell>
          <cell r="D7654" t="str">
            <v>NORTH SOMERSET PCT</v>
          </cell>
        </row>
        <row r="7655">
          <cell r="C7655" t="str">
            <v>5M8</v>
          </cell>
          <cell r="D7655" t="str">
            <v>NORTH SOMERSET PCT</v>
          </cell>
        </row>
        <row r="7656">
          <cell r="C7656" t="str">
            <v>5M8</v>
          </cell>
          <cell r="D7656" t="str">
            <v>NORTH SOMERSET PCT</v>
          </cell>
        </row>
        <row r="7657">
          <cell r="C7657" t="str">
            <v>5M8</v>
          </cell>
          <cell r="D7657" t="str">
            <v>NORTH SOMERSET PCT</v>
          </cell>
        </row>
        <row r="7658">
          <cell r="C7658" t="str">
            <v>5M8</v>
          </cell>
          <cell r="D7658" t="str">
            <v>NORTH SOMERSET PCT</v>
          </cell>
        </row>
        <row r="7659">
          <cell r="C7659" t="str">
            <v>5M8</v>
          </cell>
          <cell r="D7659" t="str">
            <v>NORTH SOMERSET PCT</v>
          </cell>
        </row>
        <row r="7660">
          <cell r="C7660" t="str">
            <v>5M8</v>
          </cell>
          <cell r="D7660" t="str">
            <v>NORTH SOMERSET PCT</v>
          </cell>
        </row>
        <row r="7661">
          <cell r="C7661" t="str">
            <v>5M8</v>
          </cell>
          <cell r="D7661" t="str">
            <v>NORTH SOMERSET PCT</v>
          </cell>
        </row>
        <row r="7662">
          <cell r="C7662" t="str">
            <v>5M8</v>
          </cell>
          <cell r="D7662" t="str">
            <v>NORTH SOMERSET PCT</v>
          </cell>
        </row>
        <row r="7663">
          <cell r="C7663" t="str">
            <v>5M8</v>
          </cell>
          <cell r="D7663" t="str">
            <v>NORTH SOMERSET PCT</v>
          </cell>
        </row>
        <row r="7664">
          <cell r="C7664" t="str">
            <v>5M8</v>
          </cell>
          <cell r="D7664" t="str">
            <v>NORTH SOMERSET PCT</v>
          </cell>
        </row>
        <row r="7665">
          <cell r="C7665" t="str">
            <v>5M8</v>
          </cell>
          <cell r="D7665" t="str">
            <v>NORTH SOMERSET PCT</v>
          </cell>
        </row>
        <row r="7666">
          <cell r="C7666" t="str">
            <v>5M8</v>
          </cell>
          <cell r="D7666" t="str">
            <v>NORTH SOMERSET PCT</v>
          </cell>
        </row>
        <row r="7667">
          <cell r="C7667" t="str">
            <v>5QH</v>
          </cell>
          <cell r="D7667" t="str">
            <v>GLOUCESTERSHIRE PCT</v>
          </cell>
        </row>
        <row r="7668">
          <cell r="C7668" t="str">
            <v>5QH</v>
          </cell>
          <cell r="D7668" t="str">
            <v>GLOUCESTERSHIRE PCT</v>
          </cell>
        </row>
        <row r="7669">
          <cell r="C7669" t="str">
            <v>5QH</v>
          </cell>
          <cell r="D7669" t="str">
            <v>GLOUCESTERSHIRE PCT</v>
          </cell>
        </row>
        <row r="7670">
          <cell r="C7670" t="str">
            <v>5QH</v>
          </cell>
          <cell r="D7670" t="str">
            <v>GLOUCESTERSHIRE PCT</v>
          </cell>
        </row>
        <row r="7671">
          <cell r="C7671" t="str">
            <v>5QH</v>
          </cell>
          <cell r="D7671" t="str">
            <v>GLOUCESTERSHIRE PCT</v>
          </cell>
        </row>
        <row r="7672">
          <cell r="C7672" t="str">
            <v>5QH</v>
          </cell>
          <cell r="D7672" t="str">
            <v>GLOUCESTERSHIRE PCT</v>
          </cell>
        </row>
        <row r="7673">
          <cell r="C7673" t="str">
            <v>5QH</v>
          </cell>
          <cell r="D7673" t="str">
            <v>GLOUCESTERSHIRE PCT</v>
          </cell>
        </row>
        <row r="7674">
          <cell r="C7674" t="str">
            <v>5QH</v>
          </cell>
          <cell r="D7674" t="str">
            <v>GLOUCESTERSHIRE PCT</v>
          </cell>
        </row>
        <row r="7675">
          <cell r="C7675" t="str">
            <v>5QH</v>
          </cell>
          <cell r="D7675" t="str">
            <v>GLOUCESTERSHIRE PCT</v>
          </cell>
        </row>
        <row r="7676">
          <cell r="C7676" t="str">
            <v>5QH</v>
          </cell>
          <cell r="D7676" t="str">
            <v>GLOUCESTERSHIRE PCT</v>
          </cell>
        </row>
        <row r="7677">
          <cell r="C7677" t="str">
            <v>5QH</v>
          </cell>
          <cell r="D7677" t="str">
            <v>GLOUCESTERSHIRE PCT</v>
          </cell>
        </row>
        <row r="7678">
          <cell r="C7678" t="str">
            <v>5QH</v>
          </cell>
          <cell r="D7678" t="str">
            <v>GLOUCESTERSHIRE PCT</v>
          </cell>
        </row>
        <row r="7679">
          <cell r="C7679" t="str">
            <v>5QH</v>
          </cell>
          <cell r="D7679" t="str">
            <v>GLOUCESTERSHIRE PCT</v>
          </cell>
        </row>
        <row r="7680">
          <cell r="C7680" t="str">
            <v>5QH</v>
          </cell>
          <cell r="D7680" t="str">
            <v>GLOUCESTERSHIRE PCT</v>
          </cell>
        </row>
        <row r="7681">
          <cell r="C7681" t="str">
            <v>5QH</v>
          </cell>
          <cell r="D7681" t="str">
            <v>GLOUCESTERSHIRE PCT</v>
          </cell>
        </row>
        <row r="7682">
          <cell r="C7682" t="str">
            <v>5QH</v>
          </cell>
          <cell r="D7682" t="str">
            <v>GLOUCESTERSHIRE PCT</v>
          </cell>
        </row>
        <row r="7683">
          <cell r="C7683" t="str">
            <v>5QH</v>
          </cell>
          <cell r="D7683" t="str">
            <v>GLOUCESTERSHIRE PCT</v>
          </cell>
        </row>
        <row r="7684">
          <cell r="C7684" t="str">
            <v>5QH</v>
          </cell>
          <cell r="D7684" t="str">
            <v>GLOUCESTERSHIRE PCT</v>
          </cell>
        </row>
        <row r="7685">
          <cell r="C7685" t="str">
            <v>5QH</v>
          </cell>
          <cell r="D7685" t="str">
            <v>GLOUCESTERSHIRE PCT</v>
          </cell>
        </row>
        <row r="7686">
          <cell r="C7686" t="str">
            <v>5QH</v>
          </cell>
          <cell r="D7686" t="str">
            <v>GLOUCESTERSHIRE PCT</v>
          </cell>
        </row>
        <row r="7687">
          <cell r="C7687" t="str">
            <v>5QH</v>
          </cell>
          <cell r="D7687" t="str">
            <v>GLOUCESTERSHIRE PCT</v>
          </cell>
        </row>
        <row r="7688">
          <cell r="C7688" t="str">
            <v>5QH</v>
          </cell>
          <cell r="D7688" t="str">
            <v>GLOUCESTERSHIRE PCT</v>
          </cell>
        </row>
        <row r="7689">
          <cell r="C7689" t="str">
            <v>5QH</v>
          </cell>
          <cell r="D7689" t="str">
            <v>GLOUCESTERSHIRE PCT</v>
          </cell>
        </row>
        <row r="7690">
          <cell r="C7690" t="str">
            <v>5QH</v>
          </cell>
          <cell r="D7690" t="str">
            <v>GLOUCESTERSHIRE PCT</v>
          </cell>
        </row>
        <row r="7691">
          <cell r="C7691" t="str">
            <v>5QH</v>
          </cell>
          <cell r="D7691" t="str">
            <v>GLOUCESTERSHIRE PCT</v>
          </cell>
        </row>
        <row r="7692">
          <cell r="C7692" t="str">
            <v>5QH</v>
          </cell>
          <cell r="D7692" t="str">
            <v>GLOUCESTERSHIRE PCT</v>
          </cell>
        </row>
        <row r="7693">
          <cell r="C7693" t="str">
            <v>5QH</v>
          </cell>
          <cell r="D7693" t="str">
            <v>GLOUCESTERSHIRE PCT</v>
          </cell>
        </row>
        <row r="7694">
          <cell r="C7694" t="str">
            <v>5QH</v>
          </cell>
          <cell r="D7694" t="str">
            <v>GLOUCESTERSHIRE PCT</v>
          </cell>
        </row>
        <row r="7695">
          <cell r="C7695" t="str">
            <v>5QH</v>
          </cell>
          <cell r="D7695" t="str">
            <v>GLOUCESTERSHIRE PCT</v>
          </cell>
        </row>
        <row r="7696">
          <cell r="C7696" t="str">
            <v>5QH</v>
          </cell>
          <cell r="D7696" t="str">
            <v>GLOUCESTERSHIRE PCT</v>
          </cell>
        </row>
        <row r="7697">
          <cell r="C7697" t="str">
            <v>5QH</v>
          </cell>
          <cell r="D7697" t="str">
            <v>GLOUCESTERSHIRE PCT</v>
          </cell>
        </row>
        <row r="7698">
          <cell r="C7698" t="str">
            <v>5QH</v>
          </cell>
          <cell r="D7698" t="str">
            <v>GLOUCESTERSHIRE PCT</v>
          </cell>
        </row>
        <row r="7699">
          <cell r="C7699" t="str">
            <v>5QH</v>
          </cell>
          <cell r="D7699" t="str">
            <v>GLOUCESTERSHIRE PCT</v>
          </cell>
        </row>
        <row r="7700">
          <cell r="C7700" t="str">
            <v>5QH</v>
          </cell>
          <cell r="D7700" t="str">
            <v>GLOUCESTERSHIRE PCT</v>
          </cell>
        </row>
        <row r="7701">
          <cell r="C7701" t="str">
            <v>5QH</v>
          </cell>
          <cell r="D7701" t="str">
            <v>GLOUCESTERSHIRE PCT</v>
          </cell>
        </row>
        <row r="7702">
          <cell r="C7702" t="str">
            <v>5QH</v>
          </cell>
          <cell r="D7702" t="str">
            <v>GLOUCESTERSHIRE PCT</v>
          </cell>
        </row>
        <row r="7703">
          <cell r="C7703" t="str">
            <v>5QH</v>
          </cell>
          <cell r="D7703" t="str">
            <v>GLOUCESTERSHIRE PCT</v>
          </cell>
        </row>
        <row r="7704">
          <cell r="C7704" t="str">
            <v>5QH</v>
          </cell>
          <cell r="D7704" t="str">
            <v>GLOUCESTERSHIRE PCT</v>
          </cell>
        </row>
        <row r="7705">
          <cell r="C7705" t="str">
            <v>5QH</v>
          </cell>
          <cell r="D7705" t="str">
            <v>GLOUCESTERSHIRE PCT</v>
          </cell>
        </row>
        <row r="7706">
          <cell r="C7706" t="str">
            <v>5QH</v>
          </cell>
          <cell r="D7706" t="str">
            <v>GLOUCESTERSHIRE PCT</v>
          </cell>
        </row>
        <row r="7707">
          <cell r="C7707" t="str">
            <v>5QH</v>
          </cell>
          <cell r="D7707" t="str">
            <v>GLOUCESTERSHIRE PCT</v>
          </cell>
        </row>
        <row r="7708">
          <cell r="C7708" t="str">
            <v>5QH</v>
          </cell>
          <cell r="D7708" t="str">
            <v>GLOUCESTERSHIRE PCT</v>
          </cell>
        </row>
        <row r="7709">
          <cell r="C7709" t="str">
            <v>5QH</v>
          </cell>
          <cell r="D7709" t="str">
            <v>GLOUCESTERSHIRE PCT</v>
          </cell>
        </row>
        <row r="7710">
          <cell r="C7710" t="str">
            <v>5QH</v>
          </cell>
          <cell r="D7710" t="str">
            <v>GLOUCESTERSHIRE PCT</v>
          </cell>
        </row>
        <row r="7711">
          <cell r="C7711" t="str">
            <v>5QH</v>
          </cell>
          <cell r="D7711" t="str">
            <v>GLOUCESTERSHIRE PCT</v>
          </cell>
        </row>
        <row r="7712">
          <cell r="C7712" t="str">
            <v>5QH</v>
          </cell>
          <cell r="D7712" t="str">
            <v>GLOUCESTERSHIRE PCT</v>
          </cell>
        </row>
        <row r="7713">
          <cell r="C7713" t="str">
            <v>5QH</v>
          </cell>
          <cell r="D7713" t="str">
            <v>GLOUCESTERSHIRE PCT</v>
          </cell>
        </row>
        <row r="7714">
          <cell r="C7714" t="str">
            <v>5QH</v>
          </cell>
          <cell r="D7714" t="str">
            <v>GLOUCESTERSHIRE PCT</v>
          </cell>
        </row>
        <row r="7715">
          <cell r="C7715" t="str">
            <v>5QH</v>
          </cell>
          <cell r="D7715" t="str">
            <v>GLOUCESTERSHIRE PCT</v>
          </cell>
        </row>
        <row r="7716">
          <cell r="C7716" t="str">
            <v>5QH</v>
          </cell>
          <cell r="D7716" t="str">
            <v>GLOUCESTERSHIRE PCT</v>
          </cell>
        </row>
        <row r="7717">
          <cell r="C7717" t="str">
            <v>5QH</v>
          </cell>
          <cell r="D7717" t="str">
            <v>GLOUCESTERSHIRE PCT</v>
          </cell>
        </row>
        <row r="7718">
          <cell r="C7718" t="str">
            <v>5QH</v>
          </cell>
          <cell r="D7718" t="str">
            <v>GLOUCESTERSHIRE PCT</v>
          </cell>
        </row>
        <row r="7719">
          <cell r="C7719" t="str">
            <v>5QH</v>
          </cell>
          <cell r="D7719" t="str">
            <v>GLOUCESTERSHIRE PCT</v>
          </cell>
        </row>
        <row r="7720">
          <cell r="C7720" t="str">
            <v>5QH</v>
          </cell>
          <cell r="D7720" t="str">
            <v>GLOUCESTERSHIRE PCT</v>
          </cell>
        </row>
        <row r="7721">
          <cell r="C7721" t="str">
            <v>5QH</v>
          </cell>
          <cell r="D7721" t="str">
            <v>GLOUCESTERSHIRE PCT</v>
          </cell>
        </row>
        <row r="7722">
          <cell r="C7722" t="str">
            <v>5QH</v>
          </cell>
          <cell r="D7722" t="str">
            <v>GLOUCESTERSHIRE PCT</v>
          </cell>
        </row>
        <row r="7723">
          <cell r="C7723" t="str">
            <v>5QH</v>
          </cell>
          <cell r="D7723" t="str">
            <v>GLOUCESTERSHIRE PCT</v>
          </cell>
        </row>
        <row r="7724">
          <cell r="C7724" t="str">
            <v>5QH</v>
          </cell>
          <cell r="D7724" t="str">
            <v>GLOUCESTERSHIRE PCT</v>
          </cell>
        </row>
        <row r="7725">
          <cell r="C7725" t="str">
            <v>5QH</v>
          </cell>
          <cell r="D7725" t="str">
            <v>GLOUCESTERSHIRE PCT</v>
          </cell>
        </row>
        <row r="7726">
          <cell r="C7726" t="str">
            <v>5QH</v>
          </cell>
          <cell r="D7726" t="str">
            <v>GLOUCESTERSHIRE PCT</v>
          </cell>
        </row>
        <row r="7727">
          <cell r="C7727" t="str">
            <v>5QH</v>
          </cell>
          <cell r="D7727" t="str">
            <v>GLOUCESTERSHIRE PCT</v>
          </cell>
        </row>
        <row r="7728">
          <cell r="C7728" t="str">
            <v>5QH</v>
          </cell>
          <cell r="D7728" t="str">
            <v>GLOUCESTERSHIRE PCT</v>
          </cell>
        </row>
        <row r="7729">
          <cell r="C7729" t="str">
            <v>5QH</v>
          </cell>
          <cell r="D7729" t="str">
            <v>GLOUCESTERSHIRE PCT</v>
          </cell>
        </row>
        <row r="7730">
          <cell r="C7730" t="str">
            <v>5QH</v>
          </cell>
          <cell r="D7730" t="str">
            <v>GLOUCESTERSHIRE PCT</v>
          </cell>
        </row>
        <row r="7731">
          <cell r="C7731" t="str">
            <v>5QH</v>
          </cell>
          <cell r="D7731" t="str">
            <v>GLOUCESTERSHIRE PCT</v>
          </cell>
        </row>
        <row r="7732">
          <cell r="C7732" t="str">
            <v>5QH</v>
          </cell>
          <cell r="D7732" t="str">
            <v>GLOUCESTERSHIRE PCT</v>
          </cell>
        </row>
        <row r="7733">
          <cell r="C7733" t="str">
            <v>5QH</v>
          </cell>
          <cell r="D7733" t="str">
            <v>GLOUCESTERSHIRE PCT</v>
          </cell>
        </row>
        <row r="7734">
          <cell r="C7734" t="str">
            <v>5QH</v>
          </cell>
          <cell r="D7734" t="str">
            <v>GLOUCESTERSHIRE PCT</v>
          </cell>
        </row>
        <row r="7735">
          <cell r="C7735" t="str">
            <v>5QH</v>
          </cell>
          <cell r="D7735" t="str">
            <v>GLOUCESTERSHIRE PCT</v>
          </cell>
        </row>
        <row r="7736">
          <cell r="C7736" t="str">
            <v>5QH</v>
          </cell>
          <cell r="D7736" t="str">
            <v>GLOUCESTERSHIRE PCT</v>
          </cell>
        </row>
        <row r="7737">
          <cell r="C7737" t="str">
            <v>5QH</v>
          </cell>
          <cell r="D7737" t="str">
            <v>GLOUCESTERSHIRE PCT</v>
          </cell>
        </row>
        <row r="7738">
          <cell r="C7738" t="str">
            <v>5QH</v>
          </cell>
          <cell r="D7738" t="str">
            <v>GLOUCESTERSHIRE PCT</v>
          </cell>
        </row>
        <row r="7739">
          <cell r="C7739" t="str">
            <v>5QH</v>
          </cell>
          <cell r="D7739" t="str">
            <v>GLOUCESTERSHIRE PCT</v>
          </cell>
        </row>
        <row r="7740">
          <cell r="C7740" t="str">
            <v>5QH</v>
          </cell>
          <cell r="D7740" t="str">
            <v>GLOUCESTERSHIRE PCT</v>
          </cell>
        </row>
        <row r="7741">
          <cell r="C7741" t="str">
            <v>5QH</v>
          </cell>
          <cell r="D7741" t="str">
            <v>GLOUCESTERSHIRE PCT</v>
          </cell>
        </row>
        <row r="7742">
          <cell r="C7742" t="str">
            <v>5QH</v>
          </cell>
          <cell r="D7742" t="str">
            <v>GLOUCESTERSHIRE PCT</v>
          </cell>
        </row>
        <row r="7743">
          <cell r="C7743" t="str">
            <v>5QH</v>
          </cell>
          <cell r="D7743" t="str">
            <v>GLOUCESTERSHIRE PCT</v>
          </cell>
        </row>
        <row r="7744">
          <cell r="C7744" t="str">
            <v>5QH</v>
          </cell>
          <cell r="D7744" t="str">
            <v>GLOUCESTERSHIRE PCT</v>
          </cell>
        </row>
        <row r="7745">
          <cell r="C7745" t="str">
            <v>5QH</v>
          </cell>
          <cell r="D7745" t="str">
            <v>GLOUCESTERSHIRE PCT</v>
          </cell>
        </row>
        <row r="7746">
          <cell r="C7746" t="str">
            <v>5QH</v>
          </cell>
          <cell r="D7746" t="str">
            <v>GLOUCESTERSHIRE PCT</v>
          </cell>
        </row>
        <row r="7747">
          <cell r="C7747" t="str">
            <v>5QH</v>
          </cell>
          <cell r="D7747" t="str">
            <v>GLOUCESTERSHIRE PCT</v>
          </cell>
        </row>
        <row r="7748">
          <cell r="C7748" t="str">
            <v>5QH</v>
          </cell>
          <cell r="D7748" t="str">
            <v>GLOUCESTERSHIRE PCT</v>
          </cell>
        </row>
        <row r="7749">
          <cell r="C7749" t="str">
            <v>5QH</v>
          </cell>
          <cell r="D7749" t="str">
            <v>GLOUCESTERSHIRE PCT</v>
          </cell>
        </row>
        <row r="7750">
          <cell r="C7750" t="str">
            <v>5QH</v>
          </cell>
          <cell r="D7750" t="str">
            <v>GLOUCESTERSHIRE PCT</v>
          </cell>
        </row>
        <row r="7751">
          <cell r="C7751" t="str">
            <v>5QJ</v>
          </cell>
          <cell r="D7751" t="str">
            <v>BRISTOL PCT</v>
          </cell>
        </row>
        <row r="7752">
          <cell r="C7752" t="str">
            <v>5QJ</v>
          </cell>
          <cell r="D7752" t="str">
            <v>BRISTOL PCT</v>
          </cell>
        </row>
        <row r="7753">
          <cell r="C7753" t="str">
            <v>5QJ</v>
          </cell>
          <cell r="D7753" t="str">
            <v>BRISTOL PCT</v>
          </cell>
        </row>
        <row r="7754">
          <cell r="C7754" t="str">
            <v>5QJ</v>
          </cell>
          <cell r="D7754" t="str">
            <v>BRISTOL PCT</v>
          </cell>
        </row>
        <row r="7755">
          <cell r="C7755" t="str">
            <v>5QJ</v>
          </cell>
          <cell r="D7755" t="str">
            <v>BRISTOL PCT</v>
          </cell>
        </row>
        <row r="7756">
          <cell r="C7756" t="str">
            <v>5QJ</v>
          </cell>
          <cell r="D7756" t="str">
            <v>BRISTOL PCT</v>
          </cell>
        </row>
        <row r="7757">
          <cell r="C7757" t="str">
            <v>5QJ</v>
          </cell>
          <cell r="D7757" t="str">
            <v>BRISTOL PCT</v>
          </cell>
        </row>
        <row r="7758">
          <cell r="C7758" t="str">
            <v>5QJ</v>
          </cell>
          <cell r="D7758" t="str">
            <v>BRISTOL PCT</v>
          </cell>
        </row>
        <row r="7759">
          <cell r="C7759" t="str">
            <v>5QJ</v>
          </cell>
          <cell r="D7759" t="str">
            <v>BRISTOL PCT</v>
          </cell>
        </row>
        <row r="7760">
          <cell r="C7760" t="str">
            <v>5QJ</v>
          </cell>
          <cell r="D7760" t="str">
            <v>BRISTOL PCT</v>
          </cell>
        </row>
        <row r="7761">
          <cell r="C7761" t="str">
            <v>5QJ</v>
          </cell>
          <cell r="D7761" t="str">
            <v>BRISTOL PCT</v>
          </cell>
        </row>
        <row r="7762">
          <cell r="C7762" t="str">
            <v>5QJ</v>
          </cell>
          <cell r="D7762" t="str">
            <v>BRISTOL PCT</v>
          </cell>
        </row>
        <row r="7763">
          <cell r="C7763" t="str">
            <v>5QJ</v>
          </cell>
          <cell r="D7763" t="str">
            <v>BRISTOL PCT</v>
          </cell>
        </row>
        <row r="7764">
          <cell r="C7764" t="str">
            <v>5QJ</v>
          </cell>
          <cell r="D7764" t="str">
            <v>BRISTOL PCT</v>
          </cell>
        </row>
        <row r="7765">
          <cell r="C7765" t="str">
            <v>5QJ</v>
          </cell>
          <cell r="D7765" t="str">
            <v>BRISTOL PCT</v>
          </cell>
        </row>
        <row r="7766">
          <cell r="C7766" t="str">
            <v>5QJ</v>
          </cell>
          <cell r="D7766" t="str">
            <v>BRISTOL PCT</v>
          </cell>
        </row>
        <row r="7767">
          <cell r="C7767" t="str">
            <v>5QJ</v>
          </cell>
          <cell r="D7767" t="str">
            <v>BRISTOL PCT</v>
          </cell>
        </row>
        <row r="7768">
          <cell r="C7768" t="str">
            <v>5QJ</v>
          </cell>
          <cell r="D7768" t="str">
            <v>BRISTOL PCT</v>
          </cell>
        </row>
        <row r="7769">
          <cell r="C7769" t="str">
            <v>5QJ</v>
          </cell>
          <cell r="D7769" t="str">
            <v>BRISTOL PCT</v>
          </cell>
        </row>
        <row r="7770">
          <cell r="C7770" t="str">
            <v>5QJ</v>
          </cell>
          <cell r="D7770" t="str">
            <v>BRISTOL PCT</v>
          </cell>
        </row>
        <row r="7771">
          <cell r="C7771" t="str">
            <v>5QJ</v>
          </cell>
          <cell r="D7771" t="str">
            <v>BRISTOL PCT</v>
          </cell>
        </row>
        <row r="7772">
          <cell r="C7772" t="str">
            <v>5QJ</v>
          </cell>
          <cell r="D7772" t="str">
            <v>BRISTOL PCT</v>
          </cell>
        </row>
        <row r="7773">
          <cell r="C7773" t="str">
            <v>5QJ</v>
          </cell>
          <cell r="D7773" t="str">
            <v>BRISTOL PCT</v>
          </cell>
        </row>
        <row r="7774">
          <cell r="C7774" t="str">
            <v>5QJ</v>
          </cell>
          <cell r="D7774" t="str">
            <v>BRISTOL PCT</v>
          </cell>
        </row>
        <row r="7775">
          <cell r="C7775" t="str">
            <v>5QJ</v>
          </cell>
          <cell r="D7775" t="str">
            <v>BRISTOL PCT</v>
          </cell>
        </row>
        <row r="7776">
          <cell r="C7776" t="str">
            <v>5QJ</v>
          </cell>
          <cell r="D7776" t="str">
            <v>BRISTOL PCT</v>
          </cell>
        </row>
        <row r="7777">
          <cell r="C7777" t="str">
            <v>5QJ</v>
          </cell>
          <cell r="D7777" t="str">
            <v>BRISTOL PCT</v>
          </cell>
        </row>
        <row r="7778">
          <cell r="C7778" t="str">
            <v>5QJ</v>
          </cell>
          <cell r="D7778" t="str">
            <v>BRISTOL PCT</v>
          </cell>
        </row>
        <row r="7779">
          <cell r="C7779" t="str">
            <v>5QJ</v>
          </cell>
          <cell r="D7779" t="str">
            <v>BRISTOL PCT</v>
          </cell>
        </row>
        <row r="7780">
          <cell r="C7780" t="str">
            <v>5QJ</v>
          </cell>
          <cell r="D7780" t="str">
            <v>BRISTOL PCT</v>
          </cell>
        </row>
        <row r="7781">
          <cell r="C7781" t="str">
            <v>5QJ</v>
          </cell>
          <cell r="D7781" t="str">
            <v>BRISTOL PCT</v>
          </cell>
        </row>
        <row r="7782">
          <cell r="C7782" t="str">
            <v>5QJ</v>
          </cell>
          <cell r="D7782" t="str">
            <v>BRISTOL PCT</v>
          </cell>
        </row>
        <row r="7783">
          <cell r="C7783" t="str">
            <v>5QJ</v>
          </cell>
          <cell r="D7783" t="str">
            <v>BRISTOL PCT</v>
          </cell>
        </row>
        <row r="7784">
          <cell r="C7784" t="str">
            <v>5QJ</v>
          </cell>
          <cell r="D7784" t="str">
            <v>BRISTOL PCT</v>
          </cell>
        </row>
        <row r="7785">
          <cell r="C7785" t="str">
            <v>5QJ</v>
          </cell>
          <cell r="D7785" t="str">
            <v>BRISTOL PCT</v>
          </cell>
        </row>
        <row r="7786">
          <cell r="C7786" t="str">
            <v>5QJ</v>
          </cell>
          <cell r="D7786" t="str">
            <v>BRISTOL PCT</v>
          </cell>
        </row>
        <row r="7787">
          <cell r="C7787" t="str">
            <v>5QJ</v>
          </cell>
          <cell r="D7787" t="str">
            <v>BRISTOL PCT</v>
          </cell>
        </row>
        <row r="7788">
          <cell r="C7788" t="str">
            <v>5QJ</v>
          </cell>
          <cell r="D7788" t="str">
            <v>BRISTOL PCT</v>
          </cell>
        </row>
        <row r="7789">
          <cell r="C7789" t="str">
            <v>5QJ</v>
          </cell>
          <cell r="D7789" t="str">
            <v>BRISTOL PCT</v>
          </cell>
        </row>
        <row r="7790">
          <cell r="C7790" t="str">
            <v>5QJ</v>
          </cell>
          <cell r="D7790" t="str">
            <v>BRISTOL PCT</v>
          </cell>
        </row>
        <row r="7791">
          <cell r="C7791" t="str">
            <v>5QJ</v>
          </cell>
          <cell r="D7791" t="str">
            <v>BRISTOL PCT</v>
          </cell>
        </row>
        <row r="7792">
          <cell r="C7792" t="str">
            <v>5QJ</v>
          </cell>
          <cell r="D7792" t="str">
            <v>BRISTOL PCT</v>
          </cell>
        </row>
        <row r="7793">
          <cell r="C7793" t="str">
            <v>5QJ</v>
          </cell>
          <cell r="D7793" t="str">
            <v>BRISTOL PCT</v>
          </cell>
        </row>
        <row r="7794">
          <cell r="C7794" t="str">
            <v>5QJ</v>
          </cell>
          <cell r="D7794" t="str">
            <v>BRISTOL PCT</v>
          </cell>
        </row>
        <row r="7795">
          <cell r="C7795" t="str">
            <v>5QJ</v>
          </cell>
          <cell r="D7795" t="str">
            <v>BRISTOL PCT</v>
          </cell>
        </row>
        <row r="7796">
          <cell r="C7796" t="str">
            <v>5QJ</v>
          </cell>
          <cell r="D7796" t="str">
            <v>BRISTOL PCT</v>
          </cell>
        </row>
        <row r="7797">
          <cell r="C7797" t="str">
            <v>5QJ</v>
          </cell>
          <cell r="D7797" t="str">
            <v>BRISTOL PCT</v>
          </cell>
        </row>
        <row r="7798">
          <cell r="C7798" t="str">
            <v>5QJ</v>
          </cell>
          <cell r="D7798" t="str">
            <v>BRISTOL PCT</v>
          </cell>
        </row>
        <row r="7799">
          <cell r="C7799" t="str">
            <v>5QJ</v>
          </cell>
          <cell r="D7799" t="str">
            <v>BRISTOL PCT</v>
          </cell>
        </row>
        <row r="7800">
          <cell r="C7800" t="str">
            <v>5QJ</v>
          </cell>
          <cell r="D7800" t="str">
            <v>BRISTOL PCT</v>
          </cell>
        </row>
        <row r="7801">
          <cell r="C7801" t="str">
            <v>5QJ</v>
          </cell>
          <cell r="D7801" t="str">
            <v>BRISTOL PCT</v>
          </cell>
        </row>
        <row r="7802">
          <cell r="C7802" t="str">
            <v>5QJ</v>
          </cell>
          <cell r="D7802" t="str">
            <v>BRISTOL PCT</v>
          </cell>
        </row>
        <row r="7803">
          <cell r="C7803" t="str">
            <v>5QJ</v>
          </cell>
          <cell r="D7803" t="str">
            <v>BRISTOL PCT</v>
          </cell>
        </row>
        <row r="7804">
          <cell r="C7804" t="str">
            <v>5QJ</v>
          </cell>
          <cell r="D7804" t="str">
            <v>BRISTOL PCT</v>
          </cell>
        </row>
        <row r="7805">
          <cell r="C7805" t="str">
            <v>5QJ</v>
          </cell>
          <cell r="D7805" t="str">
            <v>BRISTOL PCT</v>
          </cell>
        </row>
        <row r="7806">
          <cell r="C7806" t="str">
            <v>5QJ</v>
          </cell>
          <cell r="D7806" t="str">
            <v>BRISTOL PCT</v>
          </cell>
        </row>
        <row r="7807">
          <cell r="C7807" t="str">
            <v>5QK</v>
          </cell>
          <cell r="D7807" t="str">
            <v>WILTSHIRE PCT</v>
          </cell>
        </row>
        <row r="7808">
          <cell r="C7808" t="str">
            <v>5QK</v>
          </cell>
          <cell r="D7808" t="str">
            <v>WILTSHIRE PCT</v>
          </cell>
        </row>
        <row r="7809">
          <cell r="C7809" t="str">
            <v>5QK</v>
          </cell>
          <cell r="D7809" t="str">
            <v>WILTSHIRE PCT</v>
          </cell>
        </row>
        <row r="7810">
          <cell r="C7810" t="str">
            <v>5QK</v>
          </cell>
          <cell r="D7810" t="str">
            <v>WILTSHIRE PCT</v>
          </cell>
        </row>
        <row r="7811">
          <cell r="C7811" t="str">
            <v>5QK</v>
          </cell>
          <cell r="D7811" t="str">
            <v>WILTSHIRE PCT</v>
          </cell>
        </row>
        <row r="7812">
          <cell r="C7812" t="str">
            <v>5QK</v>
          </cell>
          <cell r="D7812" t="str">
            <v>WILTSHIRE PCT</v>
          </cell>
        </row>
        <row r="7813">
          <cell r="C7813" t="str">
            <v>5QK</v>
          </cell>
          <cell r="D7813" t="str">
            <v>WILTSHIRE PCT</v>
          </cell>
        </row>
        <row r="7814">
          <cell r="C7814" t="str">
            <v>5QK</v>
          </cell>
          <cell r="D7814" t="str">
            <v>WILTSHIRE PCT</v>
          </cell>
        </row>
        <row r="7815">
          <cell r="C7815" t="str">
            <v>5QK</v>
          </cell>
          <cell r="D7815" t="str">
            <v>WILTSHIRE PCT</v>
          </cell>
        </row>
        <row r="7816">
          <cell r="C7816" t="str">
            <v>5QK</v>
          </cell>
          <cell r="D7816" t="str">
            <v>WILTSHIRE PCT</v>
          </cell>
        </row>
        <row r="7817">
          <cell r="C7817" t="str">
            <v>5QK</v>
          </cell>
          <cell r="D7817" t="str">
            <v>WILTSHIRE PCT</v>
          </cell>
        </row>
        <row r="7818">
          <cell r="C7818" t="str">
            <v>5QK</v>
          </cell>
          <cell r="D7818" t="str">
            <v>WILTSHIRE PCT</v>
          </cell>
        </row>
        <row r="7819">
          <cell r="C7819" t="str">
            <v>5QK</v>
          </cell>
          <cell r="D7819" t="str">
            <v>WILTSHIRE PCT</v>
          </cell>
        </row>
        <row r="7820">
          <cell r="C7820" t="str">
            <v>5QK</v>
          </cell>
          <cell r="D7820" t="str">
            <v>WILTSHIRE PCT</v>
          </cell>
        </row>
        <row r="7821">
          <cell r="C7821" t="str">
            <v>5QK</v>
          </cell>
          <cell r="D7821" t="str">
            <v>WILTSHIRE PCT</v>
          </cell>
        </row>
        <row r="7822">
          <cell r="C7822" t="str">
            <v>5QK</v>
          </cell>
          <cell r="D7822" t="str">
            <v>WILTSHIRE PCT</v>
          </cell>
        </row>
        <row r="7823">
          <cell r="C7823" t="str">
            <v>5QK</v>
          </cell>
          <cell r="D7823" t="str">
            <v>WILTSHIRE PCT</v>
          </cell>
        </row>
        <row r="7824">
          <cell r="C7824" t="str">
            <v>5QK</v>
          </cell>
          <cell r="D7824" t="str">
            <v>WILTSHIRE PCT</v>
          </cell>
        </row>
        <row r="7825">
          <cell r="C7825" t="str">
            <v>5QK</v>
          </cell>
          <cell r="D7825" t="str">
            <v>WILTSHIRE PCT</v>
          </cell>
        </row>
        <row r="7826">
          <cell r="C7826" t="str">
            <v>5QK</v>
          </cell>
          <cell r="D7826" t="str">
            <v>WILTSHIRE PCT</v>
          </cell>
        </row>
        <row r="7827">
          <cell r="C7827" t="str">
            <v>5QK</v>
          </cell>
          <cell r="D7827" t="str">
            <v>WILTSHIRE PCT</v>
          </cell>
        </row>
        <row r="7828">
          <cell r="C7828" t="str">
            <v>5QK</v>
          </cell>
          <cell r="D7828" t="str">
            <v>WILTSHIRE PCT</v>
          </cell>
        </row>
        <row r="7829">
          <cell r="C7829" t="str">
            <v>5QK</v>
          </cell>
          <cell r="D7829" t="str">
            <v>WILTSHIRE PCT</v>
          </cell>
        </row>
        <row r="7830">
          <cell r="C7830" t="str">
            <v>5QK</v>
          </cell>
          <cell r="D7830" t="str">
            <v>WILTSHIRE PCT</v>
          </cell>
        </row>
        <row r="7831">
          <cell r="C7831" t="str">
            <v>5QK</v>
          </cell>
          <cell r="D7831" t="str">
            <v>WILTSHIRE PCT</v>
          </cell>
        </row>
        <row r="7832">
          <cell r="C7832" t="str">
            <v>5QK</v>
          </cell>
          <cell r="D7832" t="str">
            <v>WILTSHIRE PCT</v>
          </cell>
        </row>
        <row r="7833">
          <cell r="C7833" t="str">
            <v>5QK</v>
          </cell>
          <cell r="D7833" t="str">
            <v>WILTSHIRE PCT</v>
          </cell>
        </row>
        <row r="7834">
          <cell r="C7834" t="str">
            <v>5QK</v>
          </cell>
          <cell r="D7834" t="str">
            <v>WILTSHIRE PCT</v>
          </cell>
        </row>
        <row r="7835">
          <cell r="C7835" t="str">
            <v>5QK</v>
          </cell>
          <cell r="D7835" t="str">
            <v>WILTSHIRE PCT</v>
          </cell>
        </row>
        <row r="7836">
          <cell r="C7836" t="str">
            <v>5QK</v>
          </cell>
          <cell r="D7836" t="str">
            <v>WILTSHIRE PCT</v>
          </cell>
        </row>
        <row r="7837">
          <cell r="C7837" t="str">
            <v>5QK</v>
          </cell>
          <cell r="D7837" t="str">
            <v>WILTSHIRE PCT</v>
          </cell>
        </row>
        <row r="7838">
          <cell r="C7838" t="str">
            <v>5QK</v>
          </cell>
          <cell r="D7838" t="str">
            <v>WILTSHIRE PCT</v>
          </cell>
        </row>
        <row r="7839">
          <cell r="C7839" t="str">
            <v>5QK</v>
          </cell>
          <cell r="D7839" t="str">
            <v>WILTSHIRE PCT</v>
          </cell>
        </row>
        <row r="7840">
          <cell r="C7840" t="str">
            <v>5QK</v>
          </cell>
          <cell r="D7840" t="str">
            <v>WILTSHIRE PCT</v>
          </cell>
        </row>
        <row r="7841">
          <cell r="C7841" t="str">
            <v>5QK</v>
          </cell>
          <cell r="D7841" t="str">
            <v>WILTSHIRE PCT</v>
          </cell>
        </row>
        <row r="7842">
          <cell r="C7842" t="str">
            <v>5QK</v>
          </cell>
          <cell r="D7842" t="str">
            <v>WILTSHIRE PCT</v>
          </cell>
        </row>
        <row r="7843">
          <cell r="C7843" t="str">
            <v>5QK</v>
          </cell>
          <cell r="D7843" t="str">
            <v>WILTSHIRE PCT</v>
          </cell>
        </row>
        <row r="7844">
          <cell r="C7844" t="str">
            <v>5QK</v>
          </cell>
          <cell r="D7844" t="str">
            <v>WILTSHIRE PCT</v>
          </cell>
        </row>
        <row r="7845">
          <cell r="C7845" t="str">
            <v>5QK</v>
          </cell>
          <cell r="D7845" t="str">
            <v>WILTSHIRE PCT</v>
          </cell>
        </row>
        <row r="7846">
          <cell r="C7846" t="str">
            <v>5QK</v>
          </cell>
          <cell r="D7846" t="str">
            <v>WILTSHIRE PCT</v>
          </cell>
        </row>
        <row r="7847">
          <cell r="C7847" t="str">
            <v>5QK</v>
          </cell>
          <cell r="D7847" t="str">
            <v>WILTSHIRE PCT</v>
          </cell>
        </row>
        <row r="7848">
          <cell r="C7848" t="str">
            <v>5QK</v>
          </cell>
          <cell r="D7848" t="str">
            <v>WILTSHIRE PCT</v>
          </cell>
        </row>
        <row r="7849">
          <cell r="C7849" t="str">
            <v>5QK</v>
          </cell>
          <cell r="D7849" t="str">
            <v>WILTSHIRE PCT</v>
          </cell>
        </row>
        <row r="7850">
          <cell r="C7850" t="str">
            <v>5QK</v>
          </cell>
          <cell r="D7850" t="str">
            <v>WILTSHIRE PCT</v>
          </cell>
        </row>
        <row r="7851">
          <cell r="C7851" t="str">
            <v>5QK</v>
          </cell>
          <cell r="D7851" t="str">
            <v>WILTSHIRE PCT</v>
          </cell>
        </row>
        <row r="7852">
          <cell r="C7852" t="str">
            <v>5QK</v>
          </cell>
          <cell r="D7852" t="str">
            <v>WILTSHIRE PCT</v>
          </cell>
        </row>
        <row r="7853">
          <cell r="C7853" t="str">
            <v>5QK</v>
          </cell>
          <cell r="D7853" t="str">
            <v>WILTSHIRE PCT</v>
          </cell>
        </row>
        <row r="7854">
          <cell r="C7854" t="str">
            <v>5QK</v>
          </cell>
          <cell r="D7854" t="str">
            <v>WILTSHIRE PCT</v>
          </cell>
        </row>
        <row r="7855">
          <cell r="C7855" t="str">
            <v>5QK</v>
          </cell>
          <cell r="D7855" t="str">
            <v>WILTSHIRE PCT</v>
          </cell>
        </row>
        <row r="7856">
          <cell r="C7856" t="str">
            <v>5QK</v>
          </cell>
          <cell r="D7856" t="str">
            <v>WILTSHIRE PCT</v>
          </cell>
        </row>
        <row r="7857">
          <cell r="C7857" t="str">
            <v>5QK</v>
          </cell>
          <cell r="D7857" t="str">
            <v>WILTSHIRE PCT</v>
          </cell>
        </row>
        <row r="7858">
          <cell r="C7858" t="str">
            <v>5QK</v>
          </cell>
          <cell r="D7858" t="str">
            <v>WILTSHIRE PCT</v>
          </cell>
        </row>
        <row r="7859">
          <cell r="C7859" t="str">
            <v>5QK</v>
          </cell>
          <cell r="D7859" t="str">
            <v>WILTSHIRE PCT</v>
          </cell>
        </row>
        <row r="7860">
          <cell r="C7860" t="str">
            <v>5QK</v>
          </cell>
          <cell r="D7860" t="str">
            <v>WILTSHIRE PCT</v>
          </cell>
        </row>
        <row r="7861">
          <cell r="C7861" t="str">
            <v>5QK</v>
          </cell>
          <cell r="D7861" t="str">
            <v>WILTSHIRE PCT</v>
          </cell>
        </row>
        <row r="7862">
          <cell r="C7862" t="str">
            <v>5QK</v>
          </cell>
          <cell r="D7862" t="str">
            <v>WILTSHIRE PCT</v>
          </cell>
        </row>
        <row r="7863">
          <cell r="C7863" t="str">
            <v>5QK</v>
          </cell>
          <cell r="D7863" t="str">
            <v>WILTSHIRE PCT</v>
          </cell>
        </row>
        <row r="7864">
          <cell r="C7864" t="str">
            <v>5QK</v>
          </cell>
          <cell r="D7864" t="str">
            <v>WILTSHIRE PCT</v>
          </cell>
        </row>
        <row r="7865">
          <cell r="C7865" t="str">
            <v>5QK</v>
          </cell>
          <cell r="D7865" t="str">
            <v>WILTSHIRE PCT</v>
          </cell>
        </row>
        <row r="7866">
          <cell r="C7866" t="str">
            <v>5QK</v>
          </cell>
          <cell r="D7866" t="str">
            <v>WILTSHIRE PCT</v>
          </cell>
        </row>
        <row r="7867">
          <cell r="C7867" t="str">
            <v>5QK</v>
          </cell>
          <cell r="D7867" t="str">
            <v>WILTSHIRE PCT</v>
          </cell>
        </row>
        <row r="7868">
          <cell r="C7868" t="str">
            <v>5QK</v>
          </cell>
          <cell r="D7868" t="str">
            <v>WILTSHIRE PCT</v>
          </cell>
        </row>
        <row r="7869">
          <cell r="C7869" t="str">
            <v>5QL</v>
          </cell>
          <cell r="D7869" t="str">
            <v>SOMERSET PRIMARY CARE TRUST</v>
          </cell>
        </row>
        <row r="7870">
          <cell r="C7870" t="str">
            <v>5QL</v>
          </cell>
          <cell r="D7870" t="str">
            <v>SOMERSET PRIMARY CARE TRUST</v>
          </cell>
        </row>
        <row r="7871">
          <cell r="C7871" t="str">
            <v>5QL</v>
          </cell>
          <cell r="D7871" t="str">
            <v>SOMERSET PRIMARY CARE TRUST</v>
          </cell>
        </row>
        <row r="7872">
          <cell r="C7872" t="str">
            <v>5QL</v>
          </cell>
          <cell r="D7872" t="str">
            <v>SOMERSET PRIMARY CARE TRUST</v>
          </cell>
        </row>
        <row r="7873">
          <cell r="C7873" t="str">
            <v>5QL</v>
          </cell>
          <cell r="D7873" t="str">
            <v>SOMERSET PRIMARY CARE TRUST</v>
          </cell>
        </row>
        <row r="7874">
          <cell r="C7874" t="str">
            <v>5QL</v>
          </cell>
          <cell r="D7874" t="str">
            <v>SOMERSET PRIMARY CARE TRUST</v>
          </cell>
        </row>
        <row r="7875">
          <cell r="C7875" t="str">
            <v>5QL</v>
          </cell>
          <cell r="D7875" t="str">
            <v>SOMERSET PRIMARY CARE TRUST</v>
          </cell>
        </row>
        <row r="7876">
          <cell r="C7876" t="str">
            <v>5QL</v>
          </cell>
          <cell r="D7876" t="str">
            <v>SOMERSET PRIMARY CARE TRUST</v>
          </cell>
        </row>
        <row r="7877">
          <cell r="C7877" t="str">
            <v>5QL</v>
          </cell>
          <cell r="D7877" t="str">
            <v>SOMERSET PRIMARY CARE TRUST</v>
          </cell>
        </row>
        <row r="7878">
          <cell r="C7878" t="str">
            <v>5QL</v>
          </cell>
          <cell r="D7878" t="str">
            <v>SOMERSET PRIMARY CARE TRUST</v>
          </cell>
        </row>
        <row r="7879">
          <cell r="C7879" t="str">
            <v>5QL</v>
          </cell>
          <cell r="D7879" t="str">
            <v>SOMERSET PRIMARY CARE TRUST</v>
          </cell>
        </row>
        <row r="7880">
          <cell r="C7880" t="str">
            <v>5QL</v>
          </cell>
          <cell r="D7880" t="str">
            <v>SOMERSET PRIMARY CARE TRUST</v>
          </cell>
        </row>
        <row r="7881">
          <cell r="C7881" t="str">
            <v>5QL</v>
          </cell>
          <cell r="D7881" t="str">
            <v>SOMERSET PRIMARY CARE TRUST</v>
          </cell>
        </row>
        <row r="7882">
          <cell r="C7882" t="str">
            <v>5QL</v>
          </cell>
          <cell r="D7882" t="str">
            <v>SOMERSET PRIMARY CARE TRUST</v>
          </cell>
        </row>
        <row r="7883">
          <cell r="C7883" t="str">
            <v>5QL</v>
          </cell>
          <cell r="D7883" t="str">
            <v>SOMERSET PRIMARY CARE TRUST</v>
          </cell>
        </row>
        <row r="7884">
          <cell r="C7884" t="str">
            <v>5QL</v>
          </cell>
          <cell r="D7884" t="str">
            <v>SOMERSET PRIMARY CARE TRUST</v>
          </cell>
        </row>
        <row r="7885">
          <cell r="C7885" t="str">
            <v>5QL</v>
          </cell>
          <cell r="D7885" t="str">
            <v>SOMERSET PRIMARY CARE TRUST</v>
          </cell>
        </row>
        <row r="7886">
          <cell r="C7886" t="str">
            <v>5QL</v>
          </cell>
          <cell r="D7886" t="str">
            <v>SOMERSET PRIMARY CARE TRUST</v>
          </cell>
        </row>
        <row r="7887">
          <cell r="C7887" t="str">
            <v>5QL</v>
          </cell>
          <cell r="D7887" t="str">
            <v>SOMERSET PRIMARY CARE TRUST</v>
          </cell>
        </row>
        <row r="7888">
          <cell r="C7888" t="str">
            <v>5QL</v>
          </cell>
          <cell r="D7888" t="str">
            <v>SOMERSET PRIMARY CARE TRUST</v>
          </cell>
        </row>
        <row r="7889">
          <cell r="C7889" t="str">
            <v>5QL</v>
          </cell>
          <cell r="D7889" t="str">
            <v>SOMERSET PRIMARY CARE TRUST</v>
          </cell>
        </row>
        <row r="7890">
          <cell r="C7890" t="str">
            <v>5QL</v>
          </cell>
          <cell r="D7890" t="str">
            <v>SOMERSET PRIMARY CARE TRUST</v>
          </cell>
        </row>
        <row r="7891">
          <cell r="C7891" t="str">
            <v>5QL</v>
          </cell>
          <cell r="D7891" t="str">
            <v>SOMERSET PRIMARY CARE TRUST</v>
          </cell>
        </row>
        <row r="7892">
          <cell r="C7892" t="str">
            <v>5QL</v>
          </cell>
          <cell r="D7892" t="str">
            <v>SOMERSET PRIMARY CARE TRUST</v>
          </cell>
        </row>
        <row r="7893">
          <cell r="C7893" t="str">
            <v>5QL</v>
          </cell>
          <cell r="D7893" t="str">
            <v>SOMERSET PRIMARY CARE TRUST</v>
          </cell>
        </row>
        <row r="7894">
          <cell r="C7894" t="str">
            <v>5QL</v>
          </cell>
          <cell r="D7894" t="str">
            <v>SOMERSET PRIMARY CARE TRUST</v>
          </cell>
        </row>
        <row r="7895">
          <cell r="C7895" t="str">
            <v>5QL</v>
          </cell>
          <cell r="D7895" t="str">
            <v>SOMERSET PRIMARY CARE TRUST</v>
          </cell>
        </row>
        <row r="7896">
          <cell r="C7896" t="str">
            <v>5QL</v>
          </cell>
          <cell r="D7896" t="str">
            <v>SOMERSET PRIMARY CARE TRUST</v>
          </cell>
        </row>
        <row r="7897">
          <cell r="C7897" t="str">
            <v>5QL</v>
          </cell>
          <cell r="D7897" t="str">
            <v>SOMERSET PRIMARY CARE TRUST</v>
          </cell>
        </row>
        <row r="7898">
          <cell r="C7898" t="str">
            <v>5QL</v>
          </cell>
          <cell r="D7898" t="str">
            <v>SOMERSET PRIMARY CARE TRUST</v>
          </cell>
        </row>
        <row r="7899">
          <cell r="C7899" t="str">
            <v>5QL</v>
          </cell>
          <cell r="D7899" t="str">
            <v>SOMERSET PRIMARY CARE TRUST</v>
          </cell>
        </row>
        <row r="7900">
          <cell r="C7900" t="str">
            <v>5QL</v>
          </cell>
          <cell r="D7900" t="str">
            <v>SOMERSET PRIMARY CARE TRUST</v>
          </cell>
        </row>
        <row r="7901">
          <cell r="C7901" t="str">
            <v>5QL</v>
          </cell>
          <cell r="D7901" t="str">
            <v>SOMERSET PRIMARY CARE TRUST</v>
          </cell>
        </row>
        <row r="7902">
          <cell r="C7902" t="str">
            <v>5QL</v>
          </cell>
          <cell r="D7902" t="str">
            <v>SOMERSET PRIMARY CARE TRUST</v>
          </cell>
        </row>
        <row r="7903">
          <cell r="C7903" t="str">
            <v>5QL</v>
          </cell>
          <cell r="D7903" t="str">
            <v>SOMERSET PRIMARY CARE TRUST</v>
          </cell>
        </row>
        <row r="7904">
          <cell r="C7904" t="str">
            <v>5QL</v>
          </cell>
          <cell r="D7904" t="str">
            <v>SOMERSET PRIMARY CARE TRUST</v>
          </cell>
        </row>
        <row r="7905">
          <cell r="C7905" t="str">
            <v>5QL</v>
          </cell>
          <cell r="D7905" t="str">
            <v>SOMERSET PRIMARY CARE TRUST</v>
          </cell>
        </row>
        <row r="7906">
          <cell r="C7906" t="str">
            <v>5QL</v>
          </cell>
          <cell r="D7906" t="str">
            <v>SOMERSET PRIMARY CARE TRUST</v>
          </cell>
        </row>
        <row r="7907">
          <cell r="C7907" t="str">
            <v>5QL</v>
          </cell>
          <cell r="D7907" t="str">
            <v>SOMERSET PRIMARY CARE TRUST</v>
          </cell>
        </row>
        <row r="7908">
          <cell r="C7908" t="str">
            <v>5QL</v>
          </cell>
          <cell r="D7908" t="str">
            <v>SOMERSET PRIMARY CARE TRUST</v>
          </cell>
        </row>
        <row r="7909">
          <cell r="C7909" t="str">
            <v>5QL</v>
          </cell>
          <cell r="D7909" t="str">
            <v>SOMERSET PRIMARY CARE TRUST</v>
          </cell>
        </row>
        <row r="7910">
          <cell r="C7910" t="str">
            <v>5QL</v>
          </cell>
          <cell r="D7910" t="str">
            <v>SOMERSET PRIMARY CARE TRUST</v>
          </cell>
        </row>
        <row r="7911">
          <cell r="C7911" t="str">
            <v>5QL</v>
          </cell>
          <cell r="D7911" t="str">
            <v>SOMERSET PRIMARY CARE TRUST</v>
          </cell>
        </row>
        <row r="7912">
          <cell r="C7912" t="str">
            <v>5QL</v>
          </cell>
          <cell r="D7912" t="str">
            <v>SOMERSET PRIMARY CARE TRUST</v>
          </cell>
        </row>
        <row r="7913">
          <cell r="C7913" t="str">
            <v>5QL</v>
          </cell>
          <cell r="D7913" t="str">
            <v>SOMERSET PRIMARY CARE TRUST</v>
          </cell>
        </row>
        <row r="7914">
          <cell r="C7914" t="str">
            <v>5QL</v>
          </cell>
          <cell r="D7914" t="str">
            <v>SOMERSET PRIMARY CARE TRUST</v>
          </cell>
        </row>
        <row r="7915">
          <cell r="C7915" t="str">
            <v>5QL</v>
          </cell>
          <cell r="D7915" t="str">
            <v>SOMERSET PRIMARY CARE TRUST</v>
          </cell>
        </row>
        <row r="7916">
          <cell r="C7916" t="str">
            <v>5QL</v>
          </cell>
          <cell r="D7916" t="str">
            <v>SOMERSET PRIMARY CARE TRUST</v>
          </cell>
        </row>
        <row r="7917">
          <cell r="C7917" t="str">
            <v>5QL</v>
          </cell>
          <cell r="D7917" t="str">
            <v>SOMERSET PRIMARY CARE TRUST</v>
          </cell>
        </row>
        <row r="7918">
          <cell r="C7918" t="str">
            <v>5QL</v>
          </cell>
          <cell r="D7918" t="str">
            <v>SOMERSET PRIMARY CARE TRUST</v>
          </cell>
        </row>
        <row r="7919">
          <cell r="C7919" t="str">
            <v>5QL</v>
          </cell>
          <cell r="D7919" t="str">
            <v>SOMERSET PRIMARY CARE TRUST</v>
          </cell>
        </row>
        <row r="7920">
          <cell r="C7920" t="str">
            <v>5QL</v>
          </cell>
          <cell r="D7920" t="str">
            <v>SOMERSET PRIMARY CARE TRUST</v>
          </cell>
        </row>
        <row r="7921">
          <cell r="C7921" t="str">
            <v>5QL</v>
          </cell>
          <cell r="D7921" t="str">
            <v>SOMERSET PRIMARY CARE TRUST</v>
          </cell>
        </row>
        <row r="7922">
          <cell r="C7922" t="str">
            <v>5QL</v>
          </cell>
          <cell r="D7922" t="str">
            <v>SOMERSET PRIMARY CARE TRUST</v>
          </cell>
        </row>
        <row r="7923">
          <cell r="C7923" t="str">
            <v>5QL</v>
          </cell>
          <cell r="D7923" t="str">
            <v>SOMERSET PRIMARY CARE TRUST</v>
          </cell>
        </row>
        <row r="7924">
          <cell r="C7924" t="str">
            <v>5QL</v>
          </cell>
          <cell r="D7924" t="str">
            <v>SOMERSET PRIMARY CARE TRUST</v>
          </cell>
        </row>
        <row r="7925">
          <cell r="C7925" t="str">
            <v>5QL</v>
          </cell>
          <cell r="D7925" t="str">
            <v>SOMERSET PRIMARY CARE TRUST</v>
          </cell>
        </row>
        <row r="7926">
          <cell r="C7926" t="str">
            <v>5QL</v>
          </cell>
          <cell r="D7926" t="str">
            <v>SOMERSET PRIMARY CARE TRUST</v>
          </cell>
        </row>
        <row r="7927">
          <cell r="C7927" t="str">
            <v>5QL</v>
          </cell>
          <cell r="D7927" t="str">
            <v>SOMERSET PRIMARY CARE TRUST</v>
          </cell>
        </row>
        <row r="7928">
          <cell r="C7928" t="str">
            <v>5QL</v>
          </cell>
          <cell r="D7928" t="str">
            <v>SOMERSET PRIMARY CARE TRUST</v>
          </cell>
        </row>
        <row r="7929">
          <cell r="C7929" t="str">
            <v>5QL</v>
          </cell>
          <cell r="D7929" t="str">
            <v>SOMERSET PRIMARY CARE TRUST</v>
          </cell>
        </row>
        <row r="7930">
          <cell r="C7930" t="str">
            <v>5QL</v>
          </cell>
          <cell r="D7930" t="str">
            <v>SOMERSET PRIMARY CARE TRUST</v>
          </cell>
        </row>
        <row r="7931">
          <cell r="C7931" t="str">
            <v>5QL</v>
          </cell>
          <cell r="D7931" t="str">
            <v>SOMERSET PRIMARY CARE TRUST</v>
          </cell>
        </row>
        <row r="7932">
          <cell r="C7932" t="str">
            <v>5QL</v>
          </cell>
          <cell r="D7932" t="str">
            <v>SOMERSET PRIMARY CARE TRUST</v>
          </cell>
        </row>
        <row r="7933">
          <cell r="C7933" t="str">
            <v>5QL</v>
          </cell>
          <cell r="D7933" t="str">
            <v>SOMERSET PRIMARY CARE TRUST</v>
          </cell>
        </row>
        <row r="7934">
          <cell r="C7934" t="str">
            <v>5QL</v>
          </cell>
          <cell r="D7934" t="str">
            <v>SOMERSET PRIMARY CARE TRUST</v>
          </cell>
        </row>
        <row r="7935">
          <cell r="C7935" t="str">
            <v>5QL</v>
          </cell>
          <cell r="D7935" t="str">
            <v>SOMERSET PRIMARY CARE TRUST</v>
          </cell>
        </row>
        <row r="7936">
          <cell r="C7936" t="str">
            <v>5QL</v>
          </cell>
          <cell r="D7936" t="str">
            <v>SOMERSET PRIMARY CARE TRUST</v>
          </cell>
        </row>
        <row r="7937">
          <cell r="C7937" t="str">
            <v>5QL</v>
          </cell>
          <cell r="D7937" t="str">
            <v>SOMERSET PRIMARY CARE TRUST</v>
          </cell>
        </row>
        <row r="7938">
          <cell r="C7938" t="str">
            <v>5QL</v>
          </cell>
          <cell r="D7938" t="str">
            <v>SOMERSET PRIMARY CARE TRUST</v>
          </cell>
        </row>
        <row r="7939">
          <cell r="C7939" t="str">
            <v>5QL</v>
          </cell>
          <cell r="D7939" t="str">
            <v>SOMERSET PRIMARY CARE TRUST</v>
          </cell>
        </row>
        <row r="7940">
          <cell r="C7940" t="str">
            <v>5QL</v>
          </cell>
          <cell r="D7940" t="str">
            <v>SOMERSET PRIMARY CARE TRUST</v>
          </cell>
        </row>
        <row r="7941">
          <cell r="C7941" t="str">
            <v>5QL</v>
          </cell>
          <cell r="D7941" t="str">
            <v>SOMERSET PRIMARY CARE TRUST</v>
          </cell>
        </row>
        <row r="7942">
          <cell r="C7942" t="str">
            <v>5QL</v>
          </cell>
          <cell r="D7942" t="str">
            <v>SOMERSET PRIMARY CARE TRUST</v>
          </cell>
        </row>
        <row r="7943">
          <cell r="C7943" t="str">
            <v>5QL</v>
          </cell>
          <cell r="D7943" t="str">
            <v>SOMERSET PRIMARY CARE TRUST</v>
          </cell>
        </row>
        <row r="7944">
          <cell r="C7944" t="str">
            <v>5QM</v>
          </cell>
          <cell r="D7944" t="str">
            <v>DORSET PRIMARY CARE TRUST</v>
          </cell>
        </row>
        <row r="7945">
          <cell r="C7945" t="str">
            <v>5QM</v>
          </cell>
          <cell r="D7945" t="str">
            <v>DORSET PRIMARY CARE TRUST</v>
          </cell>
        </row>
        <row r="7946">
          <cell r="C7946" t="str">
            <v>5QM</v>
          </cell>
          <cell r="D7946" t="str">
            <v>DORSET PRIMARY CARE TRUST</v>
          </cell>
        </row>
        <row r="7947">
          <cell r="C7947" t="str">
            <v>5QM</v>
          </cell>
          <cell r="D7947" t="str">
            <v>DORSET PRIMARY CARE TRUST</v>
          </cell>
        </row>
        <row r="7948">
          <cell r="C7948" t="str">
            <v>5QM</v>
          </cell>
          <cell r="D7948" t="str">
            <v>DORSET PRIMARY CARE TRUST</v>
          </cell>
        </row>
        <row r="7949">
          <cell r="C7949" t="str">
            <v>5QM</v>
          </cell>
          <cell r="D7949" t="str">
            <v>DORSET PRIMARY CARE TRUST</v>
          </cell>
        </row>
        <row r="7950">
          <cell r="C7950" t="str">
            <v>5QM</v>
          </cell>
          <cell r="D7950" t="str">
            <v>DORSET PRIMARY CARE TRUST</v>
          </cell>
        </row>
        <row r="7951">
          <cell r="C7951" t="str">
            <v>5QM</v>
          </cell>
          <cell r="D7951" t="str">
            <v>DORSET PRIMARY CARE TRUST</v>
          </cell>
        </row>
        <row r="7952">
          <cell r="C7952" t="str">
            <v>5QM</v>
          </cell>
          <cell r="D7952" t="str">
            <v>DORSET PRIMARY CARE TRUST</v>
          </cell>
        </row>
        <row r="7953">
          <cell r="C7953" t="str">
            <v>5QM</v>
          </cell>
          <cell r="D7953" t="str">
            <v>DORSET PRIMARY CARE TRUST</v>
          </cell>
        </row>
        <row r="7954">
          <cell r="C7954" t="str">
            <v>5QM</v>
          </cell>
          <cell r="D7954" t="str">
            <v>DORSET PRIMARY CARE TRUST</v>
          </cell>
        </row>
        <row r="7955">
          <cell r="C7955" t="str">
            <v>5QM</v>
          </cell>
          <cell r="D7955" t="str">
            <v>DORSET PRIMARY CARE TRUST</v>
          </cell>
        </row>
        <row r="7956">
          <cell r="C7956" t="str">
            <v>5QM</v>
          </cell>
          <cell r="D7956" t="str">
            <v>DORSET PRIMARY CARE TRUST</v>
          </cell>
        </row>
        <row r="7957">
          <cell r="C7957" t="str">
            <v>5QM</v>
          </cell>
          <cell r="D7957" t="str">
            <v>DORSET PRIMARY CARE TRUST</v>
          </cell>
        </row>
        <row r="7958">
          <cell r="C7958" t="str">
            <v>5QM</v>
          </cell>
          <cell r="D7958" t="str">
            <v>DORSET PRIMARY CARE TRUST</v>
          </cell>
        </row>
        <row r="7959">
          <cell r="C7959" t="str">
            <v>5QM</v>
          </cell>
          <cell r="D7959" t="str">
            <v>DORSET PRIMARY CARE TRUST</v>
          </cell>
        </row>
        <row r="7960">
          <cell r="C7960" t="str">
            <v>5QM</v>
          </cell>
          <cell r="D7960" t="str">
            <v>DORSET PRIMARY CARE TRUST</v>
          </cell>
        </row>
        <row r="7961">
          <cell r="C7961" t="str">
            <v>5QM</v>
          </cell>
          <cell r="D7961" t="str">
            <v>DORSET PRIMARY CARE TRUST</v>
          </cell>
        </row>
        <row r="7962">
          <cell r="C7962" t="str">
            <v>5QM</v>
          </cell>
          <cell r="D7962" t="str">
            <v>DORSET PRIMARY CARE TRUST</v>
          </cell>
        </row>
        <row r="7963">
          <cell r="C7963" t="str">
            <v>5QM</v>
          </cell>
          <cell r="D7963" t="str">
            <v>DORSET PRIMARY CARE TRUST</v>
          </cell>
        </row>
        <row r="7964">
          <cell r="C7964" t="str">
            <v>5QM</v>
          </cell>
          <cell r="D7964" t="str">
            <v>DORSET PRIMARY CARE TRUST</v>
          </cell>
        </row>
        <row r="7965">
          <cell r="C7965" t="str">
            <v>5QM</v>
          </cell>
          <cell r="D7965" t="str">
            <v>DORSET PRIMARY CARE TRUST</v>
          </cell>
        </row>
        <row r="7966">
          <cell r="C7966" t="str">
            <v>5QM</v>
          </cell>
          <cell r="D7966" t="str">
            <v>DORSET PRIMARY CARE TRUST</v>
          </cell>
        </row>
        <row r="7967">
          <cell r="C7967" t="str">
            <v>5QM</v>
          </cell>
          <cell r="D7967" t="str">
            <v>DORSET PRIMARY CARE TRUST</v>
          </cell>
        </row>
        <row r="7968">
          <cell r="C7968" t="str">
            <v>5QM</v>
          </cell>
          <cell r="D7968" t="str">
            <v>DORSET PRIMARY CARE TRUST</v>
          </cell>
        </row>
        <row r="7969">
          <cell r="C7969" t="str">
            <v>5QM</v>
          </cell>
          <cell r="D7969" t="str">
            <v>DORSET PRIMARY CARE TRUST</v>
          </cell>
        </row>
        <row r="7970">
          <cell r="C7970" t="str">
            <v>5QM</v>
          </cell>
          <cell r="D7970" t="str">
            <v>DORSET PRIMARY CARE TRUST</v>
          </cell>
        </row>
        <row r="7971">
          <cell r="C7971" t="str">
            <v>5QM</v>
          </cell>
          <cell r="D7971" t="str">
            <v>DORSET PRIMARY CARE TRUST</v>
          </cell>
        </row>
        <row r="7972">
          <cell r="C7972" t="str">
            <v>5QM</v>
          </cell>
          <cell r="D7972" t="str">
            <v>DORSET PRIMARY CARE TRUST</v>
          </cell>
        </row>
        <row r="7973">
          <cell r="C7973" t="str">
            <v>5QM</v>
          </cell>
          <cell r="D7973" t="str">
            <v>DORSET PRIMARY CARE TRUST</v>
          </cell>
        </row>
        <row r="7974">
          <cell r="C7974" t="str">
            <v>5QM</v>
          </cell>
          <cell r="D7974" t="str">
            <v>DORSET PRIMARY CARE TRUST</v>
          </cell>
        </row>
        <row r="7975">
          <cell r="C7975" t="str">
            <v>5QM</v>
          </cell>
          <cell r="D7975" t="str">
            <v>DORSET PRIMARY CARE TRUST</v>
          </cell>
        </row>
        <row r="7976">
          <cell r="C7976" t="str">
            <v>5QM</v>
          </cell>
          <cell r="D7976" t="str">
            <v>DORSET PRIMARY CARE TRUST</v>
          </cell>
        </row>
        <row r="7977">
          <cell r="C7977" t="str">
            <v>5QM</v>
          </cell>
          <cell r="D7977" t="str">
            <v>DORSET PRIMARY CARE TRUST</v>
          </cell>
        </row>
        <row r="7978">
          <cell r="C7978" t="str">
            <v>5QM</v>
          </cell>
          <cell r="D7978" t="str">
            <v>DORSET PRIMARY CARE TRUST</v>
          </cell>
        </row>
        <row r="7979">
          <cell r="C7979" t="str">
            <v>5QM</v>
          </cell>
          <cell r="D7979" t="str">
            <v>DORSET PRIMARY CARE TRUST</v>
          </cell>
        </row>
        <row r="7980">
          <cell r="C7980" t="str">
            <v>5QM</v>
          </cell>
          <cell r="D7980" t="str">
            <v>DORSET PRIMARY CARE TRUST</v>
          </cell>
        </row>
        <row r="7981">
          <cell r="C7981" t="str">
            <v>5QM</v>
          </cell>
          <cell r="D7981" t="str">
            <v>DORSET PRIMARY CARE TRUST</v>
          </cell>
        </row>
        <row r="7982">
          <cell r="C7982" t="str">
            <v>5QM</v>
          </cell>
          <cell r="D7982" t="str">
            <v>DORSET PRIMARY CARE TRUST</v>
          </cell>
        </row>
        <row r="7983">
          <cell r="C7983" t="str">
            <v>5QM</v>
          </cell>
          <cell r="D7983" t="str">
            <v>DORSET PRIMARY CARE TRUST</v>
          </cell>
        </row>
        <row r="7984">
          <cell r="C7984" t="str">
            <v>5QM</v>
          </cell>
          <cell r="D7984" t="str">
            <v>DORSET PRIMARY CARE TRUST</v>
          </cell>
        </row>
        <row r="7985">
          <cell r="C7985" t="str">
            <v>5QM</v>
          </cell>
          <cell r="D7985" t="str">
            <v>DORSET PRIMARY CARE TRUST</v>
          </cell>
        </row>
        <row r="7986">
          <cell r="C7986" t="str">
            <v>5QM</v>
          </cell>
          <cell r="D7986" t="str">
            <v>DORSET PRIMARY CARE TRUST</v>
          </cell>
        </row>
        <row r="7987">
          <cell r="C7987" t="str">
            <v>5QM</v>
          </cell>
          <cell r="D7987" t="str">
            <v>DORSET PRIMARY CARE TRUST</v>
          </cell>
        </row>
        <row r="7988">
          <cell r="C7988" t="str">
            <v>5QM</v>
          </cell>
          <cell r="D7988" t="str">
            <v>DORSET PRIMARY CARE TRUST</v>
          </cell>
        </row>
        <row r="7989">
          <cell r="C7989" t="str">
            <v>5QM</v>
          </cell>
          <cell r="D7989" t="str">
            <v>DORSET PRIMARY CARE TRUST</v>
          </cell>
        </row>
        <row r="7990">
          <cell r="C7990" t="str">
            <v>5QM</v>
          </cell>
          <cell r="D7990" t="str">
            <v>DORSET PRIMARY CARE TRUST</v>
          </cell>
        </row>
        <row r="7991">
          <cell r="C7991" t="str">
            <v>5QM</v>
          </cell>
          <cell r="D7991" t="str">
            <v>DORSET PRIMARY CARE TRUST</v>
          </cell>
        </row>
        <row r="7992">
          <cell r="C7992" t="str">
            <v>5QM</v>
          </cell>
          <cell r="D7992" t="str">
            <v>DORSET PRIMARY CARE TRUST</v>
          </cell>
        </row>
        <row r="7993">
          <cell r="C7993" t="str">
            <v>5QM</v>
          </cell>
          <cell r="D7993" t="str">
            <v>DORSET PRIMARY CARE TRUST</v>
          </cell>
        </row>
        <row r="7994">
          <cell r="C7994" t="str">
            <v>5QM</v>
          </cell>
          <cell r="D7994" t="str">
            <v>DORSET PRIMARY CARE TRUST</v>
          </cell>
        </row>
        <row r="7995">
          <cell r="C7995" t="str">
            <v>5QM</v>
          </cell>
          <cell r="D7995" t="str">
            <v>DORSET PRIMARY CARE TRUST</v>
          </cell>
        </row>
        <row r="7996">
          <cell r="C7996" t="str">
            <v>5QM</v>
          </cell>
          <cell r="D7996" t="str">
            <v>DORSET PRIMARY CARE TRUST</v>
          </cell>
        </row>
        <row r="7997">
          <cell r="C7997" t="str">
            <v>5QM</v>
          </cell>
          <cell r="D7997" t="str">
            <v>DORSET PRIMARY CARE TRUST</v>
          </cell>
        </row>
        <row r="7998">
          <cell r="C7998" t="str">
            <v>5QM</v>
          </cell>
          <cell r="D7998" t="str">
            <v>DORSET PRIMARY CARE TRUST</v>
          </cell>
        </row>
        <row r="7999">
          <cell r="C7999" t="str">
            <v>5QM</v>
          </cell>
          <cell r="D7999" t="str">
            <v>DORSET PRIMARY CARE TRUST</v>
          </cell>
        </row>
        <row r="8000">
          <cell r="C8000" t="str">
            <v>5QM</v>
          </cell>
          <cell r="D8000" t="str">
            <v>DORSET PRIMARY CARE TRUST</v>
          </cell>
        </row>
        <row r="8001">
          <cell r="C8001" t="str">
            <v>5QM</v>
          </cell>
          <cell r="D8001" t="str">
            <v>DORSET PRIMARY CARE TRUST</v>
          </cell>
        </row>
        <row r="8002">
          <cell r="C8002" t="str">
            <v>5QM</v>
          </cell>
          <cell r="D8002" t="str">
            <v>DORSET PRIMARY CARE TRUST</v>
          </cell>
        </row>
        <row r="8003">
          <cell r="C8003" t="str">
            <v>5QN</v>
          </cell>
          <cell r="D8003" t="str">
            <v>BOURNEMOUTH AND POOLE PRIMARY CARE TRUST</v>
          </cell>
        </row>
        <row r="8004">
          <cell r="C8004" t="str">
            <v>5QN</v>
          </cell>
          <cell r="D8004" t="str">
            <v>BOURNEMOUTH AND POOLE PRIMARY CARE TRUST</v>
          </cell>
        </row>
        <row r="8005">
          <cell r="C8005" t="str">
            <v>5QN</v>
          </cell>
          <cell r="D8005" t="str">
            <v>BOURNEMOUTH AND POOLE PRIMARY CARE TRUST</v>
          </cell>
        </row>
        <row r="8006">
          <cell r="C8006" t="str">
            <v>5QN</v>
          </cell>
          <cell r="D8006" t="str">
            <v>BOURNEMOUTH AND POOLE PRIMARY CARE TRUST</v>
          </cell>
        </row>
        <row r="8007">
          <cell r="C8007" t="str">
            <v>5QN</v>
          </cell>
          <cell r="D8007" t="str">
            <v>BOURNEMOUTH AND POOLE PRIMARY CARE TRUST</v>
          </cell>
        </row>
        <row r="8008">
          <cell r="C8008" t="str">
            <v>5QN</v>
          </cell>
          <cell r="D8008" t="str">
            <v>BOURNEMOUTH AND POOLE PRIMARY CARE TRUST</v>
          </cell>
        </row>
        <row r="8009">
          <cell r="C8009" t="str">
            <v>5QN</v>
          </cell>
          <cell r="D8009" t="str">
            <v>BOURNEMOUTH AND POOLE PRIMARY CARE TRUST</v>
          </cell>
        </row>
        <row r="8010">
          <cell r="C8010" t="str">
            <v>5QN</v>
          </cell>
          <cell r="D8010" t="str">
            <v>BOURNEMOUTH AND POOLE PRIMARY CARE TRUST</v>
          </cell>
        </row>
        <row r="8011">
          <cell r="C8011" t="str">
            <v>5QN</v>
          </cell>
          <cell r="D8011" t="str">
            <v>BOURNEMOUTH AND POOLE PRIMARY CARE TRUST</v>
          </cell>
        </row>
        <row r="8012">
          <cell r="C8012" t="str">
            <v>5QN</v>
          </cell>
          <cell r="D8012" t="str">
            <v>BOURNEMOUTH AND POOLE PRIMARY CARE TRUST</v>
          </cell>
        </row>
        <row r="8013">
          <cell r="C8013" t="str">
            <v>5QN</v>
          </cell>
          <cell r="D8013" t="str">
            <v>BOURNEMOUTH AND POOLE PRIMARY CARE TRUST</v>
          </cell>
        </row>
        <row r="8014">
          <cell r="C8014" t="str">
            <v>5QN</v>
          </cell>
          <cell r="D8014" t="str">
            <v>BOURNEMOUTH AND POOLE PRIMARY CARE TRUST</v>
          </cell>
        </row>
        <row r="8015">
          <cell r="C8015" t="str">
            <v>5QN</v>
          </cell>
          <cell r="D8015" t="str">
            <v>BOURNEMOUTH AND POOLE PRIMARY CARE TRUST</v>
          </cell>
        </row>
        <row r="8016">
          <cell r="C8016" t="str">
            <v>5QN</v>
          </cell>
          <cell r="D8016" t="str">
            <v>BOURNEMOUTH AND POOLE PRIMARY CARE TRUST</v>
          </cell>
        </row>
        <row r="8017">
          <cell r="C8017" t="str">
            <v>5QN</v>
          </cell>
          <cell r="D8017" t="str">
            <v>BOURNEMOUTH AND POOLE PRIMARY CARE TRUST</v>
          </cell>
        </row>
        <row r="8018">
          <cell r="C8018" t="str">
            <v>5QN</v>
          </cell>
          <cell r="D8018" t="str">
            <v>BOURNEMOUTH AND POOLE PRIMARY CARE TRUST</v>
          </cell>
        </row>
        <row r="8019">
          <cell r="C8019" t="str">
            <v>5QN</v>
          </cell>
          <cell r="D8019" t="str">
            <v>BOURNEMOUTH AND POOLE PRIMARY CARE TRUST</v>
          </cell>
        </row>
        <row r="8020">
          <cell r="C8020" t="str">
            <v>5QN</v>
          </cell>
          <cell r="D8020" t="str">
            <v>BOURNEMOUTH AND POOLE PRIMARY CARE TRUST</v>
          </cell>
        </row>
        <row r="8021">
          <cell r="C8021" t="str">
            <v>5QN</v>
          </cell>
          <cell r="D8021" t="str">
            <v>BOURNEMOUTH AND POOLE PRIMARY CARE TRUST</v>
          </cell>
        </row>
        <row r="8022">
          <cell r="C8022" t="str">
            <v>5QN</v>
          </cell>
          <cell r="D8022" t="str">
            <v>BOURNEMOUTH AND POOLE PRIMARY CARE TRUST</v>
          </cell>
        </row>
        <row r="8023">
          <cell r="C8023" t="str">
            <v>5QN</v>
          </cell>
          <cell r="D8023" t="str">
            <v>BOURNEMOUTH AND POOLE PRIMARY CARE TRUST</v>
          </cell>
        </row>
        <row r="8024">
          <cell r="C8024" t="str">
            <v>5QN</v>
          </cell>
          <cell r="D8024" t="str">
            <v>BOURNEMOUTH AND POOLE PRIMARY CARE TRUST</v>
          </cell>
        </row>
        <row r="8025">
          <cell r="C8025" t="str">
            <v>5QN</v>
          </cell>
          <cell r="D8025" t="str">
            <v>BOURNEMOUTH AND POOLE PRIMARY CARE TRUST</v>
          </cell>
        </row>
        <row r="8026">
          <cell r="C8026" t="str">
            <v>5QN</v>
          </cell>
          <cell r="D8026" t="str">
            <v>BOURNEMOUTH AND POOLE PRIMARY CARE TRUST</v>
          </cell>
        </row>
        <row r="8027">
          <cell r="C8027" t="str">
            <v>5QN</v>
          </cell>
          <cell r="D8027" t="str">
            <v>BOURNEMOUTH AND POOLE PRIMARY CARE TRUST</v>
          </cell>
        </row>
        <row r="8028">
          <cell r="C8028" t="str">
            <v>5QN</v>
          </cell>
          <cell r="D8028" t="str">
            <v>BOURNEMOUTH AND POOLE PRIMARY CARE TRUST</v>
          </cell>
        </row>
        <row r="8029">
          <cell r="C8029" t="str">
            <v>5QN</v>
          </cell>
          <cell r="D8029" t="str">
            <v>BOURNEMOUTH AND POOLE PRIMARY CARE TRUST</v>
          </cell>
        </row>
        <row r="8030">
          <cell r="C8030" t="str">
            <v>5QN</v>
          </cell>
          <cell r="D8030" t="str">
            <v>BOURNEMOUTH AND POOLE PRIMARY CARE TRUST</v>
          </cell>
        </row>
        <row r="8031">
          <cell r="C8031" t="str">
            <v>5QN</v>
          </cell>
          <cell r="D8031" t="str">
            <v>BOURNEMOUTH AND POOLE PRIMARY CARE TRUST</v>
          </cell>
        </row>
        <row r="8032">
          <cell r="C8032" t="str">
            <v>5QN</v>
          </cell>
          <cell r="D8032" t="str">
            <v>BOURNEMOUTH AND POOLE PRIMARY CARE TRUST</v>
          </cell>
        </row>
        <row r="8033">
          <cell r="C8033" t="str">
            <v>5QN</v>
          </cell>
          <cell r="D8033" t="str">
            <v>BOURNEMOUTH AND POOLE PRIMARY CARE TRUST</v>
          </cell>
        </row>
        <row r="8034">
          <cell r="C8034" t="str">
            <v>5QN</v>
          </cell>
          <cell r="D8034" t="str">
            <v>BOURNEMOUTH AND POOLE PRIMARY CARE TRUST</v>
          </cell>
        </row>
        <row r="8035">
          <cell r="C8035" t="str">
            <v>5QN</v>
          </cell>
          <cell r="D8035" t="str">
            <v>BOURNEMOUTH AND POOLE PRIMARY CARE TRUST</v>
          </cell>
        </row>
        <row r="8036">
          <cell r="C8036" t="str">
            <v>5QN</v>
          </cell>
          <cell r="D8036" t="str">
            <v>BOURNEMOUTH AND POOLE PRIMARY CARE TRUST</v>
          </cell>
        </row>
        <row r="8037">
          <cell r="C8037" t="str">
            <v>5QN</v>
          </cell>
          <cell r="D8037" t="str">
            <v>BOURNEMOUTH AND POOLE PRIMARY CARE TRUST</v>
          </cell>
        </row>
        <row r="8038">
          <cell r="C8038" t="str">
            <v>5QN</v>
          </cell>
          <cell r="D8038" t="str">
            <v>BOURNEMOUTH AND POOLE PRIMARY CARE TRUST</v>
          </cell>
        </row>
        <row r="8039">
          <cell r="C8039" t="str">
            <v>5QN</v>
          </cell>
          <cell r="D8039" t="str">
            <v>BOURNEMOUTH AND POOLE PRIMARY CARE TRUST</v>
          </cell>
        </row>
        <row r="8040">
          <cell r="C8040" t="str">
            <v>5QN</v>
          </cell>
          <cell r="D8040" t="str">
            <v>BOURNEMOUTH AND POOLE PRIMARY CARE TRUST</v>
          </cell>
        </row>
        <row r="8041">
          <cell r="C8041" t="str">
            <v>5QN</v>
          </cell>
          <cell r="D8041" t="str">
            <v>BOURNEMOUTH AND POOLE PRIMARY CARE TRUST</v>
          </cell>
        </row>
        <row r="8042">
          <cell r="C8042" t="str">
            <v>5QN</v>
          </cell>
          <cell r="D8042" t="str">
            <v>BOURNEMOUTH AND POOLE PRIMARY CARE TRUST</v>
          </cell>
        </row>
        <row r="8043">
          <cell r="C8043" t="str">
            <v>5QN</v>
          </cell>
          <cell r="D8043" t="str">
            <v>BOURNEMOUTH AND POOLE PRIMARY CARE TRUST</v>
          </cell>
        </row>
        <row r="8044">
          <cell r="C8044" t="str">
            <v>5QN</v>
          </cell>
          <cell r="D8044" t="str">
            <v>BOURNEMOUTH AND POOLE PRIMARY CARE TRUST</v>
          </cell>
        </row>
        <row r="8045">
          <cell r="C8045" t="str">
            <v>5QN</v>
          </cell>
          <cell r="D8045" t="str">
            <v>BOURNEMOUTH AND POOLE PRIMARY CARE TRUST</v>
          </cell>
        </row>
        <row r="8046">
          <cell r="C8046" t="str">
            <v>5QN</v>
          </cell>
          <cell r="D8046" t="str">
            <v>BOURNEMOUTH AND POOLE PRIMARY CARE TRUST</v>
          </cell>
        </row>
        <row r="8047">
          <cell r="C8047" t="str">
            <v>5QP</v>
          </cell>
          <cell r="D8047" t="str">
            <v>CORNWALL &amp; ISLES OF SCILLY PCT</v>
          </cell>
        </row>
        <row r="8048">
          <cell r="C8048" t="str">
            <v>5QP</v>
          </cell>
          <cell r="D8048" t="str">
            <v>CORNWALL &amp; ISLES OF SCILLY PCT</v>
          </cell>
        </row>
        <row r="8049">
          <cell r="C8049" t="str">
            <v>5QP</v>
          </cell>
          <cell r="D8049" t="str">
            <v>CORNWALL &amp; ISLES OF SCILLY PCT</v>
          </cell>
        </row>
        <row r="8050">
          <cell r="C8050" t="str">
            <v>5QP</v>
          </cell>
          <cell r="D8050" t="str">
            <v>CORNWALL &amp; ISLES OF SCILLY PCT</v>
          </cell>
        </row>
        <row r="8051">
          <cell r="C8051" t="str">
            <v>5QP</v>
          </cell>
          <cell r="D8051" t="str">
            <v>CORNWALL &amp; ISLES OF SCILLY PCT</v>
          </cell>
        </row>
        <row r="8052">
          <cell r="C8052" t="str">
            <v>5QP</v>
          </cell>
          <cell r="D8052" t="str">
            <v>CORNWALL &amp; ISLES OF SCILLY PCT</v>
          </cell>
        </row>
        <row r="8053">
          <cell r="C8053" t="str">
            <v>5QP</v>
          </cell>
          <cell r="D8053" t="str">
            <v>CORNWALL &amp; ISLES OF SCILLY PCT</v>
          </cell>
        </row>
        <row r="8054">
          <cell r="C8054" t="str">
            <v>5QP</v>
          </cell>
          <cell r="D8054" t="str">
            <v>CORNWALL &amp; ISLES OF SCILLY PCT</v>
          </cell>
        </row>
        <row r="8055">
          <cell r="C8055" t="str">
            <v>5QP</v>
          </cell>
          <cell r="D8055" t="str">
            <v>CORNWALL &amp; ISLES OF SCILLY PCT</v>
          </cell>
        </row>
        <row r="8056">
          <cell r="C8056" t="str">
            <v>5QP</v>
          </cell>
          <cell r="D8056" t="str">
            <v>CORNWALL &amp; ISLES OF SCILLY PCT</v>
          </cell>
        </row>
        <row r="8057">
          <cell r="C8057" t="str">
            <v>5QP</v>
          </cell>
          <cell r="D8057" t="str">
            <v>CORNWALL &amp; ISLES OF SCILLY PCT</v>
          </cell>
        </row>
        <row r="8058">
          <cell r="C8058" t="str">
            <v>5QP</v>
          </cell>
          <cell r="D8058" t="str">
            <v>CORNWALL &amp; ISLES OF SCILLY PCT</v>
          </cell>
        </row>
        <row r="8059">
          <cell r="C8059" t="str">
            <v>5QP</v>
          </cell>
          <cell r="D8059" t="str">
            <v>CORNWALL &amp; ISLES OF SCILLY PCT</v>
          </cell>
        </row>
        <row r="8060">
          <cell r="C8060" t="str">
            <v>5QP</v>
          </cell>
          <cell r="D8060" t="str">
            <v>CORNWALL &amp; ISLES OF SCILLY PCT</v>
          </cell>
        </row>
        <row r="8061">
          <cell r="C8061" t="str">
            <v>5QP</v>
          </cell>
          <cell r="D8061" t="str">
            <v>CORNWALL &amp; ISLES OF SCILLY PCT</v>
          </cell>
        </row>
        <row r="8062">
          <cell r="C8062" t="str">
            <v>5QP</v>
          </cell>
          <cell r="D8062" t="str">
            <v>CORNWALL &amp; ISLES OF SCILLY PCT</v>
          </cell>
        </row>
        <row r="8063">
          <cell r="C8063" t="str">
            <v>5QP</v>
          </cell>
          <cell r="D8063" t="str">
            <v>CORNWALL &amp; ISLES OF SCILLY PCT</v>
          </cell>
        </row>
        <row r="8064">
          <cell r="C8064" t="str">
            <v>5QP</v>
          </cell>
          <cell r="D8064" t="str">
            <v>CORNWALL &amp; ISLES OF SCILLY PCT</v>
          </cell>
        </row>
        <row r="8065">
          <cell r="C8065" t="str">
            <v>5QP</v>
          </cell>
          <cell r="D8065" t="str">
            <v>CORNWALL &amp; ISLES OF SCILLY PCT</v>
          </cell>
        </row>
        <row r="8066">
          <cell r="C8066" t="str">
            <v>5QP</v>
          </cell>
          <cell r="D8066" t="str">
            <v>CORNWALL &amp; ISLES OF SCILLY PCT</v>
          </cell>
        </row>
        <row r="8067">
          <cell r="C8067" t="str">
            <v>5QP</v>
          </cell>
          <cell r="D8067" t="str">
            <v>CORNWALL &amp; ISLES OF SCILLY PCT</v>
          </cell>
        </row>
        <row r="8068">
          <cell r="C8068" t="str">
            <v>5QP</v>
          </cell>
          <cell r="D8068" t="str">
            <v>CORNWALL &amp; ISLES OF SCILLY PCT</v>
          </cell>
        </row>
        <row r="8069">
          <cell r="C8069" t="str">
            <v>5QP</v>
          </cell>
          <cell r="D8069" t="str">
            <v>CORNWALL &amp; ISLES OF SCILLY PCT</v>
          </cell>
        </row>
        <row r="8070">
          <cell r="C8070" t="str">
            <v>5QP</v>
          </cell>
          <cell r="D8070" t="str">
            <v>CORNWALL &amp; ISLES OF SCILLY PCT</v>
          </cell>
        </row>
        <row r="8071">
          <cell r="C8071" t="str">
            <v>5QP</v>
          </cell>
          <cell r="D8071" t="str">
            <v>CORNWALL &amp; ISLES OF SCILLY PCT</v>
          </cell>
        </row>
        <row r="8072">
          <cell r="C8072" t="str">
            <v>5QP</v>
          </cell>
          <cell r="D8072" t="str">
            <v>CORNWALL &amp; ISLES OF SCILLY PCT</v>
          </cell>
        </row>
        <row r="8073">
          <cell r="C8073" t="str">
            <v>5QP</v>
          </cell>
          <cell r="D8073" t="str">
            <v>CORNWALL &amp; ISLES OF SCILLY PCT</v>
          </cell>
        </row>
        <row r="8074">
          <cell r="C8074" t="str">
            <v>5QP</v>
          </cell>
          <cell r="D8074" t="str">
            <v>CORNWALL &amp; ISLES OF SCILLY PCT</v>
          </cell>
        </row>
        <row r="8075">
          <cell r="C8075" t="str">
            <v>5QP</v>
          </cell>
          <cell r="D8075" t="str">
            <v>CORNWALL &amp; ISLES OF SCILLY PCT</v>
          </cell>
        </row>
        <row r="8076">
          <cell r="C8076" t="str">
            <v>5QP</v>
          </cell>
          <cell r="D8076" t="str">
            <v>CORNWALL &amp; ISLES OF SCILLY PCT</v>
          </cell>
        </row>
        <row r="8077">
          <cell r="C8077" t="str">
            <v>5QP</v>
          </cell>
          <cell r="D8077" t="str">
            <v>CORNWALL &amp; ISLES OF SCILLY PCT</v>
          </cell>
        </row>
        <row r="8078">
          <cell r="C8078" t="str">
            <v>5QP</v>
          </cell>
          <cell r="D8078" t="str">
            <v>CORNWALL &amp; ISLES OF SCILLY PCT</v>
          </cell>
        </row>
        <row r="8079">
          <cell r="C8079" t="str">
            <v>5QP</v>
          </cell>
          <cell r="D8079" t="str">
            <v>CORNWALL &amp; ISLES OF SCILLY PCT</v>
          </cell>
        </row>
        <row r="8080">
          <cell r="C8080" t="str">
            <v>5QP</v>
          </cell>
          <cell r="D8080" t="str">
            <v>CORNWALL &amp; ISLES OF SCILLY PCT</v>
          </cell>
        </row>
        <row r="8081">
          <cell r="C8081" t="str">
            <v>5QP</v>
          </cell>
          <cell r="D8081" t="str">
            <v>CORNWALL &amp; ISLES OF SCILLY PCT</v>
          </cell>
        </row>
        <row r="8082">
          <cell r="C8082" t="str">
            <v>5QP</v>
          </cell>
          <cell r="D8082" t="str">
            <v>CORNWALL &amp; ISLES OF SCILLY PCT</v>
          </cell>
        </row>
        <row r="8083">
          <cell r="C8083" t="str">
            <v>5QP</v>
          </cell>
          <cell r="D8083" t="str">
            <v>CORNWALL &amp; ISLES OF SCILLY PCT</v>
          </cell>
        </row>
        <row r="8084">
          <cell r="C8084" t="str">
            <v>5QP</v>
          </cell>
          <cell r="D8084" t="str">
            <v>CORNWALL &amp; ISLES OF SCILLY PCT</v>
          </cell>
        </row>
        <row r="8085">
          <cell r="C8085" t="str">
            <v>5QP</v>
          </cell>
          <cell r="D8085" t="str">
            <v>CORNWALL &amp; ISLES OF SCILLY PCT</v>
          </cell>
        </row>
        <row r="8086">
          <cell r="C8086" t="str">
            <v>5QP</v>
          </cell>
          <cell r="D8086" t="str">
            <v>CORNWALL &amp; ISLES OF SCILLY PCT</v>
          </cell>
        </row>
        <row r="8087">
          <cell r="C8087" t="str">
            <v>5QP</v>
          </cell>
          <cell r="D8087" t="str">
            <v>CORNWALL &amp; ISLES OF SCILLY PCT</v>
          </cell>
        </row>
        <row r="8088">
          <cell r="C8088" t="str">
            <v>5QP</v>
          </cell>
          <cell r="D8088" t="str">
            <v>CORNWALL &amp; ISLES OF SCILLY PCT</v>
          </cell>
        </row>
        <row r="8089">
          <cell r="C8089" t="str">
            <v>5QP</v>
          </cell>
          <cell r="D8089" t="str">
            <v>CORNWALL &amp; ISLES OF SCILLY PCT</v>
          </cell>
        </row>
        <row r="8090">
          <cell r="C8090" t="str">
            <v>5QP</v>
          </cell>
          <cell r="D8090" t="str">
            <v>CORNWALL &amp; ISLES OF SCILLY PCT</v>
          </cell>
        </row>
        <row r="8091">
          <cell r="C8091" t="str">
            <v>5QP</v>
          </cell>
          <cell r="D8091" t="str">
            <v>CORNWALL &amp; ISLES OF SCILLY PCT</v>
          </cell>
        </row>
        <row r="8092">
          <cell r="C8092" t="str">
            <v>5QP</v>
          </cell>
          <cell r="D8092" t="str">
            <v>CORNWALL &amp; ISLES OF SCILLY PCT</v>
          </cell>
        </row>
        <row r="8093">
          <cell r="C8093" t="str">
            <v>5QP</v>
          </cell>
          <cell r="D8093" t="str">
            <v>CORNWALL &amp; ISLES OF SCILLY PCT</v>
          </cell>
        </row>
        <row r="8094">
          <cell r="C8094" t="str">
            <v>5QP</v>
          </cell>
          <cell r="D8094" t="str">
            <v>CORNWALL &amp; ISLES OF SCILLY PCT</v>
          </cell>
        </row>
        <row r="8095">
          <cell r="C8095" t="str">
            <v>5QP</v>
          </cell>
          <cell r="D8095" t="str">
            <v>CORNWALL &amp; ISLES OF SCILLY PCT</v>
          </cell>
        </row>
        <row r="8096">
          <cell r="C8096" t="str">
            <v>5QP</v>
          </cell>
          <cell r="D8096" t="str">
            <v>CORNWALL &amp; ISLES OF SCILLY PCT</v>
          </cell>
        </row>
        <row r="8097">
          <cell r="C8097" t="str">
            <v>5QP</v>
          </cell>
          <cell r="D8097" t="str">
            <v>CORNWALL &amp; ISLES OF SCILLY PCT</v>
          </cell>
        </row>
        <row r="8098">
          <cell r="C8098" t="str">
            <v>5QP</v>
          </cell>
          <cell r="D8098" t="str">
            <v>CORNWALL &amp; ISLES OF SCILLY PCT</v>
          </cell>
        </row>
        <row r="8099">
          <cell r="C8099" t="str">
            <v>5QP</v>
          </cell>
          <cell r="D8099" t="str">
            <v>CORNWALL &amp; ISLES OF SCILLY PCT</v>
          </cell>
        </row>
        <row r="8100">
          <cell r="C8100" t="str">
            <v>5QP</v>
          </cell>
          <cell r="D8100" t="str">
            <v>CORNWALL &amp; ISLES OF SCILLY PCT</v>
          </cell>
        </row>
        <row r="8101">
          <cell r="C8101" t="str">
            <v>5QP</v>
          </cell>
          <cell r="D8101" t="str">
            <v>CORNWALL &amp; ISLES OF SCILLY PCT</v>
          </cell>
        </row>
        <row r="8102">
          <cell r="C8102" t="str">
            <v>5QP</v>
          </cell>
          <cell r="D8102" t="str">
            <v>CORNWALL &amp; ISLES OF SCILLY PCT</v>
          </cell>
        </row>
        <row r="8103">
          <cell r="C8103" t="str">
            <v>5QP</v>
          </cell>
          <cell r="D8103" t="str">
            <v>CORNWALL &amp; ISLES OF SCILLY PCT</v>
          </cell>
        </row>
        <row r="8104">
          <cell r="C8104" t="str">
            <v>5QP</v>
          </cell>
          <cell r="D8104" t="str">
            <v>CORNWALL &amp; ISLES OF SCILLY PCT</v>
          </cell>
        </row>
        <row r="8105">
          <cell r="C8105" t="str">
            <v>5QP</v>
          </cell>
          <cell r="D8105" t="str">
            <v>CORNWALL &amp; ISLES OF SCILLY PCT</v>
          </cell>
        </row>
        <row r="8106">
          <cell r="C8106" t="str">
            <v>5QP</v>
          </cell>
          <cell r="D8106" t="str">
            <v>CORNWALL &amp; ISLES OF SCILLY PCT</v>
          </cell>
        </row>
        <row r="8107">
          <cell r="C8107" t="str">
            <v>5QP</v>
          </cell>
          <cell r="D8107" t="str">
            <v>CORNWALL &amp; ISLES OF SCILLY PCT</v>
          </cell>
        </row>
        <row r="8108">
          <cell r="C8108" t="str">
            <v>5QP</v>
          </cell>
          <cell r="D8108" t="str">
            <v>CORNWALL &amp; ISLES OF SCILLY PCT</v>
          </cell>
        </row>
        <row r="8109">
          <cell r="C8109" t="str">
            <v>5QP</v>
          </cell>
          <cell r="D8109" t="str">
            <v>CORNWALL &amp; ISLES OF SCILLY PCT</v>
          </cell>
        </row>
        <row r="8110">
          <cell r="C8110" t="str">
            <v>5QP</v>
          </cell>
          <cell r="D8110" t="str">
            <v>CORNWALL &amp; ISLES OF SCILLY PCT</v>
          </cell>
        </row>
        <row r="8111">
          <cell r="C8111" t="str">
            <v>5QP</v>
          </cell>
          <cell r="D8111" t="str">
            <v>CORNWALL &amp; ISLES OF SCILLY PCT</v>
          </cell>
        </row>
        <row r="8112">
          <cell r="C8112" t="str">
            <v>5QP</v>
          </cell>
          <cell r="D8112" t="str">
            <v>CORNWALL &amp; ISLES OF SCILLY PCT</v>
          </cell>
        </row>
        <row r="8113">
          <cell r="C8113" t="str">
            <v>5QP</v>
          </cell>
          <cell r="D8113" t="str">
            <v>CORNWALL &amp; ISLES OF SCILLY PCT</v>
          </cell>
        </row>
        <row r="8114">
          <cell r="C8114" t="str">
            <v>5QP</v>
          </cell>
          <cell r="D8114" t="str">
            <v>CORNWALL &amp; ISLES OF SCILLY PCT</v>
          </cell>
        </row>
        <row r="8115">
          <cell r="C8115" t="str">
            <v>5QP</v>
          </cell>
          <cell r="D8115" t="str">
            <v>CORNWALL &amp; ISLES OF SCILLY PCT</v>
          </cell>
        </row>
        <row r="8116">
          <cell r="C8116" t="str">
            <v>5QQ</v>
          </cell>
          <cell r="D8116" t="str">
            <v>DEVON PRIMARY CARE TRUST</v>
          </cell>
        </row>
        <row r="8117">
          <cell r="C8117" t="str">
            <v>5QQ</v>
          </cell>
          <cell r="D8117" t="str">
            <v>DEVON PRIMARY CARE TRUST</v>
          </cell>
        </row>
        <row r="8118">
          <cell r="C8118" t="str">
            <v>5QQ</v>
          </cell>
          <cell r="D8118" t="str">
            <v>DEVON PRIMARY CARE TRUST</v>
          </cell>
        </row>
        <row r="8119">
          <cell r="C8119" t="str">
            <v>5QQ</v>
          </cell>
          <cell r="D8119" t="str">
            <v>DEVON PRIMARY CARE TRUST</v>
          </cell>
        </row>
        <row r="8120">
          <cell r="C8120" t="str">
            <v>5QQ</v>
          </cell>
          <cell r="D8120" t="str">
            <v>DEVON PRIMARY CARE TRUST</v>
          </cell>
        </row>
        <row r="8121">
          <cell r="C8121" t="str">
            <v>5QQ</v>
          </cell>
          <cell r="D8121" t="str">
            <v>DEVON PRIMARY CARE TRUST</v>
          </cell>
        </row>
        <row r="8122">
          <cell r="C8122" t="str">
            <v>5QQ</v>
          </cell>
          <cell r="D8122" t="str">
            <v>DEVON PRIMARY CARE TRUST</v>
          </cell>
        </row>
        <row r="8123">
          <cell r="C8123" t="str">
            <v>5QQ</v>
          </cell>
          <cell r="D8123" t="str">
            <v>DEVON PRIMARY CARE TRUST</v>
          </cell>
        </row>
        <row r="8124">
          <cell r="C8124" t="str">
            <v>5QQ</v>
          </cell>
          <cell r="D8124" t="str">
            <v>DEVON PRIMARY CARE TRUST</v>
          </cell>
        </row>
        <row r="8125">
          <cell r="C8125" t="str">
            <v>5QQ</v>
          </cell>
          <cell r="D8125" t="str">
            <v>DEVON PRIMARY CARE TRUST</v>
          </cell>
        </row>
        <row r="8126">
          <cell r="C8126" t="str">
            <v>5QQ</v>
          </cell>
          <cell r="D8126" t="str">
            <v>DEVON PRIMARY CARE TRUST</v>
          </cell>
        </row>
        <row r="8127">
          <cell r="C8127" t="str">
            <v>5QQ</v>
          </cell>
          <cell r="D8127" t="str">
            <v>DEVON PRIMARY CARE TRUST</v>
          </cell>
        </row>
        <row r="8128">
          <cell r="C8128" t="str">
            <v>5QQ</v>
          </cell>
          <cell r="D8128" t="str">
            <v>DEVON PRIMARY CARE TRUST</v>
          </cell>
        </row>
        <row r="8129">
          <cell r="C8129" t="str">
            <v>5QQ</v>
          </cell>
          <cell r="D8129" t="str">
            <v>DEVON PRIMARY CARE TRUST</v>
          </cell>
        </row>
        <row r="8130">
          <cell r="C8130" t="str">
            <v>5QQ</v>
          </cell>
          <cell r="D8130" t="str">
            <v>DEVON PRIMARY CARE TRUST</v>
          </cell>
        </row>
        <row r="8131">
          <cell r="C8131" t="str">
            <v>5QQ</v>
          </cell>
          <cell r="D8131" t="str">
            <v>DEVON PRIMARY CARE TRUST</v>
          </cell>
        </row>
        <row r="8132">
          <cell r="C8132" t="str">
            <v>5QQ</v>
          </cell>
          <cell r="D8132" t="str">
            <v>DEVON PRIMARY CARE TRUST</v>
          </cell>
        </row>
        <row r="8133">
          <cell r="C8133" t="str">
            <v>5QQ</v>
          </cell>
          <cell r="D8133" t="str">
            <v>DEVON PRIMARY CARE TRUST</v>
          </cell>
        </row>
        <row r="8134">
          <cell r="C8134" t="str">
            <v>5QQ</v>
          </cell>
          <cell r="D8134" t="str">
            <v>DEVON PRIMARY CARE TRUST</v>
          </cell>
        </row>
        <row r="8135">
          <cell r="C8135" t="str">
            <v>5QQ</v>
          </cell>
          <cell r="D8135" t="str">
            <v>DEVON PRIMARY CARE TRUST</v>
          </cell>
        </row>
        <row r="8136">
          <cell r="C8136" t="str">
            <v>5QQ</v>
          </cell>
          <cell r="D8136" t="str">
            <v>DEVON PRIMARY CARE TRUST</v>
          </cell>
        </row>
        <row r="8137">
          <cell r="C8137" t="str">
            <v>5QQ</v>
          </cell>
          <cell r="D8137" t="str">
            <v>DEVON PRIMARY CARE TRUST</v>
          </cell>
        </row>
        <row r="8138">
          <cell r="C8138" t="str">
            <v>5QQ</v>
          </cell>
          <cell r="D8138" t="str">
            <v>DEVON PRIMARY CARE TRUST</v>
          </cell>
        </row>
        <row r="8139">
          <cell r="C8139" t="str">
            <v>5QQ</v>
          </cell>
          <cell r="D8139" t="str">
            <v>DEVON PRIMARY CARE TRUST</v>
          </cell>
        </row>
        <row r="8140">
          <cell r="C8140" t="str">
            <v>5QQ</v>
          </cell>
          <cell r="D8140" t="str">
            <v>DEVON PRIMARY CARE TRUST</v>
          </cell>
        </row>
        <row r="8141">
          <cell r="C8141" t="str">
            <v>5QQ</v>
          </cell>
          <cell r="D8141" t="str">
            <v>DEVON PRIMARY CARE TRUST</v>
          </cell>
        </row>
        <row r="8142">
          <cell r="C8142" t="str">
            <v>5QQ</v>
          </cell>
          <cell r="D8142" t="str">
            <v>DEVON PRIMARY CARE TRUST</v>
          </cell>
        </row>
        <row r="8143">
          <cell r="C8143" t="str">
            <v>5QQ</v>
          </cell>
          <cell r="D8143" t="str">
            <v>DEVON PRIMARY CARE TRUST</v>
          </cell>
        </row>
        <row r="8144">
          <cell r="C8144" t="str">
            <v>5QQ</v>
          </cell>
          <cell r="D8144" t="str">
            <v>DEVON PRIMARY CARE TRUST</v>
          </cell>
        </row>
        <row r="8145">
          <cell r="C8145" t="str">
            <v>5QQ</v>
          </cell>
          <cell r="D8145" t="str">
            <v>DEVON PRIMARY CARE TRUST</v>
          </cell>
        </row>
        <row r="8146">
          <cell r="C8146" t="str">
            <v>5QQ</v>
          </cell>
          <cell r="D8146" t="str">
            <v>DEVON PRIMARY CARE TRUST</v>
          </cell>
        </row>
        <row r="8147">
          <cell r="C8147" t="str">
            <v>5QQ</v>
          </cell>
          <cell r="D8147" t="str">
            <v>DEVON PRIMARY CARE TRUST</v>
          </cell>
        </row>
        <row r="8148">
          <cell r="C8148" t="str">
            <v>5QQ</v>
          </cell>
          <cell r="D8148" t="str">
            <v>DEVON PRIMARY CARE TRUST</v>
          </cell>
        </row>
        <row r="8149">
          <cell r="C8149" t="str">
            <v>5QQ</v>
          </cell>
          <cell r="D8149" t="str">
            <v>DEVON PRIMARY CARE TRUST</v>
          </cell>
        </row>
        <row r="8150">
          <cell r="C8150" t="str">
            <v>5QQ</v>
          </cell>
          <cell r="D8150" t="str">
            <v>DEVON PRIMARY CARE TRUST</v>
          </cell>
        </row>
        <row r="8151">
          <cell r="C8151" t="str">
            <v>5QQ</v>
          </cell>
          <cell r="D8151" t="str">
            <v>DEVON PRIMARY CARE TRUST</v>
          </cell>
        </row>
        <row r="8152">
          <cell r="C8152" t="str">
            <v>5QQ</v>
          </cell>
          <cell r="D8152" t="str">
            <v>DEVON PRIMARY CARE TRUST</v>
          </cell>
        </row>
        <row r="8153">
          <cell r="C8153" t="str">
            <v>5QQ</v>
          </cell>
          <cell r="D8153" t="str">
            <v>DEVON PRIMARY CARE TRUST</v>
          </cell>
        </row>
        <row r="8154">
          <cell r="C8154" t="str">
            <v>5QQ</v>
          </cell>
          <cell r="D8154" t="str">
            <v>DEVON PRIMARY CARE TRUST</v>
          </cell>
        </row>
        <row r="8155">
          <cell r="C8155" t="str">
            <v>5QQ</v>
          </cell>
          <cell r="D8155" t="str">
            <v>DEVON PRIMARY CARE TRUST</v>
          </cell>
        </row>
        <row r="8156">
          <cell r="C8156" t="str">
            <v>5QQ</v>
          </cell>
          <cell r="D8156" t="str">
            <v>DEVON PRIMARY CARE TRUST</v>
          </cell>
        </row>
        <row r="8157">
          <cell r="C8157" t="str">
            <v>5QQ</v>
          </cell>
          <cell r="D8157" t="str">
            <v>DEVON PRIMARY CARE TRUST</v>
          </cell>
        </row>
        <row r="8158">
          <cell r="C8158" t="str">
            <v>5QQ</v>
          </cell>
          <cell r="D8158" t="str">
            <v>DEVON PRIMARY CARE TRUST</v>
          </cell>
        </row>
        <row r="8159">
          <cell r="C8159" t="str">
            <v>5QQ</v>
          </cell>
          <cell r="D8159" t="str">
            <v>DEVON PRIMARY CARE TRUST</v>
          </cell>
        </row>
        <row r="8160">
          <cell r="C8160" t="str">
            <v>5QQ</v>
          </cell>
          <cell r="D8160" t="str">
            <v>DEVON PRIMARY CARE TRUST</v>
          </cell>
        </row>
        <row r="8161">
          <cell r="C8161" t="str">
            <v>5QQ</v>
          </cell>
          <cell r="D8161" t="str">
            <v>DEVON PRIMARY CARE TRUST</v>
          </cell>
        </row>
        <row r="8162">
          <cell r="C8162" t="str">
            <v>5QQ</v>
          </cell>
          <cell r="D8162" t="str">
            <v>DEVON PRIMARY CARE TRUST</v>
          </cell>
        </row>
        <row r="8163">
          <cell r="C8163" t="str">
            <v>5QQ</v>
          </cell>
          <cell r="D8163" t="str">
            <v>DEVON PRIMARY CARE TRUST</v>
          </cell>
        </row>
        <row r="8164">
          <cell r="C8164" t="str">
            <v>5QQ</v>
          </cell>
          <cell r="D8164" t="str">
            <v>DEVON PRIMARY CARE TRUST</v>
          </cell>
        </row>
        <row r="8165">
          <cell r="C8165" t="str">
            <v>5QQ</v>
          </cell>
          <cell r="D8165" t="str">
            <v>DEVON PRIMARY CARE TRUST</v>
          </cell>
        </row>
        <row r="8166">
          <cell r="C8166" t="str">
            <v>5QQ</v>
          </cell>
          <cell r="D8166" t="str">
            <v>DEVON PRIMARY CARE TRUST</v>
          </cell>
        </row>
        <row r="8167">
          <cell r="C8167" t="str">
            <v>5QQ</v>
          </cell>
          <cell r="D8167" t="str">
            <v>DEVON PRIMARY CARE TRUST</v>
          </cell>
        </row>
        <row r="8168">
          <cell r="C8168" t="str">
            <v>5QQ</v>
          </cell>
          <cell r="D8168" t="str">
            <v>DEVON PRIMARY CARE TRUST</v>
          </cell>
        </row>
        <row r="8169">
          <cell r="C8169" t="str">
            <v>5QQ</v>
          </cell>
          <cell r="D8169" t="str">
            <v>DEVON PRIMARY CARE TRUST</v>
          </cell>
        </row>
        <row r="8170">
          <cell r="C8170" t="str">
            <v>5QQ</v>
          </cell>
          <cell r="D8170" t="str">
            <v>DEVON PRIMARY CARE TRUST</v>
          </cell>
        </row>
        <row r="8171">
          <cell r="C8171" t="str">
            <v>5QQ</v>
          </cell>
          <cell r="D8171" t="str">
            <v>DEVON PRIMARY CARE TRUST</v>
          </cell>
        </row>
        <row r="8172">
          <cell r="C8172" t="str">
            <v>5QQ</v>
          </cell>
          <cell r="D8172" t="str">
            <v>DEVON PRIMARY CARE TRUST</v>
          </cell>
        </row>
        <row r="8173">
          <cell r="C8173" t="str">
            <v>5QQ</v>
          </cell>
          <cell r="D8173" t="str">
            <v>DEVON PRIMARY CARE TRUST</v>
          </cell>
        </row>
        <row r="8174">
          <cell r="C8174" t="str">
            <v>5QQ</v>
          </cell>
          <cell r="D8174" t="str">
            <v>DEVON PRIMARY CARE TRUST</v>
          </cell>
        </row>
        <row r="8175">
          <cell r="C8175" t="str">
            <v>5QQ</v>
          </cell>
          <cell r="D8175" t="str">
            <v>DEVON PRIMARY CARE TRUST</v>
          </cell>
        </row>
        <row r="8176">
          <cell r="C8176" t="str">
            <v>5QQ</v>
          </cell>
          <cell r="D8176" t="str">
            <v>DEVON PRIMARY CARE TRUST</v>
          </cell>
        </row>
        <row r="8177">
          <cell r="C8177" t="str">
            <v>5QQ</v>
          </cell>
          <cell r="D8177" t="str">
            <v>DEVON PRIMARY CARE TRUST</v>
          </cell>
        </row>
        <row r="8178">
          <cell r="C8178" t="str">
            <v>5QQ</v>
          </cell>
          <cell r="D8178" t="str">
            <v>DEVON PRIMARY CARE TRUST</v>
          </cell>
        </row>
        <row r="8179">
          <cell r="C8179" t="str">
            <v>5QQ</v>
          </cell>
          <cell r="D8179" t="str">
            <v>DEVON PRIMARY CARE TRUST</v>
          </cell>
        </row>
        <row r="8180">
          <cell r="C8180" t="str">
            <v>5QQ</v>
          </cell>
          <cell r="D8180" t="str">
            <v>DEVON PRIMARY CARE TRUST</v>
          </cell>
        </row>
        <row r="8181">
          <cell r="C8181" t="str">
            <v>5QQ</v>
          </cell>
          <cell r="D8181" t="str">
            <v>DEVON PRIMARY CARE TRUST</v>
          </cell>
        </row>
        <row r="8182">
          <cell r="C8182" t="str">
            <v>5QQ</v>
          </cell>
          <cell r="D8182" t="str">
            <v>DEVON PRIMARY CARE TRUST</v>
          </cell>
        </row>
        <row r="8183">
          <cell r="C8183" t="str">
            <v>5QQ</v>
          </cell>
          <cell r="D8183" t="str">
            <v>DEVON PRIMARY CARE TRUST</v>
          </cell>
        </row>
        <row r="8184">
          <cell r="C8184" t="str">
            <v>5QQ</v>
          </cell>
          <cell r="D8184" t="str">
            <v>DEVON PRIMARY CARE TRUST</v>
          </cell>
        </row>
        <row r="8185">
          <cell r="C8185" t="str">
            <v>5QQ</v>
          </cell>
          <cell r="D8185" t="str">
            <v>DEVON PRIMARY CARE TRUST</v>
          </cell>
        </row>
        <row r="8186">
          <cell r="C8186" t="str">
            <v>5QQ</v>
          </cell>
          <cell r="D8186" t="str">
            <v>DEVON PRIMARY CARE TRUST</v>
          </cell>
        </row>
        <row r="8187">
          <cell r="C8187" t="str">
            <v>5QQ</v>
          </cell>
          <cell r="D8187" t="str">
            <v>DEVON PRIMARY CARE TRUST</v>
          </cell>
        </row>
        <row r="8188">
          <cell r="C8188" t="str">
            <v>5QQ</v>
          </cell>
          <cell r="D8188" t="str">
            <v>DEVON PRIMARY CARE TRUST</v>
          </cell>
        </row>
        <row r="8189">
          <cell r="C8189" t="str">
            <v>5QQ</v>
          </cell>
          <cell r="D8189" t="str">
            <v>DEVON PRIMARY CARE TRUST</v>
          </cell>
        </row>
        <row r="8190">
          <cell r="C8190" t="str">
            <v>5QQ</v>
          </cell>
          <cell r="D8190" t="str">
            <v>DEVON PRIMARY CARE TRUST</v>
          </cell>
        </row>
        <row r="8191">
          <cell r="C8191" t="str">
            <v>5QQ</v>
          </cell>
          <cell r="D8191" t="str">
            <v>DEVON PRIMARY CARE TRUST</v>
          </cell>
        </row>
        <row r="8192">
          <cell r="C8192" t="str">
            <v>5QQ</v>
          </cell>
          <cell r="D8192" t="str">
            <v>DEVON PRIMARY CARE TRUST</v>
          </cell>
        </row>
        <row r="8193">
          <cell r="C8193" t="str">
            <v>5QQ</v>
          </cell>
          <cell r="D8193" t="str">
            <v>DEVON PRIMARY CARE TRUST</v>
          </cell>
        </row>
        <row r="8194">
          <cell r="C8194" t="str">
            <v>5QQ</v>
          </cell>
          <cell r="D8194" t="str">
            <v>DEVON PRIMARY CARE TRUST</v>
          </cell>
        </row>
        <row r="8195">
          <cell r="C8195" t="str">
            <v>5QQ</v>
          </cell>
          <cell r="D8195" t="str">
            <v>DEVON PRIMARY CARE TRUST</v>
          </cell>
        </row>
        <row r="8196">
          <cell r="C8196" t="str">
            <v>5QQ</v>
          </cell>
          <cell r="D8196" t="str">
            <v>DEVON PRIMARY CARE TRUST</v>
          </cell>
        </row>
        <row r="8197">
          <cell r="C8197" t="str">
            <v>5QQ</v>
          </cell>
          <cell r="D8197" t="str">
            <v>DEVON PRIMARY CARE TRUST</v>
          </cell>
        </row>
        <row r="8198">
          <cell r="C8198" t="str">
            <v>5QQ</v>
          </cell>
          <cell r="D8198" t="str">
            <v>DEVON PRIMARY CARE TRUST</v>
          </cell>
        </row>
        <row r="8199">
          <cell r="C8199" t="str">
            <v>5QQ</v>
          </cell>
          <cell r="D8199" t="str">
            <v>DEVON PRIMARY CARE TRUST</v>
          </cell>
        </row>
        <row r="8200">
          <cell r="C8200" t="str">
            <v>5QQ</v>
          </cell>
          <cell r="D8200" t="str">
            <v>DEVON PRIMARY CARE TRUST</v>
          </cell>
        </row>
        <row r="8201">
          <cell r="C8201" t="str">
            <v>5QQ</v>
          </cell>
          <cell r="D8201" t="str">
            <v>DEVON PRIMARY CARE TRUST</v>
          </cell>
        </row>
        <row r="8202">
          <cell r="C8202" t="str">
            <v>5QQ</v>
          </cell>
          <cell r="D8202" t="str">
            <v>DEVON PRIMARY CARE TRUST</v>
          </cell>
        </row>
        <row r="8203">
          <cell r="C8203" t="str">
            <v>5QQ</v>
          </cell>
          <cell r="D8203" t="str">
            <v>DEVON PRIMARY CARE TRUST</v>
          </cell>
        </row>
        <row r="8204">
          <cell r="C8204" t="str">
            <v>5QQ</v>
          </cell>
          <cell r="D8204" t="str">
            <v>DEVON PRIMARY CARE TRUST</v>
          </cell>
        </row>
        <row r="8205">
          <cell r="C8205" t="str">
            <v>5QQ</v>
          </cell>
          <cell r="D8205" t="str">
            <v>DEVON PRIMARY CARE TRUST</v>
          </cell>
        </row>
        <row r="8206">
          <cell r="C8206" t="str">
            <v>5QQ</v>
          </cell>
          <cell r="D8206" t="str">
            <v>DEVON PRIMARY CARE TRUST</v>
          </cell>
        </row>
        <row r="8207">
          <cell r="C8207" t="str">
            <v>5QQ</v>
          </cell>
          <cell r="D8207" t="str">
            <v>DEVON PRIMARY CARE TRUST</v>
          </cell>
        </row>
        <row r="8208">
          <cell r="C8208" t="str">
            <v>5QQ</v>
          </cell>
          <cell r="D8208" t="str">
            <v>DEVON PRIMARY CARE TRUST</v>
          </cell>
        </row>
        <row r="8209">
          <cell r="C8209" t="str">
            <v>5QQ</v>
          </cell>
          <cell r="D8209" t="str">
            <v>DEVON PRIMARY CARE TRUST</v>
          </cell>
        </row>
        <row r="8210">
          <cell r="C8210" t="str">
            <v>5QQ</v>
          </cell>
          <cell r="D8210" t="str">
            <v>DEVON PRIMARY CARE TRUST</v>
          </cell>
        </row>
        <row r="8211">
          <cell r="C8211" t="str">
            <v>5QQ</v>
          </cell>
          <cell r="D8211" t="str">
            <v>DEVON PRIMARY CARE TRUST</v>
          </cell>
        </row>
        <row r="8212">
          <cell r="C8212" t="str">
            <v>5QQ</v>
          </cell>
          <cell r="D8212" t="str">
            <v>DEVON PRIMARY CARE TRUST</v>
          </cell>
        </row>
        <row r="8213">
          <cell r="C8213" t="str">
            <v>5QQ</v>
          </cell>
          <cell r="D8213" t="str">
            <v>DEVON PRIMARY CARE TRUST</v>
          </cell>
        </row>
        <row r="8214">
          <cell r="C8214" t="str">
            <v>5QQ</v>
          </cell>
          <cell r="D8214" t="str">
            <v>DEVON PRIMARY CARE TRUST</v>
          </cell>
        </row>
        <row r="8215">
          <cell r="C8215" t="str">
            <v>5QQ</v>
          </cell>
          <cell r="D8215" t="str">
            <v>DEVON PRIMARY CARE TRUST</v>
          </cell>
        </row>
        <row r="8216">
          <cell r="C8216" t="str">
            <v>5QQ</v>
          </cell>
          <cell r="D8216" t="str">
            <v>DEVON PRIMARY CARE TRUST</v>
          </cell>
        </row>
        <row r="8217">
          <cell r="C8217" t="str">
            <v>5QQ</v>
          </cell>
          <cell r="D8217" t="str">
            <v>DEVON PRIMARY CARE TRUST</v>
          </cell>
        </row>
        <row r="8218">
          <cell r="C8218" t="str">
            <v>5QQ</v>
          </cell>
          <cell r="D8218" t="str">
            <v>DEVON PRIMARY CARE TRUST</v>
          </cell>
        </row>
        <row r="8219">
          <cell r="C8219" t="str">
            <v>5QQ</v>
          </cell>
          <cell r="D8219" t="str">
            <v>DEVON PRIMARY CARE TRUST</v>
          </cell>
        </row>
        <row r="8220">
          <cell r="C8220" t="str">
            <v>5QQ</v>
          </cell>
          <cell r="D8220" t="str">
            <v>DEVON PRIMARY CARE TRUST</v>
          </cell>
        </row>
        <row r="8221">
          <cell r="C8221" t="str">
            <v>5QQ</v>
          </cell>
          <cell r="D8221" t="str">
            <v>DEVON PRIMARY CARE TRUST</v>
          </cell>
        </row>
        <row r="8222">
          <cell r="C8222" t="str">
            <v>5QQ</v>
          </cell>
          <cell r="D8222" t="str">
            <v>DEVON PRIMARY CARE TRUST</v>
          </cell>
        </row>
        <row r="8223">
          <cell r="C8223" t="str">
            <v>TAL</v>
          </cell>
          <cell r="D8223" t="str">
            <v>TORBAY CARE TRUST</v>
          </cell>
        </row>
        <row r="8224">
          <cell r="C8224" t="str">
            <v>TAL</v>
          </cell>
          <cell r="D8224" t="str">
            <v>TORBAY CARE TRUST</v>
          </cell>
        </row>
        <row r="8225">
          <cell r="C8225" t="str">
            <v>TAL</v>
          </cell>
          <cell r="D8225" t="str">
            <v>TORBAY CARE TRUST</v>
          </cell>
        </row>
        <row r="8226">
          <cell r="C8226" t="str">
            <v>TAL</v>
          </cell>
          <cell r="D8226" t="str">
            <v>TORBAY CARE TRUST</v>
          </cell>
        </row>
        <row r="8227">
          <cell r="C8227" t="str">
            <v>TAL</v>
          </cell>
          <cell r="D8227" t="str">
            <v>TORBAY CARE TRUST</v>
          </cell>
        </row>
        <row r="8228">
          <cell r="C8228" t="str">
            <v>TAL</v>
          </cell>
          <cell r="D8228" t="str">
            <v>TORBAY CARE TRUST</v>
          </cell>
        </row>
        <row r="8229">
          <cell r="C8229" t="str">
            <v>TAL</v>
          </cell>
          <cell r="D8229" t="str">
            <v>TORBAY CARE TRUST</v>
          </cell>
        </row>
        <row r="8230">
          <cell r="C8230" t="str">
            <v>TAL</v>
          </cell>
          <cell r="D8230" t="str">
            <v>TORBAY CARE TRUST</v>
          </cell>
        </row>
        <row r="8231">
          <cell r="C8231" t="str">
            <v>TAL</v>
          </cell>
          <cell r="D8231" t="str">
            <v>TORBAY CARE TRUST</v>
          </cell>
        </row>
        <row r="8232">
          <cell r="C8232" t="str">
            <v>TAL</v>
          </cell>
          <cell r="D8232" t="str">
            <v>TORBAY CARE TRUST</v>
          </cell>
        </row>
        <row r="8233">
          <cell r="C8233" t="str">
            <v>TAL</v>
          </cell>
          <cell r="D8233" t="str">
            <v>TORBAY CARE TRUST</v>
          </cell>
        </row>
        <row r="8234">
          <cell r="C8234" t="str">
            <v>TAL</v>
          </cell>
          <cell r="D8234" t="str">
            <v>TORBAY CARE TRUST</v>
          </cell>
        </row>
        <row r="8235">
          <cell r="C8235" t="str">
            <v>TAL</v>
          </cell>
          <cell r="D8235" t="str">
            <v>TORBAY CARE TRUST</v>
          </cell>
        </row>
        <row r="8236">
          <cell r="C8236" t="str">
            <v>TAL</v>
          </cell>
          <cell r="D8236" t="str">
            <v>TORBAY CARE TRUST</v>
          </cell>
        </row>
        <row r="8237">
          <cell r="C8237" t="str">
            <v>TAL</v>
          </cell>
          <cell r="D8237" t="str">
            <v>TORBAY CARE TRUST</v>
          </cell>
        </row>
        <row r="8238">
          <cell r="C8238" t="str">
            <v>TAL</v>
          </cell>
          <cell r="D8238" t="str">
            <v>TORBAY CARE TRUST</v>
          </cell>
        </row>
        <row r="8239">
          <cell r="C8239" t="str">
            <v>TAL</v>
          </cell>
          <cell r="D8239" t="str">
            <v>TORBAY CARE TRUST</v>
          </cell>
        </row>
        <row r="8240">
          <cell r="C8240" t="str">
            <v>TAL</v>
          </cell>
          <cell r="D8240" t="str">
            <v>TORBAY CARE TRUST</v>
          </cell>
        </row>
        <row r="8241">
          <cell r="C8241" t="str">
            <v>TAL</v>
          </cell>
          <cell r="D8241" t="str">
            <v>TORBAY CARE TRUST</v>
          </cell>
        </row>
        <row r="8242">
          <cell r="C8242" t="str">
            <v>TAL</v>
          </cell>
          <cell r="D8242" t="str">
            <v>TORBAY CARE TRUST</v>
          </cell>
        </row>
        <row r="8243">
          <cell r="C8243" t="str">
            <v>TAL</v>
          </cell>
          <cell r="D8243" t="str">
            <v>TORBAY CARE TRUST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9AA6"/>
  </sheetPr>
  <dimension ref="A1:A4"/>
  <sheetViews>
    <sheetView tabSelected="1" topLeftCell="A7" workbookViewId="0">
      <selection activeCell="K38" sqref="K38"/>
    </sheetView>
  </sheetViews>
  <sheetFormatPr defaultRowHeight="15" x14ac:dyDescent="0.25"/>
  <cols>
    <col min="1" max="1" width="29.140625" style="8" customWidth="1"/>
    <col min="2" max="16384" width="9.140625" style="8"/>
  </cols>
  <sheetData>
    <row r="1" spans="1:1" ht="46.5" customHeight="1" x14ac:dyDescent="0.25"/>
    <row r="2" spans="1:1" ht="22.5" customHeight="1" x14ac:dyDescent="0.25">
      <c r="A2" s="9"/>
    </row>
    <row r="3" spans="1:1" x14ac:dyDescent="0.25">
      <c r="A3" s="10"/>
    </row>
    <row r="4" spans="1:1" x14ac:dyDescent="0.25">
      <c r="A4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E10E49"/>
  </sheetPr>
  <dimension ref="A1:F34"/>
  <sheetViews>
    <sheetView topLeftCell="A7" workbookViewId="0">
      <selection activeCell="B2" sqref="B2"/>
    </sheetView>
  </sheetViews>
  <sheetFormatPr defaultRowHeight="13.5" customHeight="1" x14ac:dyDescent="0.2"/>
  <cols>
    <col min="1" max="1" width="89" style="14" customWidth="1"/>
    <col min="2" max="2" width="16.85546875" style="14" bestFit="1" customWidth="1"/>
    <col min="3" max="16384" width="9.140625" style="14"/>
  </cols>
  <sheetData>
    <row r="1" spans="1:2" ht="69" customHeight="1" x14ac:dyDescent="0.2">
      <c r="A1" s="12"/>
      <c r="B1" s="13"/>
    </row>
    <row r="2" spans="1:2" ht="26.25" customHeight="1" x14ac:dyDescent="0.2">
      <c r="A2" s="17" t="s">
        <v>15682</v>
      </c>
      <c r="B2" s="62" t="s">
        <v>0</v>
      </c>
    </row>
    <row r="3" spans="1:2" ht="13.5" customHeight="1" x14ac:dyDescent="0.2">
      <c r="A3" s="29"/>
      <c r="B3" s="23"/>
    </row>
    <row r="4" spans="1:2" ht="24.75" customHeight="1" x14ac:dyDescent="0.2">
      <c r="A4" s="26" t="s">
        <v>15704</v>
      </c>
      <c r="B4" s="27"/>
    </row>
    <row r="5" spans="1:2" ht="13.5" customHeight="1" x14ac:dyDescent="0.2">
      <c r="A5" s="30" t="s">
        <v>15707</v>
      </c>
      <c r="B5" s="19"/>
    </row>
    <row r="6" spans="1:2" ht="13.5" customHeight="1" x14ac:dyDescent="0.2">
      <c r="A6" s="49" t="s">
        <v>15716</v>
      </c>
      <c r="B6" s="21">
        <f>VLOOKUP($B$2,'Data by GP practice'!A:V,9,FALSE)</f>
        <v>4170</v>
      </c>
    </row>
    <row r="7" spans="1:2" ht="13.5" customHeight="1" x14ac:dyDescent="0.2">
      <c r="A7" s="49" t="s">
        <v>15711</v>
      </c>
      <c r="B7" s="20">
        <f>VLOOKUP($B$2,'Data by GP practice'!A:V,8,FALSE)</f>
        <v>2</v>
      </c>
    </row>
    <row r="8" spans="1:2" ht="13.5" customHeight="1" x14ac:dyDescent="0.2">
      <c r="A8" s="49" t="s">
        <v>15712</v>
      </c>
      <c r="B8" s="20">
        <f>VLOOKUP($B$2,'Data by GP practice'!A:V,20,FALSE)</f>
        <v>1</v>
      </c>
    </row>
    <row r="9" spans="1:2" ht="13.5" customHeight="1" x14ac:dyDescent="0.2">
      <c r="A9" s="50" t="s">
        <v>15713</v>
      </c>
      <c r="B9" s="20">
        <f>VLOOKUP($B$2,'Data by GP practice'!A:V,21,FALSE)</f>
        <v>2</v>
      </c>
    </row>
    <row r="10" spans="1:2" ht="13.5" customHeight="1" x14ac:dyDescent="0.2">
      <c r="A10" s="50" t="s">
        <v>15714</v>
      </c>
      <c r="B10" s="20">
        <f>VLOOKUP($B$2,'Data by GP practice'!A:V,22,FALSE)</f>
        <v>0</v>
      </c>
    </row>
    <row r="11" spans="1:2" ht="28.5" customHeight="1" x14ac:dyDescent="0.2">
      <c r="A11" s="50" t="s">
        <v>15705</v>
      </c>
      <c r="B11" s="20">
        <f>VLOOKUP($B$2,'Data by GP practice'!A:V,17,FALSE)</f>
        <v>81.5557941</v>
      </c>
    </row>
    <row r="12" spans="1:2" ht="13.5" customHeight="1" x14ac:dyDescent="0.2">
      <c r="A12" s="49" t="s">
        <v>18220</v>
      </c>
      <c r="B12" s="21">
        <f>VLOOKUP($B$2,'Data by GP practice'!A:V,18,FALSE)</f>
        <v>122454</v>
      </c>
    </row>
    <row r="13" spans="1:2" ht="13.5" customHeight="1" x14ac:dyDescent="0.2">
      <c r="A13" s="49"/>
      <c r="B13" s="21"/>
    </row>
    <row r="14" spans="1:2" ht="13.5" customHeight="1" x14ac:dyDescent="0.2">
      <c r="A14" s="51" t="s">
        <v>15703</v>
      </c>
      <c r="B14" s="19"/>
    </row>
    <row r="15" spans="1:2" ht="13.5" customHeight="1" x14ac:dyDescent="0.2">
      <c r="A15" s="50" t="s">
        <v>15695</v>
      </c>
      <c r="B15" s="20">
        <f>VLOOKUP($B$2,'Data by GP practice'!A:V,4,FALSE)</f>
        <v>4.32</v>
      </c>
    </row>
    <row r="16" spans="1:2" ht="13.5" customHeight="1" x14ac:dyDescent="0.2">
      <c r="A16" s="49" t="s">
        <v>15717</v>
      </c>
      <c r="B16" s="21">
        <f>VLOOKUP($B$2,'Data by GP practice'!A:V,5,FALSE)</f>
        <v>980.99</v>
      </c>
    </row>
    <row r="17" spans="1:6" ht="13.5" customHeight="1" x14ac:dyDescent="0.2">
      <c r="A17" s="49" t="s">
        <v>15687</v>
      </c>
      <c r="B17" s="21">
        <f>VLOOKUP($B$2,'Data by GP practice'!A:V,6,FALSE)</f>
        <v>2152</v>
      </c>
    </row>
    <row r="18" spans="1:6" ht="13.5" customHeight="1" x14ac:dyDescent="0.2">
      <c r="A18" s="49" t="s">
        <v>15696</v>
      </c>
      <c r="B18" s="21">
        <f>VLOOKUP($B$2,'Data by GP practice'!A:V,7,FALSE)</f>
        <v>3849.74</v>
      </c>
    </row>
    <row r="19" spans="1:6" ht="27.75" customHeight="1" x14ac:dyDescent="0.2">
      <c r="A19" s="49" t="s">
        <v>15715</v>
      </c>
      <c r="B19" s="20">
        <f>VLOOKUP($B$2,'Data by GP practice'!A:V,19,FALSE)</f>
        <v>3.0309599999999999</v>
      </c>
    </row>
    <row r="20" spans="1:6" ht="13.5" customHeight="1" x14ac:dyDescent="0.2">
      <c r="A20" s="52"/>
      <c r="B20" s="31"/>
    </row>
    <row r="21" spans="1:6" ht="13.5" customHeight="1" x14ac:dyDescent="0.2">
      <c r="A21" s="53" t="s">
        <v>15706</v>
      </c>
      <c r="B21" s="21"/>
    </row>
    <row r="22" spans="1:6" ht="13.5" customHeight="1" x14ac:dyDescent="0.2">
      <c r="A22" s="49" t="s">
        <v>15697</v>
      </c>
      <c r="B22" s="21"/>
    </row>
    <row r="23" spans="1:6" ht="13.5" customHeight="1" x14ac:dyDescent="0.2">
      <c r="A23" s="49" t="s">
        <v>15698</v>
      </c>
      <c r="B23" s="20">
        <f>VLOOKUP($B$2,'Data by GP practice'!A:V,10,FALSE)</f>
        <v>26.958211769999998</v>
      </c>
    </row>
    <row r="24" spans="1:6" ht="13.5" customHeight="1" x14ac:dyDescent="0.2">
      <c r="A24" s="49" t="s">
        <v>15700</v>
      </c>
      <c r="B24" s="20">
        <f>VLOOKUP($B$2,'Data by GP practice'!A:V,11,FALSE)</f>
        <v>36.707327001000003</v>
      </c>
    </row>
    <row r="25" spans="1:6" ht="13.5" customHeight="1" x14ac:dyDescent="0.2">
      <c r="A25" s="49" t="s">
        <v>15699</v>
      </c>
      <c r="B25" s="20">
        <f>VLOOKUP($B$2,'Data by GP practice'!A:V,12,FALSE)</f>
        <v>21.233499775999999</v>
      </c>
    </row>
    <row r="26" spans="1:6" ht="13.5" customHeight="1" x14ac:dyDescent="0.2">
      <c r="A26" s="49" t="s">
        <v>15701</v>
      </c>
      <c r="B26" s="20">
        <f>VLOOKUP($B$2,'Data by GP practice'!A:V,13,FALSE)</f>
        <v>8.4290719367999998</v>
      </c>
    </row>
    <row r="27" spans="1:6" ht="13.5" customHeight="1" x14ac:dyDescent="0.2">
      <c r="A27" s="49" t="s">
        <v>15702</v>
      </c>
      <c r="B27" s="20">
        <f>VLOOKUP($B$2,'Data by GP practice'!A:V,14,FALSE)</f>
        <v>20.756081386999998</v>
      </c>
      <c r="F27" s="15"/>
    </row>
    <row r="28" spans="1:6" ht="13.5" customHeight="1" x14ac:dyDescent="0.2">
      <c r="A28" s="49" t="s">
        <v>15709</v>
      </c>
      <c r="B28" s="20">
        <f>VLOOKUP($B$2,'Data by GP practice'!A:V,15,FALSE)</f>
        <v>13.732322385</v>
      </c>
    </row>
    <row r="29" spans="1:6" ht="13.5" customHeight="1" x14ac:dyDescent="0.2">
      <c r="A29" s="49" t="s">
        <v>15708</v>
      </c>
      <c r="B29" s="20">
        <f>VLOOKUP($B$2,'Data by GP practice'!A:V,16,FALSE)</f>
        <v>10.5</v>
      </c>
    </row>
    <row r="30" spans="1:6" ht="13.5" customHeight="1" x14ac:dyDescent="0.2">
      <c r="A30" s="13"/>
      <c r="B30" s="16"/>
    </row>
    <row r="31" spans="1:6" ht="13.5" customHeight="1" x14ac:dyDescent="0.2">
      <c r="A31" s="25" t="s">
        <v>15681</v>
      </c>
      <c r="B31" s="28"/>
    </row>
    <row r="32" spans="1:6" ht="13.5" customHeight="1" x14ac:dyDescent="0.2">
      <c r="A32" s="18" t="s">
        <v>18218</v>
      </c>
      <c r="B32" s="24">
        <f>IF(ISERR(SUM(Sheet2!C1:C20)),"Data missing",SUM(Sheet2!C1:C20))</f>
        <v>33.360983890350695</v>
      </c>
    </row>
    <row r="33" spans="1:2" ht="13.5" customHeight="1" x14ac:dyDescent="0.2">
      <c r="A33" s="22" t="s">
        <v>18219</v>
      </c>
      <c r="B33" s="24">
        <f>IF(B32="Data missing",B32,B32*B6)</f>
        <v>139115.3028227624</v>
      </c>
    </row>
    <row r="34" spans="1:2" ht="13.5" customHeight="1" x14ac:dyDescent="0.2">
      <c r="A34" s="13"/>
      <c r="B34" s="13"/>
    </row>
  </sheetData>
  <dataValidations xWindow="974" yWindow="210" count="1">
    <dataValidation type="list" allowBlank="1" showInputMessage="1" showErrorMessage="1" sqref="B2:B3">
      <formula1>Practice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4F0B7B"/>
  </sheetPr>
  <dimension ref="A1:V7934"/>
  <sheetViews>
    <sheetView topLeftCell="A16" zoomScaleNormal="100" workbookViewId="0">
      <selection activeCell="A31" sqref="A31"/>
    </sheetView>
  </sheetViews>
  <sheetFormatPr defaultRowHeight="13.5" customHeight="1" x14ac:dyDescent="0.2"/>
  <cols>
    <col min="1" max="1" width="12" style="32" customWidth="1"/>
    <col min="2" max="2" width="59.42578125" style="33" customWidth="1"/>
    <col min="3" max="3" width="49.5703125" style="33" bestFit="1" customWidth="1"/>
    <col min="4" max="4" width="19.140625" style="34" customWidth="1"/>
    <col min="5" max="5" width="14.5703125" style="35" customWidth="1"/>
    <col min="6" max="7" width="25.42578125" style="35" customWidth="1"/>
    <col min="8" max="8" width="25.42578125" style="36" customWidth="1"/>
    <col min="9" max="9" width="25.42578125" style="35" customWidth="1"/>
    <col min="10" max="10" width="17.85546875" style="37" bestFit="1" customWidth="1"/>
    <col min="11" max="11" width="16.85546875" style="37" bestFit="1" customWidth="1"/>
    <col min="12" max="12" width="20.140625" style="37" bestFit="1" customWidth="1"/>
    <col min="13" max="13" width="18.28515625" style="37" bestFit="1" customWidth="1"/>
    <col min="14" max="14" width="15" style="37" customWidth="1"/>
    <col min="15" max="15" width="15.42578125" style="37" customWidth="1"/>
    <col min="16" max="16" width="18.85546875" style="37" bestFit="1" customWidth="1"/>
    <col min="17" max="17" width="16.28515625" style="37" customWidth="1"/>
    <col min="18" max="18" width="13.28515625" style="38" customWidth="1"/>
    <col min="19" max="19" width="9.28515625" style="37" bestFit="1" customWidth="1"/>
    <col min="20" max="20" width="11.5703125" style="38" bestFit="1" customWidth="1"/>
    <col min="21" max="21" width="12.85546875" style="38" customWidth="1"/>
    <col min="22" max="22" width="11.42578125" style="38" bestFit="1" customWidth="1"/>
    <col min="23" max="16384" width="9.140625" style="38"/>
  </cols>
  <sheetData>
    <row r="1" spans="1:22" ht="67.5" customHeight="1" x14ac:dyDescent="0.2"/>
    <row r="2" spans="1:22" s="40" customFormat="1" ht="30" customHeight="1" x14ac:dyDescent="0.25">
      <c r="A2" s="40" t="s">
        <v>15710</v>
      </c>
      <c r="D2" s="41"/>
      <c r="E2" s="42"/>
      <c r="F2" s="42"/>
      <c r="G2" s="42"/>
      <c r="I2" s="42"/>
      <c r="J2" s="41"/>
      <c r="K2" s="41"/>
      <c r="L2" s="41"/>
      <c r="M2" s="41"/>
      <c r="N2" s="41"/>
      <c r="O2" s="41"/>
      <c r="P2" s="41"/>
      <c r="Q2" s="41"/>
      <c r="S2" s="41"/>
    </row>
    <row r="3" spans="1:22" s="48" customFormat="1" ht="32.25" customHeight="1" x14ac:dyDescent="0.2">
      <c r="A3" s="43" t="s">
        <v>15686</v>
      </c>
      <c r="B3" s="43" t="s">
        <v>15685</v>
      </c>
      <c r="C3" s="43" t="s">
        <v>15718</v>
      </c>
      <c r="D3" s="44" t="s">
        <v>15684</v>
      </c>
      <c r="E3" s="45" t="s">
        <v>15683</v>
      </c>
      <c r="F3" s="45" t="s">
        <v>15687</v>
      </c>
      <c r="G3" s="45" t="s">
        <v>15688</v>
      </c>
      <c r="H3" s="46" t="s">
        <v>15675</v>
      </c>
      <c r="I3" s="45" t="s">
        <v>15689</v>
      </c>
      <c r="J3" s="44" t="s">
        <v>7931</v>
      </c>
      <c r="K3" s="44" t="s">
        <v>7932</v>
      </c>
      <c r="L3" s="44" t="s">
        <v>15694</v>
      </c>
      <c r="M3" s="44" t="s">
        <v>15693</v>
      </c>
      <c r="N3" s="44" t="s">
        <v>15692</v>
      </c>
      <c r="O3" s="44" t="s">
        <v>15691</v>
      </c>
      <c r="P3" s="47" t="s">
        <v>15673</v>
      </c>
      <c r="Q3" s="44" t="s">
        <v>15690</v>
      </c>
      <c r="R3" s="44" t="s">
        <v>15676</v>
      </c>
      <c r="S3" s="47" t="s">
        <v>15674</v>
      </c>
      <c r="T3" s="44" t="s">
        <v>15677</v>
      </c>
      <c r="U3" s="44" t="s">
        <v>15678</v>
      </c>
      <c r="V3" s="44" t="s">
        <v>15679</v>
      </c>
    </row>
    <row r="4" spans="1:22" ht="13.5" customHeight="1" x14ac:dyDescent="0.2">
      <c r="A4" s="32" t="s">
        <v>0</v>
      </c>
      <c r="B4" s="32" t="s">
        <v>7933</v>
      </c>
      <c r="C4" s="32" t="s">
        <v>18074</v>
      </c>
      <c r="D4" s="37">
        <v>4.32</v>
      </c>
      <c r="E4" s="39">
        <v>980.99</v>
      </c>
      <c r="F4" s="39">
        <v>2152</v>
      </c>
      <c r="G4" s="39">
        <v>3849.74</v>
      </c>
      <c r="H4" s="38">
        <v>2</v>
      </c>
      <c r="I4" s="38">
        <v>4170</v>
      </c>
      <c r="J4" s="37">
        <v>26.958211769999998</v>
      </c>
      <c r="K4" s="37">
        <v>36.707327001000003</v>
      </c>
      <c r="L4" s="37">
        <v>21.233499775999999</v>
      </c>
      <c r="M4" s="37">
        <v>8.4290719367999998</v>
      </c>
      <c r="N4" s="37">
        <v>20.756081386999998</v>
      </c>
      <c r="O4" s="37">
        <v>13.732322385</v>
      </c>
      <c r="P4" s="37">
        <v>10.5</v>
      </c>
      <c r="Q4" s="37">
        <v>81.5557941</v>
      </c>
      <c r="R4" s="38">
        <v>122454</v>
      </c>
      <c r="S4" s="37">
        <v>3.0309599999999999</v>
      </c>
      <c r="T4" s="38">
        <v>1</v>
      </c>
      <c r="U4" s="38">
        <v>2</v>
      </c>
      <c r="V4" s="38">
        <v>0</v>
      </c>
    </row>
    <row r="5" spans="1:22" ht="13.5" customHeight="1" x14ac:dyDescent="0.2">
      <c r="A5" s="32" t="s">
        <v>1</v>
      </c>
      <c r="B5" s="32" t="s">
        <v>7934</v>
      </c>
      <c r="C5" s="32" t="s">
        <v>18074</v>
      </c>
      <c r="D5" s="37">
        <v>10.69</v>
      </c>
      <c r="E5" s="39">
        <v>3894.1</v>
      </c>
      <c r="F5" s="39">
        <v>10333</v>
      </c>
      <c r="G5" s="39">
        <v>19357.32</v>
      </c>
      <c r="H5" s="38">
        <v>12</v>
      </c>
      <c r="I5" s="38">
        <v>20389</v>
      </c>
      <c r="J5" s="37">
        <v>30.932718782999999</v>
      </c>
      <c r="K5" s="37">
        <v>40.110038527999997</v>
      </c>
      <c r="L5" s="37">
        <v>31.569579921999999</v>
      </c>
      <c r="M5" s="37">
        <v>8.2161411215999998</v>
      </c>
      <c r="N5" s="37">
        <v>22.178969966</v>
      </c>
      <c r="O5" s="37">
        <v>8.2932403928999996</v>
      </c>
      <c r="P5" s="37">
        <v>10.5</v>
      </c>
      <c r="Q5" s="37">
        <v>87.046843800000005</v>
      </c>
      <c r="R5" s="38">
        <v>684886</v>
      </c>
      <c r="S5" s="37">
        <v>3.0309599999999999</v>
      </c>
      <c r="T5" s="38">
        <v>5</v>
      </c>
      <c r="U5" s="38">
        <v>8</v>
      </c>
      <c r="V5" s="38">
        <v>0</v>
      </c>
    </row>
    <row r="6" spans="1:22" ht="13.5" customHeight="1" x14ac:dyDescent="0.2">
      <c r="A6" s="32" t="s">
        <v>2</v>
      </c>
      <c r="B6" s="32" t="s">
        <v>7935</v>
      </c>
      <c r="C6" s="32" t="s">
        <v>18092</v>
      </c>
      <c r="D6" s="37">
        <v>5.69</v>
      </c>
      <c r="E6" s="39">
        <v>515.99</v>
      </c>
      <c r="F6" s="39">
        <v>1712</v>
      </c>
      <c r="G6" s="39">
        <v>3453.6</v>
      </c>
      <c r="H6" s="38">
        <v>2</v>
      </c>
      <c r="I6" s="38">
        <v>3599</v>
      </c>
      <c r="J6" s="37">
        <v>59.022036352000001</v>
      </c>
      <c r="K6" s="37">
        <v>62.801847090000003</v>
      </c>
      <c r="L6" s="37">
        <v>45.113452254999999</v>
      </c>
      <c r="M6" s="37">
        <v>2.7139226656000002</v>
      </c>
      <c r="N6" s="37">
        <v>37.521288327000001</v>
      </c>
      <c r="O6" s="37">
        <v>16.640579933000001</v>
      </c>
      <c r="P6" s="37">
        <v>12.9</v>
      </c>
      <c r="Q6" s="37">
        <v>55.247841200000003</v>
      </c>
      <c r="R6" s="38">
        <v>101802</v>
      </c>
      <c r="S6" s="37">
        <v>3.6328299999999998</v>
      </c>
      <c r="T6" s="38">
        <v>1</v>
      </c>
      <c r="U6" s="38">
        <v>2</v>
      </c>
      <c r="V6" s="38">
        <v>0</v>
      </c>
    </row>
    <row r="7" spans="1:22" ht="13.5" customHeight="1" x14ac:dyDescent="0.2">
      <c r="A7" s="32" t="s">
        <v>3</v>
      </c>
      <c r="B7" s="32" t="s">
        <v>7936</v>
      </c>
      <c r="C7" s="32" t="s">
        <v>18125</v>
      </c>
      <c r="D7" s="37">
        <v>4.4800000000000004</v>
      </c>
      <c r="E7" s="39">
        <v>1763.04</v>
      </c>
      <c r="F7" s="39">
        <v>4014</v>
      </c>
      <c r="G7" s="39">
        <v>7059.22</v>
      </c>
      <c r="H7" s="38">
        <v>4</v>
      </c>
      <c r="I7" s="38">
        <v>8217</v>
      </c>
      <c r="J7" s="37">
        <v>19.620399583000001</v>
      </c>
      <c r="K7" s="37">
        <v>35.629334047</v>
      </c>
      <c r="L7" s="37">
        <v>20.527104357999999</v>
      </c>
      <c r="M7" s="37">
        <v>4.3748945699000004</v>
      </c>
      <c r="N7" s="37">
        <v>24.333845332999999</v>
      </c>
      <c r="O7" s="37">
        <v>14.923784497</v>
      </c>
      <c r="P7" s="37">
        <v>15.1</v>
      </c>
      <c r="Q7" s="37">
        <v>65.670215299999995</v>
      </c>
      <c r="R7" s="38">
        <v>251845</v>
      </c>
      <c r="S7" s="37">
        <v>2.3801700000000001</v>
      </c>
      <c r="T7" s="38">
        <v>1</v>
      </c>
      <c r="U7" s="38">
        <v>2</v>
      </c>
      <c r="V7" s="38">
        <v>0</v>
      </c>
    </row>
    <row r="8" spans="1:22" ht="13.5" customHeight="1" x14ac:dyDescent="0.2">
      <c r="A8" s="32" t="s">
        <v>4</v>
      </c>
      <c r="B8" s="32" t="s">
        <v>7937</v>
      </c>
      <c r="C8" s="32" t="s">
        <v>18216</v>
      </c>
      <c r="D8" s="37">
        <v>6.5</v>
      </c>
      <c r="E8" s="39">
        <v>1843.04</v>
      </c>
      <c r="F8" s="39">
        <v>4085</v>
      </c>
      <c r="G8" s="39">
        <v>7884.81</v>
      </c>
      <c r="H8" s="38">
        <v>8</v>
      </c>
      <c r="I8" s="38">
        <v>7983</v>
      </c>
      <c r="J8" s="37">
        <v>12.157367146</v>
      </c>
      <c r="K8" s="37">
        <v>24.911122560999999</v>
      </c>
      <c r="L8" s="37">
        <v>13.253053951</v>
      </c>
      <c r="M8" s="37">
        <v>8.7885111890999994</v>
      </c>
      <c r="N8" s="37">
        <v>10.431365408</v>
      </c>
      <c r="O8" s="37">
        <v>5.8002168350999996</v>
      </c>
      <c r="P8" s="37">
        <v>12.3</v>
      </c>
      <c r="Q8" s="37">
        <v>76.205444600000007</v>
      </c>
      <c r="R8" s="38">
        <v>220171</v>
      </c>
      <c r="S8" s="37">
        <v>1.7096499999999999</v>
      </c>
      <c r="T8" s="38">
        <v>6</v>
      </c>
      <c r="U8" s="38">
        <v>5</v>
      </c>
      <c r="V8" s="38">
        <v>0</v>
      </c>
    </row>
    <row r="9" spans="1:22" ht="13.5" customHeight="1" x14ac:dyDescent="0.2">
      <c r="A9" s="32" t="s">
        <v>5</v>
      </c>
      <c r="B9" s="32" t="s">
        <v>7938</v>
      </c>
      <c r="C9" s="32" t="s">
        <v>18074</v>
      </c>
      <c r="D9" s="37">
        <v>4</v>
      </c>
      <c r="E9" s="39">
        <v>2057.0500000000002</v>
      </c>
      <c r="F9" s="39">
        <v>6290</v>
      </c>
      <c r="G9" s="39">
        <v>11595.43</v>
      </c>
      <c r="H9" s="38">
        <v>8</v>
      </c>
      <c r="I9" s="38">
        <v>12216</v>
      </c>
      <c r="J9" s="37">
        <v>32.622015816999998</v>
      </c>
      <c r="K9" s="37">
        <v>41.678092737999997</v>
      </c>
      <c r="L9" s="37">
        <v>34.097477026</v>
      </c>
      <c r="M9" s="37">
        <v>8.0917066285000008</v>
      </c>
      <c r="N9" s="37">
        <v>22.889468225000002</v>
      </c>
      <c r="O9" s="37">
        <v>7.6570994560000001</v>
      </c>
      <c r="P9" s="37">
        <v>10.5</v>
      </c>
      <c r="Q9" s="37">
        <v>75.970571899999996</v>
      </c>
      <c r="R9" s="38">
        <v>434575</v>
      </c>
      <c r="S9" s="37">
        <v>3.0309599999999999</v>
      </c>
      <c r="T9" s="38">
        <v>3</v>
      </c>
      <c r="U9" s="38">
        <v>8</v>
      </c>
      <c r="V9" s="38">
        <v>1</v>
      </c>
    </row>
    <row r="10" spans="1:22" ht="13.5" customHeight="1" x14ac:dyDescent="0.2">
      <c r="A10" s="32" t="s">
        <v>6</v>
      </c>
      <c r="B10" s="32" t="s">
        <v>7939</v>
      </c>
      <c r="C10" s="32" t="s">
        <v>18092</v>
      </c>
      <c r="D10" s="37">
        <v>13.22</v>
      </c>
      <c r="E10" s="39">
        <v>1649.04</v>
      </c>
      <c r="F10" s="39">
        <v>4961</v>
      </c>
      <c r="G10" s="39">
        <v>9424.48</v>
      </c>
      <c r="H10" s="38">
        <v>8</v>
      </c>
      <c r="I10" s="38">
        <v>9686</v>
      </c>
      <c r="J10" s="37">
        <v>33.583768943000003</v>
      </c>
      <c r="K10" s="37">
        <v>41.818728231000001</v>
      </c>
      <c r="L10" s="37">
        <v>27.255859017999999</v>
      </c>
      <c r="M10" s="37">
        <v>5.2807584272000003</v>
      </c>
      <c r="N10" s="37">
        <v>20.811695758999999</v>
      </c>
      <c r="O10" s="37">
        <v>12.633257936</v>
      </c>
      <c r="P10" s="37">
        <v>12.9</v>
      </c>
      <c r="Q10" s="37">
        <v>80.185775599999999</v>
      </c>
      <c r="R10" s="38">
        <v>262085</v>
      </c>
      <c r="S10" s="37">
        <v>3.6328299999999998</v>
      </c>
      <c r="T10" s="38">
        <v>4</v>
      </c>
      <c r="U10" s="38">
        <v>5</v>
      </c>
      <c r="V10" s="38">
        <v>1</v>
      </c>
    </row>
    <row r="11" spans="1:22" ht="13.5" customHeight="1" x14ac:dyDescent="0.2">
      <c r="A11" s="32" t="s">
        <v>7</v>
      </c>
      <c r="B11" s="32" t="s">
        <v>7940</v>
      </c>
      <c r="C11" s="32" t="s">
        <v>18216</v>
      </c>
      <c r="D11" s="37">
        <v>7.65</v>
      </c>
      <c r="E11" s="39">
        <v>660.99</v>
      </c>
      <c r="F11" s="39">
        <v>2098</v>
      </c>
      <c r="G11" s="39">
        <v>4215.79</v>
      </c>
      <c r="H11" s="38">
        <v>3</v>
      </c>
      <c r="I11" s="38">
        <v>4323</v>
      </c>
      <c r="J11" s="37">
        <v>68.149594313999998</v>
      </c>
      <c r="K11" s="37">
        <v>73.349405762999993</v>
      </c>
      <c r="L11" s="37">
        <v>68.997253127999997</v>
      </c>
      <c r="M11" s="37">
        <v>2.7328863070999998</v>
      </c>
      <c r="N11" s="37">
        <v>53.013571317999997</v>
      </c>
      <c r="O11" s="37">
        <v>12.960158377000001</v>
      </c>
      <c r="P11" s="37">
        <v>12.3</v>
      </c>
      <c r="Q11" s="37">
        <v>78.896456299999997</v>
      </c>
      <c r="R11" s="38">
        <v>111503</v>
      </c>
      <c r="S11" s="37">
        <v>1.7096499999999999</v>
      </c>
      <c r="T11" s="38">
        <v>1</v>
      </c>
      <c r="U11" s="38">
        <v>0</v>
      </c>
      <c r="V11" s="38">
        <v>1</v>
      </c>
    </row>
    <row r="12" spans="1:22" ht="13.5" customHeight="1" x14ac:dyDescent="0.2">
      <c r="A12" s="32" t="s">
        <v>8</v>
      </c>
      <c r="B12" s="32" t="s">
        <v>7941</v>
      </c>
      <c r="C12" s="32" t="s">
        <v>18125</v>
      </c>
      <c r="D12" s="37">
        <v>3.17</v>
      </c>
      <c r="E12" s="39">
        <v>1338.01</v>
      </c>
      <c r="F12" s="39">
        <v>4739</v>
      </c>
      <c r="G12" s="39">
        <v>7879.53</v>
      </c>
      <c r="H12" s="38">
        <v>6</v>
      </c>
      <c r="I12" s="38">
        <v>9293</v>
      </c>
      <c r="J12" s="37">
        <v>30.631631766999998</v>
      </c>
      <c r="K12" s="37">
        <v>47.547158152999998</v>
      </c>
      <c r="L12" s="37">
        <v>28.257029416000002</v>
      </c>
      <c r="M12" s="37">
        <v>3.2692469324000002</v>
      </c>
      <c r="N12" s="37">
        <v>41.258523070000003</v>
      </c>
      <c r="O12" s="37">
        <v>20.520467699000001</v>
      </c>
      <c r="P12" s="37">
        <v>15.1</v>
      </c>
      <c r="Q12" s="37">
        <v>74.864104699999999</v>
      </c>
      <c r="R12" s="38">
        <v>263183</v>
      </c>
      <c r="S12" s="37">
        <v>2.3801700000000001</v>
      </c>
      <c r="T12" s="38">
        <v>3</v>
      </c>
      <c r="U12" s="38">
        <v>3</v>
      </c>
      <c r="V12" s="38">
        <v>2</v>
      </c>
    </row>
    <row r="13" spans="1:22" ht="13.5" customHeight="1" x14ac:dyDescent="0.2">
      <c r="A13" s="32" t="s">
        <v>9</v>
      </c>
      <c r="B13" s="32" t="s">
        <v>7942</v>
      </c>
      <c r="C13" s="32" t="s">
        <v>18092</v>
      </c>
      <c r="D13" s="37">
        <v>9.42</v>
      </c>
      <c r="E13" s="39">
        <v>1907.99</v>
      </c>
      <c r="F13" s="39">
        <v>5458</v>
      </c>
      <c r="G13" s="39">
        <v>10409.94</v>
      </c>
      <c r="H13" s="38">
        <v>5</v>
      </c>
      <c r="I13" s="38">
        <v>10655</v>
      </c>
      <c r="J13" s="37">
        <v>38.549094611999998</v>
      </c>
      <c r="K13" s="37">
        <v>46.977631262000003</v>
      </c>
      <c r="L13" s="37">
        <v>31.542959742000001</v>
      </c>
      <c r="M13" s="37">
        <v>5.1400050083000002</v>
      </c>
      <c r="N13" s="37">
        <v>22.989230402</v>
      </c>
      <c r="O13" s="37">
        <v>11.729434127999999</v>
      </c>
      <c r="P13" s="37">
        <v>12.9</v>
      </c>
      <c r="Q13" s="37">
        <v>87.400609799999998</v>
      </c>
      <c r="R13" s="38">
        <v>329730</v>
      </c>
      <c r="S13" s="37">
        <v>3.6328299999999998</v>
      </c>
      <c r="T13" s="38">
        <v>1</v>
      </c>
      <c r="U13" s="38">
        <v>2</v>
      </c>
      <c r="V13" s="38">
        <v>1</v>
      </c>
    </row>
    <row r="14" spans="1:22" ht="13.5" customHeight="1" x14ac:dyDescent="0.2">
      <c r="A14" s="32" t="s">
        <v>10</v>
      </c>
      <c r="B14" s="32" t="s">
        <v>7943</v>
      </c>
      <c r="C14" s="32" t="s">
        <v>18125</v>
      </c>
      <c r="D14" s="37">
        <v>5.67</v>
      </c>
      <c r="E14" s="39">
        <v>713.99</v>
      </c>
      <c r="F14" s="39">
        <v>2325</v>
      </c>
      <c r="G14" s="39">
        <v>4458.3</v>
      </c>
      <c r="H14" s="38">
        <v>3</v>
      </c>
      <c r="I14" s="38">
        <v>4798</v>
      </c>
      <c r="J14" s="37">
        <v>71.827131918999996</v>
      </c>
      <c r="K14" s="37">
        <v>78.982477578000001</v>
      </c>
      <c r="L14" s="37">
        <v>69.225977397999998</v>
      </c>
      <c r="M14" s="37">
        <v>3.0732353090000002</v>
      </c>
      <c r="N14" s="37">
        <v>64.777832502999999</v>
      </c>
      <c r="O14" s="37">
        <v>20.051646634000001</v>
      </c>
      <c r="P14" s="37">
        <v>15.1</v>
      </c>
      <c r="Q14" s="37">
        <v>64.1341106</v>
      </c>
      <c r="R14" s="38">
        <v>138615</v>
      </c>
      <c r="S14" s="37">
        <v>2.3801700000000001</v>
      </c>
      <c r="T14" s="38">
        <v>1</v>
      </c>
      <c r="U14" s="38">
        <v>0</v>
      </c>
      <c r="V14" s="38">
        <v>1</v>
      </c>
    </row>
    <row r="15" spans="1:22" ht="13.5" customHeight="1" x14ac:dyDescent="0.2">
      <c r="A15" s="32" t="s">
        <v>11</v>
      </c>
      <c r="B15" s="32" t="s">
        <v>7944</v>
      </c>
      <c r="C15" s="32" t="s">
        <v>18216</v>
      </c>
      <c r="D15" s="37">
        <v>5.62</v>
      </c>
      <c r="E15" s="39">
        <v>910</v>
      </c>
      <c r="F15" s="39">
        <v>2824</v>
      </c>
      <c r="G15" s="39">
        <v>5603.81</v>
      </c>
      <c r="H15" s="38">
        <v>4</v>
      </c>
      <c r="I15" s="38">
        <v>5649</v>
      </c>
      <c r="J15" s="37">
        <v>29.903253137</v>
      </c>
      <c r="K15" s="37">
        <v>42.833280002999999</v>
      </c>
      <c r="L15" s="37">
        <v>35.658121772999998</v>
      </c>
      <c r="M15" s="37">
        <v>4.1173653304000002</v>
      </c>
      <c r="N15" s="37">
        <v>13.689055041</v>
      </c>
      <c r="O15" s="37">
        <v>13.142480280999999</v>
      </c>
      <c r="P15" s="37">
        <v>12.3</v>
      </c>
      <c r="Q15" s="37">
        <v>92.858676700000004</v>
      </c>
      <c r="R15" s="38">
        <v>149489</v>
      </c>
      <c r="S15" s="37">
        <v>1.7096499999999999</v>
      </c>
      <c r="T15" s="38">
        <v>2</v>
      </c>
      <c r="U15" s="38">
        <v>4</v>
      </c>
      <c r="V15" s="38">
        <v>1</v>
      </c>
    </row>
    <row r="16" spans="1:22" ht="13.5" customHeight="1" x14ac:dyDescent="0.2">
      <c r="A16" s="32" t="s">
        <v>12</v>
      </c>
      <c r="B16" s="32" t="s">
        <v>7945</v>
      </c>
      <c r="C16" s="32" t="s">
        <v>18074</v>
      </c>
      <c r="D16" s="37">
        <v>1.39</v>
      </c>
      <c r="E16" s="39">
        <v>1024</v>
      </c>
      <c r="F16" s="39">
        <v>1979</v>
      </c>
      <c r="G16" s="39">
        <v>3814.66</v>
      </c>
      <c r="H16" s="38">
        <v>2</v>
      </c>
      <c r="I16" s="38">
        <v>3870</v>
      </c>
      <c r="J16" s="37">
        <v>18.999226856</v>
      </c>
      <c r="K16" s="37">
        <v>29.601570884000001</v>
      </c>
      <c r="L16" s="37">
        <v>23.849768534999999</v>
      </c>
      <c r="M16" s="37">
        <v>12.307268249</v>
      </c>
      <c r="N16" s="37">
        <v>10.657736689</v>
      </c>
      <c r="O16" s="37">
        <v>7.5426177935999998</v>
      </c>
      <c r="P16" s="37">
        <v>10.5</v>
      </c>
      <c r="Q16" s="37">
        <v>62.247452699999997</v>
      </c>
      <c r="R16" s="38">
        <v>114686</v>
      </c>
      <c r="S16" s="37">
        <v>3.0309599999999999</v>
      </c>
      <c r="T16" s="38">
        <v>0</v>
      </c>
      <c r="U16" s="38">
        <v>1</v>
      </c>
      <c r="V16" s="38">
        <v>2</v>
      </c>
    </row>
    <row r="17" spans="1:22" ht="13.5" customHeight="1" x14ac:dyDescent="0.2">
      <c r="A17" s="32" t="s">
        <v>13</v>
      </c>
      <c r="B17" s="32" t="s">
        <v>7946</v>
      </c>
      <c r="C17" s="32" t="s">
        <v>18216</v>
      </c>
      <c r="D17" s="37">
        <v>5.1100000000000003</v>
      </c>
      <c r="E17" s="39">
        <v>510</v>
      </c>
      <c r="F17" s="39">
        <v>1597</v>
      </c>
      <c r="G17" s="39">
        <v>3053.58</v>
      </c>
      <c r="H17" s="38">
        <v>2</v>
      </c>
      <c r="I17" s="38">
        <v>3096</v>
      </c>
      <c r="J17" s="37">
        <v>15.83588688</v>
      </c>
      <c r="K17" s="37">
        <v>27.961066003999999</v>
      </c>
      <c r="L17" s="37">
        <v>16.046837468</v>
      </c>
      <c r="M17" s="37">
        <v>4.7675616126999998</v>
      </c>
      <c r="N17" s="37">
        <v>17.327829882</v>
      </c>
      <c r="O17" s="37">
        <v>12.919565154000001</v>
      </c>
      <c r="P17" s="37">
        <v>12.3</v>
      </c>
      <c r="Q17" s="37">
        <v>82.136674900000003</v>
      </c>
      <c r="R17" s="38">
        <v>79768</v>
      </c>
      <c r="S17" s="37">
        <v>1.7096499999999999</v>
      </c>
      <c r="T17" s="38">
        <v>1</v>
      </c>
      <c r="U17" s="38">
        <v>2</v>
      </c>
      <c r="V17" s="38">
        <v>0</v>
      </c>
    </row>
    <row r="18" spans="1:22" ht="13.5" customHeight="1" x14ac:dyDescent="0.2">
      <c r="A18" s="32" t="s">
        <v>14</v>
      </c>
      <c r="B18" s="32" t="s">
        <v>7947</v>
      </c>
      <c r="C18" s="32" t="s">
        <v>18125</v>
      </c>
      <c r="D18" s="37">
        <v>6.05</v>
      </c>
      <c r="E18" s="39">
        <v>1284</v>
      </c>
      <c r="F18" s="39">
        <v>4507</v>
      </c>
      <c r="G18" s="39">
        <v>6922.18</v>
      </c>
      <c r="H18" s="38">
        <v>4</v>
      </c>
      <c r="I18" s="38">
        <v>9386</v>
      </c>
      <c r="J18" s="37">
        <v>47.743772558000003</v>
      </c>
      <c r="K18" s="37">
        <v>65.969299470999999</v>
      </c>
      <c r="L18" s="37">
        <v>44.503321933999999</v>
      </c>
      <c r="M18" s="37">
        <v>1.4491450985000001</v>
      </c>
      <c r="N18" s="37">
        <v>59.950062512999999</v>
      </c>
      <c r="O18" s="37">
        <v>45.364688418999997</v>
      </c>
      <c r="P18" s="37">
        <v>15.1</v>
      </c>
      <c r="Q18" s="37">
        <v>72.257664800000001</v>
      </c>
      <c r="R18" s="38">
        <v>313178</v>
      </c>
      <c r="S18" s="37">
        <v>2.3801700000000001</v>
      </c>
      <c r="T18" s="38">
        <v>0</v>
      </c>
      <c r="U18" s="38">
        <v>3</v>
      </c>
      <c r="V18" s="38">
        <v>2</v>
      </c>
    </row>
    <row r="19" spans="1:22" ht="13.5" customHeight="1" x14ac:dyDescent="0.2">
      <c r="A19" s="32" t="s">
        <v>15</v>
      </c>
      <c r="B19" s="32" t="s">
        <v>7948</v>
      </c>
      <c r="C19" s="32" t="s">
        <v>18074</v>
      </c>
      <c r="D19" s="37">
        <v>10.56</v>
      </c>
      <c r="E19" s="39">
        <v>2646.1</v>
      </c>
      <c r="F19" s="39">
        <v>10888</v>
      </c>
      <c r="G19" s="39">
        <v>19924.02</v>
      </c>
      <c r="H19" s="38">
        <v>7</v>
      </c>
      <c r="I19" s="38">
        <v>21300</v>
      </c>
      <c r="J19" s="37">
        <v>24.472329784999999</v>
      </c>
      <c r="K19" s="37">
        <v>31.724144027000001</v>
      </c>
      <c r="L19" s="37">
        <v>26.327690897</v>
      </c>
      <c r="M19" s="37">
        <v>14.185979161000001</v>
      </c>
      <c r="N19" s="37">
        <v>10.905023171</v>
      </c>
      <c r="O19" s="37">
        <v>3.6904144406000001</v>
      </c>
      <c r="P19" s="37">
        <v>10.5</v>
      </c>
      <c r="Q19" s="37">
        <v>66.749646900000002</v>
      </c>
      <c r="R19" s="38">
        <v>787556</v>
      </c>
      <c r="S19" s="37">
        <v>3.0309599999999999</v>
      </c>
      <c r="T19" s="38">
        <v>3</v>
      </c>
      <c r="U19" s="38">
        <v>3</v>
      </c>
      <c r="V19" s="38">
        <v>2</v>
      </c>
    </row>
    <row r="20" spans="1:22" ht="13.5" customHeight="1" x14ac:dyDescent="0.2">
      <c r="A20" s="32" t="s">
        <v>16</v>
      </c>
      <c r="B20" s="32" t="s">
        <v>7949</v>
      </c>
      <c r="C20" s="32" t="s">
        <v>18216</v>
      </c>
      <c r="D20" s="37">
        <v>13.99</v>
      </c>
      <c r="E20" s="39">
        <v>1039.01</v>
      </c>
      <c r="F20" s="39">
        <v>2566</v>
      </c>
      <c r="G20" s="39">
        <v>5374.6</v>
      </c>
      <c r="H20" s="38">
        <v>3</v>
      </c>
      <c r="I20" s="38">
        <v>5457</v>
      </c>
      <c r="J20" s="37">
        <v>34.911270322</v>
      </c>
      <c r="K20" s="37">
        <v>47.030932567999997</v>
      </c>
      <c r="L20" s="37">
        <v>31.051014903999999</v>
      </c>
      <c r="M20" s="37">
        <v>4.2788852583999999</v>
      </c>
      <c r="N20" s="37">
        <v>25.038636899</v>
      </c>
      <c r="O20" s="37">
        <v>15.026600583</v>
      </c>
      <c r="P20" s="37">
        <v>12.3</v>
      </c>
      <c r="Q20" s="37">
        <v>75.921774600000006</v>
      </c>
      <c r="R20" s="38">
        <v>172673</v>
      </c>
      <c r="S20" s="37">
        <v>1.7096499999999999</v>
      </c>
      <c r="T20" s="38">
        <v>0</v>
      </c>
      <c r="U20" s="38">
        <v>1</v>
      </c>
      <c r="V20" s="38">
        <v>0</v>
      </c>
    </row>
    <row r="21" spans="1:22" ht="13.5" customHeight="1" x14ac:dyDescent="0.2">
      <c r="A21" s="32" t="s">
        <v>17</v>
      </c>
      <c r="B21" s="32" t="s">
        <v>7950</v>
      </c>
      <c r="C21" s="32" t="s">
        <v>18125</v>
      </c>
      <c r="D21" s="37">
        <v>3.35</v>
      </c>
      <c r="E21" s="39">
        <v>1401</v>
      </c>
      <c r="F21" s="39">
        <v>5334</v>
      </c>
      <c r="G21" s="39">
        <v>9967.7800000000007</v>
      </c>
      <c r="H21" s="38">
        <v>7</v>
      </c>
      <c r="I21" s="38">
        <v>10275</v>
      </c>
      <c r="J21" s="37">
        <v>61.394929265999998</v>
      </c>
      <c r="K21" s="37">
        <v>72.648033143000006</v>
      </c>
      <c r="L21" s="37">
        <v>63.587406131999998</v>
      </c>
      <c r="M21" s="37">
        <v>3.6402666661</v>
      </c>
      <c r="N21" s="37">
        <v>55.485007568999997</v>
      </c>
      <c r="O21" s="37">
        <v>10.695161193000001</v>
      </c>
      <c r="P21" s="37">
        <v>14.602553191</v>
      </c>
      <c r="Q21" s="37">
        <v>79.507203399999995</v>
      </c>
      <c r="R21" s="38">
        <v>274852</v>
      </c>
      <c r="S21" s="37">
        <v>2.3801700000000001</v>
      </c>
      <c r="T21" s="38">
        <v>5</v>
      </c>
      <c r="U21" s="38">
        <v>3</v>
      </c>
      <c r="V21" s="38">
        <v>1</v>
      </c>
    </row>
    <row r="22" spans="1:22" ht="13.5" customHeight="1" x14ac:dyDescent="0.2">
      <c r="A22" s="32" t="s">
        <v>18</v>
      </c>
      <c r="B22" s="32" t="s">
        <v>7951</v>
      </c>
      <c r="C22" s="32" t="s">
        <v>18125</v>
      </c>
      <c r="D22" s="37">
        <v>3.0799840000000001</v>
      </c>
      <c r="E22" s="39">
        <v>1678.98</v>
      </c>
      <c r="F22" s="39">
        <v>4002</v>
      </c>
      <c r="G22" s="39">
        <v>7354.2</v>
      </c>
      <c r="H22" s="38">
        <v>5</v>
      </c>
      <c r="I22" s="38">
        <v>7884</v>
      </c>
      <c r="J22" s="37">
        <v>27.080639519000002</v>
      </c>
      <c r="K22" s="37">
        <v>44.505008701000001</v>
      </c>
      <c r="L22" s="37">
        <v>26.401592236999999</v>
      </c>
      <c r="M22" s="37">
        <v>11.720748445</v>
      </c>
      <c r="N22" s="37">
        <v>26.336562495999999</v>
      </c>
      <c r="O22" s="37">
        <v>5.7336496696000001</v>
      </c>
      <c r="P22" s="37">
        <v>15.1</v>
      </c>
      <c r="Q22" s="37">
        <v>83.807087100000004</v>
      </c>
      <c r="R22" s="38">
        <v>283581</v>
      </c>
      <c r="S22" s="37">
        <v>2.3801700000000001</v>
      </c>
      <c r="T22" s="38">
        <v>2</v>
      </c>
      <c r="U22" s="38">
        <v>4</v>
      </c>
      <c r="V22" s="38">
        <v>1</v>
      </c>
    </row>
    <row r="23" spans="1:22" ht="13.5" customHeight="1" x14ac:dyDescent="0.2">
      <c r="A23" s="32" t="s">
        <v>19</v>
      </c>
      <c r="B23" s="32" t="s">
        <v>7952</v>
      </c>
      <c r="C23" s="32" t="s">
        <v>18216</v>
      </c>
      <c r="D23" s="37">
        <v>8.0533970000000004</v>
      </c>
      <c r="E23" s="39">
        <v>2405.9899999999998</v>
      </c>
      <c r="F23" s="39">
        <v>6798</v>
      </c>
      <c r="G23" s="39">
        <v>13108.35</v>
      </c>
      <c r="H23" s="38">
        <v>8</v>
      </c>
      <c r="I23" s="38">
        <v>13281</v>
      </c>
      <c r="J23" s="37">
        <v>34.101970606999998</v>
      </c>
      <c r="K23" s="37">
        <v>47.658484897000001</v>
      </c>
      <c r="L23" s="37">
        <v>37.531164425999997</v>
      </c>
      <c r="M23" s="37">
        <v>6.2551528068</v>
      </c>
      <c r="N23" s="37">
        <v>33.311250002999998</v>
      </c>
      <c r="O23" s="37">
        <v>8.2565114126000001</v>
      </c>
      <c r="P23" s="37">
        <v>12.4000257</v>
      </c>
      <c r="Q23" s="37">
        <v>90.458975600000002</v>
      </c>
      <c r="R23" s="38">
        <v>531874</v>
      </c>
      <c r="S23" s="37">
        <v>1.7096499999999999</v>
      </c>
      <c r="T23" s="38">
        <v>3</v>
      </c>
      <c r="U23" s="38">
        <v>2</v>
      </c>
      <c r="V23" s="38">
        <v>3</v>
      </c>
    </row>
    <row r="24" spans="1:22" ht="13.5" customHeight="1" x14ac:dyDescent="0.2">
      <c r="A24" s="32" t="s">
        <v>20</v>
      </c>
      <c r="B24" s="32" t="s">
        <v>7953</v>
      </c>
      <c r="C24" s="32" t="s">
        <v>18216</v>
      </c>
      <c r="D24" s="37">
        <v>5.9323139999999999</v>
      </c>
      <c r="E24" s="39">
        <v>1954.03</v>
      </c>
      <c r="F24" s="39">
        <v>5252</v>
      </c>
      <c r="G24" s="39">
        <v>10373.44</v>
      </c>
      <c r="H24" s="38">
        <v>8</v>
      </c>
      <c r="I24" s="38">
        <v>10492</v>
      </c>
      <c r="J24" s="37">
        <v>29.637762313</v>
      </c>
      <c r="K24" s="37">
        <v>42.709683552999998</v>
      </c>
      <c r="L24" s="37">
        <v>32.239674059999999</v>
      </c>
      <c r="M24" s="37">
        <v>6.6908637313000003</v>
      </c>
      <c r="N24" s="37">
        <v>11.961444754</v>
      </c>
      <c r="O24" s="37">
        <v>11.95833605</v>
      </c>
      <c r="P24" s="37">
        <v>12.3</v>
      </c>
      <c r="Q24" s="37">
        <v>93.201667599999993</v>
      </c>
      <c r="R24" s="38">
        <v>380285</v>
      </c>
      <c r="S24" s="37">
        <v>1.7096499999999999</v>
      </c>
      <c r="T24" s="38">
        <v>5</v>
      </c>
      <c r="U24" s="38">
        <v>6</v>
      </c>
      <c r="V24" s="38">
        <v>1</v>
      </c>
    </row>
    <row r="25" spans="1:22" ht="13.5" customHeight="1" x14ac:dyDescent="0.2">
      <c r="A25" s="32" t="s">
        <v>21</v>
      </c>
      <c r="B25" s="32" t="s">
        <v>7954</v>
      </c>
      <c r="C25" s="32" t="s">
        <v>18125</v>
      </c>
      <c r="D25" s="37">
        <v>0.58358500000000002</v>
      </c>
      <c r="E25" s="39">
        <v>807</v>
      </c>
      <c r="F25" s="39">
        <v>3577</v>
      </c>
      <c r="G25" s="39">
        <v>5596.37</v>
      </c>
      <c r="H25" s="38">
        <v>7</v>
      </c>
      <c r="I25" s="38">
        <v>7252</v>
      </c>
      <c r="J25" s="37">
        <v>62.688900507</v>
      </c>
      <c r="K25" s="37">
        <v>79.282531242999994</v>
      </c>
      <c r="L25" s="37">
        <v>59.706297796000001</v>
      </c>
      <c r="M25" s="37">
        <v>2.5845491841000001</v>
      </c>
      <c r="N25" s="37">
        <v>70.104973272999999</v>
      </c>
      <c r="O25" s="37">
        <v>39.860201379999999</v>
      </c>
      <c r="P25" s="37">
        <v>15.1</v>
      </c>
      <c r="Q25" s="37">
        <v>91.129901899999993</v>
      </c>
      <c r="R25" s="38">
        <v>173939</v>
      </c>
      <c r="S25" s="37">
        <v>2.3801700000000001</v>
      </c>
      <c r="T25" s="38">
        <v>3</v>
      </c>
      <c r="U25" s="38">
        <v>6</v>
      </c>
      <c r="V25" s="38">
        <v>2</v>
      </c>
    </row>
    <row r="26" spans="1:22" ht="13.5" customHeight="1" x14ac:dyDescent="0.2">
      <c r="A26" s="32" t="s">
        <v>22</v>
      </c>
      <c r="B26" s="32" t="s">
        <v>7955</v>
      </c>
      <c r="C26" s="32" t="s">
        <v>18074</v>
      </c>
      <c r="D26" s="37">
        <v>5.52</v>
      </c>
      <c r="E26" s="39">
        <v>798.99</v>
      </c>
      <c r="F26" s="39">
        <v>2066</v>
      </c>
      <c r="G26" s="39">
        <v>3922.24</v>
      </c>
      <c r="H26" s="38">
        <v>2</v>
      </c>
      <c r="I26" s="38">
        <v>4203</v>
      </c>
      <c r="J26" s="37">
        <v>27.178591304000001</v>
      </c>
      <c r="K26" s="37">
        <v>38.016993174</v>
      </c>
      <c r="L26" s="37">
        <v>21.614562410000001</v>
      </c>
      <c r="M26" s="37">
        <v>8.4989502103000003</v>
      </c>
      <c r="N26" s="37">
        <v>17.828067283999999</v>
      </c>
      <c r="O26" s="37">
        <v>16.21497158</v>
      </c>
      <c r="P26" s="37">
        <v>10.5</v>
      </c>
      <c r="Q26" s="37">
        <v>72.586209699999998</v>
      </c>
      <c r="R26" s="38">
        <v>163448</v>
      </c>
      <c r="S26" s="37">
        <v>3.0309599999999999</v>
      </c>
      <c r="T26" s="38">
        <v>1</v>
      </c>
      <c r="U26" s="38">
        <v>0</v>
      </c>
      <c r="V26" s="38">
        <v>1</v>
      </c>
    </row>
    <row r="27" spans="1:22" ht="13.5" customHeight="1" x14ac:dyDescent="0.2">
      <c r="A27" s="32" t="s">
        <v>23</v>
      </c>
      <c r="B27" s="32" t="s">
        <v>7956</v>
      </c>
      <c r="C27" s="32" t="s">
        <v>18125</v>
      </c>
      <c r="D27" s="37">
        <v>4.7858099999999997</v>
      </c>
      <c r="E27" s="39">
        <v>2203.0100000000002</v>
      </c>
      <c r="F27" s="39">
        <v>7101</v>
      </c>
      <c r="G27" s="39">
        <v>12360</v>
      </c>
      <c r="H27" s="38">
        <v>13</v>
      </c>
      <c r="I27" s="38">
        <v>14202</v>
      </c>
      <c r="J27" s="37">
        <v>36.951863213999999</v>
      </c>
      <c r="K27" s="37">
        <v>52.987296131999997</v>
      </c>
      <c r="L27" s="37">
        <v>34.478699247000002</v>
      </c>
      <c r="M27" s="37">
        <v>4.7542282425</v>
      </c>
      <c r="N27" s="37">
        <v>43.053485317000003</v>
      </c>
      <c r="O27" s="37">
        <v>19.369496057999999</v>
      </c>
      <c r="P27" s="37">
        <v>15.1</v>
      </c>
      <c r="Q27" s="37">
        <v>86.906631500000003</v>
      </c>
      <c r="R27" s="38">
        <v>457269</v>
      </c>
      <c r="S27" s="37">
        <v>2.3801700000000001</v>
      </c>
      <c r="T27" s="38">
        <v>6</v>
      </c>
      <c r="U27" s="38">
        <v>9</v>
      </c>
      <c r="V27" s="38">
        <v>2</v>
      </c>
    </row>
    <row r="28" spans="1:22" ht="13.5" customHeight="1" x14ac:dyDescent="0.2">
      <c r="A28" s="32" t="s">
        <v>24</v>
      </c>
      <c r="B28" s="32" t="s">
        <v>7957</v>
      </c>
      <c r="C28" s="32" t="s">
        <v>18074</v>
      </c>
      <c r="D28" s="37">
        <v>6.1783549999999998</v>
      </c>
      <c r="E28" s="39">
        <v>2527.0100000000002</v>
      </c>
      <c r="F28" s="39">
        <v>6322</v>
      </c>
      <c r="G28" s="39">
        <v>11905.53</v>
      </c>
      <c r="H28" s="38">
        <v>10</v>
      </c>
      <c r="I28" s="38">
        <v>12460</v>
      </c>
      <c r="J28" s="37">
        <v>6.2242712306000003</v>
      </c>
      <c r="K28" s="37">
        <v>13.780644345000001</v>
      </c>
      <c r="L28" s="37">
        <v>4.5259511603</v>
      </c>
      <c r="M28" s="37">
        <v>16.806689946999999</v>
      </c>
      <c r="N28" s="37">
        <v>5.9683009848999999</v>
      </c>
      <c r="O28" s="37">
        <v>2.3791908003</v>
      </c>
      <c r="P28" s="37">
        <v>10.317923355</v>
      </c>
      <c r="Q28" s="37">
        <v>86.457360899999998</v>
      </c>
      <c r="R28" s="38">
        <v>312769</v>
      </c>
      <c r="S28" s="37">
        <v>3.0309599999999999</v>
      </c>
      <c r="T28" s="38">
        <v>6</v>
      </c>
      <c r="U28" s="38">
        <v>8</v>
      </c>
      <c r="V28" s="38">
        <v>2</v>
      </c>
    </row>
    <row r="29" spans="1:22" ht="13.5" customHeight="1" x14ac:dyDescent="0.2">
      <c r="A29" s="32" t="s">
        <v>25</v>
      </c>
      <c r="B29" s="32" t="s">
        <v>7958</v>
      </c>
      <c r="C29" s="32" t="s">
        <v>18125</v>
      </c>
      <c r="D29" s="37">
        <v>7.6949529999999999</v>
      </c>
      <c r="E29" s="39">
        <v>756.97</v>
      </c>
      <c r="F29" s="39">
        <v>2844</v>
      </c>
      <c r="G29" s="39">
        <v>4717.38</v>
      </c>
      <c r="H29" s="38">
        <v>4</v>
      </c>
      <c r="I29" s="38">
        <v>6221</v>
      </c>
      <c r="J29" s="37">
        <v>53.815673596000003</v>
      </c>
      <c r="K29" s="37">
        <v>70.676984310999998</v>
      </c>
      <c r="L29" s="37">
        <v>51.899889553000001</v>
      </c>
      <c r="M29" s="37">
        <v>2.0666579490000001</v>
      </c>
      <c r="N29" s="37">
        <v>64.877975053</v>
      </c>
      <c r="O29" s="37">
        <v>44.008182415999997</v>
      </c>
      <c r="P29" s="37">
        <v>15.1</v>
      </c>
      <c r="Q29" s="37">
        <v>55.621577299999998</v>
      </c>
      <c r="R29" s="38">
        <v>136348</v>
      </c>
      <c r="S29" s="37">
        <v>2.3801700000000001</v>
      </c>
      <c r="T29" s="38">
        <v>1</v>
      </c>
      <c r="U29" s="38">
        <v>0</v>
      </c>
      <c r="V29" s="38">
        <v>0</v>
      </c>
    </row>
    <row r="30" spans="1:22" ht="13.5" customHeight="1" x14ac:dyDescent="0.2">
      <c r="A30" s="32" t="s">
        <v>26</v>
      </c>
      <c r="B30" s="32" t="s">
        <v>7959</v>
      </c>
      <c r="C30" s="32" t="s">
        <v>18125</v>
      </c>
      <c r="D30" s="37">
        <v>5.7070020000000001</v>
      </c>
      <c r="E30" s="39">
        <v>2052</v>
      </c>
      <c r="F30" s="39">
        <v>5591</v>
      </c>
      <c r="G30" s="39">
        <v>9480.7800000000007</v>
      </c>
      <c r="H30" s="38">
        <v>6</v>
      </c>
      <c r="I30" s="38">
        <v>11037</v>
      </c>
      <c r="J30" s="37">
        <v>16.631666456000001</v>
      </c>
      <c r="K30" s="37">
        <v>31.985047294000001</v>
      </c>
      <c r="L30" s="37">
        <v>16.107363948</v>
      </c>
      <c r="M30" s="37">
        <v>12.769165349</v>
      </c>
      <c r="N30" s="37">
        <v>22.399219805000001</v>
      </c>
      <c r="O30" s="37">
        <v>12.235090604</v>
      </c>
      <c r="P30" s="37">
        <v>14.653654743000001</v>
      </c>
      <c r="Q30" s="37">
        <v>80.115275999999994</v>
      </c>
      <c r="R30" s="38">
        <v>446897</v>
      </c>
      <c r="S30" s="37">
        <v>2.3801700000000001</v>
      </c>
      <c r="T30" s="38">
        <v>2</v>
      </c>
      <c r="U30" s="38">
        <v>5</v>
      </c>
      <c r="V30" s="38">
        <v>5</v>
      </c>
    </row>
    <row r="31" spans="1:22" ht="13.5" customHeight="1" x14ac:dyDescent="0.2">
      <c r="A31" s="32" t="s">
        <v>27</v>
      </c>
      <c r="B31" s="32" t="s">
        <v>7960</v>
      </c>
      <c r="C31" s="32" t="s">
        <v>18092</v>
      </c>
      <c r="D31" s="37">
        <v>4.0193709999999996</v>
      </c>
      <c r="E31" s="39">
        <v>2267.9499999999998</v>
      </c>
      <c r="F31" s="39">
        <v>6619</v>
      </c>
      <c r="G31" s="39" t="s">
        <v>15680</v>
      </c>
      <c r="H31" s="38">
        <v>10</v>
      </c>
      <c r="I31" s="38">
        <v>12814</v>
      </c>
      <c r="J31" s="37" t="s">
        <v>15680</v>
      </c>
      <c r="K31" s="37" t="s">
        <v>15680</v>
      </c>
      <c r="L31" s="37" t="s">
        <v>15680</v>
      </c>
      <c r="M31" s="37" t="s">
        <v>15680</v>
      </c>
      <c r="N31" s="37" t="s">
        <v>15680</v>
      </c>
      <c r="O31" s="37" t="s">
        <v>15680</v>
      </c>
      <c r="P31" s="37" t="s">
        <v>15680</v>
      </c>
      <c r="Q31" s="37">
        <v>75.808586000000005</v>
      </c>
      <c r="R31" s="38">
        <v>403158</v>
      </c>
      <c r="S31" s="37">
        <v>3.6328299999999998</v>
      </c>
      <c r="T31" s="38">
        <v>3</v>
      </c>
      <c r="U31" s="38">
        <v>6</v>
      </c>
      <c r="V31" s="38">
        <v>1</v>
      </c>
    </row>
    <row r="32" spans="1:22" ht="13.5" customHeight="1" x14ac:dyDescent="0.2">
      <c r="A32" s="32" t="s">
        <v>28</v>
      </c>
      <c r="B32" s="32" t="s">
        <v>7961</v>
      </c>
      <c r="C32" s="32" t="s">
        <v>18216</v>
      </c>
      <c r="D32" s="37">
        <v>6.2167589999999997</v>
      </c>
      <c r="E32" s="39">
        <v>2222.96</v>
      </c>
      <c r="F32" s="39">
        <v>5318</v>
      </c>
      <c r="G32" s="39">
        <v>10295.280000000001</v>
      </c>
      <c r="H32" s="38">
        <v>10</v>
      </c>
      <c r="I32" s="38">
        <v>10433</v>
      </c>
      <c r="J32" s="37">
        <v>16.117636935</v>
      </c>
      <c r="K32" s="37">
        <v>29.365657644999999</v>
      </c>
      <c r="L32" s="37">
        <v>17.025781859999999</v>
      </c>
      <c r="M32" s="37">
        <v>7.9925839594000001</v>
      </c>
      <c r="N32" s="37">
        <v>13.011119805</v>
      </c>
      <c r="O32" s="37">
        <v>7.3412418665999999</v>
      </c>
      <c r="P32" s="37">
        <v>12.3</v>
      </c>
      <c r="Q32" s="37">
        <v>92.746741700000001</v>
      </c>
      <c r="R32" s="38">
        <v>338010</v>
      </c>
      <c r="S32" s="37">
        <v>1.7096499999999999</v>
      </c>
      <c r="T32" s="38">
        <v>5</v>
      </c>
      <c r="U32" s="38">
        <v>7</v>
      </c>
      <c r="V32" s="38">
        <v>0</v>
      </c>
    </row>
    <row r="33" spans="1:22" ht="13.5" customHeight="1" x14ac:dyDescent="0.2">
      <c r="A33" s="32" t="s">
        <v>29</v>
      </c>
      <c r="B33" s="32" t="s">
        <v>7962</v>
      </c>
      <c r="C33" s="32" t="s">
        <v>18125</v>
      </c>
      <c r="D33" s="37">
        <v>1.568573</v>
      </c>
      <c r="E33" s="39">
        <v>554.02</v>
      </c>
      <c r="F33" s="39">
        <v>1730</v>
      </c>
      <c r="G33" s="39">
        <v>3417.65</v>
      </c>
      <c r="H33" s="38">
        <v>2</v>
      </c>
      <c r="I33" s="38">
        <v>3766</v>
      </c>
      <c r="J33" s="37">
        <v>75.220994149999996</v>
      </c>
      <c r="K33" s="37">
        <v>72.617271529000007</v>
      </c>
      <c r="L33" s="37">
        <v>59.348077693999997</v>
      </c>
      <c r="M33" s="37">
        <v>1.5979539169000001</v>
      </c>
      <c r="N33" s="37">
        <v>73.704338069000002</v>
      </c>
      <c r="O33" s="37">
        <v>45.042284682000002</v>
      </c>
      <c r="P33" s="37">
        <v>15.1</v>
      </c>
      <c r="Q33" s="37">
        <v>75.295916399999996</v>
      </c>
      <c r="R33" s="38">
        <v>113390</v>
      </c>
      <c r="S33" s="37">
        <v>2.3801700000000001</v>
      </c>
      <c r="T33" s="38">
        <v>1</v>
      </c>
      <c r="U33" s="38">
        <v>1</v>
      </c>
      <c r="V33" s="38">
        <v>0</v>
      </c>
    </row>
    <row r="34" spans="1:22" ht="13.5" customHeight="1" x14ac:dyDescent="0.2">
      <c r="A34" s="32" t="s">
        <v>30</v>
      </c>
      <c r="B34" s="32" t="s">
        <v>7963</v>
      </c>
      <c r="C34" s="32" t="s">
        <v>18074</v>
      </c>
      <c r="D34" s="37">
        <v>10.20856</v>
      </c>
      <c r="E34" s="39">
        <v>2217.09</v>
      </c>
      <c r="F34" s="39">
        <v>10463</v>
      </c>
      <c r="G34" s="39">
        <v>19397.22</v>
      </c>
      <c r="H34" s="38">
        <v>14</v>
      </c>
      <c r="I34" s="38">
        <v>20808</v>
      </c>
      <c r="J34" s="37">
        <v>23.653343897999999</v>
      </c>
      <c r="K34" s="37">
        <v>30.531838688000001</v>
      </c>
      <c r="L34" s="37">
        <v>25.370695059999999</v>
      </c>
      <c r="M34" s="37">
        <v>13.173108537999999</v>
      </c>
      <c r="N34" s="37">
        <v>10.712160296</v>
      </c>
      <c r="O34" s="37">
        <v>3.6185969839999998</v>
      </c>
      <c r="P34" s="37">
        <v>10.5</v>
      </c>
      <c r="Q34" s="37">
        <v>82.080624799999995</v>
      </c>
      <c r="R34" s="38">
        <v>1016484</v>
      </c>
      <c r="S34" s="37">
        <v>3.0309599999999999</v>
      </c>
      <c r="T34" s="38">
        <v>3</v>
      </c>
      <c r="U34" s="38">
        <v>7</v>
      </c>
      <c r="V34" s="38">
        <v>2</v>
      </c>
    </row>
    <row r="35" spans="1:22" ht="13.5" customHeight="1" x14ac:dyDescent="0.2">
      <c r="A35" s="32" t="s">
        <v>31</v>
      </c>
      <c r="B35" s="32" t="s">
        <v>7964</v>
      </c>
      <c r="C35" s="32" t="s">
        <v>18125</v>
      </c>
      <c r="D35" s="37">
        <v>4.6754049999999996</v>
      </c>
      <c r="E35" s="39">
        <v>1563.03</v>
      </c>
      <c r="F35" s="39">
        <v>5474</v>
      </c>
      <c r="G35" s="39">
        <v>9535.69</v>
      </c>
      <c r="H35" s="38">
        <v>11</v>
      </c>
      <c r="I35" s="38">
        <v>11061</v>
      </c>
      <c r="J35" s="37">
        <v>48.994152514</v>
      </c>
      <c r="K35" s="37">
        <v>64.177786123000004</v>
      </c>
      <c r="L35" s="37">
        <v>47.007555240000002</v>
      </c>
      <c r="M35" s="37">
        <v>4.1128046493000001</v>
      </c>
      <c r="N35" s="37">
        <v>53.582454083999998</v>
      </c>
      <c r="O35" s="37">
        <v>23.456635277</v>
      </c>
      <c r="P35" s="37">
        <v>15.1</v>
      </c>
      <c r="Q35" s="37">
        <v>73.588399800000005</v>
      </c>
      <c r="R35" s="38">
        <v>389403</v>
      </c>
      <c r="S35" s="37">
        <v>2.3801700000000001</v>
      </c>
      <c r="T35" s="38">
        <v>9</v>
      </c>
      <c r="U35" s="38">
        <v>6</v>
      </c>
      <c r="V35" s="38">
        <v>1</v>
      </c>
    </row>
    <row r="36" spans="1:22" ht="13.5" customHeight="1" x14ac:dyDescent="0.2">
      <c r="A36" s="32" t="s">
        <v>32</v>
      </c>
      <c r="B36" s="32" t="s">
        <v>7965</v>
      </c>
      <c r="C36" s="32" t="s">
        <v>18074</v>
      </c>
      <c r="D36" s="37">
        <v>12.400130000000001</v>
      </c>
      <c r="E36" s="39">
        <v>3082.04</v>
      </c>
      <c r="F36" s="39">
        <v>8762</v>
      </c>
      <c r="G36" s="39">
        <v>16513.05</v>
      </c>
      <c r="H36" s="38">
        <v>12</v>
      </c>
      <c r="I36" s="38">
        <v>16980</v>
      </c>
      <c r="J36" s="37">
        <v>25.731265156999999</v>
      </c>
      <c r="K36" s="37">
        <v>36.273736778999996</v>
      </c>
      <c r="L36" s="37">
        <v>29.271382948999999</v>
      </c>
      <c r="M36" s="37">
        <v>9.1598720897000003</v>
      </c>
      <c r="N36" s="37">
        <v>18.811166480000001</v>
      </c>
      <c r="O36" s="37">
        <v>10.338596206</v>
      </c>
      <c r="P36" s="37">
        <v>10.5</v>
      </c>
      <c r="Q36" s="37">
        <v>79.521693400000004</v>
      </c>
      <c r="R36" s="38">
        <v>584702</v>
      </c>
      <c r="S36" s="37">
        <v>3.0309599999999999</v>
      </c>
      <c r="T36" s="38">
        <v>5</v>
      </c>
      <c r="U36" s="38">
        <v>11</v>
      </c>
      <c r="V36" s="38">
        <v>2</v>
      </c>
    </row>
    <row r="37" spans="1:22" ht="13.5" customHeight="1" x14ac:dyDescent="0.2">
      <c r="A37" s="32" t="s">
        <v>33</v>
      </c>
      <c r="B37" s="32" t="s">
        <v>7966</v>
      </c>
      <c r="C37" s="32" t="s">
        <v>18125</v>
      </c>
      <c r="D37" s="37">
        <v>3.2764709999999999</v>
      </c>
      <c r="E37" s="39">
        <v>991.01</v>
      </c>
      <c r="F37" s="39">
        <v>3682</v>
      </c>
      <c r="G37" s="39">
        <v>6450.44</v>
      </c>
      <c r="H37" s="38">
        <v>4</v>
      </c>
      <c r="I37" s="38">
        <v>7726</v>
      </c>
      <c r="J37" s="37">
        <v>51.086776737999998</v>
      </c>
      <c r="K37" s="37">
        <v>66.233019257999999</v>
      </c>
      <c r="L37" s="37">
        <v>49.141948208999999</v>
      </c>
      <c r="M37" s="37">
        <v>3.0660371595</v>
      </c>
      <c r="N37" s="37">
        <v>55.163748448</v>
      </c>
      <c r="O37" s="37">
        <v>27.484149187</v>
      </c>
      <c r="P37" s="37">
        <v>15.079485404</v>
      </c>
      <c r="Q37" s="37">
        <v>74.507798800000003</v>
      </c>
      <c r="R37" s="38">
        <v>376128</v>
      </c>
      <c r="S37" s="37">
        <v>2.3801700000000001</v>
      </c>
      <c r="T37" s="38">
        <v>1</v>
      </c>
      <c r="U37" s="38">
        <v>0</v>
      </c>
      <c r="V37" s="38">
        <v>3</v>
      </c>
    </row>
    <row r="38" spans="1:22" ht="13.5" customHeight="1" x14ac:dyDescent="0.2">
      <c r="A38" s="32" t="s">
        <v>34</v>
      </c>
      <c r="B38" s="32" t="s">
        <v>7967</v>
      </c>
      <c r="C38" s="32" t="s">
        <v>18125</v>
      </c>
      <c r="D38" s="37">
        <v>1.294969</v>
      </c>
      <c r="E38" s="39">
        <v>387.01</v>
      </c>
      <c r="F38" s="39">
        <v>1685</v>
      </c>
      <c r="G38" s="39">
        <v>2285.52</v>
      </c>
      <c r="H38" s="38">
        <v>3</v>
      </c>
      <c r="I38" s="38">
        <v>3424</v>
      </c>
      <c r="J38" s="37">
        <v>67.356768528000003</v>
      </c>
      <c r="K38" s="37">
        <v>82.260292254999996</v>
      </c>
      <c r="L38" s="37">
        <v>54.482622587000002</v>
      </c>
      <c r="M38" s="37">
        <v>2.0242099526000001</v>
      </c>
      <c r="N38" s="37">
        <v>73.212633421999996</v>
      </c>
      <c r="O38" s="37">
        <v>46.884544011999999</v>
      </c>
      <c r="P38" s="37">
        <v>15.1</v>
      </c>
      <c r="Q38" s="37">
        <v>71.539333099999993</v>
      </c>
      <c r="R38" s="38">
        <v>113973</v>
      </c>
      <c r="S38" s="37">
        <v>2.3801700000000001</v>
      </c>
      <c r="T38" s="38">
        <v>1</v>
      </c>
      <c r="U38" s="38">
        <v>0</v>
      </c>
      <c r="V38" s="38">
        <v>1</v>
      </c>
    </row>
    <row r="39" spans="1:22" ht="13.5" customHeight="1" x14ac:dyDescent="0.2">
      <c r="A39" s="32" t="s">
        <v>35</v>
      </c>
      <c r="B39" s="32" t="s">
        <v>7968</v>
      </c>
      <c r="C39" s="32" t="s">
        <v>18074</v>
      </c>
      <c r="D39" s="37">
        <v>5.8535450000000004</v>
      </c>
      <c r="E39" s="39">
        <v>1455.01</v>
      </c>
      <c r="F39" s="39">
        <v>4382</v>
      </c>
      <c r="G39" s="39">
        <v>8262.92</v>
      </c>
      <c r="H39" s="38">
        <v>6</v>
      </c>
      <c r="I39" s="38">
        <v>8609</v>
      </c>
      <c r="J39" s="37">
        <v>7.1790244767000004</v>
      </c>
      <c r="K39" s="37">
        <v>13.296545528999999</v>
      </c>
      <c r="L39" s="37">
        <v>5.1428466797999999</v>
      </c>
      <c r="M39" s="37">
        <v>10.990477551</v>
      </c>
      <c r="N39" s="37">
        <v>5.0165731420000004</v>
      </c>
      <c r="O39" s="37">
        <v>3.4649737837000001</v>
      </c>
      <c r="P39" s="37">
        <v>10.431275029</v>
      </c>
      <c r="Q39" s="37">
        <v>87.968752499999994</v>
      </c>
      <c r="R39" s="38">
        <v>302367</v>
      </c>
      <c r="S39" s="37">
        <v>3.0309599999999999</v>
      </c>
      <c r="T39" s="38">
        <v>4</v>
      </c>
      <c r="U39" s="38">
        <v>5</v>
      </c>
      <c r="V39" s="38">
        <v>0</v>
      </c>
    </row>
    <row r="40" spans="1:22" ht="13.5" customHeight="1" x14ac:dyDescent="0.2">
      <c r="A40" s="32" t="s">
        <v>36</v>
      </c>
      <c r="B40" s="32" t="s">
        <v>7969</v>
      </c>
      <c r="C40" s="32" t="s">
        <v>18074</v>
      </c>
      <c r="D40" s="37">
        <v>11.192589999999999</v>
      </c>
      <c r="E40" s="39">
        <v>1234</v>
      </c>
      <c r="F40" s="39">
        <v>4133</v>
      </c>
      <c r="G40" s="39">
        <v>8192.02</v>
      </c>
      <c r="H40" s="38">
        <v>8</v>
      </c>
      <c r="I40" s="38">
        <v>8321</v>
      </c>
      <c r="J40" s="37">
        <v>22.324204981000001</v>
      </c>
      <c r="K40" s="37">
        <v>31.818865284000001</v>
      </c>
      <c r="L40" s="37">
        <v>27.894404260999998</v>
      </c>
      <c r="M40" s="37">
        <v>13.558404833999999</v>
      </c>
      <c r="N40" s="37">
        <v>11.65376477</v>
      </c>
      <c r="O40" s="37">
        <v>6.1749849377999997</v>
      </c>
      <c r="P40" s="37">
        <v>10.5</v>
      </c>
      <c r="Q40" s="37">
        <v>89.403984100000002</v>
      </c>
      <c r="R40" s="38">
        <v>302009</v>
      </c>
      <c r="S40" s="37">
        <v>3.0309599999999999</v>
      </c>
      <c r="T40" s="38">
        <v>4</v>
      </c>
      <c r="U40" s="38">
        <v>4</v>
      </c>
      <c r="V40" s="38">
        <v>1</v>
      </c>
    </row>
    <row r="41" spans="1:22" ht="13.5" customHeight="1" x14ac:dyDescent="0.2">
      <c r="A41" s="32" t="s">
        <v>37</v>
      </c>
      <c r="B41" s="32" t="s">
        <v>7970</v>
      </c>
      <c r="C41" s="32" t="s">
        <v>18092</v>
      </c>
      <c r="D41" s="37">
        <v>2.0933440000000001</v>
      </c>
      <c r="E41" s="39">
        <v>1662.02</v>
      </c>
      <c r="F41" s="39">
        <v>4720</v>
      </c>
      <c r="G41" s="39">
        <v>9260.02</v>
      </c>
      <c r="H41" s="38">
        <v>5</v>
      </c>
      <c r="I41" s="38">
        <v>9424</v>
      </c>
      <c r="J41" s="37">
        <v>36.547189445999997</v>
      </c>
      <c r="K41" s="37">
        <v>45.891212615000001</v>
      </c>
      <c r="L41" s="37">
        <v>31.84968619</v>
      </c>
      <c r="M41" s="37">
        <v>11.838825646</v>
      </c>
      <c r="N41" s="37">
        <v>21.235520726000001</v>
      </c>
      <c r="O41" s="37">
        <v>4.6092045300000004</v>
      </c>
      <c r="P41" s="37">
        <v>12.9</v>
      </c>
      <c r="Q41" s="37">
        <v>80.003893500000004</v>
      </c>
      <c r="R41" s="38">
        <v>254913</v>
      </c>
      <c r="S41" s="37">
        <v>3.6328299999999998</v>
      </c>
      <c r="T41" s="38">
        <v>2</v>
      </c>
      <c r="U41" s="38">
        <v>2</v>
      </c>
      <c r="V41" s="38">
        <v>1</v>
      </c>
    </row>
    <row r="42" spans="1:22" ht="13.5" customHeight="1" x14ac:dyDescent="0.2">
      <c r="A42" s="32" t="s">
        <v>38</v>
      </c>
      <c r="B42" s="32" t="s">
        <v>7971</v>
      </c>
      <c r="C42" s="32" t="s">
        <v>18216</v>
      </c>
      <c r="D42" s="37">
        <v>7.7000260000000003</v>
      </c>
      <c r="E42" s="39">
        <v>880.01</v>
      </c>
      <c r="F42" s="39">
        <v>3073</v>
      </c>
      <c r="G42" s="39">
        <v>5910.17</v>
      </c>
      <c r="H42" s="38">
        <v>4</v>
      </c>
      <c r="I42" s="38">
        <v>6002</v>
      </c>
      <c r="J42" s="37">
        <v>54.087895174000003</v>
      </c>
      <c r="K42" s="37">
        <v>62.248527000999999</v>
      </c>
      <c r="L42" s="37">
        <v>56.422759577000001</v>
      </c>
      <c r="M42" s="37">
        <v>3.9196325534000001</v>
      </c>
      <c r="N42" s="37">
        <v>44.999520330000003</v>
      </c>
      <c r="O42" s="37">
        <v>9.9385429552000009</v>
      </c>
      <c r="P42" s="37">
        <v>12.3</v>
      </c>
      <c r="Q42" s="37">
        <v>83.196186100000006</v>
      </c>
      <c r="R42" s="38">
        <v>188700</v>
      </c>
      <c r="S42" s="37">
        <v>1.7096499999999999</v>
      </c>
      <c r="T42" s="38">
        <v>2</v>
      </c>
      <c r="U42" s="38">
        <v>1</v>
      </c>
      <c r="V42" s="38">
        <v>1</v>
      </c>
    </row>
    <row r="43" spans="1:22" ht="13.5" customHeight="1" x14ac:dyDescent="0.2">
      <c r="A43" s="32" t="s">
        <v>39</v>
      </c>
      <c r="B43" s="32" t="s">
        <v>7972</v>
      </c>
      <c r="C43" s="32" t="s">
        <v>18216</v>
      </c>
      <c r="D43" s="37">
        <v>10.721069999999999</v>
      </c>
      <c r="E43" s="39">
        <v>1649.02</v>
      </c>
      <c r="F43" s="39">
        <v>4076</v>
      </c>
      <c r="G43" s="39">
        <v>7857.76</v>
      </c>
      <c r="H43" s="38">
        <v>8</v>
      </c>
      <c r="I43" s="38">
        <v>7954</v>
      </c>
      <c r="J43" s="37">
        <v>28.874940064</v>
      </c>
      <c r="K43" s="37">
        <v>45.679791014999999</v>
      </c>
      <c r="L43" s="37">
        <v>32.356603120000003</v>
      </c>
      <c r="M43" s="37">
        <v>6.7213787420999997</v>
      </c>
      <c r="N43" s="37">
        <v>30.290939520999999</v>
      </c>
      <c r="O43" s="37">
        <v>8.0037227088999998</v>
      </c>
      <c r="P43" s="37">
        <v>12.466508876000001</v>
      </c>
      <c r="Q43" s="37">
        <v>81.079397099999994</v>
      </c>
      <c r="R43" s="38">
        <v>238732</v>
      </c>
      <c r="S43" s="37">
        <v>1.7096499999999999</v>
      </c>
      <c r="T43" s="38">
        <v>3</v>
      </c>
      <c r="U43" s="38">
        <v>8</v>
      </c>
      <c r="V43" s="38">
        <v>0</v>
      </c>
    </row>
    <row r="44" spans="1:22" ht="13.5" customHeight="1" x14ac:dyDescent="0.2">
      <c r="A44" s="32" t="s">
        <v>40</v>
      </c>
      <c r="B44" s="32" t="s">
        <v>7973</v>
      </c>
      <c r="C44" s="32" t="s">
        <v>18092</v>
      </c>
      <c r="D44" s="37">
        <v>0.63341999999999998</v>
      </c>
      <c r="E44" s="39">
        <v>2510.9699999999998</v>
      </c>
      <c r="F44" s="39">
        <v>7515</v>
      </c>
      <c r="G44" s="39">
        <v>14434.36</v>
      </c>
      <c r="H44" s="38">
        <v>9</v>
      </c>
      <c r="I44" s="38">
        <v>14747</v>
      </c>
      <c r="J44" s="37">
        <v>34.262392837999997</v>
      </c>
      <c r="K44" s="37">
        <v>43.479642871999999</v>
      </c>
      <c r="L44" s="37">
        <v>29.160938231999999</v>
      </c>
      <c r="M44" s="37">
        <v>6.9257734214999997</v>
      </c>
      <c r="N44" s="37">
        <v>19.714766090000001</v>
      </c>
      <c r="O44" s="37">
        <v>10.015624968999999</v>
      </c>
      <c r="P44" s="37">
        <v>12.9</v>
      </c>
      <c r="Q44" s="37">
        <v>57.552177800000003</v>
      </c>
      <c r="R44" s="38">
        <v>475660</v>
      </c>
      <c r="S44" s="37">
        <v>3.6328299999999998</v>
      </c>
      <c r="T44" s="38">
        <v>1</v>
      </c>
      <c r="U44" s="38">
        <v>3</v>
      </c>
      <c r="V44" s="38">
        <v>0</v>
      </c>
    </row>
    <row r="45" spans="1:22" ht="13.5" customHeight="1" x14ac:dyDescent="0.2">
      <c r="A45" s="32" t="s">
        <v>41</v>
      </c>
      <c r="B45" s="32" t="s">
        <v>7974</v>
      </c>
      <c r="C45" s="32" t="s">
        <v>18216</v>
      </c>
      <c r="D45" s="37">
        <v>8.7222340000000003</v>
      </c>
      <c r="E45" s="39">
        <v>1559.98</v>
      </c>
      <c r="F45" s="39">
        <v>3895</v>
      </c>
      <c r="G45" s="39">
        <v>7382.62</v>
      </c>
      <c r="H45" s="38">
        <v>5</v>
      </c>
      <c r="I45" s="38">
        <v>7492</v>
      </c>
      <c r="J45" s="37">
        <v>28.058024583000002</v>
      </c>
      <c r="K45" s="37">
        <v>40.760687392999998</v>
      </c>
      <c r="L45" s="37">
        <v>25.542211839</v>
      </c>
      <c r="M45" s="37">
        <v>4.8163228271999996</v>
      </c>
      <c r="N45" s="37">
        <v>21.245124035</v>
      </c>
      <c r="O45" s="37">
        <v>13.710894499</v>
      </c>
      <c r="P45" s="37">
        <v>12.3</v>
      </c>
      <c r="Q45" s="37">
        <v>88.4046503</v>
      </c>
      <c r="R45" s="38">
        <v>285930</v>
      </c>
      <c r="S45" s="37">
        <v>1.7096499999999999</v>
      </c>
      <c r="T45" s="38">
        <v>1</v>
      </c>
      <c r="U45" s="38">
        <v>5</v>
      </c>
      <c r="V45" s="38">
        <v>2</v>
      </c>
    </row>
    <row r="46" spans="1:22" ht="13.5" customHeight="1" x14ac:dyDescent="0.2">
      <c r="A46" s="32" t="s">
        <v>42</v>
      </c>
      <c r="B46" s="32" t="s">
        <v>7975</v>
      </c>
      <c r="C46" s="32" t="s">
        <v>18074</v>
      </c>
      <c r="D46" s="37">
        <v>3.4265590000000001</v>
      </c>
      <c r="E46" s="39">
        <v>2573.9499999999998</v>
      </c>
      <c r="F46" s="39">
        <v>6577</v>
      </c>
      <c r="G46" s="39">
        <v>12181.01</v>
      </c>
      <c r="H46" s="38">
        <v>8</v>
      </c>
      <c r="I46" s="38">
        <v>13032</v>
      </c>
      <c r="J46" s="37">
        <v>30.034417779999998</v>
      </c>
      <c r="K46" s="37">
        <v>39.875581173</v>
      </c>
      <c r="L46" s="37">
        <v>27.913619899</v>
      </c>
      <c r="M46" s="37">
        <v>8.3825369638999998</v>
      </c>
      <c r="N46" s="37">
        <v>21.805711487</v>
      </c>
      <c r="O46" s="37">
        <v>10.257289954999999</v>
      </c>
      <c r="P46" s="37">
        <v>10.5</v>
      </c>
      <c r="Q46" s="37">
        <v>75.2743234</v>
      </c>
      <c r="R46" s="38">
        <v>366958</v>
      </c>
      <c r="S46" s="37">
        <v>3.0309599999999999</v>
      </c>
      <c r="T46" s="38">
        <v>2</v>
      </c>
      <c r="U46" s="38">
        <v>7</v>
      </c>
      <c r="V46" s="38">
        <v>3</v>
      </c>
    </row>
    <row r="47" spans="1:22" ht="13.5" customHeight="1" x14ac:dyDescent="0.2">
      <c r="A47" s="32" t="s">
        <v>43</v>
      </c>
      <c r="B47" s="32" t="s">
        <v>7976</v>
      </c>
      <c r="C47" s="32" t="s">
        <v>18216</v>
      </c>
      <c r="D47" s="37">
        <v>3.3996979999999999</v>
      </c>
      <c r="E47" s="39">
        <v>1514</v>
      </c>
      <c r="F47" s="39">
        <v>3119</v>
      </c>
      <c r="G47" s="39">
        <v>5948.27</v>
      </c>
      <c r="H47" s="38">
        <v>5</v>
      </c>
      <c r="I47" s="38">
        <v>6012</v>
      </c>
      <c r="J47" s="37">
        <v>11.410987823999999</v>
      </c>
      <c r="K47" s="37">
        <v>26.342738743999998</v>
      </c>
      <c r="L47" s="37">
        <v>11.557540506</v>
      </c>
      <c r="M47" s="37">
        <v>4.8023250906000001</v>
      </c>
      <c r="N47" s="37">
        <v>5.0315552818000002</v>
      </c>
      <c r="O47" s="37">
        <v>5.2793468604999996</v>
      </c>
      <c r="P47" s="37">
        <v>12.3</v>
      </c>
      <c r="Q47" s="37">
        <v>57.148132799999999</v>
      </c>
      <c r="R47" s="38">
        <v>167034</v>
      </c>
      <c r="S47" s="37">
        <v>1.7096499999999999</v>
      </c>
      <c r="T47" s="38">
        <v>4</v>
      </c>
      <c r="U47" s="38">
        <v>4</v>
      </c>
      <c r="V47" s="38">
        <v>0</v>
      </c>
    </row>
    <row r="48" spans="1:22" ht="13.5" customHeight="1" x14ac:dyDescent="0.2">
      <c r="A48" s="32" t="s">
        <v>44</v>
      </c>
      <c r="B48" s="32" t="s">
        <v>7977</v>
      </c>
      <c r="C48" s="32" t="s">
        <v>18216</v>
      </c>
      <c r="D48" s="37">
        <v>6.4660820000000001</v>
      </c>
      <c r="E48" s="39">
        <v>1230.01</v>
      </c>
      <c r="F48" s="39">
        <v>2560</v>
      </c>
      <c r="G48" s="39">
        <v>5060.57</v>
      </c>
      <c r="H48" s="38">
        <v>7</v>
      </c>
      <c r="I48" s="38">
        <v>5121</v>
      </c>
      <c r="J48" s="37">
        <v>14.928711857</v>
      </c>
      <c r="K48" s="37">
        <v>32.596041945000003</v>
      </c>
      <c r="L48" s="37">
        <v>10.822471754</v>
      </c>
      <c r="M48" s="37">
        <v>4.3405257457999999</v>
      </c>
      <c r="N48" s="37">
        <v>7.1446585913999998</v>
      </c>
      <c r="O48" s="37">
        <v>7.2626866896999998</v>
      </c>
      <c r="P48" s="37">
        <v>12.3</v>
      </c>
      <c r="Q48" s="37">
        <v>64.666409400000006</v>
      </c>
      <c r="R48" s="38">
        <v>122468</v>
      </c>
      <c r="S48" s="37">
        <v>1.7096499999999999</v>
      </c>
      <c r="T48" s="38">
        <v>5</v>
      </c>
      <c r="U48" s="38">
        <v>6</v>
      </c>
      <c r="V48" s="38">
        <v>0</v>
      </c>
    </row>
    <row r="49" spans="1:22" ht="13.5" customHeight="1" x14ac:dyDescent="0.2">
      <c r="A49" s="32" t="s">
        <v>45</v>
      </c>
      <c r="B49" s="32" t="s">
        <v>7978</v>
      </c>
      <c r="C49" s="32" t="s">
        <v>18125</v>
      </c>
      <c r="D49" s="37">
        <v>4.7932600000000001</v>
      </c>
      <c r="E49" s="39">
        <v>857.01</v>
      </c>
      <c r="F49" s="39">
        <v>2671</v>
      </c>
      <c r="G49" s="39">
        <v>5010.17</v>
      </c>
      <c r="H49" s="38">
        <v>4</v>
      </c>
      <c r="I49" s="38">
        <v>5326</v>
      </c>
      <c r="J49" s="37">
        <v>62.022169570999999</v>
      </c>
      <c r="K49" s="37">
        <v>72.789495952999999</v>
      </c>
      <c r="L49" s="37">
        <v>60.885753973999996</v>
      </c>
      <c r="M49" s="37">
        <v>3.9889571625000002</v>
      </c>
      <c r="N49" s="37">
        <v>57.195728733999999</v>
      </c>
      <c r="O49" s="37">
        <v>17.333179293000001</v>
      </c>
      <c r="P49" s="37">
        <v>14.866841082000001</v>
      </c>
      <c r="Q49" s="37">
        <v>81.244336399999995</v>
      </c>
      <c r="R49" s="38">
        <v>171684</v>
      </c>
      <c r="S49" s="37">
        <v>2.3801700000000001</v>
      </c>
      <c r="T49" s="38">
        <v>2</v>
      </c>
      <c r="U49" s="38">
        <v>2</v>
      </c>
      <c r="V49" s="38">
        <v>1</v>
      </c>
    </row>
    <row r="50" spans="1:22" ht="13.5" customHeight="1" x14ac:dyDescent="0.2">
      <c r="A50" s="32" t="s">
        <v>46</v>
      </c>
      <c r="B50" s="32" t="s">
        <v>7979</v>
      </c>
      <c r="C50" s="32" t="s">
        <v>18125</v>
      </c>
      <c r="D50" s="37">
        <v>6.791836</v>
      </c>
      <c r="E50" s="39">
        <v>1354.03</v>
      </c>
      <c r="F50" s="39">
        <v>3765</v>
      </c>
      <c r="G50" s="39">
        <v>6235.29</v>
      </c>
      <c r="H50" s="38">
        <v>7</v>
      </c>
      <c r="I50" s="38">
        <v>7297</v>
      </c>
      <c r="J50" s="37">
        <v>14.043256378000001</v>
      </c>
      <c r="K50" s="37">
        <v>30.285858923999999</v>
      </c>
      <c r="L50" s="37">
        <v>11.920219329</v>
      </c>
      <c r="M50" s="37">
        <v>3.0606359157999998</v>
      </c>
      <c r="N50" s="37">
        <v>20.058273965000001</v>
      </c>
      <c r="O50" s="37">
        <v>10.846505615</v>
      </c>
      <c r="P50" s="37">
        <v>15.1</v>
      </c>
      <c r="Q50" s="37">
        <v>87.272842999999995</v>
      </c>
      <c r="R50" s="38">
        <v>293783</v>
      </c>
      <c r="S50" s="37">
        <v>2.3801700000000001</v>
      </c>
      <c r="T50" s="38">
        <v>5</v>
      </c>
      <c r="U50" s="38">
        <v>6</v>
      </c>
      <c r="V50" s="38">
        <v>1</v>
      </c>
    </row>
    <row r="51" spans="1:22" ht="13.5" customHeight="1" x14ac:dyDescent="0.2">
      <c r="A51" s="32" t="s">
        <v>47</v>
      </c>
      <c r="B51" s="32" t="s">
        <v>7980</v>
      </c>
      <c r="C51" s="32" t="s">
        <v>18216</v>
      </c>
      <c r="D51" s="37">
        <v>3.648657</v>
      </c>
      <c r="E51" s="39">
        <v>1470.01</v>
      </c>
      <c r="F51" s="39">
        <v>3741</v>
      </c>
      <c r="G51" s="39">
        <v>7287.52</v>
      </c>
      <c r="H51" s="38">
        <v>5</v>
      </c>
      <c r="I51" s="38">
        <v>7397</v>
      </c>
      <c r="J51" s="37">
        <v>30.337595079</v>
      </c>
      <c r="K51" s="37">
        <v>42.773233730999998</v>
      </c>
      <c r="L51" s="37">
        <v>26.908446271999999</v>
      </c>
      <c r="M51" s="37">
        <v>4.6473997008000003</v>
      </c>
      <c r="N51" s="37">
        <v>22.604322063000001</v>
      </c>
      <c r="O51" s="37">
        <v>14.881089728999999</v>
      </c>
      <c r="P51" s="37">
        <v>12.3</v>
      </c>
      <c r="Q51" s="37">
        <v>79.530670499999999</v>
      </c>
      <c r="R51" s="38">
        <v>279890</v>
      </c>
      <c r="S51" s="37">
        <v>1.7096499999999999</v>
      </c>
      <c r="T51" s="38">
        <v>3</v>
      </c>
      <c r="U51" s="38">
        <v>4</v>
      </c>
      <c r="V51" s="38">
        <v>1</v>
      </c>
    </row>
    <row r="52" spans="1:22" ht="13.5" customHeight="1" x14ac:dyDescent="0.2">
      <c r="A52" s="32" t="s">
        <v>48</v>
      </c>
      <c r="B52" s="32" t="s">
        <v>7981</v>
      </c>
      <c r="C52" s="32" t="s">
        <v>18216</v>
      </c>
      <c r="D52" s="37">
        <v>8.6951680000000007</v>
      </c>
      <c r="E52" s="39">
        <v>1283.03</v>
      </c>
      <c r="F52" s="39">
        <v>3396</v>
      </c>
      <c r="G52" s="39">
        <v>6810</v>
      </c>
      <c r="H52" s="38">
        <v>7</v>
      </c>
      <c r="I52" s="38">
        <v>6867</v>
      </c>
      <c r="J52" s="37">
        <v>40.908468247999998</v>
      </c>
      <c r="K52" s="37">
        <v>54.807002087000001</v>
      </c>
      <c r="L52" s="37">
        <v>48.740726035999998</v>
      </c>
      <c r="M52" s="37">
        <v>4.8655457339000003</v>
      </c>
      <c r="N52" s="37">
        <v>24.502507100999999</v>
      </c>
      <c r="O52" s="37">
        <v>16.97354829</v>
      </c>
      <c r="P52" s="37">
        <v>12.3</v>
      </c>
      <c r="Q52" s="37">
        <v>92.102757600000004</v>
      </c>
      <c r="R52" s="38">
        <v>231358</v>
      </c>
      <c r="S52" s="37">
        <v>1.7096499999999999</v>
      </c>
      <c r="T52" s="38">
        <v>2</v>
      </c>
      <c r="U52" s="38">
        <v>5</v>
      </c>
      <c r="V52" s="38">
        <v>0</v>
      </c>
    </row>
    <row r="53" spans="1:22" ht="13.5" customHeight="1" x14ac:dyDescent="0.2">
      <c r="A53" s="32" t="s">
        <v>49</v>
      </c>
      <c r="B53" s="32" t="s">
        <v>7982</v>
      </c>
      <c r="C53" s="32" t="s">
        <v>18216</v>
      </c>
      <c r="D53" s="37">
        <v>4.6671149999999999</v>
      </c>
      <c r="E53" s="39">
        <v>1368</v>
      </c>
      <c r="F53" s="39">
        <v>4172</v>
      </c>
      <c r="G53" s="39">
        <v>8114.77</v>
      </c>
      <c r="H53" s="38">
        <v>4</v>
      </c>
      <c r="I53" s="38">
        <v>8235</v>
      </c>
      <c r="J53" s="37">
        <v>29.411955722999998</v>
      </c>
      <c r="K53" s="37">
        <v>41.811165623999997</v>
      </c>
      <c r="L53" s="37">
        <v>26.748600418999999</v>
      </c>
      <c r="M53" s="37">
        <v>5.0842614140000002</v>
      </c>
      <c r="N53" s="37">
        <v>21.685065547000001</v>
      </c>
      <c r="O53" s="37">
        <v>13.177207802</v>
      </c>
      <c r="P53" s="37">
        <v>12.3</v>
      </c>
      <c r="Q53" s="37">
        <v>85.028372300000001</v>
      </c>
      <c r="R53" s="38">
        <v>222230</v>
      </c>
      <c r="S53" s="37">
        <v>1.7096499999999999</v>
      </c>
      <c r="T53" s="38">
        <v>2</v>
      </c>
      <c r="U53" s="38">
        <v>2</v>
      </c>
      <c r="V53" s="38">
        <v>1</v>
      </c>
    </row>
    <row r="54" spans="1:22" ht="13.5" customHeight="1" x14ac:dyDescent="0.2">
      <c r="A54" s="32" t="s">
        <v>50</v>
      </c>
      <c r="B54" s="32" t="s">
        <v>7983</v>
      </c>
      <c r="C54" s="32" t="s">
        <v>18074</v>
      </c>
      <c r="D54" s="37">
        <v>5.1645329999999996</v>
      </c>
      <c r="E54" s="39">
        <v>502.99</v>
      </c>
      <c r="F54" s="39">
        <v>1257</v>
      </c>
      <c r="G54" s="39">
        <v>2532.8200000000002</v>
      </c>
      <c r="H54" s="38">
        <v>1</v>
      </c>
      <c r="I54" s="38">
        <v>2568</v>
      </c>
      <c r="J54" s="37">
        <v>26.154895088</v>
      </c>
      <c r="K54" s="37">
        <v>36.069481506999999</v>
      </c>
      <c r="L54" s="37">
        <v>32.623902864000002</v>
      </c>
      <c r="M54" s="37">
        <v>7.0439688836999999</v>
      </c>
      <c r="N54" s="37">
        <v>12.490591395999999</v>
      </c>
      <c r="O54" s="37">
        <v>7.7879348415000003</v>
      </c>
      <c r="P54" s="37">
        <v>10.5</v>
      </c>
      <c r="Q54" s="37" t="s">
        <v>15680</v>
      </c>
      <c r="R54" s="38">
        <v>75119</v>
      </c>
      <c r="S54" s="37">
        <v>3.0309599999999999</v>
      </c>
      <c r="T54" s="38">
        <v>0</v>
      </c>
      <c r="U54" s="38">
        <v>0</v>
      </c>
      <c r="V54" s="38">
        <v>1</v>
      </c>
    </row>
    <row r="55" spans="1:22" ht="13.5" customHeight="1" x14ac:dyDescent="0.2">
      <c r="A55" s="32" t="s">
        <v>51</v>
      </c>
      <c r="B55" s="32" t="s">
        <v>7984</v>
      </c>
      <c r="C55" s="32" t="s">
        <v>18074</v>
      </c>
      <c r="D55" s="37">
        <v>5.1956509999999998</v>
      </c>
      <c r="E55" s="39">
        <v>1192.02</v>
      </c>
      <c r="F55" s="39">
        <v>4228</v>
      </c>
      <c r="G55" s="39">
        <v>7867.94</v>
      </c>
      <c r="H55" s="38">
        <v>6</v>
      </c>
      <c r="I55" s="38">
        <v>7991</v>
      </c>
      <c r="J55" s="37">
        <v>24.275817944</v>
      </c>
      <c r="K55" s="37">
        <v>33.095672766</v>
      </c>
      <c r="L55" s="37">
        <v>29.595154871999998</v>
      </c>
      <c r="M55" s="37">
        <v>12.524843196000001</v>
      </c>
      <c r="N55" s="37">
        <v>11.053280663000001</v>
      </c>
      <c r="O55" s="37">
        <v>7.7447965721000003</v>
      </c>
      <c r="P55" s="37">
        <v>10.5</v>
      </c>
      <c r="Q55" s="37">
        <v>95.578249700000001</v>
      </c>
      <c r="R55" s="38">
        <v>305642</v>
      </c>
      <c r="S55" s="37">
        <v>3.0309599999999999</v>
      </c>
      <c r="T55" s="38">
        <v>3</v>
      </c>
      <c r="U55" s="38">
        <v>4</v>
      </c>
      <c r="V55" s="38">
        <v>1</v>
      </c>
    </row>
    <row r="56" spans="1:22" ht="13.5" customHeight="1" x14ac:dyDescent="0.2">
      <c r="A56" s="32" t="s">
        <v>52</v>
      </c>
      <c r="B56" s="32" t="s">
        <v>7985</v>
      </c>
      <c r="C56" s="32" t="s">
        <v>18125</v>
      </c>
      <c r="D56" s="37">
        <v>7.5201359999999999</v>
      </c>
      <c r="E56" s="39">
        <v>1211</v>
      </c>
      <c r="F56" s="39">
        <v>3957</v>
      </c>
      <c r="G56" s="39">
        <v>7235.1</v>
      </c>
      <c r="H56" s="38">
        <v>5</v>
      </c>
      <c r="I56" s="38">
        <v>7429</v>
      </c>
      <c r="J56" s="37">
        <v>34.513822204</v>
      </c>
      <c r="K56" s="37">
        <v>52.485223755</v>
      </c>
      <c r="L56" s="37">
        <v>29.592227075</v>
      </c>
      <c r="M56" s="37">
        <v>11.924293246</v>
      </c>
      <c r="N56" s="37">
        <v>25.134293238000001</v>
      </c>
      <c r="O56" s="37">
        <v>1.6754546847</v>
      </c>
      <c r="P56" s="37">
        <v>11.880858559</v>
      </c>
      <c r="Q56" s="37">
        <v>73.942437699999999</v>
      </c>
      <c r="R56" s="38">
        <v>247550</v>
      </c>
      <c r="S56" s="37">
        <v>2.3801700000000001</v>
      </c>
      <c r="T56" s="38">
        <v>3</v>
      </c>
      <c r="U56" s="38">
        <v>4</v>
      </c>
      <c r="V56" s="38">
        <v>0</v>
      </c>
    </row>
    <row r="57" spans="1:22" ht="13.5" customHeight="1" x14ac:dyDescent="0.2">
      <c r="A57" s="32" t="s">
        <v>53</v>
      </c>
      <c r="B57" s="32" t="s">
        <v>7986</v>
      </c>
      <c r="C57" s="32" t="s">
        <v>18092</v>
      </c>
      <c r="D57" s="37">
        <v>3.16012</v>
      </c>
      <c r="E57" s="39">
        <v>961.99</v>
      </c>
      <c r="F57" s="39">
        <v>2733</v>
      </c>
      <c r="G57" s="39">
        <v>5252.25</v>
      </c>
      <c r="H57" s="38">
        <v>2</v>
      </c>
      <c r="I57" s="38">
        <v>5342</v>
      </c>
      <c r="J57" s="37">
        <v>27.611370223000002</v>
      </c>
      <c r="K57" s="37">
        <v>35.454677414999999</v>
      </c>
      <c r="L57" s="37">
        <v>23.937808831000002</v>
      </c>
      <c r="M57" s="37">
        <v>5.8745719219000003</v>
      </c>
      <c r="N57" s="37">
        <v>12.602463212</v>
      </c>
      <c r="O57" s="37">
        <v>9.2596879822999991</v>
      </c>
      <c r="P57" s="37">
        <v>12.9</v>
      </c>
      <c r="Q57" s="37">
        <v>90.594543599999994</v>
      </c>
      <c r="R57" s="38">
        <v>149935</v>
      </c>
      <c r="S57" s="37">
        <v>3.6328299999999998</v>
      </c>
      <c r="T57" s="38">
        <v>0</v>
      </c>
      <c r="U57" s="38">
        <v>2</v>
      </c>
      <c r="V57" s="38">
        <v>0</v>
      </c>
    </row>
    <row r="58" spans="1:22" ht="13.5" customHeight="1" x14ac:dyDescent="0.2">
      <c r="A58" s="32" t="s">
        <v>54</v>
      </c>
      <c r="B58" s="32" t="s">
        <v>7987</v>
      </c>
      <c r="C58" s="32" t="s">
        <v>18092</v>
      </c>
      <c r="D58" s="37">
        <v>2.7154660000000002</v>
      </c>
      <c r="E58" s="39">
        <v>990</v>
      </c>
      <c r="F58" s="39">
        <v>2786</v>
      </c>
      <c r="G58" s="39">
        <v>5714.04</v>
      </c>
      <c r="H58" s="38">
        <v>2</v>
      </c>
      <c r="I58" s="38">
        <v>5817</v>
      </c>
      <c r="J58" s="37">
        <v>50.431390626999999</v>
      </c>
      <c r="K58" s="37">
        <v>57.520028408000002</v>
      </c>
      <c r="L58" s="37">
        <v>42.128195445000003</v>
      </c>
      <c r="M58" s="37">
        <v>5.7346202789999996</v>
      </c>
      <c r="N58" s="37">
        <v>28.670006892</v>
      </c>
      <c r="O58" s="37">
        <v>6.9497176807000001</v>
      </c>
      <c r="P58" s="37">
        <v>12.9</v>
      </c>
      <c r="Q58" s="37">
        <v>86.109374700000004</v>
      </c>
      <c r="R58" s="38">
        <v>143491</v>
      </c>
      <c r="S58" s="37">
        <v>3.6328299999999998</v>
      </c>
      <c r="T58" s="38">
        <v>1</v>
      </c>
      <c r="U58" s="38">
        <v>0</v>
      </c>
      <c r="V58" s="38">
        <v>1</v>
      </c>
    </row>
    <row r="59" spans="1:22" ht="13.5" customHeight="1" x14ac:dyDescent="0.2">
      <c r="A59" s="32" t="s">
        <v>55</v>
      </c>
      <c r="B59" s="32" t="s">
        <v>7988</v>
      </c>
      <c r="C59" s="32" t="s">
        <v>18125</v>
      </c>
      <c r="D59" s="37">
        <v>7.6044869999999998</v>
      </c>
      <c r="E59" s="39">
        <v>804.01</v>
      </c>
      <c r="F59" s="39">
        <v>3133</v>
      </c>
      <c r="G59" s="39">
        <v>3832.54</v>
      </c>
      <c r="H59" s="38">
        <v>4</v>
      </c>
      <c r="I59" s="38">
        <v>6410</v>
      </c>
      <c r="J59" s="37">
        <v>55.980436285000003</v>
      </c>
      <c r="K59" s="37">
        <v>79.008790327</v>
      </c>
      <c r="L59" s="37">
        <v>54.879630476000003</v>
      </c>
      <c r="M59" s="37">
        <v>1.1139737623999999</v>
      </c>
      <c r="N59" s="37">
        <v>77.997247744999996</v>
      </c>
      <c r="O59" s="37">
        <v>61.857571714999999</v>
      </c>
      <c r="P59" s="37">
        <v>15.1</v>
      </c>
      <c r="Q59" s="37">
        <v>83.9252781</v>
      </c>
      <c r="R59" s="38">
        <v>176924</v>
      </c>
      <c r="S59" s="37">
        <v>2.3801700000000001</v>
      </c>
      <c r="T59" s="38">
        <v>2</v>
      </c>
      <c r="U59" s="38">
        <v>3</v>
      </c>
      <c r="V59" s="38">
        <v>1</v>
      </c>
    </row>
    <row r="60" spans="1:22" ht="13.5" customHeight="1" x14ac:dyDescent="0.2">
      <c r="A60" s="32" t="s">
        <v>56</v>
      </c>
      <c r="B60" s="32" t="s">
        <v>7989</v>
      </c>
      <c r="C60" s="32" t="s">
        <v>18216</v>
      </c>
      <c r="D60" s="37">
        <v>4.933478</v>
      </c>
      <c r="E60" s="39">
        <v>413.99</v>
      </c>
      <c r="F60" s="39">
        <v>1447</v>
      </c>
      <c r="G60" s="39">
        <v>3017.02</v>
      </c>
      <c r="H60" s="38">
        <v>1</v>
      </c>
      <c r="I60" s="38">
        <v>3058</v>
      </c>
      <c r="J60" s="37">
        <v>59.930823871000001</v>
      </c>
      <c r="K60" s="37">
        <v>66.682516802999999</v>
      </c>
      <c r="L60" s="37">
        <v>61.213170007999999</v>
      </c>
      <c r="M60" s="37">
        <v>5.2420253744999998</v>
      </c>
      <c r="N60" s="37">
        <v>48.615352899999998</v>
      </c>
      <c r="O60" s="37">
        <v>8.8457253704000003</v>
      </c>
      <c r="P60" s="37">
        <v>12.3</v>
      </c>
      <c r="Q60" s="37">
        <v>90.786182699999998</v>
      </c>
      <c r="R60" s="38">
        <v>108202</v>
      </c>
      <c r="S60" s="37">
        <v>1.7096499999999999</v>
      </c>
      <c r="T60" s="38">
        <v>0</v>
      </c>
      <c r="U60" s="38">
        <v>1</v>
      </c>
      <c r="V60" s="38">
        <v>0</v>
      </c>
    </row>
    <row r="61" spans="1:22" ht="13.5" customHeight="1" x14ac:dyDescent="0.2">
      <c r="A61" s="32" t="s">
        <v>57</v>
      </c>
      <c r="B61" s="32" t="s">
        <v>7990</v>
      </c>
      <c r="C61" s="32" t="s">
        <v>18074</v>
      </c>
      <c r="D61" s="37">
        <v>12.45715</v>
      </c>
      <c r="E61" s="39">
        <v>752.02</v>
      </c>
      <c r="F61" s="39">
        <v>2058</v>
      </c>
      <c r="G61" s="39">
        <v>4013.3</v>
      </c>
      <c r="H61" s="38">
        <v>3</v>
      </c>
      <c r="I61" s="38">
        <v>4104</v>
      </c>
      <c r="J61" s="37">
        <v>11.698900249999999</v>
      </c>
      <c r="K61" s="37">
        <v>22.482558334</v>
      </c>
      <c r="L61" s="37">
        <v>10.038522655</v>
      </c>
      <c r="M61" s="37">
        <v>30.85260826</v>
      </c>
      <c r="N61" s="37">
        <v>7.6569326262999997</v>
      </c>
      <c r="O61" s="37">
        <v>5.7109593741999998</v>
      </c>
      <c r="P61" s="37">
        <v>10.298663189000001</v>
      </c>
      <c r="Q61" s="37">
        <v>92.657922799999994</v>
      </c>
      <c r="R61" s="38">
        <v>173744</v>
      </c>
      <c r="S61" s="37">
        <v>3.0309599999999999</v>
      </c>
      <c r="T61" s="38">
        <v>2</v>
      </c>
      <c r="U61" s="38">
        <v>2</v>
      </c>
      <c r="V61" s="38">
        <v>1</v>
      </c>
    </row>
    <row r="62" spans="1:22" ht="13.5" customHeight="1" x14ac:dyDescent="0.2">
      <c r="A62" s="32" t="s">
        <v>58</v>
      </c>
      <c r="B62" s="32" t="s">
        <v>7991</v>
      </c>
      <c r="C62" s="32" t="s">
        <v>18074</v>
      </c>
      <c r="D62" s="37">
        <v>4.713603</v>
      </c>
      <c r="E62" s="39">
        <v>1080.02</v>
      </c>
      <c r="F62" s="39">
        <v>5137</v>
      </c>
      <c r="G62" s="39">
        <v>9142.75</v>
      </c>
      <c r="H62" s="38">
        <v>8</v>
      </c>
      <c r="I62" s="38">
        <v>10162</v>
      </c>
      <c r="J62" s="37">
        <v>56.110658618000002</v>
      </c>
      <c r="K62" s="37">
        <v>67.686995410999998</v>
      </c>
      <c r="L62" s="37">
        <v>55.643309492999997</v>
      </c>
      <c r="M62" s="37">
        <v>6.8735999332000004</v>
      </c>
      <c r="N62" s="37">
        <v>34.191036570999998</v>
      </c>
      <c r="O62" s="37">
        <v>12.417122602999999</v>
      </c>
      <c r="P62" s="37">
        <v>10.5</v>
      </c>
      <c r="Q62" s="37">
        <v>86.169215199999996</v>
      </c>
      <c r="R62" s="38">
        <v>317336</v>
      </c>
      <c r="S62" s="37">
        <v>3.0309599999999999</v>
      </c>
      <c r="T62" s="38">
        <v>5</v>
      </c>
      <c r="U62" s="38">
        <v>6</v>
      </c>
      <c r="V62" s="38">
        <v>1</v>
      </c>
    </row>
    <row r="63" spans="1:22" ht="13.5" customHeight="1" x14ac:dyDescent="0.2">
      <c r="A63" s="32" t="s">
        <v>59</v>
      </c>
      <c r="B63" s="32" t="s">
        <v>7992</v>
      </c>
      <c r="C63" s="32" t="s">
        <v>18216</v>
      </c>
      <c r="D63" s="37">
        <v>11.258369999999999</v>
      </c>
      <c r="E63" s="39">
        <v>394.01</v>
      </c>
      <c r="F63" s="39">
        <v>795</v>
      </c>
      <c r="G63" s="39">
        <v>1711.67</v>
      </c>
      <c r="H63" s="38">
        <v>1</v>
      </c>
      <c r="I63" s="38">
        <v>1757</v>
      </c>
      <c r="J63" s="37">
        <v>39.708962724999999</v>
      </c>
      <c r="K63" s="37">
        <v>53.082848249999998</v>
      </c>
      <c r="L63" s="37">
        <v>26.65886605</v>
      </c>
      <c r="M63" s="37">
        <v>0.37955380599999999</v>
      </c>
      <c r="N63" s="37">
        <v>36.836220404999999</v>
      </c>
      <c r="O63" s="37">
        <v>41.049182995000002</v>
      </c>
      <c r="P63" s="37">
        <v>12.3</v>
      </c>
      <c r="Q63" s="37" t="s">
        <v>15680</v>
      </c>
      <c r="R63" s="38">
        <v>55184</v>
      </c>
      <c r="S63" s="37">
        <v>1.7096499999999999</v>
      </c>
      <c r="T63" s="38">
        <v>0</v>
      </c>
      <c r="U63" s="38">
        <v>0</v>
      </c>
      <c r="V63" s="38">
        <v>1</v>
      </c>
    </row>
    <row r="64" spans="1:22" ht="13.5" customHeight="1" x14ac:dyDescent="0.2">
      <c r="A64" s="32" t="s">
        <v>60</v>
      </c>
      <c r="B64" s="32" t="s">
        <v>7993</v>
      </c>
      <c r="C64" s="32" t="s">
        <v>18092</v>
      </c>
      <c r="D64" s="37">
        <v>4.1433280000000003</v>
      </c>
      <c r="E64" s="39">
        <v>174.99</v>
      </c>
      <c r="F64" s="39">
        <v>837</v>
      </c>
      <c r="G64" s="39">
        <v>1763.94</v>
      </c>
      <c r="H64" s="38">
        <v>3</v>
      </c>
      <c r="I64" s="38">
        <v>1797</v>
      </c>
      <c r="J64" s="37">
        <v>66.522587212999994</v>
      </c>
      <c r="K64" s="37">
        <v>68.130358739000002</v>
      </c>
      <c r="L64" s="37">
        <v>57.573712403000002</v>
      </c>
      <c r="M64" s="37">
        <v>1.0294823729</v>
      </c>
      <c r="N64" s="37">
        <v>24.802836020000001</v>
      </c>
      <c r="O64" s="37">
        <v>5.3777436295000003</v>
      </c>
      <c r="P64" s="37">
        <v>12.9</v>
      </c>
      <c r="Q64" s="37" t="s">
        <v>15680</v>
      </c>
      <c r="R64" s="38">
        <v>39007</v>
      </c>
      <c r="S64" s="37">
        <v>3.6328299999999998</v>
      </c>
      <c r="T64" s="38">
        <v>1</v>
      </c>
      <c r="U64" s="38">
        <v>2</v>
      </c>
      <c r="V64" s="38">
        <v>0</v>
      </c>
    </row>
    <row r="65" spans="1:22" ht="13.5" customHeight="1" x14ac:dyDescent="0.2">
      <c r="A65" s="32" t="s">
        <v>61</v>
      </c>
      <c r="B65" s="32" t="s">
        <v>7994</v>
      </c>
      <c r="C65" s="32" t="s">
        <v>18074</v>
      </c>
      <c r="D65" s="37">
        <v>1.6182719999999999</v>
      </c>
      <c r="E65" s="39">
        <v>565.99</v>
      </c>
      <c r="F65" s="39">
        <v>1257</v>
      </c>
      <c r="G65" s="39">
        <v>2516.46</v>
      </c>
      <c r="H65" s="38">
        <v>1</v>
      </c>
      <c r="I65" s="38">
        <v>2554</v>
      </c>
      <c r="J65" s="37">
        <v>14.360292137</v>
      </c>
      <c r="K65" s="37">
        <v>24.993134430000001</v>
      </c>
      <c r="L65" s="37">
        <v>18.771386295999999</v>
      </c>
      <c r="M65" s="37">
        <v>19.953268641000001</v>
      </c>
      <c r="N65" s="37">
        <v>9.5635440647000003</v>
      </c>
      <c r="O65" s="37">
        <v>5.7226682957000001</v>
      </c>
      <c r="P65" s="37">
        <v>10.5</v>
      </c>
      <c r="Q65" s="37" t="s">
        <v>15680</v>
      </c>
      <c r="R65" s="38">
        <v>72312</v>
      </c>
      <c r="S65" s="37">
        <v>3.0309599999999999</v>
      </c>
      <c r="T65" s="38">
        <v>0</v>
      </c>
      <c r="U65" s="38">
        <v>0</v>
      </c>
      <c r="V65" s="38">
        <v>1</v>
      </c>
    </row>
    <row r="66" spans="1:22" ht="13.5" customHeight="1" x14ac:dyDescent="0.2">
      <c r="A66" s="32" t="s">
        <v>62</v>
      </c>
      <c r="B66" s="32" t="s">
        <v>7995</v>
      </c>
      <c r="C66" s="32" t="s">
        <v>18216</v>
      </c>
      <c r="D66" s="37">
        <v>8.3288550000000008</v>
      </c>
      <c r="E66" s="39">
        <v>471.01</v>
      </c>
      <c r="F66" s="39">
        <v>1196</v>
      </c>
      <c r="G66" s="39">
        <v>2316.63</v>
      </c>
      <c r="H66" s="38">
        <v>3</v>
      </c>
      <c r="I66" s="38">
        <v>2350</v>
      </c>
      <c r="J66" s="37">
        <v>19.254198163000002</v>
      </c>
      <c r="K66" s="37">
        <v>33.588066267000002</v>
      </c>
      <c r="L66" s="37">
        <v>15.975591660999999</v>
      </c>
      <c r="M66" s="37">
        <v>3.5905711220000001</v>
      </c>
      <c r="N66" s="37">
        <v>22.222898432000001</v>
      </c>
      <c r="O66" s="37">
        <v>17.344099202999999</v>
      </c>
      <c r="P66" s="37">
        <v>12.3</v>
      </c>
      <c r="Q66" s="37" t="s">
        <v>15680</v>
      </c>
      <c r="R66" s="38">
        <v>48810</v>
      </c>
      <c r="S66" s="37">
        <v>1.7096499999999999</v>
      </c>
      <c r="T66" s="38">
        <v>0</v>
      </c>
      <c r="U66" s="38">
        <v>1</v>
      </c>
      <c r="V66" s="38">
        <v>1</v>
      </c>
    </row>
    <row r="67" spans="1:22" ht="13.5" customHeight="1" x14ac:dyDescent="0.2">
      <c r="A67" s="32" t="s">
        <v>63</v>
      </c>
      <c r="B67" s="32" t="s">
        <v>7996</v>
      </c>
      <c r="C67" s="32" t="s">
        <v>18074</v>
      </c>
      <c r="D67" s="37">
        <v>9.1164570000000005</v>
      </c>
      <c r="E67" s="39">
        <v>215</v>
      </c>
      <c r="F67" s="39">
        <v>823</v>
      </c>
      <c r="G67" s="39">
        <v>1531.91</v>
      </c>
      <c r="H67" s="38">
        <v>3</v>
      </c>
      <c r="I67" s="38">
        <v>1741</v>
      </c>
      <c r="J67" s="37">
        <v>36.428174341999998</v>
      </c>
      <c r="K67" s="37">
        <v>43.139173573999997</v>
      </c>
      <c r="L67" s="37">
        <v>32.823772234000003</v>
      </c>
      <c r="M67" s="37">
        <v>9.1253148185999997</v>
      </c>
      <c r="N67" s="37">
        <v>22.211058478999998</v>
      </c>
      <c r="O67" s="37">
        <v>10.096026284000001</v>
      </c>
      <c r="P67" s="37">
        <v>10.5</v>
      </c>
      <c r="Q67" s="37" t="s">
        <v>15680</v>
      </c>
      <c r="R67" s="38">
        <v>57609</v>
      </c>
      <c r="S67" s="37">
        <v>3.0309599999999999</v>
      </c>
      <c r="T67" s="38">
        <v>1</v>
      </c>
      <c r="U67" s="38">
        <v>0</v>
      </c>
      <c r="V67" s="38">
        <v>1</v>
      </c>
    </row>
    <row r="68" spans="1:22" ht="13.5" customHeight="1" x14ac:dyDescent="0.2">
      <c r="A68" s="32" t="s">
        <v>64</v>
      </c>
      <c r="B68" s="32" t="s">
        <v>7997</v>
      </c>
      <c r="C68" s="32" t="s">
        <v>18074</v>
      </c>
      <c r="D68" s="37">
        <v>13.57014</v>
      </c>
      <c r="E68" s="39">
        <v>107.99</v>
      </c>
      <c r="F68" s="39">
        <v>525</v>
      </c>
      <c r="G68" s="39">
        <v>1038.19</v>
      </c>
      <c r="H68" s="38">
        <v>3</v>
      </c>
      <c r="I68" s="38">
        <v>1254</v>
      </c>
      <c r="J68" s="37">
        <v>96.038834109999996</v>
      </c>
      <c r="K68" s="37">
        <v>97.205040479999994</v>
      </c>
      <c r="L68" s="37">
        <v>87.857936420000001</v>
      </c>
      <c r="M68" s="37">
        <v>9.5160112600000009</v>
      </c>
      <c r="N68" s="37">
        <v>45.93764608</v>
      </c>
      <c r="O68" s="37">
        <v>7.0836996000000001</v>
      </c>
      <c r="P68" s="37">
        <v>10.5</v>
      </c>
      <c r="Q68" s="37" t="s">
        <v>15680</v>
      </c>
      <c r="R68" s="38">
        <v>22128</v>
      </c>
      <c r="S68" s="37">
        <v>3.0309599999999999</v>
      </c>
      <c r="T68" s="38">
        <v>2</v>
      </c>
      <c r="U68" s="38">
        <v>3</v>
      </c>
      <c r="V68" s="38">
        <v>0</v>
      </c>
    </row>
    <row r="69" spans="1:22" ht="13.5" customHeight="1" x14ac:dyDescent="0.2">
      <c r="A69" s="32" t="s">
        <v>65</v>
      </c>
      <c r="B69" s="32" t="s">
        <v>7998</v>
      </c>
      <c r="C69" s="32" t="s">
        <v>18074</v>
      </c>
      <c r="D69" s="37">
        <v>8.6206890000000005</v>
      </c>
      <c r="E69" s="39">
        <v>1151.97</v>
      </c>
      <c r="F69" s="39">
        <v>4241</v>
      </c>
      <c r="G69" s="39">
        <v>8021.84</v>
      </c>
      <c r="H69" s="38">
        <v>5</v>
      </c>
      <c r="I69" s="38">
        <v>8144</v>
      </c>
      <c r="J69" s="37">
        <v>21.060002601000001</v>
      </c>
      <c r="K69" s="37">
        <v>30.621107542000001</v>
      </c>
      <c r="L69" s="37">
        <v>25.842449539</v>
      </c>
      <c r="M69" s="37">
        <v>14.106957131</v>
      </c>
      <c r="N69" s="37">
        <v>10.633124228</v>
      </c>
      <c r="O69" s="37">
        <v>7.4536714325000002</v>
      </c>
      <c r="P69" s="37">
        <v>10.5</v>
      </c>
      <c r="Q69" s="37">
        <v>92.387075800000005</v>
      </c>
      <c r="R69" s="38">
        <v>253927</v>
      </c>
      <c r="S69" s="37">
        <v>3.0309599999999999</v>
      </c>
      <c r="T69" s="38">
        <v>3</v>
      </c>
      <c r="U69" s="38">
        <v>2</v>
      </c>
      <c r="V69" s="38">
        <v>1</v>
      </c>
    </row>
    <row r="70" spans="1:22" ht="13.5" customHeight="1" x14ac:dyDescent="0.2">
      <c r="A70" s="32" t="s">
        <v>66</v>
      </c>
      <c r="B70" s="32" t="s">
        <v>7999</v>
      </c>
      <c r="C70" s="32" t="s">
        <v>18125</v>
      </c>
      <c r="D70" s="37">
        <v>8.1617200000000008</v>
      </c>
      <c r="E70" s="39">
        <v>607.02</v>
      </c>
      <c r="F70" s="39">
        <v>2399</v>
      </c>
      <c r="G70" s="39">
        <v>4627.09</v>
      </c>
      <c r="H70" s="38">
        <v>5</v>
      </c>
      <c r="I70" s="38">
        <v>4755</v>
      </c>
      <c r="J70" s="37">
        <v>30.385686280000002</v>
      </c>
      <c r="K70" s="37">
        <v>48.373025212999998</v>
      </c>
      <c r="L70" s="37">
        <v>24.183543058000001</v>
      </c>
      <c r="M70" s="37">
        <v>13.524129756000001</v>
      </c>
      <c r="N70" s="37">
        <v>21.018726618999999</v>
      </c>
      <c r="O70" s="37">
        <v>1.7797792697999999</v>
      </c>
      <c r="P70" s="37">
        <v>15.1</v>
      </c>
      <c r="Q70" s="37">
        <v>89.428682699999996</v>
      </c>
      <c r="R70" s="38">
        <v>142026</v>
      </c>
      <c r="S70" s="37">
        <v>2.3801700000000001</v>
      </c>
      <c r="T70" s="38">
        <v>3</v>
      </c>
      <c r="U70" s="38">
        <v>2</v>
      </c>
      <c r="V70" s="38">
        <v>1</v>
      </c>
    </row>
    <row r="71" spans="1:22" ht="13.5" customHeight="1" x14ac:dyDescent="0.2">
      <c r="A71" s="32" t="s">
        <v>67</v>
      </c>
      <c r="B71" s="32" t="s">
        <v>8000</v>
      </c>
      <c r="C71" s="32" t="s">
        <v>18092</v>
      </c>
      <c r="D71" s="37">
        <v>4.5744860000000003</v>
      </c>
      <c r="E71" s="39">
        <v>482.01</v>
      </c>
      <c r="F71" s="39">
        <v>1397</v>
      </c>
      <c r="G71" s="39">
        <v>2782.35</v>
      </c>
      <c r="H71" s="38">
        <v>1</v>
      </c>
      <c r="I71" s="38">
        <v>2815</v>
      </c>
      <c r="J71" s="37">
        <v>18.430484148000001</v>
      </c>
      <c r="K71" s="37">
        <v>29.198422503</v>
      </c>
      <c r="L71" s="37">
        <v>13.237241065999999</v>
      </c>
      <c r="M71" s="37">
        <v>5.1671865259</v>
      </c>
      <c r="N71" s="37">
        <v>7.0308125706000002</v>
      </c>
      <c r="O71" s="37">
        <v>4.9781202451000004</v>
      </c>
      <c r="P71" s="37">
        <v>12.9</v>
      </c>
      <c r="Q71" s="37" t="s">
        <v>15680</v>
      </c>
      <c r="R71" s="38">
        <v>78577</v>
      </c>
      <c r="S71" s="37">
        <v>3.6328299999999998</v>
      </c>
      <c r="T71" s="38">
        <v>0</v>
      </c>
      <c r="U71" s="38">
        <v>0</v>
      </c>
      <c r="V71" s="38">
        <v>1</v>
      </c>
    </row>
    <row r="72" spans="1:22" ht="13.5" customHeight="1" x14ac:dyDescent="0.2">
      <c r="A72" s="32" t="s">
        <v>68</v>
      </c>
      <c r="B72" s="32" t="s">
        <v>8001</v>
      </c>
      <c r="C72" s="32" t="s">
        <v>18092</v>
      </c>
      <c r="D72" s="37">
        <v>3.465509</v>
      </c>
      <c r="E72" s="39">
        <v>521</v>
      </c>
      <c r="F72" s="39">
        <v>1748</v>
      </c>
      <c r="G72" s="39">
        <v>3341.07</v>
      </c>
      <c r="H72" s="38">
        <v>2</v>
      </c>
      <c r="I72" s="38">
        <v>3468</v>
      </c>
      <c r="J72" s="37">
        <v>55.593871600999996</v>
      </c>
      <c r="K72" s="37">
        <v>57.008425301000003</v>
      </c>
      <c r="L72" s="37">
        <v>45.441985455999998</v>
      </c>
      <c r="M72" s="37">
        <v>3.6716196345999998</v>
      </c>
      <c r="N72" s="37">
        <v>32.244269236999997</v>
      </c>
      <c r="O72" s="37">
        <v>14.807211061</v>
      </c>
      <c r="P72" s="37">
        <v>12.9</v>
      </c>
      <c r="Q72" s="37">
        <v>79.854456900000002</v>
      </c>
      <c r="R72" s="38">
        <v>115701</v>
      </c>
      <c r="S72" s="37">
        <v>3.6328299999999998</v>
      </c>
      <c r="T72" s="38">
        <v>0</v>
      </c>
      <c r="U72" s="38">
        <v>2</v>
      </c>
      <c r="V72" s="38">
        <v>1</v>
      </c>
    </row>
    <row r="73" spans="1:22" ht="13.5" customHeight="1" x14ac:dyDescent="0.2">
      <c r="A73" s="32" t="s">
        <v>69</v>
      </c>
      <c r="B73" s="32" t="s">
        <v>8002</v>
      </c>
      <c r="C73" s="32" t="s">
        <v>18216</v>
      </c>
      <c r="D73" s="37">
        <v>8.2396360000000008</v>
      </c>
      <c r="E73" s="39">
        <v>1479.97</v>
      </c>
      <c r="F73" s="39">
        <v>3622</v>
      </c>
      <c r="G73" s="39">
        <v>6985.93</v>
      </c>
      <c r="H73" s="38">
        <v>7</v>
      </c>
      <c r="I73" s="38">
        <v>7088</v>
      </c>
      <c r="J73" s="37">
        <v>23.310391636999999</v>
      </c>
      <c r="K73" s="37">
        <v>46.734886936000002</v>
      </c>
      <c r="L73" s="37">
        <v>9.5775233538000002</v>
      </c>
      <c r="M73" s="37">
        <v>3.6468912525000001</v>
      </c>
      <c r="N73" s="37">
        <v>12.424593388</v>
      </c>
      <c r="O73" s="37">
        <v>12.968696636000001</v>
      </c>
      <c r="P73" s="37">
        <v>12.3</v>
      </c>
      <c r="Q73" s="37">
        <v>97.034403600000005</v>
      </c>
      <c r="R73" s="38">
        <v>286558</v>
      </c>
      <c r="S73" s="37">
        <v>1.7096499999999999</v>
      </c>
      <c r="T73" s="38">
        <v>2</v>
      </c>
      <c r="U73" s="38">
        <v>6</v>
      </c>
      <c r="V73" s="38">
        <v>0</v>
      </c>
    </row>
    <row r="74" spans="1:22" ht="13.5" customHeight="1" x14ac:dyDescent="0.2">
      <c r="A74" s="32" t="s">
        <v>70</v>
      </c>
      <c r="B74" s="32" t="s">
        <v>8003</v>
      </c>
      <c r="C74" s="32" t="s">
        <v>18125</v>
      </c>
      <c r="D74" s="37">
        <v>12.297029999999999</v>
      </c>
      <c r="E74" s="39">
        <v>126.01</v>
      </c>
      <c r="F74" s="39">
        <v>1125</v>
      </c>
      <c r="G74" s="39">
        <v>2196.39</v>
      </c>
      <c r="H74" s="38">
        <v>3</v>
      </c>
      <c r="I74" s="38">
        <v>2277</v>
      </c>
      <c r="J74" s="37">
        <v>83.523147374999994</v>
      </c>
      <c r="K74" s="37">
        <v>85.072082976999994</v>
      </c>
      <c r="L74" s="37">
        <v>81.879147399999994</v>
      </c>
      <c r="M74" s="37">
        <v>3.4225399637999998</v>
      </c>
      <c r="N74" s="37">
        <v>49.190549171999997</v>
      </c>
      <c r="O74" s="37">
        <v>10.150844086999999</v>
      </c>
      <c r="P74" s="37">
        <v>15.1</v>
      </c>
      <c r="Q74" s="37" t="s">
        <v>15680</v>
      </c>
      <c r="R74" s="38">
        <v>94945</v>
      </c>
      <c r="S74" s="37">
        <v>2.3801700000000001</v>
      </c>
      <c r="T74" s="38">
        <v>0</v>
      </c>
      <c r="U74" s="38">
        <v>2</v>
      </c>
      <c r="V74" s="38">
        <v>2</v>
      </c>
    </row>
    <row r="75" spans="1:22" ht="13.5" customHeight="1" x14ac:dyDescent="0.2">
      <c r="A75" s="32" t="s">
        <v>71</v>
      </c>
      <c r="B75" s="32" t="s">
        <v>8004</v>
      </c>
      <c r="C75" s="32" t="s">
        <v>18092</v>
      </c>
      <c r="D75" s="37">
        <v>6.3566830000000003</v>
      </c>
      <c r="E75" s="39">
        <v>806.02</v>
      </c>
      <c r="F75" s="39">
        <v>2603</v>
      </c>
      <c r="G75" s="39">
        <v>4983.1899999999996</v>
      </c>
      <c r="H75" s="38">
        <v>3</v>
      </c>
      <c r="I75" s="38">
        <v>5218</v>
      </c>
      <c r="J75" s="37">
        <v>51.786616008999999</v>
      </c>
      <c r="K75" s="37">
        <v>55.098445636000001</v>
      </c>
      <c r="L75" s="37">
        <v>38.241510783999999</v>
      </c>
      <c r="M75" s="37">
        <v>4.4715937000999997</v>
      </c>
      <c r="N75" s="37">
        <v>35.939005579000003</v>
      </c>
      <c r="O75" s="37">
        <v>18.371950195</v>
      </c>
      <c r="P75" s="37">
        <v>12.9</v>
      </c>
      <c r="Q75" s="37">
        <v>78.948024000000004</v>
      </c>
      <c r="R75" s="38">
        <v>228940</v>
      </c>
      <c r="S75" s="37">
        <v>3.6328299999999998</v>
      </c>
      <c r="T75" s="38">
        <v>1</v>
      </c>
      <c r="U75" s="38">
        <v>1</v>
      </c>
      <c r="V75" s="38">
        <v>1</v>
      </c>
    </row>
    <row r="76" spans="1:22" ht="13.5" customHeight="1" x14ac:dyDescent="0.2">
      <c r="A76" s="32" t="s">
        <v>72</v>
      </c>
      <c r="B76" s="32" t="s">
        <v>8005</v>
      </c>
      <c r="C76" s="32" t="s">
        <v>18074</v>
      </c>
      <c r="D76" s="37">
        <v>4.3028469999999999</v>
      </c>
      <c r="E76" s="39">
        <v>123.01</v>
      </c>
      <c r="F76" s="39">
        <v>631</v>
      </c>
      <c r="G76" s="39">
        <v>1143.33</v>
      </c>
      <c r="H76" s="38">
        <v>1</v>
      </c>
      <c r="I76" s="38">
        <v>1381</v>
      </c>
      <c r="J76" s="37">
        <v>96.038834109999996</v>
      </c>
      <c r="K76" s="37">
        <v>97.205040479999994</v>
      </c>
      <c r="L76" s="37">
        <v>87.857936420000001</v>
      </c>
      <c r="M76" s="37">
        <v>9.5160112600000009</v>
      </c>
      <c r="N76" s="37">
        <v>45.93764608</v>
      </c>
      <c r="O76" s="37">
        <v>7.0836996000000001</v>
      </c>
      <c r="P76" s="37">
        <v>10.5</v>
      </c>
      <c r="Q76" s="37" t="s">
        <v>15680</v>
      </c>
      <c r="R76" s="38">
        <v>35750</v>
      </c>
      <c r="S76" s="37">
        <v>3.0309599999999999</v>
      </c>
      <c r="T76" s="38">
        <v>0</v>
      </c>
      <c r="U76" s="38">
        <v>0</v>
      </c>
      <c r="V76" s="38">
        <v>1</v>
      </c>
    </row>
    <row r="77" spans="1:22" ht="13.5" customHeight="1" x14ac:dyDescent="0.2">
      <c r="A77" s="32" t="s">
        <v>73</v>
      </c>
      <c r="B77" s="32" t="s">
        <v>8006</v>
      </c>
      <c r="C77" s="32" t="s">
        <v>18074</v>
      </c>
      <c r="D77" s="37">
        <v>10.53126</v>
      </c>
      <c r="E77" s="39">
        <v>532.02</v>
      </c>
      <c r="F77" s="39">
        <v>1665</v>
      </c>
      <c r="G77" s="39">
        <v>2858.09</v>
      </c>
      <c r="H77" s="38">
        <v>2</v>
      </c>
      <c r="I77" s="38">
        <v>3477</v>
      </c>
      <c r="J77" s="37">
        <v>64.593177307000005</v>
      </c>
      <c r="K77" s="37">
        <v>77.121158101000006</v>
      </c>
      <c r="L77" s="37">
        <v>52.167692088999999</v>
      </c>
      <c r="M77" s="37">
        <v>7.5877005608000001</v>
      </c>
      <c r="N77" s="37">
        <v>37.718241859999999</v>
      </c>
      <c r="O77" s="37">
        <v>32.650179571000002</v>
      </c>
      <c r="P77" s="37">
        <v>10.5</v>
      </c>
      <c r="Q77" s="37">
        <v>87.411286899999993</v>
      </c>
      <c r="R77" s="38">
        <v>137309</v>
      </c>
      <c r="S77" s="37">
        <v>3.0309599999999999</v>
      </c>
      <c r="T77" s="38">
        <v>1</v>
      </c>
      <c r="U77" s="38">
        <v>1</v>
      </c>
      <c r="V77" s="38">
        <v>0</v>
      </c>
    </row>
    <row r="78" spans="1:22" ht="13.5" customHeight="1" x14ac:dyDescent="0.2">
      <c r="A78" s="32" t="s">
        <v>74</v>
      </c>
      <c r="B78" s="32" t="s">
        <v>8007</v>
      </c>
      <c r="C78" s="32" t="s">
        <v>18092</v>
      </c>
      <c r="D78" s="37">
        <v>2.3472219999999999</v>
      </c>
      <c r="E78" s="39">
        <v>903.03</v>
      </c>
      <c r="F78" s="39">
        <v>3098</v>
      </c>
      <c r="G78" s="39">
        <v>5924.99</v>
      </c>
      <c r="H78" s="38">
        <v>3</v>
      </c>
      <c r="I78" s="38">
        <v>6025</v>
      </c>
      <c r="J78" s="37">
        <v>35.860479599000001</v>
      </c>
      <c r="K78" s="37">
        <v>44.806053794999997</v>
      </c>
      <c r="L78" s="37">
        <v>31.702998399999998</v>
      </c>
      <c r="M78" s="37">
        <v>11.918462652000001</v>
      </c>
      <c r="N78" s="37">
        <v>20.260577505000001</v>
      </c>
      <c r="O78" s="37">
        <v>4.5999997601000002</v>
      </c>
      <c r="P78" s="37">
        <v>12.9</v>
      </c>
      <c r="Q78" s="37">
        <v>93.124590600000005</v>
      </c>
      <c r="R78" s="38">
        <v>147954</v>
      </c>
      <c r="S78" s="37">
        <v>3.6328299999999998</v>
      </c>
      <c r="T78" s="38">
        <v>0</v>
      </c>
      <c r="U78" s="38">
        <v>1</v>
      </c>
      <c r="V78" s="38">
        <v>1</v>
      </c>
    </row>
    <row r="79" spans="1:22" ht="13.5" customHeight="1" x14ac:dyDescent="0.2">
      <c r="A79" s="32" t="s">
        <v>75</v>
      </c>
      <c r="B79" s="32" t="s">
        <v>8008</v>
      </c>
      <c r="C79" s="32" t="s">
        <v>18074</v>
      </c>
      <c r="D79" s="37">
        <v>12.21538</v>
      </c>
      <c r="E79" s="39">
        <v>8.01</v>
      </c>
      <c r="F79" s="39">
        <v>471</v>
      </c>
      <c r="G79" s="39">
        <v>1222.4000000000001</v>
      </c>
      <c r="H79" s="38">
        <v>2</v>
      </c>
      <c r="I79" s="38">
        <v>1402</v>
      </c>
      <c r="J79" s="37">
        <v>82.439423934000004</v>
      </c>
      <c r="K79" s="37">
        <v>83.055852946000002</v>
      </c>
      <c r="L79" s="37">
        <v>68.651498579000005</v>
      </c>
      <c r="M79" s="37">
        <v>6.7324170986</v>
      </c>
      <c r="N79" s="37">
        <v>43.023297591999999</v>
      </c>
      <c r="O79" s="37">
        <v>17.822331642999998</v>
      </c>
      <c r="P79" s="37">
        <v>10.5</v>
      </c>
      <c r="Q79" s="37" t="s">
        <v>15680</v>
      </c>
      <c r="R79" s="38">
        <v>36158</v>
      </c>
      <c r="S79" s="37">
        <v>3.0309599999999999</v>
      </c>
      <c r="T79" s="38">
        <v>1</v>
      </c>
      <c r="U79" s="38">
        <v>1</v>
      </c>
      <c r="V79" s="38">
        <v>0</v>
      </c>
    </row>
    <row r="80" spans="1:22" ht="13.5" customHeight="1" x14ac:dyDescent="0.2">
      <c r="A80" s="32" t="s">
        <v>76</v>
      </c>
      <c r="B80" s="32" t="s">
        <v>8009</v>
      </c>
      <c r="C80" s="32" t="s">
        <v>18158</v>
      </c>
      <c r="D80" s="37">
        <v>7.1983550000000003</v>
      </c>
      <c r="E80" s="39">
        <v>2464</v>
      </c>
      <c r="F80" s="39">
        <v>5346</v>
      </c>
      <c r="G80" s="39">
        <v>10438.49</v>
      </c>
      <c r="H80" s="38">
        <v>7</v>
      </c>
      <c r="I80" s="38">
        <v>10591</v>
      </c>
      <c r="J80" s="37">
        <v>13.158870953999999</v>
      </c>
      <c r="K80" s="37">
        <v>24.311601774</v>
      </c>
      <c r="L80" s="37">
        <v>12.584868749</v>
      </c>
      <c r="M80" s="37">
        <v>12.746504823</v>
      </c>
      <c r="N80" s="37">
        <v>4.0689443690999996</v>
      </c>
      <c r="O80" s="37">
        <v>17.876434199999998</v>
      </c>
      <c r="P80" s="37">
        <v>5.4958301627999999</v>
      </c>
      <c r="Q80" s="37">
        <v>89.124966299999997</v>
      </c>
      <c r="R80" s="38">
        <v>285119</v>
      </c>
      <c r="S80" s="37">
        <v>3.6824300000000001</v>
      </c>
      <c r="T80" s="38">
        <v>4</v>
      </c>
      <c r="U80" s="38">
        <v>5</v>
      </c>
      <c r="V80" s="38">
        <v>2</v>
      </c>
    </row>
    <row r="81" spans="1:22" ht="13.5" customHeight="1" x14ac:dyDescent="0.2">
      <c r="A81" s="32" t="s">
        <v>77</v>
      </c>
      <c r="B81" s="32" t="s">
        <v>8010</v>
      </c>
      <c r="C81" s="32" t="s">
        <v>18158</v>
      </c>
      <c r="D81" s="37">
        <v>7.9229450000000003</v>
      </c>
      <c r="E81" s="39">
        <v>478.01</v>
      </c>
      <c r="F81" s="39">
        <v>1125</v>
      </c>
      <c r="G81" s="39">
        <v>2268.02</v>
      </c>
      <c r="H81" s="38">
        <v>3</v>
      </c>
      <c r="I81" s="38">
        <v>2287</v>
      </c>
      <c r="J81" s="37">
        <v>17.314630513000001</v>
      </c>
      <c r="K81" s="37">
        <v>12.178753038</v>
      </c>
      <c r="L81" s="37">
        <v>15.650767542000001</v>
      </c>
      <c r="M81" s="37">
        <v>31.676076787</v>
      </c>
      <c r="N81" s="37">
        <v>5.3996804056999999</v>
      </c>
      <c r="O81" s="37">
        <v>22.599795854</v>
      </c>
      <c r="P81" s="37">
        <v>5.6188653759999996</v>
      </c>
      <c r="Q81" s="37" t="s">
        <v>15680</v>
      </c>
      <c r="R81" s="38">
        <v>52070</v>
      </c>
      <c r="S81" s="37">
        <v>3.6824300000000001</v>
      </c>
      <c r="T81" s="38">
        <v>2</v>
      </c>
      <c r="U81" s="38">
        <v>2</v>
      </c>
      <c r="V81" s="38">
        <v>2</v>
      </c>
    </row>
    <row r="82" spans="1:22" ht="13.5" customHeight="1" x14ac:dyDescent="0.2">
      <c r="A82" s="32" t="s">
        <v>78</v>
      </c>
      <c r="B82" s="32" t="s">
        <v>8011</v>
      </c>
      <c r="C82" s="32" t="s">
        <v>18158</v>
      </c>
      <c r="D82" s="37">
        <v>6.7358690000000001</v>
      </c>
      <c r="E82" s="39">
        <v>1177.99</v>
      </c>
      <c r="F82" s="39">
        <v>2599</v>
      </c>
      <c r="G82" s="39">
        <v>5272.2</v>
      </c>
      <c r="H82" s="38">
        <v>6</v>
      </c>
      <c r="I82" s="38">
        <v>5393</v>
      </c>
      <c r="J82" s="37">
        <v>4.4707064244000003</v>
      </c>
      <c r="K82" s="37">
        <v>10.785178039</v>
      </c>
      <c r="L82" s="37">
        <v>8.4533364780000007</v>
      </c>
      <c r="M82" s="37">
        <v>36.789398444</v>
      </c>
      <c r="N82" s="37">
        <v>4.3270535227</v>
      </c>
      <c r="O82" s="37">
        <v>23.444166792000001</v>
      </c>
      <c r="P82" s="37">
        <v>5.4959153634</v>
      </c>
      <c r="Q82" s="37">
        <v>92.058816500000006</v>
      </c>
      <c r="R82" s="38">
        <v>150267</v>
      </c>
      <c r="S82" s="37">
        <v>3.6824300000000001</v>
      </c>
      <c r="T82" s="38">
        <v>3</v>
      </c>
      <c r="U82" s="38">
        <v>6</v>
      </c>
      <c r="V82" s="38">
        <v>1</v>
      </c>
    </row>
    <row r="83" spans="1:22" ht="13.5" customHeight="1" x14ac:dyDescent="0.2">
      <c r="A83" s="32" t="s">
        <v>79</v>
      </c>
      <c r="B83" s="32" t="s">
        <v>8012</v>
      </c>
      <c r="C83" s="32" t="s">
        <v>18158</v>
      </c>
      <c r="D83" s="37">
        <v>2.9066209999999999</v>
      </c>
      <c r="E83" s="39">
        <v>1234.02</v>
      </c>
      <c r="F83" s="39">
        <v>2456</v>
      </c>
      <c r="G83" s="39">
        <v>4902.96</v>
      </c>
      <c r="H83" s="38">
        <v>4</v>
      </c>
      <c r="I83" s="38">
        <v>4942</v>
      </c>
      <c r="J83" s="37">
        <v>7.426838697</v>
      </c>
      <c r="K83" s="37">
        <v>6.2400911922000004</v>
      </c>
      <c r="L83" s="37">
        <v>16.96643838</v>
      </c>
      <c r="M83" s="37">
        <v>37.275678112999998</v>
      </c>
      <c r="N83" s="37">
        <v>1.4341895956999999</v>
      </c>
      <c r="O83" s="37">
        <v>22.079294994000001</v>
      </c>
      <c r="P83" s="37">
        <v>5.5</v>
      </c>
      <c r="Q83" s="37">
        <v>80.420446600000005</v>
      </c>
      <c r="R83" s="38">
        <v>132810</v>
      </c>
      <c r="S83" s="37">
        <v>3.6824300000000001</v>
      </c>
      <c r="T83" s="38">
        <v>2</v>
      </c>
      <c r="U83" s="38">
        <v>4</v>
      </c>
      <c r="V83" s="38">
        <v>3</v>
      </c>
    </row>
    <row r="84" spans="1:22" ht="13.5" customHeight="1" x14ac:dyDescent="0.2">
      <c r="A84" s="32" t="s">
        <v>80</v>
      </c>
      <c r="B84" s="32" t="s">
        <v>8013</v>
      </c>
      <c r="C84" s="32" t="s">
        <v>18158</v>
      </c>
      <c r="D84" s="37">
        <v>2.7818010000000002</v>
      </c>
      <c r="E84" s="39">
        <v>1746.98</v>
      </c>
      <c r="F84" s="39">
        <v>4887</v>
      </c>
      <c r="G84" s="39">
        <v>9644.2199999999993</v>
      </c>
      <c r="H84" s="38">
        <v>7</v>
      </c>
      <c r="I84" s="38">
        <v>9820</v>
      </c>
      <c r="J84" s="37">
        <v>30.297725153999998</v>
      </c>
      <c r="K84" s="37">
        <v>60.706461783000002</v>
      </c>
      <c r="L84" s="37">
        <v>28.192839210999999</v>
      </c>
      <c r="M84" s="37">
        <v>8.4905673488000009</v>
      </c>
      <c r="N84" s="37">
        <v>14.790040243</v>
      </c>
      <c r="O84" s="37">
        <v>43.274432130000001</v>
      </c>
      <c r="P84" s="37">
        <v>5.4967992985</v>
      </c>
      <c r="Q84" s="37">
        <v>85.194068700000003</v>
      </c>
      <c r="R84" s="38">
        <v>271309</v>
      </c>
      <c r="S84" s="37">
        <v>3.6824300000000001</v>
      </c>
      <c r="T84" s="38">
        <v>3</v>
      </c>
      <c r="U84" s="38">
        <v>5</v>
      </c>
      <c r="V84" s="38">
        <v>1</v>
      </c>
    </row>
    <row r="85" spans="1:22" ht="13.5" customHeight="1" x14ac:dyDescent="0.2">
      <c r="A85" s="32" t="s">
        <v>81</v>
      </c>
      <c r="B85" s="32" t="s">
        <v>8014</v>
      </c>
      <c r="C85" s="32" t="s">
        <v>18158</v>
      </c>
      <c r="D85" s="37">
        <v>6.0148489999999999</v>
      </c>
      <c r="E85" s="39">
        <v>2430.9899999999998</v>
      </c>
      <c r="F85" s="39">
        <v>5675</v>
      </c>
      <c r="G85" s="39">
        <v>11101.83</v>
      </c>
      <c r="H85" s="38">
        <v>8</v>
      </c>
      <c r="I85" s="38">
        <v>11318</v>
      </c>
      <c r="J85" s="37">
        <v>27.226853949999999</v>
      </c>
      <c r="K85" s="37">
        <v>58.123351251000003</v>
      </c>
      <c r="L85" s="37">
        <v>25.721047347999999</v>
      </c>
      <c r="M85" s="37">
        <v>7.5100036325000001</v>
      </c>
      <c r="N85" s="37">
        <v>13.658542685</v>
      </c>
      <c r="O85" s="37">
        <v>40.377480710999997</v>
      </c>
      <c r="P85" s="37">
        <v>5.4963031766999997</v>
      </c>
      <c r="Q85" s="37">
        <v>65.699325400000006</v>
      </c>
      <c r="R85" s="38">
        <v>290008</v>
      </c>
      <c r="S85" s="37">
        <v>3.6824300000000001</v>
      </c>
      <c r="T85" s="38">
        <v>5</v>
      </c>
      <c r="U85" s="38">
        <v>6</v>
      </c>
      <c r="V85" s="38">
        <v>0</v>
      </c>
    </row>
    <row r="86" spans="1:22" ht="13.5" customHeight="1" x14ac:dyDescent="0.2">
      <c r="A86" s="32" t="s">
        <v>82</v>
      </c>
      <c r="B86" s="32" t="s">
        <v>8015</v>
      </c>
      <c r="C86" s="32" t="s">
        <v>18158</v>
      </c>
      <c r="D86" s="37">
        <v>7.3737779999999997</v>
      </c>
      <c r="E86" s="39">
        <v>1682.03</v>
      </c>
      <c r="F86" s="39">
        <v>4365</v>
      </c>
      <c r="G86" s="39">
        <v>8457.1</v>
      </c>
      <c r="H86" s="38">
        <v>6</v>
      </c>
      <c r="I86" s="38">
        <v>8613</v>
      </c>
      <c r="J86" s="37">
        <v>30.753859971000001</v>
      </c>
      <c r="K86" s="37">
        <v>61.283967801999999</v>
      </c>
      <c r="L86" s="37">
        <v>29.300054153000001</v>
      </c>
      <c r="M86" s="37">
        <v>7.0045706211000001</v>
      </c>
      <c r="N86" s="37">
        <v>15.601786785</v>
      </c>
      <c r="O86" s="37">
        <v>43.626746621000002</v>
      </c>
      <c r="P86" s="37">
        <v>5.4956812728999997</v>
      </c>
      <c r="Q86" s="37">
        <v>82.552681800000002</v>
      </c>
      <c r="R86" s="38">
        <v>288473</v>
      </c>
      <c r="S86" s="37">
        <v>3.6824300000000001</v>
      </c>
      <c r="T86" s="38">
        <v>3</v>
      </c>
      <c r="U86" s="38">
        <v>4</v>
      </c>
      <c r="V86" s="38">
        <v>1</v>
      </c>
    </row>
    <row r="87" spans="1:22" ht="13.5" customHeight="1" x14ac:dyDescent="0.2">
      <c r="A87" s="32" t="s">
        <v>83</v>
      </c>
      <c r="B87" s="32" t="s">
        <v>8016</v>
      </c>
      <c r="C87" s="32" t="s">
        <v>18158</v>
      </c>
      <c r="D87" s="37">
        <v>9.0207960000000007</v>
      </c>
      <c r="E87" s="39">
        <v>1094.98</v>
      </c>
      <c r="F87" s="39">
        <v>3489</v>
      </c>
      <c r="G87" s="39">
        <v>6595.46</v>
      </c>
      <c r="H87" s="38">
        <v>5</v>
      </c>
      <c r="I87" s="38">
        <v>6728</v>
      </c>
      <c r="J87" s="37">
        <v>19.211436553999999</v>
      </c>
      <c r="K87" s="37">
        <v>50.474635736000003</v>
      </c>
      <c r="L87" s="37">
        <v>18.895890118000001</v>
      </c>
      <c r="M87" s="37">
        <v>7.4518202671999996</v>
      </c>
      <c r="N87" s="37">
        <v>9.9098237052999991</v>
      </c>
      <c r="O87" s="37">
        <v>30.437294345000002</v>
      </c>
      <c r="P87" s="37">
        <v>5.4957622738999996</v>
      </c>
      <c r="Q87" s="37">
        <v>70.384275700000003</v>
      </c>
      <c r="R87" s="38">
        <v>200405</v>
      </c>
      <c r="S87" s="37">
        <v>3.6824300000000001</v>
      </c>
      <c r="T87" s="38">
        <v>4</v>
      </c>
      <c r="U87" s="38">
        <v>2</v>
      </c>
      <c r="V87" s="38">
        <v>2</v>
      </c>
    </row>
    <row r="88" spans="1:22" ht="13.5" customHeight="1" x14ac:dyDescent="0.2">
      <c r="A88" s="32" t="s">
        <v>84</v>
      </c>
      <c r="B88" s="32" t="s">
        <v>8017</v>
      </c>
      <c r="C88" s="32" t="s">
        <v>18158</v>
      </c>
      <c r="D88" s="37">
        <v>7.7374179999999999</v>
      </c>
      <c r="E88" s="39">
        <v>601</v>
      </c>
      <c r="F88" s="39">
        <v>1376</v>
      </c>
      <c r="G88" s="39">
        <v>2777.25</v>
      </c>
      <c r="H88" s="38">
        <v>2</v>
      </c>
      <c r="I88" s="38">
        <v>2847</v>
      </c>
      <c r="J88" s="37">
        <v>43.219971856000001</v>
      </c>
      <c r="K88" s="37">
        <v>80.754160995999996</v>
      </c>
      <c r="L88" s="37">
        <v>38.194326357000001</v>
      </c>
      <c r="M88" s="37">
        <v>5.8757371121000004</v>
      </c>
      <c r="N88" s="37">
        <v>22.673973957000001</v>
      </c>
      <c r="O88" s="37">
        <v>75.888940783999999</v>
      </c>
      <c r="P88" s="37">
        <v>5.5</v>
      </c>
      <c r="Q88" s="37">
        <v>87.683961100000005</v>
      </c>
      <c r="R88" s="38">
        <v>105558</v>
      </c>
      <c r="S88" s="37">
        <v>3.6824300000000001</v>
      </c>
      <c r="T88" s="38">
        <v>0</v>
      </c>
      <c r="U88" s="38">
        <v>0</v>
      </c>
      <c r="V88" s="38">
        <v>0</v>
      </c>
    </row>
    <row r="89" spans="1:22" ht="13.5" customHeight="1" x14ac:dyDescent="0.2">
      <c r="A89" s="32" t="s">
        <v>85</v>
      </c>
      <c r="B89" s="32" t="s">
        <v>8018</v>
      </c>
      <c r="C89" s="32" t="s">
        <v>18158</v>
      </c>
      <c r="D89" s="37">
        <v>7.3836529999999998</v>
      </c>
      <c r="E89" s="39">
        <v>3415.07</v>
      </c>
      <c r="F89" s="39">
        <v>7708</v>
      </c>
      <c r="G89" s="39">
        <v>14982.72</v>
      </c>
      <c r="H89" s="38">
        <v>17</v>
      </c>
      <c r="I89" s="38">
        <v>15131</v>
      </c>
      <c r="J89" s="37">
        <v>9.0602220527000004</v>
      </c>
      <c r="K89" s="37">
        <v>15.537975343999999</v>
      </c>
      <c r="L89" s="37">
        <v>11.44473707</v>
      </c>
      <c r="M89" s="37">
        <v>56.524772108999997</v>
      </c>
      <c r="N89" s="37">
        <v>3.8554452368000001</v>
      </c>
      <c r="O89" s="37">
        <v>15.404398451</v>
      </c>
      <c r="P89" s="37">
        <v>5.5162162162000001</v>
      </c>
      <c r="Q89" s="37">
        <v>93.760037299999993</v>
      </c>
      <c r="R89" s="38">
        <v>433139</v>
      </c>
      <c r="S89" s="37">
        <v>3.6824300000000001</v>
      </c>
      <c r="T89" s="38">
        <v>8</v>
      </c>
      <c r="U89" s="38">
        <v>15</v>
      </c>
      <c r="V89" s="38">
        <v>0</v>
      </c>
    </row>
    <row r="90" spans="1:22" ht="13.5" customHeight="1" x14ac:dyDescent="0.2">
      <c r="A90" s="32" t="s">
        <v>86</v>
      </c>
      <c r="B90" s="32" t="s">
        <v>8019</v>
      </c>
      <c r="C90" s="32" t="s">
        <v>18158</v>
      </c>
      <c r="D90" s="37">
        <v>3.8164449999999999</v>
      </c>
      <c r="E90" s="39">
        <v>1614.01</v>
      </c>
      <c r="F90" s="39">
        <v>3305</v>
      </c>
      <c r="G90" s="39">
        <v>6592.19</v>
      </c>
      <c r="H90" s="38">
        <v>6</v>
      </c>
      <c r="I90" s="38">
        <v>6642</v>
      </c>
      <c r="J90" s="37">
        <v>10.081757423000001</v>
      </c>
      <c r="K90" s="37">
        <v>9.2138030669000006</v>
      </c>
      <c r="L90" s="37">
        <v>16.751545402000001</v>
      </c>
      <c r="M90" s="37">
        <v>53.875827274000002</v>
      </c>
      <c r="N90" s="37">
        <v>3.4638905942</v>
      </c>
      <c r="O90" s="37">
        <v>30.129558776</v>
      </c>
      <c r="P90" s="37">
        <v>5.496099675</v>
      </c>
      <c r="Q90" s="37">
        <v>94.990943299999998</v>
      </c>
      <c r="R90" s="38">
        <v>167130</v>
      </c>
      <c r="S90" s="37">
        <v>3.6824300000000001</v>
      </c>
      <c r="T90" s="38">
        <v>2</v>
      </c>
      <c r="U90" s="38">
        <v>6</v>
      </c>
      <c r="V90" s="38">
        <v>1</v>
      </c>
    </row>
    <row r="91" spans="1:22" ht="13.5" customHeight="1" x14ac:dyDescent="0.2">
      <c r="A91" s="32" t="s">
        <v>87</v>
      </c>
      <c r="B91" s="32" t="s">
        <v>8020</v>
      </c>
      <c r="C91" s="32" t="s">
        <v>18158</v>
      </c>
      <c r="D91" s="37">
        <v>3.3761700000000001</v>
      </c>
      <c r="E91" s="39">
        <v>1051.01</v>
      </c>
      <c r="F91" s="39">
        <v>2155</v>
      </c>
      <c r="G91" s="39">
        <v>4344.34</v>
      </c>
      <c r="H91" s="38">
        <v>6</v>
      </c>
      <c r="I91" s="38">
        <v>4390</v>
      </c>
      <c r="J91" s="37">
        <v>4.4180399385999998</v>
      </c>
      <c r="K91" s="37">
        <v>8.6219122616000003</v>
      </c>
      <c r="L91" s="37">
        <v>8.6859727228000008</v>
      </c>
      <c r="M91" s="37">
        <v>69.973108909000004</v>
      </c>
      <c r="N91" s="37">
        <v>1.3393365766000001</v>
      </c>
      <c r="O91" s="37">
        <v>24.119854173</v>
      </c>
      <c r="P91" s="37">
        <v>5.5</v>
      </c>
      <c r="Q91" s="37">
        <v>94.464349400000003</v>
      </c>
      <c r="R91" s="38">
        <v>87997</v>
      </c>
      <c r="S91" s="37">
        <v>3.6824300000000001</v>
      </c>
      <c r="T91" s="38">
        <v>4</v>
      </c>
      <c r="U91" s="38">
        <v>5</v>
      </c>
      <c r="V91" s="38">
        <v>1</v>
      </c>
    </row>
    <row r="92" spans="1:22" ht="13.5" customHeight="1" x14ac:dyDescent="0.2">
      <c r="A92" s="32" t="s">
        <v>88</v>
      </c>
      <c r="B92" s="32" t="s">
        <v>8021</v>
      </c>
      <c r="C92" s="32" t="s">
        <v>18158</v>
      </c>
      <c r="D92" s="37">
        <v>7.9851770000000002</v>
      </c>
      <c r="E92" s="39">
        <v>1065.99</v>
      </c>
      <c r="F92" s="39">
        <v>2879</v>
      </c>
      <c r="G92" s="39">
        <v>5835.71</v>
      </c>
      <c r="H92" s="38">
        <v>3</v>
      </c>
      <c r="I92" s="38">
        <v>6010</v>
      </c>
      <c r="J92" s="37">
        <v>29.299043047000001</v>
      </c>
      <c r="K92" s="37">
        <v>48.491717123999997</v>
      </c>
      <c r="L92" s="37">
        <v>42.255425578999997</v>
      </c>
      <c r="M92" s="37">
        <v>10.436022228000001</v>
      </c>
      <c r="N92" s="37">
        <v>25.518006890999999</v>
      </c>
      <c r="O92" s="37">
        <v>27.712178942000001</v>
      </c>
      <c r="P92" s="37">
        <v>5.4935675676000004</v>
      </c>
      <c r="Q92" s="37">
        <v>66.693355600000004</v>
      </c>
      <c r="R92" s="38">
        <v>131860</v>
      </c>
      <c r="S92" s="37">
        <v>3.6824300000000001</v>
      </c>
      <c r="T92" s="38">
        <v>1</v>
      </c>
      <c r="U92" s="38">
        <v>2</v>
      </c>
      <c r="V92" s="38">
        <v>2</v>
      </c>
    </row>
    <row r="93" spans="1:22" ht="13.5" customHeight="1" x14ac:dyDescent="0.2">
      <c r="A93" s="32" t="s">
        <v>89</v>
      </c>
      <c r="B93" s="32" t="s">
        <v>8022</v>
      </c>
      <c r="C93" s="32" t="s">
        <v>18158</v>
      </c>
      <c r="D93" s="37">
        <v>9.4785920000000008</v>
      </c>
      <c r="E93" s="39">
        <v>2802.97</v>
      </c>
      <c r="F93" s="39">
        <v>7472</v>
      </c>
      <c r="G93" s="39">
        <v>14514.36</v>
      </c>
      <c r="H93" s="38">
        <v>11</v>
      </c>
      <c r="I93" s="38">
        <v>14800</v>
      </c>
      <c r="J93" s="37">
        <v>19.059747755</v>
      </c>
      <c r="K93" s="37">
        <v>35.089914931000003</v>
      </c>
      <c r="L93" s="37">
        <v>32.362137013000002</v>
      </c>
      <c r="M93" s="37">
        <v>18.378139422</v>
      </c>
      <c r="N93" s="37">
        <v>16.117874831999998</v>
      </c>
      <c r="O93" s="37">
        <v>19.919680107000001</v>
      </c>
      <c r="P93" s="37">
        <v>5.4955635907999998</v>
      </c>
      <c r="Q93" s="37">
        <v>71.931561099999996</v>
      </c>
      <c r="R93" s="38">
        <v>450322</v>
      </c>
      <c r="S93" s="37">
        <v>3.6824300000000001</v>
      </c>
      <c r="T93" s="38">
        <v>3</v>
      </c>
      <c r="U93" s="38">
        <v>11</v>
      </c>
      <c r="V93" s="38">
        <v>2</v>
      </c>
    </row>
    <row r="94" spans="1:22" ht="13.5" customHeight="1" x14ac:dyDescent="0.2">
      <c r="A94" s="32" t="s">
        <v>90</v>
      </c>
      <c r="B94" s="32" t="s">
        <v>8023</v>
      </c>
      <c r="C94" s="32" t="s">
        <v>18158</v>
      </c>
      <c r="D94" s="37">
        <v>6.6695019999999996</v>
      </c>
      <c r="E94" s="39">
        <v>2186.9499999999998</v>
      </c>
      <c r="F94" s="39">
        <v>7409</v>
      </c>
      <c r="G94" s="39">
        <v>14403.03</v>
      </c>
      <c r="H94" s="38">
        <v>11</v>
      </c>
      <c r="I94" s="38">
        <v>14721</v>
      </c>
      <c r="J94" s="37">
        <v>25.803119425999999</v>
      </c>
      <c r="K94" s="37">
        <v>43.82459996</v>
      </c>
      <c r="L94" s="37">
        <v>42.132122914999997</v>
      </c>
      <c r="M94" s="37">
        <v>13.50133198</v>
      </c>
      <c r="N94" s="37">
        <v>21.295930499000001</v>
      </c>
      <c r="O94" s="37">
        <v>23.833750083999998</v>
      </c>
      <c r="P94" s="37">
        <v>5.4941456886999998</v>
      </c>
      <c r="Q94" s="37">
        <v>80.384917200000004</v>
      </c>
      <c r="R94" s="38">
        <v>519933</v>
      </c>
      <c r="S94" s="37">
        <v>3.6824300000000001</v>
      </c>
      <c r="T94" s="38">
        <v>5</v>
      </c>
      <c r="U94" s="38">
        <v>11</v>
      </c>
      <c r="V94" s="38">
        <v>1</v>
      </c>
    </row>
    <row r="95" spans="1:22" ht="13.5" customHeight="1" x14ac:dyDescent="0.2">
      <c r="A95" s="32" t="s">
        <v>91</v>
      </c>
      <c r="B95" s="32" t="s">
        <v>8024</v>
      </c>
      <c r="C95" s="32" t="s">
        <v>18158</v>
      </c>
      <c r="D95" s="37">
        <v>9.0724590000000003</v>
      </c>
      <c r="E95" s="39">
        <v>1986.02</v>
      </c>
      <c r="F95" s="39">
        <v>5896</v>
      </c>
      <c r="G95" s="39">
        <v>11430.62</v>
      </c>
      <c r="H95" s="38">
        <v>10</v>
      </c>
      <c r="I95" s="38">
        <v>11677</v>
      </c>
      <c r="J95" s="37">
        <v>19.459518759000002</v>
      </c>
      <c r="K95" s="37">
        <v>35.614005114000001</v>
      </c>
      <c r="L95" s="37">
        <v>32.109495633000002</v>
      </c>
      <c r="M95" s="37">
        <v>15.222839294</v>
      </c>
      <c r="N95" s="37">
        <v>17.611325035</v>
      </c>
      <c r="O95" s="37">
        <v>18.703903638</v>
      </c>
      <c r="P95" s="37">
        <v>5.4952190437999997</v>
      </c>
      <c r="Q95" s="37">
        <v>92.903302600000004</v>
      </c>
      <c r="R95" s="38">
        <v>299149</v>
      </c>
      <c r="S95" s="37">
        <v>3.6824300000000001</v>
      </c>
      <c r="T95" s="38">
        <v>4</v>
      </c>
      <c r="U95" s="38">
        <v>5</v>
      </c>
      <c r="V95" s="38">
        <v>1</v>
      </c>
    </row>
    <row r="96" spans="1:22" ht="13.5" customHeight="1" x14ac:dyDescent="0.2">
      <c r="A96" s="32" t="s">
        <v>92</v>
      </c>
      <c r="B96" s="32" t="s">
        <v>8025</v>
      </c>
      <c r="C96" s="32" t="s">
        <v>18158</v>
      </c>
      <c r="D96" s="37">
        <v>3.3300930000000002</v>
      </c>
      <c r="E96" s="39">
        <v>1543.01</v>
      </c>
      <c r="F96" s="39">
        <v>4437</v>
      </c>
      <c r="G96" s="39">
        <v>8188.94</v>
      </c>
      <c r="H96" s="38">
        <v>7</v>
      </c>
      <c r="I96" s="38">
        <v>8380</v>
      </c>
      <c r="J96" s="37">
        <v>19.023452500000001</v>
      </c>
      <c r="K96" s="37">
        <v>35.019667894999998</v>
      </c>
      <c r="L96" s="37">
        <v>32.729067919999999</v>
      </c>
      <c r="M96" s="37">
        <v>14.311575596999999</v>
      </c>
      <c r="N96" s="37">
        <v>18.445036146</v>
      </c>
      <c r="O96" s="37">
        <v>20.526912227</v>
      </c>
      <c r="P96" s="37">
        <v>5.4925362624999998</v>
      </c>
      <c r="Q96" s="37">
        <v>70.245504400000002</v>
      </c>
      <c r="R96" s="38">
        <v>253328</v>
      </c>
      <c r="S96" s="37">
        <v>3.6824300000000001</v>
      </c>
      <c r="T96" s="38">
        <v>3</v>
      </c>
      <c r="U96" s="38">
        <v>3</v>
      </c>
      <c r="V96" s="38">
        <v>2</v>
      </c>
    </row>
    <row r="97" spans="1:22" ht="13.5" customHeight="1" x14ac:dyDescent="0.2">
      <c r="A97" s="32" t="s">
        <v>93</v>
      </c>
      <c r="B97" s="32" t="s">
        <v>8026</v>
      </c>
      <c r="C97" s="32" t="s">
        <v>18158</v>
      </c>
      <c r="D97" s="37">
        <v>2.9929329999999998</v>
      </c>
      <c r="E97" s="39">
        <v>2496</v>
      </c>
      <c r="F97" s="39">
        <v>7244</v>
      </c>
      <c r="G97" s="39">
        <v>13881.78</v>
      </c>
      <c r="H97" s="38">
        <v>8</v>
      </c>
      <c r="I97" s="38">
        <v>14181</v>
      </c>
      <c r="J97" s="37">
        <v>21.204848876</v>
      </c>
      <c r="K97" s="37">
        <v>37.769335347999998</v>
      </c>
      <c r="L97" s="37">
        <v>34.885906947999999</v>
      </c>
      <c r="M97" s="37">
        <v>14.639723611999999</v>
      </c>
      <c r="N97" s="37">
        <v>17.307321044999998</v>
      </c>
      <c r="O97" s="37">
        <v>19.404663333999999</v>
      </c>
      <c r="P97" s="37">
        <v>5.4973791367000002</v>
      </c>
      <c r="Q97" s="37">
        <v>83.9958168</v>
      </c>
      <c r="R97" s="38">
        <v>510979</v>
      </c>
      <c r="S97" s="37">
        <v>3.6824300000000001</v>
      </c>
      <c r="T97" s="38">
        <v>4</v>
      </c>
      <c r="U97" s="38">
        <v>7</v>
      </c>
      <c r="V97" s="38">
        <v>0</v>
      </c>
    </row>
    <row r="98" spans="1:22" ht="13.5" customHeight="1" x14ac:dyDescent="0.2">
      <c r="A98" s="32" t="s">
        <v>94</v>
      </c>
      <c r="B98" s="32" t="s">
        <v>8027</v>
      </c>
      <c r="C98" s="32" t="s">
        <v>18158</v>
      </c>
      <c r="D98" s="37">
        <v>4.8157040000000002</v>
      </c>
      <c r="E98" s="39">
        <v>2116.0300000000002</v>
      </c>
      <c r="F98" s="39">
        <v>5147</v>
      </c>
      <c r="G98" s="39">
        <v>10138.56</v>
      </c>
      <c r="H98" s="38">
        <v>14</v>
      </c>
      <c r="I98" s="38">
        <v>10294</v>
      </c>
      <c r="J98" s="37">
        <v>10.393494271</v>
      </c>
      <c r="K98" s="37">
        <v>17.777574202</v>
      </c>
      <c r="L98" s="37">
        <v>10.287053391000001</v>
      </c>
      <c r="M98" s="37">
        <v>29.072878745000001</v>
      </c>
      <c r="N98" s="37">
        <v>4.2441767723000003</v>
      </c>
      <c r="O98" s="37">
        <v>10.202377418999999</v>
      </c>
      <c r="P98" s="37">
        <v>5.5</v>
      </c>
      <c r="Q98" s="37">
        <v>90.050339899999997</v>
      </c>
      <c r="R98" s="38">
        <v>254372</v>
      </c>
      <c r="S98" s="37">
        <v>3.6824300000000001</v>
      </c>
      <c r="T98" s="38">
        <v>8</v>
      </c>
      <c r="U98" s="38">
        <v>10</v>
      </c>
      <c r="V98" s="38">
        <v>1</v>
      </c>
    </row>
    <row r="99" spans="1:22" ht="13.5" customHeight="1" x14ac:dyDescent="0.2">
      <c r="A99" s="32" t="s">
        <v>95</v>
      </c>
      <c r="B99" s="32" t="s">
        <v>8028</v>
      </c>
      <c r="C99" s="32" t="s">
        <v>18158</v>
      </c>
      <c r="D99" s="37">
        <v>7.7660309999999999</v>
      </c>
      <c r="E99" s="39">
        <v>1172.02</v>
      </c>
      <c r="F99" s="39">
        <v>2635</v>
      </c>
      <c r="G99" s="39">
        <v>5334.06</v>
      </c>
      <c r="H99" s="38">
        <v>5</v>
      </c>
      <c r="I99" s="38">
        <v>5423</v>
      </c>
      <c r="J99" s="37">
        <v>4.7116148971999996</v>
      </c>
      <c r="K99" s="37">
        <v>12.093703436</v>
      </c>
      <c r="L99" s="37">
        <v>9.4840339750999991</v>
      </c>
      <c r="M99" s="37">
        <v>54.864649438999997</v>
      </c>
      <c r="N99" s="37">
        <v>3.3892678261000002</v>
      </c>
      <c r="O99" s="37">
        <v>15.722566366000001</v>
      </c>
      <c r="P99" s="37">
        <v>5.5</v>
      </c>
      <c r="Q99" s="37">
        <v>88.8736617</v>
      </c>
      <c r="R99" s="38">
        <v>170289</v>
      </c>
      <c r="S99" s="37">
        <v>3.6824300000000001</v>
      </c>
      <c r="T99" s="38">
        <v>2</v>
      </c>
      <c r="U99" s="38">
        <v>5</v>
      </c>
      <c r="V99" s="38">
        <v>2</v>
      </c>
    </row>
    <row r="100" spans="1:22" ht="13.5" customHeight="1" x14ac:dyDescent="0.2">
      <c r="A100" s="32" t="s">
        <v>96</v>
      </c>
      <c r="B100" s="32" t="s">
        <v>8029</v>
      </c>
      <c r="C100" s="32" t="s">
        <v>18158</v>
      </c>
      <c r="D100" s="37">
        <v>4.815563</v>
      </c>
      <c r="E100" s="39">
        <v>830</v>
      </c>
      <c r="F100" s="39">
        <v>1880</v>
      </c>
      <c r="G100" s="39">
        <v>3731.4</v>
      </c>
      <c r="H100" s="38">
        <v>7</v>
      </c>
      <c r="I100" s="38">
        <v>3771</v>
      </c>
      <c r="J100" s="37">
        <v>22.108825249999999</v>
      </c>
      <c r="K100" s="37">
        <v>37.421790006999998</v>
      </c>
      <c r="L100" s="37">
        <v>35.838828477</v>
      </c>
      <c r="M100" s="37">
        <v>22.753245498999998</v>
      </c>
      <c r="N100" s="37">
        <v>5.4927059259000002</v>
      </c>
      <c r="O100" s="37">
        <v>8.2049157803000003</v>
      </c>
      <c r="P100" s="37">
        <v>5.5</v>
      </c>
      <c r="Q100" s="37">
        <v>88.387302800000001</v>
      </c>
      <c r="R100" s="38">
        <v>98522</v>
      </c>
      <c r="S100" s="37">
        <v>3.6824300000000001</v>
      </c>
      <c r="T100" s="38">
        <v>3</v>
      </c>
      <c r="U100" s="38">
        <v>5</v>
      </c>
      <c r="V100" s="38">
        <v>0</v>
      </c>
    </row>
    <row r="101" spans="1:22" ht="13.5" customHeight="1" x14ac:dyDescent="0.2">
      <c r="A101" s="32" t="s">
        <v>97</v>
      </c>
      <c r="B101" s="32" t="s">
        <v>8030</v>
      </c>
      <c r="C101" s="32" t="s">
        <v>18158</v>
      </c>
      <c r="D101" s="37">
        <v>4.4550390000000002</v>
      </c>
      <c r="E101" s="39">
        <v>1551.97</v>
      </c>
      <c r="F101" s="39">
        <v>2799</v>
      </c>
      <c r="G101" s="39">
        <v>5579.94</v>
      </c>
      <c r="H101" s="38">
        <v>7</v>
      </c>
      <c r="I101" s="38">
        <v>5646</v>
      </c>
      <c r="J101" s="37">
        <v>5.6610162534999997</v>
      </c>
      <c r="K101" s="37">
        <v>14.980706754</v>
      </c>
      <c r="L101" s="37">
        <v>10.987704422</v>
      </c>
      <c r="M101" s="37">
        <v>58.297803645999998</v>
      </c>
      <c r="N101" s="37">
        <v>1.2911422323999999</v>
      </c>
      <c r="O101" s="37">
        <v>19.548006639</v>
      </c>
      <c r="P101" s="37">
        <v>5.5</v>
      </c>
      <c r="Q101" s="37">
        <v>87.681514500000006</v>
      </c>
      <c r="R101" s="38">
        <v>153247</v>
      </c>
      <c r="S101" s="37">
        <v>3.6824300000000001</v>
      </c>
      <c r="T101" s="38">
        <v>5</v>
      </c>
      <c r="U101" s="38">
        <v>7</v>
      </c>
      <c r="V101" s="38">
        <v>1</v>
      </c>
    </row>
    <row r="102" spans="1:22" ht="13.5" customHeight="1" x14ac:dyDescent="0.2">
      <c r="A102" s="32" t="s">
        <v>98</v>
      </c>
      <c r="B102" s="32" t="s">
        <v>8031</v>
      </c>
      <c r="C102" s="32" t="s">
        <v>18158</v>
      </c>
      <c r="D102" s="37">
        <v>6.3576079999999999</v>
      </c>
      <c r="E102" s="39">
        <v>1630.01</v>
      </c>
      <c r="F102" s="39">
        <v>4555</v>
      </c>
      <c r="G102" s="39">
        <v>8866.64</v>
      </c>
      <c r="H102" s="38">
        <v>6</v>
      </c>
      <c r="I102" s="38">
        <v>9031</v>
      </c>
      <c r="J102" s="37">
        <v>10.961649572000001</v>
      </c>
      <c r="K102" s="37">
        <v>20.717742051999998</v>
      </c>
      <c r="L102" s="37">
        <v>14.278404192</v>
      </c>
      <c r="M102" s="37">
        <v>20.406944675999998</v>
      </c>
      <c r="N102" s="37">
        <v>8.8473240647000004</v>
      </c>
      <c r="O102" s="37">
        <v>14.940194713</v>
      </c>
      <c r="P102" s="37">
        <v>5.4940563579999999</v>
      </c>
      <c r="Q102" s="37">
        <v>95.746619699999997</v>
      </c>
      <c r="R102" s="38">
        <v>210129</v>
      </c>
      <c r="S102" s="37">
        <v>3.6824300000000001</v>
      </c>
      <c r="T102" s="38">
        <v>3</v>
      </c>
      <c r="U102" s="38">
        <v>6</v>
      </c>
      <c r="V102" s="38">
        <v>0</v>
      </c>
    </row>
    <row r="103" spans="1:22" ht="13.5" customHeight="1" x14ac:dyDescent="0.2">
      <c r="A103" s="32" t="s">
        <v>99</v>
      </c>
      <c r="B103" s="32" t="s">
        <v>8032</v>
      </c>
      <c r="C103" s="32" t="s">
        <v>18158</v>
      </c>
      <c r="D103" s="37">
        <v>5.0948580000000003</v>
      </c>
      <c r="E103" s="39">
        <v>3262.97</v>
      </c>
      <c r="F103" s="39">
        <v>8170</v>
      </c>
      <c r="G103" s="39">
        <v>15657.56</v>
      </c>
      <c r="H103" s="38">
        <v>10</v>
      </c>
      <c r="I103" s="38">
        <v>15896</v>
      </c>
      <c r="J103" s="37">
        <v>8.7715826331999995</v>
      </c>
      <c r="K103" s="37">
        <v>17.091711581999999</v>
      </c>
      <c r="L103" s="37">
        <v>12.973797586</v>
      </c>
      <c r="M103" s="37">
        <v>25.582296027000002</v>
      </c>
      <c r="N103" s="37">
        <v>6.6597049922</v>
      </c>
      <c r="O103" s="37">
        <v>14.898055061999999</v>
      </c>
      <c r="P103" s="37">
        <v>5.4959767840999998</v>
      </c>
      <c r="Q103" s="37">
        <v>90.054848699999994</v>
      </c>
      <c r="R103" s="38">
        <v>302977</v>
      </c>
      <c r="S103" s="37">
        <v>3.6824300000000001</v>
      </c>
      <c r="T103" s="38">
        <v>7</v>
      </c>
      <c r="U103" s="38">
        <v>9</v>
      </c>
      <c r="V103" s="38">
        <v>3</v>
      </c>
    </row>
    <row r="104" spans="1:22" ht="13.5" customHeight="1" x14ac:dyDescent="0.2">
      <c r="A104" s="32" t="s">
        <v>100</v>
      </c>
      <c r="B104" s="32" t="s">
        <v>8033</v>
      </c>
      <c r="C104" s="32" t="s">
        <v>18158</v>
      </c>
      <c r="D104" s="37">
        <v>6.9484579999999996</v>
      </c>
      <c r="E104" s="39">
        <v>2538.0500000000002</v>
      </c>
      <c r="F104" s="39">
        <v>5842</v>
      </c>
      <c r="G104" s="39">
        <v>11505.79</v>
      </c>
      <c r="H104" s="38">
        <v>9</v>
      </c>
      <c r="I104" s="38">
        <v>11681</v>
      </c>
      <c r="J104" s="37">
        <v>9.4779735263999996</v>
      </c>
      <c r="K104" s="37">
        <v>18.287790224999998</v>
      </c>
      <c r="L104" s="37">
        <v>14.863997211999999</v>
      </c>
      <c r="M104" s="37">
        <v>23.143033819999999</v>
      </c>
      <c r="N104" s="37">
        <v>7.1277881728999999</v>
      </c>
      <c r="O104" s="37">
        <v>15.445466026</v>
      </c>
      <c r="P104" s="37">
        <v>5.4544897783000001</v>
      </c>
      <c r="Q104" s="37">
        <v>92.026444600000005</v>
      </c>
      <c r="R104" s="38">
        <v>259995</v>
      </c>
      <c r="S104" s="37">
        <v>3.6824300000000001</v>
      </c>
      <c r="T104" s="38">
        <v>5</v>
      </c>
      <c r="U104" s="38">
        <v>9</v>
      </c>
      <c r="V104" s="38">
        <v>0</v>
      </c>
    </row>
    <row r="105" spans="1:22" ht="13.5" customHeight="1" x14ac:dyDescent="0.2">
      <c r="A105" s="32" t="s">
        <v>101</v>
      </c>
      <c r="B105" s="32" t="s">
        <v>8034</v>
      </c>
      <c r="C105" s="32" t="s">
        <v>18158</v>
      </c>
      <c r="D105" s="37">
        <v>4.5496939999999997</v>
      </c>
      <c r="E105" s="39">
        <v>1555</v>
      </c>
      <c r="F105" s="39">
        <v>3116</v>
      </c>
      <c r="G105" s="39">
        <v>6042.08</v>
      </c>
      <c r="H105" s="38">
        <v>7</v>
      </c>
      <c r="I105" s="38">
        <v>6178</v>
      </c>
      <c r="J105" s="37">
        <v>5.3891710645000002</v>
      </c>
      <c r="K105" s="37">
        <v>14.008821857999999</v>
      </c>
      <c r="L105" s="37">
        <v>9.9019108438999996</v>
      </c>
      <c r="M105" s="37">
        <v>35.968873166000002</v>
      </c>
      <c r="N105" s="37">
        <v>5.2019831784999999</v>
      </c>
      <c r="O105" s="37">
        <v>16.873837565999999</v>
      </c>
      <c r="P105" s="37">
        <v>5.4962029685999996</v>
      </c>
      <c r="Q105" s="37">
        <v>91.694435200000001</v>
      </c>
      <c r="R105" s="38">
        <v>132784</v>
      </c>
      <c r="S105" s="37">
        <v>3.6824300000000001</v>
      </c>
      <c r="T105" s="38">
        <v>3</v>
      </c>
      <c r="U105" s="38">
        <v>6</v>
      </c>
      <c r="V105" s="38">
        <v>0</v>
      </c>
    </row>
    <row r="106" spans="1:22" ht="13.5" customHeight="1" x14ac:dyDescent="0.2">
      <c r="A106" s="32" t="s">
        <v>102</v>
      </c>
      <c r="B106" s="32" t="s">
        <v>8035</v>
      </c>
      <c r="C106" s="32" t="s">
        <v>18158</v>
      </c>
      <c r="D106" s="37">
        <v>3.941106</v>
      </c>
      <c r="E106" s="39">
        <v>677.99</v>
      </c>
      <c r="F106" s="39">
        <v>1623</v>
      </c>
      <c r="G106" s="39">
        <v>3286.81</v>
      </c>
      <c r="H106" s="38">
        <v>3</v>
      </c>
      <c r="I106" s="38">
        <v>3301</v>
      </c>
      <c r="J106" s="37">
        <v>6.1328335508</v>
      </c>
      <c r="K106" s="37">
        <v>11.266241709999999</v>
      </c>
      <c r="L106" s="37">
        <v>11.477503779999999</v>
      </c>
      <c r="M106" s="37">
        <v>76.292562184999994</v>
      </c>
      <c r="N106" s="37">
        <v>2.5221007943</v>
      </c>
      <c r="O106" s="37">
        <v>20.970449990999999</v>
      </c>
      <c r="P106" s="37">
        <v>5.5</v>
      </c>
      <c r="Q106" s="37">
        <v>93.161136099999993</v>
      </c>
      <c r="R106" s="38">
        <v>82622</v>
      </c>
      <c r="S106" s="37">
        <v>3.6824300000000001</v>
      </c>
      <c r="T106" s="38">
        <v>1</v>
      </c>
      <c r="U106" s="38">
        <v>3</v>
      </c>
      <c r="V106" s="38">
        <v>0</v>
      </c>
    </row>
    <row r="107" spans="1:22" ht="13.5" customHeight="1" x14ac:dyDescent="0.2">
      <c r="A107" s="32" t="s">
        <v>103</v>
      </c>
      <c r="B107" s="32" t="s">
        <v>8036</v>
      </c>
      <c r="C107" s="32" t="s">
        <v>18158</v>
      </c>
      <c r="D107" s="37">
        <v>5.1468610000000004</v>
      </c>
      <c r="E107" s="39">
        <v>1526.98</v>
      </c>
      <c r="F107" s="39">
        <v>3148</v>
      </c>
      <c r="G107" s="39">
        <v>5911.78</v>
      </c>
      <c r="H107" s="38">
        <v>6</v>
      </c>
      <c r="I107" s="38">
        <v>6046</v>
      </c>
      <c r="J107" s="37">
        <v>5.542016974</v>
      </c>
      <c r="K107" s="37">
        <v>11.634964821000001</v>
      </c>
      <c r="L107" s="37">
        <v>3.8414180298999998</v>
      </c>
      <c r="M107" s="37">
        <v>46.212386727000002</v>
      </c>
      <c r="N107" s="37">
        <v>1.6443334704999999</v>
      </c>
      <c r="O107" s="37">
        <v>17.900058417</v>
      </c>
      <c r="P107" s="37">
        <v>6.0965541615000003</v>
      </c>
      <c r="Q107" s="37">
        <v>93.155710499999998</v>
      </c>
      <c r="R107" s="38">
        <v>148912</v>
      </c>
      <c r="S107" s="37">
        <v>3.6824300000000001</v>
      </c>
      <c r="T107" s="38">
        <v>3</v>
      </c>
      <c r="U107" s="38">
        <v>6</v>
      </c>
      <c r="V107" s="38">
        <v>2</v>
      </c>
    </row>
    <row r="108" spans="1:22" ht="13.5" customHeight="1" x14ac:dyDescent="0.2">
      <c r="A108" s="32" t="s">
        <v>104</v>
      </c>
      <c r="B108" s="32" t="s">
        <v>8037</v>
      </c>
      <c r="C108" s="32" t="s">
        <v>18158</v>
      </c>
      <c r="D108" s="37">
        <v>7.7874280000000002</v>
      </c>
      <c r="E108" s="39">
        <v>598</v>
      </c>
      <c r="F108" s="39">
        <v>1352</v>
      </c>
      <c r="G108" s="39">
        <v>2758.67</v>
      </c>
      <c r="H108" s="38">
        <v>4</v>
      </c>
      <c r="I108" s="38">
        <v>2784</v>
      </c>
      <c r="J108" s="37">
        <v>6.3106058340000004</v>
      </c>
      <c r="K108" s="37">
        <v>9.6496018206999992</v>
      </c>
      <c r="L108" s="37">
        <v>18.727888466</v>
      </c>
      <c r="M108" s="37">
        <v>38.643201009999999</v>
      </c>
      <c r="N108" s="37">
        <v>1.5223204788</v>
      </c>
      <c r="O108" s="37">
        <v>29.980018206</v>
      </c>
      <c r="P108" s="37">
        <v>5.5</v>
      </c>
      <c r="Q108" s="37">
        <v>89.828027599999999</v>
      </c>
      <c r="R108" s="38">
        <v>61245</v>
      </c>
      <c r="S108" s="37">
        <v>3.6824300000000001</v>
      </c>
      <c r="T108" s="38">
        <v>2</v>
      </c>
      <c r="U108" s="38">
        <v>4</v>
      </c>
      <c r="V108" s="38">
        <v>1</v>
      </c>
    </row>
    <row r="109" spans="1:22" ht="13.5" customHeight="1" x14ac:dyDescent="0.2">
      <c r="A109" s="32" t="s">
        <v>105</v>
      </c>
      <c r="B109" s="32" t="s">
        <v>8038</v>
      </c>
      <c r="C109" s="32" t="s">
        <v>18158</v>
      </c>
      <c r="D109" s="37">
        <v>6.9683219999999997</v>
      </c>
      <c r="E109" s="39">
        <v>2775.01</v>
      </c>
      <c r="F109" s="39">
        <v>6756</v>
      </c>
      <c r="G109" s="39">
        <v>13341.07</v>
      </c>
      <c r="H109" s="38">
        <v>13</v>
      </c>
      <c r="I109" s="38">
        <v>13484</v>
      </c>
      <c r="J109" s="37">
        <v>29.020633718999999</v>
      </c>
      <c r="K109" s="37">
        <v>40.655568531999997</v>
      </c>
      <c r="L109" s="37">
        <v>41.940703945000003</v>
      </c>
      <c r="M109" s="37">
        <v>10.995724488</v>
      </c>
      <c r="N109" s="37">
        <v>24.787870897000001</v>
      </c>
      <c r="O109" s="37">
        <v>12.13806838</v>
      </c>
      <c r="P109" s="37">
        <v>5.4976114407000001</v>
      </c>
      <c r="Q109" s="37">
        <v>76.732057400000002</v>
      </c>
      <c r="R109" s="38">
        <v>412796</v>
      </c>
      <c r="S109" s="37">
        <v>3.6824300000000001</v>
      </c>
      <c r="T109" s="38">
        <v>7</v>
      </c>
      <c r="U109" s="38">
        <v>11</v>
      </c>
      <c r="V109" s="38">
        <v>2</v>
      </c>
    </row>
    <row r="110" spans="1:22" ht="13.5" customHeight="1" x14ac:dyDescent="0.2">
      <c r="A110" s="32" t="s">
        <v>106</v>
      </c>
      <c r="B110" s="32" t="s">
        <v>8039</v>
      </c>
      <c r="C110" s="32" t="s">
        <v>18158</v>
      </c>
      <c r="D110" s="37">
        <v>6.7925610000000001</v>
      </c>
      <c r="E110" s="39">
        <v>1872</v>
      </c>
      <c r="F110" s="39">
        <v>4269</v>
      </c>
      <c r="G110" s="39">
        <v>8395.42</v>
      </c>
      <c r="H110" s="38">
        <v>5</v>
      </c>
      <c r="I110" s="38">
        <v>8525</v>
      </c>
      <c r="J110" s="37">
        <v>20.590325265000001</v>
      </c>
      <c r="K110" s="37">
        <v>35.519359567999999</v>
      </c>
      <c r="L110" s="37">
        <v>34.998109720999999</v>
      </c>
      <c r="M110" s="37">
        <v>10.808771092000001</v>
      </c>
      <c r="N110" s="37">
        <v>6.6480166633</v>
      </c>
      <c r="O110" s="37">
        <v>34.525174708000002</v>
      </c>
      <c r="P110" s="37">
        <v>5.4958930277000002</v>
      </c>
      <c r="Q110" s="37">
        <v>92.839708599999994</v>
      </c>
      <c r="R110" s="38">
        <v>324796</v>
      </c>
      <c r="S110" s="37">
        <v>3.6824300000000001</v>
      </c>
      <c r="T110" s="38">
        <v>2</v>
      </c>
      <c r="U110" s="38">
        <v>4</v>
      </c>
      <c r="V110" s="38">
        <v>0</v>
      </c>
    </row>
    <row r="111" spans="1:22" ht="13.5" customHeight="1" x14ac:dyDescent="0.2">
      <c r="A111" s="32" t="s">
        <v>107</v>
      </c>
      <c r="B111" s="32" t="s">
        <v>8040</v>
      </c>
      <c r="C111" s="32" t="s">
        <v>18158</v>
      </c>
      <c r="D111" s="37">
        <v>8.0890489999999993</v>
      </c>
      <c r="E111" s="39">
        <v>2023.98</v>
      </c>
      <c r="F111" s="39">
        <v>3424</v>
      </c>
      <c r="G111" s="39">
        <v>6644.57</v>
      </c>
      <c r="H111" s="38">
        <v>6</v>
      </c>
      <c r="I111" s="38">
        <v>6728</v>
      </c>
      <c r="J111" s="37">
        <v>5.3501175688</v>
      </c>
      <c r="K111" s="37">
        <v>14.985027144</v>
      </c>
      <c r="L111" s="37">
        <v>6.8589275593999997</v>
      </c>
      <c r="M111" s="37">
        <v>23.485950216999999</v>
      </c>
      <c r="N111" s="37">
        <v>1.1757538529</v>
      </c>
      <c r="O111" s="37">
        <v>13.652970098000001</v>
      </c>
      <c r="P111" s="37">
        <v>5.5331469165999998</v>
      </c>
      <c r="Q111" s="37">
        <v>91.522203200000007</v>
      </c>
      <c r="R111" s="38">
        <v>212615</v>
      </c>
      <c r="S111" s="37">
        <v>3.6824300000000001</v>
      </c>
      <c r="T111" s="38">
        <v>3</v>
      </c>
      <c r="U111" s="38">
        <v>6</v>
      </c>
      <c r="V111" s="38">
        <v>1</v>
      </c>
    </row>
    <row r="112" spans="1:22" ht="13.5" customHeight="1" x14ac:dyDescent="0.2">
      <c r="A112" s="32" t="s">
        <v>108</v>
      </c>
      <c r="B112" s="32" t="s">
        <v>8041</v>
      </c>
      <c r="C112" s="32" t="s">
        <v>18158</v>
      </c>
      <c r="D112" s="37">
        <v>7.3788349999999996</v>
      </c>
      <c r="E112" s="39">
        <v>3326.99</v>
      </c>
      <c r="F112" s="39">
        <v>8072</v>
      </c>
      <c r="G112" s="39">
        <v>15848.01</v>
      </c>
      <c r="H112" s="38">
        <v>16</v>
      </c>
      <c r="I112" s="38">
        <v>16060</v>
      </c>
      <c r="J112" s="37">
        <v>9.2593705582000005</v>
      </c>
      <c r="K112" s="37">
        <v>12.837401313000001</v>
      </c>
      <c r="L112" s="37">
        <v>17.003970653</v>
      </c>
      <c r="M112" s="37">
        <v>35.571108721000002</v>
      </c>
      <c r="N112" s="37">
        <v>4.9395235504999997</v>
      </c>
      <c r="O112" s="37">
        <v>19.309774218000001</v>
      </c>
      <c r="P112" s="37">
        <v>5.4966845192999996</v>
      </c>
      <c r="Q112" s="37">
        <v>86.715629300000003</v>
      </c>
      <c r="R112" s="38">
        <v>427563</v>
      </c>
      <c r="S112" s="37">
        <v>3.6824300000000001</v>
      </c>
      <c r="T112" s="38">
        <v>8</v>
      </c>
      <c r="U112" s="38">
        <v>15</v>
      </c>
      <c r="V112" s="38">
        <v>2</v>
      </c>
    </row>
    <row r="113" spans="1:22" ht="13.5" customHeight="1" x14ac:dyDescent="0.2">
      <c r="A113" s="32" t="s">
        <v>109</v>
      </c>
      <c r="B113" s="32" t="s">
        <v>8042</v>
      </c>
      <c r="C113" s="32" t="s">
        <v>18158</v>
      </c>
      <c r="D113" s="37">
        <v>4.7502639999999996</v>
      </c>
      <c r="E113" s="39">
        <v>2168</v>
      </c>
      <c r="F113" s="39">
        <v>4664</v>
      </c>
      <c r="G113" s="39">
        <v>9135.98</v>
      </c>
      <c r="H113" s="38">
        <v>8</v>
      </c>
      <c r="I113" s="38">
        <v>9261</v>
      </c>
      <c r="J113" s="37">
        <v>9.2027075362000001</v>
      </c>
      <c r="K113" s="37">
        <v>12.775631046000001</v>
      </c>
      <c r="L113" s="37">
        <v>17.008219913000001</v>
      </c>
      <c r="M113" s="37">
        <v>34.025306763000003</v>
      </c>
      <c r="N113" s="37">
        <v>5.0592275334999997</v>
      </c>
      <c r="O113" s="37">
        <v>18.266980414999999</v>
      </c>
      <c r="P113" s="37">
        <v>5.5</v>
      </c>
      <c r="Q113" s="37">
        <v>72.298873799999996</v>
      </c>
      <c r="R113" s="38">
        <v>186917</v>
      </c>
      <c r="S113" s="37">
        <v>3.6824300000000001</v>
      </c>
      <c r="T113" s="38">
        <v>2</v>
      </c>
      <c r="U113" s="38">
        <v>7</v>
      </c>
      <c r="V113" s="38">
        <v>2</v>
      </c>
    </row>
    <row r="114" spans="1:22" ht="13.5" customHeight="1" x14ac:dyDescent="0.2">
      <c r="A114" s="32" t="s">
        <v>110</v>
      </c>
      <c r="B114" s="32" t="s">
        <v>8043</v>
      </c>
      <c r="C114" s="32" t="s">
        <v>18158</v>
      </c>
      <c r="D114" s="37">
        <v>9.7100840000000002</v>
      </c>
      <c r="E114" s="39">
        <v>1206.99</v>
      </c>
      <c r="F114" s="39">
        <v>2171</v>
      </c>
      <c r="G114" s="39">
        <v>4267.0200000000004</v>
      </c>
      <c r="H114" s="38">
        <v>3</v>
      </c>
      <c r="I114" s="38">
        <v>4301</v>
      </c>
      <c r="J114" s="37">
        <v>20.532132837999999</v>
      </c>
      <c r="K114" s="37">
        <v>27.704271301999999</v>
      </c>
      <c r="L114" s="37">
        <v>27.227592643000001</v>
      </c>
      <c r="M114" s="37">
        <v>33.727928007000003</v>
      </c>
      <c r="N114" s="37">
        <v>10.28066804</v>
      </c>
      <c r="O114" s="37">
        <v>18.775208817999999</v>
      </c>
      <c r="P114" s="37">
        <v>5.5</v>
      </c>
      <c r="Q114" s="37">
        <v>85.224996300000001</v>
      </c>
      <c r="R114" s="38">
        <v>125303</v>
      </c>
      <c r="S114" s="37">
        <v>3.6824300000000001</v>
      </c>
      <c r="T114" s="38">
        <v>2</v>
      </c>
      <c r="U114" s="38">
        <v>3</v>
      </c>
      <c r="V114" s="38">
        <v>0</v>
      </c>
    </row>
    <row r="115" spans="1:22" ht="13.5" customHeight="1" x14ac:dyDescent="0.2">
      <c r="A115" s="32" t="s">
        <v>111</v>
      </c>
      <c r="B115" s="32" t="s">
        <v>8044</v>
      </c>
      <c r="C115" s="32" t="s">
        <v>18158</v>
      </c>
      <c r="D115" s="37">
        <v>1.4193020000000001</v>
      </c>
      <c r="E115" s="39">
        <v>831.98</v>
      </c>
      <c r="F115" s="39">
        <v>2164</v>
      </c>
      <c r="G115" s="39">
        <v>4277.45</v>
      </c>
      <c r="H115" s="38">
        <v>4</v>
      </c>
      <c r="I115" s="38">
        <v>4305</v>
      </c>
      <c r="J115" s="37">
        <v>7.2707290871000003</v>
      </c>
      <c r="K115" s="37">
        <v>6.8368452528999999</v>
      </c>
      <c r="L115" s="37">
        <v>15.227154991000001</v>
      </c>
      <c r="M115" s="37">
        <v>57.064756416999998</v>
      </c>
      <c r="N115" s="37">
        <v>1.1922158600999999</v>
      </c>
      <c r="O115" s="37">
        <v>32.496386823000002</v>
      </c>
      <c r="P115" s="37">
        <v>5.4921604938000002</v>
      </c>
      <c r="Q115" s="37">
        <v>96.545291000000006</v>
      </c>
      <c r="R115" s="38">
        <v>96942</v>
      </c>
      <c r="S115" s="37">
        <v>3.6824300000000001</v>
      </c>
      <c r="T115" s="38">
        <v>2</v>
      </c>
      <c r="U115" s="38">
        <v>4</v>
      </c>
      <c r="V115" s="38">
        <v>1</v>
      </c>
    </row>
    <row r="116" spans="1:22" ht="13.5" customHeight="1" x14ac:dyDescent="0.2">
      <c r="A116" s="32" t="s">
        <v>112</v>
      </c>
      <c r="B116" s="32" t="s">
        <v>8045</v>
      </c>
      <c r="C116" s="32" t="s">
        <v>18158</v>
      </c>
      <c r="D116" s="37">
        <v>8.910698</v>
      </c>
      <c r="E116" s="39">
        <v>1524</v>
      </c>
      <c r="F116" s="39">
        <v>3895</v>
      </c>
      <c r="G116" s="39">
        <v>7517.39</v>
      </c>
      <c r="H116" s="38">
        <v>5</v>
      </c>
      <c r="I116" s="38">
        <v>7601</v>
      </c>
      <c r="J116" s="37">
        <v>13.510988660000001</v>
      </c>
      <c r="K116" s="37">
        <v>32.056786721000002</v>
      </c>
      <c r="L116" s="37">
        <v>15.012338163000001</v>
      </c>
      <c r="M116" s="37">
        <v>10.452895055999999</v>
      </c>
      <c r="N116" s="37">
        <v>4.8073855676999999</v>
      </c>
      <c r="O116" s="37">
        <v>32.151654401999998</v>
      </c>
      <c r="P116" s="37">
        <v>5.4959899748999996</v>
      </c>
      <c r="Q116" s="37">
        <v>87.421751099999994</v>
      </c>
      <c r="R116" s="38">
        <v>246279</v>
      </c>
      <c r="S116" s="37">
        <v>3.6824300000000001</v>
      </c>
      <c r="T116" s="38">
        <v>2</v>
      </c>
      <c r="U116" s="38">
        <v>5</v>
      </c>
      <c r="V116" s="38">
        <v>0</v>
      </c>
    </row>
    <row r="117" spans="1:22" ht="13.5" customHeight="1" x14ac:dyDescent="0.2">
      <c r="A117" s="32" t="s">
        <v>113</v>
      </c>
      <c r="B117" s="32" t="s">
        <v>8046</v>
      </c>
      <c r="C117" s="32" t="s">
        <v>18158</v>
      </c>
      <c r="D117" s="37">
        <v>3.945389</v>
      </c>
      <c r="E117" s="39">
        <v>619</v>
      </c>
      <c r="F117" s="39">
        <v>1431</v>
      </c>
      <c r="G117" s="39">
        <v>2902.37</v>
      </c>
      <c r="H117" s="38">
        <v>2</v>
      </c>
      <c r="I117" s="38">
        <v>2961</v>
      </c>
      <c r="J117" s="37">
        <v>26.022573686000001</v>
      </c>
      <c r="K117" s="37">
        <v>48.302166268000001</v>
      </c>
      <c r="L117" s="37">
        <v>36.312847552000001</v>
      </c>
      <c r="M117" s="37">
        <v>12.122994103</v>
      </c>
      <c r="N117" s="37">
        <v>11.639528632999999</v>
      </c>
      <c r="O117" s="37">
        <v>5.6344156550999998</v>
      </c>
      <c r="P117" s="37">
        <v>5.5</v>
      </c>
      <c r="Q117" s="37">
        <v>79.170992999999996</v>
      </c>
      <c r="R117" s="38">
        <v>114755</v>
      </c>
      <c r="S117" s="37">
        <v>3.6824300000000001</v>
      </c>
      <c r="T117" s="38">
        <v>1</v>
      </c>
      <c r="U117" s="38">
        <v>2</v>
      </c>
      <c r="V117" s="38">
        <v>2</v>
      </c>
    </row>
    <row r="118" spans="1:22" ht="13.5" customHeight="1" x14ac:dyDescent="0.2">
      <c r="A118" s="32" t="s">
        <v>114</v>
      </c>
      <c r="B118" s="32" t="s">
        <v>8047</v>
      </c>
      <c r="C118" s="32" t="s">
        <v>18158</v>
      </c>
      <c r="D118" s="37">
        <v>3.940455</v>
      </c>
      <c r="E118" s="39">
        <v>1856.95</v>
      </c>
      <c r="F118" s="39">
        <v>5547</v>
      </c>
      <c r="G118" s="39">
        <v>10782.13</v>
      </c>
      <c r="H118" s="38">
        <v>10</v>
      </c>
      <c r="I118" s="38">
        <v>10982</v>
      </c>
      <c r="J118" s="37">
        <v>23.957134475</v>
      </c>
      <c r="K118" s="37">
        <v>45.085979932000001</v>
      </c>
      <c r="L118" s="37">
        <v>34.312163714</v>
      </c>
      <c r="M118" s="37">
        <v>14.397749146000001</v>
      </c>
      <c r="N118" s="37">
        <v>9.9912936101999996</v>
      </c>
      <c r="O118" s="37">
        <v>6.1422905273000001</v>
      </c>
      <c r="P118" s="37">
        <v>5.4977178831</v>
      </c>
      <c r="Q118" s="37">
        <v>85.642206400000006</v>
      </c>
      <c r="R118" s="38">
        <v>448708</v>
      </c>
      <c r="S118" s="37">
        <v>3.6824300000000001</v>
      </c>
      <c r="T118" s="38">
        <v>4</v>
      </c>
      <c r="U118" s="38">
        <v>7</v>
      </c>
      <c r="V118" s="38">
        <v>2</v>
      </c>
    </row>
    <row r="119" spans="1:22" ht="13.5" customHeight="1" x14ac:dyDescent="0.2">
      <c r="A119" s="32" t="s">
        <v>115</v>
      </c>
      <c r="B119" s="32" t="s">
        <v>8048</v>
      </c>
      <c r="C119" s="32" t="s">
        <v>18158</v>
      </c>
      <c r="D119" s="37">
        <v>7.2232700000000003</v>
      </c>
      <c r="E119" s="39">
        <v>4022.91</v>
      </c>
      <c r="F119" s="39">
        <v>10969</v>
      </c>
      <c r="G119" s="39">
        <v>21805.79</v>
      </c>
      <c r="H119" s="38">
        <v>16</v>
      </c>
      <c r="I119" s="38">
        <v>22093</v>
      </c>
      <c r="J119" s="37">
        <v>21.082512556000001</v>
      </c>
      <c r="K119" s="37">
        <v>36.931890512000003</v>
      </c>
      <c r="L119" s="37">
        <v>28.375835823999999</v>
      </c>
      <c r="M119" s="37">
        <v>17.570818330000002</v>
      </c>
      <c r="N119" s="37">
        <v>8.1528767486000007</v>
      </c>
      <c r="O119" s="37">
        <v>14.895669815</v>
      </c>
      <c r="P119" s="37">
        <v>5.4961908389999996</v>
      </c>
      <c r="Q119" s="37">
        <v>74.144277599999995</v>
      </c>
      <c r="R119" s="38">
        <v>754580</v>
      </c>
      <c r="S119" s="37">
        <v>3.6824300000000001</v>
      </c>
      <c r="T119" s="38">
        <v>9</v>
      </c>
      <c r="U119" s="38">
        <v>10</v>
      </c>
      <c r="V119" s="38">
        <v>2</v>
      </c>
    </row>
    <row r="120" spans="1:22" ht="13.5" customHeight="1" x14ac:dyDescent="0.2">
      <c r="A120" s="32" t="s">
        <v>116</v>
      </c>
      <c r="B120" s="32" t="s">
        <v>8049</v>
      </c>
      <c r="C120" s="32" t="s">
        <v>18158</v>
      </c>
      <c r="D120" s="37">
        <v>4.911314</v>
      </c>
      <c r="E120" s="39">
        <v>1568.99</v>
      </c>
      <c r="F120" s="39">
        <v>4011</v>
      </c>
      <c r="G120" s="39">
        <v>7817.44</v>
      </c>
      <c r="H120" s="38">
        <v>7</v>
      </c>
      <c r="I120" s="38">
        <v>7867</v>
      </c>
      <c r="J120" s="37">
        <v>15.803727553</v>
      </c>
      <c r="K120" s="37">
        <v>20.562339250000001</v>
      </c>
      <c r="L120" s="37">
        <v>23.637985619999998</v>
      </c>
      <c r="M120" s="37">
        <v>30.113416041000001</v>
      </c>
      <c r="N120" s="37">
        <v>5.9670985695000001</v>
      </c>
      <c r="O120" s="37">
        <v>15.720211557000001</v>
      </c>
      <c r="P120" s="37">
        <v>5.4949860723999997</v>
      </c>
      <c r="Q120" s="37">
        <v>91.275405800000001</v>
      </c>
      <c r="R120" s="38">
        <v>175412</v>
      </c>
      <c r="S120" s="37">
        <v>3.6824300000000001</v>
      </c>
      <c r="T120" s="38">
        <v>4</v>
      </c>
      <c r="U120" s="38">
        <v>6</v>
      </c>
      <c r="V120" s="38">
        <v>1</v>
      </c>
    </row>
    <row r="121" spans="1:22" ht="13.5" customHeight="1" x14ac:dyDescent="0.2">
      <c r="A121" s="32" t="s">
        <v>117</v>
      </c>
      <c r="B121" s="32" t="s">
        <v>8050</v>
      </c>
      <c r="C121" s="32" t="s">
        <v>18158</v>
      </c>
      <c r="D121" s="37">
        <v>5.9279989999999998</v>
      </c>
      <c r="E121" s="39">
        <v>1197.02</v>
      </c>
      <c r="F121" s="39">
        <v>2881</v>
      </c>
      <c r="G121" s="39">
        <v>5686.36</v>
      </c>
      <c r="H121" s="38">
        <v>4</v>
      </c>
      <c r="I121" s="38">
        <v>5858</v>
      </c>
      <c r="J121" s="37">
        <v>8.0393449597999993</v>
      </c>
      <c r="K121" s="37">
        <v>14.794693963</v>
      </c>
      <c r="L121" s="37">
        <v>9.0402605572999999</v>
      </c>
      <c r="M121" s="37">
        <v>24.616424218999999</v>
      </c>
      <c r="N121" s="37">
        <v>9.7930509459999993</v>
      </c>
      <c r="O121" s="37">
        <v>16.728880910000001</v>
      </c>
      <c r="P121" s="37">
        <v>5.5</v>
      </c>
      <c r="Q121" s="37">
        <v>97.329129399999999</v>
      </c>
      <c r="R121" s="38">
        <v>125425</v>
      </c>
      <c r="S121" s="37">
        <v>3.6824300000000001</v>
      </c>
      <c r="T121" s="38">
        <v>2</v>
      </c>
      <c r="U121" s="38">
        <v>4</v>
      </c>
      <c r="V121" s="38">
        <v>0</v>
      </c>
    </row>
    <row r="122" spans="1:22" ht="13.5" customHeight="1" x14ac:dyDescent="0.2">
      <c r="A122" s="32" t="s">
        <v>118</v>
      </c>
      <c r="B122" s="32" t="s">
        <v>8051</v>
      </c>
      <c r="C122" s="32" t="s">
        <v>18158</v>
      </c>
      <c r="D122" s="37">
        <v>2.441773</v>
      </c>
      <c r="E122" s="39">
        <v>1816.97</v>
      </c>
      <c r="F122" s="39">
        <v>4620</v>
      </c>
      <c r="G122" s="39">
        <v>9123.56</v>
      </c>
      <c r="H122" s="38">
        <v>10</v>
      </c>
      <c r="I122" s="38">
        <v>9212</v>
      </c>
      <c r="J122" s="37">
        <v>29.519665474</v>
      </c>
      <c r="K122" s="37">
        <v>45.926541020000002</v>
      </c>
      <c r="L122" s="37">
        <v>32.104027334000001</v>
      </c>
      <c r="M122" s="37">
        <v>13.775065850000001</v>
      </c>
      <c r="N122" s="37">
        <v>22.085155999000001</v>
      </c>
      <c r="O122" s="37">
        <v>14.475867612</v>
      </c>
      <c r="P122" s="37">
        <v>5.4977225446000002</v>
      </c>
      <c r="Q122" s="37">
        <v>63.532781800000002</v>
      </c>
      <c r="R122" s="38">
        <v>240946</v>
      </c>
      <c r="S122" s="37">
        <v>3.6824300000000001</v>
      </c>
      <c r="T122" s="38">
        <v>5</v>
      </c>
      <c r="U122" s="38">
        <v>5</v>
      </c>
      <c r="V122" s="38">
        <v>0</v>
      </c>
    </row>
    <row r="123" spans="1:22" ht="13.5" customHeight="1" x14ac:dyDescent="0.2">
      <c r="A123" s="32" t="s">
        <v>119</v>
      </c>
      <c r="B123" s="32" t="s">
        <v>8052</v>
      </c>
      <c r="C123" s="32" t="s">
        <v>18158</v>
      </c>
      <c r="D123" s="37">
        <v>3.2008830000000001</v>
      </c>
      <c r="E123" s="39">
        <v>1165</v>
      </c>
      <c r="F123" s="39">
        <v>3399</v>
      </c>
      <c r="G123" s="39">
        <v>6658.78</v>
      </c>
      <c r="H123" s="38">
        <v>4</v>
      </c>
      <c r="I123" s="38">
        <v>6724</v>
      </c>
      <c r="J123" s="37">
        <v>27.774574697999999</v>
      </c>
      <c r="K123" s="37">
        <v>43.800584925999999</v>
      </c>
      <c r="L123" s="37">
        <v>30.865029636999999</v>
      </c>
      <c r="M123" s="37">
        <v>13.003849976</v>
      </c>
      <c r="N123" s="37">
        <v>21.584692991000001</v>
      </c>
      <c r="O123" s="37">
        <v>14.653835019000001</v>
      </c>
      <c r="P123" s="37">
        <v>5.5</v>
      </c>
      <c r="Q123" s="37">
        <v>78.700029999999998</v>
      </c>
      <c r="R123" s="38">
        <v>163235</v>
      </c>
      <c r="S123" s="37">
        <v>3.6824300000000001</v>
      </c>
      <c r="T123" s="38">
        <v>1</v>
      </c>
      <c r="U123" s="38">
        <v>4</v>
      </c>
      <c r="V123" s="38">
        <v>1</v>
      </c>
    </row>
    <row r="124" spans="1:22" ht="13.5" customHeight="1" x14ac:dyDescent="0.2">
      <c r="A124" s="32" t="s">
        <v>120</v>
      </c>
      <c r="B124" s="32" t="s">
        <v>8053</v>
      </c>
      <c r="C124" s="32" t="s">
        <v>18158</v>
      </c>
      <c r="D124" s="37">
        <v>0.28393600000000002</v>
      </c>
      <c r="E124" s="39">
        <v>997.01</v>
      </c>
      <c r="F124" s="39">
        <v>2586</v>
      </c>
      <c r="G124" s="39">
        <v>5207.34</v>
      </c>
      <c r="H124" s="38">
        <v>4</v>
      </c>
      <c r="I124" s="38">
        <v>5261</v>
      </c>
      <c r="J124" s="37">
        <v>28.6353577</v>
      </c>
      <c r="K124" s="37">
        <v>44.116751770999997</v>
      </c>
      <c r="L124" s="37">
        <v>31.104859662999999</v>
      </c>
      <c r="M124" s="37">
        <v>12.785158594</v>
      </c>
      <c r="N124" s="37">
        <v>20.625152685</v>
      </c>
      <c r="O124" s="37">
        <v>13.789735537</v>
      </c>
      <c r="P124" s="37">
        <v>5.5</v>
      </c>
      <c r="Q124" s="37">
        <v>86.301556000000005</v>
      </c>
      <c r="R124" s="38">
        <v>149190</v>
      </c>
      <c r="S124" s="37">
        <v>3.6824300000000001</v>
      </c>
      <c r="T124" s="38">
        <v>1</v>
      </c>
      <c r="U124" s="38">
        <v>3</v>
      </c>
      <c r="V124" s="38">
        <v>0</v>
      </c>
    </row>
    <row r="125" spans="1:22" ht="13.5" customHeight="1" x14ac:dyDescent="0.2">
      <c r="A125" s="32" t="s">
        <v>121</v>
      </c>
      <c r="B125" s="32" t="s">
        <v>8054</v>
      </c>
      <c r="C125" s="32" t="s">
        <v>18158</v>
      </c>
      <c r="D125" s="37">
        <v>4.3840490000000001</v>
      </c>
      <c r="E125" s="39">
        <v>1316.02</v>
      </c>
      <c r="F125" s="39">
        <v>3608</v>
      </c>
      <c r="G125" s="39">
        <v>7097.54</v>
      </c>
      <c r="H125" s="38">
        <v>4</v>
      </c>
      <c r="I125" s="38">
        <v>7162</v>
      </c>
      <c r="J125" s="37">
        <v>25.87060069</v>
      </c>
      <c r="K125" s="37">
        <v>40.626629862999998</v>
      </c>
      <c r="L125" s="37">
        <v>30.446854463000001</v>
      </c>
      <c r="M125" s="37">
        <v>17.471627412</v>
      </c>
      <c r="N125" s="37">
        <v>18.414020751999999</v>
      </c>
      <c r="O125" s="37">
        <v>13.085143002000001</v>
      </c>
      <c r="P125" s="37">
        <v>5.5</v>
      </c>
      <c r="Q125" s="37">
        <v>76.250212599999998</v>
      </c>
      <c r="R125" s="38">
        <v>236979</v>
      </c>
      <c r="S125" s="37">
        <v>3.6824300000000001</v>
      </c>
      <c r="T125" s="38">
        <v>1</v>
      </c>
      <c r="U125" s="38">
        <v>2</v>
      </c>
      <c r="V125" s="38">
        <v>2</v>
      </c>
    </row>
    <row r="126" spans="1:22" ht="13.5" customHeight="1" x14ac:dyDescent="0.2">
      <c r="A126" s="32" t="s">
        <v>122</v>
      </c>
      <c r="B126" s="32" t="s">
        <v>8055</v>
      </c>
      <c r="C126" s="32" t="s">
        <v>18158</v>
      </c>
      <c r="D126" s="37">
        <v>6.9770719999999997</v>
      </c>
      <c r="E126" s="39">
        <v>1261.97</v>
      </c>
      <c r="F126" s="39">
        <v>3617</v>
      </c>
      <c r="G126" s="39">
        <v>6822.39</v>
      </c>
      <c r="H126" s="38">
        <v>5</v>
      </c>
      <c r="I126" s="38">
        <v>6983</v>
      </c>
      <c r="J126" s="37">
        <v>6.4936272836000004</v>
      </c>
      <c r="K126" s="37">
        <v>16.043102777000001</v>
      </c>
      <c r="L126" s="37">
        <v>9.8375485696999991</v>
      </c>
      <c r="M126" s="37">
        <v>20.787191791000001</v>
      </c>
      <c r="N126" s="37">
        <v>5.1268949826999997</v>
      </c>
      <c r="O126" s="37">
        <v>8.0385125919</v>
      </c>
      <c r="P126" s="37">
        <v>5.5</v>
      </c>
      <c r="Q126" s="37">
        <v>81.877250700000005</v>
      </c>
      <c r="R126" s="38">
        <v>247312</v>
      </c>
      <c r="S126" s="37">
        <v>3.6824300000000001</v>
      </c>
      <c r="T126" s="38">
        <v>1</v>
      </c>
      <c r="U126" s="38">
        <v>3</v>
      </c>
      <c r="V126" s="38">
        <v>1</v>
      </c>
    </row>
    <row r="127" spans="1:22" ht="13.5" customHeight="1" x14ac:dyDescent="0.2">
      <c r="A127" s="32" t="s">
        <v>123</v>
      </c>
      <c r="B127" s="32" t="s">
        <v>8056</v>
      </c>
      <c r="C127" s="32" t="s">
        <v>18158</v>
      </c>
      <c r="D127" s="37">
        <v>7.4171699999999996</v>
      </c>
      <c r="E127" s="39">
        <v>1648.02</v>
      </c>
      <c r="F127" s="39">
        <v>2434</v>
      </c>
      <c r="G127" s="39">
        <v>4581.05</v>
      </c>
      <c r="H127" s="38">
        <v>4</v>
      </c>
      <c r="I127" s="38">
        <v>4632</v>
      </c>
      <c r="J127" s="37">
        <v>7.1926273321999998</v>
      </c>
      <c r="K127" s="37">
        <v>15.320268377</v>
      </c>
      <c r="L127" s="37">
        <v>5.6523335774000003</v>
      </c>
      <c r="M127" s="37">
        <v>24.835215245000001</v>
      </c>
      <c r="N127" s="37">
        <v>1.3717582461</v>
      </c>
      <c r="O127" s="37">
        <v>15.258917675999999</v>
      </c>
      <c r="P127" s="37">
        <v>5.5</v>
      </c>
      <c r="Q127" s="37">
        <v>95.514635100000007</v>
      </c>
      <c r="R127" s="38">
        <v>134780</v>
      </c>
      <c r="S127" s="37">
        <v>3.6824300000000001</v>
      </c>
      <c r="T127" s="38">
        <v>2</v>
      </c>
      <c r="U127" s="38">
        <v>4</v>
      </c>
      <c r="V127" s="38">
        <v>1</v>
      </c>
    </row>
    <row r="128" spans="1:22" ht="13.5" customHeight="1" x14ac:dyDescent="0.2">
      <c r="A128" s="32" t="s">
        <v>124</v>
      </c>
      <c r="B128" s="32" t="s">
        <v>8057</v>
      </c>
      <c r="C128" s="32" t="s">
        <v>18158</v>
      </c>
      <c r="D128" s="37">
        <v>5.7508090000000003</v>
      </c>
      <c r="E128" s="39">
        <v>961.99</v>
      </c>
      <c r="F128" s="39">
        <v>2523</v>
      </c>
      <c r="G128" s="39">
        <v>4936.7</v>
      </c>
      <c r="H128" s="38">
        <v>8</v>
      </c>
      <c r="I128" s="38">
        <v>4971</v>
      </c>
      <c r="J128" s="37">
        <v>17.955122969000001</v>
      </c>
      <c r="K128" s="37">
        <v>20.971126825999999</v>
      </c>
      <c r="L128" s="37">
        <v>26.269223228000001</v>
      </c>
      <c r="M128" s="37">
        <v>33.741398900999997</v>
      </c>
      <c r="N128" s="37">
        <v>9.5093249219999993</v>
      </c>
      <c r="O128" s="37">
        <v>19.69486946</v>
      </c>
      <c r="P128" s="37">
        <v>5.5</v>
      </c>
      <c r="Q128" s="37">
        <v>80.509365200000005</v>
      </c>
      <c r="R128" s="38">
        <v>222949</v>
      </c>
      <c r="S128" s="37">
        <v>3.6824300000000001</v>
      </c>
      <c r="T128" s="38">
        <v>3</v>
      </c>
      <c r="U128" s="38">
        <v>6</v>
      </c>
      <c r="V128" s="38">
        <v>1</v>
      </c>
    </row>
    <row r="129" spans="1:22" ht="13.5" customHeight="1" x14ac:dyDescent="0.2">
      <c r="A129" s="32" t="s">
        <v>125</v>
      </c>
      <c r="B129" s="32" t="s">
        <v>8058</v>
      </c>
      <c r="C129" s="32" t="s">
        <v>18158</v>
      </c>
      <c r="D129" s="37">
        <v>4.6809339999999997</v>
      </c>
      <c r="E129" s="39">
        <v>1479.99</v>
      </c>
      <c r="F129" s="39">
        <v>3485</v>
      </c>
      <c r="G129" s="39">
        <v>6694.33</v>
      </c>
      <c r="H129" s="38">
        <v>6</v>
      </c>
      <c r="I129" s="38">
        <v>6788</v>
      </c>
      <c r="J129" s="37">
        <v>8.5121905868999992</v>
      </c>
      <c r="K129" s="37">
        <v>16.070988154999998</v>
      </c>
      <c r="L129" s="37">
        <v>8.0364721974000002</v>
      </c>
      <c r="M129" s="37">
        <v>34.912045612</v>
      </c>
      <c r="N129" s="37">
        <v>3.7423225978999999</v>
      </c>
      <c r="O129" s="37">
        <v>10.048044901999999</v>
      </c>
      <c r="P129" s="37">
        <v>5.4948224360999998</v>
      </c>
      <c r="Q129" s="37">
        <v>85.725463700000006</v>
      </c>
      <c r="R129" s="38">
        <v>142723</v>
      </c>
      <c r="S129" s="37">
        <v>3.6824300000000001</v>
      </c>
      <c r="T129" s="38">
        <v>4</v>
      </c>
      <c r="U129" s="38">
        <v>5</v>
      </c>
      <c r="V129" s="38">
        <v>0</v>
      </c>
    </row>
    <row r="130" spans="1:22" ht="13.5" customHeight="1" x14ac:dyDescent="0.2">
      <c r="A130" s="32" t="s">
        <v>126</v>
      </c>
      <c r="B130" s="32" t="s">
        <v>8059</v>
      </c>
      <c r="C130" s="32" t="s">
        <v>18158</v>
      </c>
      <c r="D130" s="37">
        <v>5.6216410000000003</v>
      </c>
      <c r="E130" s="39">
        <v>651.99</v>
      </c>
      <c r="F130" s="39">
        <v>1993</v>
      </c>
      <c r="G130" s="39">
        <v>3931.13</v>
      </c>
      <c r="H130" s="38">
        <v>3</v>
      </c>
      <c r="I130" s="38">
        <v>4013</v>
      </c>
      <c r="J130" s="37">
        <v>16.440451133</v>
      </c>
      <c r="K130" s="37">
        <v>36.975487268000002</v>
      </c>
      <c r="L130" s="37">
        <v>22.492627508999998</v>
      </c>
      <c r="M130" s="37">
        <v>16.401366221</v>
      </c>
      <c r="N130" s="37">
        <v>8.9513819821999991</v>
      </c>
      <c r="O130" s="37">
        <v>7.8092201799999996</v>
      </c>
      <c r="P130" s="37">
        <v>5.5</v>
      </c>
      <c r="Q130" s="37">
        <v>87.274973399999993</v>
      </c>
      <c r="R130" s="38">
        <v>120320</v>
      </c>
      <c r="S130" s="37">
        <v>3.6824300000000001</v>
      </c>
      <c r="T130" s="38">
        <v>1</v>
      </c>
      <c r="U130" s="38">
        <v>2</v>
      </c>
      <c r="V130" s="38">
        <v>0</v>
      </c>
    </row>
    <row r="131" spans="1:22" ht="13.5" customHeight="1" x14ac:dyDescent="0.2">
      <c r="A131" s="32" t="s">
        <v>127</v>
      </c>
      <c r="B131" s="32" t="s">
        <v>8060</v>
      </c>
      <c r="C131" s="32" t="s">
        <v>18158</v>
      </c>
      <c r="D131" s="37">
        <v>4.2993819999999996</v>
      </c>
      <c r="E131" s="39">
        <v>459.99</v>
      </c>
      <c r="F131" s="39">
        <v>861</v>
      </c>
      <c r="G131" s="39">
        <v>1899.07</v>
      </c>
      <c r="H131" s="38">
        <v>2</v>
      </c>
      <c r="I131" s="38">
        <v>1940</v>
      </c>
      <c r="J131" s="37">
        <v>17.082245368999999</v>
      </c>
      <c r="K131" s="37">
        <v>42.455489755999999</v>
      </c>
      <c r="L131" s="37">
        <v>19.651021725</v>
      </c>
      <c r="M131" s="37">
        <v>16.661340224</v>
      </c>
      <c r="N131" s="37">
        <v>11.811819411</v>
      </c>
      <c r="O131" s="37">
        <v>6.7305915000000001</v>
      </c>
      <c r="P131" s="37">
        <v>5.5</v>
      </c>
      <c r="Q131" s="37" t="s">
        <v>15680</v>
      </c>
      <c r="R131" s="38">
        <v>47187</v>
      </c>
      <c r="S131" s="37">
        <v>3.6824300000000001</v>
      </c>
      <c r="T131" s="38">
        <v>0</v>
      </c>
      <c r="U131" s="38">
        <v>1</v>
      </c>
      <c r="V131" s="38">
        <v>1</v>
      </c>
    </row>
    <row r="132" spans="1:22" ht="13.5" customHeight="1" x14ac:dyDescent="0.2">
      <c r="A132" s="32" t="s">
        <v>128</v>
      </c>
      <c r="B132" s="32" t="s">
        <v>8061</v>
      </c>
      <c r="C132" s="32" t="s">
        <v>18158</v>
      </c>
      <c r="D132" s="37">
        <v>10.50935</v>
      </c>
      <c r="E132" s="39">
        <v>898.99</v>
      </c>
      <c r="F132" s="39">
        <v>2253</v>
      </c>
      <c r="G132" s="39">
        <v>4704.26</v>
      </c>
      <c r="H132" s="38">
        <v>4</v>
      </c>
      <c r="I132" s="38">
        <v>4790</v>
      </c>
      <c r="J132" s="37">
        <v>64.721036455000004</v>
      </c>
      <c r="K132" s="37">
        <v>90.454937900000004</v>
      </c>
      <c r="L132" s="37">
        <v>52.159902439</v>
      </c>
      <c r="M132" s="37">
        <v>10.401119892000001</v>
      </c>
      <c r="N132" s="37">
        <v>31.355633504</v>
      </c>
      <c r="O132" s="37">
        <v>75.567706153000003</v>
      </c>
      <c r="P132" s="37">
        <v>5.5</v>
      </c>
      <c r="Q132" s="37">
        <v>77.170274500000005</v>
      </c>
      <c r="R132" s="38">
        <v>100402</v>
      </c>
      <c r="S132" s="37">
        <v>3.6824300000000001</v>
      </c>
      <c r="T132" s="38">
        <v>1</v>
      </c>
      <c r="U132" s="38">
        <v>1</v>
      </c>
      <c r="V132" s="38">
        <v>2</v>
      </c>
    </row>
    <row r="133" spans="1:22" ht="13.5" customHeight="1" x14ac:dyDescent="0.2">
      <c r="A133" s="32" t="s">
        <v>129</v>
      </c>
      <c r="B133" s="32" t="s">
        <v>8062</v>
      </c>
      <c r="C133" s="32" t="s">
        <v>18158</v>
      </c>
      <c r="D133" s="37">
        <v>4.149616</v>
      </c>
      <c r="E133" s="39">
        <v>565</v>
      </c>
      <c r="F133" s="39">
        <v>1046</v>
      </c>
      <c r="G133" s="39">
        <v>2094.61</v>
      </c>
      <c r="H133" s="38">
        <v>1</v>
      </c>
      <c r="I133" s="38">
        <v>2147</v>
      </c>
      <c r="J133" s="37">
        <v>5.9000425322999996</v>
      </c>
      <c r="K133" s="37">
        <v>15.539065387000001</v>
      </c>
      <c r="L133" s="37">
        <v>9.2851469699999996</v>
      </c>
      <c r="M133" s="37">
        <v>30.120202304999999</v>
      </c>
      <c r="N133" s="37">
        <v>6.0520689519999999</v>
      </c>
      <c r="O133" s="37">
        <v>16.755000894999998</v>
      </c>
      <c r="P133" s="37">
        <v>5.5</v>
      </c>
      <c r="Q133" s="37" t="s">
        <v>15680</v>
      </c>
      <c r="R133" s="38">
        <v>54888</v>
      </c>
      <c r="S133" s="37">
        <v>3.6824300000000001</v>
      </c>
      <c r="T133" s="38">
        <v>0</v>
      </c>
      <c r="U133" s="38">
        <v>1</v>
      </c>
      <c r="V133" s="38">
        <v>1</v>
      </c>
    </row>
    <row r="134" spans="1:22" ht="13.5" customHeight="1" x14ac:dyDescent="0.2">
      <c r="A134" s="32" t="s">
        <v>130</v>
      </c>
      <c r="B134" s="32" t="s">
        <v>8063</v>
      </c>
      <c r="C134" s="32" t="s">
        <v>18158</v>
      </c>
      <c r="D134" s="37">
        <v>6.576479</v>
      </c>
      <c r="E134" s="39">
        <v>950.02</v>
      </c>
      <c r="F134" s="39">
        <v>2385</v>
      </c>
      <c r="G134" s="39">
        <v>4789.43</v>
      </c>
      <c r="H134" s="38">
        <v>3</v>
      </c>
      <c r="I134" s="38">
        <v>4853</v>
      </c>
      <c r="J134" s="37">
        <v>21.203249229000001</v>
      </c>
      <c r="K134" s="37">
        <v>35.917311345999998</v>
      </c>
      <c r="L134" s="37">
        <v>29.007459404999999</v>
      </c>
      <c r="M134" s="37">
        <v>13.81768306</v>
      </c>
      <c r="N134" s="37">
        <v>7.8251651500000001</v>
      </c>
      <c r="O134" s="37">
        <v>14.695060195</v>
      </c>
      <c r="P134" s="37">
        <v>5.5</v>
      </c>
      <c r="Q134" s="37">
        <v>83.7546751</v>
      </c>
      <c r="R134" s="38">
        <v>146542</v>
      </c>
      <c r="S134" s="37">
        <v>3.6824300000000001</v>
      </c>
      <c r="T134" s="38">
        <v>1</v>
      </c>
      <c r="U134" s="38">
        <v>1</v>
      </c>
      <c r="V134" s="38">
        <v>1</v>
      </c>
    </row>
    <row r="135" spans="1:22" ht="13.5" customHeight="1" x14ac:dyDescent="0.2">
      <c r="A135" s="32" t="s">
        <v>131</v>
      </c>
      <c r="B135" s="32" t="s">
        <v>8064</v>
      </c>
      <c r="C135" s="32" t="s">
        <v>18158</v>
      </c>
      <c r="D135" s="37">
        <v>7.3313259999999998</v>
      </c>
      <c r="E135" s="39">
        <v>1120.01</v>
      </c>
      <c r="F135" s="39">
        <v>1692</v>
      </c>
      <c r="G135" s="39">
        <v>3291.72</v>
      </c>
      <c r="H135" s="38">
        <v>3</v>
      </c>
      <c r="I135" s="38">
        <v>3329</v>
      </c>
      <c r="J135" s="37">
        <v>8.3446171320999998</v>
      </c>
      <c r="K135" s="37">
        <v>15.720422607</v>
      </c>
      <c r="L135" s="37">
        <v>8.7188753271999992</v>
      </c>
      <c r="M135" s="37">
        <v>17.711258388000001</v>
      </c>
      <c r="N135" s="37">
        <v>1.5051999297</v>
      </c>
      <c r="O135" s="37">
        <v>18.538131500999999</v>
      </c>
      <c r="P135" s="37">
        <v>5.5</v>
      </c>
      <c r="Q135" s="37">
        <v>67.488031800000002</v>
      </c>
      <c r="R135" s="38">
        <v>96679</v>
      </c>
      <c r="S135" s="37">
        <v>3.6824300000000001</v>
      </c>
      <c r="T135" s="38">
        <v>2</v>
      </c>
      <c r="U135" s="38">
        <v>3</v>
      </c>
      <c r="V135" s="38">
        <v>1</v>
      </c>
    </row>
    <row r="136" spans="1:22" ht="13.5" customHeight="1" x14ac:dyDescent="0.2">
      <c r="A136" s="32" t="s">
        <v>132</v>
      </c>
      <c r="B136" s="32" t="s">
        <v>8065</v>
      </c>
      <c r="C136" s="32" t="s">
        <v>18158</v>
      </c>
      <c r="D136" s="37">
        <v>11.709530000000001</v>
      </c>
      <c r="E136" s="39">
        <v>865</v>
      </c>
      <c r="F136" s="39">
        <v>2007</v>
      </c>
      <c r="G136" s="39">
        <v>3915.38</v>
      </c>
      <c r="H136" s="38">
        <v>2</v>
      </c>
      <c r="I136" s="38">
        <v>3975</v>
      </c>
      <c r="J136" s="37">
        <v>14.239111598999999</v>
      </c>
      <c r="K136" s="37">
        <v>25.451902611000001</v>
      </c>
      <c r="L136" s="37">
        <v>13.64444621</v>
      </c>
      <c r="M136" s="37">
        <v>11.775092207</v>
      </c>
      <c r="N136" s="37">
        <v>4.3125108453000003</v>
      </c>
      <c r="O136" s="37">
        <v>18.257682764999998</v>
      </c>
      <c r="P136" s="37">
        <v>5.5</v>
      </c>
      <c r="Q136" s="37">
        <v>83.820537299999998</v>
      </c>
      <c r="R136" s="38">
        <v>104868</v>
      </c>
      <c r="S136" s="37">
        <v>3.6824300000000001</v>
      </c>
      <c r="T136" s="38">
        <v>0</v>
      </c>
      <c r="U136" s="38">
        <v>2</v>
      </c>
      <c r="V136" s="38">
        <v>1</v>
      </c>
    </row>
    <row r="137" spans="1:22" ht="13.5" customHeight="1" x14ac:dyDescent="0.2">
      <c r="A137" s="32" t="s">
        <v>133</v>
      </c>
      <c r="B137" s="32" t="s">
        <v>8066</v>
      </c>
      <c r="C137" s="32" t="s">
        <v>18158</v>
      </c>
      <c r="D137" s="37">
        <v>4.0367199999999999</v>
      </c>
      <c r="E137" s="39">
        <v>1493.02</v>
      </c>
      <c r="F137" s="39">
        <v>3076</v>
      </c>
      <c r="G137" s="39">
        <v>6021.56</v>
      </c>
      <c r="H137" s="38">
        <v>5</v>
      </c>
      <c r="I137" s="38">
        <v>6169</v>
      </c>
      <c r="J137" s="37">
        <v>7.7849434997999998</v>
      </c>
      <c r="K137" s="37">
        <v>13.625273098999999</v>
      </c>
      <c r="L137" s="37">
        <v>8.9133270891999992</v>
      </c>
      <c r="M137" s="37">
        <v>33.622250649999998</v>
      </c>
      <c r="N137" s="37">
        <v>6.3953287117000004</v>
      </c>
      <c r="O137" s="37">
        <v>18.141621826000002</v>
      </c>
      <c r="P137" s="37">
        <v>5.4944243675999997</v>
      </c>
      <c r="Q137" s="37">
        <v>89.495153700000003</v>
      </c>
      <c r="R137" s="38">
        <v>135579</v>
      </c>
      <c r="S137" s="37">
        <v>3.6824300000000001</v>
      </c>
      <c r="T137" s="38">
        <v>3</v>
      </c>
      <c r="U137" s="38">
        <v>4</v>
      </c>
      <c r="V137" s="38">
        <v>1</v>
      </c>
    </row>
    <row r="138" spans="1:22" ht="13.5" customHeight="1" x14ac:dyDescent="0.2">
      <c r="A138" s="32" t="s">
        <v>134</v>
      </c>
      <c r="B138" s="32" t="s">
        <v>8067</v>
      </c>
      <c r="C138" s="32" t="s">
        <v>18158</v>
      </c>
      <c r="D138" s="37">
        <v>5.8882250000000003</v>
      </c>
      <c r="E138" s="39">
        <v>807.01</v>
      </c>
      <c r="F138" s="39">
        <v>2124</v>
      </c>
      <c r="G138" s="39">
        <v>4333.6899999999996</v>
      </c>
      <c r="H138" s="38">
        <v>2</v>
      </c>
      <c r="I138" s="38">
        <v>4366</v>
      </c>
      <c r="J138" s="37">
        <v>19.693469806</v>
      </c>
      <c r="K138" s="37">
        <v>51.94619221</v>
      </c>
      <c r="L138" s="37">
        <v>21.054488936999999</v>
      </c>
      <c r="M138" s="37">
        <v>6.8846501664000002</v>
      </c>
      <c r="N138" s="37">
        <v>8.6047530132999999</v>
      </c>
      <c r="O138" s="37">
        <v>30.890991592999999</v>
      </c>
      <c r="P138" s="37">
        <v>5.5</v>
      </c>
      <c r="Q138" s="37">
        <v>66.318493799999999</v>
      </c>
      <c r="R138" s="38">
        <v>114577</v>
      </c>
      <c r="S138" s="37">
        <v>3.6824300000000001</v>
      </c>
      <c r="T138" s="38">
        <v>0</v>
      </c>
      <c r="U138" s="38">
        <v>0</v>
      </c>
      <c r="V138" s="38">
        <v>1</v>
      </c>
    </row>
    <row r="139" spans="1:22" ht="13.5" customHeight="1" x14ac:dyDescent="0.2">
      <c r="A139" s="32" t="s">
        <v>135</v>
      </c>
      <c r="B139" s="32" t="s">
        <v>8068</v>
      </c>
      <c r="C139" s="32" t="s">
        <v>18158</v>
      </c>
      <c r="D139" s="37">
        <v>9.0816630000000007</v>
      </c>
      <c r="E139" s="39">
        <v>807.01</v>
      </c>
      <c r="F139" s="39">
        <v>2256</v>
      </c>
      <c r="G139" s="39">
        <v>4586.58</v>
      </c>
      <c r="H139" s="38">
        <v>5</v>
      </c>
      <c r="I139" s="38">
        <v>4664</v>
      </c>
      <c r="J139" s="37">
        <v>30.15792652</v>
      </c>
      <c r="K139" s="37">
        <v>59.308728541999997</v>
      </c>
      <c r="L139" s="37">
        <v>31.309603881000001</v>
      </c>
      <c r="M139" s="37">
        <v>9.7259577376999999</v>
      </c>
      <c r="N139" s="37">
        <v>17.307048699999999</v>
      </c>
      <c r="O139" s="37">
        <v>44.041297554000003</v>
      </c>
      <c r="P139" s="37">
        <v>5.5</v>
      </c>
      <c r="Q139" s="37">
        <v>81.137840800000006</v>
      </c>
      <c r="R139" s="38">
        <v>156539</v>
      </c>
      <c r="S139" s="37">
        <v>3.6824300000000001</v>
      </c>
      <c r="T139" s="38">
        <v>4</v>
      </c>
      <c r="U139" s="38">
        <v>3</v>
      </c>
      <c r="V139" s="38">
        <v>0</v>
      </c>
    </row>
    <row r="140" spans="1:22" ht="13.5" customHeight="1" x14ac:dyDescent="0.2">
      <c r="A140" s="32" t="s">
        <v>136</v>
      </c>
      <c r="B140" s="32" t="s">
        <v>8069</v>
      </c>
      <c r="C140" s="32" t="s">
        <v>18158</v>
      </c>
      <c r="D140" s="37">
        <v>6.9998659999999999</v>
      </c>
      <c r="E140" s="39">
        <v>1052</v>
      </c>
      <c r="F140" s="39">
        <v>1378</v>
      </c>
      <c r="G140" s="39">
        <v>2603.44</v>
      </c>
      <c r="H140" s="38">
        <v>2</v>
      </c>
      <c r="I140" s="38">
        <v>2630</v>
      </c>
      <c r="J140" s="37">
        <v>4.1469151707999998</v>
      </c>
      <c r="K140" s="37">
        <v>10.544605224</v>
      </c>
      <c r="L140" s="37">
        <v>1.9568472969999999</v>
      </c>
      <c r="M140" s="37">
        <v>20.674929493</v>
      </c>
      <c r="N140" s="37">
        <v>0.90358022029999996</v>
      </c>
      <c r="O140" s="37">
        <v>9.7280435403999999</v>
      </c>
      <c r="P140" s="37">
        <v>5.5575708502000003</v>
      </c>
      <c r="Q140" s="37" t="s">
        <v>15680</v>
      </c>
      <c r="R140" s="38">
        <v>66524</v>
      </c>
      <c r="S140" s="37">
        <v>3.6824300000000001</v>
      </c>
      <c r="T140" s="38">
        <v>1</v>
      </c>
      <c r="U140" s="38">
        <v>2</v>
      </c>
      <c r="V140" s="38">
        <v>0</v>
      </c>
    </row>
    <row r="141" spans="1:22" ht="13.5" customHeight="1" x14ac:dyDescent="0.2">
      <c r="A141" s="32" t="s">
        <v>137</v>
      </c>
      <c r="B141" s="32" t="s">
        <v>8070</v>
      </c>
      <c r="C141" s="32" t="s">
        <v>18158</v>
      </c>
      <c r="D141" s="37">
        <v>7.9706070000000002</v>
      </c>
      <c r="E141" s="39">
        <v>994.98</v>
      </c>
      <c r="F141" s="39">
        <v>3182</v>
      </c>
      <c r="G141" s="39">
        <v>6137.32</v>
      </c>
      <c r="H141" s="38">
        <v>9</v>
      </c>
      <c r="I141" s="38">
        <v>6253</v>
      </c>
      <c r="J141" s="37">
        <v>23.942587512999999</v>
      </c>
      <c r="K141" s="37">
        <v>45.249489257</v>
      </c>
      <c r="L141" s="37">
        <v>33.921129147000002</v>
      </c>
      <c r="M141" s="37">
        <v>14.041803526000001</v>
      </c>
      <c r="N141" s="37">
        <v>10.394639351</v>
      </c>
      <c r="O141" s="37">
        <v>5.6407311603999997</v>
      </c>
      <c r="P141" s="37">
        <v>5.5</v>
      </c>
      <c r="Q141" s="37">
        <v>95.152988100000002</v>
      </c>
      <c r="R141" s="38">
        <v>194287</v>
      </c>
      <c r="S141" s="37">
        <v>3.6824300000000001</v>
      </c>
      <c r="T141" s="38">
        <v>5</v>
      </c>
      <c r="U141" s="38">
        <v>7</v>
      </c>
      <c r="V141" s="38">
        <v>1</v>
      </c>
    </row>
    <row r="142" spans="1:22" ht="13.5" customHeight="1" x14ac:dyDescent="0.2">
      <c r="A142" s="32" t="s">
        <v>138</v>
      </c>
      <c r="B142" s="32" t="s">
        <v>8071</v>
      </c>
      <c r="C142" s="32" t="s">
        <v>18158</v>
      </c>
      <c r="D142" s="37">
        <v>1.4592639999999999</v>
      </c>
      <c r="E142" s="39">
        <v>743</v>
      </c>
      <c r="F142" s="39">
        <v>2764</v>
      </c>
      <c r="G142" s="39">
        <v>5235.51</v>
      </c>
      <c r="H142" s="38">
        <v>3</v>
      </c>
      <c r="I142" s="38">
        <v>5338</v>
      </c>
      <c r="J142" s="37">
        <v>25.515761282</v>
      </c>
      <c r="K142" s="37">
        <v>54.895918629000001</v>
      </c>
      <c r="L142" s="37">
        <v>26.178138268000001</v>
      </c>
      <c r="M142" s="37">
        <v>7.2379118337000001</v>
      </c>
      <c r="N142" s="37">
        <v>12.315403</v>
      </c>
      <c r="O142" s="37">
        <v>32.549104559</v>
      </c>
      <c r="P142" s="37">
        <v>5.4927591241</v>
      </c>
      <c r="Q142" s="37">
        <v>100</v>
      </c>
      <c r="R142" s="38">
        <v>247425</v>
      </c>
      <c r="S142" s="37">
        <v>3.6824300000000001</v>
      </c>
      <c r="T142" s="38">
        <v>1</v>
      </c>
      <c r="U142" s="38">
        <v>3</v>
      </c>
      <c r="V142" s="38">
        <v>0</v>
      </c>
    </row>
    <row r="143" spans="1:22" ht="13.5" customHeight="1" x14ac:dyDescent="0.2">
      <c r="A143" s="32" t="s">
        <v>139</v>
      </c>
      <c r="B143" s="32" t="s">
        <v>8072</v>
      </c>
      <c r="C143" s="32" t="s">
        <v>18158</v>
      </c>
      <c r="D143" s="37">
        <v>7.8415800000000004</v>
      </c>
      <c r="E143" s="39">
        <v>901.01</v>
      </c>
      <c r="F143" s="39">
        <v>1792</v>
      </c>
      <c r="G143" s="39">
        <v>3445.17</v>
      </c>
      <c r="H143" s="38">
        <v>3</v>
      </c>
      <c r="I143" s="38">
        <v>3527</v>
      </c>
      <c r="J143" s="37">
        <v>3.7513256911999999</v>
      </c>
      <c r="K143" s="37">
        <v>6.7166905634000003</v>
      </c>
      <c r="L143" s="37">
        <v>7.4182032363000001</v>
      </c>
      <c r="M143" s="37">
        <v>51.416769711000001</v>
      </c>
      <c r="N143" s="37">
        <v>0.62641567649999996</v>
      </c>
      <c r="O143" s="37">
        <v>30.447267134000001</v>
      </c>
      <c r="P143" s="37">
        <v>5.4720048164000001</v>
      </c>
      <c r="Q143" s="37">
        <v>88.890968299999997</v>
      </c>
      <c r="R143" s="38">
        <v>97232</v>
      </c>
      <c r="S143" s="37">
        <v>3.6824300000000001</v>
      </c>
      <c r="T143" s="38">
        <v>2</v>
      </c>
      <c r="U143" s="38">
        <v>3</v>
      </c>
      <c r="V143" s="38">
        <v>1</v>
      </c>
    </row>
    <row r="144" spans="1:22" ht="13.5" customHeight="1" x14ac:dyDescent="0.2">
      <c r="A144" s="32" t="s">
        <v>140</v>
      </c>
      <c r="B144" s="32" t="s">
        <v>8073</v>
      </c>
      <c r="C144" s="32" t="s">
        <v>18158</v>
      </c>
      <c r="D144" s="37">
        <v>3.016032</v>
      </c>
      <c r="E144" s="39">
        <v>466.99</v>
      </c>
      <c r="F144" s="39">
        <v>1122</v>
      </c>
      <c r="G144" s="39">
        <v>2253.09</v>
      </c>
      <c r="H144" s="38">
        <v>2</v>
      </c>
      <c r="I144" s="38">
        <v>2277</v>
      </c>
      <c r="J144" s="37">
        <v>5.2822171864999996</v>
      </c>
      <c r="K144" s="37">
        <v>5.3652137866</v>
      </c>
      <c r="L144" s="37">
        <v>6.8799653716</v>
      </c>
      <c r="M144" s="37">
        <v>55.585246967000003</v>
      </c>
      <c r="N144" s="37">
        <v>0.1052051569</v>
      </c>
      <c r="O144" s="37">
        <v>25.186847926999999</v>
      </c>
      <c r="P144" s="37">
        <v>5.5</v>
      </c>
      <c r="Q144" s="37" t="s">
        <v>15680</v>
      </c>
      <c r="R144" s="38">
        <v>54939</v>
      </c>
      <c r="S144" s="37">
        <v>3.6824300000000001</v>
      </c>
      <c r="T144" s="38">
        <v>1</v>
      </c>
      <c r="U144" s="38">
        <v>2</v>
      </c>
      <c r="V144" s="38">
        <v>0</v>
      </c>
    </row>
    <row r="145" spans="1:22" ht="13.5" customHeight="1" x14ac:dyDescent="0.2">
      <c r="A145" s="32" t="s">
        <v>141</v>
      </c>
      <c r="B145" s="32" t="s">
        <v>8074</v>
      </c>
      <c r="C145" s="32" t="s">
        <v>18158</v>
      </c>
      <c r="D145" s="37">
        <v>8.7972199999999994</v>
      </c>
      <c r="E145" s="39">
        <v>291</v>
      </c>
      <c r="F145" s="39">
        <v>899</v>
      </c>
      <c r="G145" s="39">
        <v>1647.34</v>
      </c>
      <c r="H145" s="38">
        <v>1</v>
      </c>
      <c r="I145" s="38">
        <v>1666</v>
      </c>
      <c r="J145" s="37">
        <v>14.907287460999999</v>
      </c>
      <c r="K145" s="37">
        <v>34.191803157999999</v>
      </c>
      <c r="L145" s="37">
        <v>16.847477003000002</v>
      </c>
      <c r="M145" s="37">
        <v>5.9966628736000001</v>
      </c>
      <c r="N145" s="37">
        <v>5.1347712793999998</v>
      </c>
      <c r="O145" s="37">
        <v>36.195209466000001</v>
      </c>
      <c r="P145" s="37">
        <v>5.5</v>
      </c>
      <c r="Q145" s="37" t="s">
        <v>15680</v>
      </c>
      <c r="R145" s="38">
        <v>49207</v>
      </c>
      <c r="S145" s="37">
        <v>3.6824300000000001</v>
      </c>
      <c r="T145" s="38">
        <v>1</v>
      </c>
      <c r="U145" s="38">
        <v>1</v>
      </c>
      <c r="V145" s="38">
        <v>1</v>
      </c>
    </row>
    <row r="146" spans="1:22" ht="13.5" customHeight="1" x14ac:dyDescent="0.2">
      <c r="A146" s="32" t="s">
        <v>142</v>
      </c>
      <c r="B146" s="32" t="s">
        <v>8075</v>
      </c>
      <c r="C146" s="32" t="s">
        <v>18158</v>
      </c>
      <c r="D146" s="37">
        <v>8.0409349999999993</v>
      </c>
      <c r="E146" s="39">
        <v>378</v>
      </c>
      <c r="F146" s="39">
        <v>761</v>
      </c>
      <c r="G146" s="39">
        <v>1653.65</v>
      </c>
      <c r="H146" s="38">
        <v>1</v>
      </c>
      <c r="I146" s="38">
        <v>1669</v>
      </c>
      <c r="J146" s="37">
        <v>10.864291406</v>
      </c>
      <c r="K146" s="37">
        <v>31.552957356</v>
      </c>
      <c r="L146" s="37">
        <v>16.69509021</v>
      </c>
      <c r="M146" s="37">
        <v>4.4955063530999997</v>
      </c>
      <c r="N146" s="37">
        <v>6.7315064242</v>
      </c>
      <c r="O146" s="37">
        <v>32.028833741</v>
      </c>
      <c r="P146" s="37">
        <v>5.5</v>
      </c>
      <c r="Q146" s="37" t="s">
        <v>15680</v>
      </c>
      <c r="R146" s="38">
        <v>53377</v>
      </c>
      <c r="S146" s="37">
        <v>3.6824300000000001</v>
      </c>
      <c r="T146" s="38">
        <v>0</v>
      </c>
      <c r="U146" s="38">
        <v>0</v>
      </c>
      <c r="V146" s="38">
        <v>1</v>
      </c>
    </row>
    <row r="147" spans="1:22" ht="13.5" customHeight="1" x14ac:dyDescent="0.2">
      <c r="A147" s="32" t="s">
        <v>143</v>
      </c>
      <c r="B147" s="32" t="s">
        <v>8076</v>
      </c>
      <c r="C147" s="32" t="s">
        <v>18158</v>
      </c>
      <c r="D147" s="37">
        <v>6.3418720000000004</v>
      </c>
      <c r="E147" s="39">
        <v>1055.97</v>
      </c>
      <c r="F147" s="39">
        <v>2719</v>
      </c>
      <c r="G147" s="39">
        <v>5447.86</v>
      </c>
      <c r="H147" s="38">
        <v>2</v>
      </c>
      <c r="I147" s="38">
        <v>5499</v>
      </c>
      <c r="J147" s="37">
        <v>26.8171587</v>
      </c>
      <c r="K147" s="37">
        <v>43.137312621</v>
      </c>
      <c r="L147" s="37">
        <v>30.563814032</v>
      </c>
      <c r="M147" s="37">
        <v>14.560663287000001</v>
      </c>
      <c r="N147" s="37">
        <v>20.697431819999998</v>
      </c>
      <c r="O147" s="37">
        <v>14.283672741</v>
      </c>
      <c r="P147" s="37">
        <v>5.5</v>
      </c>
      <c r="Q147" s="37">
        <v>72.061173100000005</v>
      </c>
      <c r="R147" s="38">
        <v>168532</v>
      </c>
      <c r="S147" s="37">
        <v>3.6824300000000001</v>
      </c>
      <c r="T147" s="38">
        <v>1</v>
      </c>
      <c r="U147" s="38">
        <v>1</v>
      </c>
      <c r="V147" s="38">
        <v>0</v>
      </c>
    </row>
    <row r="148" spans="1:22" ht="13.5" customHeight="1" x14ac:dyDescent="0.2">
      <c r="A148" s="32" t="s">
        <v>144</v>
      </c>
      <c r="B148" s="32" t="s">
        <v>8077</v>
      </c>
      <c r="C148" s="32" t="s">
        <v>18158</v>
      </c>
      <c r="D148" s="37">
        <v>5.8326690000000001</v>
      </c>
      <c r="E148" s="39">
        <v>736.99</v>
      </c>
      <c r="F148" s="39">
        <v>1654</v>
      </c>
      <c r="G148" s="39">
        <v>3678.09</v>
      </c>
      <c r="H148" s="38">
        <v>2</v>
      </c>
      <c r="I148" s="38">
        <v>3719</v>
      </c>
      <c r="J148" s="37">
        <v>85.962243419999993</v>
      </c>
      <c r="K148" s="37">
        <v>94.457024149999995</v>
      </c>
      <c r="L148" s="37">
        <v>76.187577279999999</v>
      </c>
      <c r="M148" s="37">
        <v>27.474890649999999</v>
      </c>
      <c r="N148" s="37">
        <v>25.072993350000001</v>
      </c>
      <c r="O148" s="37">
        <v>38.518344399999997</v>
      </c>
      <c r="P148" s="37">
        <v>5.5</v>
      </c>
      <c r="Q148" s="37">
        <v>66.624946399999999</v>
      </c>
      <c r="R148" s="38">
        <v>97411</v>
      </c>
      <c r="S148" s="37">
        <v>3.6824300000000001</v>
      </c>
      <c r="T148" s="38">
        <v>1</v>
      </c>
      <c r="U148" s="38">
        <v>0</v>
      </c>
      <c r="V148" s="38">
        <v>0</v>
      </c>
    </row>
    <row r="149" spans="1:22" ht="13.5" customHeight="1" x14ac:dyDescent="0.2">
      <c r="A149" s="32" t="s">
        <v>145</v>
      </c>
      <c r="B149" s="32" t="s">
        <v>8078</v>
      </c>
      <c r="C149" s="32" t="s">
        <v>18158</v>
      </c>
      <c r="D149" s="37">
        <v>2.6047509999999998</v>
      </c>
      <c r="E149" s="39">
        <v>558.99</v>
      </c>
      <c r="F149" s="39">
        <v>1359</v>
      </c>
      <c r="G149" s="39">
        <v>2669.58</v>
      </c>
      <c r="H149" s="38">
        <v>3</v>
      </c>
      <c r="I149" s="38">
        <v>2699</v>
      </c>
      <c r="J149" s="37">
        <v>4.6362739745999999</v>
      </c>
      <c r="K149" s="37">
        <v>7.6908755812000003</v>
      </c>
      <c r="L149" s="37">
        <v>8.2805491512000007</v>
      </c>
      <c r="M149" s="37">
        <v>59.868778159999998</v>
      </c>
      <c r="N149" s="37">
        <v>2.1018788470000001</v>
      </c>
      <c r="O149" s="37">
        <v>27.132847302999998</v>
      </c>
      <c r="P149" s="37">
        <v>5.5</v>
      </c>
      <c r="Q149" s="37" t="s">
        <v>15680</v>
      </c>
      <c r="R149" s="38">
        <v>60898</v>
      </c>
      <c r="S149" s="37">
        <v>3.6824300000000001</v>
      </c>
      <c r="T149" s="38">
        <v>0</v>
      </c>
      <c r="U149" s="38">
        <v>3</v>
      </c>
      <c r="V149" s="38">
        <v>1</v>
      </c>
    </row>
    <row r="150" spans="1:22" ht="13.5" customHeight="1" x14ac:dyDescent="0.2">
      <c r="A150" s="32" t="s">
        <v>146</v>
      </c>
      <c r="B150" s="32" t="s">
        <v>8079</v>
      </c>
      <c r="C150" s="32" t="s">
        <v>18158</v>
      </c>
      <c r="D150" s="37">
        <v>4.7526330000000003</v>
      </c>
      <c r="E150" s="39">
        <v>440.01</v>
      </c>
      <c r="F150" s="39">
        <v>1091</v>
      </c>
      <c r="G150" s="39" t="s">
        <v>15680</v>
      </c>
      <c r="H150" s="38">
        <v>1</v>
      </c>
      <c r="I150" s="38">
        <v>2253</v>
      </c>
      <c r="J150" s="37" t="s">
        <v>15680</v>
      </c>
      <c r="K150" s="37" t="s">
        <v>15680</v>
      </c>
      <c r="L150" s="37" t="s">
        <v>15680</v>
      </c>
      <c r="M150" s="37" t="s">
        <v>15680</v>
      </c>
      <c r="N150" s="37" t="s">
        <v>15680</v>
      </c>
      <c r="O150" s="37" t="s">
        <v>15680</v>
      </c>
      <c r="P150" s="37" t="s">
        <v>15680</v>
      </c>
      <c r="Q150" s="37" t="s">
        <v>15680</v>
      </c>
      <c r="R150" s="38">
        <v>51642</v>
      </c>
      <c r="S150" s="37">
        <v>3.6824300000000001</v>
      </c>
      <c r="T150" s="38">
        <v>0</v>
      </c>
      <c r="U150" s="38">
        <v>1</v>
      </c>
      <c r="V150" s="38">
        <v>1</v>
      </c>
    </row>
    <row r="151" spans="1:22" ht="13.5" customHeight="1" x14ac:dyDescent="0.2">
      <c r="A151" s="32" t="s">
        <v>147</v>
      </c>
      <c r="B151" s="32" t="s">
        <v>8080</v>
      </c>
      <c r="C151" s="32" t="s">
        <v>18158</v>
      </c>
      <c r="D151" s="37">
        <v>6.096832</v>
      </c>
      <c r="E151" s="39">
        <v>392</v>
      </c>
      <c r="F151" s="39">
        <v>1000</v>
      </c>
      <c r="G151" s="39" t="s">
        <v>15680</v>
      </c>
      <c r="H151" s="38">
        <v>1</v>
      </c>
      <c r="I151" s="38">
        <v>2057</v>
      </c>
      <c r="J151" s="37" t="s">
        <v>15680</v>
      </c>
      <c r="K151" s="37" t="s">
        <v>15680</v>
      </c>
      <c r="L151" s="37" t="s">
        <v>15680</v>
      </c>
      <c r="M151" s="37" t="s">
        <v>15680</v>
      </c>
      <c r="N151" s="37" t="s">
        <v>15680</v>
      </c>
      <c r="O151" s="37" t="s">
        <v>15680</v>
      </c>
      <c r="P151" s="37" t="s">
        <v>15680</v>
      </c>
      <c r="Q151" s="37" t="s">
        <v>15680</v>
      </c>
      <c r="R151" s="38">
        <v>50822</v>
      </c>
      <c r="S151" s="37">
        <v>3.6824300000000001</v>
      </c>
      <c r="T151" s="38">
        <v>0</v>
      </c>
      <c r="U151" s="38">
        <v>1</v>
      </c>
      <c r="V151" s="38">
        <v>1</v>
      </c>
    </row>
    <row r="152" spans="1:22" ht="13.5" customHeight="1" x14ac:dyDescent="0.2">
      <c r="A152" s="32" t="s">
        <v>148</v>
      </c>
      <c r="B152" s="32" t="s">
        <v>8081</v>
      </c>
      <c r="C152" s="32" t="s">
        <v>18158</v>
      </c>
      <c r="D152" s="37">
        <v>3.145581</v>
      </c>
      <c r="E152" s="39">
        <v>251</v>
      </c>
      <c r="F152" s="39">
        <v>578</v>
      </c>
      <c r="G152" s="39">
        <v>1131.24</v>
      </c>
      <c r="H152" s="38">
        <v>2</v>
      </c>
      <c r="I152" s="38">
        <v>1148</v>
      </c>
      <c r="J152" s="37">
        <v>5.4990609709999996</v>
      </c>
      <c r="K152" s="37">
        <v>10.505287640000001</v>
      </c>
      <c r="L152" s="37">
        <v>6.5358344319999997</v>
      </c>
      <c r="M152" s="37">
        <v>86.496697330000003</v>
      </c>
      <c r="N152" s="37">
        <v>0.86381670700000002</v>
      </c>
      <c r="O152" s="37">
        <v>34.081074030000003</v>
      </c>
      <c r="P152" s="37">
        <v>5.5</v>
      </c>
      <c r="Q152" s="37" t="s">
        <v>15680</v>
      </c>
      <c r="R152" s="38">
        <v>36098</v>
      </c>
      <c r="S152" s="37">
        <v>3.6824300000000001</v>
      </c>
      <c r="T152" s="38">
        <v>2</v>
      </c>
      <c r="U152" s="38">
        <v>2</v>
      </c>
      <c r="V152" s="38">
        <v>0</v>
      </c>
    </row>
    <row r="153" spans="1:22" ht="13.5" customHeight="1" x14ac:dyDescent="0.2">
      <c r="A153" s="32" t="s">
        <v>149</v>
      </c>
      <c r="B153" s="32" t="s">
        <v>8082</v>
      </c>
      <c r="C153" s="32" t="s">
        <v>18158</v>
      </c>
      <c r="D153" s="37">
        <v>10.68295</v>
      </c>
      <c r="E153" s="39">
        <v>730.99</v>
      </c>
      <c r="F153" s="39">
        <v>1706</v>
      </c>
      <c r="G153" s="39">
        <v>3551.74</v>
      </c>
      <c r="H153" s="38">
        <v>4</v>
      </c>
      <c r="I153" s="38">
        <v>3584</v>
      </c>
      <c r="J153" s="37">
        <v>16.140177512000001</v>
      </c>
      <c r="K153" s="37">
        <v>23.514715985999999</v>
      </c>
      <c r="L153" s="37">
        <v>48.314591728000003</v>
      </c>
      <c r="M153" s="37">
        <v>40.797907344000002</v>
      </c>
      <c r="N153" s="37">
        <v>7.2223790390999998</v>
      </c>
      <c r="O153" s="37">
        <v>20.318029566</v>
      </c>
      <c r="P153" s="37">
        <v>5.5</v>
      </c>
      <c r="Q153" s="37">
        <v>88.670000599999995</v>
      </c>
      <c r="R153" s="38">
        <v>118220</v>
      </c>
      <c r="S153" s="37">
        <v>3.6824300000000001</v>
      </c>
      <c r="T153" s="38">
        <v>3</v>
      </c>
      <c r="U153" s="38">
        <v>4</v>
      </c>
      <c r="V153" s="38">
        <v>0</v>
      </c>
    </row>
    <row r="154" spans="1:22" ht="13.5" customHeight="1" x14ac:dyDescent="0.2">
      <c r="A154" s="32" t="s">
        <v>150</v>
      </c>
      <c r="B154" s="32" t="s">
        <v>8083</v>
      </c>
      <c r="C154" s="32" t="s">
        <v>18158</v>
      </c>
      <c r="D154" s="37">
        <v>8.1474899999999995</v>
      </c>
      <c r="E154" s="39">
        <v>605</v>
      </c>
      <c r="F154" s="39">
        <v>1129</v>
      </c>
      <c r="G154" s="39">
        <v>2173.48</v>
      </c>
      <c r="H154" s="38">
        <v>2</v>
      </c>
      <c r="I154" s="38">
        <v>2193</v>
      </c>
      <c r="J154" s="37">
        <v>6.8304952711000002</v>
      </c>
      <c r="K154" s="37">
        <v>13.165896683</v>
      </c>
      <c r="L154" s="37">
        <v>7.6424824611000002</v>
      </c>
      <c r="M154" s="37">
        <v>27.141244619999998</v>
      </c>
      <c r="N154" s="37">
        <v>1.2325755013999999</v>
      </c>
      <c r="O154" s="37">
        <v>21.410260104999999</v>
      </c>
      <c r="P154" s="37">
        <v>5.5</v>
      </c>
      <c r="Q154" s="37" t="s">
        <v>15680</v>
      </c>
      <c r="R154" s="38">
        <v>44707</v>
      </c>
      <c r="S154" s="37">
        <v>3.6824300000000001</v>
      </c>
      <c r="T154" s="38">
        <v>1</v>
      </c>
      <c r="U154" s="38">
        <v>2</v>
      </c>
      <c r="V154" s="38">
        <v>0</v>
      </c>
    </row>
    <row r="155" spans="1:22" ht="13.5" customHeight="1" x14ac:dyDescent="0.2">
      <c r="A155" s="32" t="s">
        <v>151</v>
      </c>
      <c r="B155" s="32" t="s">
        <v>8084</v>
      </c>
      <c r="C155" s="32" t="s">
        <v>18158</v>
      </c>
      <c r="D155" s="37">
        <v>4.0977620000000003</v>
      </c>
      <c r="E155" s="39">
        <v>684</v>
      </c>
      <c r="F155" s="39">
        <v>1337</v>
      </c>
      <c r="G155" s="39">
        <v>2766.38</v>
      </c>
      <c r="H155" s="38">
        <v>2</v>
      </c>
      <c r="I155" s="38">
        <v>2798</v>
      </c>
      <c r="J155" s="37">
        <v>5.0132370414</v>
      </c>
      <c r="K155" s="37">
        <v>10.229638413</v>
      </c>
      <c r="L155" s="37">
        <v>5.0389876381000001</v>
      </c>
      <c r="M155" s="37">
        <v>72.538255304000003</v>
      </c>
      <c r="N155" s="37">
        <v>0.41237044420000002</v>
      </c>
      <c r="O155" s="37">
        <v>34.768520866000003</v>
      </c>
      <c r="P155" s="37">
        <v>5.5</v>
      </c>
      <c r="Q155" s="37">
        <v>80.403819999999996</v>
      </c>
      <c r="R155" s="38">
        <v>57669</v>
      </c>
      <c r="S155" s="37">
        <v>3.6824300000000001</v>
      </c>
      <c r="T155" s="38">
        <v>0</v>
      </c>
      <c r="U155" s="38">
        <v>2</v>
      </c>
      <c r="V155" s="38">
        <v>0</v>
      </c>
    </row>
    <row r="156" spans="1:22" ht="13.5" customHeight="1" x14ac:dyDescent="0.2">
      <c r="A156" s="32" t="s">
        <v>152</v>
      </c>
      <c r="B156" s="32" t="s">
        <v>8085</v>
      </c>
      <c r="C156" s="32" t="s">
        <v>18158</v>
      </c>
      <c r="D156" s="37">
        <v>4.1720600000000001</v>
      </c>
      <c r="E156" s="39">
        <v>754.98</v>
      </c>
      <c r="F156" s="39">
        <v>1719</v>
      </c>
      <c r="G156" s="39">
        <v>3424.98</v>
      </c>
      <c r="H156" s="38">
        <v>2</v>
      </c>
      <c r="I156" s="38">
        <v>3446</v>
      </c>
      <c r="J156" s="37">
        <v>6.9379283679999997</v>
      </c>
      <c r="K156" s="37">
        <v>17.972291083000002</v>
      </c>
      <c r="L156" s="37">
        <v>8.4981027973999996</v>
      </c>
      <c r="M156" s="37">
        <v>48.303618378000003</v>
      </c>
      <c r="N156" s="37">
        <v>1.2189873923000001</v>
      </c>
      <c r="O156" s="37">
        <v>26.058286869</v>
      </c>
      <c r="P156" s="37">
        <v>5.5</v>
      </c>
      <c r="Q156" s="37">
        <v>84.658069100000006</v>
      </c>
      <c r="R156" s="38">
        <v>61789</v>
      </c>
      <c r="S156" s="37">
        <v>3.6824300000000001</v>
      </c>
      <c r="T156" s="38">
        <v>0</v>
      </c>
      <c r="U156" s="38">
        <v>2</v>
      </c>
      <c r="V156" s="38">
        <v>1</v>
      </c>
    </row>
    <row r="157" spans="1:22" ht="13.5" customHeight="1" x14ac:dyDescent="0.2">
      <c r="A157" s="32" t="s">
        <v>153</v>
      </c>
      <c r="B157" s="32" t="s">
        <v>8086</v>
      </c>
      <c r="C157" s="32" t="s">
        <v>18158</v>
      </c>
      <c r="D157" s="37">
        <v>11.459899999999999</v>
      </c>
      <c r="E157" s="39">
        <v>750.99</v>
      </c>
      <c r="F157" s="39">
        <v>2106</v>
      </c>
      <c r="G157" s="39">
        <v>4198.3</v>
      </c>
      <c r="H157" s="38">
        <v>3</v>
      </c>
      <c r="I157" s="38">
        <v>4267</v>
      </c>
      <c r="J157" s="37">
        <v>24.245991541999999</v>
      </c>
      <c r="K157" s="37">
        <v>43.729113085000002</v>
      </c>
      <c r="L157" s="37">
        <v>40.200071199999996</v>
      </c>
      <c r="M157" s="37">
        <v>14.342137808</v>
      </c>
      <c r="N157" s="37">
        <v>14.536886965000001</v>
      </c>
      <c r="O157" s="37">
        <v>19.765475779999999</v>
      </c>
      <c r="P157" s="37">
        <v>5.4824402840999999</v>
      </c>
      <c r="Q157" s="37">
        <v>84.396649699999998</v>
      </c>
      <c r="R157" s="38">
        <v>101213</v>
      </c>
      <c r="S157" s="37">
        <v>3.6824300000000001</v>
      </c>
      <c r="T157" s="38">
        <v>1</v>
      </c>
      <c r="U157" s="38">
        <v>2</v>
      </c>
      <c r="V157" s="38">
        <v>1</v>
      </c>
    </row>
    <row r="158" spans="1:22" ht="13.5" customHeight="1" x14ac:dyDescent="0.2">
      <c r="A158" s="32" t="s">
        <v>154</v>
      </c>
      <c r="B158" s="32" t="s">
        <v>8087</v>
      </c>
      <c r="C158" s="32" t="s">
        <v>18157</v>
      </c>
      <c r="D158" s="37">
        <v>8.3470790000000008</v>
      </c>
      <c r="E158" s="39">
        <v>1890.98</v>
      </c>
      <c r="F158" s="39">
        <v>5053</v>
      </c>
      <c r="G158" s="39">
        <v>9779.23</v>
      </c>
      <c r="H158" s="38">
        <v>6</v>
      </c>
      <c r="I158" s="38">
        <v>9888</v>
      </c>
      <c r="J158" s="37">
        <v>26.211196096999998</v>
      </c>
      <c r="K158" s="37">
        <v>43.958082204999997</v>
      </c>
      <c r="L158" s="37">
        <v>28.589628124000001</v>
      </c>
      <c r="M158" s="37">
        <v>11.684327507000001</v>
      </c>
      <c r="N158" s="37">
        <v>13.710116179</v>
      </c>
      <c r="O158" s="37">
        <v>3.0242340049999998</v>
      </c>
      <c r="P158" s="37">
        <v>9.1999999999999993</v>
      </c>
      <c r="Q158" s="37">
        <v>75.735732799999994</v>
      </c>
      <c r="R158" s="38">
        <v>323098</v>
      </c>
      <c r="S158" s="37">
        <v>2.6241300000000001</v>
      </c>
      <c r="T158" s="38">
        <v>2</v>
      </c>
      <c r="U158" s="38">
        <v>5</v>
      </c>
      <c r="V158" s="38">
        <v>1</v>
      </c>
    </row>
    <row r="159" spans="1:22" ht="13.5" customHeight="1" x14ac:dyDescent="0.2">
      <c r="A159" s="32" t="s">
        <v>155</v>
      </c>
      <c r="B159" s="32" t="s">
        <v>8088</v>
      </c>
      <c r="C159" s="32" t="s">
        <v>18157</v>
      </c>
      <c r="D159" s="37">
        <v>6.2066340000000002</v>
      </c>
      <c r="E159" s="39">
        <v>1537.98</v>
      </c>
      <c r="F159" s="39">
        <v>4480</v>
      </c>
      <c r="G159" s="39">
        <v>8859.51</v>
      </c>
      <c r="H159" s="38">
        <v>8</v>
      </c>
      <c r="I159" s="38">
        <v>8949</v>
      </c>
      <c r="J159" s="37">
        <v>35.557652009000002</v>
      </c>
      <c r="K159" s="37">
        <v>54.843182251000002</v>
      </c>
      <c r="L159" s="37">
        <v>33.882779579000001</v>
      </c>
      <c r="M159" s="37">
        <v>11.575816078000001</v>
      </c>
      <c r="N159" s="37">
        <v>24.697530904000001</v>
      </c>
      <c r="O159" s="37">
        <v>6.8878210967999998</v>
      </c>
      <c r="P159" s="37">
        <v>9.1999999999999993</v>
      </c>
      <c r="Q159" s="37">
        <v>93.225802400000006</v>
      </c>
      <c r="R159" s="38">
        <v>337253</v>
      </c>
      <c r="S159" s="37">
        <v>2.6241300000000001</v>
      </c>
      <c r="T159" s="38">
        <v>4</v>
      </c>
      <c r="U159" s="38">
        <v>5</v>
      </c>
      <c r="V159" s="38">
        <v>1</v>
      </c>
    </row>
    <row r="160" spans="1:22" ht="13.5" customHeight="1" x14ac:dyDescent="0.2">
      <c r="A160" s="32" t="s">
        <v>156</v>
      </c>
      <c r="B160" s="32" t="s">
        <v>8089</v>
      </c>
      <c r="C160" s="32" t="s">
        <v>18157</v>
      </c>
      <c r="D160" s="37">
        <v>7.3642110000000001</v>
      </c>
      <c r="E160" s="39">
        <v>597.99</v>
      </c>
      <c r="F160" s="39">
        <v>1888</v>
      </c>
      <c r="G160" s="39">
        <v>3779.94</v>
      </c>
      <c r="H160" s="38">
        <v>3</v>
      </c>
      <c r="I160" s="38">
        <v>3834</v>
      </c>
      <c r="J160" s="37">
        <v>34.060420563999998</v>
      </c>
      <c r="K160" s="37">
        <v>49.594170188</v>
      </c>
      <c r="L160" s="37">
        <v>47.386279795999997</v>
      </c>
      <c r="M160" s="37">
        <v>8.3770072268</v>
      </c>
      <c r="N160" s="37">
        <v>16.453233089000001</v>
      </c>
      <c r="O160" s="37">
        <v>3.8390914046</v>
      </c>
      <c r="P160" s="37">
        <v>9.1999999999999993</v>
      </c>
      <c r="Q160" s="37">
        <v>66.445165900000006</v>
      </c>
      <c r="R160" s="38">
        <v>93774</v>
      </c>
      <c r="S160" s="37">
        <v>2.6241300000000001</v>
      </c>
      <c r="T160" s="38">
        <v>2</v>
      </c>
      <c r="U160" s="38">
        <v>0</v>
      </c>
      <c r="V160" s="38">
        <v>3</v>
      </c>
    </row>
    <row r="161" spans="1:22" ht="13.5" customHeight="1" x14ac:dyDescent="0.2">
      <c r="A161" s="32" t="s">
        <v>157</v>
      </c>
      <c r="B161" s="32" t="s">
        <v>8090</v>
      </c>
      <c r="C161" s="32" t="s">
        <v>18113</v>
      </c>
      <c r="D161" s="37">
        <v>4.5571820000000001</v>
      </c>
      <c r="E161" s="39">
        <v>2070.0500000000002</v>
      </c>
      <c r="F161" s="39">
        <v>5877</v>
      </c>
      <c r="G161" s="39">
        <v>10901.87</v>
      </c>
      <c r="H161" s="38">
        <v>7</v>
      </c>
      <c r="I161" s="38">
        <v>11246</v>
      </c>
      <c r="J161" s="37">
        <v>27.278140068999999</v>
      </c>
      <c r="K161" s="37">
        <v>46.114637049999999</v>
      </c>
      <c r="L161" s="37">
        <v>28.442975500999999</v>
      </c>
      <c r="M161" s="37">
        <v>5.6610805258000001</v>
      </c>
      <c r="N161" s="37">
        <v>18.632319415000001</v>
      </c>
      <c r="O161" s="37">
        <v>9.0830645685999993</v>
      </c>
      <c r="P161" s="37">
        <v>9.6</v>
      </c>
      <c r="Q161" s="37">
        <v>79.529025599999997</v>
      </c>
      <c r="R161" s="38">
        <v>289887</v>
      </c>
      <c r="S161" s="37">
        <v>2.5812599999999999</v>
      </c>
      <c r="T161" s="38">
        <v>4</v>
      </c>
      <c r="U161" s="38">
        <v>4</v>
      </c>
      <c r="V161" s="38">
        <v>2</v>
      </c>
    </row>
    <row r="162" spans="1:22" ht="13.5" customHeight="1" x14ac:dyDescent="0.2">
      <c r="A162" s="32" t="s">
        <v>158</v>
      </c>
      <c r="B162" s="32" t="s">
        <v>8091</v>
      </c>
      <c r="C162" s="32" t="s">
        <v>18113</v>
      </c>
      <c r="D162" s="37">
        <v>13.834820000000001</v>
      </c>
      <c r="E162" s="39">
        <v>1264.01</v>
      </c>
      <c r="F162" s="39">
        <v>3694</v>
      </c>
      <c r="G162" s="39">
        <v>7155.47</v>
      </c>
      <c r="H162" s="38">
        <v>6</v>
      </c>
      <c r="I162" s="38">
        <v>7506</v>
      </c>
      <c r="J162" s="37">
        <v>30.677619829000001</v>
      </c>
      <c r="K162" s="37">
        <v>50.047977875999997</v>
      </c>
      <c r="L162" s="37">
        <v>30.554294259999999</v>
      </c>
      <c r="M162" s="37">
        <v>2.5134785696000002</v>
      </c>
      <c r="N162" s="37">
        <v>25.805716814</v>
      </c>
      <c r="O162" s="37">
        <v>17.087254724000001</v>
      </c>
      <c r="P162" s="37">
        <v>9.6</v>
      </c>
      <c r="Q162" s="37">
        <v>95.5730492</v>
      </c>
      <c r="R162" s="38">
        <v>164995</v>
      </c>
      <c r="S162" s="37">
        <v>2.5812599999999999</v>
      </c>
      <c r="T162" s="38">
        <v>3</v>
      </c>
      <c r="U162" s="38">
        <v>6</v>
      </c>
      <c r="V162" s="38">
        <v>2</v>
      </c>
    </row>
    <row r="163" spans="1:22" ht="13.5" customHeight="1" x14ac:dyDescent="0.2">
      <c r="A163" s="32" t="s">
        <v>159</v>
      </c>
      <c r="B163" s="32" t="s">
        <v>8092</v>
      </c>
      <c r="C163" s="32" t="s">
        <v>18157</v>
      </c>
      <c r="D163" s="37">
        <v>9.2018719999999998</v>
      </c>
      <c r="E163" s="39">
        <v>1745</v>
      </c>
      <c r="F163" s="39">
        <v>4689</v>
      </c>
      <c r="G163" s="39">
        <v>9110.5400000000009</v>
      </c>
      <c r="H163" s="38">
        <v>9</v>
      </c>
      <c r="I163" s="38">
        <v>9224</v>
      </c>
      <c r="J163" s="37">
        <v>30.488653605</v>
      </c>
      <c r="K163" s="37">
        <v>57.876369183000001</v>
      </c>
      <c r="L163" s="37">
        <v>38.984304520999999</v>
      </c>
      <c r="M163" s="37">
        <v>5.8032874460999997</v>
      </c>
      <c r="N163" s="37">
        <v>29.075835661999999</v>
      </c>
      <c r="O163" s="37">
        <v>3.7084616097000001</v>
      </c>
      <c r="P163" s="37">
        <v>9.1999999999999993</v>
      </c>
      <c r="Q163" s="37">
        <v>88.666054500000001</v>
      </c>
      <c r="R163" s="38">
        <v>238929</v>
      </c>
      <c r="S163" s="37">
        <v>2.6241300000000001</v>
      </c>
      <c r="T163" s="38">
        <v>5</v>
      </c>
      <c r="U163" s="38">
        <v>5</v>
      </c>
      <c r="V163" s="38">
        <v>1</v>
      </c>
    </row>
    <row r="164" spans="1:22" ht="13.5" customHeight="1" x14ac:dyDescent="0.2">
      <c r="A164" s="32" t="s">
        <v>160</v>
      </c>
      <c r="B164" s="32" t="s">
        <v>8093</v>
      </c>
      <c r="C164" s="32" t="s">
        <v>18157</v>
      </c>
      <c r="D164" s="37">
        <v>8.2192980000000002</v>
      </c>
      <c r="E164" s="39">
        <v>1183.01</v>
      </c>
      <c r="F164" s="39">
        <v>2920</v>
      </c>
      <c r="G164" s="39">
        <v>5701.16</v>
      </c>
      <c r="H164" s="38">
        <v>5</v>
      </c>
      <c r="I164" s="38">
        <v>5757</v>
      </c>
      <c r="J164" s="37">
        <v>41.646498303999998</v>
      </c>
      <c r="K164" s="37">
        <v>64.732919901000002</v>
      </c>
      <c r="L164" s="37">
        <v>38.548663525999999</v>
      </c>
      <c r="M164" s="37">
        <v>2.9809577200000001</v>
      </c>
      <c r="N164" s="37">
        <v>31.015597266</v>
      </c>
      <c r="O164" s="37">
        <v>8.2989928377000002</v>
      </c>
      <c r="P164" s="37">
        <v>9.1999999999999993</v>
      </c>
      <c r="Q164" s="37">
        <v>64.189413200000004</v>
      </c>
      <c r="R164" s="38">
        <v>204180</v>
      </c>
      <c r="S164" s="37">
        <v>2.6241300000000001</v>
      </c>
      <c r="T164" s="38">
        <v>2</v>
      </c>
      <c r="U164" s="38">
        <v>5</v>
      </c>
      <c r="V164" s="38">
        <v>2</v>
      </c>
    </row>
    <row r="165" spans="1:22" ht="13.5" customHeight="1" x14ac:dyDescent="0.2">
      <c r="A165" s="32" t="s">
        <v>161</v>
      </c>
      <c r="B165" s="32" t="s">
        <v>8094</v>
      </c>
      <c r="C165" s="32" t="s">
        <v>18157</v>
      </c>
      <c r="D165" s="37">
        <v>10.0793</v>
      </c>
      <c r="E165" s="39">
        <v>1898.01</v>
      </c>
      <c r="F165" s="39">
        <v>4720</v>
      </c>
      <c r="G165" s="39">
        <v>8954.16</v>
      </c>
      <c r="H165" s="38">
        <v>8</v>
      </c>
      <c r="I165" s="38">
        <v>9122</v>
      </c>
      <c r="J165" s="37">
        <v>18.930080393000001</v>
      </c>
      <c r="K165" s="37">
        <v>29.657756756000001</v>
      </c>
      <c r="L165" s="37">
        <v>17.577144447999999</v>
      </c>
      <c r="M165" s="37">
        <v>10.194993688</v>
      </c>
      <c r="N165" s="37">
        <v>25.721399953999999</v>
      </c>
      <c r="O165" s="37">
        <v>2.5266855797000001</v>
      </c>
      <c r="P165" s="37">
        <v>9.2017983909000005</v>
      </c>
      <c r="Q165" s="37">
        <v>72.615115399999993</v>
      </c>
      <c r="R165" s="38">
        <v>312913</v>
      </c>
      <c r="S165" s="37">
        <v>2.6241300000000001</v>
      </c>
      <c r="T165" s="38">
        <v>5</v>
      </c>
      <c r="U165" s="38">
        <v>8</v>
      </c>
      <c r="V165" s="38">
        <v>1</v>
      </c>
    </row>
    <row r="166" spans="1:22" ht="13.5" customHeight="1" x14ac:dyDescent="0.2">
      <c r="A166" s="32" t="s">
        <v>162</v>
      </c>
      <c r="B166" s="32" t="s">
        <v>8095</v>
      </c>
      <c r="C166" s="32" t="s">
        <v>18113</v>
      </c>
      <c r="D166" s="37">
        <v>6.1090840000000002</v>
      </c>
      <c r="E166" s="39">
        <v>3055.04</v>
      </c>
      <c r="F166" s="39">
        <v>7722</v>
      </c>
      <c r="G166" s="39">
        <v>14670.2</v>
      </c>
      <c r="H166" s="38">
        <v>9</v>
      </c>
      <c r="I166" s="38">
        <v>15163</v>
      </c>
      <c r="J166" s="37">
        <v>20.945519499</v>
      </c>
      <c r="K166" s="37">
        <v>38.165771909</v>
      </c>
      <c r="L166" s="37">
        <v>21.143980847000002</v>
      </c>
      <c r="M166" s="37">
        <v>5.0264711394999999</v>
      </c>
      <c r="N166" s="37">
        <v>17.514679655999998</v>
      </c>
      <c r="O166" s="37">
        <v>9.0748813938000001</v>
      </c>
      <c r="P166" s="37">
        <v>9.5697823565999993</v>
      </c>
      <c r="Q166" s="37">
        <v>61.618927100000001</v>
      </c>
      <c r="R166" s="38">
        <v>349349</v>
      </c>
      <c r="S166" s="37">
        <v>2.5812599999999999</v>
      </c>
      <c r="T166" s="38">
        <v>4</v>
      </c>
      <c r="U166" s="38">
        <v>5</v>
      </c>
      <c r="V166" s="38">
        <v>4</v>
      </c>
    </row>
    <row r="167" spans="1:22" ht="13.5" customHeight="1" x14ac:dyDescent="0.2">
      <c r="A167" s="32" t="s">
        <v>163</v>
      </c>
      <c r="B167" s="32" t="s">
        <v>8096</v>
      </c>
      <c r="C167" s="32" t="s">
        <v>18157</v>
      </c>
      <c r="D167" s="37">
        <v>4.6888139999999998</v>
      </c>
      <c r="E167" s="39">
        <v>2338.96</v>
      </c>
      <c r="F167" s="39">
        <v>12588</v>
      </c>
      <c r="G167" s="39">
        <v>23172.73</v>
      </c>
      <c r="H167" s="38">
        <v>15</v>
      </c>
      <c r="I167" s="38">
        <v>24933</v>
      </c>
      <c r="J167" s="37">
        <v>4.2889521125999996</v>
      </c>
      <c r="K167" s="37">
        <v>18.128137917</v>
      </c>
      <c r="L167" s="37">
        <v>4.8349757601999999</v>
      </c>
      <c r="M167" s="37">
        <v>16.086463995999999</v>
      </c>
      <c r="N167" s="37">
        <v>12.609654459</v>
      </c>
      <c r="O167" s="37">
        <v>2.7144821575</v>
      </c>
      <c r="P167" s="37">
        <v>7.1474305310000004</v>
      </c>
      <c r="Q167" s="37">
        <v>80.329883800000005</v>
      </c>
      <c r="R167" s="38">
        <v>415029</v>
      </c>
      <c r="S167" s="37">
        <v>2.6241300000000001</v>
      </c>
      <c r="T167" s="38">
        <v>7</v>
      </c>
      <c r="U167" s="38">
        <v>13</v>
      </c>
      <c r="V167" s="38">
        <v>4</v>
      </c>
    </row>
    <row r="168" spans="1:22" ht="13.5" customHeight="1" x14ac:dyDescent="0.2">
      <c r="A168" s="32" t="s">
        <v>164</v>
      </c>
      <c r="B168" s="32" t="s">
        <v>8097</v>
      </c>
      <c r="C168" s="32" t="s">
        <v>18157</v>
      </c>
      <c r="D168" s="37">
        <v>5.5021849999999999</v>
      </c>
      <c r="E168" s="39">
        <v>2708.94</v>
      </c>
      <c r="F168" s="39">
        <v>8116</v>
      </c>
      <c r="G168" s="39">
        <v>15648.75</v>
      </c>
      <c r="H168" s="38">
        <v>12</v>
      </c>
      <c r="I168" s="38">
        <v>15826</v>
      </c>
      <c r="J168" s="37">
        <v>31.144062661</v>
      </c>
      <c r="K168" s="37">
        <v>59.323795693000001</v>
      </c>
      <c r="L168" s="37">
        <v>37.883908177000002</v>
      </c>
      <c r="M168" s="37">
        <v>8.0704932139000007</v>
      </c>
      <c r="N168" s="37">
        <v>30.827182392000001</v>
      </c>
      <c r="O168" s="37">
        <v>3.6725315924999999</v>
      </c>
      <c r="P168" s="37">
        <v>9.1999999999999993</v>
      </c>
      <c r="Q168" s="37">
        <v>88.2335329</v>
      </c>
      <c r="R168" s="38">
        <v>430626</v>
      </c>
      <c r="S168" s="37">
        <v>2.6241300000000001</v>
      </c>
      <c r="T168" s="38">
        <v>2</v>
      </c>
      <c r="U168" s="38">
        <v>7</v>
      </c>
      <c r="V168" s="38">
        <v>3</v>
      </c>
    </row>
    <row r="169" spans="1:22" ht="13.5" customHeight="1" x14ac:dyDescent="0.2">
      <c r="A169" s="32" t="s">
        <v>165</v>
      </c>
      <c r="B169" s="32" t="s">
        <v>8098</v>
      </c>
      <c r="C169" s="32" t="s">
        <v>18113</v>
      </c>
      <c r="D169" s="37">
        <v>3.426971</v>
      </c>
      <c r="E169" s="39">
        <v>1518</v>
      </c>
      <c r="F169" s="39">
        <v>5337</v>
      </c>
      <c r="G169" s="39">
        <v>10097.5</v>
      </c>
      <c r="H169" s="38">
        <v>6</v>
      </c>
      <c r="I169" s="38">
        <v>10549</v>
      </c>
      <c r="J169" s="37">
        <v>40.217301941000002</v>
      </c>
      <c r="K169" s="37">
        <v>59.419778637</v>
      </c>
      <c r="L169" s="37">
        <v>40.681030370000002</v>
      </c>
      <c r="M169" s="37">
        <v>2.7397983454000001</v>
      </c>
      <c r="N169" s="37">
        <v>33.136449118000002</v>
      </c>
      <c r="O169" s="37">
        <v>15.843709262999999</v>
      </c>
      <c r="P169" s="37">
        <v>9.6</v>
      </c>
      <c r="Q169" s="37">
        <v>83.393291700000006</v>
      </c>
      <c r="R169" s="38">
        <v>294153</v>
      </c>
      <c r="S169" s="37">
        <v>2.5812599999999999</v>
      </c>
      <c r="T169" s="38">
        <v>2</v>
      </c>
      <c r="U169" s="38">
        <v>4</v>
      </c>
      <c r="V169" s="38">
        <v>1</v>
      </c>
    </row>
    <row r="170" spans="1:22" ht="13.5" customHeight="1" x14ac:dyDescent="0.2">
      <c r="A170" s="32" t="s">
        <v>166</v>
      </c>
      <c r="B170" s="32" t="s">
        <v>8099</v>
      </c>
      <c r="C170" s="32" t="s">
        <v>18157</v>
      </c>
      <c r="D170" s="37">
        <v>6.1789149999999999</v>
      </c>
      <c r="E170" s="39">
        <v>1785.03</v>
      </c>
      <c r="F170" s="39">
        <v>4162</v>
      </c>
      <c r="G170" s="39">
        <v>8123.08</v>
      </c>
      <c r="H170" s="38">
        <v>6</v>
      </c>
      <c r="I170" s="38">
        <v>8256</v>
      </c>
      <c r="J170" s="37">
        <v>14.279076605</v>
      </c>
      <c r="K170" s="37">
        <v>19.759961526000001</v>
      </c>
      <c r="L170" s="37">
        <v>19.468139816000001</v>
      </c>
      <c r="M170" s="37">
        <v>5.6125023559000002</v>
      </c>
      <c r="N170" s="37">
        <v>10.443851544999999</v>
      </c>
      <c r="O170" s="37">
        <v>2.1680376788000002</v>
      </c>
      <c r="P170" s="37">
        <v>8.2112454654999993</v>
      </c>
      <c r="Q170" s="37">
        <v>65.886924399999998</v>
      </c>
      <c r="R170" s="38">
        <v>265297</v>
      </c>
      <c r="S170" s="37">
        <v>2.6241300000000001</v>
      </c>
      <c r="T170" s="38">
        <v>1</v>
      </c>
      <c r="U170" s="38">
        <v>5</v>
      </c>
      <c r="V170" s="38">
        <v>1</v>
      </c>
    </row>
    <row r="171" spans="1:22" ht="13.5" customHeight="1" x14ac:dyDescent="0.2">
      <c r="A171" s="32" t="s">
        <v>167</v>
      </c>
      <c r="B171" s="32" t="s">
        <v>8100</v>
      </c>
      <c r="C171" s="32" t="s">
        <v>18157</v>
      </c>
      <c r="D171" s="37">
        <v>9.2649100000000004</v>
      </c>
      <c r="E171" s="39">
        <v>2003.97</v>
      </c>
      <c r="F171" s="39">
        <v>5141</v>
      </c>
      <c r="G171" s="39">
        <v>9949.68</v>
      </c>
      <c r="H171" s="38">
        <v>5</v>
      </c>
      <c r="I171" s="38">
        <v>10093</v>
      </c>
      <c r="J171" s="37">
        <v>31.391013517000001</v>
      </c>
      <c r="K171" s="37">
        <v>53.541984137999997</v>
      </c>
      <c r="L171" s="37">
        <v>29.152022642999999</v>
      </c>
      <c r="M171" s="37">
        <v>14.636005231</v>
      </c>
      <c r="N171" s="37">
        <v>27.496192368999999</v>
      </c>
      <c r="O171" s="37">
        <v>8.4738958066999999</v>
      </c>
      <c r="P171" s="37">
        <v>9.1999999999999993</v>
      </c>
      <c r="Q171" s="37">
        <v>91.485094000000004</v>
      </c>
      <c r="R171" s="38">
        <v>289053</v>
      </c>
      <c r="S171" s="37">
        <v>2.6241300000000001</v>
      </c>
      <c r="T171" s="38">
        <v>2</v>
      </c>
      <c r="U171" s="38">
        <v>4</v>
      </c>
      <c r="V171" s="38">
        <v>1</v>
      </c>
    </row>
    <row r="172" spans="1:22" ht="13.5" customHeight="1" x14ac:dyDescent="0.2">
      <c r="A172" s="32" t="s">
        <v>168</v>
      </c>
      <c r="B172" s="32" t="s">
        <v>8101</v>
      </c>
      <c r="C172" s="32" t="s">
        <v>18157</v>
      </c>
      <c r="D172" s="37">
        <v>12.36375</v>
      </c>
      <c r="E172" s="39">
        <v>2048.9699999999998</v>
      </c>
      <c r="F172" s="39">
        <v>6069</v>
      </c>
      <c r="G172" s="39">
        <v>11858.38</v>
      </c>
      <c r="H172" s="38">
        <v>10</v>
      </c>
      <c r="I172" s="38">
        <v>11983</v>
      </c>
      <c r="J172" s="37">
        <v>34.078668792999999</v>
      </c>
      <c r="K172" s="37">
        <v>35.080867804999997</v>
      </c>
      <c r="L172" s="37">
        <v>31.835004326</v>
      </c>
      <c r="M172" s="37">
        <v>7.5734786833000003</v>
      </c>
      <c r="N172" s="37">
        <v>25.213216738</v>
      </c>
      <c r="O172" s="37">
        <v>3.9566900284000002</v>
      </c>
      <c r="P172" s="37">
        <v>9.1999999999999993</v>
      </c>
      <c r="Q172" s="37">
        <v>70.707869200000005</v>
      </c>
      <c r="R172" s="38">
        <v>529205</v>
      </c>
      <c r="S172" s="37">
        <v>2.6241300000000001</v>
      </c>
      <c r="T172" s="38">
        <v>4</v>
      </c>
      <c r="U172" s="38">
        <v>8</v>
      </c>
      <c r="V172" s="38">
        <v>3</v>
      </c>
    </row>
    <row r="173" spans="1:22" ht="13.5" customHeight="1" x14ac:dyDescent="0.2">
      <c r="A173" s="32" t="s">
        <v>169</v>
      </c>
      <c r="B173" s="32" t="s">
        <v>8102</v>
      </c>
      <c r="C173" s="32" t="s">
        <v>18157</v>
      </c>
      <c r="D173" s="37">
        <v>5.725657</v>
      </c>
      <c r="E173" s="39">
        <v>1617.98</v>
      </c>
      <c r="F173" s="39">
        <v>3785</v>
      </c>
      <c r="G173" s="39">
        <v>7595.5</v>
      </c>
      <c r="H173" s="38">
        <v>6</v>
      </c>
      <c r="I173" s="38">
        <v>7701</v>
      </c>
      <c r="J173" s="37">
        <v>36.953407384000002</v>
      </c>
      <c r="K173" s="37">
        <v>50.179069683000002</v>
      </c>
      <c r="L173" s="37">
        <v>48.700318721000002</v>
      </c>
      <c r="M173" s="37">
        <v>5.7642977760000003</v>
      </c>
      <c r="N173" s="37">
        <v>25.946987796999998</v>
      </c>
      <c r="O173" s="37">
        <v>2.0848976212000001</v>
      </c>
      <c r="P173" s="37">
        <v>9.1999999999999993</v>
      </c>
      <c r="Q173" s="37">
        <v>53.839192599999997</v>
      </c>
      <c r="R173" s="38">
        <v>263211</v>
      </c>
      <c r="S173" s="37">
        <v>2.6241300000000001</v>
      </c>
      <c r="T173" s="38">
        <v>1</v>
      </c>
      <c r="U173" s="38">
        <v>0</v>
      </c>
      <c r="V173" s="38">
        <v>3</v>
      </c>
    </row>
    <row r="174" spans="1:22" ht="13.5" customHeight="1" x14ac:dyDescent="0.2">
      <c r="A174" s="32" t="s">
        <v>170</v>
      </c>
      <c r="B174" s="32" t="s">
        <v>8103</v>
      </c>
      <c r="C174" s="32" t="s">
        <v>18157</v>
      </c>
      <c r="D174" s="37">
        <v>6.6099319999999997</v>
      </c>
      <c r="E174" s="39">
        <v>3770.01</v>
      </c>
      <c r="F174" s="39">
        <v>10073</v>
      </c>
      <c r="G174" s="39">
        <v>19688.72</v>
      </c>
      <c r="H174" s="38">
        <v>13</v>
      </c>
      <c r="I174" s="38">
        <v>19944</v>
      </c>
      <c r="J174" s="37">
        <v>22.881392282</v>
      </c>
      <c r="K174" s="37">
        <v>32.007397314999999</v>
      </c>
      <c r="L174" s="37">
        <v>24.399792882</v>
      </c>
      <c r="M174" s="37">
        <v>7.0053941353000004</v>
      </c>
      <c r="N174" s="37">
        <v>17.025419121999999</v>
      </c>
      <c r="O174" s="37">
        <v>2.9663998386000001</v>
      </c>
      <c r="P174" s="37">
        <v>9.1621108046999993</v>
      </c>
      <c r="Q174" s="37">
        <v>65.751905100000002</v>
      </c>
      <c r="R174" s="38">
        <v>775270</v>
      </c>
      <c r="S174" s="37">
        <v>2.6241300000000001</v>
      </c>
      <c r="T174" s="38">
        <v>5</v>
      </c>
      <c r="U174" s="38">
        <v>9</v>
      </c>
      <c r="V174" s="38">
        <v>3</v>
      </c>
    </row>
    <row r="175" spans="1:22" ht="13.5" customHeight="1" x14ac:dyDescent="0.2">
      <c r="A175" s="32" t="s">
        <v>171</v>
      </c>
      <c r="B175" s="32" t="s">
        <v>8104</v>
      </c>
      <c r="C175" s="32" t="s">
        <v>18157</v>
      </c>
      <c r="D175" s="37">
        <v>2.3390939999999998</v>
      </c>
      <c r="E175" s="39">
        <v>856</v>
      </c>
      <c r="F175" s="39">
        <v>2524</v>
      </c>
      <c r="G175" s="39">
        <v>4992.54</v>
      </c>
      <c r="H175" s="38">
        <v>3</v>
      </c>
      <c r="I175" s="38">
        <v>5066</v>
      </c>
      <c r="J175" s="37">
        <v>37.297653750999999</v>
      </c>
      <c r="K175" s="37">
        <v>63.064818056</v>
      </c>
      <c r="L175" s="37">
        <v>49.505350591999999</v>
      </c>
      <c r="M175" s="37">
        <v>9.3829407905999993</v>
      </c>
      <c r="N175" s="37">
        <v>18.832840665999999</v>
      </c>
      <c r="O175" s="37">
        <v>2.254766112</v>
      </c>
      <c r="P175" s="37">
        <v>9.1999999999999993</v>
      </c>
      <c r="Q175" s="37">
        <v>79.039562399999994</v>
      </c>
      <c r="R175" s="38">
        <v>175971</v>
      </c>
      <c r="S175" s="37">
        <v>2.6241300000000001</v>
      </c>
      <c r="T175" s="38">
        <v>1</v>
      </c>
      <c r="U175" s="38">
        <v>1</v>
      </c>
      <c r="V175" s="38">
        <v>2</v>
      </c>
    </row>
    <row r="176" spans="1:22" ht="13.5" customHeight="1" x14ac:dyDescent="0.2">
      <c r="A176" s="32" t="s">
        <v>172</v>
      </c>
      <c r="B176" s="32" t="s">
        <v>8105</v>
      </c>
      <c r="C176" s="32" t="s">
        <v>18157</v>
      </c>
      <c r="D176" s="37">
        <v>7.0103390000000001</v>
      </c>
      <c r="E176" s="39">
        <v>2531.9899999999998</v>
      </c>
      <c r="F176" s="39">
        <v>6856</v>
      </c>
      <c r="G176" s="39">
        <v>13407.1</v>
      </c>
      <c r="H176" s="38">
        <v>9</v>
      </c>
      <c r="I176" s="38">
        <v>13548</v>
      </c>
      <c r="J176" s="37">
        <v>31.313240244999999</v>
      </c>
      <c r="K176" s="37">
        <v>44.360049429</v>
      </c>
      <c r="L176" s="37">
        <v>31.896620777999999</v>
      </c>
      <c r="M176" s="37">
        <v>14.902519331000001</v>
      </c>
      <c r="N176" s="37">
        <v>23.704210134</v>
      </c>
      <c r="O176" s="37">
        <v>7.2056192354000004</v>
      </c>
      <c r="P176" s="37">
        <v>9.1999999999999993</v>
      </c>
      <c r="Q176" s="37">
        <v>71.6638059</v>
      </c>
      <c r="R176" s="38">
        <v>531385</v>
      </c>
      <c r="S176" s="37">
        <v>2.6241300000000001</v>
      </c>
      <c r="T176" s="38">
        <v>4</v>
      </c>
      <c r="U176" s="38">
        <v>8</v>
      </c>
      <c r="V176" s="38">
        <v>1</v>
      </c>
    </row>
    <row r="177" spans="1:22" ht="13.5" customHeight="1" x14ac:dyDescent="0.2">
      <c r="A177" s="32" t="s">
        <v>173</v>
      </c>
      <c r="B177" s="32" t="s">
        <v>8106</v>
      </c>
      <c r="C177" s="32" t="s">
        <v>18157</v>
      </c>
      <c r="D177" s="37">
        <v>9.3706899999999997</v>
      </c>
      <c r="E177" s="39">
        <v>2285.96</v>
      </c>
      <c r="F177" s="39">
        <v>6686</v>
      </c>
      <c r="G177" s="39">
        <v>13045.43</v>
      </c>
      <c r="H177" s="38">
        <v>9</v>
      </c>
      <c r="I177" s="38">
        <v>13232</v>
      </c>
      <c r="J177" s="37">
        <v>33.353139194999997</v>
      </c>
      <c r="K177" s="37">
        <v>56.794098171000002</v>
      </c>
      <c r="L177" s="37">
        <v>32.536008971000001</v>
      </c>
      <c r="M177" s="37">
        <v>14.209057358000001</v>
      </c>
      <c r="N177" s="37">
        <v>18.994070161</v>
      </c>
      <c r="O177" s="37">
        <v>6.6744617334000003</v>
      </c>
      <c r="P177" s="37">
        <v>9.1999999999999993</v>
      </c>
      <c r="Q177" s="37">
        <v>88.488564800000006</v>
      </c>
      <c r="R177" s="38">
        <v>507918</v>
      </c>
      <c r="S177" s="37">
        <v>2.6241300000000001</v>
      </c>
      <c r="T177" s="38">
        <v>5</v>
      </c>
      <c r="U177" s="38">
        <v>6</v>
      </c>
      <c r="V177" s="38">
        <v>0</v>
      </c>
    </row>
    <row r="178" spans="1:22" ht="13.5" customHeight="1" x14ac:dyDescent="0.2">
      <c r="A178" s="32" t="s">
        <v>174</v>
      </c>
      <c r="B178" s="32" t="s">
        <v>8107</v>
      </c>
      <c r="C178" s="32" t="s">
        <v>18157</v>
      </c>
      <c r="D178" s="37">
        <v>9.7268840000000001</v>
      </c>
      <c r="E178" s="39">
        <v>4114.97</v>
      </c>
      <c r="F178" s="39">
        <v>11712</v>
      </c>
      <c r="G178" s="39">
        <v>22947.71</v>
      </c>
      <c r="H178" s="38">
        <v>16</v>
      </c>
      <c r="I178" s="38">
        <v>23309</v>
      </c>
      <c r="J178" s="37">
        <v>24.412186556999998</v>
      </c>
      <c r="K178" s="37">
        <v>31.994271887</v>
      </c>
      <c r="L178" s="37">
        <v>28.208381208999999</v>
      </c>
      <c r="M178" s="37">
        <v>10.275555433999999</v>
      </c>
      <c r="N178" s="37">
        <v>10.862141537999999</v>
      </c>
      <c r="O178" s="37">
        <v>2.3695556714000001</v>
      </c>
      <c r="P178" s="37">
        <v>9.1734445927999992</v>
      </c>
      <c r="Q178" s="37">
        <v>84.952533900000006</v>
      </c>
      <c r="R178" s="38">
        <v>832125</v>
      </c>
      <c r="S178" s="37">
        <v>2.6241300000000001</v>
      </c>
      <c r="T178" s="38">
        <v>6</v>
      </c>
      <c r="U178" s="38">
        <v>11</v>
      </c>
      <c r="V178" s="38">
        <v>3</v>
      </c>
    </row>
    <row r="179" spans="1:22" ht="13.5" customHeight="1" x14ac:dyDescent="0.2">
      <c r="A179" s="32" t="s">
        <v>175</v>
      </c>
      <c r="B179" s="32" t="s">
        <v>8108</v>
      </c>
      <c r="C179" s="32" t="s">
        <v>18157</v>
      </c>
      <c r="D179" s="37">
        <v>4.0513969999999997</v>
      </c>
      <c r="E179" s="39">
        <v>1860.98</v>
      </c>
      <c r="F179" s="39">
        <v>5046</v>
      </c>
      <c r="G179" s="39" t="s">
        <v>15680</v>
      </c>
      <c r="H179" s="38">
        <v>7</v>
      </c>
      <c r="I179" s="38">
        <v>10246</v>
      </c>
      <c r="J179" s="37" t="s">
        <v>15680</v>
      </c>
      <c r="K179" s="37" t="s">
        <v>15680</v>
      </c>
      <c r="L179" s="37" t="s">
        <v>15680</v>
      </c>
      <c r="M179" s="37" t="s">
        <v>15680</v>
      </c>
      <c r="N179" s="37" t="s">
        <v>15680</v>
      </c>
      <c r="O179" s="37" t="s">
        <v>15680</v>
      </c>
      <c r="P179" s="37" t="s">
        <v>15680</v>
      </c>
      <c r="Q179" s="37">
        <v>88.503508699999998</v>
      </c>
      <c r="R179" s="38">
        <v>313445</v>
      </c>
      <c r="S179" s="37">
        <v>2.6241300000000001</v>
      </c>
      <c r="T179" s="38">
        <v>3</v>
      </c>
      <c r="U179" s="38">
        <v>5</v>
      </c>
      <c r="V179" s="38">
        <v>2</v>
      </c>
    </row>
    <row r="180" spans="1:22" ht="13.5" customHeight="1" x14ac:dyDescent="0.2">
      <c r="A180" s="32" t="s">
        <v>176</v>
      </c>
      <c r="B180" s="32" t="s">
        <v>8109</v>
      </c>
      <c r="C180" s="32" t="s">
        <v>18157</v>
      </c>
      <c r="D180" s="37">
        <v>2.5471210000000002</v>
      </c>
      <c r="E180" s="39">
        <v>1237</v>
      </c>
      <c r="F180" s="39">
        <v>3030</v>
      </c>
      <c r="G180" s="39">
        <v>5897.58</v>
      </c>
      <c r="H180" s="38">
        <v>5</v>
      </c>
      <c r="I180" s="38">
        <v>5988</v>
      </c>
      <c r="J180" s="37">
        <v>22.782683361</v>
      </c>
      <c r="K180" s="37">
        <v>31.226136763</v>
      </c>
      <c r="L180" s="37">
        <v>27.402030333999999</v>
      </c>
      <c r="M180" s="37">
        <v>5.3662173710000003</v>
      </c>
      <c r="N180" s="37">
        <v>13.096697452000001</v>
      </c>
      <c r="O180" s="37">
        <v>1.8599150123999999</v>
      </c>
      <c r="P180" s="37">
        <v>9.2333539988000002</v>
      </c>
      <c r="Q180" s="37">
        <v>67.835041000000004</v>
      </c>
      <c r="R180" s="38">
        <v>155784</v>
      </c>
      <c r="S180" s="37">
        <v>2.6241300000000001</v>
      </c>
      <c r="T180" s="38">
        <v>3</v>
      </c>
      <c r="U180" s="38">
        <v>5</v>
      </c>
      <c r="V180" s="38">
        <v>1</v>
      </c>
    </row>
    <row r="181" spans="1:22" ht="13.5" customHeight="1" x14ac:dyDescent="0.2">
      <c r="A181" s="32" t="s">
        <v>177</v>
      </c>
      <c r="B181" s="32" t="s">
        <v>8110</v>
      </c>
      <c r="C181" s="32" t="s">
        <v>18157</v>
      </c>
      <c r="D181" s="37">
        <v>3.729854</v>
      </c>
      <c r="E181" s="39">
        <v>2155.94</v>
      </c>
      <c r="F181" s="39">
        <v>6985</v>
      </c>
      <c r="G181" s="39">
        <v>13551.79</v>
      </c>
      <c r="H181" s="38">
        <v>9</v>
      </c>
      <c r="I181" s="38">
        <v>13747</v>
      </c>
      <c r="J181" s="37">
        <v>36.307127213999998</v>
      </c>
      <c r="K181" s="37">
        <v>59.164132295999998</v>
      </c>
      <c r="L181" s="37">
        <v>33.469917076999998</v>
      </c>
      <c r="M181" s="37">
        <v>12.467286838</v>
      </c>
      <c r="N181" s="37">
        <v>29.411823813000002</v>
      </c>
      <c r="O181" s="37">
        <v>9.0059652962999994</v>
      </c>
      <c r="P181" s="37">
        <v>9.1999999999999993</v>
      </c>
      <c r="Q181" s="37">
        <v>86.608233100000007</v>
      </c>
      <c r="R181" s="38">
        <v>545281</v>
      </c>
      <c r="S181" s="37">
        <v>2.6241300000000001</v>
      </c>
      <c r="T181" s="38">
        <v>4</v>
      </c>
      <c r="U181" s="38">
        <v>7</v>
      </c>
      <c r="V181" s="38">
        <v>1</v>
      </c>
    </row>
    <row r="182" spans="1:22" ht="13.5" customHeight="1" x14ac:dyDescent="0.2">
      <c r="A182" s="32" t="s">
        <v>178</v>
      </c>
      <c r="B182" s="32" t="s">
        <v>8111</v>
      </c>
      <c r="C182" s="32" t="s">
        <v>18157</v>
      </c>
      <c r="D182" s="37">
        <v>8.3233779999999999</v>
      </c>
      <c r="E182" s="39">
        <v>1682</v>
      </c>
      <c r="F182" s="39">
        <v>4776</v>
      </c>
      <c r="G182" s="39">
        <v>9383.33</v>
      </c>
      <c r="H182" s="38">
        <v>10</v>
      </c>
      <c r="I182" s="38">
        <v>9533</v>
      </c>
      <c r="J182" s="37">
        <v>23.131255563</v>
      </c>
      <c r="K182" s="37">
        <v>33.463085919999997</v>
      </c>
      <c r="L182" s="37">
        <v>23.326538344999999</v>
      </c>
      <c r="M182" s="37">
        <v>6.0436787006000001</v>
      </c>
      <c r="N182" s="37">
        <v>13.351369590999999</v>
      </c>
      <c r="O182" s="37">
        <v>0.89453515100000003</v>
      </c>
      <c r="P182" s="37">
        <v>9.1999999999999993</v>
      </c>
      <c r="Q182" s="37">
        <v>94.166627700000006</v>
      </c>
      <c r="R182" s="38">
        <v>316495</v>
      </c>
      <c r="S182" s="37">
        <v>2.6241300000000001</v>
      </c>
      <c r="T182" s="38">
        <v>7</v>
      </c>
      <c r="U182" s="38">
        <v>9</v>
      </c>
      <c r="V182" s="38">
        <v>3</v>
      </c>
    </row>
    <row r="183" spans="1:22" ht="13.5" customHeight="1" x14ac:dyDescent="0.2">
      <c r="A183" s="32" t="s">
        <v>179</v>
      </c>
      <c r="B183" s="32" t="s">
        <v>8112</v>
      </c>
      <c r="C183" s="32" t="s">
        <v>18157</v>
      </c>
      <c r="D183" s="37">
        <v>8.8563960000000002</v>
      </c>
      <c r="E183" s="39">
        <v>1047.99</v>
      </c>
      <c r="F183" s="39">
        <v>3035</v>
      </c>
      <c r="G183" s="39">
        <v>5821.76</v>
      </c>
      <c r="H183" s="38">
        <v>4</v>
      </c>
      <c r="I183" s="38">
        <v>5943</v>
      </c>
      <c r="J183" s="37">
        <v>15.328676293999999</v>
      </c>
      <c r="K183" s="37">
        <v>25.513155177000002</v>
      </c>
      <c r="L183" s="37">
        <v>24.453103934000001</v>
      </c>
      <c r="M183" s="37">
        <v>7.0896086544000001</v>
      </c>
      <c r="N183" s="37">
        <v>4.6812572373999997</v>
      </c>
      <c r="O183" s="37">
        <v>2.6519161351</v>
      </c>
      <c r="P183" s="37">
        <v>9.1999999999999993</v>
      </c>
      <c r="Q183" s="37">
        <v>84.7099908</v>
      </c>
      <c r="R183" s="38">
        <v>242090</v>
      </c>
      <c r="S183" s="37">
        <v>2.6241300000000001</v>
      </c>
      <c r="T183" s="38">
        <v>2</v>
      </c>
      <c r="U183" s="38">
        <v>3</v>
      </c>
      <c r="V183" s="38">
        <v>1</v>
      </c>
    </row>
    <row r="184" spans="1:22" ht="13.5" customHeight="1" x14ac:dyDescent="0.2">
      <c r="A184" s="32" t="s">
        <v>180</v>
      </c>
      <c r="B184" s="32" t="s">
        <v>8113</v>
      </c>
      <c r="C184" s="32" t="s">
        <v>18157</v>
      </c>
      <c r="D184" s="37">
        <v>6.9678009999999997</v>
      </c>
      <c r="E184" s="39">
        <v>1807.05</v>
      </c>
      <c r="F184" s="39">
        <v>5169</v>
      </c>
      <c r="G184" s="39">
        <v>9906.7800000000007</v>
      </c>
      <c r="H184" s="38">
        <v>7</v>
      </c>
      <c r="I184" s="38">
        <v>10140</v>
      </c>
      <c r="J184" s="37">
        <v>17.779550059000002</v>
      </c>
      <c r="K184" s="37">
        <v>28.536840609999999</v>
      </c>
      <c r="L184" s="37">
        <v>16.842510982</v>
      </c>
      <c r="M184" s="37">
        <v>11.371799906</v>
      </c>
      <c r="N184" s="37">
        <v>22.821470678000001</v>
      </c>
      <c r="O184" s="37">
        <v>2.0165472411000001</v>
      </c>
      <c r="P184" s="37">
        <v>9.2333256297999995</v>
      </c>
      <c r="Q184" s="37">
        <v>77.512146000000001</v>
      </c>
      <c r="R184" s="38">
        <v>309475</v>
      </c>
      <c r="S184" s="37">
        <v>2.6241300000000001</v>
      </c>
      <c r="T184" s="38">
        <v>2</v>
      </c>
      <c r="U184" s="38">
        <v>6</v>
      </c>
      <c r="V184" s="38">
        <v>1</v>
      </c>
    </row>
    <row r="185" spans="1:22" ht="13.5" customHeight="1" x14ac:dyDescent="0.2">
      <c r="A185" s="32" t="s">
        <v>181</v>
      </c>
      <c r="B185" s="32" t="s">
        <v>8114</v>
      </c>
      <c r="C185" s="32" t="s">
        <v>18157</v>
      </c>
      <c r="D185" s="37">
        <v>4.9431529999999997</v>
      </c>
      <c r="E185" s="39">
        <v>940.98</v>
      </c>
      <c r="F185" s="39">
        <v>2468</v>
      </c>
      <c r="G185" s="39">
        <v>4700.87</v>
      </c>
      <c r="H185" s="38">
        <v>6</v>
      </c>
      <c r="I185" s="38">
        <v>4771</v>
      </c>
      <c r="J185" s="37">
        <v>16.557841592999999</v>
      </c>
      <c r="K185" s="37">
        <v>28.024154294999999</v>
      </c>
      <c r="L185" s="37">
        <v>13.941177553999999</v>
      </c>
      <c r="M185" s="37">
        <v>5.3397939772000003</v>
      </c>
      <c r="N185" s="37">
        <v>5.6784036179999999</v>
      </c>
      <c r="O185" s="37">
        <v>0.53246593350000004</v>
      </c>
      <c r="P185" s="37">
        <v>8.4585443038000001</v>
      </c>
      <c r="Q185" s="37">
        <v>95.773919300000003</v>
      </c>
      <c r="R185" s="38">
        <v>183927</v>
      </c>
      <c r="S185" s="37">
        <v>2.6241300000000001</v>
      </c>
      <c r="T185" s="38">
        <v>4</v>
      </c>
      <c r="U185" s="38">
        <v>6</v>
      </c>
      <c r="V185" s="38">
        <v>1</v>
      </c>
    </row>
    <row r="186" spans="1:22" ht="13.5" customHeight="1" x14ac:dyDescent="0.2">
      <c r="A186" s="32" t="s">
        <v>182</v>
      </c>
      <c r="B186" s="32" t="s">
        <v>8115</v>
      </c>
      <c r="C186" s="32" t="s">
        <v>18157</v>
      </c>
      <c r="D186" s="37">
        <v>4.4998079999999998</v>
      </c>
      <c r="E186" s="39">
        <v>1859.03</v>
      </c>
      <c r="F186" s="39">
        <v>5879</v>
      </c>
      <c r="G186" s="39">
        <v>11167.04</v>
      </c>
      <c r="H186" s="38">
        <v>13</v>
      </c>
      <c r="I186" s="38">
        <v>11681</v>
      </c>
      <c r="J186" s="37">
        <v>22.183444887</v>
      </c>
      <c r="K186" s="37">
        <v>29.847028353999999</v>
      </c>
      <c r="L186" s="37">
        <v>27.319000464999998</v>
      </c>
      <c r="M186" s="37">
        <v>7.1734009041000002</v>
      </c>
      <c r="N186" s="37">
        <v>9.0752114916999993</v>
      </c>
      <c r="O186" s="37">
        <v>1.7570493795</v>
      </c>
      <c r="P186" s="37">
        <v>9.1509742299999992</v>
      </c>
      <c r="Q186" s="37">
        <v>86.506709200000003</v>
      </c>
      <c r="R186" s="38">
        <v>384546</v>
      </c>
      <c r="S186" s="37">
        <v>2.6241300000000001</v>
      </c>
      <c r="T186" s="38">
        <v>7</v>
      </c>
      <c r="U186" s="38">
        <v>10</v>
      </c>
      <c r="V186" s="38">
        <v>0</v>
      </c>
    </row>
    <row r="187" spans="1:22" ht="13.5" customHeight="1" x14ac:dyDescent="0.2">
      <c r="A187" s="32" t="s">
        <v>183</v>
      </c>
      <c r="B187" s="32" t="s">
        <v>8116</v>
      </c>
      <c r="C187" s="32" t="s">
        <v>18113</v>
      </c>
      <c r="D187" s="37">
        <v>2.6801659999999998</v>
      </c>
      <c r="E187" s="39">
        <v>2034.02</v>
      </c>
      <c r="F187" s="39">
        <v>4933</v>
      </c>
      <c r="G187" s="39">
        <v>9547.69</v>
      </c>
      <c r="H187" s="38">
        <v>8</v>
      </c>
      <c r="I187" s="38">
        <v>9895</v>
      </c>
      <c r="J187" s="37">
        <v>15.99588325</v>
      </c>
      <c r="K187" s="37">
        <v>32.549803418000003</v>
      </c>
      <c r="L187" s="37">
        <v>14.352954028999999</v>
      </c>
      <c r="M187" s="37">
        <v>5.2021510236999999</v>
      </c>
      <c r="N187" s="37">
        <v>16.982551117</v>
      </c>
      <c r="O187" s="37">
        <v>7.0512261278999997</v>
      </c>
      <c r="P187" s="37">
        <v>9.6</v>
      </c>
      <c r="Q187" s="37">
        <v>89.547022799999993</v>
      </c>
      <c r="R187" s="38">
        <v>289828</v>
      </c>
      <c r="S187" s="37">
        <v>2.5812599999999999</v>
      </c>
      <c r="T187" s="38">
        <v>4</v>
      </c>
      <c r="U187" s="38">
        <v>5</v>
      </c>
      <c r="V187" s="38">
        <v>2</v>
      </c>
    </row>
    <row r="188" spans="1:22" ht="13.5" customHeight="1" x14ac:dyDescent="0.2">
      <c r="A188" s="32" t="s">
        <v>184</v>
      </c>
      <c r="B188" s="32" t="s">
        <v>8117</v>
      </c>
      <c r="C188" s="32" t="s">
        <v>18157</v>
      </c>
      <c r="D188" s="37">
        <v>9.7174460000000007</v>
      </c>
      <c r="E188" s="39">
        <v>613</v>
      </c>
      <c r="F188" s="39">
        <v>1243</v>
      </c>
      <c r="G188" s="39">
        <v>2396.9899999999998</v>
      </c>
      <c r="H188" s="38">
        <v>2</v>
      </c>
      <c r="I188" s="38">
        <v>2419</v>
      </c>
      <c r="J188" s="37">
        <v>24.832574292</v>
      </c>
      <c r="K188" s="37">
        <v>33.674808620999997</v>
      </c>
      <c r="L188" s="37">
        <v>22.800737812000001</v>
      </c>
      <c r="M188" s="37">
        <v>19.716068944</v>
      </c>
      <c r="N188" s="37">
        <v>4.4332969333000003</v>
      </c>
      <c r="O188" s="37">
        <v>9.3852309145999993</v>
      </c>
      <c r="P188" s="37">
        <v>9.1999999999999993</v>
      </c>
      <c r="Q188" s="37" t="s">
        <v>15680</v>
      </c>
      <c r="R188" s="38">
        <v>75383</v>
      </c>
      <c r="S188" s="37">
        <v>2.6241300000000001</v>
      </c>
      <c r="T188" s="38">
        <v>2</v>
      </c>
      <c r="U188" s="38">
        <v>2</v>
      </c>
      <c r="V188" s="38">
        <v>1</v>
      </c>
    </row>
    <row r="189" spans="1:22" ht="13.5" customHeight="1" x14ac:dyDescent="0.2">
      <c r="A189" s="32" t="s">
        <v>185</v>
      </c>
      <c r="B189" s="32" t="s">
        <v>8118</v>
      </c>
      <c r="C189" s="32" t="s">
        <v>18157</v>
      </c>
      <c r="D189" s="37">
        <v>7.9939640000000001</v>
      </c>
      <c r="E189" s="39">
        <v>1649.03</v>
      </c>
      <c r="F189" s="39">
        <v>4266</v>
      </c>
      <c r="G189" s="39">
        <v>8412.41</v>
      </c>
      <c r="H189" s="38">
        <v>5</v>
      </c>
      <c r="I189" s="38">
        <v>8512</v>
      </c>
      <c r="J189" s="37">
        <v>22.84346481</v>
      </c>
      <c r="K189" s="37">
        <v>37.055309078999997</v>
      </c>
      <c r="L189" s="37">
        <v>28.228533900999999</v>
      </c>
      <c r="M189" s="37">
        <v>7.1856245236999996</v>
      </c>
      <c r="N189" s="37">
        <v>26.708237750999999</v>
      </c>
      <c r="O189" s="37">
        <v>3.9839526850999998</v>
      </c>
      <c r="P189" s="37">
        <v>9.1999999999999993</v>
      </c>
      <c r="Q189" s="37">
        <v>70.416299899999999</v>
      </c>
      <c r="R189" s="38">
        <v>270650</v>
      </c>
      <c r="S189" s="37">
        <v>2.6241300000000001</v>
      </c>
      <c r="T189" s="38">
        <v>2</v>
      </c>
      <c r="U189" s="38">
        <v>4</v>
      </c>
      <c r="V189" s="38">
        <v>1</v>
      </c>
    </row>
    <row r="190" spans="1:22" ht="13.5" customHeight="1" x14ac:dyDescent="0.2">
      <c r="A190" s="32" t="s">
        <v>186</v>
      </c>
      <c r="B190" s="32" t="s">
        <v>8119</v>
      </c>
      <c r="C190" s="32" t="s">
        <v>18113</v>
      </c>
      <c r="D190" s="37">
        <v>4.6551590000000003</v>
      </c>
      <c r="E190" s="39">
        <v>1735.04</v>
      </c>
      <c r="F190" s="39">
        <v>5109</v>
      </c>
      <c r="G190" s="39">
        <v>9352.17</v>
      </c>
      <c r="H190" s="38">
        <v>8</v>
      </c>
      <c r="I190" s="38">
        <v>9861</v>
      </c>
      <c r="J190" s="37">
        <v>22.636991021</v>
      </c>
      <c r="K190" s="37">
        <v>40.394162184000002</v>
      </c>
      <c r="L190" s="37">
        <v>16.778381413000002</v>
      </c>
      <c r="M190" s="37">
        <v>3.4829314708000001</v>
      </c>
      <c r="N190" s="37">
        <v>25.235044848000001</v>
      </c>
      <c r="O190" s="37">
        <v>15.075450654000001</v>
      </c>
      <c r="P190" s="37">
        <v>9.6</v>
      </c>
      <c r="Q190" s="37">
        <v>85.463999900000005</v>
      </c>
      <c r="R190" s="38">
        <v>244741</v>
      </c>
      <c r="S190" s="37">
        <v>2.5812599999999999</v>
      </c>
      <c r="T190" s="38">
        <v>4</v>
      </c>
      <c r="U190" s="38">
        <v>7</v>
      </c>
      <c r="V190" s="38">
        <v>3</v>
      </c>
    </row>
    <row r="191" spans="1:22" ht="13.5" customHeight="1" x14ac:dyDescent="0.2">
      <c r="A191" s="32" t="s">
        <v>187</v>
      </c>
      <c r="B191" s="32" t="s">
        <v>8120</v>
      </c>
      <c r="C191" s="32" t="s">
        <v>18157</v>
      </c>
      <c r="D191" s="37">
        <v>4.7939579999999999</v>
      </c>
      <c r="E191" s="39">
        <v>1733.97</v>
      </c>
      <c r="F191" s="39">
        <v>3648</v>
      </c>
      <c r="G191" s="39">
        <v>7185.62</v>
      </c>
      <c r="H191" s="38">
        <v>8</v>
      </c>
      <c r="I191" s="38">
        <v>7256</v>
      </c>
      <c r="J191" s="37">
        <v>16.001176087000001</v>
      </c>
      <c r="K191" s="37">
        <v>28.17306666</v>
      </c>
      <c r="L191" s="37">
        <v>14.074705098000001</v>
      </c>
      <c r="M191" s="37">
        <v>28.850907048</v>
      </c>
      <c r="N191" s="37">
        <v>10.798488121</v>
      </c>
      <c r="O191" s="37">
        <v>12.381904515</v>
      </c>
      <c r="P191" s="37">
        <v>9.1999999999999993</v>
      </c>
      <c r="Q191" s="37">
        <v>95.280280300000001</v>
      </c>
      <c r="R191" s="38">
        <v>169584</v>
      </c>
      <c r="S191" s="37">
        <v>2.6241300000000001</v>
      </c>
      <c r="T191" s="38">
        <v>4</v>
      </c>
      <c r="U191" s="38">
        <v>7</v>
      </c>
      <c r="V191" s="38">
        <v>1</v>
      </c>
    </row>
    <row r="192" spans="1:22" ht="13.5" customHeight="1" x14ac:dyDescent="0.2">
      <c r="A192" s="32" t="s">
        <v>188</v>
      </c>
      <c r="B192" s="32" t="s">
        <v>8121</v>
      </c>
      <c r="C192" s="32" t="s">
        <v>18157</v>
      </c>
      <c r="D192" s="37">
        <v>6.7798369999999997</v>
      </c>
      <c r="E192" s="39">
        <v>2659.04</v>
      </c>
      <c r="F192" s="39">
        <v>5976</v>
      </c>
      <c r="G192" s="39">
        <v>10900.77</v>
      </c>
      <c r="H192" s="38">
        <v>7</v>
      </c>
      <c r="I192" s="38">
        <v>11556</v>
      </c>
      <c r="J192" s="37">
        <v>6.7507235945000001</v>
      </c>
      <c r="K192" s="37">
        <v>14.800072759000001</v>
      </c>
      <c r="L192" s="37">
        <v>7.1293510039000001</v>
      </c>
      <c r="M192" s="37">
        <v>10.039227164</v>
      </c>
      <c r="N192" s="37">
        <v>5.1953501529999997</v>
      </c>
      <c r="O192" s="37">
        <v>1.5941926271</v>
      </c>
      <c r="P192" s="37">
        <v>9.1999999999999993</v>
      </c>
      <c r="Q192" s="37">
        <v>88.406631899999994</v>
      </c>
      <c r="R192" s="38">
        <v>440868</v>
      </c>
      <c r="S192" s="37">
        <v>2.6241300000000001</v>
      </c>
      <c r="T192" s="38">
        <v>4</v>
      </c>
      <c r="U192" s="38">
        <v>7</v>
      </c>
      <c r="V192" s="38">
        <v>0</v>
      </c>
    </row>
    <row r="193" spans="1:22" ht="13.5" customHeight="1" x14ac:dyDescent="0.2">
      <c r="A193" s="32" t="s">
        <v>189</v>
      </c>
      <c r="B193" s="32" t="s">
        <v>8122</v>
      </c>
      <c r="C193" s="32" t="s">
        <v>18157</v>
      </c>
      <c r="D193" s="37">
        <v>4.990653</v>
      </c>
      <c r="E193" s="39">
        <v>2891.03</v>
      </c>
      <c r="F193" s="39">
        <v>7120</v>
      </c>
      <c r="G193" s="39">
        <v>13910.36</v>
      </c>
      <c r="H193" s="38">
        <v>12</v>
      </c>
      <c r="I193" s="38">
        <v>14095</v>
      </c>
      <c r="J193" s="37">
        <v>24.216507865000001</v>
      </c>
      <c r="K193" s="37">
        <v>43.450532600999999</v>
      </c>
      <c r="L193" s="37">
        <v>25.166884634999999</v>
      </c>
      <c r="M193" s="37">
        <v>8.1869667972000002</v>
      </c>
      <c r="N193" s="37">
        <v>11.700061311000001</v>
      </c>
      <c r="O193" s="37">
        <v>1.4852185508</v>
      </c>
      <c r="P193" s="37">
        <v>9.2535721901999999</v>
      </c>
      <c r="Q193" s="37">
        <v>89.010847600000005</v>
      </c>
      <c r="R193" s="38">
        <v>496535</v>
      </c>
      <c r="S193" s="37">
        <v>2.6241300000000001</v>
      </c>
      <c r="T193" s="38">
        <v>4</v>
      </c>
      <c r="U193" s="38">
        <v>9</v>
      </c>
      <c r="V193" s="38">
        <v>1</v>
      </c>
    </row>
    <row r="194" spans="1:22" ht="13.5" customHeight="1" x14ac:dyDescent="0.2">
      <c r="A194" s="32" t="s">
        <v>190</v>
      </c>
      <c r="B194" s="32" t="s">
        <v>8123</v>
      </c>
      <c r="C194" s="32" t="s">
        <v>18157</v>
      </c>
      <c r="D194" s="37">
        <v>8.5592649999999999</v>
      </c>
      <c r="E194" s="39">
        <v>931</v>
      </c>
      <c r="F194" s="39">
        <v>3012</v>
      </c>
      <c r="G194" s="39">
        <v>5630.82</v>
      </c>
      <c r="H194" s="38">
        <v>4</v>
      </c>
      <c r="I194" s="38">
        <v>5690</v>
      </c>
      <c r="J194" s="37">
        <v>14.411974626999999</v>
      </c>
      <c r="K194" s="37">
        <v>21.558759443</v>
      </c>
      <c r="L194" s="37">
        <v>12.030298953000001</v>
      </c>
      <c r="M194" s="37">
        <v>6.4873008321999999</v>
      </c>
      <c r="N194" s="37">
        <v>5.9029956907000001</v>
      </c>
      <c r="O194" s="37">
        <v>1.0774454402</v>
      </c>
      <c r="P194" s="37">
        <v>9.1999999999999993</v>
      </c>
      <c r="Q194" s="37">
        <v>75.306670400000002</v>
      </c>
      <c r="R194" s="38">
        <v>163013</v>
      </c>
      <c r="S194" s="37">
        <v>2.6241300000000001</v>
      </c>
      <c r="T194" s="38">
        <v>3</v>
      </c>
      <c r="U194" s="38">
        <v>4</v>
      </c>
      <c r="V194" s="38">
        <v>0</v>
      </c>
    </row>
    <row r="195" spans="1:22" ht="13.5" customHeight="1" x14ac:dyDescent="0.2">
      <c r="A195" s="32" t="s">
        <v>191</v>
      </c>
      <c r="B195" s="32" t="s">
        <v>8124</v>
      </c>
      <c r="C195" s="32" t="s">
        <v>18113</v>
      </c>
      <c r="D195" s="37">
        <v>8.1469280000000008</v>
      </c>
      <c r="E195" s="39">
        <v>1800</v>
      </c>
      <c r="F195" s="39">
        <v>5882</v>
      </c>
      <c r="G195" s="39">
        <v>11144.51</v>
      </c>
      <c r="H195" s="38">
        <v>10</v>
      </c>
      <c r="I195" s="38">
        <v>11655</v>
      </c>
      <c r="J195" s="37">
        <v>37.637141899</v>
      </c>
      <c r="K195" s="37">
        <v>56.747402508</v>
      </c>
      <c r="L195" s="37">
        <v>36.782217482</v>
      </c>
      <c r="M195" s="37">
        <v>2.7499697385999999</v>
      </c>
      <c r="N195" s="37">
        <v>30.581562809000001</v>
      </c>
      <c r="O195" s="37">
        <v>16.332282696</v>
      </c>
      <c r="P195" s="37">
        <v>9.6</v>
      </c>
      <c r="Q195" s="37">
        <v>86.526813099999998</v>
      </c>
      <c r="R195" s="38">
        <v>258422</v>
      </c>
      <c r="S195" s="37">
        <v>2.5812599999999999</v>
      </c>
      <c r="T195" s="38">
        <v>5</v>
      </c>
      <c r="U195" s="38">
        <v>9</v>
      </c>
      <c r="V195" s="38">
        <v>2</v>
      </c>
    </row>
    <row r="196" spans="1:22" ht="13.5" customHeight="1" x14ac:dyDescent="0.2">
      <c r="A196" s="32" t="s">
        <v>192</v>
      </c>
      <c r="B196" s="32" t="s">
        <v>8125</v>
      </c>
      <c r="C196" s="32" t="s">
        <v>18157</v>
      </c>
      <c r="D196" s="37">
        <v>5.2666870000000001</v>
      </c>
      <c r="E196" s="39">
        <v>1470.03</v>
      </c>
      <c r="F196" s="39">
        <v>3896</v>
      </c>
      <c r="G196" s="39">
        <v>7502.34</v>
      </c>
      <c r="H196" s="38">
        <v>5</v>
      </c>
      <c r="I196" s="38">
        <v>7572</v>
      </c>
      <c r="J196" s="37">
        <v>29.261643933999999</v>
      </c>
      <c r="K196" s="37">
        <v>49.598448847</v>
      </c>
      <c r="L196" s="37">
        <v>38.189736773</v>
      </c>
      <c r="M196" s="37">
        <v>3.1094173173000001</v>
      </c>
      <c r="N196" s="37">
        <v>15.127386424000001</v>
      </c>
      <c r="O196" s="37">
        <v>2.7523997206000002</v>
      </c>
      <c r="P196" s="37">
        <v>9.1999999999999993</v>
      </c>
      <c r="Q196" s="37">
        <v>76.993128799999994</v>
      </c>
      <c r="R196" s="38">
        <v>251871</v>
      </c>
      <c r="S196" s="37">
        <v>2.6241300000000001</v>
      </c>
      <c r="T196" s="38">
        <v>3</v>
      </c>
      <c r="U196" s="38">
        <v>3</v>
      </c>
      <c r="V196" s="38">
        <v>1</v>
      </c>
    </row>
    <row r="197" spans="1:22" ht="13.5" customHeight="1" x14ac:dyDescent="0.2">
      <c r="A197" s="32" t="s">
        <v>193</v>
      </c>
      <c r="B197" s="32" t="s">
        <v>8126</v>
      </c>
      <c r="C197" s="32" t="s">
        <v>18157</v>
      </c>
      <c r="D197" s="37">
        <v>2.4702289999999998</v>
      </c>
      <c r="E197" s="39">
        <v>937.01</v>
      </c>
      <c r="F197" s="39">
        <v>2763</v>
      </c>
      <c r="G197" s="39">
        <v>5328.18</v>
      </c>
      <c r="H197" s="38">
        <v>4</v>
      </c>
      <c r="I197" s="38">
        <v>5400</v>
      </c>
      <c r="J197" s="37">
        <v>25.918425441</v>
      </c>
      <c r="K197" s="37">
        <v>51.731361643</v>
      </c>
      <c r="L197" s="37">
        <v>39.812582311</v>
      </c>
      <c r="M197" s="37">
        <v>7.2039541610000004</v>
      </c>
      <c r="N197" s="37">
        <v>24.433998583000001</v>
      </c>
      <c r="O197" s="37">
        <v>2.5564374435000001</v>
      </c>
      <c r="P197" s="37">
        <v>9.1999999999999993</v>
      </c>
      <c r="Q197" s="37">
        <v>79.734136300000003</v>
      </c>
      <c r="R197" s="38">
        <v>129640</v>
      </c>
      <c r="S197" s="37">
        <v>2.6241300000000001</v>
      </c>
      <c r="T197" s="38">
        <v>2</v>
      </c>
      <c r="U197" s="38">
        <v>4</v>
      </c>
      <c r="V197" s="38">
        <v>1</v>
      </c>
    </row>
    <row r="198" spans="1:22" ht="13.5" customHeight="1" x14ac:dyDescent="0.2">
      <c r="A198" s="32" t="s">
        <v>194</v>
      </c>
      <c r="B198" s="32" t="s">
        <v>8127</v>
      </c>
      <c r="C198" s="32" t="s">
        <v>18157</v>
      </c>
      <c r="D198" s="37">
        <v>6.0509820000000003</v>
      </c>
      <c r="E198" s="39">
        <v>746.01</v>
      </c>
      <c r="F198" s="39">
        <v>1380</v>
      </c>
      <c r="G198" s="39">
        <v>2767.89</v>
      </c>
      <c r="H198" s="38">
        <v>4</v>
      </c>
      <c r="I198" s="38">
        <v>2795</v>
      </c>
      <c r="J198" s="37">
        <v>11.288152775</v>
      </c>
      <c r="K198" s="37">
        <v>25.589089314999999</v>
      </c>
      <c r="L198" s="37">
        <v>12.004511369999999</v>
      </c>
      <c r="M198" s="37">
        <v>45.623498470999998</v>
      </c>
      <c r="N198" s="37">
        <v>1.6252909967</v>
      </c>
      <c r="O198" s="37">
        <v>23.209518981999999</v>
      </c>
      <c r="P198" s="37">
        <v>9.1999999999999993</v>
      </c>
      <c r="Q198" s="37" t="s">
        <v>15680</v>
      </c>
      <c r="R198" s="38">
        <v>70212</v>
      </c>
      <c r="S198" s="37">
        <v>2.6241300000000001</v>
      </c>
      <c r="T198" s="38">
        <v>1</v>
      </c>
      <c r="U198" s="38">
        <v>3</v>
      </c>
      <c r="V198" s="38">
        <v>0</v>
      </c>
    </row>
    <row r="199" spans="1:22" ht="13.5" customHeight="1" x14ac:dyDescent="0.2">
      <c r="A199" s="32" t="s">
        <v>195</v>
      </c>
      <c r="B199" s="32" t="s">
        <v>8128</v>
      </c>
      <c r="C199" s="32" t="s">
        <v>18157</v>
      </c>
      <c r="D199" s="37">
        <v>2.4469820000000002</v>
      </c>
      <c r="E199" s="39">
        <v>1282.01</v>
      </c>
      <c r="F199" s="39">
        <v>3634</v>
      </c>
      <c r="G199" s="39">
        <v>6987.68</v>
      </c>
      <c r="H199" s="38">
        <v>7</v>
      </c>
      <c r="I199" s="38">
        <v>7079</v>
      </c>
      <c r="J199" s="37">
        <v>34.715094153999999</v>
      </c>
      <c r="K199" s="37">
        <v>63.044290818999997</v>
      </c>
      <c r="L199" s="37">
        <v>40.822553194000001</v>
      </c>
      <c r="M199" s="37">
        <v>4.1295514948000003</v>
      </c>
      <c r="N199" s="37">
        <v>31.888950987000001</v>
      </c>
      <c r="O199" s="37">
        <v>3.7747714562999999</v>
      </c>
      <c r="P199" s="37">
        <v>9.1999999999999993</v>
      </c>
      <c r="Q199" s="37">
        <v>93.749829800000001</v>
      </c>
      <c r="R199" s="38">
        <v>188581</v>
      </c>
      <c r="S199" s="37">
        <v>2.6241300000000001</v>
      </c>
      <c r="T199" s="38">
        <v>4</v>
      </c>
      <c r="U199" s="38">
        <v>3</v>
      </c>
      <c r="V199" s="38">
        <v>2</v>
      </c>
    </row>
    <row r="200" spans="1:22" ht="13.5" customHeight="1" x14ac:dyDescent="0.2">
      <c r="A200" s="32" t="s">
        <v>196</v>
      </c>
      <c r="B200" s="32" t="s">
        <v>8129</v>
      </c>
      <c r="C200" s="32" t="s">
        <v>18157</v>
      </c>
      <c r="D200" s="37">
        <v>6.4808110000000001</v>
      </c>
      <c r="E200" s="39">
        <v>2895.98</v>
      </c>
      <c r="F200" s="39">
        <v>7592</v>
      </c>
      <c r="G200" s="39">
        <v>14974.97</v>
      </c>
      <c r="H200" s="38">
        <v>11</v>
      </c>
      <c r="I200" s="38">
        <v>15140</v>
      </c>
      <c r="J200" s="37">
        <v>31.875715923000001</v>
      </c>
      <c r="K200" s="37">
        <v>51.830058213000001</v>
      </c>
      <c r="L200" s="37">
        <v>36.490674724999998</v>
      </c>
      <c r="M200" s="37">
        <v>4.1543408499999996</v>
      </c>
      <c r="N200" s="37">
        <v>21.094497987</v>
      </c>
      <c r="O200" s="37">
        <v>3.3456507415000001</v>
      </c>
      <c r="P200" s="37">
        <v>9.1712886668000007</v>
      </c>
      <c r="Q200" s="37">
        <v>92.601491199999998</v>
      </c>
      <c r="R200" s="38">
        <v>557953</v>
      </c>
      <c r="S200" s="37">
        <v>2.6241300000000001</v>
      </c>
      <c r="T200" s="38">
        <v>3</v>
      </c>
      <c r="U200" s="38">
        <v>8</v>
      </c>
      <c r="V200" s="38">
        <v>2</v>
      </c>
    </row>
    <row r="201" spans="1:22" ht="13.5" customHeight="1" x14ac:dyDescent="0.2">
      <c r="A201" s="32" t="s">
        <v>197</v>
      </c>
      <c r="B201" s="32" t="s">
        <v>8130</v>
      </c>
      <c r="C201" s="32" t="s">
        <v>18157</v>
      </c>
      <c r="D201" s="37">
        <v>9.2215509999999998</v>
      </c>
      <c r="E201" s="39">
        <v>2455.04</v>
      </c>
      <c r="F201" s="39">
        <v>5315</v>
      </c>
      <c r="G201" s="39">
        <v>10204.19</v>
      </c>
      <c r="H201" s="38">
        <v>12</v>
      </c>
      <c r="I201" s="38">
        <v>10368</v>
      </c>
      <c r="J201" s="37">
        <v>12.795865571</v>
      </c>
      <c r="K201" s="37">
        <v>24.265659769999999</v>
      </c>
      <c r="L201" s="37">
        <v>9.0822676313000006</v>
      </c>
      <c r="M201" s="37">
        <v>24.016709471999999</v>
      </c>
      <c r="N201" s="37">
        <v>1.7042875762</v>
      </c>
      <c r="O201" s="37">
        <v>6.9992149035000004</v>
      </c>
      <c r="P201" s="37">
        <v>9.0792277760999998</v>
      </c>
      <c r="Q201" s="37">
        <v>87.715203399999993</v>
      </c>
      <c r="R201" s="38">
        <v>232424</v>
      </c>
      <c r="S201" s="37">
        <v>2.6241300000000001</v>
      </c>
      <c r="T201" s="38">
        <v>6</v>
      </c>
      <c r="U201" s="38">
        <v>10</v>
      </c>
      <c r="V201" s="38">
        <v>2</v>
      </c>
    </row>
    <row r="202" spans="1:22" ht="13.5" customHeight="1" x14ac:dyDescent="0.2">
      <c r="A202" s="32" t="s">
        <v>198</v>
      </c>
      <c r="B202" s="32" t="s">
        <v>8131</v>
      </c>
      <c r="C202" s="32" t="s">
        <v>18113</v>
      </c>
      <c r="D202" s="37">
        <v>9.6650369999999999</v>
      </c>
      <c r="E202" s="39">
        <v>2451.06</v>
      </c>
      <c r="F202" s="39">
        <v>7089</v>
      </c>
      <c r="G202" s="39">
        <v>13231.59</v>
      </c>
      <c r="H202" s="38">
        <v>14</v>
      </c>
      <c r="I202" s="38">
        <v>13770</v>
      </c>
      <c r="J202" s="37">
        <v>27.135229272</v>
      </c>
      <c r="K202" s="37">
        <v>45.904560095000001</v>
      </c>
      <c r="L202" s="37">
        <v>26.859151381</v>
      </c>
      <c r="M202" s="37">
        <v>4.2113602027999999</v>
      </c>
      <c r="N202" s="37">
        <v>22.996530961000001</v>
      </c>
      <c r="O202" s="37">
        <v>15.066401840999999</v>
      </c>
      <c r="P202" s="37">
        <v>9.6</v>
      </c>
      <c r="Q202" s="37">
        <v>90.484951100000004</v>
      </c>
      <c r="R202" s="38">
        <v>379241</v>
      </c>
      <c r="S202" s="37">
        <v>2.5812599999999999</v>
      </c>
      <c r="T202" s="38">
        <v>7</v>
      </c>
      <c r="U202" s="38">
        <v>10</v>
      </c>
      <c r="V202" s="38">
        <v>1</v>
      </c>
    </row>
    <row r="203" spans="1:22" ht="13.5" customHeight="1" x14ac:dyDescent="0.2">
      <c r="A203" s="32" t="s">
        <v>199</v>
      </c>
      <c r="B203" s="32" t="s">
        <v>8132</v>
      </c>
      <c r="C203" s="32" t="s">
        <v>18113</v>
      </c>
      <c r="D203" s="37">
        <v>3.3906010000000002</v>
      </c>
      <c r="E203" s="39">
        <v>1127.99</v>
      </c>
      <c r="F203" s="39">
        <v>2793</v>
      </c>
      <c r="G203" s="39">
        <v>5382.7</v>
      </c>
      <c r="H203" s="38">
        <v>3</v>
      </c>
      <c r="I203" s="38">
        <v>5468</v>
      </c>
      <c r="J203" s="37">
        <v>8.2380457800000002</v>
      </c>
      <c r="K203" s="37">
        <v>20.157358232</v>
      </c>
      <c r="L203" s="37">
        <v>3.7952352724999998</v>
      </c>
      <c r="M203" s="37">
        <v>22.534125387</v>
      </c>
      <c r="N203" s="37">
        <v>15.017670138</v>
      </c>
      <c r="O203" s="37">
        <v>7.2560176178000004</v>
      </c>
      <c r="P203" s="37">
        <v>8.3653635279999996</v>
      </c>
      <c r="Q203" s="37">
        <v>96.118314100000006</v>
      </c>
      <c r="R203" s="38">
        <v>125268</v>
      </c>
      <c r="S203" s="37">
        <v>2.5812599999999999</v>
      </c>
      <c r="T203" s="38">
        <v>2</v>
      </c>
      <c r="U203" s="38">
        <v>3</v>
      </c>
      <c r="V203" s="38">
        <v>1</v>
      </c>
    </row>
    <row r="204" spans="1:22" ht="13.5" customHeight="1" x14ac:dyDescent="0.2">
      <c r="A204" s="32" t="s">
        <v>200</v>
      </c>
      <c r="B204" s="32" t="s">
        <v>8133</v>
      </c>
      <c r="C204" s="32" t="s">
        <v>18157</v>
      </c>
      <c r="D204" s="37">
        <v>5.0965249999999997</v>
      </c>
      <c r="E204" s="39">
        <v>2079.9699999999998</v>
      </c>
      <c r="F204" s="39">
        <v>6151</v>
      </c>
      <c r="G204" s="39">
        <v>11997.2</v>
      </c>
      <c r="H204" s="38">
        <v>6</v>
      </c>
      <c r="I204" s="38">
        <v>12138</v>
      </c>
      <c r="J204" s="37">
        <v>20.878486297999999</v>
      </c>
      <c r="K204" s="37">
        <v>29.418695710000001</v>
      </c>
      <c r="L204" s="37">
        <v>18.429835191999999</v>
      </c>
      <c r="M204" s="37">
        <v>8.8858939786000004</v>
      </c>
      <c r="N204" s="37">
        <v>12.521702419</v>
      </c>
      <c r="O204" s="37">
        <v>2.9298093504999998</v>
      </c>
      <c r="P204" s="37">
        <v>9.1559000000000008</v>
      </c>
      <c r="Q204" s="37">
        <v>86.125563299999996</v>
      </c>
      <c r="R204" s="38">
        <v>484456</v>
      </c>
      <c r="S204" s="37">
        <v>2.6241300000000001</v>
      </c>
      <c r="T204" s="38">
        <v>3</v>
      </c>
      <c r="U204" s="38">
        <v>5</v>
      </c>
      <c r="V204" s="38">
        <v>0</v>
      </c>
    </row>
    <row r="205" spans="1:22" ht="13.5" customHeight="1" x14ac:dyDescent="0.2">
      <c r="A205" s="32" t="s">
        <v>201</v>
      </c>
      <c r="B205" s="32" t="s">
        <v>8134</v>
      </c>
      <c r="C205" s="32" t="s">
        <v>18157</v>
      </c>
      <c r="D205" s="37">
        <v>6.6855700000000002</v>
      </c>
      <c r="E205" s="39">
        <v>1917.04</v>
      </c>
      <c r="F205" s="39">
        <v>5784</v>
      </c>
      <c r="G205" s="39">
        <v>11127.61</v>
      </c>
      <c r="H205" s="38">
        <v>13</v>
      </c>
      <c r="I205" s="38">
        <v>11312</v>
      </c>
      <c r="J205" s="37">
        <v>16.953474264</v>
      </c>
      <c r="K205" s="37">
        <v>26.701724472999999</v>
      </c>
      <c r="L205" s="37">
        <v>14.653883236</v>
      </c>
      <c r="M205" s="37">
        <v>12.414103445</v>
      </c>
      <c r="N205" s="37">
        <v>23.435607910000002</v>
      </c>
      <c r="O205" s="37">
        <v>1.8773247479999999</v>
      </c>
      <c r="P205" s="37">
        <v>9.1999999999999993</v>
      </c>
      <c r="Q205" s="37">
        <v>95.010958099999996</v>
      </c>
      <c r="R205" s="38">
        <v>476725</v>
      </c>
      <c r="S205" s="37">
        <v>2.6241300000000001</v>
      </c>
      <c r="T205" s="38">
        <v>9</v>
      </c>
      <c r="U205" s="38">
        <v>13</v>
      </c>
      <c r="V205" s="38">
        <v>2</v>
      </c>
    </row>
    <row r="206" spans="1:22" ht="13.5" customHeight="1" x14ac:dyDescent="0.2">
      <c r="A206" s="32" t="s">
        <v>202</v>
      </c>
      <c r="B206" s="32" t="s">
        <v>8135</v>
      </c>
      <c r="C206" s="32" t="s">
        <v>18157</v>
      </c>
      <c r="D206" s="37">
        <v>5.18973</v>
      </c>
      <c r="E206" s="39">
        <v>1838</v>
      </c>
      <c r="F206" s="39">
        <v>5113</v>
      </c>
      <c r="G206" s="39">
        <v>9864.82</v>
      </c>
      <c r="H206" s="38">
        <v>7</v>
      </c>
      <c r="I206" s="38">
        <v>10012</v>
      </c>
      <c r="J206" s="37">
        <v>30.558702007000001</v>
      </c>
      <c r="K206" s="37">
        <v>47.206884784000003</v>
      </c>
      <c r="L206" s="37">
        <v>42.599425877999998</v>
      </c>
      <c r="M206" s="37">
        <v>8.3411644283000008</v>
      </c>
      <c r="N206" s="37">
        <v>16.137027473</v>
      </c>
      <c r="O206" s="37">
        <v>3.6642228518</v>
      </c>
      <c r="P206" s="37">
        <v>9.1999999999999993</v>
      </c>
      <c r="Q206" s="37">
        <v>86.360521000000006</v>
      </c>
      <c r="R206" s="38">
        <v>351347</v>
      </c>
      <c r="S206" s="37">
        <v>2.6241300000000001</v>
      </c>
      <c r="T206" s="38">
        <v>2</v>
      </c>
      <c r="U206" s="38">
        <v>4</v>
      </c>
      <c r="V206" s="38">
        <v>4</v>
      </c>
    </row>
    <row r="207" spans="1:22" ht="13.5" customHeight="1" x14ac:dyDescent="0.2">
      <c r="A207" s="32" t="s">
        <v>203</v>
      </c>
      <c r="B207" s="32" t="s">
        <v>8136</v>
      </c>
      <c r="C207" s="32" t="s">
        <v>18157</v>
      </c>
      <c r="D207" s="37">
        <v>4.9538510000000002</v>
      </c>
      <c r="E207" s="39">
        <v>1644.97</v>
      </c>
      <c r="F207" s="39">
        <v>4430</v>
      </c>
      <c r="G207" s="39" t="s">
        <v>15680</v>
      </c>
      <c r="H207" s="38">
        <v>8</v>
      </c>
      <c r="I207" s="38">
        <v>8885</v>
      </c>
      <c r="J207" s="37" t="s">
        <v>15680</v>
      </c>
      <c r="K207" s="37" t="s">
        <v>15680</v>
      </c>
      <c r="L207" s="37" t="s">
        <v>15680</v>
      </c>
      <c r="M207" s="37" t="s">
        <v>15680</v>
      </c>
      <c r="N207" s="37" t="s">
        <v>15680</v>
      </c>
      <c r="O207" s="37" t="s">
        <v>15680</v>
      </c>
      <c r="P207" s="37" t="s">
        <v>15680</v>
      </c>
      <c r="Q207" s="37">
        <v>85.320917899999998</v>
      </c>
      <c r="R207" s="38">
        <v>353892</v>
      </c>
      <c r="S207" s="37">
        <v>2.6241300000000001</v>
      </c>
      <c r="T207" s="38">
        <v>4</v>
      </c>
      <c r="U207" s="38">
        <v>7</v>
      </c>
      <c r="V207" s="38">
        <v>2</v>
      </c>
    </row>
    <row r="208" spans="1:22" ht="13.5" customHeight="1" x14ac:dyDescent="0.2">
      <c r="A208" s="32" t="s">
        <v>204</v>
      </c>
      <c r="B208" s="32" t="s">
        <v>8137</v>
      </c>
      <c r="C208" s="32" t="s">
        <v>18157</v>
      </c>
      <c r="D208" s="37">
        <v>9.9077660000000005</v>
      </c>
      <c r="E208" s="39">
        <v>2888.98</v>
      </c>
      <c r="F208" s="39">
        <v>7818</v>
      </c>
      <c r="G208" s="39">
        <v>15332.47</v>
      </c>
      <c r="H208" s="38">
        <v>13</v>
      </c>
      <c r="I208" s="38">
        <v>15503</v>
      </c>
      <c r="J208" s="37">
        <v>17.717613414999999</v>
      </c>
      <c r="K208" s="37">
        <v>36.770129183999998</v>
      </c>
      <c r="L208" s="37">
        <v>19.396286160999999</v>
      </c>
      <c r="M208" s="37">
        <v>11.434381577</v>
      </c>
      <c r="N208" s="37">
        <v>10.75752471</v>
      </c>
      <c r="O208" s="37">
        <v>1.0619493791000001</v>
      </c>
      <c r="P208" s="37">
        <v>9.3131123138999996</v>
      </c>
      <c r="Q208" s="37">
        <v>87.085554299999998</v>
      </c>
      <c r="R208" s="38">
        <v>459309</v>
      </c>
      <c r="S208" s="37">
        <v>2.6241300000000001</v>
      </c>
      <c r="T208" s="38">
        <v>7</v>
      </c>
      <c r="U208" s="38">
        <v>11</v>
      </c>
      <c r="V208" s="38">
        <v>2</v>
      </c>
    </row>
    <row r="209" spans="1:22" ht="13.5" customHeight="1" x14ac:dyDescent="0.2">
      <c r="A209" s="32" t="s">
        <v>205</v>
      </c>
      <c r="B209" s="32" t="s">
        <v>8138</v>
      </c>
      <c r="C209" s="32" t="s">
        <v>18157</v>
      </c>
      <c r="D209" s="37">
        <v>5.5162329999999997</v>
      </c>
      <c r="E209" s="39">
        <v>736</v>
      </c>
      <c r="F209" s="39">
        <v>1883</v>
      </c>
      <c r="G209" s="39">
        <v>3563.63</v>
      </c>
      <c r="H209" s="38">
        <v>7</v>
      </c>
      <c r="I209" s="38">
        <v>3619</v>
      </c>
      <c r="J209" s="37">
        <v>6.3223418818999999</v>
      </c>
      <c r="K209" s="37">
        <v>10.683115789</v>
      </c>
      <c r="L209" s="37">
        <v>7.0038365569999996</v>
      </c>
      <c r="M209" s="37">
        <v>4.0568269518999998</v>
      </c>
      <c r="N209" s="37">
        <v>4.5216974499999996</v>
      </c>
      <c r="O209" s="37">
        <v>0.6568022348</v>
      </c>
      <c r="P209" s="37">
        <v>9.1999999999999993</v>
      </c>
      <c r="Q209" s="37">
        <v>97.772380100000007</v>
      </c>
      <c r="R209" s="38">
        <v>76624</v>
      </c>
      <c r="S209" s="37">
        <v>2.6241300000000001</v>
      </c>
      <c r="T209" s="38">
        <v>4</v>
      </c>
      <c r="U209" s="38">
        <v>5</v>
      </c>
      <c r="V209" s="38">
        <v>2</v>
      </c>
    </row>
    <row r="210" spans="1:22" ht="13.5" customHeight="1" x14ac:dyDescent="0.2">
      <c r="A210" s="32" t="s">
        <v>206</v>
      </c>
      <c r="B210" s="32" t="s">
        <v>8139</v>
      </c>
      <c r="C210" s="32" t="s">
        <v>18157</v>
      </c>
      <c r="D210" s="37">
        <v>7.3456460000000003</v>
      </c>
      <c r="E210" s="39">
        <v>703</v>
      </c>
      <c r="F210" s="39">
        <v>2731</v>
      </c>
      <c r="G210" s="39">
        <v>5444.34</v>
      </c>
      <c r="H210" s="38">
        <v>5</v>
      </c>
      <c r="I210" s="38">
        <v>5525</v>
      </c>
      <c r="J210" s="37">
        <v>40.549337848999997</v>
      </c>
      <c r="K210" s="37">
        <v>70.030030671999995</v>
      </c>
      <c r="L210" s="37">
        <v>48.470954595000002</v>
      </c>
      <c r="M210" s="37">
        <v>1.8769741158</v>
      </c>
      <c r="N210" s="37">
        <v>38.843913690999997</v>
      </c>
      <c r="O210" s="37">
        <v>4.6381179015000003</v>
      </c>
      <c r="P210" s="37">
        <v>9.1999999999999993</v>
      </c>
      <c r="Q210" s="37">
        <v>88.074607400000005</v>
      </c>
      <c r="R210" s="38">
        <v>151875</v>
      </c>
      <c r="S210" s="37">
        <v>2.6241300000000001</v>
      </c>
      <c r="T210" s="38">
        <v>2</v>
      </c>
      <c r="U210" s="38">
        <v>3</v>
      </c>
      <c r="V210" s="38">
        <v>2</v>
      </c>
    </row>
    <row r="211" spans="1:22" ht="13.5" customHeight="1" x14ac:dyDescent="0.2">
      <c r="A211" s="32" t="s">
        <v>207</v>
      </c>
      <c r="B211" s="32" t="s">
        <v>8140</v>
      </c>
      <c r="C211" s="32" t="s">
        <v>18157</v>
      </c>
      <c r="D211" s="37">
        <v>6.9915849999999997</v>
      </c>
      <c r="E211" s="39">
        <v>550.99</v>
      </c>
      <c r="F211" s="39">
        <v>1499</v>
      </c>
      <c r="G211" s="39">
        <v>2983.18</v>
      </c>
      <c r="H211" s="38">
        <v>3</v>
      </c>
      <c r="I211" s="38">
        <v>3003</v>
      </c>
      <c r="J211" s="37">
        <v>18.802473321000001</v>
      </c>
      <c r="K211" s="37">
        <v>23.258913713999998</v>
      </c>
      <c r="L211" s="37">
        <v>17.334420480999999</v>
      </c>
      <c r="M211" s="37">
        <v>24.831841368999999</v>
      </c>
      <c r="N211" s="37">
        <v>3.2243213969000002</v>
      </c>
      <c r="O211" s="37">
        <v>12.736761178</v>
      </c>
      <c r="P211" s="37">
        <v>9.1999999999999993</v>
      </c>
      <c r="Q211" s="37">
        <v>92.415587599999995</v>
      </c>
      <c r="R211" s="38">
        <v>122017</v>
      </c>
      <c r="S211" s="37">
        <v>2.6241300000000001</v>
      </c>
      <c r="T211" s="38">
        <v>1</v>
      </c>
      <c r="U211" s="38">
        <v>2</v>
      </c>
      <c r="V211" s="38">
        <v>2</v>
      </c>
    </row>
    <row r="212" spans="1:22" ht="13.5" customHeight="1" x14ac:dyDescent="0.2">
      <c r="A212" s="32" t="s">
        <v>208</v>
      </c>
      <c r="B212" s="32" t="s">
        <v>8141</v>
      </c>
      <c r="C212" s="32" t="s">
        <v>18157</v>
      </c>
      <c r="D212" s="37">
        <v>7.020734</v>
      </c>
      <c r="E212" s="39">
        <v>755.01</v>
      </c>
      <c r="F212" s="39">
        <v>1641</v>
      </c>
      <c r="G212" s="39">
        <v>3220.87</v>
      </c>
      <c r="H212" s="38">
        <v>2</v>
      </c>
      <c r="I212" s="38">
        <v>3259</v>
      </c>
      <c r="J212" s="37">
        <v>7.1815334764000003</v>
      </c>
      <c r="K212" s="37">
        <v>11.666811874</v>
      </c>
      <c r="L212" s="37">
        <v>5.0707300308000001</v>
      </c>
      <c r="M212" s="37">
        <v>36.837921045999998</v>
      </c>
      <c r="N212" s="37">
        <v>2.2970789837000001</v>
      </c>
      <c r="O212" s="37">
        <v>10.672272264</v>
      </c>
      <c r="P212" s="37">
        <v>8.8660610216000002</v>
      </c>
      <c r="Q212" s="37">
        <v>93.6917148</v>
      </c>
      <c r="R212" s="38">
        <v>72526</v>
      </c>
      <c r="S212" s="37">
        <v>2.6241300000000001</v>
      </c>
      <c r="T212" s="38">
        <v>0</v>
      </c>
      <c r="U212" s="38">
        <v>2</v>
      </c>
      <c r="V212" s="38">
        <v>2</v>
      </c>
    </row>
    <row r="213" spans="1:22" ht="13.5" customHeight="1" x14ac:dyDescent="0.2">
      <c r="A213" s="32" t="s">
        <v>209</v>
      </c>
      <c r="B213" s="32" t="s">
        <v>8142</v>
      </c>
      <c r="C213" s="32" t="s">
        <v>18157</v>
      </c>
      <c r="D213" s="37">
        <v>12.84928</v>
      </c>
      <c r="E213" s="39">
        <v>1134.04</v>
      </c>
      <c r="F213" s="39">
        <v>4150</v>
      </c>
      <c r="G213" s="39">
        <v>8483.17</v>
      </c>
      <c r="H213" s="38">
        <v>5</v>
      </c>
      <c r="I213" s="38">
        <v>8601</v>
      </c>
      <c r="J213" s="37">
        <v>29.453576967</v>
      </c>
      <c r="K213" s="37">
        <v>49.116334227000003</v>
      </c>
      <c r="L213" s="37">
        <v>27.415325457000002</v>
      </c>
      <c r="M213" s="37">
        <v>10.109004917</v>
      </c>
      <c r="N213" s="37">
        <v>18.999526425999999</v>
      </c>
      <c r="O213" s="37">
        <v>4.5166888562</v>
      </c>
      <c r="P213" s="37">
        <v>9.2097739449000002</v>
      </c>
      <c r="Q213" s="37">
        <v>77.308910999999995</v>
      </c>
      <c r="R213" s="38">
        <v>268855</v>
      </c>
      <c r="S213" s="37">
        <v>2.6241300000000001</v>
      </c>
      <c r="T213" s="38">
        <v>1</v>
      </c>
      <c r="U213" s="38">
        <v>1</v>
      </c>
      <c r="V213" s="38">
        <v>1</v>
      </c>
    </row>
    <row r="214" spans="1:22" ht="13.5" customHeight="1" x14ac:dyDescent="0.2">
      <c r="A214" s="32" t="s">
        <v>210</v>
      </c>
      <c r="B214" s="32" t="s">
        <v>8143</v>
      </c>
      <c r="C214" s="32" t="s">
        <v>18157</v>
      </c>
      <c r="D214" s="37">
        <v>8.2880979999999997</v>
      </c>
      <c r="E214" s="39">
        <v>437.01</v>
      </c>
      <c r="F214" s="39">
        <v>967</v>
      </c>
      <c r="G214" s="39">
        <v>2025.65</v>
      </c>
      <c r="H214" s="38">
        <v>8</v>
      </c>
      <c r="I214" s="38">
        <v>2054</v>
      </c>
      <c r="J214" s="37">
        <v>38.138714985999997</v>
      </c>
      <c r="K214" s="37">
        <v>69.923329292000005</v>
      </c>
      <c r="L214" s="37">
        <v>48.714433321999998</v>
      </c>
      <c r="M214" s="37">
        <v>1.1947810815</v>
      </c>
      <c r="N214" s="37">
        <v>35.386869492999999</v>
      </c>
      <c r="O214" s="37">
        <v>4.6485546080000004</v>
      </c>
      <c r="P214" s="37">
        <v>9.1999999999999993</v>
      </c>
      <c r="Q214" s="37" t="s">
        <v>15680</v>
      </c>
      <c r="R214" s="38">
        <v>52912</v>
      </c>
      <c r="S214" s="37">
        <v>2.6241300000000001</v>
      </c>
      <c r="T214" s="38">
        <v>3</v>
      </c>
      <c r="U214" s="38">
        <v>4</v>
      </c>
      <c r="V214" s="38">
        <v>1</v>
      </c>
    </row>
    <row r="215" spans="1:22" ht="13.5" customHeight="1" x14ac:dyDescent="0.2">
      <c r="A215" s="32" t="s">
        <v>211</v>
      </c>
      <c r="B215" s="32" t="s">
        <v>8144</v>
      </c>
      <c r="C215" s="32" t="s">
        <v>18113</v>
      </c>
      <c r="D215" s="37">
        <v>4.981776</v>
      </c>
      <c r="E215" s="39">
        <v>1116.02</v>
      </c>
      <c r="F215" s="39">
        <v>2806</v>
      </c>
      <c r="G215" s="39">
        <v>5528.18</v>
      </c>
      <c r="H215" s="38">
        <v>5</v>
      </c>
      <c r="I215" s="38">
        <v>5674</v>
      </c>
      <c r="J215" s="37">
        <v>8.1832465064999997</v>
      </c>
      <c r="K215" s="37">
        <v>27.421638471000001</v>
      </c>
      <c r="L215" s="37">
        <v>5.6986008721000001</v>
      </c>
      <c r="M215" s="37">
        <v>19.606394897000001</v>
      </c>
      <c r="N215" s="37">
        <v>5.6293312524000001</v>
      </c>
      <c r="O215" s="37">
        <v>2.8821487484000001</v>
      </c>
      <c r="P215" s="37">
        <v>9.6795855559999993</v>
      </c>
      <c r="Q215" s="37">
        <v>92.822955899999997</v>
      </c>
      <c r="R215" s="38">
        <v>150632</v>
      </c>
      <c r="S215" s="37">
        <v>2.5812599999999999</v>
      </c>
      <c r="T215" s="38">
        <v>3</v>
      </c>
      <c r="U215" s="38">
        <v>4</v>
      </c>
      <c r="V215" s="38">
        <v>1</v>
      </c>
    </row>
    <row r="216" spans="1:22" ht="13.5" customHeight="1" x14ac:dyDescent="0.2">
      <c r="A216" s="32" t="s">
        <v>212</v>
      </c>
      <c r="B216" s="32" t="s">
        <v>8145</v>
      </c>
      <c r="C216" s="32" t="s">
        <v>18157</v>
      </c>
      <c r="D216" s="37">
        <v>4.4809929999999998</v>
      </c>
      <c r="E216" s="39">
        <v>777.99</v>
      </c>
      <c r="F216" s="39">
        <v>2648</v>
      </c>
      <c r="G216" s="39">
        <v>5040.28</v>
      </c>
      <c r="H216" s="38">
        <v>3</v>
      </c>
      <c r="I216" s="38">
        <v>5116</v>
      </c>
      <c r="J216" s="37">
        <v>28.285333705999999</v>
      </c>
      <c r="K216" s="37">
        <v>44.916121206</v>
      </c>
      <c r="L216" s="37">
        <v>39.698919351999997</v>
      </c>
      <c r="M216" s="37">
        <v>9.0739555163999999</v>
      </c>
      <c r="N216" s="37">
        <v>15.302464388000001</v>
      </c>
      <c r="O216" s="37">
        <v>3.6947534542999998</v>
      </c>
      <c r="P216" s="37">
        <v>9.1999999999999993</v>
      </c>
      <c r="Q216" s="37">
        <v>81.885086299999998</v>
      </c>
      <c r="R216" s="38">
        <v>149420</v>
      </c>
      <c r="S216" s="37">
        <v>2.6241300000000001</v>
      </c>
      <c r="T216" s="38">
        <v>1</v>
      </c>
      <c r="U216" s="38">
        <v>1</v>
      </c>
      <c r="V216" s="38">
        <v>2</v>
      </c>
    </row>
    <row r="217" spans="1:22" ht="13.5" customHeight="1" x14ac:dyDescent="0.2">
      <c r="A217" s="32" t="s">
        <v>213</v>
      </c>
      <c r="B217" s="32" t="s">
        <v>8146</v>
      </c>
      <c r="C217" s="32" t="s">
        <v>18157</v>
      </c>
      <c r="D217" s="37">
        <v>10.32315</v>
      </c>
      <c r="E217" s="39">
        <v>895.99</v>
      </c>
      <c r="F217" s="39">
        <v>1958</v>
      </c>
      <c r="G217" s="39">
        <v>3773.92</v>
      </c>
      <c r="H217" s="38">
        <v>4</v>
      </c>
      <c r="I217" s="38">
        <v>3831</v>
      </c>
      <c r="J217" s="37">
        <v>11.708247709</v>
      </c>
      <c r="K217" s="37">
        <v>18.239770253</v>
      </c>
      <c r="L217" s="37">
        <v>6.8801621750999997</v>
      </c>
      <c r="M217" s="37">
        <v>12.521630375999999</v>
      </c>
      <c r="N217" s="37">
        <v>6.2313620790000002</v>
      </c>
      <c r="O217" s="37">
        <v>1.6250446256</v>
      </c>
      <c r="P217" s="37">
        <v>9.1999999999999993</v>
      </c>
      <c r="Q217" s="37">
        <v>81.285423300000005</v>
      </c>
      <c r="R217" s="38">
        <v>122415</v>
      </c>
      <c r="S217" s="37">
        <v>2.6241300000000001</v>
      </c>
      <c r="T217" s="38">
        <v>3</v>
      </c>
      <c r="U217" s="38">
        <v>3</v>
      </c>
      <c r="V217" s="38">
        <v>0</v>
      </c>
    </row>
    <row r="218" spans="1:22" ht="13.5" customHeight="1" x14ac:dyDescent="0.2">
      <c r="A218" s="32" t="s">
        <v>214</v>
      </c>
      <c r="B218" s="32" t="s">
        <v>8147</v>
      </c>
      <c r="C218" s="32" t="s">
        <v>18157</v>
      </c>
      <c r="D218" s="37">
        <v>5.170992</v>
      </c>
      <c r="E218" s="39">
        <v>1008.02</v>
      </c>
      <c r="F218" s="39">
        <v>2561</v>
      </c>
      <c r="G218" s="39">
        <v>4926.67</v>
      </c>
      <c r="H218" s="38">
        <v>3</v>
      </c>
      <c r="I218" s="38">
        <v>4986</v>
      </c>
      <c r="J218" s="37">
        <v>37.102971398000001</v>
      </c>
      <c r="K218" s="37">
        <v>36.522997857999997</v>
      </c>
      <c r="L218" s="37">
        <v>35.713055320999999</v>
      </c>
      <c r="M218" s="37">
        <v>6.0076801017000001</v>
      </c>
      <c r="N218" s="37">
        <v>26.526227090999999</v>
      </c>
      <c r="O218" s="37">
        <v>4.4193028074000003</v>
      </c>
      <c r="P218" s="37">
        <v>9.1999999999999993</v>
      </c>
      <c r="Q218" s="37">
        <v>88.664957000000001</v>
      </c>
      <c r="R218" s="38">
        <v>193796</v>
      </c>
      <c r="S218" s="37">
        <v>2.6241300000000001</v>
      </c>
      <c r="T218" s="38">
        <v>2</v>
      </c>
      <c r="U218" s="38">
        <v>3</v>
      </c>
      <c r="V218" s="38">
        <v>1</v>
      </c>
    </row>
    <row r="219" spans="1:22" ht="13.5" customHeight="1" x14ac:dyDescent="0.2">
      <c r="A219" s="32" t="s">
        <v>215</v>
      </c>
      <c r="B219" s="32" t="s">
        <v>8148</v>
      </c>
      <c r="C219" s="32" t="s">
        <v>18157</v>
      </c>
      <c r="D219" s="37">
        <v>5.885929</v>
      </c>
      <c r="E219" s="39">
        <v>1722.01</v>
      </c>
      <c r="F219" s="39">
        <v>5609</v>
      </c>
      <c r="G219" s="39">
        <v>10943.23</v>
      </c>
      <c r="H219" s="38">
        <v>8</v>
      </c>
      <c r="I219" s="38">
        <v>11084</v>
      </c>
      <c r="J219" s="37">
        <v>29.112571259999999</v>
      </c>
      <c r="K219" s="37">
        <v>48.392194476</v>
      </c>
      <c r="L219" s="37">
        <v>30.097335475000001</v>
      </c>
      <c r="M219" s="37">
        <v>7.0555563237000003</v>
      </c>
      <c r="N219" s="37">
        <v>14.115678832</v>
      </c>
      <c r="O219" s="37">
        <v>1.2039121494</v>
      </c>
      <c r="P219" s="37">
        <v>9.2065120868000001</v>
      </c>
      <c r="Q219" s="37">
        <v>91.600357099999997</v>
      </c>
      <c r="R219" s="38">
        <v>371812</v>
      </c>
      <c r="S219" s="37">
        <v>2.6241300000000001</v>
      </c>
      <c r="T219" s="38">
        <v>1</v>
      </c>
      <c r="U219" s="38">
        <v>8</v>
      </c>
      <c r="V219" s="38">
        <v>0</v>
      </c>
    </row>
    <row r="220" spans="1:22" ht="13.5" customHeight="1" x14ac:dyDescent="0.2">
      <c r="A220" s="32" t="s">
        <v>216</v>
      </c>
      <c r="B220" s="32" t="s">
        <v>8149</v>
      </c>
      <c r="C220" s="32" t="s">
        <v>18157</v>
      </c>
      <c r="D220" s="37">
        <v>1.8741209999999999</v>
      </c>
      <c r="E220" s="39">
        <v>933</v>
      </c>
      <c r="F220" s="39">
        <v>2262</v>
      </c>
      <c r="G220" s="39">
        <v>4633.7299999999996</v>
      </c>
      <c r="H220" s="38">
        <v>4</v>
      </c>
      <c r="I220" s="38">
        <v>4700</v>
      </c>
      <c r="J220" s="37">
        <v>30.164504175000001</v>
      </c>
      <c r="K220" s="37">
        <v>46.586185122000003</v>
      </c>
      <c r="L220" s="37">
        <v>42.757166185999999</v>
      </c>
      <c r="M220" s="37">
        <v>8.8666438043000007</v>
      </c>
      <c r="N220" s="37">
        <v>15.173466552000001</v>
      </c>
      <c r="O220" s="37">
        <v>3.3071675674000001</v>
      </c>
      <c r="P220" s="37">
        <v>9.1999999999999993</v>
      </c>
      <c r="Q220" s="37">
        <v>87.432427399999995</v>
      </c>
      <c r="R220" s="38">
        <v>177629</v>
      </c>
      <c r="S220" s="37">
        <v>2.6241300000000001</v>
      </c>
      <c r="T220" s="38">
        <v>1</v>
      </c>
      <c r="U220" s="38">
        <v>1</v>
      </c>
      <c r="V220" s="38">
        <v>1</v>
      </c>
    </row>
    <row r="221" spans="1:22" ht="13.5" customHeight="1" x14ac:dyDescent="0.2">
      <c r="A221" s="32" t="s">
        <v>217</v>
      </c>
      <c r="B221" s="32" t="s">
        <v>8150</v>
      </c>
      <c r="C221" s="32" t="s">
        <v>18157</v>
      </c>
      <c r="D221" s="37">
        <v>9.6081289999999999</v>
      </c>
      <c r="E221" s="39">
        <v>425.01</v>
      </c>
      <c r="F221" s="39">
        <v>1210</v>
      </c>
      <c r="G221" s="39">
        <v>2388.17</v>
      </c>
      <c r="H221" s="38">
        <v>4</v>
      </c>
      <c r="I221" s="38">
        <v>2414</v>
      </c>
      <c r="J221" s="37">
        <v>33.488369102</v>
      </c>
      <c r="K221" s="37">
        <v>35.509597814999999</v>
      </c>
      <c r="L221" s="37">
        <v>30.244229655000002</v>
      </c>
      <c r="M221" s="37">
        <v>8.6813966238999996</v>
      </c>
      <c r="N221" s="37">
        <v>28.024075594999999</v>
      </c>
      <c r="O221" s="37">
        <v>4.4393582822999997</v>
      </c>
      <c r="P221" s="37">
        <v>9.1999999999999993</v>
      </c>
      <c r="Q221" s="37" t="s">
        <v>15680</v>
      </c>
      <c r="R221" s="38">
        <v>89231</v>
      </c>
      <c r="S221" s="37">
        <v>2.6241300000000001</v>
      </c>
      <c r="T221" s="38">
        <v>1</v>
      </c>
      <c r="U221" s="38">
        <v>4</v>
      </c>
      <c r="V221" s="38">
        <v>0</v>
      </c>
    </row>
    <row r="222" spans="1:22" ht="13.5" customHeight="1" x14ac:dyDescent="0.2">
      <c r="A222" s="32" t="s">
        <v>218</v>
      </c>
      <c r="B222" s="32" t="s">
        <v>8151</v>
      </c>
      <c r="C222" s="32" t="s">
        <v>18157</v>
      </c>
      <c r="D222" s="37">
        <v>10.15931</v>
      </c>
      <c r="E222" s="39">
        <v>376.01</v>
      </c>
      <c r="F222" s="39">
        <v>1323</v>
      </c>
      <c r="G222" s="39">
        <v>2656.72</v>
      </c>
      <c r="H222" s="38">
        <v>3</v>
      </c>
      <c r="I222" s="38">
        <v>2686</v>
      </c>
      <c r="J222" s="37">
        <v>27.475619092999999</v>
      </c>
      <c r="K222" s="37">
        <v>46.267119276999999</v>
      </c>
      <c r="L222" s="37">
        <v>29.959990786999999</v>
      </c>
      <c r="M222" s="37">
        <v>8.5454158528999997</v>
      </c>
      <c r="N222" s="37">
        <v>15.15329783</v>
      </c>
      <c r="O222" s="37">
        <v>2.837262478</v>
      </c>
      <c r="P222" s="37">
        <v>9.1999999999999993</v>
      </c>
      <c r="Q222" s="37" t="s">
        <v>15680</v>
      </c>
      <c r="R222" s="38">
        <v>104052</v>
      </c>
      <c r="S222" s="37">
        <v>2.6241300000000001</v>
      </c>
      <c r="T222" s="38">
        <v>2</v>
      </c>
      <c r="U222" s="38">
        <v>2</v>
      </c>
      <c r="V222" s="38">
        <v>0</v>
      </c>
    </row>
    <row r="223" spans="1:22" ht="13.5" customHeight="1" x14ac:dyDescent="0.2">
      <c r="A223" s="32" t="s">
        <v>219</v>
      </c>
      <c r="B223" s="32" t="s">
        <v>8152</v>
      </c>
      <c r="C223" s="32" t="s">
        <v>18157</v>
      </c>
      <c r="D223" s="37">
        <v>5.2019869999999999</v>
      </c>
      <c r="E223" s="39">
        <v>430</v>
      </c>
      <c r="F223" s="39">
        <v>1280</v>
      </c>
      <c r="G223" s="39">
        <v>2577.9899999999998</v>
      </c>
      <c r="H223" s="38">
        <v>1</v>
      </c>
      <c r="I223" s="38">
        <v>2613</v>
      </c>
      <c r="J223" s="37">
        <v>28.127316719</v>
      </c>
      <c r="K223" s="37">
        <v>54.437149980999997</v>
      </c>
      <c r="L223" s="37">
        <v>44.541897464999998</v>
      </c>
      <c r="M223" s="37">
        <v>5.7979288498999999</v>
      </c>
      <c r="N223" s="37">
        <v>26.562186130000001</v>
      </c>
      <c r="O223" s="37">
        <v>2.3924936460000001</v>
      </c>
      <c r="P223" s="37">
        <v>9.1999999999999993</v>
      </c>
      <c r="Q223" s="37" t="s">
        <v>15680</v>
      </c>
      <c r="R223" s="38">
        <v>62859</v>
      </c>
      <c r="S223" s="37">
        <v>2.6241300000000001</v>
      </c>
      <c r="T223" s="38">
        <v>0</v>
      </c>
      <c r="U223" s="38">
        <v>0</v>
      </c>
      <c r="V223" s="38">
        <v>0</v>
      </c>
    </row>
    <row r="224" spans="1:22" ht="13.5" customHeight="1" x14ac:dyDescent="0.2">
      <c r="A224" s="32" t="s">
        <v>220</v>
      </c>
      <c r="B224" s="32" t="s">
        <v>8153</v>
      </c>
      <c r="C224" s="32" t="s">
        <v>18157</v>
      </c>
      <c r="D224" s="37">
        <v>3.6369220000000002</v>
      </c>
      <c r="E224" s="39">
        <v>395</v>
      </c>
      <c r="F224" s="39">
        <v>1207</v>
      </c>
      <c r="G224" s="39">
        <v>2437.15</v>
      </c>
      <c r="H224" s="38">
        <v>2</v>
      </c>
      <c r="I224" s="38">
        <v>2470</v>
      </c>
      <c r="J224" s="37">
        <v>39.959212841999999</v>
      </c>
      <c r="K224" s="37">
        <v>69.952023327999996</v>
      </c>
      <c r="L224" s="37">
        <v>58.699545690999997</v>
      </c>
      <c r="M224" s="37">
        <v>2.4117804113000001</v>
      </c>
      <c r="N224" s="37">
        <v>28.193499031999998</v>
      </c>
      <c r="O224" s="37">
        <v>2.7632904501</v>
      </c>
      <c r="P224" s="37">
        <v>9.1999999999999993</v>
      </c>
      <c r="Q224" s="37" t="s">
        <v>15680</v>
      </c>
      <c r="R224" s="38">
        <v>108448</v>
      </c>
      <c r="S224" s="37">
        <v>2.6241300000000001</v>
      </c>
      <c r="T224" s="38">
        <v>0</v>
      </c>
      <c r="U224" s="38">
        <v>0</v>
      </c>
      <c r="V224" s="38">
        <v>2</v>
      </c>
    </row>
    <row r="225" spans="1:22" ht="13.5" customHeight="1" x14ac:dyDescent="0.2">
      <c r="A225" s="32" t="s">
        <v>221</v>
      </c>
      <c r="B225" s="32" t="s">
        <v>8154</v>
      </c>
      <c r="C225" s="32" t="s">
        <v>18157</v>
      </c>
      <c r="D225" s="37">
        <v>5.908747</v>
      </c>
      <c r="E225" s="39">
        <v>454.99</v>
      </c>
      <c r="F225" s="39">
        <v>1475</v>
      </c>
      <c r="G225" s="39">
        <v>2838.64</v>
      </c>
      <c r="H225" s="38">
        <v>1</v>
      </c>
      <c r="I225" s="38">
        <v>2865</v>
      </c>
      <c r="J225" s="37">
        <v>19.914314558000001</v>
      </c>
      <c r="K225" s="37">
        <v>27.466566</v>
      </c>
      <c r="L225" s="37">
        <v>20.468039170000001</v>
      </c>
      <c r="M225" s="37">
        <v>3.5499098118000001</v>
      </c>
      <c r="N225" s="37">
        <v>6.9292934312999996</v>
      </c>
      <c r="O225" s="37">
        <v>1.3660032269</v>
      </c>
      <c r="P225" s="37">
        <v>9.1999999999999993</v>
      </c>
      <c r="Q225" s="37">
        <v>86.491805900000003</v>
      </c>
      <c r="R225" s="38">
        <v>105343</v>
      </c>
      <c r="S225" s="37">
        <v>2.6241300000000001</v>
      </c>
      <c r="T225" s="38">
        <v>0</v>
      </c>
      <c r="U225" s="38">
        <v>0</v>
      </c>
      <c r="V225" s="38">
        <v>1</v>
      </c>
    </row>
    <row r="226" spans="1:22" ht="13.5" customHeight="1" x14ac:dyDescent="0.2">
      <c r="A226" s="32" t="s">
        <v>222</v>
      </c>
      <c r="B226" s="32" t="s">
        <v>8155</v>
      </c>
      <c r="C226" s="32" t="s">
        <v>18157</v>
      </c>
      <c r="D226" s="37">
        <v>6.607558</v>
      </c>
      <c r="E226" s="39">
        <v>701</v>
      </c>
      <c r="F226" s="39">
        <v>1814</v>
      </c>
      <c r="G226" s="39">
        <v>3502.71</v>
      </c>
      <c r="H226" s="38">
        <v>4</v>
      </c>
      <c r="I226" s="38">
        <v>3551</v>
      </c>
      <c r="J226" s="37">
        <v>22.855971035</v>
      </c>
      <c r="K226" s="37">
        <v>25.798879602</v>
      </c>
      <c r="L226" s="37">
        <v>18.310881813000002</v>
      </c>
      <c r="M226" s="37">
        <v>21.823578550000001</v>
      </c>
      <c r="N226" s="37">
        <v>7.4596286204000002</v>
      </c>
      <c r="O226" s="37">
        <v>3.0765137429</v>
      </c>
      <c r="P226" s="37">
        <v>9.6369146006000008</v>
      </c>
      <c r="Q226" s="37">
        <v>93.387079</v>
      </c>
      <c r="R226" s="38">
        <v>139257</v>
      </c>
      <c r="S226" s="37">
        <v>2.6241300000000001</v>
      </c>
      <c r="T226" s="38">
        <v>1</v>
      </c>
      <c r="U226" s="38">
        <v>4</v>
      </c>
      <c r="V226" s="38">
        <v>0</v>
      </c>
    </row>
    <row r="227" spans="1:22" ht="13.5" customHeight="1" x14ac:dyDescent="0.2">
      <c r="A227" s="32" t="s">
        <v>223</v>
      </c>
      <c r="B227" s="32" t="s">
        <v>8156</v>
      </c>
      <c r="C227" s="32" t="s">
        <v>18157</v>
      </c>
      <c r="D227" s="37">
        <v>8.7650140000000007</v>
      </c>
      <c r="E227" s="39">
        <v>341</v>
      </c>
      <c r="F227" s="39">
        <v>1268</v>
      </c>
      <c r="G227" s="39">
        <v>2742.95</v>
      </c>
      <c r="H227" s="38">
        <v>2</v>
      </c>
      <c r="I227" s="38">
        <v>2785</v>
      </c>
      <c r="J227" s="37">
        <v>42.372351066999997</v>
      </c>
      <c r="K227" s="37">
        <v>68.139126791999999</v>
      </c>
      <c r="L227" s="37">
        <v>55.183040343000002</v>
      </c>
      <c r="M227" s="37">
        <v>8.5232128981000006</v>
      </c>
      <c r="N227" s="37">
        <v>19.699903584000001</v>
      </c>
      <c r="O227" s="37">
        <v>2.0235105142999998</v>
      </c>
      <c r="P227" s="37">
        <v>9.1999999999999993</v>
      </c>
      <c r="Q227" s="37" t="s">
        <v>15680</v>
      </c>
      <c r="R227" s="38">
        <v>66715</v>
      </c>
      <c r="S227" s="37">
        <v>2.6241300000000001</v>
      </c>
      <c r="T227" s="38">
        <v>1</v>
      </c>
      <c r="U227" s="38">
        <v>1</v>
      </c>
      <c r="V227" s="38">
        <v>2</v>
      </c>
    </row>
    <row r="228" spans="1:22" ht="13.5" customHeight="1" x14ac:dyDescent="0.2">
      <c r="A228" s="32" t="s">
        <v>224</v>
      </c>
      <c r="B228" s="32" t="s">
        <v>8157</v>
      </c>
      <c r="C228" s="32" t="s">
        <v>18157</v>
      </c>
      <c r="D228" s="37">
        <v>7.1127880000000001</v>
      </c>
      <c r="E228" s="39">
        <v>319.01</v>
      </c>
      <c r="F228" s="39">
        <v>822</v>
      </c>
      <c r="G228" s="39">
        <v>1639.11</v>
      </c>
      <c r="H228" s="38">
        <v>1</v>
      </c>
      <c r="I228" s="38">
        <v>1654</v>
      </c>
      <c r="J228" s="37">
        <v>30.80951293</v>
      </c>
      <c r="K228" s="37">
        <v>30.274185419999998</v>
      </c>
      <c r="L228" s="37">
        <v>37.965491399999998</v>
      </c>
      <c r="M228" s="37">
        <v>12.104608539999999</v>
      </c>
      <c r="N228" s="37">
        <v>17.562568290000002</v>
      </c>
      <c r="O228" s="37">
        <v>0.57966354499999995</v>
      </c>
      <c r="P228" s="37">
        <v>9.1999999999999993</v>
      </c>
      <c r="Q228" s="37" t="s">
        <v>15680</v>
      </c>
      <c r="R228" s="38">
        <v>39023</v>
      </c>
      <c r="S228" s="37">
        <v>2.6241300000000001</v>
      </c>
      <c r="T228" s="38">
        <v>1</v>
      </c>
      <c r="U228" s="38">
        <v>1</v>
      </c>
      <c r="V228" s="38">
        <v>0</v>
      </c>
    </row>
    <row r="229" spans="1:22" ht="13.5" customHeight="1" x14ac:dyDescent="0.2">
      <c r="A229" s="32" t="s">
        <v>225</v>
      </c>
      <c r="B229" s="32" t="s">
        <v>8158</v>
      </c>
      <c r="C229" s="32" t="s">
        <v>18157</v>
      </c>
      <c r="D229" s="37">
        <v>3.9251200000000002</v>
      </c>
      <c r="E229" s="39">
        <v>417</v>
      </c>
      <c r="F229" s="39">
        <v>962</v>
      </c>
      <c r="G229" s="39">
        <v>1955.83</v>
      </c>
      <c r="H229" s="38">
        <v>4</v>
      </c>
      <c r="I229" s="38">
        <v>1972</v>
      </c>
      <c r="J229" s="37">
        <v>32.672431783999997</v>
      </c>
      <c r="K229" s="37">
        <v>53.719075134999997</v>
      </c>
      <c r="L229" s="37">
        <v>34.691722136999999</v>
      </c>
      <c r="M229" s="37">
        <v>10.677595968</v>
      </c>
      <c r="N229" s="37">
        <v>6.0854472749999999</v>
      </c>
      <c r="O229" s="37">
        <v>9.9613476720000005</v>
      </c>
      <c r="P229" s="37">
        <v>9.1999999999999993</v>
      </c>
      <c r="Q229" s="37" t="s">
        <v>15680</v>
      </c>
      <c r="R229" s="38">
        <v>78988</v>
      </c>
      <c r="S229" s="37">
        <v>2.6241300000000001</v>
      </c>
      <c r="T229" s="38">
        <v>1</v>
      </c>
      <c r="U229" s="38">
        <v>4</v>
      </c>
      <c r="V229" s="38">
        <v>0</v>
      </c>
    </row>
    <row r="230" spans="1:22" ht="13.5" customHeight="1" x14ac:dyDescent="0.2">
      <c r="A230" s="32" t="s">
        <v>226</v>
      </c>
      <c r="B230" s="32" t="s">
        <v>8159</v>
      </c>
      <c r="C230" s="32" t="s">
        <v>18157</v>
      </c>
      <c r="D230" s="37">
        <v>18.285789999999999</v>
      </c>
      <c r="E230" s="39">
        <v>480.01</v>
      </c>
      <c r="F230" s="39">
        <v>1853</v>
      </c>
      <c r="G230" s="39">
        <v>3719.22</v>
      </c>
      <c r="H230" s="38">
        <v>3</v>
      </c>
      <c r="I230" s="38">
        <v>3782</v>
      </c>
      <c r="J230" s="37">
        <v>33.106717672000002</v>
      </c>
      <c r="K230" s="37">
        <v>47.298509578999997</v>
      </c>
      <c r="L230" s="37">
        <v>37.995185343999999</v>
      </c>
      <c r="M230" s="37">
        <v>9.5501142176999991</v>
      </c>
      <c r="N230" s="37">
        <v>21.068428837999999</v>
      </c>
      <c r="O230" s="37">
        <v>2.1275647516</v>
      </c>
      <c r="P230" s="37">
        <v>9.2269813314999993</v>
      </c>
      <c r="Q230" s="37">
        <v>97.840685899999997</v>
      </c>
      <c r="R230" s="38">
        <v>159000</v>
      </c>
      <c r="S230" s="37">
        <v>2.6241300000000001</v>
      </c>
      <c r="T230" s="38">
        <v>1</v>
      </c>
      <c r="U230" s="38">
        <v>3</v>
      </c>
      <c r="V230" s="38">
        <v>0</v>
      </c>
    </row>
    <row r="231" spans="1:22" ht="13.5" customHeight="1" x14ac:dyDescent="0.2">
      <c r="A231" s="32" t="s">
        <v>227</v>
      </c>
      <c r="B231" s="32" t="s">
        <v>8160</v>
      </c>
      <c r="C231" s="32" t="s">
        <v>18157</v>
      </c>
      <c r="D231" s="37">
        <v>6.3535909999999998</v>
      </c>
      <c r="E231" s="39">
        <v>336</v>
      </c>
      <c r="F231" s="39">
        <v>1194</v>
      </c>
      <c r="G231" s="39">
        <v>2342.27</v>
      </c>
      <c r="H231" s="38">
        <v>2</v>
      </c>
      <c r="I231" s="38">
        <v>2393</v>
      </c>
      <c r="J231" s="37">
        <v>28.016077718999998</v>
      </c>
      <c r="K231" s="37">
        <v>33.688474374000002</v>
      </c>
      <c r="L231" s="37">
        <v>37.280560360999999</v>
      </c>
      <c r="M231" s="37">
        <v>5.1752180384999997</v>
      </c>
      <c r="N231" s="37">
        <v>11.2457156</v>
      </c>
      <c r="O231" s="37">
        <v>1.8150714592999999</v>
      </c>
      <c r="P231" s="37">
        <v>9.1999999999999993</v>
      </c>
      <c r="Q231" s="37" t="s">
        <v>15680</v>
      </c>
      <c r="R231" s="38">
        <v>55122</v>
      </c>
      <c r="S231" s="37">
        <v>2.6241300000000001</v>
      </c>
      <c r="T231" s="38">
        <v>1</v>
      </c>
      <c r="U231" s="38">
        <v>2</v>
      </c>
      <c r="V231" s="38">
        <v>0</v>
      </c>
    </row>
    <row r="232" spans="1:22" ht="13.5" customHeight="1" x14ac:dyDescent="0.2">
      <c r="A232" s="32" t="s">
        <v>228</v>
      </c>
      <c r="B232" s="32" t="s">
        <v>8161</v>
      </c>
      <c r="C232" s="32" t="s">
        <v>18157</v>
      </c>
      <c r="D232" s="37">
        <v>1.979762</v>
      </c>
      <c r="E232" s="39">
        <v>527</v>
      </c>
      <c r="F232" s="39">
        <v>1362</v>
      </c>
      <c r="G232" s="39">
        <v>2830.1</v>
      </c>
      <c r="H232" s="38">
        <v>1</v>
      </c>
      <c r="I232" s="38">
        <v>2861</v>
      </c>
      <c r="J232" s="37">
        <v>44.480574416000003</v>
      </c>
      <c r="K232" s="37">
        <v>42.915190052</v>
      </c>
      <c r="L232" s="37">
        <v>47.061080201999999</v>
      </c>
      <c r="M232" s="37">
        <v>6.4380591748000002</v>
      </c>
      <c r="N232" s="37">
        <v>31.967155157000001</v>
      </c>
      <c r="O232" s="37">
        <v>8.6646700021999994</v>
      </c>
      <c r="P232" s="37">
        <v>9.1999999999999993</v>
      </c>
      <c r="Q232" s="37">
        <v>68.044847000000004</v>
      </c>
      <c r="R232" s="38">
        <v>70975</v>
      </c>
      <c r="S232" s="37">
        <v>2.6241300000000001</v>
      </c>
      <c r="T232" s="38">
        <v>0</v>
      </c>
      <c r="U232" s="38">
        <v>1</v>
      </c>
      <c r="V232" s="38">
        <v>1</v>
      </c>
    </row>
    <row r="233" spans="1:22" ht="13.5" customHeight="1" x14ac:dyDescent="0.2">
      <c r="A233" s="32" t="s">
        <v>229</v>
      </c>
      <c r="B233" s="32" t="s">
        <v>8162</v>
      </c>
      <c r="C233" s="32" t="s">
        <v>18157</v>
      </c>
      <c r="D233" s="37">
        <v>3.1632690000000001</v>
      </c>
      <c r="E233" s="39">
        <v>585</v>
      </c>
      <c r="F233" s="39">
        <v>1398</v>
      </c>
      <c r="G233" s="39">
        <v>2724.2</v>
      </c>
      <c r="H233" s="38">
        <v>2</v>
      </c>
      <c r="I233" s="38">
        <v>2764</v>
      </c>
      <c r="J233" s="37">
        <v>39.634241369999998</v>
      </c>
      <c r="K233" s="37">
        <v>60.89376601</v>
      </c>
      <c r="L233" s="37">
        <v>55.289993600000003</v>
      </c>
      <c r="M233" s="37">
        <v>1.527122683</v>
      </c>
      <c r="N233" s="37">
        <v>25.607233090000001</v>
      </c>
      <c r="O233" s="37">
        <v>0.95616248800000003</v>
      </c>
      <c r="P233" s="37">
        <v>9.1999999999999993</v>
      </c>
      <c r="Q233" s="37" t="s">
        <v>15680</v>
      </c>
      <c r="R233" s="38">
        <v>115275</v>
      </c>
      <c r="S233" s="37">
        <v>2.6241300000000001</v>
      </c>
      <c r="T233" s="38">
        <v>1</v>
      </c>
      <c r="U233" s="38">
        <v>2</v>
      </c>
      <c r="V233" s="38">
        <v>1</v>
      </c>
    </row>
    <row r="234" spans="1:22" ht="13.5" customHeight="1" x14ac:dyDescent="0.2">
      <c r="A234" s="32" t="s">
        <v>230</v>
      </c>
      <c r="B234" s="32" t="s">
        <v>8163</v>
      </c>
      <c r="C234" s="32" t="s">
        <v>18157</v>
      </c>
      <c r="D234" s="37">
        <v>8.3535620000000002</v>
      </c>
      <c r="E234" s="39">
        <v>502.01</v>
      </c>
      <c r="F234" s="39">
        <v>1839</v>
      </c>
      <c r="G234" s="39">
        <v>3385.37</v>
      </c>
      <c r="H234" s="38">
        <v>2</v>
      </c>
      <c r="I234" s="38">
        <v>3546</v>
      </c>
      <c r="J234" s="37">
        <v>18.541866638999998</v>
      </c>
      <c r="K234" s="37">
        <v>29.874306768</v>
      </c>
      <c r="L234" s="37">
        <v>23.752717978</v>
      </c>
      <c r="M234" s="37">
        <v>5.8708496573</v>
      </c>
      <c r="N234" s="37">
        <v>5.6710846762999996</v>
      </c>
      <c r="O234" s="37">
        <v>0.58003631879999995</v>
      </c>
      <c r="P234" s="37">
        <v>9.1999999999999993</v>
      </c>
      <c r="Q234" s="37">
        <v>82.002294199999994</v>
      </c>
      <c r="R234" s="38">
        <v>149626</v>
      </c>
      <c r="S234" s="37">
        <v>2.6241300000000001</v>
      </c>
      <c r="T234" s="38">
        <v>1</v>
      </c>
      <c r="U234" s="38">
        <v>2</v>
      </c>
      <c r="V234" s="38">
        <v>1</v>
      </c>
    </row>
    <row r="235" spans="1:22" ht="13.5" customHeight="1" x14ac:dyDescent="0.2">
      <c r="A235" s="32" t="s">
        <v>231</v>
      </c>
      <c r="B235" s="32" t="s">
        <v>8164</v>
      </c>
      <c r="C235" s="32" t="s">
        <v>18157</v>
      </c>
      <c r="D235" s="37">
        <v>6.8688370000000001</v>
      </c>
      <c r="E235" s="39">
        <v>871.97</v>
      </c>
      <c r="F235" s="39">
        <v>2809</v>
      </c>
      <c r="G235" s="39">
        <v>5386.59</v>
      </c>
      <c r="H235" s="38">
        <v>6</v>
      </c>
      <c r="I235" s="38">
        <v>5441</v>
      </c>
      <c r="J235" s="37">
        <v>26.809806637000001</v>
      </c>
      <c r="K235" s="37">
        <v>37.055100562</v>
      </c>
      <c r="L235" s="37">
        <v>30.930166952</v>
      </c>
      <c r="M235" s="37">
        <v>6.2774969416999999</v>
      </c>
      <c r="N235" s="37">
        <v>17.054391555999999</v>
      </c>
      <c r="O235" s="37">
        <v>2.8124660137999999</v>
      </c>
      <c r="P235" s="37">
        <v>9.1999999999999993</v>
      </c>
      <c r="Q235" s="37">
        <v>94.193443599999995</v>
      </c>
      <c r="R235" s="38">
        <v>151230</v>
      </c>
      <c r="S235" s="37">
        <v>2.6241300000000001</v>
      </c>
      <c r="T235" s="38">
        <v>3</v>
      </c>
      <c r="U235" s="38">
        <v>5</v>
      </c>
      <c r="V235" s="38">
        <v>1</v>
      </c>
    </row>
    <row r="236" spans="1:22" ht="13.5" customHeight="1" x14ac:dyDescent="0.2">
      <c r="A236" s="32" t="s">
        <v>232</v>
      </c>
      <c r="B236" s="32" t="s">
        <v>8165</v>
      </c>
      <c r="C236" s="32" t="s">
        <v>18157</v>
      </c>
      <c r="D236" s="37">
        <v>5.9237310000000001</v>
      </c>
      <c r="E236" s="39">
        <v>326.01</v>
      </c>
      <c r="F236" s="39">
        <v>932</v>
      </c>
      <c r="G236" s="39">
        <v>1905.06</v>
      </c>
      <c r="H236" s="38">
        <v>1</v>
      </c>
      <c r="I236" s="38">
        <v>1928</v>
      </c>
      <c r="J236" s="37">
        <v>29.428194421000001</v>
      </c>
      <c r="K236" s="37">
        <v>40.574815911999998</v>
      </c>
      <c r="L236" s="37">
        <v>35.626073022999996</v>
      </c>
      <c r="M236" s="37">
        <v>7.2395034256999997</v>
      </c>
      <c r="N236" s="37">
        <v>27.15457309</v>
      </c>
      <c r="O236" s="37">
        <v>4.6861690191000003</v>
      </c>
      <c r="P236" s="37">
        <v>9.1999999999999993</v>
      </c>
      <c r="Q236" s="37" t="s">
        <v>15680</v>
      </c>
      <c r="R236" s="38">
        <v>62657</v>
      </c>
      <c r="S236" s="37">
        <v>2.6241300000000001</v>
      </c>
      <c r="T236" s="38">
        <v>0</v>
      </c>
      <c r="U236" s="38">
        <v>1</v>
      </c>
      <c r="V236" s="38">
        <v>0</v>
      </c>
    </row>
    <row r="237" spans="1:22" ht="13.5" customHeight="1" x14ac:dyDescent="0.2">
      <c r="A237" s="32" t="s">
        <v>233</v>
      </c>
      <c r="B237" s="32" t="s">
        <v>8166</v>
      </c>
      <c r="C237" s="32" t="s">
        <v>18157</v>
      </c>
      <c r="D237" s="37">
        <v>2.4824890000000002</v>
      </c>
      <c r="E237" s="39">
        <v>249</v>
      </c>
      <c r="F237" s="39">
        <v>745</v>
      </c>
      <c r="G237" s="39">
        <v>1428.01</v>
      </c>
      <c r="H237" s="38">
        <v>1</v>
      </c>
      <c r="I237" s="38">
        <v>1442</v>
      </c>
      <c r="J237" s="37">
        <v>43.289437607000004</v>
      </c>
      <c r="K237" s="37">
        <v>67.589590388999994</v>
      </c>
      <c r="L237" s="37">
        <v>40.229954776</v>
      </c>
      <c r="M237" s="37">
        <v>1.9648488542</v>
      </c>
      <c r="N237" s="37">
        <v>32.073355159000002</v>
      </c>
      <c r="O237" s="37">
        <v>7.9393096898</v>
      </c>
      <c r="P237" s="37">
        <v>9.1999999999999993</v>
      </c>
      <c r="Q237" s="37" t="s">
        <v>15680</v>
      </c>
      <c r="R237" s="38">
        <v>48519</v>
      </c>
      <c r="S237" s="37">
        <v>2.6241300000000001</v>
      </c>
      <c r="T237" s="38">
        <v>0</v>
      </c>
      <c r="U237" s="38">
        <v>0</v>
      </c>
      <c r="V237" s="38">
        <v>1</v>
      </c>
    </row>
    <row r="238" spans="1:22" ht="13.5" customHeight="1" x14ac:dyDescent="0.2">
      <c r="A238" s="32" t="s">
        <v>234</v>
      </c>
      <c r="B238" s="32" t="s">
        <v>8167</v>
      </c>
      <c r="C238" s="32" t="s">
        <v>18113</v>
      </c>
      <c r="D238" s="37">
        <v>3.8668450000000001</v>
      </c>
      <c r="E238" s="39">
        <v>514</v>
      </c>
      <c r="F238" s="39">
        <v>2079</v>
      </c>
      <c r="G238" s="39">
        <v>4294.2700000000004</v>
      </c>
      <c r="H238" s="38">
        <v>4</v>
      </c>
      <c r="I238" s="38">
        <v>4537</v>
      </c>
      <c r="J238" s="37">
        <v>50.639694483</v>
      </c>
      <c r="K238" s="37">
        <v>69.271297421</v>
      </c>
      <c r="L238" s="37">
        <v>46.237550313</v>
      </c>
      <c r="M238" s="37">
        <v>2.2193507640000001</v>
      </c>
      <c r="N238" s="37">
        <v>39.002412049999997</v>
      </c>
      <c r="O238" s="37">
        <v>20.124083055</v>
      </c>
      <c r="P238" s="37">
        <v>9.6</v>
      </c>
      <c r="Q238" s="37">
        <v>77.019846900000005</v>
      </c>
      <c r="R238" s="38">
        <v>99323</v>
      </c>
      <c r="S238" s="37">
        <v>2.5812599999999999</v>
      </c>
      <c r="T238" s="38">
        <v>2</v>
      </c>
      <c r="U238" s="38">
        <v>3</v>
      </c>
      <c r="V238" s="38">
        <v>1</v>
      </c>
    </row>
    <row r="239" spans="1:22" ht="13.5" customHeight="1" x14ac:dyDescent="0.2">
      <c r="A239" s="32" t="s">
        <v>235</v>
      </c>
      <c r="B239" s="32" t="s">
        <v>8168</v>
      </c>
      <c r="C239" s="32" t="s">
        <v>18157</v>
      </c>
      <c r="D239" s="37">
        <v>7.3773929999999996</v>
      </c>
      <c r="E239" s="39">
        <v>598.01</v>
      </c>
      <c r="F239" s="39">
        <v>1587</v>
      </c>
      <c r="G239" s="39">
        <v>3238.01</v>
      </c>
      <c r="H239" s="38">
        <v>2</v>
      </c>
      <c r="I239" s="38">
        <v>3291</v>
      </c>
      <c r="J239" s="37">
        <v>37.571785818000002</v>
      </c>
      <c r="K239" s="37">
        <v>35.813962943</v>
      </c>
      <c r="L239" s="37">
        <v>38.596185362999996</v>
      </c>
      <c r="M239" s="37">
        <v>3.3963472816000002</v>
      </c>
      <c r="N239" s="37">
        <v>22.182715125000001</v>
      </c>
      <c r="O239" s="37">
        <v>5.0642302027000001</v>
      </c>
      <c r="P239" s="37">
        <v>9.1999999999999993</v>
      </c>
      <c r="Q239" s="37">
        <v>90.029802799999999</v>
      </c>
      <c r="R239" s="38">
        <v>94860</v>
      </c>
      <c r="S239" s="37">
        <v>2.6241300000000001</v>
      </c>
      <c r="T239" s="38">
        <v>0</v>
      </c>
      <c r="U239" s="38">
        <v>2</v>
      </c>
      <c r="V239" s="38">
        <v>0</v>
      </c>
    </row>
    <row r="240" spans="1:22" ht="13.5" customHeight="1" x14ac:dyDescent="0.2">
      <c r="A240" s="32" t="s">
        <v>236</v>
      </c>
      <c r="B240" s="32" t="s">
        <v>8169</v>
      </c>
      <c r="C240" s="32" t="s">
        <v>18072</v>
      </c>
      <c r="D240" s="37">
        <v>7.9794299999999998</v>
      </c>
      <c r="E240" s="39">
        <v>1499.01</v>
      </c>
      <c r="F240" s="39">
        <v>2745</v>
      </c>
      <c r="G240" s="39">
        <v>5315.14</v>
      </c>
      <c r="H240" s="38">
        <v>7</v>
      </c>
      <c r="I240" s="38">
        <v>5358</v>
      </c>
      <c r="J240" s="37">
        <v>7.7780348796999998</v>
      </c>
      <c r="K240" s="37">
        <v>7.4343496699999996</v>
      </c>
      <c r="L240" s="37">
        <v>5.1848624490999997</v>
      </c>
      <c r="M240" s="37">
        <v>57.283618785999998</v>
      </c>
      <c r="N240" s="37">
        <v>0.44164296879999998</v>
      </c>
      <c r="O240" s="37">
        <v>16.314735165999998</v>
      </c>
      <c r="P240" s="37">
        <v>7.1</v>
      </c>
      <c r="Q240" s="37">
        <v>88.7528583</v>
      </c>
      <c r="R240" s="38">
        <v>116255</v>
      </c>
      <c r="S240" s="37">
        <v>5.3189399999999996</v>
      </c>
      <c r="T240" s="38">
        <v>4</v>
      </c>
      <c r="U240" s="38">
        <v>7</v>
      </c>
      <c r="V240" s="38">
        <v>1</v>
      </c>
    </row>
    <row r="241" spans="1:22" ht="13.5" customHeight="1" x14ac:dyDescent="0.2">
      <c r="A241" s="32" t="s">
        <v>237</v>
      </c>
      <c r="B241" s="32" t="s">
        <v>8170</v>
      </c>
      <c r="C241" s="32" t="s">
        <v>18072</v>
      </c>
      <c r="D241" s="37">
        <v>6.0077480000000003</v>
      </c>
      <c r="E241" s="39">
        <v>2351.04</v>
      </c>
      <c r="F241" s="39">
        <v>6759</v>
      </c>
      <c r="G241" s="39">
        <v>12979.3</v>
      </c>
      <c r="H241" s="38">
        <v>9</v>
      </c>
      <c r="I241" s="38">
        <v>13255</v>
      </c>
      <c r="J241" s="37">
        <v>32.156127558000001</v>
      </c>
      <c r="K241" s="37">
        <v>45.013205575999997</v>
      </c>
      <c r="L241" s="37">
        <v>38.004988091999998</v>
      </c>
      <c r="M241" s="37">
        <v>6.7450914401000004</v>
      </c>
      <c r="N241" s="37">
        <v>30.977732670000002</v>
      </c>
      <c r="O241" s="37">
        <v>5.2774938238000004</v>
      </c>
      <c r="P241" s="37">
        <v>7.1</v>
      </c>
      <c r="Q241" s="37">
        <v>73.046234499999997</v>
      </c>
      <c r="R241" s="38">
        <v>569853</v>
      </c>
      <c r="S241" s="37">
        <v>5.3189399999999996</v>
      </c>
      <c r="T241" s="38">
        <v>5</v>
      </c>
      <c r="U241" s="38">
        <v>8</v>
      </c>
      <c r="V241" s="38">
        <v>0</v>
      </c>
    </row>
    <row r="242" spans="1:22" ht="13.5" customHeight="1" x14ac:dyDescent="0.2">
      <c r="A242" s="32" t="s">
        <v>238</v>
      </c>
      <c r="B242" s="32" t="s">
        <v>8171</v>
      </c>
      <c r="C242" s="32" t="s">
        <v>18072</v>
      </c>
      <c r="D242" s="37">
        <v>4.0884590000000003</v>
      </c>
      <c r="E242" s="39">
        <v>1899.96</v>
      </c>
      <c r="F242" s="39">
        <v>5557</v>
      </c>
      <c r="G242" s="39">
        <v>10626.49</v>
      </c>
      <c r="H242" s="38">
        <v>7</v>
      </c>
      <c r="I242" s="38">
        <v>10761</v>
      </c>
      <c r="J242" s="37">
        <v>20.812999952999998</v>
      </c>
      <c r="K242" s="37">
        <v>30.083408042999999</v>
      </c>
      <c r="L242" s="37">
        <v>25.690398341000002</v>
      </c>
      <c r="M242" s="37">
        <v>6.2573413736000001</v>
      </c>
      <c r="N242" s="37">
        <v>14.244490553</v>
      </c>
      <c r="O242" s="37">
        <v>2.2445188690000002</v>
      </c>
      <c r="P242" s="37">
        <v>7.1</v>
      </c>
      <c r="Q242" s="37">
        <v>92.918633999999997</v>
      </c>
      <c r="R242" s="38">
        <v>356271</v>
      </c>
      <c r="S242" s="37">
        <v>5.3189399999999996</v>
      </c>
      <c r="T242" s="38">
        <v>1</v>
      </c>
      <c r="U242" s="38">
        <v>7</v>
      </c>
      <c r="V242" s="38">
        <v>1</v>
      </c>
    </row>
    <row r="243" spans="1:22" ht="13.5" customHeight="1" x14ac:dyDescent="0.2">
      <c r="A243" s="32" t="s">
        <v>239</v>
      </c>
      <c r="B243" s="32" t="s">
        <v>8172</v>
      </c>
      <c r="C243" s="32" t="s">
        <v>18072</v>
      </c>
      <c r="D243" s="37">
        <v>1.7884930000000001</v>
      </c>
      <c r="E243" s="39">
        <v>2120.0100000000002</v>
      </c>
      <c r="F243" s="39">
        <v>4748</v>
      </c>
      <c r="G243" s="39">
        <v>8942.32</v>
      </c>
      <c r="H243" s="38">
        <v>9</v>
      </c>
      <c r="I243" s="38">
        <v>9029</v>
      </c>
      <c r="J243" s="37">
        <v>13.328848387000001</v>
      </c>
      <c r="K243" s="37">
        <v>11.596670412</v>
      </c>
      <c r="L243" s="37">
        <v>15.792420884</v>
      </c>
      <c r="M243" s="37">
        <v>31.653780830999999</v>
      </c>
      <c r="N243" s="37">
        <v>2.3053213908000001</v>
      </c>
      <c r="O243" s="37">
        <v>12.838020438999999</v>
      </c>
      <c r="P243" s="37">
        <v>7.1</v>
      </c>
      <c r="Q243" s="37">
        <v>83.844556900000001</v>
      </c>
      <c r="R243" s="38">
        <v>284977</v>
      </c>
      <c r="S243" s="37">
        <v>5.3189399999999996</v>
      </c>
      <c r="T243" s="38">
        <v>3</v>
      </c>
      <c r="U243" s="38">
        <v>8</v>
      </c>
      <c r="V243" s="38">
        <v>0</v>
      </c>
    </row>
    <row r="244" spans="1:22" ht="13.5" customHeight="1" x14ac:dyDescent="0.2">
      <c r="A244" s="32" t="s">
        <v>240</v>
      </c>
      <c r="B244" s="32" t="s">
        <v>8173</v>
      </c>
      <c r="C244" s="32" t="s">
        <v>18072</v>
      </c>
      <c r="D244" s="37">
        <v>4.4684900000000001</v>
      </c>
      <c r="E244" s="39">
        <v>2691</v>
      </c>
      <c r="F244" s="39">
        <v>5562</v>
      </c>
      <c r="G244" s="39">
        <v>10425.870000000001</v>
      </c>
      <c r="H244" s="38">
        <v>11</v>
      </c>
      <c r="I244" s="38">
        <v>11035</v>
      </c>
      <c r="J244" s="37">
        <v>5.9780737459999997</v>
      </c>
      <c r="K244" s="37">
        <v>13.115261549</v>
      </c>
      <c r="L244" s="37">
        <v>4.3333912350999997</v>
      </c>
      <c r="M244" s="37">
        <v>24.201029399999999</v>
      </c>
      <c r="N244" s="37">
        <v>2.3577235422</v>
      </c>
      <c r="O244" s="37">
        <v>3.3541480449000001</v>
      </c>
      <c r="P244" s="37">
        <v>7.6022937586000001</v>
      </c>
      <c r="Q244" s="37">
        <v>56.105153999999999</v>
      </c>
      <c r="R244" s="38">
        <v>304571</v>
      </c>
      <c r="S244" s="37">
        <v>5.3189399999999996</v>
      </c>
      <c r="T244" s="38">
        <v>7</v>
      </c>
      <c r="U244" s="38">
        <v>10</v>
      </c>
      <c r="V244" s="38">
        <v>2</v>
      </c>
    </row>
    <row r="245" spans="1:22" ht="13.5" customHeight="1" x14ac:dyDescent="0.2">
      <c r="A245" s="32" t="s">
        <v>241</v>
      </c>
      <c r="B245" s="32" t="s">
        <v>8174</v>
      </c>
      <c r="C245" s="32" t="s">
        <v>18072</v>
      </c>
      <c r="D245" s="37">
        <v>3.010094</v>
      </c>
      <c r="E245" s="39">
        <v>1297</v>
      </c>
      <c r="F245" s="39">
        <v>2300</v>
      </c>
      <c r="G245" s="39">
        <v>4472.3900000000003</v>
      </c>
      <c r="H245" s="38">
        <v>5</v>
      </c>
      <c r="I245" s="38">
        <v>4508</v>
      </c>
      <c r="J245" s="37">
        <v>15.065417947</v>
      </c>
      <c r="K245" s="37">
        <v>8.4230001063</v>
      </c>
      <c r="L245" s="37">
        <v>16.498146503000001</v>
      </c>
      <c r="M245" s="37">
        <v>60.681959159999998</v>
      </c>
      <c r="N245" s="37">
        <v>3.0938451581000002</v>
      </c>
      <c r="O245" s="37">
        <v>31.067978568000001</v>
      </c>
      <c r="P245" s="37">
        <v>7.1</v>
      </c>
      <c r="Q245" s="37">
        <v>98.399452299999993</v>
      </c>
      <c r="R245" s="38">
        <v>92181</v>
      </c>
      <c r="S245" s="37">
        <v>5.3189399999999996</v>
      </c>
      <c r="T245" s="38">
        <v>1</v>
      </c>
      <c r="U245" s="38">
        <v>5</v>
      </c>
      <c r="V245" s="38">
        <v>1</v>
      </c>
    </row>
    <row r="246" spans="1:22" ht="13.5" customHeight="1" x14ac:dyDescent="0.2">
      <c r="A246" s="32" t="s">
        <v>242</v>
      </c>
      <c r="B246" s="32" t="s">
        <v>8175</v>
      </c>
      <c r="C246" s="32" t="s">
        <v>18072</v>
      </c>
      <c r="D246" s="37">
        <v>5.8466579999999997</v>
      </c>
      <c r="E246" s="39">
        <v>2289.9899999999998</v>
      </c>
      <c r="F246" s="39">
        <v>6952</v>
      </c>
      <c r="G246" s="39">
        <v>13480.41</v>
      </c>
      <c r="H246" s="38">
        <v>10</v>
      </c>
      <c r="I246" s="38">
        <v>13701</v>
      </c>
      <c r="J246" s="37">
        <v>33.299160675000003</v>
      </c>
      <c r="K246" s="37">
        <v>42.505576630999997</v>
      </c>
      <c r="L246" s="37">
        <v>42.750211448000002</v>
      </c>
      <c r="M246" s="37">
        <v>12.198762021</v>
      </c>
      <c r="N246" s="37">
        <v>22.779707666</v>
      </c>
      <c r="O246" s="37">
        <v>4.9212146674000001</v>
      </c>
      <c r="P246" s="37">
        <v>7.1</v>
      </c>
      <c r="Q246" s="37">
        <v>81.095571000000007</v>
      </c>
      <c r="R246" s="38">
        <v>467432</v>
      </c>
      <c r="S246" s="37">
        <v>5.3189399999999996</v>
      </c>
      <c r="T246" s="38">
        <v>5</v>
      </c>
      <c r="U246" s="38">
        <v>10</v>
      </c>
      <c r="V246" s="38">
        <v>2</v>
      </c>
    </row>
    <row r="247" spans="1:22" ht="13.5" customHeight="1" x14ac:dyDescent="0.2">
      <c r="A247" s="32" t="s">
        <v>243</v>
      </c>
      <c r="B247" s="32" t="s">
        <v>8176</v>
      </c>
      <c r="C247" s="32" t="s">
        <v>18072</v>
      </c>
      <c r="D247" s="37">
        <v>2.1810049999999999</v>
      </c>
      <c r="E247" s="39">
        <v>1662.01</v>
      </c>
      <c r="F247" s="39">
        <v>3530</v>
      </c>
      <c r="G247" s="39">
        <v>6563.82</v>
      </c>
      <c r="H247" s="38">
        <v>6</v>
      </c>
      <c r="I247" s="38">
        <v>6804</v>
      </c>
      <c r="J247" s="37">
        <v>6.6166177641999999</v>
      </c>
      <c r="K247" s="37">
        <v>12.064352311</v>
      </c>
      <c r="L247" s="37">
        <v>4.3050620797999999</v>
      </c>
      <c r="M247" s="37">
        <v>32.632845776000003</v>
      </c>
      <c r="N247" s="37">
        <v>2.6636526287</v>
      </c>
      <c r="O247" s="37">
        <v>8.5495710724999991</v>
      </c>
      <c r="P247" s="37">
        <v>7.2546047134</v>
      </c>
      <c r="Q247" s="37">
        <v>87.071846500000007</v>
      </c>
      <c r="R247" s="38">
        <v>223549</v>
      </c>
      <c r="S247" s="37">
        <v>5.3189399999999996</v>
      </c>
      <c r="T247" s="38">
        <v>4</v>
      </c>
      <c r="U247" s="38">
        <v>6</v>
      </c>
      <c r="V247" s="38">
        <v>0</v>
      </c>
    </row>
    <row r="248" spans="1:22" ht="13.5" customHeight="1" x14ac:dyDescent="0.2">
      <c r="A248" s="32" t="s">
        <v>244</v>
      </c>
      <c r="B248" s="32" t="s">
        <v>8177</v>
      </c>
      <c r="C248" s="32" t="s">
        <v>18072</v>
      </c>
      <c r="D248" s="37">
        <v>5.4308540000000001</v>
      </c>
      <c r="E248" s="39">
        <v>1140.02</v>
      </c>
      <c r="F248" s="39">
        <v>3324</v>
      </c>
      <c r="G248" s="39">
        <v>6496.38</v>
      </c>
      <c r="H248" s="38">
        <v>7</v>
      </c>
      <c r="I248" s="38">
        <v>6562</v>
      </c>
      <c r="J248" s="37">
        <v>28.344431373999999</v>
      </c>
      <c r="K248" s="37">
        <v>39.909003865999999</v>
      </c>
      <c r="L248" s="37">
        <v>41.539079956000002</v>
      </c>
      <c r="M248" s="37">
        <v>8.8728351973000006</v>
      </c>
      <c r="N248" s="37">
        <v>16.381970783</v>
      </c>
      <c r="O248" s="37">
        <v>4.9706698950000003</v>
      </c>
      <c r="P248" s="37">
        <v>7.1</v>
      </c>
      <c r="Q248" s="37">
        <v>81.300412100000003</v>
      </c>
      <c r="R248" s="38">
        <v>169994</v>
      </c>
      <c r="S248" s="37">
        <v>5.3189399999999996</v>
      </c>
      <c r="T248" s="38">
        <v>5</v>
      </c>
      <c r="U248" s="38">
        <v>7</v>
      </c>
      <c r="V248" s="38">
        <v>0</v>
      </c>
    </row>
    <row r="249" spans="1:22" ht="13.5" customHeight="1" x14ac:dyDescent="0.2">
      <c r="A249" s="32" t="s">
        <v>245</v>
      </c>
      <c r="B249" s="32" t="s">
        <v>8178</v>
      </c>
      <c r="C249" s="32" t="s">
        <v>18072</v>
      </c>
      <c r="D249" s="37">
        <v>6.6726559999999999</v>
      </c>
      <c r="E249" s="39">
        <v>2066.0300000000002</v>
      </c>
      <c r="F249" s="39">
        <v>5291</v>
      </c>
      <c r="G249" s="39">
        <v>10289.43</v>
      </c>
      <c r="H249" s="38">
        <v>8</v>
      </c>
      <c r="I249" s="38">
        <v>10444</v>
      </c>
      <c r="J249" s="37">
        <v>30.098295077</v>
      </c>
      <c r="K249" s="37">
        <v>40.211300637999997</v>
      </c>
      <c r="L249" s="37">
        <v>39.043915177000002</v>
      </c>
      <c r="M249" s="37">
        <v>12.109060595000001</v>
      </c>
      <c r="N249" s="37">
        <v>21.296818063</v>
      </c>
      <c r="O249" s="37">
        <v>5.0424767272000004</v>
      </c>
      <c r="P249" s="37">
        <v>7.1</v>
      </c>
      <c r="Q249" s="37">
        <v>80.837973199999993</v>
      </c>
      <c r="R249" s="38">
        <v>356545</v>
      </c>
      <c r="S249" s="37">
        <v>5.3189399999999996</v>
      </c>
      <c r="T249" s="38">
        <v>4</v>
      </c>
      <c r="U249" s="38">
        <v>7</v>
      </c>
      <c r="V249" s="38">
        <v>1</v>
      </c>
    </row>
    <row r="250" spans="1:22" ht="13.5" customHeight="1" x14ac:dyDescent="0.2">
      <c r="A250" s="32" t="s">
        <v>246</v>
      </c>
      <c r="B250" s="32" t="s">
        <v>8179</v>
      </c>
      <c r="C250" s="32" t="s">
        <v>18072</v>
      </c>
      <c r="D250" s="37">
        <v>6.7147610000000002</v>
      </c>
      <c r="E250" s="39">
        <v>475.01</v>
      </c>
      <c r="F250" s="39">
        <v>1005</v>
      </c>
      <c r="G250" s="39">
        <v>2125.9299999999998</v>
      </c>
      <c r="H250" s="38">
        <v>2</v>
      </c>
      <c r="I250" s="38">
        <v>2191</v>
      </c>
      <c r="J250" s="37">
        <v>42.693954245999997</v>
      </c>
      <c r="K250" s="37">
        <v>57.395200692000003</v>
      </c>
      <c r="L250" s="37">
        <v>51.341871589</v>
      </c>
      <c r="M250" s="37">
        <v>2.1653142733999999</v>
      </c>
      <c r="N250" s="37">
        <v>48.784679629999999</v>
      </c>
      <c r="O250" s="37">
        <v>8.7817346956000009</v>
      </c>
      <c r="P250" s="37">
        <v>7.1</v>
      </c>
      <c r="Q250" s="37" t="s">
        <v>15680</v>
      </c>
      <c r="R250" s="38">
        <v>114996</v>
      </c>
      <c r="S250" s="37">
        <v>5.3189399999999996</v>
      </c>
      <c r="T250" s="38">
        <v>1</v>
      </c>
      <c r="U250" s="38">
        <v>2</v>
      </c>
      <c r="V250" s="38">
        <v>1</v>
      </c>
    </row>
    <row r="251" spans="1:22" ht="13.5" customHeight="1" x14ac:dyDescent="0.2">
      <c r="A251" s="32" t="s">
        <v>247</v>
      </c>
      <c r="B251" s="32" t="s">
        <v>8180</v>
      </c>
      <c r="C251" s="32" t="s">
        <v>18072</v>
      </c>
      <c r="D251" s="37">
        <v>6.7584429999999998</v>
      </c>
      <c r="E251" s="39">
        <v>1011.01</v>
      </c>
      <c r="F251" s="39">
        <v>3430</v>
      </c>
      <c r="G251" s="39" t="s">
        <v>15680</v>
      </c>
      <c r="H251" s="38">
        <v>7</v>
      </c>
      <c r="I251" s="38">
        <v>6661</v>
      </c>
      <c r="J251" s="37" t="s">
        <v>15680</v>
      </c>
      <c r="K251" s="37" t="s">
        <v>15680</v>
      </c>
      <c r="L251" s="37" t="s">
        <v>15680</v>
      </c>
      <c r="M251" s="37" t="s">
        <v>15680</v>
      </c>
      <c r="N251" s="37" t="s">
        <v>15680</v>
      </c>
      <c r="O251" s="37" t="s">
        <v>15680</v>
      </c>
      <c r="P251" s="37" t="s">
        <v>15680</v>
      </c>
      <c r="Q251" s="37">
        <v>93.143075999999994</v>
      </c>
      <c r="R251" s="38">
        <v>165901</v>
      </c>
      <c r="S251" s="37">
        <v>5.3189399999999996</v>
      </c>
      <c r="T251" s="38">
        <v>5</v>
      </c>
      <c r="U251" s="38">
        <v>7</v>
      </c>
      <c r="V251" s="38">
        <v>0</v>
      </c>
    </row>
    <row r="252" spans="1:22" ht="13.5" customHeight="1" x14ac:dyDescent="0.2">
      <c r="A252" s="32" t="s">
        <v>248</v>
      </c>
      <c r="B252" s="32" t="s">
        <v>8181</v>
      </c>
      <c r="C252" s="32" t="s">
        <v>18072</v>
      </c>
      <c r="D252" s="37">
        <v>5.1739360000000003</v>
      </c>
      <c r="E252" s="39">
        <v>1721.99</v>
      </c>
      <c r="F252" s="39">
        <v>3502</v>
      </c>
      <c r="G252" s="39">
        <v>6758.3</v>
      </c>
      <c r="H252" s="38">
        <v>8</v>
      </c>
      <c r="I252" s="38">
        <v>6839</v>
      </c>
      <c r="J252" s="37">
        <v>5.5804313033000001</v>
      </c>
      <c r="K252" s="37">
        <v>8.7157335666000009</v>
      </c>
      <c r="L252" s="37">
        <v>4.4204514022000003</v>
      </c>
      <c r="M252" s="37">
        <v>33.085238752000002</v>
      </c>
      <c r="N252" s="37">
        <v>1.6040369962000001</v>
      </c>
      <c r="O252" s="37">
        <v>14.472358604</v>
      </c>
      <c r="P252" s="37">
        <v>7.1</v>
      </c>
      <c r="Q252" s="37">
        <v>97.176297300000002</v>
      </c>
      <c r="R252" s="38">
        <v>254114</v>
      </c>
      <c r="S252" s="37">
        <v>5.3189399999999996</v>
      </c>
      <c r="T252" s="38">
        <v>5</v>
      </c>
      <c r="U252" s="38">
        <v>8</v>
      </c>
      <c r="V252" s="38">
        <v>1</v>
      </c>
    </row>
    <row r="253" spans="1:22" ht="13.5" customHeight="1" x14ac:dyDescent="0.2">
      <c r="A253" s="32" t="s">
        <v>249</v>
      </c>
      <c r="B253" s="32" t="s">
        <v>8182</v>
      </c>
      <c r="C253" s="32" t="s">
        <v>18072</v>
      </c>
      <c r="D253" s="37">
        <v>11.51609</v>
      </c>
      <c r="E253" s="39">
        <v>1924</v>
      </c>
      <c r="F253" s="39">
        <v>4314</v>
      </c>
      <c r="G253" s="39">
        <v>8615.18</v>
      </c>
      <c r="H253" s="38">
        <v>10</v>
      </c>
      <c r="I253" s="38">
        <v>8711</v>
      </c>
      <c r="J253" s="37">
        <v>22.865860599000001</v>
      </c>
      <c r="K253" s="37">
        <v>33.947451835999999</v>
      </c>
      <c r="L253" s="37">
        <v>31.822560955</v>
      </c>
      <c r="M253" s="37">
        <v>4.2823304342000004</v>
      </c>
      <c r="N253" s="37">
        <v>14.222916336000001</v>
      </c>
      <c r="O253" s="37">
        <v>3.3354076175</v>
      </c>
      <c r="P253" s="37">
        <v>7.1</v>
      </c>
      <c r="Q253" s="37">
        <v>64.772936700000002</v>
      </c>
      <c r="R253" s="38">
        <v>258917</v>
      </c>
      <c r="S253" s="37">
        <v>5.3189399999999996</v>
      </c>
      <c r="T253" s="38">
        <v>7</v>
      </c>
      <c r="U253" s="38">
        <v>8</v>
      </c>
      <c r="V253" s="38">
        <v>1</v>
      </c>
    </row>
    <row r="254" spans="1:22" ht="13.5" customHeight="1" x14ac:dyDescent="0.2">
      <c r="A254" s="32" t="s">
        <v>250</v>
      </c>
      <c r="B254" s="32" t="s">
        <v>8183</v>
      </c>
      <c r="C254" s="32" t="s">
        <v>18072</v>
      </c>
      <c r="D254" s="37">
        <v>5.2338810000000002</v>
      </c>
      <c r="E254" s="39">
        <v>2184.02</v>
      </c>
      <c r="F254" s="39">
        <v>4914</v>
      </c>
      <c r="G254" s="39">
        <v>9557.39</v>
      </c>
      <c r="H254" s="38">
        <v>9</v>
      </c>
      <c r="I254" s="38">
        <v>9651</v>
      </c>
      <c r="J254" s="37">
        <v>14.369116590999999</v>
      </c>
      <c r="K254" s="37">
        <v>12.419270015</v>
      </c>
      <c r="L254" s="37">
        <v>16.748189214</v>
      </c>
      <c r="M254" s="37">
        <v>26.510227070999999</v>
      </c>
      <c r="N254" s="37">
        <v>2.5268093878000002</v>
      </c>
      <c r="O254" s="37">
        <v>10.884127422000001</v>
      </c>
      <c r="P254" s="37">
        <v>7.1</v>
      </c>
      <c r="Q254" s="37">
        <v>84.274451499999998</v>
      </c>
      <c r="R254" s="38">
        <v>265511</v>
      </c>
      <c r="S254" s="37">
        <v>5.3189399999999996</v>
      </c>
      <c r="T254" s="38">
        <v>5</v>
      </c>
      <c r="U254" s="38">
        <v>9</v>
      </c>
      <c r="V254" s="38">
        <v>1</v>
      </c>
    </row>
    <row r="255" spans="1:22" ht="13.5" customHeight="1" x14ac:dyDescent="0.2">
      <c r="A255" s="32" t="s">
        <v>251</v>
      </c>
      <c r="B255" s="32" t="s">
        <v>8184</v>
      </c>
      <c r="C255" s="32" t="s">
        <v>18072</v>
      </c>
      <c r="D255" s="37">
        <v>7.2699189999999998</v>
      </c>
      <c r="E255" s="39">
        <v>2515.0500000000002</v>
      </c>
      <c r="F255" s="39">
        <v>5749</v>
      </c>
      <c r="G255" s="39">
        <v>11123.11</v>
      </c>
      <c r="H255" s="38">
        <v>11</v>
      </c>
      <c r="I255" s="38">
        <v>11327</v>
      </c>
      <c r="J255" s="37">
        <v>21.516404204000001</v>
      </c>
      <c r="K255" s="37">
        <v>21.044926157999999</v>
      </c>
      <c r="L255" s="37">
        <v>27.932828128000001</v>
      </c>
      <c r="M255" s="37">
        <v>12.576213255000001</v>
      </c>
      <c r="N255" s="37">
        <v>11.1155337</v>
      </c>
      <c r="O255" s="37">
        <v>5.7658184132999999</v>
      </c>
      <c r="P255" s="37">
        <v>7.1</v>
      </c>
      <c r="Q255" s="37">
        <v>97.374997699999994</v>
      </c>
      <c r="R255" s="38">
        <v>395853</v>
      </c>
      <c r="S255" s="37">
        <v>5.3189399999999996</v>
      </c>
      <c r="T255" s="38">
        <v>5</v>
      </c>
      <c r="U255" s="38">
        <v>11</v>
      </c>
      <c r="V255" s="38">
        <v>1</v>
      </c>
    </row>
    <row r="256" spans="1:22" ht="13.5" customHeight="1" x14ac:dyDescent="0.2">
      <c r="A256" s="32" t="s">
        <v>252</v>
      </c>
      <c r="B256" s="32" t="s">
        <v>8185</v>
      </c>
      <c r="C256" s="32" t="s">
        <v>18072</v>
      </c>
      <c r="D256" s="37">
        <v>5.2206659999999996</v>
      </c>
      <c r="E256" s="39">
        <v>1972.97</v>
      </c>
      <c r="F256" s="39">
        <v>4611</v>
      </c>
      <c r="G256" s="39">
        <v>8716.27</v>
      </c>
      <c r="H256" s="38">
        <v>9</v>
      </c>
      <c r="I256" s="38">
        <v>8849</v>
      </c>
      <c r="J256" s="37">
        <v>11.572617758</v>
      </c>
      <c r="K256" s="37">
        <v>11.885518972</v>
      </c>
      <c r="L256" s="37">
        <v>10.287930131</v>
      </c>
      <c r="M256" s="37">
        <v>19.794473664000002</v>
      </c>
      <c r="N256" s="37">
        <v>5.5664378074999998</v>
      </c>
      <c r="O256" s="37">
        <v>7.9871594985999996</v>
      </c>
      <c r="P256" s="37">
        <v>7.1</v>
      </c>
      <c r="Q256" s="37">
        <v>96.689731100000003</v>
      </c>
      <c r="R256" s="38">
        <v>293290</v>
      </c>
      <c r="S256" s="37">
        <v>5.3189399999999996</v>
      </c>
      <c r="T256" s="38">
        <v>5</v>
      </c>
      <c r="U256" s="38">
        <v>9</v>
      </c>
      <c r="V256" s="38">
        <v>2</v>
      </c>
    </row>
    <row r="257" spans="1:22" ht="13.5" customHeight="1" x14ac:dyDescent="0.2">
      <c r="A257" s="32" t="s">
        <v>253</v>
      </c>
      <c r="B257" s="32" t="s">
        <v>8186</v>
      </c>
      <c r="C257" s="32" t="s">
        <v>18072</v>
      </c>
      <c r="D257" s="37">
        <v>8.7844820000000006</v>
      </c>
      <c r="E257" s="39">
        <v>936.99</v>
      </c>
      <c r="F257" s="39">
        <v>2702</v>
      </c>
      <c r="G257" s="39">
        <v>5502.22</v>
      </c>
      <c r="H257" s="38">
        <v>5</v>
      </c>
      <c r="I257" s="38">
        <v>5573</v>
      </c>
      <c r="J257" s="37">
        <v>23.485039016000002</v>
      </c>
      <c r="K257" s="37">
        <v>34.304159597999998</v>
      </c>
      <c r="L257" s="37">
        <v>29.317674815</v>
      </c>
      <c r="M257" s="37">
        <v>22.481946731000001</v>
      </c>
      <c r="N257" s="37">
        <v>6.4149653511000002</v>
      </c>
      <c r="O257" s="37">
        <v>2.9942756057</v>
      </c>
      <c r="P257" s="37">
        <v>7.1360586194</v>
      </c>
      <c r="Q257" s="37">
        <v>75.015627800000004</v>
      </c>
      <c r="R257" s="38">
        <v>246952</v>
      </c>
      <c r="S257" s="37">
        <v>5.3189399999999996</v>
      </c>
      <c r="T257" s="38">
        <v>3</v>
      </c>
      <c r="U257" s="38">
        <v>5</v>
      </c>
      <c r="V257" s="38">
        <v>1</v>
      </c>
    </row>
    <row r="258" spans="1:22" ht="13.5" customHeight="1" x14ac:dyDescent="0.2">
      <c r="A258" s="32" t="s">
        <v>254</v>
      </c>
      <c r="B258" s="32" t="s">
        <v>8187</v>
      </c>
      <c r="C258" s="32" t="s">
        <v>18072</v>
      </c>
      <c r="D258" s="37">
        <v>1.8616349999999999</v>
      </c>
      <c r="E258" s="39">
        <v>2138.0300000000002</v>
      </c>
      <c r="F258" s="39">
        <v>4871</v>
      </c>
      <c r="G258" s="39">
        <v>9246.4699999999993</v>
      </c>
      <c r="H258" s="38">
        <v>8</v>
      </c>
      <c r="I258" s="38">
        <v>9393</v>
      </c>
      <c r="J258" s="37">
        <v>20.938852669999999</v>
      </c>
      <c r="K258" s="37">
        <v>17.011222487000001</v>
      </c>
      <c r="L258" s="37">
        <v>24.515268051</v>
      </c>
      <c r="M258" s="37">
        <v>22.189003308</v>
      </c>
      <c r="N258" s="37">
        <v>8.0029095789000007</v>
      </c>
      <c r="O258" s="37">
        <v>15.439966917</v>
      </c>
      <c r="P258" s="37">
        <v>7.1</v>
      </c>
      <c r="Q258" s="37">
        <v>69.922750300000004</v>
      </c>
      <c r="R258" s="38">
        <v>260722</v>
      </c>
      <c r="S258" s="37">
        <v>5.3189399999999996</v>
      </c>
      <c r="T258" s="38">
        <v>3</v>
      </c>
      <c r="U258" s="38">
        <v>7</v>
      </c>
      <c r="V258" s="38">
        <v>2</v>
      </c>
    </row>
    <row r="259" spans="1:22" ht="13.5" customHeight="1" x14ac:dyDescent="0.2">
      <c r="A259" s="32" t="s">
        <v>255</v>
      </c>
      <c r="B259" s="32" t="s">
        <v>8188</v>
      </c>
      <c r="C259" s="32" t="s">
        <v>18072</v>
      </c>
      <c r="D259" s="37">
        <v>4.3348880000000003</v>
      </c>
      <c r="E259" s="39">
        <v>731</v>
      </c>
      <c r="F259" s="39">
        <v>1665</v>
      </c>
      <c r="G259" s="39">
        <v>3247.23</v>
      </c>
      <c r="H259" s="38">
        <v>5</v>
      </c>
      <c r="I259" s="38">
        <v>3286</v>
      </c>
      <c r="J259" s="37">
        <v>8.6729537596000004</v>
      </c>
      <c r="K259" s="37">
        <v>6.5106492381000001</v>
      </c>
      <c r="L259" s="37">
        <v>13.399920932000001</v>
      </c>
      <c r="M259" s="37">
        <v>62.622577821</v>
      </c>
      <c r="N259" s="37">
        <v>0.25471600789999999</v>
      </c>
      <c r="O259" s="37">
        <v>24.353963329999999</v>
      </c>
      <c r="P259" s="37">
        <v>7.1</v>
      </c>
      <c r="Q259" s="37">
        <v>97.941606899999996</v>
      </c>
      <c r="R259" s="38">
        <v>93527</v>
      </c>
      <c r="S259" s="37">
        <v>5.3189399999999996</v>
      </c>
      <c r="T259" s="38">
        <v>3</v>
      </c>
      <c r="U259" s="38">
        <v>4</v>
      </c>
      <c r="V259" s="38">
        <v>0</v>
      </c>
    </row>
    <row r="260" spans="1:22" ht="13.5" customHeight="1" x14ac:dyDescent="0.2">
      <c r="A260" s="32" t="s">
        <v>256</v>
      </c>
      <c r="B260" s="32" t="s">
        <v>8189</v>
      </c>
      <c r="C260" s="32" t="s">
        <v>18072</v>
      </c>
      <c r="D260" s="37">
        <v>12.18327</v>
      </c>
      <c r="E260" s="39">
        <v>3335.09</v>
      </c>
      <c r="F260" s="39">
        <v>9731</v>
      </c>
      <c r="G260" s="39">
        <v>18950.46</v>
      </c>
      <c r="H260" s="38">
        <v>15</v>
      </c>
      <c r="I260" s="38">
        <v>19288</v>
      </c>
      <c r="J260" s="37">
        <v>29.578097785000001</v>
      </c>
      <c r="K260" s="37">
        <v>42.184236214000002</v>
      </c>
      <c r="L260" s="37">
        <v>35.275485185999997</v>
      </c>
      <c r="M260" s="37">
        <v>6.2393281679000001</v>
      </c>
      <c r="N260" s="37">
        <v>25.488631036000001</v>
      </c>
      <c r="O260" s="37">
        <v>4.79575219</v>
      </c>
      <c r="P260" s="37">
        <v>7.0909283338</v>
      </c>
      <c r="Q260" s="37">
        <v>78.683601999999993</v>
      </c>
      <c r="R260" s="38">
        <v>591688</v>
      </c>
      <c r="S260" s="37">
        <v>5.3189399999999996</v>
      </c>
      <c r="T260" s="38">
        <v>11</v>
      </c>
      <c r="U260" s="38">
        <v>14</v>
      </c>
      <c r="V260" s="38">
        <v>1</v>
      </c>
    </row>
    <row r="261" spans="1:22" ht="13.5" customHeight="1" x14ac:dyDescent="0.2">
      <c r="A261" s="32" t="s">
        <v>257</v>
      </c>
      <c r="B261" s="32" t="s">
        <v>8190</v>
      </c>
      <c r="C261" s="32" t="s">
        <v>18072</v>
      </c>
      <c r="D261" s="37">
        <v>6.7919689999999999</v>
      </c>
      <c r="E261" s="39">
        <v>551.01</v>
      </c>
      <c r="F261" s="39">
        <v>1455</v>
      </c>
      <c r="G261" s="39">
        <v>2872</v>
      </c>
      <c r="H261" s="38">
        <v>3</v>
      </c>
      <c r="I261" s="38">
        <v>2906</v>
      </c>
      <c r="J261" s="37">
        <v>19.187866872000001</v>
      </c>
      <c r="K261" s="37">
        <v>18.711959317000002</v>
      </c>
      <c r="L261" s="37">
        <v>26.022790154999999</v>
      </c>
      <c r="M261" s="37">
        <v>11.587279445</v>
      </c>
      <c r="N261" s="37">
        <v>4.3704572242999999</v>
      </c>
      <c r="O261" s="37">
        <v>1.6034248552000001</v>
      </c>
      <c r="P261" s="37">
        <v>7.1</v>
      </c>
      <c r="Q261" s="37">
        <v>64.514899200000002</v>
      </c>
      <c r="R261" s="38">
        <v>59531</v>
      </c>
      <c r="S261" s="37">
        <v>5.3189399999999996</v>
      </c>
      <c r="T261" s="38">
        <v>1</v>
      </c>
      <c r="U261" s="38">
        <v>3</v>
      </c>
      <c r="V261" s="38">
        <v>0</v>
      </c>
    </row>
    <row r="262" spans="1:22" ht="13.5" customHeight="1" x14ac:dyDescent="0.2">
      <c r="A262" s="32" t="s">
        <v>258</v>
      </c>
      <c r="B262" s="32" t="s">
        <v>8191</v>
      </c>
      <c r="C262" s="32" t="s">
        <v>18072</v>
      </c>
      <c r="D262" s="37">
        <v>5.7468940000000002</v>
      </c>
      <c r="E262" s="39">
        <v>1957</v>
      </c>
      <c r="F262" s="39">
        <v>4658</v>
      </c>
      <c r="G262" s="39">
        <v>8983.2099999999991</v>
      </c>
      <c r="H262" s="38">
        <v>10</v>
      </c>
      <c r="I262" s="38">
        <v>9096</v>
      </c>
      <c r="J262" s="37">
        <v>18.400192578999999</v>
      </c>
      <c r="K262" s="37">
        <v>28.743332842000001</v>
      </c>
      <c r="L262" s="37">
        <v>23.695378548000001</v>
      </c>
      <c r="M262" s="37">
        <v>22.224478935</v>
      </c>
      <c r="N262" s="37">
        <v>5.8063352775999997</v>
      </c>
      <c r="O262" s="37">
        <v>3.3531870842</v>
      </c>
      <c r="P262" s="37">
        <v>7.2179743060000003</v>
      </c>
      <c r="Q262" s="37">
        <v>86.126652500000006</v>
      </c>
      <c r="R262" s="38">
        <v>355866</v>
      </c>
      <c r="S262" s="37">
        <v>5.3189399999999996</v>
      </c>
      <c r="T262" s="38">
        <v>7</v>
      </c>
      <c r="U262" s="38">
        <v>10</v>
      </c>
      <c r="V262" s="38">
        <v>1</v>
      </c>
    </row>
    <row r="263" spans="1:22" ht="13.5" customHeight="1" x14ac:dyDescent="0.2">
      <c r="A263" s="32" t="s">
        <v>259</v>
      </c>
      <c r="B263" s="32" t="s">
        <v>8192</v>
      </c>
      <c r="C263" s="32" t="s">
        <v>18072</v>
      </c>
      <c r="D263" s="37">
        <v>7.4648940000000001</v>
      </c>
      <c r="E263" s="39">
        <v>2132.0300000000002</v>
      </c>
      <c r="F263" s="39">
        <v>4625</v>
      </c>
      <c r="G263" s="39">
        <v>8831.83</v>
      </c>
      <c r="H263" s="38">
        <v>8</v>
      </c>
      <c r="I263" s="38">
        <v>8980</v>
      </c>
      <c r="J263" s="37">
        <v>11.366439550999999</v>
      </c>
      <c r="K263" s="37">
        <v>16.716622882999999</v>
      </c>
      <c r="L263" s="37">
        <v>8.4628593726000005</v>
      </c>
      <c r="M263" s="37">
        <v>19.658482553999999</v>
      </c>
      <c r="N263" s="37">
        <v>5.2787996814999998</v>
      </c>
      <c r="O263" s="37">
        <v>4.2766314082000001</v>
      </c>
      <c r="P263" s="37">
        <v>7.1</v>
      </c>
      <c r="Q263" s="37">
        <v>93.502887099999995</v>
      </c>
      <c r="R263" s="38">
        <v>290783</v>
      </c>
      <c r="S263" s="37">
        <v>5.3189399999999996</v>
      </c>
      <c r="T263" s="38">
        <v>5</v>
      </c>
      <c r="U263" s="38">
        <v>8</v>
      </c>
      <c r="V263" s="38">
        <v>1</v>
      </c>
    </row>
    <row r="264" spans="1:22" ht="13.5" customHeight="1" x14ac:dyDescent="0.2">
      <c r="A264" s="32" t="s">
        <v>260</v>
      </c>
      <c r="B264" s="32" t="s">
        <v>8193</v>
      </c>
      <c r="C264" s="32" t="s">
        <v>18072</v>
      </c>
      <c r="D264" s="37">
        <v>6.62662</v>
      </c>
      <c r="E264" s="39">
        <v>722.99</v>
      </c>
      <c r="F264" s="39">
        <v>1258</v>
      </c>
      <c r="G264" s="39">
        <v>2465.37</v>
      </c>
      <c r="H264" s="38">
        <v>3</v>
      </c>
      <c r="I264" s="38">
        <v>2480</v>
      </c>
      <c r="J264" s="37">
        <v>15.695592025</v>
      </c>
      <c r="K264" s="37">
        <v>5.6102247182999996</v>
      </c>
      <c r="L264" s="37">
        <v>16.997383040999999</v>
      </c>
      <c r="M264" s="37">
        <v>48.755498979000002</v>
      </c>
      <c r="N264" s="37">
        <v>2.9197828923000002</v>
      </c>
      <c r="O264" s="37">
        <v>28.577331473000001</v>
      </c>
      <c r="P264" s="37">
        <v>7.1</v>
      </c>
      <c r="Q264" s="37" t="s">
        <v>15680</v>
      </c>
      <c r="R264" s="38">
        <v>63511</v>
      </c>
      <c r="S264" s="37">
        <v>5.3189399999999996</v>
      </c>
      <c r="T264" s="38">
        <v>2</v>
      </c>
      <c r="U264" s="38">
        <v>3</v>
      </c>
      <c r="V264" s="38">
        <v>0</v>
      </c>
    </row>
    <row r="265" spans="1:22" ht="13.5" customHeight="1" x14ac:dyDescent="0.2">
      <c r="A265" s="32" t="s">
        <v>261</v>
      </c>
      <c r="B265" s="32" t="s">
        <v>8194</v>
      </c>
      <c r="C265" s="32" t="s">
        <v>18072</v>
      </c>
      <c r="D265" s="37">
        <v>6.5363449999999998</v>
      </c>
      <c r="E265" s="39">
        <v>1419</v>
      </c>
      <c r="F265" s="39">
        <v>3112</v>
      </c>
      <c r="G265" s="39">
        <v>5910.81</v>
      </c>
      <c r="H265" s="38">
        <v>7</v>
      </c>
      <c r="I265" s="38">
        <v>5999</v>
      </c>
      <c r="J265" s="37">
        <v>11.339974217</v>
      </c>
      <c r="K265" s="37">
        <v>11.574721554</v>
      </c>
      <c r="L265" s="37">
        <v>9.8248569055000008</v>
      </c>
      <c r="M265" s="37">
        <v>18.552349320000001</v>
      </c>
      <c r="N265" s="37">
        <v>5.4520415819999997</v>
      </c>
      <c r="O265" s="37">
        <v>8.4007039120999991</v>
      </c>
      <c r="P265" s="37">
        <v>7.0484720759000004</v>
      </c>
      <c r="Q265" s="37">
        <v>94.939418900000007</v>
      </c>
      <c r="R265" s="38">
        <v>139682</v>
      </c>
      <c r="S265" s="37">
        <v>5.3189399999999996</v>
      </c>
      <c r="T265" s="38">
        <v>3</v>
      </c>
      <c r="U265" s="38">
        <v>7</v>
      </c>
      <c r="V265" s="38">
        <v>0</v>
      </c>
    </row>
    <row r="266" spans="1:22" ht="13.5" customHeight="1" x14ac:dyDescent="0.2">
      <c r="A266" s="32" t="s">
        <v>262</v>
      </c>
      <c r="B266" s="32" t="s">
        <v>8195</v>
      </c>
      <c r="C266" s="32" t="s">
        <v>18072</v>
      </c>
      <c r="D266" s="37">
        <v>6.1354920000000002</v>
      </c>
      <c r="E266" s="39">
        <v>1359.01</v>
      </c>
      <c r="F266" s="39">
        <v>2869</v>
      </c>
      <c r="G266" s="39">
        <v>5663.8</v>
      </c>
      <c r="H266" s="38">
        <v>9</v>
      </c>
      <c r="I266" s="38">
        <v>5702</v>
      </c>
      <c r="J266" s="37">
        <v>15.650300720000001</v>
      </c>
      <c r="K266" s="37">
        <v>19.471839465999999</v>
      </c>
      <c r="L266" s="37">
        <v>20.941255931000001</v>
      </c>
      <c r="M266" s="37">
        <v>24.219638774</v>
      </c>
      <c r="N266" s="37">
        <v>3.0944944840000002</v>
      </c>
      <c r="O266" s="37">
        <v>26.035632970999998</v>
      </c>
      <c r="P266" s="37">
        <v>7.0684248295999996</v>
      </c>
      <c r="Q266" s="37">
        <v>95.231776199999999</v>
      </c>
      <c r="R266" s="38">
        <v>156053</v>
      </c>
      <c r="S266" s="37">
        <v>5.3189399999999996</v>
      </c>
      <c r="T266" s="38">
        <v>5</v>
      </c>
      <c r="U266" s="38">
        <v>7</v>
      </c>
      <c r="V266" s="38">
        <v>1</v>
      </c>
    </row>
    <row r="267" spans="1:22" ht="13.5" customHeight="1" x14ac:dyDescent="0.2">
      <c r="A267" s="32" t="s">
        <v>263</v>
      </c>
      <c r="B267" s="32" t="s">
        <v>8196</v>
      </c>
      <c r="C267" s="32" t="s">
        <v>18072</v>
      </c>
      <c r="D267" s="37">
        <v>7.6475540000000004</v>
      </c>
      <c r="E267" s="39">
        <v>1402.03</v>
      </c>
      <c r="F267" s="39">
        <v>2983</v>
      </c>
      <c r="G267" s="39">
        <v>5767.63</v>
      </c>
      <c r="H267" s="38">
        <v>5</v>
      </c>
      <c r="I267" s="38">
        <v>5843</v>
      </c>
      <c r="J267" s="37">
        <v>12.592284531000001</v>
      </c>
      <c r="K267" s="37">
        <v>16.067100328999999</v>
      </c>
      <c r="L267" s="37">
        <v>11.054853763000001</v>
      </c>
      <c r="M267" s="37">
        <v>9.4860266867000007</v>
      </c>
      <c r="N267" s="37">
        <v>4.47685406</v>
      </c>
      <c r="O267" s="37">
        <v>5.4506475885999999</v>
      </c>
      <c r="P267" s="37">
        <v>7.770335277</v>
      </c>
      <c r="Q267" s="37">
        <v>86.049603099999999</v>
      </c>
      <c r="R267" s="38">
        <v>203355</v>
      </c>
      <c r="S267" s="37">
        <v>5.3189399999999996</v>
      </c>
      <c r="T267" s="38">
        <v>2</v>
      </c>
      <c r="U267" s="38">
        <v>5</v>
      </c>
      <c r="V267" s="38">
        <v>0</v>
      </c>
    </row>
    <row r="268" spans="1:22" ht="13.5" customHeight="1" x14ac:dyDescent="0.2">
      <c r="A268" s="32" t="s">
        <v>264</v>
      </c>
      <c r="B268" s="32" t="s">
        <v>8197</v>
      </c>
      <c r="C268" s="32" t="s">
        <v>18072</v>
      </c>
      <c r="D268" s="37">
        <v>11.390090000000001</v>
      </c>
      <c r="E268" s="39">
        <v>3466.04</v>
      </c>
      <c r="F268" s="39">
        <v>8811</v>
      </c>
      <c r="G268" s="39">
        <v>16929.900000000001</v>
      </c>
      <c r="H268" s="38">
        <v>21</v>
      </c>
      <c r="I268" s="38">
        <v>17179</v>
      </c>
      <c r="J268" s="37">
        <v>22.905431773</v>
      </c>
      <c r="K268" s="37">
        <v>30.935184089</v>
      </c>
      <c r="L268" s="37">
        <v>23.966347825</v>
      </c>
      <c r="M268" s="37">
        <v>14.536634052</v>
      </c>
      <c r="N268" s="37">
        <v>11.849789779</v>
      </c>
      <c r="O268" s="37">
        <v>3.9244957642</v>
      </c>
      <c r="P268" s="37">
        <v>7.1</v>
      </c>
      <c r="Q268" s="37">
        <v>86.597153300000002</v>
      </c>
      <c r="R268" s="38">
        <v>505038</v>
      </c>
      <c r="S268" s="37">
        <v>5.3189399999999996</v>
      </c>
      <c r="T268" s="38">
        <v>16</v>
      </c>
      <c r="U268" s="38">
        <v>18</v>
      </c>
      <c r="V268" s="38">
        <v>0</v>
      </c>
    </row>
    <row r="269" spans="1:22" ht="13.5" customHeight="1" x14ac:dyDescent="0.2">
      <c r="A269" s="32" t="s">
        <v>265</v>
      </c>
      <c r="B269" s="32" t="s">
        <v>8198</v>
      </c>
      <c r="C269" s="32" t="s">
        <v>18072</v>
      </c>
      <c r="D269" s="37">
        <v>10.275499999999999</v>
      </c>
      <c r="E269" s="39">
        <v>1115.99</v>
      </c>
      <c r="F269" s="39">
        <v>2890</v>
      </c>
      <c r="G269" s="39">
        <v>5625.73</v>
      </c>
      <c r="H269" s="38">
        <v>4</v>
      </c>
      <c r="I269" s="38">
        <v>5686</v>
      </c>
      <c r="J269" s="37">
        <v>21.349956035000002</v>
      </c>
      <c r="K269" s="37">
        <v>25.308488111999999</v>
      </c>
      <c r="L269" s="37">
        <v>26.208463109</v>
      </c>
      <c r="M269" s="37">
        <v>7.4736896074999999</v>
      </c>
      <c r="N269" s="37">
        <v>7.0332101226999999</v>
      </c>
      <c r="O269" s="37">
        <v>3.2302736787000002</v>
      </c>
      <c r="P269" s="37">
        <v>7.3488659794000002</v>
      </c>
      <c r="Q269" s="37">
        <v>87.57141</v>
      </c>
      <c r="R269" s="38">
        <v>181205</v>
      </c>
      <c r="S269" s="37">
        <v>5.3189399999999996</v>
      </c>
      <c r="T269" s="38">
        <v>2</v>
      </c>
      <c r="U269" s="38">
        <v>3</v>
      </c>
      <c r="V269" s="38">
        <v>2</v>
      </c>
    </row>
    <row r="270" spans="1:22" ht="13.5" customHeight="1" x14ac:dyDescent="0.2">
      <c r="A270" s="32" t="s">
        <v>266</v>
      </c>
      <c r="B270" s="32" t="s">
        <v>8199</v>
      </c>
      <c r="C270" s="32" t="s">
        <v>18072</v>
      </c>
      <c r="D270" s="37">
        <v>14.985849999999999</v>
      </c>
      <c r="E270" s="39">
        <v>1098.99</v>
      </c>
      <c r="F270" s="39">
        <v>2995</v>
      </c>
      <c r="G270" s="39">
        <v>5648.13</v>
      </c>
      <c r="H270" s="38">
        <v>5</v>
      </c>
      <c r="I270" s="38">
        <v>5715</v>
      </c>
      <c r="J270" s="37">
        <v>17.216524499999998</v>
      </c>
      <c r="K270" s="37">
        <v>28.145880264999999</v>
      </c>
      <c r="L270" s="37">
        <v>22.264908645999999</v>
      </c>
      <c r="M270" s="37">
        <v>20.276321251999999</v>
      </c>
      <c r="N270" s="37">
        <v>5.5283934224999998</v>
      </c>
      <c r="O270" s="37">
        <v>2.7149434381000002</v>
      </c>
      <c r="P270" s="37">
        <v>7.1</v>
      </c>
      <c r="Q270" s="37">
        <v>91.519780100000006</v>
      </c>
      <c r="R270" s="38">
        <v>208679</v>
      </c>
      <c r="S270" s="37">
        <v>5.3189399999999996</v>
      </c>
      <c r="T270" s="38">
        <v>4</v>
      </c>
      <c r="U270" s="38">
        <v>5</v>
      </c>
      <c r="V270" s="38">
        <v>0</v>
      </c>
    </row>
    <row r="271" spans="1:22" ht="13.5" customHeight="1" x14ac:dyDescent="0.2">
      <c r="A271" s="32" t="s">
        <v>267</v>
      </c>
      <c r="B271" s="32" t="s">
        <v>8200</v>
      </c>
      <c r="C271" s="32" t="s">
        <v>18072</v>
      </c>
      <c r="D271" s="37">
        <v>2.808227</v>
      </c>
      <c r="E271" s="39">
        <v>1062.99</v>
      </c>
      <c r="F271" s="39">
        <v>2511</v>
      </c>
      <c r="G271" s="39">
        <v>4827.0200000000004</v>
      </c>
      <c r="H271" s="38">
        <v>3</v>
      </c>
      <c r="I271" s="38">
        <v>4909</v>
      </c>
      <c r="J271" s="37">
        <v>10.165462519</v>
      </c>
      <c r="K271" s="37">
        <v>15.507966729</v>
      </c>
      <c r="L271" s="37">
        <v>7.2029122508999999</v>
      </c>
      <c r="M271" s="37">
        <v>23.841433982000002</v>
      </c>
      <c r="N271" s="37">
        <v>5.3940749075000003</v>
      </c>
      <c r="O271" s="37">
        <v>5.1952540880999996</v>
      </c>
      <c r="P271" s="37">
        <v>7.1</v>
      </c>
      <c r="Q271" s="37">
        <v>94.026319000000001</v>
      </c>
      <c r="R271" s="38">
        <v>165194</v>
      </c>
      <c r="S271" s="37">
        <v>5.3189399999999996</v>
      </c>
      <c r="T271" s="38">
        <v>1</v>
      </c>
      <c r="U271" s="38">
        <v>3</v>
      </c>
      <c r="V271" s="38">
        <v>1</v>
      </c>
    </row>
    <row r="272" spans="1:22" ht="13.5" customHeight="1" x14ac:dyDescent="0.2">
      <c r="A272" s="32" t="s">
        <v>268</v>
      </c>
      <c r="B272" s="32" t="s">
        <v>8201</v>
      </c>
      <c r="C272" s="32" t="s">
        <v>18072</v>
      </c>
      <c r="D272" s="37">
        <v>8.9142279999999996</v>
      </c>
      <c r="E272" s="39">
        <v>873</v>
      </c>
      <c r="F272" s="39">
        <v>1864</v>
      </c>
      <c r="G272" s="39">
        <v>3720.28</v>
      </c>
      <c r="H272" s="38">
        <v>3</v>
      </c>
      <c r="I272" s="38">
        <v>3745</v>
      </c>
      <c r="J272" s="37">
        <v>9.1847052658999999</v>
      </c>
      <c r="K272" s="37">
        <v>7.7554573477000002</v>
      </c>
      <c r="L272" s="37">
        <v>7.7138774311000002</v>
      </c>
      <c r="M272" s="37">
        <v>58.923400798999999</v>
      </c>
      <c r="N272" s="37">
        <v>0.74661269289999999</v>
      </c>
      <c r="O272" s="37">
        <v>29.676104498000001</v>
      </c>
      <c r="P272" s="37">
        <v>7.1</v>
      </c>
      <c r="Q272" s="37">
        <v>93.269388000000006</v>
      </c>
      <c r="R272" s="38">
        <v>113516</v>
      </c>
      <c r="S272" s="37">
        <v>5.3189399999999996</v>
      </c>
      <c r="T272" s="38">
        <v>2</v>
      </c>
      <c r="U272" s="38">
        <v>3</v>
      </c>
      <c r="V272" s="38">
        <v>1</v>
      </c>
    </row>
    <row r="273" spans="1:22" ht="13.5" customHeight="1" x14ac:dyDescent="0.2">
      <c r="A273" s="32" t="s">
        <v>269</v>
      </c>
      <c r="B273" s="32" t="s">
        <v>8202</v>
      </c>
      <c r="C273" s="32" t="s">
        <v>18072</v>
      </c>
      <c r="D273" s="37">
        <v>6.775067</v>
      </c>
      <c r="E273" s="39">
        <v>363</v>
      </c>
      <c r="F273" s="39">
        <v>900</v>
      </c>
      <c r="G273" s="39">
        <v>1782.8</v>
      </c>
      <c r="H273" s="38">
        <v>2</v>
      </c>
      <c r="I273" s="38">
        <v>1805</v>
      </c>
      <c r="J273" s="37">
        <v>7.7659175083000003</v>
      </c>
      <c r="K273" s="37">
        <v>6.8564130090999997</v>
      </c>
      <c r="L273" s="37">
        <v>9.1086427333</v>
      </c>
      <c r="M273" s="37">
        <v>73.873564646000005</v>
      </c>
      <c r="N273" s="37">
        <v>0.43791626659999999</v>
      </c>
      <c r="O273" s="37">
        <v>33.768767599999997</v>
      </c>
      <c r="P273" s="37">
        <v>7.1</v>
      </c>
      <c r="Q273" s="37" t="s">
        <v>15680</v>
      </c>
      <c r="R273" s="38">
        <v>46200</v>
      </c>
      <c r="S273" s="37">
        <v>5.3189399999999996</v>
      </c>
      <c r="T273" s="38">
        <v>1</v>
      </c>
      <c r="U273" s="38">
        <v>2</v>
      </c>
      <c r="V273" s="38">
        <v>0</v>
      </c>
    </row>
    <row r="274" spans="1:22" ht="13.5" customHeight="1" x14ac:dyDescent="0.2">
      <c r="A274" s="32" t="s">
        <v>270</v>
      </c>
      <c r="B274" s="32" t="s">
        <v>8203</v>
      </c>
      <c r="C274" s="32" t="s">
        <v>18072</v>
      </c>
      <c r="D274" s="37">
        <v>6.9636950000000004</v>
      </c>
      <c r="E274" s="39">
        <v>2355.9499999999998</v>
      </c>
      <c r="F274" s="39">
        <v>8628</v>
      </c>
      <c r="G274" s="39">
        <v>16726.13</v>
      </c>
      <c r="H274" s="38">
        <v>14</v>
      </c>
      <c r="I274" s="38">
        <v>16931</v>
      </c>
      <c r="J274" s="37">
        <v>15.158719147999999</v>
      </c>
      <c r="K274" s="37">
        <v>22.954816479000002</v>
      </c>
      <c r="L274" s="37">
        <v>19.993533446000001</v>
      </c>
      <c r="M274" s="37">
        <v>17.477966284000001</v>
      </c>
      <c r="N274" s="37">
        <v>3.9385742293999999</v>
      </c>
      <c r="O274" s="37">
        <v>2.4782770507</v>
      </c>
      <c r="P274" s="37">
        <v>7.1129147458000004</v>
      </c>
      <c r="Q274" s="37">
        <v>80.643414000000007</v>
      </c>
      <c r="R274" s="38">
        <v>593753</v>
      </c>
      <c r="S274" s="37">
        <v>5.3189399999999996</v>
      </c>
      <c r="T274" s="38">
        <v>7</v>
      </c>
      <c r="U274" s="38">
        <v>14</v>
      </c>
      <c r="V274" s="38">
        <v>2</v>
      </c>
    </row>
    <row r="275" spans="1:22" ht="13.5" customHeight="1" x14ac:dyDescent="0.2">
      <c r="A275" s="32" t="s">
        <v>271</v>
      </c>
      <c r="B275" s="32" t="s">
        <v>8204</v>
      </c>
      <c r="C275" s="32" t="s">
        <v>18072</v>
      </c>
      <c r="D275" s="37">
        <v>5.2522169999999999</v>
      </c>
      <c r="E275" s="39">
        <v>1495.03</v>
      </c>
      <c r="F275" s="39">
        <v>3422</v>
      </c>
      <c r="G275" s="39">
        <v>6551.82</v>
      </c>
      <c r="H275" s="38">
        <v>5</v>
      </c>
      <c r="I275" s="38">
        <v>6657</v>
      </c>
      <c r="J275" s="37">
        <v>19.738736522</v>
      </c>
      <c r="K275" s="37">
        <v>15.773173985</v>
      </c>
      <c r="L275" s="37">
        <v>23.138289564000001</v>
      </c>
      <c r="M275" s="37">
        <v>31.311068889000001</v>
      </c>
      <c r="N275" s="37">
        <v>7.5297217519000004</v>
      </c>
      <c r="O275" s="37">
        <v>17.387964659000001</v>
      </c>
      <c r="P275" s="37">
        <v>7.1</v>
      </c>
      <c r="Q275" s="37">
        <v>93.911425600000001</v>
      </c>
      <c r="R275" s="38">
        <v>195127</v>
      </c>
      <c r="S275" s="37">
        <v>5.3189399999999996</v>
      </c>
      <c r="T275" s="38">
        <v>2</v>
      </c>
      <c r="U275" s="38">
        <v>5</v>
      </c>
      <c r="V275" s="38">
        <v>2</v>
      </c>
    </row>
    <row r="276" spans="1:22" ht="13.5" customHeight="1" x14ac:dyDescent="0.2">
      <c r="A276" s="32" t="s">
        <v>272</v>
      </c>
      <c r="B276" s="32" t="s">
        <v>8205</v>
      </c>
      <c r="C276" s="32" t="s">
        <v>18072</v>
      </c>
      <c r="D276" s="37">
        <v>5.9957799999999999</v>
      </c>
      <c r="E276" s="39">
        <v>683.01</v>
      </c>
      <c r="F276" s="39">
        <v>1694</v>
      </c>
      <c r="G276" s="39">
        <v>3294.05</v>
      </c>
      <c r="H276" s="38">
        <v>4</v>
      </c>
      <c r="I276" s="38">
        <v>3329</v>
      </c>
      <c r="J276" s="37">
        <v>11.651050301</v>
      </c>
      <c r="K276" s="37">
        <v>9.2424342028000002</v>
      </c>
      <c r="L276" s="37">
        <v>9.1069467349999993</v>
      </c>
      <c r="M276" s="37">
        <v>30.494684881000001</v>
      </c>
      <c r="N276" s="37">
        <v>1.1503281031000001</v>
      </c>
      <c r="O276" s="37">
        <v>25.323753597</v>
      </c>
      <c r="P276" s="37">
        <v>7.1</v>
      </c>
      <c r="Q276" s="37">
        <v>92.957953099999997</v>
      </c>
      <c r="R276" s="38">
        <v>97083</v>
      </c>
      <c r="S276" s="37">
        <v>5.3189399999999996</v>
      </c>
      <c r="T276" s="38">
        <v>3</v>
      </c>
      <c r="U276" s="38">
        <v>4</v>
      </c>
      <c r="V276" s="38">
        <v>0</v>
      </c>
    </row>
    <row r="277" spans="1:22" ht="13.5" customHeight="1" x14ac:dyDescent="0.2">
      <c r="A277" s="32" t="s">
        <v>273</v>
      </c>
      <c r="B277" s="32" t="s">
        <v>8206</v>
      </c>
      <c r="C277" s="32" t="s">
        <v>18072</v>
      </c>
      <c r="D277" s="37">
        <v>5.6551640000000001</v>
      </c>
      <c r="E277" s="39">
        <v>1169.99</v>
      </c>
      <c r="F277" s="39">
        <v>2842</v>
      </c>
      <c r="G277" s="39">
        <v>5438.92</v>
      </c>
      <c r="H277" s="38">
        <v>7</v>
      </c>
      <c r="I277" s="38">
        <v>5510</v>
      </c>
      <c r="J277" s="37">
        <v>5.9415359365000002</v>
      </c>
      <c r="K277" s="37">
        <v>9.7103710144999997</v>
      </c>
      <c r="L277" s="37">
        <v>5.0875737354000004</v>
      </c>
      <c r="M277" s="37">
        <v>23.640225389000001</v>
      </c>
      <c r="N277" s="37">
        <v>1.5743052635000001</v>
      </c>
      <c r="O277" s="37">
        <v>11.069814451999999</v>
      </c>
      <c r="P277" s="37">
        <v>7.1</v>
      </c>
      <c r="Q277" s="37">
        <v>84.436948200000003</v>
      </c>
      <c r="R277" s="38">
        <v>158478</v>
      </c>
      <c r="S277" s="37">
        <v>5.3189399999999996</v>
      </c>
      <c r="T277" s="38">
        <v>5</v>
      </c>
      <c r="U277" s="38">
        <v>7</v>
      </c>
      <c r="V277" s="38">
        <v>0</v>
      </c>
    </row>
    <row r="278" spans="1:22" ht="13.5" customHeight="1" x14ac:dyDescent="0.2">
      <c r="A278" s="32" t="s">
        <v>274</v>
      </c>
      <c r="B278" s="32" t="s">
        <v>8207</v>
      </c>
      <c r="C278" s="32" t="s">
        <v>18072</v>
      </c>
      <c r="D278" s="37">
        <v>12.633509999999999</v>
      </c>
      <c r="E278" s="39">
        <v>1570.04</v>
      </c>
      <c r="F278" s="39">
        <v>4627</v>
      </c>
      <c r="G278" s="39">
        <v>8681.2199999999993</v>
      </c>
      <c r="H278" s="38">
        <v>6</v>
      </c>
      <c r="I278" s="38">
        <v>8817</v>
      </c>
      <c r="J278" s="37">
        <v>32.002301737000003</v>
      </c>
      <c r="K278" s="37">
        <v>41.916823700999998</v>
      </c>
      <c r="L278" s="37">
        <v>41.558910834000002</v>
      </c>
      <c r="M278" s="37">
        <v>11.661718222999999</v>
      </c>
      <c r="N278" s="37">
        <v>22.605057517999999</v>
      </c>
      <c r="O278" s="37">
        <v>4.8456931639</v>
      </c>
      <c r="P278" s="37">
        <v>7.1</v>
      </c>
      <c r="Q278" s="37">
        <v>78.423960199999996</v>
      </c>
      <c r="R278" s="38">
        <v>370969</v>
      </c>
      <c r="S278" s="37">
        <v>5.3189399999999996</v>
      </c>
      <c r="T278" s="38">
        <v>3</v>
      </c>
      <c r="U278" s="38">
        <v>6</v>
      </c>
      <c r="V278" s="38">
        <v>1</v>
      </c>
    </row>
    <row r="279" spans="1:22" ht="13.5" customHeight="1" x14ac:dyDescent="0.2">
      <c r="A279" s="32" t="s">
        <v>275</v>
      </c>
      <c r="B279" s="32" t="s">
        <v>8208</v>
      </c>
      <c r="C279" s="32" t="s">
        <v>18072</v>
      </c>
      <c r="D279" s="37">
        <v>3.4306380000000001</v>
      </c>
      <c r="E279" s="39">
        <v>481.99</v>
      </c>
      <c r="F279" s="39">
        <v>895</v>
      </c>
      <c r="G279" s="39">
        <v>1801.85</v>
      </c>
      <c r="H279" s="38">
        <v>2</v>
      </c>
      <c r="I279" s="38">
        <v>1812</v>
      </c>
      <c r="J279" s="37">
        <v>16.256051337999999</v>
      </c>
      <c r="K279" s="37">
        <v>5.9341558860000001</v>
      </c>
      <c r="L279" s="37">
        <v>17.950733184000001</v>
      </c>
      <c r="M279" s="37">
        <v>42.323248927000002</v>
      </c>
      <c r="N279" s="37">
        <v>3.3491535555</v>
      </c>
      <c r="O279" s="37">
        <v>26.062454850999998</v>
      </c>
      <c r="P279" s="37">
        <v>7.1</v>
      </c>
      <c r="Q279" s="37" t="s">
        <v>15680</v>
      </c>
      <c r="R279" s="38">
        <v>42363</v>
      </c>
      <c r="S279" s="37">
        <v>5.3189399999999996</v>
      </c>
      <c r="T279" s="38">
        <v>1</v>
      </c>
      <c r="U279" s="38">
        <v>2</v>
      </c>
      <c r="V279" s="38">
        <v>1</v>
      </c>
    </row>
    <row r="280" spans="1:22" ht="13.5" customHeight="1" x14ac:dyDescent="0.2">
      <c r="A280" s="32" t="s">
        <v>276</v>
      </c>
      <c r="B280" s="32" t="s">
        <v>8209</v>
      </c>
      <c r="C280" s="32" t="s">
        <v>18072</v>
      </c>
      <c r="D280" s="37">
        <v>4.5248860000000004</v>
      </c>
      <c r="E280" s="39">
        <v>367</v>
      </c>
      <c r="F280" s="39">
        <v>811</v>
      </c>
      <c r="G280" s="39">
        <v>1612.85</v>
      </c>
      <c r="H280" s="38">
        <v>3</v>
      </c>
      <c r="I280" s="38">
        <v>1627</v>
      </c>
      <c r="J280" s="37">
        <v>8.0691886880000006</v>
      </c>
      <c r="K280" s="37">
        <v>5.3898387997999997</v>
      </c>
      <c r="L280" s="37">
        <v>2.3545161652000002</v>
      </c>
      <c r="M280" s="37">
        <v>34.700349306</v>
      </c>
      <c r="N280" s="37">
        <v>0.51954311269999998</v>
      </c>
      <c r="O280" s="37">
        <v>6.0118484046000003</v>
      </c>
      <c r="P280" s="37">
        <v>7.1</v>
      </c>
      <c r="Q280" s="37" t="s">
        <v>15680</v>
      </c>
      <c r="R280" s="38">
        <v>38679</v>
      </c>
      <c r="S280" s="37">
        <v>5.3189399999999996</v>
      </c>
      <c r="T280" s="38">
        <v>1</v>
      </c>
      <c r="U280" s="38">
        <v>3</v>
      </c>
      <c r="V280" s="38">
        <v>2</v>
      </c>
    </row>
    <row r="281" spans="1:22" ht="13.5" customHeight="1" x14ac:dyDescent="0.2">
      <c r="A281" s="32" t="s">
        <v>277</v>
      </c>
      <c r="B281" s="32" t="s">
        <v>8210</v>
      </c>
      <c r="C281" s="32" t="s">
        <v>18072</v>
      </c>
      <c r="D281" s="37">
        <v>15.191789999999999</v>
      </c>
      <c r="E281" s="39">
        <v>370</v>
      </c>
      <c r="F281" s="39">
        <v>960</v>
      </c>
      <c r="G281" s="39">
        <v>1918.55</v>
      </c>
      <c r="H281" s="38">
        <v>2</v>
      </c>
      <c r="I281" s="38">
        <v>1945</v>
      </c>
      <c r="J281" s="37">
        <v>18.421945110999999</v>
      </c>
      <c r="K281" s="37">
        <v>18.78860529</v>
      </c>
      <c r="L281" s="37">
        <v>20.947444618999999</v>
      </c>
      <c r="M281" s="37">
        <v>4.9929515255999997</v>
      </c>
      <c r="N281" s="37">
        <v>6.8273073379999998</v>
      </c>
      <c r="O281" s="37">
        <v>3.6321371088999999</v>
      </c>
      <c r="P281" s="37">
        <v>7.1</v>
      </c>
      <c r="Q281" s="37" t="s">
        <v>15680</v>
      </c>
      <c r="R281" s="38">
        <v>59852</v>
      </c>
      <c r="S281" s="37">
        <v>5.3189399999999996</v>
      </c>
      <c r="T281" s="38">
        <v>1</v>
      </c>
      <c r="U281" s="38">
        <v>2</v>
      </c>
      <c r="V281" s="38">
        <v>0</v>
      </c>
    </row>
    <row r="282" spans="1:22" ht="13.5" customHeight="1" x14ac:dyDescent="0.2">
      <c r="A282" s="32" t="s">
        <v>278</v>
      </c>
      <c r="B282" s="32" t="s">
        <v>8211</v>
      </c>
      <c r="C282" s="32" t="s">
        <v>18072</v>
      </c>
      <c r="D282" s="37">
        <v>4.2525700000000004</v>
      </c>
      <c r="E282" s="39">
        <v>506</v>
      </c>
      <c r="F282" s="39">
        <v>1114</v>
      </c>
      <c r="G282" s="39">
        <v>2175.67</v>
      </c>
      <c r="H282" s="38">
        <v>2</v>
      </c>
      <c r="I282" s="38">
        <v>2205</v>
      </c>
      <c r="J282" s="37">
        <v>11.134867442999999</v>
      </c>
      <c r="K282" s="37">
        <v>12.236692634000001</v>
      </c>
      <c r="L282" s="37">
        <v>6.2673079443999997</v>
      </c>
      <c r="M282" s="37">
        <v>58.636902653999996</v>
      </c>
      <c r="N282" s="37">
        <v>0.216409517</v>
      </c>
      <c r="O282" s="37">
        <v>39.901146289000003</v>
      </c>
      <c r="P282" s="37">
        <v>7.1</v>
      </c>
      <c r="Q282" s="37" t="s">
        <v>15680</v>
      </c>
      <c r="R282" s="38">
        <v>54247</v>
      </c>
      <c r="S282" s="37">
        <v>5.3189399999999996</v>
      </c>
      <c r="T282" s="38">
        <v>1</v>
      </c>
      <c r="U282" s="38">
        <v>2</v>
      </c>
      <c r="V282" s="38">
        <v>0</v>
      </c>
    </row>
    <row r="283" spans="1:22" ht="13.5" customHeight="1" x14ac:dyDescent="0.2">
      <c r="A283" s="32" t="s">
        <v>279</v>
      </c>
      <c r="B283" s="32" t="s">
        <v>8212</v>
      </c>
      <c r="C283" s="32" t="s">
        <v>18072</v>
      </c>
      <c r="D283" s="37">
        <v>1.339377</v>
      </c>
      <c r="E283" s="39">
        <v>645.98</v>
      </c>
      <c r="F283" s="39">
        <v>1755</v>
      </c>
      <c r="G283" s="39">
        <v>3503.82</v>
      </c>
      <c r="H283" s="38">
        <v>2</v>
      </c>
      <c r="I283" s="38">
        <v>3541</v>
      </c>
      <c r="J283" s="37">
        <v>19.150697166</v>
      </c>
      <c r="K283" s="37">
        <v>24.195689567999999</v>
      </c>
      <c r="L283" s="37">
        <v>20.277819389000001</v>
      </c>
      <c r="M283" s="37">
        <v>5.4113972505000003</v>
      </c>
      <c r="N283" s="37">
        <v>5.5924725782999998</v>
      </c>
      <c r="O283" s="37">
        <v>5.0595015516000004</v>
      </c>
      <c r="P283" s="37">
        <v>7.1</v>
      </c>
      <c r="Q283" s="37">
        <v>79.971609599999994</v>
      </c>
      <c r="R283" s="38">
        <v>101578</v>
      </c>
      <c r="S283" s="37">
        <v>5.3189399999999996</v>
      </c>
      <c r="T283" s="38">
        <v>1</v>
      </c>
      <c r="U283" s="38">
        <v>2</v>
      </c>
      <c r="V283" s="38">
        <v>1</v>
      </c>
    </row>
    <row r="284" spans="1:22" ht="13.5" customHeight="1" x14ac:dyDescent="0.2">
      <c r="A284" s="32" t="s">
        <v>280</v>
      </c>
      <c r="B284" s="32" t="s">
        <v>8213</v>
      </c>
      <c r="C284" s="32" t="s">
        <v>18122</v>
      </c>
      <c r="D284" s="37">
        <v>6.5825750000000003</v>
      </c>
      <c r="E284" s="39">
        <v>1389.03</v>
      </c>
      <c r="F284" s="39">
        <v>3757</v>
      </c>
      <c r="G284" s="39">
        <v>6961.26</v>
      </c>
      <c r="H284" s="38">
        <v>7</v>
      </c>
      <c r="I284" s="38">
        <v>7164</v>
      </c>
      <c r="J284" s="37">
        <v>17.495204215000001</v>
      </c>
      <c r="K284" s="37">
        <v>36.045962705000001</v>
      </c>
      <c r="L284" s="37">
        <v>15.325755443</v>
      </c>
      <c r="M284" s="37">
        <v>13.951786255</v>
      </c>
      <c r="N284" s="37">
        <v>12.051603845000001</v>
      </c>
      <c r="O284" s="37">
        <v>13.473131659</v>
      </c>
      <c r="P284" s="37">
        <v>10.5</v>
      </c>
      <c r="Q284" s="37">
        <v>83.0603251</v>
      </c>
      <c r="R284" s="38">
        <v>240506</v>
      </c>
      <c r="S284" s="37">
        <v>2.5719599999999998</v>
      </c>
      <c r="T284" s="38">
        <v>4</v>
      </c>
      <c r="U284" s="38">
        <v>6</v>
      </c>
      <c r="V284" s="38">
        <v>1</v>
      </c>
    </row>
    <row r="285" spans="1:22" ht="13.5" customHeight="1" x14ac:dyDescent="0.2">
      <c r="A285" s="32" t="s">
        <v>281</v>
      </c>
      <c r="B285" s="32" t="s">
        <v>8214</v>
      </c>
      <c r="C285" s="32" t="s">
        <v>18122</v>
      </c>
      <c r="D285" s="37">
        <v>3.4372569999999998</v>
      </c>
      <c r="E285" s="39">
        <v>1004</v>
      </c>
      <c r="F285" s="39">
        <v>2343</v>
      </c>
      <c r="G285" s="39">
        <v>4702.76</v>
      </c>
      <c r="H285" s="38">
        <v>2</v>
      </c>
      <c r="I285" s="38">
        <v>5004</v>
      </c>
      <c r="J285" s="37">
        <v>36.118172594000001</v>
      </c>
      <c r="K285" s="37">
        <v>53.761388003</v>
      </c>
      <c r="L285" s="37">
        <v>37.926572700000001</v>
      </c>
      <c r="M285" s="37">
        <v>20.431859730999999</v>
      </c>
      <c r="N285" s="37">
        <v>16.711037817000001</v>
      </c>
      <c r="O285" s="37">
        <v>19.095317696999999</v>
      </c>
      <c r="P285" s="37">
        <v>10.5</v>
      </c>
      <c r="Q285" s="37">
        <v>72.567698300000004</v>
      </c>
      <c r="R285" s="38">
        <v>110610</v>
      </c>
      <c r="S285" s="37">
        <v>2.5719599999999998</v>
      </c>
      <c r="T285" s="38">
        <v>1</v>
      </c>
      <c r="U285" s="38">
        <v>1</v>
      </c>
      <c r="V285" s="38">
        <v>1</v>
      </c>
    </row>
    <row r="286" spans="1:22" ht="13.5" customHeight="1" x14ac:dyDescent="0.2">
      <c r="A286" s="32" t="s">
        <v>282</v>
      </c>
      <c r="B286" s="32" t="s">
        <v>8215</v>
      </c>
      <c r="C286" s="32" t="s">
        <v>18122</v>
      </c>
      <c r="D286" s="37">
        <v>3.8867579999999999</v>
      </c>
      <c r="E286" s="39">
        <v>1674.02</v>
      </c>
      <c r="F286" s="39">
        <v>3583</v>
      </c>
      <c r="G286" s="39">
        <v>6939.56</v>
      </c>
      <c r="H286" s="38">
        <v>3</v>
      </c>
      <c r="I286" s="38">
        <v>7021</v>
      </c>
      <c r="J286" s="37">
        <v>20.129074271</v>
      </c>
      <c r="K286" s="37">
        <v>31.085194314999999</v>
      </c>
      <c r="L286" s="37">
        <v>16.897064589999999</v>
      </c>
      <c r="M286" s="37">
        <v>23.161318473000001</v>
      </c>
      <c r="N286" s="37">
        <v>9.2151861617000002</v>
      </c>
      <c r="O286" s="37">
        <v>1.7964948356999999</v>
      </c>
      <c r="P286" s="37">
        <v>10.5</v>
      </c>
      <c r="Q286" s="37">
        <v>62.050356100000002</v>
      </c>
      <c r="R286" s="38">
        <v>189339</v>
      </c>
      <c r="S286" s="37">
        <v>2.5719599999999998</v>
      </c>
      <c r="T286" s="38">
        <v>2</v>
      </c>
      <c r="U286" s="38">
        <v>3</v>
      </c>
      <c r="V286" s="38">
        <v>0</v>
      </c>
    </row>
    <row r="287" spans="1:22" ht="13.5" customHeight="1" x14ac:dyDescent="0.2">
      <c r="A287" s="32" t="s">
        <v>283</v>
      </c>
      <c r="B287" s="32" t="s">
        <v>8216</v>
      </c>
      <c r="C287" s="32" t="s">
        <v>18122</v>
      </c>
      <c r="D287" s="37">
        <v>10.91311</v>
      </c>
      <c r="E287" s="39">
        <v>1985.97</v>
      </c>
      <c r="F287" s="39">
        <v>5684</v>
      </c>
      <c r="G287" s="39">
        <v>10864.7</v>
      </c>
      <c r="H287" s="38">
        <v>9</v>
      </c>
      <c r="I287" s="38">
        <v>11149</v>
      </c>
      <c r="J287" s="37">
        <v>32.711179379000001</v>
      </c>
      <c r="K287" s="37">
        <v>51.487035818000003</v>
      </c>
      <c r="L287" s="37">
        <v>37.014519679999999</v>
      </c>
      <c r="M287" s="37">
        <v>21.812089704000002</v>
      </c>
      <c r="N287" s="37">
        <v>18.428933371999999</v>
      </c>
      <c r="O287" s="37">
        <v>6.9272492398000001</v>
      </c>
      <c r="P287" s="37">
        <v>10.5</v>
      </c>
      <c r="Q287" s="37">
        <v>76.159063799999998</v>
      </c>
      <c r="R287" s="38">
        <v>359315</v>
      </c>
      <c r="S287" s="37">
        <v>2.5719599999999998</v>
      </c>
      <c r="T287" s="38">
        <v>5</v>
      </c>
      <c r="U287" s="38">
        <v>8</v>
      </c>
      <c r="V287" s="38">
        <v>2</v>
      </c>
    </row>
    <row r="288" spans="1:22" ht="13.5" customHeight="1" x14ac:dyDescent="0.2">
      <c r="A288" s="32" t="s">
        <v>284</v>
      </c>
      <c r="B288" s="32" t="s">
        <v>8217</v>
      </c>
      <c r="C288" s="32" t="s">
        <v>18122</v>
      </c>
      <c r="D288" s="37">
        <v>9.8709520000000008</v>
      </c>
      <c r="E288" s="39">
        <v>1673.97</v>
      </c>
      <c r="F288" s="39">
        <v>5327</v>
      </c>
      <c r="G288" s="39">
        <v>9938.35</v>
      </c>
      <c r="H288" s="38">
        <v>12</v>
      </c>
      <c r="I288" s="38">
        <v>10743</v>
      </c>
      <c r="J288" s="37">
        <v>39.256075353999996</v>
      </c>
      <c r="K288" s="37">
        <v>57.876760980999997</v>
      </c>
      <c r="L288" s="37">
        <v>37.773609653999998</v>
      </c>
      <c r="M288" s="37">
        <v>16.120729265000001</v>
      </c>
      <c r="N288" s="37">
        <v>24.660642428999999</v>
      </c>
      <c r="O288" s="37">
        <v>25.752861426999999</v>
      </c>
      <c r="P288" s="37">
        <v>10.5</v>
      </c>
      <c r="Q288" s="37">
        <v>88.678088200000005</v>
      </c>
      <c r="R288" s="38">
        <v>314826</v>
      </c>
      <c r="S288" s="37">
        <v>2.5719599999999998</v>
      </c>
      <c r="T288" s="38">
        <v>6</v>
      </c>
      <c r="U288" s="38">
        <v>11</v>
      </c>
      <c r="V288" s="38">
        <v>1</v>
      </c>
    </row>
    <row r="289" spans="1:22" ht="13.5" customHeight="1" x14ac:dyDescent="0.2">
      <c r="A289" s="32" t="s">
        <v>285</v>
      </c>
      <c r="B289" s="32" t="s">
        <v>8218</v>
      </c>
      <c r="C289" s="32" t="s">
        <v>18122</v>
      </c>
      <c r="D289" s="37">
        <v>7.8833630000000001</v>
      </c>
      <c r="E289" s="39">
        <v>1500.02</v>
      </c>
      <c r="F289" s="39">
        <v>4835</v>
      </c>
      <c r="G289" s="39">
        <v>9039.5300000000007</v>
      </c>
      <c r="H289" s="38">
        <v>13</v>
      </c>
      <c r="I289" s="38">
        <v>9381</v>
      </c>
      <c r="J289" s="37">
        <v>26.430552535</v>
      </c>
      <c r="K289" s="37">
        <v>42.276027052000003</v>
      </c>
      <c r="L289" s="37">
        <v>27.276762274999999</v>
      </c>
      <c r="M289" s="37">
        <v>22.622251740999999</v>
      </c>
      <c r="N289" s="37">
        <v>10.232683603</v>
      </c>
      <c r="O289" s="37">
        <v>9.1272695176000003</v>
      </c>
      <c r="P289" s="37">
        <v>10.5</v>
      </c>
      <c r="Q289" s="37">
        <v>79.281746900000002</v>
      </c>
      <c r="R289" s="38">
        <v>282413</v>
      </c>
      <c r="S289" s="37">
        <v>2.5719599999999998</v>
      </c>
      <c r="T289" s="38">
        <v>11</v>
      </c>
      <c r="U289" s="38">
        <v>13</v>
      </c>
      <c r="V289" s="38">
        <v>0</v>
      </c>
    </row>
    <row r="290" spans="1:22" ht="13.5" customHeight="1" x14ac:dyDescent="0.2">
      <c r="A290" s="32" t="s">
        <v>286</v>
      </c>
      <c r="B290" s="32" t="s">
        <v>8219</v>
      </c>
      <c r="C290" s="32" t="s">
        <v>18122</v>
      </c>
      <c r="D290" s="37">
        <v>2.8727290000000001</v>
      </c>
      <c r="E290" s="39">
        <v>1666</v>
      </c>
      <c r="F290" s="39">
        <v>4461</v>
      </c>
      <c r="G290" s="39">
        <v>8318.8799999999992</v>
      </c>
      <c r="H290" s="38">
        <v>7</v>
      </c>
      <c r="I290" s="38">
        <v>8555</v>
      </c>
      <c r="J290" s="37">
        <v>18.83284952</v>
      </c>
      <c r="K290" s="37">
        <v>36.69469015</v>
      </c>
      <c r="L290" s="37">
        <v>15.411429055999999</v>
      </c>
      <c r="M290" s="37">
        <v>10.699330699000001</v>
      </c>
      <c r="N290" s="37">
        <v>14.954143627000001</v>
      </c>
      <c r="O290" s="37">
        <v>13.850995475</v>
      </c>
      <c r="P290" s="37">
        <v>10.5</v>
      </c>
      <c r="Q290" s="37">
        <v>93.6715047</v>
      </c>
      <c r="R290" s="38">
        <v>277493</v>
      </c>
      <c r="S290" s="37">
        <v>2.5719599999999998</v>
      </c>
      <c r="T290" s="38">
        <v>4</v>
      </c>
      <c r="U290" s="38">
        <v>7</v>
      </c>
      <c r="V290" s="38">
        <v>2</v>
      </c>
    </row>
    <row r="291" spans="1:22" ht="13.5" customHeight="1" x14ac:dyDescent="0.2">
      <c r="A291" s="32" t="s">
        <v>287</v>
      </c>
      <c r="B291" s="32" t="s">
        <v>8220</v>
      </c>
      <c r="C291" s="32" t="s">
        <v>18122</v>
      </c>
      <c r="D291" s="37">
        <v>7.5800510000000001</v>
      </c>
      <c r="E291" s="39">
        <v>2863.97</v>
      </c>
      <c r="F291" s="39">
        <v>7492</v>
      </c>
      <c r="G291" s="39">
        <v>14241.18</v>
      </c>
      <c r="H291" s="38">
        <v>15</v>
      </c>
      <c r="I291" s="38">
        <v>14566</v>
      </c>
      <c r="J291" s="37">
        <v>25.822590363</v>
      </c>
      <c r="K291" s="37">
        <v>40.225625706999999</v>
      </c>
      <c r="L291" s="37">
        <v>26.910420863999999</v>
      </c>
      <c r="M291" s="37">
        <v>20.671240131000001</v>
      </c>
      <c r="N291" s="37">
        <v>16.276777017000001</v>
      </c>
      <c r="O291" s="37">
        <v>6.7731785295</v>
      </c>
      <c r="P291" s="37">
        <v>10.215807175</v>
      </c>
      <c r="Q291" s="37">
        <v>78.496735999999999</v>
      </c>
      <c r="R291" s="38">
        <v>509291</v>
      </c>
      <c r="S291" s="37">
        <v>2.5719599999999998</v>
      </c>
      <c r="T291" s="38">
        <v>10</v>
      </c>
      <c r="U291" s="38">
        <v>15</v>
      </c>
      <c r="V291" s="38">
        <v>0</v>
      </c>
    </row>
    <row r="292" spans="1:22" ht="13.5" customHeight="1" x14ac:dyDescent="0.2">
      <c r="A292" s="32" t="s">
        <v>288</v>
      </c>
      <c r="B292" s="32" t="s">
        <v>8221</v>
      </c>
      <c r="C292" s="32" t="s">
        <v>18122</v>
      </c>
      <c r="D292" s="37">
        <v>5.8566149999999997</v>
      </c>
      <c r="E292" s="39">
        <v>1194.98</v>
      </c>
      <c r="F292" s="39">
        <v>3232</v>
      </c>
      <c r="G292" s="39">
        <v>7004.11</v>
      </c>
      <c r="H292" s="38">
        <v>6</v>
      </c>
      <c r="I292" s="38">
        <v>7315</v>
      </c>
      <c r="J292" s="37">
        <v>39.490354236999998</v>
      </c>
      <c r="K292" s="37">
        <v>57.281802571999997</v>
      </c>
      <c r="L292" s="37">
        <v>39.471360025999999</v>
      </c>
      <c r="M292" s="37">
        <v>17.604891287000001</v>
      </c>
      <c r="N292" s="37">
        <v>25.686694197000001</v>
      </c>
      <c r="O292" s="37">
        <v>18.069439744</v>
      </c>
      <c r="P292" s="37">
        <v>10.5</v>
      </c>
      <c r="Q292" s="37">
        <v>81.482701000000006</v>
      </c>
      <c r="R292" s="38">
        <v>240288</v>
      </c>
      <c r="S292" s="37">
        <v>2.5719599999999998</v>
      </c>
      <c r="T292" s="38">
        <v>3</v>
      </c>
      <c r="U292" s="38">
        <v>4</v>
      </c>
      <c r="V292" s="38">
        <v>1</v>
      </c>
    </row>
    <row r="293" spans="1:22" ht="13.5" customHeight="1" x14ac:dyDescent="0.2">
      <c r="A293" s="32" t="s">
        <v>289</v>
      </c>
      <c r="B293" s="32" t="s">
        <v>8222</v>
      </c>
      <c r="C293" s="32" t="s">
        <v>18122</v>
      </c>
      <c r="D293" s="37">
        <v>4.8678080000000001</v>
      </c>
      <c r="E293" s="39">
        <v>1908.01</v>
      </c>
      <c r="F293" s="39">
        <v>5648</v>
      </c>
      <c r="G293" s="39">
        <v>10722.24</v>
      </c>
      <c r="H293" s="38">
        <v>8</v>
      </c>
      <c r="I293" s="38">
        <v>10921</v>
      </c>
      <c r="J293" s="37">
        <v>26.540581317000001</v>
      </c>
      <c r="K293" s="37">
        <v>39.311657635000003</v>
      </c>
      <c r="L293" s="37">
        <v>28.588564442999999</v>
      </c>
      <c r="M293" s="37">
        <v>17.201747102999999</v>
      </c>
      <c r="N293" s="37">
        <v>16.113183684999999</v>
      </c>
      <c r="O293" s="37">
        <v>4.3381632683999998</v>
      </c>
      <c r="P293" s="37">
        <v>10.5</v>
      </c>
      <c r="Q293" s="37">
        <v>85.7417181</v>
      </c>
      <c r="R293" s="38">
        <v>324666</v>
      </c>
      <c r="S293" s="37">
        <v>2.5719599999999998</v>
      </c>
      <c r="T293" s="38">
        <v>4</v>
      </c>
      <c r="U293" s="38">
        <v>8</v>
      </c>
      <c r="V293" s="38">
        <v>2</v>
      </c>
    </row>
    <row r="294" spans="1:22" ht="13.5" customHeight="1" x14ac:dyDescent="0.2">
      <c r="A294" s="32" t="s">
        <v>290</v>
      </c>
      <c r="B294" s="32" t="s">
        <v>8223</v>
      </c>
      <c r="C294" s="32" t="s">
        <v>18122</v>
      </c>
      <c r="D294" s="37">
        <v>7.0204129999999996</v>
      </c>
      <c r="E294" s="39">
        <v>1223.97</v>
      </c>
      <c r="F294" s="39">
        <v>4157</v>
      </c>
      <c r="G294" s="39">
        <v>7810.33</v>
      </c>
      <c r="H294" s="38">
        <v>5</v>
      </c>
      <c r="I294" s="38">
        <v>8102</v>
      </c>
      <c r="J294" s="37">
        <v>42.763730793000001</v>
      </c>
      <c r="K294" s="37">
        <v>57.907349115999999</v>
      </c>
      <c r="L294" s="37">
        <v>41.512527659</v>
      </c>
      <c r="M294" s="37">
        <v>21.443586893999999</v>
      </c>
      <c r="N294" s="37">
        <v>24.269199396000001</v>
      </c>
      <c r="O294" s="37">
        <v>10.430860195999999</v>
      </c>
      <c r="P294" s="37">
        <v>10.5</v>
      </c>
      <c r="Q294" s="37">
        <v>73.988616899999997</v>
      </c>
      <c r="R294" s="38">
        <v>205402</v>
      </c>
      <c r="S294" s="37">
        <v>2.5719599999999998</v>
      </c>
      <c r="T294" s="38">
        <v>3</v>
      </c>
      <c r="U294" s="38">
        <v>5</v>
      </c>
      <c r="V294" s="38">
        <v>0</v>
      </c>
    </row>
    <row r="295" spans="1:22" ht="13.5" customHeight="1" x14ac:dyDescent="0.2">
      <c r="A295" s="32" t="s">
        <v>291</v>
      </c>
      <c r="B295" s="32" t="s">
        <v>8224</v>
      </c>
      <c r="C295" s="32" t="s">
        <v>18122</v>
      </c>
      <c r="D295" s="37">
        <v>12.43196</v>
      </c>
      <c r="E295" s="39">
        <v>696</v>
      </c>
      <c r="F295" s="39">
        <v>1904</v>
      </c>
      <c r="G295" s="39">
        <v>3861.9</v>
      </c>
      <c r="H295" s="38">
        <v>1</v>
      </c>
      <c r="I295" s="38">
        <v>4291</v>
      </c>
      <c r="J295" s="37">
        <v>64.434967295999996</v>
      </c>
      <c r="K295" s="37">
        <v>76.086884765999997</v>
      </c>
      <c r="L295" s="37">
        <v>60.711392660999998</v>
      </c>
      <c r="M295" s="37">
        <v>23.034110691999999</v>
      </c>
      <c r="N295" s="37">
        <v>30.635798872999999</v>
      </c>
      <c r="O295" s="37">
        <v>19.141800622000002</v>
      </c>
      <c r="P295" s="37">
        <v>10.5</v>
      </c>
      <c r="Q295" s="37">
        <v>82.051529000000002</v>
      </c>
      <c r="R295" s="38">
        <v>119521</v>
      </c>
      <c r="S295" s="37">
        <v>2.5719599999999998</v>
      </c>
      <c r="T295" s="38">
        <v>0</v>
      </c>
      <c r="U295" s="38">
        <v>0</v>
      </c>
      <c r="V295" s="38">
        <v>1</v>
      </c>
    </row>
    <row r="296" spans="1:22" ht="13.5" customHeight="1" x14ac:dyDescent="0.2">
      <c r="A296" s="32" t="s">
        <v>292</v>
      </c>
      <c r="B296" s="32" t="s">
        <v>8225</v>
      </c>
      <c r="C296" s="32" t="s">
        <v>18122</v>
      </c>
      <c r="D296" s="37">
        <v>4.6018480000000004</v>
      </c>
      <c r="E296" s="39">
        <v>659</v>
      </c>
      <c r="F296" s="39">
        <v>1395</v>
      </c>
      <c r="G296" s="39">
        <v>2915.09</v>
      </c>
      <c r="H296" s="38">
        <v>3</v>
      </c>
      <c r="I296" s="38">
        <v>3295</v>
      </c>
      <c r="J296" s="37">
        <v>38.966551410000001</v>
      </c>
      <c r="K296" s="37">
        <v>64.313537515999997</v>
      </c>
      <c r="L296" s="37">
        <v>42.805065956</v>
      </c>
      <c r="M296" s="37">
        <v>16.413426923999999</v>
      </c>
      <c r="N296" s="37">
        <v>38.720710095000001</v>
      </c>
      <c r="O296" s="37">
        <v>29.608540752</v>
      </c>
      <c r="P296" s="37">
        <v>10.5</v>
      </c>
      <c r="Q296" s="37">
        <v>67.955540999999997</v>
      </c>
      <c r="R296" s="38">
        <v>83213</v>
      </c>
      <c r="S296" s="37">
        <v>2.5719599999999998</v>
      </c>
      <c r="T296" s="38">
        <v>0</v>
      </c>
      <c r="U296" s="38">
        <v>0</v>
      </c>
      <c r="V296" s="38">
        <v>3</v>
      </c>
    </row>
    <row r="297" spans="1:22" ht="13.5" customHeight="1" x14ac:dyDescent="0.2">
      <c r="A297" s="32" t="s">
        <v>293</v>
      </c>
      <c r="B297" s="32" t="s">
        <v>8226</v>
      </c>
      <c r="C297" s="32" t="s">
        <v>18122</v>
      </c>
      <c r="D297" s="37">
        <v>3.9626420000000002</v>
      </c>
      <c r="E297" s="39">
        <v>1409.02</v>
      </c>
      <c r="F297" s="39">
        <v>3801</v>
      </c>
      <c r="G297" s="39">
        <v>7308.48</v>
      </c>
      <c r="H297" s="38">
        <v>7</v>
      </c>
      <c r="I297" s="38">
        <v>7398</v>
      </c>
      <c r="J297" s="37">
        <v>14.100591535</v>
      </c>
      <c r="K297" s="37">
        <v>25.181370422000001</v>
      </c>
      <c r="L297" s="37">
        <v>13.744785827999999</v>
      </c>
      <c r="M297" s="37">
        <v>12.041512791000001</v>
      </c>
      <c r="N297" s="37">
        <v>6.4119712839999998</v>
      </c>
      <c r="O297" s="37">
        <v>5.2461669767999997</v>
      </c>
      <c r="P297" s="37">
        <v>10.5</v>
      </c>
      <c r="Q297" s="37">
        <v>80.887767999999994</v>
      </c>
      <c r="R297" s="38">
        <v>269257</v>
      </c>
      <c r="S297" s="37">
        <v>2.5719599999999998</v>
      </c>
      <c r="T297" s="38">
        <v>4</v>
      </c>
      <c r="U297" s="38">
        <v>7</v>
      </c>
      <c r="V297" s="38">
        <v>1</v>
      </c>
    </row>
    <row r="298" spans="1:22" ht="13.5" customHeight="1" x14ac:dyDescent="0.2">
      <c r="A298" s="32" t="s">
        <v>294</v>
      </c>
      <c r="B298" s="32" t="s">
        <v>8227</v>
      </c>
      <c r="C298" s="32" t="s">
        <v>18122</v>
      </c>
      <c r="D298" s="37">
        <v>11.65326</v>
      </c>
      <c r="E298" s="39">
        <v>385.99</v>
      </c>
      <c r="F298" s="39">
        <v>979</v>
      </c>
      <c r="G298" s="39">
        <v>1943.45</v>
      </c>
      <c r="H298" s="38">
        <v>6</v>
      </c>
      <c r="I298" s="38">
        <v>1998</v>
      </c>
      <c r="J298" s="37">
        <v>53.705481861999999</v>
      </c>
      <c r="K298" s="37">
        <v>69.903786069000006</v>
      </c>
      <c r="L298" s="37">
        <v>51.22263049</v>
      </c>
      <c r="M298" s="37">
        <v>17.667999630000001</v>
      </c>
      <c r="N298" s="37">
        <v>20.984101682999999</v>
      </c>
      <c r="O298" s="37">
        <v>4.7671941914999998</v>
      </c>
      <c r="P298" s="37">
        <v>10.5</v>
      </c>
      <c r="Q298" s="37" t="s">
        <v>15680</v>
      </c>
      <c r="R298" s="38">
        <v>49565</v>
      </c>
      <c r="S298" s="37">
        <v>2.5719599999999998</v>
      </c>
      <c r="T298" s="38">
        <v>4</v>
      </c>
      <c r="U298" s="38">
        <v>6</v>
      </c>
      <c r="V298" s="38">
        <v>1</v>
      </c>
    </row>
    <row r="299" spans="1:22" ht="13.5" customHeight="1" x14ac:dyDescent="0.2">
      <c r="A299" s="32" t="s">
        <v>295</v>
      </c>
      <c r="B299" s="32" t="s">
        <v>8227</v>
      </c>
      <c r="C299" s="32" t="s">
        <v>18122</v>
      </c>
      <c r="D299" s="37">
        <v>11.023870000000001</v>
      </c>
      <c r="E299" s="39">
        <v>1433.03</v>
      </c>
      <c r="F299" s="39">
        <v>3973</v>
      </c>
      <c r="G299" s="39">
        <v>7503.22</v>
      </c>
      <c r="H299" s="38">
        <v>8</v>
      </c>
      <c r="I299" s="38">
        <v>7683</v>
      </c>
      <c r="J299" s="37">
        <v>38.124334990000001</v>
      </c>
      <c r="K299" s="37">
        <v>55.056636423999997</v>
      </c>
      <c r="L299" s="37">
        <v>37.180292215000001</v>
      </c>
      <c r="M299" s="37">
        <v>16.890167356999999</v>
      </c>
      <c r="N299" s="37">
        <v>15.607187114</v>
      </c>
      <c r="O299" s="37">
        <v>5.2246322458999996</v>
      </c>
      <c r="P299" s="37">
        <v>10.223575639</v>
      </c>
      <c r="Q299" s="37">
        <v>90.022477600000002</v>
      </c>
      <c r="R299" s="38">
        <v>280697</v>
      </c>
      <c r="S299" s="37">
        <v>2.5719599999999998</v>
      </c>
      <c r="T299" s="38">
        <v>6</v>
      </c>
      <c r="U299" s="38">
        <v>8</v>
      </c>
      <c r="V299" s="38">
        <v>1</v>
      </c>
    </row>
    <row r="300" spans="1:22" ht="13.5" customHeight="1" x14ac:dyDescent="0.2">
      <c r="A300" s="32" t="s">
        <v>296</v>
      </c>
      <c r="B300" s="32" t="s">
        <v>8228</v>
      </c>
      <c r="C300" s="32" t="s">
        <v>18122</v>
      </c>
      <c r="D300" s="37">
        <v>3.768786</v>
      </c>
      <c r="E300" s="39">
        <v>688.99</v>
      </c>
      <c r="F300" s="39">
        <v>3343</v>
      </c>
      <c r="G300" s="39">
        <v>5690.8</v>
      </c>
      <c r="H300" s="38">
        <v>6</v>
      </c>
      <c r="I300" s="38">
        <v>6321</v>
      </c>
      <c r="J300" s="37">
        <v>39.325297587999998</v>
      </c>
      <c r="K300" s="37">
        <v>63.243213244000003</v>
      </c>
      <c r="L300" s="37">
        <v>42.205020802999996</v>
      </c>
      <c r="M300" s="37">
        <v>10.623345670999999</v>
      </c>
      <c r="N300" s="37">
        <v>35.035546816999997</v>
      </c>
      <c r="O300" s="37">
        <v>40.811746397</v>
      </c>
      <c r="P300" s="37">
        <v>10.5</v>
      </c>
      <c r="Q300" s="37">
        <v>91.165963199999993</v>
      </c>
      <c r="R300" s="38">
        <v>205671</v>
      </c>
      <c r="S300" s="37">
        <v>2.5719599999999998</v>
      </c>
      <c r="T300" s="38">
        <v>2</v>
      </c>
      <c r="U300" s="38">
        <v>5</v>
      </c>
      <c r="V300" s="38">
        <v>2</v>
      </c>
    </row>
    <row r="301" spans="1:22" ht="13.5" customHeight="1" x14ac:dyDescent="0.2">
      <c r="A301" s="32" t="s">
        <v>297</v>
      </c>
      <c r="B301" s="32" t="s">
        <v>8229</v>
      </c>
      <c r="C301" s="32" t="s">
        <v>18122</v>
      </c>
      <c r="D301" s="37">
        <v>0.94683499999999998</v>
      </c>
      <c r="E301" s="39">
        <v>1076</v>
      </c>
      <c r="F301" s="39">
        <v>2664</v>
      </c>
      <c r="G301" s="39">
        <v>5172.29</v>
      </c>
      <c r="H301" s="38">
        <v>3</v>
      </c>
      <c r="I301" s="38">
        <v>5258</v>
      </c>
      <c r="J301" s="37">
        <v>26.980887116000002</v>
      </c>
      <c r="K301" s="37">
        <v>40.692535642000003</v>
      </c>
      <c r="L301" s="37">
        <v>30.719823004999999</v>
      </c>
      <c r="M301" s="37">
        <v>16.815442683000001</v>
      </c>
      <c r="N301" s="37">
        <v>14.697458145000001</v>
      </c>
      <c r="O301" s="37">
        <v>3.2166275859</v>
      </c>
      <c r="P301" s="37">
        <v>10.5</v>
      </c>
      <c r="Q301" s="37">
        <v>81.041182500000005</v>
      </c>
      <c r="R301" s="38">
        <v>182155</v>
      </c>
      <c r="S301" s="37">
        <v>2.5719599999999998</v>
      </c>
      <c r="T301" s="38">
        <v>1</v>
      </c>
      <c r="U301" s="38">
        <v>3</v>
      </c>
      <c r="V301" s="38">
        <v>1</v>
      </c>
    </row>
    <row r="302" spans="1:22" ht="13.5" customHeight="1" x14ac:dyDescent="0.2">
      <c r="A302" s="32" t="s">
        <v>298</v>
      </c>
      <c r="B302" s="32" t="s">
        <v>8230</v>
      </c>
      <c r="C302" s="32" t="s">
        <v>18122</v>
      </c>
      <c r="D302" s="37">
        <v>9.3429269999999995</v>
      </c>
      <c r="E302" s="39">
        <v>1486.95</v>
      </c>
      <c r="F302" s="39">
        <v>5034</v>
      </c>
      <c r="G302" s="39">
        <v>9554.33</v>
      </c>
      <c r="H302" s="38">
        <v>9</v>
      </c>
      <c r="I302" s="38">
        <v>10357</v>
      </c>
      <c r="J302" s="37">
        <v>46.138291981999998</v>
      </c>
      <c r="K302" s="37">
        <v>64.018834747</v>
      </c>
      <c r="L302" s="37">
        <v>45.793054341999998</v>
      </c>
      <c r="M302" s="37">
        <v>18.705840483999999</v>
      </c>
      <c r="N302" s="37">
        <v>25.861444528</v>
      </c>
      <c r="O302" s="37">
        <v>22.482184511</v>
      </c>
      <c r="P302" s="37">
        <v>10.5</v>
      </c>
      <c r="Q302" s="37">
        <v>83.020472600000005</v>
      </c>
      <c r="R302" s="38">
        <v>262305</v>
      </c>
      <c r="S302" s="37">
        <v>2.5719599999999998</v>
      </c>
      <c r="T302" s="38">
        <v>3</v>
      </c>
      <c r="U302" s="38">
        <v>7</v>
      </c>
      <c r="V302" s="38">
        <v>1</v>
      </c>
    </row>
    <row r="303" spans="1:22" ht="13.5" customHeight="1" x14ac:dyDescent="0.2">
      <c r="A303" s="32" t="s">
        <v>299</v>
      </c>
      <c r="B303" s="32" t="s">
        <v>8231</v>
      </c>
      <c r="C303" s="32" t="s">
        <v>18122</v>
      </c>
      <c r="D303" s="37">
        <v>5.1205569999999998</v>
      </c>
      <c r="E303" s="39">
        <v>3872.03</v>
      </c>
      <c r="F303" s="39">
        <v>8314</v>
      </c>
      <c r="G303" s="39">
        <v>16042.59</v>
      </c>
      <c r="H303" s="38">
        <v>13</v>
      </c>
      <c r="I303" s="38">
        <v>16375</v>
      </c>
      <c r="J303" s="37">
        <v>12.109279621000001</v>
      </c>
      <c r="K303" s="37">
        <v>27.105621909</v>
      </c>
      <c r="L303" s="37">
        <v>11.510471878000001</v>
      </c>
      <c r="M303" s="37">
        <v>18.370338216</v>
      </c>
      <c r="N303" s="37">
        <v>4.809694414</v>
      </c>
      <c r="O303" s="37">
        <v>2.9654752712999999</v>
      </c>
      <c r="P303" s="37">
        <v>10.5</v>
      </c>
      <c r="Q303" s="37">
        <v>89.230650800000006</v>
      </c>
      <c r="R303" s="38">
        <v>519579</v>
      </c>
      <c r="S303" s="37">
        <v>2.5719599999999998</v>
      </c>
      <c r="T303" s="38">
        <v>8</v>
      </c>
      <c r="U303" s="38">
        <v>12</v>
      </c>
      <c r="V303" s="38">
        <v>1</v>
      </c>
    </row>
    <row r="304" spans="1:22" ht="13.5" customHeight="1" x14ac:dyDescent="0.2">
      <c r="A304" s="32" t="s">
        <v>300</v>
      </c>
      <c r="B304" s="32" t="s">
        <v>8232</v>
      </c>
      <c r="C304" s="32" t="s">
        <v>18122</v>
      </c>
      <c r="D304" s="37">
        <v>2.9243739999999998</v>
      </c>
      <c r="E304" s="39">
        <v>315.99</v>
      </c>
      <c r="F304" s="39">
        <v>660</v>
      </c>
      <c r="G304" s="39">
        <v>1517.12</v>
      </c>
      <c r="H304" s="38">
        <v>1</v>
      </c>
      <c r="I304" s="38">
        <v>1701</v>
      </c>
      <c r="J304" s="37">
        <v>52.360029279999999</v>
      </c>
      <c r="K304" s="37">
        <v>77.409113059999996</v>
      </c>
      <c r="L304" s="37">
        <v>53.241507509999998</v>
      </c>
      <c r="M304" s="37">
        <v>10.638097439999999</v>
      </c>
      <c r="N304" s="37">
        <v>30.449495989999999</v>
      </c>
      <c r="O304" s="37">
        <v>28.71232702</v>
      </c>
      <c r="P304" s="37">
        <v>10.5</v>
      </c>
      <c r="Q304" s="37" t="s">
        <v>15680</v>
      </c>
      <c r="R304" s="38">
        <v>39023</v>
      </c>
      <c r="S304" s="37">
        <v>2.5719599999999998</v>
      </c>
      <c r="T304" s="38">
        <v>0</v>
      </c>
      <c r="U304" s="38">
        <v>0</v>
      </c>
      <c r="V304" s="38">
        <v>1</v>
      </c>
    </row>
    <row r="305" spans="1:22" ht="13.5" customHeight="1" x14ac:dyDescent="0.2">
      <c r="A305" s="32" t="s">
        <v>301</v>
      </c>
      <c r="B305" s="32" t="s">
        <v>8233</v>
      </c>
      <c r="C305" s="32" t="s">
        <v>18122</v>
      </c>
      <c r="D305" s="37">
        <v>9.1952309999999997</v>
      </c>
      <c r="E305" s="39">
        <v>661.02</v>
      </c>
      <c r="F305" s="39">
        <v>2344</v>
      </c>
      <c r="G305" s="39">
        <v>4544.3100000000004</v>
      </c>
      <c r="H305" s="38">
        <v>6</v>
      </c>
      <c r="I305" s="38">
        <v>4940</v>
      </c>
      <c r="J305" s="37">
        <v>54.193335392999998</v>
      </c>
      <c r="K305" s="37">
        <v>76.037366710000001</v>
      </c>
      <c r="L305" s="37">
        <v>58.175301060000002</v>
      </c>
      <c r="M305" s="37">
        <v>34.114041147000002</v>
      </c>
      <c r="N305" s="37">
        <v>26.888165392000001</v>
      </c>
      <c r="O305" s="37">
        <v>14.113955381</v>
      </c>
      <c r="P305" s="37">
        <v>10.5</v>
      </c>
      <c r="Q305" s="37">
        <v>97.450524799999997</v>
      </c>
      <c r="R305" s="38">
        <v>154104</v>
      </c>
      <c r="S305" s="37">
        <v>2.5719599999999998</v>
      </c>
      <c r="T305" s="38">
        <v>4</v>
      </c>
      <c r="U305" s="38">
        <v>5</v>
      </c>
      <c r="V305" s="38">
        <v>1</v>
      </c>
    </row>
    <row r="306" spans="1:22" ht="13.5" customHeight="1" x14ac:dyDescent="0.2">
      <c r="A306" s="32" t="s">
        <v>302</v>
      </c>
      <c r="B306" s="32" t="s">
        <v>8234</v>
      </c>
      <c r="C306" s="32" t="s">
        <v>18122</v>
      </c>
      <c r="D306" s="37">
        <v>6.1776730000000004</v>
      </c>
      <c r="E306" s="39">
        <v>557.01</v>
      </c>
      <c r="F306" s="39">
        <v>1346</v>
      </c>
      <c r="G306" s="39">
        <v>2745.38</v>
      </c>
      <c r="H306" s="38">
        <v>2</v>
      </c>
      <c r="I306" s="38">
        <v>2794</v>
      </c>
      <c r="J306" s="37">
        <v>32.184635403000001</v>
      </c>
      <c r="K306" s="37">
        <v>36.214264755000002</v>
      </c>
      <c r="L306" s="37">
        <v>33.634705594000003</v>
      </c>
      <c r="M306" s="37">
        <v>13.384943583</v>
      </c>
      <c r="N306" s="37">
        <v>6.3491537631000003</v>
      </c>
      <c r="O306" s="37">
        <v>9.0243792347999996</v>
      </c>
      <c r="P306" s="37">
        <v>10.5</v>
      </c>
      <c r="Q306" s="37">
        <v>54.468091700000002</v>
      </c>
      <c r="R306" s="38">
        <v>78105</v>
      </c>
      <c r="S306" s="37">
        <v>2.5719599999999998</v>
      </c>
      <c r="T306" s="38">
        <v>0</v>
      </c>
      <c r="U306" s="38">
        <v>1</v>
      </c>
      <c r="V306" s="38">
        <v>1</v>
      </c>
    </row>
    <row r="307" spans="1:22" ht="13.5" customHeight="1" x14ac:dyDescent="0.2">
      <c r="A307" s="32" t="s">
        <v>303</v>
      </c>
      <c r="B307" s="32" t="s">
        <v>8235</v>
      </c>
      <c r="C307" s="32" t="s">
        <v>18122</v>
      </c>
      <c r="D307" s="37">
        <v>6.7728169999999999</v>
      </c>
      <c r="E307" s="39">
        <v>519</v>
      </c>
      <c r="F307" s="39">
        <v>1870</v>
      </c>
      <c r="G307" s="39">
        <v>3588.43</v>
      </c>
      <c r="H307" s="38">
        <v>2</v>
      </c>
      <c r="I307" s="38">
        <v>3939</v>
      </c>
      <c r="J307" s="37">
        <v>41.113728412999997</v>
      </c>
      <c r="K307" s="37">
        <v>60.766736371999997</v>
      </c>
      <c r="L307" s="37">
        <v>41.041848297999998</v>
      </c>
      <c r="M307" s="37">
        <v>15.121357278</v>
      </c>
      <c r="N307" s="37">
        <v>24.934930678000001</v>
      </c>
      <c r="O307" s="37">
        <v>37.269485607</v>
      </c>
      <c r="P307" s="37">
        <v>10.5</v>
      </c>
      <c r="Q307" s="37">
        <v>76.794399299999995</v>
      </c>
      <c r="R307" s="38">
        <v>126456</v>
      </c>
      <c r="S307" s="37">
        <v>2.5719599999999998</v>
      </c>
      <c r="T307" s="38">
        <v>0</v>
      </c>
      <c r="U307" s="38">
        <v>2</v>
      </c>
      <c r="V307" s="38">
        <v>0</v>
      </c>
    </row>
    <row r="308" spans="1:22" ht="13.5" customHeight="1" x14ac:dyDescent="0.2">
      <c r="A308" s="32" t="s">
        <v>304</v>
      </c>
      <c r="B308" s="32" t="s">
        <v>8236</v>
      </c>
      <c r="C308" s="32" t="s">
        <v>18122</v>
      </c>
      <c r="D308" s="37">
        <v>11.848610000000001</v>
      </c>
      <c r="E308" s="39">
        <v>691.01</v>
      </c>
      <c r="F308" s="39">
        <v>2172</v>
      </c>
      <c r="G308" s="39">
        <v>4297.7299999999996</v>
      </c>
      <c r="H308" s="38">
        <v>4</v>
      </c>
      <c r="I308" s="38">
        <v>4412</v>
      </c>
      <c r="J308" s="37">
        <v>36.707540428000001</v>
      </c>
      <c r="K308" s="37">
        <v>55.369073913000001</v>
      </c>
      <c r="L308" s="37">
        <v>32.961638524000001</v>
      </c>
      <c r="M308" s="37">
        <v>18.203577810999999</v>
      </c>
      <c r="N308" s="37">
        <v>13.699216548000001</v>
      </c>
      <c r="O308" s="37">
        <v>6.0277650961999996</v>
      </c>
      <c r="P308" s="37">
        <v>10.5</v>
      </c>
      <c r="Q308" s="37">
        <v>83.705684099999999</v>
      </c>
      <c r="R308" s="38">
        <v>103842</v>
      </c>
      <c r="S308" s="37">
        <v>2.5719599999999998</v>
      </c>
      <c r="T308" s="38">
        <v>3</v>
      </c>
      <c r="U308" s="38">
        <v>2</v>
      </c>
      <c r="V308" s="38">
        <v>0</v>
      </c>
    </row>
    <row r="309" spans="1:22" ht="13.5" customHeight="1" x14ac:dyDescent="0.2">
      <c r="A309" s="32" t="s">
        <v>305</v>
      </c>
      <c r="B309" s="32" t="s">
        <v>8237</v>
      </c>
      <c r="C309" s="32" t="s">
        <v>18122</v>
      </c>
      <c r="D309" s="37">
        <v>4.9331469999999999</v>
      </c>
      <c r="E309" s="39">
        <v>293</v>
      </c>
      <c r="F309" s="39">
        <v>694</v>
      </c>
      <c r="G309" s="39">
        <v>1404.29</v>
      </c>
      <c r="H309" s="38">
        <v>1</v>
      </c>
      <c r="I309" s="38">
        <v>1440</v>
      </c>
      <c r="J309" s="37">
        <v>33.004080571000003</v>
      </c>
      <c r="K309" s="37">
        <v>46.470100576</v>
      </c>
      <c r="L309" s="37">
        <v>31.859947998999999</v>
      </c>
      <c r="M309" s="37">
        <v>19.406214221999999</v>
      </c>
      <c r="N309" s="37">
        <v>18.325159351</v>
      </c>
      <c r="O309" s="37">
        <v>12.250405500999999</v>
      </c>
      <c r="P309" s="37">
        <v>10.5</v>
      </c>
      <c r="Q309" s="37" t="s">
        <v>15680</v>
      </c>
      <c r="R309" s="38">
        <v>35303</v>
      </c>
      <c r="S309" s="37">
        <v>2.5719599999999998</v>
      </c>
      <c r="T309" s="38">
        <v>0</v>
      </c>
      <c r="U309" s="38">
        <v>0</v>
      </c>
      <c r="V309" s="38">
        <v>1</v>
      </c>
    </row>
    <row r="310" spans="1:22" ht="13.5" customHeight="1" x14ac:dyDescent="0.2">
      <c r="A310" s="32" t="s">
        <v>306</v>
      </c>
      <c r="B310" s="32" t="s">
        <v>8238</v>
      </c>
      <c r="C310" s="32" t="s">
        <v>18122</v>
      </c>
      <c r="D310" s="37">
        <v>6.8105560000000001</v>
      </c>
      <c r="E310" s="39">
        <v>572.01</v>
      </c>
      <c r="F310" s="39">
        <v>1122</v>
      </c>
      <c r="G310" s="39">
        <v>2331.81</v>
      </c>
      <c r="H310" s="38">
        <v>1</v>
      </c>
      <c r="I310" s="38">
        <v>2363</v>
      </c>
      <c r="J310" s="37">
        <v>18.275918426</v>
      </c>
      <c r="K310" s="37">
        <v>27.317666509999999</v>
      </c>
      <c r="L310" s="37">
        <v>12.379674515</v>
      </c>
      <c r="M310" s="37">
        <v>11.654093022</v>
      </c>
      <c r="N310" s="37">
        <v>12.720671259</v>
      </c>
      <c r="O310" s="37">
        <v>3.273647355</v>
      </c>
      <c r="P310" s="37">
        <v>10.5</v>
      </c>
      <c r="Q310" s="37" t="s">
        <v>15680</v>
      </c>
      <c r="R310" s="38">
        <v>58739</v>
      </c>
      <c r="S310" s="37">
        <v>2.5719599999999998</v>
      </c>
      <c r="T310" s="38">
        <v>0</v>
      </c>
      <c r="U310" s="38">
        <v>1</v>
      </c>
      <c r="V310" s="38">
        <v>0</v>
      </c>
    </row>
    <row r="311" spans="1:22" ht="13.5" customHeight="1" x14ac:dyDescent="0.2">
      <c r="A311" s="32" t="s">
        <v>307</v>
      </c>
      <c r="B311" s="32" t="s">
        <v>8239</v>
      </c>
      <c r="C311" s="32" t="s">
        <v>18122</v>
      </c>
      <c r="D311" s="37">
        <v>2.6386959999999999</v>
      </c>
      <c r="E311" s="39">
        <v>325.01</v>
      </c>
      <c r="F311" s="39">
        <v>855</v>
      </c>
      <c r="G311" s="39" t="s">
        <v>15680</v>
      </c>
      <c r="H311" s="38">
        <v>2</v>
      </c>
      <c r="I311" s="38">
        <v>1822</v>
      </c>
      <c r="J311" s="37" t="s">
        <v>15680</v>
      </c>
      <c r="K311" s="37" t="s">
        <v>15680</v>
      </c>
      <c r="L311" s="37" t="s">
        <v>15680</v>
      </c>
      <c r="M311" s="37" t="s">
        <v>15680</v>
      </c>
      <c r="N311" s="37" t="s">
        <v>15680</v>
      </c>
      <c r="O311" s="37" t="s">
        <v>15680</v>
      </c>
      <c r="P311" s="37" t="s">
        <v>15680</v>
      </c>
      <c r="Q311" s="37" t="s">
        <v>15680</v>
      </c>
      <c r="R311" s="38">
        <v>39858</v>
      </c>
      <c r="S311" s="37">
        <v>2.5719599999999998</v>
      </c>
      <c r="T311" s="38">
        <v>0</v>
      </c>
      <c r="U311" s="38">
        <v>0</v>
      </c>
      <c r="V311" s="38">
        <v>2</v>
      </c>
    </row>
    <row r="312" spans="1:22" ht="13.5" customHeight="1" x14ac:dyDescent="0.2">
      <c r="A312" s="32" t="s">
        <v>308</v>
      </c>
      <c r="B312" s="32" t="s">
        <v>8240</v>
      </c>
      <c r="C312" s="32" t="s">
        <v>18122</v>
      </c>
      <c r="D312" s="37">
        <v>7.9710140000000003</v>
      </c>
      <c r="E312" s="39">
        <v>800.02</v>
      </c>
      <c r="F312" s="39">
        <v>2816</v>
      </c>
      <c r="G312" s="39">
        <v>5313.19</v>
      </c>
      <c r="H312" s="38">
        <v>7</v>
      </c>
      <c r="I312" s="38">
        <v>5486</v>
      </c>
      <c r="J312" s="37">
        <v>23.444326821000001</v>
      </c>
      <c r="K312" s="37">
        <v>40.146771336999997</v>
      </c>
      <c r="L312" s="37">
        <v>23.323465402</v>
      </c>
      <c r="M312" s="37">
        <v>16.721600578</v>
      </c>
      <c r="N312" s="37">
        <v>20.970641902000001</v>
      </c>
      <c r="O312" s="37">
        <v>13.372920472000001</v>
      </c>
      <c r="P312" s="37">
        <v>10.5</v>
      </c>
      <c r="Q312" s="37">
        <v>81.392561999999998</v>
      </c>
      <c r="R312" s="38">
        <v>124233</v>
      </c>
      <c r="S312" s="37">
        <v>2.5719599999999998</v>
      </c>
      <c r="T312" s="38">
        <v>5</v>
      </c>
      <c r="U312" s="38">
        <v>5</v>
      </c>
      <c r="V312" s="38">
        <v>1</v>
      </c>
    </row>
    <row r="313" spans="1:22" ht="13.5" customHeight="1" x14ac:dyDescent="0.2">
      <c r="A313" s="32" t="s">
        <v>309</v>
      </c>
      <c r="B313" s="32" t="s">
        <v>8241</v>
      </c>
      <c r="C313" s="32" t="s">
        <v>18122</v>
      </c>
      <c r="D313" s="37">
        <v>13.35286</v>
      </c>
      <c r="E313" s="39">
        <v>576.01</v>
      </c>
      <c r="F313" s="39">
        <v>1946</v>
      </c>
      <c r="G313" s="39">
        <v>3292.87</v>
      </c>
      <c r="H313" s="38">
        <v>5</v>
      </c>
      <c r="I313" s="38">
        <v>3765</v>
      </c>
      <c r="J313" s="37">
        <v>38.039447410000001</v>
      </c>
      <c r="K313" s="37">
        <v>58.376034496000003</v>
      </c>
      <c r="L313" s="37">
        <v>34.264982578999998</v>
      </c>
      <c r="M313" s="37">
        <v>14.248655768000001</v>
      </c>
      <c r="N313" s="37">
        <v>40.062602403</v>
      </c>
      <c r="O313" s="37">
        <v>35.501943427</v>
      </c>
      <c r="P313" s="37">
        <v>10.5</v>
      </c>
      <c r="Q313" s="37">
        <v>67.682801100000006</v>
      </c>
      <c r="R313" s="38">
        <v>89552</v>
      </c>
      <c r="S313" s="37">
        <v>2.5719599999999998</v>
      </c>
      <c r="T313" s="38">
        <v>4</v>
      </c>
      <c r="U313" s="38">
        <v>4</v>
      </c>
      <c r="V313" s="38">
        <v>0</v>
      </c>
    </row>
    <row r="314" spans="1:22" ht="13.5" customHeight="1" x14ac:dyDescent="0.2">
      <c r="A314" s="32" t="s">
        <v>310</v>
      </c>
      <c r="B314" s="32" t="s">
        <v>8242</v>
      </c>
      <c r="C314" s="32" t="s">
        <v>18122</v>
      </c>
      <c r="D314" s="37">
        <v>4.0608129999999996</v>
      </c>
      <c r="E314" s="39">
        <v>514.99</v>
      </c>
      <c r="F314" s="39">
        <v>1251</v>
      </c>
      <c r="G314" s="39">
        <v>2453.39</v>
      </c>
      <c r="H314" s="38">
        <v>3</v>
      </c>
      <c r="I314" s="38">
        <v>2491</v>
      </c>
      <c r="J314" s="37">
        <v>25.271234653</v>
      </c>
      <c r="K314" s="37">
        <v>39.671570895999999</v>
      </c>
      <c r="L314" s="37">
        <v>29.427616789999998</v>
      </c>
      <c r="M314" s="37">
        <v>17.092407819999998</v>
      </c>
      <c r="N314" s="37">
        <v>12.91078177</v>
      </c>
      <c r="O314" s="37">
        <v>2.9807990037000001</v>
      </c>
      <c r="P314" s="37">
        <v>10.5</v>
      </c>
      <c r="Q314" s="37" t="s">
        <v>15680</v>
      </c>
      <c r="R314" s="38">
        <v>78793</v>
      </c>
      <c r="S314" s="37">
        <v>2.5719599999999998</v>
      </c>
      <c r="T314" s="38">
        <v>2</v>
      </c>
      <c r="U314" s="38">
        <v>1</v>
      </c>
      <c r="V314" s="38">
        <v>0</v>
      </c>
    </row>
    <row r="315" spans="1:22" ht="13.5" customHeight="1" x14ac:dyDescent="0.2">
      <c r="A315" s="32" t="s">
        <v>311</v>
      </c>
      <c r="B315" s="32" t="s">
        <v>8243</v>
      </c>
      <c r="C315" s="32" t="s">
        <v>18122</v>
      </c>
      <c r="D315" s="37">
        <v>4.7453839999999996</v>
      </c>
      <c r="E315" s="39">
        <v>487.99</v>
      </c>
      <c r="F315" s="39">
        <v>1638</v>
      </c>
      <c r="G315" s="39">
        <v>3138.27</v>
      </c>
      <c r="H315" s="38">
        <v>3</v>
      </c>
      <c r="I315" s="38">
        <v>3188</v>
      </c>
      <c r="J315" s="37">
        <v>14.910596823000001</v>
      </c>
      <c r="K315" s="37">
        <v>25.687885838</v>
      </c>
      <c r="L315" s="37">
        <v>14.637997922</v>
      </c>
      <c r="M315" s="37">
        <v>20.604272809000001</v>
      </c>
      <c r="N315" s="37">
        <v>6.0345157994000003</v>
      </c>
      <c r="O315" s="37">
        <v>3.2209136554</v>
      </c>
      <c r="P315" s="37">
        <v>10.5</v>
      </c>
      <c r="Q315" s="37">
        <v>99.266024299999998</v>
      </c>
      <c r="R315" s="38">
        <v>103530</v>
      </c>
      <c r="S315" s="37">
        <v>2.5719599999999998</v>
      </c>
      <c r="T315" s="38">
        <v>2</v>
      </c>
      <c r="U315" s="38">
        <v>3</v>
      </c>
      <c r="V315" s="38">
        <v>0</v>
      </c>
    </row>
    <row r="316" spans="1:22" ht="13.5" customHeight="1" x14ac:dyDescent="0.2">
      <c r="A316" s="32" t="s">
        <v>312</v>
      </c>
      <c r="B316" s="32" t="s">
        <v>8244</v>
      </c>
      <c r="C316" s="32" t="s">
        <v>18122</v>
      </c>
      <c r="D316" s="37">
        <v>2.7853159999999999</v>
      </c>
      <c r="E316" s="39">
        <v>729.99</v>
      </c>
      <c r="F316" s="39">
        <v>1844</v>
      </c>
      <c r="G316" s="39">
        <v>3480.59</v>
      </c>
      <c r="H316" s="38">
        <v>3</v>
      </c>
      <c r="I316" s="38">
        <v>3525</v>
      </c>
      <c r="J316" s="37">
        <v>17.576458082999999</v>
      </c>
      <c r="K316" s="37">
        <v>27.421870146</v>
      </c>
      <c r="L316" s="37">
        <v>13.704947133999999</v>
      </c>
      <c r="M316" s="37">
        <v>11.880846672000001</v>
      </c>
      <c r="N316" s="37">
        <v>10.697565064999999</v>
      </c>
      <c r="O316" s="37">
        <v>3.9599075861999999</v>
      </c>
      <c r="P316" s="37">
        <v>10.5</v>
      </c>
      <c r="Q316" s="37">
        <v>93.641417700000005</v>
      </c>
      <c r="R316" s="38">
        <v>138142</v>
      </c>
      <c r="S316" s="37">
        <v>2.5719599999999998</v>
      </c>
      <c r="T316" s="38">
        <v>2</v>
      </c>
      <c r="U316" s="38">
        <v>3</v>
      </c>
      <c r="V316" s="38">
        <v>0</v>
      </c>
    </row>
    <row r="317" spans="1:22" ht="13.5" customHeight="1" x14ac:dyDescent="0.2">
      <c r="A317" s="32" t="s">
        <v>313</v>
      </c>
      <c r="B317" s="32" t="s">
        <v>8245</v>
      </c>
      <c r="C317" s="32" t="s">
        <v>18090</v>
      </c>
      <c r="D317" s="37">
        <v>5.8351819999999996</v>
      </c>
      <c r="E317" s="39">
        <v>1972.1</v>
      </c>
      <c r="F317" s="39">
        <v>13239</v>
      </c>
      <c r="G317" s="39">
        <v>21906.54</v>
      </c>
      <c r="H317" s="38">
        <v>19</v>
      </c>
      <c r="I317" s="38">
        <v>26686</v>
      </c>
      <c r="J317" s="37">
        <v>26.135671251000002</v>
      </c>
      <c r="K317" s="37">
        <v>49.545224889000004</v>
      </c>
      <c r="L317" s="37">
        <v>28.156416200999999</v>
      </c>
      <c r="M317" s="37">
        <v>15.526458747</v>
      </c>
      <c r="N317" s="37">
        <v>24.850279859</v>
      </c>
      <c r="O317" s="37">
        <v>17.825099341000001</v>
      </c>
      <c r="P317" s="37">
        <v>10.740209199000001</v>
      </c>
      <c r="Q317" s="37">
        <v>72.308877800000005</v>
      </c>
      <c r="R317" s="38">
        <v>669292</v>
      </c>
      <c r="S317" s="37">
        <v>3.5552000000000001</v>
      </c>
      <c r="T317" s="38">
        <v>14</v>
      </c>
      <c r="U317" s="38">
        <v>17</v>
      </c>
      <c r="V317" s="38">
        <v>2</v>
      </c>
    </row>
    <row r="318" spans="1:22" ht="13.5" customHeight="1" x14ac:dyDescent="0.2">
      <c r="A318" s="32" t="s">
        <v>314</v>
      </c>
      <c r="B318" s="32" t="s">
        <v>8246</v>
      </c>
      <c r="C318" s="32" t="s">
        <v>18090</v>
      </c>
      <c r="D318" s="37">
        <v>3.4590920000000001</v>
      </c>
      <c r="E318" s="39">
        <v>2012.94</v>
      </c>
      <c r="F318" s="39">
        <v>6858</v>
      </c>
      <c r="G318" s="39">
        <v>8798.25</v>
      </c>
      <c r="H318" s="38">
        <v>10</v>
      </c>
      <c r="I318" s="38">
        <v>14557</v>
      </c>
      <c r="J318" s="37">
        <v>48.338547452999997</v>
      </c>
      <c r="K318" s="37">
        <v>60.030803382000002</v>
      </c>
      <c r="L318" s="37">
        <v>41.871514296000001</v>
      </c>
      <c r="M318" s="37">
        <v>11.487403155000001</v>
      </c>
      <c r="N318" s="37">
        <v>35.510066508000001</v>
      </c>
      <c r="O318" s="37">
        <v>16.319010487</v>
      </c>
      <c r="P318" s="37">
        <v>10.8</v>
      </c>
      <c r="Q318" s="37">
        <v>74.451158800000002</v>
      </c>
      <c r="R318" s="38">
        <v>490548</v>
      </c>
      <c r="S318" s="37">
        <v>3.5552000000000001</v>
      </c>
      <c r="T318" s="38">
        <v>7</v>
      </c>
      <c r="U318" s="38">
        <v>6</v>
      </c>
      <c r="V318" s="38">
        <v>1</v>
      </c>
    </row>
    <row r="319" spans="1:22" ht="13.5" customHeight="1" x14ac:dyDescent="0.2">
      <c r="A319" s="32" t="s">
        <v>315</v>
      </c>
      <c r="B319" s="32" t="s">
        <v>8247</v>
      </c>
      <c r="C319" s="32" t="s">
        <v>18091</v>
      </c>
      <c r="D319" s="37">
        <v>4.0490259999999996</v>
      </c>
      <c r="E319" s="39">
        <v>970.99</v>
      </c>
      <c r="F319" s="39">
        <v>2841</v>
      </c>
      <c r="G319" s="39">
        <v>5252.08</v>
      </c>
      <c r="H319" s="38">
        <v>5</v>
      </c>
      <c r="I319" s="38">
        <v>5566</v>
      </c>
      <c r="J319" s="37">
        <v>36.640271511999998</v>
      </c>
      <c r="K319" s="37">
        <v>49.363605905</v>
      </c>
      <c r="L319" s="37">
        <v>37.225841344999999</v>
      </c>
      <c r="M319" s="37">
        <v>14.22883985</v>
      </c>
      <c r="N319" s="37">
        <v>7.2770868291999999</v>
      </c>
      <c r="O319" s="37">
        <v>7.3417274587000003</v>
      </c>
      <c r="P319" s="37">
        <v>8.8000000000000007</v>
      </c>
      <c r="Q319" s="37">
        <v>92.802400599999999</v>
      </c>
      <c r="R319" s="38">
        <v>199717</v>
      </c>
      <c r="S319" s="37">
        <v>3.1065200000000002</v>
      </c>
      <c r="T319" s="38">
        <v>4</v>
      </c>
      <c r="U319" s="38">
        <v>4</v>
      </c>
      <c r="V319" s="38">
        <v>1</v>
      </c>
    </row>
    <row r="320" spans="1:22" ht="13.5" customHeight="1" x14ac:dyDescent="0.2">
      <c r="A320" s="32" t="s">
        <v>316</v>
      </c>
      <c r="B320" s="32" t="s">
        <v>8248</v>
      </c>
      <c r="C320" s="32" t="s">
        <v>18090</v>
      </c>
      <c r="D320" s="37">
        <v>7.3357780000000004</v>
      </c>
      <c r="E320" s="39">
        <v>988.99</v>
      </c>
      <c r="F320" s="39">
        <v>2579</v>
      </c>
      <c r="G320" s="39">
        <v>4514.51</v>
      </c>
      <c r="H320" s="38">
        <v>6</v>
      </c>
      <c r="I320" s="38">
        <v>5005</v>
      </c>
      <c r="J320" s="37">
        <v>7.6922430750000004</v>
      </c>
      <c r="K320" s="37">
        <v>20.334889192999999</v>
      </c>
      <c r="L320" s="37">
        <v>3.1647270171000002</v>
      </c>
      <c r="M320" s="37">
        <v>9.9188074658000005</v>
      </c>
      <c r="N320" s="37">
        <v>6.5169573557999998</v>
      </c>
      <c r="O320" s="37">
        <v>9.0288859681000009</v>
      </c>
      <c r="P320" s="37">
        <v>10.8</v>
      </c>
      <c r="Q320" s="37">
        <v>93.050802899999994</v>
      </c>
      <c r="R320" s="38">
        <v>167155</v>
      </c>
      <c r="S320" s="37">
        <v>3.5552000000000001</v>
      </c>
      <c r="T320" s="38">
        <v>3</v>
      </c>
      <c r="U320" s="38">
        <v>6</v>
      </c>
      <c r="V320" s="38">
        <v>0</v>
      </c>
    </row>
    <row r="321" spans="1:22" ht="13.5" customHeight="1" x14ac:dyDescent="0.2">
      <c r="A321" s="32" t="s">
        <v>317</v>
      </c>
      <c r="B321" s="32" t="s">
        <v>8249</v>
      </c>
      <c r="C321" s="32" t="s">
        <v>18090</v>
      </c>
      <c r="D321" s="37">
        <v>7.2830089999999998</v>
      </c>
      <c r="E321" s="39">
        <v>241.01</v>
      </c>
      <c r="F321" s="39">
        <v>1319</v>
      </c>
      <c r="G321" s="39">
        <v>2409.04</v>
      </c>
      <c r="H321" s="38">
        <v>2</v>
      </c>
      <c r="I321" s="38">
        <v>2669</v>
      </c>
      <c r="J321" s="37">
        <v>5.1214790210999999</v>
      </c>
      <c r="K321" s="37">
        <v>31.829141183000001</v>
      </c>
      <c r="L321" s="37">
        <v>0.16057836210000001</v>
      </c>
      <c r="M321" s="37">
        <v>12.409324549000001</v>
      </c>
      <c r="N321" s="37">
        <v>14.592546509</v>
      </c>
      <c r="O321" s="37">
        <v>14.836608697999999</v>
      </c>
      <c r="P321" s="37">
        <v>10.8</v>
      </c>
      <c r="Q321" s="37">
        <v>89.138382699999994</v>
      </c>
      <c r="R321" s="38">
        <v>59377</v>
      </c>
      <c r="S321" s="37">
        <v>3.5552000000000001</v>
      </c>
      <c r="T321" s="38">
        <v>1</v>
      </c>
      <c r="U321" s="38">
        <v>2</v>
      </c>
      <c r="V321" s="38">
        <v>1</v>
      </c>
    </row>
    <row r="322" spans="1:22" ht="13.5" customHeight="1" x14ac:dyDescent="0.2">
      <c r="A322" s="32" t="s">
        <v>318</v>
      </c>
      <c r="B322" s="32" t="s">
        <v>8250</v>
      </c>
      <c r="C322" s="32" t="s">
        <v>18090</v>
      </c>
      <c r="D322" s="37">
        <v>5.5336489999999996</v>
      </c>
      <c r="E322" s="39">
        <v>1651.02</v>
      </c>
      <c r="F322" s="39">
        <v>5782</v>
      </c>
      <c r="G322" s="39">
        <v>10061.19</v>
      </c>
      <c r="H322" s="38">
        <v>10</v>
      </c>
      <c r="I322" s="38">
        <v>11334</v>
      </c>
      <c r="J322" s="37">
        <v>22.541611258</v>
      </c>
      <c r="K322" s="37">
        <v>41.335896237</v>
      </c>
      <c r="L322" s="37">
        <v>21.790511508000002</v>
      </c>
      <c r="M322" s="37">
        <v>19.840865491999999</v>
      </c>
      <c r="N322" s="37">
        <v>12.648646565</v>
      </c>
      <c r="O322" s="37">
        <v>5.7444180248999999</v>
      </c>
      <c r="P322" s="37">
        <v>10.8</v>
      </c>
      <c r="Q322" s="37">
        <v>81.671514799999997</v>
      </c>
      <c r="R322" s="38">
        <v>365991</v>
      </c>
      <c r="S322" s="37">
        <v>3.5552000000000001</v>
      </c>
      <c r="T322" s="38">
        <v>6</v>
      </c>
      <c r="U322" s="38">
        <v>9</v>
      </c>
      <c r="V322" s="38">
        <v>0</v>
      </c>
    </row>
    <row r="323" spans="1:22" ht="13.5" customHeight="1" x14ac:dyDescent="0.2">
      <c r="A323" s="32" t="s">
        <v>319</v>
      </c>
      <c r="B323" s="32" t="s">
        <v>8251</v>
      </c>
      <c r="C323" s="32" t="s">
        <v>18090</v>
      </c>
      <c r="D323" s="37">
        <v>3.3182309999999999</v>
      </c>
      <c r="E323" s="39">
        <v>943.01</v>
      </c>
      <c r="F323" s="39">
        <v>2772</v>
      </c>
      <c r="G323" s="39">
        <v>5273.35</v>
      </c>
      <c r="H323" s="38">
        <v>4</v>
      </c>
      <c r="I323" s="38">
        <v>5834</v>
      </c>
      <c r="J323" s="37">
        <v>71.194322305</v>
      </c>
      <c r="K323" s="37">
        <v>78.650786010999994</v>
      </c>
      <c r="L323" s="37">
        <v>71.322884575000003</v>
      </c>
      <c r="M323" s="37">
        <v>13.869323862</v>
      </c>
      <c r="N323" s="37">
        <v>39.589460281999997</v>
      </c>
      <c r="O323" s="37">
        <v>15.376114318000001</v>
      </c>
      <c r="P323" s="37">
        <v>10.8</v>
      </c>
      <c r="Q323" s="37">
        <v>82.9371723</v>
      </c>
      <c r="R323" s="38">
        <v>206024</v>
      </c>
      <c r="S323" s="37">
        <v>3.5552000000000001</v>
      </c>
      <c r="T323" s="38">
        <v>2</v>
      </c>
      <c r="U323" s="38">
        <v>4</v>
      </c>
      <c r="V323" s="38">
        <v>2</v>
      </c>
    </row>
    <row r="324" spans="1:22" ht="13.5" customHeight="1" x14ac:dyDescent="0.2">
      <c r="A324" s="32" t="s">
        <v>320</v>
      </c>
      <c r="B324" s="32" t="s">
        <v>8222</v>
      </c>
      <c r="C324" s="32" t="s">
        <v>18090</v>
      </c>
      <c r="D324" s="37">
        <v>7.3592370000000003</v>
      </c>
      <c r="E324" s="39">
        <v>1121.96</v>
      </c>
      <c r="F324" s="39">
        <v>4382</v>
      </c>
      <c r="G324" s="39">
        <v>7889.84</v>
      </c>
      <c r="H324" s="38">
        <v>7</v>
      </c>
      <c r="I324" s="38">
        <v>8903</v>
      </c>
      <c r="J324" s="37">
        <v>12.363649784</v>
      </c>
      <c r="K324" s="37">
        <v>33.509701771000003</v>
      </c>
      <c r="L324" s="37">
        <v>10.251069928</v>
      </c>
      <c r="M324" s="37">
        <v>8.5525263612</v>
      </c>
      <c r="N324" s="37">
        <v>9.2292297660999996</v>
      </c>
      <c r="O324" s="37">
        <v>20.265148269000001</v>
      </c>
      <c r="P324" s="37">
        <v>10.8</v>
      </c>
      <c r="Q324" s="37">
        <v>78.765766600000006</v>
      </c>
      <c r="R324" s="38">
        <v>306880</v>
      </c>
      <c r="S324" s="37">
        <v>3.5552000000000001</v>
      </c>
      <c r="T324" s="38">
        <v>3</v>
      </c>
      <c r="U324" s="38">
        <v>7</v>
      </c>
      <c r="V324" s="38">
        <v>1</v>
      </c>
    </row>
    <row r="325" spans="1:22" ht="13.5" customHeight="1" x14ac:dyDescent="0.2">
      <c r="A325" s="32" t="s">
        <v>321</v>
      </c>
      <c r="B325" s="32" t="s">
        <v>8252</v>
      </c>
      <c r="C325" s="32" t="s">
        <v>18090</v>
      </c>
      <c r="D325" s="37">
        <v>8.4978219999999993</v>
      </c>
      <c r="E325" s="39">
        <v>1829.03</v>
      </c>
      <c r="F325" s="39">
        <v>5544</v>
      </c>
      <c r="G325" s="39">
        <v>10525.5</v>
      </c>
      <c r="H325" s="38">
        <v>9</v>
      </c>
      <c r="I325" s="38">
        <v>11250</v>
      </c>
      <c r="J325" s="37">
        <v>62.004810384999999</v>
      </c>
      <c r="K325" s="37">
        <v>68.332784548999996</v>
      </c>
      <c r="L325" s="37">
        <v>64.867392289999998</v>
      </c>
      <c r="M325" s="37">
        <v>11.864568826999999</v>
      </c>
      <c r="N325" s="37">
        <v>25.799235091</v>
      </c>
      <c r="O325" s="37">
        <v>16.490249110000001</v>
      </c>
      <c r="P325" s="37">
        <v>10.8</v>
      </c>
      <c r="Q325" s="37">
        <v>87.7631497</v>
      </c>
      <c r="R325" s="38">
        <v>396852</v>
      </c>
      <c r="S325" s="37">
        <v>3.5552000000000001</v>
      </c>
      <c r="T325" s="38">
        <v>4</v>
      </c>
      <c r="U325" s="38">
        <v>8</v>
      </c>
      <c r="V325" s="38">
        <v>1</v>
      </c>
    </row>
    <row r="326" spans="1:22" ht="13.5" customHeight="1" x14ac:dyDescent="0.2">
      <c r="A326" s="32" t="s">
        <v>322</v>
      </c>
      <c r="B326" s="32" t="s">
        <v>8253</v>
      </c>
      <c r="C326" s="32" t="s">
        <v>18090</v>
      </c>
      <c r="D326" s="37">
        <v>6.7187789999999996</v>
      </c>
      <c r="E326" s="39">
        <v>1052.04</v>
      </c>
      <c r="F326" s="39">
        <v>4342</v>
      </c>
      <c r="G326" s="39">
        <v>5333.97</v>
      </c>
      <c r="H326" s="38">
        <v>7</v>
      </c>
      <c r="I326" s="38">
        <v>9107</v>
      </c>
      <c r="J326" s="37">
        <v>43.174210207000002</v>
      </c>
      <c r="K326" s="37">
        <v>53.731754307999999</v>
      </c>
      <c r="L326" s="37">
        <v>40.961481266</v>
      </c>
      <c r="M326" s="37">
        <v>9.2304884793999999</v>
      </c>
      <c r="N326" s="37">
        <v>36.032650621999998</v>
      </c>
      <c r="O326" s="37">
        <v>16.514594927000001</v>
      </c>
      <c r="P326" s="37">
        <v>10.8</v>
      </c>
      <c r="Q326" s="37">
        <v>78.2389364</v>
      </c>
      <c r="R326" s="38">
        <v>220386</v>
      </c>
      <c r="S326" s="37">
        <v>3.5552000000000001</v>
      </c>
      <c r="T326" s="38">
        <v>5</v>
      </c>
      <c r="U326" s="38">
        <v>6</v>
      </c>
      <c r="V326" s="38">
        <v>0</v>
      </c>
    </row>
    <row r="327" spans="1:22" ht="13.5" customHeight="1" x14ac:dyDescent="0.2">
      <c r="A327" s="32" t="s">
        <v>323</v>
      </c>
      <c r="B327" s="32" t="s">
        <v>8254</v>
      </c>
      <c r="C327" s="32" t="s">
        <v>18090</v>
      </c>
      <c r="D327" s="37">
        <v>12.52806</v>
      </c>
      <c r="E327" s="39">
        <v>1483.03</v>
      </c>
      <c r="F327" s="39">
        <v>3671</v>
      </c>
      <c r="G327" s="39">
        <v>6849.79</v>
      </c>
      <c r="H327" s="38">
        <v>5</v>
      </c>
      <c r="I327" s="38">
        <v>7058</v>
      </c>
      <c r="J327" s="37">
        <v>37.300178510000002</v>
      </c>
      <c r="K327" s="37">
        <v>53.364728382000003</v>
      </c>
      <c r="L327" s="37">
        <v>42.597000497000003</v>
      </c>
      <c r="M327" s="37">
        <v>19.979484467999999</v>
      </c>
      <c r="N327" s="37">
        <v>30.403120125000001</v>
      </c>
      <c r="O327" s="37">
        <v>3.9803339733</v>
      </c>
      <c r="P327" s="37">
        <v>10.8</v>
      </c>
      <c r="Q327" s="37">
        <v>83.512171499999994</v>
      </c>
      <c r="R327" s="38">
        <v>307274</v>
      </c>
      <c r="S327" s="37">
        <v>3.5552000000000001</v>
      </c>
      <c r="T327" s="38">
        <v>3</v>
      </c>
      <c r="U327" s="38">
        <v>4</v>
      </c>
      <c r="V327" s="38">
        <v>1</v>
      </c>
    </row>
    <row r="328" spans="1:22" ht="13.5" customHeight="1" x14ac:dyDescent="0.2">
      <c r="A328" s="32" t="s">
        <v>324</v>
      </c>
      <c r="B328" s="32" t="s">
        <v>8255</v>
      </c>
      <c r="C328" s="32" t="s">
        <v>18090</v>
      </c>
      <c r="D328" s="37">
        <v>5.0174050000000001</v>
      </c>
      <c r="E328" s="39">
        <v>1164.98</v>
      </c>
      <c r="F328" s="39">
        <v>4275</v>
      </c>
      <c r="G328" s="39">
        <v>7586.57</v>
      </c>
      <c r="H328" s="38">
        <v>5</v>
      </c>
      <c r="I328" s="38">
        <v>8488</v>
      </c>
      <c r="J328" s="37">
        <v>4.2166040208000002</v>
      </c>
      <c r="K328" s="37">
        <v>24.604385927999999</v>
      </c>
      <c r="L328" s="37">
        <v>0.676864205</v>
      </c>
      <c r="M328" s="37">
        <v>9.9957793891000009</v>
      </c>
      <c r="N328" s="37">
        <v>12.496830835000001</v>
      </c>
      <c r="O328" s="37">
        <v>12.772867113</v>
      </c>
      <c r="P328" s="37">
        <v>10.8</v>
      </c>
      <c r="Q328" s="37">
        <v>92.114883000000006</v>
      </c>
      <c r="R328" s="38">
        <v>232293</v>
      </c>
      <c r="S328" s="37">
        <v>3.5552000000000001</v>
      </c>
      <c r="T328" s="38">
        <v>4</v>
      </c>
      <c r="U328" s="38">
        <v>5</v>
      </c>
      <c r="V328" s="38">
        <v>1</v>
      </c>
    </row>
    <row r="329" spans="1:22" ht="13.5" customHeight="1" x14ac:dyDescent="0.2">
      <c r="A329" s="32" t="s">
        <v>325</v>
      </c>
      <c r="B329" s="32" t="s">
        <v>8256</v>
      </c>
      <c r="C329" s="32" t="s">
        <v>18091</v>
      </c>
      <c r="D329" s="37">
        <v>3.4435549999999999</v>
      </c>
      <c r="E329" s="39">
        <v>1383.98</v>
      </c>
      <c r="F329" s="39">
        <v>4565</v>
      </c>
      <c r="G329" s="39">
        <v>8004.59</v>
      </c>
      <c r="H329" s="38">
        <v>10</v>
      </c>
      <c r="I329" s="38">
        <v>8776</v>
      </c>
      <c r="J329" s="37">
        <v>14.630237551</v>
      </c>
      <c r="K329" s="37">
        <v>25.137300578000001</v>
      </c>
      <c r="L329" s="37">
        <v>13.228280145999999</v>
      </c>
      <c r="M329" s="37">
        <v>13.726254616</v>
      </c>
      <c r="N329" s="37">
        <v>3.6170738112</v>
      </c>
      <c r="O329" s="37">
        <v>8.3362775689999999</v>
      </c>
      <c r="P329" s="37">
        <v>9.7042931365000005</v>
      </c>
      <c r="Q329" s="37">
        <v>83.526831999999999</v>
      </c>
      <c r="R329" s="38">
        <v>288454</v>
      </c>
      <c r="S329" s="37">
        <v>3.1065200000000002</v>
      </c>
      <c r="T329" s="38">
        <v>8</v>
      </c>
      <c r="U329" s="38">
        <v>9</v>
      </c>
      <c r="V329" s="38">
        <v>0</v>
      </c>
    </row>
    <row r="330" spans="1:22" ht="13.5" customHeight="1" x14ac:dyDescent="0.2">
      <c r="A330" s="32" t="s">
        <v>326</v>
      </c>
      <c r="B330" s="32" t="s">
        <v>8257</v>
      </c>
      <c r="C330" s="32" t="s">
        <v>18090</v>
      </c>
      <c r="D330" s="37">
        <v>5.5647419999999999</v>
      </c>
      <c r="E330" s="39">
        <v>1292</v>
      </c>
      <c r="F330" s="39">
        <v>4457</v>
      </c>
      <c r="G330" s="39">
        <v>7654.15</v>
      </c>
      <c r="H330" s="38">
        <v>7</v>
      </c>
      <c r="I330" s="38">
        <v>9500</v>
      </c>
      <c r="J330" s="37">
        <v>60.821395805000002</v>
      </c>
      <c r="K330" s="37">
        <v>73.225651644999999</v>
      </c>
      <c r="L330" s="37">
        <v>54.346794758000001</v>
      </c>
      <c r="M330" s="37">
        <v>15.95597137</v>
      </c>
      <c r="N330" s="37">
        <v>31.342516935999999</v>
      </c>
      <c r="O330" s="37">
        <v>13.545508891000001</v>
      </c>
      <c r="P330" s="37">
        <v>10.8</v>
      </c>
      <c r="Q330" s="37">
        <v>79.179565600000004</v>
      </c>
      <c r="R330" s="38">
        <v>367154</v>
      </c>
      <c r="S330" s="37">
        <v>3.5552000000000001</v>
      </c>
      <c r="T330" s="38">
        <v>4</v>
      </c>
      <c r="U330" s="38">
        <v>5</v>
      </c>
      <c r="V330" s="38">
        <v>4</v>
      </c>
    </row>
    <row r="331" spans="1:22" ht="13.5" customHeight="1" x14ac:dyDescent="0.2">
      <c r="A331" s="32" t="s">
        <v>327</v>
      </c>
      <c r="B331" s="32" t="s">
        <v>8258</v>
      </c>
      <c r="C331" s="32" t="s">
        <v>18090</v>
      </c>
      <c r="D331" s="37">
        <v>5.3539849999999998</v>
      </c>
      <c r="E331" s="39">
        <v>2247.94</v>
      </c>
      <c r="F331" s="39">
        <v>6429</v>
      </c>
      <c r="G331" s="39">
        <v>11055.71</v>
      </c>
      <c r="H331" s="38">
        <v>11</v>
      </c>
      <c r="I331" s="38">
        <v>12474</v>
      </c>
      <c r="J331" s="37">
        <v>10.015199251</v>
      </c>
      <c r="K331" s="37">
        <v>24.324476432000001</v>
      </c>
      <c r="L331" s="37">
        <v>5.9082988795000002</v>
      </c>
      <c r="M331" s="37">
        <v>12.279680805</v>
      </c>
      <c r="N331" s="37">
        <v>8.1933169407000008</v>
      </c>
      <c r="O331" s="37">
        <v>7.5441795367999998</v>
      </c>
      <c r="P331" s="37">
        <v>10.8</v>
      </c>
      <c r="Q331" s="37">
        <v>91.7827573</v>
      </c>
      <c r="R331" s="38">
        <v>419175</v>
      </c>
      <c r="S331" s="37">
        <v>3.5552000000000001</v>
      </c>
      <c r="T331" s="38">
        <v>6</v>
      </c>
      <c r="U331" s="38">
        <v>10</v>
      </c>
      <c r="V331" s="38">
        <v>0</v>
      </c>
    </row>
    <row r="332" spans="1:22" ht="13.5" customHeight="1" x14ac:dyDescent="0.2">
      <c r="A332" s="32" t="s">
        <v>328</v>
      </c>
      <c r="B332" s="32" t="s">
        <v>8259</v>
      </c>
      <c r="C332" s="32" t="s">
        <v>18090</v>
      </c>
      <c r="D332" s="37">
        <v>3.099904</v>
      </c>
      <c r="E332" s="39">
        <v>658.99</v>
      </c>
      <c r="F332" s="39">
        <v>2435</v>
      </c>
      <c r="G332" s="39">
        <v>4432.5600000000004</v>
      </c>
      <c r="H332" s="38">
        <v>3</v>
      </c>
      <c r="I332" s="38">
        <v>4930</v>
      </c>
      <c r="J332" s="37">
        <v>3.1472123770999998</v>
      </c>
      <c r="K332" s="37">
        <v>20.292992906999999</v>
      </c>
      <c r="L332" s="37">
        <v>0.49404188919999997</v>
      </c>
      <c r="M332" s="37">
        <v>10.023313462000001</v>
      </c>
      <c r="N332" s="37">
        <v>10.686067352</v>
      </c>
      <c r="O332" s="37">
        <v>11.437723001</v>
      </c>
      <c r="P332" s="37">
        <v>10.8</v>
      </c>
      <c r="Q332" s="37">
        <v>93.083948800000002</v>
      </c>
      <c r="R332" s="38">
        <v>123323</v>
      </c>
      <c r="S332" s="37">
        <v>3.5552000000000001</v>
      </c>
      <c r="T332" s="38">
        <v>1</v>
      </c>
      <c r="U332" s="38">
        <v>3</v>
      </c>
      <c r="V332" s="38">
        <v>1</v>
      </c>
    </row>
    <row r="333" spans="1:22" ht="13.5" customHeight="1" x14ac:dyDescent="0.2">
      <c r="A333" s="32" t="s">
        <v>329</v>
      </c>
      <c r="B333" s="32" t="s">
        <v>8260</v>
      </c>
      <c r="C333" s="32" t="s">
        <v>18090</v>
      </c>
      <c r="D333" s="37">
        <v>7.5378600000000002</v>
      </c>
      <c r="E333" s="39">
        <v>2012.04</v>
      </c>
      <c r="F333" s="39">
        <v>4475</v>
      </c>
      <c r="G333" s="39">
        <v>8185.02</v>
      </c>
      <c r="H333" s="38">
        <v>11</v>
      </c>
      <c r="I333" s="38">
        <v>8921</v>
      </c>
      <c r="J333" s="37">
        <v>29.038240199000001</v>
      </c>
      <c r="K333" s="37">
        <v>42.136702958999997</v>
      </c>
      <c r="L333" s="37">
        <v>33.966560594000001</v>
      </c>
      <c r="M333" s="37">
        <v>14.911276044999999</v>
      </c>
      <c r="N333" s="37">
        <v>23.545413214</v>
      </c>
      <c r="O333" s="37">
        <v>6.9070785622999997</v>
      </c>
      <c r="P333" s="37">
        <v>10.8</v>
      </c>
      <c r="Q333" s="37">
        <v>80.692683500000001</v>
      </c>
      <c r="R333" s="38">
        <v>291939</v>
      </c>
      <c r="S333" s="37">
        <v>3.5552000000000001</v>
      </c>
      <c r="T333" s="38">
        <v>8</v>
      </c>
      <c r="U333" s="38">
        <v>9</v>
      </c>
      <c r="V333" s="38">
        <v>2</v>
      </c>
    </row>
    <row r="334" spans="1:22" ht="13.5" customHeight="1" x14ac:dyDescent="0.2">
      <c r="A334" s="32" t="s">
        <v>330</v>
      </c>
      <c r="B334" s="32" t="s">
        <v>8261</v>
      </c>
      <c r="C334" s="32" t="s">
        <v>18090</v>
      </c>
      <c r="D334" s="37">
        <v>3.8663120000000002</v>
      </c>
      <c r="E334" s="39">
        <v>1487</v>
      </c>
      <c r="F334" s="39">
        <v>3948</v>
      </c>
      <c r="G334" s="39">
        <v>7464.4</v>
      </c>
      <c r="H334" s="38">
        <v>7</v>
      </c>
      <c r="I334" s="38">
        <v>7637</v>
      </c>
      <c r="J334" s="37">
        <v>18.351754257</v>
      </c>
      <c r="K334" s="37">
        <v>35.584354566999998</v>
      </c>
      <c r="L334" s="37">
        <v>25.382810000999999</v>
      </c>
      <c r="M334" s="37">
        <v>16.358823664999999</v>
      </c>
      <c r="N334" s="37">
        <v>12.782261735000001</v>
      </c>
      <c r="O334" s="37">
        <v>3.5547411536000002</v>
      </c>
      <c r="P334" s="37">
        <v>10.8</v>
      </c>
      <c r="Q334" s="37">
        <v>88.455030100000002</v>
      </c>
      <c r="R334" s="38">
        <v>308827</v>
      </c>
      <c r="S334" s="37">
        <v>3.5552000000000001</v>
      </c>
      <c r="T334" s="38">
        <v>5</v>
      </c>
      <c r="U334" s="38">
        <v>7</v>
      </c>
      <c r="V334" s="38">
        <v>2</v>
      </c>
    </row>
    <row r="335" spans="1:22" ht="13.5" customHeight="1" x14ac:dyDescent="0.2">
      <c r="A335" s="32" t="s">
        <v>331</v>
      </c>
      <c r="B335" s="32" t="s">
        <v>8262</v>
      </c>
      <c r="C335" s="32" t="s">
        <v>18090</v>
      </c>
      <c r="D335" s="37">
        <v>6.9393929999999999</v>
      </c>
      <c r="E335" s="39">
        <v>1013.01</v>
      </c>
      <c r="F335" s="39">
        <v>4384</v>
      </c>
      <c r="G335" s="39">
        <v>7770.81</v>
      </c>
      <c r="H335" s="38">
        <v>6</v>
      </c>
      <c r="I335" s="38">
        <v>8617</v>
      </c>
      <c r="J335" s="37">
        <v>47.563807871999998</v>
      </c>
      <c r="K335" s="37">
        <v>62.045413852000003</v>
      </c>
      <c r="L335" s="37">
        <v>46.999741067000002</v>
      </c>
      <c r="M335" s="37">
        <v>11.727394731</v>
      </c>
      <c r="N335" s="37">
        <v>26.672202825999999</v>
      </c>
      <c r="O335" s="37">
        <v>17.044167443999999</v>
      </c>
      <c r="P335" s="37">
        <v>10.8</v>
      </c>
      <c r="Q335" s="37">
        <v>85.480695900000001</v>
      </c>
      <c r="R335" s="38">
        <v>263907</v>
      </c>
      <c r="S335" s="37">
        <v>3.5552000000000001</v>
      </c>
      <c r="T335" s="38">
        <v>3</v>
      </c>
      <c r="U335" s="38">
        <v>6</v>
      </c>
      <c r="V335" s="38">
        <v>1</v>
      </c>
    </row>
    <row r="336" spans="1:22" ht="13.5" customHeight="1" x14ac:dyDescent="0.2">
      <c r="A336" s="32" t="s">
        <v>332</v>
      </c>
      <c r="B336" s="32" t="s">
        <v>8263</v>
      </c>
      <c r="C336" s="32" t="s">
        <v>18090</v>
      </c>
      <c r="D336" s="37">
        <v>6.0523610000000003</v>
      </c>
      <c r="E336" s="39">
        <v>788</v>
      </c>
      <c r="F336" s="39">
        <v>2941</v>
      </c>
      <c r="G336" s="39">
        <v>5382.91</v>
      </c>
      <c r="H336" s="38">
        <v>9</v>
      </c>
      <c r="I336" s="38">
        <v>5991</v>
      </c>
      <c r="J336" s="37">
        <v>40.635631748000002</v>
      </c>
      <c r="K336" s="37">
        <v>59.670561478000003</v>
      </c>
      <c r="L336" s="37">
        <v>38.960544233</v>
      </c>
      <c r="M336" s="37">
        <v>10.604811380999999</v>
      </c>
      <c r="N336" s="37">
        <v>26.670081432</v>
      </c>
      <c r="O336" s="37">
        <v>19.904898346</v>
      </c>
      <c r="P336" s="37">
        <v>10.8</v>
      </c>
      <c r="Q336" s="37">
        <v>93.139673099999996</v>
      </c>
      <c r="R336" s="38">
        <v>220661</v>
      </c>
      <c r="S336" s="37">
        <v>3.5552000000000001</v>
      </c>
      <c r="T336" s="38">
        <v>8</v>
      </c>
      <c r="U336" s="38">
        <v>9</v>
      </c>
      <c r="V336" s="38">
        <v>2</v>
      </c>
    </row>
    <row r="337" spans="1:22" ht="13.5" customHeight="1" x14ac:dyDescent="0.2">
      <c r="A337" s="32" t="s">
        <v>333</v>
      </c>
      <c r="B337" s="32" t="s">
        <v>8264</v>
      </c>
      <c r="C337" s="32" t="s">
        <v>18090</v>
      </c>
      <c r="D337" s="37">
        <v>3.4956700000000001</v>
      </c>
      <c r="E337" s="39">
        <v>1819.04</v>
      </c>
      <c r="F337" s="39">
        <v>6274</v>
      </c>
      <c r="G337" s="39">
        <v>11281.85</v>
      </c>
      <c r="H337" s="38">
        <v>9</v>
      </c>
      <c r="I337" s="38">
        <v>12148</v>
      </c>
      <c r="J337" s="37">
        <v>42.803597322999998</v>
      </c>
      <c r="K337" s="37">
        <v>57.669937859000001</v>
      </c>
      <c r="L337" s="37">
        <v>49.246139757999998</v>
      </c>
      <c r="M337" s="37">
        <v>16.504737592000001</v>
      </c>
      <c r="N337" s="37">
        <v>29.182516838000002</v>
      </c>
      <c r="O337" s="37">
        <v>6.7924521399</v>
      </c>
      <c r="P337" s="37">
        <v>10.8</v>
      </c>
      <c r="Q337" s="37">
        <v>82.015763699999994</v>
      </c>
      <c r="R337" s="38">
        <v>501583</v>
      </c>
      <c r="S337" s="37">
        <v>3.5552000000000001</v>
      </c>
      <c r="T337" s="38">
        <v>4</v>
      </c>
      <c r="U337" s="38">
        <v>9</v>
      </c>
      <c r="V337" s="38">
        <v>0</v>
      </c>
    </row>
    <row r="338" spans="1:22" ht="13.5" customHeight="1" x14ac:dyDescent="0.2">
      <c r="A338" s="32" t="s">
        <v>334</v>
      </c>
      <c r="B338" s="32" t="s">
        <v>8265</v>
      </c>
      <c r="C338" s="32" t="s">
        <v>18090</v>
      </c>
      <c r="D338" s="37">
        <v>2.9450319999999999</v>
      </c>
      <c r="E338" s="39">
        <v>1327.01</v>
      </c>
      <c r="F338" s="39">
        <v>3338</v>
      </c>
      <c r="G338" s="39">
        <v>6430.77</v>
      </c>
      <c r="H338" s="38">
        <v>9</v>
      </c>
      <c r="I338" s="38">
        <v>6558</v>
      </c>
      <c r="J338" s="37">
        <v>32.184634881000001</v>
      </c>
      <c r="K338" s="37">
        <v>49.041449938</v>
      </c>
      <c r="L338" s="37">
        <v>41.983424800999998</v>
      </c>
      <c r="M338" s="37">
        <v>10.918525989000001</v>
      </c>
      <c r="N338" s="37">
        <v>16.239774856</v>
      </c>
      <c r="O338" s="37">
        <v>5.7271515269000002</v>
      </c>
      <c r="P338" s="37">
        <v>10.434692683</v>
      </c>
      <c r="Q338" s="37">
        <v>92.308522400000001</v>
      </c>
      <c r="R338" s="38">
        <v>246554</v>
      </c>
      <c r="S338" s="37">
        <v>3.5552000000000001</v>
      </c>
      <c r="T338" s="38">
        <v>5</v>
      </c>
      <c r="U338" s="38">
        <v>9</v>
      </c>
      <c r="V338" s="38">
        <v>0</v>
      </c>
    </row>
    <row r="339" spans="1:22" ht="13.5" customHeight="1" x14ac:dyDescent="0.2">
      <c r="A339" s="32" t="s">
        <v>335</v>
      </c>
      <c r="B339" s="32" t="s">
        <v>8266</v>
      </c>
      <c r="C339" s="32" t="s">
        <v>18090</v>
      </c>
      <c r="D339" s="37">
        <v>1.8886229999999999</v>
      </c>
      <c r="E339" s="39">
        <v>89.02</v>
      </c>
      <c r="F339" s="39">
        <v>4744</v>
      </c>
      <c r="G339" s="39">
        <v>7169.81</v>
      </c>
      <c r="H339" s="38">
        <v>2</v>
      </c>
      <c r="I339" s="38">
        <v>9593</v>
      </c>
      <c r="J339" s="37">
        <v>17.500345247999999</v>
      </c>
      <c r="K339" s="37">
        <v>42.208937560000003</v>
      </c>
      <c r="L339" s="37">
        <v>16.280252176000001</v>
      </c>
      <c r="M339" s="37">
        <v>16.865117464000001</v>
      </c>
      <c r="N339" s="37">
        <v>20.098480024000001</v>
      </c>
      <c r="O339" s="37">
        <v>17.912509442000001</v>
      </c>
      <c r="P339" s="37">
        <v>10.8</v>
      </c>
      <c r="Q339" s="37">
        <v>55.285026199999997</v>
      </c>
      <c r="R339" s="38">
        <v>100934</v>
      </c>
      <c r="S339" s="37">
        <v>3.5552000000000001</v>
      </c>
      <c r="T339" s="38">
        <v>1</v>
      </c>
      <c r="U339" s="38">
        <v>2</v>
      </c>
      <c r="V339" s="38">
        <v>2</v>
      </c>
    </row>
    <row r="340" spans="1:22" ht="13.5" customHeight="1" x14ac:dyDescent="0.2">
      <c r="A340" s="32" t="s">
        <v>336</v>
      </c>
      <c r="B340" s="32" t="s">
        <v>8267</v>
      </c>
      <c r="C340" s="32" t="s">
        <v>18090</v>
      </c>
      <c r="D340" s="37">
        <v>6.2331899999999996</v>
      </c>
      <c r="E340" s="39">
        <v>687</v>
      </c>
      <c r="F340" s="39">
        <v>1854</v>
      </c>
      <c r="G340" s="39">
        <v>3310.87</v>
      </c>
      <c r="H340" s="38">
        <v>3</v>
      </c>
      <c r="I340" s="38">
        <v>3796</v>
      </c>
      <c r="J340" s="37">
        <v>19.081755696999998</v>
      </c>
      <c r="K340" s="37">
        <v>36.171816237000002</v>
      </c>
      <c r="L340" s="37">
        <v>13.296605872000001</v>
      </c>
      <c r="M340" s="37">
        <v>11.661781687</v>
      </c>
      <c r="N340" s="37">
        <v>13.31021805</v>
      </c>
      <c r="O340" s="37">
        <v>5.3756374429999996</v>
      </c>
      <c r="P340" s="37">
        <v>10.8</v>
      </c>
      <c r="Q340" s="37">
        <v>86.534602500000005</v>
      </c>
      <c r="R340" s="38">
        <v>108657</v>
      </c>
      <c r="S340" s="37">
        <v>3.5552000000000001</v>
      </c>
      <c r="T340" s="38">
        <v>1</v>
      </c>
      <c r="U340" s="38">
        <v>2</v>
      </c>
      <c r="V340" s="38">
        <v>1</v>
      </c>
    </row>
    <row r="341" spans="1:22" ht="13.5" customHeight="1" x14ac:dyDescent="0.2">
      <c r="A341" s="32" t="s">
        <v>337</v>
      </c>
      <c r="B341" s="32" t="s">
        <v>8268</v>
      </c>
      <c r="C341" s="32" t="s">
        <v>18090</v>
      </c>
      <c r="D341" s="37">
        <v>3.7508249999999999</v>
      </c>
      <c r="E341" s="39">
        <v>1678.95</v>
      </c>
      <c r="F341" s="39">
        <v>5443</v>
      </c>
      <c r="G341" s="39">
        <v>9825.25</v>
      </c>
      <c r="H341" s="38">
        <v>11</v>
      </c>
      <c r="I341" s="38">
        <v>11141</v>
      </c>
      <c r="J341" s="37">
        <v>41.394720264999997</v>
      </c>
      <c r="K341" s="37">
        <v>61.578362079999998</v>
      </c>
      <c r="L341" s="37">
        <v>41.337025546</v>
      </c>
      <c r="M341" s="37">
        <v>11.500821972000001</v>
      </c>
      <c r="N341" s="37">
        <v>26.585109087999999</v>
      </c>
      <c r="O341" s="37">
        <v>21.123372783000001</v>
      </c>
      <c r="P341" s="37">
        <v>10.8</v>
      </c>
      <c r="Q341" s="37">
        <v>79.102208300000001</v>
      </c>
      <c r="R341" s="38">
        <v>280537</v>
      </c>
      <c r="S341" s="37">
        <v>3.5552000000000001</v>
      </c>
      <c r="T341" s="38">
        <v>8</v>
      </c>
      <c r="U341" s="38">
        <v>10</v>
      </c>
      <c r="V341" s="38">
        <v>1</v>
      </c>
    </row>
    <row r="342" spans="1:22" ht="13.5" customHeight="1" x14ac:dyDescent="0.2">
      <c r="A342" s="32" t="s">
        <v>338</v>
      </c>
      <c r="B342" s="32" t="s">
        <v>8269</v>
      </c>
      <c r="C342" s="32" t="s">
        <v>18090</v>
      </c>
      <c r="D342" s="37">
        <v>1.703122</v>
      </c>
      <c r="E342" s="39">
        <v>1387.04</v>
      </c>
      <c r="F342" s="39">
        <v>5032</v>
      </c>
      <c r="G342" s="39">
        <v>8930.48</v>
      </c>
      <c r="H342" s="38">
        <v>5</v>
      </c>
      <c r="I342" s="38">
        <v>10131</v>
      </c>
      <c r="J342" s="37">
        <v>47.006818314</v>
      </c>
      <c r="K342" s="37">
        <v>59.652775896999998</v>
      </c>
      <c r="L342" s="37">
        <v>50.576290677000003</v>
      </c>
      <c r="M342" s="37">
        <v>15.745879658</v>
      </c>
      <c r="N342" s="37">
        <v>28.218677691</v>
      </c>
      <c r="O342" s="37">
        <v>9.5487762868000008</v>
      </c>
      <c r="P342" s="37">
        <v>10.8</v>
      </c>
      <c r="Q342" s="37">
        <v>85.197384400000004</v>
      </c>
      <c r="R342" s="38">
        <v>279599</v>
      </c>
      <c r="S342" s="37">
        <v>3.5552000000000001</v>
      </c>
      <c r="T342" s="38">
        <v>2</v>
      </c>
      <c r="U342" s="38">
        <v>5</v>
      </c>
      <c r="V342" s="38">
        <v>0</v>
      </c>
    </row>
    <row r="343" spans="1:22" ht="13.5" customHeight="1" x14ac:dyDescent="0.2">
      <c r="A343" s="32" t="s">
        <v>339</v>
      </c>
      <c r="B343" s="32" t="s">
        <v>8270</v>
      </c>
      <c r="C343" s="32" t="s">
        <v>18090</v>
      </c>
      <c r="D343" s="37">
        <v>3.3025319999999998</v>
      </c>
      <c r="E343" s="39">
        <v>966.97</v>
      </c>
      <c r="F343" s="39">
        <v>3880</v>
      </c>
      <c r="G343" s="39">
        <v>5759.27</v>
      </c>
      <c r="H343" s="38">
        <v>6</v>
      </c>
      <c r="I343" s="38">
        <v>7574</v>
      </c>
      <c r="J343" s="37">
        <v>41.152898069000003</v>
      </c>
      <c r="K343" s="37">
        <v>50.765350967000003</v>
      </c>
      <c r="L343" s="37">
        <v>36.654370489000001</v>
      </c>
      <c r="M343" s="37">
        <v>10.111204087999999</v>
      </c>
      <c r="N343" s="37">
        <v>25.487646523999999</v>
      </c>
      <c r="O343" s="37">
        <v>10.680754579</v>
      </c>
      <c r="P343" s="37">
        <v>10.8</v>
      </c>
      <c r="Q343" s="37">
        <v>89.679945000000004</v>
      </c>
      <c r="R343" s="38">
        <v>195147</v>
      </c>
      <c r="S343" s="37">
        <v>3.5552000000000001</v>
      </c>
      <c r="T343" s="38">
        <v>4</v>
      </c>
      <c r="U343" s="38">
        <v>3</v>
      </c>
      <c r="V343" s="38">
        <v>3</v>
      </c>
    </row>
    <row r="344" spans="1:22" ht="13.5" customHeight="1" x14ac:dyDescent="0.2">
      <c r="A344" s="32" t="s">
        <v>340</v>
      </c>
      <c r="B344" s="32" t="s">
        <v>8271</v>
      </c>
      <c r="C344" s="32" t="s">
        <v>18090</v>
      </c>
      <c r="D344" s="37">
        <v>6.5462819999999997</v>
      </c>
      <c r="E344" s="39">
        <v>698</v>
      </c>
      <c r="F344" s="39">
        <v>2114</v>
      </c>
      <c r="G344" s="39">
        <v>3833.04</v>
      </c>
      <c r="H344" s="38">
        <v>3</v>
      </c>
      <c r="I344" s="38">
        <v>4079</v>
      </c>
      <c r="J344" s="37">
        <v>0.50177189899999997</v>
      </c>
      <c r="K344" s="37">
        <v>5.4912677246000001</v>
      </c>
      <c r="L344" s="37">
        <v>0.35199987560000001</v>
      </c>
      <c r="M344" s="37">
        <v>17.597402632000001</v>
      </c>
      <c r="N344" s="37">
        <v>1.8014415679</v>
      </c>
      <c r="O344" s="37">
        <v>0.30947731000000001</v>
      </c>
      <c r="P344" s="37">
        <v>10.8</v>
      </c>
      <c r="Q344" s="37">
        <v>91.148307500000001</v>
      </c>
      <c r="R344" s="38">
        <v>143312</v>
      </c>
      <c r="S344" s="37">
        <v>3.5552000000000001</v>
      </c>
      <c r="T344" s="38">
        <v>2</v>
      </c>
      <c r="U344" s="38">
        <v>3</v>
      </c>
      <c r="V344" s="38">
        <v>1</v>
      </c>
    </row>
    <row r="345" spans="1:22" ht="13.5" customHeight="1" x14ac:dyDescent="0.2">
      <c r="A345" s="32" t="s">
        <v>341</v>
      </c>
      <c r="B345" s="32" t="s">
        <v>8272</v>
      </c>
      <c r="C345" s="32" t="s">
        <v>18090</v>
      </c>
      <c r="D345" s="37">
        <v>2.6934999999999998</v>
      </c>
      <c r="E345" s="39">
        <v>375</v>
      </c>
      <c r="F345" s="39">
        <v>1195</v>
      </c>
      <c r="G345" s="39">
        <v>2071.66</v>
      </c>
      <c r="H345" s="38">
        <v>2</v>
      </c>
      <c r="I345" s="38">
        <v>2443</v>
      </c>
      <c r="J345" s="37">
        <v>14.407471198</v>
      </c>
      <c r="K345" s="37">
        <v>23.005252922</v>
      </c>
      <c r="L345" s="37">
        <v>6.1522149998</v>
      </c>
      <c r="M345" s="37">
        <v>6.9937243221000003</v>
      </c>
      <c r="N345" s="37">
        <v>4.5885276251000002</v>
      </c>
      <c r="O345" s="37">
        <v>18.764344430000001</v>
      </c>
      <c r="P345" s="37">
        <v>10.8</v>
      </c>
      <c r="Q345" s="37" t="s">
        <v>15680</v>
      </c>
      <c r="R345" s="38">
        <v>56282</v>
      </c>
      <c r="S345" s="37">
        <v>3.5552000000000001</v>
      </c>
      <c r="T345" s="38">
        <v>1</v>
      </c>
      <c r="U345" s="38">
        <v>0</v>
      </c>
      <c r="V345" s="38">
        <v>0</v>
      </c>
    </row>
    <row r="346" spans="1:22" ht="13.5" customHeight="1" x14ac:dyDescent="0.2">
      <c r="A346" s="32" t="s">
        <v>342</v>
      </c>
      <c r="B346" s="32" t="s">
        <v>8273</v>
      </c>
      <c r="C346" s="32" t="s">
        <v>18090</v>
      </c>
      <c r="D346" s="37">
        <v>5.9718470000000003</v>
      </c>
      <c r="E346" s="39">
        <v>1078.97</v>
      </c>
      <c r="F346" s="39">
        <v>4032</v>
      </c>
      <c r="G346" s="39">
        <v>6940.66</v>
      </c>
      <c r="H346" s="38">
        <v>7</v>
      </c>
      <c r="I346" s="38">
        <v>7915</v>
      </c>
      <c r="J346" s="37">
        <v>11.847523195999999</v>
      </c>
      <c r="K346" s="37">
        <v>27.141035421000002</v>
      </c>
      <c r="L346" s="37">
        <v>4.8419170670999998</v>
      </c>
      <c r="M346" s="37">
        <v>12.765493493999999</v>
      </c>
      <c r="N346" s="37">
        <v>8.0109257103000004</v>
      </c>
      <c r="O346" s="37">
        <v>9.3535052940999996</v>
      </c>
      <c r="P346" s="37">
        <v>10.8</v>
      </c>
      <c r="Q346" s="37">
        <v>94.3990309</v>
      </c>
      <c r="R346" s="38">
        <v>303436</v>
      </c>
      <c r="S346" s="37">
        <v>3.5552000000000001</v>
      </c>
      <c r="T346" s="38">
        <v>3</v>
      </c>
      <c r="U346" s="38">
        <v>7</v>
      </c>
      <c r="V346" s="38">
        <v>0</v>
      </c>
    </row>
    <row r="347" spans="1:22" ht="13.5" customHeight="1" x14ac:dyDescent="0.2">
      <c r="A347" s="32" t="s">
        <v>343</v>
      </c>
      <c r="B347" s="32" t="s">
        <v>8274</v>
      </c>
      <c r="C347" s="32" t="s">
        <v>18090</v>
      </c>
      <c r="D347" s="37">
        <v>10.189909999999999</v>
      </c>
      <c r="E347" s="39">
        <v>765.97</v>
      </c>
      <c r="F347" s="39">
        <v>3355</v>
      </c>
      <c r="G347" s="39">
        <v>4498.6400000000003</v>
      </c>
      <c r="H347" s="38">
        <v>7</v>
      </c>
      <c r="I347" s="38">
        <v>7126</v>
      </c>
      <c r="J347" s="37">
        <v>64.293729919</v>
      </c>
      <c r="K347" s="37">
        <v>69.138496308000001</v>
      </c>
      <c r="L347" s="37">
        <v>58.803549603999997</v>
      </c>
      <c r="M347" s="37">
        <v>10.117126184</v>
      </c>
      <c r="N347" s="37">
        <v>40.757637420999998</v>
      </c>
      <c r="O347" s="37">
        <v>16.814977492000001</v>
      </c>
      <c r="P347" s="37">
        <v>10.8</v>
      </c>
      <c r="Q347" s="37">
        <v>64.198668900000001</v>
      </c>
      <c r="R347" s="38">
        <v>295414</v>
      </c>
      <c r="S347" s="37">
        <v>3.5552000000000001</v>
      </c>
      <c r="T347" s="38">
        <v>5</v>
      </c>
      <c r="U347" s="38">
        <v>7</v>
      </c>
      <c r="V347" s="38">
        <v>1</v>
      </c>
    </row>
    <row r="348" spans="1:22" ht="13.5" customHeight="1" x14ac:dyDescent="0.2">
      <c r="A348" s="32" t="s">
        <v>344</v>
      </c>
      <c r="B348" s="32" t="s">
        <v>8275</v>
      </c>
      <c r="C348" s="32" t="s">
        <v>18090</v>
      </c>
      <c r="D348" s="37">
        <v>7.1765939999999997</v>
      </c>
      <c r="E348" s="39">
        <v>1036.99</v>
      </c>
      <c r="F348" s="39">
        <v>2768</v>
      </c>
      <c r="G348" s="39">
        <v>5268.52</v>
      </c>
      <c r="H348" s="38">
        <v>5</v>
      </c>
      <c r="I348" s="38">
        <v>5392</v>
      </c>
      <c r="J348" s="37">
        <v>35.524126727999999</v>
      </c>
      <c r="K348" s="37">
        <v>53.545617042000003</v>
      </c>
      <c r="L348" s="37">
        <v>43.245665432999999</v>
      </c>
      <c r="M348" s="37">
        <v>13.920085927000001</v>
      </c>
      <c r="N348" s="37">
        <v>22.308634458</v>
      </c>
      <c r="O348" s="37">
        <v>8.9560164009999994</v>
      </c>
      <c r="P348" s="37">
        <v>10.8</v>
      </c>
      <c r="Q348" s="37">
        <v>89.340990000000005</v>
      </c>
      <c r="R348" s="38">
        <v>163115</v>
      </c>
      <c r="S348" s="37">
        <v>3.5552000000000001</v>
      </c>
      <c r="T348" s="38">
        <v>3</v>
      </c>
      <c r="U348" s="38">
        <v>5</v>
      </c>
      <c r="V348" s="38">
        <v>2</v>
      </c>
    </row>
    <row r="349" spans="1:22" ht="13.5" customHeight="1" x14ac:dyDescent="0.2">
      <c r="A349" s="32" t="s">
        <v>345</v>
      </c>
      <c r="B349" s="32" t="s">
        <v>8276</v>
      </c>
      <c r="C349" s="32" t="s">
        <v>18090</v>
      </c>
      <c r="D349" s="37">
        <v>9.1935099999999998</v>
      </c>
      <c r="E349" s="39">
        <v>605.02</v>
      </c>
      <c r="F349" s="39">
        <v>2848</v>
      </c>
      <c r="G349" s="39">
        <v>5340.01</v>
      </c>
      <c r="H349" s="38">
        <v>6</v>
      </c>
      <c r="I349" s="38">
        <v>5788</v>
      </c>
      <c r="J349" s="37">
        <v>76.277572301000006</v>
      </c>
      <c r="K349" s="37">
        <v>80.152480088000004</v>
      </c>
      <c r="L349" s="37">
        <v>76.966963739999997</v>
      </c>
      <c r="M349" s="37">
        <v>11.913475473</v>
      </c>
      <c r="N349" s="37">
        <v>28.070032436000002</v>
      </c>
      <c r="O349" s="37">
        <v>13.336349337</v>
      </c>
      <c r="P349" s="37">
        <v>10.8</v>
      </c>
      <c r="Q349" s="37">
        <v>86.786299499999998</v>
      </c>
      <c r="R349" s="38">
        <v>191604</v>
      </c>
      <c r="S349" s="37">
        <v>3.5552000000000001</v>
      </c>
      <c r="T349" s="38">
        <v>3</v>
      </c>
      <c r="U349" s="38">
        <v>5</v>
      </c>
      <c r="V349" s="38">
        <v>0</v>
      </c>
    </row>
    <row r="350" spans="1:22" ht="13.5" customHeight="1" x14ac:dyDescent="0.2">
      <c r="A350" s="32" t="s">
        <v>346</v>
      </c>
      <c r="B350" s="32" t="s">
        <v>8277</v>
      </c>
      <c r="C350" s="32" t="s">
        <v>18091</v>
      </c>
      <c r="D350" s="37">
        <v>3.2378450000000001</v>
      </c>
      <c r="E350" s="39">
        <v>943.01</v>
      </c>
      <c r="F350" s="39">
        <v>2520</v>
      </c>
      <c r="G350" s="39">
        <v>4659.07</v>
      </c>
      <c r="H350" s="38">
        <v>4</v>
      </c>
      <c r="I350" s="38">
        <v>4999</v>
      </c>
      <c r="J350" s="37">
        <v>20.805809002</v>
      </c>
      <c r="K350" s="37">
        <v>31.406944408000001</v>
      </c>
      <c r="L350" s="37">
        <v>18.932323049000001</v>
      </c>
      <c r="M350" s="37">
        <v>10.978327573</v>
      </c>
      <c r="N350" s="37">
        <v>4.2621857174000004</v>
      </c>
      <c r="O350" s="37">
        <v>9.3126504031999993</v>
      </c>
      <c r="P350" s="37">
        <v>8.6599715100000001</v>
      </c>
      <c r="Q350" s="37">
        <v>86.903834500000002</v>
      </c>
      <c r="R350" s="38">
        <v>125718</v>
      </c>
      <c r="S350" s="37">
        <v>3.1065200000000002</v>
      </c>
      <c r="T350" s="38">
        <v>3</v>
      </c>
      <c r="U350" s="38">
        <v>3</v>
      </c>
      <c r="V350" s="38">
        <v>0</v>
      </c>
    </row>
    <row r="351" spans="1:22" ht="13.5" customHeight="1" x14ac:dyDescent="0.2">
      <c r="A351" s="32" t="s">
        <v>347</v>
      </c>
      <c r="B351" s="32" t="s">
        <v>8278</v>
      </c>
      <c r="C351" s="32" t="s">
        <v>18090</v>
      </c>
      <c r="D351" s="37">
        <v>6.8542680000000002</v>
      </c>
      <c r="E351" s="39">
        <v>1410.99</v>
      </c>
      <c r="F351" s="39">
        <v>4125</v>
      </c>
      <c r="G351" s="39">
        <v>7654.69</v>
      </c>
      <c r="H351" s="38">
        <v>7</v>
      </c>
      <c r="I351" s="38">
        <v>8007</v>
      </c>
      <c r="J351" s="37">
        <v>28.664448736000001</v>
      </c>
      <c r="K351" s="37">
        <v>43.443120899999997</v>
      </c>
      <c r="L351" s="37">
        <v>36.603664514999998</v>
      </c>
      <c r="M351" s="37">
        <v>16.373317319000002</v>
      </c>
      <c r="N351" s="37">
        <v>31.269734352</v>
      </c>
      <c r="O351" s="37">
        <v>6.9442882706000004</v>
      </c>
      <c r="P351" s="37">
        <v>10.8</v>
      </c>
      <c r="Q351" s="37">
        <v>79.236134500000006</v>
      </c>
      <c r="R351" s="38">
        <v>384919</v>
      </c>
      <c r="S351" s="37">
        <v>3.5552000000000001</v>
      </c>
      <c r="T351" s="38">
        <v>4</v>
      </c>
      <c r="U351" s="38">
        <v>7</v>
      </c>
      <c r="V351" s="38">
        <v>1</v>
      </c>
    </row>
    <row r="352" spans="1:22" ht="13.5" customHeight="1" x14ac:dyDescent="0.2">
      <c r="A352" s="32" t="s">
        <v>348</v>
      </c>
      <c r="B352" s="32" t="s">
        <v>8279</v>
      </c>
      <c r="C352" s="32" t="s">
        <v>18091</v>
      </c>
      <c r="D352" s="37">
        <v>7.2309789999999996</v>
      </c>
      <c r="E352" s="39">
        <v>1664.02</v>
      </c>
      <c r="F352" s="39">
        <v>3828</v>
      </c>
      <c r="G352" s="39">
        <v>7345.6</v>
      </c>
      <c r="H352" s="38">
        <v>8</v>
      </c>
      <c r="I352" s="38">
        <v>7631</v>
      </c>
      <c r="J352" s="37">
        <v>36.155670512</v>
      </c>
      <c r="K352" s="37">
        <v>37.885124672000003</v>
      </c>
      <c r="L352" s="37">
        <v>27.000999682</v>
      </c>
      <c r="M352" s="37">
        <v>15.785550005999999</v>
      </c>
      <c r="N352" s="37">
        <v>16.965651977</v>
      </c>
      <c r="O352" s="37">
        <v>19.399227306</v>
      </c>
      <c r="P352" s="37">
        <v>8.8000000000000007</v>
      </c>
      <c r="Q352" s="37">
        <v>75.495476499999995</v>
      </c>
      <c r="R352" s="38">
        <v>220643</v>
      </c>
      <c r="S352" s="37">
        <v>3.1065200000000002</v>
      </c>
      <c r="T352" s="38">
        <v>8</v>
      </c>
      <c r="U352" s="38">
        <v>7</v>
      </c>
      <c r="V352" s="38">
        <v>1</v>
      </c>
    </row>
    <row r="353" spans="1:22" ht="13.5" customHeight="1" x14ac:dyDescent="0.2">
      <c r="A353" s="32" t="s">
        <v>349</v>
      </c>
      <c r="B353" s="32" t="s">
        <v>8280</v>
      </c>
      <c r="C353" s="32" t="s">
        <v>18091</v>
      </c>
      <c r="D353" s="37">
        <v>5.8801680000000003</v>
      </c>
      <c r="E353" s="39">
        <v>2131.04</v>
      </c>
      <c r="F353" s="39">
        <v>6177</v>
      </c>
      <c r="G353" s="39">
        <v>11747.64</v>
      </c>
      <c r="H353" s="38">
        <v>11</v>
      </c>
      <c r="I353" s="38">
        <v>12199</v>
      </c>
      <c r="J353" s="37">
        <v>29.574580344000001</v>
      </c>
      <c r="K353" s="37">
        <v>34.780532446000002</v>
      </c>
      <c r="L353" s="37">
        <v>29.361845681999998</v>
      </c>
      <c r="M353" s="37">
        <v>15.943774291</v>
      </c>
      <c r="N353" s="37">
        <v>17.122942366</v>
      </c>
      <c r="O353" s="37">
        <v>17.545090377000001</v>
      </c>
      <c r="P353" s="37">
        <v>9.0322828080999997</v>
      </c>
      <c r="Q353" s="37">
        <v>94.149563200000003</v>
      </c>
      <c r="R353" s="38">
        <v>367465</v>
      </c>
      <c r="S353" s="37">
        <v>3.1065200000000002</v>
      </c>
      <c r="T353" s="38">
        <v>7</v>
      </c>
      <c r="U353" s="38">
        <v>11</v>
      </c>
      <c r="V353" s="38">
        <v>2</v>
      </c>
    </row>
    <row r="354" spans="1:22" ht="13.5" customHeight="1" x14ac:dyDescent="0.2">
      <c r="A354" s="32" t="s">
        <v>350</v>
      </c>
      <c r="B354" s="32" t="s">
        <v>8281</v>
      </c>
      <c r="C354" s="32" t="s">
        <v>18091</v>
      </c>
      <c r="D354" s="37">
        <v>4.3005139999999997</v>
      </c>
      <c r="E354" s="39">
        <v>2923.95</v>
      </c>
      <c r="F354" s="39">
        <v>8409</v>
      </c>
      <c r="G354" s="39">
        <v>15862.5</v>
      </c>
      <c r="H354" s="38">
        <v>16</v>
      </c>
      <c r="I354" s="38">
        <v>16460</v>
      </c>
      <c r="J354" s="37">
        <v>30.959387742000001</v>
      </c>
      <c r="K354" s="37">
        <v>32.905105251000002</v>
      </c>
      <c r="L354" s="37">
        <v>23.174274442000002</v>
      </c>
      <c r="M354" s="37">
        <v>15.043153713000001</v>
      </c>
      <c r="N354" s="37">
        <v>14.938891074000001</v>
      </c>
      <c r="O354" s="37">
        <v>17.501427383999999</v>
      </c>
      <c r="P354" s="37">
        <v>8.8000000000000007</v>
      </c>
      <c r="Q354" s="37">
        <v>90.075599100000005</v>
      </c>
      <c r="R354" s="38">
        <v>547907</v>
      </c>
      <c r="S354" s="37">
        <v>3.1065200000000002</v>
      </c>
      <c r="T354" s="38">
        <v>9</v>
      </c>
      <c r="U354" s="38">
        <v>15</v>
      </c>
      <c r="V354" s="38">
        <v>3</v>
      </c>
    </row>
    <row r="355" spans="1:22" ht="13.5" customHeight="1" x14ac:dyDescent="0.2">
      <c r="A355" s="32" t="s">
        <v>351</v>
      </c>
      <c r="B355" s="32" t="s">
        <v>8282</v>
      </c>
      <c r="C355" s="32" t="s">
        <v>18091</v>
      </c>
      <c r="D355" s="37">
        <v>3.289113</v>
      </c>
      <c r="E355" s="39">
        <v>2603</v>
      </c>
      <c r="F355" s="39">
        <v>6124</v>
      </c>
      <c r="G355" s="39">
        <v>11744.51</v>
      </c>
      <c r="H355" s="38">
        <v>7</v>
      </c>
      <c r="I355" s="38">
        <v>12129</v>
      </c>
      <c r="J355" s="37">
        <v>11.837775629999999</v>
      </c>
      <c r="K355" s="37">
        <v>18.651824936000001</v>
      </c>
      <c r="L355" s="37">
        <v>6.3899492692999997</v>
      </c>
      <c r="M355" s="37">
        <v>7.8518717766000004</v>
      </c>
      <c r="N355" s="37">
        <v>9.7743699029000002</v>
      </c>
      <c r="O355" s="37">
        <v>10.281426155</v>
      </c>
      <c r="P355" s="37">
        <v>8.8000000000000007</v>
      </c>
      <c r="Q355" s="37">
        <v>97.458301399999996</v>
      </c>
      <c r="R355" s="38">
        <v>454286</v>
      </c>
      <c r="S355" s="37">
        <v>3.1065200000000002</v>
      </c>
      <c r="T355" s="38">
        <v>2</v>
      </c>
      <c r="U355" s="38">
        <v>7</v>
      </c>
      <c r="V355" s="38">
        <v>2</v>
      </c>
    </row>
    <row r="356" spans="1:22" ht="13.5" customHeight="1" x14ac:dyDescent="0.2">
      <c r="A356" s="32" t="s">
        <v>352</v>
      </c>
      <c r="B356" s="32" t="s">
        <v>8283</v>
      </c>
      <c r="C356" s="32" t="s">
        <v>18091</v>
      </c>
      <c r="D356" s="37">
        <v>6.2448119999999996</v>
      </c>
      <c r="E356" s="39">
        <v>1492.03</v>
      </c>
      <c r="F356" s="39">
        <v>3027</v>
      </c>
      <c r="G356" s="39">
        <v>5842.72</v>
      </c>
      <c r="H356" s="38">
        <v>4</v>
      </c>
      <c r="I356" s="38">
        <v>6034</v>
      </c>
      <c r="J356" s="37">
        <v>10.55132744</v>
      </c>
      <c r="K356" s="37">
        <v>16.821180379000001</v>
      </c>
      <c r="L356" s="37">
        <v>5.5249339397000004</v>
      </c>
      <c r="M356" s="37">
        <v>7.5015536150999997</v>
      </c>
      <c r="N356" s="37">
        <v>8.0028822670000004</v>
      </c>
      <c r="O356" s="37">
        <v>8.3985201826000004</v>
      </c>
      <c r="P356" s="37">
        <v>8.8000000000000007</v>
      </c>
      <c r="Q356" s="37">
        <v>90.213050100000004</v>
      </c>
      <c r="R356" s="38">
        <v>229572</v>
      </c>
      <c r="S356" s="37">
        <v>3.1065200000000002</v>
      </c>
      <c r="T356" s="38">
        <v>3</v>
      </c>
      <c r="U356" s="38">
        <v>4</v>
      </c>
      <c r="V356" s="38">
        <v>0</v>
      </c>
    </row>
    <row r="357" spans="1:22" ht="13.5" customHeight="1" x14ac:dyDescent="0.2">
      <c r="A357" s="32" t="s">
        <v>353</v>
      </c>
      <c r="B357" s="32" t="s">
        <v>8284</v>
      </c>
      <c r="C357" s="32" t="s">
        <v>18091</v>
      </c>
      <c r="D357" s="37">
        <v>4.4338959999999998</v>
      </c>
      <c r="E357" s="39">
        <v>2097.9699999999998</v>
      </c>
      <c r="F357" s="39">
        <v>5881</v>
      </c>
      <c r="G357" s="39">
        <v>11096.33</v>
      </c>
      <c r="H357" s="38">
        <v>9</v>
      </c>
      <c r="I357" s="38">
        <v>11475</v>
      </c>
      <c r="J357" s="37">
        <v>17.960313446000001</v>
      </c>
      <c r="K357" s="37">
        <v>22.983442705000002</v>
      </c>
      <c r="L357" s="37">
        <v>18.741141882000001</v>
      </c>
      <c r="M357" s="37">
        <v>14.212566624999999</v>
      </c>
      <c r="N357" s="37">
        <v>3.9479233931</v>
      </c>
      <c r="O357" s="37">
        <v>5.1867083218000003</v>
      </c>
      <c r="P357" s="37">
        <v>8.8000000000000007</v>
      </c>
      <c r="Q357" s="37">
        <v>96.332361500000005</v>
      </c>
      <c r="R357" s="38">
        <v>427091</v>
      </c>
      <c r="S357" s="37">
        <v>3.1065200000000002</v>
      </c>
      <c r="T357" s="38">
        <v>4</v>
      </c>
      <c r="U357" s="38">
        <v>8</v>
      </c>
      <c r="V357" s="38">
        <v>2</v>
      </c>
    </row>
    <row r="358" spans="1:22" ht="13.5" customHeight="1" x14ac:dyDescent="0.2">
      <c r="A358" s="32" t="s">
        <v>354</v>
      </c>
      <c r="B358" s="32" t="s">
        <v>8222</v>
      </c>
      <c r="C358" s="32" t="s">
        <v>18091</v>
      </c>
      <c r="D358" s="37">
        <v>7.0351929999999996</v>
      </c>
      <c r="E358" s="39">
        <v>1260.99</v>
      </c>
      <c r="F358" s="39">
        <v>3730</v>
      </c>
      <c r="G358" s="39">
        <v>6974.91</v>
      </c>
      <c r="H358" s="38">
        <v>5</v>
      </c>
      <c r="I358" s="38">
        <v>7204</v>
      </c>
      <c r="J358" s="37">
        <v>10.854600785000001</v>
      </c>
      <c r="K358" s="37">
        <v>16.544399868999999</v>
      </c>
      <c r="L358" s="37">
        <v>6.1172222051</v>
      </c>
      <c r="M358" s="37">
        <v>6.5322829745000002</v>
      </c>
      <c r="N358" s="37">
        <v>8.1229586066999993</v>
      </c>
      <c r="O358" s="37">
        <v>8.8483350207000004</v>
      </c>
      <c r="P358" s="37">
        <v>8.8000000000000007</v>
      </c>
      <c r="Q358" s="37">
        <v>86.870004800000004</v>
      </c>
      <c r="R358" s="38">
        <v>268059</v>
      </c>
      <c r="S358" s="37">
        <v>3.1065200000000002</v>
      </c>
      <c r="T358" s="38">
        <v>3</v>
      </c>
      <c r="U358" s="38">
        <v>5</v>
      </c>
      <c r="V358" s="38">
        <v>2</v>
      </c>
    </row>
    <row r="359" spans="1:22" ht="13.5" customHeight="1" x14ac:dyDescent="0.2">
      <c r="A359" s="32" t="s">
        <v>355</v>
      </c>
      <c r="B359" s="32" t="s">
        <v>8214</v>
      </c>
      <c r="C359" s="32" t="s">
        <v>18091</v>
      </c>
      <c r="D359" s="37">
        <v>5.6027899999999997</v>
      </c>
      <c r="E359" s="39">
        <v>2272.0500000000002</v>
      </c>
      <c r="F359" s="39">
        <v>7425</v>
      </c>
      <c r="G359" s="39">
        <v>14132.42</v>
      </c>
      <c r="H359" s="38">
        <v>9</v>
      </c>
      <c r="I359" s="38">
        <v>14556</v>
      </c>
      <c r="J359" s="37">
        <v>24.045556364999999</v>
      </c>
      <c r="K359" s="37">
        <v>27.169745077000002</v>
      </c>
      <c r="L359" s="37">
        <v>17.9018874</v>
      </c>
      <c r="M359" s="37">
        <v>18.429574588000001</v>
      </c>
      <c r="N359" s="37">
        <v>12.163750950000001</v>
      </c>
      <c r="O359" s="37">
        <v>15.601750577000001</v>
      </c>
      <c r="P359" s="37">
        <v>8.8000000000000007</v>
      </c>
      <c r="Q359" s="37">
        <v>69.220099300000001</v>
      </c>
      <c r="R359" s="38">
        <v>519901</v>
      </c>
      <c r="S359" s="37">
        <v>3.1065200000000002</v>
      </c>
      <c r="T359" s="38">
        <v>4</v>
      </c>
      <c r="U359" s="38">
        <v>9</v>
      </c>
      <c r="V359" s="38">
        <v>1</v>
      </c>
    </row>
    <row r="360" spans="1:22" ht="13.5" customHeight="1" x14ac:dyDescent="0.2">
      <c r="A360" s="32" t="s">
        <v>356</v>
      </c>
      <c r="B360" s="32" t="s">
        <v>8285</v>
      </c>
      <c r="C360" s="32" t="s">
        <v>18091</v>
      </c>
      <c r="D360" s="37">
        <v>7.0203680000000004</v>
      </c>
      <c r="E360" s="39">
        <v>1348.97</v>
      </c>
      <c r="F360" s="39">
        <v>3373</v>
      </c>
      <c r="G360" s="39">
        <v>6507.79</v>
      </c>
      <c r="H360" s="38">
        <v>6</v>
      </c>
      <c r="I360" s="38">
        <v>6687</v>
      </c>
      <c r="J360" s="37">
        <v>8.4167960031</v>
      </c>
      <c r="K360" s="37">
        <v>13.531921147</v>
      </c>
      <c r="L360" s="37">
        <v>4.9207098244000003</v>
      </c>
      <c r="M360" s="37">
        <v>11.475674606</v>
      </c>
      <c r="N360" s="37">
        <v>3.8734456153000001</v>
      </c>
      <c r="O360" s="37">
        <v>4.4213044146999998</v>
      </c>
      <c r="P360" s="37">
        <v>8.6892707293000004</v>
      </c>
      <c r="Q360" s="37">
        <v>89.4367625</v>
      </c>
      <c r="R360" s="38">
        <v>215576</v>
      </c>
      <c r="S360" s="37">
        <v>3.1065200000000002</v>
      </c>
      <c r="T360" s="38">
        <v>5</v>
      </c>
      <c r="U360" s="38">
        <v>6</v>
      </c>
      <c r="V360" s="38">
        <v>1</v>
      </c>
    </row>
    <row r="361" spans="1:22" ht="13.5" customHeight="1" x14ac:dyDescent="0.2">
      <c r="A361" s="32" t="s">
        <v>357</v>
      </c>
      <c r="B361" s="32" t="s">
        <v>8286</v>
      </c>
      <c r="C361" s="32" t="s">
        <v>18091</v>
      </c>
      <c r="D361" s="37">
        <v>4.6295469999999996</v>
      </c>
      <c r="E361" s="39">
        <v>1563.01</v>
      </c>
      <c r="F361" s="39">
        <v>3544</v>
      </c>
      <c r="G361" s="39">
        <v>6791.39</v>
      </c>
      <c r="H361" s="38">
        <v>6</v>
      </c>
      <c r="I361" s="38">
        <v>6947</v>
      </c>
      <c r="J361" s="37">
        <v>24.871702352</v>
      </c>
      <c r="K361" s="37">
        <v>30.442942753000001</v>
      </c>
      <c r="L361" s="37">
        <v>31.617533119000001</v>
      </c>
      <c r="M361" s="37">
        <v>23.627368853</v>
      </c>
      <c r="N361" s="37">
        <v>5.2705320311000001</v>
      </c>
      <c r="O361" s="37">
        <v>4.4884528741</v>
      </c>
      <c r="P361" s="37">
        <v>8.9304278670000006</v>
      </c>
      <c r="Q361" s="37">
        <v>74.192371499999993</v>
      </c>
      <c r="R361" s="38">
        <v>240201</v>
      </c>
      <c r="S361" s="37">
        <v>3.1065200000000002</v>
      </c>
      <c r="T361" s="38">
        <v>4</v>
      </c>
      <c r="U361" s="38">
        <v>5</v>
      </c>
      <c r="V361" s="38">
        <v>1</v>
      </c>
    </row>
    <row r="362" spans="1:22" ht="13.5" customHeight="1" x14ac:dyDescent="0.2">
      <c r="A362" s="32" t="s">
        <v>358</v>
      </c>
      <c r="B362" s="32" t="s">
        <v>8287</v>
      </c>
      <c r="C362" s="32" t="s">
        <v>18091</v>
      </c>
      <c r="D362" s="37">
        <v>7.4608809999999997</v>
      </c>
      <c r="E362" s="39">
        <v>1542.97</v>
      </c>
      <c r="F362" s="39">
        <v>5188</v>
      </c>
      <c r="G362" s="39">
        <v>9633.48</v>
      </c>
      <c r="H362" s="38">
        <v>8</v>
      </c>
      <c r="I362" s="38">
        <v>9954</v>
      </c>
      <c r="J362" s="37">
        <v>38.095892593999999</v>
      </c>
      <c r="K362" s="37">
        <v>35.708952027000002</v>
      </c>
      <c r="L362" s="37">
        <v>36.302042172</v>
      </c>
      <c r="M362" s="37">
        <v>16.549388998000001</v>
      </c>
      <c r="N362" s="37">
        <v>23.512190131000001</v>
      </c>
      <c r="O362" s="37">
        <v>14.099739165000001</v>
      </c>
      <c r="P362" s="37">
        <v>8.8000000000000007</v>
      </c>
      <c r="Q362" s="37">
        <v>84.896335399999998</v>
      </c>
      <c r="R362" s="38">
        <v>442298</v>
      </c>
      <c r="S362" s="37">
        <v>3.1065200000000002</v>
      </c>
      <c r="T362" s="38">
        <v>5</v>
      </c>
      <c r="U362" s="38">
        <v>7</v>
      </c>
      <c r="V362" s="38">
        <v>3</v>
      </c>
    </row>
    <row r="363" spans="1:22" ht="13.5" customHeight="1" x14ac:dyDescent="0.2">
      <c r="A363" s="32" t="s">
        <v>359</v>
      </c>
      <c r="B363" s="32" t="s">
        <v>8288</v>
      </c>
      <c r="C363" s="32" t="s">
        <v>18091</v>
      </c>
      <c r="D363" s="37">
        <v>6.6496620000000002</v>
      </c>
      <c r="E363" s="39">
        <v>665</v>
      </c>
      <c r="F363" s="39">
        <v>2014</v>
      </c>
      <c r="G363" s="39">
        <v>3973.23</v>
      </c>
      <c r="H363" s="38">
        <v>3</v>
      </c>
      <c r="I363" s="38">
        <v>4086</v>
      </c>
      <c r="J363" s="37">
        <v>27.194672357000002</v>
      </c>
      <c r="K363" s="37">
        <v>29.767181064999999</v>
      </c>
      <c r="L363" s="37">
        <v>29.23568865</v>
      </c>
      <c r="M363" s="37">
        <v>14.807895851</v>
      </c>
      <c r="N363" s="37">
        <v>19.029927334</v>
      </c>
      <c r="O363" s="37">
        <v>5.8590603774999996</v>
      </c>
      <c r="P363" s="37">
        <v>8.8000000000000007</v>
      </c>
      <c r="Q363" s="37">
        <v>73.210510200000002</v>
      </c>
      <c r="R363" s="38">
        <v>135940</v>
      </c>
      <c r="S363" s="37">
        <v>3.1065200000000002</v>
      </c>
      <c r="T363" s="38">
        <v>2</v>
      </c>
      <c r="U363" s="38">
        <v>2</v>
      </c>
      <c r="V363" s="38">
        <v>1</v>
      </c>
    </row>
    <row r="364" spans="1:22" ht="13.5" customHeight="1" x14ac:dyDescent="0.2">
      <c r="A364" s="32" t="s">
        <v>360</v>
      </c>
      <c r="B364" s="32" t="s">
        <v>8289</v>
      </c>
      <c r="C364" s="32" t="s">
        <v>18091</v>
      </c>
      <c r="D364" s="37">
        <v>4.1432010000000004</v>
      </c>
      <c r="E364" s="39">
        <v>1395.98</v>
      </c>
      <c r="F364" s="39">
        <v>3159</v>
      </c>
      <c r="G364" s="39">
        <v>5810.5</v>
      </c>
      <c r="H364" s="38">
        <v>5</v>
      </c>
      <c r="I364" s="38">
        <v>6020</v>
      </c>
      <c r="J364" s="37">
        <v>31.685985686999999</v>
      </c>
      <c r="K364" s="37">
        <v>33.412338390000002</v>
      </c>
      <c r="L364" s="37">
        <v>23.390235037</v>
      </c>
      <c r="M364" s="37">
        <v>15.237021801999999</v>
      </c>
      <c r="N364" s="37">
        <v>15.246718743000001</v>
      </c>
      <c r="O364" s="37">
        <v>19.174721663</v>
      </c>
      <c r="P364" s="37">
        <v>8.8000000000000007</v>
      </c>
      <c r="Q364" s="37">
        <v>94.472621700000005</v>
      </c>
      <c r="R364" s="38">
        <v>239330</v>
      </c>
      <c r="S364" s="37">
        <v>3.1065200000000002</v>
      </c>
      <c r="T364" s="38">
        <v>3</v>
      </c>
      <c r="U364" s="38">
        <v>5</v>
      </c>
      <c r="V364" s="38">
        <v>1</v>
      </c>
    </row>
    <row r="365" spans="1:22" ht="13.5" customHeight="1" x14ac:dyDescent="0.2">
      <c r="A365" s="32" t="s">
        <v>361</v>
      </c>
      <c r="B365" s="32" t="s">
        <v>8290</v>
      </c>
      <c r="C365" s="32" t="s">
        <v>18091</v>
      </c>
      <c r="D365" s="37">
        <v>3.9346860000000001</v>
      </c>
      <c r="E365" s="39">
        <v>1642.02</v>
      </c>
      <c r="F365" s="39">
        <v>4893</v>
      </c>
      <c r="G365" s="39">
        <v>9447.5</v>
      </c>
      <c r="H365" s="38">
        <v>10</v>
      </c>
      <c r="I365" s="38">
        <v>9778</v>
      </c>
      <c r="J365" s="37">
        <v>29.144282495999999</v>
      </c>
      <c r="K365" s="37">
        <v>32.387662759999998</v>
      </c>
      <c r="L365" s="37">
        <v>28.816497776999999</v>
      </c>
      <c r="M365" s="37">
        <v>16.874914987</v>
      </c>
      <c r="N365" s="37">
        <v>18.793020406</v>
      </c>
      <c r="O365" s="37">
        <v>17.729072534</v>
      </c>
      <c r="P365" s="37">
        <v>8.7318698346999994</v>
      </c>
      <c r="Q365" s="37">
        <v>83.107964199999998</v>
      </c>
      <c r="R365" s="38">
        <v>320877</v>
      </c>
      <c r="S365" s="37">
        <v>3.1065200000000002</v>
      </c>
      <c r="T365" s="38">
        <v>6</v>
      </c>
      <c r="U365" s="38">
        <v>9</v>
      </c>
      <c r="V365" s="38">
        <v>0</v>
      </c>
    </row>
    <row r="366" spans="1:22" ht="13.5" customHeight="1" x14ac:dyDescent="0.2">
      <c r="A366" s="32" t="s">
        <v>362</v>
      </c>
      <c r="B366" s="32" t="s">
        <v>8291</v>
      </c>
      <c r="C366" s="32" t="s">
        <v>18091</v>
      </c>
      <c r="D366" s="37">
        <v>6.2176619999999998</v>
      </c>
      <c r="E366" s="39">
        <v>1292</v>
      </c>
      <c r="F366" s="39">
        <v>2862</v>
      </c>
      <c r="G366" s="39">
        <v>5297.67</v>
      </c>
      <c r="H366" s="38">
        <v>7</v>
      </c>
      <c r="I366" s="38">
        <v>5443</v>
      </c>
      <c r="J366" s="37">
        <v>16.397278252</v>
      </c>
      <c r="K366" s="37">
        <v>29.492638686999999</v>
      </c>
      <c r="L366" s="37">
        <v>16.732818003999999</v>
      </c>
      <c r="M366" s="37">
        <v>17.525196311999998</v>
      </c>
      <c r="N366" s="37">
        <v>4.4608316216999997</v>
      </c>
      <c r="O366" s="37">
        <v>5.1387181490999998</v>
      </c>
      <c r="P366" s="37">
        <v>9.4949963741999994</v>
      </c>
      <c r="Q366" s="37">
        <v>78.976212599999997</v>
      </c>
      <c r="R366" s="38">
        <v>172912</v>
      </c>
      <c r="S366" s="37">
        <v>3.1065200000000002</v>
      </c>
      <c r="T366" s="38">
        <v>5</v>
      </c>
      <c r="U366" s="38">
        <v>7</v>
      </c>
      <c r="V366" s="38">
        <v>0</v>
      </c>
    </row>
    <row r="367" spans="1:22" ht="13.5" customHeight="1" x14ac:dyDescent="0.2">
      <c r="A367" s="32" t="s">
        <v>363</v>
      </c>
      <c r="B367" s="32" t="s">
        <v>8292</v>
      </c>
      <c r="C367" s="32" t="s">
        <v>18091</v>
      </c>
      <c r="D367" s="37">
        <v>3.1493479999999998</v>
      </c>
      <c r="E367" s="39">
        <v>1187.03</v>
      </c>
      <c r="F367" s="39">
        <v>2992</v>
      </c>
      <c r="G367" s="39">
        <v>5734.52</v>
      </c>
      <c r="H367" s="38">
        <v>5</v>
      </c>
      <c r="I367" s="38">
        <v>5953</v>
      </c>
      <c r="J367" s="37">
        <v>35.404361250000001</v>
      </c>
      <c r="K367" s="37">
        <v>37.351236143000001</v>
      </c>
      <c r="L367" s="37">
        <v>25.743786088</v>
      </c>
      <c r="M367" s="37">
        <v>15.885818948000001</v>
      </c>
      <c r="N367" s="37">
        <v>16.868831595</v>
      </c>
      <c r="O367" s="37">
        <v>20.045616567</v>
      </c>
      <c r="P367" s="37">
        <v>8.8000000000000007</v>
      </c>
      <c r="Q367" s="37">
        <v>78.843779100000006</v>
      </c>
      <c r="R367" s="38">
        <v>186497</v>
      </c>
      <c r="S367" s="37">
        <v>3.1065200000000002</v>
      </c>
      <c r="T367" s="38">
        <v>2</v>
      </c>
      <c r="U367" s="38">
        <v>5</v>
      </c>
      <c r="V367" s="38">
        <v>1</v>
      </c>
    </row>
    <row r="368" spans="1:22" ht="13.5" customHeight="1" x14ac:dyDescent="0.2">
      <c r="A368" s="32" t="s">
        <v>364</v>
      </c>
      <c r="B368" s="32" t="s">
        <v>8293</v>
      </c>
      <c r="C368" s="32" t="s">
        <v>18091</v>
      </c>
      <c r="D368" s="37">
        <v>3.8292440000000001</v>
      </c>
      <c r="E368" s="39">
        <v>1650.98</v>
      </c>
      <c r="F368" s="39">
        <v>4530</v>
      </c>
      <c r="G368" s="39">
        <v>8475.7000000000007</v>
      </c>
      <c r="H368" s="38">
        <v>10</v>
      </c>
      <c r="I368" s="38">
        <v>8710</v>
      </c>
      <c r="J368" s="37">
        <v>9.1366961945000007</v>
      </c>
      <c r="K368" s="37">
        <v>12.948631240999999</v>
      </c>
      <c r="L368" s="37">
        <v>6.1658529335000001</v>
      </c>
      <c r="M368" s="37">
        <v>7.7453301789999998</v>
      </c>
      <c r="N368" s="37">
        <v>3.3747620233000002</v>
      </c>
      <c r="O368" s="37">
        <v>6.1438492162999996</v>
      </c>
      <c r="P368" s="37">
        <v>8.8000000000000007</v>
      </c>
      <c r="Q368" s="37">
        <v>86.504250600000006</v>
      </c>
      <c r="R368" s="38">
        <v>290169</v>
      </c>
      <c r="S368" s="37">
        <v>3.1065200000000002</v>
      </c>
      <c r="T368" s="38">
        <v>6</v>
      </c>
      <c r="U368" s="38">
        <v>9</v>
      </c>
      <c r="V368" s="38">
        <v>1</v>
      </c>
    </row>
    <row r="369" spans="1:22" ht="13.5" customHeight="1" x14ac:dyDescent="0.2">
      <c r="A369" s="32" t="s">
        <v>365</v>
      </c>
      <c r="B369" s="32" t="s">
        <v>8294</v>
      </c>
      <c r="C369" s="32" t="s">
        <v>18091</v>
      </c>
      <c r="D369" s="37">
        <v>4.3267559999999996</v>
      </c>
      <c r="E369" s="39">
        <v>666.01</v>
      </c>
      <c r="F369" s="39">
        <v>2510</v>
      </c>
      <c r="G369" s="39">
        <v>4983.5200000000004</v>
      </c>
      <c r="H369" s="38">
        <v>3</v>
      </c>
      <c r="I369" s="38">
        <v>5135</v>
      </c>
      <c r="J369" s="37">
        <v>24.834717123000001</v>
      </c>
      <c r="K369" s="37">
        <v>28.584672694999998</v>
      </c>
      <c r="L369" s="37">
        <v>26.953359931000001</v>
      </c>
      <c r="M369" s="37">
        <v>14.300666781</v>
      </c>
      <c r="N369" s="37">
        <v>16.501886853999999</v>
      </c>
      <c r="O369" s="37">
        <v>5.8496608774999999</v>
      </c>
      <c r="P369" s="37">
        <v>8.5621520874999995</v>
      </c>
      <c r="Q369" s="37">
        <v>82.766053600000006</v>
      </c>
      <c r="R369" s="38">
        <v>194393</v>
      </c>
      <c r="S369" s="37">
        <v>3.1065200000000002</v>
      </c>
      <c r="T369" s="38">
        <v>1</v>
      </c>
      <c r="U369" s="38">
        <v>2</v>
      </c>
      <c r="V369" s="38">
        <v>0</v>
      </c>
    </row>
    <row r="370" spans="1:22" ht="13.5" customHeight="1" x14ac:dyDescent="0.2">
      <c r="A370" s="32" t="s">
        <v>366</v>
      </c>
      <c r="B370" s="32" t="s">
        <v>8264</v>
      </c>
      <c r="C370" s="32" t="s">
        <v>18091</v>
      </c>
      <c r="D370" s="37">
        <v>8.4551010000000009</v>
      </c>
      <c r="E370" s="39">
        <v>980.02</v>
      </c>
      <c r="F370" s="39">
        <v>3077</v>
      </c>
      <c r="G370" s="39">
        <v>5719.33</v>
      </c>
      <c r="H370" s="38">
        <v>4</v>
      </c>
      <c r="I370" s="38">
        <v>5928</v>
      </c>
      <c r="J370" s="37">
        <v>25.327869257</v>
      </c>
      <c r="K370" s="37">
        <v>28.485578658000001</v>
      </c>
      <c r="L370" s="37">
        <v>27.674600598000001</v>
      </c>
      <c r="M370" s="37">
        <v>15.353344377999999</v>
      </c>
      <c r="N370" s="37">
        <v>18.28336865</v>
      </c>
      <c r="O370" s="37">
        <v>6.3065699820000001</v>
      </c>
      <c r="P370" s="37">
        <v>8.8000000000000007</v>
      </c>
      <c r="Q370" s="37">
        <v>75.216358799999995</v>
      </c>
      <c r="R370" s="38">
        <v>291370</v>
      </c>
      <c r="S370" s="37">
        <v>3.1065200000000002</v>
      </c>
      <c r="T370" s="38">
        <v>1</v>
      </c>
      <c r="U370" s="38">
        <v>3</v>
      </c>
      <c r="V370" s="38">
        <v>1</v>
      </c>
    </row>
    <row r="371" spans="1:22" ht="13.5" customHeight="1" x14ac:dyDescent="0.2">
      <c r="A371" s="32" t="s">
        <v>367</v>
      </c>
      <c r="B371" s="32" t="s">
        <v>8295</v>
      </c>
      <c r="C371" s="32" t="s">
        <v>18091</v>
      </c>
      <c r="D371" s="37">
        <v>2.470672</v>
      </c>
      <c r="E371" s="39">
        <v>1001.03</v>
      </c>
      <c r="F371" s="39">
        <v>3366</v>
      </c>
      <c r="G371" s="39">
        <v>6647.75</v>
      </c>
      <c r="H371" s="38">
        <v>4</v>
      </c>
      <c r="I371" s="38">
        <v>6847</v>
      </c>
      <c r="J371" s="37">
        <v>35.521136102</v>
      </c>
      <c r="K371" s="37">
        <v>34.868979975000002</v>
      </c>
      <c r="L371" s="37">
        <v>37.331613871999998</v>
      </c>
      <c r="M371" s="37">
        <v>16.242612954999998</v>
      </c>
      <c r="N371" s="37">
        <v>18.034281620000002</v>
      </c>
      <c r="O371" s="37">
        <v>9.1225967934999996</v>
      </c>
      <c r="P371" s="37">
        <v>8.8000000000000007</v>
      </c>
      <c r="Q371" s="37">
        <v>78.314792800000006</v>
      </c>
      <c r="R371" s="38">
        <v>256156</v>
      </c>
      <c r="S371" s="37">
        <v>3.1065200000000002</v>
      </c>
      <c r="T371" s="38">
        <v>3</v>
      </c>
      <c r="U371" s="38">
        <v>1</v>
      </c>
      <c r="V371" s="38">
        <v>3</v>
      </c>
    </row>
    <row r="372" spans="1:22" ht="13.5" customHeight="1" x14ac:dyDescent="0.2">
      <c r="A372" s="32" t="s">
        <v>368</v>
      </c>
      <c r="B372" s="32" t="s">
        <v>8296</v>
      </c>
      <c r="C372" s="32" t="s">
        <v>18091</v>
      </c>
      <c r="D372" s="37">
        <v>12.058479999999999</v>
      </c>
      <c r="E372" s="39">
        <v>834.02</v>
      </c>
      <c r="F372" s="39">
        <v>2440</v>
      </c>
      <c r="G372" s="39">
        <v>4649.32</v>
      </c>
      <c r="H372" s="38">
        <v>7</v>
      </c>
      <c r="I372" s="38">
        <v>4838</v>
      </c>
      <c r="J372" s="37">
        <v>30.570028253</v>
      </c>
      <c r="K372" s="37">
        <v>35.348294269</v>
      </c>
      <c r="L372" s="37">
        <v>29.254836515000001</v>
      </c>
      <c r="M372" s="37">
        <v>14.475669241</v>
      </c>
      <c r="N372" s="37">
        <v>20.808366981999999</v>
      </c>
      <c r="O372" s="37">
        <v>22.443571655</v>
      </c>
      <c r="P372" s="37">
        <v>8.9141374837999994</v>
      </c>
      <c r="Q372" s="37">
        <v>82.267532700000004</v>
      </c>
      <c r="R372" s="38">
        <v>157244</v>
      </c>
      <c r="S372" s="37">
        <v>3.1065200000000002</v>
      </c>
      <c r="T372" s="38">
        <v>5</v>
      </c>
      <c r="U372" s="38">
        <v>7</v>
      </c>
      <c r="V372" s="38">
        <v>0</v>
      </c>
    </row>
    <row r="373" spans="1:22" ht="13.5" customHeight="1" x14ac:dyDescent="0.2">
      <c r="A373" s="32" t="s">
        <v>369</v>
      </c>
      <c r="B373" s="32" t="s">
        <v>8297</v>
      </c>
      <c r="C373" s="32" t="s">
        <v>18091</v>
      </c>
      <c r="D373" s="37">
        <v>9.5487310000000001</v>
      </c>
      <c r="E373" s="39">
        <v>464.01</v>
      </c>
      <c r="F373" s="39">
        <v>2553</v>
      </c>
      <c r="G373" s="39">
        <v>4721.04</v>
      </c>
      <c r="H373" s="38">
        <v>6</v>
      </c>
      <c r="I373" s="38">
        <v>4906</v>
      </c>
      <c r="J373" s="37">
        <v>56.890644287999997</v>
      </c>
      <c r="K373" s="37">
        <v>53.290252160000001</v>
      </c>
      <c r="L373" s="37">
        <v>44.838004249999997</v>
      </c>
      <c r="M373" s="37">
        <v>22.853776834000001</v>
      </c>
      <c r="N373" s="37">
        <v>26.850316052</v>
      </c>
      <c r="O373" s="37">
        <v>19.216269476000001</v>
      </c>
      <c r="P373" s="37">
        <v>8.8000000000000007</v>
      </c>
      <c r="Q373" s="37">
        <v>93.751919400000006</v>
      </c>
      <c r="R373" s="38">
        <v>177414</v>
      </c>
      <c r="S373" s="37">
        <v>3.1065200000000002</v>
      </c>
      <c r="T373" s="38">
        <v>4</v>
      </c>
      <c r="U373" s="38">
        <v>5</v>
      </c>
      <c r="V373" s="38">
        <v>0</v>
      </c>
    </row>
    <row r="374" spans="1:22" ht="13.5" customHeight="1" x14ac:dyDescent="0.2">
      <c r="A374" s="32" t="s">
        <v>370</v>
      </c>
      <c r="B374" s="32" t="s">
        <v>8221</v>
      </c>
      <c r="C374" s="32" t="s">
        <v>18091</v>
      </c>
      <c r="D374" s="37">
        <v>6.8343040000000004</v>
      </c>
      <c r="E374" s="39">
        <v>892.01</v>
      </c>
      <c r="F374" s="39">
        <v>2287</v>
      </c>
      <c r="G374" s="39">
        <v>4318.71</v>
      </c>
      <c r="H374" s="38">
        <v>4</v>
      </c>
      <c r="I374" s="38">
        <v>4501</v>
      </c>
      <c r="J374" s="37">
        <v>16.469683829000001</v>
      </c>
      <c r="K374" s="37">
        <v>24.035955017999999</v>
      </c>
      <c r="L374" s="37">
        <v>8.0131804524000003</v>
      </c>
      <c r="M374" s="37">
        <v>6.0291163774000003</v>
      </c>
      <c r="N374" s="37">
        <v>14.008634316</v>
      </c>
      <c r="O374" s="37">
        <v>13.337874729999999</v>
      </c>
      <c r="P374" s="37">
        <v>8.8000000000000007</v>
      </c>
      <c r="Q374" s="37">
        <v>93.379568300000003</v>
      </c>
      <c r="R374" s="38">
        <v>142914</v>
      </c>
      <c r="S374" s="37">
        <v>3.1065200000000002</v>
      </c>
      <c r="T374" s="38">
        <v>2</v>
      </c>
      <c r="U374" s="38">
        <v>4</v>
      </c>
      <c r="V374" s="38">
        <v>0</v>
      </c>
    </row>
    <row r="375" spans="1:22" ht="13.5" customHeight="1" x14ac:dyDescent="0.2">
      <c r="A375" s="32" t="s">
        <v>371</v>
      </c>
      <c r="B375" s="32" t="s">
        <v>8298</v>
      </c>
      <c r="C375" s="32" t="s">
        <v>18091</v>
      </c>
      <c r="D375" s="37">
        <v>7.732208</v>
      </c>
      <c r="E375" s="39">
        <v>867.02</v>
      </c>
      <c r="F375" s="39">
        <v>2723</v>
      </c>
      <c r="G375" s="39">
        <v>5090.1000000000004</v>
      </c>
      <c r="H375" s="38">
        <v>7</v>
      </c>
      <c r="I375" s="38">
        <v>5278</v>
      </c>
      <c r="J375" s="37">
        <v>22.664618759</v>
      </c>
      <c r="K375" s="37">
        <v>30.540119239999999</v>
      </c>
      <c r="L375" s="37">
        <v>29.316483432999998</v>
      </c>
      <c r="M375" s="37">
        <v>19.584278533999999</v>
      </c>
      <c r="N375" s="37">
        <v>4.2692793080999998</v>
      </c>
      <c r="O375" s="37">
        <v>3.3278384043</v>
      </c>
      <c r="P375" s="37">
        <v>8.8000000000000007</v>
      </c>
      <c r="Q375" s="37">
        <v>88.936687800000001</v>
      </c>
      <c r="R375" s="38">
        <v>151950</v>
      </c>
      <c r="S375" s="37">
        <v>3.1065200000000002</v>
      </c>
      <c r="T375" s="38">
        <v>5</v>
      </c>
      <c r="U375" s="38">
        <v>7</v>
      </c>
      <c r="V375" s="38">
        <v>1</v>
      </c>
    </row>
    <row r="376" spans="1:22" ht="13.5" customHeight="1" x14ac:dyDescent="0.2">
      <c r="A376" s="32" t="s">
        <v>372</v>
      </c>
      <c r="B376" s="32" t="s">
        <v>8299</v>
      </c>
      <c r="C376" s="32" t="s">
        <v>18091</v>
      </c>
      <c r="D376" s="37">
        <v>9.0328560000000007</v>
      </c>
      <c r="E376" s="39">
        <v>672</v>
      </c>
      <c r="F376" s="39">
        <v>2381</v>
      </c>
      <c r="G376" s="39">
        <v>4574.2299999999996</v>
      </c>
      <c r="H376" s="38">
        <v>4</v>
      </c>
      <c r="I376" s="38">
        <v>4680</v>
      </c>
      <c r="J376" s="37">
        <v>19.304838862</v>
      </c>
      <c r="K376" s="37">
        <v>24.544514446000001</v>
      </c>
      <c r="L376" s="37">
        <v>29.036847808000001</v>
      </c>
      <c r="M376" s="37">
        <v>20.742966573</v>
      </c>
      <c r="N376" s="37">
        <v>3.3232861834</v>
      </c>
      <c r="O376" s="37">
        <v>2.1873826623000001</v>
      </c>
      <c r="P376" s="37">
        <v>8.8000000000000007</v>
      </c>
      <c r="Q376" s="37">
        <v>90.231764900000002</v>
      </c>
      <c r="R376" s="38">
        <v>142715</v>
      </c>
      <c r="S376" s="37">
        <v>3.1065200000000002</v>
      </c>
      <c r="T376" s="38">
        <v>3</v>
      </c>
      <c r="U376" s="38">
        <v>3</v>
      </c>
      <c r="V376" s="38">
        <v>0</v>
      </c>
    </row>
    <row r="377" spans="1:22" ht="13.5" customHeight="1" x14ac:dyDescent="0.2">
      <c r="A377" s="32" t="s">
        <v>373</v>
      </c>
      <c r="B377" s="32" t="s">
        <v>8300</v>
      </c>
      <c r="C377" s="32" t="s">
        <v>18123</v>
      </c>
      <c r="D377" s="37">
        <v>2.9207000000000001</v>
      </c>
      <c r="E377" s="39">
        <v>635.99</v>
      </c>
      <c r="F377" s="39">
        <v>1410</v>
      </c>
      <c r="G377" s="39">
        <v>2972.11</v>
      </c>
      <c r="H377" s="38">
        <v>3</v>
      </c>
      <c r="I377" s="38">
        <v>3034</v>
      </c>
      <c r="J377" s="37">
        <v>33.099228779999997</v>
      </c>
      <c r="K377" s="37">
        <v>34.109556032</v>
      </c>
      <c r="L377" s="37">
        <v>27.874684940000002</v>
      </c>
      <c r="M377" s="37">
        <v>10.516432965</v>
      </c>
      <c r="N377" s="37">
        <v>13.413954301</v>
      </c>
      <c r="O377" s="37">
        <v>5.6532679319000003</v>
      </c>
      <c r="P377" s="37">
        <v>11.8</v>
      </c>
      <c r="Q377" s="37">
        <v>70.0924184</v>
      </c>
      <c r="R377" s="38">
        <v>56718</v>
      </c>
      <c r="S377" s="37">
        <v>2.3771</v>
      </c>
      <c r="T377" s="38">
        <v>2</v>
      </c>
      <c r="U377" s="38">
        <v>1</v>
      </c>
      <c r="V377" s="38">
        <v>2</v>
      </c>
    </row>
    <row r="378" spans="1:22" ht="13.5" customHeight="1" x14ac:dyDescent="0.2">
      <c r="A378" s="32" t="s">
        <v>374</v>
      </c>
      <c r="B378" s="32" t="s">
        <v>8301</v>
      </c>
      <c r="C378" s="32" t="s">
        <v>18123</v>
      </c>
      <c r="D378" s="37">
        <v>7.3565959999999997</v>
      </c>
      <c r="E378" s="39">
        <v>1955.04</v>
      </c>
      <c r="F378" s="39">
        <v>6463</v>
      </c>
      <c r="G378" s="39">
        <v>12199.2</v>
      </c>
      <c r="H378" s="38">
        <v>11</v>
      </c>
      <c r="I378" s="38">
        <v>12758</v>
      </c>
      <c r="J378" s="37">
        <v>37.508805232</v>
      </c>
      <c r="K378" s="37">
        <v>32.568113498000002</v>
      </c>
      <c r="L378" s="37">
        <v>33.888315353000003</v>
      </c>
      <c r="M378" s="37">
        <v>9.4573302506000001</v>
      </c>
      <c r="N378" s="37">
        <v>17.656319846999999</v>
      </c>
      <c r="O378" s="37">
        <v>11.293180343</v>
      </c>
      <c r="P378" s="37">
        <v>11.8</v>
      </c>
      <c r="Q378" s="37">
        <v>86.138709199999994</v>
      </c>
      <c r="R378" s="38">
        <v>397764</v>
      </c>
      <c r="S378" s="37">
        <v>2.3771</v>
      </c>
      <c r="T378" s="38">
        <v>8</v>
      </c>
      <c r="U378" s="38">
        <v>10</v>
      </c>
      <c r="V378" s="38">
        <v>0</v>
      </c>
    </row>
    <row r="379" spans="1:22" ht="13.5" customHeight="1" x14ac:dyDescent="0.2">
      <c r="A379" s="32" t="s">
        <v>375</v>
      </c>
      <c r="B379" s="32" t="s">
        <v>8302</v>
      </c>
      <c r="C379" s="32" t="s">
        <v>18123</v>
      </c>
      <c r="D379" s="37">
        <v>7.6986759999999999</v>
      </c>
      <c r="E379" s="39">
        <v>2462.9899999999998</v>
      </c>
      <c r="F379" s="39">
        <v>6053</v>
      </c>
      <c r="G379" s="39">
        <v>11276.97</v>
      </c>
      <c r="H379" s="38">
        <v>11</v>
      </c>
      <c r="I379" s="38">
        <v>11578</v>
      </c>
      <c r="J379" s="37">
        <v>31.273292229999999</v>
      </c>
      <c r="K379" s="37">
        <v>26.987764214999999</v>
      </c>
      <c r="L379" s="37">
        <v>27.583160575000001</v>
      </c>
      <c r="M379" s="37">
        <v>11.046083167999999</v>
      </c>
      <c r="N379" s="37">
        <v>10.151266226000001</v>
      </c>
      <c r="O379" s="37">
        <v>5.2443618192999999</v>
      </c>
      <c r="P379" s="37">
        <v>11.8</v>
      </c>
      <c r="Q379" s="37">
        <v>94.220748200000003</v>
      </c>
      <c r="R379" s="38">
        <v>377244</v>
      </c>
      <c r="S379" s="37">
        <v>2.3771</v>
      </c>
      <c r="T379" s="38">
        <v>5</v>
      </c>
      <c r="U379" s="38">
        <v>9</v>
      </c>
      <c r="V379" s="38">
        <v>3</v>
      </c>
    </row>
    <row r="380" spans="1:22" ht="13.5" customHeight="1" x14ac:dyDescent="0.2">
      <c r="A380" s="32" t="s">
        <v>376</v>
      </c>
      <c r="B380" s="32" t="s">
        <v>8303</v>
      </c>
      <c r="C380" s="32" t="s">
        <v>18123</v>
      </c>
      <c r="D380" s="37">
        <v>9.247484</v>
      </c>
      <c r="E380" s="39">
        <v>1392.96</v>
      </c>
      <c r="F380" s="39">
        <v>4644</v>
      </c>
      <c r="G380" s="39">
        <v>8900</v>
      </c>
      <c r="H380" s="38">
        <v>7</v>
      </c>
      <c r="I380" s="38">
        <v>9077</v>
      </c>
      <c r="J380" s="37">
        <v>35.857626764999999</v>
      </c>
      <c r="K380" s="37">
        <v>32.759130368000001</v>
      </c>
      <c r="L380" s="37">
        <v>34.219190451000003</v>
      </c>
      <c r="M380" s="37">
        <v>14.026702174</v>
      </c>
      <c r="N380" s="37">
        <v>18.869520155</v>
      </c>
      <c r="O380" s="37">
        <v>7.6816112832999996</v>
      </c>
      <c r="P380" s="37">
        <v>11.8</v>
      </c>
      <c r="Q380" s="37">
        <v>87.578757100000004</v>
      </c>
      <c r="R380" s="38">
        <v>275746</v>
      </c>
      <c r="S380" s="37">
        <v>2.3771</v>
      </c>
      <c r="T380" s="38">
        <v>2</v>
      </c>
      <c r="U380" s="38">
        <v>5</v>
      </c>
      <c r="V380" s="38">
        <v>1</v>
      </c>
    </row>
    <row r="381" spans="1:22" ht="13.5" customHeight="1" x14ac:dyDescent="0.2">
      <c r="A381" s="32" t="s">
        <v>377</v>
      </c>
      <c r="B381" s="32" t="s">
        <v>8304</v>
      </c>
      <c r="C381" s="32" t="s">
        <v>18123</v>
      </c>
      <c r="D381" s="37">
        <v>6.2699309999999997</v>
      </c>
      <c r="E381" s="39">
        <v>758.99</v>
      </c>
      <c r="F381" s="39">
        <v>2130</v>
      </c>
      <c r="G381" s="39">
        <v>3979.56</v>
      </c>
      <c r="H381" s="38">
        <v>2</v>
      </c>
      <c r="I381" s="38">
        <v>4570</v>
      </c>
      <c r="J381" s="37">
        <v>45.454906498</v>
      </c>
      <c r="K381" s="37">
        <v>33.696735056999998</v>
      </c>
      <c r="L381" s="37">
        <v>41.512841516999998</v>
      </c>
      <c r="M381" s="37">
        <v>8.7109087294999998</v>
      </c>
      <c r="N381" s="37">
        <v>22.818377404</v>
      </c>
      <c r="O381" s="37">
        <v>16.013918797999999</v>
      </c>
      <c r="P381" s="37">
        <v>11.8</v>
      </c>
      <c r="Q381" s="37">
        <v>87.113513299999994</v>
      </c>
      <c r="R381" s="38">
        <v>152693</v>
      </c>
      <c r="S381" s="37">
        <v>2.3771</v>
      </c>
      <c r="T381" s="38">
        <v>0</v>
      </c>
      <c r="U381" s="38">
        <v>1</v>
      </c>
      <c r="V381" s="38">
        <v>1</v>
      </c>
    </row>
    <row r="382" spans="1:22" ht="13.5" customHeight="1" x14ac:dyDescent="0.2">
      <c r="A382" s="32" t="s">
        <v>378</v>
      </c>
      <c r="B382" s="32" t="s">
        <v>8305</v>
      </c>
      <c r="C382" s="32" t="s">
        <v>18123</v>
      </c>
      <c r="D382" s="37">
        <v>3.3597030000000001</v>
      </c>
      <c r="E382" s="39">
        <v>1535.02</v>
      </c>
      <c r="F382" s="39">
        <v>4386</v>
      </c>
      <c r="G382" s="39">
        <v>8311.5499999999993</v>
      </c>
      <c r="H382" s="38">
        <v>5</v>
      </c>
      <c r="I382" s="38">
        <v>8630</v>
      </c>
      <c r="J382" s="37">
        <v>43.729095071000003</v>
      </c>
      <c r="K382" s="37">
        <v>35.892611862999999</v>
      </c>
      <c r="L382" s="37">
        <v>41.062603565000003</v>
      </c>
      <c r="M382" s="37">
        <v>9.9396484859999994</v>
      </c>
      <c r="N382" s="37">
        <v>18.786552760999999</v>
      </c>
      <c r="O382" s="37">
        <v>7.5450075577</v>
      </c>
      <c r="P382" s="37">
        <v>11.8</v>
      </c>
      <c r="Q382" s="37">
        <v>90.027873600000007</v>
      </c>
      <c r="R382" s="38">
        <v>261857</v>
      </c>
      <c r="S382" s="37">
        <v>2.3771</v>
      </c>
      <c r="T382" s="38">
        <v>2</v>
      </c>
      <c r="U382" s="38">
        <v>5</v>
      </c>
      <c r="V382" s="38">
        <v>1</v>
      </c>
    </row>
    <row r="383" spans="1:22" ht="13.5" customHeight="1" x14ac:dyDescent="0.2">
      <c r="A383" s="32" t="s">
        <v>379</v>
      </c>
      <c r="B383" s="32" t="s">
        <v>8306</v>
      </c>
      <c r="C383" s="32" t="s">
        <v>18123</v>
      </c>
      <c r="D383" s="37">
        <v>7.6588289999999999</v>
      </c>
      <c r="E383" s="39">
        <v>1663</v>
      </c>
      <c r="F383" s="39">
        <v>4379</v>
      </c>
      <c r="G383" s="39">
        <v>8594.83</v>
      </c>
      <c r="H383" s="38">
        <v>9</v>
      </c>
      <c r="I383" s="38">
        <v>9160</v>
      </c>
      <c r="J383" s="37">
        <v>32.415782995000001</v>
      </c>
      <c r="K383" s="37">
        <v>29.616431667000001</v>
      </c>
      <c r="L383" s="37">
        <v>27.874017987999999</v>
      </c>
      <c r="M383" s="37">
        <v>9.5591461213999995</v>
      </c>
      <c r="N383" s="37">
        <v>15.856195876999999</v>
      </c>
      <c r="O383" s="37">
        <v>14.150831074999999</v>
      </c>
      <c r="P383" s="37">
        <v>11.8</v>
      </c>
      <c r="Q383" s="37">
        <v>84.1628647</v>
      </c>
      <c r="R383" s="38">
        <v>303687</v>
      </c>
      <c r="S383" s="37">
        <v>2.3771</v>
      </c>
      <c r="T383" s="38">
        <v>6</v>
      </c>
      <c r="U383" s="38">
        <v>9</v>
      </c>
      <c r="V383" s="38">
        <v>1</v>
      </c>
    </row>
    <row r="384" spans="1:22" ht="13.5" customHeight="1" x14ac:dyDescent="0.2">
      <c r="A384" s="32" t="s">
        <v>380</v>
      </c>
      <c r="B384" s="32" t="s">
        <v>8307</v>
      </c>
      <c r="C384" s="32" t="s">
        <v>18123</v>
      </c>
      <c r="D384" s="37">
        <v>8.8808190000000007</v>
      </c>
      <c r="E384" s="39">
        <v>1122.98</v>
      </c>
      <c r="F384" s="39">
        <v>3111</v>
      </c>
      <c r="G384" s="39">
        <v>5720.74</v>
      </c>
      <c r="H384" s="38">
        <v>6</v>
      </c>
      <c r="I384" s="38">
        <v>6227</v>
      </c>
      <c r="J384" s="37">
        <v>40.266530125000003</v>
      </c>
      <c r="K384" s="37">
        <v>36.065995110999999</v>
      </c>
      <c r="L384" s="37">
        <v>31.616956507000001</v>
      </c>
      <c r="M384" s="37">
        <v>11.450596389999999</v>
      </c>
      <c r="N384" s="37">
        <v>17.857187005</v>
      </c>
      <c r="O384" s="37">
        <v>14.556336733</v>
      </c>
      <c r="P384" s="37">
        <v>11.8</v>
      </c>
      <c r="Q384" s="37">
        <v>95.680782300000004</v>
      </c>
      <c r="R384" s="38">
        <v>203544</v>
      </c>
      <c r="S384" s="37">
        <v>2.3771</v>
      </c>
      <c r="T384" s="38">
        <v>4</v>
      </c>
      <c r="U384" s="38">
        <v>5</v>
      </c>
      <c r="V384" s="38">
        <v>2</v>
      </c>
    </row>
    <row r="385" spans="1:22" ht="13.5" customHeight="1" x14ac:dyDescent="0.2">
      <c r="A385" s="32" t="s">
        <v>381</v>
      </c>
      <c r="B385" s="32" t="s">
        <v>8308</v>
      </c>
      <c r="C385" s="32" t="s">
        <v>18123</v>
      </c>
      <c r="D385" s="37">
        <v>6.6850990000000001</v>
      </c>
      <c r="E385" s="39">
        <v>1227.01</v>
      </c>
      <c r="F385" s="39">
        <v>3281</v>
      </c>
      <c r="G385" s="39">
        <v>6392.8</v>
      </c>
      <c r="H385" s="38">
        <v>6</v>
      </c>
      <c r="I385" s="38">
        <v>6550</v>
      </c>
      <c r="J385" s="37">
        <v>21.332383190000002</v>
      </c>
      <c r="K385" s="37">
        <v>21.612867348000002</v>
      </c>
      <c r="L385" s="37">
        <v>20.674864991</v>
      </c>
      <c r="M385" s="37">
        <v>10.102851551000001</v>
      </c>
      <c r="N385" s="37">
        <v>14.509836985</v>
      </c>
      <c r="O385" s="37">
        <v>4.2454893901000004</v>
      </c>
      <c r="P385" s="37">
        <v>11.062396007</v>
      </c>
      <c r="Q385" s="37">
        <v>85.613715900000003</v>
      </c>
      <c r="R385" s="38">
        <v>173988</v>
      </c>
      <c r="S385" s="37">
        <v>2.3771</v>
      </c>
      <c r="T385" s="38">
        <v>4</v>
      </c>
      <c r="U385" s="38">
        <v>6</v>
      </c>
      <c r="V385" s="38">
        <v>0</v>
      </c>
    </row>
    <row r="386" spans="1:22" ht="13.5" customHeight="1" x14ac:dyDescent="0.2">
      <c r="A386" s="32" t="s">
        <v>382</v>
      </c>
      <c r="B386" s="32" t="s">
        <v>8309</v>
      </c>
      <c r="C386" s="32" t="s">
        <v>18123</v>
      </c>
      <c r="D386" s="37">
        <v>8.5499310000000008</v>
      </c>
      <c r="E386" s="39">
        <v>747.99</v>
      </c>
      <c r="F386" s="39">
        <v>1643</v>
      </c>
      <c r="G386" s="39">
        <v>3176.18</v>
      </c>
      <c r="H386" s="38">
        <v>2</v>
      </c>
      <c r="I386" s="38">
        <v>3241</v>
      </c>
      <c r="J386" s="37">
        <v>38.158639645000001</v>
      </c>
      <c r="K386" s="37">
        <v>33.172129689999998</v>
      </c>
      <c r="L386" s="37">
        <v>36.522447206000002</v>
      </c>
      <c r="M386" s="37">
        <v>12.706858314</v>
      </c>
      <c r="N386" s="37">
        <v>20.851127377000001</v>
      </c>
      <c r="O386" s="37">
        <v>8.7325999666000005</v>
      </c>
      <c r="P386" s="37">
        <v>11.8</v>
      </c>
      <c r="Q386" s="37">
        <v>76.043630500000006</v>
      </c>
      <c r="R386" s="38">
        <v>109591</v>
      </c>
      <c r="S386" s="37">
        <v>2.3771</v>
      </c>
      <c r="T386" s="38">
        <v>2</v>
      </c>
      <c r="U386" s="38">
        <v>1</v>
      </c>
      <c r="V386" s="38">
        <v>1</v>
      </c>
    </row>
    <row r="387" spans="1:22" ht="13.5" customHeight="1" x14ac:dyDescent="0.2">
      <c r="A387" s="32" t="s">
        <v>383</v>
      </c>
      <c r="B387" s="32" t="s">
        <v>8310</v>
      </c>
      <c r="C387" s="32" t="s">
        <v>18123</v>
      </c>
      <c r="D387" s="37">
        <v>6.9477399999999996</v>
      </c>
      <c r="E387" s="39">
        <v>505</v>
      </c>
      <c r="F387" s="39">
        <v>1340</v>
      </c>
      <c r="G387" s="39">
        <v>2584</v>
      </c>
      <c r="H387" s="38">
        <v>2</v>
      </c>
      <c r="I387" s="38">
        <v>2718</v>
      </c>
      <c r="J387" s="37">
        <v>23.35880834</v>
      </c>
      <c r="K387" s="37">
        <v>28.170766329999999</v>
      </c>
      <c r="L387" s="37">
        <v>17.882759270000001</v>
      </c>
      <c r="M387" s="37">
        <v>2.6419533949999998</v>
      </c>
      <c r="N387" s="37">
        <v>24.812511579999999</v>
      </c>
      <c r="O387" s="37">
        <v>36.345092620000003</v>
      </c>
      <c r="P387" s="37">
        <v>11.8</v>
      </c>
      <c r="Q387" s="37">
        <v>81.703483800000001</v>
      </c>
      <c r="R387" s="38">
        <v>85677</v>
      </c>
      <c r="S387" s="37">
        <v>2.3771</v>
      </c>
      <c r="T387" s="38">
        <v>2</v>
      </c>
      <c r="U387" s="38">
        <v>1</v>
      </c>
      <c r="V387" s="38">
        <v>0</v>
      </c>
    </row>
    <row r="388" spans="1:22" ht="13.5" customHeight="1" x14ac:dyDescent="0.2">
      <c r="A388" s="32" t="s">
        <v>384</v>
      </c>
      <c r="B388" s="32" t="s">
        <v>8311</v>
      </c>
      <c r="C388" s="32" t="s">
        <v>18123</v>
      </c>
      <c r="D388" s="37">
        <v>3.7259359999999999</v>
      </c>
      <c r="E388" s="39">
        <v>1142.99</v>
      </c>
      <c r="F388" s="39">
        <v>2997</v>
      </c>
      <c r="G388" s="39">
        <v>5819.45</v>
      </c>
      <c r="H388" s="38">
        <v>3</v>
      </c>
      <c r="I388" s="38">
        <v>5937</v>
      </c>
      <c r="J388" s="37">
        <v>33.404517703000003</v>
      </c>
      <c r="K388" s="37">
        <v>34.097155684999997</v>
      </c>
      <c r="L388" s="37">
        <v>28.830455436000001</v>
      </c>
      <c r="M388" s="37">
        <v>10.845967786999999</v>
      </c>
      <c r="N388" s="37">
        <v>13.691419924</v>
      </c>
      <c r="O388" s="37">
        <v>6.0880310335000001</v>
      </c>
      <c r="P388" s="37">
        <v>11.773391154</v>
      </c>
      <c r="Q388" s="37">
        <v>65.507519200000004</v>
      </c>
      <c r="R388" s="38">
        <v>158352</v>
      </c>
      <c r="S388" s="37">
        <v>2.3771</v>
      </c>
      <c r="T388" s="38">
        <v>1</v>
      </c>
      <c r="U388" s="38">
        <v>2</v>
      </c>
      <c r="V388" s="38">
        <v>1</v>
      </c>
    </row>
    <row r="389" spans="1:22" ht="13.5" customHeight="1" x14ac:dyDescent="0.2">
      <c r="A389" s="32" t="s">
        <v>385</v>
      </c>
      <c r="B389" s="32" t="s">
        <v>8312</v>
      </c>
      <c r="C389" s="32" t="s">
        <v>18123</v>
      </c>
      <c r="D389" s="37">
        <v>14.17079</v>
      </c>
      <c r="E389" s="39">
        <v>2268.96</v>
      </c>
      <c r="F389" s="39">
        <v>6530</v>
      </c>
      <c r="G389" s="39">
        <v>11828.99</v>
      </c>
      <c r="H389" s="38">
        <v>14</v>
      </c>
      <c r="I389" s="38">
        <v>12544</v>
      </c>
      <c r="J389" s="37">
        <v>33.293013848000001</v>
      </c>
      <c r="K389" s="37">
        <v>29.440418809000001</v>
      </c>
      <c r="L389" s="37">
        <v>28.990303507</v>
      </c>
      <c r="M389" s="37">
        <v>9.7450314000000002</v>
      </c>
      <c r="N389" s="37">
        <v>15.923194988000001</v>
      </c>
      <c r="O389" s="37">
        <v>12.954334727000001</v>
      </c>
      <c r="P389" s="37">
        <v>11.570352309</v>
      </c>
      <c r="Q389" s="37">
        <v>83.866031699999994</v>
      </c>
      <c r="R389" s="38">
        <v>363700</v>
      </c>
      <c r="S389" s="37">
        <v>2.3771</v>
      </c>
      <c r="T389" s="38">
        <v>9</v>
      </c>
      <c r="U389" s="38">
        <v>13</v>
      </c>
      <c r="V389" s="38">
        <v>1</v>
      </c>
    </row>
    <row r="390" spans="1:22" ht="13.5" customHeight="1" x14ac:dyDescent="0.2">
      <c r="A390" s="32" t="s">
        <v>386</v>
      </c>
      <c r="B390" s="32" t="s">
        <v>8313</v>
      </c>
      <c r="C390" s="32" t="s">
        <v>18123</v>
      </c>
      <c r="D390" s="37">
        <v>9.0896690000000007</v>
      </c>
      <c r="E390" s="39">
        <v>352.01</v>
      </c>
      <c r="F390" s="39">
        <v>1188</v>
      </c>
      <c r="G390" s="39">
        <v>1943.11</v>
      </c>
      <c r="H390" s="38">
        <v>2</v>
      </c>
      <c r="I390" s="38">
        <v>2682</v>
      </c>
      <c r="J390" s="37">
        <v>43.404222869999998</v>
      </c>
      <c r="K390" s="37">
        <v>36.031596530000002</v>
      </c>
      <c r="L390" s="37">
        <v>35.080594939999997</v>
      </c>
      <c r="M390" s="37">
        <v>7.8485302409999997</v>
      </c>
      <c r="N390" s="37">
        <v>31.467152339999998</v>
      </c>
      <c r="O390" s="37">
        <v>30.78284829</v>
      </c>
      <c r="P390" s="37">
        <v>11.8</v>
      </c>
      <c r="Q390" s="37" t="s">
        <v>15680</v>
      </c>
      <c r="R390" s="38">
        <v>56433</v>
      </c>
      <c r="S390" s="37">
        <v>2.3771</v>
      </c>
      <c r="T390" s="38">
        <v>1</v>
      </c>
      <c r="U390" s="38">
        <v>0</v>
      </c>
      <c r="V390" s="38">
        <v>1</v>
      </c>
    </row>
    <row r="391" spans="1:22" ht="13.5" customHeight="1" x14ac:dyDescent="0.2">
      <c r="A391" s="32" t="s">
        <v>387</v>
      </c>
      <c r="B391" s="32" t="s">
        <v>8314</v>
      </c>
      <c r="C391" s="32" t="s">
        <v>18123</v>
      </c>
      <c r="D391" s="37">
        <v>9.9922129999999996</v>
      </c>
      <c r="E391" s="39">
        <v>673</v>
      </c>
      <c r="F391" s="39">
        <v>1872</v>
      </c>
      <c r="G391" s="39">
        <v>3261.97</v>
      </c>
      <c r="H391" s="38">
        <v>3</v>
      </c>
      <c r="I391" s="38">
        <v>3887</v>
      </c>
      <c r="J391" s="37">
        <v>49.698378507999998</v>
      </c>
      <c r="K391" s="37">
        <v>42.264014285000002</v>
      </c>
      <c r="L391" s="37">
        <v>36.138836214000001</v>
      </c>
      <c r="M391" s="37">
        <v>9.7460738909</v>
      </c>
      <c r="N391" s="37">
        <v>24.704760360000002</v>
      </c>
      <c r="O391" s="37">
        <v>21.940287944000001</v>
      </c>
      <c r="P391" s="37">
        <v>11.8</v>
      </c>
      <c r="Q391" s="37">
        <v>70.993008000000003</v>
      </c>
      <c r="R391" s="38">
        <v>112568</v>
      </c>
      <c r="S391" s="37">
        <v>2.3771</v>
      </c>
      <c r="T391" s="38">
        <v>2</v>
      </c>
      <c r="U391" s="38">
        <v>2</v>
      </c>
      <c r="V391" s="38">
        <v>0</v>
      </c>
    </row>
    <row r="392" spans="1:22" ht="13.5" customHeight="1" x14ac:dyDescent="0.2">
      <c r="A392" s="32" t="s">
        <v>388</v>
      </c>
      <c r="B392" s="32" t="s">
        <v>8315</v>
      </c>
      <c r="C392" s="32" t="s">
        <v>18123</v>
      </c>
      <c r="D392" s="37">
        <v>7.9412940000000001</v>
      </c>
      <c r="E392" s="39">
        <v>1456.01</v>
      </c>
      <c r="F392" s="39">
        <v>3876</v>
      </c>
      <c r="G392" s="39">
        <v>7265.48</v>
      </c>
      <c r="H392" s="38">
        <v>5</v>
      </c>
      <c r="I392" s="38">
        <v>7474</v>
      </c>
      <c r="J392" s="37">
        <v>17.852968620999999</v>
      </c>
      <c r="K392" s="37">
        <v>19.079846972999999</v>
      </c>
      <c r="L392" s="37">
        <v>16.834334602999999</v>
      </c>
      <c r="M392" s="37">
        <v>10.404663600999999</v>
      </c>
      <c r="N392" s="37">
        <v>13.035659074</v>
      </c>
      <c r="O392" s="37">
        <v>3.7475432607000001</v>
      </c>
      <c r="P392" s="37">
        <v>11.8</v>
      </c>
      <c r="Q392" s="37">
        <v>93.036971500000007</v>
      </c>
      <c r="R392" s="38">
        <v>225644</v>
      </c>
      <c r="S392" s="37">
        <v>2.3771</v>
      </c>
      <c r="T392" s="38">
        <v>3</v>
      </c>
      <c r="U392" s="38">
        <v>4</v>
      </c>
      <c r="V392" s="38">
        <v>1</v>
      </c>
    </row>
    <row r="393" spans="1:22" ht="13.5" customHeight="1" x14ac:dyDescent="0.2">
      <c r="A393" s="32" t="s">
        <v>389</v>
      </c>
      <c r="B393" s="32" t="s">
        <v>8316</v>
      </c>
      <c r="C393" s="32" t="s">
        <v>18123</v>
      </c>
      <c r="D393" s="37">
        <v>1.0551999999999999</v>
      </c>
      <c r="E393" s="39">
        <v>374</v>
      </c>
      <c r="F393" s="39">
        <v>917</v>
      </c>
      <c r="G393" s="39">
        <v>1533.26</v>
      </c>
      <c r="H393" s="38">
        <v>1</v>
      </c>
      <c r="I393" s="38">
        <v>1947</v>
      </c>
      <c r="J393" s="37">
        <v>49.978705118999997</v>
      </c>
      <c r="K393" s="37">
        <v>33.076555947999999</v>
      </c>
      <c r="L393" s="37">
        <v>38.121454307999997</v>
      </c>
      <c r="M393" s="37">
        <v>7.6185772562</v>
      </c>
      <c r="N393" s="37">
        <v>28.746820155999998</v>
      </c>
      <c r="O393" s="37">
        <v>20.566075703999999</v>
      </c>
      <c r="P393" s="37">
        <v>11.8</v>
      </c>
      <c r="Q393" s="37" t="s">
        <v>15680</v>
      </c>
      <c r="R393" s="38">
        <v>58616</v>
      </c>
      <c r="S393" s="37">
        <v>2.3771</v>
      </c>
      <c r="T393" s="38">
        <v>0</v>
      </c>
      <c r="U393" s="38">
        <v>0</v>
      </c>
      <c r="V393" s="38">
        <v>1</v>
      </c>
    </row>
    <row r="394" spans="1:22" ht="13.5" customHeight="1" x14ac:dyDescent="0.2">
      <c r="A394" s="32" t="s">
        <v>390</v>
      </c>
      <c r="B394" s="32" t="s">
        <v>8317</v>
      </c>
      <c r="C394" s="32" t="s">
        <v>18123</v>
      </c>
      <c r="D394" s="37">
        <v>6.3693179999999998</v>
      </c>
      <c r="E394" s="39">
        <v>1121.99</v>
      </c>
      <c r="F394" s="39">
        <v>3898</v>
      </c>
      <c r="G394" s="39">
        <v>7364.63</v>
      </c>
      <c r="H394" s="38">
        <v>5</v>
      </c>
      <c r="I394" s="38">
        <v>7518</v>
      </c>
      <c r="J394" s="37">
        <v>32.21933387</v>
      </c>
      <c r="K394" s="37">
        <v>33.531848826000001</v>
      </c>
      <c r="L394" s="37">
        <v>27.583095660000001</v>
      </c>
      <c r="M394" s="37">
        <v>10.707002784</v>
      </c>
      <c r="N394" s="37">
        <v>13.752890019000001</v>
      </c>
      <c r="O394" s="37">
        <v>6.3756508609000004</v>
      </c>
      <c r="P394" s="37">
        <v>11.8</v>
      </c>
      <c r="Q394" s="37">
        <v>66.150601699999996</v>
      </c>
      <c r="R394" s="38">
        <v>202149</v>
      </c>
      <c r="S394" s="37">
        <v>2.3771</v>
      </c>
      <c r="T394" s="38">
        <v>3</v>
      </c>
      <c r="U394" s="38">
        <v>3</v>
      </c>
      <c r="V394" s="38">
        <v>0</v>
      </c>
    </row>
    <row r="395" spans="1:22" ht="13.5" customHeight="1" x14ac:dyDescent="0.2">
      <c r="A395" s="32" t="s">
        <v>391</v>
      </c>
      <c r="B395" s="32" t="s">
        <v>8318</v>
      </c>
      <c r="C395" s="32" t="s">
        <v>18123</v>
      </c>
      <c r="D395" s="37">
        <v>2.5436209999999999</v>
      </c>
      <c r="E395" s="39">
        <v>1175.98</v>
      </c>
      <c r="F395" s="39">
        <v>2700</v>
      </c>
      <c r="G395" s="39">
        <v>5039.5600000000004</v>
      </c>
      <c r="H395" s="38">
        <v>3</v>
      </c>
      <c r="I395" s="38">
        <v>5181</v>
      </c>
      <c r="J395" s="37">
        <v>19.734853518000001</v>
      </c>
      <c r="K395" s="37">
        <v>14.426751660000001</v>
      </c>
      <c r="L395" s="37">
        <v>14.427873419999999</v>
      </c>
      <c r="M395" s="37">
        <v>11.970744331000001</v>
      </c>
      <c r="N395" s="37">
        <v>5.9018944090999996</v>
      </c>
      <c r="O395" s="37">
        <v>3.7261187824999999</v>
      </c>
      <c r="P395" s="37">
        <v>11.690562484999999</v>
      </c>
      <c r="Q395" s="37">
        <v>78.544354999999996</v>
      </c>
      <c r="R395" s="38">
        <v>126706</v>
      </c>
      <c r="S395" s="37">
        <v>2.3771</v>
      </c>
      <c r="T395" s="38">
        <v>0</v>
      </c>
      <c r="U395" s="38">
        <v>3</v>
      </c>
      <c r="V395" s="38">
        <v>0</v>
      </c>
    </row>
    <row r="396" spans="1:22" ht="13.5" customHeight="1" x14ac:dyDescent="0.2">
      <c r="A396" s="32" t="s">
        <v>392</v>
      </c>
      <c r="B396" s="32" t="s">
        <v>8319</v>
      </c>
      <c r="C396" s="32" t="s">
        <v>18123</v>
      </c>
      <c r="D396" s="37">
        <v>1.685999</v>
      </c>
      <c r="E396" s="39">
        <v>429.01</v>
      </c>
      <c r="F396" s="39">
        <v>878</v>
      </c>
      <c r="G396" s="39">
        <v>1721.62</v>
      </c>
      <c r="H396" s="38">
        <v>2</v>
      </c>
      <c r="I396" s="38">
        <v>1745</v>
      </c>
      <c r="J396" s="37">
        <v>34.500629924000002</v>
      </c>
      <c r="K396" s="37">
        <v>28.330929570999999</v>
      </c>
      <c r="L396" s="37">
        <v>29.795738724</v>
      </c>
      <c r="M396" s="37">
        <v>8.7927587775999996</v>
      </c>
      <c r="N396" s="37">
        <v>7.8571959178000004</v>
      </c>
      <c r="O396" s="37">
        <v>5.4329828349999998</v>
      </c>
      <c r="P396" s="37">
        <v>11.8</v>
      </c>
      <c r="Q396" s="37" t="s">
        <v>15680</v>
      </c>
      <c r="R396" s="38">
        <v>45821</v>
      </c>
      <c r="S396" s="37">
        <v>2.3771</v>
      </c>
      <c r="T396" s="38">
        <v>0</v>
      </c>
      <c r="U396" s="38">
        <v>0</v>
      </c>
      <c r="V396" s="38">
        <v>2</v>
      </c>
    </row>
    <row r="397" spans="1:22" ht="13.5" customHeight="1" x14ac:dyDescent="0.2">
      <c r="A397" s="32" t="s">
        <v>393</v>
      </c>
      <c r="B397" s="32" t="s">
        <v>8320</v>
      </c>
      <c r="C397" s="32" t="s">
        <v>18123</v>
      </c>
      <c r="D397" s="37">
        <v>5.8725630000000004</v>
      </c>
      <c r="E397" s="39">
        <v>911.02</v>
      </c>
      <c r="F397" s="39">
        <v>2674</v>
      </c>
      <c r="G397" s="39">
        <v>5169.88</v>
      </c>
      <c r="H397" s="38">
        <v>2</v>
      </c>
      <c r="I397" s="38">
        <v>5277</v>
      </c>
      <c r="J397" s="37">
        <v>38.733398612999999</v>
      </c>
      <c r="K397" s="37">
        <v>33.649480777999997</v>
      </c>
      <c r="L397" s="37">
        <v>37.597088503999998</v>
      </c>
      <c r="M397" s="37">
        <v>14.081202591</v>
      </c>
      <c r="N397" s="37">
        <v>20.458035062</v>
      </c>
      <c r="O397" s="37">
        <v>8.0894835573999995</v>
      </c>
      <c r="P397" s="37">
        <v>11.8</v>
      </c>
      <c r="Q397" s="37">
        <v>85.193459799999999</v>
      </c>
      <c r="R397" s="38">
        <v>121611</v>
      </c>
      <c r="S397" s="37">
        <v>2.3771</v>
      </c>
      <c r="T397" s="38">
        <v>1</v>
      </c>
      <c r="U397" s="38">
        <v>2</v>
      </c>
      <c r="V397" s="38">
        <v>2</v>
      </c>
    </row>
    <row r="398" spans="1:22" ht="13.5" customHeight="1" x14ac:dyDescent="0.2">
      <c r="A398" s="32" t="s">
        <v>394</v>
      </c>
      <c r="B398" s="32" t="s">
        <v>8321</v>
      </c>
      <c r="C398" s="32" t="s">
        <v>18123</v>
      </c>
      <c r="D398" s="37">
        <v>6.278594</v>
      </c>
      <c r="E398" s="39">
        <v>572.01</v>
      </c>
      <c r="F398" s="39">
        <v>1148</v>
      </c>
      <c r="G398" s="39" t="s">
        <v>15680</v>
      </c>
      <c r="H398" s="38">
        <v>1</v>
      </c>
      <c r="I398" s="38">
        <v>2404</v>
      </c>
      <c r="J398" s="37" t="s">
        <v>15680</v>
      </c>
      <c r="K398" s="37" t="s">
        <v>15680</v>
      </c>
      <c r="L398" s="37" t="s">
        <v>15680</v>
      </c>
      <c r="M398" s="37" t="s">
        <v>15680</v>
      </c>
      <c r="N398" s="37" t="s">
        <v>15680</v>
      </c>
      <c r="O398" s="37" t="s">
        <v>15680</v>
      </c>
      <c r="P398" s="37" t="s">
        <v>15680</v>
      </c>
      <c r="Q398" s="37" t="s">
        <v>15680</v>
      </c>
      <c r="R398" s="38">
        <v>64792</v>
      </c>
      <c r="S398" s="37">
        <v>2.3771</v>
      </c>
      <c r="T398" s="38">
        <v>1</v>
      </c>
      <c r="U398" s="38">
        <v>1</v>
      </c>
      <c r="V398" s="38">
        <v>0</v>
      </c>
    </row>
    <row r="399" spans="1:22" ht="13.5" customHeight="1" x14ac:dyDescent="0.2">
      <c r="A399" s="32" t="s">
        <v>395</v>
      </c>
      <c r="B399" s="32" t="s">
        <v>8322</v>
      </c>
      <c r="C399" s="32" t="s">
        <v>18123</v>
      </c>
      <c r="D399" s="37">
        <v>19.899170000000002</v>
      </c>
      <c r="E399" s="39">
        <v>455.01</v>
      </c>
      <c r="F399" s="39">
        <v>1562</v>
      </c>
      <c r="G399" s="39">
        <v>2938.04</v>
      </c>
      <c r="H399" s="38">
        <v>3</v>
      </c>
      <c r="I399" s="38">
        <v>2998</v>
      </c>
      <c r="J399" s="37">
        <v>35.625544154000004</v>
      </c>
      <c r="K399" s="37">
        <v>36.302587715000001</v>
      </c>
      <c r="L399" s="37">
        <v>30.894416783</v>
      </c>
      <c r="M399" s="37">
        <v>11.264181754999999</v>
      </c>
      <c r="N399" s="37">
        <v>14.193140121000001</v>
      </c>
      <c r="O399" s="37">
        <v>5.8490066747</v>
      </c>
      <c r="P399" s="37">
        <v>11.8</v>
      </c>
      <c r="Q399" s="37">
        <v>85.099070600000005</v>
      </c>
      <c r="R399" s="38">
        <v>131993</v>
      </c>
      <c r="S399" s="37">
        <v>2.3771</v>
      </c>
      <c r="T399" s="38">
        <v>1</v>
      </c>
      <c r="U399" s="38">
        <v>2</v>
      </c>
      <c r="V399" s="38">
        <v>0</v>
      </c>
    </row>
    <row r="400" spans="1:22" ht="13.5" customHeight="1" x14ac:dyDescent="0.2">
      <c r="A400" s="32" t="s">
        <v>396</v>
      </c>
      <c r="B400" s="32" t="s">
        <v>8323</v>
      </c>
      <c r="C400" s="32" t="s">
        <v>18123</v>
      </c>
      <c r="D400" s="37">
        <v>2.2949769999999998</v>
      </c>
      <c r="E400" s="39">
        <v>725.98</v>
      </c>
      <c r="F400" s="39">
        <v>2028</v>
      </c>
      <c r="G400" s="39">
        <v>4025.1</v>
      </c>
      <c r="H400" s="38">
        <v>3</v>
      </c>
      <c r="I400" s="38">
        <v>4213</v>
      </c>
      <c r="J400" s="37">
        <v>44.664961837</v>
      </c>
      <c r="K400" s="37">
        <v>35.201646822999997</v>
      </c>
      <c r="L400" s="37">
        <v>39.138038733000002</v>
      </c>
      <c r="M400" s="37">
        <v>13.956696921000001</v>
      </c>
      <c r="N400" s="37">
        <v>24.85415489</v>
      </c>
      <c r="O400" s="37">
        <v>15.674598968</v>
      </c>
      <c r="P400" s="37">
        <v>11.8</v>
      </c>
      <c r="Q400" s="37">
        <v>76.036737400000007</v>
      </c>
      <c r="R400" s="38">
        <v>119451</v>
      </c>
      <c r="S400" s="37">
        <v>2.3771</v>
      </c>
      <c r="T400" s="38">
        <v>1</v>
      </c>
      <c r="U400" s="38">
        <v>2</v>
      </c>
      <c r="V400" s="38">
        <v>1</v>
      </c>
    </row>
    <row r="401" spans="1:22" ht="13.5" customHeight="1" x14ac:dyDescent="0.2">
      <c r="A401" s="32" t="s">
        <v>397</v>
      </c>
      <c r="B401" s="32" t="s">
        <v>8324</v>
      </c>
      <c r="C401" s="32" t="s">
        <v>18123</v>
      </c>
      <c r="D401" s="37">
        <v>5.3869389999999999</v>
      </c>
      <c r="E401" s="39">
        <v>463</v>
      </c>
      <c r="F401" s="39">
        <v>1318</v>
      </c>
      <c r="G401" s="39" t="s">
        <v>15680</v>
      </c>
      <c r="H401" s="38">
        <v>6</v>
      </c>
      <c r="I401" s="38">
        <v>2738</v>
      </c>
      <c r="J401" s="37" t="s">
        <v>15680</v>
      </c>
      <c r="K401" s="37" t="s">
        <v>15680</v>
      </c>
      <c r="L401" s="37" t="s">
        <v>15680</v>
      </c>
      <c r="M401" s="37" t="s">
        <v>15680</v>
      </c>
      <c r="N401" s="37" t="s">
        <v>15680</v>
      </c>
      <c r="O401" s="37" t="s">
        <v>15680</v>
      </c>
      <c r="P401" s="37" t="s">
        <v>15680</v>
      </c>
      <c r="Q401" s="37">
        <v>86.243297900000002</v>
      </c>
      <c r="R401" s="38">
        <v>61726</v>
      </c>
      <c r="S401" s="37">
        <v>2.3771</v>
      </c>
      <c r="T401" s="38">
        <v>3</v>
      </c>
      <c r="U401" s="38">
        <v>6</v>
      </c>
      <c r="V401" s="38">
        <v>0</v>
      </c>
    </row>
    <row r="402" spans="1:22" ht="13.5" customHeight="1" x14ac:dyDescent="0.2">
      <c r="A402" s="32" t="s">
        <v>398</v>
      </c>
      <c r="B402" s="32" t="s">
        <v>8325</v>
      </c>
      <c r="C402" s="32" t="s">
        <v>18123</v>
      </c>
      <c r="D402" s="37">
        <v>2.9981409999999999</v>
      </c>
      <c r="E402" s="39">
        <v>824.98</v>
      </c>
      <c r="F402" s="39">
        <v>2064</v>
      </c>
      <c r="G402" s="39">
        <v>4025.96</v>
      </c>
      <c r="H402" s="38">
        <v>2</v>
      </c>
      <c r="I402" s="38">
        <v>4114</v>
      </c>
      <c r="J402" s="37">
        <v>41.530549315000002</v>
      </c>
      <c r="K402" s="37">
        <v>35.432578487000001</v>
      </c>
      <c r="L402" s="37">
        <v>39.915009861999998</v>
      </c>
      <c r="M402" s="37">
        <v>13.952303821999999</v>
      </c>
      <c r="N402" s="37">
        <v>21.779393654</v>
      </c>
      <c r="O402" s="37">
        <v>8.1674448577999996</v>
      </c>
      <c r="P402" s="37">
        <v>11.8</v>
      </c>
      <c r="Q402" s="37">
        <v>74.928661399999996</v>
      </c>
      <c r="R402" s="38">
        <v>110786</v>
      </c>
      <c r="S402" s="37">
        <v>2.3771</v>
      </c>
      <c r="T402" s="38">
        <v>0</v>
      </c>
      <c r="U402" s="38">
        <v>0</v>
      </c>
      <c r="V402" s="38">
        <v>0</v>
      </c>
    </row>
    <row r="403" spans="1:22" ht="13.5" customHeight="1" x14ac:dyDescent="0.2">
      <c r="A403" s="32" t="s">
        <v>399</v>
      </c>
      <c r="B403" s="32" t="s">
        <v>8326</v>
      </c>
      <c r="C403" s="32" t="s">
        <v>18123</v>
      </c>
      <c r="D403" s="37">
        <v>5.6944619999999997</v>
      </c>
      <c r="E403" s="39">
        <v>210.01</v>
      </c>
      <c r="F403" s="39">
        <v>946</v>
      </c>
      <c r="G403" s="39">
        <v>1500.07</v>
      </c>
      <c r="H403" s="38">
        <v>1</v>
      </c>
      <c r="I403" s="38">
        <v>2098</v>
      </c>
      <c r="J403" s="37">
        <v>48.732282167000001</v>
      </c>
      <c r="K403" s="37">
        <v>28.415480692999999</v>
      </c>
      <c r="L403" s="37">
        <v>33.225187675999997</v>
      </c>
      <c r="M403" s="37">
        <v>8.0273057405999992</v>
      </c>
      <c r="N403" s="37">
        <v>30.859802852000001</v>
      </c>
      <c r="O403" s="37">
        <v>25.378484022999999</v>
      </c>
      <c r="P403" s="37">
        <v>11.8</v>
      </c>
      <c r="Q403" s="37" t="s">
        <v>15680</v>
      </c>
      <c r="R403" s="38">
        <v>73130</v>
      </c>
      <c r="S403" s="37">
        <v>2.3771</v>
      </c>
      <c r="T403" s="38">
        <v>0</v>
      </c>
      <c r="U403" s="38">
        <v>0</v>
      </c>
      <c r="V403" s="38">
        <v>1</v>
      </c>
    </row>
    <row r="404" spans="1:22" ht="13.5" customHeight="1" x14ac:dyDescent="0.2">
      <c r="A404" s="32" t="s">
        <v>400</v>
      </c>
      <c r="B404" s="32" t="s">
        <v>8327</v>
      </c>
      <c r="C404" s="32" t="s">
        <v>18124</v>
      </c>
      <c r="D404" s="37">
        <v>7.2197089999999999</v>
      </c>
      <c r="E404" s="39">
        <v>2448.06</v>
      </c>
      <c r="F404" s="39">
        <v>7287</v>
      </c>
      <c r="G404" s="39">
        <v>13741.96</v>
      </c>
      <c r="H404" s="38">
        <v>10</v>
      </c>
      <c r="I404" s="38">
        <v>14322</v>
      </c>
      <c r="J404" s="37">
        <v>42.744472899000002</v>
      </c>
      <c r="K404" s="37">
        <v>52.795379621999999</v>
      </c>
      <c r="L404" s="37">
        <v>47.417146400999997</v>
      </c>
      <c r="M404" s="37">
        <v>5.0028887070000003</v>
      </c>
      <c r="N404" s="37">
        <v>23.421678110999999</v>
      </c>
      <c r="O404" s="37">
        <v>10.246674104</v>
      </c>
      <c r="P404" s="37">
        <v>9.1933245535000001</v>
      </c>
      <c r="Q404" s="37">
        <v>70.9104995</v>
      </c>
      <c r="R404" s="38">
        <v>470676</v>
      </c>
      <c r="S404" s="37">
        <v>2.60954</v>
      </c>
      <c r="T404" s="38">
        <v>4</v>
      </c>
      <c r="U404" s="38">
        <v>5</v>
      </c>
      <c r="V404" s="38">
        <v>2</v>
      </c>
    </row>
    <row r="405" spans="1:22" ht="13.5" customHeight="1" x14ac:dyDescent="0.2">
      <c r="A405" s="32" t="s">
        <v>401</v>
      </c>
      <c r="B405" s="32" t="s">
        <v>8328</v>
      </c>
      <c r="C405" s="32" t="s">
        <v>18124</v>
      </c>
      <c r="D405" s="37">
        <v>6.4591669999999999</v>
      </c>
      <c r="E405" s="39">
        <v>615.02</v>
      </c>
      <c r="F405" s="39">
        <v>1429</v>
      </c>
      <c r="G405" s="39" t="s">
        <v>15680</v>
      </c>
      <c r="H405" s="38">
        <v>2</v>
      </c>
      <c r="I405" s="38">
        <v>3171</v>
      </c>
      <c r="J405" s="37" t="s">
        <v>15680</v>
      </c>
      <c r="K405" s="37" t="s">
        <v>15680</v>
      </c>
      <c r="L405" s="37" t="s">
        <v>15680</v>
      </c>
      <c r="M405" s="37" t="s">
        <v>15680</v>
      </c>
      <c r="N405" s="37" t="s">
        <v>15680</v>
      </c>
      <c r="O405" s="37" t="s">
        <v>15680</v>
      </c>
      <c r="P405" s="37">
        <v>5.3</v>
      </c>
      <c r="Q405" s="37">
        <v>70.597086700000006</v>
      </c>
      <c r="R405" s="38">
        <v>72683</v>
      </c>
      <c r="S405" s="37">
        <v>2.60954</v>
      </c>
      <c r="T405" s="38">
        <v>0</v>
      </c>
      <c r="U405" s="38">
        <v>0</v>
      </c>
      <c r="V405" s="38">
        <v>2</v>
      </c>
    </row>
    <row r="406" spans="1:22" ht="13.5" customHeight="1" x14ac:dyDescent="0.2">
      <c r="A406" s="32" t="s">
        <v>402</v>
      </c>
      <c r="B406" s="32" t="s">
        <v>8329</v>
      </c>
      <c r="C406" s="32" t="s">
        <v>18124</v>
      </c>
      <c r="D406" s="37">
        <v>5.1244500000000004</v>
      </c>
      <c r="E406" s="39">
        <v>632</v>
      </c>
      <c r="F406" s="39">
        <v>2880</v>
      </c>
      <c r="G406" s="39">
        <v>5643.42</v>
      </c>
      <c r="H406" s="38">
        <v>2</v>
      </c>
      <c r="I406" s="38">
        <v>5758</v>
      </c>
      <c r="J406" s="37">
        <v>25.162809858999999</v>
      </c>
      <c r="K406" s="37">
        <v>34.10393002</v>
      </c>
      <c r="L406" s="37">
        <v>30.576154898999999</v>
      </c>
      <c r="M406" s="37">
        <v>15.016488023000001</v>
      </c>
      <c r="N406" s="37">
        <v>13.691624775999999</v>
      </c>
      <c r="O406" s="37">
        <v>3.8310483969</v>
      </c>
      <c r="P406" s="37">
        <v>9.3000000000000007</v>
      </c>
      <c r="Q406" s="37">
        <v>88.603938299999996</v>
      </c>
      <c r="R406" s="38">
        <v>146304</v>
      </c>
      <c r="S406" s="37">
        <v>2.60954</v>
      </c>
      <c r="T406" s="38">
        <v>0</v>
      </c>
      <c r="U406" s="38">
        <v>0</v>
      </c>
      <c r="V406" s="38">
        <v>2</v>
      </c>
    </row>
    <row r="407" spans="1:22" ht="13.5" customHeight="1" x14ac:dyDescent="0.2">
      <c r="A407" s="32" t="s">
        <v>403</v>
      </c>
      <c r="B407" s="32" t="s">
        <v>8330</v>
      </c>
      <c r="C407" s="32" t="s">
        <v>18124</v>
      </c>
      <c r="D407" s="37">
        <v>4.9759010000000004</v>
      </c>
      <c r="E407" s="39">
        <v>2562.9699999999998</v>
      </c>
      <c r="F407" s="39">
        <v>6040</v>
      </c>
      <c r="G407" s="39">
        <v>11745.56</v>
      </c>
      <c r="H407" s="38">
        <v>8</v>
      </c>
      <c r="I407" s="38">
        <v>11881</v>
      </c>
      <c r="J407" s="37">
        <v>32.484489167</v>
      </c>
      <c r="K407" s="37">
        <v>49.971672970999997</v>
      </c>
      <c r="L407" s="37">
        <v>36.805330210999998</v>
      </c>
      <c r="M407" s="37">
        <v>9.6666616139000006</v>
      </c>
      <c r="N407" s="37">
        <v>17.887757018999999</v>
      </c>
      <c r="O407" s="37">
        <v>3.5148224000999999</v>
      </c>
      <c r="P407" s="37">
        <v>9.2434717233000008</v>
      </c>
      <c r="Q407" s="37">
        <v>71.186368799999997</v>
      </c>
      <c r="R407" s="38">
        <v>557777</v>
      </c>
      <c r="S407" s="37">
        <v>2.60954</v>
      </c>
      <c r="T407" s="38">
        <v>4</v>
      </c>
      <c r="U407" s="38">
        <v>6</v>
      </c>
      <c r="V407" s="38">
        <v>4</v>
      </c>
    </row>
    <row r="408" spans="1:22" ht="13.5" customHeight="1" x14ac:dyDescent="0.2">
      <c r="A408" s="32" t="s">
        <v>404</v>
      </c>
      <c r="B408" s="32" t="s">
        <v>8331</v>
      </c>
      <c r="C408" s="32" t="s">
        <v>18124</v>
      </c>
      <c r="D408" s="37">
        <v>7.6566799999999997</v>
      </c>
      <c r="E408" s="39">
        <v>1208.99</v>
      </c>
      <c r="F408" s="39">
        <v>2841</v>
      </c>
      <c r="G408" s="39">
        <v>5450.32</v>
      </c>
      <c r="H408" s="38">
        <v>3</v>
      </c>
      <c r="I408" s="38">
        <v>5759</v>
      </c>
      <c r="J408" s="37">
        <v>33.75108573</v>
      </c>
      <c r="K408" s="37">
        <v>42.457687589999999</v>
      </c>
      <c r="L408" s="37">
        <v>24.422434707000001</v>
      </c>
      <c r="M408" s="37">
        <v>7.3364795368999998</v>
      </c>
      <c r="N408" s="37">
        <v>25.778483690000002</v>
      </c>
      <c r="O408" s="37">
        <v>12.741684829</v>
      </c>
      <c r="P408" s="37">
        <v>9.3000000000000007</v>
      </c>
      <c r="Q408" s="37">
        <v>80.359188599999996</v>
      </c>
      <c r="R408" s="38">
        <v>197280</v>
      </c>
      <c r="S408" s="37">
        <v>2.60954</v>
      </c>
      <c r="T408" s="38">
        <v>1</v>
      </c>
      <c r="U408" s="38">
        <v>1</v>
      </c>
      <c r="V408" s="38">
        <v>0</v>
      </c>
    </row>
    <row r="409" spans="1:22" ht="13.5" customHeight="1" x14ac:dyDescent="0.2">
      <c r="A409" s="32" t="s">
        <v>405</v>
      </c>
      <c r="B409" s="32" t="s">
        <v>8332</v>
      </c>
      <c r="C409" s="32" t="s">
        <v>18124</v>
      </c>
      <c r="D409" s="37">
        <v>8.156485</v>
      </c>
      <c r="E409" s="39">
        <v>1072</v>
      </c>
      <c r="F409" s="39">
        <v>3146</v>
      </c>
      <c r="G409" s="39">
        <v>5526.97</v>
      </c>
      <c r="H409" s="38">
        <v>4</v>
      </c>
      <c r="I409" s="38">
        <v>6459</v>
      </c>
      <c r="J409" s="37">
        <v>27.706848990000001</v>
      </c>
      <c r="K409" s="37">
        <v>35.623428879999999</v>
      </c>
      <c r="L409" s="37">
        <v>37.013137929999999</v>
      </c>
      <c r="M409" s="37">
        <v>0.68023007099999999</v>
      </c>
      <c r="N409" s="37">
        <v>31.083272740000002</v>
      </c>
      <c r="O409" s="37">
        <v>23.805021060000001</v>
      </c>
      <c r="P409" s="37">
        <v>5.4288056206000004</v>
      </c>
      <c r="Q409" s="37">
        <v>92.213365899999999</v>
      </c>
      <c r="R409" s="38">
        <v>256726</v>
      </c>
      <c r="S409" s="37">
        <v>2.60954</v>
      </c>
      <c r="T409" s="38">
        <v>1</v>
      </c>
      <c r="U409" s="38">
        <v>0</v>
      </c>
      <c r="V409" s="38">
        <v>2</v>
      </c>
    </row>
    <row r="410" spans="1:22" ht="13.5" customHeight="1" x14ac:dyDescent="0.2">
      <c r="A410" s="32" t="s">
        <v>406</v>
      </c>
      <c r="B410" s="32" t="s">
        <v>8333</v>
      </c>
      <c r="C410" s="32" t="s">
        <v>18124</v>
      </c>
      <c r="D410" s="37">
        <v>3.3305259999999999</v>
      </c>
      <c r="E410" s="39">
        <v>1727.98</v>
      </c>
      <c r="F410" s="39">
        <v>5118</v>
      </c>
      <c r="G410" s="39">
        <v>9045.15</v>
      </c>
      <c r="H410" s="38">
        <v>6</v>
      </c>
      <c r="I410" s="38">
        <v>10019</v>
      </c>
      <c r="J410" s="37">
        <v>28.430968001</v>
      </c>
      <c r="K410" s="37">
        <v>37.385003480999998</v>
      </c>
      <c r="L410" s="37">
        <v>26.724627117000001</v>
      </c>
      <c r="M410" s="37">
        <v>3.7110862837999998</v>
      </c>
      <c r="N410" s="37">
        <v>21.035398011000002</v>
      </c>
      <c r="O410" s="37">
        <v>12.695802766</v>
      </c>
      <c r="P410" s="37">
        <v>7.365342729</v>
      </c>
      <c r="Q410" s="37">
        <v>83.680605499999999</v>
      </c>
      <c r="R410" s="38">
        <v>313635</v>
      </c>
      <c r="S410" s="37">
        <v>2.60954</v>
      </c>
      <c r="T410" s="38">
        <v>2</v>
      </c>
      <c r="U410" s="38">
        <v>2</v>
      </c>
      <c r="V410" s="38">
        <v>1</v>
      </c>
    </row>
    <row r="411" spans="1:22" ht="13.5" customHeight="1" x14ac:dyDescent="0.2">
      <c r="A411" s="32" t="s">
        <v>407</v>
      </c>
      <c r="B411" s="32" t="s">
        <v>8334</v>
      </c>
      <c r="C411" s="32" t="s">
        <v>18124</v>
      </c>
      <c r="D411" s="37">
        <v>8.2144080000000006</v>
      </c>
      <c r="E411" s="39">
        <v>837.99</v>
      </c>
      <c r="F411" s="39">
        <v>2539</v>
      </c>
      <c r="G411" s="39">
        <v>5217.4399999999996</v>
      </c>
      <c r="H411" s="38">
        <v>3</v>
      </c>
      <c r="I411" s="38">
        <v>5276</v>
      </c>
      <c r="J411" s="37">
        <v>48.725952777000003</v>
      </c>
      <c r="K411" s="37">
        <v>58.579061185999997</v>
      </c>
      <c r="L411" s="37">
        <v>62.663056355999998</v>
      </c>
      <c r="M411" s="37">
        <v>3.5702502298000001</v>
      </c>
      <c r="N411" s="37">
        <v>22.252038303999999</v>
      </c>
      <c r="O411" s="37">
        <v>5.7475176755000001</v>
      </c>
      <c r="P411" s="37">
        <v>9.3000000000000007</v>
      </c>
      <c r="Q411" s="37">
        <v>81.682587600000005</v>
      </c>
      <c r="R411" s="38">
        <v>153593</v>
      </c>
      <c r="S411" s="37">
        <v>2.60954</v>
      </c>
      <c r="T411" s="38">
        <v>0</v>
      </c>
      <c r="U411" s="38">
        <v>0</v>
      </c>
      <c r="V411" s="38">
        <v>2</v>
      </c>
    </row>
    <row r="412" spans="1:22" ht="13.5" customHeight="1" x14ac:dyDescent="0.2">
      <c r="A412" s="32" t="s">
        <v>408</v>
      </c>
      <c r="B412" s="32" t="s">
        <v>8335</v>
      </c>
      <c r="C412" s="32" t="s">
        <v>18124</v>
      </c>
      <c r="D412" s="37">
        <v>8.2021519999999999</v>
      </c>
      <c r="E412" s="39">
        <v>1230.01</v>
      </c>
      <c r="F412" s="39">
        <v>3542</v>
      </c>
      <c r="G412" s="39">
        <v>6773.62</v>
      </c>
      <c r="H412" s="38">
        <v>7</v>
      </c>
      <c r="I412" s="38">
        <v>6902</v>
      </c>
      <c r="J412" s="37">
        <v>22.495516942999998</v>
      </c>
      <c r="K412" s="37">
        <v>35.711737444000001</v>
      </c>
      <c r="L412" s="37">
        <v>24.381840166</v>
      </c>
      <c r="M412" s="37">
        <v>15.514363444000001</v>
      </c>
      <c r="N412" s="37">
        <v>14.995288272</v>
      </c>
      <c r="O412" s="37">
        <v>3.0115424754000002</v>
      </c>
      <c r="P412" s="37">
        <v>9.3000000000000007</v>
      </c>
      <c r="Q412" s="37">
        <v>93.633631600000001</v>
      </c>
      <c r="R412" s="38">
        <v>196044</v>
      </c>
      <c r="S412" s="37">
        <v>2.60954</v>
      </c>
      <c r="T412" s="38">
        <v>2</v>
      </c>
      <c r="U412" s="38">
        <v>5</v>
      </c>
      <c r="V412" s="38">
        <v>0</v>
      </c>
    </row>
    <row r="413" spans="1:22" ht="13.5" customHeight="1" x14ac:dyDescent="0.2">
      <c r="A413" s="32" t="s">
        <v>409</v>
      </c>
      <c r="B413" s="32" t="s">
        <v>8336</v>
      </c>
      <c r="C413" s="32" t="s">
        <v>18124</v>
      </c>
      <c r="D413" s="37">
        <v>5.5825870000000002</v>
      </c>
      <c r="E413" s="39">
        <v>2484.98</v>
      </c>
      <c r="F413" s="39">
        <v>6198</v>
      </c>
      <c r="G413" s="39">
        <v>11962.89</v>
      </c>
      <c r="H413" s="38">
        <v>10</v>
      </c>
      <c r="I413" s="38">
        <v>12222</v>
      </c>
      <c r="J413" s="37">
        <v>25.059994971999998</v>
      </c>
      <c r="K413" s="37">
        <v>34.247542959</v>
      </c>
      <c r="L413" s="37">
        <v>29.599385376000001</v>
      </c>
      <c r="M413" s="37">
        <v>12.743203641999999</v>
      </c>
      <c r="N413" s="37">
        <v>15.755855202999999</v>
      </c>
      <c r="O413" s="37">
        <v>5.1784988954999998</v>
      </c>
      <c r="P413" s="37">
        <v>9.2081266181999997</v>
      </c>
      <c r="Q413" s="37">
        <v>92.036969499999998</v>
      </c>
      <c r="R413" s="38">
        <v>374884</v>
      </c>
      <c r="S413" s="37">
        <v>2.60954</v>
      </c>
      <c r="T413" s="38">
        <v>6</v>
      </c>
      <c r="U413" s="38">
        <v>10</v>
      </c>
      <c r="V413" s="38">
        <v>1</v>
      </c>
    </row>
    <row r="414" spans="1:22" ht="13.5" customHeight="1" x14ac:dyDescent="0.2">
      <c r="A414" s="32" t="s">
        <v>410</v>
      </c>
      <c r="B414" s="32" t="s">
        <v>8337</v>
      </c>
      <c r="C414" s="32" t="s">
        <v>18124</v>
      </c>
      <c r="D414" s="37">
        <v>5.7351729999999996</v>
      </c>
      <c r="E414" s="39">
        <v>637.98</v>
      </c>
      <c r="F414" s="39">
        <v>1949</v>
      </c>
      <c r="G414" s="39">
        <v>3852.55</v>
      </c>
      <c r="H414" s="38">
        <v>5</v>
      </c>
      <c r="I414" s="38">
        <v>3914</v>
      </c>
      <c r="J414" s="37">
        <v>25.730480866000001</v>
      </c>
      <c r="K414" s="37">
        <v>37.746428385999998</v>
      </c>
      <c r="L414" s="37">
        <v>26.714077603</v>
      </c>
      <c r="M414" s="37">
        <v>9.3706229829000005</v>
      </c>
      <c r="N414" s="37">
        <v>15.832586972</v>
      </c>
      <c r="O414" s="37">
        <v>4.8438387071999998</v>
      </c>
      <c r="P414" s="37">
        <v>9.3000000000000007</v>
      </c>
      <c r="Q414" s="37">
        <v>81.746097399999996</v>
      </c>
      <c r="R414" s="38">
        <v>115380</v>
      </c>
      <c r="S414" s="37">
        <v>2.60954</v>
      </c>
      <c r="T414" s="38">
        <v>2</v>
      </c>
      <c r="U414" s="38">
        <v>1</v>
      </c>
      <c r="V414" s="38">
        <v>1</v>
      </c>
    </row>
    <row r="415" spans="1:22" ht="13.5" customHeight="1" x14ac:dyDescent="0.2">
      <c r="A415" s="32" t="s">
        <v>411</v>
      </c>
      <c r="B415" s="32" t="s">
        <v>8338</v>
      </c>
      <c r="C415" s="32" t="s">
        <v>18124</v>
      </c>
      <c r="D415" s="37">
        <v>5.2232079999999996</v>
      </c>
      <c r="E415" s="39">
        <v>590.01</v>
      </c>
      <c r="F415" s="39">
        <v>2450</v>
      </c>
      <c r="G415" s="39">
        <v>4827.5</v>
      </c>
      <c r="H415" s="38">
        <v>3</v>
      </c>
      <c r="I415" s="38">
        <v>4920</v>
      </c>
      <c r="J415" s="37">
        <v>21.420121239</v>
      </c>
      <c r="K415" s="37">
        <v>31.059692792</v>
      </c>
      <c r="L415" s="37">
        <v>26.186289862999999</v>
      </c>
      <c r="M415" s="37">
        <v>16.851578229000001</v>
      </c>
      <c r="N415" s="37">
        <v>11.686334082</v>
      </c>
      <c r="O415" s="37">
        <v>2.0995552787</v>
      </c>
      <c r="P415" s="37">
        <v>9.3000000000000007</v>
      </c>
      <c r="Q415" s="37">
        <v>87.341443400000003</v>
      </c>
      <c r="R415" s="38">
        <v>128665</v>
      </c>
      <c r="S415" s="37">
        <v>2.60954</v>
      </c>
      <c r="T415" s="38">
        <v>1</v>
      </c>
      <c r="U415" s="38">
        <v>0</v>
      </c>
      <c r="V415" s="38">
        <v>1</v>
      </c>
    </row>
    <row r="416" spans="1:22" ht="13.5" customHeight="1" x14ac:dyDescent="0.2">
      <c r="A416" s="32" t="s">
        <v>412</v>
      </c>
      <c r="B416" s="32" t="s">
        <v>8339</v>
      </c>
      <c r="C416" s="32" t="s">
        <v>18124</v>
      </c>
      <c r="D416" s="37">
        <v>5.233644</v>
      </c>
      <c r="E416" s="39">
        <v>1395</v>
      </c>
      <c r="F416" s="39">
        <v>2636</v>
      </c>
      <c r="G416" s="39">
        <v>4884.22</v>
      </c>
      <c r="H416" s="38">
        <v>2</v>
      </c>
      <c r="I416" s="38">
        <v>5372</v>
      </c>
      <c r="J416" s="37">
        <v>41.307045745000003</v>
      </c>
      <c r="K416" s="37">
        <v>52.788487760000002</v>
      </c>
      <c r="L416" s="37">
        <v>33.820917422999997</v>
      </c>
      <c r="M416" s="37">
        <v>6.0974202759000002</v>
      </c>
      <c r="N416" s="37">
        <v>35.794320937000002</v>
      </c>
      <c r="O416" s="37">
        <v>14.22995792</v>
      </c>
      <c r="P416" s="37">
        <v>8.9414852752999998</v>
      </c>
      <c r="Q416" s="37">
        <v>73.393278499999994</v>
      </c>
      <c r="R416" s="38">
        <v>158070</v>
      </c>
      <c r="S416" s="37">
        <v>2.60954</v>
      </c>
      <c r="T416" s="38">
        <v>2</v>
      </c>
      <c r="U416" s="38">
        <v>1</v>
      </c>
      <c r="V416" s="38">
        <v>0</v>
      </c>
    </row>
    <row r="417" spans="1:22" ht="13.5" customHeight="1" x14ac:dyDescent="0.2">
      <c r="A417" s="32" t="s">
        <v>413</v>
      </c>
      <c r="B417" s="32" t="s">
        <v>8340</v>
      </c>
      <c r="C417" s="32" t="s">
        <v>18124</v>
      </c>
      <c r="D417" s="37">
        <v>4.5039480000000003</v>
      </c>
      <c r="E417" s="39">
        <v>391</v>
      </c>
      <c r="F417" s="39">
        <v>744</v>
      </c>
      <c r="G417" s="39">
        <v>1671.84</v>
      </c>
      <c r="H417" s="38">
        <v>1</v>
      </c>
      <c r="I417" s="38">
        <v>1807</v>
      </c>
      <c r="J417" s="37">
        <v>19.71160506</v>
      </c>
      <c r="K417" s="37">
        <v>35.371750188999997</v>
      </c>
      <c r="L417" s="37">
        <v>21.275347172</v>
      </c>
      <c r="M417" s="37">
        <v>1.3972959476</v>
      </c>
      <c r="N417" s="37">
        <v>22.862152567999999</v>
      </c>
      <c r="O417" s="37">
        <v>16.670574567999999</v>
      </c>
      <c r="P417" s="37">
        <v>9.3000000000000007</v>
      </c>
      <c r="Q417" s="37" t="s">
        <v>15680</v>
      </c>
      <c r="R417" s="38">
        <v>63760</v>
      </c>
      <c r="S417" s="37">
        <v>2.60954</v>
      </c>
      <c r="T417" s="38">
        <v>0</v>
      </c>
      <c r="U417" s="38">
        <v>0</v>
      </c>
      <c r="V417" s="38">
        <v>0</v>
      </c>
    </row>
    <row r="418" spans="1:22" ht="13.5" customHeight="1" x14ac:dyDescent="0.2">
      <c r="A418" s="32" t="s">
        <v>414</v>
      </c>
      <c r="B418" s="32" t="s">
        <v>8341</v>
      </c>
      <c r="C418" s="32" t="s">
        <v>18124</v>
      </c>
      <c r="D418" s="37">
        <v>7.598573</v>
      </c>
      <c r="E418" s="39">
        <v>2158.0100000000002</v>
      </c>
      <c r="F418" s="39">
        <v>4956</v>
      </c>
      <c r="G418" s="39">
        <v>9356.35</v>
      </c>
      <c r="H418" s="38">
        <v>7</v>
      </c>
      <c r="I418" s="38">
        <v>9523</v>
      </c>
      <c r="J418" s="37">
        <v>10.527556178999999</v>
      </c>
      <c r="K418" s="37">
        <v>24.283729333</v>
      </c>
      <c r="L418" s="37">
        <v>10.713366825</v>
      </c>
      <c r="M418" s="37">
        <v>2.1433195875000002</v>
      </c>
      <c r="N418" s="37">
        <v>10.084506331</v>
      </c>
      <c r="O418" s="37">
        <v>10.285555668000001</v>
      </c>
      <c r="P418" s="37">
        <v>9.3000000000000007</v>
      </c>
      <c r="Q418" s="37">
        <v>89.638148000000001</v>
      </c>
      <c r="R418" s="38">
        <v>299168</v>
      </c>
      <c r="S418" s="37">
        <v>2.60954</v>
      </c>
      <c r="T418" s="38">
        <v>5</v>
      </c>
      <c r="U418" s="38">
        <v>7</v>
      </c>
      <c r="V418" s="38">
        <v>1</v>
      </c>
    </row>
    <row r="419" spans="1:22" ht="13.5" customHeight="1" x14ac:dyDescent="0.2">
      <c r="A419" s="32" t="s">
        <v>415</v>
      </c>
      <c r="B419" s="32" t="s">
        <v>8342</v>
      </c>
      <c r="C419" s="32" t="s">
        <v>18124</v>
      </c>
      <c r="D419" s="37">
        <v>5.3828329999999998</v>
      </c>
      <c r="E419" s="39">
        <v>1456.02</v>
      </c>
      <c r="F419" s="39">
        <v>3719</v>
      </c>
      <c r="G419" s="39">
        <v>7060.09</v>
      </c>
      <c r="H419" s="38">
        <v>8</v>
      </c>
      <c r="I419" s="38">
        <v>7445</v>
      </c>
      <c r="J419" s="37">
        <v>23.644872126999999</v>
      </c>
      <c r="K419" s="37">
        <v>38.628225331000003</v>
      </c>
      <c r="L419" s="37">
        <v>23.449487951999998</v>
      </c>
      <c r="M419" s="37">
        <v>3.1734307105999999</v>
      </c>
      <c r="N419" s="37">
        <v>23.288647564000001</v>
      </c>
      <c r="O419" s="37">
        <v>14.455112890000001</v>
      </c>
      <c r="P419" s="37">
        <v>9.1878632478999993</v>
      </c>
      <c r="Q419" s="37">
        <v>92.3635728</v>
      </c>
      <c r="R419" s="38">
        <v>193860</v>
      </c>
      <c r="S419" s="37">
        <v>2.60954</v>
      </c>
      <c r="T419" s="38">
        <v>3</v>
      </c>
      <c r="U419" s="38">
        <v>7</v>
      </c>
      <c r="V419" s="38">
        <v>2</v>
      </c>
    </row>
    <row r="420" spans="1:22" ht="13.5" customHeight="1" x14ac:dyDescent="0.2">
      <c r="A420" s="32" t="s">
        <v>416</v>
      </c>
      <c r="B420" s="32" t="s">
        <v>8343</v>
      </c>
      <c r="C420" s="32" t="s">
        <v>18124</v>
      </c>
      <c r="D420" s="37">
        <v>4.7970189999999997</v>
      </c>
      <c r="E420" s="39">
        <v>2128.02</v>
      </c>
      <c r="F420" s="39">
        <v>6374</v>
      </c>
      <c r="G420" s="39">
        <v>11549.59</v>
      </c>
      <c r="H420" s="38">
        <v>11</v>
      </c>
      <c r="I420" s="38">
        <v>12919</v>
      </c>
      <c r="J420" s="37">
        <v>40.197346091</v>
      </c>
      <c r="K420" s="37">
        <v>46.674404934999998</v>
      </c>
      <c r="L420" s="37">
        <v>39.094106449000002</v>
      </c>
      <c r="M420" s="37">
        <v>2.9094143024000001</v>
      </c>
      <c r="N420" s="37">
        <v>27.779355838000001</v>
      </c>
      <c r="O420" s="37">
        <v>15.958915422</v>
      </c>
      <c r="P420" s="37">
        <v>7.2109697933000003</v>
      </c>
      <c r="Q420" s="37">
        <v>79.787618499999994</v>
      </c>
      <c r="R420" s="38">
        <v>374706</v>
      </c>
      <c r="S420" s="37">
        <v>2.60954</v>
      </c>
      <c r="T420" s="38">
        <v>4</v>
      </c>
      <c r="U420" s="38">
        <v>10</v>
      </c>
      <c r="V420" s="38">
        <v>4</v>
      </c>
    </row>
    <row r="421" spans="1:22" ht="13.5" customHeight="1" x14ac:dyDescent="0.2">
      <c r="A421" s="32" t="s">
        <v>417</v>
      </c>
      <c r="B421" s="32" t="s">
        <v>8344</v>
      </c>
      <c r="C421" s="32" t="s">
        <v>18124</v>
      </c>
      <c r="D421" s="37">
        <v>3.230483</v>
      </c>
      <c r="E421" s="39">
        <v>924.01</v>
      </c>
      <c r="F421" s="39">
        <v>2323</v>
      </c>
      <c r="G421" s="39">
        <v>4443.26</v>
      </c>
      <c r="H421" s="38">
        <v>4</v>
      </c>
      <c r="I421" s="38">
        <v>4864</v>
      </c>
      <c r="J421" s="37">
        <v>50.526411070999998</v>
      </c>
      <c r="K421" s="37">
        <v>62.001654301000002</v>
      </c>
      <c r="L421" s="37">
        <v>36.854104790999997</v>
      </c>
      <c r="M421" s="37">
        <v>7.0020367352999999</v>
      </c>
      <c r="N421" s="37">
        <v>45.619546575999998</v>
      </c>
      <c r="O421" s="37">
        <v>21.078244888</v>
      </c>
      <c r="P421" s="37">
        <v>5.8902278543</v>
      </c>
      <c r="Q421" s="37">
        <v>73.407112100000006</v>
      </c>
      <c r="R421" s="38">
        <v>104717</v>
      </c>
      <c r="S421" s="37">
        <v>2.60954</v>
      </c>
      <c r="T421" s="38">
        <v>3</v>
      </c>
      <c r="U421" s="38">
        <v>1</v>
      </c>
      <c r="V421" s="38">
        <v>1</v>
      </c>
    </row>
    <row r="422" spans="1:22" ht="13.5" customHeight="1" x14ac:dyDescent="0.2">
      <c r="A422" s="32" t="s">
        <v>418</v>
      </c>
      <c r="B422" s="32" t="s">
        <v>8345</v>
      </c>
      <c r="C422" s="32" t="s">
        <v>18124</v>
      </c>
      <c r="D422" s="37">
        <v>7.8195180000000004</v>
      </c>
      <c r="E422" s="39">
        <v>1695.01</v>
      </c>
      <c r="F422" s="39">
        <v>5100</v>
      </c>
      <c r="G422" s="39">
        <v>9729.82</v>
      </c>
      <c r="H422" s="38">
        <v>8</v>
      </c>
      <c r="I422" s="38">
        <v>9880</v>
      </c>
      <c r="J422" s="37">
        <v>45.651112955999999</v>
      </c>
      <c r="K422" s="37">
        <v>55.336056554999999</v>
      </c>
      <c r="L422" s="37">
        <v>54.294042015999999</v>
      </c>
      <c r="M422" s="37">
        <v>4.8369784299000003</v>
      </c>
      <c r="N422" s="37">
        <v>23.972249773000001</v>
      </c>
      <c r="O422" s="37">
        <v>11.792860138</v>
      </c>
      <c r="P422" s="37">
        <v>9.2373234009999994</v>
      </c>
      <c r="Q422" s="37">
        <v>97.646060199999994</v>
      </c>
      <c r="R422" s="38">
        <v>347350</v>
      </c>
      <c r="S422" s="37">
        <v>2.60954</v>
      </c>
      <c r="T422" s="38">
        <v>4</v>
      </c>
      <c r="U422" s="38">
        <v>6</v>
      </c>
      <c r="V422" s="38">
        <v>0</v>
      </c>
    </row>
    <row r="423" spans="1:22" ht="13.5" customHeight="1" x14ac:dyDescent="0.2">
      <c r="A423" s="32" t="s">
        <v>419</v>
      </c>
      <c r="B423" s="32" t="s">
        <v>8346</v>
      </c>
      <c r="C423" s="32" t="s">
        <v>18124</v>
      </c>
      <c r="D423" s="37">
        <v>6.1906720000000002</v>
      </c>
      <c r="E423" s="39">
        <v>1386.02</v>
      </c>
      <c r="F423" s="39">
        <v>4049</v>
      </c>
      <c r="G423" s="39">
        <v>7308.57</v>
      </c>
      <c r="H423" s="38">
        <v>6</v>
      </c>
      <c r="I423" s="38">
        <v>8166</v>
      </c>
      <c r="J423" s="37">
        <v>38.60830954</v>
      </c>
      <c r="K423" s="37">
        <v>46.654279582999997</v>
      </c>
      <c r="L423" s="37">
        <v>42.124419455000002</v>
      </c>
      <c r="M423" s="37">
        <v>2.8823522407</v>
      </c>
      <c r="N423" s="37">
        <v>29.889248886000001</v>
      </c>
      <c r="O423" s="37">
        <v>19.181894368999998</v>
      </c>
      <c r="P423" s="37">
        <v>6.0783350049999996</v>
      </c>
      <c r="Q423" s="37">
        <v>87.751072899999997</v>
      </c>
      <c r="R423" s="38">
        <v>235526</v>
      </c>
      <c r="S423" s="37">
        <v>2.60954</v>
      </c>
      <c r="T423" s="38">
        <v>2</v>
      </c>
      <c r="U423" s="38">
        <v>6</v>
      </c>
      <c r="V423" s="38">
        <v>0</v>
      </c>
    </row>
    <row r="424" spans="1:22" ht="13.5" customHeight="1" x14ac:dyDescent="0.2">
      <c r="A424" s="32" t="s">
        <v>420</v>
      </c>
      <c r="B424" s="32" t="s">
        <v>8347</v>
      </c>
      <c r="C424" s="32" t="s">
        <v>18124</v>
      </c>
      <c r="D424" s="37">
        <v>10.953150000000001</v>
      </c>
      <c r="E424" s="39">
        <v>1569.04</v>
      </c>
      <c r="F424" s="39">
        <v>4525</v>
      </c>
      <c r="G424" s="39">
        <v>8812.7999999999993</v>
      </c>
      <c r="H424" s="38">
        <v>9</v>
      </c>
      <c r="I424" s="38">
        <v>8947</v>
      </c>
      <c r="J424" s="37">
        <v>25.549651232999999</v>
      </c>
      <c r="K424" s="37">
        <v>40.603092320000002</v>
      </c>
      <c r="L424" s="37">
        <v>29.536725579999999</v>
      </c>
      <c r="M424" s="37">
        <v>14.135854943</v>
      </c>
      <c r="N424" s="37">
        <v>16.602745307999999</v>
      </c>
      <c r="O424" s="37">
        <v>3.2971400788</v>
      </c>
      <c r="P424" s="37">
        <v>9.2418754474</v>
      </c>
      <c r="Q424" s="37">
        <v>70.281428300000002</v>
      </c>
      <c r="R424" s="38">
        <v>275300</v>
      </c>
      <c r="S424" s="37">
        <v>2.60954</v>
      </c>
      <c r="T424" s="38">
        <v>6</v>
      </c>
      <c r="U424" s="38">
        <v>8</v>
      </c>
      <c r="V424" s="38">
        <v>2</v>
      </c>
    </row>
    <row r="425" spans="1:22" ht="13.5" customHeight="1" x14ac:dyDescent="0.2">
      <c r="A425" s="32" t="s">
        <v>421</v>
      </c>
      <c r="B425" s="32" t="s">
        <v>8348</v>
      </c>
      <c r="C425" s="32" t="s">
        <v>18124</v>
      </c>
      <c r="D425" s="37">
        <v>5.6349929999999997</v>
      </c>
      <c r="E425" s="39">
        <v>904.03</v>
      </c>
      <c r="F425" s="39">
        <v>2657</v>
      </c>
      <c r="G425" s="39">
        <v>5212.6400000000003</v>
      </c>
      <c r="H425" s="38">
        <v>4</v>
      </c>
      <c r="I425" s="38">
        <v>5325</v>
      </c>
      <c r="J425" s="37">
        <v>24.833560981000002</v>
      </c>
      <c r="K425" s="37">
        <v>33.596416867999999</v>
      </c>
      <c r="L425" s="37">
        <v>29.436549151000001</v>
      </c>
      <c r="M425" s="37">
        <v>13.012310855999999</v>
      </c>
      <c r="N425" s="37">
        <v>15.260865359</v>
      </c>
      <c r="O425" s="37">
        <v>4.7946205319999997</v>
      </c>
      <c r="P425" s="37">
        <v>9.1555900620999999</v>
      </c>
      <c r="Q425" s="37">
        <v>87.268392000000006</v>
      </c>
      <c r="R425" s="38">
        <v>149416</v>
      </c>
      <c r="S425" s="37">
        <v>2.60954</v>
      </c>
      <c r="T425" s="38">
        <v>1</v>
      </c>
      <c r="U425" s="38">
        <v>1</v>
      </c>
      <c r="V425" s="38">
        <v>1</v>
      </c>
    </row>
    <row r="426" spans="1:22" ht="13.5" customHeight="1" x14ac:dyDescent="0.2">
      <c r="A426" s="32" t="s">
        <v>422</v>
      </c>
      <c r="B426" s="32" t="s">
        <v>8349</v>
      </c>
      <c r="C426" s="32" t="s">
        <v>18124</v>
      </c>
      <c r="D426" s="37">
        <v>4.1998009999999999</v>
      </c>
      <c r="E426" s="39">
        <v>1444.02</v>
      </c>
      <c r="F426" s="39">
        <v>3879</v>
      </c>
      <c r="G426" s="39">
        <v>7498.54</v>
      </c>
      <c r="H426" s="38">
        <v>5</v>
      </c>
      <c r="I426" s="38">
        <v>7629</v>
      </c>
      <c r="J426" s="37">
        <v>31.910664749999999</v>
      </c>
      <c r="K426" s="37">
        <v>41.084804869999999</v>
      </c>
      <c r="L426" s="37">
        <v>21.521783469999999</v>
      </c>
      <c r="M426" s="37">
        <v>3.0964313749999999</v>
      </c>
      <c r="N426" s="37">
        <v>14.614601049999999</v>
      </c>
      <c r="O426" s="37">
        <v>3.5608870850000001</v>
      </c>
      <c r="P426" s="37">
        <v>5.3664928292000003</v>
      </c>
      <c r="Q426" s="37">
        <v>86.055397099999993</v>
      </c>
      <c r="R426" s="38">
        <v>169303</v>
      </c>
      <c r="S426" s="37">
        <v>2.60954</v>
      </c>
      <c r="T426" s="38">
        <v>2</v>
      </c>
      <c r="U426" s="38">
        <v>5</v>
      </c>
      <c r="V426" s="38">
        <v>1</v>
      </c>
    </row>
    <row r="427" spans="1:22" ht="13.5" customHeight="1" x14ac:dyDescent="0.2">
      <c r="A427" s="32" t="s">
        <v>423</v>
      </c>
      <c r="B427" s="32" t="s">
        <v>8350</v>
      </c>
      <c r="C427" s="32" t="s">
        <v>18124</v>
      </c>
      <c r="D427" s="37">
        <v>6.6299549999999998</v>
      </c>
      <c r="E427" s="39">
        <v>1169.01</v>
      </c>
      <c r="F427" s="39">
        <v>2845</v>
      </c>
      <c r="G427" s="39" t="s">
        <v>15680</v>
      </c>
      <c r="H427" s="38">
        <v>5</v>
      </c>
      <c r="I427" s="38">
        <v>5627</v>
      </c>
      <c r="J427" s="37" t="s">
        <v>15680</v>
      </c>
      <c r="K427" s="37" t="s">
        <v>15680</v>
      </c>
      <c r="L427" s="37" t="s">
        <v>15680</v>
      </c>
      <c r="M427" s="37" t="s">
        <v>15680</v>
      </c>
      <c r="N427" s="37" t="s">
        <v>15680</v>
      </c>
      <c r="O427" s="37" t="s">
        <v>15680</v>
      </c>
      <c r="P427" s="37">
        <v>5.3</v>
      </c>
      <c r="Q427" s="37">
        <v>87.782453899999993</v>
      </c>
      <c r="R427" s="38">
        <v>120321</v>
      </c>
      <c r="S427" s="37">
        <v>2.60954</v>
      </c>
      <c r="T427" s="38">
        <v>1</v>
      </c>
      <c r="U427" s="38">
        <v>3</v>
      </c>
      <c r="V427" s="38">
        <v>2</v>
      </c>
    </row>
    <row r="428" spans="1:22" ht="13.5" customHeight="1" x14ac:dyDescent="0.2">
      <c r="A428" s="32" t="s">
        <v>424</v>
      </c>
      <c r="B428" s="32" t="s">
        <v>8351</v>
      </c>
      <c r="C428" s="32" t="s">
        <v>18124</v>
      </c>
      <c r="D428" s="37">
        <v>6.8891609999999996</v>
      </c>
      <c r="E428" s="39">
        <v>535.02</v>
      </c>
      <c r="F428" s="39">
        <v>2486</v>
      </c>
      <c r="G428" s="39">
        <v>4772.1099999999997</v>
      </c>
      <c r="H428" s="38">
        <v>7</v>
      </c>
      <c r="I428" s="38">
        <v>4870</v>
      </c>
      <c r="J428" s="37">
        <v>24.659852386000001</v>
      </c>
      <c r="K428" s="37">
        <v>33.132643751000003</v>
      </c>
      <c r="L428" s="37">
        <v>27.782390494000001</v>
      </c>
      <c r="M428" s="37">
        <v>15.767926398</v>
      </c>
      <c r="N428" s="37">
        <v>13.991671736000001</v>
      </c>
      <c r="O428" s="37">
        <v>2.1801165760000001</v>
      </c>
      <c r="P428" s="37">
        <v>9.3000000000000007</v>
      </c>
      <c r="Q428" s="37">
        <v>92.581487699999997</v>
      </c>
      <c r="R428" s="38">
        <v>109071</v>
      </c>
      <c r="S428" s="37">
        <v>2.60954</v>
      </c>
      <c r="T428" s="38">
        <v>4</v>
      </c>
      <c r="U428" s="38">
        <v>6</v>
      </c>
      <c r="V428" s="38">
        <v>0</v>
      </c>
    </row>
    <row r="429" spans="1:22" ht="13.5" customHeight="1" x14ac:dyDescent="0.2">
      <c r="A429" s="32" t="s">
        <v>425</v>
      </c>
      <c r="B429" s="32" t="s">
        <v>8352</v>
      </c>
      <c r="C429" s="32" t="s">
        <v>18124</v>
      </c>
      <c r="D429" s="37">
        <v>1.5960129999999999</v>
      </c>
      <c r="E429" s="39">
        <v>641.99</v>
      </c>
      <c r="F429" s="39">
        <v>1510</v>
      </c>
      <c r="G429" s="39">
        <v>3113.8</v>
      </c>
      <c r="H429" s="38">
        <v>2</v>
      </c>
      <c r="I429" s="38">
        <v>3178</v>
      </c>
      <c r="J429" s="37">
        <v>30.761105807</v>
      </c>
      <c r="K429" s="37">
        <v>37.691495727000003</v>
      </c>
      <c r="L429" s="37">
        <v>36.972130426</v>
      </c>
      <c r="M429" s="37">
        <v>8.8140403176</v>
      </c>
      <c r="N429" s="37">
        <v>18.295224365999999</v>
      </c>
      <c r="O429" s="37">
        <v>7.3328916400999997</v>
      </c>
      <c r="P429" s="37">
        <v>9.3000000000000007</v>
      </c>
      <c r="Q429" s="37">
        <v>80.365286800000007</v>
      </c>
      <c r="R429" s="38">
        <v>71441</v>
      </c>
      <c r="S429" s="37">
        <v>2.60954</v>
      </c>
      <c r="T429" s="38">
        <v>0</v>
      </c>
      <c r="U429" s="38">
        <v>0</v>
      </c>
      <c r="V429" s="38">
        <v>1</v>
      </c>
    </row>
    <row r="430" spans="1:22" ht="13.5" customHeight="1" x14ac:dyDescent="0.2">
      <c r="A430" s="32" t="s">
        <v>426</v>
      </c>
      <c r="B430" s="32" t="s">
        <v>8353</v>
      </c>
      <c r="C430" s="32" t="s">
        <v>18124</v>
      </c>
      <c r="D430" s="37">
        <v>6.0392140000000003</v>
      </c>
      <c r="E430" s="39">
        <v>819.99</v>
      </c>
      <c r="F430" s="39">
        <v>3243</v>
      </c>
      <c r="G430" s="39">
        <v>6149.8</v>
      </c>
      <c r="H430" s="38">
        <v>7</v>
      </c>
      <c r="I430" s="38">
        <v>6283</v>
      </c>
      <c r="J430" s="37">
        <v>45.855865758</v>
      </c>
      <c r="K430" s="37">
        <v>53.88592886</v>
      </c>
      <c r="L430" s="37">
        <v>43.402222455999997</v>
      </c>
      <c r="M430" s="37">
        <v>5.9890800821000001</v>
      </c>
      <c r="N430" s="37">
        <v>13.947865094000001</v>
      </c>
      <c r="O430" s="37">
        <v>4.0698129003999997</v>
      </c>
      <c r="P430" s="37">
        <v>9.1793145064000008</v>
      </c>
      <c r="Q430" s="37">
        <v>85.835502000000005</v>
      </c>
      <c r="R430" s="38">
        <v>208600</v>
      </c>
      <c r="S430" s="37">
        <v>2.60954</v>
      </c>
      <c r="T430" s="38">
        <v>2</v>
      </c>
      <c r="U430" s="38">
        <v>6</v>
      </c>
      <c r="V430" s="38">
        <v>1</v>
      </c>
    </row>
    <row r="431" spans="1:22" ht="13.5" customHeight="1" x14ac:dyDescent="0.2">
      <c r="A431" s="32" t="s">
        <v>427</v>
      </c>
      <c r="B431" s="32" t="s">
        <v>8354</v>
      </c>
      <c r="C431" s="32" t="s">
        <v>18124</v>
      </c>
      <c r="D431" s="37">
        <v>9.7295300000000005</v>
      </c>
      <c r="E431" s="39">
        <v>1206.02</v>
      </c>
      <c r="F431" s="39">
        <v>3527</v>
      </c>
      <c r="G431" s="39">
        <v>6679.24</v>
      </c>
      <c r="H431" s="38">
        <v>5</v>
      </c>
      <c r="I431" s="38">
        <v>6826</v>
      </c>
      <c r="J431" s="37">
        <v>21.307229089</v>
      </c>
      <c r="K431" s="37">
        <v>32.465252235999998</v>
      </c>
      <c r="L431" s="37">
        <v>24.049541805</v>
      </c>
      <c r="M431" s="37">
        <v>15.020486550999999</v>
      </c>
      <c r="N431" s="37">
        <v>12.314503287999999</v>
      </c>
      <c r="O431" s="37">
        <v>2.2160061816000001</v>
      </c>
      <c r="P431" s="37">
        <v>9.2934388266999992</v>
      </c>
      <c r="Q431" s="37">
        <v>84.5502915</v>
      </c>
      <c r="R431" s="38">
        <v>182079</v>
      </c>
      <c r="S431" s="37">
        <v>2.60954</v>
      </c>
      <c r="T431" s="38">
        <v>2</v>
      </c>
      <c r="U431" s="38">
        <v>5</v>
      </c>
      <c r="V431" s="38">
        <v>1</v>
      </c>
    </row>
    <row r="432" spans="1:22" ht="13.5" customHeight="1" x14ac:dyDescent="0.2">
      <c r="A432" s="32" t="s">
        <v>428</v>
      </c>
      <c r="B432" s="32" t="s">
        <v>8242</v>
      </c>
      <c r="C432" s="32" t="s">
        <v>18124</v>
      </c>
      <c r="D432" s="37">
        <v>2.675818</v>
      </c>
      <c r="E432" s="39">
        <v>505</v>
      </c>
      <c r="F432" s="39">
        <v>1000</v>
      </c>
      <c r="G432" s="39" t="s">
        <v>15680</v>
      </c>
      <c r="H432" s="38">
        <v>2</v>
      </c>
      <c r="I432" s="38">
        <v>2051</v>
      </c>
      <c r="J432" s="37" t="s">
        <v>15680</v>
      </c>
      <c r="K432" s="37" t="s">
        <v>15680</v>
      </c>
      <c r="L432" s="37" t="s">
        <v>15680</v>
      </c>
      <c r="M432" s="37" t="s">
        <v>15680</v>
      </c>
      <c r="N432" s="37" t="s">
        <v>15680</v>
      </c>
      <c r="O432" s="37" t="s">
        <v>15680</v>
      </c>
      <c r="P432" s="37">
        <v>5.3</v>
      </c>
      <c r="Q432" s="37" t="s">
        <v>15680</v>
      </c>
      <c r="R432" s="38">
        <v>48375</v>
      </c>
      <c r="S432" s="37">
        <v>2.60954</v>
      </c>
      <c r="T432" s="38">
        <v>0</v>
      </c>
      <c r="U432" s="38">
        <v>0</v>
      </c>
      <c r="V432" s="38">
        <v>1</v>
      </c>
    </row>
    <row r="433" spans="1:22" ht="13.5" customHeight="1" x14ac:dyDescent="0.2">
      <c r="A433" s="32" t="s">
        <v>429</v>
      </c>
      <c r="B433" s="32" t="s">
        <v>8355</v>
      </c>
      <c r="C433" s="32" t="s">
        <v>18124</v>
      </c>
      <c r="D433" s="37">
        <v>3.718766</v>
      </c>
      <c r="E433" s="39">
        <v>1266.02</v>
      </c>
      <c r="F433" s="39">
        <v>3455</v>
      </c>
      <c r="G433" s="39">
        <v>6725.3</v>
      </c>
      <c r="H433" s="38">
        <v>5</v>
      </c>
      <c r="I433" s="38">
        <v>6843</v>
      </c>
      <c r="J433" s="37">
        <v>26.009338517</v>
      </c>
      <c r="K433" s="37">
        <v>37.669703429000002</v>
      </c>
      <c r="L433" s="37">
        <v>29.564715824</v>
      </c>
      <c r="M433" s="37">
        <v>14.010123148</v>
      </c>
      <c r="N433" s="37">
        <v>14.71224248</v>
      </c>
      <c r="O433" s="37">
        <v>2.8051129433000002</v>
      </c>
      <c r="P433" s="37">
        <v>9.2781384070000001</v>
      </c>
      <c r="Q433" s="37">
        <v>64.329385799999997</v>
      </c>
      <c r="R433" s="38">
        <v>262607</v>
      </c>
      <c r="S433" s="37">
        <v>2.60954</v>
      </c>
      <c r="T433" s="38">
        <v>3</v>
      </c>
      <c r="U433" s="38">
        <v>5</v>
      </c>
      <c r="V433" s="38">
        <v>1</v>
      </c>
    </row>
    <row r="434" spans="1:22" ht="13.5" customHeight="1" x14ac:dyDescent="0.2">
      <c r="A434" s="32" t="s">
        <v>430</v>
      </c>
      <c r="B434" s="32" t="s">
        <v>8356</v>
      </c>
      <c r="C434" s="32" t="s">
        <v>18124</v>
      </c>
      <c r="D434" s="37">
        <v>1.4694419999999999</v>
      </c>
      <c r="E434" s="39">
        <v>765.02</v>
      </c>
      <c r="F434" s="39">
        <v>2775</v>
      </c>
      <c r="G434" s="39">
        <v>5345.32</v>
      </c>
      <c r="H434" s="38">
        <v>4</v>
      </c>
      <c r="I434" s="38">
        <v>5589</v>
      </c>
      <c r="J434" s="37">
        <v>30.887891808999999</v>
      </c>
      <c r="K434" s="37">
        <v>41.591343033999998</v>
      </c>
      <c r="L434" s="37">
        <v>33.795204024</v>
      </c>
      <c r="M434" s="37">
        <v>7.0392643358000004</v>
      </c>
      <c r="N434" s="37">
        <v>16.464337297</v>
      </c>
      <c r="O434" s="37">
        <v>6.9406641376999998</v>
      </c>
      <c r="P434" s="37">
        <v>9.3000000000000007</v>
      </c>
      <c r="Q434" s="37">
        <v>83.927370800000006</v>
      </c>
      <c r="R434" s="38">
        <v>109920</v>
      </c>
      <c r="S434" s="37">
        <v>2.60954</v>
      </c>
      <c r="T434" s="38">
        <v>2</v>
      </c>
      <c r="U434" s="38">
        <v>1</v>
      </c>
      <c r="V434" s="38">
        <v>1</v>
      </c>
    </row>
    <row r="435" spans="1:22" ht="13.5" customHeight="1" x14ac:dyDescent="0.2">
      <c r="A435" s="32" t="s">
        <v>431</v>
      </c>
      <c r="B435" s="32" t="s">
        <v>8357</v>
      </c>
      <c r="C435" s="32" t="s">
        <v>18124</v>
      </c>
      <c r="D435" s="37">
        <v>9.3856450000000002</v>
      </c>
      <c r="E435" s="39">
        <v>844.98</v>
      </c>
      <c r="F435" s="39">
        <v>2747</v>
      </c>
      <c r="G435" s="39">
        <v>5218.68</v>
      </c>
      <c r="H435" s="38">
        <v>2</v>
      </c>
      <c r="I435" s="38">
        <v>5303</v>
      </c>
      <c r="J435" s="37">
        <v>27.631409263999998</v>
      </c>
      <c r="K435" s="37">
        <v>39.024014295000001</v>
      </c>
      <c r="L435" s="37">
        <v>28.468199471999998</v>
      </c>
      <c r="M435" s="37">
        <v>6.8380655161000004</v>
      </c>
      <c r="N435" s="37">
        <v>16.010296375999999</v>
      </c>
      <c r="O435" s="37">
        <v>4.4990367733000003</v>
      </c>
      <c r="P435" s="37">
        <v>6.1038955289999999</v>
      </c>
      <c r="Q435" s="37">
        <v>70.250127599999999</v>
      </c>
      <c r="R435" s="38">
        <v>163349</v>
      </c>
      <c r="S435" s="37">
        <v>2.60954</v>
      </c>
      <c r="T435" s="38">
        <v>0</v>
      </c>
      <c r="U435" s="38">
        <v>1</v>
      </c>
      <c r="V435" s="38">
        <v>0</v>
      </c>
    </row>
    <row r="436" spans="1:22" ht="13.5" customHeight="1" x14ac:dyDescent="0.2">
      <c r="A436" s="32" t="s">
        <v>432</v>
      </c>
      <c r="B436" s="32" t="s">
        <v>8358</v>
      </c>
      <c r="C436" s="32" t="s">
        <v>18124</v>
      </c>
      <c r="D436" s="37">
        <v>2.3749570000000002</v>
      </c>
      <c r="E436" s="39">
        <v>404.01</v>
      </c>
      <c r="F436" s="39">
        <v>1550</v>
      </c>
      <c r="G436" s="39">
        <v>2597.1</v>
      </c>
      <c r="H436" s="38">
        <v>2</v>
      </c>
      <c r="I436" s="38">
        <v>3878</v>
      </c>
      <c r="J436" s="37">
        <v>24.686099937000002</v>
      </c>
      <c r="K436" s="37">
        <v>45.906018996</v>
      </c>
      <c r="L436" s="37">
        <v>20.113353226000001</v>
      </c>
      <c r="M436" s="37">
        <v>9.1742145386999994</v>
      </c>
      <c r="N436" s="37">
        <v>62.623835368000002</v>
      </c>
      <c r="O436" s="37">
        <v>32.580612602000002</v>
      </c>
      <c r="P436" s="37">
        <v>6.215210356</v>
      </c>
      <c r="Q436" s="37">
        <v>84.708994700000005</v>
      </c>
      <c r="R436" s="38">
        <v>69656</v>
      </c>
      <c r="S436" s="37">
        <v>2.60954</v>
      </c>
      <c r="T436" s="38">
        <v>1</v>
      </c>
      <c r="U436" s="38">
        <v>1</v>
      </c>
      <c r="V436" s="38">
        <v>1</v>
      </c>
    </row>
    <row r="437" spans="1:22" ht="13.5" customHeight="1" x14ac:dyDescent="0.2">
      <c r="A437" s="32" t="s">
        <v>433</v>
      </c>
      <c r="B437" s="32" t="s">
        <v>8359</v>
      </c>
      <c r="C437" s="32" t="s">
        <v>18124</v>
      </c>
      <c r="D437" s="37">
        <v>6.2281409999999999</v>
      </c>
      <c r="E437" s="39">
        <v>955.01</v>
      </c>
      <c r="F437" s="39">
        <v>2690</v>
      </c>
      <c r="G437" s="39">
        <v>5117.55</v>
      </c>
      <c r="H437" s="38">
        <v>5</v>
      </c>
      <c r="I437" s="38">
        <v>5245</v>
      </c>
      <c r="J437" s="37">
        <v>25.988892009000001</v>
      </c>
      <c r="K437" s="37">
        <v>37.855503663</v>
      </c>
      <c r="L437" s="37">
        <v>29.107154169000001</v>
      </c>
      <c r="M437" s="37">
        <v>9.1549541116000004</v>
      </c>
      <c r="N437" s="37">
        <v>13.431346356000001</v>
      </c>
      <c r="O437" s="37">
        <v>3.5138893694000002</v>
      </c>
      <c r="P437" s="37">
        <v>9.3000000000000007</v>
      </c>
      <c r="Q437" s="37">
        <v>80.070128499999996</v>
      </c>
      <c r="R437" s="38">
        <v>170832</v>
      </c>
      <c r="S437" s="37">
        <v>2.60954</v>
      </c>
      <c r="T437" s="38">
        <v>3</v>
      </c>
      <c r="U437" s="38">
        <v>3</v>
      </c>
      <c r="V437" s="38">
        <v>0</v>
      </c>
    </row>
    <row r="438" spans="1:22" ht="13.5" customHeight="1" x14ac:dyDescent="0.2">
      <c r="A438" s="32" t="s">
        <v>434</v>
      </c>
      <c r="B438" s="32" t="s">
        <v>8360</v>
      </c>
      <c r="C438" s="32" t="s">
        <v>18124</v>
      </c>
      <c r="D438" s="37">
        <v>8.3843189999999996</v>
      </c>
      <c r="E438" s="39">
        <v>393.01</v>
      </c>
      <c r="F438" s="39">
        <v>1066</v>
      </c>
      <c r="G438" s="39">
        <v>2204.77</v>
      </c>
      <c r="H438" s="38">
        <v>1</v>
      </c>
      <c r="I438" s="38">
        <v>2232</v>
      </c>
      <c r="J438" s="37">
        <v>38.089645150000003</v>
      </c>
      <c r="K438" s="37">
        <v>53.149709549999997</v>
      </c>
      <c r="L438" s="37">
        <v>46.149788549999997</v>
      </c>
      <c r="M438" s="37">
        <v>1.83087004</v>
      </c>
      <c r="N438" s="37">
        <v>18.947313309999998</v>
      </c>
      <c r="O438" s="37">
        <v>5.8406869520000004</v>
      </c>
      <c r="P438" s="37">
        <v>5.5483594144000001</v>
      </c>
      <c r="Q438" s="37" t="s">
        <v>15680</v>
      </c>
      <c r="R438" s="38">
        <v>30497</v>
      </c>
      <c r="S438" s="37">
        <v>2.60954</v>
      </c>
      <c r="T438" s="38">
        <v>1</v>
      </c>
      <c r="U438" s="38">
        <v>0</v>
      </c>
      <c r="V438" s="38">
        <v>0</v>
      </c>
    </row>
    <row r="439" spans="1:22" ht="13.5" customHeight="1" x14ac:dyDescent="0.2">
      <c r="A439" s="32" t="s">
        <v>435</v>
      </c>
      <c r="B439" s="32" t="s">
        <v>8361</v>
      </c>
      <c r="C439" s="32" t="s">
        <v>18124</v>
      </c>
      <c r="D439" s="37">
        <v>6.4611499999999999</v>
      </c>
      <c r="E439" s="39">
        <v>411</v>
      </c>
      <c r="F439" s="39">
        <v>2381</v>
      </c>
      <c r="G439" s="39">
        <v>4697.04</v>
      </c>
      <c r="H439" s="38">
        <v>3</v>
      </c>
      <c r="I439" s="38">
        <v>4816</v>
      </c>
      <c r="J439" s="37">
        <v>32.196314379999997</v>
      </c>
      <c r="K439" s="37">
        <v>38.998230622999998</v>
      </c>
      <c r="L439" s="37">
        <v>34.540039649999997</v>
      </c>
      <c r="M439" s="37">
        <v>14.476378274</v>
      </c>
      <c r="N439" s="37">
        <v>19.601303090999998</v>
      </c>
      <c r="O439" s="37">
        <v>3.2210529856000001</v>
      </c>
      <c r="P439" s="37">
        <v>9.1095238095000006</v>
      </c>
      <c r="Q439" s="37">
        <v>78.428207499999999</v>
      </c>
      <c r="R439" s="38">
        <v>116641</v>
      </c>
      <c r="S439" s="37">
        <v>2.60954</v>
      </c>
      <c r="T439" s="38">
        <v>1</v>
      </c>
      <c r="U439" s="38">
        <v>1</v>
      </c>
      <c r="V439" s="38">
        <v>0</v>
      </c>
    </row>
    <row r="440" spans="1:22" ht="13.5" customHeight="1" x14ac:dyDescent="0.2">
      <c r="A440" s="32" t="s">
        <v>436</v>
      </c>
      <c r="B440" s="32" t="s">
        <v>8362</v>
      </c>
      <c r="C440" s="32" t="s">
        <v>18124</v>
      </c>
      <c r="D440" s="37">
        <v>8.0503830000000001</v>
      </c>
      <c r="E440" s="39">
        <v>582</v>
      </c>
      <c r="F440" s="39">
        <v>1103</v>
      </c>
      <c r="G440" s="39" t="s">
        <v>15680</v>
      </c>
      <c r="H440" s="38">
        <v>1</v>
      </c>
      <c r="I440" s="38">
        <v>2211</v>
      </c>
      <c r="J440" s="37" t="s">
        <v>15680</v>
      </c>
      <c r="K440" s="37" t="s">
        <v>15680</v>
      </c>
      <c r="L440" s="37" t="s">
        <v>15680</v>
      </c>
      <c r="M440" s="37" t="s">
        <v>15680</v>
      </c>
      <c r="N440" s="37" t="s">
        <v>15680</v>
      </c>
      <c r="O440" s="37" t="s">
        <v>15680</v>
      </c>
      <c r="P440" s="37">
        <v>5.3</v>
      </c>
      <c r="Q440" s="37" t="s">
        <v>15680</v>
      </c>
      <c r="R440" s="38">
        <v>56474</v>
      </c>
      <c r="S440" s="37">
        <v>2.60954</v>
      </c>
      <c r="T440" s="38">
        <v>0</v>
      </c>
      <c r="U440" s="38">
        <v>0</v>
      </c>
      <c r="V440" s="38">
        <v>1</v>
      </c>
    </row>
    <row r="441" spans="1:22" ht="13.5" customHeight="1" x14ac:dyDescent="0.2">
      <c r="A441" s="32" t="s">
        <v>437</v>
      </c>
      <c r="B441" s="32" t="s">
        <v>8363</v>
      </c>
      <c r="C441" s="32" t="s">
        <v>18124</v>
      </c>
      <c r="D441" s="37">
        <v>8.7869689999999991</v>
      </c>
      <c r="E441" s="39">
        <v>582.01</v>
      </c>
      <c r="F441" s="39">
        <v>2463</v>
      </c>
      <c r="G441" s="39" t="s">
        <v>15680</v>
      </c>
      <c r="H441" s="38">
        <v>2</v>
      </c>
      <c r="I441" s="38">
        <v>4914</v>
      </c>
      <c r="J441" s="37" t="s">
        <v>15680</v>
      </c>
      <c r="K441" s="37" t="s">
        <v>15680</v>
      </c>
      <c r="L441" s="37" t="s">
        <v>15680</v>
      </c>
      <c r="M441" s="37" t="s">
        <v>15680</v>
      </c>
      <c r="N441" s="37" t="s">
        <v>15680</v>
      </c>
      <c r="O441" s="37" t="s">
        <v>15680</v>
      </c>
      <c r="P441" s="37">
        <v>5.3</v>
      </c>
      <c r="Q441" s="37">
        <v>71.9475154</v>
      </c>
      <c r="R441" s="38">
        <v>153555</v>
      </c>
      <c r="S441" s="37">
        <v>2.60954</v>
      </c>
      <c r="T441" s="38">
        <v>0</v>
      </c>
      <c r="U441" s="38">
        <v>2</v>
      </c>
      <c r="V441" s="38">
        <v>0</v>
      </c>
    </row>
    <row r="442" spans="1:22" ht="13.5" customHeight="1" x14ac:dyDescent="0.2">
      <c r="A442" s="32" t="s">
        <v>438</v>
      </c>
      <c r="B442" s="32" t="s">
        <v>8364</v>
      </c>
      <c r="C442" s="32" t="s">
        <v>18124</v>
      </c>
      <c r="D442" s="37">
        <v>8.8314269999999997</v>
      </c>
      <c r="E442" s="39">
        <v>1133.02</v>
      </c>
      <c r="F442" s="39">
        <v>3311</v>
      </c>
      <c r="G442" s="39" t="s">
        <v>15680</v>
      </c>
      <c r="H442" s="38">
        <v>6</v>
      </c>
      <c r="I442" s="38">
        <v>6247</v>
      </c>
      <c r="J442" s="37" t="s">
        <v>15680</v>
      </c>
      <c r="K442" s="37" t="s">
        <v>15680</v>
      </c>
      <c r="L442" s="37" t="s">
        <v>15680</v>
      </c>
      <c r="M442" s="37" t="s">
        <v>15680</v>
      </c>
      <c r="N442" s="37" t="s">
        <v>15680</v>
      </c>
      <c r="O442" s="37" t="s">
        <v>15680</v>
      </c>
      <c r="P442" s="37">
        <v>5.3</v>
      </c>
      <c r="Q442" s="37">
        <v>83.090676000000002</v>
      </c>
      <c r="R442" s="38">
        <v>205202</v>
      </c>
      <c r="S442" s="37">
        <v>2.60954</v>
      </c>
      <c r="T442" s="38">
        <v>4</v>
      </c>
      <c r="U442" s="38">
        <v>4</v>
      </c>
      <c r="V442" s="38">
        <v>0</v>
      </c>
    </row>
    <row r="443" spans="1:22" ht="13.5" customHeight="1" x14ac:dyDescent="0.2">
      <c r="A443" s="32" t="s">
        <v>439</v>
      </c>
      <c r="B443" s="32" t="s">
        <v>8365</v>
      </c>
      <c r="C443" s="32" t="s">
        <v>18124</v>
      </c>
      <c r="D443" s="37">
        <v>4.3932919999999998</v>
      </c>
      <c r="E443" s="39">
        <v>316.01</v>
      </c>
      <c r="F443" s="39">
        <v>1088</v>
      </c>
      <c r="G443" s="39" t="s">
        <v>15680</v>
      </c>
      <c r="H443" s="38">
        <v>1</v>
      </c>
      <c r="I443" s="38">
        <v>2119</v>
      </c>
      <c r="J443" s="37" t="s">
        <v>15680</v>
      </c>
      <c r="K443" s="37" t="s">
        <v>15680</v>
      </c>
      <c r="L443" s="37" t="s">
        <v>15680</v>
      </c>
      <c r="M443" s="37" t="s">
        <v>15680</v>
      </c>
      <c r="N443" s="37" t="s">
        <v>15680</v>
      </c>
      <c r="O443" s="37" t="s">
        <v>15680</v>
      </c>
      <c r="P443" s="37">
        <v>5.3</v>
      </c>
      <c r="Q443" s="37" t="s">
        <v>15680</v>
      </c>
      <c r="R443" s="38">
        <v>44028</v>
      </c>
      <c r="S443" s="37">
        <v>2.60954</v>
      </c>
      <c r="T443" s="38">
        <v>0</v>
      </c>
      <c r="U443" s="38">
        <v>1</v>
      </c>
      <c r="V443" s="38">
        <v>1</v>
      </c>
    </row>
    <row r="444" spans="1:22" ht="13.5" customHeight="1" x14ac:dyDescent="0.2">
      <c r="A444" s="32" t="s">
        <v>440</v>
      </c>
      <c r="B444" s="32" t="s">
        <v>8366</v>
      </c>
      <c r="C444" s="32" t="s">
        <v>18124</v>
      </c>
      <c r="D444" s="37">
        <v>20.24766</v>
      </c>
      <c r="E444" s="39">
        <v>400.98</v>
      </c>
      <c r="F444" s="39">
        <v>1794</v>
      </c>
      <c r="G444" s="39" t="s">
        <v>15680</v>
      </c>
      <c r="H444" s="38">
        <v>3</v>
      </c>
      <c r="I444" s="38">
        <v>3670</v>
      </c>
      <c r="J444" s="37" t="s">
        <v>15680</v>
      </c>
      <c r="K444" s="37" t="s">
        <v>15680</v>
      </c>
      <c r="L444" s="37" t="s">
        <v>15680</v>
      </c>
      <c r="M444" s="37" t="s">
        <v>15680</v>
      </c>
      <c r="N444" s="37" t="s">
        <v>15680</v>
      </c>
      <c r="O444" s="37" t="s">
        <v>15680</v>
      </c>
      <c r="P444" s="37">
        <v>5.3</v>
      </c>
      <c r="Q444" s="37">
        <v>94.704235800000006</v>
      </c>
      <c r="R444" s="38">
        <v>102566</v>
      </c>
      <c r="S444" s="37">
        <v>2.60954</v>
      </c>
      <c r="T444" s="38">
        <v>2</v>
      </c>
      <c r="U444" s="38">
        <v>3</v>
      </c>
      <c r="V444" s="38">
        <v>0</v>
      </c>
    </row>
    <row r="445" spans="1:22" ht="13.5" customHeight="1" x14ac:dyDescent="0.2">
      <c r="A445" s="32" t="s">
        <v>441</v>
      </c>
      <c r="B445" s="32" t="s">
        <v>8367</v>
      </c>
      <c r="C445" s="32" t="s">
        <v>18124</v>
      </c>
      <c r="D445" s="37">
        <v>9.4505400000000002</v>
      </c>
      <c r="E445" s="39">
        <v>592.01</v>
      </c>
      <c r="F445" s="39">
        <v>1596</v>
      </c>
      <c r="G445" s="39">
        <v>2991.21</v>
      </c>
      <c r="H445" s="38">
        <v>2</v>
      </c>
      <c r="I445" s="38">
        <v>3072</v>
      </c>
      <c r="J445" s="37">
        <v>27.282877336999999</v>
      </c>
      <c r="K445" s="37">
        <v>39.47593457</v>
      </c>
      <c r="L445" s="37">
        <v>29.709000673999999</v>
      </c>
      <c r="M445" s="37">
        <v>9.9095753359999996</v>
      </c>
      <c r="N445" s="37">
        <v>13.284675446</v>
      </c>
      <c r="O445" s="37">
        <v>3.3796361654</v>
      </c>
      <c r="P445" s="37">
        <v>9.3000000000000007</v>
      </c>
      <c r="Q445" s="37">
        <v>82.445692899999997</v>
      </c>
      <c r="R445" s="38">
        <v>96962</v>
      </c>
      <c r="S445" s="37">
        <v>2.60954</v>
      </c>
      <c r="T445" s="38">
        <v>1</v>
      </c>
      <c r="U445" s="38">
        <v>1</v>
      </c>
      <c r="V445" s="38">
        <v>1</v>
      </c>
    </row>
    <row r="446" spans="1:22" ht="13.5" customHeight="1" x14ac:dyDescent="0.2">
      <c r="A446" s="32" t="s">
        <v>442</v>
      </c>
      <c r="B446" s="32" t="s">
        <v>8368</v>
      </c>
      <c r="C446" s="32" t="s">
        <v>18124</v>
      </c>
      <c r="D446" s="37">
        <v>2.3912710000000001</v>
      </c>
      <c r="E446" s="39">
        <v>156</v>
      </c>
      <c r="F446" s="39">
        <v>888</v>
      </c>
      <c r="G446" s="39">
        <v>1660.49</v>
      </c>
      <c r="H446" s="38">
        <v>2</v>
      </c>
      <c r="I446" s="38">
        <v>2382</v>
      </c>
      <c r="J446" s="37">
        <v>24.406529328000001</v>
      </c>
      <c r="K446" s="37">
        <v>42.568226697999997</v>
      </c>
      <c r="L446" s="37">
        <v>17.196667254000001</v>
      </c>
      <c r="M446" s="37">
        <v>8.4670273171999995</v>
      </c>
      <c r="N446" s="37">
        <v>59.414511812000001</v>
      </c>
      <c r="O446" s="37">
        <v>29.545840061</v>
      </c>
      <c r="P446" s="37">
        <v>7.2361702128000003</v>
      </c>
      <c r="Q446" s="37" t="s">
        <v>15680</v>
      </c>
      <c r="R446" s="38">
        <v>64304</v>
      </c>
      <c r="S446" s="37">
        <v>2.60954</v>
      </c>
      <c r="T446" s="38">
        <v>1</v>
      </c>
      <c r="U446" s="38">
        <v>0</v>
      </c>
      <c r="V446" s="38">
        <v>0</v>
      </c>
    </row>
    <row r="447" spans="1:22" ht="13.5" customHeight="1" x14ac:dyDescent="0.2">
      <c r="A447" s="32" t="s">
        <v>443</v>
      </c>
      <c r="B447" s="32" t="s">
        <v>8369</v>
      </c>
      <c r="C447" s="32" t="s">
        <v>18124</v>
      </c>
      <c r="D447" s="37">
        <v>4.7142350000000004</v>
      </c>
      <c r="E447" s="39">
        <v>203.01</v>
      </c>
      <c r="F447" s="39">
        <v>1040</v>
      </c>
      <c r="G447" s="39">
        <v>1902.77</v>
      </c>
      <c r="H447" s="38">
        <v>1</v>
      </c>
      <c r="I447" s="38">
        <v>2143</v>
      </c>
      <c r="J447" s="37">
        <v>73.766426093000007</v>
      </c>
      <c r="K447" s="37">
        <v>91.083570227999999</v>
      </c>
      <c r="L447" s="37">
        <v>75.276108453999996</v>
      </c>
      <c r="M447" s="37">
        <v>7.3811965684</v>
      </c>
      <c r="N447" s="37">
        <v>49.940456128999998</v>
      </c>
      <c r="O447" s="37">
        <v>10.840657109</v>
      </c>
      <c r="P447" s="37">
        <v>5.8889101337999996</v>
      </c>
      <c r="Q447" s="37" t="s">
        <v>15680</v>
      </c>
      <c r="R447" s="38">
        <v>74406</v>
      </c>
      <c r="S447" s="37">
        <v>2.60954</v>
      </c>
      <c r="T447" s="38">
        <v>0</v>
      </c>
      <c r="U447" s="38">
        <v>0</v>
      </c>
      <c r="V447" s="38">
        <v>1</v>
      </c>
    </row>
    <row r="448" spans="1:22" ht="13.5" customHeight="1" x14ac:dyDescent="0.2">
      <c r="A448" s="32" t="s">
        <v>444</v>
      </c>
      <c r="B448" s="32" t="s">
        <v>8370</v>
      </c>
      <c r="C448" s="32" t="s">
        <v>18124</v>
      </c>
      <c r="D448" s="37">
        <v>9.2521199999999997</v>
      </c>
      <c r="E448" s="39">
        <v>631.98</v>
      </c>
      <c r="F448" s="39">
        <v>1988</v>
      </c>
      <c r="G448" s="39">
        <v>3850.58</v>
      </c>
      <c r="H448" s="38">
        <v>2</v>
      </c>
      <c r="I448" s="38">
        <v>3912</v>
      </c>
      <c r="J448" s="37">
        <v>23.851245783</v>
      </c>
      <c r="K448" s="37">
        <v>29.982814676</v>
      </c>
      <c r="L448" s="37">
        <v>23.483202860999999</v>
      </c>
      <c r="M448" s="37">
        <v>0.95165404009999999</v>
      </c>
      <c r="N448" s="37">
        <v>11.369294368</v>
      </c>
      <c r="O448" s="37">
        <v>7.282645091</v>
      </c>
      <c r="P448" s="37">
        <v>5.8547619048000001</v>
      </c>
      <c r="Q448" s="37">
        <v>94.338825600000007</v>
      </c>
      <c r="R448" s="38">
        <v>115257</v>
      </c>
      <c r="S448" s="37">
        <v>2.60954</v>
      </c>
      <c r="T448" s="38">
        <v>0</v>
      </c>
      <c r="U448" s="38">
        <v>2</v>
      </c>
      <c r="V448" s="38">
        <v>1</v>
      </c>
    </row>
    <row r="449" spans="1:22" ht="13.5" customHeight="1" x14ac:dyDescent="0.2">
      <c r="A449" s="32" t="s">
        <v>445</v>
      </c>
      <c r="B449" s="32" t="s">
        <v>8371</v>
      </c>
      <c r="C449" s="32" t="s">
        <v>18124</v>
      </c>
      <c r="D449" s="37">
        <v>4.6963660000000003</v>
      </c>
      <c r="E449" s="39">
        <v>208.01</v>
      </c>
      <c r="F449" s="39">
        <v>1017</v>
      </c>
      <c r="G449" s="39">
        <v>1908.69</v>
      </c>
      <c r="H449" s="38">
        <v>1</v>
      </c>
      <c r="I449" s="38">
        <v>1981</v>
      </c>
      <c r="J449" s="37">
        <v>13.976291313999999</v>
      </c>
      <c r="K449" s="37">
        <v>26.938077657000001</v>
      </c>
      <c r="L449" s="37">
        <v>21.924301533000001</v>
      </c>
      <c r="M449" s="37">
        <v>11.434947295000001</v>
      </c>
      <c r="N449" s="37">
        <v>7.1141993997000004</v>
      </c>
      <c r="O449" s="37">
        <v>0.5830749838</v>
      </c>
      <c r="P449" s="37">
        <v>8.752173913</v>
      </c>
      <c r="Q449" s="37" t="s">
        <v>15680</v>
      </c>
      <c r="R449" s="38">
        <v>75979</v>
      </c>
      <c r="S449" s="37">
        <v>2.60954</v>
      </c>
      <c r="T449" s="38">
        <v>0</v>
      </c>
      <c r="U449" s="38">
        <v>0</v>
      </c>
      <c r="V449" s="38">
        <v>0</v>
      </c>
    </row>
    <row r="450" spans="1:22" ht="13.5" customHeight="1" x14ac:dyDescent="0.2">
      <c r="A450" s="32" t="s">
        <v>446</v>
      </c>
      <c r="B450" s="32" t="s">
        <v>8372</v>
      </c>
      <c r="C450" s="32" t="s">
        <v>18124</v>
      </c>
      <c r="D450" s="37">
        <v>5.9316950000000004</v>
      </c>
      <c r="E450" s="39">
        <v>256.99</v>
      </c>
      <c r="F450" s="39">
        <v>984</v>
      </c>
      <c r="G450" s="39">
        <v>2005.42</v>
      </c>
      <c r="H450" s="38">
        <v>2</v>
      </c>
      <c r="I450" s="38">
        <v>2073</v>
      </c>
      <c r="J450" s="37">
        <v>18.838193264000001</v>
      </c>
      <c r="K450" s="37">
        <v>32.09398418</v>
      </c>
      <c r="L450" s="37">
        <v>25.984482693</v>
      </c>
      <c r="M450" s="37">
        <v>13.296711272</v>
      </c>
      <c r="N450" s="37">
        <v>7.7115644027999997</v>
      </c>
      <c r="O450" s="37">
        <v>0.67163829639999995</v>
      </c>
      <c r="P450" s="37">
        <v>8.4666666667000001</v>
      </c>
      <c r="Q450" s="37" t="s">
        <v>15680</v>
      </c>
      <c r="R450" s="38">
        <v>83069</v>
      </c>
      <c r="S450" s="37">
        <v>2.60954</v>
      </c>
      <c r="T450" s="38">
        <v>1</v>
      </c>
      <c r="U450" s="38">
        <v>1</v>
      </c>
      <c r="V450" s="38">
        <v>0</v>
      </c>
    </row>
    <row r="451" spans="1:22" ht="13.5" customHeight="1" x14ac:dyDescent="0.2">
      <c r="A451" s="32" t="s">
        <v>447</v>
      </c>
      <c r="B451" s="32" t="s">
        <v>8373</v>
      </c>
      <c r="C451" s="32" t="s">
        <v>18124</v>
      </c>
      <c r="D451" s="37">
        <v>6.4110310000000004</v>
      </c>
      <c r="E451" s="39">
        <v>381</v>
      </c>
      <c r="F451" s="39">
        <v>1072</v>
      </c>
      <c r="G451" s="39">
        <v>1833.05</v>
      </c>
      <c r="H451" s="38">
        <v>2</v>
      </c>
      <c r="I451" s="38">
        <v>2015</v>
      </c>
      <c r="J451" s="37">
        <v>32.742994226</v>
      </c>
      <c r="K451" s="37">
        <v>50.031868047000003</v>
      </c>
      <c r="L451" s="37">
        <v>30.592654107000001</v>
      </c>
      <c r="M451" s="37">
        <v>3.8725929228</v>
      </c>
      <c r="N451" s="37">
        <v>40.176125415000001</v>
      </c>
      <c r="O451" s="37">
        <v>23.941871042999999</v>
      </c>
      <c r="P451" s="37">
        <v>9.3000000000000007</v>
      </c>
      <c r="Q451" s="37" t="s">
        <v>15680</v>
      </c>
      <c r="R451" s="38">
        <v>44855</v>
      </c>
      <c r="S451" s="37">
        <v>2.60954</v>
      </c>
      <c r="T451" s="38">
        <v>1</v>
      </c>
      <c r="U451" s="38">
        <v>1</v>
      </c>
      <c r="V451" s="38">
        <v>1</v>
      </c>
    </row>
    <row r="452" spans="1:22" ht="13.5" customHeight="1" x14ac:dyDescent="0.2">
      <c r="A452" s="32" t="s">
        <v>448</v>
      </c>
      <c r="B452" s="32" t="s">
        <v>8374</v>
      </c>
      <c r="C452" s="32" t="s">
        <v>18124</v>
      </c>
      <c r="D452" s="37">
        <v>5.5128320000000004</v>
      </c>
      <c r="E452" s="39">
        <v>495.01</v>
      </c>
      <c r="F452" s="39">
        <v>1412</v>
      </c>
      <c r="G452" s="39">
        <v>2703.94</v>
      </c>
      <c r="H452" s="38">
        <v>2</v>
      </c>
      <c r="I452" s="38">
        <v>2758</v>
      </c>
      <c r="J452" s="37">
        <v>34.657229856000001</v>
      </c>
      <c r="K452" s="37">
        <v>41.673510417999999</v>
      </c>
      <c r="L452" s="37">
        <v>39.762903360000003</v>
      </c>
      <c r="M452" s="37">
        <v>11.304588493000001</v>
      </c>
      <c r="N452" s="37">
        <v>20.282674923999998</v>
      </c>
      <c r="O452" s="37">
        <v>7.7264980667999996</v>
      </c>
      <c r="P452" s="37">
        <v>9.0049645389999995</v>
      </c>
      <c r="Q452" s="37" t="s">
        <v>15680</v>
      </c>
      <c r="R452" s="38">
        <v>75971</v>
      </c>
      <c r="S452" s="37">
        <v>2.60954</v>
      </c>
      <c r="T452" s="38">
        <v>1</v>
      </c>
      <c r="U452" s="38">
        <v>0</v>
      </c>
      <c r="V452" s="38">
        <v>0</v>
      </c>
    </row>
    <row r="453" spans="1:22" ht="13.5" customHeight="1" x14ac:dyDescent="0.2">
      <c r="A453" s="32" t="s">
        <v>449</v>
      </c>
      <c r="B453" s="32" t="s">
        <v>8375</v>
      </c>
      <c r="C453" s="32" t="s">
        <v>18124</v>
      </c>
      <c r="D453" s="37">
        <v>7.6158130000000002</v>
      </c>
      <c r="E453" s="39">
        <v>322.01</v>
      </c>
      <c r="F453" s="39">
        <v>1520</v>
      </c>
      <c r="G453" s="39">
        <v>2891</v>
      </c>
      <c r="H453" s="38">
        <v>3</v>
      </c>
      <c r="I453" s="38">
        <v>2941</v>
      </c>
      <c r="J453" s="37">
        <v>78.029854771000004</v>
      </c>
      <c r="K453" s="37">
        <v>61.293572140999999</v>
      </c>
      <c r="L453" s="37">
        <v>83.599488699000005</v>
      </c>
      <c r="M453" s="37">
        <v>5.2682372560999999</v>
      </c>
      <c r="N453" s="37">
        <v>13.661868977999999</v>
      </c>
      <c r="O453" s="37">
        <v>9.0803549166999993</v>
      </c>
      <c r="P453" s="37">
        <v>5.7951856945999998</v>
      </c>
      <c r="Q453" s="37" t="s">
        <v>15680</v>
      </c>
      <c r="R453" s="38">
        <v>78441</v>
      </c>
      <c r="S453" s="37">
        <v>2.60954</v>
      </c>
      <c r="T453" s="38">
        <v>2</v>
      </c>
      <c r="U453" s="38">
        <v>2</v>
      </c>
      <c r="V453" s="38">
        <v>1</v>
      </c>
    </row>
    <row r="454" spans="1:22" ht="13.5" customHeight="1" x14ac:dyDescent="0.2">
      <c r="A454" s="32" t="s">
        <v>450</v>
      </c>
      <c r="B454" s="32" t="s">
        <v>8376</v>
      </c>
      <c r="C454" s="32" t="s">
        <v>18124</v>
      </c>
      <c r="D454" s="37">
        <v>2.9958619999999998</v>
      </c>
      <c r="E454" s="39">
        <v>496</v>
      </c>
      <c r="F454" s="39">
        <v>1216</v>
      </c>
      <c r="G454" s="39">
        <v>2036.49</v>
      </c>
      <c r="H454" s="38">
        <v>1</v>
      </c>
      <c r="I454" s="38">
        <v>2571</v>
      </c>
      <c r="J454" s="37">
        <v>21.015346487999999</v>
      </c>
      <c r="K454" s="37">
        <v>27.573324406000001</v>
      </c>
      <c r="L454" s="37">
        <v>15.79820331</v>
      </c>
      <c r="M454" s="37">
        <v>0.64521832440000004</v>
      </c>
      <c r="N454" s="37">
        <v>31.261848298</v>
      </c>
      <c r="O454" s="37">
        <v>21.222972195000001</v>
      </c>
      <c r="P454" s="37">
        <v>9.3000000000000007</v>
      </c>
      <c r="Q454" s="37" t="s">
        <v>15680</v>
      </c>
      <c r="R454" s="38">
        <v>84292</v>
      </c>
      <c r="S454" s="37">
        <v>2.60954</v>
      </c>
      <c r="T454" s="38">
        <v>0</v>
      </c>
      <c r="U454" s="38">
        <v>0</v>
      </c>
      <c r="V454" s="38">
        <v>1</v>
      </c>
    </row>
    <row r="455" spans="1:22" ht="13.5" customHeight="1" x14ac:dyDescent="0.2">
      <c r="A455" s="32" t="s">
        <v>451</v>
      </c>
      <c r="B455" s="32" t="s">
        <v>8377</v>
      </c>
      <c r="C455" s="32" t="s">
        <v>18124</v>
      </c>
      <c r="D455" s="37">
        <v>2.4103289999999999</v>
      </c>
      <c r="E455" s="39">
        <v>222.99</v>
      </c>
      <c r="F455" s="39">
        <v>1185</v>
      </c>
      <c r="G455" s="39">
        <v>2234.27</v>
      </c>
      <c r="H455" s="38">
        <v>2</v>
      </c>
      <c r="I455" s="38">
        <v>2301</v>
      </c>
      <c r="J455" s="37">
        <v>38.559498079000001</v>
      </c>
      <c r="K455" s="37">
        <v>43.055778867999997</v>
      </c>
      <c r="L455" s="37">
        <v>42.084087515999997</v>
      </c>
      <c r="M455" s="37">
        <v>9.9759353895</v>
      </c>
      <c r="N455" s="37">
        <v>23.898774370000002</v>
      </c>
      <c r="O455" s="37">
        <v>10.244167314</v>
      </c>
      <c r="P455" s="37">
        <v>9.3000000000000007</v>
      </c>
      <c r="Q455" s="37" t="s">
        <v>15680</v>
      </c>
      <c r="R455" s="38">
        <v>67347</v>
      </c>
      <c r="S455" s="37">
        <v>2.60954</v>
      </c>
      <c r="T455" s="38">
        <v>1</v>
      </c>
      <c r="U455" s="38">
        <v>1</v>
      </c>
      <c r="V455" s="38">
        <v>2</v>
      </c>
    </row>
    <row r="456" spans="1:22" ht="13.5" customHeight="1" x14ac:dyDescent="0.2">
      <c r="A456" s="32" t="s">
        <v>452</v>
      </c>
      <c r="B456" s="32" t="s">
        <v>8378</v>
      </c>
      <c r="C456" s="32" t="s">
        <v>18173</v>
      </c>
      <c r="D456" s="37">
        <v>5.0327710000000003</v>
      </c>
      <c r="E456" s="39">
        <v>449.99</v>
      </c>
      <c r="F456" s="39">
        <v>1845</v>
      </c>
      <c r="G456" s="39">
        <v>3565.65</v>
      </c>
      <c r="H456" s="38">
        <v>2</v>
      </c>
      <c r="I456" s="38">
        <v>3624</v>
      </c>
      <c r="J456" s="37">
        <v>54.122909550999999</v>
      </c>
      <c r="K456" s="37">
        <v>36.510713111999998</v>
      </c>
      <c r="L456" s="37">
        <v>76.663160196999996</v>
      </c>
      <c r="M456" s="37">
        <v>29.443099124</v>
      </c>
      <c r="N456" s="37">
        <v>45.188019969000003</v>
      </c>
      <c r="O456" s="37">
        <v>11.936494628</v>
      </c>
      <c r="P456" s="37">
        <v>15.2</v>
      </c>
      <c r="Q456" s="37">
        <v>70.607600199999993</v>
      </c>
      <c r="R456" s="38">
        <v>95612</v>
      </c>
      <c r="S456" s="37">
        <v>2.9962599999999999</v>
      </c>
      <c r="T456" s="38">
        <v>0</v>
      </c>
      <c r="U456" s="38">
        <v>0</v>
      </c>
      <c r="V456" s="38">
        <v>1</v>
      </c>
    </row>
    <row r="457" spans="1:22" ht="13.5" customHeight="1" x14ac:dyDescent="0.2">
      <c r="A457" s="32" t="s">
        <v>453</v>
      </c>
      <c r="B457" s="32" t="s">
        <v>8379</v>
      </c>
      <c r="C457" s="32" t="s">
        <v>18070</v>
      </c>
      <c r="D457" s="37">
        <v>4.3309689999999996</v>
      </c>
      <c r="E457" s="39">
        <v>3100.98</v>
      </c>
      <c r="F457" s="39">
        <v>6532</v>
      </c>
      <c r="G457" s="39">
        <v>12560</v>
      </c>
      <c r="H457" s="38">
        <v>9</v>
      </c>
      <c r="I457" s="38">
        <v>12857</v>
      </c>
      <c r="J457" s="37">
        <v>17.978702047999999</v>
      </c>
      <c r="K457" s="37">
        <v>20.995407538999999</v>
      </c>
      <c r="L457" s="37">
        <v>22.595091411999999</v>
      </c>
      <c r="M457" s="37">
        <v>5.5508567446999999</v>
      </c>
      <c r="N457" s="37">
        <v>31.312040332999999</v>
      </c>
      <c r="O457" s="37">
        <v>21.729894045000002</v>
      </c>
      <c r="P457" s="37">
        <v>11.265757322000001</v>
      </c>
      <c r="Q457" s="37">
        <v>92.769649400000006</v>
      </c>
      <c r="R457" s="38">
        <v>407061</v>
      </c>
      <c r="S457" s="37">
        <v>2.5190800000000002</v>
      </c>
      <c r="T457" s="38">
        <v>3</v>
      </c>
      <c r="U457" s="38">
        <v>6</v>
      </c>
      <c r="V457" s="38">
        <v>0</v>
      </c>
    </row>
    <row r="458" spans="1:22" ht="13.5" customHeight="1" x14ac:dyDescent="0.2">
      <c r="A458" s="32" t="s">
        <v>454</v>
      </c>
      <c r="B458" s="32" t="s">
        <v>8380</v>
      </c>
      <c r="C458" s="32" t="s">
        <v>18172</v>
      </c>
      <c r="D458" s="37">
        <v>5.3060700000000001</v>
      </c>
      <c r="E458" s="39">
        <v>3328.04</v>
      </c>
      <c r="F458" s="39">
        <v>6227</v>
      </c>
      <c r="G458" s="39">
        <v>12136.6</v>
      </c>
      <c r="H458" s="38">
        <v>8</v>
      </c>
      <c r="I458" s="38">
        <v>12253</v>
      </c>
      <c r="J458" s="37">
        <v>18.453601710000001</v>
      </c>
      <c r="K458" s="37">
        <v>14.637447522</v>
      </c>
      <c r="L458" s="37">
        <v>17.300579885000001</v>
      </c>
      <c r="M458" s="37">
        <v>28.256670131</v>
      </c>
      <c r="N458" s="37">
        <v>14.251154379999999</v>
      </c>
      <c r="O458" s="37">
        <v>14.415285057</v>
      </c>
      <c r="P458" s="37">
        <v>7.1839644161000002</v>
      </c>
      <c r="Q458" s="37">
        <v>91.669076399999994</v>
      </c>
      <c r="R458" s="38">
        <v>350457</v>
      </c>
      <c r="S458" s="37">
        <v>1.14056</v>
      </c>
      <c r="T458" s="38">
        <v>4</v>
      </c>
      <c r="U458" s="38">
        <v>5</v>
      </c>
      <c r="V458" s="38">
        <v>1</v>
      </c>
    </row>
    <row r="459" spans="1:22" ht="13.5" customHeight="1" x14ac:dyDescent="0.2">
      <c r="A459" s="32" t="s">
        <v>455</v>
      </c>
      <c r="B459" s="32" t="s">
        <v>8381</v>
      </c>
      <c r="C459" s="32" t="s">
        <v>18093</v>
      </c>
      <c r="D459" s="37">
        <v>6.8899809999999997</v>
      </c>
      <c r="E459" s="39">
        <v>3305.99</v>
      </c>
      <c r="F459" s="39">
        <v>8515</v>
      </c>
      <c r="G459" s="39">
        <v>16638.72</v>
      </c>
      <c r="H459" s="38">
        <v>9</v>
      </c>
      <c r="I459" s="38">
        <v>16863</v>
      </c>
      <c r="J459" s="37">
        <v>18.708249143</v>
      </c>
      <c r="K459" s="37">
        <v>14.265427654</v>
      </c>
      <c r="L459" s="37">
        <v>21.676412724999999</v>
      </c>
      <c r="M459" s="37">
        <v>13.500148450999999</v>
      </c>
      <c r="N459" s="37">
        <v>24.316439916</v>
      </c>
      <c r="O459" s="37">
        <v>14.570563712</v>
      </c>
      <c r="P459" s="37">
        <v>8.1</v>
      </c>
      <c r="Q459" s="37">
        <v>54.566575200000003</v>
      </c>
      <c r="R459" s="38">
        <v>530564</v>
      </c>
      <c r="S459" s="37">
        <v>5.5590599999999997</v>
      </c>
      <c r="T459" s="38">
        <v>2</v>
      </c>
      <c r="U459" s="38">
        <v>6</v>
      </c>
      <c r="V459" s="38">
        <v>1</v>
      </c>
    </row>
    <row r="460" spans="1:22" ht="13.5" customHeight="1" x14ac:dyDescent="0.2">
      <c r="A460" s="32" t="s">
        <v>456</v>
      </c>
      <c r="B460" s="32" t="s">
        <v>8382</v>
      </c>
      <c r="C460" s="32" t="s">
        <v>18172</v>
      </c>
      <c r="D460" s="37">
        <v>6.4495990000000001</v>
      </c>
      <c r="E460" s="39">
        <v>2814.97</v>
      </c>
      <c r="F460" s="39">
        <v>4767</v>
      </c>
      <c r="G460" s="39">
        <v>9287.85</v>
      </c>
      <c r="H460" s="38">
        <v>6</v>
      </c>
      <c r="I460" s="38">
        <v>9414</v>
      </c>
      <c r="J460" s="37">
        <v>29.171243698000001</v>
      </c>
      <c r="K460" s="37">
        <v>27.694104965000001</v>
      </c>
      <c r="L460" s="37">
        <v>33.229106418000001</v>
      </c>
      <c r="M460" s="37">
        <v>15.671730193</v>
      </c>
      <c r="N460" s="37">
        <v>18.692880347999999</v>
      </c>
      <c r="O460" s="37">
        <v>21.591883876000001</v>
      </c>
      <c r="P460" s="37">
        <v>7.2</v>
      </c>
      <c r="Q460" s="37">
        <v>85.329209500000005</v>
      </c>
      <c r="R460" s="38">
        <v>281478</v>
      </c>
      <c r="S460" s="37">
        <v>1.14056</v>
      </c>
      <c r="T460" s="38">
        <v>2</v>
      </c>
      <c r="U460" s="38">
        <v>2</v>
      </c>
      <c r="V460" s="38">
        <v>0</v>
      </c>
    </row>
    <row r="461" spans="1:22" ht="13.5" customHeight="1" x14ac:dyDescent="0.2">
      <c r="A461" s="32" t="s">
        <v>457</v>
      </c>
      <c r="B461" s="32" t="s">
        <v>8383</v>
      </c>
      <c r="C461" s="32" t="s">
        <v>18093</v>
      </c>
      <c r="D461" s="37">
        <v>7.3990609999999997</v>
      </c>
      <c r="E461" s="39">
        <v>2164</v>
      </c>
      <c r="F461" s="39">
        <v>4903</v>
      </c>
      <c r="G461" s="39">
        <v>9681.57</v>
      </c>
      <c r="H461" s="38">
        <v>8</v>
      </c>
      <c r="I461" s="38">
        <v>9831</v>
      </c>
      <c r="J461" s="37">
        <v>14.409683522</v>
      </c>
      <c r="K461" s="37">
        <v>16.705070348</v>
      </c>
      <c r="L461" s="37">
        <v>17.901903075</v>
      </c>
      <c r="M461" s="37">
        <v>19.368250199999999</v>
      </c>
      <c r="N461" s="37">
        <v>8.3399751421000001</v>
      </c>
      <c r="O461" s="37">
        <v>8.3935911194999999</v>
      </c>
      <c r="P461" s="37">
        <v>8.1</v>
      </c>
      <c r="Q461" s="37">
        <v>90.711939599999994</v>
      </c>
      <c r="R461" s="38">
        <v>266542</v>
      </c>
      <c r="S461" s="37">
        <v>5.5590599999999997</v>
      </c>
      <c r="T461" s="38">
        <v>4</v>
      </c>
      <c r="U461" s="38">
        <v>5</v>
      </c>
      <c r="V461" s="38">
        <v>1</v>
      </c>
    </row>
    <row r="462" spans="1:22" ht="13.5" customHeight="1" x14ac:dyDescent="0.2">
      <c r="A462" s="32" t="s">
        <v>458</v>
      </c>
      <c r="B462" s="32" t="s">
        <v>8384</v>
      </c>
      <c r="C462" s="32" t="s">
        <v>18173</v>
      </c>
      <c r="D462" s="37">
        <v>5.0296139999999996</v>
      </c>
      <c r="E462" s="39">
        <v>2128.9499999999998</v>
      </c>
      <c r="F462" s="39">
        <v>7301</v>
      </c>
      <c r="G462" s="39">
        <v>13839.12</v>
      </c>
      <c r="H462" s="38">
        <v>10</v>
      </c>
      <c r="I462" s="38">
        <v>14543</v>
      </c>
      <c r="J462" s="37">
        <v>33.655796197999997</v>
      </c>
      <c r="K462" s="37">
        <v>29.886777961</v>
      </c>
      <c r="L462" s="37">
        <v>49.397592062000001</v>
      </c>
      <c r="M462" s="37">
        <v>14.614082765999999</v>
      </c>
      <c r="N462" s="37">
        <v>32.904379845999998</v>
      </c>
      <c r="O462" s="37">
        <v>50.932647119999999</v>
      </c>
      <c r="P462" s="37">
        <v>15.084307179</v>
      </c>
      <c r="Q462" s="37">
        <v>61.348232000000003</v>
      </c>
      <c r="R462" s="38">
        <v>480494</v>
      </c>
      <c r="S462" s="37">
        <v>2.9962599999999999</v>
      </c>
      <c r="T462" s="38">
        <v>2</v>
      </c>
      <c r="U462" s="38">
        <v>5</v>
      </c>
      <c r="V462" s="38">
        <v>2</v>
      </c>
    </row>
    <row r="463" spans="1:22" ht="13.5" customHeight="1" x14ac:dyDescent="0.2">
      <c r="A463" s="32" t="s">
        <v>459</v>
      </c>
      <c r="B463" s="32" t="s">
        <v>8385</v>
      </c>
      <c r="C463" s="32" t="s">
        <v>18172</v>
      </c>
      <c r="D463" s="37">
        <v>4.2349550000000002</v>
      </c>
      <c r="E463" s="39">
        <v>1691.99</v>
      </c>
      <c r="F463" s="39">
        <v>4447</v>
      </c>
      <c r="G463" s="39">
        <v>8635.61</v>
      </c>
      <c r="H463" s="38">
        <v>7</v>
      </c>
      <c r="I463" s="38">
        <v>8760</v>
      </c>
      <c r="J463" s="37">
        <v>7.5819072675000001</v>
      </c>
      <c r="K463" s="37">
        <v>3.7642197049999999</v>
      </c>
      <c r="L463" s="37">
        <v>12.604547314</v>
      </c>
      <c r="M463" s="37">
        <v>27.043638823999999</v>
      </c>
      <c r="N463" s="37">
        <v>2.7936434553999998</v>
      </c>
      <c r="O463" s="37">
        <v>5.6804685077999997</v>
      </c>
      <c r="P463" s="37">
        <v>7.0202873868999998</v>
      </c>
      <c r="Q463" s="37">
        <v>82.383479500000007</v>
      </c>
      <c r="R463" s="38">
        <v>289452</v>
      </c>
      <c r="S463" s="37">
        <v>1.14056</v>
      </c>
      <c r="T463" s="38">
        <v>3</v>
      </c>
      <c r="U463" s="38">
        <v>5</v>
      </c>
      <c r="V463" s="38">
        <v>1</v>
      </c>
    </row>
    <row r="464" spans="1:22" ht="13.5" customHeight="1" x14ac:dyDescent="0.2">
      <c r="A464" s="32" t="s">
        <v>460</v>
      </c>
      <c r="B464" s="32" t="s">
        <v>8386</v>
      </c>
      <c r="C464" s="32" t="s">
        <v>18172</v>
      </c>
      <c r="D464" s="37">
        <v>3.8466499999999999</v>
      </c>
      <c r="E464" s="39">
        <v>2907.94</v>
      </c>
      <c r="F464" s="39">
        <v>6994</v>
      </c>
      <c r="G464" s="39">
        <v>13125.86</v>
      </c>
      <c r="H464" s="38">
        <v>7</v>
      </c>
      <c r="I464" s="38">
        <v>13536</v>
      </c>
      <c r="J464" s="37">
        <v>12.159997357</v>
      </c>
      <c r="K464" s="37">
        <v>8.6253858082000008</v>
      </c>
      <c r="L464" s="37">
        <v>14.561563069</v>
      </c>
      <c r="M464" s="37">
        <v>13.549840022</v>
      </c>
      <c r="N464" s="37">
        <v>12.846601222</v>
      </c>
      <c r="O464" s="37">
        <v>16.223954794000001</v>
      </c>
      <c r="P464" s="37">
        <v>7.6453727506</v>
      </c>
      <c r="Q464" s="37">
        <v>82.694195800000003</v>
      </c>
      <c r="R464" s="38">
        <v>387522</v>
      </c>
      <c r="S464" s="37">
        <v>1.14056</v>
      </c>
      <c r="T464" s="38">
        <v>2</v>
      </c>
      <c r="U464" s="38">
        <v>1</v>
      </c>
      <c r="V464" s="38">
        <v>1</v>
      </c>
    </row>
    <row r="465" spans="1:22" ht="13.5" customHeight="1" x14ac:dyDescent="0.2">
      <c r="A465" s="32" t="s">
        <v>461</v>
      </c>
      <c r="B465" s="32" t="s">
        <v>8387</v>
      </c>
      <c r="C465" s="32" t="s">
        <v>18173</v>
      </c>
      <c r="D465" s="37">
        <v>5.0060339999999997</v>
      </c>
      <c r="E465" s="39">
        <v>1423.97</v>
      </c>
      <c r="F465" s="39">
        <v>4196</v>
      </c>
      <c r="G465" s="39">
        <v>8070.53</v>
      </c>
      <c r="H465" s="38">
        <v>4</v>
      </c>
      <c r="I465" s="38">
        <v>8473</v>
      </c>
      <c r="J465" s="37">
        <v>33.603838590999999</v>
      </c>
      <c r="K465" s="37">
        <v>33.129762159999999</v>
      </c>
      <c r="L465" s="37">
        <v>46.362081781999997</v>
      </c>
      <c r="M465" s="37">
        <v>13.015041179000001</v>
      </c>
      <c r="N465" s="37">
        <v>36.766425034000001</v>
      </c>
      <c r="O465" s="37">
        <v>47.142084752999999</v>
      </c>
      <c r="P465" s="37">
        <v>15.2</v>
      </c>
      <c r="Q465" s="37">
        <v>78.569569999999999</v>
      </c>
      <c r="R465" s="38">
        <v>205134</v>
      </c>
      <c r="S465" s="37">
        <v>2.9962599999999999</v>
      </c>
      <c r="T465" s="38">
        <v>0</v>
      </c>
      <c r="U465" s="38">
        <v>1</v>
      </c>
      <c r="V465" s="38">
        <v>1</v>
      </c>
    </row>
    <row r="466" spans="1:22" ht="13.5" customHeight="1" x14ac:dyDescent="0.2">
      <c r="A466" s="32" t="s">
        <v>462</v>
      </c>
      <c r="B466" s="32" t="s">
        <v>8388</v>
      </c>
      <c r="C466" s="32" t="s">
        <v>18070</v>
      </c>
      <c r="D466" s="37">
        <v>3.4150960000000001</v>
      </c>
      <c r="E466" s="39">
        <v>928</v>
      </c>
      <c r="F466" s="39">
        <v>2475</v>
      </c>
      <c r="G466" s="39">
        <v>4997.22</v>
      </c>
      <c r="H466" s="38">
        <v>2</v>
      </c>
      <c r="I466" s="38">
        <v>5118</v>
      </c>
      <c r="J466" s="37">
        <v>56.332302339000002</v>
      </c>
      <c r="K466" s="37">
        <v>47.845804256000001</v>
      </c>
      <c r="L466" s="37">
        <v>63.482149999000001</v>
      </c>
      <c r="M466" s="37">
        <v>5.3605031829999996</v>
      </c>
      <c r="N466" s="37">
        <v>59.150207186999999</v>
      </c>
      <c r="O466" s="37">
        <v>51.057278126999996</v>
      </c>
      <c r="P466" s="37">
        <v>11.3</v>
      </c>
      <c r="Q466" s="37">
        <v>60.981494699999999</v>
      </c>
      <c r="R466" s="38">
        <v>173679</v>
      </c>
      <c r="S466" s="37">
        <v>2.5190800000000002</v>
      </c>
      <c r="T466" s="38">
        <v>1</v>
      </c>
      <c r="U466" s="38">
        <v>0</v>
      </c>
      <c r="V466" s="38">
        <v>2</v>
      </c>
    </row>
    <row r="467" spans="1:22" ht="13.5" customHeight="1" x14ac:dyDescent="0.2">
      <c r="A467" s="32" t="s">
        <v>463</v>
      </c>
      <c r="B467" s="32" t="s">
        <v>8389</v>
      </c>
      <c r="C467" s="32" t="s">
        <v>18172</v>
      </c>
      <c r="D467" s="37">
        <v>5.9758810000000002</v>
      </c>
      <c r="E467" s="39">
        <v>1597.99</v>
      </c>
      <c r="F467" s="39">
        <v>4951</v>
      </c>
      <c r="G467" s="39">
        <v>9608.8799999999992</v>
      </c>
      <c r="H467" s="38">
        <v>6</v>
      </c>
      <c r="I467" s="38">
        <v>9788</v>
      </c>
      <c r="J467" s="37">
        <v>21.807324455</v>
      </c>
      <c r="K467" s="37">
        <v>20.081602888999999</v>
      </c>
      <c r="L467" s="37">
        <v>37.641639585999997</v>
      </c>
      <c r="M467" s="37">
        <v>11.667506276999999</v>
      </c>
      <c r="N467" s="37">
        <v>29.869842912999999</v>
      </c>
      <c r="O467" s="37">
        <v>26.787282311999999</v>
      </c>
      <c r="P467" s="37">
        <v>7.2</v>
      </c>
      <c r="Q467" s="37">
        <v>88.060390200000001</v>
      </c>
      <c r="R467" s="38">
        <v>332049</v>
      </c>
      <c r="S467" s="37">
        <v>1.14056</v>
      </c>
      <c r="T467" s="38">
        <v>4</v>
      </c>
      <c r="U467" s="38">
        <v>2</v>
      </c>
      <c r="V467" s="38">
        <v>0</v>
      </c>
    </row>
    <row r="468" spans="1:22" ht="13.5" customHeight="1" x14ac:dyDescent="0.2">
      <c r="A468" s="32" t="s">
        <v>464</v>
      </c>
      <c r="B468" s="32" t="s">
        <v>8390</v>
      </c>
      <c r="C468" s="32" t="s">
        <v>18172</v>
      </c>
      <c r="D468" s="37">
        <v>1.8407800000000001</v>
      </c>
      <c r="E468" s="39">
        <v>1889.03</v>
      </c>
      <c r="F468" s="39">
        <v>3730</v>
      </c>
      <c r="G468" s="39">
        <v>7210.4</v>
      </c>
      <c r="H468" s="38">
        <v>4</v>
      </c>
      <c r="I468" s="38">
        <v>7315</v>
      </c>
      <c r="J468" s="37">
        <v>31.242641947999999</v>
      </c>
      <c r="K468" s="37">
        <v>30.342044013999999</v>
      </c>
      <c r="L468" s="37">
        <v>34.789014877</v>
      </c>
      <c r="M468" s="37">
        <v>17.345896570000001</v>
      </c>
      <c r="N468" s="37">
        <v>19.028168798999999</v>
      </c>
      <c r="O468" s="37">
        <v>23.031083377000002</v>
      </c>
      <c r="P468" s="37">
        <v>7.2</v>
      </c>
      <c r="Q468" s="37">
        <v>80.862540100000004</v>
      </c>
      <c r="R468" s="38">
        <v>194581</v>
      </c>
      <c r="S468" s="37">
        <v>1.14056</v>
      </c>
      <c r="T468" s="38">
        <v>1</v>
      </c>
      <c r="U468" s="38">
        <v>4</v>
      </c>
      <c r="V468" s="38">
        <v>2</v>
      </c>
    </row>
    <row r="469" spans="1:22" ht="13.5" customHeight="1" x14ac:dyDescent="0.2">
      <c r="A469" s="32" t="s">
        <v>465</v>
      </c>
      <c r="B469" s="32" t="s">
        <v>8391</v>
      </c>
      <c r="C469" s="32" t="s">
        <v>18070</v>
      </c>
      <c r="D469" s="37">
        <v>5.7756040000000004</v>
      </c>
      <c r="E469" s="39">
        <v>2909</v>
      </c>
      <c r="F469" s="39">
        <v>7854</v>
      </c>
      <c r="G469" s="39">
        <v>15207.83</v>
      </c>
      <c r="H469" s="38">
        <v>9</v>
      </c>
      <c r="I469" s="38">
        <v>15577</v>
      </c>
      <c r="J469" s="37">
        <v>27.153430750999998</v>
      </c>
      <c r="K469" s="37">
        <v>27.363052867</v>
      </c>
      <c r="L469" s="37">
        <v>34.072674997</v>
      </c>
      <c r="M469" s="37">
        <v>4.6626670149000002</v>
      </c>
      <c r="N469" s="37">
        <v>42.962946361999997</v>
      </c>
      <c r="O469" s="37">
        <v>37.648769948000002</v>
      </c>
      <c r="P469" s="37">
        <v>11.241517754</v>
      </c>
      <c r="Q469" s="37">
        <v>67.241627300000005</v>
      </c>
      <c r="R469" s="38">
        <v>478164</v>
      </c>
      <c r="S469" s="37">
        <v>2.5190800000000002</v>
      </c>
      <c r="T469" s="38">
        <v>3</v>
      </c>
      <c r="U469" s="38">
        <v>2</v>
      </c>
      <c r="V469" s="38">
        <v>3</v>
      </c>
    </row>
    <row r="470" spans="1:22" ht="13.5" customHeight="1" x14ac:dyDescent="0.2">
      <c r="A470" s="32" t="s">
        <v>466</v>
      </c>
      <c r="B470" s="32" t="s">
        <v>8392</v>
      </c>
      <c r="C470" s="32" t="s">
        <v>18070</v>
      </c>
      <c r="D470" s="37">
        <v>7.1529559999999996</v>
      </c>
      <c r="E470" s="39">
        <v>1529.02</v>
      </c>
      <c r="F470" s="39">
        <v>4816</v>
      </c>
      <c r="G470" s="39">
        <v>9018.3700000000008</v>
      </c>
      <c r="H470" s="38">
        <v>8</v>
      </c>
      <c r="I470" s="38">
        <v>9304</v>
      </c>
      <c r="J470" s="37">
        <v>29.931543391999998</v>
      </c>
      <c r="K470" s="37">
        <v>28.16812247</v>
      </c>
      <c r="L470" s="37">
        <v>38.201812910999998</v>
      </c>
      <c r="M470" s="37">
        <v>6.5277088228000002</v>
      </c>
      <c r="N470" s="37">
        <v>48.344017739000002</v>
      </c>
      <c r="O470" s="37">
        <v>36.770056709000002</v>
      </c>
      <c r="P470" s="37">
        <v>11.3</v>
      </c>
      <c r="Q470" s="37">
        <v>85.989638600000006</v>
      </c>
      <c r="R470" s="38">
        <v>194184</v>
      </c>
      <c r="S470" s="37">
        <v>2.5190800000000002</v>
      </c>
      <c r="T470" s="38">
        <v>2</v>
      </c>
      <c r="U470" s="38">
        <v>5</v>
      </c>
      <c r="V470" s="38">
        <v>0</v>
      </c>
    </row>
    <row r="471" spans="1:22" ht="13.5" customHeight="1" x14ac:dyDescent="0.2">
      <c r="A471" s="32" t="s">
        <v>467</v>
      </c>
      <c r="B471" s="32" t="s">
        <v>8393</v>
      </c>
      <c r="C471" s="32" t="s">
        <v>18173</v>
      </c>
      <c r="D471" s="37">
        <v>2.6937519999999999</v>
      </c>
      <c r="E471" s="39">
        <v>984.99</v>
      </c>
      <c r="F471" s="39">
        <v>3421</v>
      </c>
      <c r="G471" s="39">
        <v>6296.93</v>
      </c>
      <c r="H471" s="38">
        <v>6</v>
      </c>
      <c r="I471" s="38">
        <v>7416</v>
      </c>
      <c r="J471" s="37">
        <v>60.363458188000003</v>
      </c>
      <c r="K471" s="37">
        <v>64.070623742999999</v>
      </c>
      <c r="L471" s="37">
        <v>59.172870304999996</v>
      </c>
      <c r="M471" s="37">
        <v>16.823968808</v>
      </c>
      <c r="N471" s="37">
        <v>64.801437117000006</v>
      </c>
      <c r="O471" s="37">
        <v>53.528564967999998</v>
      </c>
      <c r="P471" s="37">
        <v>15.2</v>
      </c>
      <c r="Q471" s="37">
        <v>62.1367124</v>
      </c>
      <c r="R471" s="38">
        <v>145842</v>
      </c>
      <c r="S471" s="37">
        <v>2.9962599999999999</v>
      </c>
      <c r="T471" s="38">
        <v>3</v>
      </c>
      <c r="U471" s="38">
        <v>0</v>
      </c>
      <c r="V471" s="38">
        <v>0</v>
      </c>
    </row>
    <row r="472" spans="1:22" ht="13.5" customHeight="1" x14ac:dyDescent="0.2">
      <c r="A472" s="32" t="s">
        <v>468</v>
      </c>
      <c r="B472" s="32" t="s">
        <v>8394</v>
      </c>
      <c r="C472" s="32" t="s">
        <v>18173</v>
      </c>
      <c r="D472" s="37">
        <v>3.058039</v>
      </c>
      <c r="E472" s="39">
        <v>848.03</v>
      </c>
      <c r="F472" s="39">
        <v>3117</v>
      </c>
      <c r="G472" s="39">
        <v>6109.9</v>
      </c>
      <c r="H472" s="38">
        <v>3</v>
      </c>
      <c r="I472" s="38">
        <v>6443</v>
      </c>
      <c r="J472" s="37">
        <v>75.451785892999993</v>
      </c>
      <c r="K472" s="37">
        <v>52.484603536999998</v>
      </c>
      <c r="L472" s="37">
        <v>88.976371974000003</v>
      </c>
      <c r="M472" s="37">
        <v>15.841546493999999</v>
      </c>
      <c r="N472" s="37">
        <v>67.372696794999996</v>
      </c>
      <c r="O472" s="37">
        <v>50.874192368999999</v>
      </c>
      <c r="P472" s="37">
        <v>15.2</v>
      </c>
      <c r="Q472" s="37">
        <v>79.829481200000004</v>
      </c>
      <c r="R472" s="38">
        <v>219868</v>
      </c>
      <c r="S472" s="37">
        <v>2.9962599999999999</v>
      </c>
      <c r="T472" s="38">
        <v>0</v>
      </c>
      <c r="U472" s="38">
        <v>1</v>
      </c>
      <c r="V472" s="38">
        <v>1</v>
      </c>
    </row>
    <row r="473" spans="1:22" ht="13.5" customHeight="1" x14ac:dyDescent="0.2">
      <c r="A473" s="32" t="s">
        <v>469</v>
      </c>
      <c r="B473" s="32" t="s">
        <v>8395</v>
      </c>
      <c r="C473" s="32" t="s">
        <v>18070</v>
      </c>
      <c r="D473" s="37">
        <v>1.6971270000000001</v>
      </c>
      <c r="E473" s="39">
        <v>463.99</v>
      </c>
      <c r="F473" s="39">
        <v>1424</v>
      </c>
      <c r="G473" s="39">
        <v>2840.37</v>
      </c>
      <c r="H473" s="38">
        <v>1</v>
      </c>
      <c r="I473" s="38">
        <v>2937</v>
      </c>
      <c r="J473" s="37">
        <v>58.037534669000003</v>
      </c>
      <c r="K473" s="37">
        <v>48.278535957000003</v>
      </c>
      <c r="L473" s="37">
        <v>68.363977253000002</v>
      </c>
      <c r="M473" s="37">
        <v>2.4387298435</v>
      </c>
      <c r="N473" s="37">
        <v>92.051470739999999</v>
      </c>
      <c r="O473" s="37">
        <v>90.610717347999994</v>
      </c>
      <c r="P473" s="37">
        <v>11.3</v>
      </c>
      <c r="Q473" s="37">
        <v>84.298407499999996</v>
      </c>
      <c r="R473" s="38">
        <v>88943</v>
      </c>
      <c r="S473" s="37">
        <v>2.5190800000000002</v>
      </c>
      <c r="T473" s="38">
        <v>0</v>
      </c>
      <c r="U473" s="38">
        <v>1</v>
      </c>
      <c r="V473" s="38">
        <v>1</v>
      </c>
    </row>
    <row r="474" spans="1:22" ht="13.5" customHeight="1" x14ac:dyDescent="0.2">
      <c r="A474" s="32" t="s">
        <v>470</v>
      </c>
      <c r="B474" s="32" t="s">
        <v>8396</v>
      </c>
      <c r="C474" s="32" t="s">
        <v>18173</v>
      </c>
      <c r="D474" s="37">
        <v>6.5768279999999999</v>
      </c>
      <c r="E474" s="39">
        <v>1204.01</v>
      </c>
      <c r="F474" s="39">
        <v>3731</v>
      </c>
      <c r="G474" s="39">
        <v>7307.49</v>
      </c>
      <c r="H474" s="38">
        <v>6</v>
      </c>
      <c r="I474" s="38">
        <v>7412</v>
      </c>
      <c r="J474" s="37">
        <v>20.914355508</v>
      </c>
      <c r="K474" s="37">
        <v>19.902953350000001</v>
      </c>
      <c r="L474" s="37">
        <v>34.824029441999997</v>
      </c>
      <c r="M474" s="37">
        <v>22.562259029</v>
      </c>
      <c r="N474" s="37">
        <v>28.583770815000001</v>
      </c>
      <c r="O474" s="37">
        <v>16.66711617</v>
      </c>
      <c r="P474" s="37">
        <v>14.572041545999999</v>
      </c>
      <c r="Q474" s="37">
        <v>78.274058800000006</v>
      </c>
      <c r="R474" s="38">
        <v>136122</v>
      </c>
      <c r="S474" s="37">
        <v>2.9962599999999999</v>
      </c>
      <c r="T474" s="38">
        <v>5</v>
      </c>
      <c r="U474" s="38">
        <v>5</v>
      </c>
      <c r="V474" s="38">
        <v>3</v>
      </c>
    </row>
    <row r="475" spans="1:22" ht="13.5" customHeight="1" x14ac:dyDescent="0.2">
      <c r="A475" s="32" t="s">
        <v>471</v>
      </c>
      <c r="B475" s="32" t="s">
        <v>8397</v>
      </c>
      <c r="C475" s="32" t="s">
        <v>18173</v>
      </c>
      <c r="D475" s="37">
        <v>6.0433180000000002</v>
      </c>
      <c r="E475" s="39">
        <v>1424.03</v>
      </c>
      <c r="F475" s="39">
        <v>3980</v>
      </c>
      <c r="G475" s="39">
        <v>7312.52</v>
      </c>
      <c r="H475" s="38">
        <v>5</v>
      </c>
      <c r="I475" s="38">
        <v>7757</v>
      </c>
      <c r="J475" s="37">
        <v>21.944914982</v>
      </c>
      <c r="K475" s="37">
        <v>20.944019325999999</v>
      </c>
      <c r="L475" s="37">
        <v>31.637394184000001</v>
      </c>
      <c r="M475" s="37">
        <v>18.97730421</v>
      </c>
      <c r="N475" s="37">
        <v>36.819443788000001</v>
      </c>
      <c r="O475" s="37">
        <v>34.132118771000002</v>
      </c>
      <c r="P475" s="37">
        <v>14.758248225999999</v>
      </c>
      <c r="Q475" s="37">
        <v>82.579152100000002</v>
      </c>
      <c r="R475" s="38">
        <v>239301</v>
      </c>
      <c r="S475" s="37">
        <v>2.9962599999999999</v>
      </c>
      <c r="T475" s="38">
        <v>3</v>
      </c>
      <c r="U475" s="38">
        <v>4</v>
      </c>
      <c r="V475" s="38">
        <v>0</v>
      </c>
    </row>
    <row r="476" spans="1:22" ht="13.5" customHeight="1" x14ac:dyDescent="0.2">
      <c r="A476" s="32" t="s">
        <v>472</v>
      </c>
      <c r="B476" s="32" t="s">
        <v>8398</v>
      </c>
      <c r="C476" s="32" t="s">
        <v>18093</v>
      </c>
      <c r="D476" s="37">
        <v>6.8741130000000004</v>
      </c>
      <c r="E476" s="39">
        <v>3191.06</v>
      </c>
      <c r="F476" s="39">
        <v>7793</v>
      </c>
      <c r="G476" s="39">
        <v>14947.15</v>
      </c>
      <c r="H476" s="38">
        <v>11</v>
      </c>
      <c r="I476" s="38">
        <v>15310</v>
      </c>
      <c r="J476" s="37">
        <v>16.703930768999999</v>
      </c>
      <c r="K476" s="37">
        <v>20.167514955000001</v>
      </c>
      <c r="L476" s="37">
        <v>25.264468867000001</v>
      </c>
      <c r="M476" s="37">
        <v>9.4824286473000008</v>
      </c>
      <c r="N476" s="37">
        <v>33.955224592</v>
      </c>
      <c r="O476" s="37">
        <v>7.8662951633000002</v>
      </c>
      <c r="P476" s="37">
        <v>8.0988555587000004</v>
      </c>
      <c r="Q476" s="37">
        <v>79.372808500000005</v>
      </c>
      <c r="R476" s="38">
        <v>488501</v>
      </c>
      <c r="S476" s="37">
        <v>5.5590599999999997</v>
      </c>
      <c r="T476" s="38">
        <v>3</v>
      </c>
      <c r="U476" s="38">
        <v>5</v>
      </c>
      <c r="V476" s="38">
        <v>4</v>
      </c>
    </row>
    <row r="477" spans="1:22" ht="13.5" customHeight="1" x14ac:dyDescent="0.2">
      <c r="A477" s="32" t="s">
        <v>473</v>
      </c>
      <c r="B477" s="32" t="s">
        <v>8399</v>
      </c>
      <c r="C477" s="32" t="s">
        <v>18070</v>
      </c>
      <c r="D477" s="37">
        <v>3.6200019999999999</v>
      </c>
      <c r="E477" s="39">
        <v>1362.99</v>
      </c>
      <c r="F477" s="39">
        <v>2984</v>
      </c>
      <c r="G477" s="39">
        <v>5832.78</v>
      </c>
      <c r="H477" s="38">
        <v>3</v>
      </c>
      <c r="I477" s="38">
        <v>6020</v>
      </c>
      <c r="J477" s="37">
        <v>30.700762639000001</v>
      </c>
      <c r="K477" s="37">
        <v>28.885287513000002</v>
      </c>
      <c r="L477" s="37">
        <v>39.421362117000001</v>
      </c>
      <c r="M477" s="37">
        <v>4.3260374747999997</v>
      </c>
      <c r="N477" s="37">
        <v>52.264945681999997</v>
      </c>
      <c r="O477" s="37">
        <v>46.750291689999997</v>
      </c>
      <c r="P477" s="37">
        <v>11.3</v>
      </c>
      <c r="Q477" s="37">
        <v>68.517224299999995</v>
      </c>
      <c r="R477" s="38">
        <v>151449</v>
      </c>
      <c r="S477" s="37">
        <v>2.5190800000000002</v>
      </c>
      <c r="T477" s="38">
        <v>1</v>
      </c>
      <c r="U477" s="38">
        <v>0</v>
      </c>
      <c r="V477" s="38">
        <v>2</v>
      </c>
    </row>
    <row r="478" spans="1:22" ht="13.5" customHeight="1" x14ac:dyDescent="0.2">
      <c r="A478" s="32" t="s">
        <v>474</v>
      </c>
      <c r="B478" s="32" t="s">
        <v>8400</v>
      </c>
      <c r="C478" s="32" t="s">
        <v>18172</v>
      </c>
      <c r="D478" s="37">
        <v>2.3691110000000002</v>
      </c>
      <c r="E478" s="39">
        <v>1815.02</v>
      </c>
      <c r="F478" s="39">
        <v>3425</v>
      </c>
      <c r="G478" s="39">
        <v>6388.35</v>
      </c>
      <c r="H478" s="38">
        <v>4</v>
      </c>
      <c r="I478" s="38">
        <v>6590</v>
      </c>
      <c r="J478" s="37">
        <v>3.1044325516</v>
      </c>
      <c r="K478" s="37">
        <v>3.7292404712999998</v>
      </c>
      <c r="L478" s="37">
        <v>5.0725651367999998</v>
      </c>
      <c r="M478" s="37">
        <v>13.884597395</v>
      </c>
      <c r="N478" s="37">
        <v>6.5381686857999997</v>
      </c>
      <c r="O478" s="37">
        <v>4.2222699136999999</v>
      </c>
      <c r="P478" s="37">
        <v>7.2</v>
      </c>
      <c r="Q478" s="37">
        <v>86.925184299999998</v>
      </c>
      <c r="R478" s="38">
        <v>188011</v>
      </c>
      <c r="S478" s="37">
        <v>1.14056</v>
      </c>
      <c r="T478" s="38">
        <v>1</v>
      </c>
      <c r="U478" s="38">
        <v>3</v>
      </c>
      <c r="V478" s="38">
        <v>1</v>
      </c>
    </row>
    <row r="479" spans="1:22" ht="13.5" customHeight="1" x14ac:dyDescent="0.2">
      <c r="A479" s="32" t="s">
        <v>475</v>
      </c>
      <c r="B479" s="32" t="s">
        <v>8401</v>
      </c>
      <c r="C479" s="32" t="s">
        <v>18172</v>
      </c>
      <c r="D479" s="37">
        <v>8.4158410000000003</v>
      </c>
      <c r="E479" s="39">
        <v>2961.05</v>
      </c>
      <c r="F479" s="39">
        <v>6082</v>
      </c>
      <c r="G479" s="39">
        <v>12275.49</v>
      </c>
      <c r="H479" s="38">
        <v>10</v>
      </c>
      <c r="I479" s="38">
        <v>12407</v>
      </c>
      <c r="J479" s="37">
        <v>28.766119907</v>
      </c>
      <c r="K479" s="37">
        <v>26.493291662000001</v>
      </c>
      <c r="L479" s="37">
        <v>33.260814971999999</v>
      </c>
      <c r="M479" s="37">
        <v>38.165660150000001</v>
      </c>
      <c r="N479" s="37">
        <v>18.893430169999998</v>
      </c>
      <c r="O479" s="37">
        <v>26.394514703999999</v>
      </c>
      <c r="P479" s="37">
        <v>7.2</v>
      </c>
      <c r="Q479" s="37">
        <v>80.579491899999994</v>
      </c>
      <c r="R479" s="38">
        <v>314465</v>
      </c>
      <c r="S479" s="37">
        <v>1.14056</v>
      </c>
      <c r="T479" s="38">
        <v>1</v>
      </c>
      <c r="U479" s="38">
        <v>7</v>
      </c>
      <c r="V479" s="38">
        <v>2</v>
      </c>
    </row>
    <row r="480" spans="1:22" ht="13.5" customHeight="1" x14ac:dyDescent="0.2">
      <c r="A480" s="32" t="s">
        <v>476</v>
      </c>
      <c r="B480" s="32" t="s">
        <v>8402</v>
      </c>
      <c r="C480" s="32" t="s">
        <v>18093</v>
      </c>
      <c r="D480" s="37">
        <v>7.6107329999999997</v>
      </c>
      <c r="E480" s="39">
        <v>2751.94</v>
      </c>
      <c r="F480" s="39">
        <v>8330</v>
      </c>
      <c r="G480" s="39">
        <v>15789.93</v>
      </c>
      <c r="H480" s="38">
        <v>10</v>
      </c>
      <c r="I480" s="38">
        <v>17191</v>
      </c>
      <c r="J480" s="37">
        <v>31.895233707999999</v>
      </c>
      <c r="K480" s="37">
        <v>31.752775160999999</v>
      </c>
      <c r="L480" s="37">
        <v>38.908916677999997</v>
      </c>
      <c r="M480" s="37">
        <v>7.3399957829</v>
      </c>
      <c r="N480" s="37">
        <v>52.451155343000003</v>
      </c>
      <c r="O480" s="37">
        <v>17.208105216</v>
      </c>
      <c r="P480" s="37">
        <v>8.1</v>
      </c>
      <c r="Q480" s="37">
        <v>76.876189999999994</v>
      </c>
      <c r="R480" s="38">
        <v>490640</v>
      </c>
      <c r="S480" s="37">
        <v>5.5590599999999997</v>
      </c>
      <c r="T480" s="38">
        <v>3</v>
      </c>
      <c r="U480" s="38">
        <v>3</v>
      </c>
      <c r="V480" s="38">
        <v>3</v>
      </c>
    </row>
    <row r="481" spans="1:22" ht="13.5" customHeight="1" x14ac:dyDescent="0.2">
      <c r="A481" s="32" t="s">
        <v>477</v>
      </c>
      <c r="B481" s="32" t="s">
        <v>8403</v>
      </c>
      <c r="C481" s="32" t="s">
        <v>18173</v>
      </c>
      <c r="D481" s="37">
        <v>6.8335660000000003</v>
      </c>
      <c r="E481" s="39">
        <v>1010.02</v>
      </c>
      <c r="F481" s="39">
        <v>2963</v>
      </c>
      <c r="G481" s="39">
        <v>5513.47</v>
      </c>
      <c r="H481" s="38">
        <v>10</v>
      </c>
      <c r="I481" s="38">
        <v>5956</v>
      </c>
      <c r="J481" s="37">
        <v>55.333796507999999</v>
      </c>
      <c r="K481" s="37">
        <v>55.193527824999997</v>
      </c>
      <c r="L481" s="37">
        <v>66.807823632999998</v>
      </c>
      <c r="M481" s="37">
        <v>14.547096206000001</v>
      </c>
      <c r="N481" s="37">
        <v>50.798618771999998</v>
      </c>
      <c r="O481" s="37">
        <v>49.129550850000001</v>
      </c>
      <c r="P481" s="37">
        <v>15.2</v>
      </c>
      <c r="Q481" s="37">
        <v>67.636992500000005</v>
      </c>
      <c r="R481" s="38">
        <v>183191</v>
      </c>
      <c r="S481" s="37">
        <v>2.9962599999999999</v>
      </c>
      <c r="T481" s="38">
        <v>6</v>
      </c>
      <c r="U481" s="38">
        <v>4</v>
      </c>
      <c r="V481" s="38">
        <v>3</v>
      </c>
    </row>
    <row r="482" spans="1:22" ht="13.5" customHeight="1" x14ac:dyDescent="0.2">
      <c r="A482" s="32" t="s">
        <v>478</v>
      </c>
      <c r="B482" s="32" t="s">
        <v>8404</v>
      </c>
      <c r="C482" s="32" t="s">
        <v>18172</v>
      </c>
      <c r="D482" s="37">
        <v>8.3690840000000009</v>
      </c>
      <c r="E482" s="39">
        <v>1902</v>
      </c>
      <c r="F482" s="39">
        <v>5021</v>
      </c>
      <c r="G482" s="39">
        <v>9958.33</v>
      </c>
      <c r="H482" s="38">
        <v>9</v>
      </c>
      <c r="I482" s="38">
        <v>10064</v>
      </c>
      <c r="J482" s="37">
        <v>9.5165956176000002</v>
      </c>
      <c r="K482" s="37">
        <v>8.4776176922000008</v>
      </c>
      <c r="L482" s="37">
        <v>15.456556372</v>
      </c>
      <c r="M482" s="37">
        <v>32.892956108</v>
      </c>
      <c r="N482" s="37">
        <v>17.968190270000001</v>
      </c>
      <c r="O482" s="37">
        <v>10.974883931000001</v>
      </c>
      <c r="P482" s="37">
        <v>6.3782370884999997</v>
      </c>
      <c r="Q482" s="37">
        <v>91.900543200000001</v>
      </c>
      <c r="R482" s="38">
        <v>221707</v>
      </c>
      <c r="S482" s="37">
        <v>1.14056</v>
      </c>
      <c r="T482" s="38">
        <v>4</v>
      </c>
      <c r="U482" s="38">
        <v>8</v>
      </c>
      <c r="V482" s="38">
        <v>0</v>
      </c>
    </row>
    <row r="483" spans="1:22" ht="13.5" customHeight="1" x14ac:dyDescent="0.2">
      <c r="A483" s="32" t="s">
        <v>479</v>
      </c>
      <c r="B483" s="32" t="s">
        <v>8405</v>
      </c>
      <c r="C483" s="32" t="s">
        <v>18070</v>
      </c>
      <c r="D483" s="37">
        <v>6.0256220000000003</v>
      </c>
      <c r="E483" s="39">
        <v>3001.95</v>
      </c>
      <c r="F483" s="39">
        <v>5782</v>
      </c>
      <c r="G483" s="39">
        <v>10602.49</v>
      </c>
      <c r="H483" s="38">
        <v>7</v>
      </c>
      <c r="I483" s="38">
        <v>11003</v>
      </c>
      <c r="J483" s="37">
        <v>9.2804590790999999</v>
      </c>
      <c r="K483" s="37">
        <v>14.701290233</v>
      </c>
      <c r="L483" s="37">
        <v>10.851174405</v>
      </c>
      <c r="M483" s="37">
        <v>11.640159138</v>
      </c>
      <c r="N483" s="37">
        <v>12.138629635999999</v>
      </c>
      <c r="O483" s="37">
        <v>8.1803834121999994</v>
      </c>
      <c r="P483" s="37">
        <v>11.247757256</v>
      </c>
      <c r="Q483" s="37">
        <v>92.200519999999997</v>
      </c>
      <c r="R483" s="38">
        <v>348749</v>
      </c>
      <c r="S483" s="37">
        <v>2.5190800000000002</v>
      </c>
      <c r="T483" s="38">
        <v>1</v>
      </c>
      <c r="U483" s="38">
        <v>5</v>
      </c>
      <c r="V483" s="38">
        <v>0</v>
      </c>
    </row>
    <row r="484" spans="1:22" ht="13.5" customHeight="1" x14ac:dyDescent="0.2">
      <c r="A484" s="32" t="s">
        <v>480</v>
      </c>
      <c r="B484" s="32" t="s">
        <v>8406</v>
      </c>
      <c r="C484" s="32" t="s">
        <v>18070</v>
      </c>
      <c r="D484" s="37">
        <v>5.2464589999999998</v>
      </c>
      <c r="E484" s="39">
        <v>2258.0100000000002</v>
      </c>
      <c r="F484" s="39">
        <v>7263</v>
      </c>
      <c r="G484" s="39">
        <v>14067.71</v>
      </c>
      <c r="H484" s="38">
        <v>8</v>
      </c>
      <c r="I484" s="38">
        <v>14467</v>
      </c>
      <c r="J484" s="37">
        <v>27.352511542999999</v>
      </c>
      <c r="K484" s="37">
        <v>25.784396271999999</v>
      </c>
      <c r="L484" s="37">
        <v>34.331567532000001</v>
      </c>
      <c r="M484" s="37">
        <v>7.0054914177000001</v>
      </c>
      <c r="N484" s="37">
        <v>40.460421185999998</v>
      </c>
      <c r="O484" s="37">
        <v>29.534870109</v>
      </c>
      <c r="P484" s="37">
        <v>11.3</v>
      </c>
      <c r="Q484" s="37">
        <v>91.070929199999995</v>
      </c>
      <c r="R484" s="38">
        <v>412265</v>
      </c>
      <c r="S484" s="37">
        <v>2.5190800000000002</v>
      </c>
      <c r="T484" s="38">
        <v>4</v>
      </c>
      <c r="U484" s="38">
        <v>3</v>
      </c>
      <c r="V484" s="38">
        <v>2</v>
      </c>
    </row>
    <row r="485" spans="1:22" ht="13.5" customHeight="1" x14ac:dyDescent="0.2">
      <c r="A485" s="32" t="s">
        <v>481</v>
      </c>
      <c r="B485" s="32" t="s">
        <v>8407</v>
      </c>
      <c r="C485" s="32" t="s">
        <v>18173</v>
      </c>
      <c r="D485" s="37">
        <v>6.8690239999999996</v>
      </c>
      <c r="E485" s="39">
        <v>271</v>
      </c>
      <c r="F485" s="39">
        <v>947</v>
      </c>
      <c r="G485" s="39">
        <v>1956.92</v>
      </c>
      <c r="H485" s="38">
        <v>2</v>
      </c>
      <c r="I485" s="38">
        <v>2271</v>
      </c>
      <c r="J485" s="37">
        <v>77.137481613000006</v>
      </c>
      <c r="K485" s="37">
        <v>80.740092618999995</v>
      </c>
      <c r="L485" s="37">
        <v>78.399077574000003</v>
      </c>
      <c r="M485" s="37">
        <v>13.494732258999999</v>
      </c>
      <c r="N485" s="37">
        <v>71.600030063000005</v>
      </c>
      <c r="O485" s="37">
        <v>62.515628776</v>
      </c>
      <c r="P485" s="37">
        <v>15.2</v>
      </c>
      <c r="Q485" s="37" t="s">
        <v>15680</v>
      </c>
      <c r="R485" s="38">
        <v>38672</v>
      </c>
      <c r="S485" s="37">
        <v>2.9962599999999999</v>
      </c>
      <c r="T485" s="38">
        <v>1</v>
      </c>
      <c r="U485" s="38">
        <v>0</v>
      </c>
      <c r="V485" s="38">
        <v>2</v>
      </c>
    </row>
    <row r="486" spans="1:22" ht="13.5" customHeight="1" x14ac:dyDescent="0.2">
      <c r="A486" s="32" t="s">
        <v>482</v>
      </c>
      <c r="B486" s="32" t="s">
        <v>8408</v>
      </c>
      <c r="C486" s="32" t="s">
        <v>18172</v>
      </c>
      <c r="D486" s="37">
        <v>1.940895</v>
      </c>
      <c r="E486" s="39">
        <v>2642.01</v>
      </c>
      <c r="F486" s="39">
        <v>5420</v>
      </c>
      <c r="G486" s="39">
        <v>10828.17</v>
      </c>
      <c r="H486" s="38">
        <v>6</v>
      </c>
      <c r="I486" s="38">
        <v>10921</v>
      </c>
      <c r="J486" s="37">
        <v>9.9511153294000003</v>
      </c>
      <c r="K486" s="37">
        <v>6.9853645703999998</v>
      </c>
      <c r="L486" s="37">
        <v>12.969347003999999</v>
      </c>
      <c r="M486" s="37">
        <v>34.174674357000001</v>
      </c>
      <c r="N486" s="37">
        <v>6.5039180697000001</v>
      </c>
      <c r="O486" s="37">
        <v>9.3330029645000003</v>
      </c>
      <c r="P486" s="37">
        <v>7.2</v>
      </c>
      <c r="Q486" s="37">
        <v>97.080516200000005</v>
      </c>
      <c r="R486" s="38">
        <v>375287</v>
      </c>
      <c r="S486" s="37">
        <v>1.14056</v>
      </c>
      <c r="T486" s="38">
        <v>2</v>
      </c>
      <c r="U486" s="38">
        <v>5</v>
      </c>
      <c r="V486" s="38">
        <v>1</v>
      </c>
    </row>
    <row r="487" spans="1:22" ht="13.5" customHeight="1" x14ac:dyDescent="0.2">
      <c r="A487" s="32" t="s">
        <v>483</v>
      </c>
      <c r="B487" s="32" t="s">
        <v>8409</v>
      </c>
      <c r="C487" s="32" t="s">
        <v>18173</v>
      </c>
      <c r="D487" s="37">
        <v>4.5302910000000001</v>
      </c>
      <c r="E487" s="39">
        <v>1072.98</v>
      </c>
      <c r="F487" s="39">
        <v>3113</v>
      </c>
      <c r="G487" s="39">
        <v>5756.84</v>
      </c>
      <c r="H487" s="38">
        <v>3</v>
      </c>
      <c r="I487" s="38">
        <v>6110</v>
      </c>
      <c r="J487" s="37">
        <v>15.65056633</v>
      </c>
      <c r="K487" s="37">
        <v>15.590632292</v>
      </c>
      <c r="L487" s="37">
        <v>14.683108348999999</v>
      </c>
      <c r="M487" s="37">
        <v>9.4012614510999999</v>
      </c>
      <c r="N487" s="37">
        <v>30.542500795999999</v>
      </c>
      <c r="O487" s="37">
        <v>46.156200061</v>
      </c>
      <c r="P487" s="37">
        <v>14.717528806000001</v>
      </c>
      <c r="Q487" s="37">
        <v>78.278006599999998</v>
      </c>
      <c r="R487" s="38">
        <v>162097</v>
      </c>
      <c r="S487" s="37">
        <v>2.9962599999999999</v>
      </c>
      <c r="T487" s="38">
        <v>2</v>
      </c>
      <c r="U487" s="38">
        <v>2</v>
      </c>
      <c r="V487" s="38">
        <v>1</v>
      </c>
    </row>
    <row r="488" spans="1:22" ht="13.5" customHeight="1" x14ac:dyDescent="0.2">
      <c r="A488" s="32" t="s">
        <v>484</v>
      </c>
      <c r="B488" s="32" t="s">
        <v>8410</v>
      </c>
      <c r="C488" s="32" t="s">
        <v>18172</v>
      </c>
      <c r="D488" s="37">
        <v>2.7536369999999999</v>
      </c>
      <c r="E488" s="39">
        <v>3235.95</v>
      </c>
      <c r="F488" s="39">
        <v>7705</v>
      </c>
      <c r="G488" s="39">
        <v>15075.6</v>
      </c>
      <c r="H488" s="38">
        <v>9</v>
      </c>
      <c r="I488" s="38">
        <v>15410</v>
      </c>
      <c r="J488" s="37">
        <v>7.1969891645999997</v>
      </c>
      <c r="K488" s="37">
        <v>3.9213131164999999</v>
      </c>
      <c r="L488" s="37">
        <v>11.097637069999999</v>
      </c>
      <c r="M488" s="37">
        <v>31.999072743999999</v>
      </c>
      <c r="N488" s="37">
        <v>3.2016830514999999</v>
      </c>
      <c r="O488" s="37">
        <v>7.0790366088000001</v>
      </c>
      <c r="P488" s="37">
        <v>7.1822154881999998</v>
      </c>
      <c r="Q488" s="37">
        <v>83.186363999999998</v>
      </c>
      <c r="R488" s="38">
        <v>381547</v>
      </c>
      <c r="S488" s="37">
        <v>1.14056</v>
      </c>
      <c r="T488" s="38">
        <v>4</v>
      </c>
      <c r="U488" s="38">
        <v>8</v>
      </c>
      <c r="V488" s="38">
        <v>1</v>
      </c>
    </row>
    <row r="489" spans="1:22" ht="13.5" customHeight="1" x14ac:dyDescent="0.2">
      <c r="A489" s="32" t="s">
        <v>485</v>
      </c>
      <c r="B489" s="32" t="s">
        <v>8411</v>
      </c>
      <c r="C489" s="32" t="s">
        <v>18172</v>
      </c>
      <c r="D489" s="37">
        <v>2.0401150000000001</v>
      </c>
      <c r="E489" s="39">
        <v>3573.02</v>
      </c>
      <c r="F489" s="39">
        <v>7712</v>
      </c>
      <c r="G489" s="39">
        <v>14899.5</v>
      </c>
      <c r="H489" s="38">
        <v>12</v>
      </c>
      <c r="I489" s="38">
        <v>15050</v>
      </c>
      <c r="J489" s="37">
        <v>12.572950261000001</v>
      </c>
      <c r="K489" s="37">
        <v>9.7968609833000002</v>
      </c>
      <c r="L489" s="37">
        <v>15.966322454</v>
      </c>
      <c r="M489" s="37">
        <v>29.925725479</v>
      </c>
      <c r="N489" s="37">
        <v>5.2397768902999999</v>
      </c>
      <c r="O489" s="37">
        <v>11.266092378</v>
      </c>
      <c r="P489" s="37">
        <v>7.2</v>
      </c>
      <c r="Q489" s="37">
        <v>85.033454500000005</v>
      </c>
      <c r="R489" s="38">
        <v>461959</v>
      </c>
      <c r="S489" s="37">
        <v>1.14056</v>
      </c>
      <c r="T489" s="38">
        <v>5</v>
      </c>
      <c r="U489" s="38">
        <v>9</v>
      </c>
      <c r="V489" s="38">
        <v>4</v>
      </c>
    </row>
    <row r="490" spans="1:22" ht="13.5" customHeight="1" x14ac:dyDescent="0.2">
      <c r="A490" s="32" t="s">
        <v>486</v>
      </c>
      <c r="B490" s="32" t="s">
        <v>8412</v>
      </c>
      <c r="C490" s="32" t="s">
        <v>18173</v>
      </c>
      <c r="D490" s="37">
        <v>2.679856</v>
      </c>
      <c r="E490" s="39">
        <v>1554.02</v>
      </c>
      <c r="F490" s="39">
        <v>3899</v>
      </c>
      <c r="G490" s="39">
        <v>7322.8</v>
      </c>
      <c r="H490" s="38">
        <v>4</v>
      </c>
      <c r="I490" s="38">
        <v>7601</v>
      </c>
      <c r="J490" s="37">
        <v>34.869138395999997</v>
      </c>
      <c r="K490" s="37">
        <v>31.705248565000002</v>
      </c>
      <c r="L490" s="37">
        <v>47.742792489999999</v>
      </c>
      <c r="M490" s="37">
        <v>15.009964586000001</v>
      </c>
      <c r="N490" s="37">
        <v>33.424801162000001</v>
      </c>
      <c r="O490" s="37">
        <v>30.890414474</v>
      </c>
      <c r="P490" s="37">
        <v>14.826719840000001</v>
      </c>
      <c r="Q490" s="37">
        <v>84.669809099999995</v>
      </c>
      <c r="R490" s="38">
        <v>212437</v>
      </c>
      <c r="S490" s="37">
        <v>2.9962599999999999</v>
      </c>
      <c r="T490" s="38">
        <v>1</v>
      </c>
      <c r="U490" s="38">
        <v>2</v>
      </c>
      <c r="V490" s="38">
        <v>2</v>
      </c>
    </row>
    <row r="491" spans="1:22" ht="13.5" customHeight="1" x14ac:dyDescent="0.2">
      <c r="A491" s="32" t="s">
        <v>487</v>
      </c>
      <c r="B491" s="32" t="s">
        <v>8413</v>
      </c>
      <c r="C491" s="32" t="s">
        <v>18070</v>
      </c>
      <c r="D491" s="37">
        <v>3.8648030000000002</v>
      </c>
      <c r="E491" s="39">
        <v>3393.98</v>
      </c>
      <c r="F491" s="39">
        <v>8706</v>
      </c>
      <c r="G491" s="39">
        <v>17240.759999999998</v>
      </c>
      <c r="H491" s="38">
        <v>12</v>
      </c>
      <c r="I491" s="38">
        <v>17530</v>
      </c>
      <c r="J491" s="37">
        <v>24.192414651</v>
      </c>
      <c r="K491" s="37">
        <v>24.278243909</v>
      </c>
      <c r="L491" s="37">
        <v>34.405608026000003</v>
      </c>
      <c r="M491" s="37">
        <v>14.490255467000001</v>
      </c>
      <c r="N491" s="37">
        <v>30.190896820999999</v>
      </c>
      <c r="O491" s="37">
        <v>9.8720133126</v>
      </c>
      <c r="P491" s="37">
        <v>10.53322695</v>
      </c>
      <c r="Q491" s="37">
        <v>81.937677100000002</v>
      </c>
      <c r="R491" s="38">
        <v>533106</v>
      </c>
      <c r="S491" s="37">
        <v>2.5190800000000002</v>
      </c>
      <c r="T491" s="38">
        <v>4</v>
      </c>
      <c r="U491" s="38">
        <v>7</v>
      </c>
      <c r="V491" s="38">
        <v>3</v>
      </c>
    </row>
    <row r="492" spans="1:22" ht="13.5" customHeight="1" x14ac:dyDescent="0.2">
      <c r="A492" s="32" t="s">
        <v>488</v>
      </c>
      <c r="B492" s="32" t="s">
        <v>8414</v>
      </c>
      <c r="C492" s="32" t="s">
        <v>18173</v>
      </c>
      <c r="D492" s="37">
        <v>1.7495799999999999</v>
      </c>
      <c r="E492" s="39">
        <v>2384</v>
      </c>
      <c r="F492" s="39">
        <v>8286</v>
      </c>
      <c r="G492" s="39">
        <v>16016.28</v>
      </c>
      <c r="H492" s="38">
        <v>6</v>
      </c>
      <c r="I492" s="38">
        <v>16395</v>
      </c>
      <c r="J492" s="37">
        <v>51.175898914999998</v>
      </c>
      <c r="K492" s="37">
        <v>36.720324357000003</v>
      </c>
      <c r="L492" s="37">
        <v>67.118779271999998</v>
      </c>
      <c r="M492" s="37">
        <v>13.450399839999999</v>
      </c>
      <c r="N492" s="37">
        <v>38.459681179999997</v>
      </c>
      <c r="O492" s="37">
        <v>46.912585225000001</v>
      </c>
      <c r="P492" s="37">
        <v>15.039035387</v>
      </c>
      <c r="Q492" s="37">
        <v>62.013883700000001</v>
      </c>
      <c r="R492" s="38">
        <v>687693</v>
      </c>
      <c r="S492" s="37">
        <v>2.9962599999999999</v>
      </c>
      <c r="T492" s="38">
        <v>1</v>
      </c>
      <c r="U492" s="38">
        <v>3</v>
      </c>
      <c r="V492" s="38">
        <v>0</v>
      </c>
    </row>
    <row r="493" spans="1:22" ht="13.5" customHeight="1" x14ac:dyDescent="0.2">
      <c r="A493" s="32" t="s">
        <v>489</v>
      </c>
      <c r="B493" s="32" t="s">
        <v>8415</v>
      </c>
      <c r="C493" s="32" t="s">
        <v>18172</v>
      </c>
      <c r="D493" s="37">
        <v>2.9909089999999998</v>
      </c>
      <c r="E493" s="39">
        <v>1276.01</v>
      </c>
      <c r="F493" s="39">
        <v>3098</v>
      </c>
      <c r="G493" s="39">
        <v>6164.22</v>
      </c>
      <c r="H493" s="38">
        <v>5</v>
      </c>
      <c r="I493" s="38">
        <v>6229</v>
      </c>
      <c r="J493" s="37">
        <v>9.4811413939999998</v>
      </c>
      <c r="K493" s="37">
        <v>5.4966039139999996</v>
      </c>
      <c r="L493" s="37">
        <v>18.919030568</v>
      </c>
      <c r="M493" s="37">
        <v>31.248040925000002</v>
      </c>
      <c r="N493" s="37">
        <v>3.4095131778000001</v>
      </c>
      <c r="O493" s="37">
        <v>7.6965366128000001</v>
      </c>
      <c r="P493" s="37">
        <v>7.2</v>
      </c>
      <c r="Q493" s="37">
        <v>80.848543500000005</v>
      </c>
      <c r="R493" s="38">
        <v>129337</v>
      </c>
      <c r="S493" s="37">
        <v>1.14056</v>
      </c>
      <c r="T493" s="38">
        <v>3</v>
      </c>
      <c r="U493" s="38">
        <v>5</v>
      </c>
      <c r="V493" s="38">
        <v>1</v>
      </c>
    </row>
    <row r="494" spans="1:22" ht="13.5" customHeight="1" x14ac:dyDescent="0.2">
      <c r="A494" s="32" t="s">
        <v>490</v>
      </c>
      <c r="B494" s="32" t="s">
        <v>8416</v>
      </c>
      <c r="C494" s="32" t="s">
        <v>18172</v>
      </c>
      <c r="D494" s="37">
        <v>3.670423</v>
      </c>
      <c r="E494" s="39">
        <v>2684.97</v>
      </c>
      <c r="F494" s="39">
        <v>6179</v>
      </c>
      <c r="G494" s="39">
        <v>11734.07</v>
      </c>
      <c r="H494" s="38">
        <v>8</v>
      </c>
      <c r="I494" s="38">
        <v>11987</v>
      </c>
      <c r="J494" s="37">
        <v>9.8548010111999993</v>
      </c>
      <c r="K494" s="37">
        <v>6.7480273204000003</v>
      </c>
      <c r="L494" s="37">
        <v>11.584267109000001</v>
      </c>
      <c r="M494" s="37">
        <v>18.191109979</v>
      </c>
      <c r="N494" s="37">
        <v>9.8893600353999993</v>
      </c>
      <c r="O494" s="37">
        <v>10.368067230999999</v>
      </c>
      <c r="P494" s="37">
        <v>7.2</v>
      </c>
      <c r="Q494" s="37">
        <v>88.6769666</v>
      </c>
      <c r="R494" s="38">
        <v>282806</v>
      </c>
      <c r="S494" s="37">
        <v>1.14056</v>
      </c>
      <c r="T494" s="38">
        <v>4</v>
      </c>
      <c r="U494" s="38">
        <v>7</v>
      </c>
      <c r="V494" s="38">
        <v>2</v>
      </c>
    </row>
    <row r="495" spans="1:22" ht="13.5" customHeight="1" x14ac:dyDescent="0.2">
      <c r="A495" s="32" t="s">
        <v>491</v>
      </c>
      <c r="B495" s="32" t="s">
        <v>8417</v>
      </c>
      <c r="C495" s="32" t="s">
        <v>18093</v>
      </c>
      <c r="D495" s="37">
        <v>2.6044710000000002</v>
      </c>
      <c r="E495" s="39">
        <v>3035.96</v>
      </c>
      <c r="F495" s="39">
        <v>7319</v>
      </c>
      <c r="G495" s="39">
        <v>14298.39</v>
      </c>
      <c r="H495" s="38">
        <v>14</v>
      </c>
      <c r="I495" s="38">
        <v>14497</v>
      </c>
      <c r="J495" s="37">
        <v>10.87129067</v>
      </c>
      <c r="K495" s="37">
        <v>11.929650585999999</v>
      </c>
      <c r="L495" s="37">
        <v>13.02487472</v>
      </c>
      <c r="M495" s="37">
        <v>30.677883743999999</v>
      </c>
      <c r="N495" s="37">
        <v>12.538170651</v>
      </c>
      <c r="O495" s="37">
        <v>3.4862518817999999</v>
      </c>
      <c r="P495" s="37">
        <v>8.1</v>
      </c>
      <c r="Q495" s="37">
        <v>90.258677300000002</v>
      </c>
      <c r="R495" s="38">
        <v>422380</v>
      </c>
      <c r="S495" s="37">
        <v>5.5590599999999997</v>
      </c>
      <c r="T495" s="38">
        <v>5</v>
      </c>
      <c r="U495" s="38">
        <v>9</v>
      </c>
      <c r="V495" s="38">
        <v>0</v>
      </c>
    </row>
    <row r="496" spans="1:22" ht="13.5" customHeight="1" x14ac:dyDescent="0.2">
      <c r="A496" s="32" t="s">
        <v>492</v>
      </c>
      <c r="B496" s="32" t="s">
        <v>8418</v>
      </c>
      <c r="C496" s="32" t="s">
        <v>18172</v>
      </c>
      <c r="D496" s="37">
        <v>6.597207</v>
      </c>
      <c r="E496" s="39">
        <v>1000.99</v>
      </c>
      <c r="F496" s="39">
        <v>2860</v>
      </c>
      <c r="G496" s="39">
        <v>5693.55</v>
      </c>
      <c r="H496" s="38">
        <v>4</v>
      </c>
      <c r="I496" s="38">
        <v>5736</v>
      </c>
      <c r="J496" s="37">
        <v>7.9306592999000003</v>
      </c>
      <c r="K496" s="37">
        <v>7.9292050151</v>
      </c>
      <c r="L496" s="37">
        <v>14.694273641000001</v>
      </c>
      <c r="M496" s="37">
        <v>51.859664158999998</v>
      </c>
      <c r="N496" s="37">
        <v>2.9320077817999999</v>
      </c>
      <c r="O496" s="37">
        <v>8.5683092220999999</v>
      </c>
      <c r="P496" s="37">
        <v>7.2</v>
      </c>
      <c r="Q496" s="37">
        <v>91.070653399999998</v>
      </c>
      <c r="R496" s="38">
        <v>146887</v>
      </c>
      <c r="S496" s="37">
        <v>1.14056</v>
      </c>
      <c r="T496" s="38">
        <v>0</v>
      </c>
      <c r="U496" s="38">
        <v>4</v>
      </c>
      <c r="V496" s="38">
        <v>0</v>
      </c>
    </row>
    <row r="497" spans="1:22" ht="13.5" customHeight="1" x14ac:dyDescent="0.2">
      <c r="A497" s="32" t="s">
        <v>493</v>
      </c>
      <c r="B497" s="32" t="s">
        <v>8419</v>
      </c>
      <c r="C497" s="32" t="s">
        <v>18093</v>
      </c>
      <c r="D497" s="37">
        <v>6.5131620000000003</v>
      </c>
      <c r="E497" s="39">
        <v>2281.96</v>
      </c>
      <c r="F497" s="39">
        <v>6186</v>
      </c>
      <c r="G497" s="39">
        <v>11801.65</v>
      </c>
      <c r="H497" s="38">
        <v>7</v>
      </c>
      <c r="I497" s="38">
        <v>12264</v>
      </c>
      <c r="J497" s="37">
        <v>25.752189521999998</v>
      </c>
      <c r="K497" s="37">
        <v>28.186549156000002</v>
      </c>
      <c r="L497" s="37">
        <v>34.769278143000001</v>
      </c>
      <c r="M497" s="37">
        <v>6.7255238990999997</v>
      </c>
      <c r="N497" s="37">
        <v>45.720868719000002</v>
      </c>
      <c r="O497" s="37">
        <v>11.817698254</v>
      </c>
      <c r="P497" s="37">
        <v>8.1</v>
      </c>
      <c r="Q497" s="37">
        <v>73.907457899999997</v>
      </c>
      <c r="R497" s="38">
        <v>320904</v>
      </c>
      <c r="S497" s="37">
        <v>5.5590599999999997</v>
      </c>
      <c r="T497" s="38">
        <v>2</v>
      </c>
      <c r="U497" s="38">
        <v>3</v>
      </c>
      <c r="V497" s="38">
        <v>1</v>
      </c>
    </row>
    <row r="498" spans="1:22" ht="13.5" customHeight="1" x14ac:dyDescent="0.2">
      <c r="A498" s="32" t="s">
        <v>494</v>
      </c>
      <c r="B498" s="32" t="s">
        <v>8420</v>
      </c>
      <c r="C498" s="32" t="s">
        <v>18173</v>
      </c>
      <c r="D498" s="37">
        <v>3.8320569999999998</v>
      </c>
      <c r="E498" s="39">
        <v>1293</v>
      </c>
      <c r="F498" s="39">
        <v>4565</v>
      </c>
      <c r="G498" s="39">
        <v>8555.01</v>
      </c>
      <c r="H498" s="38">
        <v>5</v>
      </c>
      <c r="I498" s="38">
        <v>9193</v>
      </c>
      <c r="J498" s="37">
        <v>71.014923632000006</v>
      </c>
      <c r="K498" s="37">
        <v>57.332339554999997</v>
      </c>
      <c r="L498" s="37">
        <v>82.756101763000004</v>
      </c>
      <c r="M498" s="37">
        <v>15.982296187999999</v>
      </c>
      <c r="N498" s="37">
        <v>62.901588619000002</v>
      </c>
      <c r="O498" s="37">
        <v>52.339704333999997</v>
      </c>
      <c r="P498" s="37">
        <v>15.2</v>
      </c>
      <c r="Q498" s="37">
        <v>72.218123800000001</v>
      </c>
      <c r="R498" s="38">
        <v>270585</v>
      </c>
      <c r="S498" s="37">
        <v>2.9962599999999999</v>
      </c>
      <c r="T498" s="38">
        <v>3</v>
      </c>
      <c r="U498" s="38">
        <v>4</v>
      </c>
      <c r="V498" s="38">
        <v>2</v>
      </c>
    </row>
    <row r="499" spans="1:22" ht="13.5" customHeight="1" x14ac:dyDescent="0.2">
      <c r="A499" s="32" t="s">
        <v>495</v>
      </c>
      <c r="B499" s="32" t="s">
        <v>8421</v>
      </c>
      <c r="C499" s="32" t="s">
        <v>18173</v>
      </c>
      <c r="D499" s="37">
        <v>4.6464800000000004</v>
      </c>
      <c r="E499" s="39">
        <v>919</v>
      </c>
      <c r="F499" s="39">
        <v>3305</v>
      </c>
      <c r="G499" s="39">
        <v>6110.27</v>
      </c>
      <c r="H499" s="38">
        <v>4</v>
      </c>
      <c r="I499" s="38">
        <v>7457</v>
      </c>
      <c r="J499" s="37">
        <v>53.460476042000003</v>
      </c>
      <c r="K499" s="37">
        <v>56.492521228999998</v>
      </c>
      <c r="L499" s="37">
        <v>41.17069</v>
      </c>
      <c r="M499" s="37">
        <v>15.726888575</v>
      </c>
      <c r="N499" s="37">
        <v>57.705978324</v>
      </c>
      <c r="O499" s="37">
        <v>62.323609064999999</v>
      </c>
      <c r="P499" s="37">
        <v>15.2</v>
      </c>
      <c r="Q499" s="37">
        <v>88.073478100000003</v>
      </c>
      <c r="R499" s="38">
        <v>172136</v>
      </c>
      <c r="S499" s="37">
        <v>2.9962599999999999</v>
      </c>
      <c r="T499" s="38">
        <v>2</v>
      </c>
      <c r="U499" s="38">
        <v>1</v>
      </c>
      <c r="V499" s="38">
        <v>2</v>
      </c>
    </row>
    <row r="500" spans="1:22" ht="13.5" customHeight="1" x14ac:dyDescent="0.2">
      <c r="A500" s="32" t="s">
        <v>496</v>
      </c>
      <c r="B500" s="32" t="s">
        <v>8422</v>
      </c>
      <c r="C500" s="32" t="s">
        <v>18173</v>
      </c>
      <c r="D500" s="37">
        <v>3.0824889999999998</v>
      </c>
      <c r="E500" s="39">
        <v>1031.01</v>
      </c>
      <c r="F500" s="39">
        <v>4454</v>
      </c>
      <c r="G500" s="39">
        <v>7551.92</v>
      </c>
      <c r="H500" s="38">
        <v>4</v>
      </c>
      <c r="I500" s="38">
        <v>8843</v>
      </c>
      <c r="J500" s="37">
        <v>16.905830032000001</v>
      </c>
      <c r="K500" s="37">
        <v>21.377427215000001</v>
      </c>
      <c r="L500" s="37">
        <v>20.531255403999999</v>
      </c>
      <c r="M500" s="37">
        <v>12.225055712</v>
      </c>
      <c r="N500" s="37">
        <v>34.547095083000002</v>
      </c>
      <c r="O500" s="37">
        <v>61.320376256999999</v>
      </c>
      <c r="P500" s="37">
        <v>15.2</v>
      </c>
      <c r="Q500" s="37">
        <v>88.599028099999998</v>
      </c>
      <c r="R500" s="38">
        <v>237340</v>
      </c>
      <c r="S500" s="37">
        <v>2.9962599999999999</v>
      </c>
      <c r="T500" s="38">
        <v>1</v>
      </c>
      <c r="U500" s="38">
        <v>3</v>
      </c>
      <c r="V500" s="38">
        <v>1</v>
      </c>
    </row>
    <row r="501" spans="1:22" ht="13.5" customHeight="1" x14ac:dyDescent="0.2">
      <c r="A501" s="32" t="s">
        <v>497</v>
      </c>
      <c r="B501" s="32" t="s">
        <v>8423</v>
      </c>
      <c r="C501" s="32" t="s">
        <v>18173</v>
      </c>
      <c r="D501" s="37">
        <v>5.2293830000000003</v>
      </c>
      <c r="E501" s="39">
        <v>1515</v>
      </c>
      <c r="F501" s="39">
        <v>4677</v>
      </c>
      <c r="G501" s="39">
        <v>8530.11</v>
      </c>
      <c r="H501" s="38">
        <v>10</v>
      </c>
      <c r="I501" s="38">
        <v>9092</v>
      </c>
      <c r="J501" s="37">
        <v>35.827223492999998</v>
      </c>
      <c r="K501" s="37">
        <v>26.370245249</v>
      </c>
      <c r="L501" s="37">
        <v>42.532477618000001</v>
      </c>
      <c r="M501" s="37">
        <v>11.312948107</v>
      </c>
      <c r="N501" s="37">
        <v>42.619050848999997</v>
      </c>
      <c r="O501" s="37">
        <v>30.917550712000001</v>
      </c>
      <c r="P501" s="37">
        <v>13.153286257</v>
      </c>
      <c r="Q501" s="37">
        <v>86.833283800000004</v>
      </c>
      <c r="R501" s="38">
        <v>209045</v>
      </c>
      <c r="S501" s="37">
        <v>2.9962599999999999</v>
      </c>
      <c r="T501" s="38">
        <v>5</v>
      </c>
      <c r="U501" s="38">
        <v>8</v>
      </c>
      <c r="V501" s="38">
        <v>2</v>
      </c>
    </row>
    <row r="502" spans="1:22" ht="13.5" customHeight="1" x14ac:dyDescent="0.2">
      <c r="A502" s="32" t="s">
        <v>498</v>
      </c>
      <c r="B502" s="32" t="s">
        <v>8424</v>
      </c>
      <c r="C502" s="32" t="s">
        <v>18172</v>
      </c>
      <c r="D502" s="37">
        <v>5.4014670000000002</v>
      </c>
      <c r="E502" s="39">
        <v>2422.0500000000002</v>
      </c>
      <c r="F502" s="39">
        <v>5838</v>
      </c>
      <c r="G502" s="39">
        <v>11477.09</v>
      </c>
      <c r="H502" s="38">
        <v>13</v>
      </c>
      <c r="I502" s="38">
        <v>11586</v>
      </c>
      <c r="J502" s="37">
        <v>11.786224966000001</v>
      </c>
      <c r="K502" s="37">
        <v>7.0390401698999998</v>
      </c>
      <c r="L502" s="37">
        <v>18.944972616000001</v>
      </c>
      <c r="M502" s="37">
        <v>24.802766849000001</v>
      </c>
      <c r="N502" s="37">
        <v>7.1098071551000004</v>
      </c>
      <c r="O502" s="37">
        <v>9.8611514008000007</v>
      </c>
      <c r="P502" s="37">
        <v>7.2</v>
      </c>
      <c r="Q502" s="37">
        <v>80.859117999999995</v>
      </c>
      <c r="R502" s="38">
        <v>239408</v>
      </c>
      <c r="S502" s="37">
        <v>1.14056</v>
      </c>
      <c r="T502" s="38">
        <v>7</v>
      </c>
      <c r="U502" s="38">
        <v>9</v>
      </c>
      <c r="V502" s="38">
        <v>0</v>
      </c>
    </row>
    <row r="503" spans="1:22" ht="13.5" customHeight="1" x14ac:dyDescent="0.2">
      <c r="A503" s="32" t="s">
        <v>499</v>
      </c>
      <c r="B503" s="32" t="s">
        <v>8425</v>
      </c>
      <c r="C503" s="32" t="s">
        <v>18172</v>
      </c>
      <c r="D503" s="37">
        <v>3.9357500000000001</v>
      </c>
      <c r="E503" s="39">
        <v>2556.0500000000002</v>
      </c>
      <c r="F503" s="39">
        <v>5434</v>
      </c>
      <c r="G503" s="39">
        <v>10414.43</v>
      </c>
      <c r="H503" s="38">
        <v>7</v>
      </c>
      <c r="I503" s="38">
        <v>10640</v>
      </c>
      <c r="J503" s="37">
        <v>9.3714347660000001</v>
      </c>
      <c r="K503" s="37">
        <v>6.2361015341000003</v>
      </c>
      <c r="L503" s="37">
        <v>10.165594857</v>
      </c>
      <c r="M503" s="37">
        <v>18.869719097000001</v>
      </c>
      <c r="N503" s="37">
        <v>9.3139619322999998</v>
      </c>
      <c r="O503" s="37">
        <v>9.9346196313000004</v>
      </c>
      <c r="P503" s="37">
        <v>7.2</v>
      </c>
      <c r="Q503" s="37">
        <v>86.503076100000001</v>
      </c>
      <c r="R503" s="38">
        <v>259325</v>
      </c>
      <c r="S503" s="37">
        <v>1.14056</v>
      </c>
      <c r="T503" s="38">
        <v>2</v>
      </c>
      <c r="U503" s="38">
        <v>5</v>
      </c>
      <c r="V503" s="38">
        <v>2</v>
      </c>
    </row>
    <row r="504" spans="1:22" ht="13.5" customHeight="1" x14ac:dyDescent="0.2">
      <c r="A504" s="32" t="s">
        <v>500</v>
      </c>
      <c r="B504" s="32" t="s">
        <v>8426</v>
      </c>
      <c r="C504" s="32" t="s">
        <v>18173</v>
      </c>
      <c r="D504" s="37">
        <v>4.8927870000000002</v>
      </c>
      <c r="E504" s="39">
        <v>631.01</v>
      </c>
      <c r="F504" s="39">
        <v>2658</v>
      </c>
      <c r="G504" s="39">
        <v>4888.8</v>
      </c>
      <c r="H504" s="38">
        <v>2</v>
      </c>
      <c r="I504" s="38">
        <v>5600</v>
      </c>
      <c r="J504" s="37">
        <v>27.560726824</v>
      </c>
      <c r="K504" s="37">
        <v>29.735595526000001</v>
      </c>
      <c r="L504" s="37">
        <v>16.213758589000001</v>
      </c>
      <c r="M504" s="37">
        <v>12.667949097999999</v>
      </c>
      <c r="N504" s="37">
        <v>47.617799384000001</v>
      </c>
      <c r="O504" s="37">
        <v>65.138159806999994</v>
      </c>
      <c r="P504" s="37">
        <v>15.2</v>
      </c>
      <c r="Q504" s="37">
        <v>82.155557700000003</v>
      </c>
      <c r="R504" s="38">
        <v>102864</v>
      </c>
      <c r="S504" s="37">
        <v>2.9962599999999999</v>
      </c>
      <c r="T504" s="38">
        <v>0</v>
      </c>
      <c r="U504" s="38">
        <v>2</v>
      </c>
      <c r="V504" s="38">
        <v>0</v>
      </c>
    </row>
    <row r="505" spans="1:22" ht="13.5" customHeight="1" x14ac:dyDescent="0.2">
      <c r="A505" s="32" t="s">
        <v>501</v>
      </c>
      <c r="B505" s="32" t="s">
        <v>8427</v>
      </c>
      <c r="C505" s="32" t="s">
        <v>18173</v>
      </c>
      <c r="D505" s="37">
        <v>2.6667580000000002</v>
      </c>
      <c r="E505" s="39">
        <v>1933.03</v>
      </c>
      <c r="F505" s="39">
        <v>5726</v>
      </c>
      <c r="G505" s="39">
        <v>10777.89</v>
      </c>
      <c r="H505" s="38">
        <v>9</v>
      </c>
      <c r="I505" s="38">
        <v>10990</v>
      </c>
      <c r="J505" s="37">
        <v>44.744491318999998</v>
      </c>
      <c r="K505" s="37">
        <v>33.337064507999997</v>
      </c>
      <c r="L505" s="37">
        <v>56.805175771999998</v>
      </c>
      <c r="M505" s="37">
        <v>10.426584576</v>
      </c>
      <c r="N505" s="37">
        <v>32.187818837000002</v>
      </c>
      <c r="O505" s="37">
        <v>46.959442113000001</v>
      </c>
      <c r="P505" s="37">
        <v>14.841431992</v>
      </c>
      <c r="Q505" s="37">
        <v>85.559724200000005</v>
      </c>
      <c r="R505" s="38">
        <v>359075</v>
      </c>
      <c r="S505" s="37">
        <v>2.9962599999999999</v>
      </c>
      <c r="T505" s="38">
        <v>4</v>
      </c>
      <c r="U505" s="38">
        <v>8</v>
      </c>
      <c r="V505" s="38">
        <v>0</v>
      </c>
    </row>
    <row r="506" spans="1:22" ht="13.5" customHeight="1" x14ac:dyDescent="0.2">
      <c r="A506" s="32" t="s">
        <v>502</v>
      </c>
      <c r="B506" s="32" t="s">
        <v>8428</v>
      </c>
      <c r="C506" s="32" t="s">
        <v>18173</v>
      </c>
      <c r="D506" s="37">
        <v>2.8526609999999999</v>
      </c>
      <c r="E506" s="39">
        <v>1669.99</v>
      </c>
      <c r="F506" s="39">
        <v>4687</v>
      </c>
      <c r="G506" s="39">
        <v>8811.23</v>
      </c>
      <c r="H506" s="38">
        <v>5</v>
      </c>
      <c r="I506" s="38">
        <v>10039</v>
      </c>
      <c r="J506" s="37">
        <v>46.179004036000002</v>
      </c>
      <c r="K506" s="37">
        <v>45.286085765000003</v>
      </c>
      <c r="L506" s="37">
        <v>50.62958201</v>
      </c>
      <c r="M506" s="37">
        <v>16.125353127</v>
      </c>
      <c r="N506" s="37">
        <v>51.096009504999998</v>
      </c>
      <c r="O506" s="37">
        <v>61.842288496000002</v>
      </c>
      <c r="P506" s="37">
        <v>15.2</v>
      </c>
      <c r="Q506" s="37">
        <v>74.263753800000003</v>
      </c>
      <c r="R506" s="38">
        <v>368526</v>
      </c>
      <c r="S506" s="37">
        <v>2.9962599999999999</v>
      </c>
      <c r="T506" s="38">
        <v>2</v>
      </c>
      <c r="U506" s="38">
        <v>2</v>
      </c>
      <c r="V506" s="38">
        <v>3</v>
      </c>
    </row>
    <row r="507" spans="1:22" ht="13.5" customHeight="1" x14ac:dyDescent="0.2">
      <c r="A507" s="32" t="s">
        <v>503</v>
      </c>
      <c r="B507" s="32" t="s">
        <v>8429</v>
      </c>
      <c r="C507" s="32" t="s">
        <v>18070</v>
      </c>
      <c r="D507" s="37">
        <v>2.3614670000000002</v>
      </c>
      <c r="E507" s="39">
        <v>852.01</v>
      </c>
      <c r="F507" s="39">
        <v>1432</v>
      </c>
      <c r="G507" s="39">
        <v>2898.57</v>
      </c>
      <c r="H507" s="38">
        <v>2</v>
      </c>
      <c r="I507" s="38">
        <v>2952</v>
      </c>
      <c r="J507" s="37">
        <v>9.3729271168999997</v>
      </c>
      <c r="K507" s="37">
        <v>14.848219493</v>
      </c>
      <c r="L507" s="37">
        <v>15.014276077</v>
      </c>
      <c r="M507" s="37">
        <v>9.3328609551999993</v>
      </c>
      <c r="N507" s="37">
        <v>19.612024535</v>
      </c>
      <c r="O507" s="37">
        <v>5.0496097776999997</v>
      </c>
      <c r="P507" s="37">
        <v>11.3</v>
      </c>
      <c r="Q507" s="37">
        <v>66.287598299999999</v>
      </c>
      <c r="R507" s="38">
        <v>71229</v>
      </c>
      <c r="S507" s="37">
        <v>2.5190800000000002</v>
      </c>
      <c r="T507" s="38">
        <v>0</v>
      </c>
      <c r="U507" s="38">
        <v>0</v>
      </c>
      <c r="V507" s="38">
        <v>1</v>
      </c>
    </row>
    <row r="508" spans="1:22" ht="13.5" customHeight="1" x14ac:dyDescent="0.2">
      <c r="A508" s="32" t="s">
        <v>504</v>
      </c>
      <c r="B508" s="32" t="s">
        <v>8430</v>
      </c>
      <c r="C508" s="32" t="s">
        <v>18173</v>
      </c>
      <c r="D508" s="37">
        <v>2.1517330000000001</v>
      </c>
      <c r="E508" s="39">
        <v>2376.0500000000002</v>
      </c>
      <c r="F508" s="39">
        <v>7392</v>
      </c>
      <c r="G508" s="39">
        <v>13984.4</v>
      </c>
      <c r="H508" s="38">
        <v>9</v>
      </c>
      <c r="I508" s="38">
        <v>14280</v>
      </c>
      <c r="J508" s="37">
        <v>13.455854245999999</v>
      </c>
      <c r="K508" s="37">
        <v>13.325860689000001</v>
      </c>
      <c r="L508" s="37">
        <v>22.237506086</v>
      </c>
      <c r="M508" s="37">
        <v>14.445294591</v>
      </c>
      <c r="N508" s="37">
        <v>15.810054214000001</v>
      </c>
      <c r="O508" s="37">
        <v>27.913186474</v>
      </c>
      <c r="P508" s="37">
        <v>11.283050208000001</v>
      </c>
      <c r="Q508" s="37">
        <v>90.236552200000006</v>
      </c>
      <c r="R508" s="38">
        <v>405129</v>
      </c>
      <c r="S508" s="37">
        <v>2.9962599999999999</v>
      </c>
      <c r="T508" s="38">
        <v>5</v>
      </c>
      <c r="U508" s="38">
        <v>6</v>
      </c>
      <c r="V508" s="38">
        <v>0</v>
      </c>
    </row>
    <row r="509" spans="1:22" ht="13.5" customHeight="1" x14ac:dyDescent="0.2">
      <c r="A509" s="32" t="s">
        <v>505</v>
      </c>
      <c r="B509" s="32" t="s">
        <v>8431</v>
      </c>
      <c r="C509" s="32" t="s">
        <v>18173</v>
      </c>
      <c r="D509" s="37">
        <v>1.211827</v>
      </c>
      <c r="E509" s="39">
        <v>558.99</v>
      </c>
      <c r="F509" s="39">
        <v>1449</v>
      </c>
      <c r="G509" s="39">
        <v>2903.16</v>
      </c>
      <c r="H509" s="38">
        <v>7</v>
      </c>
      <c r="I509" s="38">
        <v>3101</v>
      </c>
      <c r="J509" s="37">
        <v>31.313739497</v>
      </c>
      <c r="K509" s="37">
        <v>33.530729954000002</v>
      </c>
      <c r="L509" s="37">
        <v>37.283497111000003</v>
      </c>
      <c r="M509" s="37">
        <v>10.195465358</v>
      </c>
      <c r="N509" s="37">
        <v>50.603467309000003</v>
      </c>
      <c r="O509" s="37">
        <v>62.727191806</v>
      </c>
      <c r="P509" s="37">
        <v>15.2</v>
      </c>
      <c r="Q509" s="37">
        <v>63.6310146</v>
      </c>
      <c r="R509" s="38">
        <v>75002</v>
      </c>
      <c r="S509" s="37">
        <v>2.9962599999999999</v>
      </c>
      <c r="T509" s="38">
        <v>4</v>
      </c>
      <c r="U509" s="38">
        <v>2</v>
      </c>
      <c r="V509" s="38">
        <v>4</v>
      </c>
    </row>
    <row r="510" spans="1:22" ht="13.5" customHeight="1" x14ac:dyDescent="0.2">
      <c r="A510" s="32" t="s">
        <v>506</v>
      </c>
      <c r="B510" s="32" t="s">
        <v>8432</v>
      </c>
      <c r="C510" s="32" t="s">
        <v>18173</v>
      </c>
      <c r="D510" s="37">
        <v>3.8497979999999998</v>
      </c>
      <c r="E510" s="39">
        <v>1457.96</v>
      </c>
      <c r="F510" s="39">
        <v>4055</v>
      </c>
      <c r="G510" s="39">
        <v>7777.97</v>
      </c>
      <c r="H510" s="38">
        <v>5</v>
      </c>
      <c r="I510" s="38">
        <v>8395</v>
      </c>
      <c r="J510" s="37">
        <v>45.203346080000003</v>
      </c>
      <c r="K510" s="37">
        <v>47.613001867999998</v>
      </c>
      <c r="L510" s="37">
        <v>56.116175804999997</v>
      </c>
      <c r="M510" s="37">
        <v>13.294923397</v>
      </c>
      <c r="N510" s="37">
        <v>47.884811171000003</v>
      </c>
      <c r="O510" s="37">
        <v>52.431395936000001</v>
      </c>
      <c r="P510" s="37">
        <v>14.768879897</v>
      </c>
      <c r="Q510" s="37">
        <v>71.691717800000006</v>
      </c>
      <c r="R510" s="38">
        <v>161568</v>
      </c>
      <c r="S510" s="37">
        <v>2.9962599999999999</v>
      </c>
      <c r="T510" s="38">
        <v>2</v>
      </c>
      <c r="U510" s="38">
        <v>4</v>
      </c>
      <c r="V510" s="38">
        <v>3</v>
      </c>
    </row>
    <row r="511" spans="1:22" ht="13.5" customHeight="1" x14ac:dyDescent="0.2">
      <c r="A511" s="32" t="s">
        <v>507</v>
      </c>
      <c r="B511" s="32" t="s">
        <v>8433</v>
      </c>
      <c r="C511" s="32" t="s">
        <v>18172</v>
      </c>
      <c r="D511" s="37">
        <v>6.1326070000000001</v>
      </c>
      <c r="E511" s="39">
        <v>2390.04</v>
      </c>
      <c r="F511" s="39">
        <v>4382</v>
      </c>
      <c r="G511" s="39">
        <v>8629.0400000000009</v>
      </c>
      <c r="H511" s="38">
        <v>7</v>
      </c>
      <c r="I511" s="38">
        <v>8756</v>
      </c>
      <c r="J511" s="37">
        <v>32.714685705000001</v>
      </c>
      <c r="K511" s="37">
        <v>30.949849336</v>
      </c>
      <c r="L511" s="37">
        <v>35.949284654000003</v>
      </c>
      <c r="M511" s="37">
        <v>16.786046293999998</v>
      </c>
      <c r="N511" s="37">
        <v>21.946656534999999</v>
      </c>
      <c r="O511" s="37">
        <v>25.405957751999999</v>
      </c>
      <c r="P511" s="37">
        <v>7.2</v>
      </c>
      <c r="Q511" s="37">
        <v>50.311514299999999</v>
      </c>
      <c r="R511" s="38">
        <v>206712</v>
      </c>
      <c r="S511" s="37">
        <v>1.14056</v>
      </c>
      <c r="T511" s="38">
        <v>2</v>
      </c>
      <c r="U511" s="38">
        <v>6</v>
      </c>
      <c r="V511" s="38">
        <v>2</v>
      </c>
    </row>
    <row r="512" spans="1:22" ht="13.5" customHeight="1" x14ac:dyDescent="0.2">
      <c r="A512" s="32" t="s">
        <v>508</v>
      </c>
      <c r="B512" s="32" t="s">
        <v>8434</v>
      </c>
      <c r="C512" s="32" t="s">
        <v>18172</v>
      </c>
      <c r="D512" s="37">
        <v>7.6957779999999998</v>
      </c>
      <c r="E512" s="39">
        <v>3670.03</v>
      </c>
      <c r="F512" s="39">
        <v>10415</v>
      </c>
      <c r="G512" s="39">
        <v>19746.18</v>
      </c>
      <c r="H512" s="38">
        <v>16</v>
      </c>
      <c r="I512" s="38">
        <v>20380</v>
      </c>
      <c r="J512" s="37">
        <v>3.5307164179999999</v>
      </c>
      <c r="K512" s="37">
        <v>2.1764552254999998</v>
      </c>
      <c r="L512" s="37">
        <v>7.3927541288</v>
      </c>
      <c r="M512" s="37">
        <v>19.035871448000002</v>
      </c>
      <c r="N512" s="37">
        <v>3.7925001564</v>
      </c>
      <c r="O512" s="37">
        <v>5.6213198259999997</v>
      </c>
      <c r="P512" s="37">
        <v>7.2</v>
      </c>
      <c r="Q512" s="37">
        <v>89.394767200000004</v>
      </c>
      <c r="R512" s="38">
        <v>494124</v>
      </c>
      <c r="S512" s="37">
        <v>1.14056</v>
      </c>
      <c r="T512" s="38">
        <v>11</v>
      </c>
      <c r="U512" s="38">
        <v>12</v>
      </c>
      <c r="V512" s="38">
        <v>1</v>
      </c>
    </row>
    <row r="513" spans="1:22" ht="13.5" customHeight="1" x14ac:dyDescent="0.2">
      <c r="A513" s="32" t="s">
        <v>509</v>
      </c>
      <c r="B513" s="32" t="s">
        <v>8435</v>
      </c>
      <c r="C513" s="32" t="s">
        <v>18172</v>
      </c>
      <c r="D513" s="37">
        <v>2.3794439999999999</v>
      </c>
      <c r="E513" s="39">
        <v>2509.0300000000002</v>
      </c>
      <c r="F513" s="39">
        <v>6073</v>
      </c>
      <c r="G513" s="39">
        <v>11860.25</v>
      </c>
      <c r="H513" s="38">
        <v>14</v>
      </c>
      <c r="I513" s="38">
        <v>11974</v>
      </c>
      <c r="J513" s="37">
        <v>11.272447717</v>
      </c>
      <c r="K513" s="37">
        <v>6.7731013695</v>
      </c>
      <c r="L513" s="37">
        <v>18.323597957</v>
      </c>
      <c r="M513" s="37">
        <v>25.465961179000001</v>
      </c>
      <c r="N513" s="37">
        <v>6.8530888957</v>
      </c>
      <c r="O513" s="37">
        <v>9.7145223683000008</v>
      </c>
      <c r="P513" s="37">
        <v>7.2</v>
      </c>
      <c r="Q513" s="37">
        <v>92.856719499999997</v>
      </c>
      <c r="R513" s="38">
        <v>300447</v>
      </c>
      <c r="S513" s="37">
        <v>1.14056</v>
      </c>
      <c r="T513" s="38">
        <v>8</v>
      </c>
      <c r="U513" s="38">
        <v>11</v>
      </c>
      <c r="V513" s="38">
        <v>3</v>
      </c>
    </row>
    <row r="514" spans="1:22" ht="13.5" customHeight="1" x14ac:dyDescent="0.2">
      <c r="A514" s="32" t="s">
        <v>510</v>
      </c>
      <c r="B514" s="32" t="s">
        <v>8436</v>
      </c>
      <c r="C514" s="32" t="s">
        <v>18093</v>
      </c>
      <c r="D514" s="37">
        <v>5.036613</v>
      </c>
      <c r="E514" s="39">
        <v>1415.97</v>
      </c>
      <c r="F514" s="39">
        <v>3319</v>
      </c>
      <c r="G514" s="39">
        <v>6402.65</v>
      </c>
      <c r="H514" s="38">
        <v>5</v>
      </c>
      <c r="I514" s="38">
        <v>6524</v>
      </c>
      <c r="J514" s="37">
        <v>13.255071053</v>
      </c>
      <c r="K514" s="37">
        <v>14.889640286000001</v>
      </c>
      <c r="L514" s="37">
        <v>18.080335345999998</v>
      </c>
      <c r="M514" s="37">
        <v>28.170061755999999</v>
      </c>
      <c r="N514" s="37">
        <v>6.5516609001999999</v>
      </c>
      <c r="O514" s="37">
        <v>9.7646137294000006</v>
      </c>
      <c r="P514" s="37">
        <v>8.0891646777999995</v>
      </c>
      <c r="Q514" s="37">
        <v>94.069574900000006</v>
      </c>
      <c r="R514" s="38">
        <v>151785</v>
      </c>
      <c r="S514" s="37">
        <v>5.5590599999999997</v>
      </c>
      <c r="T514" s="38">
        <v>3</v>
      </c>
      <c r="U514" s="38">
        <v>4</v>
      </c>
      <c r="V514" s="38">
        <v>3</v>
      </c>
    </row>
    <row r="515" spans="1:22" ht="13.5" customHeight="1" x14ac:dyDescent="0.2">
      <c r="A515" s="32" t="s">
        <v>511</v>
      </c>
      <c r="B515" s="32" t="s">
        <v>8437</v>
      </c>
      <c r="C515" s="32" t="s">
        <v>18093</v>
      </c>
      <c r="D515" s="37">
        <v>9.5586529999999996</v>
      </c>
      <c r="E515" s="39">
        <v>1674.98</v>
      </c>
      <c r="F515" s="39">
        <v>4442</v>
      </c>
      <c r="G515" s="39">
        <v>7894.18</v>
      </c>
      <c r="H515" s="38">
        <v>4</v>
      </c>
      <c r="I515" s="38">
        <v>8654</v>
      </c>
      <c r="J515" s="37">
        <v>26.600589239000001</v>
      </c>
      <c r="K515" s="37">
        <v>28.366164583</v>
      </c>
      <c r="L515" s="37">
        <v>33.479649217999999</v>
      </c>
      <c r="M515" s="37">
        <v>6.3512076124999997</v>
      </c>
      <c r="N515" s="37">
        <v>45.615365212</v>
      </c>
      <c r="O515" s="37">
        <v>16.524680846999999</v>
      </c>
      <c r="P515" s="37">
        <v>8.1</v>
      </c>
      <c r="Q515" s="37">
        <v>71.855024599999993</v>
      </c>
      <c r="R515" s="38">
        <v>208396</v>
      </c>
      <c r="S515" s="37">
        <v>5.5590599999999997</v>
      </c>
      <c r="T515" s="38">
        <v>2</v>
      </c>
      <c r="U515" s="38">
        <v>3</v>
      </c>
      <c r="V515" s="38">
        <v>3</v>
      </c>
    </row>
    <row r="516" spans="1:22" ht="13.5" customHeight="1" x14ac:dyDescent="0.2">
      <c r="A516" s="32" t="s">
        <v>512</v>
      </c>
      <c r="B516" s="32" t="s">
        <v>8438</v>
      </c>
      <c r="C516" s="32" t="s">
        <v>18093</v>
      </c>
      <c r="D516" s="37">
        <v>3.3726639999999999</v>
      </c>
      <c r="E516" s="39">
        <v>2343.0100000000002</v>
      </c>
      <c r="F516" s="39">
        <v>6192</v>
      </c>
      <c r="G516" s="39">
        <v>12014.94</v>
      </c>
      <c r="H516" s="38">
        <v>9</v>
      </c>
      <c r="I516" s="38">
        <v>12342</v>
      </c>
      <c r="J516" s="37">
        <v>17.989647943000001</v>
      </c>
      <c r="K516" s="37">
        <v>20.258102594</v>
      </c>
      <c r="L516" s="37">
        <v>26.277739041</v>
      </c>
      <c r="M516" s="37">
        <v>20.877377857999999</v>
      </c>
      <c r="N516" s="37">
        <v>18.615840823999999</v>
      </c>
      <c r="O516" s="37">
        <v>9.7136101763999996</v>
      </c>
      <c r="P516" s="37">
        <v>8.1</v>
      </c>
      <c r="Q516" s="37">
        <v>48.5706244</v>
      </c>
      <c r="R516" s="38">
        <v>302144</v>
      </c>
      <c r="S516" s="37">
        <v>5.5590599999999997</v>
      </c>
      <c r="T516" s="38">
        <v>6</v>
      </c>
      <c r="U516" s="38">
        <v>4</v>
      </c>
      <c r="V516" s="38">
        <v>3</v>
      </c>
    </row>
    <row r="517" spans="1:22" ht="13.5" customHeight="1" x14ac:dyDescent="0.2">
      <c r="A517" s="32" t="s">
        <v>513</v>
      </c>
      <c r="B517" s="32" t="s">
        <v>8439</v>
      </c>
      <c r="C517" s="32" t="s">
        <v>18173</v>
      </c>
      <c r="D517" s="37">
        <v>9.0309709999999992</v>
      </c>
      <c r="E517" s="39">
        <v>388.99</v>
      </c>
      <c r="F517" s="39">
        <v>1152</v>
      </c>
      <c r="G517" s="39">
        <v>2351.17</v>
      </c>
      <c r="H517" s="38">
        <v>1</v>
      </c>
      <c r="I517" s="38">
        <v>2408</v>
      </c>
      <c r="J517" s="37">
        <v>46.667321799</v>
      </c>
      <c r="K517" s="37">
        <v>33.513973888999999</v>
      </c>
      <c r="L517" s="37">
        <v>58.308309250000001</v>
      </c>
      <c r="M517" s="37">
        <v>7.7291648995999997</v>
      </c>
      <c r="N517" s="37">
        <v>37.033755915999997</v>
      </c>
      <c r="O517" s="37">
        <v>39.824665091999996</v>
      </c>
      <c r="P517" s="37">
        <v>15.2</v>
      </c>
      <c r="Q517" s="37" t="s">
        <v>15680</v>
      </c>
      <c r="R517" s="38">
        <v>89563</v>
      </c>
      <c r="S517" s="37">
        <v>2.9962599999999999</v>
      </c>
      <c r="T517" s="38">
        <v>0</v>
      </c>
      <c r="U517" s="38">
        <v>0</v>
      </c>
      <c r="V517" s="38">
        <v>1</v>
      </c>
    </row>
    <row r="518" spans="1:22" ht="13.5" customHeight="1" x14ac:dyDescent="0.2">
      <c r="A518" s="32" t="s">
        <v>514</v>
      </c>
      <c r="B518" s="32" t="s">
        <v>8440</v>
      </c>
      <c r="C518" s="32" t="s">
        <v>18172</v>
      </c>
      <c r="D518" s="37">
        <v>7.1054380000000004</v>
      </c>
      <c r="E518" s="39">
        <v>2869.98</v>
      </c>
      <c r="F518" s="39">
        <v>7439</v>
      </c>
      <c r="G518" s="39">
        <v>14522.83</v>
      </c>
      <c r="H518" s="38">
        <v>9</v>
      </c>
      <c r="I518" s="38">
        <v>14780</v>
      </c>
      <c r="J518" s="37">
        <v>22.137464839</v>
      </c>
      <c r="K518" s="37">
        <v>19.851047087000001</v>
      </c>
      <c r="L518" s="37">
        <v>38.281511860000002</v>
      </c>
      <c r="M518" s="37">
        <v>14.004224858000001</v>
      </c>
      <c r="N518" s="37">
        <v>29.164097748</v>
      </c>
      <c r="O518" s="37">
        <v>24.901603269999999</v>
      </c>
      <c r="P518" s="37">
        <v>7.2085235401999999</v>
      </c>
      <c r="Q518" s="37">
        <v>77.324565399999997</v>
      </c>
      <c r="R518" s="38">
        <v>536402</v>
      </c>
      <c r="S518" s="37">
        <v>1.14056</v>
      </c>
      <c r="T518" s="38">
        <v>3</v>
      </c>
      <c r="U518" s="38">
        <v>4</v>
      </c>
      <c r="V518" s="38">
        <v>1</v>
      </c>
    </row>
    <row r="519" spans="1:22" ht="13.5" customHeight="1" x14ac:dyDescent="0.2">
      <c r="A519" s="32" t="s">
        <v>515</v>
      </c>
      <c r="B519" s="32" t="s">
        <v>8441</v>
      </c>
      <c r="C519" s="32" t="s">
        <v>18172</v>
      </c>
      <c r="D519" s="37">
        <v>3.9759730000000002</v>
      </c>
      <c r="E519" s="39">
        <v>2817.98</v>
      </c>
      <c r="F519" s="39">
        <v>5081</v>
      </c>
      <c r="G519" s="39">
        <v>9872.76</v>
      </c>
      <c r="H519" s="38">
        <v>5</v>
      </c>
      <c r="I519" s="38">
        <v>10017</v>
      </c>
      <c r="J519" s="37">
        <v>32.721785101999998</v>
      </c>
      <c r="K519" s="37">
        <v>30.788298758</v>
      </c>
      <c r="L519" s="37">
        <v>36.429653723000001</v>
      </c>
      <c r="M519" s="37">
        <v>17.264982931999999</v>
      </c>
      <c r="N519" s="37">
        <v>19.765580431</v>
      </c>
      <c r="O519" s="37">
        <v>23.68298343</v>
      </c>
      <c r="P519" s="37">
        <v>7.2</v>
      </c>
      <c r="Q519" s="37">
        <v>78.040494300000006</v>
      </c>
      <c r="R519" s="38">
        <v>220535</v>
      </c>
      <c r="S519" s="37">
        <v>1.14056</v>
      </c>
      <c r="T519" s="38">
        <v>1</v>
      </c>
      <c r="U519" s="38">
        <v>4</v>
      </c>
      <c r="V519" s="38">
        <v>2</v>
      </c>
    </row>
    <row r="520" spans="1:22" ht="13.5" customHeight="1" x14ac:dyDescent="0.2">
      <c r="A520" s="32" t="s">
        <v>516</v>
      </c>
      <c r="B520" s="32" t="s">
        <v>8442</v>
      </c>
      <c r="C520" s="32" t="s">
        <v>18172</v>
      </c>
      <c r="D520" s="37">
        <v>5.1723509999999999</v>
      </c>
      <c r="E520" s="39">
        <v>1402</v>
      </c>
      <c r="F520" s="39">
        <v>2866</v>
      </c>
      <c r="G520" s="39">
        <v>5491.08</v>
      </c>
      <c r="H520" s="38">
        <v>5</v>
      </c>
      <c r="I520" s="38">
        <v>5573</v>
      </c>
      <c r="J520" s="37">
        <v>31.640741143</v>
      </c>
      <c r="K520" s="37">
        <v>30.825554056000001</v>
      </c>
      <c r="L520" s="37">
        <v>35.450131577000001</v>
      </c>
      <c r="M520" s="37">
        <v>15.437683791</v>
      </c>
      <c r="N520" s="37">
        <v>20.314262831000001</v>
      </c>
      <c r="O520" s="37">
        <v>24.623527441</v>
      </c>
      <c r="P520" s="37">
        <v>7.2</v>
      </c>
      <c r="Q520" s="37">
        <v>81.092263500000001</v>
      </c>
      <c r="R520" s="38">
        <v>146777</v>
      </c>
      <c r="S520" s="37">
        <v>1.14056</v>
      </c>
      <c r="T520" s="38">
        <v>2</v>
      </c>
      <c r="U520" s="38">
        <v>3</v>
      </c>
      <c r="V520" s="38">
        <v>2</v>
      </c>
    </row>
    <row r="521" spans="1:22" ht="13.5" customHeight="1" x14ac:dyDescent="0.2">
      <c r="A521" s="32" t="s">
        <v>517</v>
      </c>
      <c r="B521" s="32" t="s">
        <v>8443</v>
      </c>
      <c r="C521" s="32" t="s">
        <v>18173</v>
      </c>
      <c r="D521" s="37">
        <v>5.7290299999999998</v>
      </c>
      <c r="E521" s="39">
        <v>956.99</v>
      </c>
      <c r="F521" s="39">
        <v>3730</v>
      </c>
      <c r="G521" s="39">
        <v>6898.5</v>
      </c>
      <c r="H521" s="38">
        <v>3</v>
      </c>
      <c r="I521" s="38">
        <v>7637</v>
      </c>
      <c r="J521" s="37">
        <v>21.222626296000001</v>
      </c>
      <c r="K521" s="37">
        <v>22.431769349</v>
      </c>
      <c r="L521" s="37">
        <v>28.656009124000001</v>
      </c>
      <c r="M521" s="37">
        <v>11.881769614</v>
      </c>
      <c r="N521" s="37">
        <v>33.305395191999999</v>
      </c>
      <c r="O521" s="37">
        <v>61.79566389</v>
      </c>
      <c r="P521" s="37">
        <v>14.956541524</v>
      </c>
      <c r="Q521" s="37">
        <v>78.406692100000001</v>
      </c>
      <c r="R521" s="38">
        <v>219373</v>
      </c>
      <c r="S521" s="37">
        <v>2.9962599999999999</v>
      </c>
      <c r="T521" s="38">
        <v>0</v>
      </c>
      <c r="U521" s="38">
        <v>3</v>
      </c>
      <c r="V521" s="38">
        <v>2</v>
      </c>
    </row>
    <row r="522" spans="1:22" ht="13.5" customHeight="1" x14ac:dyDescent="0.2">
      <c r="A522" s="32" t="s">
        <v>518</v>
      </c>
      <c r="B522" s="32" t="s">
        <v>8444</v>
      </c>
      <c r="C522" s="32" t="s">
        <v>18173</v>
      </c>
      <c r="D522" s="37">
        <v>6.7276850000000001</v>
      </c>
      <c r="E522" s="39">
        <v>573</v>
      </c>
      <c r="F522" s="39">
        <v>1612</v>
      </c>
      <c r="G522" s="39">
        <v>3184.81</v>
      </c>
      <c r="H522" s="38">
        <v>1</v>
      </c>
      <c r="I522" s="38">
        <v>3285</v>
      </c>
      <c r="J522" s="37">
        <v>29.804255607999998</v>
      </c>
      <c r="K522" s="37">
        <v>29.489112695999999</v>
      </c>
      <c r="L522" s="37">
        <v>55.116216006999998</v>
      </c>
      <c r="M522" s="37">
        <v>9.6499698715999997</v>
      </c>
      <c r="N522" s="37">
        <v>36.991828495999997</v>
      </c>
      <c r="O522" s="37">
        <v>63.974150805000001</v>
      </c>
      <c r="P522" s="37">
        <v>15.2</v>
      </c>
      <c r="Q522" s="37">
        <v>66.344831900000003</v>
      </c>
      <c r="R522" s="38">
        <v>59770</v>
      </c>
      <c r="S522" s="37">
        <v>2.9962599999999999</v>
      </c>
      <c r="T522" s="38">
        <v>0</v>
      </c>
      <c r="U522" s="38">
        <v>0</v>
      </c>
      <c r="V522" s="38">
        <v>1</v>
      </c>
    </row>
    <row r="523" spans="1:22" ht="13.5" customHeight="1" x14ac:dyDescent="0.2">
      <c r="A523" s="32" t="s">
        <v>519</v>
      </c>
      <c r="B523" s="32" t="s">
        <v>8445</v>
      </c>
      <c r="C523" s="32" t="s">
        <v>18173</v>
      </c>
      <c r="D523" s="37">
        <v>0.54083199999999998</v>
      </c>
      <c r="E523" s="39">
        <v>549.99</v>
      </c>
      <c r="F523" s="39">
        <v>912</v>
      </c>
      <c r="G523" s="39">
        <v>1956.48</v>
      </c>
      <c r="H523" s="38">
        <v>1</v>
      </c>
      <c r="I523" s="38">
        <v>2005</v>
      </c>
      <c r="J523" s="37">
        <v>23.451548816999999</v>
      </c>
      <c r="K523" s="37">
        <v>17.952642697999998</v>
      </c>
      <c r="L523" s="37">
        <v>40.483437791999997</v>
      </c>
      <c r="M523" s="37">
        <v>15.154767003</v>
      </c>
      <c r="N523" s="37">
        <v>24.463528419999999</v>
      </c>
      <c r="O523" s="37">
        <v>54.204001978999997</v>
      </c>
      <c r="P523" s="37">
        <v>15.2</v>
      </c>
      <c r="Q523" s="37" t="s">
        <v>15680</v>
      </c>
      <c r="R523" s="38">
        <v>54792</v>
      </c>
      <c r="S523" s="37">
        <v>2.9962599999999999</v>
      </c>
      <c r="T523" s="38">
        <v>0</v>
      </c>
      <c r="U523" s="38">
        <v>0</v>
      </c>
      <c r="V523" s="38">
        <v>1</v>
      </c>
    </row>
    <row r="524" spans="1:22" ht="13.5" customHeight="1" x14ac:dyDescent="0.2">
      <c r="A524" s="32" t="s">
        <v>520</v>
      </c>
      <c r="B524" s="32" t="s">
        <v>8446</v>
      </c>
      <c r="C524" s="32" t="s">
        <v>18070</v>
      </c>
      <c r="D524" s="37">
        <v>9.5507109999999997</v>
      </c>
      <c r="E524" s="39">
        <v>1607.97</v>
      </c>
      <c r="F524" s="39">
        <v>5125</v>
      </c>
      <c r="G524" s="39">
        <v>9761.01</v>
      </c>
      <c r="H524" s="38">
        <v>8</v>
      </c>
      <c r="I524" s="38">
        <v>10036</v>
      </c>
      <c r="J524" s="37">
        <v>28.147561026999998</v>
      </c>
      <c r="K524" s="37">
        <v>27.032230525999999</v>
      </c>
      <c r="L524" s="37">
        <v>35.858157587999997</v>
      </c>
      <c r="M524" s="37">
        <v>6.9492409923</v>
      </c>
      <c r="N524" s="37">
        <v>44.394611380999997</v>
      </c>
      <c r="O524" s="37">
        <v>32.319209221000001</v>
      </c>
      <c r="P524" s="37">
        <v>11.3</v>
      </c>
      <c r="Q524" s="37">
        <v>82.799424299999998</v>
      </c>
      <c r="R524" s="38">
        <v>338875</v>
      </c>
      <c r="S524" s="37">
        <v>2.5190800000000002</v>
      </c>
      <c r="T524" s="38">
        <v>2</v>
      </c>
      <c r="U524" s="38">
        <v>3</v>
      </c>
      <c r="V524" s="38">
        <v>2</v>
      </c>
    </row>
    <row r="525" spans="1:22" ht="13.5" customHeight="1" x14ac:dyDescent="0.2">
      <c r="A525" s="32" t="s">
        <v>521</v>
      </c>
      <c r="B525" s="32" t="s">
        <v>8447</v>
      </c>
      <c r="C525" s="32" t="s">
        <v>18173</v>
      </c>
      <c r="D525" s="37">
        <v>2.9126210000000001</v>
      </c>
      <c r="E525" s="39">
        <v>424</v>
      </c>
      <c r="F525" s="39">
        <v>966</v>
      </c>
      <c r="G525" s="39">
        <v>2036.08</v>
      </c>
      <c r="H525" s="38">
        <v>1</v>
      </c>
      <c r="I525" s="38">
        <v>2077</v>
      </c>
      <c r="J525" s="37">
        <v>60.508158530999999</v>
      </c>
      <c r="K525" s="37">
        <v>40.462791013</v>
      </c>
      <c r="L525" s="37">
        <v>78.627596675000007</v>
      </c>
      <c r="M525" s="37">
        <v>9.3974463841000002</v>
      </c>
      <c r="N525" s="37">
        <v>31.475017687000001</v>
      </c>
      <c r="O525" s="37">
        <v>85.107358442000006</v>
      </c>
      <c r="P525" s="37">
        <v>15.2</v>
      </c>
      <c r="Q525" s="37" t="s">
        <v>15680</v>
      </c>
      <c r="R525" s="38">
        <v>43235</v>
      </c>
      <c r="S525" s="37">
        <v>2.9962599999999999</v>
      </c>
      <c r="T525" s="38">
        <v>0</v>
      </c>
      <c r="U525" s="38">
        <v>0</v>
      </c>
      <c r="V525" s="38">
        <v>1</v>
      </c>
    </row>
    <row r="526" spans="1:22" ht="13.5" customHeight="1" x14ac:dyDescent="0.2">
      <c r="A526" s="32" t="s">
        <v>522</v>
      </c>
      <c r="B526" s="32" t="s">
        <v>8448</v>
      </c>
      <c r="C526" s="32" t="s">
        <v>18173</v>
      </c>
      <c r="D526" s="37">
        <v>2.185867</v>
      </c>
      <c r="E526" s="39">
        <v>625.02</v>
      </c>
      <c r="F526" s="39">
        <v>1877</v>
      </c>
      <c r="G526" s="39">
        <v>3537.73</v>
      </c>
      <c r="H526" s="38">
        <v>2</v>
      </c>
      <c r="I526" s="38">
        <v>3663</v>
      </c>
      <c r="J526" s="37">
        <v>31.842900580999999</v>
      </c>
      <c r="K526" s="37">
        <v>32.021708122</v>
      </c>
      <c r="L526" s="37">
        <v>52.772647007000003</v>
      </c>
      <c r="M526" s="37">
        <v>15.557581437</v>
      </c>
      <c r="N526" s="37">
        <v>40.494551461999997</v>
      </c>
      <c r="O526" s="37">
        <v>69.501264522</v>
      </c>
      <c r="P526" s="37">
        <v>15.2</v>
      </c>
      <c r="Q526" s="37">
        <v>90.890343299999998</v>
      </c>
      <c r="R526" s="38">
        <v>154032</v>
      </c>
      <c r="S526" s="37">
        <v>2.9962599999999999</v>
      </c>
      <c r="T526" s="38">
        <v>0</v>
      </c>
      <c r="U526" s="38">
        <v>2</v>
      </c>
      <c r="V526" s="38">
        <v>1</v>
      </c>
    </row>
    <row r="527" spans="1:22" ht="13.5" customHeight="1" x14ac:dyDescent="0.2">
      <c r="A527" s="32" t="s">
        <v>523</v>
      </c>
      <c r="B527" s="32" t="s">
        <v>8449</v>
      </c>
      <c r="C527" s="32" t="s">
        <v>18172</v>
      </c>
      <c r="D527" s="37">
        <v>3.2408549999999998</v>
      </c>
      <c r="E527" s="39">
        <v>1121.99</v>
      </c>
      <c r="F527" s="39">
        <v>3094</v>
      </c>
      <c r="G527" s="39">
        <v>5880.85</v>
      </c>
      <c r="H527" s="38">
        <v>5</v>
      </c>
      <c r="I527" s="38">
        <v>6007</v>
      </c>
      <c r="J527" s="37">
        <v>6.0969347122000004</v>
      </c>
      <c r="K527" s="37">
        <v>4.7953559445999998</v>
      </c>
      <c r="L527" s="37">
        <v>6.7374864615999996</v>
      </c>
      <c r="M527" s="37">
        <v>20.825306844</v>
      </c>
      <c r="N527" s="37">
        <v>6.5753130545999996</v>
      </c>
      <c r="O527" s="37">
        <v>7.9270881213999997</v>
      </c>
      <c r="P527" s="37">
        <v>7.2</v>
      </c>
      <c r="Q527" s="37">
        <v>88.128229700000006</v>
      </c>
      <c r="R527" s="38">
        <v>141478</v>
      </c>
      <c r="S527" s="37">
        <v>1.14056</v>
      </c>
      <c r="T527" s="38">
        <v>2</v>
      </c>
      <c r="U527" s="38">
        <v>5</v>
      </c>
      <c r="V527" s="38">
        <v>3</v>
      </c>
    </row>
    <row r="528" spans="1:22" ht="13.5" customHeight="1" x14ac:dyDescent="0.2">
      <c r="A528" s="32" t="s">
        <v>524</v>
      </c>
      <c r="B528" s="32" t="s">
        <v>8450</v>
      </c>
      <c r="C528" s="32" t="s">
        <v>18172</v>
      </c>
      <c r="D528" s="37">
        <v>6.2461979999999997</v>
      </c>
      <c r="E528" s="39">
        <v>2078.9699999999998</v>
      </c>
      <c r="F528" s="39">
        <v>4314</v>
      </c>
      <c r="G528" s="39">
        <v>7992.52</v>
      </c>
      <c r="H528" s="38">
        <v>5</v>
      </c>
      <c r="I528" s="38">
        <v>8291</v>
      </c>
      <c r="J528" s="37">
        <v>10.76916677</v>
      </c>
      <c r="K528" s="37">
        <v>7.2330095608000002</v>
      </c>
      <c r="L528" s="37">
        <v>8.6451619021999999</v>
      </c>
      <c r="M528" s="37">
        <v>18.135769848999999</v>
      </c>
      <c r="N528" s="37">
        <v>15.148239865000001</v>
      </c>
      <c r="O528" s="37">
        <v>9.2163143753999996</v>
      </c>
      <c r="P528" s="37">
        <v>7.2</v>
      </c>
      <c r="Q528" s="37">
        <v>67.000812600000003</v>
      </c>
      <c r="R528" s="38">
        <v>194846</v>
      </c>
      <c r="S528" s="37">
        <v>1.14056</v>
      </c>
      <c r="T528" s="38">
        <v>2</v>
      </c>
      <c r="U528" s="38">
        <v>4</v>
      </c>
      <c r="V528" s="38">
        <v>1</v>
      </c>
    </row>
    <row r="529" spans="1:22" ht="13.5" customHeight="1" x14ac:dyDescent="0.2">
      <c r="A529" s="32" t="s">
        <v>525</v>
      </c>
      <c r="B529" s="32" t="s">
        <v>8451</v>
      </c>
      <c r="C529" s="32" t="s">
        <v>18173</v>
      </c>
      <c r="D529" s="37">
        <v>9.9784819999999996</v>
      </c>
      <c r="E529" s="39">
        <v>1078</v>
      </c>
      <c r="F529" s="39">
        <v>2668</v>
      </c>
      <c r="G529" s="39">
        <v>5107.7</v>
      </c>
      <c r="H529" s="38">
        <v>3</v>
      </c>
      <c r="I529" s="38">
        <v>5213</v>
      </c>
      <c r="J529" s="37">
        <v>14.460933998</v>
      </c>
      <c r="K529" s="37">
        <v>15.989911289</v>
      </c>
      <c r="L529" s="37">
        <v>31.712107716999999</v>
      </c>
      <c r="M529" s="37">
        <v>9.9119313861999991</v>
      </c>
      <c r="N529" s="37">
        <v>22.873684211</v>
      </c>
      <c r="O529" s="37">
        <v>44.365156481</v>
      </c>
      <c r="P529" s="37">
        <v>15.2</v>
      </c>
      <c r="Q529" s="37">
        <v>85.156910499999995</v>
      </c>
      <c r="R529" s="38">
        <v>130517</v>
      </c>
      <c r="S529" s="37">
        <v>2.9962599999999999</v>
      </c>
      <c r="T529" s="38">
        <v>0</v>
      </c>
      <c r="U529" s="38">
        <v>3</v>
      </c>
      <c r="V529" s="38">
        <v>1</v>
      </c>
    </row>
    <row r="530" spans="1:22" ht="13.5" customHeight="1" x14ac:dyDescent="0.2">
      <c r="A530" s="32" t="s">
        <v>526</v>
      </c>
      <c r="B530" s="32" t="s">
        <v>8452</v>
      </c>
      <c r="C530" s="32" t="s">
        <v>18070</v>
      </c>
      <c r="D530" s="37">
        <v>4.1827709999999998</v>
      </c>
      <c r="E530" s="39">
        <v>1167.97</v>
      </c>
      <c r="F530" s="39">
        <v>3677</v>
      </c>
      <c r="G530" s="39">
        <v>7045.04</v>
      </c>
      <c r="H530" s="38">
        <v>4</v>
      </c>
      <c r="I530" s="38">
        <v>7245</v>
      </c>
      <c r="J530" s="37">
        <v>42.744638731000002</v>
      </c>
      <c r="K530" s="37">
        <v>32.849967941000003</v>
      </c>
      <c r="L530" s="37">
        <v>46.668629660999997</v>
      </c>
      <c r="M530" s="37">
        <v>7.7120267325</v>
      </c>
      <c r="N530" s="37">
        <v>55.393838463999998</v>
      </c>
      <c r="O530" s="37">
        <v>18.110512995000001</v>
      </c>
      <c r="P530" s="37">
        <v>11.3</v>
      </c>
      <c r="Q530" s="37">
        <v>85.388862399999994</v>
      </c>
      <c r="R530" s="38">
        <v>279252</v>
      </c>
      <c r="S530" s="37">
        <v>2.5190800000000002</v>
      </c>
      <c r="T530" s="38">
        <v>2</v>
      </c>
      <c r="U530" s="38">
        <v>0</v>
      </c>
      <c r="V530" s="38">
        <v>1</v>
      </c>
    </row>
    <row r="531" spans="1:22" ht="13.5" customHeight="1" x14ac:dyDescent="0.2">
      <c r="A531" s="32" t="s">
        <v>527</v>
      </c>
      <c r="B531" s="32" t="s">
        <v>8453</v>
      </c>
      <c r="C531" s="32" t="s">
        <v>18172</v>
      </c>
      <c r="D531" s="37">
        <v>2.6692550000000002</v>
      </c>
      <c r="E531" s="39">
        <v>1283</v>
      </c>
      <c r="F531" s="39">
        <v>3545</v>
      </c>
      <c r="G531" s="39">
        <v>7033.92</v>
      </c>
      <c r="H531" s="38">
        <v>4</v>
      </c>
      <c r="I531" s="38">
        <v>7110</v>
      </c>
      <c r="J531" s="37">
        <v>8.6199077037999992</v>
      </c>
      <c r="K531" s="37">
        <v>6.3853873981999998</v>
      </c>
      <c r="L531" s="37">
        <v>13.8384015</v>
      </c>
      <c r="M531" s="37">
        <v>30.357320250000001</v>
      </c>
      <c r="N531" s="37">
        <v>6.5429461277999996</v>
      </c>
      <c r="O531" s="37">
        <v>10.796156505000001</v>
      </c>
      <c r="P531" s="37">
        <v>7.1121444916999996</v>
      </c>
      <c r="Q531" s="37">
        <v>77.396911000000003</v>
      </c>
      <c r="R531" s="38">
        <v>234066</v>
      </c>
      <c r="S531" s="37">
        <v>1.14056</v>
      </c>
      <c r="T531" s="38">
        <v>2</v>
      </c>
      <c r="U531" s="38">
        <v>4</v>
      </c>
      <c r="V531" s="38">
        <v>0</v>
      </c>
    </row>
    <row r="532" spans="1:22" ht="13.5" customHeight="1" x14ac:dyDescent="0.2">
      <c r="A532" s="32" t="s">
        <v>528</v>
      </c>
      <c r="B532" s="32" t="s">
        <v>8454</v>
      </c>
      <c r="C532" s="32" t="s">
        <v>18173</v>
      </c>
      <c r="D532" s="37">
        <v>8.9454729999999998</v>
      </c>
      <c r="E532" s="39">
        <v>462.02</v>
      </c>
      <c r="F532" s="39">
        <v>1700</v>
      </c>
      <c r="G532" s="39">
        <v>3526.77</v>
      </c>
      <c r="H532" s="38">
        <v>1</v>
      </c>
      <c r="I532" s="38">
        <v>3605</v>
      </c>
      <c r="J532" s="37">
        <v>80.874176585000001</v>
      </c>
      <c r="K532" s="37">
        <v>51.098765258</v>
      </c>
      <c r="L532" s="37">
        <v>91.418373117000002</v>
      </c>
      <c r="M532" s="37">
        <v>15.484344846999999</v>
      </c>
      <c r="N532" s="37">
        <v>53.125166772</v>
      </c>
      <c r="O532" s="37">
        <v>44.527055625999999</v>
      </c>
      <c r="P532" s="37">
        <v>10.318864775</v>
      </c>
      <c r="Q532" s="37">
        <v>77.692519500000003</v>
      </c>
      <c r="R532" s="38">
        <v>67687</v>
      </c>
      <c r="S532" s="37">
        <v>2.9962599999999999</v>
      </c>
      <c r="T532" s="38">
        <v>0</v>
      </c>
      <c r="U532" s="38">
        <v>0</v>
      </c>
      <c r="V532" s="38">
        <v>0</v>
      </c>
    </row>
    <row r="533" spans="1:22" ht="13.5" customHeight="1" x14ac:dyDescent="0.2">
      <c r="A533" s="32" t="s">
        <v>529</v>
      </c>
      <c r="B533" s="32" t="s">
        <v>8455</v>
      </c>
      <c r="C533" s="32" t="s">
        <v>18093</v>
      </c>
      <c r="D533" s="37">
        <v>4.0340090000000002</v>
      </c>
      <c r="E533" s="39">
        <v>688</v>
      </c>
      <c r="F533" s="39">
        <v>2005</v>
      </c>
      <c r="G533" s="39">
        <v>3170.29</v>
      </c>
      <c r="H533" s="38">
        <v>2</v>
      </c>
      <c r="I533" s="38">
        <v>4105</v>
      </c>
      <c r="J533" s="37">
        <v>41.796807235000003</v>
      </c>
      <c r="K533" s="37">
        <v>40.262410332000002</v>
      </c>
      <c r="L533" s="37">
        <v>41.243691359000003</v>
      </c>
      <c r="M533" s="37">
        <v>1.8219231828</v>
      </c>
      <c r="N533" s="37">
        <v>73.310649072000004</v>
      </c>
      <c r="O533" s="37">
        <v>31.448150906999999</v>
      </c>
      <c r="P533" s="37">
        <v>8.1</v>
      </c>
      <c r="Q533" s="37">
        <v>76.241545599999995</v>
      </c>
      <c r="R533" s="38">
        <v>168299</v>
      </c>
      <c r="S533" s="37">
        <v>5.5590599999999997</v>
      </c>
      <c r="T533" s="38">
        <v>1</v>
      </c>
      <c r="U533" s="38">
        <v>0</v>
      </c>
      <c r="V533" s="38">
        <v>1</v>
      </c>
    </row>
    <row r="534" spans="1:22" ht="13.5" customHeight="1" x14ac:dyDescent="0.2">
      <c r="A534" s="32" t="s">
        <v>530</v>
      </c>
      <c r="B534" s="32" t="s">
        <v>8456</v>
      </c>
      <c r="C534" s="32" t="s">
        <v>18070</v>
      </c>
      <c r="D534" s="37">
        <v>7.1122800000000002</v>
      </c>
      <c r="E534" s="39">
        <v>959.98</v>
      </c>
      <c r="F534" s="39">
        <v>2801</v>
      </c>
      <c r="G534" s="39">
        <v>5420.56</v>
      </c>
      <c r="H534" s="38">
        <v>7</v>
      </c>
      <c r="I534" s="38">
        <v>5579</v>
      </c>
      <c r="J534" s="37">
        <v>31.090446183000001</v>
      </c>
      <c r="K534" s="37">
        <v>27.034408829</v>
      </c>
      <c r="L534" s="37">
        <v>39.819434725999997</v>
      </c>
      <c r="M534" s="37">
        <v>7.5347072035</v>
      </c>
      <c r="N534" s="37">
        <v>46.020200268000004</v>
      </c>
      <c r="O534" s="37">
        <v>46.250178376999997</v>
      </c>
      <c r="P534" s="37">
        <v>11.3</v>
      </c>
      <c r="Q534" s="37">
        <v>91.165900500000006</v>
      </c>
      <c r="R534" s="38">
        <v>82604</v>
      </c>
      <c r="S534" s="37">
        <v>2.5190800000000002</v>
      </c>
      <c r="T534" s="38">
        <v>3</v>
      </c>
      <c r="U534" s="38">
        <v>2</v>
      </c>
      <c r="V534" s="38">
        <v>1</v>
      </c>
    </row>
    <row r="535" spans="1:22" ht="13.5" customHeight="1" x14ac:dyDescent="0.2">
      <c r="A535" s="32" t="s">
        <v>531</v>
      </c>
      <c r="B535" s="32" t="s">
        <v>8457</v>
      </c>
      <c r="C535" s="32" t="s">
        <v>18172</v>
      </c>
      <c r="D535" s="37">
        <v>6.3659299999999996</v>
      </c>
      <c r="E535" s="39">
        <v>2200.9899999999998</v>
      </c>
      <c r="F535" s="39">
        <v>5372</v>
      </c>
      <c r="G535" s="39">
        <v>10512.67</v>
      </c>
      <c r="H535" s="38">
        <v>9</v>
      </c>
      <c r="I535" s="38">
        <v>10621</v>
      </c>
      <c r="J535" s="37">
        <v>12.585864141</v>
      </c>
      <c r="K535" s="37">
        <v>8.7074906577999993</v>
      </c>
      <c r="L535" s="37">
        <v>15.762439571</v>
      </c>
      <c r="M535" s="37">
        <v>41.080121061</v>
      </c>
      <c r="N535" s="37">
        <v>4.8720131625</v>
      </c>
      <c r="O535" s="37">
        <v>12.977206576</v>
      </c>
      <c r="P535" s="37">
        <v>7.1561227560000003</v>
      </c>
      <c r="Q535" s="37">
        <v>87.224433700000006</v>
      </c>
      <c r="R535" s="38">
        <v>374565</v>
      </c>
      <c r="S535" s="37">
        <v>1.14056</v>
      </c>
      <c r="T535" s="38">
        <v>5</v>
      </c>
      <c r="U535" s="38">
        <v>7</v>
      </c>
      <c r="V535" s="38">
        <v>1</v>
      </c>
    </row>
    <row r="536" spans="1:22" ht="13.5" customHeight="1" x14ac:dyDescent="0.2">
      <c r="A536" s="32" t="s">
        <v>532</v>
      </c>
      <c r="B536" s="32" t="s">
        <v>8458</v>
      </c>
      <c r="C536" s="32" t="s">
        <v>18173</v>
      </c>
      <c r="D536" s="37">
        <v>2.287207</v>
      </c>
      <c r="E536" s="39">
        <v>226</v>
      </c>
      <c r="F536" s="39">
        <v>688</v>
      </c>
      <c r="G536" s="39">
        <v>1481.39</v>
      </c>
      <c r="H536" s="38">
        <v>1</v>
      </c>
      <c r="I536" s="38">
        <v>1509</v>
      </c>
      <c r="J536" s="37">
        <v>8.2271357220999999</v>
      </c>
      <c r="K536" s="37">
        <v>12.057979624</v>
      </c>
      <c r="L536" s="37">
        <v>24.720418311</v>
      </c>
      <c r="M536" s="37">
        <v>19.719997743</v>
      </c>
      <c r="N536" s="37">
        <v>27.715977981000002</v>
      </c>
      <c r="O536" s="37">
        <v>18.259311235999999</v>
      </c>
      <c r="P536" s="37">
        <v>15.2</v>
      </c>
      <c r="Q536" s="37" t="s">
        <v>15680</v>
      </c>
      <c r="R536" s="38">
        <v>22997</v>
      </c>
      <c r="S536" s="37">
        <v>2.9962599999999999</v>
      </c>
      <c r="T536" s="38">
        <v>0</v>
      </c>
      <c r="U536" s="38">
        <v>0</v>
      </c>
      <c r="V536" s="38">
        <v>1</v>
      </c>
    </row>
    <row r="537" spans="1:22" ht="13.5" customHeight="1" x14ac:dyDescent="0.2">
      <c r="A537" s="32" t="s">
        <v>533</v>
      </c>
      <c r="B537" s="32" t="s">
        <v>8459</v>
      </c>
      <c r="C537" s="32" t="s">
        <v>18173</v>
      </c>
      <c r="D537" s="37">
        <v>4.6238289999999997</v>
      </c>
      <c r="E537" s="39">
        <v>930.99</v>
      </c>
      <c r="F537" s="39">
        <v>2087</v>
      </c>
      <c r="G537" s="39">
        <v>3967.9</v>
      </c>
      <c r="H537" s="38">
        <v>1</v>
      </c>
      <c r="I537" s="38">
        <v>4154</v>
      </c>
      <c r="J537" s="37">
        <v>15.741544257999999</v>
      </c>
      <c r="K537" s="37">
        <v>17.52620529</v>
      </c>
      <c r="L537" s="37">
        <v>26.986164708</v>
      </c>
      <c r="M537" s="37">
        <v>17.025271084</v>
      </c>
      <c r="N537" s="37">
        <v>31.724140870999999</v>
      </c>
      <c r="O537" s="37">
        <v>35.231436541999997</v>
      </c>
      <c r="P537" s="37">
        <v>15.2</v>
      </c>
      <c r="Q537" s="37">
        <v>73.025885500000001</v>
      </c>
      <c r="R537" s="38">
        <v>95068</v>
      </c>
      <c r="S537" s="37">
        <v>2.9962599999999999</v>
      </c>
      <c r="T537" s="38">
        <v>0</v>
      </c>
      <c r="U537" s="38">
        <v>1</v>
      </c>
      <c r="V537" s="38">
        <v>0</v>
      </c>
    </row>
    <row r="538" spans="1:22" ht="13.5" customHeight="1" x14ac:dyDescent="0.2">
      <c r="A538" s="32" t="s">
        <v>534</v>
      </c>
      <c r="B538" s="32" t="s">
        <v>8460</v>
      </c>
      <c r="C538" s="32" t="s">
        <v>18173</v>
      </c>
      <c r="D538" s="37">
        <v>1.896237</v>
      </c>
      <c r="E538" s="39">
        <v>393.01</v>
      </c>
      <c r="F538" s="39">
        <v>736</v>
      </c>
      <c r="G538" s="39">
        <v>1580.32</v>
      </c>
      <c r="H538" s="38">
        <v>1</v>
      </c>
      <c r="I538" s="38">
        <v>1600</v>
      </c>
      <c r="J538" s="37">
        <v>4.7940105163000002</v>
      </c>
      <c r="K538" s="37">
        <v>8.0639723118000006</v>
      </c>
      <c r="L538" s="37">
        <v>18.095094009</v>
      </c>
      <c r="M538" s="37">
        <v>8.9508476942000001</v>
      </c>
      <c r="N538" s="37">
        <v>12.978412576</v>
      </c>
      <c r="O538" s="37">
        <v>23.272023828999998</v>
      </c>
      <c r="P538" s="37">
        <v>15.2</v>
      </c>
      <c r="Q538" s="37" t="s">
        <v>15680</v>
      </c>
      <c r="R538" s="38">
        <v>29055</v>
      </c>
      <c r="S538" s="37">
        <v>2.9962599999999999</v>
      </c>
      <c r="T538" s="38">
        <v>0</v>
      </c>
      <c r="U538" s="38">
        <v>0</v>
      </c>
      <c r="V538" s="38">
        <v>1</v>
      </c>
    </row>
    <row r="539" spans="1:22" ht="13.5" customHeight="1" x14ac:dyDescent="0.2">
      <c r="A539" s="32" t="s">
        <v>535</v>
      </c>
      <c r="B539" s="32" t="s">
        <v>8461</v>
      </c>
      <c r="C539" s="32" t="s">
        <v>18093</v>
      </c>
      <c r="D539" s="37">
        <v>2.3327629999999999</v>
      </c>
      <c r="E539" s="39">
        <v>570.01</v>
      </c>
      <c r="F539" s="39">
        <v>1992</v>
      </c>
      <c r="G539" s="39">
        <v>3862.75</v>
      </c>
      <c r="H539" s="38">
        <v>2</v>
      </c>
      <c r="I539" s="38">
        <v>4017</v>
      </c>
      <c r="J539" s="37">
        <v>34.240513071000002</v>
      </c>
      <c r="K539" s="37">
        <v>36.471665295000001</v>
      </c>
      <c r="L539" s="37">
        <v>40.934993233999997</v>
      </c>
      <c r="M539" s="37">
        <v>6.5105203499000002</v>
      </c>
      <c r="N539" s="37">
        <v>46.906093169999998</v>
      </c>
      <c r="O539" s="37">
        <v>23.288230693999999</v>
      </c>
      <c r="P539" s="37">
        <v>8.1</v>
      </c>
      <c r="Q539" s="37">
        <v>75.776399999999995</v>
      </c>
      <c r="R539" s="38">
        <v>133978</v>
      </c>
      <c r="S539" s="37">
        <v>5.5590599999999997</v>
      </c>
      <c r="T539" s="38">
        <v>1</v>
      </c>
      <c r="U539" s="38">
        <v>0</v>
      </c>
      <c r="V539" s="38">
        <v>2</v>
      </c>
    </row>
    <row r="540" spans="1:22" ht="13.5" customHeight="1" x14ac:dyDescent="0.2">
      <c r="A540" s="32" t="s">
        <v>536</v>
      </c>
      <c r="B540" s="32" t="s">
        <v>8462</v>
      </c>
      <c r="C540" s="32" t="s">
        <v>18093</v>
      </c>
      <c r="D540" s="37">
        <v>7.1778709999999997</v>
      </c>
      <c r="E540" s="39">
        <v>1120.02</v>
      </c>
      <c r="F540" s="39">
        <v>2833</v>
      </c>
      <c r="G540" s="39">
        <v>5544.55</v>
      </c>
      <c r="H540" s="38">
        <v>4</v>
      </c>
      <c r="I540" s="38">
        <v>5637</v>
      </c>
      <c r="J540" s="37">
        <v>12.679103599999999</v>
      </c>
      <c r="K540" s="37">
        <v>16.308675378</v>
      </c>
      <c r="L540" s="37">
        <v>13.526759626</v>
      </c>
      <c r="M540" s="37">
        <v>22.294629066999999</v>
      </c>
      <c r="N540" s="37">
        <v>6.0654127628000003</v>
      </c>
      <c r="O540" s="37">
        <v>10.620334848000001</v>
      </c>
      <c r="P540" s="37">
        <v>8.0566988209999995</v>
      </c>
      <c r="Q540" s="37">
        <v>81.270933799999995</v>
      </c>
      <c r="R540" s="38">
        <v>169733</v>
      </c>
      <c r="S540" s="37">
        <v>5.5590599999999997</v>
      </c>
      <c r="T540" s="38">
        <v>2</v>
      </c>
      <c r="U540" s="38">
        <v>2</v>
      </c>
      <c r="V540" s="38">
        <v>0</v>
      </c>
    </row>
    <row r="541" spans="1:22" ht="13.5" customHeight="1" x14ac:dyDescent="0.2">
      <c r="A541" s="32" t="s">
        <v>537</v>
      </c>
      <c r="B541" s="32" t="s">
        <v>8463</v>
      </c>
      <c r="C541" s="32" t="s">
        <v>18172</v>
      </c>
      <c r="D541" s="37">
        <v>3.7556560000000001</v>
      </c>
      <c r="E541" s="39">
        <v>820.99</v>
      </c>
      <c r="F541" s="39">
        <v>1290</v>
      </c>
      <c r="G541" s="39">
        <v>2452.92</v>
      </c>
      <c r="H541" s="38">
        <v>1</v>
      </c>
      <c r="I541" s="38">
        <v>2528</v>
      </c>
      <c r="J541" s="37">
        <v>8.6152752080999999</v>
      </c>
      <c r="K541" s="37">
        <v>6.5517744284999999</v>
      </c>
      <c r="L541" s="37">
        <v>10.632114432</v>
      </c>
      <c r="M541" s="37">
        <v>15.166665954999999</v>
      </c>
      <c r="N541" s="37">
        <v>11.448695254</v>
      </c>
      <c r="O541" s="37">
        <v>8.0477689212999994</v>
      </c>
      <c r="P541" s="37">
        <v>7.2</v>
      </c>
      <c r="Q541" s="37" t="s">
        <v>15680</v>
      </c>
      <c r="R541" s="38">
        <v>49492</v>
      </c>
      <c r="S541" s="37">
        <v>1.14056</v>
      </c>
      <c r="T541" s="38">
        <v>0</v>
      </c>
      <c r="U541" s="38">
        <v>1</v>
      </c>
      <c r="V541" s="38">
        <v>0</v>
      </c>
    </row>
    <row r="542" spans="1:22" ht="13.5" customHeight="1" x14ac:dyDescent="0.2">
      <c r="A542" s="32" t="s">
        <v>538</v>
      </c>
      <c r="B542" s="32" t="s">
        <v>8464</v>
      </c>
      <c r="C542" s="32" t="s">
        <v>18172</v>
      </c>
      <c r="D542" s="37">
        <v>10.07738</v>
      </c>
      <c r="E542" s="39">
        <v>870.02</v>
      </c>
      <c r="F542" s="39">
        <v>2924</v>
      </c>
      <c r="G542" s="39">
        <v>5699.85</v>
      </c>
      <c r="H542" s="38">
        <v>4</v>
      </c>
      <c r="I542" s="38">
        <v>5852</v>
      </c>
      <c r="J542" s="37">
        <v>15.529798156</v>
      </c>
      <c r="K542" s="37">
        <v>9.0131815545999991</v>
      </c>
      <c r="L542" s="37">
        <v>19.245752068000002</v>
      </c>
      <c r="M542" s="37">
        <v>23.920645398000001</v>
      </c>
      <c r="N542" s="37">
        <v>12.586221135000001</v>
      </c>
      <c r="O542" s="37">
        <v>12.379001725</v>
      </c>
      <c r="P542" s="37">
        <v>7.2</v>
      </c>
      <c r="Q542" s="37">
        <v>84.043071299999994</v>
      </c>
      <c r="R542" s="38">
        <v>214284</v>
      </c>
      <c r="S542" s="37">
        <v>1.14056</v>
      </c>
      <c r="T542" s="38">
        <v>2</v>
      </c>
      <c r="U542" s="38">
        <v>1</v>
      </c>
      <c r="V542" s="38">
        <v>3</v>
      </c>
    </row>
    <row r="543" spans="1:22" ht="13.5" customHeight="1" x14ac:dyDescent="0.2">
      <c r="A543" s="32" t="s">
        <v>539</v>
      </c>
      <c r="B543" s="32" t="s">
        <v>8465</v>
      </c>
      <c r="C543" s="32" t="s">
        <v>18173</v>
      </c>
      <c r="D543" s="37">
        <v>4.5877720000000002</v>
      </c>
      <c r="E543" s="39">
        <v>79.97</v>
      </c>
      <c r="F543" s="39">
        <v>3504</v>
      </c>
      <c r="G543" s="39">
        <v>5720.25</v>
      </c>
      <c r="H543" s="38">
        <v>3</v>
      </c>
      <c r="I543" s="38">
        <v>7153</v>
      </c>
      <c r="J543" s="37">
        <v>13.003453471</v>
      </c>
      <c r="K543" s="37">
        <v>19.326732254</v>
      </c>
      <c r="L543" s="37">
        <v>17.877600804</v>
      </c>
      <c r="M543" s="37">
        <v>15.792309525</v>
      </c>
      <c r="N543" s="37">
        <v>31.604876595</v>
      </c>
      <c r="O543" s="37">
        <v>54.136911910999999</v>
      </c>
      <c r="P543" s="37">
        <v>14.632956381</v>
      </c>
      <c r="Q543" s="37">
        <v>61.324690699999998</v>
      </c>
      <c r="R543" s="38">
        <v>50887</v>
      </c>
      <c r="S543" s="37">
        <v>2.9962599999999999</v>
      </c>
      <c r="T543" s="38">
        <v>1</v>
      </c>
      <c r="U543" s="38">
        <v>1</v>
      </c>
      <c r="V543" s="38">
        <v>1</v>
      </c>
    </row>
    <row r="544" spans="1:22" ht="13.5" customHeight="1" x14ac:dyDescent="0.2">
      <c r="A544" s="32" t="s">
        <v>540</v>
      </c>
      <c r="B544" s="32" t="s">
        <v>8466</v>
      </c>
      <c r="C544" s="32" t="s">
        <v>18070</v>
      </c>
      <c r="D544" s="37">
        <v>2.7851880000000002</v>
      </c>
      <c r="E544" s="39">
        <v>730.98</v>
      </c>
      <c r="F544" s="39">
        <v>2177</v>
      </c>
      <c r="G544" s="39">
        <v>4276.0200000000004</v>
      </c>
      <c r="H544" s="38">
        <v>2</v>
      </c>
      <c r="I544" s="38">
        <v>4374</v>
      </c>
      <c r="J544" s="37">
        <v>10.292971398000001</v>
      </c>
      <c r="K544" s="37">
        <v>14.838838543</v>
      </c>
      <c r="L544" s="37">
        <v>14.894581047000001</v>
      </c>
      <c r="M544" s="37">
        <v>24.012378636000001</v>
      </c>
      <c r="N544" s="37">
        <v>10.741780596</v>
      </c>
      <c r="O544" s="37">
        <v>5.9329460717</v>
      </c>
      <c r="P544" s="37">
        <v>11.3</v>
      </c>
      <c r="Q544" s="37">
        <v>83.102931799999993</v>
      </c>
      <c r="R544" s="38">
        <v>137646</v>
      </c>
      <c r="S544" s="37">
        <v>2.5190800000000002</v>
      </c>
      <c r="T544" s="38">
        <v>0</v>
      </c>
      <c r="U544" s="38">
        <v>0</v>
      </c>
      <c r="V544" s="38">
        <v>1</v>
      </c>
    </row>
    <row r="545" spans="1:22" ht="13.5" customHeight="1" x14ac:dyDescent="0.2">
      <c r="A545" s="32" t="s">
        <v>541</v>
      </c>
      <c r="B545" s="32" t="s">
        <v>8467</v>
      </c>
      <c r="C545" s="32" t="s">
        <v>18093</v>
      </c>
      <c r="D545" s="37">
        <v>5.9822420000000003</v>
      </c>
      <c r="E545" s="39">
        <v>2598</v>
      </c>
      <c r="F545" s="39">
        <v>6256</v>
      </c>
      <c r="G545" s="39">
        <v>12204.69</v>
      </c>
      <c r="H545" s="38">
        <v>8</v>
      </c>
      <c r="I545" s="38">
        <v>12436</v>
      </c>
      <c r="J545" s="37">
        <v>13.709106480999999</v>
      </c>
      <c r="K545" s="37">
        <v>15.603930724</v>
      </c>
      <c r="L545" s="37">
        <v>19.837419661999999</v>
      </c>
      <c r="M545" s="37">
        <v>23.866830696000001</v>
      </c>
      <c r="N545" s="37">
        <v>7.1356001610000002</v>
      </c>
      <c r="O545" s="37">
        <v>9.5281060183000008</v>
      </c>
      <c r="P545" s="37">
        <v>8.0948746566000001</v>
      </c>
      <c r="Q545" s="37">
        <v>83.696599199999994</v>
      </c>
      <c r="R545" s="38">
        <v>386661</v>
      </c>
      <c r="S545" s="37">
        <v>5.5590599999999997</v>
      </c>
      <c r="T545" s="38">
        <v>2</v>
      </c>
      <c r="U545" s="38">
        <v>2</v>
      </c>
      <c r="V545" s="38">
        <v>1</v>
      </c>
    </row>
    <row r="546" spans="1:22" ht="13.5" customHeight="1" x14ac:dyDescent="0.2">
      <c r="A546" s="32" t="s">
        <v>542</v>
      </c>
      <c r="B546" s="32" t="s">
        <v>8468</v>
      </c>
      <c r="C546" s="32" t="s">
        <v>18173</v>
      </c>
      <c r="D546" s="37">
        <v>5.3864349999999996</v>
      </c>
      <c r="E546" s="39">
        <v>363.99</v>
      </c>
      <c r="F546" s="39">
        <v>1678</v>
      </c>
      <c r="G546" s="39">
        <v>3266.63</v>
      </c>
      <c r="H546" s="38">
        <v>7</v>
      </c>
      <c r="I546" s="38">
        <v>3312</v>
      </c>
      <c r="J546" s="37">
        <v>52.802239413000002</v>
      </c>
      <c r="K546" s="37">
        <v>36.343949741000003</v>
      </c>
      <c r="L546" s="37">
        <v>75.722861449999996</v>
      </c>
      <c r="M546" s="37">
        <v>27.609477446</v>
      </c>
      <c r="N546" s="37">
        <v>47.372536977999999</v>
      </c>
      <c r="O546" s="37">
        <v>13.790867717999999</v>
      </c>
      <c r="P546" s="37">
        <v>15.2</v>
      </c>
      <c r="Q546" s="37">
        <v>65.424392600000004</v>
      </c>
      <c r="R546" s="38">
        <v>73588</v>
      </c>
      <c r="S546" s="37">
        <v>2.9962599999999999</v>
      </c>
      <c r="T546" s="38">
        <v>3</v>
      </c>
      <c r="U546" s="38">
        <v>1</v>
      </c>
      <c r="V546" s="38">
        <v>4</v>
      </c>
    </row>
    <row r="547" spans="1:22" ht="13.5" customHeight="1" x14ac:dyDescent="0.2">
      <c r="A547" s="32" t="s">
        <v>543</v>
      </c>
      <c r="B547" s="32" t="s">
        <v>8469</v>
      </c>
      <c r="C547" s="32" t="s">
        <v>18093</v>
      </c>
      <c r="D547" s="37">
        <v>9.1373460000000009</v>
      </c>
      <c r="E547" s="39">
        <v>1037.97</v>
      </c>
      <c r="F547" s="39">
        <v>2782</v>
      </c>
      <c r="G547" s="39">
        <v>5133.62</v>
      </c>
      <c r="H547" s="38">
        <v>4</v>
      </c>
      <c r="I547" s="38">
        <v>5711</v>
      </c>
      <c r="J547" s="37">
        <v>37.000708439</v>
      </c>
      <c r="K547" s="37">
        <v>37.035316254999998</v>
      </c>
      <c r="L547" s="37">
        <v>43.676964998999999</v>
      </c>
      <c r="M547" s="37">
        <v>4.9202806289999996</v>
      </c>
      <c r="N547" s="37">
        <v>60.362048379000001</v>
      </c>
      <c r="O547" s="37">
        <v>22.568681802</v>
      </c>
      <c r="P547" s="37">
        <v>8.1</v>
      </c>
      <c r="Q547" s="37">
        <v>90.028926600000005</v>
      </c>
      <c r="R547" s="38">
        <v>163032</v>
      </c>
      <c r="S547" s="37">
        <v>5.5590599999999997</v>
      </c>
      <c r="T547" s="38">
        <v>0</v>
      </c>
      <c r="U547" s="38">
        <v>1</v>
      </c>
      <c r="V547" s="38">
        <v>1</v>
      </c>
    </row>
    <row r="548" spans="1:22" ht="13.5" customHeight="1" x14ac:dyDescent="0.2">
      <c r="A548" s="32" t="s">
        <v>544</v>
      </c>
      <c r="B548" s="32" t="s">
        <v>8470</v>
      </c>
      <c r="C548" s="32" t="s">
        <v>18093</v>
      </c>
      <c r="D548" s="37">
        <v>11.69525</v>
      </c>
      <c r="E548" s="39">
        <v>680.99</v>
      </c>
      <c r="F548" s="39">
        <v>2405</v>
      </c>
      <c r="G548" s="39">
        <v>4684.4799999999996</v>
      </c>
      <c r="H548" s="38">
        <v>5</v>
      </c>
      <c r="I548" s="38">
        <v>4812</v>
      </c>
      <c r="J548" s="37">
        <v>49.663101300000001</v>
      </c>
      <c r="K548" s="37">
        <v>43.314106271</v>
      </c>
      <c r="L548" s="37">
        <v>55.797392391000002</v>
      </c>
      <c r="M548" s="37">
        <v>4.0673394731999997</v>
      </c>
      <c r="N548" s="37">
        <v>79.425328871000005</v>
      </c>
      <c r="O548" s="37">
        <v>5.9221985705</v>
      </c>
      <c r="P548" s="37">
        <v>8.1</v>
      </c>
      <c r="Q548" s="37">
        <v>76.457712299999997</v>
      </c>
      <c r="R548" s="38">
        <v>72614</v>
      </c>
      <c r="S548" s="37">
        <v>5.5590599999999997</v>
      </c>
      <c r="T548" s="38">
        <v>1</v>
      </c>
      <c r="U548" s="38">
        <v>3</v>
      </c>
      <c r="V548" s="38">
        <v>0</v>
      </c>
    </row>
    <row r="549" spans="1:22" ht="13.5" customHeight="1" x14ac:dyDescent="0.2">
      <c r="A549" s="32" t="s">
        <v>545</v>
      </c>
      <c r="B549" s="32" t="s">
        <v>8471</v>
      </c>
      <c r="C549" s="32" t="s">
        <v>18173</v>
      </c>
      <c r="D549" s="37">
        <v>5.5366799999999996</v>
      </c>
      <c r="E549" s="39">
        <v>537</v>
      </c>
      <c r="F549" s="39">
        <v>2125</v>
      </c>
      <c r="G549" s="39">
        <v>4231.99</v>
      </c>
      <c r="H549" s="38">
        <v>3</v>
      </c>
      <c r="I549" s="38">
        <v>4296</v>
      </c>
      <c r="J549" s="37">
        <v>53.821566349000001</v>
      </c>
      <c r="K549" s="37">
        <v>35.512337371999998</v>
      </c>
      <c r="L549" s="37">
        <v>77.454962429000005</v>
      </c>
      <c r="M549" s="37">
        <v>28.555187482000001</v>
      </c>
      <c r="N549" s="37">
        <v>47.408752366000002</v>
      </c>
      <c r="O549" s="37">
        <v>13.28943918</v>
      </c>
      <c r="P549" s="37">
        <v>14.131529687</v>
      </c>
      <c r="Q549" s="37">
        <v>73.419559300000003</v>
      </c>
      <c r="R549" s="38">
        <v>130452</v>
      </c>
      <c r="S549" s="37">
        <v>2.9962599999999999</v>
      </c>
      <c r="T549" s="38">
        <v>0</v>
      </c>
      <c r="U549" s="38">
        <v>0</v>
      </c>
      <c r="V549" s="38">
        <v>2</v>
      </c>
    </row>
    <row r="550" spans="1:22" ht="13.5" customHeight="1" x14ac:dyDescent="0.2">
      <c r="A550" s="32" t="s">
        <v>546</v>
      </c>
      <c r="B550" s="32" t="s">
        <v>8472</v>
      </c>
      <c r="C550" s="32" t="s">
        <v>18172</v>
      </c>
      <c r="D550" s="37">
        <v>7.3285499999999999</v>
      </c>
      <c r="E550" s="39">
        <v>245</v>
      </c>
      <c r="F550" s="39">
        <v>876</v>
      </c>
      <c r="G550" s="39">
        <v>1671.1</v>
      </c>
      <c r="H550" s="38">
        <v>2</v>
      </c>
      <c r="I550" s="38">
        <v>1700</v>
      </c>
      <c r="J550" s="37">
        <v>30.054582624999998</v>
      </c>
      <c r="K550" s="37">
        <v>12.732352722</v>
      </c>
      <c r="L550" s="37">
        <v>40.551749403000002</v>
      </c>
      <c r="M550" s="37">
        <v>9.5965878838999998</v>
      </c>
      <c r="N550" s="37">
        <v>19.090163249</v>
      </c>
      <c r="O550" s="37">
        <v>20.876778769000001</v>
      </c>
      <c r="P550" s="37">
        <v>7.2</v>
      </c>
      <c r="Q550" s="37" t="s">
        <v>15680</v>
      </c>
      <c r="R550" s="38">
        <v>58748</v>
      </c>
      <c r="S550" s="37">
        <v>1.14056</v>
      </c>
      <c r="T550" s="38">
        <v>1</v>
      </c>
      <c r="U550" s="38">
        <v>2</v>
      </c>
      <c r="V550" s="38">
        <v>1</v>
      </c>
    </row>
    <row r="551" spans="1:22" ht="13.5" customHeight="1" x14ac:dyDescent="0.2">
      <c r="A551" s="32" t="s">
        <v>547</v>
      </c>
      <c r="B551" s="32" t="s">
        <v>8473</v>
      </c>
      <c r="C551" s="32" t="s">
        <v>18172</v>
      </c>
      <c r="D551" s="37">
        <v>5.7933859999999999</v>
      </c>
      <c r="E551" s="39">
        <v>264.99</v>
      </c>
      <c r="F551" s="39">
        <v>1393</v>
      </c>
      <c r="G551" s="39">
        <v>2620.09</v>
      </c>
      <c r="H551" s="38">
        <v>2</v>
      </c>
      <c r="I551" s="38">
        <v>2687</v>
      </c>
      <c r="J551" s="37">
        <v>1.7244105561</v>
      </c>
      <c r="K551" s="37">
        <v>3.2183040835000001</v>
      </c>
      <c r="L551" s="37">
        <v>3.7634978874999998</v>
      </c>
      <c r="M551" s="37">
        <v>26.338851402</v>
      </c>
      <c r="N551" s="37">
        <v>1.2865462774</v>
      </c>
      <c r="O551" s="37">
        <v>2.2715840252000001</v>
      </c>
      <c r="P551" s="37">
        <v>7.2</v>
      </c>
      <c r="Q551" s="37" t="s">
        <v>15680</v>
      </c>
      <c r="R551" s="38">
        <v>102753</v>
      </c>
      <c r="S551" s="37">
        <v>1.14056</v>
      </c>
      <c r="T551" s="38">
        <v>0</v>
      </c>
      <c r="U551" s="38">
        <v>2</v>
      </c>
      <c r="V551" s="38">
        <v>0</v>
      </c>
    </row>
    <row r="552" spans="1:22" ht="13.5" customHeight="1" x14ac:dyDescent="0.2">
      <c r="A552" s="32" t="s">
        <v>548</v>
      </c>
      <c r="B552" s="32" t="s">
        <v>8474</v>
      </c>
      <c r="C552" s="32" t="s">
        <v>18172</v>
      </c>
      <c r="D552" s="37">
        <v>5.8463149999999997</v>
      </c>
      <c r="E552" s="39">
        <v>706.99</v>
      </c>
      <c r="F552" s="39">
        <v>1317</v>
      </c>
      <c r="G552" s="39">
        <v>2466.0300000000002</v>
      </c>
      <c r="H552" s="38">
        <v>1</v>
      </c>
      <c r="I552" s="38">
        <v>2556</v>
      </c>
      <c r="J552" s="37">
        <v>11.334897982999999</v>
      </c>
      <c r="K552" s="37">
        <v>7.4603608590999997</v>
      </c>
      <c r="L552" s="37">
        <v>7.9735963770999998</v>
      </c>
      <c r="M552" s="37">
        <v>14.281573832999999</v>
      </c>
      <c r="N552" s="37">
        <v>16.968665363</v>
      </c>
      <c r="O552" s="37">
        <v>10.204281762000001</v>
      </c>
      <c r="P552" s="37">
        <v>7.2</v>
      </c>
      <c r="Q552" s="37" t="s">
        <v>15680</v>
      </c>
      <c r="R552" s="38">
        <v>62384</v>
      </c>
      <c r="S552" s="37">
        <v>1.14056</v>
      </c>
      <c r="T552" s="38">
        <v>0</v>
      </c>
      <c r="U552" s="38">
        <v>1</v>
      </c>
      <c r="V552" s="38">
        <v>0</v>
      </c>
    </row>
    <row r="553" spans="1:22" ht="13.5" customHeight="1" x14ac:dyDescent="0.2">
      <c r="A553" s="32" t="s">
        <v>549</v>
      </c>
      <c r="B553" s="32" t="s">
        <v>8475</v>
      </c>
      <c r="C553" s="32" t="s">
        <v>18070</v>
      </c>
      <c r="D553" s="37">
        <v>8.1707660000000004</v>
      </c>
      <c r="E553" s="39">
        <v>593.02</v>
      </c>
      <c r="F553" s="39">
        <v>2368</v>
      </c>
      <c r="G553" s="39">
        <v>4684.1499999999996</v>
      </c>
      <c r="H553" s="38">
        <v>3</v>
      </c>
      <c r="I553" s="38">
        <v>4839</v>
      </c>
      <c r="J553" s="37">
        <v>47.844997724000002</v>
      </c>
      <c r="K553" s="37">
        <v>40.386360353000001</v>
      </c>
      <c r="L553" s="37">
        <v>49.773614588000001</v>
      </c>
      <c r="M553" s="37">
        <v>4.0454198721000001</v>
      </c>
      <c r="N553" s="37">
        <v>73.124323341999997</v>
      </c>
      <c r="O553" s="37">
        <v>70.512457744000002</v>
      </c>
      <c r="P553" s="37">
        <v>11.3</v>
      </c>
      <c r="Q553" s="37">
        <v>64.5575501</v>
      </c>
      <c r="R553" s="38">
        <v>117597</v>
      </c>
      <c r="S553" s="37">
        <v>2.5190800000000002</v>
      </c>
      <c r="T553" s="38">
        <v>1</v>
      </c>
      <c r="U553" s="38">
        <v>1</v>
      </c>
      <c r="V553" s="38">
        <v>0</v>
      </c>
    </row>
    <row r="554" spans="1:22" ht="13.5" customHeight="1" x14ac:dyDescent="0.2">
      <c r="A554" s="32" t="s">
        <v>550</v>
      </c>
      <c r="B554" s="32" t="s">
        <v>8476</v>
      </c>
      <c r="C554" s="32" t="s">
        <v>18070</v>
      </c>
      <c r="D554" s="37">
        <v>4.955565</v>
      </c>
      <c r="E554" s="39">
        <v>555.99</v>
      </c>
      <c r="F554" s="39">
        <v>1928</v>
      </c>
      <c r="G554" s="39">
        <v>3817.36</v>
      </c>
      <c r="H554" s="38">
        <v>1</v>
      </c>
      <c r="I554" s="38">
        <v>3946</v>
      </c>
      <c r="J554" s="37">
        <v>68.589559238999996</v>
      </c>
      <c r="K554" s="37">
        <v>55.204490778</v>
      </c>
      <c r="L554" s="37">
        <v>76.901385142999999</v>
      </c>
      <c r="M554" s="37">
        <v>4.0462311592000004</v>
      </c>
      <c r="N554" s="37">
        <v>74.186061663999993</v>
      </c>
      <c r="O554" s="37">
        <v>80.363903797000006</v>
      </c>
      <c r="P554" s="37">
        <v>11.3</v>
      </c>
      <c r="Q554" s="37">
        <v>79.520371499999996</v>
      </c>
      <c r="R554" s="38">
        <v>132830</v>
      </c>
      <c r="S554" s="37">
        <v>2.5190800000000002</v>
      </c>
      <c r="T554" s="38">
        <v>0</v>
      </c>
      <c r="U554" s="38">
        <v>0</v>
      </c>
      <c r="V554" s="38">
        <v>0</v>
      </c>
    </row>
    <row r="555" spans="1:22" ht="13.5" customHeight="1" x14ac:dyDescent="0.2">
      <c r="A555" s="32" t="s">
        <v>551</v>
      </c>
      <c r="B555" s="32" t="s">
        <v>8477</v>
      </c>
      <c r="C555" s="32" t="s">
        <v>18173</v>
      </c>
      <c r="D555" s="37">
        <v>13.7111</v>
      </c>
      <c r="E555" s="39">
        <v>450.99</v>
      </c>
      <c r="F555" s="39">
        <v>1244</v>
      </c>
      <c r="G555" s="39">
        <v>2460.27</v>
      </c>
      <c r="H555" s="38">
        <v>1</v>
      </c>
      <c r="I555" s="38">
        <v>2499</v>
      </c>
      <c r="J555" s="37">
        <v>42.122645687999999</v>
      </c>
      <c r="K555" s="37">
        <v>28.63048517</v>
      </c>
      <c r="L555" s="37">
        <v>65.77982007</v>
      </c>
      <c r="M555" s="37">
        <v>33.032170764</v>
      </c>
      <c r="N555" s="37">
        <v>40.801434497000002</v>
      </c>
      <c r="O555" s="37">
        <v>10.990717727</v>
      </c>
      <c r="P555" s="37">
        <v>15.2</v>
      </c>
      <c r="Q555" s="37" t="s">
        <v>15680</v>
      </c>
      <c r="R555" s="38">
        <v>81345</v>
      </c>
      <c r="S555" s="37">
        <v>2.9962599999999999</v>
      </c>
      <c r="T555" s="38">
        <v>0</v>
      </c>
      <c r="U555" s="38">
        <v>0</v>
      </c>
      <c r="V555" s="38">
        <v>1</v>
      </c>
    </row>
    <row r="556" spans="1:22" ht="13.5" customHeight="1" x14ac:dyDescent="0.2">
      <c r="A556" s="32" t="s">
        <v>552</v>
      </c>
      <c r="B556" s="32" t="s">
        <v>8478</v>
      </c>
      <c r="C556" s="32" t="s">
        <v>18093</v>
      </c>
      <c r="D556" s="37">
        <v>3.8388429999999998</v>
      </c>
      <c r="E556" s="39">
        <v>768.98</v>
      </c>
      <c r="F556" s="39">
        <v>3369</v>
      </c>
      <c r="G556" s="39">
        <v>5299.02</v>
      </c>
      <c r="H556" s="38">
        <v>6</v>
      </c>
      <c r="I556" s="38">
        <v>7013</v>
      </c>
      <c r="J556" s="37">
        <v>47.644747064000001</v>
      </c>
      <c r="K556" s="37">
        <v>46.077497201</v>
      </c>
      <c r="L556" s="37">
        <v>50.734882689999999</v>
      </c>
      <c r="M556" s="37">
        <v>1.83542117</v>
      </c>
      <c r="N556" s="37">
        <v>83.220976320000005</v>
      </c>
      <c r="O556" s="37">
        <v>35.600217133999998</v>
      </c>
      <c r="P556" s="37">
        <v>8.1</v>
      </c>
      <c r="Q556" s="37">
        <v>79.928819599999997</v>
      </c>
      <c r="R556" s="38">
        <v>170679</v>
      </c>
      <c r="S556" s="37">
        <v>5.5590599999999997</v>
      </c>
      <c r="T556" s="38">
        <v>3</v>
      </c>
      <c r="U556" s="38">
        <v>6</v>
      </c>
      <c r="V556" s="38">
        <v>1</v>
      </c>
    </row>
    <row r="557" spans="1:22" ht="13.5" customHeight="1" x14ac:dyDescent="0.2">
      <c r="A557" s="32" t="s">
        <v>553</v>
      </c>
      <c r="B557" s="32" t="s">
        <v>8479</v>
      </c>
      <c r="C557" s="32" t="s">
        <v>18172</v>
      </c>
      <c r="D557" s="37">
        <v>4.7164279999999996</v>
      </c>
      <c r="E557" s="39">
        <v>966</v>
      </c>
      <c r="F557" s="39">
        <v>2205</v>
      </c>
      <c r="G557" s="39">
        <v>4173.5</v>
      </c>
      <c r="H557" s="38">
        <v>2</v>
      </c>
      <c r="I557" s="38">
        <v>4277</v>
      </c>
      <c r="J557" s="37">
        <v>12.302767175</v>
      </c>
      <c r="K557" s="37">
        <v>10.652756052999999</v>
      </c>
      <c r="L557" s="37">
        <v>13.140080476</v>
      </c>
      <c r="M557" s="37">
        <v>11.432367654</v>
      </c>
      <c r="N557" s="37">
        <v>13.791164548999999</v>
      </c>
      <c r="O557" s="37">
        <v>21.03492683</v>
      </c>
      <c r="P557" s="37">
        <v>7.2</v>
      </c>
      <c r="Q557" s="37">
        <v>84.145494600000006</v>
      </c>
      <c r="R557" s="38">
        <v>149425</v>
      </c>
      <c r="S557" s="37">
        <v>1.14056</v>
      </c>
      <c r="T557" s="38">
        <v>0</v>
      </c>
      <c r="U557" s="38">
        <v>2</v>
      </c>
      <c r="V557" s="38">
        <v>0</v>
      </c>
    </row>
    <row r="558" spans="1:22" ht="13.5" customHeight="1" x14ac:dyDescent="0.2">
      <c r="A558" s="32" t="s">
        <v>554</v>
      </c>
      <c r="B558" s="32" t="s">
        <v>8480</v>
      </c>
      <c r="C558" s="32" t="s">
        <v>18070</v>
      </c>
      <c r="D558" s="37">
        <v>6.3581770000000004</v>
      </c>
      <c r="E558" s="39">
        <v>417.99</v>
      </c>
      <c r="F558" s="39">
        <v>1252</v>
      </c>
      <c r="G558" s="39">
        <v>2507.25</v>
      </c>
      <c r="H558" s="38">
        <v>2</v>
      </c>
      <c r="I558" s="38">
        <v>2609</v>
      </c>
      <c r="J558" s="37">
        <v>32.097049742999999</v>
      </c>
      <c r="K558" s="37">
        <v>33.706653510999999</v>
      </c>
      <c r="L558" s="37">
        <v>31.247721626000001</v>
      </c>
      <c r="M558" s="37">
        <v>2.8589380069999999</v>
      </c>
      <c r="N558" s="37">
        <v>54.715100223999997</v>
      </c>
      <c r="O558" s="37">
        <v>40.500318116999999</v>
      </c>
      <c r="P558" s="37">
        <v>11.3</v>
      </c>
      <c r="Q558" s="37" t="s">
        <v>15680</v>
      </c>
      <c r="R558" s="38">
        <v>87904</v>
      </c>
      <c r="S558" s="37">
        <v>2.5190800000000002</v>
      </c>
      <c r="T558" s="38">
        <v>1</v>
      </c>
      <c r="U558" s="38">
        <v>0</v>
      </c>
      <c r="V558" s="38">
        <v>1</v>
      </c>
    </row>
    <row r="559" spans="1:22" ht="13.5" customHeight="1" x14ac:dyDescent="0.2">
      <c r="A559" s="32" t="s">
        <v>555</v>
      </c>
      <c r="B559" s="32" t="s">
        <v>8481</v>
      </c>
      <c r="C559" s="32" t="s">
        <v>18172</v>
      </c>
      <c r="D559" s="37">
        <v>1.9946999999999999</v>
      </c>
      <c r="E559" s="39">
        <v>755.01</v>
      </c>
      <c r="F559" s="39">
        <v>2245</v>
      </c>
      <c r="G559" s="39">
        <v>4043.54</v>
      </c>
      <c r="H559" s="38">
        <v>3</v>
      </c>
      <c r="I559" s="38">
        <v>4140</v>
      </c>
      <c r="J559" s="37">
        <v>9.2215304556</v>
      </c>
      <c r="K559" s="37">
        <v>6.3049315309000002</v>
      </c>
      <c r="L559" s="37">
        <v>9.2016333021999994</v>
      </c>
      <c r="M559" s="37">
        <v>22.770814982000001</v>
      </c>
      <c r="N559" s="37">
        <v>9.6368065140999999</v>
      </c>
      <c r="O559" s="37">
        <v>12.013161867000001</v>
      </c>
      <c r="P559" s="37">
        <v>7.2</v>
      </c>
      <c r="Q559" s="37">
        <v>90.024545700000004</v>
      </c>
      <c r="R559" s="38">
        <v>110714</v>
      </c>
      <c r="S559" s="37">
        <v>1.14056</v>
      </c>
      <c r="T559" s="38">
        <v>2</v>
      </c>
      <c r="U559" s="38">
        <v>2</v>
      </c>
      <c r="V559" s="38">
        <v>0</v>
      </c>
    </row>
    <row r="560" spans="1:22" ht="13.5" customHeight="1" x14ac:dyDescent="0.2">
      <c r="A560" s="32" t="s">
        <v>556</v>
      </c>
      <c r="B560" s="32" t="s">
        <v>8482</v>
      </c>
      <c r="C560" s="32" t="s">
        <v>18093</v>
      </c>
      <c r="D560" s="37">
        <v>5.0973119999999996</v>
      </c>
      <c r="E560" s="39">
        <v>533</v>
      </c>
      <c r="F560" s="39">
        <v>1471</v>
      </c>
      <c r="G560" s="39">
        <v>2829.26</v>
      </c>
      <c r="H560" s="38">
        <v>2</v>
      </c>
      <c r="I560" s="38">
        <v>2882</v>
      </c>
      <c r="J560" s="37">
        <v>14.213744890999999</v>
      </c>
      <c r="K560" s="37">
        <v>14.046628651000001</v>
      </c>
      <c r="L560" s="37">
        <v>19.833900697000001</v>
      </c>
      <c r="M560" s="37">
        <v>21.909958871000001</v>
      </c>
      <c r="N560" s="37">
        <v>6.2664755968000003</v>
      </c>
      <c r="O560" s="37">
        <v>15.360883381000001</v>
      </c>
      <c r="P560" s="37">
        <v>8.0917134830999995</v>
      </c>
      <c r="Q560" s="37">
        <v>95.441001400000005</v>
      </c>
      <c r="R560" s="38">
        <v>95025</v>
      </c>
      <c r="S560" s="37">
        <v>5.5590599999999997</v>
      </c>
      <c r="T560" s="38">
        <v>0</v>
      </c>
      <c r="U560" s="38">
        <v>1</v>
      </c>
      <c r="V560" s="38">
        <v>0</v>
      </c>
    </row>
    <row r="561" spans="1:22" ht="13.5" customHeight="1" x14ac:dyDescent="0.2">
      <c r="A561" s="32" t="s">
        <v>557</v>
      </c>
      <c r="B561" s="32" t="s">
        <v>8483</v>
      </c>
      <c r="C561" s="32" t="s">
        <v>18173</v>
      </c>
      <c r="D561" s="37">
        <v>16.138210000000001</v>
      </c>
      <c r="E561" s="39">
        <v>254</v>
      </c>
      <c r="F561" s="39">
        <v>1737</v>
      </c>
      <c r="G561" s="39">
        <v>3486.07</v>
      </c>
      <c r="H561" s="38">
        <v>1</v>
      </c>
      <c r="I561" s="38">
        <v>3546</v>
      </c>
      <c r="J561" s="37">
        <v>55.049531821999999</v>
      </c>
      <c r="K561" s="37">
        <v>36.321886114999998</v>
      </c>
      <c r="L561" s="37">
        <v>75.039513020000001</v>
      </c>
      <c r="M561" s="37">
        <v>23.851639012</v>
      </c>
      <c r="N561" s="37">
        <v>41.456732424999998</v>
      </c>
      <c r="O561" s="37">
        <v>6.5215440399000002</v>
      </c>
      <c r="P561" s="37">
        <v>15.2</v>
      </c>
      <c r="Q561" s="37">
        <v>67.887574099999995</v>
      </c>
      <c r="R561" s="38">
        <v>175831</v>
      </c>
      <c r="S561" s="37">
        <v>2.9962599999999999</v>
      </c>
      <c r="T561" s="38">
        <v>0</v>
      </c>
      <c r="U561" s="38">
        <v>1</v>
      </c>
      <c r="V561" s="38">
        <v>0</v>
      </c>
    </row>
    <row r="562" spans="1:22" ht="13.5" customHeight="1" x14ac:dyDescent="0.2">
      <c r="A562" s="32" t="s">
        <v>558</v>
      </c>
      <c r="B562" s="32" t="s">
        <v>8484</v>
      </c>
      <c r="C562" s="32" t="s">
        <v>18173</v>
      </c>
      <c r="D562" s="37">
        <v>6.0806279999999999</v>
      </c>
      <c r="E562" s="39">
        <v>242</v>
      </c>
      <c r="F562" s="39">
        <v>1402</v>
      </c>
      <c r="G562" s="39">
        <v>2870.11</v>
      </c>
      <c r="H562" s="38">
        <v>2</v>
      </c>
      <c r="I562" s="38">
        <v>2915</v>
      </c>
      <c r="J562" s="37">
        <v>56.565734532999997</v>
      </c>
      <c r="K562" s="37">
        <v>34.887229462999997</v>
      </c>
      <c r="L562" s="37">
        <v>77.338608765000004</v>
      </c>
      <c r="M562" s="37">
        <v>27.424372307999999</v>
      </c>
      <c r="N562" s="37">
        <v>49.451855516000002</v>
      </c>
      <c r="O562" s="37">
        <v>10.406142554000001</v>
      </c>
      <c r="P562" s="37">
        <v>15.2</v>
      </c>
      <c r="Q562" s="37" t="s">
        <v>15680</v>
      </c>
      <c r="R562" s="38">
        <v>87706</v>
      </c>
      <c r="S562" s="37">
        <v>2.9962599999999999</v>
      </c>
      <c r="T562" s="38">
        <v>1</v>
      </c>
      <c r="U562" s="38">
        <v>0</v>
      </c>
      <c r="V562" s="38">
        <v>2</v>
      </c>
    </row>
    <row r="563" spans="1:22" ht="13.5" customHeight="1" x14ac:dyDescent="0.2">
      <c r="A563" s="32" t="s">
        <v>559</v>
      </c>
      <c r="B563" s="32" t="s">
        <v>8485</v>
      </c>
      <c r="C563" s="32" t="s">
        <v>18173</v>
      </c>
      <c r="D563" s="37">
        <v>2.5953279999999999</v>
      </c>
      <c r="E563" s="39">
        <v>593.01</v>
      </c>
      <c r="F563" s="39">
        <v>1499</v>
      </c>
      <c r="G563" s="39">
        <v>2955.2</v>
      </c>
      <c r="H563" s="38">
        <v>1</v>
      </c>
      <c r="I563" s="38">
        <v>2992</v>
      </c>
      <c r="J563" s="37">
        <v>10.574093532999999</v>
      </c>
      <c r="K563" s="37">
        <v>8.5022606330000006</v>
      </c>
      <c r="L563" s="37">
        <v>20.343530552000001</v>
      </c>
      <c r="M563" s="37">
        <v>21.156428547000001</v>
      </c>
      <c r="N563" s="37">
        <v>7.7879805006999998</v>
      </c>
      <c r="O563" s="37">
        <v>7.1029225682000003</v>
      </c>
      <c r="P563" s="37">
        <v>10.612500000000001</v>
      </c>
      <c r="Q563" s="37">
        <v>87.836681900000002</v>
      </c>
      <c r="R563" s="38">
        <v>75024</v>
      </c>
      <c r="S563" s="37">
        <v>2.9962599999999999</v>
      </c>
      <c r="T563" s="38">
        <v>0</v>
      </c>
      <c r="U563" s="38">
        <v>0</v>
      </c>
      <c r="V563" s="38">
        <v>1</v>
      </c>
    </row>
    <row r="564" spans="1:22" ht="13.5" customHeight="1" x14ac:dyDescent="0.2">
      <c r="A564" s="32" t="s">
        <v>560</v>
      </c>
      <c r="B564" s="32" t="s">
        <v>8486</v>
      </c>
      <c r="C564" s="32" t="s">
        <v>18070</v>
      </c>
      <c r="D564" s="37">
        <v>2.9236810000000002</v>
      </c>
      <c r="E564" s="39">
        <v>588</v>
      </c>
      <c r="F564" s="39">
        <v>1075</v>
      </c>
      <c r="G564" s="39">
        <v>2243.25</v>
      </c>
      <c r="H564" s="38">
        <v>2</v>
      </c>
      <c r="I564" s="38">
        <v>2286</v>
      </c>
      <c r="J564" s="37">
        <v>23.930460411999999</v>
      </c>
      <c r="K564" s="37">
        <v>22.98506321</v>
      </c>
      <c r="L564" s="37">
        <v>17.036991414999999</v>
      </c>
      <c r="M564" s="37">
        <v>13.042851388000001</v>
      </c>
      <c r="N564" s="37">
        <v>17.148097469</v>
      </c>
      <c r="O564" s="37">
        <v>5.3871418514</v>
      </c>
      <c r="P564" s="37">
        <v>11.3</v>
      </c>
      <c r="Q564" s="37" t="s">
        <v>15680</v>
      </c>
      <c r="R564" s="38">
        <v>45199</v>
      </c>
      <c r="S564" s="37">
        <v>2.5190800000000002</v>
      </c>
      <c r="T564" s="38">
        <v>1</v>
      </c>
      <c r="U564" s="38">
        <v>1</v>
      </c>
      <c r="V564" s="38">
        <v>1</v>
      </c>
    </row>
    <row r="565" spans="1:22" ht="13.5" customHeight="1" x14ac:dyDescent="0.2">
      <c r="A565" s="32" t="s">
        <v>561</v>
      </c>
      <c r="B565" s="32" t="s">
        <v>8487</v>
      </c>
      <c r="C565" s="32" t="s">
        <v>18173</v>
      </c>
      <c r="D565" s="37">
        <v>3.7117770000000001</v>
      </c>
      <c r="E565" s="39">
        <v>211</v>
      </c>
      <c r="F565" s="39">
        <v>1126</v>
      </c>
      <c r="G565" s="39">
        <v>2251.1799999999998</v>
      </c>
      <c r="H565" s="38">
        <v>1</v>
      </c>
      <c r="I565" s="38">
        <v>2285</v>
      </c>
      <c r="J565" s="37">
        <v>13.122922666999999</v>
      </c>
      <c r="K565" s="37">
        <v>12.76905928</v>
      </c>
      <c r="L565" s="37">
        <v>25.732485660999998</v>
      </c>
      <c r="M565" s="37">
        <v>7.9604899937000004</v>
      </c>
      <c r="N565" s="37">
        <v>13.689508264000001</v>
      </c>
      <c r="O565" s="37">
        <v>20.116172541000001</v>
      </c>
      <c r="P565" s="37">
        <v>14.066634050999999</v>
      </c>
      <c r="Q565" s="37" t="s">
        <v>15680</v>
      </c>
      <c r="R565" s="38">
        <v>54186</v>
      </c>
      <c r="S565" s="37">
        <v>2.9962599999999999</v>
      </c>
      <c r="T565" s="38">
        <v>0</v>
      </c>
      <c r="U565" s="38">
        <v>0</v>
      </c>
      <c r="V565" s="38">
        <v>1</v>
      </c>
    </row>
    <row r="566" spans="1:22" ht="13.5" customHeight="1" x14ac:dyDescent="0.2">
      <c r="A566" s="32" t="s">
        <v>562</v>
      </c>
      <c r="B566" s="32" t="s">
        <v>8488</v>
      </c>
      <c r="C566" s="32" t="s">
        <v>18173</v>
      </c>
      <c r="D566" s="37">
        <v>6.6261270000000003</v>
      </c>
      <c r="E566" s="39">
        <v>362.01</v>
      </c>
      <c r="F566" s="39">
        <v>1290</v>
      </c>
      <c r="G566" s="39" t="s">
        <v>15680</v>
      </c>
      <c r="H566" s="38">
        <v>3</v>
      </c>
      <c r="I566" s="38">
        <v>2621</v>
      </c>
      <c r="J566" s="37" t="s">
        <v>15680</v>
      </c>
      <c r="K566" s="37" t="s">
        <v>15680</v>
      </c>
      <c r="L566" s="37" t="s">
        <v>15680</v>
      </c>
      <c r="M566" s="37" t="s">
        <v>15680</v>
      </c>
      <c r="N566" s="37" t="s">
        <v>15680</v>
      </c>
      <c r="O566" s="37" t="s">
        <v>15680</v>
      </c>
      <c r="P566" s="37" t="s">
        <v>15680</v>
      </c>
      <c r="Q566" s="37" t="s">
        <v>15680</v>
      </c>
      <c r="R566" s="38">
        <v>72597</v>
      </c>
      <c r="S566" s="37">
        <v>2.9962599999999999</v>
      </c>
      <c r="T566" s="38">
        <v>0</v>
      </c>
      <c r="U566" s="38">
        <v>3</v>
      </c>
      <c r="V566" s="38">
        <v>0</v>
      </c>
    </row>
    <row r="567" spans="1:22" ht="13.5" customHeight="1" x14ac:dyDescent="0.2">
      <c r="A567" s="32" t="s">
        <v>563</v>
      </c>
      <c r="B567" s="32" t="s">
        <v>8489</v>
      </c>
      <c r="C567" s="32" t="s">
        <v>18093</v>
      </c>
      <c r="D567" s="37">
        <v>7.2884260000000003</v>
      </c>
      <c r="E567" s="39">
        <v>429.99</v>
      </c>
      <c r="F567" s="39">
        <v>1256</v>
      </c>
      <c r="G567" s="39">
        <v>2477.89</v>
      </c>
      <c r="H567" s="38">
        <v>2</v>
      </c>
      <c r="I567" s="38">
        <v>2509</v>
      </c>
      <c r="J567" s="37">
        <v>18.420682099</v>
      </c>
      <c r="K567" s="37">
        <v>15.020903756999999</v>
      </c>
      <c r="L567" s="37">
        <v>19.837893616999999</v>
      </c>
      <c r="M567" s="37">
        <v>11.072729193000001</v>
      </c>
      <c r="N567" s="37">
        <v>26.367350640000002</v>
      </c>
      <c r="O567" s="37">
        <v>13.953851896</v>
      </c>
      <c r="P567" s="37">
        <v>8.1</v>
      </c>
      <c r="Q567" s="37" t="s">
        <v>15680</v>
      </c>
      <c r="R567" s="38">
        <v>78807</v>
      </c>
      <c r="S567" s="37">
        <v>5.5590599999999997</v>
      </c>
      <c r="T567" s="38">
        <v>0</v>
      </c>
      <c r="U567" s="38">
        <v>0</v>
      </c>
      <c r="V567" s="38">
        <v>1</v>
      </c>
    </row>
    <row r="568" spans="1:22" ht="13.5" customHeight="1" x14ac:dyDescent="0.2">
      <c r="A568" s="32" t="s">
        <v>564</v>
      </c>
      <c r="B568" s="32" t="s">
        <v>8490</v>
      </c>
      <c r="C568" s="32" t="s">
        <v>18070</v>
      </c>
      <c r="D568" s="37">
        <v>6.1708340000000002</v>
      </c>
      <c r="E568" s="39">
        <v>168</v>
      </c>
      <c r="F568" s="39">
        <v>591</v>
      </c>
      <c r="G568" s="39">
        <v>1169.8900000000001</v>
      </c>
      <c r="H568" s="38">
        <v>1</v>
      </c>
      <c r="I568" s="38">
        <v>1190</v>
      </c>
      <c r="J568" s="37">
        <v>19.391232974000001</v>
      </c>
      <c r="K568" s="37">
        <v>16.30824393</v>
      </c>
      <c r="L568" s="37">
        <v>33.272145203999997</v>
      </c>
      <c r="M568" s="37">
        <v>23.658635696000001</v>
      </c>
      <c r="N568" s="37">
        <v>14.048419279999999</v>
      </c>
      <c r="O568" s="37">
        <v>5.2324675666999996</v>
      </c>
      <c r="P568" s="37">
        <v>8.1</v>
      </c>
      <c r="Q568" s="37" t="s">
        <v>15680</v>
      </c>
      <c r="R568" s="38">
        <v>52769</v>
      </c>
      <c r="S568" s="37">
        <v>2.5190800000000002</v>
      </c>
      <c r="T568" s="38">
        <v>1</v>
      </c>
      <c r="U568" s="38">
        <v>0</v>
      </c>
      <c r="V568" s="38">
        <v>1</v>
      </c>
    </row>
    <row r="569" spans="1:22" ht="13.5" customHeight="1" x14ac:dyDescent="0.2">
      <c r="A569" s="32" t="s">
        <v>565</v>
      </c>
      <c r="B569" s="32" t="s">
        <v>8491</v>
      </c>
      <c r="C569" s="32" t="s">
        <v>18172</v>
      </c>
      <c r="D569" s="37">
        <v>5.2054349999999996</v>
      </c>
      <c r="E569" s="39">
        <v>731.01</v>
      </c>
      <c r="F569" s="39">
        <v>2303</v>
      </c>
      <c r="G569" s="39">
        <v>4439.5</v>
      </c>
      <c r="H569" s="38">
        <v>2</v>
      </c>
      <c r="I569" s="38">
        <v>4601</v>
      </c>
      <c r="J569" s="37">
        <v>9.6422994313999997</v>
      </c>
      <c r="K569" s="37">
        <v>6.6900428465999999</v>
      </c>
      <c r="L569" s="37">
        <v>7.7396029507000002</v>
      </c>
      <c r="M569" s="37">
        <v>16.080758230000001</v>
      </c>
      <c r="N569" s="37">
        <v>18.418764763999999</v>
      </c>
      <c r="O569" s="37">
        <v>9.3909610282999996</v>
      </c>
      <c r="P569" s="37">
        <v>7.2</v>
      </c>
      <c r="Q569" s="37">
        <v>84.496878499999994</v>
      </c>
      <c r="R569" s="38">
        <v>91707</v>
      </c>
      <c r="S569" s="37">
        <v>1.14056</v>
      </c>
      <c r="T569" s="38">
        <v>1</v>
      </c>
      <c r="U569" s="38">
        <v>2</v>
      </c>
      <c r="V569" s="38">
        <v>0</v>
      </c>
    </row>
    <row r="570" spans="1:22" ht="13.5" customHeight="1" x14ac:dyDescent="0.2">
      <c r="A570" s="32" t="s">
        <v>566</v>
      </c>
      <c r="B570" s="32" t="s">
        <v>8492</v>
      </c>
      <c r="C570" s="32" t="s">
        <v>18070</v>
      </c>
      <c r="D570" s="37">
        <v>8.2504519999999992</v>
      </c>
      <c r="E570" s="39">
        <v>363</v>
      </c>
      <c r="F570" s="39">
        <v>1202</v>
      </c>
      <c r="G570" s="39">
        <v>2279.5500000000002</v>
      </c>
      <c r="H570" s="38">
        <v>1</v>
      </c>
      <c r="I570" s="38">
        <v>2361</v>
      </c>
      <c r="J570" s="37">
        <v>19.350022975000002</v>
      </c>
      <c r="K570" s="37">
        <v>21.110392372</v>
      </c>
      <c r="L570" s="37">
        <v>23.658116564</v>
      </c>
      <c r="M570" s="37">
        <v>1.7971742468</v>
      </c>
      <c r="N570" s="37">
        <v>10.425702106999999</v>
      </c>
      <c r="O570" s="37">
        <v>8.9459059643999996</v>
      </c>
      <c r="P570" s="37">
        <v>11.3</v>
      </c>
      <c r="Q570" s="37" t="s">
        <v>15680</v>
      </c>
      <c r="R570" s="38">
        <v>57742</v>
      </c>
      <c r="S570" s="37">
        <v>2.5190800000000002</v>
      </c>
      <c r="T570" s="38">
        <v>0</v>
      </c>
      <c r="U570" s="38">
        <v>0</v>
      </c>
      <c r="V570" s="38">
        <v>1</v>
      </c>
    </row>
    <row r="571" spans="1:22" ht="13.5" customHeight="1" x14ac:dyDescent="0.2">
      <c r="A571" s="32" t="s">
        <v>567</v>
      </c>
      <c r="B571" s="32" t="s">
        <v>8493</v>
      </c>
      <c r="C571" s="32" t="s">
        <v>18070</v>
      </c>
      <c r="D571" s="37">
        <v>5.7509509999999997</v>
      </c>
      <c r="E571" s="39">
        <v>502.02</v>
      </c>
      <c r="F571" s="39">
        <v>2486</v>
      </c>
      <c r="G571" s="39">
        <v>4971.7</v>
      </c>
      <c r="H571" s="38">
        <v>2</v>
      </c>
      <c r="I571" s="38">
        <v>5051</v>
      </c>
      <c r="J571" s="37">
        <v>68.158580271999995</v>
      </c>
      <c r="K571" s="37">
        <v>47.981800192999998</v>
      </c>
      <c r="L571" s="37">
        <v>76.098995900999995</v>
      </c>
      <c r="M571" s="37">
        <v>7.2509342431999997</v>
      </c>
      <c r="N571" s="37">
        <v>74.425430163000001</v>
      </c>
      <c r="O571" s="37">
        <v>17.546354998000002</v>
      </c>
      <c r="P571" s="37">
        <v>11.3</v>
      </c>
      <c r="Q571" s="37">
        <v>79.507479900000007</v>
      </c>
      <c r="R571" s="38">
        <v>141419</v>
      </c>
      <c r="S571" s="37">
        <v>2.5190800000000002</v>
      </c>
      <c r="T571" s="38">
        <v>1</v>
      </c>
      <c r="U571" s="38">
        <v>2</v>
      </c>
      <c r="V571" s="38">
        <v>0</v>
      </c>
    </row>
    <row r="572" spans="1:22" ht="13.5" customHeight="1" x14ac:dyDescent="0.2">
      <c r="A572" s="32" t="s">
        <v>568</v>
      </c>
      <c r="B572" s="32" t="s">
        <v>8494</v>
      </c>
      <c r="C572" s="32" t="s">
        <v>18172</v>
      </c>
      <c r="D572" s="37">
        <v>3.2288209999999999</v>
      </c>
      <c r="E572" s="39">
        <v>168.99</v>
      </c>
      <c r="F572" s="39">
        <v>650</v>
      </c>
      <c r="G572" s="39">
        <v>1451.88</v>
      </c>
      <c r="H572" s="38">
        <v>3</v>
      </c>
      <c r="I572" s="38">
        <v>1485</v>
      </c>
      <c r="J572" s="37">
        <v>30.063570714000001</v>
      </c>
      <c r="K572" s="37">
        <v>25.486416705</v>
      </c>
      <c r="L572" s="37">
        <v>38.446288166000002</v>
      </c>
      <c r="M572" s="37">
        <v>5.5913290925999997</v>
      </c>
      <c r="N572" s="37">
        <v>22.664872083999999</v>
      </c>
      <c r="O572" s="37">
        <v>31.105957884999999</v>
      </c>
      <c r="P572" s="37">
        <v>12.140438871000001</v>
      </c>
      <c r="Q572" s="37" t="s">
        <v>15680</v>
      </c>
      <c r="R572" s="38">
        <v>34644</v>
      </c>
      <c r="S572" s="37">
        <v>1.14056</v>
      </c>
      <c r="T572" s="38">
        <v>1</v>
      </c>
      <c r="U572" s="38">
        <v>3</v>
      </c>
      <c r="V572" s="38">
        <v>3</v>
      </c>
    </row>
    <row r="573" spans="1:22" ht="13.5" customHeight="1" x14ac:dyDescent="0.2">
      <c r="A573" s="32" t="s">
        <v>569</v>
      </c>
      <c r="B573" s="32" t="s">
        <v>8495</v>
      </c>
      <c r="C573" s="32" t="s">
        <v>18070</v>
      </c>
      <c r="D573" s="37">
        <v>2.6392470000000001</v>
      </c>
      <c r="E573" s="39">
        <v>263</v>
      </c>
      <c r="F573" s="39">
        <v>1102</v>
      </c>
      <c r="G573" s="39">
        <v>2250.36</v>
      </c>
      <c r="H573" s="38">
        <v>1</v>
      </c>
      <c r="I573" s="38">
        <v>2280</v>
      </c>
      <c r="J573" s="37">
        <v>6.4146603943000002</v>
      </c>
      <c r="K573" s="37">
        <v>12.141344476</v>
      </c>
      <c r="L573" s="37">
        <v>17.756317768999999</v>
      </c>
      <c r="M573" s="37">
        <v>7.3823199763999998</v>
      </c>
      <c r="N573" s="37">
        <v>10.420447671</v>
      </c>
      <c r="O573" s="37">
        <v>6.9999644989999998</v>
      </c>
      <c r="P573" s="37">
        <v>11.3</v>
      </c>
      <c r="Q573" s="37" t="s">
        <v>15680</v>
      </c>
      <c r="R573" s="38">
        <v>49044</v>
      </c>
      <c r="S573" s="37">
        <v>2.5190800000000002</v>
      </c>
      <c r="T573" s="38">
        <v>0</v>
      </c>
      <c r="U573" s="38">
        <v>0</v>
      </c>
      <c r="V573" s="38">
        <v>1</v>
      </c>
    </row>
    <row r="574" spans="1:22" ht="13.5" customHeight="1" x14ac:dyDescent="0.2">
      <c r="A574" s="32" t="s">
        <v>570</v>
      </c>
      <c r="B574" s="32" t="s">
        <v>8496</v>
      </c>
      <c r="C574" s="32" t="s">
        <v>18070</v>
      </c>
      <c r="D574" s="37">
        <v>12.38128</v>
      </c>
      <c r="E574" s="39">
        <v>295</v>
      </c>
      <c r="F574" s="39">
        <v>892</v>
      </c>
      <c r="G574" s="39">
        <v>1799.72</v>
      </c>
      <c r="H574" s="38">
        <v>6</v>
      </c>
      <c r="I574" s="38">
        <v>1847</v>
      </c>
      <c r="J574" s="37">
        <v>42.179598554000002</v>
      </c>
      <c r="K574" s="37">
        <v>32.901254590000001</v>
      </c>
      <c r="L574" s="37">
        <v>55.526870840999997</v>
      </c>
      <c r="M574" s="37">
        <v>2.136548039</v>
      </c>
      <c r="N574" s="37">
        <v>55.040734249000003</v>
      </c>
      <c r="O574" s="37">
        <v>80.089649948000002</v>
      </c>
      <c r="P574" s="37">
        <v>11.3</v>
      </c>
      <c r="Q574" s="37" t="s">
        <v>15680</v>
      </c>
      <c r="R574" s="38">
        <v>57065</v>
      </c>
      <c r="S574" s="37">
        <v>2.5190800000000002</v>
      </c>
      <c r="T574" s="38">
        <v>1</v>
      </c>
      <c r="U574" s="38">
        <v>4</v>
      </c>
      <c r="V574" s="38">
        <v>0</v>
      </c>
    </row>
    <row r="575" spans="1:22" ht="13.5" customHeight="1" x14ac:dyDescent="0.2">
      <c r="A575" s="32" t="s">
        <v>571</v>
      </c>
      <c r="B575" s="32" t="s">
        <v>8497</v>
      </c>
      <c r="C575" s="32" t="s">
        <v>18070</v>
      </c>
      <c r="D575" s="37">
        <v>3.3035359999999998</v>
      </c>
      <c r="E575" s="39">
        <v>290</v>
      </c>
      <c r="F575" s="39">
        <v>920</v>
      </c>
      <c r="G575" s="39">
        <v>1871.48</v>
      </c>
      <c r="H575" s="38">
        <v>2</v>
      </c>
      <c r="I575" s="38">
        <v>1945</v>
      </c>
      <c r="J575" s="37">
        <v>2.221671701</v>
      </c>
      <c r="K575" s="37">
        <v>4.1979172780000003</v>
      </c>
      <c r="L575" s="37">
        <v>3.7328801579999999</v>
      </c>
      <c r="M575" s="37">
        <v>11.66635848</v>
      </c>
      <c r="N575" s="37">
        <v>4.7574882909999996</v>
      </c>
      <c r="O575" s="37">
        <v>11.91492556</v>
      </c>
      <c r="P575" s="37">
        <v>11.3</v>
      </c>
      <c r="Q575" s="37" t="s">
        <v>15680</v>
      </c>
      <c r="R575" s="38">
        <v>37177</v>
      </c>
      <c r="S575" s="37">
        <v>2.5190800000000002</v>
      </c>
      <c r="T575" s="38">
        <v>0</v>
      </c>
      <c r="U575" s="38">
        <v>2</v>
      </c>
      <c r="V575" s="38">
        <v>2</v>
      </c>
    </row>
    <row r="576" spans="1:22" ht="13.5" customHeight="1" x14ac:dyDescent="0.2">
      <c r="A576" s="32" t="s">
        <v>572</v>
      </c>
      <c r="B576" s="32" t="s">
        <v>8498</v>
      </c>
      <c r="C576" s="32" t="s">
        <v>18172</v>
      </c>
      <c r="D576" s="37">
        <v>5.4883569999999997</v>
      </c>
      <c r="E576" s="39">
        <v>482</v>
      </c>
      <c r="F576" s="39">
        <v>1163</v>
      </c>
      <c r="G576" s="39">
        <v>2234.96</v>
      </c>
      <c r="H576" s="38">
        <v>1</v>
      </c>
      <c r="I576" s="38">
        <v>2323</v>
      </c>
      <c r="J576" s="37">
        <v>3.5596971648000002</v>
      </c>
      <c r="K576" s="37">
        <v>2.2553044033999998</v>
      </c>
      <c r="L576" s="37">
        <v>2.1224005603</v>
      </c>
      <c r="M576" s="37">
        <v>7.3441963314000001</v>
      </c>
      <c r="N576" s="37">
        <v>2.6932530636999998</v>
      </c>
      <c r="O576" s="37">
        <v>4.4837106216000002</v>
      </c>
      <c r="P576" s="37">
        <v>7.2</v>
      </c>
      <c r="Q576" s="37" t="s">
        <v>15680</v>
      </c>
      <c r="R576" s="38">
        <v>62403</v>
      </c>
      <c r="S576" s="37">
        <v>1.14056</v>
      </c>
      <c r="T576" s="38">
        <v>0</v>
      </c>
      <c r="U576" s="38">
        <v>1</v>
      </c>
      <c r="V576" s="38">
        <v>1</v>
      </c>
    </row>
    <row r="577" spans="1:22" ht="13.5" customHeight="1" x14ac:dyDescent="0.2">
      <c r="A577" s="32" t="s">
        <v>573</v>
      </c>
      <c r="B577" s="32" t="s">
        <v>8499</v>
      </c>
      <c r="C577" s="32" t="s">
        <v>18173</v>
      </c>
      <c r="D577" s="37">
        <v>2.1280260000000002</v>
      </c>
      <c r="E577" s="39">
        <v>314</v>
      </c>
      <c r="F577" s="39">
        <v>1256</v>
      </c>
      <c r="G577" s="39">
        <v>2336.6999999999998</v>
      </c>
      <c r="H577" s="38">
        <v>1</v>
      </c>
      <c r="I577" s="38">
        <v>2390</v>
      </c>
      <c r="J577" s="37">
        <v>55.151388789000002</v>
      </c>
      <c r="K577" s="37">
        <v>37.015699499999997</v>
      </c>
      <c r="L577" s="37">
        <v>67.358217862999993</v>
      </c>
      <c r="M577" s="37">
        <v>10.318367394999999</v>
      </c>
      <c r="N577" s="37">
        <v>25.141348747999999</v>
      </c>
      <c r="O577" s="37">
        <v>57.784409365999998</v>
      </c>
      <c r="P577" s="37">
        <v>15.2</v>
      </c>
      <c r="Q577" s="37" t="s">
        <v>15680</v>
      </c>
      <c r="R577" s="38">
        <v>147447</v>
      </c>
      <c r="S577" s="37">
        <v>2.9962599999999999</v>
      </c>
      <c r="T577" s="38">
        <v>0</v>
      </c>
      <c r="U577" s="38">
        <v>0</v>
      </c>
      <c r="V577" s="38">
        <v>1</v>
      </c>
    </row>
    <row r="578" spans="1:22" ht="13.5" customHeight="1" x14ac:dyDescent="0.2">
      <c r="A578" s="32" t="s">
        <v>574</v>
      </c>
      <c r="B578" s="32" t="s">
        <v>8500</v>
      </c>
      <c r="C578" s="32" t="s">
        <v>18173</v>
      </c>
      <c r="D578" s="37">
        <v>10.322710000000001</v>
      </c>
      <c r="E578" s="39">
        <v>931.03</v>
      </c>
      <c r="F578" s="39">
        <v>4261</v>
      </c>
      <c r="G578" s="39">
        <v>8247.5499999999993</v>
      </c>
      <c r="H578" s="38">
        <v>4</v>
      </c>
      <c r="I578" s="38">
        <v>8747</v>
      </c>
      <c r="J578" s="37">
        <v>37.319151171000001</v>
      </c>
      <c r="K578" s="37">
        <v>39.359570533000003</v>
      </c>
      <c r="L578" s="37">
        <v>49.341372081999999</v>
      </c>
      <c r="M578" s="37">
        <v>13.362750665</v>
      </c>
      <c r="N578" s="37">
        <v>44.169836556999996</v>
      </c>
      <c r="O578" s="37">
        <v>64.868012128000004</v>
      </c>
      <c r="P578" s="37">
        <v>15.2</v>
      </c>
      <c r="Q578" s="37">
        <v>51.373905600000001</v>
      </c>
      <c r="R578" s="38">
        <v>165282</v>
      </c>
      <c r="S578" s="37">
        <v>2.9962599999999999</v>
      </c>
      <c r="T578" s="38">
        <v>1</v>
      </c>
      <c r="U578" s="38">
        <v>1</v>
      </c>
      <c r="V578" s="38">
        <v>2</v>
      </c>
    </row>
    <row r="579" spans="1:22" ht="13.5" customHeight="1" x14ac:dyDescent="0.2">
      <c r="A579" s="32" t="s">
        <v>575</v>
      </c>
      <c r="B579" s="32" t="s">
        <v>8501</v>
      </c>
      <c r="C579" s="32" t="s">
        <v>18070</v>
      </c>
      <c r="D579" s="37">
        <v>1.5422659999999999</v>
      </c>
      <c r="E579" s="39">
        <v>903.02</v>
      </c>
      <c r="F579" s="39">
        <v>2269</v>
      </c>
      <c r="G579" s="39">
        <v>4608.1899999999996</v>
      </c>
      <c r="H579" s="38">
        <v>2</v>
      </c>
      <c r="I579" s="38">
        <v>4762</v>
      </c>
      <c r="J579" s="37">
        <v>53.282871731</v>
      </c>
      <c r="K579" s="37">
        <v>47.507328743000002</v>
      </c>
      <c r="L579" s="37">
        <v>58.251191677000001</v>
      </c>
      <c r="M579" s="37">
        <v>4.5074339465</v>
      </c>
      <c r="N579" s="37">
        <v>70.390147756999994</v>
      </c>
      <c r="O579" s="37">
        <v>63.260810435000003</v>
      </c>
      <c r="P579" s="37">
        <v>11.3</v>
      </c>
      <c r="Q579" s="37">
        <v>79.723482700000005</v>
      </c>
      <c r="R579" s="38">
        <v>97301</v>
      </c>
      <c r="S579" s="37">
        <v>2.5190800000000002</v>
      </c>
      <c r="T579" s="38">
        <v>0</v>
      </c>
      <c r="U579" s="38">
        <v>1</v>
      </c>
      <c r="V579" s="38">
        <v>0</v>
      </c>
    </row>
    <row r="580" spans="1:22" ht="13.5" customHeight="1" x14ac:dyDescent="0.2">
      <c r="A580" s="32" t="s">
        <v>576</v>
      </c>
      <c r="B580" s="32" t="s">
        <v>8502</v>
      </c>
      <c r="C580" s="32" t="s">
        <v>18172</v>
      </c>
      <c r="D580" s="37">
        <v>5.3922730000000003</v>
      </c>
      <c r="E580" s="39">
        <v>540.01</v>
      </c>
      <c r="F580" s="39">
        <v>1093</v>
      </c>
      <c r="G580" s="39">
        <v>2058.39</v>
      </c>
      <c r="H580" s="38">
        <v>1</v>
      </c>
      <c r="I580" s="38">
        <v>2159</v>
      </c>
      <c r="J580" s="37">
        <v>3.6322778231999999</v>
      </c>
      <c r="K580" s="37">
        <v>1.7618774023999999</v>
      </c>
      <c r="L580" s="37">
        <v>1.7367269592000001</v>
      </c>
      <c r="M580" s="37">
        <v>7.4337554558000001</v>
      </c>
      <c r="N580" s="37">
        <v>2.5585397499</v>
      </c>
      <c r="O580" s="37">
        <v>1.6001806032000001</v>
      </c>
      <c r="P580" s="37">
        <v>7.2</v>
      </c>
      <c r="Q580" s="37" t="s">
        <v>15680</v>
      </c>
      <c r="R580" s="38">
        <v>103341</v>
      </c>
      <c r="S580" s="37">
        <v>1.14056</v>
      </c>
      <c r="T580" s="38">
        <v>0</v>
      </c>
      <c r="U580" s="38">
        <v>1</v>
      </c>
      <c r="V580" s="38">
        <v>1</v>
      </c>
    </row>
    <row r="581" spans="1:22" ht="13.5" customHeight="1" x14ac:dyDescent="0.2">
      <c r="A581" s="32" t="s">
        <v>577</v>
      </c>
      <c r="B581" s="32" t="s">
        <v>8503</v>
      </c>
      <c r="C581" s="32" t="s">
        <v>18173</v>
      </c>
      <c r="D581" s="37">
        <v>1.304894</v>
      </c>
      <c r="E581" s="39">
        <v>941.97</v>
      </c>
      <c r="F581" s="39">
        <v>2710</v>
      </c>
      <c r="G581" s="39">
        <v>5333.58</v>
      </c>
      <c r="H581" s="38">
        <v>2</v>
      </c>
      <c r="I581" s="38">
        <v>5433</v>
      </c>
      <c r="J581" s="37">
        <v>39.92395089</v>
      </c>
      <c r="K581" s="37">
        <v>29.845230229999999</v>
      </c>
      <c r="L581" s="37">
        <v>48.490126463999999</v>
      </c>
      <c r="M581" s="37">
        <v>12.215622664</v>
      </c>
      <c r="N581" s="37">
        <v>33.328609188000001</v>
      </c>
      <c r="O581" s="37">
        <v>45.070956021999997</v>
      </c>
      <c r="P581" s="37">
        <v>15.2</v>
      </c>
      <c r="Q581" s="37">
        <v>86.732908300000005</v>
      </c>
      <c r="R581" s="38">
        <v>169488</v>
      </c>
      <c r="S581" s="37">
        <v>2.9962599999999999</v>
      </c>
      <c r="T581" s="38">
        <v>0</v>
      </c>
      <c r="U581" s="38">
        <v>1</v>
      </c>
      <c r="V581" s="38">
        <v>1</v>
      </c>
    </row>
    <row r="582" spans="1:22" ht="13.5" customHeight="1" x14ac:dyDescent="0.2">
      <c r="A582" s="32" t="s">
        <v>578</v>
      </c>
      <c r="B582" s="32" t="s">
        <v>8504</v>
      </c>
      <c r="C582" s="32" t="s">
        <v>18173</v>
      </c>
      <c r="D582" s="37">
        <v>3.545296</v>
      </c>
      <c r="E582" s="39">
        <v>220</v>
      </c>
      <c r="F582" s="39">
        <v>929</v>
      </c>
      <c r="G582" s="39">
        <v>1766.45</v>
      </c>
      <c r="H582" s="38">
        <v>5</v>
      </c>
      <c r="I582" s="38">
        <v>1880</v>
      </c>
      <c r="J582" s="37">
        <v>81.135182139999998</v>
      </c>
      <c r="K582" s="37">
        <v>74.203363069999995</v>
      </c>
      <c r="L582" s="37">
        <v>95.190453340000005</v>
      </c>
      <c r="M582" s="37">
        <v>9.0265344499999998</v>
      </c>
      <c r="N582" s="37">
        <v>37.722779770000002</v>
      </c>
      <c r="O582" s="37">
        <v>46.17579396</v>
      </c>
      <c r="P582" s="37">
        <v>15.2</v>
      </c>
      <c r="Q582" s="37" t="s">
        <v>15680</v>
      </c>
      <c r="R582" s="38">
        <v>62444</v>
      </c>
      <c r="S582" s="37">
        <v>2.9962599999999999</v>
      </c>
      <c r="T582" s="38">
        <v>3</v>
      </c>
      <c r="U582" s="38">
        <v>1</v>
      </c>
      <c r="V582" s="38">
        <v>3</v>
      </c>
    </row>
    <row r="583" spans="1:22" ht="13.5" customHeight="1" x14ac:dyDescent="0.2">
      <c r="A583" s="32" t="s">
        <v>579</v>
      </c>
      <c r="B583" s="32" t="s">
        <v>8505</v>
      </c>
      <c r="C583" s="32" t="s">
        <v>18173</v>
      </c>
      <c r="D583" s="37">
        <v>5.8714459999999997</v>
      </c>
      <c r="E583" s="39">
        <v>270.99</v>
      </c>
      <c r="F583" s="39">
        <v>1126</v>
      </c>
      <c r="G583" s="39">
        <v>2205.91</v>
      </c>
      <c r="H583" s="38">
        <v>1</v>
      </c>
      <c r="I583" s="38">
        <v>2237</v>
      </c>
      <c r="J583" s="37">
        <v>56.291386684999999</v>
      </c>
      <c r="K583" s="37">
        <v>35.553407460000003</v>
      </c>
      <c r="L583" s="37">
        <v>81.794083807000007</v>
      </c>
      <c r="M583" s="37">
        <v>20.975971253000001</v>
      </c>
      <c r="N583" s="37">
        <v>59.179013533000003</v>
      </c>
      <c r="O583" s="37">
        <v>17.859777946000001</v>
      </c>
      <c r="P583" s="37">
        <v>15.2</v>
      </c>
      <c r="Q583" s="37" t="s">
        <v>15680</v>
      </c>
      <c r="R583" s="38">
        <v>85493</v>
      </c>
      <c r="S583" s="37">
        <v>2.9962599999999999</v>
      </c>
      <c r="T583" s="38">
        <v>0</v>
      </c>
      <c r="U583" s="38">
        <v>0</v>
      </c>
      <c r="V583" s="38">
        <v>1</v>
      </c>
    </row>
    <row r="584" spans="1:22" ht="13.5" customHeight="1" x14ac:dyDescent="0.2">
      <c r="A584" s="32" t="s">
        <v>580</v>
      </c>
      <c r="B584" s="32" t="s">
        <v>8506</v>
      </c>
      <c r="C584" s="32" t="s">
        <v>18093</v>
      </c>
      <c r="D584" s="37">
        <v>7.3980509999999997</v>
      </c>
      <c r="E584" s="39">
        <v>661.01</v>
      </c>
      <c r="F584" s="39">
        <v>1425</v>
      </c>
      <c r="G584" s="39">
        <v>2790.62</v>
      </c>
      <c r="H584" s="38">
        <v>1</v>
      </c>
      <c r="I584" s="38">
        <v>2866</v>
      </c>
      <c r="J584" s="37">
        <v>35.904762847000001</v>
      </c>
      <c r="K584" s="37">
        <v>42.222123908</v>
      </c>
      <c r="L584" s="37">
        <v>48.854605825</v>
      </c>
      <c r="M584" s="37">
        <v>10.102749340000001</v>
      </c>
      <c r="N584" s="37">
        <v>49.772677127999998</v>
      </c>
      <c r="O584" s="37">
        <v>18.137747371</v>
      </c>
      <c r="P584" s="37">
        <v>8.1</v>
      </c>
      <c r="Q584" s="37">
        <v>72.835267999999999</v>
      </c>
      <c r="R584" s="38">
        <v>120252</v>
      </c>
      <c r="S584" s="37">
        <v>5.5590599999999997</v>
      </c>
      <c r="T584" s="38">
        <v>0</v>
      </c>
      <c r="U584" s="38">
        <v>0</v>
      </c>
      <c r="V584" s="38">
        <v>1</v>
      </c>
    </row>
    <row r="585" spans="1:22" ht="13.5" customHeight="1" x14ac:dyDescent="0.2">
      <c r="A585" s="32" t="s">
        <v>581</v>
      </c>
      <c r="B585" s="32" t="s">
        <v>8507</v>
      </c>
      <c r="C585" s="32" t="s">
        <v>18173</v>
      </c>
      <c r="D585" s="37">
        <v>3.8087170000000001</v>
      </c>
      <c r="E585" s="39">
        <v>214</v>
      </c>
      <c r="F585" s="39">
        <v>993</v>
      </c>
      <c r="G585" s="39">
        <v>1923.71</v>
      </c>
      <c r="H585" s="38">
        <v>1</v>
      </c>
      <c r="I585" s="38">
        <v>1954</v>
      </c>
      <c r="J585" s="37">
        <v>53.049917563999998</v>
      </c>
      <c r="K585" s="37">
        <v>33.897542835000003</v>
      </c>
      <c r="L585" s="37">
        <v>75.550792673000004</v>
      </c>
      <c r="M585" s="37">
        <v>28.165359922</v>
      </c>
      <c r="N585" s="37">
        <v>53.018645628000002</v>
      </c>
      <c r="O585" s="37">
        <v>14.558480732</v>
      </c>
      <c r="P585" s="37">
        <v>15.2</v>
      </c>
      <c r="Q585" s="37" t="s">
        <v>15680</v>
      </c>
      <c r="R585" s="38">
        <v>57473</v>
      </c>
      <c r="S585" s="37">
        <v>2.9962599999999999</v>
      </c>
      <c r="T585" s="38">
        <v>0</v>
      </c>
      <c r="U585" s="38">
        <v>0</v>
      </c>
      <c r="V585" s="38">
        <v>1</v>
      </c>
    </row>
    <row r="586" spans="1:22" ht="13.5" customHeight="1" x14ac:dyDescent="0.2">
      <c r="A586" s="32" t="s">
        <v>582</v>
      </c>
      <c r="B586" s="32" t="s">
        <v>8508</v>
      </c>
      <c r="C586" s="32" t="s">
        <v>18070</v>
      </c>
      <c r="D586" s="37">
        <v>4.1765759999999998</v>
      </c>
      <c r="E586" s="39">
        <v>358</v>
      </c>
      <c r="F586" s="39">
        <v>1100</v>
      </c>
      <c r="G586" s="39">
        <v>2235.79</v>
      </c>
      <c r="H586" s="38">
        <v>1</v>
      </c>
      <c r="I586" s="38">
        <v>2295</v>
      </c>
      <c r="J586" s="37">
        <v>34.826098100000003</v>
      </c>
      <c r="K586" s="37">
        <v>32.609483036</v>
      </c>
      <c r="L586" s="37">
        <v>29.899017995000001</v>
      </c>
      <c r="M586" s="37">
        <v>6.8838398178000002</v>
      </c>
      <c r="N586" s="37">
        <v>60.438913577999998</v>
      </c>
      <c r="O586" s="37">
        <v>42.940488846000001</v>
      </c>
      <c r="P586" s="37">
        <v>11.3</v>
      </c>
      <c r="Q586" s="37" t="s">
        <v>15680</v>
      </c>
      <c r="R586" s="38">
        <v>65605</v>
      </c>
      <c r="S586" s="37">
        <v>2.5190800000000002</v>
      </c>
      <c r="T586" s="38">
        <v>1</v>
      </c>
      <c r="U586" s="38">
        <v>0</v>
      </c>
      <c r="V586" s="38">
        <v>0</v>
      </c>
    </row>
    <row r="587" spans="1:22" ht="13.5" customHeight="1" x14ac:dyDescent="0.2">
      <c r="A587" s="32" t="s">
        <v>583</v>
      </c>
      <c r="B587" s="32" t="s">
        <v>8509</v>
      </c>
      <c r="C587" s="32" t="s">
        <v>18173</v>
      </c>
      <c r="D587" s="37">
        <v>5.7732679999999998</v>
      </c>
      <c r="E587" s="39">
        <v>241</v>
      </c>
      <c r="F587" s="39">
        <v>697</v>
      </c>
      <c r="G587" s="39">
        <v>1487.65</v>
      </c>
      <c r="H587" s="38">
        <v>5</v>
      </c>
      <c r="I587" s="38">
        <v>1516</v>
      </c>
      <c r="J587" s="37">
        <v>7.8813270764999999</v>
      </c>
      <c r="K587" s="37">
        <v>11.866363351</v>
      </c>
      <c r="L587" s="37">
        <v>24.292945212999999</v>
      </c>
      <c r="M587" s="37">
        <v>20.998211302000001</v>
      </c>
      <c r="N587" s="37">
        <v>27.096704763999998</v>
      </c>
      <c r="O587" s="37">
        <v>17.435748918000002</v>
      </c>
      <c r="P587" s="37">
        <v>15.2</v>
      </c>
      <c r="Q587" s="37" t="s">
        <v>15680</v>
      </c>
      <c r="R587" s="38">
        <v>33223</v>
      </c>
      <c r="S587" s="37">
        <v>2.9962599999999999</v>
      </c>
      <c r="T587" s="38">
        <v>3</v>
      </c>
      <c r="U587" s="38">
        <v>1</v>
      </c>
      <c r="V587" s="38">
        <v>3</v>
      </c>
    </row>
    <row r="588" spans="1:22" ht="13.5" customHeight="1" x14ac:dyDescent="0.2">
      <c r="A588" s="32" t="s">
        <v>584</v>
      </c>
      <c r="B588" s="32" t="s">
        <v>8510</v>
      </c>
      <c r="C588" s="32" t="s">
        <v>18173</v>
      </c>
      <c r="D588" s="37">
        <v>9.4936699999999998</v>
      </c>
      <c r="E588" s="39">
        <v>23.01</v>
      </c>
      <c r="F588" s="39">
        <v>599</v>
      </c>
      <c r="G588" s="39">
        <v>1326.72</v>
      </c>
      <c r="H588" s="38">
        <v>4</v>
      </c>
      <c r="I588" s="38">
        <v>1789</v>
      </c>
      <c r="J588" s="37">
        <v>64.051119630000002</v>
      </c>
      <c r="K588" s="37">
        <v>69.959368802</v>
      </c>
      <c r="L588" s="37">
        <v>46.363556488</v>
      </c>
      <c r="M588" s="37">
        <v>29.719342831999999</v>
      </c>
      <c r="N588" s="37">
        <v>63.522300782000002</v>
      </c>
      <c r="O588" s="37">
        <v>41.304432132000002</v>
      </c>
      <c r="P588" s="37">
        <v>15.2</v>
      </c>
      <c r="Q588" s="37" t="s">
        <v>15680</v>
      </c>
      <c r="R588" s="38">
        <v>34103</v>
      </c>
      <c r="S588" s="37">
        <v>2.9962599999999999</v>
      </c>
      <c r="T588" s="38">
        <v>2</v>
      </c>
      <c r="U588" s="38">
        <v>1</v>
      </c>
      <c r="V588" s="38">
        <v>0</v>
      </c>
    </row>
    <row r="589" spans="1:22" ht="13.5" customHeight="1" x14ac:dyDescent="0.2">
      <c r="A589" s="32" t="s">
        <v>585</v>
      </c>
      <c r="B589" s="32" t="s">
        <v>8511</v>
      </c>
      <c r="C589" s="32" t="s">
        <v>18070</v>
      </c>
      <c r="D589" s="37">
        <v>5.9935929999999997</v>
      </c>
      <c r="E589" s="39">
        <v>294.01</v>
      </c>
      <c r="F589" s="39">
        <v>1266</v>
      </c>
      <c r="G589" s="39">
        <v>2492.27</v>
      </c>
      <c r="H589" s="38">
        <v>1</v>
      </c>
      <c r="I589" s="38">
        <v>2584</v>
      </c>
      <c r="J589" s="37">
        <v>54.041937236000003</v>
      </c>
      <c r="K589" s="37">
        <v>44.210980819</v>
      </c>
      <c r="L589" s="37">
        <v>68.123746104000006</v>
      </c>
      <c r="M589" s="37">
        <v>2.1473996818000001</v>
      </c>
      <c r="N589" s="37">
        <v>84.416858542</v>
      </c>
      <c r="O589" s="37">
        <v>87.542199584000002</v>
      </c>
      <c r="P589" s="37">
        <v>11.3</v>
      </c>
      <c r="Q589" s="37" t="s">
        <v>15680</v>
      </c>
      <c r="R589" s="38">
        <v>64648</v>
      </c>
      <c r="S589" s="37">
        <v>2.5190800000000002</v>
      </c>
      <c r="T589" s="38">
        <v>0</v>
      </c>
      <c r="U589" s="38">
        <v>0</v>
      </c>
      <c r="V589" s="38">
        <v>0</v>
      </c>
    </row>
    <row r="590" spans="1:22" ht="13.5" customHeight="1" x14ac:dyDescent="0.2">
      <c r="A590" s="32" t="s">
        <v>586</v>
      </c>
      <c r="B590" s="32" t="s">
        <v>8512</v>
      </c>
      <c r="C590" s="32" t="s">
        <v>18070</v>
      </c>
      <c r="D590" s="37">
        <v>2.368179</v>
      </c>
      <c r="E590" s="39">
        <v>369</v>
      </c>
      <c r="F590" s="39">
        <v>1329</v>
      </c>
      <c r="G590" s="39" t="s">
        <v>15680</v>
      </c>
      <c r="H590" s="38">
        <v>1</v>
      </c>
      <c r="I590" s="38">
        <v>2720</v>
      </c>
      <c r="J590" s="37" t="s">
        <v>15680</v>
      </c>
      <c r="K590" s="37" t="s">
        <v>15680</v>
      </c>
      <c r="L590" s="37" t="s">
        <v>15680</v>
      </c>
      <c r="M590" s="37" t="s">
        <v>15680</v>
      </c>
      <c r="N590" s="37" t="s">
        <v>15680</v>
      </c>
      <c r="O590" s="37" t="s">
        <v>15680</v>
      </c>
      <c r="P590" s="37" t="s">
        <v>15680</v>
      </c>
      <c r="Q590" s="37" t="s">
        <v>15680</v>
      </c>
      <c r="R590" s="38">
        <v>75099</v>
      </c>
      <c r="S590" s="37">
        <v>2.5190800000000002</v>
      </c>
      <c r="T590" s="38">
        <v>0</v>
      </c>
      <c r="U590" s="38">
        <v>0</v>
      </c>
      <c r="V590" s="38">
        <v>1</v>
      </c>
    </row>
    <row r="591" spans="1:22" ht="13.5" customHeight="1" x14ac:dyDescent="0.2">
      <c r="A591" s="32" t="s">
        <v>587</v>
      </c>
      <c r="B591" s="32" t="s">
        <v>8513</v>
      </c>
      <c r="C591" s="32" t="s">
        <v>18171</v>
      </c>
      <c r="D591" s="37">
        <v>10.837490000000001</v>
      </c>
      <c r="E591" s="39">
        <v>2161.9499999999998</v>
      </c>
      <c r="F591" s="39">
        <v>5447</v>
      </c>
      <c r="G591" s="39">
        <v>10143.120000000001</v>
      </c>
      <c r="H591" s="38">
        <v>8</v>
      </c>
      <c r="I591" s="38">
        <v>10523</v>
      </c>
      <c r="J591" s="37">
        <v>27.208118846000001</v>
      </c>
      <c r="K591" s="37">
        <v>34.966314478999998</v>
      </c>
      <c r="L591" s="37">
        <v>25.729896580999998</v>
      </c>
      <c r="M591" s="37">
        <v>17.180665300000001</v>
      </c>
      <c r="N591" s="37">
        <v>17.908027053000001</v>
      </c>
      <c r="O591" s="37">
        <v>34.445509121999997</v>
      </c>
      <c r="P591" s="37">
        <v>4.7</v>
      </c>
      <c r="Q591" s="37">
        <v>93.637476100000001</v>
      </c>
      <c r="R591" s="38">
        <v>333509</v>
      </c>
      <c r="S591" s="37">
        <v>0.96306000000000003</v>
      </c>
      <c r="T591" s="38">
        <v>4</v>
      </c>
      <c r="U591" s="38">
        <v>6</v>
      </c>
      <c r="V591" s="38">
        <v>3</v>
      </c>
    </row>
    <row r="592" spans="1:22" ht="13.5" customHeight="1" x14ac:dyDescent="0.2">
      <c r="A592" s="32" t="s">
        <v>588</v>
      </c>
      <c r="B592" s="32" t="s">
        <v>8514</v>
      </c>
      <c r="C592" s="32" t="s">
        <v>18171</v>
      </c>
      <c r="D592" s="37">
        <v>4.1126620000000003</v>
      </c>
      <c r="E592" s="39">
        <v>1593.97</v>
      </c>
      <c r="F592" s="39">
        <v>3614</v>
      </c>
      <c r="G592" s="39">
        <v>6897.46</v>
      </c>
      <c r="H592" s="38">
        <v>6</v>
      </c>
      <c r="I592" s="38">
        <v>6977</v>
      </c>
      <c r="J592" s="37">
        <v>8.1664098946999992</v>
      </c>
      <c r="K592" s="37">
        <v>6.8662260260999997</v>
      </c>
      <c r="L592" s="37">
        <v>9.6685120658999999</v>
      </c>
      <c r="M592" s="37">
        <v>31.751645282999998</v>
      </c>
      <c r="N592" s="37">
        <v>5.2698503030000001</v>
      </c>
      <c r="O592" s="37">
        <v>9.3695452386000007</v>
      </c>
      <c r="P592" s="37">
        <v>4.7</v>
      </c>
      <c r="Q592" s="37">
        <v>85.406906899999996</v>
      </c>
      <c r="R592" s="38">
        <v>175659</v>
      </c>
      <c r="S592" s="37">
        <v>0.96306000000000003</v>
      </c>
      <c r="T592" s="38">
        <v>3</v>
      </c>
      <c r="U592" s="38">
        <v>6</v>
      </c>
      <c r="V592" s="38">
        <v>3</v>
      </c>
    </row>
    <row r="593" spans="1:22" ht="13.5" customHeight="1" x14ac:dyDescent="0.2">
      <c r="A593" s="32" t="s">
        <v>589</v>
      </c>
      <c r="B593" s="32" t="s">
        <v>8515</v>
      </c>
      <c r="C593" s="32" t="s">
        <v>18171</v>
      </c>
      <c r="D593" s="37">
        <v>5.4304389999999998</v>
      </c>
      <c r="E593" s="39">
        <v>811.01</v>
      </c>
      <c r="F593" s="39">
        <v>3206</v>
      </c>
      <c r="G593" s="39">
        <v>6043.32</v>
      </c>
      <c r="H593" s="38">
        <v>6</v>
      </c>
      <c r="I593" s="38">
        <v>6284</v>
      </c>
      <c r="J593" s="37">
        <v>5.5133033541999996</v>
      </c>
      <c r="K593" s="37">
        <v>3.3357491222000002</v>
      </c>
      <c r="L593" s="37">
        <v>8.5602435577999998</v>
      </c>
      <c r="M593" s="37">
        <v>17.828910009000001</v>
      </c>
      <c r="N593" s="37">
        <v>9.6495903018</v>
      </c>
      <c r="O593" s="37">
        <v>4.6038339131999999</v>
      </c>
      <c r="P593" s="37">
        <v>5.8966840229999997</v>
      </c>
      <c r="Q593" s="37">
        <v>75.698763499999998</v>
      </c>
      <c r="R593" s="38">
        <v>164935</v>
      </c>
      <c r="S593" s="37">
        <v>0.96306000000000003</v>
      </c>
      <c r="T593" s="38">
        <v>3</v>
      </c>
      <c r="U593" s="38">
        <v>5</v>
      </c>
      <c r="V593" s="38">
        <v>0</v>
      </c>
    </row>
    <row r="594" spans="1:22" ht="13.5" customHeight="1" x14ac:dyDescent="0.2">
      <c r="A594" s="32" t="s">
        <v>590</v>
      </c>
      <c r="B594" s="32" t="s">
        <v>8516</v>
      </c>
      <c r="C594" s="32" t="s">
        <v>18171</v>
      </c>
      <c r="D594" s="37">
        <v>5.7786660000000003</v>
      </c>
      <c r="E594" s="39">
        <v>2233.9699999999998</v>
      </c>
      <c r="F594" s="39">
        <v>5237</v>
      </c>
      <c r="G594" s="39">
        <v>10010.799999999999</v>
      </c>
      <c r="H594" s="38">
        <v>13</v>
      </c>
      <c r="I594" s="38">
        <v>10330</v>
      </c>
      <c r="J594" s="37">
        <v>4.0652701249999996</v>
      </c>
      <c r="K594" s="37">
        <v>2.3891343186</v>
      </c>
      <c r="L594" s="37">
        <v>5.6971901162999998</v>
      </c>
      <c r="M594" s="37">
        <v>55.540753545000001</v>
      </c>
      <c r="N594" s="37">
        <v>0.33371488939999999</v>
      </c>
      <c r="O594" s="37">
        <v>19.067130647999999</v>
      </c>
      <c r="P594" s="37">
        <v>4.7</v>
      </c>
      <c r="Q594" s="37">
        <v>85.864164400000007</v>
      </c>
      <c r="R594" s="38">
        <v>314843</v>
      </c>
      <c r="S594" s="37">
        <v>0.96306000000000003</v>
      </c>
      <c r="T594" s="38">
        <v>8</v>
      </c>
      <c r="U594" s="38">
        <v>12</v>
      </c>
      <c r="V594" s="38">
        <v>1</v>
      </c>
    </row>
    <row r="595" spans="1:22" ht="13.5" customHeight="1" x14ac:dyDescent="0.2">
      <c r="A595" s="32" t="s">
        <v>591</v>
      </c>
      <c r="B595" s="32" t="s">
        <v>8517</v>
      </c>
      <c r="C595" s="32" t="s">
        <v>18171</v>
      </c>
      <c r="D595" s="37">
        <v>7.9799519999999999</v>
      </c>
      <c r="E595" s="39">
        <v>6238.99</v>
      </c>
      <c r="F595" s="39">
        <v>20827</v>
      </c>
      <c r="G595" s="39">
        <v>38558.61</v>
      </c>
      <c r="H595" s="38">
        <v>36</v>
      </c>
      <c r="I595" s="38">
        <v>41046</v>
      </c>
      <c r="J595" s="37">
        <v>13.898361339999999</v>
      </c>
      <c r="K595" s="37">
        <v>11.379651212000001</v>
      </c>
      <c r="L595" s="37">
        <v>19.405302533</v>
      </c>
      <c r="M595" s="37">
        <v>14.058991099</v>
      </c>
      <c r="N595" s="37">
        <v>26.276955181000002</v>
      </c>
      <c r="O595" s="37">
        <v>19.827739751999999</v>
      </c>
      <c r="P595" s="37">
        <v>5.9802556587</v>
      </c>
      <c r="Q595" s="37">
        <v>74.207865100000006</v>
      </c>
      <c r="R595" s="38">
        <v>1172750</v>
      </c>
      <c r="S595" s="37">
        <v>0.96306000000000003</v>
      </c>
      <c r="T595" s="38">
        <v>25</v>
      </c>
      <c r="U595" s="38">
        <v>34</v>
      </c>
      <c r="V595" s="38">
        <v>3</v>
      </c>
    </row>
    <row r="596" spans="1:22" ht="13.5" customHeight="1" x14ac:dyDescent="0.2">
      <c r="A596" s="32" t="s">
        <v>592</v>
      </c>
      <c r="B596" s="32" t="s">
        <v>8518</v>
      </c>
      <c r="C596" s="32" t="s">
        <v>18171</v>
      </c>
      <c r="D596" s="37">
        <v>5.609216</v>
      </c>
      <c r="E596" s="39">
        <v>873</v>
      </c>
      <c r="F596" s="39">
        <v>2536</v>
      </c>
      <c r="G596" s="39">
        <v>4742.18</v>
      </c>
      <c r="H596" s="38">
        <v>6</v>
      </c>
      <c r="I596" s="38">
        <v>5006</v>
      </c>
      <c r="J596" s="37">
        <v>17.394381769999999</v>
      </c>
      <c r="K596" s="37">
        <v>12.250906698</v>
      </c>
      <c r="L596" s="37">
        <v>24.749116360999999</v>
      </c>
      <c r="M596" s="37">
        <v>12.462227859</v>
      </c>
      <c r="N596" s="37">
        <v>25.457257936000001</v>
      </c>
      <c r="O596" s="37">
        <v>17.114665850000002</v>
      </c>
      <c r="P596" s="37">
        <v>5.9501779359000002</v>
      </c>
      <c r="Q596" s="37">
        <v>84.607619</v>
      </c>
      <c r="R596" s="38">
        <v>114755</v>
      </c>
      <c r="S596" s="37">
        <v>0.96306000000000003</v>
      </c>
      <c r="T596" s="38">
        <v>2</v>
      </c>
      <c r="U596" s="38">
        <v>6</v>
      </c>
      <c r="V596" s="38">
        <v>2</v>
      </c>
    </row>
    <row r="597" spans="1:22" ht="13.5" customHeight="1" x14ac:dyDescent="0.2">
      <c r="A597" s="32" t="s">
        <v>593</v>
      </c>
      <c r="B597" s="32" t="s">
        <v>8519</v>
      </c>
      <c r="C597" s="32" t="s">
        <v>18171</v>
      </c>
      <c r="D597" s="37">
        <v>6.0965340000000001</v>
      </c>
      <c r="E597" s="39">
        <v>2302.02</v>
      </c>
      <c r="F597" s="39">
        <v>4646</v>
      </c>
      <c r="G597" s="39">
        <v>9088.2199999999993</v>
      </c>
      <c r="H597" s="38">
        <v>13</v>
      </c>
      <c r="I597" s="38">
        <v>9221</v>
      </c>
      <c r="J597" s="37">
        <v>7.2484941307000001</v>
      </c>
      <c r="K597" s="37">
        <v>7.6883152045000003</v>
      </c>
      <c r="L597" s="37">
        <v>11.413680723000001</v>
      </c>
      <c r="M597" s="37">
        <v>33.406615774000002</v>
      </c>
      <c r="N597" s="37">
        <v>1.0242330425999999</v>
      </c>
      <c r="O597" s="37">
        <v>29.658966913</v>
      </c>
      <c r="P597" s="37">
        <v>4.7400835531999999</v>
      </c>
      <c r="Q597" s="37">
        <v>90.368513899999996</v>
      </c>
      <c r="R597" s="38">
        <v>243432</v>
      </c>
      <c r="S597" s="37">
        <v>0.96306000000000003</v>
      </c>
      <c r="T597" s="38">
        <v>8</v>
      </c>
      <c r="U597" s="38">
        <v>12</v>
      </c>
      <c r="V597" s="38">
        <v>1</v>
      </c>
    </row>
    <row r="598" spans="1:22" ht="13.5" customHeight="1" x14ac:dyDescent="0.2">
      <c r="A598" s="32" t="s">
        <v>594</v>
      </c>
      <c r="B598" s="32" t="s">
        <v>8105</v>
      </c>
      <c r="C598" s="32" t="s">
        <v>18171</v>
      </c>
      <c r="D598" s="37">
        <v>5.0389980000000003</v>
      </c>
      <c r="E598" s="39">
        <v>2043.97</v>
      </c>
      <c r="F598" s="39">
        <v>4620</v>
      </c>
      <c r="G598" s="39">
        <v>9040.69</v>
      </c>
      <c r="H598" s="38">
        <v>10</v>
      </c>
      <c r="I598" s="38">
        <v>9263</v>
      </c>
      <c r="J598" s="37">
        <v>8.6681743441000005</v>
      </c>
      <c r="K598" s="37">
        <v>9.5987306333000006</v>
      </c>
      <c r="L598" s="37">
        <v>12.465496257</v>
      </c>
      <c r="M598" s="37">
        <v>26.618078111999999</v>
      </c>
      <c r="N598" s="37">
        <v>7.1007357814000001</v>
      </c>
      <c r="O598" s="37">
        <v>13.32606775</v>
      </c>
      <c r="P598" s="37">
        <v>4.7</v>
      </c>
      <c r="Q598" s="37">
        <v>86.498149299999994</v>
      </c>
      <c r="R598" s="38">
        <v>237110</v>
      </c>
      <c r="S598" s="37">
        <v>0.96306000000000003</v>
      </c>
      <c r="T598" s="38">
        <v>8</v>
      </c>
      <c r="U598" s="38">
        <v>10</v>
      </c>
      <c r="V598" s="38">
        <v>0</v>
      </c>
    </row>
    <row r="599" spans="1:22" ht="13.5" customHeight="1" x14ac:dyDescent="0.2">
      <c r="A599" s="32" t="s">
        <v>595</v>
      </c>
      <c r="B599" s="32" t="s">
        <v>8520</v>
      </c>
      <c r="C599" s="32" t="s">
        <v>18171</v>
      </c>
      <c r="D599" s="37">
        <v>3.4902139999999999</v>
      </c>
      <c r="E599" s="39">
        <v>1476.01</v>
      </c>
      <c r="F599" s="39">
        <v>3673</v>
      </c>
      <c r="G599" s="39">
        <v>6948.32</v>
      </c>
      <c r="H599" s="38">
        <v>6</v>
      </c>
      <c r="I599" s="38">
        <v>7136</v>
      </c>
      <c r="J599" s="37">
        <v>8.9847553219999998</v>
      </c>
      <c r="K599" s="37">
        <v>9.8991824693999995</v>
      </c>
      <c r="L599" s="37">
        <v>13.428543139</v>
      </c>
      <c r="M599" s="37">
        <v>23.251126568</v>
      </c>
      <c r="N599" s="37">
        <v>7.5863891721999996</v>
      </c>
      <c r="O599" s="37">
        <v>12.896971052</v>
      </c>
      <c r="P599" s="37">
        <v>4.7</v>
      </c>
      <c r="Q599" s="37">
        <v>86.797863599999999</v>
      </c>
      <c r="R599" s="38">
        <v>199214</v>
      </c>
      <c r="S599" s="37">
        <v>0.96306000000000003</v>
      </c>
      <c r="T599" s="38">
        <v>3</v>
      </c>
      <c r="U599" s="38">
        <v>4</v>
      </c>
      <c r="V599" s="38">
        <v>0</v>
      </c>
    </row>
    <row r="600" spans="1:22" ht="13.5" customHeight="1" x14ac:dyDescent="0.2">
      <c r="A600" s="32" t="s">
        <v>596</v>
      </c>
      <c r="B600" s="32" t="s">
        <v>8521</v>
      </c>
      <c r="C600" s="32" t="s">
        <v>18171</v>
      </c>
      <c r="D600" s="37">
        <v>4.907089</v>
      </c>
      <c r="E600" s="39">
        <v>960</v>
      </c>
      <c r="F600" s="39">
        <v>2380</v>
      </c>
      <c r="G600" s="39">
        <v>4850.3599999999997</v>
      </c>
      <c r="H600" s="38">
        <v>5</v>
      </c>
      <c r="I600" s="38">
        <v>4888</v>
      </c>
      <c r="J600" s="37">
        <v>13.979271353</v>
      </c>
      <c r="K600" s="37">
        <v>8.3850938989999992</v>
      </c>
      <c r="L600" s="37">
        <v>22.123349226999999</v>
      </c>
      <c r="M600" s="37">
        <v>61.253485638999997</v>
      </c>
      <c r="N600" s="37">
        <v>2.3735150894000001</v>
      </c>
      <c r="O600" s="37">
        <v>28.258618267999999</v>
      </c>
      <c r="P600" s="37">
        <v>4.7</v>
      </c>
      <c r="Q600" s="37">
        <v>84.478504799999996</v>
      </c>
      <c r="R600" s="38">
        <v>121636</v>
      </c>
      <c r="S600" s="37">
        <v>0.96306000000000003</v>
      </c>
      <c r="T600" s="38">
        <v>3</v>
      </c>
      <c r="U600" s="38">
        <v>5</v>
      </c>
      <c r="V600" s="38">
        <v>1</v>
      </c>
    </row>
    <row r="601" spans="1:22" ht="13.5" customHeight="1" x14ac:dyDescent="0.2">
      <c r="A601" s="32" t="s">
        <v>597</v>
      </c>
      <c r="B601" s="32" t="s">
        <v>8522</v>
      </c>
      <c r="C601" s="32" t="s">
        <v>18171</v>
      </c>
      <c r="D601" s="37">
        <v>5.7734719999999999</v>
      </c>
      <c r="E601" s="39">
        <v>2659</v>
      </c>
      <c r="F601" s="39">
        <v>6836</v>
      </c>
      <c r="G601" s="39">
        <v>12787.69</v>
      </c>
      <c r="H601" s="38">
        <v>9</v>
      </c>
      <c r="I601" s="38">
        <v>13246</v>
      </c>
      <c r="J601" s="37">
        <v>3.0705947432</v>
      </c>
      <c r="K601" s="37">
        <v>4.8652660095</v>
      </c>
      <c r="L601" s="37">
        <v>1.0419540699000001</v>
      </c>
      <c r="M601" s="37">
        <v>22.252109725</v>
      </c>
      <c r="N601" s="37">
        <v>4.0353337712000004</v>
      </c>
      <c r="O601" s="37">
        <v>10.321627896000001</v>
      </c>
      <c r="P601" s="37">
        <v>4.7</v>
      </c>
      <c r="Q601" s="37">
        <v>78.120155400000002</v>
      </c>
      <c r="R601" s="38">
        <v>295297</v>
      </c>
      <c r="S601" s="37">
        <v>0.96306000000000003</v>
      </c>
      <c r="T601" s="38">
        <v>5</v>
      </c>
      <c r="U601" s="38">
        <v>9</v>
      </c>
      <c r="V601" s="38">
        <v>1</v>
      </c>
    </row>
    <row r="602" spans="1:22" ht="13.5" customHeight="1" x14ac:dyDescent="0.2">
      <c r="A602" s="32" t="s">
        <v>598</v>
      </c>
      <c r="B602" s="32" t="s">
        <v>8523</v>
      </c>
      <c r="C602" s="32" t="s">
        <v>18171</v>
      </c>
      <c r="D602" s="37">
        <v>7.5049099999999997</v>
      </c>
      <c r="E602" s="39">
        <v>2552.96</v>
      </c>
      <c r="F602" s="39">
        <v>7827</v>
      </c>
      <c r="G602" s="39">
        <v>14636.34</v>
      </c>
      <c r="H602" s="38">
        <v>13</v>
      </c>
      <c r="I602" s="38">
        <v>15480</v>
      </c>
      <c r="J602" s="37">
        <v>10.674771292000001</v>
      </c>
      <c r="K602" s="37">
        <v>14.022086106</v>
      </c>
      <c r="L602" s="37">
        <v>10.192641311999999</v>
      </c>
      <c r="M602" s="37">
        <v>10.247148573</v>
      </c>
      <c r="N602" s="37">
        <v>9.2980216690000006</v>
      </c>
      <c r="O602" s="37">
        <v>16.229446999</v>
      </c>
      <c r="P602" s="37">
        <v>4.7</v>
      </c>
      <c r="Q602" s="37">
        <v>95.018559499999995</v>
      </c>
      <c r="R602" s="38">
        <v>386813</v>
      </c>
      <c r="S602" s="37">
        <v>0.96306000000000003</v>
      </c>
      <c r="T602" s="38">
        <v>8</v>
      </c>
      <c r="U602" s="38">
        <v>12</v>
      </c>
      <c r="V602" s="38">
        <v>3</v>
      </c>
    </row>
    <row r="603" spans="1:22" ht="13.5" customHeight="1" x14ac:dyDescent="0.2">
      <c r="A603" s="32" t="s">
        <v>599</v>
      </c>
      <c r="B603" s="32" t="s">
        <v>8524</v>
      </c>
      <c r="C603" s="32" t="s">
        <v>18171</v>
      </c>
      <c r="D603" s="37">
        <v>3.12859</v>
      </c>
      <c r="E603" s="39">
        <v>1225.97</v>
      </c>
      <c r="F603" s="39">
        <v>3480</v>
      </c>
      <c r="G603" s="39">
        <v>6648.07</v>
      </c>
      <c r="H603" s="38">
        <v>5</v>
      </c>
      <c r="I603" s="38">
        <v>6984</v>
      </c>
      <c r="J603" s="37">
        <v>12.105724713000001</v>
      </c>
      <c r="K603" s="37">
        <v>15.710746372999999</v>
      </c>
      <c r="L603" s="37">
        <v>12.695279097</v>
      </c>
      <c r="M603" s="37">
        <v>8.3590871604999997</v>
      </c>
      <c r="N603" s="37">
        <v>11.465463523</v>
      </c>
      <c r="O603" s="37">
        <v>15.963631436</v>
      </c>
      <c r="P603" s="37">
        <v>4.7</v>
      </c>
      <c r="Q603" s="37">
        <v>70.778035000000003</v>
      </c>
      <c r="R603" s="38">
        <v>160062</v>
      </c>
      <c r="S603" s="37">
        <v>0.96306000000000003</v>
      </c>
      <c r="T603" s="38">
        <v>3</v>
      </c>
      <c r="U603" s="38">
        <v>5</v>
      </c>
      <c r="V603" s="38">
        <v>1</v>
      </c>
    </row>
    <row r="604" spans="1:22" ht="13.5" customHeight="1" x14ac:dyDescent="0.2">
      <c r="A604" s="32" t="s">
        <v>600</v>
      </c>
      <c r="B604" s="32" t="s">
        <v>8525</v>
      </c>
      <c r="C604" s="32" t="s">
        <v>18171</v>
      </c>
      <c r="D604" s="37">
        <v>5.5023239999999998</v>
      </c>
      <c r="E604" s="39">
        <v>1316.99</v>
      </c>
      <c r="F604" s="39">
        <v>3396</v>
      </c>
      <c r="G604" s="39">
        <v>6302.02</v>
      </c>
      <c r="H604" s="38">
        <v>6</v>
      </c>
      <c r="I604" s="38">
        <v>6720</v>
      </c>
      <c r="J604" s="37">
        <v>12.57709255</v>
      </c>
      <c r="K604" s="37">
        <v>16.010345868000002</v>
      </c>
      <c r="L604" s="37">
        <v>11.222548505000001</v>
      </c>
      <c r="M604" s="37">
        <v>9.0796472651000002</v>
      </c>
      <c r="N604" s="37">
        <v>10.718807733</v>
      </c>
      <c r="O604" s="37">
        <v>18.405499628000001</v>
      </c>
      <c r="P604" s="37">
        <v>4.7</v>
      </c>
      <c r="Q604" s="37">
        <v>87.676518099999996</v>
      </c>
      <c r="R604" s="38">
        <v>157450</v>
      </c>
      <c r="S604" s="37">
        <v>0.96306000000000003</v>
      </c>
      <c r="T604" s="38">
        <v>4</v>
      </c>
      <c r="U604" s="38">
        <v>6</v>
      </c>
      <c r="V604" s="38">
        <v>0</v>
      </c>
    </row>
    <row r="605" spans="1:22" ht="13.5" customHeight="1" x14ac:dyDescent="0.2">
      <c r="A605" s="32" t="s">
        <v>601</v>
      </c>
      <c r="B605" s="32" t="s">
        <v>8526</v>
      </c>
      <c r="C605" s="32" t="s">
        <v>18171</v>
      </c>
      <c r="D605" s="37">
        <v>4.9068930000000002</v>
      </c>
      <c r="E605" s="39">
        <v>3336.01</v>
      </c>
      <c r="F605" s="39">
        <v>7405</v>
      </c>
      <c r="G605" s="39">
        <v>14405.68</v>
      </c>
      <c r="H605" s="38">
        <v>16</v>
      </c>
      <c r="I605" s="38">
        <v>14631</v>
      </c>
      <c r="J605" s="37">
        <v>20.882886069000001</v>
      </c>
      <c r="K605" s="37">
        <v>26.147543333000002</v>
      </c>
      <c r="L605" s="37">
        <v>27.347105315</v>
      </c>
      <c r="M605" s="37">
        <v>31.213692816999998</v>
      </c>
      <c r="N605" s="37">
        <v>12.337263044</v>
      </c>
      <c r="O605" s="37">
        <v>27.816912353999999</v>
      </c>
      <c r="P605" s="37">
        <v>4.7</v>
      </c>
      <c r="Q605" s="37">
        <v>89.815328699999995</v>
      </c>
      <c r="R605" s="38">
        <v>423411</v>
      </c>
      <c r="S605" s="37">
        <v>0.96306000000000003</v>
      </c>
      <c r="T605" s="38">
        <v>6</v>
      </c>
      <c r="U605" s="38">
        <v>14</v>
      </c>
      <c r="V605" s="38">
        <v>2</v>
      </c>
    </row>
    <row r="606" spans="1:22" ht="13.5" customHeight="1" x14ac:dyDescent="0.2">
      <c r="A606" s="32" t="s">
        <v>602</v>
      </c>
      <c r="B606" s="32" t="s">
        <v>8527</v>
      </c>
      <c r="C606" s="32" t="s">
        <v>18171</v>
      </c>
      <c r="D606" s="37">
        <v>6.6774110000000002</v>
      </c>
      <c r="E606" s="39">
        <v>1171.01</v>
      </c>
      <c r="F606" s="39">
        <v>3228</v>
      </c>
      <c r="G606" s="39">
        <v>5912.84</v>
      </c>
      <c r="H606" s="38">
        <v>5</v>
      </c>
      <c r="I606" s="38">
        <v>6020</v>
      </c>
      <c r="J606" s="37">
        <v>4.8471234259999996</v>
      </c>
      <c r="K606" s="37">
        <v>2.7748677416</v>
      </c>
      <c r="L606" s="37">
        <v>7.1812942588000004</v>
      </c>
      <c r="M606" s="37">
        <v>37.577407057000002</v>
      </c>
      <c r="N606" s="37">
        <v>3.5261935024</v>
      </c>
      <c r="O606" s="37">
        <v>6.6253810285999997</v>
      </c>
      <c r="P606" s="37">
        <v>4.9629787234</v>
      </c>
      <c r="Q606" s="37">
        <v>93.585408099999995</v>
      </c>
      <c r="R606" s="38">
        <v>191961</v>
      </c>
      <c r="S606" s="37">
        <v>0.96306000000000003</v>
      </c>
      <c r="T606" s="38">
        <v>3</v>
      </c>
      <c r="U606" s="38">
        <v>5</v>
      </c>
      <c r="V606" s="38">
        <v>1</v>
      </c>
    </row>
    <row r="607" spans="1:22" ht="13.5" customHeight="1" x14ac:dyDescent="0.2">
      <c r="A607" s="32" t="s">
        <v>603</v>
      </c>
      <c r="B607" s="32" t="s">
        <v>8528</v>
      </c>
      <c r="C607" s="32" t="s">
        <v>18171</v>
      </c>
      <c r="D607" s="37">
        <v>9.027177</v>
      </c>
      <c r="E607" s="39">
        <v>428</v>
      </c>
      <c r="F607" s="39">
        <v>1365</v>
      </c>
      <c r="G607" s="39">
        <v>2605.65</v>
      </c>
      <c r="H607" s="38">
        <v>3</v>
      </c>
      <c r="I607" s="38">
        <v>2701</v>
      </c>
      <c r="J607" s="37">
        <v>2.9328738284</v>
      </c>
      <c r="K607" s="37">
        <v>1.9143213243999999</v>
      </c>
      <c r="L607" s="37">
        <v>9.1555216341999994</v>
      </c>
      <c r="M607" s="37">
        <v>51.964922473000001</v>
      </c>
      <c r="N607" s="37">
        <v>2.8610930959999998</v>
      </c>
      <c r="O607" s="37">
        <v>11.836688553</v>
      </c>
      <c r="P607" s="37">
        <v>4.7</v>
      </c>
      <c r="Q607" s="37" t="s">
        <v>15680</v>
      </c>
      <c r="R607" s="38">
        <v>85860</v>
      </c>
      <c r="S607" s="37">
        <v>0.96306000000000003</v>
      </c>
      <c r="T607" s="38">
        <v>2</v>
      </c>
      <c r="U607" s="38">
        <v>3</v>
      </c>
      <c r="V607" s="38">
        <v>0</v>
      </c>
    </row>
    <row r="608" spans="1:22" ht="13.5" customHeight="1" x14ac:dyDescent="0.2">
      <c r="A608" s="32" t="s">
        <v>604</v>
      </c>
      <c r="B608" s="32" t="s">
        <v>8529</v>
      </c>
      <c r="C608" s="32" t="s">
        <v>18171</v>
      </c>
      <c r="D608" s="37">
        <v>6.000756</v>
      </c>
      <c r="E608" s="39">
        <v>2431.04</v>
      </c>
      <c r="F608" s="39">
        <v>6284</v>
      </c>
      <c r="G608" s="39">
        <v>11915.21</v>
      </c>
      <c r="H608" s="38">
        <v>9</v>
      </c>
      <c r="I608" s="38">
        <v>12182</v>
      </c>
      <c r="J608" s="37">
        <v>9.4561532952</v>
      </c>
      <c r="K608" s="37">
        <v>12.556768864</v>
      </c>
      <c r="L608" s="37">
        <v>8.4341967383000007</v>
      </c>
      <c r="M608" s="37">
        <v>12.933029277999999</v>
      </c>
      <c r="N608" s="37">
        <v>4.3285855240000002</v>
      </c>
      <c r="O608" s="37">
        <v>24.167722696999999</v>
      </c>
      <c r="P608" s="37">
        <v>5.4678055492000004</v>
      </c>
      <c r="Q608" s="37">
        <v>83.323489699999996</v>
      </c>
      <c r="R608" s="38">
        <v>398813</v>
      </c>
      <c r="S608" s="37">
        <v>0.96306000000000003</v>
      </c>
      <c r="T608" s="38">
        <v>6</v>
      </c>
      <c r="U608" s="38">
        <v>8</v>
      </c>
      <c r="V608" s="38">
        <v>0</v>
      </c>
    </row>
    <row r="609" spans="1:22" ht="13.5" customHeight="1" x14ac:dyDescent="0.2">
      <c r="A609" s="32" t="s">
        <v>605</v>
      </c>
      <c r="B609" s="32" t="s">
        <v>8530</v>
      </c>
      <c r="C609" s="32" t="s">
        <v>18171</v>
      </c>
      <c r="D609" s="37">
        <v>4.8351569999999997</v>
      </c>
      <c r="E609" s="39">
        <v>1609.99</v>
      </c>
      <c r="F609" s="39">
        <v>3844</v>
      </c>
      <c r="G609" s="39">
        <v>7199.48</v>
      </c>
      <c r="H609" s="38">
        <v>8</v>
      </c>
      <c r="I609" s="38">
        <v>7580</v>
      </c>
      <c r="J609" s="37">
        <v>7.5108245739999999</v>
      </c>
      <c r="K609" s="37">
        <v>7.6781094929</v>
      </c>
      <c r="L609" s="37">
        <v>5.0323893697999997</v>
      </c>
      <c r="M609" s="37">
        <v>13.473807753999999</v>
      </c>
      <c r="N609" s="37">
        <v>24.532621259999999</v>
      </c>
      <c r="O609" s="37">
        <v>28.040710513000001</v>
      </c>
      <c r="P609" s="37">
        <v>5.9706091689000003</v>
      </c>
      <c r="Q609" s="37">
        <v>83.409534800000003</v>
      </c>
      <c r="R609" s="38">
        <v>142371</v>
      </c>
      <c r="S609" s="37">
        <v>0.96306000000000003</v>
      </c>
      <c r="T609" s="38">
        <v>6</v>
      </c>
      <c r="U609" s="38">
        <v>8</v>
      </c>
      <c r="V609" s="38">
        <v>1</v>
      </c>
    </row>
    <row r="610" spans="1:22" ht="13.5" customHeight="1" x14ac:dyDescent="0.2">
      <c r="A610" s="32" t="s">
        <v>606</v>
      </c>
      <c r="B610" s="32" t="s">
        <v>8531</v>
      </c>
      <c r="C610" s="32" t="s">
        <v>18171</v>
      </c>
      <c r="D610" s="37">
        <v>2.5152000000000001</v>
      </c>
      <c r="E610" s="39">
        <v>1478.01</v>
      </c>
      <c r="F610" s="39">
        <v>2774</v>
      </c>
      <c r="G610" s="39">
        <v>5442.14</v>
      </c>
      <c r="H610" s="38">
        <v>6</v>
      </c>
      <c r="I610" s="38">
        <v>5501</v>
      </c>
      <c r="J610" s="37">
        <v>9.6793617842999993</v>
      </c>
      <c r="K610" s="37">
        <v>9.0024982243</v>
      </c>
      <c r="L610" s="37">
        <v>11.694381112</v>
      </c>
      <c r="M610" s="37">
        <v>12.811646744999999</v>
      </c>
      <c r="N610" s="37">
        <v>4.3763393934000003</v>
      </c>
      <c r="O610" s="37">
        <v>5.9847617737999999</v>
      </c>
      <c r="P610" s="37">
        <v>4.7</v>
      </c>
      <c r="Q610" s="37">
        <v>93.554060300000003</v>
      </c>
      <c r="R610" s="38">
        <v>210108</v>
      </c>
      <c r="S610" s="37">
        <v>0.96306000000000003</v>
      </c>
      <c r="T610" s="38">
        <v>4</v>
      </c>
      <c r="U610" s="38">
        <v>6</v>
      </c>
      <c r="V610" s="38">
        <v>1</v>
      </c>
    </row>
    <row r="611" spans="1:22" ht="13.5" customHeight="1" x14ac:dyDescent="0.2">
      <c r="A611" s="32" t="s">
        <v>607</v>
      </c>
      <c r="B611" s="32" t="s">
        <v>8532</v>
      </c>
      <c r="C611" s="32" t="s">
        <v>18171</v>
      </c>
      <c r="D611" s="37">
        <v>3.3559079999999999</v>
      </c>
      <c r="E611" s="39">
        <v>1160.01</v>
      </c>
      <c r="F611" s="39">
        <v>3273</v>
      </c>
      <c r="G611" s="39">
        <v>6037.21</v>
      </c>
      <c r="H611" s="38">
        <v>5</v>
      </c>
      <c r="I611" s="38">
        <v>6325</v>
      </c>
      <c r="J611" s="37">
        <v>13.183507110000001</v>
      </c>
      <c r="K611" s="37">
        <v>14.230768404000001</v>
      </c>
      <c r="L611" s="37">
        <v>28.411966422999999</v>
      </c>
      <c r="M611" s="37">
        <v>13.293792004</v>
      </c>
      <c r="N611" s="37">
        <v>13.540958504000001</v>
      </c>
      <c r="O611" s="37">
        <v>3.3075424697</v>
      </c>
      <c r="P611" s="37">
        <v>4.7</v>
      </c>
      <c r="Q611" s="37">
        <v>67.865533400000004</v>
      </c>
      <c r="R611" s="38">
        <v>187766</v>
      </c>
      <c r="S611" s="37">
        <v>0.96306000000000003</v>
      </c>
      <c r="T611" s="38">
        <v>1</v>
      </c>
      <c r="U611" s="38">
        <v>5</v>
      </c>
      <c r="V611" s="38">
        <v>1</v>
      </c>
    </row>
    <row r="612" spans="1:22" ht="13.5" customHeight="1" x14ac:dyDescent="0.2">
      <c r="A612" s="32" t="s">
        <v>608</v>
      </c>
      <c r="B612" s="32" t="s">
        <v>8533</v>
      </c>
      <c r="C612" s="32" t="s">
        <v>18171</v>
      </c>
      <c r="D612" s="37">
        <v>8.6437399999999993</v>
      </c>
      <c r="E612" s="39">
        <v>1567.03</v>
      </c>
      <c r="F612" s="39">
        <v>3879</v>
      </c>
      <c r="G612" s="39">
        <v>7528.8</v>
      </c>
      <c r="H612" s="38">
        <v>9</v>
      </c>
      <c r="I612" s="38">
        <v>7611</v>
      </c>
      <c r="J612" s="37">
        <v>35.940474727000002</v>
      </c>
      <c r="K612" s="37">
        <v>36.123598927000003</v>
      </c>
      <c r="L612" s="37">
        <v>47.257947274999999</v>
      </c>
      <c r="M612" s="37">
        <v>18.115693305000001</v>
      </c>
      <c r="N612" s="37">
        <v>22.828419370999999</v>
      </c>
      <c r="O612" s="37">
        <v>26.194596611000001</v>
      </c>
      <c r="P612" s="37">
        <v>4.7</v>
      </c>
      <c r="Q612" s="37">
        <v>91.328064800000007</v>
      </c>
      <c r="R612" s="38">
        <v>212575</v>
      </c>
      <c r="S612" s="37">
        <v>0.96306000000000003</v>
      </c>
      <c r="T612" s="38">
        <v>5</v>
      </c>
      <c r="U612" s="38">
        <v>5</v>
      </c>
      <c r="V612" s="38">
        <v>0</v>
      </c>
    </row>
    <row r="613" spans="1:22" ht="13.5" customHeight="1" x14ac:dyDescent="0.2">
      <c r="A613" s="32" t="s">
        <v>609</v>
      </c>
      <c r="B613" s="32" t="s">
        <v>8534</v>
      </c>
      <c r="C613" s="32" t="s">
        <v>18171</v>
      </c>
      <c r="D613" s="37">
        <v>6.3075409999999996</v>
      </c>
      <c r="E613" s="39">
        <v>4100.96</v>
      </c>
      <c r="F613" s="39">
        <v>9715</v>
      </c>
      <c r="G613" s="39">
        <v>19168.64</v>
      </c>
      <c r="H613" s="38">
        <v>11</v>
      </c>
      <c r="I613" s="38">
        <v>19520</v>
      </c>
      <c r="J613" s="37">
        <v>13.343419963000001</v>
      </c>
      <c r="K613" s="37">
        <v>7.3986738487999997</v>
      </c>
      <c r="L613" s="37">
        <v>21.304069952999999</v>
      </c>
      <c r="M613" s="37">
        <v>34.289643953999999</v>
      </c>
      <c r="N613" s="37">
        <v>6.892661822</v>
      </c>
      <c r="O613" s="37">
        <v>20.996591313</v>
      </c>
      <c r="P613" s="37">
        <v>4.7</v>
      </c>
      <c r="Q613" s="37">
        <v>84.316807800000007</v>
      </c>
      <c r="R613" s="38">
        <v>505005</v>
      </c>
      <c r="S613" s="37">
        <v>0.96306000000000003</v>
      </c>
      <c r="T613" s="38">
        <v>4</v>
      </c>
      <c r="U613" s="38">
        <v>11</v>
      </c>
      <c r="V613" s="38">
        <v>2</v>
      </c>
    </row>
    <row r="614" spans="1:22" ht="13.5" customHeight="1" x14ac:dyDescent="0.2">
      <c r="A614" s="32" t="s">
        <v>610</v>
      </c>
      <c r="B614" s="32" t="s">
        <v>8535</v>
      </c>
      <c r="C614" s="32" t="s">
        <v>18171</v>
      </c>
      <c r="D614" s="37">
        <v>2.005147</v>
      </c>
      <c r="E614" s="39">
        <v>5201.04</v>
      </c>
      <c r="F614" s="39">
        <v>10327</v>
      </c>
      <c r="G614" s="39">
        <v>19191.34</v>
      </c>
      <c r="H614" s="38">
        <v>23</v>
      </c>
      <c r="I614" s="38">
        <v>19597</v>
      </c>
      <c r="J614" s="37">
        <v>6.7857516022000004</v>
      </c>
      <c r="K614" s="37">
        <v>7.4386824158999998</v>
      </c>
      <c r="L614" s="37">
        <v>10.025450434</v>
      </c>
      <c r="M614" s="37">
        <v>11.614661913999999</v>
      </c>
      <c r="N614" s="37">
        <v>5.3149891945999999</v>
      </c>
      <c r="O614" s="37">
        <v>5.4451000540000001</v>
      </c>
      <c r="P614" s="37">
        <v>5.9903060727000002</v>
      </c>
      <c r="Q614" s="37">
        <v>85.186954900000003</v>
      </c>
      <c r="R614" s="38">
        <v>546187</v>
      </c>
      <c r="S614" s="37">
        <v>0.96306000000000003</v>
      </c>
      <c r="T614" s="38">
        <v>13</v>
      </c>
      <c r="U614" s="38">
        <v>23</v>
      </c>
      <c r="V614" s="38">
        <v>1</v>
      </c>
    </row>
    <row r="615" spans="1:22" ht="13.5" customHeight="1" x14ac:dyDescent="0.2">
      <c r="A615" s="32" t="s">
        <v>611</v>
      </c>
      <c r="B615" s="32" t="s">
        <v>8536</v>
      </c>
      <c r="C615" s="32" t="s">
        <v>18171</v>
      </c>
      <c r="D615" s="37">
        <v>4.9974410000000002</v>
      </c>
      <c r="E615" s="39">
        <v>2205.0500000000002</v>
      </c>
      <c r="F615" s="39">
        <v>5244</v>
      </c>
      <c r="G615" s="39">
        <v>9674.6299999999992</v>
      </c>
      <c r="H615" s="38">
        <v>8</v>
      </c>
      <c r="I615" s="38">
        <v>10201</v>
      </c>
      <c r="J615" s="37">
        <v>7.9198044579999998</v>
      </c>
      <c r="K615" s="37">
        <v>11.189512951999999</v>
      </c>
      <c r="L615" s="37">
        <v>6.4029622235000003</v>
      </c>
      <c r="M615" s="37">
        <v>11.190638269000001</v>
      </c>
      <c r="N615" s="37">
        <v>8.1073606439999999</v>
      </c>
      <c r="O615" s="37">
        <v>13.852003478</v>
      </c>
      <c r="P615" s="37">
        <v>4.7</v>
      </c>
      <c r="Q615" s="37">
        <v>82.672346099999999</v>
      </c>
      <c r="R615" s="38">
        <v>226692</v>
      </c>
      <c r="S615" s="37">
        <v>0.96306000000000003</v>
      </c>
      <c r="T615" s="38">
        <v>6</v>
      </c>
      <c r="U615" s="38">
        <v>8</v>
      </c>
      <c r="V615" s="38">
        <v>1</v>
      </c>
    </row>
    <row r="616" spans="1:22" ht="13.5" customHeight="1" x14ac:dyDescent="0.2">
      <c r="A616" s="32" t="s">
        <v>612</v>
      </c>
      <c r="B616" s="32" t="s">
        <v>8537</v>
      </c>
      <c r="C616" s="32" t="s">
        <v>18171</v>
      </c>
      <c r="D616" s="37">
        <v>6.690042</v>
      </c>
      <c r="E616" s="39">
        <v>3161.03</v>
      </c>
      <c r="F616" s="39">
        <v>7189</v>
      </c>
      <c r="G616" s="39">
        <v>13428.4</v>
      </c>
      <c r="H616" s="38">
        <v>11</v>
      </c>
      <c r="I616" s="38">
        <v>13940</v>
      </c>
      <c r="J616" s="37">
        <v>10.236523724</v>
      </c>
      <c r="K616" s="37">
        <v>11.989698627999999</v>
      </c>
      <c r="L616" s="37">
        <v>10.346426299999999</v>
      </c>
      <c r="M616" s="37">
        <v>21.834416473000001</v>
      </c>
      <c r="N616" s="37">
        <v>6.6004389883999997</v>
      </c>
      <c r="O616" s="37">
        <v>23.468625039999999</v>
      </c>
      <c r="P616" s="37">
        <v>4.7068166009999999</v>
      </c>
      <c r="Q616" s="37">
        <v>91.566256699999997</v>
      </c>
      <c r="R616" s="38">
        <v>366155</v>
      </c>
      <c r="S616" s="37">
        <v>0.96306000000000003</v>
      </c>
      <c r="T616" s="38">
        <v>6</v>
      </c>
      <c r="U616" s="38">
        <v>10</v>
      </c>
      <c r="V616" s="38">
        <v>3</v>
      </c>
    </row>
    <row r="617" spans="1:22" ht="13.5" customHeight="1" x14ac:dyDescent="0.2">
      <c r="A617" s="32" t="s">
        <v>613</v>
      </c>
      <c r="B617" s="32" t="s">
        <v>8538</v>
      </c>
      <c r="C617" s="32" t="s">
        <v>18171</v>
      </c>
      <c r="D617" s="37">
        <v>5.1198930000000002</v>
      </c>
      <c r="E617" s="39">
        <v>712</v>
      </c>
      <c r="F617" s="39">
        <v>1649</v>
      </c>
      <c r="G617" s="39">
        <v>3252.16</v>
      </c>
      <c r="H617" s="38">
        <v>3</v>
      </c>
      <c r="I617" s="38">
        <v>3289</v>
      </c>
      <c r="J617" s="37">
        <v>5.7234181865</v>
      </c>
      <c r="K617" s="37">
        <v>9.1358121172000004</v>
      </c>
      <c r="L617" s="37">
        <v>7.2241849364000004</v>
      </c>
      <c r="M617" s="37">
        <v>55.589826795</v>
      </c>
      <c r="N617" s="37">
        <v>7.8151529113000002</v>
      </c>
      <c r="O617" s="37">
        <v>15.237678000000001</v>
      </c>
      <c r="P617" s="37">
        <v>4.7</v>
      </c>
      <c r="Q617" s="37">
        <v>81.697851999999997</v>
      </c>
      <c r="R617" s="38">
        <v>62982</v>
      </c>
      <c r="S617" s="37">
        <v>0.96306000000000003</v>
      </c>
      <c r="T617" s="38">
        <v>1</v>
      </c>
      <c r="U617" s="38">
        <v>3</v>
      </c>
      <c r="V617" s="38">
        <v>0</v>
      </c>
    </row>
    <row r="618" spans="1:22" ht="13.5" customHeight="1" x14ac:dyDescent="0.2">
      <c r="A618" s="32" t="s">
        <v>614</v>
      </c>
      <c r="B618" s="32" t="s">
        <v>8539</v>
      </c>
      <c r="C618" s="32" t="s">
        <v>18171</v>
      </c>
      <c r="D618" s="37">
        <v>5.9717690000000001</v>
      </c>
      <c r="E618" s="39">
        <v>1315.98</v>
      </c>
      <c r="F618" s="39">
        <v>2796</v>
      </c>
      <c r="G618" s="39">
        <v>5421.81</v>
      </c>
      <c r="H618" s="38">
        <v>6</v>
      </c>
      <c r="I618" s="38">
        <v>5486</v>
      </c>
      <c r="J618" s="37">
        <v>7.2055027047999998</v>
      </c>
      <c r="K618" s="37">
        <v>4.1181856444999996</v>
      </c>
      <c r="L618" s="37">
        <v>9.5596220453999994</v>
      </c>
      <c r="M618" s="37">
        <v>49.270660130000003</v>
      </c>
      <c r="N618" s="37">
        <v>2.4602604917000002</v>
      </c>
      <c r="O618" s="37">
        <v>22.494347699999999</v>
      </c>
      <c r="P618" s="37">
        <v>4.7</v>
      </c>
      <c r="Q618" s="37">
        <v>91.814226000000005</v>
      </c>
      <c r="R618" s="38">
        <v>148732</v>
      </c>
      <c r="S618" s="37">
        <v>0.96306000000000003</v>
      </c>
      <c r="T618" s="38">
        <v>4</v>
      </c>
      <c r="U618" s="38">
        <v>6</v>
      </c>
      <c r="V618" s="38">
        <v>0</v>
      </c>
    </row>
    <row r="619" spans="1:22" ht="13.5" customHeight="1" x14ac:dyDescent="0.2">
      <c r="A619" s="32" t="s">
        <v>615</v>
      </c>
      <c r="B619" s="32" t="s">
        <v>8540</v>
      </c>
      <c r="C619" s="32" t="s">
        <v>18171</v>
      </c>
      <c r="D619" s="37">
        <v>3.3577159999999999</v>
      </c>
      <c r="E619" s="39">
        <v>1402.04</v>
      </c>
      <c r="F619" s="39">
        <v>4333</v>
      </c>
      <c r="G619" s="39">
        <v>8459.2800000000007</v>
      </c>
      <c r="H619" s="38">
        <v>6</v>
      </c>
      <c r="I619" s="38">
        <v>8582</v>
      </c>
      <c r="J619" s="37">
        <v>7.6488360298</v>
      </c>
      <c r="K619" s="37">
        <v>5.2108024103000004</v>
      </c>
      <c r="L619" s="37">
        <v>14.203105103</v>
      </c>
      <c r="M619" s="37">
        <v>20.168945398000002</v>
      </c>
      <c r="N619" s="37">
        <v>8.5450356053000007</v>
      </c>
      <c r="O619" s="37">
        <v>9.8352092467999999</v>
      </c>
      <c r="P619" s="37">
        <v>4.7</v>
      </c>
      <c r="Q619" s="37">
        <v>82.598638100000002</v>
      </c>
      <c r="R619" s="38">
        <v>272895</v>
      </c>
      <c r="S619" s="37">
        <v>0.96306000000000003</v>
      </c>
      <c r="T619" s="38">
        <v>4</v>
      </c>
      <c r="U619" s="38">
        <v>6</v>
      </c>
      <c r="V619" s="38">
        <v>0</v>
      </c>
    </row>
    <row r="620" spans="1:22" ht="13.5" customHeight="1" x14ac:dyDescent="0.2">
      <c r="A620" s="32" t="s">
        <v>616</v>
      </c>
      <c r="B620" s="32" t="s">
        <v>8541</v>
      </c>
      <c r="C620" s="32" t="s">
        <v>18171</v>
      </c>
      <c r="D620" s="37">
        <v>4.4651709999999998</v>
      </c>
      <c r="E620" s="39">
        <v>2114.96</v>
      </c>
      <c r="F620" s="39">
        <v>5111</v>
      </c>
      <c r="G620" s="39">
        <v>9924.2999999999993</v>
      </c>
      <c r="H620" s="38">
        <v>12</v>
      </c>
      <c r="I620" s="38">
        <v>10054</v>
      </c>
      <c r="J620" s="37">
        <v>5.5806022323000004</v>
      </c>
      <c r="K620" s="37">
        <v>5.6961756154999996</v>
      </c>
      <c r="L620" s="37">
        <v>5.8027719070000003</v>
      </c>
      <c r="M620" s="37">
        <v>37.795825983</v>
      </c>
      <c r="N620" s="37">
        <v>2.9784146750999998</v>
      </c>
      <c r="O620" s="37">
        <v>15.297703632999999</v>
      </c>
      <c r="P620" s="37">
        <v>4.7</v>
      </c>
      <c r="Q620" s="37">
        <v>98.103923800000004</v>
      </c>
      <c r="R620" s="38">
        <v>362222</v>
      </c>
      <c r="S620" s="37">
        <v>0.96306000000000003</v>
      </c>
      <c r="T620" s="38">
        <v>7</v>
      </c>
      <c r="U620" s="38">
        <v>11</v>
      </c>
      <c r="V620" s="38">
        <v>0</v>
      </c>
    </row>
    <row r="621" spans="1:22" ht="13.5" customHeight="1" x14ac:dyDescent="0.2">
      <c r="A621" s="32" t="s">
        <v>617</v>
      </c>
      <c r="B621" s="32" t="s">
        <v>8542</v>
      </c>
      <c r="C621" s="32" t="s">
        <v>18171</v>
      </c>
      <c r="D621" s="37">
        <v>3.3076099999999999</v>
      </c>
      <c r="E621" s="39">
        <v>2715.95</v>
      </c>
      <c r="F621" s="39">
        <v>5197</v>
      </c>
      <c r="G621" s="39">
        <v>10000.81</v>
      </c>
      <c r="H621" s="38">
        <v>7</v>
      </c>
      <c r="I621" s="38">
        <v>10110</v>
      </c>
      <c r="J621" s="37">
        <v>11.126006366</v>
      </c>
      <c r="K621" s="37">
        <v>6.4169499207999996</v>
      </c>
      <c r="L621" s="37">
        <v>13.938318503</v>
      </c>
      <c r="M621" s="37">
        <v>30.627971723000002</v>
      </c>
      <c r="N621" s="37">
        <v>5.6307748471999997</v>
      </c>
      <c r="O621" s="37">
        <v>19.000430606999998</v>
      </c>
      <c r="P621" s="37">
        <v>4.7</v>
      </c>
      <c r="Q621" s="37">
        <v>75.023038200000002</v>
      </c>
      <c r="R621" s="38">
        <v>256579</v>
      </c>
      <c r="S621" s="37">
        <v>0.96306000000000003</v>
      </c>
      <c r="T621" s="38">
        <v>4</v>
      </c>
      <c r="U621" s="38">
        <v>6</v>
      </c>
      <c r="V621" s="38">
        <v>0</v>
      </c>
    </row>
    <row r="622" spans="1:22" ht="13.5" customHeight="1" x14ac:dyDescent="0.2">
      <c r="A622" s="32" t="s">
        <v>618</v>
      </c>
      <c r="B622" s="32" t="s">
        <v>8543</v>
      </c>
      <c r="C622" s="32" t="s">
        <v>18171</v>
      </c>
      <c r="D622" s="37">
        <v>5.7525620000000002</v>
      </c>
      <c r="E622" s="39">
        <v>1457.01</v>
      </c>
      <c r="F622" s="39">
        <v>3191</v>
      </c>
      <c r="G622" s="39">
        <v>6038.06</v>
      </c>
      <c r="H622" s="38">
        <v>4</v>
      </c>
      <c r="I622" s="38">
        <v>6184</v>
      </c>
      <c r="J622" s="37">
        <v>10.943436791</v>
      </c>
      <c r="K622" s="37">
        <v>10.943728716000001</v>
      </c>
      <c r="L622" s="37">
        <v>8.6237946751999992</v>
      </c>
      <c r="M622" s="37">
        <v>23.459681047</v>
      </c>
      <c r="N622" s="37">
        <v>6.3606317634999998</v>
      </c>
      <c r="O622" s="37">
        <v>9.8449812035999997</v>
      </c>
      <c r="P622" s="37">
        <v>4.7</v>
      </c>
      <c r="Q622" s="37">
        <v>89.455542699999995</v>
      </c>
      <c r="R622" s="38">
        <v>214018</v>
      </c>
      <c r="S622" s="37">
        <v>0.96306000000000003</v>
      </c>
      <c r="T622" s="38">
        <v>1</v>
      </c>
      <c r="U622" s="38">
        <v>4</v>
      </c>
      <c r="V622" s="38">
        <v>0</v>
      </c>
    </row>
    <row r="623" spans="1:22" ht="13.5" customHeight="1" x14ac:dyDescent="0.2">
      <c r="A623" s="32" t="s">
        <v>619</v>
      </c>
      <c r="B623" s="32" t="s">
        <v>8544</v>
      </c>
      <c r="C623" s="32" t="s">
        <v>18171</v>
      </c>
      <c r="D623" s="37">
        <v>3.5460989999999999</v>
      </c>
      <c r="E623" s="39">
        <v>774.01</v>
      </c>
      <c r="F623" s="39">
        <v>1706</v>
      </c>
      <c r="G623" s="39">
        <v>3370.32</v>
      </c>
      <c r="H623" s="38">
        <v>3</v>
      </c>
      <c r="I623" s="38">
        <v>3437</v>
      </c>
      <c r="J623" s="37">
        <v>7.2137004403000002</v>
      </c>
      <c r="K623" s="37">
        <v>10.719558421</v>
      </c>
      <c r="L623" s="37">
        <v>5.8866521000000001</v>
      </c>
      <c r="M623" s="37">
        <v>35.553640614000003</v>
      </c>
      <c r="N623" s="37">
        <v>5.0985857267999997</v>
      </c>
      <c r="O623" s="37">
        <v>8.3951459557000003</v>
      </c>
      <c r="P623" s="37">
        <v>4.8427956988999998</v>
      </c>
      <c r="Q623" s="37">
        <v>96.089083400000007</v>
      </c>
      <c r="R623" s="38">
        <v>136296</v>
      </c>
      <c r="S623" s="37">
        <v>0.96306000000000003</v>
      </c>
      <c r="T623" s="38">
        <v>1</v>
      </c>
      <c r="U623" s="38">
        <v>3</v>
      </c>
      <c r="V623" s="38">
        <v>2</v>
      </c>
    </row>
    <row r="624" spans="1:22" ht="13.5" customHeight="1" x14ac:dyDescent="0.2">
      <c r="A624" s="32" t="s">
        <v>620</v>
      </c>
      <c r="B624" s="32" t="s">
        <v>8545</v>
      </c>
      <c r="C624" s="32" t="s">
        <v>18171</v>
      </c>
      <c r="D624" s="37">
        <v>11.06316</v>
      </c>
      <c r="E624" s="39">
        <v>1327.98</v>
      </c>
      <c r="F624" s="39">
        <v>3583</v>
      </c>
      <c r="G624" s="39">
        <v>6666.24</v>
      </c>
      <c r="H624" s="38">
        <v>7</v>
      </c>
      <c r="I624" s="38">
        <v>6847</v>
      </c>
      <c r="J624" s="37">
        <v>9.7282091924999996</v>
      </c>
      <c r="K624" s="37">
        <v>10.885537353</v>
      </c>
      <c r="L624" s="37">
        <v>14.617254808</v>
      </c>
      <c r="M624" s="37">
        <v>21.177919443</v>
      </c>
      <c r="N624" s="37">
        <v>8.0605808960999994</v>
      </c>
      <c r="O624" s="37">
        <v>12.496314460000001</v>
      </c>
      <c r="P624" s="37">
        <v>4.7</v>
      </c>
      <c r="Q624" s="37">
        <v>93.447892400000001</v>
      </c>
      <c r="R624" s="38">
        <v>227362</v>
      </c>
      <c r="S624" s="37">
        <v>0.96306000000000003</v>
      </c>
      <c r="T624" s="38">
        <v>5</v>
      </c>
      <c r="U624" s="38">
        <v>7</v>
      </c>
      <c r="V624" s="38">
        <v>2</v>
      </c>
    </row>
    <row r="625" spans="1:22" ht="13.5" customHeight="1" x14ac:dyDescent="0.2">
      <c r="A625" s="32" t="s">
        <v>621</v>
      </c>
      <c r="B625" s="32" t="s">
        <v>8546</v>
      </c>
      <c r="C625" s="32" t="s">
        <v>18171</v>
      </c>
      <c r="D625" s="37">
        <v>3.78363</v>
      </c>
      <c r="E625" s="39">
        <v>2702.97</v>
      </c>
      <c r="F625" s="39">
        <v>4477</v>
      </c>
      <c r="G625" s="39">
        <v>8635.09</v>
      </c>
      <c r="H625" s="38">
        <v>7</v>
      </c>
      <c r="I625" s="38">
        <v>8710</v>
      </c>
      <c r="J625" s="37">
        <v>22.711559994999998</v>
      </c>
      <c r="K625" s="37">
        <v>23.226227653999999</v>
      </c>
      <c r="L625" s="37">
        <v>27.770664281999998</v>
      </c>
      <c r="M625" s="37">
        <v>18.499301154000001</v>
      </c>
      <c r="N625" s="37">
        <v>7.6824416447999999</v>
      </c>
      <c r="O625" s="37">
        <v>25.543728890000001</v>
      </c>
      <c r="P625" s="37">
        <v>4.7</v>
      </c>
      <c r="Q625" s="37">
        <v>90.814058099999997</v>
      </c>
      <c r="R625" s="38">
        <v>263959</v>
      </c>
      <c r="S625" s="37">
        <v>0.96306000000000003</v>
      </c>
      <c r="T625" s="38">
        <v>3</v>
      </c>
      <c r="U625" s="38">
        <v>5</v>
      </c>
      <c r="V625" s="38">
        <v>2</v>
      </c>
    </row>
    <row r="626" spans="1:22" ht="13.5" customHeight="1" x14ac:dyDescent="0.2">
      <c r="A626" s="32" t="s">
        <v>622</v>
      </c>
      <c r="B626" s="32" t="s">
        <v>8547</v>
      </c>
      <c r="C626" s="32" t="s">
        <v>18171</v>
      </c>
      <c r="D626" s="37">
        <v>13.358359999999999</v>
      </c>
      <c r="E626" s="39">
        <v>1340.01</v>
      </c>
      <c r="F626" s="39">
        <v>4010</v>
      </c>
      <c r="G626" s="39">
        <v>7587.5</v>
      </c>
      <c r="H626" s="38">
        <v>6</v>
      </c>
      <c r="I626" s="38">
        <v>7857</v>
      </c>
      <c r="J626" s="37">
        <v>28.348989619000001</v>
      </c>
      <c r="K626" s="37">
        <v>34.533516079999998</v>
      </c>
      <c r="L626" s="37">
        <v>26.384340209000001</v>
      </c>
      <c r="M626" s="37">
        <v>16.124782595999999</v>
      </c>
      <c r="N626" s="37">
        <v>19.047747409999999</v>
      </c>
      <c r="O626" s="37">
        <v>34.539650227999999</v>
      </c>
      <c r="P626" s="37">
        <v>4.7</v>
      </c>
      <c r="Q626" s="37">
        <v>83.100470700000002</v>
      </c>
      <c r="R626" s="38">
        <v>176018</v>
      </c>
      <c r="S626" s="37">
        <v>0.96306000000000003</v>
      </c>
      <c r="T626" s="38">
        <v>4</v>
      </c>
      <c r="U626" s="38">
        <v>3</v>
      </c>
      <c r="V626" s="38">
        <v>1</v>
      </c>
    </row>
    <row r="627" spans="1:22" ht="13.5" customHeight="1" x14ac:dyDescent="0.2">
      <c r="A627" s="32" t="s">
        <v>623</v>
      </c>
      <c r="B627" s="32" t="s">
        <v>8548</v>
      </c>
      <c r="C627" s="32" t="s">
        <v>18171</v>
      </c>
      <c r="D627" s="37">
        <v>2.6360440000000001</v>
      </c>
      <c r="E627" s="39">
        <v>2983.97</v>
      </c>
      <c r="F627" s="39">
        <v>7762</v>
      </c>
      <c r="G627" s="39">
        <v>15207.84</v>
      </c>
      <c r="H627" s="38">
        <v>12</v>
      </c>
      <c r="I627" s="38">
        <v>15441</v>
      </c>
      <c r="J627" s="37">
        <v>11.533869524</v>
      </c>
      <c r="K627" s="37">
        <v>7.9374093397000003</v>
      </c>
      <c r="L627" s="37">
        <v>19.922843198999999</v>
      </c>
      <c r="M627" s="37">
        <v>20.021729249</v>
      </c>
      <c r="N627" s="37">
        <v>14.882850243</v>
      </c>
      <c r="O627" s="37">
        <v>7.9629620671000003</v>
      </c>
      <c r="P627" s="37">
        <v>4.7</v>
      </c>
      <c r="Q627" s="37">
        <v>90.668339599999996</v>
      </c>
      <c r="R627" s="38">
        <v>411268</v>
      </c>
      <c r="S627" s="37">
        <v>0.96306000000000003</v>
      </c>
      <c r="T627" s="38">
        <v>5</v>
      </c>
      <c r="U627" s="38">
        <v>11</v>
      </c>
      <c r="V627" s="38">
        <v>1</v>
      </c>
    </row>
    <row r="628" spans="1:22" ht="13.5" customHeight="1" x14ac:dyDescent="0.2">
      <c r="A628" s="32" t="s">
        <v>624</v>
      </c>
      <c r="B628" s="32" t="s">
        <v>8549</v>
      </c>
      <c r="C628" s="32" t="s">
        <v>18171</v>
      </c>
      <c r="D628" s="37">
        <v>5.4725830000000002</v>
      </c>
      <c r="E628" s="39">
        <v>1782.97</v>
      </c>
      <c r="F628" s="39">
        <v>4090</v>
      </c>
      <c r="G628" s="39">
        <v>7908.5</v>
      </c>
      <c r="H628" s="38">
        <v>7</v>
      </c>
      <c r="I628" s="38">
        <v>8051</v>
      </c>
      <c r="J628" s="37">
        <v>10.461847592</v>
      </c>
      <c r="K628" s="37">
        <v>8.2567753322000002</v>
      </c>
      <c r="L628" s="37">
        <v>15.976242794999999</v>
      </c>
      <c r="M628" s="37">
        <v>37.761174291000003</v>
      </c>
      <c r="N628" s="37">
        <v>8.7010589350000007</v>
      </c>
      <c r="O628" s="37">
        <v>18.403256599999999</v>
      </c>
      <c r="P628" s="37">
        <v>4.7</v>
      </c>
      <c r="Q628" s="37">
        <v>84.692665899999994</v>
      </c>
      <c r="R628" s="38">
        <v>221285</v>
      </c>
      <c r="S628" s="37">
        <v>0.96306000000000003</v>
      </c>
      <c r="T628" s="38">
        <v>4</v>
      </c>
      <c r="U628" s="38">
        <v>7</v>
      </c>
      <c r="V628" s="38">
        <v>0</v>
      </c>
    </row>
    <row r="629" spans="1:22" ht="13.5" customHeight="1" x14ac:dyDescent="0.2">
      <c r="A629" s="32" t="s">
        <v>625</v>
      </c>
      <c r="B629" s="32" t="s">
        <v>8550</v>
      </c>
      <c r="C629" s="32" t="s">
        <v>18171</v>
      </c>
      <c r="D629" s="37">
        <v>5.2334779999999999</v>
      </c>
      <c r="E629" s="39">
        <v>1025.01</v>
      </c>
      <c r="F629" s="39">
        <v>3021</v>
      </c>
      <c r="G629" s="39">
        <v>5690.39</v>
      </c>
      <c r="H629" s="38">
        <v>8</v>
      </c>
      <c r="I629" s="38">
        <v>6247</v>
      </c>
      <c r="J629" s="37">
        <v>16.504409293999998</v>
      </c>
      <c r="K629" s="37">
        <v>17.134417070000001</v>
      </c>
      <c r="L629" s="37">
        <v>16.394705489</v>
      </c>
      <c r="M629" s="37">
        <v>11.34662151</v>
      </c>
      <c r="N629" s="37">
        <v>38.123467441999999</v>
      </c>
      <c r="O629" s="37">
        <v>27.395987069</v>
      </c>
      <c r="P629" s="37">
        <v>6</v>
      </c>
      <c r="Q629" s="37">
        <v>90.645971700000004</v>
      </c>
      <c r="R629" s="38">
        <v>149335</v>
      </c>
      <c r="S629" s="37">
        <v>0.96306000000000003</v>
      </c>
      <c r="T629" s="38">
        <v>5</v>
      </c>
      <c r="U629" s="38">
        <v>8</v>
      </c>
      <c r="V629" s="38">
        <v>4</v>
      </c>
    </row>
    <row r="630" spans="1:22" ht="13.5" customHeight="1" x14ac:dyDescent="0.2">
      <c r="A630" s="32" t="s">
        <v>626</v>
      </c>
      <c r="B630" s="32" t="s">
        <v>8551</v>
      </c>
      <c r="C630" s="32" t="s">
        <v>18171</v>
      </c>
      <c r="D630" s="37">
        <v>3.1911510000000001</v>
      </c>
      <c r="E630" s="39">
        <v>2445.96</v>
      </c>
      <c r="F630" s="39">
        <v>4815</v>
      </c>
      <c r="G630" s="39">
        <v>9326.39</v>
      </c>
      <c r="H630" s="38">
        <v>7</v>
      </c>
      <c r="I630" s="38">
        <v>9479</v>
      </c>
      <c r="J630" s="37">
        <v>9.4553474391000005</v>
      </c>
      <c r="K630" s="37">
        <v>8.3962588270000005</v>
      </c>
      <c r="L630" s="37">
        <v>9.6242824515999992</v>
      </c>
      <c r="M630" s="37">
        <v>24.717982009</v>
      </c>
      <c r="N630" s="37">
        <v>5.7594524374000002</v>
      </c>
      <c r="O630" s="37">
        <v>7.2766742432999996</v>
      </c>
      <c r="P630" s="37">
        <v>4.7739376771000002</v>
      </c>
      <c r="Q630" s="37">
        <v>95.050351300000003</v>
      </c>
      <c r="R630" s="38">
        <v>246894</v>
      </c>
      <c r="S630" s="37">
        <v>0.96306000000000003</v>
      </c>
      <c r="T630" s="38">
        <v>3</v>
      </c>
      <c r="U630" s="38">
        <v>6</v>
      </c>
      <c r="V630" s="38">
        <v>1</v>
      </c>
    </row>
    <row r="631" spans="1:22" ht="13.5" customHeight="1" x14ac:dyDescent="0.2">
      <c r="A631" s="32" t="s">
        <v>627</v>
      </c>
      <c r="B631" s="32" t="s">
        <v>8552</v>
      </c>
      <c r="C631" s="32" t="s">
        <v>18171</v>
      </c>
      <c r="D631" s="37">
        <v>3.9511229999999999</v>
      </c>
      <c r="E631" s="39">
        <v>1161.01</v>
      </c>
      <c r="F631" s="39">
        <v>2156</v>
      </c>
      <c r="G631" s="39">
        <v>4236.6000000000004</v>
      </c>
      <c r="H631" s="38">
        <v>3</v>
      </c>
      <c r="I631" s="38">
        <v>4343</v>
      </c>
      <c r="J631" s="37">
        <v>3.8865738046999998</v>
      </c>
      <c r="K631" s="37">
        <v>5.1455451784999999</v>
      </c>
      <c r="L631" s="37">
        <v>12.048071858</v>
      </c>
      <c r="M631" s="37">
        <v>72.016956952000001</v>
      </c>
      <c r="N631" s="37">
        <v>1.7261665857999999</v>
      </c>
      <c r="O631" s="37">
        <v>23.267435228</v>
      </c>
      <c r="P631" s="37">
        <v>4.7208255158999997</v>
      </c>
      <c r="Q631" s="37">
        <v>92.359609000000006</v>
      </c>
      <c r="R631" s="38">
        <v>187872</v>
      </c>
      <c r="S631" s="37">
        <v>0.96306000000000003</v>
      </c>
      <c r="T631" s="38">
        <v>1</v>
      </c>
      <c r="U631" s="38">
        <v>3</v>
      </c>
      <c r="V631" s="38">
        <v>0</v>
      </c>
    </row>
    <row r="632" spans="1:22" ht="13.5" customHeight="1" x14ac:dyDescent="0.2">
      <c r="A632" s="32" t="s">
        <v>628</v>
      </c>
      <c r="B632" s="32" t="s">
        <v>8553</v>
      </c>
      <c r="C632" s="32" t="s">
        <v>18171</v>
      </c>
      <c r="D632" s="37">
        <v>4.8003580000000001</v>
      </c>
      <c r="E632" s="39">
        <v>593</v>
      </c>
      <c r="F632" s="39">
        <v>1305</v>
      </c>
      <c r="G632" s="39">
        <v>2647.43</v>
      </c>
      <c r="H632" s="38">
        <v>3</v>
      </c>
      <c r="I632" s="38">
        <v>2661</v>
      </c>
      <c r="J632" s="37">
        <v>26.340238683999999</v>
      </c>
      <c r="K632" s="37">
        <v>32.950816547000002</v>
      </c>
      <c r="L632" s="37">
        <v>19.299084301000001</v>
      </c>
      <c r="M632" s="37">
        <v>21.886287286999998</v>
      </c>
      <c r="N632" s="37">
        <v>7.2909152306999996</v>
      </c>
      <c r="O632" s="37">
        <v>30.542928024999998</v>
      </c>
      <c r="P632" s="37">
        <v>5.9802502233999997</v>
      </c>
      <c r="Q632" s="37">
        <v>95.620451099999997</v>
      </c>
      <c r="R632" s="38">
        <v>93357</v>
      </c>
      <c r="S632" s="37">
        <v>0.96306000000000003</v>
      </c>
      <c r="T632" s="38">
        <v>1</v>
      </c>
      <c r="U632" s="38">
        <v>3</v>
      </c>
      <c r="V632" s="38">
        <v>0</v>
      </c>
    </row>
    <row r="633" spans="1:22" ht="13.5" customHeight="1" x14ac:dyDescent="0.2">
      <c r="A633" s="32" t="s">
        <v>629</v>
      </c>
      <c r="B633" s="32" t="s">
        <v>8554</v>
      </c>
      <c r="C633" s="32" t="s">
        <v>18171</v>
      </c>
      <c r="D633" s="37">
        <v>4.0150699999999997</v>
      </c>
      <c r="E633" s="39">
        <v>1172.94</v>
      </c>
      <c r="F633" s="39">
        <v>10302</v>
      </c>
      <c r="G633" s="39">
        <v>16951.55</v>
      </c>
      <c r="H633" s="38">
        <v>6</v>
      </c>
      <c r="I633" s="38">
        <v>20463</v>
      </c>
      <c r="J633" s="37">
        <v>5.4152286766</v>
      </c>
      <c r="K633" s="37">
        <v>5.4661622134999996</v>
      </c>
      <c r="L633" s="37">
        <v>8.7921173091</v>
      </c>
      <c r="M633" s="37">
        <v>18.326821274</v>
      </c>
      <c r="N633" s="37">
        <v>12.799412853</v>
      </c>
      <c r="O633" s="37">
        <v>16.722355885999999</v>
      </c>
      <c r="P633" s="37">
        <v>5.9927224493000004</v>
      </c>
      <c r="Q633" s="37">
        <v>70.842185799999996</v>
      </c>
      <c r="R633" s="38">
        <v>176962</v>
      </c>
      <c r="S633" s="37">
        <v>0.96306000000000003</v>
      </c>
      <c r="T633" s="38">
        <v>3</v>
      </c>
      <c r="U633" s="38">
        <v>6</v>
      </c>
      <c r="V633" s="38">
        <v>1</v>
      </c>
    </row>
    <row r="634" spans="1:22" ht="13.5" customHeight="1" x14ac:dyDescent="0.2">
      <c r="A634" s="32" t="s">
        <v>630</v>
      </c>
      <c r="B634" s="32" t="s">
        <v>8555</v>
      </c>
      <c r="C634" s="32" t="s">
        <v>18171</v>
      </c>
      <c r="D634" s="37">
        <v>7.8022739999999997</v>
      </c>
      <c r="E634" s="39">
        <v>1261.98</v>
      </c>
      <c r="F634" s="39">
        <v>3395</v>
      </c>
      <c r="G634" s="39">
        <v>6603.37</v>
      </c>
      <c r="H634" s="38">
        <v>5</v>
      </c>
      <c r="I634" s="38">
        <v>7004</v>
      </c>
      <c r="J634" s="37">
        <v>12.202207587</v>
      </c>
      <c r="K634" s="37">
        <v>9.8311629702999994</v>
      </c>
      <c r="L634" s="37">
        <v>15.961425268999999</v>
      </c>
      <c r="M634" s="37">
        <v>11.360589451999999</v>
      </c>
      <c r="N634" s="37">
        <v>27.571881190999999</v>
      </c>
      <c r="O634" s="37">
        <v>20.971001247</v>
      </c>
      <c r="P634" s="37">
        <v>6</v>
      </c>
      <c r="Q634" s="37">
        <v>92.338174300000006</v>
      </c>
      <c r="R634" s="38">
        <v>182587</v>
      </c>
      <c r="S634" s="37">
        <v>0.96306000000000003</v>
      </c>
      <c r="T634" s="38">
        <v>3</v>
      </c>
      <c r="U634" s="38">
        <v>5</v>
      </c>
      <c r="V634" s="38">
        <v>0</v>
      </c>
    </row>
    <row r="635" spans="1:22" ht="13.5" customHeight="1" x14ac:dyDescent="0.2">
      <c r="A635" s="32" t="s">
        <v>631</v>
      </c>
      <c r="B635" s="32" t="s">
        <v>8556</v>
      </c>
      <c r="C635" s="32" t="s">
        <v>18171</v>
      </c>
      <c r="D635" s="37">
        <v>5.2921569999999996</v>
      </c>
      <c r="E635" s="39">
        <v>1583.03</v>
      </c>
      <c r="F635" s="39">
        <v>3758</v>
      </c>
      <c r="G635" s="39">
        <v>7188.22</v>
      </c>
      <c r="H635" s="38">
        <v>5</v>
      </c>
      <c r="I635" s="38">
        <v>7317</v>
      </c>
      <c r="J635" s="37">
        <v>10.674784901000001</v>
      </c>
      <c r="K635" s="37">
        <v>8.5971629156000002</v>
      </c>
      <c r="L635" s="37">
        <v>16.494706269999998</v>
      </c>
      <c r="M635" s="37">
        <v>38.843238450000001</v>
      </c>
      <c r="N635" s="37">
        <v>8.7961396196999999</v>
      </c>
      <c r="O635" s="37">
        <v>18.700787347999999</v>
      </c>
      <c r="P635" s="37">
        <v>4.7</v>
      </c>
      <c r="Q635" s="37">
        <v>82.829916499999996</v>
      </c>
      <c r="R635" s="38">
        <v>249092</v>
      </c>
      <c r="S635" s="37">
        <v>0.96306000000000003</v>
      </c>
      <c r="T635" s="38">
        <v>3</v>
      </c>
      <c r="U635" s="38">
        <v>5</v>
      </c>
      <c r="V635" s="38">
        <v>1</v>
      </c>
    </row>
    <row r="636" spans="1:22" ht="13.5" customHeight="1" x14ac:dyDescent="0.2">
      <c r="A636" s="32" t="s">
        <v>632</v>
      </c>
      <c r="B636" s="32" t="s">
        <v>8557</v>
      </c>
      <c r="C636" s="32" t="s">
        <v>18171</v>
      </c>
      <c r="D636" s="37">
        <v>5.1119870000000001</v>
      </c>
      <c r="E636" s="39">
        <v>4515.92</v>
      </c>
      <c r="F636" s="39">
        <v>9897</v>
      </c>
      <c r="G636" s="39">
        <v>19105.88</v>
      </c>
      <c r="H636" s="38">
        <v>13</v>
      </c>
      <c r="I636" s="38">
        <v>19466</v>
      </c>
      <c r="J636" s="37">
        <v>8.6078891500000001</v>
      </c>
      <c r="K636" s="37">
        <v>8.4588630185000007</v>
      </c>
      <c r="L636" s="37">
        <v>10.546209770999999</v>
      </c>
      <c r="M636" s="37">
        <v>28.821683219000001</v>
      </c>
      <c r="N636" s="37">
        <v>5.9582329951000004</v>
      </c>
      <c r="O636" s="37">
        <v>8.6577827161999998</v>
      </c>
      <c r="P636" s="37">
        <v>4.9711332395000003</v>
      </c>
      <c r="Q636" s="37">
        <v>87.189864</v>
      </c>
      <c r="R636" s="38">
        <v>462220</v>
      </c>
      <c r="S636" s="37">
        <v>0.96306000000000003</v>
      </c>
      <c r="T636" s="38">
        <v>8</v>
      </c>
      <c r="U636" s="38">
        <v>13</v>
      </c>
      <c r="V636" s="38">
        <v>1</v>
      </c>
    </row>
    <row r="637" spans="1:22" ht="13.5" customHeight="1" x14ac:dyDescent="0.2">
      <c r="A637" s="32" t="s">
        <v>633</v>
      </c>
      <c r="B637" s="32" t="s">
        <v>8558</v>
      </c>
      <c r="C637" s="32" t="s">
        <v>18171</v>
      </c>
      <c r="D637" s="37">
        <v>6.8331109999999997</v>
      </c>
      <c r="E637" s="39">
        <v>2245.0300000000002</v>
      </c>
      <c r="F637" s="39">
        <v>5905</v>
      </c>
      <c r="G637" s="39">
        <v>11082.78</v>
      </c>
      <c r="H637" s="38">
        <v>11</v>
      </c>
      <c r="I637" s="38">
        <v>11671</v>
      </c>
      <c r="J637" s="37">
        <v>13.654096869</v>
      </c>
      <c r="K637" s="37">
        <v>15.197077330000001</v>
      </c>
      <c r="L637" s="37">
        <v>14.928914418</v>
      </c>
      <c r="M637" s="37">
        <v>16.427098154999999</v>
      </c>
      <c r="N637" s="37">
        <v>9.0543656315999996</v>
      </c>
      <c r="O637" s="37">
        <v>25.460112033000001</v>
      </c>
      <c r="P637" s="37">
        <v>4.7</v>
      </c>
      <c r="Q637" s="37">
        <v>83.890183699999994</v>
      </c>
      <c r="R637" s="38">
        <v>293754</v>
      </c>
      <c r="S637" s="37">
        <v>0.96306000000000003</v>
      </c>
      <c r="T637" s="38">
        <v>6</v>
      </c>
      <c r="U637" s="38">
        <v>11</v>
      </c>
      <c r="V637" s="38">
        <v>2</v>
      </c>
    </row>
    <row r="638" spans="1:22" ht="13.5" customHeight="1" x14ac:dyDescent="0.2">
      <c r="A638" s="32" t="s">
        <v>634</v>
      </c>
      <c r="B638" s="32" t="s">
        <v>8559</v>
      </c>
      <c r="C638" s="32" t="s">
        <v>18171</v>
      </c>
      <c r="D638" s="37">
        <v>5.4578530000000001</v>
      </c>
      <c r="E638" s="39">
        <v>3495.94</v>
      </c>
      <c r="F638" s="39">
        <v>6126</v>
      </c>
      <c r="G638" s="39">
        <v>11939.67</v>
      </c>
      <c r="H638" s="38">
        <v>13</v>
      </c>
      <c r="I638" s="38">
        <v>12227</v>
      </c>
      <c r="J638" s="37">
        <v>13.849147319</v>
      </c>
      <c r="K638" s="37">
        <v>20.733814673000001</v>
      </c>
      <c r="L638" s="37">
        <v>12.707448941000001</v>
      </c>
      <c r="M638" s="37">
        <v>28.400122329999999</v>
      </c>
      <c r="N638" s="37">
        <v>7.6911232685000002</v>
      </c>
      <c r="O638" s="37">
        <v>13.716124032</v>
      </c>
      <c r="P638" s="37">
        <v>4.7</v>
      </c>
      <c r="Q638" s="37">
        <v>89.920591099999996</v>
      </c>
      <c r="R638" s="38">
        <v>364964</v>
      </c>
      <c r="S638" s="37">
        <v>0.96306000000000003</v>
      </c>
      <c r="T638" s="38">
        <v>7</v>
      </c>
      <c r="U638" s="38">
        <v>8</v>
      </c>
      <c r="V638" s="38">
        <v>0</v>
      </c>
    </row>
    <row r="639" spans="1:22" ht="13.5" customHeight="1" x14ac:dyDescent="0.2">
      <c r="A639" s="32" t="s">
        <v>635</v>
      </c>
      <c r="B639" s="32" t="s">
        <v>8560</v>
      </c>
      <c r="C639" s="32" t="s">
        <v>18171</v>
      </c>
      <c r="D639" s="37">
        <v>6.6941100000000002</v>
      </c>
      <c r="E639" s="39">
        <v>2800.05</v>
      </c>
      <c r="F639" s="39">
        <v>6684</v>
      </c>
      <c r="G639" s="39">
        <v>12690.88</v>
      </c>
      <c r="H639" s="38">
        <v>11</v>
      </c>
      <c r="I639" s="38">
        <v>13035</v>
      </c>
      <c r="J639" s="37">
        <v>12.438810824000001</v>
      </c>
      <c r="K639" s="37">
        <v>9.6413769869999992</v>
      </c>
      <c r="L639" s="37">
        <v>19.496531865000001</v>
      </c>
      <c r="M639" s="37">
        <v>19.423044904000001</v>
      </c>
      <c r="N639" s="37">
        <v>25.951748597000002</v>
      </c>
      <c r="O639" s="37">
        <v>13.132907588</v>
      </c>
      <c r="P639" s="37">
        <v>5.9698321630000004</v>
      </c>
      <c r="Q639" s="37">
        <v>91.695429899999993</v>
      </c>
      <c r="R639" s="38">
        <v>422634</v>
      </c>
      <c r="S639" s="37">
        <v>0.96306000000000003</v>
      </c>
      <c r="T639" s="38">
        <v>6</v>
      </c>
      <c r="U639" s="38">
        <v>11</v>
      </c>
      <c r="V639" s="38">
        <v>2</v>
      </c>
    </row>
    <row r="640" spans="1:22" ht="13.5" customHeight="1" x14ac:dyDescent="0.2">
      <c r="A640" s="32" t="s">
        <v>636</v>
      </c>
      <c r="B640" s="32" t="s">
        <v>8561</v>
      </c>
      <c r="C640" s="32" t="s">
        <v>18171</v>
      </c>
      <c r="D640" s="37">
        <v>8.6638300000000008</v>
      </c>
      <c r="E640" s="39">
        <v>1167.02</v>
      </c>
      <c r="F640" s="39">
        <v>2812</v>
      </c>
      <c r="G640" s="39">
        <v>5532.45</v>
      </c>
      <c r="H640" s="38">
        <v>2</v>
      </c>
      <c r="I640" s="38">
        <v>5798</v>
      </c>
      <c r="J640" s="37">
        <v>35.209138219000003</v>
      </c>
      <c r="K640" s="37">
        <v>47.097008318</v>
      </c>
      <c r="L640" s="37">
        <v>30.277659586999999</v>
      </c>
      <c r="M640" s="37">
        <v>15.387136155</v>
      </c>
      <c r="N640" s="37">
        <v>30.470545147999999</v>
      </c>
      <c r="O640" s="37">
        <v>48.623123775000003</v>
      </c>
      <c r="P640" s="37">
        <v>4.7</v>
      </c>
      <c r="Q640" s="37">
        <v>54.617911599999999</v>
      </c>
      <c r="R640" s="38">
        <v>129490</v>
      </c>
      <c r="S640" s="37">
        <v>0.96306000000000003</v>
      </c>
      <c r="T640" s="38">
        <v>1</v>
      </c>
      <c r="U640" s="38">
        <v>2</v>
      </c>
      <c r="V640" s="38">
        <v>1</v>
      </c>
    </row>
    <row r="641" spans="1:22" ht="13.5" customHeight="1" x14ac:dyDescent="0.2">
      <c r="A641" s="32" t="s">
        <v>637</v>
      </c>
      <c r="B641" s="32" t="s">
        <v>8562</v>
      </c>
      <c r="C641" s="32" t="s">
        <v>18171</v>
      </c>
      <c r="D641" s="37">
        <v>5.4350180000000003</v>
      </c>
      <c r="E641" s="39">
        <v>1004.97</v>
      </c>
      <c r="F641" s="39">
        <v>2784</v>
      </c>
      <c r="G641" s="39">
        <v>5387.99</v>
      </c>
      <c r="H641" s="38">
        <v>7</v>
      </c>
      <c r="I641" s="38">
        <v>5595</v>
      </c>
      <c r="J641" s="37">
        <v>4.6210905652000003</v>
      </c>
      <c r="K641" s="37">
        <v>3.3102479416000001</v>
      </c>
      <c r="L641" s="37">
        <v>3.2808914605999999</v>
      </c>
      <c r="M641" s="37">
        <v>50.795323363000001</v>
      </c>
      <c r="N641" s="37">
        <v>4.1380635502000001</v>
      </c>
      <c r="O641" s="37">
        <v>15.013809437999999</v>
      </c>
      <c r="P641" s="37">
        <v>4.7</v>
      </c>
      <c r="Q641" s="37">
        <v>83.344491099999999</v>
      </c>
      <c r="R641" s="38">
        <v>151158</v>
      </c>
      <c r="S641" s="37">
        <v>0.96306000000000003</v>
      </c>
      <c r="T641" s="38">
        <v>4</v>
      </c>
      <c r="U641" s="38">
        <v>7</v>
      </c>
      <c r="V641" s="38">
        <v>1</v>
      </c>
    </row>
    <row r="642" spans="1:22" ht="13.5" customHeight="1" x14ac:dyDescent="0.2">
      <c r="A642" s="32" t="s">
        <v>638</v>
      </c>
      <c r="B642" s="32" t="s">
        <v>8563</v>
      </c>
      <c r="C642" s="32" t="s">
        <v>18171</v>
      </c>
      <c r="D642" s="37">
        <v>3.4181680000000001</v>
      </c>
      <c r="E642" s="39">
        <v>1430.99</v>
      </c>
      <c r="F642" s="39">
        <v>3330</v>
      </c>
      <c r="G642" s="39">
        <v>6520.5</v>
      </c>
      <c r="H642" s="38">
        <v>5</v>
      </c>
      <c r="I642" s="38">
        <v>6764</v>
      </c>
      <c r="J642" s="37">
        <v>26.918600991999998</v>
      </c>
      <c r="K642" s="37">
        <v>34.169342254999997</v>
      </c>
      <c r="L642" s="37">
        <v>25.293031183</v>
      </c>
      <c r="M642" s="37">
        <v>15.966587179999999</v>
      </c>
      <c r="N642" s="37">
        <v>19.177857788000001</v>
      </c>
      <c r="O642" s="37">
        <v>35.224225003999997</v>
      </c>
      <c r="P642" s="37">
        <v>4.7</v>
      </c>
      <c r="Q642" s="37">
        <v>75.665905899999998</v>
      </c>
      <c r="R642" s="38">
        <v>119891</v>
      </c>
      <c r="S642" s="37">
        <v>0.96306000000000003</v>
      </c>
      <c r="T642" s="38">
        <v>3</v>
      </c>
      <c r="U642" s="38">
        <v>3</v>
      </c>
      <c r="V642" s="38">
        <v>1</v>
      </c>
    </row>
    <row r="643" spans="1:22" ht="13.5" customHeight="1" x14ac:dyDescent="0.2">
      <c r="A643" s="32" t="s">
        <v>639</v>
      </c>
      <c r="B643" s="32" t="s">
        <v>8564</v>
      </c>
      <c r="C643" s="32" t="s">
        <v>18171</v>
      </c>
      <c r="D643" s="37">
        <v>7.7796130000000003</v>
      </c>
      <c r="E643" s="39">
        <v>2359.9899999999998</v>
      </c>
      <c r="F643" s="39">
        <v>5916</v>
      </c>
      <c r="G643" s="39">
        <v>11233</v>
      </c>
      <c r="H643" s="38">
        <v>10</v>
      </c>
      <c r="I643" s="38">
        <v>11750</v>
      </c>
      <c r="J643" s="37">
        <v>11.959590864999999</v>
      </c>
      <c r="K643" s="37">
        <v>15.266742001000001</v>
      </c>
      <c r="L643" s="37">
        <v>15.752430896</v>
      </c>
      <c r="M643" s="37">
        <v>10.486119879</v>
      </c>
      <c r="N643" s="37">
        <v>8.4583487281000007</v>
      </c>
      <c r="O643" s="37">
        <v>15.069008328000001</v>
      </c>
      <c r="P643" s="37">
        <v>4.7</v>
      </c>
      <c r="Q643" s="37">
        <v>70.700586999999999</v>
      </c>
      <c r="R643" s="38">
        <v>324411</v>
      </c>
      <c r="S643" s="37">
        <v>0.96306000000000003</v>
      </c>
      <c r="T643" s="38">
        <v>8</v>
      </c>
      <c r="U643" s="38">
        <v>10</v>
      </c>
      <c r="V643" s="38">
        <v>2</v>
      </c>
    </row>
    <row r="644" spans="1:22" ht="13.5" customHeight="1" x14ac:dyDescent="0.2">
      <c r="A644" s="32" t="s">
        <v>640</v>
      </c>
      <c r="B644" s="32" t="s">
        <v>8565</v>
      </c>
      <c r="C644" s="32" t="s">
        <v>18171</v>
      </c>
      <c r="D644" s="37">
        <v>8.3236419999999995</v>
      </c>
      <c r="E644" s="39">
        <v>2583.0300000000002</v>
      </c>
      <c r="F644" s="39">
        <v>5747</v>
      </c>
      <c r="G644" s="39">
        <v>10827.83</v>
      </c>
      <c r="H644" s="38">
        <v>9</v>
      </c>
      <c r="I644" s="38">
        <v>11180</v>
      </c>
      <c r="J644" s="37">
        <v>10.085284973</v>
      </c>
      <c r="K644" s="37">
        <v>11.976454647000001</v>
      </c>
      <c r="L644" s="37">
        <v>11.052134998</v>
      </c>
      <c r="M644" s="37">
        <v>11.627481271000001</v>
      </c>
      <c r="N644" s="37">
        <v>7.1215305055</v>
      </c>
      <c r="O644" s="37">
        <v>14.059274837</v>
      </c>
      <c r="P644" s="37">
        <v>4.7</v>
      </c>
      <c r="Q644" s="37">
        <v>80.482370200000005</v>
      </c>
      <c r="R644" s="38">
        <v>365433</v>
      </c>
      <c r="S644" s="37">
        <v>0.96306000000000003</v>
      </c>
      <c r="T644" s="38">
        <v>5</v>
      </c>
      <c r="U644" s="38">
        <v>9</v>
      </c>
      <c r="V644" s="38">
        <v>0</v>
      </c>
    </row>
    <row r="645" spans="1:22" ht="13.5" customHeight="1" x14ac:dyDescent="0.2">
      <c r="A645" s="32" t="s">
        <v>641</v>
      </c>
      <c r="B645" s="32" t="s">
        <v>8566</v>
      </c>
      <c r="C645" s="32" t="s">
        <v>18171</v>
      </c>
      <c r="D645" s="37">
        <v>6.6158650000000003</v>
      </c>
      <c r="E645" s="39">
        <v>1866.03</v>
      </c>
      <c r="F645" s="39">
        <v>3707</v>
      </c>
      <c r="G645" s="39">
        <v>7363.63</v>
      </c>
      <c r="H645" s="38">
        <v>6</v>
      </c>
      <c r="I645" s="38">
        <v>7432</v>
      </c>
      <c r="J645" s="37">
        <v>7.5073717050999997</v>
      </c>
      <c r="K645" s="37">
        <v>7.8564780718999998</v>
      </c>
      <c r="L645" s="37">
        <v>9.7270883408</v>
      </c>
      <c r="M645" s="37">
        <v>37.372302267999999</v>
      </c>
      <c r="N645" s="37">
        <v>2.2957669905999998</v>
      </c>
      <c r="O645" s="37">
        <v>26.198034700000001</v>
      </c>
      <c r="P645" s="37">
        <v>5.0911804612999996</v>
      </c>
      <c r="Q645" s="37">
        <v>84.229145200000005</v>
      </c>
      <c r="R645" s="38">
        <v>217243</v>
      </c>
      <c r="S645" s="37">
        <v>0.96306000000000003</v>
      </c>
      <c r="T645" s="38">
        <v>4</v>
      </c>
      <c r="U645" s="38">
        <v>6</v>
      </c>
      <c r="V645" s="38">
        <v>1</v>
      </c>
    </row>
    <row r="646" spans="1:22" ht="13.5" customHeight="1" x14ac:dyDescent="0.2">
      <c r="A646" s="32" t="s">
        <v>642</v>
      </c>
      <c r="B646" s="32" t="s">
        <v>8567</v>
      </c>
      <c r="C646" s="32" t="s">
        <v>18171</v>
      </c>
      <c r="D646" s="37">
        <v>3.8815330000000001</v>
      </c>
      <c r="E646" s="39">
        <v>511.01</v>
      </c>
      <c r="F646" s="39">
        <v>1082</v>
      </c>
      <c r="G646" s="39">
        <v>2207.85</v>
      </c>
      <c r="H646" s="38">
        <v>3</v>
      </c>
      <c r="I646" s="38">
        <v>2227</v>
      </c>
      <c r="J646" s="37">
        <v>10.996132724000001</v>
      </c>
      <c r="K646" s="37">
        <v>16.361448552999999</v>
      </c>
      <c r="L646" s="37">
        <v>7.0803065968999999</v>
      </c>
      <c r="M646" s="37">
        <v>66.193298338999995</v>
      </c>
      <c r="N646" s="37">
        <v>1.8199860785999999</v>
      </c>
      <c r="O646" s="37">
        <v>35.302865261999997</v>
      </c>
      <c r="P646" s="37">
        <v>4.7</v>
      </c>
      <c r="Q646" s="37" t="s">
        <v>15680</v>
      </c>
      <c r="R646" s="38">
        <v>75677</v>
      </c>
      <c r="S646" s="37">
        <v>0.96306000000000003</v>
      </c>
      <c r="T646" s="38">
        <v>1</v>
      </c>
      <c r="U646" s="38">
        <v>3</v>
      </c>
      <c r="V646" s="38">
        <v>0</v>
      </c>
    </row>
    <row r="647" spans="1:22" ht="13.5" customHeight="1" x14ac:dyDescent="0.2">
      <c r="A647" s="32" t="s">
        <v>643</v>
      </c>
      <c r="B647" s="32" t="s">
        <v>8568</v>
      </c>
      <c r="C647" s="32" t="s">
        <v>18171</v>
      </c>
      <c r="D647" s="37">
        <v>5.9015389999999996</v>
      </c>
      <c r="E647" s="39">
        <v>2142.98</v>
      </c>
      <c r="F647" s="39">
        <v>4048</v>
      </c>
      <c r="G647" s="39">
        <v>7731.84</v>
      </c>
      <c r="H647" s="38">
        <v>10</v>
      </c>
      <c r="I647" s="38">
        <v>7806</v>
      </c>
      <c r="J647" s="37">
        <v>8.9625941391000001</v>
      </c>
      <c r="K647" s="37">
        <v>12.558089128000001</v>
      </c>
      <c r="L647" s="37">
        <v>9.6010547041999992</v>
      </c>
      <c r="M647" s="37">
        <v>30.907372669000001</v>
      </c>
      <c r="N647" s="37">
        <v>1.9992181389000001</v>
      </c>
      <c r="O647" s="37">
        <v>13.519774343</v>
      </c>
      <c r="P647" s="37">
        <v>4.7</v>
      </c>
      <c r="Q647" s="37">
        <v>98.561214300000003</v>
      </c>
      <c r="R647" s="38">
        <v>226734</v>
      </c>
      <c r="S647" s="37">
        <v>0.96306000000000003</v>
      </c>
      <c r="T647" s="38">
        <v>6</v>
      </c>
      <c r="U647" s="38">
        <v>9</v>
      </c>
      <c r="V647" s="38">
        <v>2</v>
      </c>
    </row>
    <row r="648" spans="1:22" ht="13.5" customHeight="1" x14ac:dyDescent="0.2">
      <c r="A648" s="32" t="s">
        <v>644</v>
      </c>
      <c r="B648" s="32" t="s">
        <v>8569</v>
      </c>
      <c r="C648" s="32" t="s">
        <v>18171</v>
      </c>
      <c r="D648" s="37">
        <v>2.6873580000000001</v>
      </c>
      <c r="E648" s="39">
        <v>651.99</v>
      </c>
      <c r="F648" s="39">
        <v>1688</v>
      </c>
      <c r="G648" s="39">
        <v>3280.41</v>
      </c>
      <c r="H648" s="38">
        <v>3</v>
      </c>
      <c r="I648" s="38">
        <v>3328</v>
      </c>
      <c r="J648" s="37">
        <v>3.6095609725000002</v>
      </c>
      <c r="K648" s="37">
        <v>1.9530925394</v>
      </c>
      <c r="L648" s="37">
        <v>4.2644159233999996</v>
      </c>
      <c r="M648" s="37">
        <v>57.681234715000002</v>
      </c>
      <c r="N648" s="37">
        <v>0.95521266400000004</v>
      </c>
      <c r="O648" s="37">
        <v>8.5667755713999991</v>
      </c>
      <c r="P648" s="37">
        <v>4.7</v>
      </c>
      <c r="Q648" s="37">
        <v>84.763744299999999</v>
      </c>
      <c r="R648" s="38">
        <v>112384</v>
      </c>
      <c r="S648" s="37">
        <v>0.96306000000000003</v>
      </c>
      <c r="T648" s="38">
        <v>2</v>
      </c>
      <c r="U648" s="38">
        <v>3</v>
      </c>
      <c r="V648" s="38">
        <v>1</v>
      </c>
    </row>
    <row r="649" spans="1:22" ht="13.5" customHeight="1" x14ac:dyDescent="0.2">
      <c r="A649" s="32" t="s">
        <v>645</v>
      </c>
      <c r="B649" s="32" t="s">
        <v>8570</v>
      </c>
      <c r="C649" s="32" t="s">
        <v>18171</v>
      </c>
      <c r="D649" s="37">
        <v>6.6835060000000004</v>
      </c>
      <c r="E649" s="39">
        <v>2132.96</v>
      </c>
      <c r="F649" s="39">
        <v>4593</v>
      </c>
      <c r="G649" s="39">
        <v>9139.41</v>
      </c>
      <c r="H649" s="38">
        <v>8</v>
      </c>
      <c r="I649" s="38">
        <v>9242</v>
      </c>
      <c r="J649" s="37">
        <v>6.9168686486000004</v>
      </c>
      <c r="K649" s="37">
        <v>6.4499541733000001</v>
      </c>
      <c r="L649" s="37">
        <v>11.900292543000001</v>
      </c>
      <c r="M649" s="37">
        <v>27.852659938999999</v>
      </c>
      <c r="N649" s="37">
        <v>5.2065265238</v>
      </c>
      <c r="O649" s="37">
        <v>9.7858073169999997</v>
      </c>
      <c r="P649" s="37">
        <v>4.7076411586000004</v>
      </c>
      <c r="Q649" s="37">
        <v>95.659095300000004</v>
      </c>
      <c r="R649" s="38">
        <v>351673</v>
      </c>
      <c r="S649" s="37">
        <v>0.96306000000000003</v>
      </c>
      <c r="T649" s="38">
        <v>4</v>
      </c>
      <c r="U649" s="38">
        <v>7</v>
      </c>
      <c r="V649" s="38">
        <v>2</v>
      </c>
    </row>
    <row r="650" spans="1:22" ht="13.5" customHeight="1" x14ac:dyDescent="0.2">
      <c r="A650" s="32" t="s">
        <v>646</v>
      </c>
      <c r="B650" s="32" t="s">
        <v>8571</v>
      </c>
      <c r="C650" s="32" t="s">
        <v>18171</v>
      </c>
      <c r="D650" s="37">
        <v>10.839829999999999</v>
      </c>
      <c r="E650" s="39">
        <v>1140.97</v>
      </c>
      <c r="F650" s="39">
        <v>3179</v>
      </c>
      <c r="G650" s="39">
        <v>6176.94</v>
      </c>
      <c r="H650" s="38">
        <v>7</v>
      </c>
      <c r="I650" s="38">
        <v>6303</v>
      </c>
      <c r="J650" s="37">
        <v>8.9302801416000008</v>
      </c>
      <c r="K650" s="37">
        <v>9.5094823483000006</v>
      </c>
      <c r="L650" s="37">
        <v>7.6398286443999996</v>
      </c>
      <c r="M650" s="37">
        <v>17.464977698999999</v>
      </c>
      <c r="N650" s="37">
        <v>5.4166599239000002</v>
      </c>
      <c r="O650" s="37">
        <v>13.059861693</v>
      </c>
      <c r="P650" s="37">
        <v>4.7</v>
      </c>
      <c r="Q650" s="37">
        <v>94.502127599999994</v>
      </c>
      <c r="R650" s="38">
        <v>146604</v>
      </c>
      <c r="S650" s="37">
        <v>0.96306000000000003</v>
      </c>
      <c r="T650" s="38">
        <v>5</v>
      </c>
      <c r="U650" s="38">
        <v>7</v>
      </c>
      <c r="V650" s="38">
        <v>1</v>
      </c>
    </row>
    <row r="651" spans="1:22" ht="13.5" customHeight="1" x14ac:dyDescent="0.2">
      <c r="A651" s="32" t="s">
        <v>647</v>
      </c>
      <c r="B651" s="32" t="s">
        <v>8572</v>
      </c>
      <c r="C651" s="32" t="s">
        <v>18171</v>
      </c>
      <c r="D651" s="37">
        <v>4.6753239999999998</v>
      </c>
      <c r="E651" s="39">
        <v>912.99</v>
      </c>
      <c r="F651" s="39">
        <v>1546</v>
      </c>
      <c r="G651" s="39">
        <v>3140.8</v>
      </c>
      <c r="H651" s="38">
        <v>2</v>
      </c>
      <c r="I651" s="38">
        <v>3169</v>
      </c>
      <c r="J651" s="37">
        <v>8.4028537977000006</v>
      </c>
      <c r="K651" s="37">
        <v>6.1440624713999998</v>
      </c>
      <c r="L651" s="37">
        <v>12.692244197999999</v>
      </c>
      <c r="M651" s="37">
        <v>50.200319133999997</v>
      </c>
      <c r="N651" s="37">
        <v>2.3749968512000001</v>
      </c>
      <c r="O651" s="37">
        <v>23.606472074999999</v>
      </c>
      <c r="P651" s="37">
        <v>4.7</v>
      </c>
      <c r="Q651" s="37">
        <v>87.702387299999998</v>
      </c>
      <c r="R651" s="38">
        <v>86901</v>
      </c>
      <c r="S651" s="37">
        <v>0.96306000000000003</v>
      </c>
      <c r="T651" s="38">
        <v>1</v>
      </c>
      <c r="U651" s="38">
        <v>2</v>
      </c>
      <c r="V651" s="38">
        <v>0</v>
      </c>
    </row>
    <row r="652" spans="1:22" ht="13.5" customHeight="1" x14ac:dyDescent="0.2">
      <c r="A652" s="32" t="s">
        <v>648</v>
      </c>
      <c r="B652" s="32" t="s">
        <v>8573</v>
      </c>
      <c r="C652" s="32" t="s">
        <v>18171</v>
      </c>
      <c r="D652" s="37">
        <v>9.6141529999999999</v>
      </c>
      <c r="E652" s="39">
        <v>1683.98</v>
      </c>
      <c r="F652" s="39">
        <v>3962</v>
      </c>
      <c r="G652" s="39">
        <v>7758.24</v>
      </c>
      <c r="H652" s="38">
        <v>5</v>
      </c>
      <c r="I652" s="38">
        <v>7919</v>
      </c>
      <c r="J652" s="37">
        <v>8.2005803501999992</v>
      </c>
      <c r="K652" s="37">
        <v>9.0524005910999996</v>
      </c>
      <c r="L652" s="37">
        <v>7.1866336925000001</v>
      </c>
      <c r="M652" s="37">
        <v>17.062770291</v>
      </c>
      <c r="N652" s="37">
        <v>5.5641140294999998</v>
      </c>
      <c r="O652" s="37">
        <v>13.717567023999999</v>
      </c>
      <c r="P652" s="37">
        <v>4.7</v>
      </c>
      <c r="Q652" s="37">
        <v>91.821674599999994</v>
      </c>
      <c r="R652" s="38">
        <v>275406</v>
      </c>
      <c r="S652" s="37">
        <v>0.96306000000000003</v>
      </c>
      <c r="T652" s="38">
        <v>2</v>
      </c>
      <c r="U652" s="38">
        <v>4</v>
      </c>
      <c r="V652" s="38">
        <v>2</v>
      </c>
    </row>
    <row r="653" spans="1:22" ht="13.5" customHeight="1" x14ac:dyDescent="0.2">
      <c r="A653" s="32" t="s">
        <v>649</v>
      </c>
      <c r="B653" s="32" t="s">
        <v>8574</v>
      </c>
      <c r="C653" s="32" t="s">
        <v>18171</v>
      </c>
      <c r="D653" s="37">
        <v>3.7383500000000001</v>
      </c>
      <c r="E653" s="39">
        <v>1526.99</v>
      </c>
      <c r="F653" s="39">
        <v>3586</v>
      </c>
      <c r="G653" s="39">
        <v>6919.52</v>
      </c>
      <c r="H653" s="38">
        <v>5</v>
      </c>
      <c r="I653" s="38">
        <v>7073</v>
      </c>
      <c r="J653" s="37">
        <v>3.4727665342999998</v>
      </c>
      <c r="K653" s="37">
        <v>2.4461200005000001</v>
      </c>
      <c r="L653" s="37">
        <v>3.3315022506999998</v>
      </c>
      <c r="M653" s="37">
        <v>23.082953789000001</v>
      </c>
      <c r="N653" s="37">
        <v>5.2634121228000001</v>
      </c>
      <c r="O653" s="37">
        <v>7.5103433226999998</v>
      </c>
      <c r="P653" s="37">
        <v>5.8617057512999997</v>
      </c>
      <c r="Q653" s="37">
        <v>89.270538900000005</v>
      </c>
      <c r="R653" s="38">
        <v>168763</v>
      </c>
      <c r="S653" s="37">
        <v>0.96306000000000003</v>
      </c>
      <c r="T653" s="38">
        <v>2</v>
      </c>
      <c r="U653" s="38">
        <v>5</v>
      </c>
      <c r="V653" s="38">
        <v>3</v>
      </c>
    </row>
    <row r="654" spans="1:22" ht="13.5" customHeight="1" x14ac:dyDescent="0.2">
      <c r="A654" s="32" t="s">
        <v>650</v>
      </c>
      <c r="B654" s="32" t="s">
        <v>8575</v>
      </c>
      <c r="C654" s="32" t="s">
        <v>18171</v>
      </c>
      <c r="D654" s="37">
        <v>1.768718</v>
      </c>
      <c r="E654" s="39">
        <v>1263</v>
      </c>
      <c r="F654" s="39">
        <v>2927</v>
      </c>
      <c r="G654" s="39">
        <v>5630.23</v>
      </c>
      <c r="H654" s="38">
        <v>4</v>
      </c>
      <c r="I654" s="38">
        <v>5774</v>
      </c>
      <c r="J654" s="37">
        <v>11.687351478</v>
      </c>
      <c r="K654" s="37">
        <v>11.833036235</v>
      </c>
      <c r="L654" s="37">
        <v>11.055927985</v>
      </c>
      <c r="M654" s="37">
        <v>19.925163007999998</v>
      </c>
      <c r="N654" s="37">
        <v>7.3407791161000002</v>
      </c>
      <c r="O654" s="37">
        <v>8.9129048441999998</v>
      </c>
      <c r="P654" s="37">
        <v>4.7</v>
      </c>
      <c r="Q654" s="37">
        <v>89.265909500000006</v>
      </c>
      <c r="R654" s="38">
        <v>145777</v>
      </c>
      <c r="S654" s="37">
        <v>0.96306000000000003</v>
      </c>
      <c r="T654" s="38">
        <v>2</v>
      </c>
      <c r="U654" s="38">
        <v>4</v>
      </c>
      <c r="V654" s="38">
        <v>1</v>
      </c>
    </row>
    <row r="655" spans="1:22" ht="13.5" customHeight="1" x14ac:dyDescent="0.2">
      <c r="A655" s="32" t="s">
        <v>651</v>
      </c>
      <c r="B655" s="32" t="s">
        <v>8576</v>
      </c>
      <c r="C655" s="32" t="s">
        <v>18171</v>
      </c>
      <c r="D655" s="37">
        <v>3.8857110000000001</v>
      </c>
      <c r="E655" s="39">
        <v>1727.96</v>
      </c>
      <c r="F655" s="39">
        <v>4863</v>
      </c>
      <c r="G655" s="39">
        <v>9519.58</v>
      </c>
      <c r="H655" s="38">
        <v>7</v>
      </c>
      <c r="I655" s="38">
        <v>9700</v>
      </c>
      <c r="J655" s="37">
        <v>8.1304802500999998</v>
      </c>
      <c r="K655" s="37">
        <v>7.5151657107999998</v>
      </c>
      <c r="L655" s="37">
        <v>15.947082135</v>
      </c>
      <c r="M655" s="37">
        <v>36.216779385000002</v>
      </c>
      <c r="N655" s="37">
        <v>13.375569651999999</v>
      </c>
      <c r="O655" s="37">
        <v>10.295779651</v>
      </c>
      <c r="P655" s="37">
        <v>5.5343719036000003</v>
      </c>
      <c r="Q655" s="37">
        <v>83.829678000000001</v>
      </c>
      <c r="R655" s="38">
        <v>361589</v>
      </c>
      <c r="S655" s="37">
        <v>0.96306000000000003</v>
      </c>
      <c r="T655" s="38">
        <v>5</v>
      </c>
      <c r="U655" s="38">
        <v>7</v>
      </c>
      <c r="V655" s="38">
        <v>0</v>
      </c>
    </row>
    <row r="656" spans="1:22" ht="13.5" customHeight="1" x14ac:dyDescent="0.2">
      <c r="A656" s="32" t="s">
        <v>652</v>
      </c>
      <c r="B656" s="32" t="s">
        <v>8577</v>
      </c>
      <c r="C656" s="32" t="s">
        <v>18171</v>
      </c>
      <c r="D656" s="37">
        <v>8.6573440000000002</v>
      </c>
      <c r="E656" s="39">
        <v>2881.94</v>
      </c>
      <c r="F656" s="39">
        <v>7793</v>
      </c>
      <c r="G656" s="39">
        <v>15116.36</v>
      </c>
      <c r="H656" s="38">
        <v>13</v>
      </c>
      <c r="I656" s="38">
        <v>15345</v>
      </c>
      <c r="J656" s="37">
        <v>13.65109679</v>
      </c>
      <c r="K656" s="37">
        <v>8.5466332263000009</v>
      </c>
      <c r="L656" s="37">
        <v>23.488595648</v>
      </c>
      <c r="M656" s="37">
        <v>20.156076936000002</v>
      </c>
      <c r="N656" s="37">
        <v>17.688579958999998</v>
      </c>
      <c r="O656" s="37">
        <v>9.7938514801000007</v>
      </c>
      <c r="P656" s="37">
        <v>4.7</v>
      </c>
      <c r="Q656" s="37">
        <v>88.715522699999994</v>
      </c>
      <c r="R656" s="38">
        <v>426879</v>
      </c>
      <c r="S656" s="37">
        <v>0.96306000000000003</v>
      </c>
      <c r="T656" s="38">
        <v>8</v>
      </c>
      <c r="U656" s="38">
        <v>13</v>
      </c>
      <c r="V656" s="38">
        <v>1</v>
      </c>
    </row>
    <row r="657" spans="1:22" ht="13.5" customHeight="1" x14ac:dyDescent="0.2">
      <c r="A657" s="32" t="s">
        <v>653</v>
      </c>
      <c r="B657" s="32" t="s">
        <v>8578</v>
      </c>
      <c r="C657" s="32" t="s">
        <v>18171</v>
      </c>
      <c r="D657" s="37">
        <v>6.6417650000000004</v>
      </c>
      <c r="E657" s="39">
        <v>2004</v>
      </c>
      <c r="F657" s="39">
        <v>5175</v>
      </c>
      <c r="G657" s="39">
        <v>9802.59</v>
      </c>
      <c r="H657" s="38">
        <v>8</v>
      </c>
      <c r="I657" s="38">
        <v>10019</v>
      </c>
      <c r="J657" s="37">
        <v>10.278835574</v>
      </c>
      <c r="K657" s="37">
        <v>10.020775109000001</v>
      </c>
      <c r="L657" s="37">
        <v>13.640409545000001</v>
      </c>
      <c r="M657" s="37">
        <v>21.494586741999999</v>
      </c>
      <c r="N657" s="37">
        <v>7.1317112352000001</v>
      </c>
      <c r="O657" s="37">
        <v>7.5961958789999997</v>
      </c>
      <c r="P657" s="37">
        <v>4.7</v>
      </c>
      <c r="Q657" s="37">
        <v>94.002432200000001</v>
      </c>
      <c r="R657" s="38">
        <v>325324</v>
      </c>
      <c r="S657" s="37">
        <v>0.96306000000000003</v>
      </c>
      <c r="T657" s="38">
        <v>4</v>
      </c>
      <c r="U657" s="38">
        <v>8</v>
      </c>
      <c r="V657" s="38">
        <v>2</v>
      </c>
    </row>
    <row r="658" spans="1:22" ht="13.5" customHeight="1" x14ac:dyDescent="0.2">
      <c r="A658" s="32" t="s">
        <v>654</v>
      </c>
      <c r="B658" s="32" t="s">
        <v>8579</v>
      </c>
      <c r="C658" s="32" t="s">
        <v>18171</v>
      </c>
      <c r="D658" s="37">
        <v>8.3849610000000006</v>
      </c>
      <c r="E658" s="39">
        <v>773</v>
      </c>
      <c r="F658" s="39">
        <v>2508</v>
      </c>
      <c r="G658" s="39">
        <v>4665.07</v>
      </c>
      <c r="H658" s="38">
        <v>5</v>
      </c>
      <c r="I658" s="38">
        <v>4922</v>
      </c>
      <c r="J658" s="37">
        <v>13.964338977000001</v>
      </c>
      <c r="K658" s="37">
        <v>16.947192098999999</v>
      </c>
      <c r="L658" s="37">
        <v>15.168706727</v>
      </c>
      <c r="M658" s="37">
        <v>7.5800035489999997</v>
      </c>
      <c r="N658" s="37">
        <v>9.5098973880000006</v>
      </c>
      <c r="O658" s="37">
        <v>17.024877179000001</v>
      </c>
      <c r="P658" s="37">
        <v>4.7</v>
      </c>
      <c r="Q658" s="37">
        <v>87.915976999999998</v>
      </c>
      <c r="R658" s="38">
        <v>181541</v>
      </c>
      <c r="S658" s="37">
        <v>0.96306000000000003</v>
      </c>
      <c r="T658" s="38">
        <v>4</v>
      </c>
      <c r="U658" s="38">
        <v>5</v>
      </c>
      <c r="V658" s="38">
        <v>2</v>
      </c>
    </row>
    <row r="659" spans="1:22" ht="13.5" customHeight="1" x14ac:dyDescent="0.2">
      <c r="A659" s="32" t="s">
        <v>655</v>
      </c>
      <c r="B659" s="32" t="s">
        <v>8580</v>
      </c>
      <c r="C659" s="32" t="s">
        <v>18171</v>
      </c>
      <c r="D659" s="37">
        <v>3.2153679999999998</v>
      </c>
      <c r="E659" s="39">
        <v>1563</v>
      </c>
      <c r="F659" s="39">
        <v>3013</v>
      </c>
      <c r="G659" s="39">
        <v>5891.29</v>
      </c>
      <c r="H659" s="38">
        <v>4</v>
      </c>
      <c r="I659" s="38">
        <v>5952</v>
      </c>
      <c r="J659" s="37">
        <v>9.3559355873999994</v>
      </c>
      <c r="K659" s="37">
        <v>4.6048704191000001</v>
      </c>
      <c r="L659" s="37">
        <v>11.531138208</v>
      </c>
      <c r="M659" s="37">
        <v>48.657318035000003</v>
      </c>
      <c r="N659" s="37">
        <v>2.1594152272999998</v>
      </c>
      <c r="O659" s="37">
        <v>23.154999137000001</v>
      </c>
      <c r="P659" s="37">
        <v>4.7</v>
      </c>
      <c r="Q659" s="37">
        <v>85.204678799999996</v>
      </c>
      <c r="R659" s="38">
        <v>106563</v>
      </c>
      <c r="S659" s="37">
        <v>0.96306000000000003</v>
      </c>
      <c r="T659" s="38">
        <v>2</v>
      </c>
      <c r="U659" s="38">
        <v>4</v>
      </c>
      <c r="V659" s="38">
        <v>0</v>
      </c>
    </row>
    <row r="660" spans="1:22" ht="13.5" customHeight="1" x14ac:dyDescent="0.2">
      <c r="A660" s="32" t="s">
        <v>656</v>
      </c>
      <c r="B660" s="32" t="s">
        <v>8581</v>
      </c>
      <c r="C660" s="32" t="s">
        <v>18171</v>
      </c>
      <c r="D660" s="37">
        <v>2.911556</v>
      </c>
      <c r="E660" s="39">
        <v>1633.98</v>
      </c>
      <c r="F660" s="39">
        <v>2904</v>
      </c>
      <c r="G660" s="39">
        <v>5682.2</v>
      </c>
      <c r="H660" s="38">
        <v>6</v>
      </c>
      <c r="I660" s="38">
        <v>5784</v>
      </c>
      <c r="J660" s="37">
        <v>6.4790670803000001</v>
      </c>
      <c r="K660" s="37">
        <v>4.9162683632000004</v>
      </c>
      <c r="L660" s="37">
        <v>13.787354814</v>
      </c>
      <c r="M660" s="37">
        <v>44.026616889000003</v>
      </c>
      <c r="N660" s="37">
        <v>2.2651151298999999</v>
      </c>
      <c r="O660" s="37">
        <v>15.068565219</v>
      </c>
      <c r="P660" s="37">
        <v>4.7</v>
      </c>
      <c r="Q660" s="37">
        <v>91.743715600000002</v>
      </c>
      <c r="R660" s="38">
        <v>121068</v>
      </c>
      <c r="S660" s="37">
        <v>0.96306000000000003</v>
      </c>
      <c r="T660" s="38">
        <v>3</v>
      </c>
      <c r="U660" s="38">
        <v>4</v>
      </c>
      <c r="V660" s="38">
        <v>0</v>
      </c>
    </row>
    <row r="661" spans="1:22" ht="13.5" customHeight="1" x14ac:dyDescent="0.2">
      <c r="A661" s="32" t="s">
        <v>657</v>
      </c>
      <c r="B661" s="32" t="s">
        <v>8582</v>
      </c>
      <c r="C661" s="32" t="s">
        <v>18171</v>
      </c>
      <c r="D661" s="37">
        <v>8.6257950000000001</v>
      </c>
      <c r="E661" s="39">
        <v>845</v>
      </c>
      <c r="F661" s="39">
        <v>1708</v>
      </c>
      <c r="G661" s="39">
        <v>3268.32</v>
      </c>
      <c r="H661" s="38">
        <v>3</v>
      </c>
      <c r="I661" s="38">
        <v>3304</v>
      </c>
      <c r="J661" s="37">
        <v>6.1556126657999997</v>
      </c>
      <c r="K661" s="37">
        <v>3.8795255336999999</v>
      </c>
      <c r="L661" s="37">
        <v>6.4266482678000001</v>
      </c>
      <c r="M661" s="37">
        <v>49.834022621000003</v>
      </c>
      <c r="N661" s="37">
        <v>2.4210623859</v>
      </c>
      <c r="O661" s="37">
        <v>12.718145195</v>
      </c>
      <c r="P661" s="37">
        <v>4.7</v>
      </c>
      <c r="Q661" s="37">
        <v>94.738241799999997</v>
      </c>
      <c r="R661" s="38">
        <v>97778</v>
      </c>
      <c r="S661" s="37">
        <v>0.96306000000000003</v>
      </c>
      <c r="T661" s="38">
        <v>2</v>
      </c>
      <c r="U661" s="38">
        <v>3</v>
      </c>
      <c r="V661" s="38">
        <v>1</v>
      </c>
    </row>
    <row r="662" spans="1:22" ht="13.5" customHeight="1" x14ac:dyDescent="0.2">
      <c r="A662" s="32" t="s">
        <v>658</v>
      </c>
      <c r="B662" s="32" t="s">
        <v>8583</v>
      </c>
      <c r="C662" s="32" t="s">
        <v>18171</v>
      </c>
      <c r="D662" s="37">
        <v>4.3511049999999996</v>
      </c>
      <c r="E662" s="39">
        <v>3733.99</v>
      </c>
      <c r="F662" s="39">
        <v>9202</v>
      </c>
      <c r="G662" s="39">
        <v>17240.189999999999</v>
      </c>
      <c r="H662" s="38">
        <v>13</v>
      </c>
      <c r="I662" s="38">
        <v>17619</v>
      </c>
      <c r="J662" s="37">
        <v>4.7646230944000001</v>
      </c>
      <c r="K662" s="37">
        <v>4.0707332665999996</v>
      </c>
      <c r="L662" s="37">
        <v>6.8007193267000003</v>
      </c>
      <c r="M662" s="37">
        <v>26.787258941000001</v>
      </c>
      <c r="N662" s="37">
        <v>3.1768493492999998</v>
      </c>
      <c r="O662" s="37">
        <v>5.1045670109000003</v>
      </c>
      <c r="P662" s="37">
        <v>6.1170044108999999</v>
      </c>
      <c r="Q662" s="37">
        <v>87.775090399999996</v>
      </c>
      <c r="R662" s="38">
        <v>461620</v>
      </c>
      <c r="S662" s="37">
        <v>0.96306000000000003</v>
      </c>
      <c r="T662" s="38">
        <v>5</v>
      </c>
      <c r="U662" s="38">
        <v>13</v>
      </c>
      <c r="V662" s="38">
        <v>1</v>
      </c>
    </row>
    <row r="663" spans="1:22" ht="13.5" customHeight="1" x14ac:dyDescent="0.2">
      <c r="A663" s="32" t="s">
        <v>659</v>
      </c>
      <c r="B663" s="32" t="s">
        <v>8584</v>
      </c>
      <c r="C663" s="32" t="s">
        <v>18171</v>
      </c>
      <c r="D663" s="37">
        <v>3.5233819999999998</v>
      </c>
      <c r="E663" s="39">
        <v>1378</v>
      </c>
      <c r="F663" s="39">
        <v>3616</v>
      </c>
      <c r="G663" s="39">
        <v>7030.68</v>
      </c>
      <c r="H663" s="38">
        <v>8</v>
      </c>
      <c r="I663" s="38">
        <v>7124</v>
      </c>
      <c r="J663" s="37">
        <v>3.2109719227000002</v>
      </c>
      <c r="K663" s="37">
        <v>1.5220780796</v>
      </c>
      <c r="L663" s="37">
        <v>3.9799194691999999</v>
      </c>
      <c r="M663" s="37">
        <v>26.655900080999999</v>
      </c>
      <c r="N663" s="37">
        <v>1.5920932508000001</v>
      </c>
      <c r="O663" s="37">
        <v>4.3531822866000001</v>
      </c>
      <c r="P663" s="37">
        <v>6.3704039440000004</v>
      </c>
      <c r="Q663" s="37">
        <v>92.046880599999994</v>
      </c>
      <c r="R663" s="38">
        <v>250756</v>
      </c>
      <c r="S663" s="37">
        <v>0.96306000000000003</v>
      </c>
      <c r="T663" s="38">
        <v>4</v>
      </c>
      <c r="U663" s="38">
        <v>7</v>
      </c>
      <c r="V663" s="38">
        <v>2</v>
      </c>
    </row>
    <row r="664" spans="1:22" ht="13.5" customHeight="1" x14ac:dyDescent="0.2">
      <c r="A664" s="32" t="s">
        <v>660</v>
      </c>
      <c r="B664" s="32" t="s">
        <v>8585</v>
      </c>
      <c r="C664" s="32" t="s">
        <v>18171</v>
      </c>
      <c r="D664" s="37">
        <v>4.2155800000000001</v>
      </c>
      <c r="E664" s="39">
        <v>929.02</v>
      </c>
      <c r="F664" s="39">
        <v>3173</v>
      </c>
      <c r="G664" s="39">
        <v>5778.77</v>
      </c>
      <c r="H664" s="38">
        <v>4</v>
      </c>
      <c r="I664" s="38">
        <v>6351</v>
      </c>
      <c r="J664" s="37">
        <v>12.680060496999999</v>
      </c>
      <c r="K664" s="37">
        <v>14.727517983</v>
      </c>
      <c r="L664" s="37">
        <v>8.7441634002999997</v>
      </c>
      <c r="M664" s="37">
        <v>12.43531808</v>
      </c>
      <c r="N664" s="37">
        <v>41.398292357999999</v>
      </c>
      <c r="O664" s="37">
        <v>31.416074848000001</v>
      </c>
      <c r="P664" s="37">
        <v>6</v>
      </c>
      <c r="Q664" s="37">
        <v>96.699111400000007</v>
      </c>
      <c r="R664" s="38">
        <v>108721</v>
      </c>
      <c r="S664" s="37">
        <v>0.96306000000000003</v>
      </c>
      <c r="T664" s="38">
        <v>2</v>
      </c>
      <c r="U664" s="38">
        <v>3</v>
      </c>
      <c r="V664" s="38">
        <v>0</v>
      </c>
    </row>
    <row r="665" spans="1:22" ht="13.5" customHeight="1" x14ac:dyDescent="0.2">
      <c r="A665" s="32" t="s">
        <v>661</v>
      </c>
      <c r="B665" s="32" t="s">
        <v>8586</v>
      </c>
      <c r="C665" s="32" t="s">
        <v>18171</v>
      </c>
      <c r="D665" s="37">
        <v>7.8204440000000002</v>
      </c>
      <c r="E665" s="39">
        <v>2060.0100000000002</v>
      </c>
      <c r="F665" s="39">
        <v>8911</v>
      </c>
      <c r="G665" s="39">
        <v>15921.07</v>
      </c>
      <c r="H665" s="38">
        <v>12</v>
      </c>
      <c r="I665" s="38">
        <v>16687</v>
      </c>
      <c r="J665" s="37">
        <v>14.343679178</v>
      </c>
      <c r="K665" s="37">
        <v>12.066765050000001</v>
      </c>
      <c r="L665" s="37">
        <v>20.029505618999998</v>
      </c>
      <c r="M665" s="37">
        <v>13.13892884</v>
      </c>
      <c r="N665" s="37">
        <v>32.956188279999999</v>
      </c>
      <c r="O665" s="37">
        <v>22.188012313000002</v>
      </c>
      <c r="P665" s="37">
        <v>5.9945842272999998</v>
      </c>
      <c r="Q665" s="37">
        <v>89.177417000000005</v>
      </c>
      <c r="R665" s="38">
        <v>413095</v>
      </c>
      <c r="S665" s="37">
        <v>0.96306000000000003</v>
      </c>
      <c r="T665" s="38">
        <v>6</v>
      </c>
      <c r="U665" s="38">
        <v>10</v>
      </c>
      <c r="V665" s="38">
        <v>2</v>
      </c>
    </row>
    <row r="666" spans="1:22" ht="13.5" customHeight="1" x14ac:dyDescent="0.2">
      <c r="A666" s="32" t="s">
        <v>662</v>
      </c>
      <c r="B666" s="32" t="s">
        <v>8587</v>
      </c>
      <c r="C666" s="32" t="s">
        <v>18171</v>
      </c>
      <c r="D666" s="37">
        <v>6.1808540000000001</v>
      </c>
      <c r="E666" s="39">
        <v>471</v>
      </c>
      <c r="F666" s="39">
        <v>1149</v>
      </c>
      <c r="G666" s="39">
        <v>2218.19</v>
      </c>
      <c r="H666" s="38">
        <v>3</v>
      </c>
      <c r="I666" s="38">
        <v>2263</v>
      </c>
      <c r="J666" s="37">
        <v>14.98167984</v>
      </c>
      <c r="K666" s="37">
        <v>17.965034679999999</v>
      </c>
      <c r="L666" s="37">
        <v>5.7848936960000001</v>
      </c>
      <c r="M666" s="37">
        <v>51.165871490000001</v>
      </c>
      <c r="N666" s="37">
        <v>0.57178048999999997</v>
      </c>
      <c r="O666" s="37">
        <v>28.756207799999999</v>
      </c>
      <c r="P666" s="37">
        <v>4.7</v>
      </c>
      <c r="Q666" s="37" t="s">
        <v>15680</v>
      </c>
      <c r="R666" s="38">
        <v>74842</v>
      </c>
      <c r="S666" s="37">
        <v>0.96306000000000003</v>
      </c>
      <c r="T666" s="38">
        <v>2</v>
      </c>
      <c r="U666" s="38">
        <v>2</v>
      </c>
      <c r="V666" s="38">
        <v>0</v>
      </c>
    </row>
    <row r="667" spans="1:22" ht="13.5" customHeight="1" x14ac:dyDescent="0.2">
      <c r="A667" s="32" t="s">
        <v>663</v>
      </c>
      <c r="B667" s="32" t="s">
        <v>8588</v>
      </c>
      <c r="C667" s="32" t="s">
        <v>18171</v>
      </c>
      <c r="D667" s="37">
        <v>5.5537960000000002</v>
      </c>
      <c r="E667" s="39">
        <v>869.01</v>
      </c>
      <c r="F667" s="39">
        <v>2584</v>
      </c>
      <c r="G667" s="39">
        <v>4882.67</v>
      </c>
      <c r="H667" s="38">
        <v>6</v>
      </c>
      <c r="I667" s="38">
        <v>5084</v>
      </c>
      <c r="J667" s="37">
        <v>39.095726861000003</v>
      </c>
      <c r="K667" s="37">
        <v>46.392427300999998</v>
      </c>
      <c r="L667" s="37">
        <v>36.259989382000001</v>
      </c>
      <c r="M667" s="37">
        <v>11.990620632000001</v>
      </c>
      <c r="N667" s="37">
        <v>31.284859733000001</v>
      </c>
      <c r="O667" s="37">
        <v>51.016536342999999</v>
      </c>
      <c r="P667" s="37">
        <v>4.7</v>
      </c>
      <c r="Q667" s="37">
        <v>93.083822299999994</v>
      </c>
      <c r="R667" s="38">
        <v>126378</v>
      </c>
      <c r="S667" s="37">
        <v>0.96306000000000003</v>
      </c>
      <c r="T667" s="38">
        <v>4</v>
      </c>
      <c r="U667" s="38">
        <v>6</v>
      </c>
      <c r="V667" s="38">
        <v>0</v>
      </c>
    </row>
    <row r="668" spans="1:22" ht="13.5" customHeight="1" x14ac:dyDescent="0.2">
      <c r="A668" s="32" t="s">
        <v>664</v>
      </c>
      <c r="B668" s="32" t="s">
        <v>8589</v>
      </c>
      <c r="C668" s="32" t="s">
        <v>18171</v>
      </c>
      <c r="D668" s="37">
        <v>6.7946590000000002</v>
      </c>
      <c r="E668" s="39">
        <v>1207.98</v>
      </c>
      <c r="F668" s="39">
        <v>3257</v>
      </c>
      <c r="G668" s="39">
        <v>5879.09</v>
      </c>
      <c r="H668" s="38">
        <v>4</v>
      </c>
      <c r="I668" s="38">
        <v>6197</v>
      </c>
      <c r="J668" s="37">
        <v>6.8602690929000003</v>
      </c>
      <c r="K668" s="37">
        <v>10.378138111</v>
      </c>
      <c r="L668" s="37">
        <v>4.4801389267999996</v>
      </c>
      <c r="M668" s="37">
        <v>11.245580452</v>
      </c>
      <c r="N668" s="37">
        <v>7.9402904612</v>
      </c>
      <c r="O668" s="37">
        <v>14.267058563000001</v>
      </c>
      <c r="P668" s="37">
        <v>4.7</v>
      </c>
      <c r="Q668" s="37">
        <v>96.051829299999994</v>
      </c>
      <c r="R668" s="38">
        <v>116144</v>
      </c>
      <c r="S668" s="37">
        <v>0.96306000000000003</v>
      </c>
      <c r="T668" s="38">
        <v>2</v>
      </c>
      <c r="U668" s="38">
        <v>4</v>
      </c>
      <c r="V668" s="38">
        <v>0</v>
      </c>
    </row>
    <row r="669" spans="1:22" ht="13.5" customHeight="1" x14ac:dyDescent="0.2">
      <c r="A669" s="32" t="s">
        <v>665</v>
      </c>
      <c r="B669" s="32" t="s">
        <v>8590</v>
      </c>
      <c r="C669" s="32" t="s">
        <v>18171</v>
      </c>
      <c r="D669" s="37">
        <v>7.4786320000000002</v>
      </c>
      <c r="E669" s="39">
        <v>783.02</v>
      </c>
      <c r="F669" s="39">
        <v>2122</v>
      </c>
      <c r="G669" s="39">
        <v>3974.88</v>
      </c>
      <c r="H669" s="38">
        <v>5</v>
      </c>
      <c r="I669" s="38">
        <v>4181</v>
      </c>
      <c r="J669" s="37">
        <v>35.605225177999998</v>
      </c>
      <c r="K669" s="37">
        <v>44.245941983999998</v>
      </c>
      <c r="L669" s="37">
        <v>31.84309129</v>
      </c>
      <c r="M669" s="37">
        <v>17.282183459999999</v>
      </c>
      <c r="N669" s="37">
        <v>22.398007623000002</v>
      </c>
      <c r="O669" s="37">
        <v>46.618101404000001</v>
      </c>
      <c r="P669" s="37">
        <v>4.7</v>
      </c>
      <c r="Q669" s="37">
        <v>84.679487899999998</v>
      </c>
      <c r="R669" s="38">
        <v>132097</v>
      </c>
      <c r="S669" s="37">
        <v>0.96306000000000003</v>
      </c>
      <c r="T669" s="38">
        <v>1</v>
      </c>
      <c r="U669" s="38">
        <v>3</v>
      </c>
      <c r="V669" s="38">
        <v>0</v>
      </c>
    </row>
    <row r="670" spans="1:22" ht="13.5" customHeight="1" x14ac:dyDescent="0.2">
      <c r="A670" s="32" t="s">
        <v>666</v>
      </c>
      <c r="B670" s="32" t="s">
        <v>8591</v>
      </c>
      <c r="C670" s="32" t="s">
        <v>18171</v>
      </c>
      <c r="D670" s="37">
        <v>7.3396210000000002</v>
      </c>
      <c r="E670" s="39">
        <v>646.98</v>
      </c>
      <c r="F670" s="39">
        <v>2165</v>
      </c>
      <c r="G670" s="39">
        <v>3978.38</v>
      </c>
      <c r="H670" s="38">
        <v>3</v>
      </c>
      <c r="I670" s="38">
        <v>4085</v>
      </c>
      <c r="J670" s="37">
        <v>18.518564098999999</v>
      </c>
      <c r="K670" s="37">
        <v>13.483012229</v>
      </c>
      <c r="L670" s="37">
        <v>29.441840666000001</v>
      </c>
      <c r="M670" s="37">
        <v>13.469382888</v>
      </c>
      <c r="N670" s="37">
        <v>36.175814870000004</v>
      </c>
      <c r="O670" s="37">
        <v>19.579675875</v>
      </c>
      <c r="P670" s="37">
        <v>6</v>
      </c>
      <c r="Q670" s="37">
        <v>93.210642899999996</v>
      </c>
      <c r="R670" s="38">
        <v>89244</v>
      </c>
      <c r="S670" s="37">
        <v>0.96306000000000003</v>
      </c>
      <c r="T670" s="38">
        <v>2</v>
      </c>
      <c r="U670" s="38">
        <v>3</v>
      </c>
      <c r="V670" s="38">
        <v>1</v>
      </c>
    </row>
    <row r="671" spans="1:22" ht="13.5" customHeight="1" x14ac:dyDescent="0.2">
      <c r="A671" s="32" t="s">
        <v>667</v>
      </c>
      <c r="B671" s="32" t="s">
        <v>8592</v>
      </c>
      <c r="C671" s="32" t="s">
        <v>18171</v>
      </c>
      <c r="D671" s="37">
        <v>8.7529690000000002</v>
      </c>
      <c r="E671" s="39">
        <v>944.98</v>
      </c>
      <c r="F671" s="39">
        <v>5362</v>
      </c>
      <c r="G671" s="39">
        <v>10616.9</v>
      </c>
      <c r="H671" s="38">
        <v>10</v>
      </c>
      <c r="I671" s="38">
        <v>10806</v>
      </c>
      <c r="J671" s="37">
        <v>17.952643519999999</v>
      </c>
      <c r="K671" s="37">
        <v>10.87768919</v>
      </c>
      <c r="L671" s="37">
        <v>29.613475817000001</v>
      </c>
      <c r="M671" s="37">
        <v>17.070696134999999</v>
      </c>
      <c r="N671" s="37">
        <v>23.901905551999999</v>
      </c>
      <c r="O671" s="37">
        <v>10.422359562</v>
      </c>
      <c r="P671" s="37">
        <v>4.7</v>
      </c>
      <c r="Q671" s="37">
        <v>73.295838500000002</v>
      </c>
      <c r="R671" s="38">
        <v>263426</v>
      </c>
      <c r="S671" s="37">
        <v>0.96306000000000003</v>
      </c>
      <c r="T671" s="38">
        <v>6</v>
      </c>
      <c r="U671" s="38">
        <v>10</v>
      </c>
      <c r="V671" s="38">
        <v>1</v>
      </c>
    </row>
    <row r="672" spans="1:22" ht="13.5" customHeight="1" x14ac:dyDescent="0.2">
      <c r="A672" s="32" t="s">
        <v>668</v>
      </c>
      <c r="B672" s="32" t="s">
        <v>8593</v>
      </c>
      <c r="C672" s="32" t="s">
        <v>18171</v>
      </c>
      <c r="D672" s="37">
        <v>5.0823260000000001</v>
      </c>
      <c r="E672" s="39">
        <v>1805.04</v>
      </c>
      <c r="F672" s="39">
        <v>7001</v>
      </c>
      <c r="G672" s="39">
        <v>12863.73</v>
      </c>
      <c r="H672" s="38">
        <v>12</v>
      </c>
      <c r="I672" s="38">
        <v>13714</v>
      </c>
      <c r="J672" s="37">
        <v>11.07367876</v>
      </c>
      <c r="K672" s="37">
        <v>11.313405143000001</v>
      </c>
      <c r="L672" s="37">
        <v>8.3538004844000007</v>
      </c>
      <c r="M672" s="37">
        <v>12.118219816</v>
      </c>
      <c r="N672" s="37">
        <v>31.317894408000001</v>
      </c>
      <c r="O672" s="37">
        <v>32.540131993000003</v>
      </c>
      <c r="P672" s="37">
        <v>6</v>
      </c>
      <c r="Q672" s="37">
        <v>94.966083699999999</v>
      </c>
      <c r="R672" s="38">
        <v>238207</v>
      </c>
      <c r="S672" s="37">
        <v>0.96306000000000003</v>
      </c>
      <c r="T672" s="38">
        <v>6</v>
      </c>
      <c r="U672" s="38">
        <v>12</v>
      </c>
      <c r="V672" s="38">
        <v>0</v>
      </c>
    </row>
    <row r="673" spans="1:22" ht="13.5" customHeight="1" x14ac:dyDescent="0.2">
      <c r="A673" s="32" t="s">
        <v>669</v>
      </c>
      <c r="B673" s="32" t="s">
        <v>8594</v>
      </c>
      <c r="C673" s="32" t="s">
        <v>18171</v>
      </c>
      <c r="D673" s="37">
        <v>1.877186</v>
      </c>
      <c r="E673" s="39">
        <v>1221.01</v>
      </c>
      <c r="F673" s="39">
        <v>2101</v>
      </c>
      <c r="G673" s="39">
        <v>4054.36</v>
      </c>
      <c r="H673" s="38">
        <v>4</v>
      </c>
      <c r="I673" s="38">
        <v>4085</v>
      </c>
      <c r="J673" s="37">
        <v>3.3628883550999999</v>
      </c>
      <c r="K673" s="37">
        <v>5.4783551379000004</v>
      </c>
      <c r="L673" s="37">
        <v>2.2304019300000002</v>
      </c>
      <c r="M673" s="37">
        <v>50.520784183000004</v>
      </c>
      <c r="N673" s="37">
        <v>0.41026312279999999</v>
      </c>
      <c r="O673" s="37">
        <v>18.447748841999999</v>
      </c>
      <c r="P673" s="37">
        <v>4.7</v>
      </c>
      <c r="Q673" s="37">
        <v>96.973218500000002</v>
      </c>
      <c r="R673" s="38">
        <v>141830</v>
      </c>
      <c r="S673" s="37">
        <v>0.96306000000000003</v>
      </c>
      <c r="T673" s="38">
        <v>2</v>
      </c>
      <c r="U673" s="38">
        <v>4</v>
      </c>
      <c r="V673" s="38">
        <v>1</v>
      </c>
    </row>
    <row r="674" spans="1:22" ht="13.5" customHeight="1" x14ac:dyDescent="0.2">
      <c r="A674" s="32" t="s">
        <v>670</v>
      </c>
      <c r="B674" s="32" t="s">
        <v>8595</v>
      </c>
      <c r="C674" s="32" t="s">
        <v>18171</v>
      </c>
      <c r="D674" s="37">
        <v>2.4005190000000001</v>
      </c>
      <c r="E674" s="39">
        <v>809</v>
      </c>
      <c r="F674" s="39">
        <v>2153</v>
      </c>
      <c r="G674" s="39">
        <v>4190.78</v>
      </c>
      <c r="H674" s="38">
        <v>5</v>
      </c>
      <c r="I674" s="38">
        <v>4300</v>
      </c>
      <c r="J674" s="37">
        <v>15.912717578000001</v>
      </c>
      <c r="K674" s="37">
        <v>12.855247071000001</v>
      </c>
      <c r="L674" s="37">
        <v>26.068963929999999</v>
      </c>
      <c r="M674" s="37">
        <v>15.076861125000001</v>
      </c>
      <c r="N674" s="37">
        <v>25.710804840000002</v>
      </c>
      <c r="O674" s="37">
        <v>15.251657835</v>
      </c>
      <c r="P674" s="37">
        <v>6</v>
      </c>
      <c r="Q674" s="37">
        <v>92.221247500000004</v>
      </c>
      <c r="R674" s="38">
        <v>117630</v>
      </c>
      <c r="S674" s="37">
        <v>0.96306000000000003</v>
      </c>
      <c r="T674" s="38">
        <v>2</v>
      </c>
      <c r="U674" s="38">
        <v>5</v>
      </c>
      <c r="V674" s="38">
        <v>1</v>
      </c>
    </row>
    <row r="675" spans="1:22" ht="13.5" customHeight="1" x14ac:dyDescent="0.2">
      <c r="A675" s="32" t="s">
        <v>671</v>
      </c>
      <c r="B675" s="32" t="s">
        <v>8596</v>
      </c>
      <c r="C675" s="32" t="s">
        <v>18171</v>
      </c>
      <c r="D675" s="37">
        <v>6.087726</v>
      </c>
      <c r="E675" s="39">
        <v>1449.02</v>
      </c>
      <c r="F675" s="39">
        <v>2604</v>
      </c>
      <c r="G675" s="39">
        <v>5061.87</v>
      </c>
      <c r="H675" s="38">
        <v>6</v>
      </c>
      <c r="I675" s="38">
        <v>5113</v>
      </c>
      <c r="J675" s="37">
        <v>11.291424384999999</v>
      </c>
      <c r="K675" s="37">
        <v>16.174807284</v>
      </c>
      <c r="L675" s="37">
        <v>11.764553296000001</v>
      </c>
      <c r="M675" s="37">
        <v>33.860689164</v>
      </c>
      <c r="N675" s="37">
        <v>2.8647031633000002</v>
      </c>
      <c r="O675" s="37">
        <v>17.891181893999999</v>
      </c>
      <c r="P675" s="37">
        <v>4.7</v>
      </c>
      <c r="Q675" s="37">
        <v>97.608973399999996</v>
      </c>
      <c r="R675" s="38">
        <v>168024</v>
      </c>
      <c r="S675" s="37">
        <v>0.96306000000000003</v>
      </c>
      <c r="T675" s="38">
        <v>2</v>
      </c>
      <c r="U675" s="38">
        <v>5</v>
      </c>
      <c r="V675" s="38">
        <v>1</v>
      </c>
    </row>
    <row r="676" spans="1:22" ht="13.5" customHeight="1" x14ac:dyDescent="0.2">
      <c r="A676" s="32" t="s">
        <v>672</v>
      </c>
      <c r="B676" s="32" t="s">
        <v>8597</v>
      </c>
      <c r="C676" s="32" t="s">
        <v>18171</v>
      </c>
      <c r="D676" s="37">
        <v>11.824619999999999</v>
      </c>
      <c r="E676" s="39">
        <v>478.01</v>
      </c>
      <c r="F676" s="39">
        <v>1018</v>
      </c>
      <c r="G676" s="39">
        <v>1897.9</v>
      </c>
      <c r="H676" s="38">
        <v>2</v>
      </c>
      <c r="I676" s="38">
        <v>2024</v>
      </c>
      <c r="J676" s="37">
        <v>6.7059418434999998</v>
      </c>
      <c r="K676" s="37">
        <v>6.8047383757000004</v>
      </c>
      <c r="L676" s="37">
        <v>11.101795198</v>
      </c>
      <c r="M676" s="37">
        <v>4.8646008331999999</v>
      </c>
      <c r="N676" s="37">
        <v>22.847593110999998</v>
      </c>
      <c r="O676" s="37">
        <v>18.918240948000001</v>
      </c>
      <c r="P676" s="37">
        <v>6</v>
      </c>
      <c r="Q676" s="37" t="s">
        <v>15680</v>
      </c>
      <c r="R676" s="38">
        <v>20254</v>
      </c>
      <c r="S676" s="37">
        <v>0.96306000000000003</v>
      </c>
      <c r="T676" s="38">
        <v>1</v>
      </c>
      <c r="U676" s="38">
        <v>2</v>
      </c>
      <c r="V676" s="38">
        <v>1</v>
      </c>
    </row>
    <row r="677" spans="1:22" ht="13.5" customHeight="1" x14ac:dyDescent="0.2">
      <c r="A677" s="32" t="s">
        <v>673</v>
      </c>
      <c r="B677" s="32" t="s">
        <v>8598</v>
      </c>
      <c r="C677" s="32" t="s">
        <v>18171</v>
      </c>
      <c r="D677" s="37">
        <v>7.324573</v>
      </c>
      <c r="E677" s="39">
        <v>403.99</v>
      </c>
      <c r="F677" s="39">
        <v>3635</v>
      </c>
      <c r="G677" s="39">
        <v>5765.51</v>
      </c>
      <c r="H677" s="38">
        <v>4</v>
      </c>
      <c r="I677" s="38">
        <v>6363</v>
      </c>
      <c r="J677" s="37">
        <v>6.0619394500999997</v>
      </c>
      <c r="K677" s="37">
        <v>9.1151302094000002</v>
      </c>
      <c r="L677" s="37">
        <v>29.037897597000001</v>
      </c>
      <c r="M677" s="37">
        <v>16.63943261</v>
      </c>
      <c r="N677" s="37">
        <v>7.1281722166000003</v>
      </c>
      <c r="O677" s="37">
        <v>1.9353637468</v>
      </c>
      <c r="P677" s="37">
        <v>4.7272090308000001</v>
      </c>
      <c r="Q677" s="37">
        <v>82.736340100000007</v>
      </c>
      <c r="R677" s="38">
        <v>187006</v>
      </c>
      <c r="S677" s="37">
        <v>0.96306000000000003</v>
      </c>
      <c r="T677" s="38">
        <v>2</v>
      </c>
      <c r="U677" s="38">
        <v>4</v>
      </c>
      <c r="V677" s="38">
        <v>3</v>
      </c>
    </row>
    <row r="678" spans="1:22" ht="13.5" customHeight="1" x14ac:dyDescent="0.2">
      <c r="A678" s="32" t="s">
        <v>674</v>
      </c>
      <c r="B678" s="32" t="s">
        <v>8599</v>
      </c>
      <c r="C678" s="32" t="s">
        <v>18171</v>
      </c>
      <c r="D678" s="37">
        <v>2.9929649999999999</v>
      </c>
      <c r="E678" s="39">
        <v>1478.99</v>
      </c>
      <c r="F678" s="39">
        <v>4141</v>
      </c>
      <c r="G678" s="39">
        <v>7987.3</v>
      </c>
      <c r="H678" s="38">
        <v>8</v>
      </c>
      <c r="I678" s="38">
        <v>8142</v>
      </c>
      <c r="J678" s="37">
        <v>6.8873621920000003</v>
      </c>
      <c r="K678" s="37">
        <v>4.8385897739999999</v>
      </c>
      <c r="L678" s="37">
        <v>11.546752671</v>
      </c>
      <c r="M678" s="37">
        <v>24.136878381999999</v>
      </c>
      <c r="N678" s="37">
        <v>6.2119728271000003</v>
      </c>
      <c r="O678" s="37">
        <v>18.340669127000002</v>
      </c>
      <c r="P678" s="37">
        <v>4.775284128</v>
      </c>
      <c r="Q678" s="37">
        <v>79.532171599999998</v>
      </c>
      <c r="R678" s="38">
        <v>189069</v>
      </c>
      <c r="S678" s="37">
        <v>0.96306000000000003</v>
      </c>
      <c r="T678" s="38">
        <v>4</v>
      </c>
      <c r="U678" s="38">
        <v>8</v>
      </c>
      <c r="V678" s="38">
        <v>0</v>
      </c>
    </row>
    <row r="679" spans="1:22" ht="13.5" customHeight="1" x14ac:dyDescent="0.2">
      <c r="A679" s="32" t="s">
        <v>675</v>
      </c>
      <c r="B679" s="32" t="s">
        <v>8600</v>
      </c>
      <c r="C679" s="32" t="s">
        <v>18171</v>
      </c>
      <c r="D679" s="37">
        <v>5.3755410000000001</v>
      </c>
      <c r="E679" s="39">
        <v>866.01</v>
      </c>
      <c r="F679" s="39">
        <v>1775</v>
      </c>
      <c r="G679" s="39">
        <v>3204.9</v>
      </c>
      <c r="H679" s="38">
        <v>2</v>
      </c>
      <c r="I679" s="38">
        <v>3278</v>
      </c>
      <c r="J679" s="37">
        <v>9.2919171085999999</v>
      </c>
      <c r="K679" s="37">
        <v>16.464990228000001</v>
      </c>
      <c r="L679" s="37">
        <v>9.6652800623000008</v>
      </c>
      <c r="M679" s="37">
        <v>26.025973366999999</v>
      </c>
      <c r="N679" s="37">
        <v>4.9984747466000004</v>
      </c>
      <c r="O679" s="37">
        <v>12.171997605</v>
      </c>
      <c r="P679" s="37">
        <v>4.7</v>
      </c>
      <c r="Q679" s="37">
        <v>80.897989899999999</v>
      </c>
      <c r="R679" s="38">
        <v>128926</v>
      </c>
      <c r="S679" s="37">
        <v>0.96306000000000003</v>
      </c>
      <c r="T679" s="38">
        <v>0</v>
      </c>
      <c r="U679" s="38">
        <v>2</v>
      </c>
      <c r="V679" s="38">
        <v>0</v>
      </c>
    </row>
    <row r="680" spans="1:22" ht="13.5" customHeight="1" x14ac:dyDescent="0.2">
      <c r="A680" s="32" t="s">
        <v>676</v>
      </c>
      <c r="B680" s="32" t="s">
        <v>8601</v>
      </c>
      <c r="C680" s="32" t="s">
        <v>18171</v>
      </c>
      <c r="D680" s="37">
        <v>3.0152070000000002</v>
      </c>
      <c r="E680" s="39">
        <v>779.02</v>
      </c>
      <c r="F680" s="39">
        <v>1856</v>
      </c>
      <c r="G680" s="39">
        <v>3836.11</v>
      </c>
      <c r="H680" s="38">
        <v>5</v>
      </c>
      <c r="I680" s="38">
        <v>3918</v>
      </c>
      <c r="J680" s="37">
        <v>3.9800813392999999</v>
      </c>
      <c r="K680" s="37">
        <v>3.8430608264999999</v>
      </c>
      <c r="L680" s="37">
        <v>4.6618043426</v>
      </c>
      <c r="M680" s="37">
        <v>61.734952276000001</v>
      </c>
      <c r="N680" s="37">
        <v>0.60225760260000005</v>
      </c>
      <c r="O680" s="37">
        <v>22.604004397000001</v>
      </c>
      <c r="P680" s="37">
        <v>4.7</v>
      </c>
      <c r="Q680" s="37">
        <v>92.717494500000001</v>
      </c>
      <c r="R680" s="38">
        <v>91901</v>
      </c>
      <c r="S680" s="37">
        <v>0.96306000000000003</v>
      </c>
      <c r="T680" s="38">
        <v>3</v>
      </c>
      <c r="U680" s="38">
        <v>4</v>
      </c>
      <c r="V680" s="38">
        <v>2</v>
      </c>
    </row>
    <row r="681" spans="1:22" ht="13.5" customHeight="1" x14ac:dyDescent="0.2">
      <c r="A681" s="32" t="s">
        <v>677</v>
      </c>
      <c r="B681" s="32" t="s">
        <v>8602</v>
      </c>
      <c r="C681" s="32" t="s">
        <v>18171</v>
      </c>
      <c r="D681" s="37">
        <v>5.1470580000000004</v>
      </c>
      <c r="E681" s="39">
        <v>685.98</v>
      </c>
      <c r="F681" s="39">
        <v>1912</v>
      </c>
      <c r="G681" s="39">
        <v>3906.99</v>
      </c>
      <c r="H681" s="38">
        <v>5</v>
      </c>
      <c r="I681" s="38">
        <v>4055</v>
      </c>
      <c r="J681" s="37">
        <v>34.873723468000001</v>
      </c>
      <c r="K681" s="37">
        <v>45.061726923999998</v>
      </c>
      <c r="L681" s="37">
        <v>30.891246198000001</v>
      </c>
      <c r="M681" s="37">
        <v>13.483968322999999</v>
      </c>
      <c r="N681" s="37">
        <v>30.757339300999998</v>
      </c>
      <c r="O681" s="37">
        <v>48.501251164999999</v>
      </c>
      <c r="P681" s="37">
        <v>4.7</v>
      </c>
      <c r="Q681" s="37">
        <v>83.707463399999995</v>
      </c>
      <c r="R681" s="38">
        <v>116752</v>
      </c>
      <c r="S681" s="37">
        <v>0.96306000000000003</v>
      </c>
      <c r="T681" s="38">
        <v>1</v>
      </c>
      <c r="U681" s="38">
        <v>3</v>
      </c>
      <c r="V681" s="38">
        <v>2</v>
      </c>
    </row>
    <row r="682" spans="1:22" ht="13.5" customHeight="1" x14ac:dyDescent="0.2">
      <c r="A682" s="32" t="s">
        <v>678</v>
      </c>
      <c r="B682" s="32" t="s">
        <v>8603</v>
      </c>
      <c r="C682" s="32" t="s">
        <v>18171</v>
      </c>
      <c r="D682" s="37">
        <v>3.9954329999999998</v>
      </c>
      <c r="E682" s="39">
        <v>267</v>
      </c>
      <c r="F682" s="39">
        <v>517</v>
      </c>
      <c r="G682" s="39">
        <v>1048.05</v>
      </c>
      <c r="H682" s="38">
        <v>1</v>
      </c>
      <c r="I682" s="38">
        <v>1058</v>
      </c>
      <c r="J682" s="37">
        <v>8.2712481415999992</v>
      </c>
      <c r="K682" s="37">
        <v>3.9466412540000002</v>
      </c>
      <c r="L682" s="37">
        <v>6.1408875991</v>
      </c>
      <c r="M682" s="37">
        <v>65.228324606000001</v>
      </c>
      <c r="N682" s="37">
        <v>0.67858375550000005</v>
      </c>
      <c r="O682" s="37">
        <v>25.676741161999999</v>
      </c>
      <c r="P682" s="37">
        <v>4.7</v>
      </c>
      <c r="Q682" s="37" t="s">
        <v>15680</v>
      </c>
      <c r="R682" s="38">
        <v>22432</v>
      </c>
      <c r="S682" s="37">
        <v>0.96306000000000003</v>
      </c>
      <c r="T682" s="38">
        <v>1</v>
      </c>
      <c r="U682" s="38">
        <v>1</v>
      </c>
      <c r="V682" s="38">
        <v>1</v>
      </c>
    </row>
    <row r="683" spans="1:22" ht="13.5" customHeight="1" x14ac:dyDescent="0.2">
      <c r="A683" s="32" t="s">
        <v>679</v>
      </c>
      <c r="B683" s="32" t="s">
        <v>8604</v>
      </c>
      <c r="C683" s="32" t="s">
        <v>18171</v>
      </c>
      <c r="D683" s="37">
        <v>4.0293039999999998</v>
      </c>
      <c r="E683" s="39">
        <v>408.99</v>
      </c>
      <c r="F683" s="39">
        <v>807</v>
      </c>
      <c r="G683" s="39">
        <v>1535.93</v>
      </c>
      <c r="H683" s="38">
        <v>2</v>
      </c>
      <c r="I683" s="38">
        <v>1566</v>
      </c>
      <c r="J683" s="37">
        <v>7.4899947545999996</v>
      </c>
      <c r="K683" s="37">
        <v>5.2458276203</v>
      </c>
      <c r="L683" s="37">
        <v>6.4792175190999997</v>
      </c>
      <c r="M683" s="37">
        <v>89.490772378000003</v>
      </c>
      <c r="N683" s="37">
        <v>1.2687262447000001</v>
      </c>
      <c r="O683" s="37">
        <v>29.671505761999999</v>
      </c>
      <c r="P683" s="37">
        <v>4.7</v>
      </c>
      <c r="Q683" s="37" t="s">
        <v>15680</v>
      </c>
      <c r="R683" s="38">
        <v>35055</v>
      </c>
      <c r="S683" s="37">
        <v>0.96306000000000003</v>
      </c>
      <c r="T683" s="38">
        <v>1</v>
      </c>
      <c r="U683" s="38">
        <v>2</v>
      </c>
      <c r="V683" s="38">
        <v>0</v>
      </c>
    </row>
    <row r="684" spans="1:22" ht="13.5" customHeight="1" x14ac:dyDescent="0.2">
      <c r="A684" s="32" t="s">
        <v>680</v>
      </c>
      <c r="B684" s="32" t="s">
        <v>8605</v>
      </c>
      <c r="C684" s="32" t="s">
        <v>18171</v>
      </c>
      <c r="D684" s="37">
        <v>5.3635279999999996</v>
      </c>
      <c r="E684" s="39">
        <v>410.02</v>
      </c>
      <c r="F684" s="39">
        <v>2020</v>
      </c>
      <c r="G684" s="39">
        <v>3734.36</v>
      </c>
      <c r="H684" s="38">
        <v>4</v>
      </c>
      <c r="I684" s="38">
        <v>3921</v>
      </c>
      <c r="J684" s="37">
        <v>8.8953680492</v>
      </c>
      <c r="K684" s="37">
        <v>7.1407776608000004</v>
      </c>
      <c r="L684" s="37">
        <v>10.183874790000001</v>
      </c>
      <c r="M684" s="37">
        <v>17.856924383999999</v>
      </c>
      <c r="N684" s="37">
        <v>3.1723065775000001</v>
      </c>
      <c r="O684" s="37">
        <v>10.119450161</v>
      </c>
      <c r="P684" s="37">
        <v>4.7</v>
      </c>
      <c r="Q684" s="37">
        <v>84.395156900000003</v>
      </c>
      <c r="R684" s="38">
        <v>138441</v>
      </c>
      <c r="S684" s="37">
        <v>0.96306000000000003</v>
      </c>
      <c r="T684" s="38">
        <v>2</v>
      </c>
      <c r="U684" s="38">
        <v>3</v>
      </c>
      <c r="V684" s="38">
        <v>1</v>
      </c>
    </row>
    <row r="685" spans="1:22" ht="13.5" customHeight="1" x14ac:dyDescent="0.2">
      <c r="A685" s="32" t="s">
        <v>681</v>
      </c>
      <c r="B685" s="32" t="s">
        <v>8606</v>
      </c>
      <c r="C685" s="32" t="s">
        <v>18171</v>
      </c>
      <c r="D685" s="37">
        <v>5.8117570000000001</v>
      </c>
      <c r="E685" s="39">
        <v>1253.01</v>
      </c>
      <c r="F685" s="39">
        <v>2109</v>
      </c>
      <c r="G685" s="39">
        <v>4037.91</v>
      </c>
      <c r="H685" s="38">
        <v>3</v>
      </c>
      <c r="I685" s="38">
        <v>4082</v>
      </c>
      <c r="J685" s="37">
        <v>19.027669891999999</v>
      </c>
      <c r="K685" s="37">
        <v>21.521252699000001</v>
      </c>
      <c r="L685" s="37">
        <v>19.262811879000001</v>
      </c>
      <c r="M685" s="37">
        <v>44.675258221999997</v>
      </c>
      <c r="N685" s="37">
        <v>7.8774575494999999</v>
      </c>
      <c r="O685" s="37">
        <v>15.683386819000001</v>
      </c>
      <c r="P685" s="37">
        <v>5.0742060204000001</v>
      </c>
      <c r="Q685" s="37">
        <v>78.547452300000003</v>
      </c>
      <c r="R685" s="38">
        <v>130991</v>
      </c>
      <c r="S685" s="37">
        <v>0.96306000000000003</v>
      </c>
      <c r="T685" s="38">
        <v>2</v>
      </c>
      <c r="U685" s="38">
        <v>2</v>
      </c>
      <c r="V685" s="38">
        <v>1</v>
      </c>
    </row>
    <row r="686" spans="1:22" ht="13.5" customHeight="1" x14ac:dyDescent="0.2">
      <c r="A686" s="32" t="s">
        <v>682</v>
      </c>
      <c r="B686" s="32" t="s">
        <v>8607</v>
      </c>
      <c r="C686" s="32" t="s">
        <v>18174</v>
      </c>
      <c r="D686" s="37">
        <v>4.4059869999999997</v>
      </c>
      <c r="E686" s="39">
        <v>1127.98</v>
      </c>
      <c r="F686" s="39">
        <v>2348</v>
      </c>
      <c r="G686" s="39">
        <v>4445.6099999999997</v>
      </c>
      <c r="H686" s="38">
        <v>5</v>
      </c>
      <c r="I686" s="38">
        <v>4561</v>
      </c>
      <c r="J686" s="37">
        <v>4.6729510032999997</v>
      </c>
      <c r="K686" s="37">
        <v>12.905380103000001</v>
      </c>
      <c r="L686" s="37">
        <v>2.2592172998</v>
      </c>
      <c r="M686" s="37">
        <v>9.7519000030999994</v>
      </c>
      <c r="N686" s="37">
        <v>4.7801160753999996</v>
      </c>
      <c r="O686" s="37">
        <v>9.6778665749999995</v>
      </c>
      <c r="P686" s="37">
        <v>10.7</v>
      </c>
      <c r="Q686" s="37">
        <v>88.943452199999996</v>
      </c>
      <c r="R686" s="38">
        <v>162736</v>
      </c>
      <c r="S686" s="37">
        <v>1.6216200000000001</v>
      </c>
      <c r="T686" s="38">
        <v>2</v>
      </c>
      <c r="U686" s="38">
        <v>5</v>
      </c>
      <c r="V686" s="38">
        <v>0</v>
      </c>
    </row>
    <row r="687" spans="1:22" ht="13.5" customHeight="1" x14ac:dyDescent="0.2">
      <c r="A687" s="32" t="s">
        <v>683</v>
      </c>
      <c r="B687" s="32" t="s">
        <v>8608</v>
      </c>
      <c r="C687" s="32" t="s">
        <v>18174</v>
      </c>
      <c r="D687" s="37">
        <v>3.5605660000000001</v>
      </c>
      <c r="E687" s="39">
        <v>755.99</v>
      </c>
      <c r="F687" s="39">
        <v>3725</v>
      </c>
      <c r="G687" s="39">
        <v>2892.7</v>
      </c>
      <c r="H687" s="38">
        <v>4</v>
      </c>
      <c r="I687" s="38">
        <v>7749</v>
      </c>
      <c r="J687" s="37">
        <v>62.034665599999997</v>
      </c>
      <c r="K687" s="37">
        <v>52.842427391999998</v>
      </c>
      <c r="L687" s="37">
        <v>62.974461990000002</v>
      </c>
      <c r="M687" s="37">
        <v>18.302539937999999</v>
      </c>
      <c r="N687" s="37">
        <v>44.580172388000001</v>
      </c>
      <c r="O687" s="37">
        <v>74.092668156000002</v>
      </c>
      <c r="P687" s="37">
        <v>10.308174289</v>
      </c>
      <c r="Q687" s="37">
        <v>43.033279200000003</v>
      </c>
      <c r="R687" s="38">
        <v>259587</v>
      </c>
      <c r="S687" s="37">
        <v>1.6216200000000001</v>
      </c>
      <c r="T687" s="38">
        <v>2</v>
      </c>
      <c r="U687" s="38">
        <v>1</v>
      </c>
      <c r="V687" s="38">
        <v>0</v>
      </c>
    </row>
    <row r="688" spans="1:22" ht="13.5" customHeight="1" x14ac:dyDescent="0.2">
      <c r="A688" s="32" t="s">
        <v>684</v>
      </c>
      <c r="B688" s="32" t="s">
        <v>8609</v>
      </c>
      <c r="C688" s="32" t="s">
        <v>18174</v>
      </c>
      <c r="D688" s="37">
        <v>5.1970299999999998</v>
      </c>
      <c r="E688" s="39">
        <v>2222.9699999999998</v>
      </c>
      <c r="F688" s="39">
        <v>5411</v>
      </c>
      <c r="G688" s="39">
        <v>10299.969999999999</v>
      </c>
      <c r="H688" s="38">
        <v>8</v>
      </c>
      <c r="I688" s="38">
        <v>10624</v>
      </c>
      <c r="J688" s="37">
        <v>9.2296874179999993</v>
      </c>
      <c r="K688" s="37">
        <v>24.173020945000001</v>
      </c>
      <c r="L688" s="37">
        <v>10.302477207000001</v>
      </c>
      <c r="M688" s="37">
        <v>14.944904572</v>
      </c>
      <c r="N688" s="37">
        <v>3.9265064567999999</v>
      </c>
      <c r="O688" s="37">
        <v>21.565675845000001</v>
      </c>
      <c r="P688" s="37">
        <v>10.116125289999999</v>
      </c>
      <c r="Q688" s="37">
        <v>77.389303999999996</v>
      </c>
      <c r="R688" s="38">
        <v>302813</v>
      </c>
      <c r="S688" s="37">
        <v>1.6216200000000001</v>
      </c>
      <c r="T688" s="38">
        <v>4</v>
      </c>
      <c r="U688" s="38">
        <v>8</v>
      </c>
      <c r="V688" s="38">
        <v>0</v>
      </c>
    </row>
    <row r="689" spans="1:22" ht="13.5" customHeight="1" x14ac:dyDescent="0.2">
      <c r="A689" s="32" t="s">
        <v>685</v>
      </c>
      <c r="B689" s="32" t="s">
        <v>8610</v>
      </c>
      <c r="C689" s="32" t="s">
        <v>18174</v>
      </c>
      <c r="D689" s="37">
        <v>6.0069749999999997</v>
      </c>
      <c r="E689" s="39">
        <v>852.03</v>
      </c>
      <c r="F689" s="39">
        <v>3395</v>
      </c>
      <c r="G689" s="39">
        <v>2433.5</v>
      </c>
      <c r="H689" s="38">
        <v>4</v>
      </c>
      <c r="I689" s="38">
        <v>6788</v>
      </c>
      <c r="J689" s="37">
        <v>40.212042709000002</v>
      </c>
      <c r="K689" s="37">
        <v>37.388751798000001</v>
      </c>
      <c r="L689" s="37">
        <v>29.127700054999998</v>
      </c>
      <c r="M689" s="37">
        <v>10.632748574000001</v>
      </c>
      <c r="N689" s="37">
        <v>24.363788539000002</v>
      </c>
      <c r="O689" s="37">
        <v>29.315227330999999</v>
      </c>
      <c r="P689" s="37">
        <v>10.371559633</v>
      </c>
      <c r="Q689" s="37">
        <v>58.151686900000001</v>
      </c>
      <c r="R689" s="38">
        <v>289325</v>
      </c>
      <c r="S689" s="37">
        <v>1.6216200000000001</v>
      </c>
      <c r="T689" s="38">
        <v>3</v>
      </c>
      <c r="U689" s="38">
        <v>3</v>
      </c>
      <c r="V689" s="38">
        <v>0</v>
      </c>
    </row>
    <row r="690" spans="1:22" ht="13.5" customHeight="1" x14ac:dyDescent="0.2">
      <c r="A690" s="32" t="s">
        <v>686</v>
      </c>
      <c r="B690" s="32" t="s">
        <v>8611</v>
      </c>
      <c r="C690" s="32" t="s">
        <v>18174</v>
      </c>
      <c r="D690" s="37">
        <v>5.3265609999999999</v>
      </c>
      <c r="E690" s="39">
        <v>1625.97</v>
      </c>
      <c r="F690" s="39">
        <v>5674</v>
      </c>
      <c r="G690" s="39">
        <v>7622.8</v>
      </c>
      <c r="H690" s="38">
        <v>10</v>
      </c>
      <c r="I690" s="38">
        <v>11268</v>
      </c>
      <c r="J690" s="37">
        <v>38.623004635000001</v>
      </c>
      <c r="K690" s="37">
        <v>45.016400519000001</v>
      </c>
      <c r="L690" s="37">
        <v>43.242026490999997</v>
      </c>
      <c r="M690" s="37">
        <v>18.286918409999998</v>
      </c>
      <c r="N690" s="37">
        <v>27.241274635</v>
      </c>
      <c r="O690" s="37">
        <v>48.943833566000002</v>
      </c>
      <c r="P690" s="37">
        <v>10.618897233</v>
      </c>
      <c r="Q690" s="37">
        <v>77.426191399999993</v>
      </c>
      <c r="R690" s="38">
        <v>308720</v>
      </c>
      <c r="S690" s="37">
        <v>1.6216200000000001</v>
      </c>
      <c r="T690" s="38">
        <v>6</v>
      </c>
      <c r="U690" s="38">
        <v>9</v>
      </c>
      <c r="V690" s="38">
        <v>3</v>
      </c>
    </row>
    <row r="691" spans="1:22" ht="13.5" customHeight="1" x14ac:dyDescent="0.2">
      <c r="A691" s="32" t="s">
        <v>687</v>
      </c>
      <c r="B691" s="32" t="s">
        <v>8612</v>
      </c>
      <c r="C691" s="32" t="s">
        <v>18174</v>
      </c>
      <c r="D691" s="37">
        <v>3.1962830000000002</v>
      </c>
      <c r="E691" s="39">
        <v>1843.98</v>
      </c>
      <c r="F691" s="39">
        <v>5601</v>
      </c>
      <c r="G691" s="39">
        <v>10336.08</v>
      </c>
      <c r="H691" s="38">
        <v>14</v>
      </c>
      <c r="I691" s="38">
        <v>11057</v>
      </c>
      <c r="J691" s="37">
        <v>24.030998344</v>
      </c>
      <c r="K691" s="37">
        <v>32.503491242000003</v>
      </c>
      <c r="L691" s="37">
        <v>32.796669704999999</v>
      </c>
      <c r="M691" s="37">
        <v>10.453412881</v>
      </c>
      <c r="N691" s="37">
        <v>40.981192450000002</v>
      </c>
      <c r="O691" s="37">
        <v>39.029504172000003</v>
      </c>
      <c r="P691" s="37">
        <v>10.093425992</v>
      </c>
      <c r="Q691" s="37">
        <v>84.424798800000005</v>
      </c>
      <c r="R691" s="38">
        <v>383477</v>
      </c>
      <c r="S691" s="37">
        <v>1.6216200000000001</v>
      </c>
      <c r="T691" s="38">
        <v>10</v>
      </c>
      <c r="U691" s="38">
        <v>12</v>
      </c>
      <c r="V691" s="38">
        <v>1</v>
      </c>
    </row>
    <row r="692" spans="1:22" ht="13.5" customHeight="1" x14ac:dyDescent="0.2">
      <c r="A692" s="32" t="s">
        <v>688</v>
      </c>
      <c r="B692" s="32" t="s">
        <v>8613</v>
      </c>
      <c r="C692" s="32" t="s">
        <v>18174</v>
      </c>
      <c r="D692" s="37">
        <v>11.54566</v>
      </c>
      <c r="E692" s="39">
        <v>1464</v>
      </c>
      <c r="F692" s="39">
        <v>5231</v>
      </c>
      <c r="G692" s="39">
        <v>7759.3</v>
      </c>
      <c r="H692" s="38">
        <v>10</v>
      </c>
      <c r="I692" s="38">
        <v>10741</v>
      </c>
      <c r="J692" s="37">
        <v>42.581049985</v>
      </c>
      <c r="K692" s="37">
        <v>48.953847154999998</v>
      </c>
      <c r="L692" s="37">
        <v>48.711061385000001</v>
      </c>
      <c r="M692" s="37">
        <v>11.498939212</v>
      </c>
      <c r="N692" s="37">
        <v>46.824480663999999</v>
      </c>
      <c r="O692" s="37">
        <v>44.968820538000003</v>
      </c>
      <c r="P692" s="37">
        <v>10.275578718</v>
      </c>
      <c r="Q692" s="37">
        <v>68.901526500000003</v>
      </c>
      <c r="R692" s="38">
        <v>290445</v>
      </c>
      <c r="S692" s="37">
        <v>1.6216200000000001</v>
      </c>
      <c r="T692" s="38">
        <v>5</v>
      </c>
      <c r="U692" s="38">
        <v>10</v>
      </c>
      <c r="V692" s="38">
        <v>2</v>
      </c>
    </row>
    <row r="693" spans="1:22" ht="13.5" customHeight="1" x14ac:dyDescent="0.2">
      <c r="A693" s="32" t="s">
        <v>689</v>
      </c>
      <c r="B693" s="32" t="s">
        <v>8614</v>
      </c>
      <c r="C693" s="32" t="s">
        <v>18174</v>
      </c>
      <c r="D693" s="37">
        <v>7.0591290000000004</v>
      </c>
      <c r="E693" s="39">
        <v>607.97</v>
      </c>
      <c r="F693" s="39">
        <v>2736</v>
      </c>
      <c r="G693" s="39">
        <v>1921.57</v>
      </c>
      <c r="H693" s="38">
        <v>4</v>
      </c>
      <c r="I693" s="38">
        <v>5517</v>
      </c>
      <c r="J693" s="37">
        <v>54.056393253000003</v>
      </c>
      <c r="K693" s="37">
        <v>49.575322513000003</v>
      </c>
      <c r="L693" s="37">
        <v>53.135973305999997</v>
      </c>
      <c r="M693" s="37">
        <v>17.106948396</v>
      </c>
      <c r="N693" s="37">
        <v>45.709879241000003</v>
      </c>
      <c r="O693" s="37">
        <v>77.833197280999997</v>
      </c>
      <c r="P693" s="37">
        <v>10.37462039</v>
      </c>
      <c r="Q693" s="37">
        <v>78.001363100000006</v>
      </c>
      <c r="R693" s="38">
        <v>177678</v>
      </c>
      <c r="S693" s="37">
        <v>1.6216200000000001</v>
      </c>
      <c r="T693" s="38">
        <v>2</v>
      </c>
      <c r="U693" s="38">
        <v>4</v>
      </c>
      <c r="V693" s="38">
        <v>1</v>
      </c>
    </row>
    <row r="694" spans="1:22" ht="13.5" customHeight="1" x14ac:dyDescent="0.2">
      <c r="A694" s="32" t="s">
        <v>690</v>
      </c>
      <c r="B694" s="32" t="s">
        <v>8615</v>
      </c>
      <c r="C694" s="32" t="s">
        <v>18174</v>
      </c>
      <c r="D694" s="37">
        <v>5.0821329999999998</v>
      </c>
      <c r="E694" s="39">
        <v>824</v>
      </c>
      <c r="F694" s="39">
        <v>2764</v>
      </c>
      <c r="G694" s="39">
        <v>2109.37</v>
      </c>
      <c r="H694" s="38">
        <v>3</v>
      </c>
      <c r="I694" s="38">
        <v>5486</v>
      </c>
      <c r="J694" s="37">
        <v>45.996394311000003</v>
      </c>
      <c r="K694" s="37">
        <v>47.200992814999999</v>
      </c>
      <c r="L694" s="37">
        <v>48.672211767</v>
      </c>
      <c r="M694" s="37">
        <v>12.691491685000001</v>
      </c>
      <c r="N694" s="37">
        <v>44.593189738</v>
      </c>
      <c r="O694" s="37">
        <v>46.431143134000003</v>
      </c>
      <c r="P694" s="37">
        <v>10.375496689</v>
      </c>
      <c r="Q694" s="37">
        <v>78.664029200000002</v>
      </c>
      <c r="R694" s="38">
        <v>170554</v>
      </c>
      <c r="S694" s="37">
        <v>1.6216200000000001</v>
      </c>
      <c r="T694" s="38">
        <v>1</v>
      </c>
      <c r="U694" s="38">
        <v>2</v>
      </c>
      <c r="V694" s="38">
        <v>0</v>
      </c>
    </row>
    <row r="695" spans="1:22" ht="13.5" customHeight="1" x14ac:dyDescent="0.2">
      <c r="A695" s="32" t="s">
        <v>691</v>
      </c>
      <c r="B695" s="32" t="s">
        <v>8616</v>
      </c>
      <c r="C695" s="32" t="s">
        <v>18174</v>
      </c>
      <c r="D695" s="37">
        <v>6.2363499999999998</v>
      </c>
      <c r="E695" s="39">
        <v>1591.02</v>
      </c>
      <c r="F695" s="39">
        <v>5501</v>
      </c>
      <c r="G695" s="39">
        <v>8454.0400000000009</v>
      </c>
      <c r="H695" s="38">
        <v>13</v>
      </c>
      <c r="I695" s="38">
        <v>10858</v>
      </c>
      <c r="J695" s="37">
        <v>25.754122223</v>
      </c>
      <c r="K695" s="37">
        <v>36.323393500000002</v>
      </c>
      <c r="L695" s="37">
        <v>24.814882787999998</v>
      </c>
      <c r="M695" s="37">
        <v>11.52782895</v>
      </c>
      <c r="N695" s="37">
        <v>29.045567664</v>
      </c>
      <c r="O695" s="37">
        <v>45.053778684999997</v>
      </c>
      <c r="P695" s="37">
        <v>10.382984446</v>
      </c>
      <c r="Q695" s="37">
        <v>84.700672499999996</v>
      </c>
      <c r="R695" s="38">
        <v>283245</v>
      </c>
      <c r="S695" s="37">
        <v>1.6216200000000001</v>
      </c>
      <c r="T695" s="38">
        <v>9</v>
      </c>
      <c r="U695" s="38">
        <v>12</v>
      </c>
      <c r="V695" s="38">
        <v>1</v>
      </c>
    </row>
    <row r="696" spans="1:22" ht="13.5" customHeight="1" x14ac:dyDescent="0.2">
      <c r="A696" s="32" t="s">
        <v>692</v>
      </c>
      <c r="B696" s="32" t="s">
        <v>8617</v>
      </c>
      <c r="C696" s="32" t="s">
        <v>18174</v>
      </c>
      <c r="D696" s="37">
        <v>9.2982650000000007</v>
      </c>
      <c r="E696" s="39">
        <v>2245.9699999999998</v>
      </c>
      <c r="F696" s="39">
        <v>6207</v>
      </c>
      <c r="G696" s="39">
        <v>11601.26</v>
      </c>
      <c r="H696" s="38">
        <v>14</v>
      </c>
      <c r="I696" s="38">
        <v>12217</v>
      </c>
      <c r="J696" s="37">
        <v>9.2743165939000001</v>
      </c>
      <c r="K696" s="37">
        <v>19.923293245</v>
      </c>
      <c r="L696" s="37">
        <v>8.7370516700999996</v>
      </c>
      <c r="M696" s="37">
        <v>15.389352374</v>
      </c>
      <c r="N696" s="37">
        <v>11.3234736</v>
      </c>
      <c r="O696" s="37">
        <v>17.815132403</v>
      </c>
      <c r="P696" s="37">
        <v>10.605184571000001</v>
      </c>
      <c r="Q696" s="37">
        <v>91.547094200000004</v>
      </c>
      <c r="R696" s="38">
        <v>365920</v>
      </c>
      <c r="S696" s="37">
        <v>1.6216200000000001</v>
      </c>
      <c r="T696" s="38">
        <v>8</v>
      </c>
      <c r="U696" s="38">
        <v>13</v>
      </c>
      <c r="V696" s="38">
        <v>3</v>
      </c>
    </row>
    <row r="697" spans="1:22" ht="13.5" customHeight="1" x14ac:dyDescent="0.2">
      <c r="A697" s="32" t="s">
        <v>693</v>
      </c>
      <c r="B697" s="32" t="s">
        <v>8618</v>
      </c>
      <c r="C697" s="32" t="s">
        <v>18174</v>
      </c>
      <c r="D697" s="37">
        <v>8.8473030000000001</v>
      </c>
      <c r="E697" s="39">
        <v>935.98</v>
      </c>
      <c r="F697" s="39">
        <v>4099</v>
      </c>
      <c r="G697" s="39">
        <v>6766.8</v>
      </c>
      <c r="H697" s="38">
        <v>4</v>
      </c>
      <c r="I697" s="38">
        <v>8028</v>
      </c>
      <c r="J697" s="37">
        <v>52.818101179999999</v>
      </c>
      <c r="K697" s="37">
        <v>55.986346828000002</v>
      </c>
      <c r="L697" s="37">
        <v>65.879246784000003</v>
      </c>
      <c r="M697" s="37">
        <v>19.433832579000001</v>
      </c>
      <c r="N697" s="37">
        <v>55.626556102999999</v>
      </c>
      <c r="O697" s="37">
        <v>39.144811386000001</v>
      </c>
      <c r="P697" s="37">
        <v>10.299212709000001</v>
      </c>
      <c r="Q697" s="37">
        <v>80.278600100000006</v>
      </c>
      <c r="R697" s="38">
        <v>236341</v>
      </c>
      <c r="S697" s="37">
        <v>1.6216200000000001</v>
      </c>
      <c r="T697" s="38">
        <v>3</v>
      </c>
      <c r="U697" s="38">
        <v>3</v>
      </c>
      <c r="V697" s="38">
        <v>0</v>
      </c>
    </row>
    <row r="698" spans="1:22" ht="13.5" customHeight="1" x14ac:dyDescent="0.2">
      <c r="A698" s="32" t="s">
        <v>694</v>
      </c>
      <c r="B698" s="32" t="s">
        <v>8619</v>
      </c>
      <c r="C698" s="32" t="s">
        <v>18174</v>
      </c>
      <c r="D698" s="37">
        <v>5.0170919999999999</v>
      </c>
      <c r="E698" s="39">
        <v>693.98</v>
      </c>
      <c r="F698" s="39">
        <v>2726</v>
      </c>
      <c r="G698" s="39">
        <v>2042.39</v>
      </c>
      <c r="H698" s="38">
        <v>7</v>
      </c>
      <c r="I698" s="38">
        <v>5396</v>
      </c>
      <c r="J698" s="37">
        <v>61.020961055999997</v>
      </c>
      <c r="K698" s="37">
        <v>56.395452833</v>
      </c>
      <c r="L698" s="37">
        <v>56.648813492000002</v>
      </c>
      <c r="M698" s="37">
        <v>9.5675839991</v>
      </c>
      <c r="N698" s="37">
        <v>52.036286482999998</v>
      </c>
      <c r="O698" s="37">
        <v>75.452322792999993</v>
      </c>
      <c r="P698" s="37">
        <v>10.313797468000001</v>
      </c>
      <c r="Q698" s="37">
        <v>87.507187400000007</v>
      </c>
      <c r="R698" s="38">
        <v>139369</v>
      </c>
      <c r="S698" s="37">
        <v>1.6216200000000001</v>
      </c>
      <c r="T698" s="38">
        <v>6</v>
      </c>
      <c r="U698" s="38">
        <v>6</v>
      </c>
      <c r="V698" s="38">
        <v>2</v>
      </c>
    </row>
    <row r="699" spans="1:22" ht="13.5" customHeight="1" x14ac:dyDescent="0.2">
      <c r="A699" s="32" t="s">
        <v>695</v>
      </c>
      <c r="B699" s="32" t="s">
        <v>8620</v>
      </c>
      <c r="C699" s="32" t="s">
        <v>18174</v>
      </c>
      <c r="D699" s="37">
        <v>6.0477619999999996</v>
      </c>
      <c r="E699" s="39">
        <v>1016.01</v>
      </c>
      <c r="F699" s="39">
        <v>4172</v>
      </c>
      <c r="G699" s="39">
        <v>5808.98</v>
      </c>
      <c r="H699" s="38">
        <v>7</v>
      </c>
      <c r="I699" s="38">
        <v>8077</v>
      </c>
      <c r="J699" s="37">
        <v>27.959777463000002</v>
      </c>
      <c r="K699" s="37">
        <v>29.511668968999999</v>
      </c>
      <c r="L699" s="37">
        <v>35.077862791999998</v>
      </c>
      <c r="M699" s="37">
        <v>6.5797582103999996</v>
      </c>
      <c r="N699" s="37">
        <v>46.939002547999998</v>
      </c>
      <c r="O699" s="37">
        <v>34.405547931000001</v>
      </c>
      <c r="P699" s="37">
        <v>10.318147148</v>
      </c>
      <c r="Q699" s="37">
        <v>84.762861900000004</v>
      </c>
      <c r="R699" s="38">
        <v>232184</v>
      </c>
      <c r="S699" s="37">
        <v>1.6216200000000001</v>
      </c>
      <c r="T699" s="38">
        <v>3</v>
      </c>
      <c r="U699" s="38">
        <v>5</v>
      </c>
      <c r="V699" s="38">
        <v>0</v>
      </c>
    </row>
    <row r="700" spans="1:22" ht="13.5" customHeight="1" x14ac:dyDescent="0.2">
      <c r="A700" s="32" t="s">
        <v>696</v>
      </c>
      <c r="B700" s="32" t="s">
        <v>8621</v>
      </c>
      <c r="C700" s="32" t="s">
        <v>18174</v>
      </c>
      <c r="D700" s="37">
        <v>3.000683</v>
      </c>
      <c r="E700" s="39">
        <v>1810.98</v>
      </c>
      <c r="F700" s="39">
        <v>5906</v>
      </c>
      <c r="G700" s="39">
        <v>10604.41</v>
      </c>
      <c r="H700" s="38">
        <v>8</v>
      </c>
      <c r="I700" s="38">
        <v>11620</v>
      </c>
      <c r="J700" s="37">
        <v>18.431826243</v>
      </c>
      <c r="K700" s="37">
        <v>29.688702872</v>
      </c>
      <c r="L700" s="37">
        <v>29.205015905</v>
      </c>
      <c r="M700" s="37">
        <v>9.7052570321000005</v>
      </c>
      <c r="N700" s="37">
        <v>31.186945551000001</v>
      </c>
      <c r="O700" s="37">
        <v>36.018946022000002</v>
      </c>
      <c r="P700" s="37">
        <v>10.434752556999999</v>
      </c>
      <c r="Q700" s="37">
        <v>88.679173500000005</v>
      </c>
      <c r="R700" s="38">
        <v>323570</v>
      </c>
      <c r="S700" s="37">
        <v>1.6216200000000001</v>
      </c>
      <c r="T700" s="38">
        <v>3</v>
      </c>
      <c r="U700" s="38">
        <v>7</v>
      </c>
      <c r="V700" s="38">
        <v>0</v>
      </c>
    </row>
    <row r="701" spans="1:22" ht="13.5" customHeight="1" x14ac:dyDescent="0.2">
      <c r="A701" s="32" t="s">
        <v>697</v>
      </c>
      <c r="B701" s="32" t="s">
        <v>8622</v>
      </c>
      <c r="C701" s="32" t="s">
        <v>18174</v>
      </c>
      <c r="D701" s="37">
        <v>3.8601800000000002</v>
      </c>
      <c r="E701" s="39">
        <v>1284.97</v>
      </c>
      <c r="F701" s="39">
        <v>3285</v>
      </c>
      <c r="G701" s="39">
        <v>6402.01</v>
      </c>
      <c r="H701" s="38">
        <v>6</v>
      </c>
      <c r="I701" s="38">
        <v>6528</v>
      </c>
      <c r="J701" s="37">
        <v>5.3655641969000003</v>
      </c>
      <c r="K701" s="37">
        <v>16.323910067</v>
      </c>
      <c r="L701" s="37">
        <v>2.352456686</v>
      </c>
      <c r="M701" s="37">
        <v>11.565190646</v>
      </c>
      <c r="N701" s="37">
        <v>3.5219267215999999</v>
      </c>
      <c r="O701" s="37">
        <v>12.764015111000001</v>
      </c>
      <c r="P701" s="37">
        <v>10.7</v>
      </c>
      <c r="Q701" s="37">
        <v>90.575139800000002</v>
      </c>
      <c r="R701" s="38">
        <v>175457</v>
      </c>
      <c r="S701" s="37">
        <v>1.6216200000000001</v>
      </c>
      <c r="T701" s="38">
        <v>3</v>
      </c>
      <c r="U701" s="38">
        <v>6</v>
      </c>
      <c r="V701" s="38">
        <v>2</v>
      </c>
    </row>
    <row r="702" spans="1:22" ht="13.5" customHeight="1" x14ac:dyDescent="0.2">
      <c r="A702" s="32" t="s">
        <v>698</v>
      </c>
      <c r="B702" s="32" t="s">
        <v>8623</v>
      </c>
      <c r="C702" s="32" t="s">
        <v>18174</v>
      </c>
      <c r="D702" s="37">
        <v>5.4890650000000001</v>
      </c>
      <c r="E702" s="39">
        <v>1053.02</v>
      </c>
      <c r="F702" s="39">
        <v>3615</v>
      </c>
      <c r="G702" s="39">
        <v>6853.06</v>
      </c>
      <c r="H702" s="38">
        <v>6</v>
      </c>
      <c r="I702" s="38">
        <v>7182</v>
      </c>
      <c r="J702" s="37">
        <v>12.402172401</v>
      </c>
      <c r="K702" s="37">
        <v>23.242595553000001</v>
      </c>
      <c r="L702" s="37">
        <v>18.975896809999998</v>
      </c>
      <c r="M702" s="37">
        <v>15.000068443</v>
      </c>
      <c r="N702" s="37">
        <v>19.831130253000001</v>
      </c>
      <c r="O702" s="37">
        <v>28.302844836999999</v>
      </c>
      <c r="P702" s="37">
        <v>10.45495251</v>
      </c>
      <c r="Q702" s="37">
        <v>82.270041599999999</v>
      </c>
      <c r="R702" s="38">
        <v>214226</v>
      </c>
      <c r="S702" s="37">
        <v>1.6216200000000001</v>
      </c>
      <c r="T702" s="38">
        <v>3</v>
      </c>
      <c r="U702" s="38">
        <v>6</v>
      </c>
      <c r="V702" s="38">
        <v>2</v>
      </c>
    </row>
    <row r="703" spans="1:22" ht="13.5" customHeight="1" x14ac:dyDescent="0.2">
      <c r="A703" s="32" t="s">
        <v>699</v>
      </c>
      <c r="B703" s="32" t="s">
        <v>8624</v>
      </c>
      <c r="C703" s="32" t="s">
        <v>18174</v>
      </c>
      <c r="D703" s="37">
        <v>9.2556919999999998</v>
      </c>
      <c r="E703" s="39">
        <v>2134.96</v>
      </c>
      <c r="F703" s="39">
        <v>6397</v>
      </c>
      <c r="G703" s="39">
        <v>9797.19</v>
      </c>
      <c r="H703" s="38">
        <v>11</v>
      </c>
      <c r="I703" s="38">
        <v>12609</v>
      </c>
      <c r="J703" s="37">
        <v>34.609093051000002</v>
      </c>
      <c r="K703" s="37">
        <v>42.708205382000003</v>
      </c>
      <c r="L703" s="37">
        <v>41.696093226999999</v>
      </c>
      <c r="M703" s="37">
        <v>17.625811698</v>
      </c>
      <c r="N703" s="37">
        <v>27.337779823000002</v>
      </c>
      <c r="O703" s="37">
        <v>41.781200104</v>
      </c>
      <c r="P703" s="37">
        <v>10.628756302999999</v>
      </c>
      <c r="Q703" s="37">
        <v>78.9262236</v>
      </c>
      <c r="R703" s="38">
        <v>368581</v>
      </c>
      <c r="S703" s="37">
        <v>1.6216200000000001</v>
      </c>
      <c r="T703" s="38">
        <v>6</v>
      </c>
      <c r="U703" s="38">
        <v>10</v>
      </c>
      <c r="V703" s="38">
        <v>3</v>
      </c>
    </row>
    <row r="704" spans="1:22" ht="13.5" customHeight="1" x14ac:dyDescent="0.2">
      <c r="A704" s="32" t="s">
        <v>700</v>
      </c>
      <c r="B704" s="32" t="s">
        <v>8625</v>
      </c>
      <c r="C704" s="32" t="s">
        <v>18174</v>
      </c>
      <c r="D704" s="37">
        <v>6.3352440000000003</v>
      </c>
      <c r="E704" s="39">
        <v>2059.98</v>
      </c>
      <c r="F704" s="39">
        <v>4554</v>
      </c>
      <c r="G704" s="39">
        <v>8707.09</v>
      </c>
      <c r="H704" s="38">
        <v>8</v>
      </c>
      <c r="I704" s="38">
        <v>9068</v>
      </c>
      <c r="J704" s="37">
        <v>7.3736428393000004</v>
      </c>
      <c r="K704" s="37">
        <v>16.211741311000001</v>
      </c>
      <c r="L704" s="37">
        <v>7.1546185618000004</v>
      </c>
      <c r="M704" s="37">
        <v>16.211026370999999</v>
      </c>
      <c r="N704" s="37">
        <v>14.572244697</v>
      </c>
      <c r="O704" s="37">
        <v>14.773401272999999</v>
      </c>
      <c r="P704" s="37">
        <v>10.410125981</v>
      </c>
      <c r="Q704" s="37">
        <v>98.0088863</v>
      </c>
      <c r="R704" s="38">
        <v>234592</v>
      </c>
      <c r="S704" s="37">
        <v>1.6216200000000001</v>
      </c>
      <c r="T704" s="38">
        <v>4</v>
      </c>
      <c r="U704" s="38">
        <v>8</v>
      </c>
      <c r="V704" s="38">
        <v>1</v>
      </c>
    </row>
    <row r="705" spans="1:22" ht="13.5" customHeight="1" x14ac:dyDescent="0.2">
      <c r="A705" s="32" t="s">
        <v>701</v>
      </c>
      <c r="B705" s="32" t="s">
        <v>8626</v>
      </c>
      <c r="C705" s="32" t="s">
        <v>18174</v>
      </c>
      <c r="D705" s="37">
        <v>6.8942100000000002</v>
      </c>
      <c r="E705" s="39">
        <v>1647</v>
      </c>
      <c r="F705" s="39">
        <v>4953</v>
      </c>
      <c r="G705" s="39">
        <v>7590.5</v>
      </c>
      <c r="H705" s="38">
        <v>11</v>
      </c>
      <c r="I705" s="38">
        <v>9817</v>
      </c>
      <c r="J705" s="37">
        <v>33.542064201000002</v>
      </c>
      <c r="K705" s="37">
        <v>41.350481723000001</v>
      </c>
      <c r="L705" s="37">
        <v>39.087879661999999</v>
      </c>
      <c r="M705" s="37">
        <v>16.686210008</v>
      </c>
      <c r="N705" s="37">
        <v>26.037753275</v>
      </c>
      <c r="O705" s="37">
        <v>41.987034833000003</v>
      </c>
      <c r="P705" s="37">
        <v>10.627067091000001</v>
      </c>
      <c r="Q705" s="37">
        <v>77.455982800000001</v>
      </c>
      <c r="R705" s="38">
        <v>317108</v>
      </c>
      <c r="S705" s="37">
        <v>1.6216200000000001</v>
      </c>
      <c r="T705" s="38">
        <v>6</v>
      </c>
      <c r="U705" s="38">
        <v>10</v>
      </c>
      <c r="V705" s="38">
        <v>1</v>
      </c>
    </row>
    <row r="706" spans="1:22" ht="13.5" customHeight="1" x14ac:dyDescent="0.2">
      <c r="A706" s="32" t="s">
        <v>702</v>
      </c>
      <c r="B706" s="32" t="s">
        <v>8627</v>
      </c>
      <c r="C706" s="32" t="s">
        <v>18174</v>
      </c>
      <c r="D706" s="37">
        <v>5.7613450000000004</v>
      </c>
      <c r="E706" s="39">
        <v>305.01</v>
      </c>
      <c r="F706" s="39">
        <v>1901</v>
      </c>
      <c r="G706" s="39">
        <v>1119.9100000000001</v>
      </c>
      <c r="H706" s="38">
        <v>3</v>
      </c>
      <c r="I706" s="38">
        <v>3924</v>
      </c>
      <c r="J706" s="37">
        <v>65.397640077999995</v>
      </c>
      <c r="K706" s="37">
        <v>59.242651868999999</v>
      </c>
      <c r="L706" s="37">
        <v>53.925187493999999</v>
      </c>
      <c r="M706" s="37">
        <v>14.699103661000001</v>
      </c>
      <c r="N706" s="37">
        <v>58.887384757</v>
      </c>
      <c r="O706" s="37">
        <v>79.806416232999993</v>
      </c>
      <c r="P706" s="37">
        <v>10.306406685000001</v>
      </c>
      <c r="Q706" s="37">
        <v>73.796176299999999</v>
      </c>
      <c r="R706" s="38">
        <v>99443</v>
      </c>
      <c r="S706" s="37">
        <v>1.6216200000000001</v>
      </c>
      <c r="T706" s="38">
        <v>0</v>
      </c>
      <c r="U706" s="38">
        <v>0</v>
      </c>
      <c r="V706" s="38">
        <v>1</v>
      </c>
    </row>
    <row r="707" spans="1:22" ht="13.5" customHeight="1" x14ac:dyDescent="0.2">
      <c r="A707" s="32" t="s">
        <v>703</v>
      </c>
      <c r="B707" s="32" t="s">
        <v>8628</v>
      </c>
      <c r="C707" s="32" t="s">
        <v>18174</v>
      </c>
      <c r="D707" s="37">
        <v>3.1369570000000002</v>
      </c>
      <c r="E707" s="39">
        <v>223.01</v>
      </c>
      <c r="F707" s="39">
        <v>2196</v>
      </c>
      <c r="G707" s="39">
        <v>570.4</v>
      </c>
      <c r="H707" s="38">
        <v>2</v>
      </c>
      <c r="I707" s="38">
        <v>4600</v>
      </c>
      <c r="J707" s="37">
        <v>72.155146509999994</v>
      </c>
      <c r="K707" s="37">
        <v>51.047272214000003</v>
      </c>
      <c r="L707" s="37">
        <v>68.523623239000003</v>
      </c>
      <c r="M707" s="37">
        <v>13.149739411000001</v>
      </c>
      <c r="N707" s="37">
        <v>25.755111999</v>
      </c>
      <c r="O707" s="37">
        <v>90.055383961000004</v>
      </c>
      <c r="P707" s="37">
        <v>10.293582263999999</v>
      </c>
      <c r="Q707" s="37">
        <v>82.966270199999997</v>
      </c>
      <c r="R707" s="38">
        <v>147175</v>
      </c>
      <c r="S707" s="37">
        <v>1.6216200000000001</v>
      </c>
      <c r="T707" s="38">
        <v>0</v>
      </c>
      <c r="U707" s="38">
        <v>0</v>
      </c>
      <c r="V707" s="38">
        <v>1</v>
      </c>
    </row>
    <row r="708" spans="1:22" ht="13.5" customHeight="1" x14ac:dyDescent="0.2">
      <c r="A708" s="32" t="s">
        <v>704</v>
      </c>
      <c r="B708" s="32" t="s">
        <v>8629</v>
      </c>
      <c r="C708" s="32" t="s">
        <v>18174</v>
      </c>
      <c r="D708" s="37">
        <v>7.9648700000000003</v>
      </c>
      <c r="E708" s="39">
        <v>1712.01</v>
      </c>
      <c r="F708" s="39">
        <v>4764</v>
      </c>
      <c r="G708" s="39">
        <v>9058</v>
      </c>
      <c r="H708" s="38">
        <v>11</v>
      </c>
      <c r="I708" s="38">
        <v>9342</v>
      </c>
      <c r="J708" s="37">
        <v>10.667255237999999</v>
      </c>
      <c r="K708" s="37">
        <v>26.680372550000001</v>
      </c>
      <c r="L708" s="37">
        <v>11.538162534</v>
      </c>
      <c r="M708" s="37">
        <v>17.809844430999998</v>
      </c>
      <c r="N708" s="37">
        <v>7.5794787822999998</v>
      </c>
      <c r="O708" s="37">
        <v>30.600358162999999</v>
      </c>
      <c r="P708" s="37">
        <v>10.6</v>
      </c>
      <c r="Q708" s="37">
        <v>95.125588500000006</v>
      </c>
      <c r="R708" s="38">
        <v>287733</v>
      </c>
      <c r="S708" s="37">
        <v>1.6216200000000001</v>
      </c>
      <c r="T708" s="38">
        <v>7</v>
      </c>
      <c r="U708" s="38">
        <v>11</v>
      </c>
      <c r="V708" s="38">
        <v>2</v>
      </c>
    </row>
    <row r="709" spans="1:22" ht="13.5" customHeight="1" x14ac:dyDescent="0.2">
      <c r="A709" s="32" t="s">
        <v>705</v>
      </c>
      <c r="B709" s="32" t="s">
        <v>8630</v>
      </c>
      <c r="C709" s="32" t="s">
        <v>18174</v>
      </c>
      <c r="D709" s="37">
        <v>4.923349</v>
      </c>
      <c r="E709" s="39">
        <v>1833.04</v>
      </c>
      <c r="F709" s="39">
        <v>5660</v>
      </c>
      <c r="G709" s="39">
        <v>9488.4500000000007</v>
      </c>
      <c r="H709" s="38">
        <v>7</v>
      </c>
      <c r="I709" s="38">
        <v>11108</v>
      </c>
      <c r="J709" s="37">
        <v>21.108644846000001</v>
      </c>
      <c r="K709" s="37">
        <v>28.699352422</v>
      </c>
      <c r="L709" s="37">
        <v>29.979736549999998</v>
      </c>
      <c r="M709" s="37">
        <v>9.2820346719</v>
      </c>
      <c r="N709" s="37">
        <v>38.865338139000002</v>
      </c>
      <c r="O709" s="37">
        <v>32.845375558999997</v>
      </c>
      <c r="P709" s="37">
        <v>10.454494615</v>
      </c>
      <c r="Q709" s="37">
        <v>77.945120799999998</v>
      </c>
      <c r="R709" s="38">
        <v>355472</v>
      </c>
      <c r="S709" s="37">
        <v>1.6216200000000001</v>
      </c>
      <c r="T709" s="38">
        <v>3</v>
      </c>
      <c r="U709" s="38">
        <v>7</v>
      </c>
      <c r="V709" s="38">
        <v>2</v>
      </c>
    </row>
    <row r="710" spans="1:22" ht="13.5" customHeight="1" x14ac:dyDescent="0.2">
      <c r="A710" s="32" t="s">
        <v>706</v>
      </c>
      <c r="B710" s="32" t="s">
        <v>8631</v>
      </c>
      <c r="C710" s="32" t="s">
        <v>18174</v>
      </c>
      <c r="D710" s="37">
        <v>7.1013000000000002</v>
      </c>
      <c r="E710" s="39">
        <v>1481.04</v>
      </c>
      <c r="F710" s="39">
        <v>4459</v>
      </c>
      <c r="G710" s="39">
        <v>8025.65</v>
      </c>
      <c r="H710" s="38">
        <v>6</v>
      </c>
      <c r="I710" s="38">
        <v>8776</v>
      </c>
      <c r="J710" s="37">
        <v>20.386927338</v>
      </c>
      <c r="K710" s="37">
        <v>30.758207019</v>
      </c>
      <c r="L710" s="37">
        <v>31.341271763999998</v>
      </c>
      <c r="M710" s="37">
        <v>18.142303236</v>
      </c>
      <c r="N710" s="37">
        <v>38.545853108999999</v>
      </c>
      <c r="O710" s="37">
        <v>37.920239453999997</v>
      </c>
      <c r="P710" s="37">
        <v>9.8622727273000006</v>
      </c>
      <c r="Q710" s="37">
        <v>77.819998299999995</v>
      </c>
      <c r="R710" s="38">
        <v>240617</v>
      </c>
      <c r="S710" s="37">
        <v>1.6216200000000001</v>
      </c>
      <c r="T710" s="38">
        <v>3</v>
      </c>
      <c r="U710" s="38">
        <v>5</v>
      </c>
      <c r="V710" s="38">
        <v>0</v>
      </c>
    </row>
    <row r="711" spans="1:22" ht="13.5" customHeight="1" x14ac:dyDescent="0.2">
      <c r="A711" s="32" t="s">
        <v>707</v>
      </c>
      <c r="B711" s="32" t="s">
        <v>8632</v>
      </c>
      <c r="C711" s="32" t="s">
        <v>18174</v>
      </c>
      <c r="D711" s="37">
        <v>7.1641789999999999</v>
      </c>
      <c r="E711" s="39">
        <v>1276.04</v>
      </c>
      <c r="F711" s="39">
        <v>4172</v>
      </c>
      <c r="G711" s="39">
        <v>7720.13</v>
      </c>
      <c r="H711" s="38">
        <v>6</v>
      </c>
      <c r="I711" s="38">
        <v>8320</v>
      </c>
      <c r="J711" s="37">
        <v>15.850542109999999</v>
      </c>
      <c r="K711" s="37">
        <v>26.119928345999998</v>
      </c>
      <c r="L711" s="37">
        <v>20.053574391000001</v>
      </c>
      <c r="M711" s="37">
        <v>13.275657745</v>
      </c>
      <c r="N711" s="37">
        <v>37.619042051999998</v>
      </c>
      <c r="O711" s="37">
        <v>34.179498283999997</v>
      </c>
      <c r="P711" s="37">
        <v>10.402752294000001</v>
      </c>
      <c r="Q711" s="37">
        <v>67.807582499999995</v>
      </c>
      <c r="R711" s="38">
        <v>230791</v>
      </c>
      <c r="S711" s="37">
        <v>1.6216200000000001</v>
      </c>
      <c r="T711" s="38">
        <v>5</v>
      </c>
      <c r="U711" s="38">
        <v>6</v>
      </c>
      <c r="V711" s="38">
        <v>1</v>
      </c>
    </row>
    <row r="712" spans="1:22" ht="13.5" customHeight="1" x14ac:dyDescent="0.2">
      <c r="A712" s="32" t="s">
        <v>708</v>
      </c>
      <c r="B712" s="32" t="s">
        <v>8633</v>
      </c>
      <c r="C712" s="32" t="s">
        <v>18174</v>
      </c>
      <c r="D712" s="37">
        <v>3.214677</v>
      </c>
      <c r="E712" s="39">
        <v>490</v>
      </c>
      <c r="F712" s="39">
        <v>1542</v>
      </c>
      <c r="G712" s="39">
        <v>2847.9</v>
      </c>
      <c r="H712" s="38">
        <v>4</v>
      </c>
      <c r="I712" s="38">
        <v>3041</v>
      </c>
      <c r="J712" s="37">
        <v>14.031189251000001</v>
      </c>
      <c r="K712" s="37">
        <v>25.465991721999998</v>
      </c>
      <c r="L712" s="37">
        <v>13.570598772</v>
      </c>
      <c r="M712" s="37">
        <v>13.355390766999999</v>
      </c>
      <c r="N712" s="37">
        <v>14.629982160000001</v>
      </c>
      <c r="O712" s="37">
        <v>25.272854917</v>
      </c>
      <c r="P712" s="37">
        <v>10.7</v>
      </c>
      <c r="Q712" s="37">
        <v>88.775488499999994</v>
      </c>
      <c r="R712" s="38">
        <v>60855</v>
      </c>
      <c r="S712" s="37">
        <v>1.6216200000000001</v>
      </c>
      <c r="T712" s="38">
        <v>2</v>
      </c>
      <c r="U712" s="38">
        <v>3</v>
      </c>
      <c r="V712" s="38">
        <v>0</v>
      </c>
    </row>
    <row r="713" spans="1:22" ht="13.5" customHeight="1" x14ac:dyDescent="0.2">
      <c r="A713" s="32" t="s">
        <v>709</v>
      </c>
      <c r="B713" s="32" t="s">
        <v>8634</v>
      </c>
      <c r="C713" s="32" t="s">
        <v>18174</v>
      </c>
      <c r="D713" s="37">
        <v>2.3522069999999999</v>
      </c>
      <c r="E713" s="39">
        <v>381.99</v>
      </c>
      <c r="F713" s="39">
        <v>1729</v>
      </c>
      <c r="G713" s="39">
        <v>654.66</v>
      </c>
      <c r="H713" s="38">
        <v>2</v>
      </c>
      <c r="I713" s="38">
        <v>3726</v>
      </c>
      <c r="J713" s="37">
        <v>70.170494683000001</v>
      </c>
      <c r="K713" s="37">
        <v>54.035041376999999</v>
      </c>
      <c r="L713" s="37">
        <v>67.975164645000007</v>
      </c>
      <c r="M713" s="37">
        <v>13.257486056999999</v>
      </c>
      <c r="N713" s="37">
        <v>32.915276233</v>
      </c>
      <c r="O713" s="37">
        <v>88.826144321000001</v>
      </c>
      <c r="P713" s="37">
        <v>10.310356537000001</v>
      </c>
      <c r="Q713" s="37">
        <v>77.730985000000004</v>
      </c>
      <c r="R713" s="38">
        <v>113888</v>
      </c>
      <c r="S713" s="37">
        <v>1.6216200000000001</v>
      </c>
      <c r="T713" s="38">
        <v>0</v>
      </c>
      <c r="U713" s="38">
        <v>1</v>
      </c>
      <c r="V713" s="38">
        <v>0</v>
      </c>
    </row>
    <row r="714" spans="1:22" ht="13.5" customHeight="1" x14ac:dyDescent="0.2">
      <c r="A714" s="32" t="s">
        <v>710</v>
      </c>
      <c r="B714" s="32" t="s">
        <v>8635</v>
      </c>
      <c r="C714" s="32" t="s">
        <v>18174</v>
      </c>
      <c r="D714" s="37">
        <v>9.6086770000000001</v>
      </c>
      <c r="E714" s="39">
        <v>1913.93</v>
      </c>
      <c r="F714" s="39">
        <v>6567</v>
      </c>
      <c r="G714" s="39">
        <v>11055.61</v>
      </c>
      <c r="H714" s="38">
        <v>12</v>
      </c>
      <c r="I714" s="38">
        <v>13226</v>
      </c>
      <c r="J714" s="37">
        <v>31.700056656000001</v>
      </c>
      <c r="K714" s="37">
        <v>42.112157484999997</v>
      </c>
      <c r="L714" s="37">
        <v>39.581784276</v>
      </c>
      <c r="M714" s="37">
        <v>15.216385088999999</v>
      </c>
      <c r="N714" s="37">
        <v>26.487945320000001</v>
      </c>
      <c r="O714" s="37">
        <v>42.000364306000002</v>
      </c>
      <c r="P714" s="37">
        <v>10.590081967</v>
      </c>
      <c r="Q714" s="37">
        <v>85.090309599999998</v>
      </c>
      <c r="R714" s="38">
        <v>470861</v>
      </c>
      <c r="S714" s="37">
        <v>1.6216200000000001</v>
      </c>
      <c r="T714" s="38">
        <v>5</v>
      </c>
      <c r="U714" s="38">
        <v>12</v>
      </c>
      <c r="V714" s="38">
        <v>0</v>
      </c>
    </row>
    <row r="715" spans="1:22" ht="13.5" customHeight="1" x14ac:dyDescent="0.2">
      <c r="A715" s="32" t="s">
        <v>711</v>
      </c>
      <c r="B715" s="32" t="s">
        <v>8636</v>
      </c>
      <c r="C715" s="32" t="s">
        <v>18174</v>
      </c>
      <c r="D715" s="37">
        <v>12.526540000000001</v>
      </c>
      <c r="E715" s="39">
        <v>438</v>
      </c>
      <c r="F715" s="39">
        <v>2954</v>
      </c>
      <c r="G715" s="39">
        <v>500.72</v>
      </c>
      <c r="H715" s="38">
        <v>3</v>
      </c>
      <c r="I715" s="38">
        <v>6197</v>
      </c>
      <c r="J715" s="37">
        <v>60.605086604999997</v>
      </c>
      <c r="K715" s="37">
        <v>52.219977174999997</v>
      </c>
      <c r="L715" s="37">
        <v>64.599314112000002</v>
      </c>
      <c r="M715" s="37">
        <v>16.459934982</v>
      </c>
      <c r="N715" s="37">
        <v>9.3393191236999993</v>
      </c>
      <c r="O715" s="37">
        <v>86.868160971999998</v>
      </c>
      <c r="P715" s="37">
        <v>9.1903225806000002</v>
      </c>
      <c r="Q715" s="37">
        <v>48.130806499999998</v>
      </c>
      <c r="R715" s="38">
        <v>320156</v>
      </c>
      <c r="S715" s="37">
        <v>1.6216200000000001</v>
      </c>
      <c r="T715" s="38">
        <v>1</v>
      </c>
      <c r="U715" s="38">
        <v>0</v>
      </c>
      <c r="V715" s="38">
        <v>2</v>
      </c>
    </row>
    <row r="716" spans="1:22" ht="13.5" customHeight="1" x14ac:dyDescent="0.2">
      <c r="A716" s="32" t="s">
        <v>712</v>
      </c>
      <c r="B716" s="32" t="s">
        <v>8637</v>
      </c>
      <c r="C716" s="32" t="s">
        <v>18174</v>
      </c>
      <c r="D716" s="37">
        <v>3.4963250000000001</v>
      </c>
      <c r="E716" s="39">
        <v>857.03</v>
      </c>
      <c r="F716" s="39">
        <v>3987</v>
      </c>
      <c r="G716" s="39">
        <v>3169.68</v>
      </c>
      <c r="H716" s="38">
        <v>7</v>
      </c>
      <c r="I716" s="38">
        <v>8315</v>
      </c>
      <c r="J716" s="37">
        <v>61.580459259999998</v>
      </c>
      <c r="K716" s="37">
        <v>55.876829669999999</v>
      </c>
      <c r="L716" s="37">
        <v>61.525587186000003</v>
      </c>
      <c r="M716" s="37">
        <v>14.393894066</v>
      </c>
      <c r="N716" s="37">
        <v>58.325065872000003</v>
      </c>
      <c r="O716" s="37">
        <v>72.112470354999999</v>
      </c>
      <c r="P716" s="37">
        <v>10.271730381999999</v>
      </c>
      <c r="Q716" s="37">
        <v>71.047375200000005</v>
      </c>
      <c r="R716" s="38">
        <v>256787</v>
      </c>
      <c r="S716" s="37">
        <v>1.6216200000000001</v>
      </c>
      <c r="T716" s="38">
        <v>4</v>
      </c>
      <c r="U716" s="38">
        <v>7</v>
      </c>
      <c r="V716" s="38">
        <v>2</v>
      </c>
    </row>
    <row r="717" spans="1:22" ht="13.5" customHeight="1" x14ac:dyDescent="0.2">
      <c r="A717" s="32" t="s">
        <v>713</v>
      </c>
      <c r="B717" s="32" t="s">
        <v>8638</v>
      </c>
      <c r="C717" s="32" t="s">
        <v>18174</v>
      </c>
      <c r="D717" s="37">
        <v>6.7606960000000003</v>
      </c>
      <c r="E717" s="39">
        <v>1993.95</v>
      </c>
      <c r="F717" s="39">
        <v>5112</v>
      </c>
      <c r="G717" s="39">
        <v>9343.73</v>
      </c>
      <c r="H717" s="38">
        <v>11</v>
      </c>
      <c r="I717" s="38">
        <v>9820</v>
      </c>
      <c r="J717" s="37">
        <v>9.5298643472000002</v>
      </c>
      <c r="K717" s="37">
        <v>19.089994786999998</v>
      </c>
      <c r="L717" s="37">
        <v>9.2442619078000003</v>
      </c>
      <c r="M717" s="37">
        <v>11.109336459</v>
      </c>
      <c r="N717" s="37">
        <v>10.322014518</v>
      </c>
      <c r="O717" s="37">
        <v>18.271978918999999</v>
      </c>
      <c r="P717" s="37">
        <v>10.423900119000001</v>
      </c>
      <c r="Q717" s="37">
        <v>80.903457599999996</v>
      </c>
      <c r="R717" s="38">
        <v>264629</v>
      </c>
      <c r="S717" s="37">
        <v>1.6216200000000001</v>
      </c>
      <c r="T717" s="38">
        <v>6</v>
      </c>
      <c r="U717" s="38">
        <v>9</v>
      </c>
      <c r="V717" s="38">
        <v>0</v>
      </c>
    </row>
    <row r="718" spans="1:22" ht="13.5" customHeight="1" x14ac:dyDescent="0.2">
      <c r="A718" s="32" t="s">
        <v>714</v>
      </c>
      <c r="B718" s="32" t="s">
        <v>8639</v>
      </c>
      <c r="C718" s="32" t="s">
        <v>18174</v>
      </c>
      <c r="D718" s="37">
        <v>3.937656</v>
      </c>
      <c r="E718" s="39">
        <v>1503.99</v>
      </c>
      <c r="F718" s="39">
        <v>4990</v>
      </c>
      <c r="G718" s="39">
        <v>4854.46</v>
      </c>
      <c r="H718" s="38">
        <v>14</v>
      </c>
      <c r="I718" s="38">
        <v>9744</v>
      </c>
      <c r="J718" s="37">
        <v>31.057691012999999</v>
      </c>
      <c r="K718" s="37">
        <v>33.304997864999997</v>
      </c>
      <c r="L718" s="37">
        <v>28.130933755000001</v>
      </c>
      <c r="M718" s="37">
        <v>11.336272345999999</v>
      </c>
      <c r="N718" s="37">
        <v>23.711342724000001</v>
      </c>
      <c r="O718" s="37">
        <v>32.756329383000001</v>
      </c>
      <c r="P718" s="37">
        <v>10.331170444</v>
      </c>
      <c r="Q718" s="37">
        <v>81.552239900000004</v>
      </c>
      <c r="R718" s="38">
        <v>315347</v>
      </c>
      <c r="S718" s="37">
        <v>1.6216200000000001</v>
      </c>
      <c r="T718" s="38">
        <v>9</v>
      </c>
      <c r="U718" s="38">
        <v>12</v>
      </c>
      <c r="V718" s="38">
        <v>1</v>
      </c>
    </row>
    <row r="719" spans="1:22" ht="13.5" customHeight="1" x14ac:dyDescent="0.2">
      <c r="A719" s="32" t="s">
        <v>715</v>
      </c>
      <c r="B719" s="32" t="s">
        <v>8640</v>
      </c>
      <c r="C719" s="32" t="s">
        <v>18174</v>
      </c>
      <c r="D719" s="37">
        <v>7.1950620000000001</v>
      </c>
      <c r="E719" s="39">
        <v>1992.01</v>
      </c>
      <c r="F719" s="39">
        <v>6166</v>
      </c>
      <c r="G719" s="39">
        <v>11313.11</v>
      </c>
      <c r="H719" s="38">
        <v>17</v>
      </c>
      <c r="I719" s="38">
        <v>12097</v>
      </c>
      <c r="J719" s="37">
        <v>20.649639326999999</v>
      </c>
      <c r="K719" s="37">
        <v>32.253828132999999</v>
      </c>
      <c r="L719" s="37">
        <v>30.045370731999999</v>
      </c>
      <c r="M719" s="37">
        <v>14.307221406</v>
      </c>
      <c r="N719" s="37">
        <v>27.965408359000001</v>
      </c>
      <c r="O719" s="37">
        <v>36.5194835</v>
      </c>
      <c r="P719" s="37">
        <v>10.409278350999999</v>
      </c>
      <c r="Q719" s="37">
        <v>94.919488099999995</v>
      </c>
      <c r="R719" s="38">
        <v>448074</v>
      </c>
      <c r="S719" s="37">
        <v>1.6216200000000001</v>
      </c>
      <c r="T719" s="38">
        <v>8</v>
      </c>
      <c r="U719" s="38">
        <v>15</v>
      </c>
      <c r="V719" s="38">
        <v>2</v>
      </c>
    </row>
    <row r="720" spans="1:22" ht="13.5" customHeight="1" x14ac:dyDescent="0.2">
      <c r="A720" s="32" t="s">
        <v>716</v>
      </c>
      <c r="B720" s="32" t="s">
        <v>8641</v>
      </c>
      <c r="C720" s="32" t="s">
        <v>18174</v>
      </c>
      <c r="D720" s="37">
        <v>6.2948909999999998</v>
      </c>
      <c r="E720" s="39">
        <v>1977.04</v>
      </c>
      <c r="F720" s="39">
        <v>5413</v>
      </c>
      <c r="G720" s="39">
        <v>9076.32</v>
      </c>
      <c r="H720" s="38">
        <v>9</v>
      </c>
      <c r="I720" s="38">
        <v>10505</v>
      </c>
      <c r="J720" s="37">
        <v>15.127426051</v>
      </c>
      <c r="K720" s="37">
        <v>29.691897466</v>
      </c>
      <c r="L720" s="37">
        <v>12.826414315999999</v>
      </c>
      <c r="M720" s="37">
        <v>14.277957963</v>
      </c>
      <c r="N720" s="37">
        <v>22.050963667000001</v>
      </c>
      <c r="O720" s="37">
        <v>33.945158343000003</v>
      </c>
      <c r="P720" s="37">
        <v>10.422754564</v>
      </c>
      <c r="Q720" s="37">
        <v>93.364691500000006</v>
      </c>
      <c r="R720" s="38">
        <v>286877</v>
      </c>
      <c r="S720" s="37">
        <v>1.6216200000000001</v>
      </c>
      <c r="T720" s="38">
        <v>7</v>
      </c>
      <c r="U720" s="38">
        <v>9</v>
      </c>
      <c r="V720" s="38">
        <v>0</v>
      </c>
    </row>
    <row r="721" spans="1:22" ht="13.5" customHeight="1" x14ac:dyDescent="0.2">
      <c r="A721" s="32" t="s">
        <v>717</v>
      </c>
      <c r="B721" s="32" t="s">
        <v>8642</v>
      </c>
      <c r="C721" s="32" t="s">
        <v>18174</v>
      </c>
      <c r="D721" s="37">
        <v>2.7501250000000002</v>
      </c>
      <c r="E721" s="39">
        <v>774.97</v>
      </c>
      <c r="F721" s="39">
        <v>3432</v>
      </c>
      <c r="G721" s="39">
        <v>5465.5</v>
      </c>
      <c r="H721" s="38">
        <v>9</v>
      </c>
      <c r="I721" s="38">
        <v>6928</v>
      </c>
      <c r="J721" s="37">
        <v>47.574780148000002</v>
      </c>
      <c r="K721" s="37">
        <v>51.634623877999999</v>
      </c>
      <c r="L721" s="37">
        <v>62.354765401000002</v>
      </c>
      <c r="M721" s="37">
        <v>21.235610895000001</v>
      </c>
      <c r="N721" s="37">
        <v>50.416580852999999</v>
      </c>
      <c r="O721" s="37">
        <v>47.647227086000001</v>
      </c>
      <c r="P721" s="37">
        <v>10.382181054</v>
      </c>
      <c r="Q721" s="37">
        <v>85.934737299999995</v>
      </c>
      <c r="R721" s="38">
        <v>162102</v>
      </c>
      <c r="S721" s="37">
        <v>1.6216200000000001</v>
      </c>
      <c r="T721" s="38">
        <v>6</v>
      </c>
      <c r="U721" s="38">
        <v>7</v>
      </c>
      <c r="V721" s="38">
        <v>0</v>
      </c>
    </row>
    <row r="722" spans="1:22" ht="13.5" customHeight="1" x14ac:dyDescent="0.2">
      <c r="A722" s="32" t="s">
        <v>718</v>
      </c>
      <c r="B722" s="32" t="s">
        <v>8643</v>
      </c>
      <c r="C722" s="32" t="s">
        <v>18174</v>
      </c>
      <c r="D722" s="37">
        <v>6.9331959999999997</v>
      </c>
      <c r="E722" s="39">
        <v>978.02</v>
      </c>
      <c r="F722" s="39">
        <v>3244</v>
      </c>
      <c r="G722" s="39">
        <v>5145.68</v>
      </c>
      <c r="H722" s="38">
        <v>5</v>
      </c>
      <c r="I722" s="38">
        <v>6545</v>
      </c>
      <c r="J722" s="37">
        <v>42.504829379</v>
      </c>
      <c r="K722" s="37">
        <v>46.770553982999999</v>
      </c>
      <c r="L722" s="37">
        <v>55.648566735999999</v>
      </c>
      <c r="M722" s="37">
        <v>20.627408833</v>
      </c>
      <c r="N722" s="37">
        <v>46.723052961</v>
      </c>
      <c r="O722" s="37">
        <v>45.880864738</v>
      </c>
      <c r="P722" s="37">
        <v>10.275146962999999</v>
      </c>
      <c r="Q722" s="37">
        <v>79.803315499999997</v>
      </c>
      <c r="R722" s="38">
        <v>206525</v>
      </c>
      <c r="S722" s="37">
        <v>1.6216200000000001</v>
      </c>
      <c r="T722" s="38">
        <v>3</v>
      </c>
      <c r="U722" s="38">
        <v>4</v>
      </c>
      <c r="V722" s="38">
        <v>0</v>
      </c>
    </row>
    <row r="723" spans="1:22" ht="13.5" customHeight="1" x14ac:dyDescent="0.2">
      <c r="A723" s="32" t="s">
        <v>719</v>
      </c>
      <c r="B723" s="32" t="s">
        <v>8644</v>
      </c>
      <c r="C723" s="32" t="s">
        <v>18174</v>
      </c>
      <c r="D723" s="37">
        <v>3.421249</v>
      </c>
      <c r="E723" s="39">
        <v>327.99</v>
      </c>
      <c r="F723" s="39">
        <v>2332</v>
      </c>
      <c r="G723" s="39">
        <v>1504.46</v>
      </c>
      <c r="H723" s="38">
        <v>2</v>
      </c>
      <c r="I723" s="38">
        <v>4770</v>
      </c>
      <c r="J723" s="37">
        <v>56.320357903999998</v>
      </c>
      <c r="K723" s="37">
        <v>50.909917587000002</v>
      </c>
      <c r="L723" s="37">
        <v>55.744008602999997</v>
      </c>
      <c r="M723" s="37">
        <v>17.928113776</v>
      </c>
      <c r="N723" s="37">
        <v>44.913626022000003</v>
      </c>
      <c r="O723" s="37">
        <v>82.393844579000003</v>
      </c>
      <c r="P723" s="37">
        <v>10.449033943</v>
      </c>
      <c r="Q723" s="37">
        <v>67.161934400000007</v>
      </c>
      <c r="R723" s="38">
        <v>76476</v>
      </c>
      <c r="S723" s="37">
        <v>1.6216200000000001</v>
      </c>
      <c r="T723" s="38">
        <v>1</v>
      </c>
      <c r="U723" s="38">
        <v>1</v>
      </c>
      <c r="V723" s="38">
        <v>2</v>
      </c>
    </row>
    <row r="724" spans="1:22" ht="13.5" customHeight="1" x14ac:dyDescent="0.2">
      <c r="A724" s="32" t="s">
        <v>720</v>
      </c>
      <c r="B724" s="32" t="s">
        <v>8645</v>
      </c>
      <c r="C724" s="32" t="s">
        <v>18174</v>
      </c>
      <c r="D724" s="37">
        <v>7.4591539999999998</v>
      </c>
      <c r="E724" s="39">
        <v>788.03</v>
      </c>
      <c r="F724" s="39">
        <v>3650</v>
      </c>
      <c r="G724" s="39">
        <v>6167.19</v>
      </c>
      <c r="H724" s="38">
        <v>9</v>
      </c>
      <c r="I724" s="38">
        <v>7219</v>
      </c>
      <c r="J724" s="37">
        <v>48.221984440999996</v>
      </c>
      <c r="K724" s="37">
        <v>51.640499022999997</v>
      </c>
      <c r="L724" s="37">
        <v>61.34835108</v>
      </c>
      <c r="M724" s="37">
        <v>19.95676473</v>
      </c>
      <c r="N724" s="37">
        <v>53.959062711999998</v>
      </c>
      <c r="O724" s="37">
        <v>38.591517386</v>
      </c>
      <c r="P724" s="37">
        <v>10.161430561</v>
      </c>
      <c r="Q724" s="37">
        <v>81.953628600000002</v>
      </c>
      <c r="R724" s="38">
        <v>200216</v>
      </c>
      <c r="S724" s="37">
        <v>1.6216200000000001</v>
      </c>
      <c r="T724" s="38">
        <v>7</v>
      </c>
      <c r="U724" s="38">
        <v>9</v>
      </c>
      <c r="V724" s="38">
        <v>3</v>
      </c>
    </row>
    <row r="725" spans="1:22" ht="13.5" customHeight="1" x14ac:dyDescent="0.2">
      <c r="A725" s="32" t="s">
        <v>721</v>
      </c>
      <c r="B725" s="32" t="s">
        <v>8646</v>
      </c>
      <c r="C725" s="32" t="s">
        <v>18174</v>
      </c>
      <c r="D725" s="37">
        <v>13.850960000000001</v>
      </c>
      <c r="E725" s="39">
        <v>859.99</v>
      </c>
      <c r="F725" s="39">
        <v>3451</v>
      </c>
      <c r="G725" s="39">
        <v>4835.63</v>
      </c>
      <c r="H725" s="38">
        <v>4</v>
      </c>
      <c r="I725" s="38">
        <v>6646</v>
      </c>
      <c r="J725" s="37">
        <v>21.370084088999999</v>
      </c>
      <c r="K725" s="37">
        <v>27.151935463000001</v>
      </c>
      <c r="L725" s="37">
        <v>23.885315502000001</v>
      </c>
      <c r="M725" s="37">
        <v>6.9859868709999997</v>
      </c>
      <c r="N725" s="37">
        <v>41.154064433999999</v>
      </c>
      <c r="O725" s="37">
        <v>31.743467269</v>
      </c>
      <c r="P725" s="37">
        <v>10.441155712</v>
      </c>
      <c r="Q725" s="37">
        <v>80.443812600000001</v>
      </c>
      <c r="R725" s="38">
        <v>241191</v>
      </c>
      <c r="S725" s="37">
        <v>1.6216200000000001</v>
      </c>
      <c r="T725" s="38">
        <v>1</v>
      </c>
      <c r="U725" s="38">
        <v>4</v>
      </c>
      <c r="V725" s="38">
        <v>0</v>
      </c>
    </row>
    <row r="726" spans="1:22" ht="13.5" customHeight="1" x14ac:dyDescent="0.2">
      <c r="A726" s="32" t="s">
        <v>722</v>
      </c>
      <c r="B726" s="32" t="s">
        <v>8647</v>
      </c>
      <c r="C726" s="32" t="s">
        <v>18174</v>
      </c>
      <c r="D726" s="37">
        <v>1.7019599999999999</v>
      </c>
      <c r="E726" s="39">
        <v>695.01</v>
      </c>
      <c r="F726" s="39">
        <v>2142</v>
      </c>
      <c r="G726" s="39">
        <v>2867.46</v>
      </c>
      <c r="H726" s="38">
        <v>2</v>
      </c>
      <c r="I726" s="38">
        <v>3896</v>
      </c>
      <c r="J726" s="37">
        <v>23.698669528</v>
      </c>
      <c r="K726" s="37">
        <v>29.160063622999999</v>
      </c>
      <c r="L726" s="37">
        <v>26.313048142</v>
      </c>
      <c r="M726" s="37">
        <v>7.0833649215000003</v>
      </c>
      <c r="N726" s="37">
        <v>43.324164271999997</v>
      </c>
      <c r="O726" s="37">
        <v>32.241039225999998</v>
      </c>
      <c r="P726" s="37">
        <v>10.35630613</v>
      </c>
      <c r="Q726" s="37">
        <v>89.5574929</v>
      </c>
      <c r="R726" s="38">
        <v>103071</v>
      </c>
      <c r="S726" s="37">
        <v>1.6216200000000001</v>
      </c>
      <c r="T726" s="38">
        <v>1</v>
      </c>
      <c r="U726" s="38">
        <v>1</v>
      </c>
      <c r="V726" s="38">
        <v>1</v>
      </c>
    </row>
    <row r="727" spans="1:22" ht="13.5" customHeight="1" x14ac:dyDescent="0.2">
      <c r="A727" s="32" t="s">
        <v>723</v>
      </c>
      <c r="B727" s="32" t="s">
        <v>8648</v>
      </c>
      <c r="C727" s="32" t="s">
        <v>18174</v>
      </c>
      <c r="D727" s="37">
        <v>6.7404229999999998</v>
      </c>
      <c r="E727" s="39">
        <v>1270.02</v>
      </c>
      <c r="F727" s="39">
        <v>3951</v>
      </c>
      <c r="G727" s="39">
        <v>4973.79</v>
      </c>
      <c r="H727" s="38">
        <v>9</v>
      </c>
      <c r="I727" s="38">
        <v>7625</v>
      </c>
      <c r="J727" s="37">
        <v>41.038230276</v>
      </c>
      <c r="K727" s="37">
        <v>52.632467681000001</v>
      </c>
      <c r="L727" s="37">
        <v>47.365981404000003</v>
      </c>
      <c r="M727" s="37">
        <v>15.866091356</v>
      </c>
      <c r="N727" s="37">
        <v>69.015994767999999</v>
      </c>
      <c r="O727" s="37">
        <v>21.642445238000001</v>
      </c>
      <c r="P727" s="37">
        <v>10.389545527999999</v>
      </c>
      <c r="Q727" s="37">
        <v>72.796715300000002</v>
      </c>
      <c r="R727" s="38">
        <v>230495</v>
      </c>
      <c r="S727" s="37">
        <v>1.6216200000000001</v>
      </c>
      <c r="T727" s="38">
        <v>5</v>
      </c>
      <c r="U727" s="38">
        <v>7</v>
      </c>
      <c r="V727" s="38">
        <v>0</v>
      </c>
    </row>
    <row r="728" spans="1:22" ht="13.5" customHeight="1" x14ac:dyDescent="0.2">
      <c r="A728" s="32" t="s">
        <v>724</v>
      </c>
      <c r="B728" s="32" t="s">
        <v>8649</v>
      </c>
      <c r="C728" s="32" t="s">
        <v>18174</v>
      </c>
      <c r="D728" s="37">
        <v>3.5803750000000001</v>
      </c>
      <c r="E728" s="39">
        <v>3.99</v>
      </c>
      <c r="F728" s="39">
        <v>3307</v>
      </c>
      <c r="G728" s="39">
        <v>3164.69</v>
      </c>
      <c r="H728" s="38">
        <v>3</v>
      </c>
      <c r="I728" s="38">
        <v>10493</v>
      </c>
      <c r="J728" s="37">
        <v>29.085532844999999</v>
      </c>
      <c r="K728" s="37">
        <v>40.453092335000001</v>
      </c>
      <c r="L728" s="37">
        <v>25.819720814</v>
      </c>
      <c r="M728" s="37">
        <v>15.010949386</v>
      </c>
      <c r="N728" s="37">
        <v>57.064422792000002</v>
      </c>
      <c r="O728" s="37">
        <v>72.672992817999997</v>
      </c>
      <c r="P728" s="37">
        <v>10.603313126</v>
      </c>
      <c r="Q728" s="37">
        <v>90.800059599999997</v>
      </c>
      <c r="R728" s="38">
        <v>36247</v>
      </c>
      <c r="S728" s="37">
        <v>1.6216200000000001</v>
      </c>
      <c r="T728" s="38">
        <v>1</v>
      </c>
      <c r="U728" s="38">
        <v>3</v>
      </c>
      <c r="V728" s="38">
        <v>0</v>
      </c>
    </row>
    <row r="729" spans="1:22" ht="13.5" customHeight="1" x14ac:dyDescent="0.2">
      <c r="A729" s="32" t="s">
        <v>725</v>
      </c>
      <c r="B729" s="32" t="s">
        <v>8650</v>
      </c>
      <c r="C729" s="32" t="s">
        <v>18174</v>
      </c>
      <c r="D729" s="37">
        <v>7.8031410000000001</v>
      </c>
      <c r="E729" s="39">
        <v>702</v>
      </c>
      <c r="F729" s="39">
        <v>4500</v>
      </c>
      <c r="G729" s="39">
        <v>2899.79</v>
      </c>
      <c r="H729" s="38">
        <v>6</v>
      </c>
      <c r="I729" s="38">
        <v>8876</v>
      </c>
      <c r="J729" s="37">
        <v>51.900628148000003</v>
      </c>
      <c r="K729" s="37">
        <v>51.858428988999997</v>
      </c>
      <c r="L729" s="37">
        <v>57.325233463000004</v>
      </c>
      <c r="M729" s="37">
        <v>12.96904063</v>
      </c>
      <c r="N729" s="37">
        <v>43.969056272000003</v>
      </c>
      <c r="O729" s="37">
        <v>60.055937976999999</v>
      </c>
      <c r="P729" s="37">
        <v>10.397230149</v>
      </c>
      <c r="Q729" s="37">
        <v>56.878148000000003</v>
      </c>
      <c r="R729" s="38">
        <v>392889</v>
      </c>
      <c r="S729" s="37">
        <v>1.6216200000000001</v>
      </c>
      <c r="T729" s="38">
        <v>3</v>
      </c>
      <c r="U729" s="38">
        <v>5</v>
      </c>
      <c r="V729" s="38">
        <v>1</v>
      </c>
    </row>
    <row r="730" spans="1:22" ht="13.5" customHeight="1" x14ac:dyDescent="0.2">
      <c r="A730" s="32" t="s">
        <v>726</v>
      </c>
      <c r="B730" s="32" t="s">
        <v>8651</v>
      </c>
      <c r="C730" s="32" t="s">
        <v>18174</v>
      </c>
      <c r="D730" s="37">
        <v>6.9610890000000003</v>
      </c>
      <c r="E730" s="39">
        <v>804.98</v>
      </c>
      <c r="F730" s="39">
        <v>2503</v>
      </c>
      <c r="G730" s="39">
        <v>4539.18</v>
      </c>
      <c r="H730" s="38">
        <v>4</v>
      </c>
      <c r="I730" s="38">
        <v>4912</v>
      </c>
      <c r="J730" s="37">
        <v>34.795065573000002</v>
      </c>
      <c r="K730" s="37">
        <v>43.117007274000002</v>
      </c>
      <c r="L730" s="37">
        <v>51.748505508999997</v>
      </c>
      <c r="M730" s="37">
        <v>8.3090007424000003</v>
      </c>
      <c r="N730" s="37">
        <v>40.050500761000002</v>
      </c>
      <c r="O730" s="37">
        <v>46.515235767999997</v>
      </c>
      <c r="P730" s="37">
        <v>10.1930131</v>
      </c>
      <c r="Q730" s="37">
        <v>92.226377299999996</v>
      </c>
      <c r="R730" s="38">
        <v>160812</v>
      </c>
      <c r="S730" s="37">
        <v>1.6216200000000001</v>
      </c>
      <c r="T730" s="38">
        <v>4</v>
      </c>
      <c r="U730" s="38">
        <v>4</v>
      </c>
      <c r="V730" s="38">
        <v>0</v>
      </c>
    </row>
    <row r="731" spans="1:22" ht="13.5" customHeight="1" x14ac:dyDescent="0.2">
      <c r="A731" s="32" t="s">
        <v>727</v>
      </c>
      <c r="B731" s="32" t="s">
        <v>8652</v>
      </c>
      <c r="C731" s="32" t="s">
        <v>18174</v>
      </c>
      <c r="D731" s="37">
        <v>6.7702939999999998</v>
      </c>
      <c r="E731" s="39">
        <v>2873.11</v>
      </c>
      <c r="F731" s="39">
        <v>12806</v>
      </c>
      <c r="G731" s="39">
        <v>15365.29</v>
      </c>
      <c r="H731" s="38">
        <v>22</v>
      </c>
      <c r="I731" s="38">
        <v>25119</v>
      </c>
      <c r="J731" s="37">
        <v>40.143451784</v>
      </c>
      <c r="K731" s="37">
        <v>39.960933437999998</v>
      </c>
      <c r="L731" s="37">
        <v>43.634763794000001</v>
      </c>
      <c r="M731" s="37">
        <v>9.5908644018999993</v>
      </c>
      <c r="N731" s="37">
        <v>50.718470726</v>
      </c>
      <c r="O731" s="37">
        <v>54.256253020999999</v>
      </c>
      <c r="P731" s="37">
        <v>10.420798318999999</v>
      </c>
      <c r="Q731" s="37">
        <v>47.677012499999996</v>
      </c>
      <c r="R731" s="38">
        <v>899236</v>
      </c>
      <c r="S731" s="37">
        <v>1.6216200000000001</v>
      </c>
      <c r="T731" s="38">
        <v>12</v>
      </c>
      <c r="U731" s="38">
        <v>20</v>
      </c>
      <c r="V731" s="38">
        <v>2</v>
      </c>
    </row>
    <row r="732" spans="1:22" ht="13.5" customHeight="1" x14ac:dyDescent="0.2">
      <c r="A732" s="32" t="s">
        <v>728</v>
      </c>
      <c r="B732" s="32" t="s">
        <v>8653</v>
      </c>
      <c r="C732" s="32" t="s">
        <v>18174</v>
      </c>
      <c r="D732" s="37">
        <v>7.9231999999999996</v>
      </c>
      <c r="E732" s="39">
        <v>1338.97</v>
      </c>
      <c r="F732" s="39">
        <v>3436</v>
      </c>
      <c r="G732" s="39">
        <v>5560.45</v>
      </c>
      <c r="H732" s="38">
        <v>9</v>
      </c>
      <c r="I732" s="38">
        <v>6607</v>
      </c>
      <c r="J732" s="37">
        <v>18.322554121</v>
      </c>
      <c r="K732" s="37">
        <v>28.549823794000002</v>
      </c>
      <c r="L732" s="37">
        <v>29.232279578</v>
      </c>
      <c r="M732" s="37">
        <v>5.0995963608999997</v>
      </c>
      <c r="N732" s="37">
        <v>47.883742663</v>
      </c>
      <c r="O732" s="37">
        <v>40.676154074000003</v>
      </c>
      <c r="P732" s="37">
        <v>9.8621546960999993</v>
      </c>
      <c r="Q732" s="37">
        <v>92.079529500000007</v>
      </c>
      <c r="R732" s="38">
        <v>215134</v>
      </c>
      <c r="S732" s="37">
        <v>1.6216200000000001</v>
      </c>
      <c r="T732" s="38">
        <v>5</v>
      </c>
      <c r="U732" s="38">
        <v>8</v>
      </c>
      <c r="V732" s="38">
        <v>1</v>
      </c>
    </row>
    <row r="733" spans="1:22" ht="13.5" customHeight="1" x14ac:dyDescent="0.2">
      <c r="A733" s="32" t="s">
        <v>729</v>
      </c>
      <c r="B733" s="32" t="s">
        <v>8654</v>
      </c>
      <c r="C733" s="32" t="s">
        <v>18174</v>
      </c>
      <c r="D733" s="37">
        <v>4.5735349999999997</v>
      </c>
      <c r="E733" s="39">
        <v>277.97000000000003</v>
      </c>
      <c r="F733" s="39">
        <v>3199</v>
      </c>
      <c r="G733" s="39">
        <v>993.23</v>
      </c>
      <c r="H733" s="38">
        <v>7</v>
      </c>
      <c r="I733" s="38">
        <v>6513</v>
      </c>
      <c r="J733" s="37">
        <v>73.827951529000003</v>
      </c>
      <c r="K733" s="37">
        <v>55.837927645999997</v>
      </c>
      <c r="L733" s="37">
        <v>68.814092393999999</v>
      </c>
      <c r="M733" s="37">
        <v>13.096278785999999</v>
      </c>
      <c r="N733" s="37">
        <v>32.529243502999996</v>
      </c>
      <c r="O733" s="37">
        <v>89.064860398999997</v>
      </c>
      <c r="P733" s="37">
        <v>10.430439501</v>
      </c>
      <c r="Q733" s="37">
        <v>36.632534200000002</v>
      </c>
      <c r="R733" s="38">
        <v>180214</v>
      </c>
      <c r="S733" s="37">
        <v>1.6216200000000001</v>
      </c>
      <c r="T733" s="38">
        <v>5</v>
      </c>
      <c r="U733" s="38">
        <v>5</v>
      </c>
      <c r="V733" s="38">
        <v>0</v>
      </c>
    </row>
    <row r="734" spans="1:22" ht="13.5" customHeight="1" x14ac:dyDescent="0.2">
      <c r="A734" s="32" t="s">
        <v>730</v>
      </c>
      <c r="B734" s="32" t="s">
        <v>8655</v>
      </c>
      <c r="C734" s="32" t="s">
        <v>18174</v>
      </c>
      <c r="D734" s="37">
        <v>8.3258740000000007</v>
      </c>
      <c r="E734" s="39">
        <v>594</v>
      </c>
      <c r="F734" s="39">
        <v>1613</v>
      </c>
      <c r="G734" s="39">
        <v>3170.35</v>
      </c>
      <c r="H734" s="38">
        <v>2</v>
      </c>
      <c r="I734" s="38">
        <v>3242</v>
      </c>
      <c r="J734" s="37">
        <v>6.0634446389000001</v>
      </c>
      <c r="K734" s="37">
        <v>20.372268588000001</v>
      </c>
      <c r="L734" s="37">
        <v>11.073615610999999</v>
      </c>
      <c r="M734" s="37">
        <v>21.427383509999999</v>
      </c>
      <c r="N734" s="37">
        <v>8.0394605733999995</v>
      </c>
      <c r="O734" s="37">
        <v>17.39717426</v>
      </c>
      <c r="P734" s="37">
        <v>10.7</v>
      </c>
      <c r="Q734" s="37">
        <v>98.023341500000001</v>
      </c>
      <c r="R734" s="38">
        <v>94024</v>
      </c>
      <c r="S734" s="37">
        <v>1.6216200000000001</v>
      </c>
      <c r="T734" s="38">
        <v>1</v>
      </c>
      <c r="U734" s="38">
        <v>2</v>
      </c>
      <c r="V734" s="38">
        <v>1</v>
      </c>
    </row>
    <row r="735" spans="1:22" ht="13.5" customHeight="1" x14ac:dyDescent="0.2">
      <c r="A735" s="32" t="s">
        <v>731</v>
      </c>
      <c r="B735" s="32" t="s">
        <v>8656</v>
      </c>
      <c r="C735" s="32" t="s">
        <v>18174</v>
      </c>
      <c r="D735" s="37">
        <v>6.5722950000000004</v>
      </c>
      <c r="E735" s="39">
        <v>971.97</v>
      </c>
      <c r="F735" s="39">
        <v>4199</v>
      </c>
      <c r="G735" s="39">
        <v>6130.1</v>
      </c>
      <c r="H735" s="38">
        <v>11</v>
      </c>
      <c r="I735" s="38">
        <v>8203</v>
      </c>
      <c r="J735" s="37">
        <v>37.471972528000002</v>
      </c>
      <c r="K735" s="37">
        <v>44.131707196999997</v>
      </c>
      <c r="L735" s="37">
        <v>47.856054403000002</v>
      </c>
      <c r="M735" s="37">
        <v>7.3669993334999999</v>
      </c>
      <c r="N735" s="37">
        <v>54.270996965000002</v>
      </c>
      <c r="O735" s="37">
        <v>52.208263551000002</v>
      </c>
      <c r="P735" s="37">
        <v>10.411048527</v>
      </c>
      <c r="Q735" s="37">
        <v>64.4728207</v>
      </c>
      <c r="R735" s="38">
        <v>225159</v>
      </c>
      <c r="S735" s="37">
        <v>1.6216200000000001</v>
      </c>
      <c r="T735" s="38">
        <v>5</v>
      </c>
      <c r="U735" s="38">
        <v>8</v>
      </c>
      <c r="V735" s="38">
        <v>2</v>
      </c>
    </row>
    <row r="736" spans="1:22" ht="13.5" customHeight="1" x14ac:dyDescent="0.2">
      <c r="A736" s="32" t="s">
        <v>732</v>
      </c>
      <c r="B736" s="32" t="s">
        <v>8657</v>
      </c>
      <c r="C736" s="32" t="s">
        <v>18174</v>
      </c>
      <c r="D736" s="37">
        <v>4.687201</v>
      </c>
      <c r="E736" s="39">
        <v>1066.02</v>
      </c>
      <c r="F736" s="39">
        <v>4016</v>
      </c>
      <c r="G736" s="39">
        <v>6151.52</v>
      </c>
      <c r="H736" s="38">
        <v>9</v>
      </c>
      <c r="I736" s="38">
        <v>8057</v>
      </c>
      <c r="J736" s="37">
        <v>27.699799168999998</v>
      </c>
      <c r="K736" s="37">
        <v>38.188373098</v>
      </c>
      <c r="L736" s="37">
        <v>26.661502959</v>
      </c>
      <c r="M736" s="37">
        <v>11.389264729000001</v>
      </c>
      <c r="N736" s="37">
        <v>31.369786424000001</v>
      </c>
      <c r="O736" s="37">
        <v>48.491606632</v>
      </c>
      <c r="P736" s="37">
        <v>10.430782231</v>
      </c>
      <c r="Q736" s="37">
        <v>79.736109499999998</v>
      </c>
      <c r="R736" s="38">
        <v>257553</v>
      </c>
      <c r="S736" s="37">
        <v>1.6216200000000001</v>
      </c>
      <c r="T736" s="38">
        <v>7</v>
      </c>
      <c r="U736" s="38">
        <v>9</v>
      </c>
      <c r="V736" s="38">
        <v>0</v>
      </c>
    </row>
    <row r="737" spans="1:22" ht="13.5" customHeight="1" x14ac:dyDescent="0.2">
      <c r="A737" s="32" t="s">
        <v>733</v>
      </c>
      <c r="B737" s="32" t="s">
        <v>8658</v>
      </c>
      <c r="C737" s="32" t="s">
        <v>18174</v>
      </c>
      <c r="D737" s="37">
        <v>7.5717679999999996</v>
      </c>
      <c r="E737" s="39">
        <v>1251.98</v>
      </c>
      <c r="F737" s="39">
        <v>4683</v>
      </c>
      <c r="G737" s="39">
        <v>7753.66</v>
      </c>
      <c r="H737" s="38">
        <v>8</v>
      </c>
      <c r="I737" s="38">
        <v>9307</v>
      </c>
      <c r="J737" s="37">
        <v>23.100596509999999</v>
      </c>
      <c r="K737" s="37">
        <v>31.340350523000001</v>
      </c>
      <c r="L737" s="37">
        <v>36.142486306000002</v>
      </c>
      <c r="M737" s="37">
        <v>9.4356398060999993</v>
      </c>
      <c r="N737" s="37">
        <v>34.894565894000003</v>
      </c>
      <c r="O737" s="37">
        <v>40.760876263</v>
      </c>
      <c r="P737" s="37">
        <v>10.007528577</v>
      </c>
      <c r="Q737" s="37">
        <v>85.498610999999997</v>
      </c>
      <c r="R737" s="38">
        <v>210684</v>
      </c>
      <c r="S737" s="37">
        <v>1.6216200000000001</v>
      </c>
      <c r="T737" s="38">
        <v>4</v>
      </c>
      <c r="U737" s="38">
        <v>7</v>
      </c>
      <c r="V737" s="38">
        <v>1</v>
      </c>
    </row>
    <row r="738" spans="1:22" ht="13.5" customHeight="1" x14ac:dyDescent="0.2">
      <c r="A738" s="32" t="s">
        <v>734</v>
      </c>
      <c r="B738" s="32" t="s">
        <v>8659</v>
      </c>
      <c r="C738" s="32" t="s">
        <v>18174</v>
      </c>
      <c r="D738" s="37">
        <v>3.5735389999999998</v>
      </c>
      <c r="E738" s="39">
        <v>1152.97</v>
      </c>
      <c r="F738" s="39">
        <v>3498</v>
      </c>
      <c r="G738" s="39">
        <v>6649.11</v>
      </c>
      <c r="H738" s="38">
        <v>9</v>
      </c>
      <c r="I738" s="38">
        <v>7060</v>
      </c>
      <c r="J738" s="37">
        <v>11.431052197</v>
      </c>
      <c r="K738" s="37">
        <v>23.137541949999999</v>
      </c>
      <c r="L738" s="37">
        <v>11.137234347</v>
      </c>
      <c r="M738" s="37">
        <v>14.879934612</v>
      </c>
      <c r="N738" s="37">
        <v>13.662188991000001</v>
      </c>
      <c r="O738" s="37">
        <v>22.149684843999999</v>
      </c>
      <c r="P738" s="37">
        <v>10.587199198</v>
      </c>
      <c r="Q738" s="37">
        <v>90.906334099999995</v>
      </c>
      <c r="R738" s="38">
        <v>147571</v>
      </c>
      <c r="S738" s="37">
        <v>1.6216200000000001</v>
      </c>
      <c r="T738" s="38">
        <v>6</v>
      </c>
      <c r="U738" s="38">
        <v>9</v>
      </c>
      <c r="V738" s="38">
        <v>1</v>
      </c>
    </row>
    <row r="739" spans="1:22" ht="13.5" customHeight="1" x14ac:dyDescent="0.2">
      <c r="A739" s="32" t="s">
        <v>735</v>
      </c>
      <c r="B739" s="32" t="s">
        <v>8660</v>
      </c>
      <c r="C739" s="32" t="s">
        <v>18174</v>
      </c>
      <c r="D739" s="37">
        <v>1.7820769999999999</v>
      </c>
      <c r="E739" s="39">
        <v>144.01</v>
      </c>
      <c r="F739" s="39">
        <v>860</v>
      </c>
      <c r="G739" s="39">
        <v>76.87</v>
      </c>
      <c r="H739" s="38">
        <v>1</v>
      </c>
      <c r="I739" s="38">
        <v>1813</v>
      </c>
      <c r="J739" s="37">
        <v>92.297976267999999</v>
      </c>
      <c r="K739" s="37">
        <v>78.099485743000002</v>
      </c>
      <c r="L739" s="37">
        <v>83.337328343999999</v>
      </c>
      <c r="M739" s="37">
        <v>16.991589407999999</v>
      </c>
      <c r="N739" s="37">
        <v>37.168958164000003</v>
      </c>
      <c r="O739" s="37">
        <v>82.784410661999999</v>
      </c>
      <c r="P739" s="37">
        <v>9.7062500000000007</v>
      </c>
      <c r="Q739" s="37" t="s">
        <v>15680</v>
      </c>
      <c r="R739" s="38">
        <v>82356</v>
      </c>
      <c r="S739" s="37">
        <v>1.6216200000000001</v>
      </c>
      <c r="T739" s="38">
        <v>0</v>
      </c>
      <c r="U739" s="38">
        <v>0</v>
      </c>
      <c r="V739" s="38">
        <v>1</v>
      </c>
    </row>
    <row r="740" spans="1:22" ht="13.5" customHeight="1" x14ac:dyDescent="0.2">
      <c r="A740" s="32" t="s">
        <v>736</v>
      </c>
      <c r="B740" s="32" t="s">
        <v>8661</v>
      </c>
      <c r="C740" s="32" t="s">
        <v>18174</v>
      </c>
      <c r="D740" s="37">
        <v>1.7274620000000001</v>
      </c>
      <c r="E740" s="39">
        <v>217</v>
      </c>
      <c r="F740" s="39">
        <v>1925</v>
      </c>
      <c r="G740" s="39">
        <v>753.36</v>
      </c>
      <c r="H740" s="38">
        <v>3</v>
      </c>
      <c r="I740" s="38">
        <v>3934</v>
      </c>
      <c r="J740" s="37">
        <v>54.890785409000003</v>
      </c>
      <c r="K740" s="37">
        <v>41.137973502999998</v>
      </c>
      <c r="L740" s="37">
        <v>55.696512073000001</v>
      </c>
      <c r="M740" s="37">
        <v>11.801369153</v>
      </c>
      <c r="N740" s="37">
        <v>35.532069491999998</v>
      </c>
      <c r="O740" s="37">
        <v>84.712628316000007</v>
      </c>
      <c r="P740" s="37">
        <v>10.391257838</v>
      </c>
      <c r="Q740" s="37">
        <v>46.240474300000002</v>
      </c>
      <c r="R740" s="38">
        <v>130901</v>
      </c>
      <c r="S740" s="37">
        <v>1.6216200000000001</v>
      </c>
      <c r="T740" s="38">
        <v>1</v>
      </c>
      <c r="U740" s="38">
        <v>1</v>
      </c>
      <c r="V740" s="38">
        <v>2</v>
      </c>
    </row>
    <row r="741" spans="1:22" ht="13.5" customHeight="1" x14ac:dyDescent="0.2">
      <c r="A741" s="32" t="s">
        <v>737</v>
      </c>
      <c r="B741" s="32" t="s">
        <v>8662</v>
      </c>
      <c r="C741" s="32" t="s">
        <v>18174</v>
      </c>
      <c r="D741" s="37">
        <v>5.6058180000000002</v>
      </c>
      <c r="E741" s="39">
        <v>457.99</v>
      </c>
      <c r="F741" s="39">
        <v>1867</v>
      </c>
      <c r="G741" s="39">
        <v>2399.39</v>
      </c>
      <c r="H741" s="38">
        <v>3</v>
      </c>
      <c r="I741" s="38">
        <v>3814</v>
      </c>
      <c r="J741" s="37">
        <v>41.025629299999999</v>
      </c>
      <c r="K741" s="37">
        <v>50.516850548999997</v>
      </c>
      <c r="L741" s="37">
        <v>46.533262403000002</v>
      </c>
      <c r="M741" s="37">
        <v>15.666878852</v>
      </c>
      <c r="N741" s="37">
        <v>66.674906199999995</v>
      </c>
      <c r="O741" s="37">
        <v>20.749804920999999</v>
      </c>
      <c r="P741" s="37">
        <v>10.328120516</v>
      </c>
      <c r="Q741" s="37">
        <v>72.837473900000006</v>
      </c>
      <c r="R741" s="38">
        <v>115595</v>
      </c>
      <c r="S741" s="37">
        <v>1.6216200000000001</v>
      </c>
      <c r="T741" s="38">
        <v>2</v>
      </c>
      <c r="U741" s="38">
        <v>3</v>
      </c>
      <c r="V741" s="38">
        <v>0</v>
      </c>
    </row>
    <row r="742" spans="1:22" ht="13.5" customHeight="1" x14ac:dyDescent="0.2">
      <c r="A742" s="32" t="s">
        <v>738</v>
      </c>
      <c r="B742" s="32" t="s">
        <v>8663</v>
      </c>
      <c r="C742" s="32" t="s">
        <v>18174</v>
      </c>
      <c r="D742" s="37">
        <v>1.546773</v>
      </c>
      <c r="E742" s="39">
        <v>402.97</v>
      </c>
      <c r="F742" s="39">
        <v>3547</v>
      </c>
      <c r="G742" s="39">
        <v>2399.46</v>
      </c>
      <c r="H742" s="38">
        <v>2</v>
      </c>
      <c r="I742" s="38">
        <v>7461</v>
      </c>
      <c r="J742" s="37">
        <v>59.0273982</v>
      </c>
      <c r="K742" s="37">
        <v>55.604689121</v>
      </c>
      <c r="L742" s="37">
        <v>64.069332880000005</v>
      </c>
      <c r="M742" s="37">
        <v>15.047878166</v>
      </c>
      <c r="N742" s="37">
        <v>26.962250854000001</v>
      </c>
      <c r="O742" s="37">
        <v>77.757937952000006</v>
      </c>
      <c r="P742" s="37">
        <v>10.7</v>
      </c>
      <c r="Q742" s="37">
        <v>27.247139600000001</v>
      </c>
      <c r="R742" s="38">
        <v>203057</v>
      </c>
      <c r="S742" s="37">
        <v>1.6216200000000001</v>
      </c>
      <c r="T742" s="38">
        <v>0</v>
      </c>
      <c r="U742" s="38">
        <v>0</v>
      </c>
      <c r="V742" s="38">
        <v>1</v>
      </c>
    </row>
    <row r="743" spans="1:22" ht="13.5" customHeight="1" x14ac:dyDescent="0.2">
      <c r="A743" s="32" t="s">
        <v>739</v>
      </c>
      <c r="B743" s="32" t="s">
        <v>8664</v>
      </c>
      <c r="C743" s="32" t="s">
        <v>18174</v>
      </c>
      <c r="D743" s="37">
        <v>3.6825100000000002</v>
      </c>
      <c r="E743" s="39">
        <v>181.01</v>
      </c>
      <c r="F743" s="39">
        <v>1206</v>
      </c>
      <c r="G743" s="39">
        <v>274.22000000000003</v>
      </c>
      <c r="H743" s="38">
        <v>3</v>
      </c>
      <c r="I743" s="38">
        <v>2570</v>
      </c>
      <c r="J743" s="37">
        <v>72.841795340000004</v>
      </c>
      <c r="K743" s="37">
        <v>72.186936044999996</v>
      </c>
      <c r="L743" s="37">
        <v>66.512311909000005</v>
      </c>
      <c r="M743" s="37">
        <v>16.531903684</v>
      </c>
      <c r="N743" s="37">
        <v>24.834147222999999</v>
      </c>
      <c r="O743" s="37">
        <v>94.411766642000003</v>
      </c>
      <c r="P743" s="37">
        <v>10.7</v>
      </c>
      <c r="Q743" s="37" t="s">
        <v>15680</v>
      </c>
      <c r="R743" s="38">
        <v>65411</v>
      </c>
      <c r="S743" s="37">
        <v>1.6216200000000001</v>
      </c>
      <c r="T743" s="38">
        <v>1</v>
      </c>
      <c r="U743" s="38">
        <v>2</v>
      </c>
      <c r="V743" s="38">
        <v>1</v>
      </c>
    </row>
    <row r="744" spans="1:22" ht="13.5" customHeight="1" x14ac:dyDescent="0.2">
      <c r="A744" s="32" t="s">
        <v>740</v>
      </c>
      <c r="B744" s="32" t="s">
        <v>8665</v>
      </c>
      <c r="C744" s="32" t="s">
        <v>18174</v>
      </c>
      <c r="D744" s="37">
        <v>1.3571150000000001</v>
      </c>
      <c r="E744" s="39">
        <v>209.01</v>
      </c>
      <c r="F744" s="39">
        <v>1065</v>
      </c>
      <c r="G744" s="39">
        <v>230.17</v>
      </c>
      <c r="H744" s="38">
        <v>2</v>
      </c>
      <c r="I744" s="38">
        <v>2239</v>
      </c>
      <c r="J744" s="37">
        <v>71.663268207000002</v>
      </c>
      <c r="K744" s="37">
        <v>52.929120161999997</v>
      </c>
      <c r="L744" s="37">
        <v>68.673784120999997</v>
      </c>
      <c r="M744" s="37">
        <v>12.896837358999999</v>
      </c>
      <c r="N744" s="37">
        <v>28.406086621</v>
      </c>
      <c r="O744" s="37">
        <v>91.273205525999998</v>
      </c>
      <c r="P744" s="37">
        <v>10.270539419</v>
      </c>
      <c r="Q744" s="37" t="s">
        <v>15680</v>
      </c>
      <c r="R744" s="38">
        <v>64834</v>
      </c>
      <c r="S744" s="37">
        <v>1.6216200000000001</v>
      </c>
      <c r="T744" s="38">
        <v>0</v>
      </c>
      <c r="U744" s="38">
        <v>0</v>
      </c>
      <c r="V744" s="38">
        <v>1</v>
      </c>
    </row>
    <row r="745" spans="1:22" ht="13.5" customHeight="1" x14ac:dyDescent="0.2">
      <c r="A745" s="32" t="s">
        <v>741</v>
      </c>
      <c r="B745" s="32" t="s">
        <v>8666</v>
      </c>
      <c r="C745" s="32" t="s">
        <v>18174</v>
      </c>
      <c r="D745" s="37">
        <v>4.2508889999999999</v>
      </c>
      <c r="E745" s="39">
        <v>212.01</v>
      </c>
      <c r="F745" s="39">
        <v>1606</v>
      </c>
      <c r="G745" s="39">
        <v>512.32000000000005</v>
      </c>
      <c r="H745" s="38">
        <v>1</v>
      </c>
      <c r="I745" s="38">
        <v>3471</v>
      </c>
      <c r="J745" s="37">
        <v>81.814521631000005</v>
      </c>
      <c r="K745" s="37">
        <v>78.156821952000001</v>
      </c>
      <c r="L745" s="37">
        <v>63.959949305000002</v>
      </c>
      <c r="M745" s="37">
        <v>15.626118056999999</v>
      </c>
      <c r="N745" s="37">
        <v>40.160941788999999</v>
      </c>
      <c r="O745" s="37">
        <v>76.679497087000001</v>
      </c>
      <c r="P745" s="37">
        <v>10.182978723</v>
      </c>
      <c r="Q745" s="37" t="s">
        <v>15680</v>
      </c>
      <c r="R745" s="38">
        <v>82171</v>
      </c>
      <c r="S745" s="37">
        <v>1.6216200000000001</v>
      </c>
      <c r="T745" s="38">
        <v>0</v>
      </c>
      <c r="U745" s="38">
        <v>0</v>
      </c>
      <c r="V745" s="38">
        <v>1</v>
      </c>
    </row>
    <row r="746" spans="1:22" ht="13.5" customHeight="1" x14ac:dyDescent="0.2">
      <c r="A746" s="32" t="s">
        <v>742</v>
      </c>
      <c r="B746" s="32" t="s">
        <v>8667</v>
      </c>
      <c r="C746" s="32" t="s">
        <v>18174</v>
      </c>
      <c r="D746" s="37">
        <v>10.690340000000001</v>
      </c>
      <c r="E746" s="39">
        <v>243.02</v>
      </c>
      <c r="F746" s="39">
        <v>2396</v>
      </c>
      <c r="G746" s="39">
        <v>599.14</v>
      </c>
      <c r="H746" s="38">
        <v>3</v>
      </c>
      <c r="I746" s="38">
        <v>4879</v>
      </c>
      <c r="J746" s="37">
        <v>70.992941055000003</v>
      </c>
      <c r="K746" s="37">
        <v>62.588111837</v>
      </c>
      <c r="L746" s="37">
        <v>67.742176376000003</v>
      </c>
      <c r="M746" s="37">
        <v>15.072880908</v>
      </c>
      <c r="N746" s="37">
        <v>25.439096641999999</v>
      </c>
      <c r="O746" s="37">
        <v>85.880845214000004</v>
      </c>
      <c r="P746" s="37">
        <v>10.376061998000001</v>
      </c>
      <c r="Q746" s="37">
        <v>65.467135099999993</v>
      </c>
      <c r="R746" s="38">
        <v>242736</v>
      </c>
      <c r="S746" s="37">
        <v>1.6216200000000001</v>
      </c>
      <c r="T746" s="38">
        <v>0</v>
      </c>
      <c r="U746" s="38">
        <v>2</v>
      </c>
      <c r="V746" s="38">
        <v>1</v>
      </c>
    </row>
    <row r="747" spans="1:22" ht="13.5" customHeight="1" x14ac:dyDescent="0.2">
      <c r="A747" s="32" t="s">
        <v>743</v>
      </c>
      <c r="B747" s="32" t="s">
        <v>8077</v>
      </c>
      <c r="C747" s="32" t="s">
        <v>18174</v>
      </c>
      <c r="D747" s="37">
        <v>3.209876</v>
      </c>
      <c r="E747" s="39">
        <v>114.99</v>
      </c>
      <c r="F747" s="39">
        <v>744</v>
      </c>
      <c r="G747" s="39">
        <v>213.56</v>
      </c>
      <c r="H747" s="38">
        <v>1</v>
      </c>
      <c r="I747" s="38">
        <v>1714</v>
      </c>
      <c r="J747" s="37">
        <v>69.473875043000007</v>
      </c>
      <c r="K747" s="37">
        <v>61.310119454000002</v>
      </c>
      <c r="L747" s="37">
        <v>66.933784381999999</v>
      </c>
      <c r="M747" s="37">
        <v>15.09083643</v>
      </c>
      <c r="N747" s="37">
        <v>25.728901994000001</v>
      </c>
      <c r="O747" s="37">
        <v>86.873343485999996</v>
      </c>
      <c r="P747" s="37">
        <v>10.322435650999999</v>
      </c>
      <c r="Q747" s="37" t="s">
        <v>15680</v>
      </c>
      <c r="R747" s="38">
        <v>69709</v>
      </c>
      <c r="S747" s="37">
        <v>1.6216200000000001</v>
      </c>
      <c r="T747" s="38">
        <v>0</v>
      </c>
      <c r="U747" s="38">
        <v>0</v>
      </c>
      <c r="V747" s="38">
        <v>0</v>
      </c>
    </row>
    <row r="748" spans="1:22" ht="13.5" customHeight="1" x14ac:dyDescent="0.2">
      <c r="A748" s="32" t="s">
        <v>744</v>
      </c>
      <c r="B748" s="32" t="s">
        <v>8668</v>
      </c>
      <c r="C748" s="32" t="s">
        <v>18174</v>
      </c>
      <c r="D748" s="37">
        <v>4.6721440000000003</v>
      </c>
      <c r="E748" s="39">
        <v>940.01</v>
      </c>
      <c r="F748" s="39">
        <v>1491</v>
      </c>
      <c r="G748" s="39">
        <v>2874.67</v>
      </c>
      <c r="H748" s="38">
        <v>2</v>
      </c>
      <c r="I748" s="38">
        <v>2909</v>
      </c>
      <c r="J748" s="37">
        <v>4.9316334668000001</v>
      </c>
      <c r="K748" s="37">
        <v>12.166457805</v>
      </c>
      <c r="L748" s="37">
        <v>1.5174870478</v>
      </c>
      <c r="M748" s="37">
        <v>24.133126446999999</v>
      </c>
      <c r="N748" s="37">
        <v>0.45181472420000002</v>
      </c>
      <c r="O748" s="37">
        <v>9.5231805780999998</v>
      </c>
      <c r="P748" s="37">
        <v>10.36527633</v>
      </c>
      <c r="Q748" s="37">
        <v>82.483050599999999</v>
      </c>
      <c r="R748" s="38">
        <v>69499</v>
      </c>
      <c r="S748" s="37">
        <v>1.6216200000000001</v>
      </c>
      <c r="T748" s="38">
        <v>1</v>
      </c>
      <c r="U748" s="38">
        <v>2</v>
      </c>
      <c r="V748" s="38">
        <v>0</v>
      </c>
    </row>
    <row r="749" spans="1:22" ht="13.5" customHeight="1" x14ac:dyDescent="0.2">
      <c r="A749" s="32" t="s">
        <v>745</v>
      </c>
      <c r="B749" s="32" t="s">
        <v>8669</v>
      </c>
      <c r="C749" s="32" t="s">
        <v>18174</v>
      </c>
      <c r="D749" s="37">
        <v>2.7391000000000001</v>
      </c>
      <c r="E749" s="39">
        <v>216.01</v>
      </c>
      <c r="F749" s="39">
        <v>1394</v>
      </c>
      <c r="G749" s="39">
        <v>923.72</v>
      </c>
      <c r="H749" s="38">
        <v>3</v>
      </c>
      <c r="I749" s="38">
        <v>3003</v>
      </c>
      <c r="J749" s="37">
        <v>23.234500763</v>
      </c>
      <c r="K749" s="37">
        <v>36.103045881</v>
      </c>
      <c r="L749" s="37">
        <v>21.650281538000002</v>
      </c>
      <c r="M749" s="37">
        <v>16.751787127</v>
      </c>
      <c r="N749" s="37">
        <v>66.096561738999995</v>
      </c>
      <c r="O749" s="37">
        <v>75.298394783000006</v>
      </c>
      <c r="P749" s="37">
        <v>9.9492346938999994</v>
      </c>
      <c r="Q749" s="37" t="s">
        <v>15680</v>
      </c>
      <c r="R749" s="38">
        <v>101171</v>
      </c>
      <c r="S749" s="37">
        <v>1.6216200000000001</v>
      </c>
      <c r="T749" s="38">
        <v>2</v>
      </c>
      <c r="U749" s="38">
        <v>1</v>
      </c>
      <c r="V749" s="38">
        <v>2</v>
      </c>
    </row>
    <row r="750" spans="1:22" ht="13.5" customHeight="1" x14ac:dyDescent="0.2">
      <c r="A750" s="32" t="s">
        <v>746</v>
      </c>
      <c r="B750" s="32" t="s">
        <v>8670</v>
      </c>
      <c r="C750" s="32" t="s">
        <v>18174</v>
      </c>
      <c r="D750" s="37">
        <v>4.3940720000000004</v>
      </c>
      <c r="E750" s="39">
        <v>227</v>
      </c>
      <c r="F750" s="39">
        <v>2442</v>
      </c>
      <c r="G750" s="39">
        <v>871.35</v>
      </c>
      <c r="H750" s="38">
        <v>2</v>
      </c>
      <c r="I750" s="38">
        <v>4887</v>
      </c>
      <c r="J750" s="37">
        <v>55.106000117000001</v>
      </c>
      <c r="K750" s="37">
        <v>48.538877239000001</v>
      </c>
      <c r="L750" s="37">
        <v>61.407133938000001</v>
      </c>
      <c r="M750" s="37">
        <v>10.882204006</v>
      </c>
      <c r="N750" s="37">
        <v>30.81401395</v>
      </c>
      <c r="O750" s="37">
        <v>77.787807069999999</v>
      </c>
      <c r="P750" s="37">
        <v>10.246525096999999</v>
      </c>
      <c r="Q750" s="37">
        <v>54.913679399999999</v>
      </c>
      <c r="R750" s="38">
        <v>155235</v>
      </c>
      <c r="S750" s="37">
        <v>1.6216200000000001</v>
      </c>
      <c r="T750" s="38">
        <v>1</v>
      </c>
      <c r="U750" s="38">
        <v>1</v>
      </c>
      <c r="V750" s="38">
        <v>0</v>
      </c>
    </row>
    <row r="751" spans="1:22" ht="13.5" customHeight="1" x14ac:dyDescent="0.2">
      <c r="A751" s="32" t="s">
        <v>747</v>
      </c>
      <c r="B751" s="32" t="s">
        <v>8671</v>
      </c>
      <c r="C751" s="32" t="s">
        <v>18174</v>
      </c>
      <c r="D751" s="37">
        <v>5.7746009999999997</v>
      </c>
      <c r="E751" s="39">
        <v>3154.99</v>
      </c>
      <c r="F751" s="39">
        <v>6786</v>
      </c>
      <c r="G751" s="39">
        <v>12783.26</v>
      </c>
      <c r="H751" s="38">
        <v>13</v>
      </c>
      <c r="I751" s="38">
        <v>13107</v>
      </c>
      <c r="J751" s="37">
        <v>4.5502599087000002</v>
      </c>
      <c r="K751" s="37">
        <v>12.897634519</v>
      </c>
      <c r="L751" s="37">
        <v>2.2742234591999999</v>
      </c>
      <c r="M751" s="37">
        <v>12.227479371999999</v>
      </c>
      <c r="N751" s="37">
        <v>4.6061714241000002</v>
      </c>
      <c r="O751" s="37">
        <v>10.68916926</v>
      </c>
      <c r="P751" s="37">
        <v>10.325328903999999</v>
      </c>
      <c r="Q751" s="37">
        <v>95.969412899999995</v>
      </c>
      <c r="R751" s="38">
        <v>410085</v>
      </c>
      <c r="S751" s="37">
        <v>1.6216200000000001</v>
      </c>
      <c r="T751" s="38">
        <v>8</v>
      </c>
      <c r="U751" s="38">
        <v>12</v>
      </c>
      <c r="V751" s="38">
        <v>2</v>
      </c>
    </row>
    <row r="752" spans="1:22" ht="13.5" customHeight="1" x14ac:dyDescent="0.2">
      <c r="A752" s="32" t="s">
        <v>748</v>
      </c>
      <c r="B752" s="32" t="s">
        <v>8672</v>
      </c>
      <c r="C752" s="32" t="s">
        <v>18174</v>
      </c>
      <c r="D752" s="37">
        <v>5.5917500000000002</v>
      </c>
      <c r="E752" s="39">
        <v>360</v>
      </c>
      <c r="F752" s="39">
        <v>2953</v>
      </c>
      <c r="G752" s="39">
        <v>1663.14</v>
      </c>
      <c r="H752" s="38">
        <v>3</v>
      </c>
      <c r="I752" s="38">
        <v>6110</v>
      </c>
      <c r="J752" s="37">
        <v>66.874129831999994</v>
      </c>
      <c r="K752" s="37">
        <v>56.391561770000003</v>
      </c>
      <c r="L752" s="37">
        <v>59.317817525000002</v>
      </c>
      <c r="M752" s="37">
        <v>11.130592206999999</v>
      </c>
      <c r="N752" s="37">
        <v>45.785590794999997</v>
      </c>
      <c r="O752" s="37">
        <v>83.680551382000004</v>
      </c>
      <c r="P752" s="37">
        <v>10.437184444</v>
      </c>
      <c r="Q752" s="37">
        <v>55.863048300000003</v>
      </c>
      <c r="R752" s="38">
        <v>147926</v>
      </c>
      <c r="S752" s="37">
        <v>1.6216200000000001</v>
      </c>
      <c r="T752" s="38">
        <v>2</v>
      </c>
      <c r="U752" s="38">
        <v>1</v>
      </c>
      <c r="V752" s="38">
        <v>0</v>
      </c>
    </row>
    <row r="753" spans="1:22" ht="13.5" customHeight="1" x14ac:dyDescent="0.2">
      <c r="A753" s="32" t="s">
        <v>749</v>
      </c>
      <c r="B753" s="32" t="s">
        <v>8673</v>
      </c>
      <c r="C753" s="32" t="s">
        <v>18174</v>
      </c>
      <c r="D753" s="37">
        <v>12.61919</v>
      </c>
      <c r="E753" s="39">
        <v>304.99</v>
      </c>
      <c r="F753" s="39">
        <v>1553</v>
      </c>
      <c r="G753" s="39">
        <v>1320.42</v>
      </c>
      <c r="H753" s="38">
        <v>2</v>
      </c>
      <c r="I753" s="38">
        <v>3326</v>
      </c>
      <c r="J753" s="37">
        <v>47.364554341999998</v>
      </c>
      <c r="K753" s="37">
        <v>40.710024699999998</v>
      </c>
      <c r="L753" s="37">
        <v>31.584173122999999</v>
      </c>
      <c r="M753" s="37">
        <v>11.172813733</v>
      </c>
      <c r="N753" s="37">
        <v>23.833153161999999</v>
      </c>
      <c r="O753" s="37">
        <v>59.744038687</v>
      </c>
      <c r="P753" s="37">
        <v>10.367732558</v>
      </c>
      <c r="Q753" s="37">
        <v>69.173122399999997</v>
      </c>
      <c r="R753" s="38">
        <v>86107</v>
      </c>
      <c r="S753" s="37">
        <v>1.6216200000000001</v>
      </c>
      <c r="T753" s="38">
        <v>0</v>
      </c>
      <c r="U753" s="38">
        <v>1</v>
      </c>
      <c r="V753" s="38">
        <v>0</v>
      </c>
    </row>
    <row r="754" spans="1:22" ht="13.5" customHeight="1" x14ac:dyDescent="0.2">
      <c r="A754" s="32" t="s">
        <v>750</v>
      </c>
      <c r="B754" s="32" t="s">
        <v>8674</v>
      </c>
      <c r="C754" s="32" t="s">
        <v>18174</v>
      </c>
      <c r="D754" s="37">
        <v>3.674401</v>
      </c>
      <c r="E754" s="39">
        <v>176.99</v>
      </c>
      <c r="F754" s="39">
        <v>1985</v>
      </c>
      <c r="G754" s="39">
        <v>475.99</v>
      </c>
      <c r="H754" s="38">
        <v>2</v>
      </c>
      <c r="I754" s="38">
        <v>4339</v>
      </c>
      <c r="J754" s="37">
        <v>71.632659380999996</v>
      </c>
      <c r="K754" s="37">
        <v>64.656604353999995</v>
      </c>
      <c r="L754" s="37">
        <v>66.637131487999994</v>
      </c>
      <c r="M754" s="37">
        <v>14.30555317</v>
      </c>
      <c r="N754" s="37">
        <v>29.441836930000001</v>
      </c>
      <c r="O754" s="37">
        <v>78.315499939999995</v>
      </c>
      <c r="P754" s="37">
        <v>10.361613508</v>
      </c>
      <c r="Q754" s="37">
        <v>56.144888399999999</v>
      </c>
      <c r="R754" s="38">
        <v>146181</v>
      </c>
      <c r="S754" s="37">
        <v>1.6216200000000001</v>
      </c>
      <c r="T754" s="38">
        <v>1</v>
      </c>
      <c r="U754" s="38">
        <v>1</v>
      </c>
      <c r="V754" s="38">
        <v>1</v>
      </c>
    </row>
    <row r="755" spans="1:22" ht="13.5" customHeight="1" x14ac:dyDescent="0.2">
      <c r="A755" s="32" t="s">
        <v>751</v>
      </c>
      <c r="B755" s="32" t="s">
        <v>8675</v>
      </c>
      <c r="C755" s="32" t="s">
        <v>18174</v>
      </c>
      <c r="D755" s="37">
        <v>9.3354689999999998</v>
      </c>
      <c r="E755" s="39">
        <v>242.01</v>
      </c>
      <c r="F755" s="39">
        <v>1155</v>
      </c>
      <c r="G755" s="39">
        <v>1288.8499999999999</v>
      </c>
      <c r="H755" s="38">
        <v>1</v>
      </c>
      <c r="I755" s="38">
        <v>2470</v>
      </c>
      <c r="J755" s="37">
        <v>42.827622892000001</v>
      </c>
      <c r="K755" s="37">
        <v>49.586186558999998</v>
      </c>
      <c r="L755" s="37">
        <v>47.247213637999998</v>
      </c>
      <c r="M755" s="37">
        <v>6.6829113881</v>
      </c>
      <c r="N755" s="37">
        <v>56.360683244000001</v>
      </c>
      <c r="O755" s="37">
        <v>75.441336680000006</v>
      </c>
      <c r="P755" s="37">
        <v>10.7</v>
      </c>
      <c r="Q755" s="37" t="s">
        <v>15680</v>
      </c>
      <c r="R755" s="38">
        <v>66193</v>
      </c>
      <c r="S755" s="37">
        <v>1.6216200000000001</v>
      </c>
      <c r="T755" s="38">
        <v>1</v>
      </c>
      <c r="U755" s="38">
        <v>0</v>
      </c>
      <c r="V755" s="38">
        <v>1</v>
      </c>
    </row>
    <row r="756" spans="1:22" ht="13.5" customHeight="1" x14ac:dyDescent="0.2">
      <c r="A756" s="32" t="s">
        <v>752</v>
      </c>
      <c r="B756" s="32" t="s">
        <v>8676</v>
      </c>
      <c r="C756" s="32" t="s">
        <v>18174</v>
      </c>
      <c r="D756" s="37">
        <v>7.1158140000000003</v>
      </c>
      <c r="E756" s="39">
        <v>183</v>
      </c>
      <c r="F756" s="39">
        <v>1540</v>
      </c>
      <c r="G756" s="39">
        <v>500.87</v>
      </c>
      <c r="H756" s="38">
        <v>2</v>
      </c>
      <c r="I756" s="38">
        <v>3317</v>
      </c>
      <c r="J756" s="37">
        <v>53.408463347000001</v>
      </c>
      <c r="K756" s="37">
        <v>38.646383548999999</v>
      </c>
      <c r="L756" s="37">
        <v>52.934698476999998</v>
      </c>
      <c r="M756" s="37">
        <v>12.919382883000001</v>
      </c>
      <c r="N756" s="37">
        <v>28.367589471999999</v>
      </c>
      <c r="O756" s="37">
        <v>83.365886481999993</v>
      </c>
      <c r="P756" s="37">
        <v>10.425668449</v>
      </c>
      <c r="Q756" s="37" t="s">
        <v>15680</v>
      </c>
      <c r="R756" s="38">
        <v>89487</v>
      </c>
      <c r="S756" s="37">
        <v>1.6216200000000001</v>
      </c>
      <c r="T756" s="38">
        <v>0</v>
      </c>
      <c r="U756" s="38">
        <v>1</v>
      </c>
      <c r="V756" s="38">
        <v>0</v>
      </c>
    </row>
    <row r="757" spans="1:22" ht="13.5" customHeight="1" x14ac:dyDescent="0.2">
      <c r="A757" s="32" t="s">
        <v>753</v>
      </c>
      <c r="B757" s="32" t="s">
        <v>8677</v>
      </c>
      <c r="C757" s="32" t="s">
        <v>18174</v>
      </c>
      <c r="D757" s="37">
        <v>5.1069469999999999</v>
      </c>
      <c r="E757" s="39">
        <v>280</v>
      </c>
      <c r="F757" s="39">
        <v>2034</v>
      </c>
      <c r="G757" s="39">
        <v>1192.56</v>
      </c>
      <c r="H757" s="38">
        <v>6</v>
      </c>
      <c r="I757" s="38">
        <v>4247</v>
      </c>
      <c r="J757" s="37">
        <v>76.241482859000001</v>
      </c>
      <c r="K757" s="37">
        <v>68.601303349999995</v>
      </c>
      <c r="L757" s="37">
        <v>66.338333374000001</v>
      </c>
      <c r="M757" s="37">
        <v>10.553549644</v>
      </c>
      <c r="N757" s="37">
        <v>53.387347220999999</v>
      </c>
      <c r="O757" s="37">
        <v>81.771382997000003</v>
      </c>
      <c r="P757" s="37">
        <v>10.25252809</v>
      </c>
      <c r="Q757" s="37">
        <v>43.273057299999998</v>
      </c>
      <c r="R757" s="38">
        <v>200903</v>
      </c>
      <c r="S757" s="37">
        <v>1.6216200000000001</v>
      </c>
      <c r="T757" s="38">
        <v>3</v>
      </c>
      <c r="U757" s="38">
        <v>3</v>
      </c>
      <c r="V757" s="38">
        <v>1</v>
      </c>
    </row>
    <row r="758" spans="1:22" ht="13.5" customHeight="1" x14ac:dyDescent="0.2">
      <c r="A758" s="32" t="s">
        <v>754</v>
      </c>
      <c r="B758" s="32" t="s">
        <v>8678</v>
      </c>
      <c r="C758" s="32" t="s">
        <v>18174</v>
      </c>
      <c r="D758" s="37">
        <v>3.4741379999999999</v>
      </c>
      <c r="E758" s="39">
        <v>483.03</v>
      </c>
      <c r="F758" s="39">
        <v>3754</v>
      </c>
      <c r="G758" s="39">
        <v>1159.99</v>
      </c>
      <c r="H758" s="38">
        <v>9</v>
      </c>
      <c r="I758" s="38">
        <v>7552</v>
      </c>
      <c r="J758" s="37">
        <v>66.849555285999998</v>
      </c>
      <c r="K758" s="37">
        <v>61.191060422</v>
      </c>
      <c r="L758" s="37">
        <v>63.400711889</v>
      </c>
      <c r="M758" s="37">
        <v>13.683588807</v>
      </c>
      <c r="N758" s="37">
        <v>29.290628443999999</v>
      </c>
      <c r="O758" s="37">
        <v>76.338360279</v>
      </c>
      <c r="P758" s="37">
        <v>10.410912835</v>
      </c>
      <c r="Q758" s="37">
        <v>42.471193700000001</v>
      </c>
      <c r="R758" s="38">
        <v>145607</v>
      </c>
      <c r="S758" s="37">
        <v>1.6216200000000001</v>
      </c>
      <c r="T758" s="38">
        <v>4</v>
      </c>
      <c r="U758" s="38">
        <v>8</v>
      </c>
      <c r="V758" s="38">
        <v>0</v>
      </c>
    </row>
    <row r="759" spans="1:22" ht="13.5" customHeight="1" x14ac:dyDescent="0.2">
      <c r="A759" s="32" t="s">
        <v>755</v>
      </c>
      <c r="B759" s="32" t="s">
        <v>8679</v>
      </c>
      <c r="C759" s="32" t="s">
        <v>18174</v>
      </c>
      <c r="D759" s="37">
        <v>1.2689550000000001</v>
      </c>
      <c r="E759" s="39">
        <v>135</v>
      </c>
      <c r="F759" s="39">
        <v>1092</v>
      </c>
      <c r="G759" s="39">
        <v>340.49</v>
      </c>
      <c r="H759" s="38">
        <v>2</v>
      </c>
      <c r="I759" s="38">
        <v>2345</v>
      </c>
      <c r="J759" s="37">
        <v>70.734141846</v>
      </c>
      <c r="K759" s="37">
        <v>65.802051930999994</v>
      </c>
      <c r="L759" s="37">
        <v>63.861545817</v>
      </c>
      <c r="M759" s="37">
        <v>15.778845327000001</v>
      </c>
      <c r="N759" s="37">
        <v>29.201137352</v>
      </c>
      <c r="O759" s="37">
        <v>86.637497248000003</v>
      </c>
      <c r="P759" s="37">
        <v>10.281542797</v>
      </c>
      <c r="Q759" s="37" t="s">
        <v>15680</v>
      </c>
      <c r="R759" s="38">
        <v>103722</v>
      </c>
      <c r="S759" s="37">
        <v>1.6216200000000001</v>
      </c>
      <c r="T759" s="38">
        <v>0</v>
      </c>
      <c r="U759" s="38">
        <v>1</v>
      </c>
      <c r="V759" s="38">
        <v>1</v>
      </c>
    </row>
    <row r="760" spans="1:22" ht="13.5" customHeight="1" x14ac:dyDescent="0.2">
      <c r="A760" s="32" t="s">
        <v>756</v>
      </c>
      <c r="B760" s="32" t="s">
        <v>8680</v>
      </c>
      <c r="C760" s="32" t="s">
        <v>18174</v>
      </c>
      <c r="D760" s="37">
        <v>3.590881</v>
      </c>
      <c r="E760" s="39">
        <v>316.97000000000003</v>
      </c>
      <c r="F760" s="39">
        <v>3627</v>
      </c>
      <c r="G760" s="39">
        <v>2137.9</v>
      </c>
      <c r="H760" s="38">
        <v>2</v>
      </c>
      <c r="I760" s="38">
        <v>7649</v>
      </c>
      <c r="J760" s="37">
        <v>60.303768763000001</v>
      </c>
      <c r="K760" s="37">
        <v>52.624676053999998</v>
      </c>
      <c r="L760" s="37">
        <v>55.597671800000001</v>
      </c>
      <c r="M760" s="37">
        <v>16.550247649999999</v>
      </c>
      <c r="N760" s="37">
        <v>51.269898853999997</v>
      </c>
      <c r="O760" s="37">
        <v>82.622026950999995</v>
      </c>
      <c r="P760" s="37">
        <v>10.461325967000001</v>
      </c>
      <c r="Q760" s="37">
        <v>67.804439500000001</v>
      </c>
      <c r="R760" s="38">
        <v>284577</v>
      </c>
      <c r="S760" s="37">
        <v>1.6216200000000001</v>
      </c>
      <c r="T760" s="38">
        <v>1</v>
      </c>
      <c r="U760" s="38">
        <v>1</v>
      </c>
      <c r="V760" s="38">
        <v>1</v>
      </c>
    </row>
    <row r="761" spans="1:22" ht="13.5" customHeight="1" x14ac:dyDescent="0.2">
      <c r="A761" s="32" t="s">
        <v>757</v>
      </c>
      <c r="B761" s="32" t="s">
        <v>8681</v>
      </c>
      <c r="C761" s="32" t="s">
        <v>18174</v>
      </c>
      <c r="D761" s="37">
        <v>6.3388390000000001</v>
      </c>
      <c r="E761" s="39">
        <v>11.01</v>
      </c>
      <c r="F761" s="39">
        <v>571</v>
      </c>
      <c r="G761" s="39">
        <v>288.23</v>
      </c>
      <c r="H761" s="38">
        <v>6</v>
      </c>
      <c r="I761" s="38">
        <v>1750</v>
      </c>
      <c r="J761" s="37">
        <v>91.845656086999995</v>
      </c>
      <c r="K761" s="37">
        <v>73.941817724000003</v>
      </c>
      <c r="L761" s="37">
        <v>73.660250054000002</v>
      </c>
      <c r="M761" s="37">
        <v>11.764923981999999</v>
      </c>
      <c r="N761" s="37">
        <v>44.720320053000002</v>
      </c>
      <c r="O761" s="37">
        <v>88.827532955999999</v>
      </c>
      <c r="P761" s="37">
        <v>10.7</v>
      </c>
      <c r="Q761" s="37" t="s">
        <v>15680</v>
      </c>
      <c r="R761" s="38">
        <v>47637</v>
      </c>
      <c r="S761" s="37">
        <v>1.6216200000000001</v>
      </c>
      <c r="T761" s="38">
        <v>2</v>
      </c>
      <c r="U761" s="38">
        <v>5</v>
      </c>
      <c r="V761" s="38">
        <v>2</v>
      </c>
    </row>
    <row r="762" spans="1:22" ht="13.5" customHeight="1" x14ac:dyDescent="0.2">
      <c r="A762" s="32" t="s">
        <v>758</v>
      </c>
      <c r="B762" s="32" t="s">
        <v>8682</v>
      </c>
      <c r="C762" s="32" t="s">
        <v>18174</v>
      </c>
      <c r="D762" s="37">
        <v>11.855320000000001</v>
      </c>
      <c r="E762" s="39">
        <v>127.01</v>
      </c>
      <c r="F762" s="39">
        <v>1184</v>
      </c>
      <c r="G762" s="39">
        <v>290.85000000000002</v>
      </c>
      <c r="H762" s="38">
        <v>1</v>
      </c>
      <c r="I762" s="38">
        <v>2583</v>
      </c>
      <c r="J762" s="37">
        <v>57.241302910999998</v>
      </c>
      <c r="K762" s="37">
        <v>38.910894122000002</v>
      </c>
      <c r="L762" s="37">
        <v>50.387064533999997</v>
      </c>
      <c r="M762" s="37">
        <v>13.850614754</v>
      </c>
      <c r="N762" s="37">
        <v>18.014590027000001</v>
      </c>
      <c r="O762" s="37">
        <v>82.395825063999993</v>
      </c>
      <c r="P762" s="37">
        <v>10.7</v>
      </c>
      <c r="Q762" s="37" t="s">
        <v>15680</v>
      </c>
      <c r="R762" s="38">
        <v>76637</v>
      </c>
      <c r="S762" s="37">
        <v>1.6216200000000001</v>
      </c>
      <c r="T762" s="38">
        <v>0</v>
      </c>
      <c r="U762" s="38">
        <v>0</v>
      </c>
      <c r="V762" s="38">
        <v>1</v>
      </c>
    </row>
    <row r="763" spans="1:22" ht="13.5" customHeight="1" x14ac:dyDescent="0.2">
      <c r="A763" s="32" t="s">
        <v>759</v>
      </c>
      <c r="B763" s="32" t="s">
        <v>8683</v>
      </c>
      <c r="C763" s="32" t="s">
        <v>18174</v>
      </c>
      <c r="D763" s="37">
        <v>4.5589170000000001</v>
      </c>
      <c r="E763" s="39">
        <v>251.01</v>
      </c>
      <c r="F763" s="39">
        <v>2273</v>
      </c>
      <c r="G763" s="39">
        <v>653.30999999999995</v>
      </c>
      <c r="H763" s="38">
        <v>2</v>
      </c>
      <c r="I763" s="38">
        <v>5104</v>
      </c>
      <c r="J763" s="37">
        <v>73.226207142999996</v>
      </c>
      <c r="K763" s="37">
        <v>65.407951419</v>
      </c>
      <c r="L763" s="37">
        <v>73.978978987999994</v>
      </c>
      <c r="M763" s="37">
        <v>13.0678179</v>
      </c>
      <c r="N763" s="37">
        <v>30.536741078999999</v>
      </c>
      <c r="O763" s="37">
        <v>83.781503451000006</v>
      </c>
      <c r="P763" s="37">
        <v>10.269804047999999</v>
      </c>
      <c r="Q763" s="37">
        <v>48.860082800000001</v>
      </c>
      <c r="R763" s="38">
        <v>119503</v>
      </c>
      <c r="S763" s="37">
        <v>1.6216200000000001</v>
      </c>
      <c r="T763" s="38">
        <v>0</v>
      </c>
      <c r="U763" s="38">
        <v>1</v>
      </c>
      <c r="V763" s="38">
        <v>0</v>
      </c>
    </row>
    <row r="764" spans="1:22" ht="13.5" customHeight="1" x14ac:dyDescent="0.2">
      <c r="A764" s="32" t="s">
        <v>760</v>
      </c>
      <c r="B764" s="32" t="s">
        <v>8684</v>
      </c>
      <c r="C764" s="32" t="s">
        <v>18174</v>
      </c>
      <c r="D764" s="37">
        <v>9.5469170000000005</v>
      </c>
      <c r="E764" s="39">
        <v>168</v>
      </c>
      <c r="F764" s="39">
        <v>1473</v>
      </c>
      <c r="G764" s="39">
        <v>383.46</v>
      </c>
      <c r="H764" s="38">
        <v>2</v>
      </c>
      <c r="I764" s="38">
        <v>2952</v>
      </c>
      <c r="J764" s="37">
        <v>71.749756335000001</v>
      </c>
      <c r="K764" s="37">
        <v>53.281022360000001</v>
      </c>
      <c r="L764" s="37">
        <v>67.995747258999998</v>
      </c>
      <c r="M764" s="37">
        <v>13.717887552000001</v>
      </c>
      <c r="N764" s="37">
        <v>28.673280963</v>
      </c>
      <c r="O764" s="37">
        <v>88.92153055</v>
      </c>
      <c r="P764" s="37">
        <v>10.195604396</v>
      </c>
      <c r="Q764" s="37" t="s">
        <v>15680</v>
      </c>
      <c r="R764" s="38">
        <v>72002</v>
      </c>
      <c r="S764" s="37">
        <v>1.6216200000000001</v>
      </c>
      <c r="T764" s="38">
        <v>1</v>
      </c>
      <c r="U764" s="38">
        <v>2</v>
      </c>
      <c r="V764" s="38">
        <v>0</v>
      </c>
    </row>
    <row r="765" spans="1:22" ht="13.5" customHeight="1" x14ac:dyDescent="0.2">
      <c r="A765" s="32" t="s">
        <v>761</v>
      </c>
      <c r="B765" s="32" t="s">
        <v>8685</v>
      </c>
      <c r="C765" s="32" t="s">
        <v>18112</v>
      </c>
      <c r="D765" s="37">
        <v>10.66057</v>
      </c>
      <c r="E765" s="39">
        <v>1717.02</v>
      </c>
      <c r="F765" s="39">
        <v>5558</v>
      </c>
      <c r="G765" s="39">
        <v>10918.92</v>
      </c>
      <c r="H765" s="38">
        <v>5</v>
      </c>
      <c r="I765" s="38">
        <v>11215</v>
      </c>
      <c r="J765" s="37">
        <v>22.547737988000002</v>
      </c>
      <c r="K765" s="37">
        <v>24.890847872999998</v>
      </c>
      <c r="L765" s="37">
        <v>25.333655045</v>
      </c>
      <c r="M765" s="37">
        <v>4.8315406789999997</v>
      </c>
      <c r="N765" s="37">
        <v>24.320624203000001</v>
      </c>
      <c r="O765" s="37">
        <v>39.987193832999999</v>
      </c>
      <c r="P765" s="37">
        <v>7.9177321376999998</v>
      </c>
      <c r="Q765" s="37">
        <v>76.826007599999997</v>
      </c>
      <c r="R765" s="38">
        <v>463907</v>
      </c>
      <c r="S765" s="37">
        <v>4.1837</v>
      </c>
      <c r="T765" s="38">
        <v>2</v>
      </c>
      <c r="U765" s="38">
        <v>5</v>
      </c>
      <c r="V765" s="38">
        <v>1</v>
      </c>
    </row>
    <row r="766" spans="1:22" ht="13.5" customHeight="1" x14ac:dyDescent="0.2">
      <c r="A766" s="32" t="s">
        <v>762</v>
      </c>
      <c r="B766" s="32" t="s">
        <v>8686</v>
      </c>
      <c r="C766" s="32" t="s">
        <v>18112</v>
      </c>
      <c r="D766" s="37">
        <v>3.1658089999999999</v>
      </c>
      <c r="E766" s="39">
        <v>503</v>
      </c>
      <c r="F766" s="39">
        <v>2921</v>
      </c>
      <c r="G766" s="39">
        <v>1678.89</v>
      </c>
      <c r="H766" s="38">
        <v>3</v>
      </c>
      <c r="I766" s="38">
        <v>6024</v>
      </c>
      <c r="J766" s="37">
        <v>69.319042588000002</v>
      </c>
      <c r="K766" s="37">
        <v>39.103259311000002</v>
      </c>
      <c r="L766" s="37">
        <v>53.028611257000001</v>
      </c>
      <c r="M766" s="37">
        <v>0.84508930770000001</v>
      </c>
      <c r="N766" s="37">
        <v>25.17139525</v>
      </c>
      <c r="O766" s="37">
        <v>77.227599709000003</v>
      </c>
      <c r="P766" s="37">
        <v>5.9807452240999996</v>
      </c>
      <c r="Q766" s="37">
        <v>56.355144299999999</v>
      </c>
      <c r="R766" s="38">
        <v>329370</v>
      </c>
      <c r="S766" s="37">
        <v>4.1837</v>
      </c>
      <c r="T766" s="38">
        <v>0</v>
      </c>
      <c r="U766" s="38">
        <v>2</v>
      </c>
      <c r="V766" s="38">
        <v>1</v>
      </c>
    </row>
    <row r="767" spans="1:22" ht="13.5" customHeight="1" x14ac:dyDescent="0.2">
      <c r="A767" s="32" t="s">
        <v>763</v>
      </c>
      <c r="B767" s="32" t="s">
        <v>8687</v>
      </c>
      <c r="C767" s="32" t="s">
        <v>18112</v>
      </c>
      <c r="D767" s="37">
        <v>4.6967179999999997</v>
      </c>
      <c r="E767" s="39">
        <v>1574.97</v>
      </c>
      <c r="F767" s="39">
        <v>4346</v>
      </c>
      <c r="G767" s="39">
        <v>8267.16</v>
      </c>
      <c r="H767" s="38">
        <v>5</v>
      </c>
      <c r="I767" s="38">
        <v>8575</v>
      </c>
      <c r="J767" s="37">
        <v>15.278229246</v>
      </c>
      <c r="K767" s="37">
        <v>17.756147456000001</v>
      </c>
      <c r="L767" s="37">
        <v>16.888350424999999</v>
      </c>
      <c r="M767" s="37">
        <v>4.6193733672999997</v>
      </c>
      <c r="N767" s="37">
        <v>19.301386599000001</v>
      </c>
      <c r="O767" s="37">
        <v>35.201076145999998</v>
      </c>
      <c r="P767" s="37">
        <v>7.1430417868999996</v>
      </c>
      <c r="Q767" s="37">
        <v>86.854350499999995</v>
      </c>
      <c r="R767" s="38">
        <v>272769</v>
      </c>
      <c r="S767" s="37">
        <v>4.1837</v>
      </c>
      <c r="T767" s="38">
        <v>1</v>
      </c>
      <c r="U767" s="38">
        <v>4</v>
      </c>
      <c r="V767" s="38">
        <v>2</v>
      </c>
    </row>
    <row r="768" spans="1:22" ht="13.5" customHeight="1" x14ac:dyDescent="0.2">
      <c r="A768" s="32" t="s">
        <v>764</v>
      </c>
      <c r="B768" s="32" t="s">
        <v>8688</v>
      </c>
      <c r="C768" s="32" t="s">
        <v>18112</v>
      </c>
      <c r="D768" s="37">
        <v>5.9200819999999998</v>
      </c>
      <c r="E768" s="39">
        <v>3023.08</v>
      </c>
      <c r="F768" s="39">
        <v>9646</v>
      </c>
      <c r="G768" s="39">
        <v>18405.740000000002</v>
      </c>
      <c r="H768" s="38">
        <v>14</v>
      </c>
      <c r="I768" s="38">
        <v>18899</v>
      </c>
      <c r="J768" s="37">
        <v>13.563001343</v>
      </c>
      <c r="K768" s="37">
        <v>14.121621005</v>
      </c>
      <c r="L768" s="37">
        <v>7.9112896271000004</v>
      </c>
      <c r="M768" s="37">
        <v>14.317521933</v>
      </c>
      <c r="N768" s="37">
        <v>13.863810694</v>
      </c>
      <c r="O768" s="37">
        <v>32.372106029000001</v>
      </c>
      <c r="P768" s="37">
        <v>7.9639840593000004</v>
      </c>
      <c r="Q768" s="37">
        <v>75.841574899999998</v>
      </c>
      <c r="R768" s="38">
        <v>543732</v>
      </c>
      <c r="S768" s="37">
        <v>4.1837</v>
      </c>
      <c r="T768" s="38">
        <v>8</v>
      </c>
      <c r="U768" s="38">
        <v>13</v>
      </c>
      <c r="V768" s="38">
        <v>2</v>
      </c>
    </row>
    <row r="769" spans="1:22" ht="13.5" customHeight="1" x14ac:dyDescent="0.2">
      <c r="A769" s="32" t="s">
        <v>765</v>
      </c>
      <c r="B769" s="32" t="s">
        <v>8689</v>
      </c>
      <c r="C769" s="32" t="s">
        <v>18112</v>
      </c>
      <c r="D769" s="37">
        <v>5.0802909999999999</v>
      </c>
      <c r="E769" s="39">
        <v>1866.01</v>
      </c>
      <c r="F769" s="39">
        <v>5024</v>
      </c>
      <c r="G769" s="39">
        <v>8932.49</v>
      </c>
      <c r="H769" s="38">
        <v>7</v>
      </c>
      <c r="I769" s="38">
        <v>10014</v>
      </c>
      <c r="J769" s="37">
        <v>16.608816167000001</v>
      </c>
      <c r="K769" s="37">
        <v>18.609935163999999</v>
      </c>
      <c r="L769" s="37">
        <v>16.649244242000002</v>
      </c>
      <c r="M769" s="37">
        <v>8.5357268050999995</v>
      </c>
      <c r="N769" s="37">
        <v>19.534813221</v>
      </c>
      <c r="O769" s="37">
        <v>35.449678052000003</v>
      </c>
      <c r="P769" s="37">
        <v>7.5519295398999997</v>
      </c>
      <c r="Q769" s="37">
        <v>83.499709699999997</v>
      </c>
      <c r="R769" s="38">
        <v>300966</v>
      </c>
      <c r="S769" s="37">
        <v>4.1837</v>
      </c>
      <c r="T769" s="38">
        <v>3</v>
      </c>
      <c r="U769" s="38">
        <v>6</v>
      </c>
      <c r="V769" s="38">
        <v>2</v>
      </c>
    </row>
    <row r="770" spans="1:22" ht="13.5" customHeight="1" x14ac:dyDescent="0.2">
      <c r="A770" s="32" t="s">
        <v>766</v>
      </c>
      <c r="B770" s="32" t="s">
        <v>8690</v>
      </c>
      <c r="C770" s="32" t="s">
        <v>18112</v>
      </c>
      <c r="D770" s="37">
        <v>6.4051910000000003</v>
      </c>
      <c r="E770" s="39">
        <v>2429.02</v>
      </c>
      <c r="F770" s="39">
        <v>7030</v>
      </c>
      <c r="G770" s="39">
        <v>12890.92</v>
      </c>
      <c r="H770" s="38">
        <v>8</v>
      </c>
      <c r="I770" s="38">
        <v>13548</v>
      </c>
      <c r="J770" s="37">
        <v>23.872542901999999</v>
      </c>
      <c r="K770" s="37">
        <v>31.324152639000001</v>
      </c>
      <c r="L770" s="37">
        <v>17.756280084</v>
      </c>
      <c r="M770" s="37">
        <v>11.625621552</v>
      </c>
      <c r="N770" s="37">
        <v>34.684158041000003</v>
      </c>
      <c r="O770" s="37">
        <v>38.301862006</v>
      </c>
      <c r="P770" s="37">
        <v>7.9710759198999996</v>
      </c>
      <c r="Q770" s="37">
        <v>60.845724500000003</v>
      </c>
      <c r="R770" s="38">
        <v>525945</v>
      </c>
      <c r="S770" s="37">
        <v>4.1837</v>
      </c>
      <c r="T770" s="38">
        <v>3</v>
      </c>
      <c r="U770" s="38">
        <v>6</v>
      </c>
      <c r="V770" s="38">
        <v>2</v>
      </c>
    </row>
    <row r="771" spans="1:22" ht="13.5" customHeight="1" x14ac:dyDescent="0.2">
      <c r="A771" s="32" t="s">
        <v>767</v>
      </c>
      <c r="B771" s="32" t="s">
        <v>8691</v>
      </c>
      <c r="C771" s="32" t="s">
        <v>18112</v>
      </c>
      <c r="D771" s="37">
        <v>8.2070950000000007</v>
      </c>
      <c r="E771" s="39">
        <v>1340.97</v>
      </c>
      <c r="F771" s="39">
        <v>4831</v>
      </c>
      <c r="G771" s="39">
        <v>9398.75</v>
      </c>
      <c r="H771" s="38">
        <v>9</v>
      </c>
      <c r="I771" s="38">
        <v>9621</v>
      </c>
      <c r="J771" s="37">
        <v>7.6464609830999999</v>
      </c>
      <c r="K771" s="37">
        <v>10.190026058999999</v>
      </c>
      <c r="L771" s="37">
        <v>5.5412166978000004</v>
      </c>
      <c r="M771" s="37">
        <v>15.897035863999999</v>
      </c>
      <c r="N771" s="37">
        <v>10.361474619000001</v>
      </c>
      <c r="O771" s="37">
        <v>23.032599787999999</v>
      </c>
      <c r="P771" s="37">
        <v>7.2847640239000002</v>
      </c>
      <c r="Q771" s="37">
        <v>90.236844099999999</v>
      </c>
      <c r="R771" s="38">
        <v>259170</v>
      </c>
      <c r="S771" s="37">
        <v>4.1837</v>
      </c>
      <c r="T771" s="38">
        <v>4</v>
      </c>
      <c r="U771" s="38">
        <v>9</v>
      </c>
      <c r="V771" s="38">
        <v>1</v>
      </c>
    </row>
    <row r="772" spans="1:22" ht="13.5" customHeight="1" x14ac:dyDescent="0.2">
      <c r="A772" s="32" t="s">
        <v>768</v>
      </c>
      <c r="B772" s="32" t="s">
        <v>8692</v>
      </c>
      <c r="C772" s="32" t="s">
        <v>18112</v>
      </c>
      <c r="D772" s="37">
        <v>5.5569680000000004</v>
      </c>
      <c r="E772" s="39">
        <v>2592.96</v>
      </c>
      <c r="F772" s="39">
        <v>6872</v>
      </c>
      <c r="G772" s="39">
        <v>13213.91</v>
      </c>
      <c r="H772" s="38">
        <v>8</v>
      </c>
      <c r="I772" s="38">
        <v>13575</v>
      </c>
      <c r="J772" s="37">
        <v>6.4277793531</v>
      </c>
      <c r="K772" s="37">
        <v>8.1390541643999992</v>
      </c>
      <c r="L772" s="37">
        <v>8.4075164087999994</v>
      </c>
      <c r="M772" s="37">
        <v>6.0018157415999998</v>
      </c>
      <c r="N772" s="37">
        <v>17.636397767999998</v>
      </c>
      <c r="O772" s="37">
        <v>21.406391169999999</v>
      </c>
      <c r="P772" s="37">
        <v>6.6254704737000001</v>
      </c>
      <c r="Q772" s="37">
        <v>93.441111199999995</v>
      </c>
      <c r="R772" s="38">
        <v>373989</v>
      </c>
      <c r="S772" s="37">
        <v>4.1837</v>
      </c>
      <c r="T772" s="38">
        <v>2</v>
      </c>
      <c r="U772" s="38">
        <v>6</v>
      </c>
      <c r="V772" s="38">
        <v>0</v>
      </c>
    </row>
    <row r="773" spans="1:22" ht="13.5" customHeight="1" x14ac:dyDescent="0.2">
      <c r="A773" s="32" t="s">
        <v>769</v>
      </c>
      <c r="B773" s="32" t="s">
        <v>8693</v>
      </c>
      <c r="C773" s="32" t="s">
        <v>18112</v>
      </c>
      <c r="D773" s="37">
        <v>8.0278229999999997</v>
      </c>
      <c r="E773" s="39">
        <v>1709.98</v>
      </c>
      <c r="F773" s="39">
        <v>5660</v>
      </c>
      <c r="G773" s="39">
        <v>10762</v>
      </c>
      <c r="H773" s="38">
        <v>5</v>
      </c>
      <c r="I773" s="38">
        <v>11080</v>
      </c>
      <c r="J773" s="37">
        <v>12.392088816999999</v>
      </c>
      <c r="K773" s="37">
        <v>14.471228921</v>
      </c>
      <c r="L773" s="37">
        <v>11.229882792</v>
      </c>
      <c r="M773" s="37">
        <v>10.304481227</v>
      </c>
      <c r="N773" s="37">
        <v>15.827773688000001</v>
      </c>
      <c r="O773" s="37">
        <v>23.919982108999999</v>
      </c>
      <c r="P773" s="37">
        <v>6.5376692695000003</v>
      </c>
      <c r="Q773" s="37">
        <v>85.481320699999998</v>
      </c>
      <c r="R773" s="38">
        <v>296709</v>
      </c>
      <c r="S773" s="37">
        <v>4.1837</v>
      </c>
      <c r="T773" s="38">
        <v>4</v>
      </c>
      <c r="U773" s="38">
        <v>5</v>
      </c>
      <c r="V773" s="38">
        <v>1</v>
      </c>
    </row>
    <row r="774" spans="1:22" ht="13.5" customHeight="1" x14ac:dyDescent="0.2">
      <c r="A774" s="32" t="s">
        <v>770</v>
      </c>
      <c r="B774" s="32" t="s">
        <v>8694</v>
      </c>
      <c r="C774" s="32" t="s">
        <v>18112</v>
      </c>
      <c r="D774" s="37">
        <v>6.707338</v>
      </c>
      <c r="E774" s="39">
        <v>1695.97</v>
      </c>
      <c r="F774" s="39">
        <v>5602</v>
      </c>
      <c r="G774" s="39">
        <v>10685.26</v>
      </c>
      <c r="H774" s="38">
        <v>7</v>
      </c>
      <c r="I774" s="38">
        <v>10975</v>
      </c>
      <c r="J774" s="37">
        <v>29.613574107000002</v>
      </c>
      <c r="K774" s="37">
        <v>29.314402483999999</v>
      </c>
      <c r="L774" s="37">
        <v>37.925712345000001</v>
      </c>
      <c r="M774" s="37">
        <v>4.2018490189</v>
      </c>
      <c r="N774" s="37">
        <v>35.939049259999997</v>
      </c>
      <c r="O774" s="37">
        <v>22.898028499999999</v>
      </c>
      <c r="P774" s="37">
        <v>7.4052652336999998</v>
      </c>
      <c r="Q774" s="37">
        <v>67.904098200000007</v>
      </c>
      <c r="R774" s="38">
        <v>354706</v>
      </c>
      <c r="S774" s="37">
        <v>4.1837</v>
      </c>
      <c r="T774" s="38">
        <v>4</v>
      </c>
      <c r="U774" s="38">
        <v>7</v>
      </c>
      <c r="V774" s="38">
        <v>2</v>
      </c>
    </row>
    <row r="775" spans="1:22" ht="13.5" customHeight="1" x14ac:dyDescent="0.2">
      <c r="A775" s="32" t="s">
        <v>771</v>
      </c>
      <c r="B775" s="32" t="s">
        <v>8541</v>
      </c>
      <c r="C775" s="32" t="s">
        <v>18112</v>
      </c>
      <c r="D775" s="37">
        <v>7.4649020000000004</v>
      </c>
      <c r="E775" s="39">
        <v>2333.9499999999998</v>
      </c>
      <c r="F775" s="39">
        <v>6305</v>
      </c>
      <c r="G775" s="39">
        <v>11819.22</v>
      </c>
      <c r="H775" s="38">
        <v>9</v>
      </c>
      <c r="I775" s="38">
        <v>12304</v>
      </c>
      <c r="J775" s="37">
        <v>14.628446197000001</v>
      </c>
      <c r="K775" s="37">
        <v>17.145681951</v>
      </c>
      <c r="L775" s="37">
        <v>16.207965164000001</v>
      </c>
      <c r="M775" s="37">
        <v>5.0202860233999997</v>
      </c>
      <c r="N775" s="37">
        <v>19.366212172000001</v>
      </c>
      <c r="O775" s="37">
        <v>34.023143861000001</v>
      </c>
      <c r="P775" s="37">
        <v>7.9887725178000002</v>
      </c>
      <c r="Q775" s="37">
        <v>85.251104699999999</v>
      </c>
      <c r="R775" s="38">
        <v>374259</v>
      </c>
      <c r="S775" s="37">
        <v>4.1837</v>
      </c>
      <c r="T775" s="38">
        <v>5</v>
      </c>
      <c r="U775" s="38">
        <v>9</v>
      </c>
      <c r="V775" s="38">
        <v>2</v>
      </c>
    </row>
    <row r="776" spans="1:22" ht="13.5" customHeight="1" x14ac:dyDescent="0.2">
      <c r="A776" s="32" t="s">
        <v>772</v>
      </c>
      <c r="B776" s="32" t="s">
        <v>8695</v>
      </c>
      <c r="C776" s="32" t="s">
        <v>18112</v>
      </c>
      <c r="D776" s="37">
        <v>11.33525</v>
      </c>
      <c r="E776" s="39">
        <v>1294.02</v>
      </c>
      <c r="F776" s="39">
        <v>4364</v>
      </c>
      <c r="G776" s="39">
        <v>4927.97</v>
      </c>
      <c r="H776" s="38">
        <v>8</v>
      </c>
      <c r="I776" s="38">
        <v>9109</v>
      </c>
      <c r="J776" s="37">
        <v>46.782625889999998</v>
      </c>
      <c r="K776" s="37">
        <v>32.460241015999998</v>
      </c>
      <c r="L776" s="37">
        <v>36.611097784000002</v>
      </c>
      <c r="M776" s="37">
        <v>2.3656737228</v>
      </c>
      <c r="N776" s="37">
        <v>30.761088723</v>
      </c>
      <c r="O776" s="37">
        <v>57.311975236000002</v>
      </c>
      <c r="P776" s="37">
        <v>6.4809178149999997</v>
      </c>
      <c r="Q776" s="37">
        <v>66.377218999999997</v>
      </c>
      <c r="R776" s="38">
        <v>311409</v>
      </c>
      <c r="S776" s="37">
        <v>4.1837</v>
      </c>
      <c r="T776" s="38">
        <v>6</v>
      </c>
      <c r="U776" s="38">
        <v>8</v>
      </c>
      <c r="V776" s="38">
        <v>0</v>
      </c>
    </row>
    <row r="777" spans="1:22" ht="13.5" customHeight="1" x14ac:dyDescent="0.2">
      <c r="A777" s="32" t="s">
        <v>773</v>
      </c>
      <c r="B777" s="32" t="s">
        <v>8696</v>
      </c>
      <c r="C777" s="32" t="s">
        <v>18112</v>
      </c>
      <c r="D777" s="37">
        <v>6.9761810000000004</v>
      </c>
      <c r="E777" s="39">
        <v>1567.04</v>
      </c>
      <c r="F777" s="39">
        <v>4520</v>
      </c>
      <c r="G777" s="39">
        <v>7452.14</v>
      </c>
      <c r="H777" s="38">
        <v>6</v>
      </c>
      <c r="I777" s="38">
        <v>8929</v>
      </c>
      <c r="J777" s="37">
        <v>27.718898668000001</v>
      </c>
      <c r="K777" s="37">
        <v>23.118602353</v>
      </c>
      <c r="L777" s="37">
        <v>29.415917101000002</v>
      </c>
      <c r="M777" s="37">
        <v>7.0639386447000003</v>
      </c>
      <c r="N777" s="37">
        <v>37.059457985000002</v>
      </c>
      <c r="O777" s="37">
        <v>36.636764823999997</v>
      </c>
      <c r="P777" s="37">
        <v>7.8732394365999996</v>
      </c>
      <c r="Q777" s="37">
        <v>74.6028831</v>
      </c>
      <c r="R777" s="38">
        <v>323363</v>
      </c>
      <c r="S777" s="37">
        <v>4.1837</v>
      </c>
      <c r="T777" s="38">
        <v>4</v>
      </c>
      <c r="U777" s="38">
        <v>5</v>
      </c>
      <c r="V777" s="38">
        <v>2</v>
      </c>
    </row>
    <row r="778" spans="1:22" ht="13.5" customHeight="1" x14ac:dyDescent="0.2">
      <c r="A778" s="32" t="s">
        <v>774</v>
      </c>
      <c r="B778" s="32" t="s">
        <v>8697</v>
      </c>
      <c r="C778" s="32" t="s">
        <v>18112</v>
      </c>
      <c r="D778" s="37">
        <v>8.9938739999999999</v>
      </c>
      <c r="E778" s="39">
        <v>1129.98</v>
      </c>
      <c r="F778" s="39">
        <v>2363</v>
      </c>
      <c r="G778" s="39">
        <v>4471.12</v>
      </c>
      <c r="H778" s="38">
        <v>2</v>
      </c>
      <c r="I778" s="38">
        <v>4701</v>
      </c>
      <c r="J778" s="37">
        <v>16.566432147</v>
      </c>
      <c r="K778" s="37">
        <v>21.272206346000001</v>
      </c>
      <c r="L778" s="37">
        <v>19.295991033</v>
      </c>
      <c r="M778" s="37">
        <v>6.9144821334</v>
      </c>
      <c r="N778" s="37">
        <v>17.310195160999999</v>
      </c>
      <c r="O778" s="37">
        <v>26.966119586000001</v>
      </c>
      <c r="P778" s="37">
        <v>7.6024911927999996</v>
      </c>
      <c r="Q778" s="37">
        <v>93.739088800000005</v>
      </c>
      <c r="R778" s="38">
        <v>150601</v>
      </c>
      <c r="S778" s="37">
        <v>4.1837</v>
      </c>
      <c r="T778" s="38">
        <v>1</v>
      </c>
      <c r="U778" s="38">
        <v>2</v>
      </c>
      <c r="V778" s="38">
        <v>0</v>
      </c>
    </row>
    <row r="779" spans="1:22" ht="13.5" customHeight="1" x14ac:dyDescent="0.2">
      <c r="A779" s="32" t="s">
        <v>775</v>
      </c>
      <c r="B779" s="32" t="s">
        <v>8698</v>
      </c>
      <c r="C779" s="32" t="s">
        <v>18112</v>
      </c>
      <c r="D779" s="37">
        <v>11.19839</v>
      </c>
      <c r="E779" s="39">
        <v>1288.02</v>
      </c>
      <c r="F779" s="39">
        <v>4078</v>
      </c>
      <c r="G779" s="39">
        <v>7434.06</v>
      </c>
      <c r="H779" s="38">
        <v>5</v>
      </c>
      <c r="I779" s="38">
        <v>7917</v>
      </c>
      <c r="J779" s="37">
        <v>21.630631615999999</v>
      </c>
      <c r="K779" s="37">
        <v>18.128524014</v>
      </c>
      <c r="L779" s="37">
        <v>25.496189478000002</v>
      </c>
      <c r="M779" s="37">
        <v>5.6876968626000002</v>
      </c>
      <c r="N779" s="37">
        <v>25.621706361000001</v>
      </c>
      <c r="O779" s="37">
        <v>39.810747558000003</v>
      </c>
      <c r="P779" s="37">
        <v>6.3173913043000001</v>
      </c>
      <c r="Q779" s="37">
        <v>79.320828000000006</v>
      </c>
      <c r="R779" s="38">
        <v>219012</v>
      </c>
      <c r="S779" s="37">
        <v>4.1837</v>
      </c>
      <c r="T779" s="38">
        <v>3</v>
      </c>
      <c r="U779" s="38">
        <v>5</v>
      </c>
      <c r="V779" s="38">
        <v>3</v>
      </c>
    </row>
    <row r="780" spans="1:22" ht="13.5" customHeight="1" x14ac:dyDescent="0.2">
      <c r="A780" s="32" t="s">
        <v>776</v>
      </c>
      <c r="B780" s="32" t="s">
        <v>8699</v>
      </c>
      <c r="C780" s="32" t="s">
        <v>18112</v>
      </c>
      <c r="D780" s="37">
        <v>5.9765090000000001</v>
      </c>
      <c r="E780" s="39">
        <v>468</v>
      </c>
      <c r="F780" s="39">
        <v>1114</v>
      </c>
      <c r="G780" s="39">
        <v>2256.2199999999998</v>
      </c>
      <c r="H780" s="38">
        <v>1</v>
      </c>
      <c r="I780" s="38">
        <v>2436</v>
      </c>
      <c r="J780" s="37">
        <v>23.986494042</v>
      </c>
      <c r="K780" s="37">
        <v>19.863345678000002</v>
      </c>
      <c r="L780" s="37">
        <v>28.019901058999999</v>
      </c>
      <c r="M780" s="37">
        <v>5.3677383441000002</v>
      </c>
      <c r="N780" s="37">
        <v>27.243607043000001</v>
      </c>
      <c r="O780" s="37">
        <v>45.906498737</v>
      </c>
      <c r="P780" s="37">
        <v>7.2873031026000001</v>
      </c>
      <c r="Q780" s="37" t="s">
        <v>15680</v>
      </c>
      <c r="R780" s="38">
        <v>80847</v>
      </c>
      <c r="S780" s="37">
        <v>4.1837</v>
      </c>
      <c r="T780" s="38">
        <v>0</v>
      </c>
      <c r="U780" s="38">
        <v>0</v>
      </c>
      <c r="V780" s="38">
        <v>1</v>
      </c>
    </row>
    <row r="781" spans="1:22" ht="13.5" customHeight="1" x14ac:dyDescent="0.2">
      <c r="A781" s="32" t="s">
        <v>777</v>
      </c>
      <c r="B781" s="32" t="s">
        <v>8700</v>
      </c>
      <c r="C781" s="32" t="s">
        <v>18112</v>
      </c>
      <c r="D781" s="37">
        <v>9.3200780000000005</v>
      </c>
      <c r="E781" s="39">
        <v>1380.98</v>
      </c>
      <c r="F781" s="39">
        <v>4151</v>
      </c>
      <c r="G781" s="39">
        <v>7251.22</v>
      </c>
      <c r="H781" s="38">
        <v>7</v>
      </c>
      <c r="I781" s="38">
        <v>8226</v>
      </c>
      <c r="J781" s="37">
        <v>10.923389904</v>
      </c>
      <c r="K781" s="37">
        <v>16.030752557</v>
      </c>
      <c r="L781" s="37">
        <v>5.0148888678999999</v>
      </c>
      <c r="M781" s="37">
        <v>3.3574988727999999</v>
      </c>
      <c r="N781" s="37">
        <v>16.918105494999999</v>
      </c>
      <c r="O781" s="37">
        <v>26.009071896999998</v>
      </c>
      <c r="P781" s="37">
        <v>6.1573353293000004</v>
      </c>
      <c r="Q781" s="37">
        <v>88.491858800000003</v>
      </c>
      <c r="R781" s="38">
        <v>343327</v>
      </c>
      <c r="S781" s="37">
        <v>4.1837</v>
      </c>
      <c r="T781" s="38">
        <v>4</v>
      </c>
      <c r="U781" s="38">
        <v>4</v>
      </c>
      <c r="V781" s="38">
        <v>0</v>
      </c>
    </row>
    <row r="782" spans="1:22" ht="13.5" customHeight="1" x14ac:dyDescent="0.2">
      <c r="A782" s="32" t="s">
        <v>778</v>
      </c>
      <c r="B782" s="32" t="s">
        <v>8701</v>
      </c>
      <c r="C782" s="32" t="s">
        <v>18112</v>
      </c>
      <c r="D782" s="37">
        <v>4.2886660000000001</v>
      </c>
      <c r="E782" s="39">
        <v>1454.02</v>
      </c>
      <c r="F782" s="39">
        <v>3813</v>
      </c>
      <c r="G782" s="39">
        <v>5551.69</v>
      </c>
      <c r="H782" s="38">
        <v>4</v>
      </c>
      <c r="I782" s="38">
        <v>7328</v>
      </c>
      <c r="J782" s="37">
        <v>24.73342658</v>
      </c>
      <c r="K782" s="37">
        <v>21.508602546999999</v>
      </c>
      <c r="L782" s="37">
        <v>18.865272940000001</v>
      </c>
      <c r="M782" s="37">
        <v>3.1076392764</v>
      </c>
      <c r="N782" s="37">
        <v>23.121940454000001</v>
      </c>
      <c r="O782" s="37">
        <v>42.823335995999997</v>
      </c>
      <c r="P782" s="37">
        <v>7.4745689654999996</v>
      </c>
      <c r="Q782" s="37">
        <v>89.144414100000006</v>
      </c>
      <c r="R782" s="38">
        <v>273487</v>
      </c>
      <c r="S782" s="37">
        <v>4.1837</v>
      </c>
      <c r="T782" s="38">
        <v>2</v>
      </c>
      <c r="U782" s="38">
        <v>4</v>
      </c>
      <c r="V782" s="38">
        <v>0</v>
      </c>
    </row>
    <row r="783" spans="1:22" ht="13.5" customHeight="1" x14ac:dyDescent="0.2">
      <c r="A783" s="32" t="s">
        <v>779</v>
      </c>
      <c r="B783" s="32" t="s">
        <v>8702</v>
      </c>
      <c r="C783" s="32" t="s">
        <v>18112</v>
      </c>
      <c r="D783" s="37">
        <v>4.0735609999999998</v>
      </c>
      <c r="E783" s="39">
        <v>218</v>
      </c>
      <c r="F783" s="39">
        <v>1857</v>
      </c>
      <c r="G783" s="39">
        <v>905.26</v>
      </c>
      <c r="H783" s="38">
        <v>2</v>
      </c>
      <c r="I783" s="38">
        <v>3902</v>
      </c>
      <c r="J783" s="37">
        <v>71.377961514000006</v>
      </c>
      <c r="K783" s="37">
        <v>41.921489975</v>
      </c>
      <c r="L783" s="37">
        <v>52.354181392999998</v>
      </c>
      <c r="M783" s="37">
        <v>1.0958936271999999</v>
      </c>
      <c r="N783" s="37">
        <v>23.469745927000002</v>
      </c>
      <c r="O783" s="37">
        <v>78.145415550999999</v>
      </c>
      <c r="P783" s="37">
        <v>7.2353271646000001</v>
      </c>
      <c r="Q783" s="37">
        <v>69.623607300000003</v>
      </c>
      <c r="R783" s="38">
        <v>138391</v>
      </c>
      <c r="S783" s="37">
        <v>4.1837</v>
      </c>
      <c r="T783" s="38">
        <v>0</v>
      </c>
      <c r="U783" s="38">
        <v>0</v>
      </c>
      <c r="V783" s="38">
        <v>1</v>
      </c>
    </row>
    <row r="784" spans="1:22" ht="13.5" customHeight="1" x14ac:dyDescent="0.2">
      <c r="A784" s="32" t="s">
        <v>780</v>
      </c>
      <c r="B784" s="32" t="s">
        <v>8703</v>
      </c>
      <c r="C784" s="32" t="s">
        <v>18112</v>
      </c>
      <c r="D784" s="37">
        <v>4.8669349999999998</v>
      </c>
      <c r="E784" s="39">
        <v>314</v>
      </c>
      <c r="F784" s="39">
        <v>1393</v>
      </c>
      <c r="G784" s="39">
        <v>1119.3800000000001</v>
      </c>
      <c r="H784" s="38">
        <v>4</v>
      </c>
      <c r="I784" s="38">
        <v>2993</v>
      </c>
      <c r="J784" s="37">
        <v>64.639737048000001</v>
      </c>
      <c r="K784" s="37">
        <v>57.634653131</v>
      </c>
      <c r="L784" s="37">
        <v>40.455924762999999</v>
      </c>
      <c r="M784" s="37">
        <v>1.3038061218999999</v>
      </c>
      <c r="N784" s="37">
        <v>32.804141322</v>
      </c>
      <c r="O784" s="37">
        <v>71.857887708000007</v>
      </c>
      <c r="P784" s="37">
        <v>6.9881692002999998</v>
      </c>
      <c r="Q784" s="37" t="s">
        <v>15680</v>
      </c>
      <c r="R784" s="38">
        <v>127152</v>
      </c>
      <c r="S784" s="37">
        <v>4.1837</v>
      </c>
      <c r="T784" s="38">
        <v>2</v>
      </c>
      <c r="U784" s="38">
        <v>1</v>
      </c>
      <c r="V784" s="38">
        <v>1</v>
      </c>
    </row>
    <row r="785" spans="1:22" ht="13.5" customHeight="1" x14ac:dyDescent="0.2">
      <c r="A785" s="32" t="s">
        <v>781</v>
      </c>
      <c r="B785" s="32" t="s">
        <v>8704</v>
      </c>
      <c r="C785" s="32" t="s">
        <v>18112</v>
      </c>
      <c r="D785" s="37">
        <v>10.820970000000001</v>
      </c>
      <c r="E785" s="39">
        <v>833.98</v>
      </c>
      <c r="F785" s="39">
        <v>3797</v>
      </c>
      <c r="G785" s="39">
        <v>7161.86</v>
      </c>
      <c r="H785" s="38">
        <v>4</v>
      </c>
      <c r="I785" s="38">
        <v>7427</v>
      </c>
      <c r="J785" s="37">
        <v>39.439464620999999</v>
      </c>
      <c r="K785" s="37">
        <v>36.858351192000001</v>
      </c>
      <c r="L785" s="37">
        <v>49.845815176999999</v>
      </c>
      <c r="M785" s="37">
        <v>5.2201048929000002</v>
      </c>
      <c r="N785" s="37">
        <v>47.214878446</v>
      </c>
      <c r="O785" s="37">
        <v>29.343919557</v>
      </c>
      <c r="P785" s="37">
        <v>6.7427621482999998</v>
      </c>
      <c r="Q785" s="37">
        <v>86.204804800000005</v>
      </c>
      <c r="R785" s="38">
        <v>265102</v>
      </c>
      <c r="S785" s="37">
        <v>4.1837</v>
      </c>
      <c r="T785" s="38">
        <v>2</v>
      </c>
      <c r="U785" s="38">
        <v>4</v>
      </c>
      <c r="V785" s="38">
        <v>0</v>
      </c>
    </row>
    <row r="786" spans="1:22" ht="13.5" customHeight="1" x14ac:dyDescent="0.2">
      <c r="A786" s="32" t="s">
        <v>782</v>
      </c>
      <c r="B786" s="32" t="s">
        <v>8705</v>
      </c>
      <c r="C786" s="32" t="s">
        <v>18112</v>
      </c>
      <c r="D786" s="37">
        <v>3.0696699999999999</v>
      </c>
      <c r="E786" s="39">
        <v>447</v>
      </c>
      <c r="F786" s="39">
        <v>1111</v>
      </c>
      <c r="G786" s="39">
        <v>2187.37</v>
      </c>
      <c r="H786" s="38">
        <v>1</v>
      </c>
      <c r="I786" s="38">
        <v>2252</v>
      </c>
      <c r="J786" s="37">
        <v>25.972245497999999</v>
      </c>
      <c r="K786" s="37">
        <v>29.641803993</v>
      </c>
      <c r="L786" s="37">
        <v>29.855336212000001</v>
      </c>
      <c r="M786" s="37">
        <v>3.6160015114999999</v>
      </c>
      <c r="N786" s="37">
        <v>48.730891925000002</v>
      </c>
      <c r="O786" s="37">
        <v>48.823697662000001</v>
      </c>
      <c r="P786" s="37">
        <v>7.2795225464</v>
      </c>
      <c r="Q786" s="37" t="s">
        <v>15680</v>
      </c>
      <c r="R786" s="38">
        <v>72680</v>
      </c>
      <c r="S786" s="37">
        <v>4.1837</v>
      </c>
      <c r="T786" s="38">
        <v>0</v>
      </c>
      <c r="U786" s="38">
        <v>0</v>
      </c>
      <c r="V786" s="38">
        <v>1</v>
      </c>
    </row>
    <row r="787" spans="1:22" ht="13.5" customHeight="1" x14ac:dyDescent="0.2">
      <c r="A787" s="32" t="s">
        <v>783</v>
      </c>
      <c r="B787" s="32" t="s">
        <v>8706</v>
      </c>
      <c r="C787" s="32" t="s">
        <v>18112</v>
      </c>
      <c r="D787" s="37">
        <v>10.34689</v>
      </c>
      <c r="E787" s="39">
        <v>361.01</v>
      </c>
      <c r="F787" s="39">
        <v>1293</v>
      </c>
      <c r="G787" s="39">
        <v>2503.09</v>
      </c>
      <c r="H787" s="38">
        <v>3</v>
      </c>
      <c r="I787" s="38">
        <v>2556</v>
      </c>
      <c r="J787" s="37">
        <v>14.850841690999999</v>
      </c>
      <c r="K787" s="37">
        <v>10.132424908000001</v>
      </c>
      <c r="L787" s="37">
        <v>23.069576936000001</v>
      </c>
      <c r="M787" s="37">
        <v>6.9724229089999996</v>
      </c>
      <c r="N787" s="37">
        <v>9.5104393764000008</v>
      </c>
      <c r="O787" s="37">
        <v>27.285125506</v>
      </c>
      <c r="P787" s="37">
        <v>6.5878332525000003</v>
      </c>
      <c r="Q787" s="37" t="s">
        <v>15680</v>
      </c>
      <c r="R787" s="38">
        <v>77871</v>
      </c>
      <c r="S787" s="37">
        <v>4.1837</v>
      </c>
      <c r="T787" s="38">
        <v>2</v>
      </c>
      <c r="U787" s="38">
        <v>3</v>
      </c>
      <c r="V787" s="38">
        <v>0</v>
      </c>
    </row>
    <row r="788" spans="1:22" ht="13.5" customHeight="1" x14ac:dyDescent="0.2">
      <c r="A788" s="32" t="s">
        <v>784</v>
      </c>
      <c r="B788" s="32" t="s">
        <v>8707</v>
      </c>
      <c r="C788" s="32" t="s">
        <v>18112</v>
      </c>
      <c r="D788" s="37">
        <v>9.0611549999999994</v>
      </c>
      <c r="E788" s="39">
        <v>1225.04</v>
      </c>
      <c r="F788" s="39">
        <v>4375</v>
      </c>
      <c r="G788" s="39">
        <v>8665.6299999999992</v>
      </c>
      <c r="H788" s="38">
        <v>4</v>
      </c>
      <c r="I788" s="38">
        <v>9007</v>
      </c>
      <c r="J788" s="37">
        <v>35.769878816000002</v>
      </c>
      <c r="K788" s="37">
        <v>30.019001147000001</v>
      </c>
      <c r="L788" s="37">
        <v>33.636498572999997</v>
      </c>
      <c r="M788" s="37">
        <v>6.4990711884000003</v>
      </c>
      <c r="N788" s="37">
        <v>41.300744878000003</v>
      </c>
      <c r="O788" s="37">
        <v>26.295500929999999</v>
      </c>
      <c r="P788" s="37">
        <v>6.5842696628999997</v>
      </c>
      <c r="Q788" s="37">
        <v>70.134487300000004</v>
      </c>
      <c r="R788" s="38">
        <v>252162</v>
      </c>
      <c r="S788" s="37">
        <v>4.1837</v>
      </c>
      <c r="T788" s="38">
        <v>3</v>
      </c>
      <c r="U788" s="38">
        <v>2</v>
      </c>
      <c r="V788" s="38">
        <v>0</v>
      </c>
    </row>
    <row r="789" spans="1:22" ht="13.5" customHeight="1" x14ac:dyDescent="0.2">
      <c r="A789" s="32" t="s">
        <v>785</v>
      </c>
      <c r="B789" s="32" t="s">
        <v>8708</v>
      </c>
      <c r="C789" s="32" t="s">
        <v>18112</v>
      </c>
      <c r="D789" s="37">
        <v>7.1901869999999999</v>
      </c>
      <c r="E789" s="39">
        <v>391.01</v>
      </c>
      <c r="F789" s="39">
        <v>1856</v>
      </c>
      <c r="G789" s="39">
        <v>3502.54</v>
      </c>
      <c r="H789" s="38">
        <v>3</v>
      </c>
      <c r="I789" s="38">
        <v>3639</v>
      </c>
      <c r="J789" s="37">
        <v>19.237714681</v>
      </c>
      <c r="K789" s="37">
        <v>23.639219867000001</v>
      </c>
      <c r="L789" s="37">
        <v>23.164125106</v>
      </c>
      <c r="M789" s="37">
        <v>4.1948714481999998</v>
      </c>
      <c r="N789" s="37">
        <v>19.396791209</v>
      </c>
      <c r="O789" s="37">
        <v>29.486056797</v>
      </c>
      <c r="P789" s="37">
        <v>7.1918229557000002</v>
      </c>
      <c r="Q789" s="37">
        <v>94.968185399999996</v>
      </c>
      <c r="R789" s="38">
        <v>137101</v>
      </c>
      <c r="S789" s="37">
        <v>4.1837</v>
      </c>
      <c r="T789" s="38">
        <v>2</v>
      </c>
      <c r="U789" s="38">
        <v>3</v>
      </c>
      <c r="V789" s="38">
        <v>0</v>
      </c>
    </row>
    <row r="790" spans="1:22" ht="13.5" customHeight="1" x14ac:dyDescent="0.2">
      <c r="A790" s="32" t="s">
        <v>786</v>
      </c>
      <c r="B790" s="32" t="s">
        <v>8709</v>
      </c>
      <c r="C790" s="32" t="s">
        <v>18147</v>
      </c>
      <c r="D790" s="37">
        <v>5.8693679999999997</v>
      </c>
      <c r="E790" s="39">
        <v>1200</v>
      </c>
      <c r="F790" s="39">
        <v>3699</v>
      </c>
      <c r="G790" s="39">
        <v>6992.67</v>
      </c>
      <c r="H790" s="38">
        <v>2</v>
      </c>
      <c r="I790" s="38">
        <v>7326</v>
      </c>
      <c r="J790" s="37">
        <v>17.791946034999999</v>
      </c>
      <c r="K790" s="37">
        <v>19.438087068000002</v>
      </c>
      <c r="L790" s="37">
        <v>27.413927871999999</v>
      </c>
      <c r="M790" s="37">
        <v>13.819061595999999</v>
      </c>
      <c r="N790" s="37">
        <v>35.681755455999998</v>
      </c>
      <c r="O790" s="37">
        <v>40.567068710000001</v>
      </c>
      <c r="P790" s="37">
        <v>8.8000000000000007</v>
      </c>
      <c r="Q790" s="37">
        <v>94.736387300000004</v>
      </c>
      <c r="R790" s="38">
        <v>236167</v>
      </c>
      <c r="S790" s="37">
        <v>2.4152</v>
      </c>
      <c r="T790" s="38">
        <v>1</v>
      </c>
      <c r="U790" s="38">
        <v>2</v>
      </c>
      <c r="V790" s="38">
        <v>0</v>
      </c>
    </row>
    <row r="791" spans="1:22" ht="13.5" customHeight="1" x14ac:dyDescent="0.2">
      <c r="A791" s="32" t="s">
        <v>787</v>
      </c>
      <c r="B791" s="32" t="s">
        <v>8710</v>
      </c>
      <c r="C791" s="32" t="s">
        <v>18147</v>
      </c>
      <c r="D791" s="37">
        <v>9.4879870000000004</v>
      </c>
      <c r="E791" s="39">
        <v>658.99</v>
      </c>
      <c r="F791" s="39">
        <v>1899</v>
      </c>
      <c r="G791" s="39">
        <v>3653.28</v>
      </c>
      <c r="H791" s="38">
        <v>4</v>
      </c>
      <c r="I791" s="38">
        <v>3721</v>
      </c>
      <c r="J791" s="37">
        <v>9.8523947691</v>
      </c>
      <c r="K791" s="37">
        <v>12.647462079</v>
      </c>
      <c r="L791" s="37">
        <v>8.9720839617999992</v>
      </c>
      <c r="M791" s="37">
        <v>11.335880294000001</v>
      </c>
      <c r="N791" s="37">
        <v>7.9050218769000002</v>
      </c>
      <c r="O791" s="37">
        <v>19.338921690999999</v>
      </c>
      <c r="P791" s="37">
        <v>8.8000000000000007</v>
      </c>
      <c r="Q791" s="37">
        <v>82.307880699999998</v>
      </c>
      <c r="R791" s="38">
        <v>103350</v>
      </c>
      <c r="S791" s="37">
        <v>2.4152</v>
      </c>
      <c r="T791" s="38">
        <v>2</v>
      </c>
      <c r="U791" s="38">
        <v>3</v>
      </c>
      <c r="V791" s="38">
        <v>0</v>
      </c>
    </row>
    <row r="792" spans="1:22" ht="13.5" customHeight="1" x14ac:dyDescent="0.2">
      <c r="A792" s="32" t="s">
        <v>788</v>
      </c>
      <c r="B792" s="32" t="s">
        <v>8711</v>
      </c>
      <c r="C792" s="32" t="s">
        <v>18147</v>
      </c>
      <c r="D792" s="37">
        <v>13.14578</v>
      </c>
      <c r="E792" s="39">
        <v>720</v>
      </c>
      <c r="F792" s="39">
        <v>2207</v>
      </c>
      <c r="G792" s="39">
        <v>3352.2</v>
      </c>
      <c r="H792" s="38">
        <v>3</v>
      </c>
      <c r="I792" s="38">
        <v>4390</v>
      </c>
      <c r="J792" s="37">
        <v>29.921360135</v>
      </c>
      <c r="K792" s="37">
        <v>27.852346869000002</v>
      </c>
      <c r="L792" s="37">
        <v>35.076658379000001</v>
      </c>
      <c r="M792" s="37">
        <v>10.708861145</v>
      </c>
      <c r="N792" s="37">
        <v>46.629146945000002</v>
      </c>
      <c r="O792" s="37">
        <v>51.153418868000003</v>
      </c>
      <c r="P792" s="37">
        <v>8.8000000000000007</v>
      </c>
      <c r="Q792" s="37">
        <v>93.173846600000005</v>
      </c>
      <c r="R792" s="38">
        <v>105541</v>
      </c>
      <c r="S792" s="37">
        <v>2.4152</v>
      </c>
      <c r="T792" s="38">
        <v>2</v>
      </c>
      <c r="U792" s="38">
        <v>3</v>
      </c>
      <c r="V792" s="38">
        <v>1</v>
      </c>
    </row>
    <row r="793" spans="1:22" ht="13.5" customHeight="1" x14ac:dyDescent="0.2">
      <c r="A793" s="32" t="s">
        <v>789</v>
      </c>
      <c r="B793" s="32" t="s">
        <v>8712</v>
      </c>
      <c r="C793" s="32" t="s">
        <v>18147</v>
      </c>
      <c r="D793" s="37">
        <v>3.5689340000000001</v>
      </c>
      <c r="E793" s="39">
        <v>1326.98</v>
      </c>
      <c r="F793" s="39">
        <v>3127</v>
      </c>
      <c r="G793" s="39">
        <v>6172.45</v>
      </c>
      <c r="H793" s="38">
        <v>3</v>
      </c>
      <c r="I793" s="38">
        <v>6292</v>
      </c>
      <c r="J793" s="37">
        <v>5.2600975772999998</v>
      </c>
      <c r="K793" s="37">
        <v>5.7171436138000002</v>
      </c>
      <c r="L793" s="37">
        <v>5.0552013154999997</v>
      </c>
      <c r="M793" s="37">
        <v>15.858011177</v>
      </c>
      <c r="N793" s="37">
        <v>9.5589629387000006</v>
      </c>
      <c r="O793" s="37">
        <v>15.405407061</v>
      </c>
      <c r="P793" s="37">
        <v>8.8000000000000007</v>
      </c>
      <c r="Q793" s="37">
        <v>95.348168999999999</v>
      </c>
      <c r="R793" s="38">
        <v>186308</v>
      </c>
      <c r="S793" s="37">
        <v>2.4152</v>
      </c>
      <c r="T793" s="38">
        <v>0</v>
      </c>
      <c r="U793" s="38">
        <v>3</v>
      </c>
      <c r="V793" s="38">
        <v>1</v>
      </c>
    </row>
    <row r="794" spans="1:22" ht="13.5" customHeight="1" x14ac:dyDescent="0.2">
      <c r="A794" s="32" t="s">
        <v>790</v>
      </c>
      <c r="B794" s="32" t="s">
        <v>8713</v>
      </c>
      <c r="C794" s="32" t="s">
        <v>18147</v>
      </c>
      <c r="D794" s="37">
        <v>8.5050129999999999</v>
      </c>
      <c r="E794" s="39">
        <v>2165.0100000000002</v>
      </c>
      <c r="F794" s="39">
        <v>6508</v>
      </c>
      <c r="G794" s="39">
        <v>12764.2</v>
      </c>
      <c r="H794" s="38">
        <v>12</v>
      </c>
      <c r="I794" s="38">
        <v>13054</v>
      </c>
      <c r="J794" s="37">
        <v>8.0888486712999992</v>
      </c>
      <c r="K794" s="37">
        <v>7.7630150737000001</v>
      </c>
      <c r="L794" s="37">
        <v>5.7307072037999998</v>
      </c>
      <c r="M794" s="37">
        <v>17.870189959000001</v>
      </c>
      <c r="N794" s="37">
        <v>10.466658834</v>
      </c>
      <c r="O794" s="37">
        <v>17.599913696000002</v>
      </c>
      <c r="P794" s="37">
        <v>8.7269491921999993</v>
      </c>
      <c r="Q794" s="37">
        <v>90.205471799999998</v>
      </c>
      <c r="R794" s="38">
        <v>291807</v>
      </c>
      <c r="S794" s="37">
        <v>2.4152</v>
      </c>
      <c r="T794" s="38">
        <v>5</v>
      </c>
      <c r="U794" s="38">
        <v>11</v>
      </c>
      <c r="V794" s="38">
        <v>3</v>
      </c>
    </row>
    <row r="795" spans="1:22" ht="13.5" customHeight="1" x14ac:dyDescent="0.2">
      <c r="A795" s="32" t="s">
        <v>791</v>
      </c>
      <c r="B795" s="32" t="s">
        <v>8714</v>
      </c>
      <c r="C795" s="32" t="s">
        <v>18147</v>
      </c>
      <c r="D795" s="37">
        <v>3.5766209999999998</v>
      </c>
      <c r="E795" s="39">
        <v>704.01</v>
      </c>
      <c r="F795" s="39">
        <v>2150</v>
      </c>
      <c r="G795" s="39">
        <v>2685.16</v>
      </c>
      <c r="H795" s="38">
        <v>2</v>
      </c>
      <c r="I795" s="38">
        <v>4497</v>
      </c>
      <c r="J795" s="37">
        <v>38.978570015999999</v>
      </c>
      <c r="K795" s="37">
        <v>28.255830982999999</v>
      </c>
      <c r="L795" s="37">
        <v>45.615523271999997</v>
      </c>
      <c r="M795" s="37">
        <v>13.058830688</v>
      </c>
      <c r="N795" s="37">
        <v>43.737927038999999</v>
      </c>
      <c r="O795" s="37">
        <v>58.894184566</v>
      </c>
      <c r="P795" s="37">
        <v>8.8000000000000007</v>
      </c>
      <c r="Q795" s="37">
        <v>85.215715700000004</v>
      </c>
      <c r="R795" s="38">
        <v>96388</v>
      </c>
      <c r="S795" s="37">
        <v>2.4152</v>
      </c>
      <c r="T795" s="38">
        <v>1</v>
      </c>
      <c r="U795" s="38">
        <v>0</v>
      </c>
      <c r="V795" s="38">
        <v>0</v>
      </c>
    </row>
    <row r="796" spans="1:22" ht="13.5" customHeight="1" x14ac:dyDescent="0.2">
      <c r="A796" s="32" t="s">
        <v>792</v>
      </c>
      <c r="B796" s="32" t="s">
        <v>8715</v>
      </c>
      <c r="C796" s="32" t="s">
        <v>18147</v>
      </c>
      <c r="D796" s="37">
        <v>8.9244640000000004</v>
      </c>
      <c r="E796" s="39">
        <v>931.02</v>
      </c>
      <c r="F796" s="39">
        <v>2784</v>
      </c>
      <c r="G796" s="39">
        <v>3295.8</v>
      </c>
      <c r="H796" s="38">
        <v>3</v>
      </c>
      <c r="I796" s="38">
        <v>5588</v>
      </c>
      <c r="J796" s="37">
        <v>35.792527364999998</v>
      </c>
      <c r="K796" s="37">
        <v>30.526969091000002</v>
      </c>
      <c r="L796" s="37">
        <v>47.200229657000001</v>
      </c>
      <c r="M796" s="37">
        <v>12.1214098</v>
      </c>
      <c r="N796" s="37">
        <v>33.888173733000002</v>
      </c>
      <c r="O796" s="37">
        <v>58.478157537999998</v>
      </c>
      <c r="P796" s="37">
        <v>8.8000000000000007</v>
      </c>
      <c r="Q796" s="37">
        <v>69.514156400000005</v>
      </c>
      <c r="R796" s="38">
        <v>292594</v>
      </c>
      <c r="S796" s="37">
        <v>2.4152</v>
      </c>
      <c r="T796" s="38">
        <v>1</v>
      </c>
      <c r="U796" s="38">
        <v>0</v>
      </c>
      <c r="V796" s="38">
        <v>1</v>
      </c>
    </row>
    <row r="797" spans="1:22" ht="13.5" customHeight="1" x14ac:dyDescent="0.2">
      <c r="A797" s="32" t="s">
        <v>793</v>
      </c>
      <c r="B797" s="32" t="s">
        <v>8716</v>
      </c>
      <c r="C797" s="32" t="s">
        <v>18147</v>
      </c>
      <c r="D797" s="37">
        <v>1.4889330000000001</v>
      </c>
      <c r="E797" s="39">
        <v>1044.99</v>
      </c>
      <c r="F797" s="39">
        <v>3220</v>
      </c>
      <c r="G797" s="39">
        <v>5273.35</v>
      </c>
      <c r="H797" s="38">
        <v>4</v>
      </c>
      <c r="I797" s="38">
        <v>6326</v>
      </c>
      <c r="J797" s="37">
        <v>24.828853337999998</v>
      </c>
      <c r="K797" s="37">
        <v>25.181965552000001</v>
      </c>
      <c r="L797" s="37">
        <v>27.995342137000002</v>
      </c>
      <c r="M797" s="37">
        <v>12.083765048</v>
      </c>
      <c r="N797" s="37">
        <v>47.749265244</v>
      </c>
      <c r="O797" s="37">
        <v>49.386681119000002</v>
      </c>
      <c r="P797" s="37">
        <v>7.4146978022000001</v>
      </c>
      <c r="Q797" s="37">
        <v>75.236427699999993</v>
      </c>
      <c r="R797" s="38">
        <v>177131</v>
      </c>
      <c r="S797" s="37">
        <v>2.4152</v>
      </c>
      <c r="T797" s="38">
        <v>1</v>
      </c>
      <c r="U797" s="38">
        <v>4</v>
      </c>
      <c r="V797" s="38">
        <v>2</v>
      </c>
    </row>
    <row r="798" spans="1:22" ht="13.5" customHeight="1" x14ac:dyDescent="0.2">
      <c r="A798" s="32" t="s">
        <v>794</v>
      </c>
      <c r="B798" s="32" t="s">
        <v>8717</v>
      </c>
      <c r="C798" s="32" t="s">
        <v>18147</v>
      </c>
      <c r="D798" s="37">
        <v>6.6784860000000004</v>
      </c>
      <c r="E798" s="39">
        <v>1041.98</v>
      </c>
      <c r="F798" s="39">
        <v>3161</v>
      </c>
      <c r="G798" s="39">
        <v>6093.18</v>
      </c>
      <c r="H798" s="38">
        <v>6</v>
      </c>
      <c r="I798" s="38">
        <v>6357</v>
      </c>
      <c r="J798" s="37">
        <v>14.789708346999999</v>
      </c>
      <c r="K798" s="37">
        <v>15.551172853000001</v>
      </c>
      <c r="L798" s="37">
        <v>16.823208105999999</v>
      </c>
      <c r="M798" s="37">
        <v>15.774968979000001</v>
      </c>
      <c r="N798" s="37">
        <v>23.650777120000001</v>
      </c>
      <c r="O798" s="37">
        <v>41.961897077000003</v>
      </c>
      <c r="P798" s="37">
        <v>8.7299536884000002</v>
      </c>
      <c r="Q798" s="37">
        <v>87.478076999999999</v>
      </c>
      <c r="R798" s="38">
        <v>224395</v>
      </c>
      <c r="S798" s="37">
        <v>2.4152</v>
      </c>
      <c r="T798" s="38">
        <v>3</v>
      </c>
      <c r="U798" s="38">
        <v>5</v>
      </c>
      <c r="V798" s="38">
        <v>0</v>
      </c>
    </row>
    <row r="799" spans="1:22" ht="13.5" customHeight="1" x14ac:dyDescent="0.2">
      <c r="A799" s="32" t="s">
        <v>795</v>
      </c>
      <c r="B799" s="32" t="s">
        <v>8718</v>
      </c>
      <c r="C799" s="32" t="s">
        <v>18147</v>
      </c>
      <c r="D799" s="37">
        <v>4.6468400000000001</v>
      </c>
      <c r="E799" s="39">
        <v>1538.01</v>
      </c>
      <c r="F799" s="39">
        <v>5070</v>
      </c>
      <c r="G799" s="39">
        <v>7575.12</v>
      </c>
      <c r="H799" s="38">
        <v>7</v>
      </c>
      <c r="I799" s="38">
        <v>9906</v>
      </c>
      <c r="J799" s="37">
        <v>25.392820317999998</v>
      </c>
      <c r="K799" s="37">
        <v>22.813252144</v>
      </c>
      <c r="L799" s="37">
        <v>34.439232851</v>
      </c>
      <c r="M799" s="37">
        <v>12.627278017</v>
      </c>
      <c r="N799" s="37">
        <v>43.635232250999998</v>
      </c>
      <c r="O799" s="37">
        <v>44.937585341000002</v>
      </c>
      <c r="P799" s="37">
        <v>8.8000000000000007</v>
      </c>
      <c r="Q799" s="37">
        <v>87.3608598</v>
      </c>
      <c r="R799" s="38">
        <v>415233</v>
      </c>
      <c r="S799" s="37">
        <v>2.4152</v>
      </c>
      <c r="T799" s="38">
        <v>4</v>
      </c>
      <c r="U799" s="38">
        <v>7</v>
      </c>
      <c r="V799" s="38">
        <v>0</v>
      </c>
    </row>
    <row r="800" spans="1:22" ht="13.5" customHeight="1" x14ac:dyDescent="0.2">
      <c r="A800" s="32" t="s">
        <v>796</v>
      </c>
      <c r="B800" s="32" t="s">
        <v>8719</v>
      </c>
      <c r="C800" s="32" t="s">
        <v>18147</v>
      </c>
      <c r="D800" s="37">
        <v>4.8376029999999997</v>
      </c>
      <c r="E800" s="39">
        <v>1783.95</v>
      </c>
      <c r="F800" s="39">
        <v>5072</v>
      </c>
      <c r="G800" s="39">
        <v>8585.2999999999993</v>
      </c>
      <c r="H800" s="38">
        <v>6</v>
      </c>
      <c r="I800" s="38">
        <v>9969</v>
      </c>
      <c r="J800" s="37">
        <v>21.456612489000001</v>
      </c>
      <c r="K800" s="37">
        <v>22.785860872000001</v>
      </c>
      <c r="L800" s="37">
        <v>27.294657438000002</v>
      </c>
      <c r="M800" s="37">
        <v>14.231644282</v>
      </c>
      <c r="N800" s="37">
        <v>39.961004629000001</v>
      </c>
      <c r="O800" s="37">
        <v>40.006205088000002</v>
      </c>
      <c r="P800" s="37">
        <v>8.8000000000000007</v>
      </c>
      <c r="Q800" s="37">
        <v>93.842227699999995</v>
      </c>
      <c r="R800" s="38">
        <v>360335</v>
      </c>
      <c r="S800" s="37">
        <v>2.4152</v>
      </c>
      <c r="T800" s="38">
        <v>0</v>
      </c>
      <c r="U800" s="38">
        <v>5</v>
      </c>
      <c r="V800" s="38">
        <v>2</v>
      </c>
    </row>
    <row r="801" spans="1:22" ht="13.5" customHeight="1" x14ac:dyDescent="0.2">
      <c r="A801" s="32" t="s">
        <v>797</v>
      </c>
      <c r="B801" s="32" t="s">
        <v>8720</v>
      </c>
      <c r="C801" s="32" t="s">
        <v>18147</v>
      </c>
      <c r="D801" s="37">
        <v>7.1379349999999997</v>
      </c>
      <c r="E801" s="39">
        <v>1541.02</v>
      </c>
      <c r="F801" s="39">
        <v>4692</v>
      </c>
      <c r="G801" s="39">
        <v>7778.44</v>
      </c>
      <c r="H801" s="38">
        <v>6</v>
      </c>
      <c r="I801" s="38">
        <v>9226</v>
      </c>
      <c r="J801" s="37">
        <v>24.901194669999999</v>
      </c>
      <c r="K801" s="37">
        <v>22.466305899000002</v>
      </c>
      <c r="L801" s="37">
        <v>33.7338624</v>
      </c>
      <c r="M801" s="37">
        <v>11.614544263999999</v>
      </c>
      <c r="N801" s="37">
        <v>42.242518574000002</v>
      </c>
      <c r="O801" s="37">
        <v>44.521135237000003</v>
      </c>
      <c r="P801" s="37">
        <v>8.8000000000000007</v>
      </c>
      <c r="Q801" s="37">
        <v>79.286808600000001</v>
      </c>
      <c r="R801" s="38">
        <v>327183</v>
      </c>
      <c r="S801" s="37">
        <v>2.4152</v>
      </c>
      <c r="T801" s="38">
        <v>2</v>
      </c>
      <c r="U801" s="38">
        <v>6</v>
      </c>
      <c r="V801" s="38">
        <v>1</v>
      </c>
    </row>
    <row r="802" spans="1:22" ht="13.5" customHeight="1" x14ac:dyDescent="0.2">
      <c r="A802" s="32" t="s">
        <v>798</v>
      </c>
      <c r="B802" s="32" t="s">
        <v>8721</v>
      </c>
      <c r="C802" s="32" t="s">
        <v>18147</v>
      </c>
      <c r="D802" s="37">
        <v>4.7931990000000004</v>
      </c>
      <c r="E802" s="39">
        <v>1152.98</v>
      </c>
      <c r="F802" s="39">
        <v>4290</v>
      </c>
      <c r="G802" s="39">
        <v>5404.81</v>
      </c>
      <c r="H802" s="38">
        <v>9</v>
      </c>
      <c r="I802" s="38">
        <v>8709</v>
      </c>
      <c r="J802" s="37">
        <v>39.265699847</v>
      </c>
      <c r="K802" s="37">
        <v>32.399713321999997</v>
      </c>
      <c r="L802" s="37">
        <v>33.845229269999997</v>
      </c>
      <c r="M802" s="37">
        <v>12.290249949</v>
      </c>
      <c r="N802" s="37">
        <v>40.537985169000002</v>
      </c>
      <c r="O802" s="37">
        <v>56.721828443</v>
      </c>
      <c r="P802" s="37">
        <v>8.7221704393999993</v>
      </c>
      <c r="Q802" s="37">
        <v>85.939920999999998</v>
      </c>
      <c r="R802" s="38">
        <v>300865</v>
      </c>
      <c r="S802" s="37">
        <v>2.4152</v>
      </c>
      <c r="T802" s="38">
        <v>5</v>
      </c>
      <c r="U802" s="38">
        <v>8</v>
      </c>
      <c r="V802" s="38">
        <v>2</v>
      </c>
    </row>
    <row r="803" spans="1:22" ht="13.5" customHeight="1" x14ac:dyDescent="0.2">
      <c r="A803" s="32" t="s">
        <v>799</v>
      </c>
      <c r="B803" s="32" t="s">
        <v>8722</v>
      </c>
      <c r="C803" s="32" t="s">
        <v>18147</v>
      </c>
      <c r="D803" s="37">
        <v>3.9141910000000002</v>
      </c>
      <c r="E803" s="39">
        <v>1229.03</v>
      </c>
      <c r="F803" s="39">
        <v>4239</v>
      </c>
      <c r="G803" s="39">
        <v>5995.06</v>
      </c>
      <c r="H803" s="38">
        <v>4</v>
      </c>
      <c r="I803" s="38">
        <v>8600</v>
      </c>
      <c r="J803" s="37">
        <v>33.614929699000001</v>
      </c>
      <c r="K803" s="37">
        <v>23.920179753999999</v>
      </c>
      <c r="L803" s="37">
        <v>45.669460637999997</v>
      </c>
      <c r="M803" s="37">
        <v>15.600626081</v>
      </c>
      <c r="N803" s="37">
        <v>36.681072008999998</v>
      </c>
      <c r="O803" s="37">
        <v>54.460299341999999</v>
      </c>
      <c r="P803" s="37">
        <v>8.8000000000000007</v>
      </c>
      <c r="Q803" s="37">
        <v>69.268897899999999</v>
      </c>
      <c r="R803" s="38">
        <v>210857</v>
      </c>
      <c r="S803" s="37">
        <v>2.4152</v>
      </c>
      <c r="T803" s="38">
        <v>2</v>
      </c>
      <c r="U803" s="38">
        <v>2</v>
      </c>
      <c r="V803" s="38">
        <v>1</v>
      </c>
    </row>
    <row r="804" spans="1:22" ht="13.5" customHeight="1" x14ac:dyDescent="0.2">
      <c r="A804" s="32" t="s">
        <v>800</v>
      </c>
      <c r="B804" s="32" t="s">
        <v>8723</v>
      </c>
      <c r="C804" s="32" t="s">
        <v>18147</v>
      </c>
      <c r="D804" s="37">
        <v>5.1783159999999997</v>
      </c>
      <c r="E804" s="39">
        <v>3552.01</v>
      </c>
      <c r="F804" s="39">
        <v>8850</v>
      </c>
      <c r="G804" s="39">
        <v>16579.36</v>
      </c>
      <c r="H804" s="38">
        <v>10</v>
      </c>
      <c r="I804" s="38">
        <v>17211</v>
      </c>
      <c r="J804" s="37">
        <v>11.391613960999999</v>
      </c>
      <c r="K804" s="37">
        <v>13.522924572000001</v>
      </c>
      <c r="L804" s="37">
        <v>12.980689178</v>
      </c>
      <c r="M804" s="37">
        <v>8.5825379737999992</v>
      </c>
      <c r="N804" s="37">
        <v>23.116048345999999</v>
      </c>
      <c r="O804" s="37">
        <v>24.629581587000001</v>
      </c>
      <c r="P804" s="37">
        <v>8.7782478786000002</v>
      </c>
      <c r="Q804" s="37">
        <v>65.015966800000001</v>
      </c>
      <c r="R804" s="38">
        <v>590443</v>
      </c>
      <c r="S804" s="37">
        <v>2.4152</v>
      </c>
      <c r="T804" s="38">
        <v>4</v>
      </c>
      <c r="U804" s="38">
        <v>4</v>
      </c>
      <c r="V804" s="38">
        <v>0</v>
      </c>
    </row>
    <row r="805" spans="1:22" ht="13.5" customHeight="1" x14ac:dyDescent="0.2">
      <c r="A805" s="32" t="s">
        <v>801</v>
      </c>
      <c r="B805" s="32" t="s">
        <v>8724</v>
      </c>
      <c r="C805" s="32" t="s">
        <v>18147</v>
      </c>
      <c r="D805" s="37">
        <v>4.0673570000000003</v>
      </c>
      <c r="E805" s="39">
        <v>998.02</v>
      </c>
      <c r="F805" s="39">
        <v>3217</v>
      </c>
      <c r="G805" s="39">
        <v>4746.68</v>
      </c>
      <c r="H805" s="38">
        <v>5</v>
      </c>
      <c r="I805" s="38">
        <v>6398</v>
      </c>
      <c r="J805" s="37">
        <v>34.593149156999999</v>
      </c>
      <c r="K805" s="37">
        <v>29.485095133000002</v>
      </c>
      <c r="L805" s="37">
        <v>42.919299830999996</v>
      </c>
      <c r="M805" s="37">
        <v>12.295112983999999</v>
      </c>
      <c r="N805" s="37">
        <v>49.316004806000002</v>
      </c>
      <c r="O805" s="37">
        <v>54.556479635000002</v>
      </c>
      <c r="P805" s="37">
        <v>8.8000000000000007</v>
      </c>
      <c r="Q805" s="37">
        <v>85.371873399999998</v>
      </c>
      <c r="R805" s="38">
        <v>222386</v>
      </c>
      <c r="S805" s="37">
        <v>2.4152</v>
      </c>
      <c r="T805" s="38">
        <v>2</v>
      </c>
      <c r="U805" s="38">
        <v>2</v>
      </c>
      <c r="V805" s="38">
        <v>2</v>
      </c>
    </row>
    <row r="806" spans="1:22" ht="13.5" customHeight="1" x14ac:dyDescent="0.2">
      <c r="A806" s="32" t="s">
        <v>802</v>
      </c>
      <c r="B806" s="32" t="s">
        <v>8725</v>
      </c>
      <c r="C806" s="32" t="s">
        <v>18147</v>
      </c>
      <c r="D806" s="37">
        <v>3.4412349999999998</v>
      </c>
      <c r="E806" s="39">
        <v>1438.98</v>
      </c>
      <c r="F806" s="39">
        <v>3901</v>
      </c>
      <c r="G806" s="39">
        <v>7239.23</v>
      </c>
      <c r="H806" s="38">
        <v>4</v>
      </c>
      <c r="I806" s="38">
        <v>7574</v>
      </c>
      <c r="J806" s="37">
        <v>19.911139553000002</v>
      </c>
      <c r="K806" s="37">
        <v>21.522328411</v>
      </c>
      <c r="L806" s="37">
        <v>30.361629524000001</v>
      </c>
      <c r="M806" s="37">
        <v>13.482927382</v>
      </c>
      <c r="N806" s="37">
        <v>36.218242859</v>
      </c>
      <c r="O806" s="37">
        <v>42.709490840000001</v>
      </c>
      <c r="P806" s="37">
        <v>8.7476236663000009</v>
      </c>
      <c r="Q806" s="37">
        <v>74.525239099999993</v>
      </c>
      <c r="R806" s="38">
        <v>178014</v>
      </c>
      <c r="S806" s="37">
        <v>2.4152</v>
      </c>
      <c r="T806" s="38">
        <v>3</v>
      </c>
      <c r="U806" s="38">
        <v>3</v>
      </c>
      <c r="V806" s="38">
        <v>0</v>
      </c>
    </row>
    <row r="807" spans="1:22" ht="13.5" customHeight="1" x14ac:dyDescent="0.2">
      <c r="A807" s="32" t="s">
        <v>803</v>
      </c>
      <c r="B807" s="32" t="s">
        <v>8726</v>
      </c>
      <c r="C807" s="32" t="s">
        <v>18147</v>
      </c>
      <c r="D807" s="37">
        <v>6.6412490000000002</v>
      </c>
      <c r="E807" s="39">
        <v>1748.97</v>
      </c>
      <c r="F807" s="39">
        <v>4035</v>
      </c>
      <c r="G807" s="39">
        <v>7691.96</v>
      </c>
      <c r="H807" s="38">
        <v>7</v>
      </c>
      <c r="I807" s="38">
        <v>8025</v>
      </c>
      <c r="J807" s="37">
        <v>9.8016344772000004</v>
      </c>
      <c r="K807" s="37">
        <v>11.697645651</v>
      </c>
      <c r="L807" s="37">
        <v>8.8775083138999999</v>
      </c>
      <c r="M807" s="37">
        <v>9.3503564214000008</v>
      </c>
      <c r="N807" s="37">
        <v>14.063089961999999</v>
      </c>
      <c r="O807" s="37">
        <v>16.317509091000002</v>
      </c>
      <c r="P807" s="37">
        <v>8.7412412274999998</v>
      </c>
      <c r="Q807" s="37">
        <v>77.695882499999996</v>
      </c>
      <c r="R807" s="38">
        <v>232788</v>
      </c>
      <c r="S807" s="37">
        <v>2.4152</v>
      </c>
      <c r="T807" s="38">
        <v>4</v>
      </c>
      <c r="U807" s="38">
        <v>7</v>
      </c>
      <c r="V807" s="38">
        <v>1</v>
      </c>
    </row>
    <row r="808" spans="1:22" ht="13.5" customHeight="1" x14ac:dyDescent="0.2">
      <c r="A808" s="32" t="s">
        <v>804</v>
      </c>
      <c r="B808" s="32" t="s">
        <v>8727</v>
      </c>
      <c r="C808" s="32" t="s">
        <v>18147</v>
      </c>
      <c r="D808" s="37">
        <v>8.3369</v>
      </c>
      <c r="E808" s="39">
        <v>1085.98</v>
      </c>
      <c r="F808" s="39">
        <v>3240</v>
      </c>
      <c r="G808" s="39">
        <v>5359.41</v>
      </c>
      <c r="H808" s="38">
        <v>5</v>
      </c>
      <c r="I808" s="38">
        <v>6156</v>
      </c>
      <c r="J808" s="37">
        <v>29.096108689000001</v>
      </c>
      <c r="K808" s="37">
        <v>29.161115396</v>
      </c>
      <c r="L808" s="37">
        <v>26.289462871000001</v>
      </c>
      <c r="M808" s="37">
        <v>7.1296708732000003</v>
      </c>
      <c r="N808" s="37">
        <v>70.641811294999997</v>
      </c>
      <c r="O808" s="37">
        <v>42.369864450999998</v>
      </c>
      <c r="P808" s="37">
        <v>8.8000000000000007</v>
      </c>
      <c r="Q808" s="37">
        <v>77.734925700000005</v>
      </c>
      <c r="R808" s="38">
        <v>276945</v>
      </c>
      <c r="S808" s="37">
        <v>2.4152</v>
      </c>
      <c r="T808" s="38">
        <v>2</v>
      </c>
      <c r="U808" s="38">
        <v>5</v>
      </c>
      <c r="V808" s="38">
        <v>0</v>
      </c>
    </row>
    <row r="809" spans="1:22" ht="13.5" customHeight="1" x14ac:dyDescent="0.2">
      <c r="A809" s="32" t="s">
        <v>805</v>
      </c>
      <c r="B809" s="32" t="s">
        <v>8728</v>
      </c>
      <c r="C809" s="32" t="s">
        <v>18147</v>
      </c>
      <c r="D809" s="37">
        <v>9.5880390000000002</v>
      </c>
      <c r="E809" s="39">
        <v>1676.02</v>
      </c>
      <c r="F809" s="39">
        <v>4764</v>
      </c>
      <c r="G809" s="39">
        <v>7889.82</v>
      </c>
      <c r="H809" s="38">
        <v>9</v>
      </c>
      <c r="I809" s="38">
        <v>9216</v>
      </c>
      <c r="J809" s="37">
        <v>24.275109203</v>
      </c>
      <c r="K809" s="37">
        <v>26.102345783000001</v>
      </c>
      <c r="L809" s="37">
        <v>27.887647803</v>
      </c>
      <c r="M809" s="37">
        <v>14.507656042000001</v>
      </c>
      <c r="N809" s="37">
        <v>40.545338227000002</v>
      </c>
      <c r="O809" s="37">
        <v>43.824097911000003</v>
      </c>
      <c r="P809" s="37">
        <v>8.1765000583000003</v>
      </c>
      <c r="Q809" s="37">
        <v>72.662069599999995</v>
      </c>
      <c r="R809" s="38">
        <v>293867</v>
      </c>
      <c r="S809" s="37">
        <v>2.4152</v>
      </c>
      <c r="T809" s="38">
        <v>5</v>
      </c>
      <c r="U809" s="38">
        <v>7</v>
      </c>
      <c r="V809" s="38">
        <v>0</v>
      </c>
    </row>
    <row r="810" spans="1:22" ht="13.5" customHeight="1" x14ac:dyDescent="0.2">
      <c r="A810" s="32" t="s">
        <v>806</v>
      </c>
      <c r="B810" s="32" t="s">
        <v>8729</v>
      </c>
      <c r="C810" s="32" t="s">
        <v>18147</v>
      </c>
      <c r="D810" s="37">
        <v>6.9621170000000001</v>
      </c>
      <c r="E810" s="39">
        <v>1961.03</v>
      </c>
      <c r="F810" s="39">
        <v>5708</v>
      </c>
      <c r="G810" s="39">
        <v>10612.72</v>
      </c>
      <c r="H810" s="38">
        <v>11</v>
      </c>
      <c r="I810" s="38">
        <v>11078</v>
      </c>
      <c r="J810" s="37">
        <v>13.83413191</v>
      </c>
      <c r="K810" s="37">
        <v>14.916511974000001</v>
      </c>
      <c r="L810" s="37">
        <v>23.136200767999998</v>
      </c>
      <c r="M810" s="37">
        <v>15.524114199</v>
      </c>
      <c r="N810" s="37">
        <v>30.061483211999999</v>
      </c>
      <c r="O810" s="37">
        <v>33.730504926000002</v>
      </c>
      <c r="P810" s="37">
        <v>8.8000000000000007</v>
      </c>
      <c r="Q810" s="37">
        <v>74.794422699999998</v>
      </c>
      <c r="R810" s="38">
        <v>352659</v>
      </c>
      <c r="S810" s="37">
        <v>2.4152</v>
      </c>
      <c r="T810" s="38">
        <v>3</v>
      </c>
      <c r="U810" s="38">
        <v>7</v>
      </c>
      <c r="V810" s="38">
        <v>0</v>
      </c>
    </row>
    <row r="811" spans="1:22" ht="13.5" customHeight="1" x14ac:dyDescent="0.2">
      <c r="A811" s="32" t="s">
        <v>807</v>
      </c>
      <c r="B811" s="32" t="s">
        <v>8730</v>
      </c>
      <c r="C811" s="32" t="s">
        <v>18147</v>
      </c>
      <c r="D811" s="37">
        <v>6.9775679999999998</v>
      </c>
      <c r="E811" s="39">
        <v>1311.97</v>
      </c>
      <c r="F811" s="39">
        <v>3950</v>
      </c>
      <c r="G811" s="39">
        <v>7532.55</v>
      </c>
      <c r="H811" s="38">
        <v>8</v>
      </c>
      <c r="I811" s="38">
        <v>7788</v>
      </c>
      <c r="J811" s="37">
        <v>5.8359477567000004</v>
      </c>
      <c r="K811" s="37">
        <v>8.1837287727000003</v>
      </c>
      <c r="L811" s="37">
        <v>6.8894967999999999</v>
      </c>
      <c r="M811" s="37">
        <v>21.472579516</v>
      </c>
      <c r="N811" s="37">
        <v>18.774953859</v>
      </c>
      <c r="O811" s="37">
        <v>20.890446897</v>
      </c>
      <c r="P811" s="37">
        <v>8.8000000000000007</v>
      </c>
      <c r="Q811" s="37">
        <v>87.431216699999993</v>
      </c>
      <c r="R811" s="38">
        <v>229077</v>
      </c>
      <c r="S811" s="37">
        <v>2.4152</v>
      </c>
      <c r="T811" s="38">
        <v>4</v>
      </c>
      <c r="U811" s="38">
        <v>8</v>
      </c>
      <c r="V811" s="38">
        <v>1</v>
      </c>
    </row>
    <row r="812" spans="1:22" ht="13.5" customHeight="1" x14ac:dyDescent="0.2">
      <c r="A812" s="32" t="s">
        <v>808</v>
      </c>
      <c r="B812" s="32" t="s">
        <v>8731</v>
      </c>
      <c r="C812" s="32" t="s">
        <v>18147</v>
      </c>
      <c r="D812" s="37">
        <v>4.3102879999999999</v>
      </c>
      <c r="E812" s="39">
        <v>1368.05</v>
      </c>
      <c r="F812" s="39">
        <v>5045</v>
      </c>
      <c r="G812" s="39">
        <v>8048.75</v>
      </c>
      <c r="H812" s="38">
        <v>7</v>
      </c>
      <c r="I812" s="38">
        <v>9645</v>
      </c>
      <c r="J812" s="37">
        <v>14.159933342</v>
      </c>
      <c r="K812" s="37">
        <v>15.562644712999999</v>
      </c>
      <c r="L812" s="37">
        <v>8.6299998872000003</v>
      </c>
      <c r="M812" s="37">
        <v>8.5551957272999992</v>
      </c>
      <c r="N812" s="37">
        <v>21.391292920000001</v>
      </c>
      <c r="O812" s="37">
        <v>30.498994420999999</v>
      </c>
      <c r="P812" s="37">
        <v>6.6065738784999999</v>
      </c>
      <c r="Q812" s="37">
        <v>86.863382200000004</v>
      </c>
      <c r="R812" s="38">
        <v>388655</v>
      </c>
      <c r="S812" s="37">
        <v>2.4152</v>
      </c>
      <c r="T812" s="38">
        <v>4</v>
      </c>
      <c r="U812" s="38">
        <v>6</v>
      </c>
      <c r="V812" s="38">
        <v>0</v>
      </c>
    </row>
    <row r="813" spans="1:22" ht="13.5" customHeight="1" x14ac:dyDescent="0.2">
      <c r="A813" s="32" t="s">
        <v>809</v>
      </c>
      <c r="B813" s="32" t="s">
        <v>8732</v>
      </c>
      <c r="C813" s="32" t="s">
        <v>18147</v>
      </c>
      <c r="D813" s="37">
        <v>5.7987359999999999</v>
      </c>
      <c r="E813" s="39">
        <v>2547.9499999999998</v>
      </c>
      <c r="F813" s="39">
        <v>8624</v>
      </c>
      <c r="G813" s="39">
        <v>10029.92</v>
      </c>
      <c r="H813" s="38">
        <v>12</v>
      </c>
      <c r="I813" s="38">
        <v>16931</v>
      </c>
      <c r="J813" s="37">
        <v>40.632889788</v>
      </c>
      <c r="K813" s="37">
        <v>32.459414541000001</v>
      </c>
      <c r="L813" s="37">
        <v>33.258858447999998</v>
      </c>
      <c r="M813" s="37">
        <v>15.7022756</v>
      </c>
      <c r="N813" s="37">
        <v>46.607646215000003</v>
      </c>
      <c r="O813" s="37">
        <v>53.504327781000001</v>
      </c>
      <c r="P813" s="37">
        <v>8.2721451875999996</v>
      </c>
      <c r="Q813" s="37">
        <v>80.753853199999995</v>
      </c>
      <c r="R813" s="38">
        <v>529916</v>
      </c>
      <c r="S813" s="37">
        <v>2.4152</v>
      </c>
      <c r="T813" s="38">
        <v>5</v>
      </c>
      <c r="U813" s="38">
        <v>11</v>
      </c>
      <c r="V813" s="38">
        <v>1</v>
      </c>
    </row>
    <row r="814" spans="1:22" ht="13.5" customHeight="1" x14ac:dyDescent="0.2">
      <c r="A814" s="32" t="s">
        <v>810</v>
      </c>
      <c r="B814" s="32" t="s">
        <v>8733</v>
      </c>
      <c r="C814" s="32" t="s">
        <v>18147</v>
      </c>
      <c r="D814" s="37">
        <v>6.2093579999999999</v>
      </c>
      <c r="E814" s="39">
        <v>1106.99</v>
      </c>
      <c r="F814" s="39">
        <v>3677</v>
      </c>
      <c r="G814" s="39">
        <v>7033.14</v>
      </c>
      <c r="H814" s="38">
        <v>6</v>
      </c>
      <c r="I814" s="38">
        <v>7353</v>
      </c>
      <c r="J814" s="37">
        <v>18.343347681000001</v>
      </c>
      <c r="K814" s="37">
        <v>20.483371121000001</v>
      </c>
      <c r="L814" s="37">
        <v>28.322527211000001</v>
      </c>
      <c r="M814" s="37">
        <v>13.067729999000001</v>
      </c>
      <c r="N814" s="37">
        <v>34.979757819</v>
      </c>
      <c r="O814" s="37">
        <v>42.651297800999998</v>
      </c>
      <c r="P814" s="37">
        <v>8.8000000000000007</v>
      </c>
      <c r="Q814" s="37">
        <v>82.509413699999996</v>
      </c>
      <c r="R814" s="38">
        <v>272825</v>
      </c>
      <c r="S814" s="37">
        <v>2.4152</v>
      </c>
      <c r="T814" s="38">
        <v>3</v>
      </c>
      <c r="U814" s="38">
        <v>5</v>
      </c>
      <c r="V814" s="38">
        <v>0</v>
      </c>
    </row>
    <row r="815" spans="1:22" ht="13.5" customHeight="1" x14ac:dyDescent="0.2">
      <c r="A815" s="32" t="s">
        <v>811</v>
      </c>
      <c r="B815" s="32" t="s">
        <v>8734</v>
      </c>
      <c r="C815" s="32" t="s">
        <v>18147</v>
      </c>
      <c r="D815" s="37">
        <v>5.5333579999999998</v>
      </c>
      <c r="E815" s="39">
        <v>1553.96</v>
      </c>
      <c r="F815" s="39">
        <v>3863</v>
      </c>
      <c r="G815" s="39">
        <v>7097.44</v>
      </c>
      <c r="H815" s="38">
        <v>4</v>
      </c>
      <c r="I815" s="38">
        <v>7442</v>
      </c>
      <c r="J815" s="37">
        <v>9.3363552464000001</v>
      </c>
      <c r="K815" s="37">
        <v>11.512739440000001</v>
      </c>
      <c r="L815" s="37">
        <v>15.094026647</v>
      </c>
      <c r="M815" s="37">
        <v>16.588503553999999</v>
      </c>
      <c r="N815" s="37">
        <v>14.955708273999999</v>
      </c>
      <c r="O815" s="37">
        <v>22.293771084999999</v>
      </c>
      <c r="P815" s="37">
        <v>8.1454693755999994</v>
      </c>
      <c r="Q815" s="37">
        <v>75.420969499999998</v>
      </c>
      <c r="R815" s="38">
        <v>252472</v>
      </c>
      <c r="S815" s="37">
        <v>2.4152</v>
      </c>
      <c r="T815" s="38">
        <v>1</v>
      </c>
      <c r="U815" s="38">
        <v>3</v>
      </c>
      <c r="V815" s="38">
        <v>2</v>
      </c>
    </row>
    <row r="816" spans="1:22" ht="13.5" customHeight="1" x14ac:dyDescent="0.2">
      <c r="A816" s="32" t="s">
        <v>812</v>
      </c>
      <c r="B816" s="32" t="s">
        <v>8735</v>
      </c>
      <c r="C816" s="32" t="s">
        <v>18147</v>
      </c>
      <c r="D816" s="37">
        <v>8.0509260000000005</v>
      </c>
      <c r="E816" s="39">
        <v>1163.03</v>
      </c>
      <c r="F816" s="39">
        <v>3168</v>
      </c>
      <c r="G816" s="39">
        <v>5931.05</v>
      </c>
      <c r="H816" s="38">
        <v>8</v>
      </c>
      <c r="I816" s="38">
        <v>6085</v>
      </c>
      <c r="J816" s="37">
        <v>13.948068123000001</v>
      </c>
      <c r="K816" s="37">
        <v>10.008916751999999</v>
      </c>
      <c r="L816" s="37">
        <v>13.863718105</v>
      </c>
      <c r="M816" s="37">
        <v>8.7620989703000003</v>
      </c>
      <c r="N816" s="37">
        <v>13.254651215000001</v>
      </c>
      <c r="O816" s="37">
        <v>23.303066928</v>
      </c>
      <c r="P816" s="37">
        <v>8.7376103071000006</v>
      </c>
      <c r="Q816" s="37">
        <v>86.620802900000001</v>
      </c>
      <c r="R816" s="38">
        <v>149626</v>
      </c>
      <c r="S816" s="37">
        <v>2.4152</v>
      </c>
      <c r="T816" s="38">
        <v>4</v>
      </c>
      <c r="U816" s="38">
        <v>8</v>
      </c>
      <c r="V816" s="38">
        <v>1</v>
      </c>
    </row>
    <row r="817" spans="1:22" ht="13.5" customHeight="1" x14ac:dyDescent="0.2">
      <c r="A817" s="32" t="s">
        <v>813</v>
      </c>
      <c r="B817" s="32" t="s">
        <v>8736</v>
      </c>
      <c r="C817" s="32" t="s">
        <v>18147</v>
      </c>
      <c r="D817" s="37">
        <v>5.3612729999999997</v>
      </c>
      <c r="E817" s="39">
        <v>905.01</v>
      </c>
      <c r="F817" s="39">
        <v>2294</v>
      </c>
      <c r="G817" s="39">
        <v>3854.89</v>
      </c>
      <c r="H817" s="38">
        <v>2</v>
      </c>
      <c r="I817" s="38">
        <v>4484</v>
      </c>
      <c r="J817" s="37">
        <v>12.083827553000001</v>
      </c>
      <c r="K817" s="37">
        <v>12.741843873000001</v>
      </c>
      <c r="L817" s="37">
        <v>7.5762533730000001</v>
      </c>
      <c r="M817" s="37">
        <v>8.9273303365000007</v>
      </c>
      <c r="N817" s="37">
        <v>18.278057390000001</v>
      </c>
      <c r="O817" s="37">
        <v>28.237352654999999</v>
      </c>
      <c r="P817" s="37">
        <v>6.6931938715000001</v>
      </c>
      <c r="Q817" s="37">
        <v>83.664894799999999</v>
      </c>
      <c r="R817" s="38">
        <v>144583</v>
      </c>
      <c r="S817" s="37">
        <v>2.4152</v>
      </c>
      <c r="T817" s="38">
        <v>0</v>
      </c>
      <c r="U817" s="38">
        <v>2</v>
      </c>
      <c r="V817" s="38">
        <v>0</v>
      </c>
    </row>
    <row r="818" spans="1:22" ht="13.5" customHeight="1" x14ac:dyDescent="0.2">
      <c r="A818" s="32" t="s">
        <v>814</v>
      </c>
      <c r="B818" s="32" t="s">
        <v>8737</v>
      </c>
      <c r="C818" s="32" t="s">
        <v>18147</v>
      </c>
      <c r="D818" s="37">
        <v>8.3437300000000008</v>
      </c>
      <c r="E818" s="39">
        <v>1179.98</v>
      </c>
      <c r="F818" s="39">
        <v>3512</v>
      </c>
      <c r="G818" s="39">
        <v>6126.69</v>
      </c>
      <c r="H818" s="38">
        <v>5</v>
      </c>
      <c r="I818" s="38">
        <v>6915</v>
      </c>
      <c r="J818" s="37">
        <v>20.817847977</v>
      </c>
      <c r="K818" s="37">
        <v>19.840084249</v>
      </c>
      <c r="L818" s="37">
        <v>21.422268903999999</v>
      </c>
      <c r="M818" s="37">
        <v>9.4632968560999995</v>
      </c>
      <c r="N818" s="37">
        <v>27.545229388999999</v>
      </c>
      <c r="O818" s="37">
        <v>35.787466299999998</v>
      </c>
      <c r="P818" s="37">
        <v>8.6730295831999999</v>
      </c>
      <c r="Q818" s="37">
        <v>83.031809300000006</v>
      </c>
      <c r="R818" s="38">
        <v>224123</v>
      </c>
      <c r="S818" s="37">
        <v>2.4152</v>
      </c>
      <c r="T818" s="38">
        <v>3</v>
      </c>
      <c r="U818" s="38">
        <v>4</v>
      </c>
      <c r="V818" s="38">
        <v>0</v>
      </c>
    </row>
    <row r="819" spans="1:22" ht="13.5" customHeight="1" x14ac:dyDescent="0.2">
      <c r="A819" s="32" t="s">
        <v>815</v>
      </c>
      <c r="B819" s="32" t="s">
        <v>8738</v>
      </c>
      <c r="C819" s="32" t="s">
        <v>18147</v>
      </c>
      <c r="D819" s="37">
        <v>4.0014329999999996</v>
      </c>
      <c r="E819" s="39">
        <v>1092.97</v>
      </c>
      <c r="F819" s="39">
        <v>3117</v>
      </c>
      <c r="G819" s="39">
        <v>5187.24</v>
      </c>
      <c r="H819" s="38">
        <v>3</v>
      </c>
      <c r="I819" s="38">
        <v>6404</v>
      </c>
      <c r="J819" s="37">
        <v>36.364526114999997</v>
      </c>
      <c r="K819" s="37">
        <v>31.183387159999999</v>
      </c>
      <c r="L819" s="37">
        <v>30.182816990999999</v>
      </c>
      <c r="M819" s="37">
        <v>11.117393256</v>
      </c>
      <c r="N819" s="37">
        <v>58.011848931000003</v>
      </c>
      <c r="O819" s="37">
        <v>41.921351115</v>
      </c>
      <c r="P819" s="37">
        <v>6.7541712403999998</v>
      </c>
      <c r="Q819" s="37">
        <v>84.264859799999996</v>
      </c>
      <c r="R819" s="38">
        <v>288510</v>
      </c>
      <c r="S819" s="37">
        <v>2.4152</v>
      </c>
      <c r="T819" s="38">
        <v>0</v>
      </c>
      <c r="U819" s="38">
        <v>3</v>
      </c>
      <c r="V819" s="38">
        <v>1</v>
      </c>
    </row>
    <row r="820" spans="1:22" ht="13.5" customHeight="1" x14ac:dyDescent="0.2">
      <c r="A820" s="32" t="s">
        <v>816</v>
      </c>
      <c r="B820" s="32" t="s">
        <v>8739</v>
      </c>
      <c r="C820" s="32" t="s">
        <v>18147</v>
      </c>
      <c r="D820" s="37">
        <v>5.5469109999999997</v>
      </c>
      <c r="E820" s="39">
        <v>969.01</v>
      </c>
      <c r="F820" s="39">
        <v>2951</v>
      </c>
      <c r="G820" s="39">
        <v>5031.54</v>
      </c>
      <c r="H820" s="38">
        <v>3</v>
      </c>
      <c r="I820" s="38">
        <v>5686</v>
      </c>
      <c r="J820" s="37">
        <v>26.102959276</v>
      </c>
      <c r="K820" s="37">
        <v>24.134406324</v>
      </c>
      <c r="L820" s="37">
        <v>38.379466119</v>
      </c>
      <c r="M820" s="37">
        <v>9.9695307037000003</v>
      </c>
      <c r="N820" s="37">
        <v>25.927754372999999</v>
      </c>
      <c r="O820" s="37">
        <v>50.688849054000002</v>
      </c>
      <c r="P820" s="37">
        <v>8.8000000000000007</v>
      </c>
      <c r="Q820" s="37">
        <v>92.13279</v>
      </c>
      <c r="R820" s="38">
        <v>180033</v>
      </c>
      <c r="S820" s="37">
        <v>2.4152</v>
      </c>
      <c r="T820" s="38">
        <v>1</v>
      </c>
      <c r="U820" s="38">
        <v>2</v>
      </c>
      <c r="V820" s="38">
        <v>1</v>
      </c>
    </row>
    <row r="821" spans="1:22" ht="13.5" customHeight="1" x14ac:dyDescent="0.2">
      <c r="A821" s="32" t="s">
        <v>817</v>
      </c>
      <c r="B821" s="32" t="s">
        <v>8740</v>
      </c>
      <c r="C821" s="32" t="s">
        <v>18147</v>
      </c>
      <c r="D821" s="37">
        <v>8.8000319999999999</v>
      </c>
      <c r="E821" s="39">
        <v>961.94</v>
      </c>
      <c r="F821" s="39">
        <v>6841</v>
      </c>
      <c r="G821" s="39">
        <v>6396.04</v>
      </c>
      <c r="H821" s="38">
        <v>9</v>
      </c>
      <c r="I821" s="38">
        <v>14082</v>
      </c>
      <c r="J821" s="37">
        <v>38.501715470000001</v>
      </c>
      <c r="K821" s="37">
        <v>26.126263019</v>
      </c>
      <c r="L821" s="37">
        <v>45.902248122000003</v>
      </c>
      <c r="M821" s="37">
        <v>11.486621102000001</v>
      </c>
      <c r="N821" s="37">
        <v>28.890870054000001</v>
      </c>
      <c r="O821" s="37">
        <v>56.804425187</v>
      </c>
      <c r="P821" s="37">
        <v>8.8000000000000007</v>
      </c>
      <c r="Q821" s="37">
        <v>52.6049735</v>
      </c>
      <c r="R821" s="38">
        <v>427202</v>
      </c>
      <c r="S821" s="37">
        <v>2.4152</v>
      </c>
      <c r="T821" s="38">
        <v>3</v>
      </c>
      <c r="U821" s="38">
        <v>1</v>
      </c>
      <c r="V821" s="38">
        <v>2</v>
      </c>
    </row>
    <row r="822" spans="1:22" ht="13.5" customHeight="1" x14ac:dyDescent="0.2">
      <c r="A822" s="32" t="s">
        <v>818</v>
      </c>
      <c r="B822" s="32" t="s">
        <v>8741</v>
      </c>
      <c r="C822" s="32" t="s">
        <v>18147</v>
      </c>
      <c r="D822" s="37">
        <v>8.4061179999999993</v>
      </c>
      <c r="E822" s="39">
        <v>1076.96</v>
      </c>
      <c r="F822" s="39">
        <v>4134</v>
      </c>
      <c r="G822" s="39">
        <v>6296.61</v>
      </c>
      <c r="H822" s="38">
        <v>6</v>
      </c>
      <c r="I822" s="38">
        <v>8478</v>
      </c>
      <c r="J822" s="37">
        <v>29.927142053000001</v>
      </c>
      <c r="K822" s="37">
        <v>27.469687687</v>
      </c>
      <c r="L822" s="37">
        <v>22.638596936999999</v>
      </c>
      <c r="M822" s="37">
        <v>8.1958743856999998</v>
      </c>
      <c r="N822" s="37">
        <v>36.616488279999999</v>
      </c>
      <c r="O822" s="37">
        <v>52.545725750999999</v>
      </c>
      <c r="P822" s="37">
        <v>8.0239077670000007</v>
      </c>
      <c r="Q822" s="37">
        <v>70.516329900000002</v>
      </c>
      <c r="R822" s="38">
        <v>319630</v>
      </c>
      <c r="S822" s="37">
        <v>2.4152</v>
      </c>
      <c r="T822" s="38">
        <v>1</v>
      </c>
      <c r="U822" s="38">
        <v>5</v>
      </c>
      <c r="V822" s="38">
        <v>2</v>
      </c>
    </row>
    <row r="823" spans="1:22" ht="13.5" customHeight="1" x14ac:dyDescent="0.2">
      <c r="A823" s="32" t="s">
        <v>819</v>
      </c>
      <c r="B823" s="32" t="s">
        <v>8742</v>
      </c>
      <c r="C823" s="32" t="s">
        <v>18147</v>
      </c>
      <c r="D823" s="37">
        <v>4.7123359999999996</v>
      </c>
      <c r="E823" s="39">
        <v>113.01</v>
      </c>
      <c r="F823" s="39">
        <v>1115</v>
      </c>
      <c r="G823" s="39">
        <v>528.26</v>
      </c>
      <c r="H823" s="38">
        <v>1</v>
      </c>
      <c r="I823" s="38">
        <v>2321</v>
      </c>
      <c r="J823" s="37">
        <v>54.187050757000002</v>
      </c>
      <c r="K823" s="37">
        <v>45.090787999</v>
      </c>
      <c r="L823" s="37">
        <v>47.558855106000003</v>
      </c>
      <c r="M823" s="37">
        <v>12.596954042</v>
      </c>
      <c r="N823" s="37">
        <v>43.119316538</v>
      </c>
      <c r="O823" s="37">
        <v>91.345040222999998</v>
      </c>
      <c r="P823" s="37">
        <v>7.0453083110000003</v>
      </c>
      <c r="Q823" s="37" t="s">
        <v>15680</v>
      </c>
      <c r="R823" s="38">
        <v>63594</v>
      </c>
      <c r="S823" s="37">
        <v>2.4152</v>
      </c>
      <c r="T823" s="38">
        <v>0</v>
      </c>
      <c r="U823" s="38">
        <v>0</v>
      </c>
      <c r="V823" s="38">
        <v>0</v>
      </c>
    </row>
    <row r="824" spans="1:22" ht="13.5" customHeight="1" x14ac:dyDescent="0.2">
      <c r="A824" s="32" t="s">
        <v>820</v>
      </c>
      <c r="B824" s="32" t="s">
        <v>8743</v>
      </c>
      <c r="C824" s="32" t="s">
        <v>18147</v>
      </c>
      <c r="D824" s="37">
        <v>3.4912079999999999</v>
      </c>
      <c r="E824" s="39">
        <v>367.01</v>
      </c>
      <c r="F824" s="39">
        <v>1563</v>
      </c>
      <c r="G824" s="39">
        <v>1987.45</v>
      </c>
      <c r="H824" s="38">
        <v>2</v>
      </c>
      <c r="I824" s="38">
        <v>3239</v>
      </c>
      <c r="J824" s="37">
        <v>56.949146880999997</v>
      </c>
      <c r="K824" s="37">
        <v>39.522588974000001</v>
      </c>
      <c r="L824" s="37">
        <v>50.326499284000001</v>
      </c>
      <c r="M824" s="37">
        <v>14.480616623</v>
      </c>
      <c r="N824" s="37">
        <v>55.467742344000001</v>
      </c>
      <c r="O824" s="37">
        <v>59.899356361999999</v>
      </c>
      <c r="P824" s="37">
        <v>7.9786339755000002</v>
      </c>
      <c r="Q824" s="37">
        <v>66.397570400000006</v>
      </c>
      <c r="R824" s="38">
        <v>152446</v>
      </c>
      <c r="S824" s="37">
        <v>2.4152</v>
      </c>
      <c r="T824" s="38">
        <v>0</v>
      </c>
      <c r="U824" s="38">
        <v>0</v>
      </c>
      <c r="V824" s="38">
        <v>1</v>
      </c>
    </row>
    <row r="825" spans="1:22" ht="13.5" customHeight="1" x14ac:dyDescent="0.2">
      <c r="A825" s="32" t="s">
        <v>821</v>
      </c>
      <c r="B825" s="32" t="s">
        <v>8744</v>
      </c>
      <c r="C825" s="32" t="s">
        <v>18147</v>
      </c>
      <c r="D825" s="37">
        <v>7.2188929999999996</v>
      </c>
      <c r="E825" s="39">
        <v>1203.04</v>
      </c>
      <c r="F825" s="39">
        <v>4101</v>
      </c>
      <c r="G825" s="39">
        <v>7522.07</v>
      </c>
      <c r="H825" s="38">
        <v>5</v>
      </c>
      <c r="I825" s="38">
        <v>7933</v>
      </c>
      <c r="J825" s="37">
        <v>17.317789338000001</v>
      </c>
      <c r="K825" s="37">
        <v>18.990440359000001</v>
      </c>
      <c r="L825" s="37">
        <v>18.533303123</v>
      </c>
      <c r="M825" s="37">
        <v>7.3179915829000004</v>
      </c>
      <c r="N825" s="37">
        <v>18.470689106999998</v>
      </c>
      <c r="O825" s="37">
        <v>33.588443120000001</v>
      </c>
      <c r="P825" s="37">
        <v>7.1120937161000004</v>
      </c>
      <c r="Q825" s="37">
        <v>91.449234200000006</v>
      </c>
      <c r="R825" s="38">
        <v>290649</v>
      </c>
      <c r="S825" s="37">
        <v>2.4152</v>
      </c>
      <c r="T825" s="38">
        <v>1</v>
      </c>
      <c r="U825" s="38">
        <v>4</v>
      </c>
      <c r="V825" s="38">
        <v>1</v>
      </c>
    </row>
    <row r="826" spans="1:22" ht="13.5" customHeight="1" x14ac:dyDescent="0.2">
      <c r="A826" s="32" t="s">
        <v>822</v>
      </c>
      <c r="B826" s="32" t="s">
        <v>8745</v>
      </c>
      <c r="C826" s="32" t="s">
        <v>18147</v>
      </c>
      <c r="D826" s="37">
        <v>2.6305689999999999</v>
      </c>
      <c r="E826" s="39">
        <v>747.99</v>
      </c>
      <c r="F826" s="39">
        <v>2345</v>
      </c>
      <c r="G826" s="39">
        <v>4484.8</v>
      </c>
      <c r="H826" s="38">
        <v>3</v>
      </c>
      <c r="I826" s="38">
        <v>4581</v>
      </c>
      <c r="J826" s="37">
        <v>14.246489808</v>
      </c>
      <c r="K826" s="37">
        <v>16.865616244000002</v>
      </c>
      <c r="L826" s="37">
        <v>23.567272880000001</v>
      </c>
      <c r="M826" s="37">
        <v>7.4296912885999999</v>
      </c>
      <c r="N826" s="37">
        <v>12.752348927</v>
      </c>
      <c r="O826" s="37">
        <v>50.141714555999997</v>
      </c>
      <c r="P826" s="37">
        <v>8.8000000000000007</v>
      </c>
      <c r="Q826" s="37">
        <v>89.450722799999994</v>
      </c>
      <c r="R826" s="38">
        <v>124537</v>
      </c>
      <c r="S826" s="37">
        <v>2.4152</v>
      </c>
      <c r="T826" s="38">
        <v>1</v>
      </c>
      <c r="U826" s="38">
        <v>3</v>
      </c>
      <c r="V826" s="38">
        <v>0</v>
      </c>
    </row>
    <row r="827" spans="1:22" ht="13.5" customHeight="1" x14ac:dyDescent="0.2">
      <c r="A827" s="32" t="s">
        <v>823</v>
      </c>
      <c r="B827" s="32" t="s">
        <v>8746</v>
      </c>
      <c r="C827" s="32" t="s">
        <v>18147</v>
      </c>
      <c r="D827" s="37">
        <v>2.5073319999999999</v>
      </c>
      <c r="E827" s="39">
        <v>352</v>
      </c>
      <c r="F827" s="39">
        <v>2999</v>
      </c>
      <c r="G827" s="39">
        <v>2140.3200000000002</v>
      </c>
      <c r="H827" s="38">
        <v>3</v>
      </c>
      <c r="I827" s="38">
        <v>6240</v>
      </c>
      <c r="J827" s="37">
        <v>41.121385605</v>
      </c>
      <c r="K827" s="37">
        <v>29.754297031</v>
      </c>
      <c r="L827" s="37">
        <v>44.093671696000001</v>
      </c>
      <c r="M827" s="37">
        <v>10.591024000999999</v>
      </c>
      <c r="N827" s="37">
        <v>32.76282045</v>
      </c>
      <c r="O827" s="37">
        <v>57.136684774000003</v>
      </c>
      <c r="P827" s="37">
        <v>8.8000000000000007</v>
      </c>
      <c r="Q827" s="37">
        <v>66.608229899999998</v>
      </c>
      <c r="R827" s="38">
        <v>204550</v>
      </c>
      <c r="S827" s="37">
        <v>2.4152</v>
      </c>
      <c r="T827" s="38">
        <v>1</v>
      </c>
      <c r="U827" s="38">
        <v>3</v>
      </c>
      <c r="V827" s="38">
        <v>0</v>
      </c>
    </row>
    <row r="828" spans="1:22" ht="13.5" customHeight="1" x14ac:dyDescent="0.2">
      <c r="A828" s="32" t="s">
        <v>824</v>
      </c>
      <c r="B828" s="32" t="s">
        <v>8747</v>
      </c>
      <c r="C828" s="32" t="s">
        <v>18147</v>
      </c>
      <c r="D828" s="37">
        <v>3.555885</v>
      </c>
      <c r="E828" s="39">
        <v>398.99</v>
      </c>
      <c r="F828" s="39">
        <v>978</v>
      </c>
      <c r="G828" s="39">
        <v>1252.9100000000001</v>
      </c>
      <c r="H828" s="38">
        <v>1</v>
      </c>
      <c r="I828" s="38">
        <v>2271</v>
      </c>
      <c r="J828" s="37">
        <v>40.463496560000003</v>
      </c>
      <c r="K828" s="37">
        <v>52.793076110000001</v>
      </c>
      <c r="L828" s="37">
        <v>24.32839697</v>
      </c>
      <c r="M828" s="37">
        <v>18.901164210000001</v>
      </c>
      <c r="N828" s="37">
        <v>77.838017620000002</v>
      </c>
      <c r="O828" s="37">
        <v>86.707941300000002</v>
      </c>
      <c r="P828" s="37">
        <v>5.7219653178999996</v>
      </c>
      <c r="Q828" s="37" t="s">
        <v>15680</v>
      </c>
      <c r="R828" s="38">
        <v>49361</v>
      </c>
      <c r="S828" s="37">
        <v>2.4152</v>
      </c>
      <c r="T828" s="38">
        <v>0</v>
      </c>
      <c r="U828" s="38">
        <v>1</v>
      </c>
      <c r="V828" s="38">
        <v>1</v>
      </c>
    </row>
    <row r="829" spans="1:22" ht="13.5" customHeight="1" x14ac:dyDescent="0.2">
      <c r="A829" s="32" t="s">
        <v>825</v>
      </c>
      <c r="B829" s="32" t="s">
        <v>8748</v>
      </c>
      <c r="C829" s="32" t="s">
        <v>18147</v>
      </c>
      <c r="D829" s="37">
        <v>8.1762499999999996</v>
      </c>
      <c r="E829" s="39">
        <v>523</v>
      </c>
      <c r="F829" s="39">
        <v>2132</v>
      </c>
      <c r="G829" s="39">
        <v>4027.1</v>
      </c>
      <c r="H829" s="38">
        <v>6</v>
      </c>
      <c r="I829" s="38">
        <v>4184</v>
      </c>
      <c r="J829" s="37">
        <v>14.609988154</v>
      </c>
      <c r="K829" s="37">
        <v>15.856273413</v>
      </c>
      <c r="L829" s="37">
        <v>15.586770186000001</v>
      </c>
      <c r="M829" s="37">
        <v>16.462819848999999</v>
      </c>
      <c r="N829" s="37">
        <v>21.08008968</v>
      </c>
      <c r="O829" s="37">
        <v>41.689947300999997</v>
      </c>
      <c r="P829" s="37">
        <v>8.8000000000000007</v>
      </c>
      <c r="Q829" s="37">
        <v>92.218593100000007</v>
      </c>
      <c r="R829" s="38">
        <v>93619</v>
      </c>
      <c r="S829" s="37">
        <v>2.4152</v>
      </c>
      <c r="T829" s="38">
        <v>1</v>
      </c>
      <c r="U829" s="38">
        <v>6</v>
      </c>
      <c r="V829" s="38">
        <v>0</v>
      </c>
    </row>
    <row r="830" spans="1:22" ht="13.5" customHeight="1" x14ac:dyDescent="0.2">
      <c r="A830" s="32" t="s">
        <v>826</v>
      </c>
      <c r="B830" s="32" t="s">
        <v>8749</v>
      </c>
      <c r="C830" s="32" t="s">
        <v>18147</v>
      </c>
      <c r="D830" s="37">
        <v>7.3218030000000001</v>
      </c>
      <c r="E830" s="39">
        <v>967</v>
      </c>
      <c r="F830" s="39">
        <v>1497</v>
      </c>
      <c r="G830" s="39">
        <v>2031.34</v>
      </c>
      <c r="H830" s="38">
        <v>2</v>
      </c>
      <c r="I830" s="38">
        <v>2851</v>
      </c>
      <c r="J830" s="37">
        <v>20.569032029999999</v>
      </c>
      <c r="K830" s="37">
        <v>21.182232760000002</v>
      </c>
      <c r="L830" s="37">
        <v>4.8815955549999996</v>
      </c>
      <c r="M830" s="37">
        <v>18.156623809999999</v>
      </c>
      <c r="N830" s="37">
        <v>31.48363063</v>
      </c>
      <c r="O830" s="37">
        <v>52.102714800000001</v>
      </c>
      <c r="P830" s="37">
        <v>5.8688073394</v>
      </c>
      <c r="Q830" s="37">
        <v>96.638616499999998</v>
      </c>
      <c r="R830" s="38">
        <v>135740</v>
      </c>
      <c r="S830" s="37">
        <v>2.4152</v>
      </c>
      <c r="T830" s="38">
        <v>1</v>
      </c>
      <c r="U830" s="38">
        <v>2</v>
      </c>
      <c r="V830" s="38">
        <v>0</v>
      </c>
    </row>
    <row r="831" spans="1:22" ht="13.5" customHeight="1" x14ac:dyDescent="0.2">
      <c r="A831" s="32" t="s">
        <v>827</v>
      </c>
      <c r="B831" s="32" t="s">
        <v>8750</v>
      </c>
      <c r="C831" s="32" t="s">
        <v>18147</v>
      </c>
      <c r="D831" s="37">
        <v>7.8609340000000003</v>
      </c>
      <c r="E831" s="39">
        <v>1705.96</v>
      </c>
      <c r="F831" s="39">
        <v>4665</v>
      </c>
      <c r="G831" s="39">
        <v>9059.24</v>
      </c>
      <c r="H831" s="38">
        <v>7</v>
      </c>
      <c r="I831" s="38">
        <v>9200</v>
      </c>
      <c r="J831" s="37">
        <v>9.5307947093000003</v>
      </c>
      <c r="K831" s="37">
        <v>11.440945489000001</v>
      </c>
      <c r="L831" s="37">
        <v>9.3004671189000003</v>
      </c>
      <c r="M831" s="37">
        <v>10.784144929</v>
      </c>
      <c r="N831" s="37">
        <v>6.0777712384000004</v>
      </c>
      <c r="O831" s="37">
        <v>20.078883352999998</v>
      </c>
      <c r="P831" s="37">
        <v>8.7583576343999994</v>
      </c>
      <c r="Q831" s="37">
        <v>77.527636000000001</v>
      </c>
      <c r="R831" s="38">
        <v>304402</v>
      </c>
      <c r="S831" s="37">
        <v>2.4152</v>
      </c>
      <c r="T831" s="38">
        <v>4</v>
      </c>
      <c r="U831" s="38">
        <v>6</v>
      </c>
      <c r="V831" s="38">
        <v>1</v>
      </c>
    </row>
    <row r="832" spans="1:22" ht="13.5" customHeight="1" x14ac:dyDescent="0.2">
      <c r="A832" s="32" t="s">
        <v>828</v>
      </c>
      <c r="B832" s="32" t="s">
        <v>8751</v>
      </c>
      <c r="C832" s="32" t="s">
        <v>18147</v>
      </c>
      <c r="D832" s="37">
        <v>4.9113100000000003</v>
      </c>
      <c r="E832" s="39">
        <v>26.02</v>
      </c>
      <c r="F832" s="39">
        <v>4337</v>
      </c>
      <c r="G832" s="39">
        <v>7077.51</v>
      </c>
      <c r="H832" s="38">
        <v>6</v>
      </c>
      <c r="I832" s="38">
        <v>10163</v>
      </c>
      <c r="J832" s="37">
        <v>30.350322333000001</v>
      </c>
      <c r="K832" s="37">
        <v>34.118027652000002</v>
      </c>
      <c r="L832" s="37">
        <v>27.079368061</v>
      </c>
      <c r="M832" s="37">
        <v>18.701347889000001</v>
      </c>
      <c r="N832" s="37">
        <v>54.489977134</v>
      </c>
      <c r="O832" s="37">
        <v>51.818701119000004</v>
      </c>
      <c r="P832" s="37">
        <v>8.7000590784000007</v>
      </c>
      <c r="Q832" s="37">
        <v>93.419746200000006</v>
      </c>
      <c r="R832" s="38">
        <v>113469</v>
      </c>
      <c r="S832" s="37">
        <v>2.4152</v>
      </c>
      <c r="T832" s="38">
        <v>3</v>
      </c>
      <c r="U832" s="38">
        <v>6</v>
      </c>
      <c r="V832" s="38">
        <v>0</v>
      </c>
    </row>
    <row r="833" spans="1:22" ht="13.5" customHeight="1" x14ac:dyDescent="0.2">
      <c r="A833" s="32" t="s">
        <v>829</v>
      </c>
      <c r="B833" s="32" t="s">
        <v>8752</v>
      </c>
      <c r="C833" s="32" t="s">
        <v>18147</v>
      </c>
      <c r="D833" s="37">
        <v>9.4863169999999997</v>
      </c>
      <c r="E833" s="39">
        <v>653.01</v>
      </c>
      <c r="F833" s="39">
        <v>2336</v>
      </c>
      <c r="G833" s="39">
        <v>2170.37</v>
      </c>
      <c r="H833" s="38">
        <v>2</v>
      </c>
      <c r="I833" s="38">
        <v>5002</v>
      </c>
      <c r="J833" s="37">
        <v>44.246582355000001</v>
      </c>
      <c r="K833" s="37">
        <v>29.809984987</v>
      </c>
      <c r="L833" s="37">
        <v>49.603438904000001</v>
      </c>
      <c r="M833" s="37">
        <v>11.970951949</v>
      </c>
      <c r="N833" s="37">
        <v>29.656982850999999</v>
      </c>
      <c r="O833" s="37">
        <v>58.133705362000001</v>
      </c>
      <c r="P833" s="37">
        <v>8.8000000000000007</v>
      </c>
      <c r="Q833" s="37">
        <v>70.084709500000002</v>
      </c>
      <c r="R833" s="38">
        <v>141802</v>
      </c>
      <c r="S833" s="37">
        <v>2.4152</v>
      </c>
      <c r="T833" s="38">
        <v>0</v>
      </c>
      <c r="U833" s="38">
        <v>1</v>
      </c>
      <c r="V833" s="38">
        <v>2</v>
      </c>
    </row>
    <row r="834" spans="1:22" ht="13.5" customHeight="1" x14ac:dyDescent="0.2">
      <c r="A834" s="32" t="s">
        <v>830</v>
      </c>
      <c r="B834" s="32" t="s">
        <v>8753</v>
      </c>
      <c r="C834" s="32" t="s">
        <v>18147</v>
      </c>
      <c r="D834" s="37">
        <v>3.6985519999999998</v>
      </c>
      <c r="E834" s="39">
        <v>1243.99</v>
      </c>
      <c r="F834" s="39">
        <v>3949</v>
      </c>
      <c r="G834" s="39">
        <v>7622.91</v>
      </c>
      <c r="H834" s="38">
        <v>9</v>
      </c>
      <c r="I834" s="38">
        <v>7792</v>
      </c>
      <c r="J834" s="37">
        <v>7.7162276580000002</v>
      </c>
      <c r="K834" s="37">
        <v>7.2228312990000001</v>
      </c>
      <c r="L834" s="37">
        <v>5.2300422530999997</v>
      </c>
      <c r="M834" s="37">
        <v>17.354755936</v>
      </c>
      <c r="N834" s="37">
        <v>10.269591524000001</v>
      </c>
      <c r="O834" s="37">
        <v>17.401970515999999</v>
      </c>
      <c r="P834" s="37">
        <v>8.8000000000000007</v>
      </c>
      <c r="Q834" s="37">
        <v>97.794614199999998</v>
      </c>
      <c r="R834" s="38">
        <v>343558</v>
      </c>
      <c r="S834" s="37">
        <v>2.4152</v>
      </c>
      <c r="T834" s="38">
        <v>4</v>
      </c>
      <c r="U834" s="38">
        <v>9</v>
      </c>
      <c r="V834" s="38">
        <v>1</v>
      </c>
    </row>
    <row r="835" spans="1:22" ht="13.5" customHeight="1" x14ac:dyDescent="0.2">
      <c r="A835" s="32" t="s">
        <v>831</v>
      </c>
      <c r="B835" s="32" t="s">
        <v>8754</v>
      </c>
      <c r="C835" s="32" t="s">
        <v>18147</v>
      </c>
      <c r="D835" s="37">
        <v>2.1322800000000002</v>
      </c>
      <c r="E835" s="39">
        <v>378</v>
      </c>
      <c r="F835" s="39">
        <v>1630</v>
      </c>
      <c r="G835" s="39">
        <v>1455.82</v>
      </c>
      <c r="H835" s="38">
        <v>2</v>
      </c>
      <c r="I835" s="38">
        <v>3388</v>
      </c>
      <c r="J835" s="37">
        <v>81.08764463</v>
      </c>
      <c r="K835" s="37">
        <v>52.647819339999998</v>
      </c>
      <c r="L835" s="37">
        <v>54.876073120000001</v>
      </c>
      <c r="M835" s="37">
        <v>11.704693450000001</v>
      </c>
      <c r="N835" s="37">
        <v>58.87331597</v>
      </c>
      <c r="O835" s="37">
        <v>72.474573030000002</v>
      </c>
      <c r="P835" s="37">
        <v>5.4850574713000002</v>
      </c>
      <c r="Q835" s="37">
        <v>53.365361700000001</v>
      </c>
      <c r="R835" s="38">
        <v>82775</v>
      </c>
      <c r="S835" s="37">
        <v>2.4152</v>
      </c>
      <c r="T835" s="38">
        <v>0</v>
      </c>
      <c r="U835" s="38">
        <v>0</v>
      </c>
      <c r="V835" s="38">
        <v>1</v>
      </c>
    </row>
    <row r="836" spans="1:22" ht="13.5" customHeight="1" x14ac:dyDescent="0.2">
      <c r="A836" s="32" t="s">
        <v>832</v>
      </c>
      <c r="B836" s="32" t="s">
        <v>8755</v>
      </c>
      <c r="C836" s="32" t="s">
        <v>18147</v>
      </c>
      <c r="D836" s="37">
        <v>2.863251</v>
      </c>
      <c r="E836" s="39">
        <v>538.01</v>
      </c>
      <c r="F836" s="39">
        <v>1649</v>
      </c>
      <c r="G836" s="39">
        <v>2641.07</v>
      </c>
      <c r="H836" s="38">
        <v>4</v>
      </c>
      <c r="I836" s="38">
        <v>3367</v>
      </c>
      <c r="J836" s="37">
        <v>30.646888085000001</v>
      </c>
      <c r="K836" s="37">
        <v>26.336647562</v>
      </c>
      <c r="L836" s="37">
        <v>35.86486601</v>
      </c>
      <c r="M836" s="37">
        <v>11.440321880000001</v>
      </c>
      <c r="N836" s="37">
        <v>42.318398481999999</v>
      </c>
      <c r="O836" s="37">
        <v>51.089254224999998</v>
      </c>
      <c r="P836" s="37">
        <v>8.8000000000000007</v>
      </c>
      <c r="Q836" s="37">
        <v>81.419820000000001</v>
      </c>
      <c r="R836" s="38">
        <v>103901</v>
      </c>
      <c r="S836" s="37">
        <v>2.4152</v>
      </c>
      <c r="T836" s="38">
        <v>2</v>
      </c>
      <c r="U836" s="38">
        <v>4</v>
      </c>
      <c r="V836" s="38">
        <v>0</v>
      </c>
    </row>
    <row r="837" spans="1:22" ht="13.5" customHeight="1" x14ac:dyDescent="0.2">
      <c r="A837" s="32" t="s">
        <v>833</v>
      </c>
      <c r="B837" s="32" t="s">
        <v>8756</v>
      </c>
      <c r="C837" s="32" t="s">
        <v>18147</v>
      </c>
      <c r="D837" s="37">
        <v>3.6609219999999998</v>
      </c>
      <c r="E837" s="39">
        <v>331.01</v>
      </c>
      <c r="F837" s="39">
        <v>2095</v>
      </c>
      <c r="G837" s="39">
        <v>1441.58</v>
      </c>
      <c r="H837" s="38">
        <v>2</v>
      </c>
      <c r="I837" s="38">
        <v>4616</v>
      </c>
      <c r="J837" s="37">
        <v>53.692352970999998</v>
      </c>
      <c r="K837" s="37">
        <v>47.013154835000002</v>
      </c>
      <c r="L837" s="37">
        <v>41.302716771999997</v>
      </c>
      <c r="M837" s="37">
        <v>12.754477411</v>
      </c>
      <c r="N837" s="37">
        <v>53.822210968999997</v>
      </c>
      <c r="O837" s="37">
        <v>84.399863378000006</v>
      </c>
      <c r="P837" s="37">
        <v>7.05</v>
      </c>
      <c r="Q837" s="37">
        <v>40.301028500000001</v>
      </c>
      <c r="R837" s="38">
        <v>214731</v>
      </c>
      <c r="S837" s="37">
        <v>2.4152</v>
      </c>
      <c r="T837" s="38">
        <v>0</v>
      </c>
      <c r="U837" s="38">
        <v>2</v>
      </c>
      <c r="V837" s="38">
        <v>0</v>
      </c>
    </row>
    <row r="838" spans="1:22" ht="13.5" customHeight="1" x14ac:dyDescent="0.2">
      <c r="A838" s="32" t="s">
        <v>834</v>
      </c>
      <c r="B838" s="32" t="s">
        <v>8757</v>
      </c>
      <c r="C838" s="32" t="s">
        <v>18147</v>
      </c>
      <c r="D838" s="37">
        <v>3.4038930000000001</v>
      </c>
      <c r="E838" s="39">
        <v>280.99</v>
      </c>
      <c r="F838" s="39">
        <v>1260</v>
      </c>
      <c r="G838" s="39">
        <v>1806.78</v>
      </c>
      <c r="H838" s="38">
        <v>1</v>
      </c>
      <c r="I838" s="38">
        <v>2617</v>
      </c>
      <c r="J838" s="37">
        <v>29.329044111000002</v>
      </c>
      <c r="K838" s="37">
        <v>27.829849357000001</v>
      </c>
      <c r="L838" s="37">
        <v>35.698846668000002</v>
      </c>
      <c r="M838" s="37">
        <v>10.472967118</v>
      </c>
      <c r="N838" s="37">
        <v>45.545948373999998</v>
      </c>
      <c r="O838" s="37">
        <v>51.45434616</v>
      </c>
      <c r="P838" s="37">
        <v>8.8000000000000007</v>
      </c>
      <c r="Q838" s="37" t="s">
        <v>15680</v>
      </c>
      <c r="R838" s="38">
        <v>97039</v>
      </c>
      <c r="S838" s="37">
        <v>2.4152</v>
      </c>
      <c r="T838" s="38">
        <v>1</v>
      </c>
      <c r="U838" s="38">
        <v>1</v>
      </c>
      <c r="V838" s="38">
        <v>0</v>
      </c>
    </row>
    <row r="839" spans="1:22" ht="13.5" customHeight="1" x14ac:dyDescent="0.2">
      <c r="A839" s="32" t="s">
        <v>835</v>
      </c>
      <c r="B839" s="32" t="s">
        <v>8758</v>
      </c>
      <c r="C839" s="32" t="s">
        <v>18147</v>
      </c>
      <c r="D839" s="37">
        <v>2.9449869999999998</v>
      </c>
      <c r="E839" s="39">
        <v>424</v>
      </c>
      <c r="F839" s="39">
        <v>1021</v>
      </c>
      <c r="G839" s="39">
        <v>1883.92</v>
      </c>
      <c r="H839" s="38">
        <v>2</v>
      </c>
      <c r="I839" s="38">
        <v>2108</v>
      </c>
      <c r="J839" s="37">
        <v>16.848686867000001</v>
      </c>
      <c r="K839" s="37">
        <v>16.921059880000001</v>
      </c>
      <c r="L839" s="37">
        <v>24.812058168</v>
      </c>
      <c r="M839" s="37">
        <v>10.390336187000001</v>
      </c>
      <c r="N839" s="37">
        <v>26.949888642000001</v>
      </c>
      <c r="O839" s="37">
        <v>47.213471427999998</v>
      </c>
      <c r="P839" s="37">
        <v>8.8000000000000007</v>
      </c>
      <c r="Q839" s="37" t="s">
        <v>15680</v>
      </c>
      <c r="R839" s="38">
        <v>74012</v>
      </c>
      <c r="S839" s="37">
        <v>2.4152</v>
      </c>
      <c r="T839" s="38">
        <v>1</v>
      </c>
      <c r="U839" s="38">
        <v>0</v>
      </c>
      <c r="V839" s="38">
        <v>1</v>
      </c>
    </row>
    <row r="840" spans="1:22" ht="13.5" customHeight="1" x14ac:dyDescent="0.2">
      <c r="A840" s="32" t="s">
        <v>836</v>
      </c>
      <c r="B840" s="32" t="s">
        <v>8759</v>
      </c>
      <c r="C840" s="32" t="s">
        <v>18147</v>
      </c>
      <c r="D840" s="37">
        <v>6.4244969999999997</v>
      </c>
      <c r="E840" s="39">
        <v>326</v>
      </c>
      <c r="F840" s="39">
        <v>944</v>
      </c>
      <c r="G840" s="39">
        <v>1864.8</v>
      </c>
      <c r="H840" s="38">
        <v>2</v>
      </c>
      <c r="I840" s="38">
        <v>1970</v>
      </c>
      <c r="J840" s="37">
        <v>26.240195661000001</v>
      </c>
      <c r="K840" s="37">
        <v>28.072063505999999</v>
      </c>
      <c r="L840" s="37">
        <v>41.700194437</v>
      </c>
      <c r="M840" s="37">
        <v>9.3161468683000006</v>
      </c>
      <c r="N840" s="37">
        <v>38.300512066000003</v>
      </c>
      <c r="O840" s="37">
        <v>53.830925798000003</v>
      </c>
      <c r="P840" s="37">
        <v>8.8000000000000007</v>
      </c>
      <c r="Q840" s="37" t="s">
        <v>15680</v>
      </c>
      <c r="R840" s="38">
        <v>55521</v>
      </c>
      <c r="S840" s="37">
        <v>2.4152</v>
      </c>
      <c r="T840" s="38">
        <v>1</v>
      </c>
      <c r="U840" s="38">
        <v>2</v>
      </c>
      <c r="V840" s="38">
        <v>0</v>
      </c>
    </row>
    <row r="841" spans="1:22" ht="13.5" customHeight="1" x14ac:dyDescent="0.2">
      <c r="A841" s="32" t="s">
        <v>837</v>
      </c>
      <c r="B841" s="32" t="s">
        <v>8760</v>
      </c>
      <c r="C841" s="32" t="s">
        <v>18147</v>
      </c>
      <c r="D841" s="37">
        <v>9.5063980000000008</v>
      </c>
      <c r="E841" s="39">
        <v>674</v>
      </c>
      <c r="F841" s="39">
        <v>1991</v>
      </c>
      <c r="G841" s="39">
        <v>2678.15</v>
      </c>
      <c r="H841" s="38">
        <v>3</v>
      </c>
      <c r="I841" s="38">
        <v>3878</v>
      </c>
      <c r="J841" s="37">
        <v>36.153079943000002</v>
      </c>
      <c r="K841" s="37">
        <v>27.695501776</v>
      </c>
      <c r="L841" s="37">
        <v>43.843249757000002</v>
      </c>
      <c r="M841" s="37">
        <v>14.464074217</v>
      </c>
      <c r="N841" s="37">
        <v>48.597470031999997</v>
      </c>
      <c r="O841" s="37">
        <v>53.665919049000003</v>
      </c>
      <c r="P841" s="37">
        <v>8.8000000000000007</v>
      </c>
      <c r="Q841" s="37">
        <v>72.753262699999993</v>
      </c>
      <c r="R841" s="38">
        <v>140188</v>
      </c>
      <c r="S841" s="37">
        <v>2.4152</v>
      </c>
      <c r="T841" s="38">
        <v>2</v>
      </c>
      <c r="U841" s="38">
        <v>3</v>
      </c>
      <c r="V841" s="38">
        <v>1</v>
      </c>
    </row>
    <row r="842" spans="1:22" ht="13.5" customHeight="1" x14ac:dyDescent="0.2">
      <c r="A842" s="32" t="s">
        <v>838</v>
      </c>
      <c r="B842" s="32" t="s">
        <v>8761</v>
      </c>
      <c r="C842" s="32" t="s">
        <v>18147</v>
      </c>
      <c r="D842" s="37">
        <v>8.9580120000000001</v>
      </c>
      <c r="E842" s="39">
        <v>314.99</v>
      </c>
      <c r="F842" s="39">
        <v>1041</v>
      </c>
      <c r="G842" s="39">
        <v>1604.95</v>
      </c>
      <c r="H842" s="38">
        <v>1</v>
      </c>
      <c r="I842" s="38">
        <v>2264</v>
      </c>
      <c r="J842" s="37">
        <v>26.429076662</v>
      </c>
      <c r="K842" s="37">
        <v>25.999149416000002</v>
      </c>
      <c r="L842" s="37">
        <v>12.471139106000001</v>
      </c>
      <c r="M842" s="37">
        <v>9.6757747233</v>
      </c>
      <c r="N842" s="37">
        <v>38.817318839000002</v>
      </c>
      <c r="O842" s="37">
        <v>57.049398127000003</v>
      </c>
      <c r="P842" s="37">
        <v>7.4742976067000004</v>
      </c>
      <c r="Q842" s="37" t="s">
        <v>15680</v>
      </c>
      <c r="R842" s="38">
        <v>68994</v>
      </c>
      <c r="S842" s="37">
        <v>2.4152</v>
      </c>
      <c r="T842" s="38">
        <v>0</v>
      </c>
      <c r="U842" s="38">
        <v>0</v>
      </c>
      <c r="V842" s="38">
        <v>0</v>
      </c>
    </row>
    <row r="843" spans="1:22" ht="13.5" customHeight="1" x14ac:dyDescent="0.2">
      <c r="A843" s="32" t="s">
        <v>839</v>
      </c>
      <c r="B843" s="32" t="s">
        <v>8762</v>
      </c>
      <c r="C843" s="32" t="s">
        <v>18147</v>
      </c>
      <c r="D843" s="37">
        <v>5.3235359999999998</v>
      </c>
      <c r="E843" s="39">
        <v>325</v>
      </c>
      <c r="F843" s="39">
        <v>966</v>
      </c>
      <c r="G843" s="39">
        <v>1099.33</v>
      </c>
      <c r="H843" s="38">
        <v>1</v>
      </c>
      <c r="I843" s="38">
        <v>2088</v>
      </c>
      <c r="J843" s="37">
        <v>39.183256864999997</v>
      </c>
      <c r="K843" s="37">
        <v>38.365167147000001</v>
      </c>
      <c r="L843" s="37">
        <v>25.207560295</v>
      </c>
      <c r="M843" s="37">
        <v>8.2510640287000001</v>
      </c>
      <c r="N843" s="37">
        <v>63.937163734000002</v>
      </c>
      <c r="O843" s="37">
        <v>51.048683683999997</v>
      </c>
      <c r="P843" s="37">
        <v>8.8000000000000007</v>
      </c>
      <c r="Q843" s="37" t="s">
        <v>15680</v>
      </c>
      <c r="R843" s="38">
        <v>100999</v>
      </c>
      <c r="S843" s="37">
        <v>2.4152</v>
      </c>
      <c r="T843" s="38">
        <v>0</v>
      </c>
      <c r="U843" s="38">
        <v>0</v>
      </c>
      <c r="V843" s="38">
        <v>1</v>
      </c>
    </row>
    <row r="844" spans="1:22" ht="13.5" customHeight="1" x14ac:dyDescent="0.2">
      <c r="A844" s="32" t="s">
        <v>840</v>
      </c>
      <c r="B844" s="32" t="s">
        <v>8763</v>
      </c>
      <c r="C844" s="32" t="s">
        <v>18147</v>
      </c>
      <c r="D844" s="37">
        <v>5.6016589999999997</v>
      </c>
      <c r="E844" s="39">
        <v>213.99</v>
      </c>
      <c r="F844" s="39">
        <v>806</v>
      </c>
      <c r="G844" s="39">
        <v>1015.5</v>
      </c>
      <c r="H844" s="38">
        <v>1</v>
      </c>
      <c r="I844" s="38">
        <v>1840</v>
      </c>
      <c r="J844" s="37">
        <v>40.706617250000001</v>
      </c>
      <c r="K844" s="37">
        <v>44.899304594</v>
      </c>
      <c r="L844" s="37">
        <v>27.959580961</v>
      </c>
      <c r="M844" s="37">
        <v>13.336796361999999</v>
      </c>
      <c r="N844" s="37">
        <v>64.156839243999997</v>
      </c>
      <c r="O844" s="37">
        <v>66.268639668999995</v>
      </c>
      <c r="P844" s="37">
        <v>6.5382892056999999</v>
      </c>
      <c r="Q844" s="37" t="s">
        <v>15680</v>
      </c>
      <c r="R844" s="38">
        <v>60522</v>
      </c>
      <c r="S844" s="37">
        <v>2.4152</v>
      </c>
      <c r="T844" s="38">
        <v>0</v>
      </c>
      <c r="U844" s="38">
        <v>0</v>
      </c>
      <c r="V844" s="38">
        <v>1</v>
      </c>
    </row>
    <row r="845" spans="1:22" ht="13.5" customHeight="1" x14ac:dyDescent="0.2">
      <c r="A845" s="32" t="s">
        <v>841</v>
      </c>
      <c r="B845" s="32" t="s">
        <v>8764</v>
      </c>
      <c r="C845" s="32" t="s">
        <v>18147</v>
      </c>
      <c r="D845" s="37">
        <v>4.2140069999999996</v>
      </c>
      <c r="E845" s="39">
        <v>432.99</v>
      </c>
      <c r="F845" s="39">
        <v>1203</v>
      </c>
      <c r="G845" s="39">
        <v>833.56</v>
      </c>
      <c r="H845" s="38">
        <v>1</v>
      </c>
      <c r="I845" s="38">
        <v>2513</v>
      </c>
      <c r="J845" s="37">
        <v>49.358900493999997</v>
      </c>
      <c r="K845" s="37">
        <v>41.329298795</v>
      </c>
      <c r="L845" s="37">
        <v>68.362211307999999</v>
      </c>
      <c r="M845" s="37">
        <v>13.535790979</v>
      </c>
      <c r="N845" s="37">
        <v>42.423372606999997</v>
      </c>
      <c r="O845" s="37">
        <v>82.346704252999999</v>
      </c>
      <c r="P845" s="37">
        <v>8.8000000000000007</v>
      </c>
      <c r="Q845" s="37" t="s">
        <v>15680</v>
      </c>
      <c r="R845" s="38">
        <v>126656</v>
      </c>
      <c r="S845" s="37">
        <v>2.4152</v>
      </c>
      <c r="T845" s="38">
        <v>0</v>
      </c>
      <c r="U845" s="38">
        <v>0</v>
      </c>
      <c r="V845" s="38">
        <v>1</v>
      </c>
    </row>
    <row r="846" spans="1:22" ht="13.5" customHeight="1" x14ac:dyDescent="0.2">
      <c r="A846" s="32" t="s">
        <v>842</v>
      </c>
      <c r="B846" s="32" t="s">
        <v>8765</v>
      </c>
      <c r="C846" s="32" t="s">
        <v>18147</v>
      </c>
      <c r="D846" s="37">
        <v>2.9567380000000001</v>
      </c>
      <c r="E846" s="39">
        <v>205.99</v>
      </c>
      <c r="F846" s="39">
        <v>1119</v>
      </c>
      <c r="G846" s="39">
        <v>1100.02</v>
      </c>
      <c r="H846" s="38">
        <v>1</v>
      </c>
      <c r="I846" s="38">
        <v>2581</v>
      </c>
      <c r="J846" s="37">
        <v>39.001857668</v>
      </c>
      <c r="K846" s="37">
        <v>32.326365258000003</v>
      </c>
      <c r="L846" s="37">
        <v>22.427623308000001</v>
      </c>
      <c r="M846" s="37">
        <v>11.067275491</v>
      </c>
      <c r="N846" s="37">
        <v>46.782372109999997</v>
      </c>
      <c r="O846" s="37">
        <v>62.122289447999997</v>
      </c>
      <c r="P846" s="37">
        <v>7.9668564919999998</v>
      </c>
      <c r="Q846" s="37" t="s">
        <v>15680</v>
      </c>
      <c r="R846" s="38">
        <v>73960</v>
      </c>
      <c r="S846" s="37">
        <v>2.4152</v>
      </c>
      <c r="T846" s="38">
        <v>0</v>
      </c>
      <c r="U846" s="38">
        <v>0</v>
      </c>
      <c r="V846" s="38">
        <v>1</v>
      </c>
    </row>
    <row r="847" spans="1:22" ht="13.5" customHeight="1" x14ac:dyDescent="0.2">
      <c r="A847" s="32" t="s">
        <v>843</v>
      </c>
      <c r="B847" s="32" t="s">
        <v>8766</v>
      </c>
      <c r="C847" s="32" t="s">
        <v>18147</v>
      </c>
      <c r="D847" s="37">
        <v>4.6011749999999996</v>
      </c>
      <c r="E847" s="39">
        <v>746.99</v>
      </c>
      <c r="F847" s="39">
        <v>2070</v>
      </c>
      <c r="G847" s="39">
        <v>2945.2</v>
      </c>
      <c r="H847" s="38">
        <v>2</v>
      </c>
      <c r="I847" s="38">
        <v>3817</v>
      </c>
      <c r="J847" s="37">
        <v>21.714809704</v>
      </c>
      <c r="K847" s="37">
        <v>20.488928433000002</v>
      </c>
      <c r="L847" s="37">
        <v>9.5278473958000003</v>
      </c>
      <c r="M847" s="37">
        <v>6.5634414557999996</v>
      </c>
      <c r="N847" s="37">
        <v>31.936873368000001</v>
      </c>
      <c r="O847" s="37">
        <v>50.390613774999998</v>
      </c>
      <c r="P847" s="37">
        <v>6.3226765799000004</v>
      </c>
      <c r="Q847" s="37">
        <v>87.946072400000006</v>
      </c>
      <c r="R847" s="38">
        <v>160888</v>
      </c>
      <c r="S847" s="37">
        <v>2.4152</v>
      </c>
      <c r="T847" s="38">
        <v>1</v>
      </c>
      <c r="U847" s="38">
        <v>2</v>
      </c>
      <c r="V847" s="38">
        <v>1</v>
      </c>
    </row>
    <row r="848" spans="1:22" ht="13.5" customHeight="1" x14ac:dyDescent="0.2">
      <c r="A848" s="32" t="s">
        <v>844</v>
      </c>
      <c r="B848" s="32" t="s">
        <v>8767</v>
      </c>
      <c r="C848" s="32" t="s">
        <v>18147</v>
      </c>
      <c r="D848" s="37">
        <v>2.4754489999999998</v>
      </c>
      <c r="E848" s="39">
        <v>859</v>
      </c>
      <c r="F848" s="39">
        <v>2298</v>
      </c>
      <c r="G848" s="39">
        <v>4207.8500000000004</v>
      </c>
      <c r="H848" s="38">
        <v>2</v>
      </c>
      <c r="I848" s="38">
        <v>4551</v>
      </c>
      <c r="J848" s="37">
        <v>13.285816375</v>
      </c>
      <c r="K848" s="37">
        <v>15.451933668000001</v>
      </c>
      <c r="L848" s="37">
        <v>13.224274146999999</v>
      </c>
      <c r="M848" s="37">
        <v>8.4716820480999999</v>
      </c>
      <c r="N848" s="37">
        <v>14.810105945</v>
      </c>
      <c r="O848" s="37">
        <v>26.563558311000001</v>
      </c>
      <c r="P848" s="37">
        <v>8.1171883432000005</v>
      </c>
      <c r="Q848" s="37">
        <v>77.624045199999998</v>
      </c>
      <c r="R848" s="38">
        <v>173123</v>
      </c>
      <c r="S848" s="37">
        <v>2.4152</v>
      </c>
      <c r="T848" s="38">
        <v>1</v>
      </c>
      <c r="U848" s="38">
        <v>0</v>
      </c>
      <c r="V848" s="38">
        <v>2</v>
      </c>
    </row>
    <row r="849" spans="1:22" ht="13.5" customHeight="1" x14ac:dyDescent="0.2">
      <c r="A849" s="32" t="s">
        <v>845</v>
      </c>
      <c r="B849" s="32" t="s">
        <v>8768</v>
      </c>
      <c r="C849" s="32" t="s">
        <v>18147</v>
      </c>
      <c r="D849" s="37">
        <v>8.0514709999999994</v>
      </c>
      <c r="E849" s="39">
        <v>480.02</v>
      </c>
      <c r="F849" s="39">
        <v>1709</v>
      </c>
      <c r="G849" s="39">
        <v>3431.29</v>
      </c>
      <c r="H849" s="38">
        <v>2</v>
      </c>
      <c r="I849" s="38">
        <v>3575</v>
      </c>
      <c r="J849" s="37">
        <v>22.672825164999999</v>
      </c>
      <c r="K849" s="37">
        <v>21.307100683000002</v>
      </c>
      <c r="L849" s="37">
        <v>34.228903162000002</v>
      </c>
      <c r="M849" s="37">
        <v>9.8476383410999997</v>
      </c>
      <c r="N849" s="37">
        <v>40.796860709999997</v>
      </c>
      <c r="O849" s="37">
        <v>41.552721220000002</v>
      </c>
      <c r="P849" s="37">
        <v>8.8000000000000007</v>
      </c>
      <c r="Q849" s="37">
        <v>66.247838799999997</v>
      </c>
      <c r="R849" s="38">
        <v>117556</v>
      </c>
      <c r="S849" s="37">
        <v>2.4152</v>
      </c>
      <c r="T849" s="38">
        <v>1</v>
      </c>
      <c r="U849" s="38">
        <v>1</v>
      </c>
      <c r="V849" s="38">
        <v>1</v>
      </c>
    </row>
    <row r="850" spans="1:22" ht="13.5" customHeight="1" x14ac:dyDescent="0.2">
      <c r="A850" s="32" t="s">
        <v>846</v>
      </c>
      <c r="B850" s="32" t="s">
        <v>8769</v>
      </c>
      <c r="C850" s="32" t="s">
        <v>18147</v>
      </c>
      <c r="D850" s="37">
        <v>3.290457</v>
      </c>
      <c r="E850" s="39">
        <v>1655.97</v>
      </c>
      <c r="F850" s="39">
        <v>4430</v>
      </c>
      <c r="G850" s="39">
        <v>6183.94</v>
      </c>
      <c r="H850" s="38">
        <v>5</v>
      </c>
      <c r="I850" s="38">
        <v>8799</v>
      </c>
      <c r="J850" s="37">
        <v>35.516666104999999</v>
      </c>
      <c r="K850" s="37">
        <v>30.608138787000001</v>
      </c>
      <c r="L850" s="37">
        <v>29.853030879999999</v>
      </c>
      <c r="M850" s="37">
        <v>13.597507725</v>
      </c>
      <c r="N850" s="37">
        <v>38.124341209000001</v>
      </c>
      <c r="O850" s="37">
        <v>53.447769307000002</v>
      </c>
      <c r="P850" s="37">
        <v>6.5636874814999997</v>
      </c>
      <c r="Q850" s="37">
        <v>84.604145299999999</v>
      </c>
      <c r="R850" s="38">
        <v>307215</v>
      </c>
      <c r="S850" s="37">
        <v>2.4152</v>
      </c>
      <c r="T850" s="38">
        <v>2</v>
      </c>
      <c r="U850" s="38">
        <v>3</v>
      </c>
      <c r="V850" s="38">
        <v>1</v>
      </c>
    </row>
    <row r="851" spans="1:22" ht="13.5" customHeight="1" x14ac:dyDescent="0.2">
      <c r="A851" s="32" t="s">
        <v>847</v>
      </c>
      <c r="B851" s="32" t="s">
        <v>8770</v>
      </c>
      <c r="C851" s="32" t="s">
        <v>18147</v>
      </c>
      <c r="D851" s="37">
        <v>4.9383889999999999</v>
      </c>
      <c r="E851" s="39">
        <v>572</v>
      </c>
      <c r="F851" s="39">
        <v>1234</v>
      </c>
      <c r="G851" s="39">
        <v>2484.0500000000002</v>
      </c>
      <c r="H851" s="38">
        <v>2</v>
      </c>
      <c r="I851" s="38">
        <v>2548</v>
      </c>
      <c r="J851" s="37">
        <v>13.857102684999999</v>
      </c>
      <c r="K851" s="37">
        <v>9.9177560768999999</v>
      </c>
      <c r="L851" s="37">
        <v>13.440430506</v>
      </c>
      <c r="M851" s="37">
        <v>8.4103191270999993</v>
      </c>
      <c r="N851" s="37">
        <v>13.041979239</v>
      </c>
      <c r="O851" s="37">
        <v>23.755350069999999</v>
      </c>
      <c r="P851" s="37">
        <v>8.8000000000000007</v>
      </c>
      <c r="Q851" s="37" t="s">
        <v>15680</v>
      </c>
      <c r="R851" s="38">
        <v>90461</v>
      </c>
      <c r="S851" s="37">
        <v>2.4152</v>
      </c>
      <c r="T851" s="38">
        <v>1</v>
      </c>
      <c r="U851" s="38">
        <v>2</v>
      </c>
      <c r="V851" s="38">
        <v>0</v>
      </c>
    </row>
    <row r="852" spans="1:22" ht="13.5" customHeight="1" x14ac:dyDescent="0.2">
      <c r="A852" s="32" t="s">
        <v>848</v>
      </c>
      <c r="B852" s="32" t="s">
        <v>8771</v>
      </c>
      <c r="C852" s="32" t="s">
        <v>18147</v>
      </c>
      <c r="D852" s="37">
        <v>13.667920000000001</v>
      </c>
      <c r="E852" s="39">
        <v>113.99</v>
      </c>
      <c r="F852" s="39">
        <v>1464</v>
      </c>
      <c r="G852" s="39">
        <v>710.92</v>
      </c>
      <c r="H852" s="38">
        <v>1</v>
      </c>
      <c r="I852" s="38">
        <v>3006</v>
      </c>
      <c r="J852" s="37">
        <v>53.865775358999997</v>
      </c>
      <c r="K852" s="37">
        <v>28.436401167</v>
      </c>
      <c r="L852" s="37">
        <v>58.837135728</v>
      </c>
      <c r="M852" s="37">
        <v>16.927047146</v>
      </c>
      <c r="N852" s="37">
        <v>31.509110279000001</v>
      </c>
      <c r="O852" s="37">
        <v>59.241991182</v>
      </c>
      <c r="P852" s="37">
        <v>8.8000000000000007</v>
      </c>
      <c r="Q852" s="37" t="s">
        <v>15680</v>
      </c>
      <c r="R852" s="38">
        <v>118633</v>
      </c>
      <c r="S852" s="37">
        <v>2.4152</v>
      </c>
      <c r="T852" s="38">
        <v>0</v>
      </c>
      <c r="U852" s="38">
        <v>0</v>
      </c>
      <c r="V852" s="38">
        <v>1</v>
      </c>
    </row>
    <row r="853" spans="1:22" ht="13.5" customHeight="1" x14ac:dyDescent="0.2">
      <c r="A853" s="32" t="s">
        <v>849</v>
      </c>
      <c r="B853" s="32" t="s">
        <v>8772</v>
      </c>
      <c r="C853" s="32" t="s">
        <v>18147</v>
      </c>
      <c r="D853" s="37">
        <v>4.7279270000000002</v>
      </c>
      <c r="E853" s="39">
        <v>875.02</v>
      </c>
      <c r="F853" s="39">
        <v>2832</v>
      </c>
      <c r="G853" s="39">
        <v>4277</v>
      </c>
      <c r="H853" s="38">
        <v>4</v>
      </c>
      <c r="I853" s="38">
        <v>5892</v>
      </c>
      <c r="J853" s="37">
        <v>33.041533567000002</v>
      </c>
      <c r="K853" s="37">
        <v>30.153460825</v>
      </c>
      <c r="L853" s="37">
        <v>39.490398628000001</v>
      </c>
      <c r="M853" s="37">
        <v>8.7657998755000008</v>
      </c>
      <c r="N853" s="37">
        <v>40.768290499999999</v>
      </c>
      <c r="O853" s="37">
        <v>53.202550969000001</v>
      </c>
      <c r="P853" s="37">
        <v>8.8000000000000007</v>
      </c>
      <c r="Q853" s="37">
        <v>79.385606600000003</v>
      </c>
      <c r="R853" s="38">
        <v>254423</v>
      </c>
      <c r="S853" s="37">
        <v>2.4152</v>
      </c>
      <c r="T853" s="38">
        <v>2</v>
      </c>
      <c r="U853" s="38">
        <v>1</v>
      </c>
      <c r="V853" s="38">
        <v>2</v>
      </c>
    </row>
    <row r="854" spans="1:22" ht="13.5" customHeight="1" x14ac:dyDescent="0.2">
      <c r="A854" s="32" t="s">
        <v>850</v>
      </c>
      <c r="B854" s="32" t="s">
        <v>8773</v>
      </c>
      <c r="C854" s="32" t="s">
        <v>18147</v>
      </c>
      <c r="D854" s="37">
        <v>9.0792920000000006</v>
      </c>
      <c r="E854" s="39">
        <v>92.99</v>
      </c>
      <c r="F854" s="39">
        <v>1158</v>
      </c>
      <c r="G854" s="39">
        <v>722.95</v>
      </c>
      <c r="H854" s="38">
        <v>2</v>
      </c>
      <c r="I854" s="38">
        <v>2435</v>
      </c>
      <c r="J854" s="37">
        <v>55.058729288999999</v>
      </c>
      <c r="K854" s="37">
        <v>45.489822617999998</v>
      </c>
      <c r="L854" s="37">
        <v>74.208663102000003</v>
      </c>
      <c r="M854" s="37">
        <v>14.47840047</v>
      </c>
      <c r="N854" s="37">
        <v>37.706539892000002</v>
      </c>
      <c r="O854" s="37">
        <v>82.521783116999998</v>
      </c>
      <c r="P854" s="37">
        <v>8.8000000000000007</v>
      </c>
      <c r="Q854" s="37" t="s">
        <v>15680</v>
      </c>
      <c r="R854" s="38">
        <v>81016</v>
      </c>
      <c r="S854" s="37">
        <v>2.4152</v>
      </c>
      <c r="T854" s="38">
        <v>0</v>
      </c>
      <c r="U854" s="38">
        <v>1</v>
      </c>
      <c r="V854" s="38">
        <v>1</v>
      </c>
    </row>
    <row r="855" spans="1:22" ht="13.5" customHeight="1" x14ac:dyDescent="0.2">
      <c r="A855" s="32" t="s">
        <v>851</v>
      </c>
      <c r="B855" s="32" t="s">
        <v>8774</v>
      </c>
      <c r="C855" s="32" t="s">
        <v>18147</v>
      </c>
      <c r="D855" s="37">
        <v>4.6355170000000001</v>
      </c>
      <c r="E855" s="39">
        <v>512.98</v>
      </c>
      <c r="F855" s="39">
        <v>3640</v>
      </c>
      <c r="G855" s="39">
        <v>2229.64</v>
      </c>
      <c r="H855" s="38">
        <v>3</v>
      </c>
      <c r="I855" s="38">
        <v>7344</v>
      </c>
      <c r="J855" s="37">
        <v>42.858817510000002</v>
      </c>
      <c r="K855" s="37">
        <v>25.837990456</v>
      </c>
      <c r="L855" s="37">
        <v>44.518265397999997</v>
      </c>
      <c r="M855" s="37">
        <v>12.185407398000001</v>
      </c>
      <c r="N855" s="37">
        <v>24.086971122000001</v>
      </c>
      <c r="O855" s="37">
        <v>52.793068161000001</v>
      </c>
      <c r="P855" s="37">
        <v>8.8000000000000007</v>
      </c>
      <c r="Q855" s="37">
        <v>68.137039400000006</v>
      </c>
      <c r="R855" s="38">
        <v>367519</v>
      </c>
      <c r="S855" s="37">
        <v>2.4152</v>
      </c>
      <c r="T855" s="38">
        <v>1</v>
      </c>
      <c r="U855" s="38">
        <v>3</v>
      </c>
      <c r="V855" s="38">
        <v>0</v>
      </c>
    </row>
    <row r="856" spans="1:22" ht="13.5" customHeight="1" x14ac:dyDescent="0.2">
      <c r="A856" s="32" t="s">
        <v>852</v>
      </c>
      <c r="B856" s="32" t="s">
        <v>8775</v>
      </c>
      <c r="C856" s="32" t="s">
        <v>18147</v>
      </c>
      <c r="D856" s="37">
        <v>2.9743529999999998</v>
      </c>
      <c r="E856" s="39">
        <v>344.99</v>
      </c>
      <c r="F856" s="39">
        <v>1165</v>
      </c>
      <c r="G856" s="39">
        <v>1727.96</v>
      </c>
      <c r="H856" s="38">
        <v>1</v>
      </c>
      <c r="I856" s="38">
        <v>2411</v>
      </c>
      <c r="J856" s="37">
        <v>37.032172226</v>
      </c>
      <c r="K856" s="37">
        <v>27.192455659</v>
      </c>
      <c r="L856" s="37">
        <v>46.561093995999997</v>
      </c>
      <c r="M856" s="37">
        <v>14.055931569</v>
      </c>
      <c r="N856" s="37">
        <v>49.394745684999997</v>
      </c>
      <c r="O856" s="37">
        <v>51.017383305999999</v>
      </c>
      <c r="P856" s="37">
        <v>8.8000000000000007</v>
      </c>
      <c r="Q856" s="37" t="s">
        <v>15680</v>
      </c>
      <c r="R856" s="38">
        <v>85756</v>
      </c>
      <c r="S856" s="37">
        <v>2.4152</v>
      </c>
      <c r="T856" s="38">
        <v>0</v>
      </c>
      <c r="U856" s="38">
        <v>0</v>
      </c>
      <c r="V856" s="38">
        <v>1</v>
      </c>
    </row>
    <row r="857" spans="1:22" ht="13.5" customHeight="1" x14ac:dyDescent="0.2">
      <c r="A857" s="32" t="s">
        <v>853</v>
      </c>
      <c r="B857" s="32" t="s">
        <v>8776</v>
      </c>
      <c r="C857" s="32" t="s">
        <v>18147</v>
      </c>
      <c r="D857" s="37">
        <v>22.50149</v>
      </c>
      <c r="E857" s="39">
        <v>8</v>
      </c>
      <c r="F857" s="39">
        <v>492</v>
      </c>
      <c r="G857" s="39" t="s">
        <v>15680</v>
      </c>
      <c r="H857" s="38">
        <v>4</v>
      </c>
      <c r="I857" s="38">
        <v>1218</v>
      </c>
      <c r="J857" s="37" t="s">
        <v>15680</v>
      </c>
      <c r="K857" s="37" t="s">
        <v>15680</v>
      </c>
      <c r="L857" s="37" t="s">
        <v>15680</v>
      </c>
      <c r="M857" s="37" t="s">
        <v>15680</v>
      </c>
      <c r="N857" s="37" t="s">
        <v>15680</v>
      </c>
      <c r="O857" s="37" t="s">
        <v>15680</v>
      </c>
      <c r="P857" s="37">
        <v>5.3</v>
      </c>
      <c r="Q857" s="37" t="s">
        <v>15680</v>
      </c>
      <c r="R857" s="38">
        <v>44518</v>
      </c>
      <c r="S857" s="37">
        <v>2.4152</v>
      </c>
      <c r="T857" s="38">
        <v>2</v>
      </c>
      <c r="U857" s="38">
        <v>4</v>
      </c>
      <c r="V857" s="38">
        <v>1</v>
      </c>
    </row>
    <row r="858" spans="1:22" ht="13.5" customHeight="1" x14ac:dyDescent="0.2">
      <c r="A858" s="32" t="s">
        <v>854</v>
      </c>
      <c r="B858" s="32" t="s">
        <v>8777</v>
      </c>
      <c r="C858" s="32" t="s">
        <v>18147</v>
      </c>
      <c r="D858" s="37">
        <v>6.2896179999999999</v>
      </c>
      <c r="E858" s="39">
        <v>884</v>
      </c>
      <c r="F858" s="39">
        <v>2653</v>
      </c>
      <c r="G858" s="39">
        <v>4152.13</v>
      </c>
      <c r="H858" s="38">
        <v>2</v>
      </c>
      <c r="I858" s="38">
        <v>5156</v>
      </c>
      <c r="J858" s="37">
        <v>29.715528718000002</v>
      </c>
      <c r="K858" s="37">
        <v>29.097918544999999</v>
      </c>
      <c r="L858" s="37">
        <v>31.256435223</v>
      </c>
      <c r="M858" s="37">
        <v>15.307849099</v>
      </c>
      <c r="N858" s="37">
        <v>48.353724137999997</v>
      </c>
      <c r="O858" s="37">
        <v>52.043848697000001</v>
      </c>
      <c r="P858" s="37">
        <v>8.0016940830000003</v>
      </c>
      <c r="Q858" s="37">
        <v>69.680166400000005</v>
      </c>
      <c r="R858" s="38">
        <v>240059</v>
      </c>
      <c r="S858" s="37">
        <v>2.4152</v>
      </c>
      <c r="T858" s="38">
        <v>0</v>
      </c>
      <c r="U858" s="38">
        <v>2</v>
      </c>
      <c r="V858" s="38">
        <v>2</v>
      </c>
    </row>
    <row r="859" spans="1:22" ht="13.5" customHeight="1" x14ac:dyDescent="0.2">
      <c r="A859" s="32" t="s">
        <v>855</v>
      </c>
      <c r="B859" s="32" t="s">
        <v>8778</v>
      </c>
      <c r="C859" s="32" t="s">
        <v>18146</v>
      </c>
      <c r="D859" s="37">
        <v>1.9858009999999999</v>
      </c>
      <c r="E859" s="39">
        <v>435</v>
      </c>
      <c r="F859" s="39">
        <v>1079</v>
      </c>
      <c r="G859" s="39">
        <v>2324.42</v>
      </c>
      <c r="H859" s="38">
        <v>2</v>
      </c>
      <c r="I859" s="38">
        <v>2472</v>
      </c>
      <c r="J859" s="37">
        <v>19.785030184</v>
      </c>
      <c r="K859" s="37">
        <v>26.168679492999999</v>
      </c>
      <c r="L859" s="37">
        <v>30.731306037</v>
      </c>
      <c r="M859" s="37">
        <v>35.579087467999997</v>
      </c>
      <c r="N859" s="37">
        <v>22.05641752</v>
      </c>
      <c r="O859" s="37">
        <v>57.107826922999998</v>
      </c>
      <c r="P859" s="37">
        <v>9.8000000000000007</v>
      </c>
      <c r="Q859" s="37" t="s">
        <v>15680</v>
      </c>
      <c r="R859" s="38">
        <v>50952</v>
      </c>
      <c r="S859" s="37">
        <v>2.1147</v>
      </c>
      <c r="T859" s="38">
        <v>0</v>
      </c>
      <c r="U859" s="38">
        <v>0</v>
      </c>
      <c r="V859" s="38">
        <v>1</v>
      </c>
    </row>
    <row r="860" spans="1:22" ht="13.5" customHeight="1" x14ac:dyDescent="0.2">
      <c r="A860" s="32" t="s">
        <v>856</v>
      </c>
      <c r="B860" s="32" t="s">
        <v>8779</v>
      </c>
      <c r="C860" s="32" t="s">
        <v>18146</v>
      </c>
      <c r="D860" s="37">
        <v>6.0171070000000002</v>
      </c>
      <c r="E860" s="39">
        <v>1236.03</v>
      </c>
      <c r="F860" s="39">
        <v>5391</v>
      </c>
      <c r="G860" s="39">
        <v>7696.02</v>
      </c>
      <c r="H860" s="38">
        <v>9</v>
      </c>
      <c r="I860" s="38">
        <v>11449</v>
      </c>
      <c r="J860" s="37">
        <v>39.482398998000001</v>
      </c>
      <c r="K860" s="37">
        <v>39.871184215</v>
      </c>
      <c r="L860" s="37">
        <v>58.611224813</v>
      </c>
      <c r="M860" s="37">
        <v>26.335435765</v>
      </c>
      <c r="N860" s="37">
        <v>51.548520103000001</v>
      </c>
      <c r="O860" s="37">
        <v>71.243428570999995</v>
      </c>
      <c r="P860" s="37">
        <v>9.8000000000000007</v>
      </c>
      <c r="Q860" s="37">
        <v>80.547565899999995</v>
      </c>
      <c r="R860" s="38">
        <v>421143</v>
      </c>
      <c r="S860" s="37">
        <v>2.1147</v>
      </c>
      <c r="T860" s="38">
        <v>6</v>
      </c>
      <c r="U860" s="38">
        <v>7</v>
      </c>
      <c r="V860" s="38">
        <v>1</v>
      </c>
    </row>
    <row r="861" spans="1:22" ht="13.5" customHeight="1" x14ac:dyDescent="0.2">
      <c r="A861" s="32" t="s">
        <v>857</v>
      </c>
      <c r="B861" s="32" t="s">
        <v>8780</v>
      </c>
      <c r="C861" s="32" t="s">
        <v>18146</v>
      </c>
      <c r="D861" s="37">
        <v>2.0261879999999999</v>
      </c>
      <c r="E861" s="39">
        <v>1411.99</v>
      </c>
      <c r="F861" s="39">
        <v>6827</v>
      </c>
      <c r="G861" s="39">
        <v>11815.98</v>
      </c>
      <c r="H861" s="38">
        <v>7</v>
      </c>
      <c r="I861" s="38">
        <v>13714</v>
      </c>
      <c r="J861" s="37">
        <v>32.922323882999997</v>
      </c>
      <c r="K861" s="37">
        <v>38.850415878</v>
      </c>
      <c r="L861" s="37">
        <v>49.004597136999998</v>
      </c>
      <c r="M861" s="37">
        <v>26.719308523999999</v>
      </c>
      <c r="N861" s="37">
        <v>62.780285941000002</v>
      </c>
      <c r="O861" s="37">
        <v>57.583278483999997</v>
      </c>
      <c r="P861" s="37">
        <v>9.7523899489999994</v>
      </c>
      <c r="Q861" s="37">
        <v>74.416827299999994</v>
      </c>
      <c r="R861" s="38">
        <v>475987</v>
      </c>
      <c r="S861" s="37">
        <v>2.1147</v>
      </c>
      <c r="T861" s="38">
        <v>4</v>
      </c>
      <c r="U861" s="38">
        <v>7</v>
      </c>
      <c r="V861" s="38">
        <v>1</v>
      </c>
    </row>
    <row r="862" spans="1:22" ht="13.5" customHeight="1" x14ac:dyDescent="0.2">
      <c r="A862" s="32" t="s">
        <v>858</v>
      </c>
      <c r="B862" s="32" t="s">
        <v>8781</v>
      </c>
      <c r="C862" s="32" t="s">
        <v>18146</v>
      </c>
      <c r="D862" s="37">
        <v>1.8255809999999999</v>
      </c>
      <c r="E862" s="39">
        <v>1376.03</v>
      </c>
      <c r="F862" s="39">
        <v>3808</v>
      </c>
      <c r="G862" s="39">
        <v>6432.17</v>
      </c>
      <c r="H862" s="38">
        <v>5</v>
      </c>
      <c r="I862" s="38">
        <v>7523</v>
      </c>
      <c r="J862" s="37">
        <v>16.047564850000001</v>
      </c>
      <c r="K862" s="37">
        <v>18.872685359999998</v>
      </c>
      <c r="L862" s="37">
        <v>13.311866178000001</v>
      </c>
      <c r="M862" s="37">
        <v>28.203223165000001</v>
      </c>
      <c r="N862" s="37">
        <v>21.148322632999999</v>
      </c>
      <c r="O862" s="37">
        <v>20.280140313</v>
      </c>
      <c r="P862" s="37">
        <v>9.8000000000000007</v>
      </c>
      <c r="Q862" s="37">
        <v>84.698695000000001</v>
      </c>
      <c r="R862" s="38">
        <v>232911</v>
      </c>
      <c r="S862" s="37">
        <v>2.1147</v>
      </c>
      <c r="T862" s="38">
        <v>3</v>
      </c>
      <c r="U862" s="38">
        <v>4</v>
      </c>
      <c r="V862" s="38">
        <v>1</v>
      </c>
    </row>
    <row r="863" spans="1:22" ht="13.5" customHeight="1" x14ac:dyDescent="0.2">
      <c r="A863" s="32" t="s">
        <v>859</v>
      </c>
      <c r="B863" s="32" t="s">
        <v>8782</v>
      </c>
      <c r="C863" s="32" t="s">
        <v>18146</v>
      </c>
      <c r="D863" s="37">
        <v>4.2179359999999999</v>
      </c>
      <c r="E863" s="39">
        <v>532.01</v>
      </c>
      <c r="F863" s="39">
        <v>2028</v>
      </c>
      <c r="G863" s="39">
        <v>2627.84</v>
      </c>
      <c r="H863" s="38">
        <v>2</v>
      </c>
      <c r="I863" s="38">
        <v>4350</v>
      </c>
      <c r="J863" s="37">
        <v>46.361223889999998</v>
      </c>
      <c r="K863" s="37">
        <v>43.429784556000001</v>
      </c>
      <c r="L863" s="37">
        <v>63.071589219000003</v>
      </c>
      <c r="M863" s="37">
        <v>29.008397474999999</v>
      </c>
      <c r="N863" s="37">
        <v>52.243346338000002</v>
      </c>
      <c r="O863" s="37">
        <v>78.067563953000004</v>
      </c>
      <c r="P863" s="37">
        <v>9.8000000000000007</v>
      </c>
      <c r="Q863" s="37">
        <v>85.088230999999993</v>
      </c>
      <c r="R863" s="38">
        <v>84056</v>
      </c>
      <c r="S863" s="37">
        <v>2.1147</v>
      </c>
      <c r="T863" s="38">
        <v>1</v>
      </c>
      <c r="U863" s="38">
        <v>2</v>
      </c>
      <c r="V863" s="38">
        <v>1</v>
      </c>
    </row>
    <row r="864" spans="1:22" ht="13.5" customHeight="1" x14ac:dyDescent="0.2">
      <c r="A864" s="32" t="s">
        <v>860</v>
      </c>
      <c r="B864" s="32" t="s">
        <v>8783</v>
      </c>
      <c r="C864" s="32" t="s">
        <v>18146</v>
      </c>
      <c r="D864" s="37">
        <v>5.0280440000000004</v>
      </c>
      <c r="E864" s="39">
        <v>2114.9899999999998</v>
      </c>
      <c r="F864" s="39">
        <v>6943</v>
      </c>
      <c r="G864" s="39">
        <v>12894.17</v>
      </c>
      <c r="H864" s="38">
        <v>9</v>
      </c>
      <c r="I864" s="38">
        <v>13348</v>
      </c>
      <c r="J864" s="37">
        <v>12.97098783</v>
      </c>
      <c r="K864" s="37">
        <v>17.060445329</v>
      </c>
      <c r="L864" s="37">
        <v>21.419978212</v>
      </c>
      <c r="M864" s="37">
        <v>21.802092377000001</v>
      </c>
      <c r="N864" s="37">
        <v>22.905020337</v>
      </c>
      <c r="O864" s="37">
        <v>16.603959697000001</v>
      </c>
      <c r="P864" s="37">
        <v>9.8000000000000007</v>
      </c>
      <c r="Q864" s="37">
        <v>80.019252100000003</v>
      </c>
      <c r="R864" s="38">
        <v>396972</v>
      </c>
      <c r="S864" s="37">
        <v>2.1147</v>
      </c>
      <c r="T864" s="38">
        <v>6</v>
      </c>
      <c r="U864" s="38">
        <v>7</v>
      </c>
      <c r="V864" s="38">
        <v>1</v>
      </c>
    </row>
    <row r="865" spans="1:22" ht="13.5" customHeight="1" x14ac:dyDescent="0.2">
      <c r="A865" s="32" t="s">
        <v>861</v>
      </c>
      <c r="B865" s="32" t="s">
        <v>8784</v>
      </c>
      <c r="C865" s="32" t="s">
        <v>18146</v>
      </c>
      <c r="D865" s="37">
        <v>6.0757219999999998</v>
      </c>
      <c r="E865" s="39">
        <v>1197</v>
      </c>
      <c r="F865" s="39">
        <v>4077</v>
      </c>
      <c r="G865" s="39">
        <v>7604.41</v>
      </c>
      <c r="H865" s="38">
        <v>6</v>
      </c>
      <c r="I865" s="38">
        <v>8101</v>
      </c>
      <c r="J865" s="37">
        <v>33.99510677</v>
      </c>
      <c r="K865" s="37">
        <v>40.111093533000002</v>
      </c>
      <c r="L865" s="37">
        <v>54.230678369000003</v>
      </c>
      <c r="M865" s="37">
        <v>33.204353861000001</v>
      </c>
      <c r="N865" s="37">
        <v>50.497146503000003</v>
      </c>
      <c r="O865" s="37">
        <v>45.944339233000001</v>
      </c>
      <c r="P865" s="37">
        <v>9.8000000000000007</v>
      </c>
      <c r="Q865" s="37">
        <v>86.497523400000006</v>
      </c>
      <c r="R865" s="38">
        <v>272753</v>
      </c>
      <c r="S865" s="37">
        <v>2.1147</v>
      </c>
      <c r="T865" s="38">
        <v>3</v>
      </c>
      <c r="U865" s="38">
        <v>4</v>
      </c>
      <c r="V865" s="38">
        <v>0</v>
      </c>
    </row>
    <row r="866" spans="1:22" ht="13.5" customHeight="1" x14ac:dyDescent="0.2">
      <c r="A866" s="32" t="s">
        <v>862</v>
      </c>
      <c r="B866" s="32" t="s">
        <v>8785</v>
      </c>
      <c r="C866" s="32" t="s">
        <v>18146</v>
      </c>
      <c r="D866" s="37">
        <v>5.7295350000000003</v>
      </c>
      <c r="E866" s="39">
        <v>1395.01</v>
      </c>
      <c r="F866" s="39">
        <v>4412</v>
      </c>
      <c r="G866" s="39">
        <v>6766.27</v>
      </c>
      <c r="H866" s="38">
        <v>6</v>
      </c>
      <c r="I866" s="38">
        <v>8591</v>
      </c>
      <c r="J866" s="37">
        <v>15.114219709</v>
      </c>
      <c r="K866" s="37">
        <v>17.930046126000001</v>
      </c>
      <c r="L866" s="37">
        <v>10.97361426</v>
      </c>
      <c r="M866" s="37">
        <v>33.637631726000002</v>
      </c>
      <c r="N866" s="37">
        <v>18.524227883999998</v>
      </c>
      <c r="O866" s="37">
        <v>26.84206812</v>
      </c>
      <c r="P866" s="37">
        <v>9.8000000000000007</v>
      </c>
      <c r="Q866" s="37">
        <v>81.587865899999997</v>
      </c>
      <c r="R866" s="38">
        <v>232933</v>
      </c>
      <c r="S866" s="37">
        <v>2.1147</v>
      </c>
      <c r="T866" s="38">
        <v>4</v>
      </c>
      <c r="U866" s="38">
        <v>6</v>
      </c>
      <c r="V866" s="38">
        <v>0</v>
      </c>
    </row>
    <row r="867" spans="1:22" ht="13.5" customHeight="1" x14ac:dyDescent="0.2">
      <c r="A867" s="32" t="s">
        <v>863</v>
      </c>
      <c r="B867" s="32" t="s">
        <v>8786</v>
      </c>
      <c r="C867" s="32" t="s">
        <v>18146</v>
      </c>
      <c r="D867" s="37">
        <v>3.4318949999999999</v>
      </c>
      <c r="E867" s="39">
        <v>1632.02</v>
      </c>
      <c r="F867" s="39">
        <v>3224</v>
      </c>
      <c r="G867" s="39">
        <v>6018.82</v>
      </c>
      <c r="H867" s="38">
        <v>5</v>
      </c>
      <c r="I867" s="38">
        <v>6241</v>
      </c>
      <c r="J867" s="37">
        <v>10.920556311</v>
      </c>
      <c r="K867" s="37">
        <v>17.218216549000001</v>
      </c>
      <c r="L867" s="37">
        <v>19.434941273</v>
      </c>
      <c r="M867" s="37">
        <v>31.412394167999999</v>
      </c>
      <c r="N867" s="37">
        <v>23.970000917</v>
      </c>
      <c r="O867" s="37">
        <v>25.420102870000001</v>
      </c>
      <c r="P867" s="37">
        <v>9.8000000000000007</v>
      </c>
      <c r="Q867" s="37">
        <v>88.375140400000006</v>
      </c>
      <c r="R867" s="38">
        <v>206723</v>
      </c>
      <c r="S867" s="37">
        <v>2.1147</v>
      </c>
      <c r="T867" s="38">
        <v>2</v>
      </c>
      <c r="U867" s="38">
        <v>4</v>
      </c>
      <c r="V867" s="38">
        <v>0</v>
      </c>
    </row>
    <row r="868" spans="1:22" ht="13.5" customHeight="1" x14ac:dyDescent="0.2">
      <c r="A868" s="32" t="s">
        <v>864</v>
      </c>
      <c r="B868" s="32" t="s">
        <v>8787</v>
      </c>
      <c r="C868" s="32" t="s">
        <v>18146</v>
      </c>
      <c r="D868" s="37">
        <v>5.452426</v>
      </c>
      <c r="E868" s="39">
        <v>2079.02</v>
      </c>
      <c r="F868" s="39">
        <v>4557</v>
      </c>
      <c r="G868" s="39">
        <v>8462.2000000000007</v>
      </c>
      <c r="H868" s="38">
        <v>8</v>
      </c>
      <c r="I868" s="38">
        <v>8887</v>
      </c>
      <c r="J868" s="37">
        <v>2.431334771</v>
      </c>
      <c r="K868" s="37">
        <v>4.4502212087000004</v>
      </c>
      <c r="L868" s="37">
        <v>2.0630507103000002</v>
      </c>
      <c r="M868" s="37">
        <v>50.957871701999998</v>
      </c>
      <c r="N868" s="37">
        <v>7.0988987585999999</v>
      </c>
      <c r="O868" s="37">
        <v>10.186141522</v>
      </c>
      <c r="P868" s="37">
        <v>9.8000000000000007</v>
      </c>
      <c r="Q868" s="37">
        <v>90.313196000000005</v>
      </c>
      <c r="R868" s="38">
        <v>232527</v>
      </c>
      <c r="S868" s="37">
        <v>2.1147</v>
      </c>
      <c r="T868" s="38">
        <v>5</v>
      </c>
      <c r="U868" s="38">
        <v>7</v>
      </c>
      <c r="V868" s="38">
        <v>3</v>
      </c>
    </row>
    <row r="869" spans="1:22" ht="13.5" customHeight="1" x14ac:dyDescent="0.2">
      <c r="A869" s="32" t="s">
        <v>865</v>
      </c>
      <c r="B869" s="32" t="s">
        <v>8788</v>
      </c>
      <c r="C869" s="32" t="s">
        <v>18146</v>
      </c>
      <c r="D869" s="37">
        <v>8.1979570000000006</v>
      </c>
      <c r="E869" s="39">
        <v>1099.03</v>
      </c>
      <c r="F869" s="39">
        <v>3513</v>
      </c>
      <c r="G869" s="39">
        <v>4772.6899999999996</v>
      </c>
      <c r="H869" s="38">
        <v>5</v>
      </c>
      <c r="I869" s="38">
        <v>6790</v>
      </c>
      <c r="J869" s="37">
        <v>15.124538793999999</v>
      </c>
      <c r="K869" s="37">
        <v>16.12398271</v>
      </c>
      <c r="L869" s="37">
        <v>17.155242944000001</v>
      </c>
      <c r="M869" s="37">
        <v>23.385299171</v>
      </c>
      <c r="N869" s="37">
        <v>23.439859095999999</v>
      </c>
      <c r="O869" s="37">
        <v>26.188729226</v>
      </c>
      <c r="P869" s="37">
        <v>9.7416114998999994</v>
      </c>
      <c r="Q869" s="37">
        <v>83.131842899999995</v>
      </c>
      <c r="R869" s="38">
        <v>185483</v>
      </c>
      <c r="S869" s="37">
        <v>2.1147</v>
      </c>
      <c r="T869" s="38">
        <v>3</v>
      </c>
      <c r="U869" s="38">
        <v>5</v>
      </c>
      <c r="V869" s="38">
        <v>0</v>
      </c>
    </row>
    <row r="870" spans="1:22" ht="13.5" customHeight="1" x14ac:dyDescent="0.2">
      <c r="A870" s="32" t="s">
        <v>866</v>
      </c>
      <c r="B870" s="32" t="s">
        <v>8789</v>
      </c>
      <c r="C870" s="32" t="s">
        <v>18146</v>
      </c>
      <c r="D870" s="37">
        <v>2.8491300000000002</v>
      </c>
      <c r="E870" s="39">
        <v>1660.95</v>
      </c>
      <c r="F870" s="39">
        <v>7040</v>
      </c>
      <c r="G870" s="39">
        <v>9908.51</v>
      </c>
      <c r="H870" s="38">
        <v>8</v>
      </c>
      <c r="I870" s="38">
        <v>14747</v>
      </c>
      <c r="J870" s="37">
        <v>41.518573156000002</v>
      </c>
      <c r="K870" s="37">
        <v>42.476290873000004</v>
      </c>
      <c r="L870" s="37">
        <v>61.408198534</v>
      </c>
      <c r="M870" s="37">
        <v>26.931911956</v>
      </c>
      <c r="N870" s="37">
        <v>54.811870589000002</v>
      </c>
      <c r="O870" s="37">
        <v>71.054629238999993</v>
      </c>
      <c r="P870" s="37">
        <v>9.8000000000000007</v>
      </c>
      <c r="Q870" s="37">
        <v>86.563734499999995</v>
      </c>
      <c r="R870" s="38">
        <v>339242</v>
      </c>
      <c r="S870" s="37">
        <v>2.1147</v>
      </c>
      <c r="T870" s="38">
        <v>3</v>
      </c>
      <c r="U870" s="38">
        <v>8</v>
      </c>
      <c r="V870" s="38">
        <v>1</v>
      </c>
    </row>
    <row r="871" spans="1:22" ht="13.5" customHeight="1" x14ac:dyDescent="0.2">
      <c r="A871" s="32" t="s">
        <v>867</v>
      </c>
      <c r="B871" s="32" t="s">
        <v>8790</v>
      </c>
      <c r="C871" s="32" t="s">
        <v>18146</v>
      </c>
      <c r="D871" s="37">
        <v>6.7389299999999999</v>
      </c>
      <c r="E871" s="39">
        <v>1322.98</v>
      </c>
      <c r="F871" s="39">
        <v>6701</v>
      </c>
      <c r="G871" s="39">
        <v>7579.67</v>
      </c>
      <c r="H871" s="38">
        <v>9</v>
      </c>
      <c r="I871" s="38">
        <v>13307</v>
      </c>
      <c r="J871" s="37">
        <v>27.183308941</v>
      </c>
      <c r="K871" s="37">
        <v>20.941917893999999</v>
      </c>
      <c r="L871" s="37">
        <v>25.406011264</v>
      </c>
      <c r="M871" s="37">
        <v>24.434377308999998</v>
      </c>
      <c r="N871" s="37">
        <v>37.362643871000003</v>
      </c>
      <c r="O871" s="37">
        <v>47.284313072000003</v>
      </c>
      <c r="P871" s="37">
        <v>9.8000000000000007</v>
      </c>
      <c r="Q871" s="37">
        <v>76.739438100000001</v>
      </c>
      <c r="R871" s="38">
        <v>426640</v>
      </c>
      <c r="S871" s="37">
        <v>2.1147</v>
      </c>
      <c r="T871" s="38">
        <v>6</v>
      </c>
      <c r="U871" s="38">
        <v>6</v>
      </c>
      <c r="V871" s="38">
        <v>0</v>
      </c>
    </row>
    <row r="872" spans="1:22" ht="13.5" customHeight="1" x14ac:dyDescent="0.2">
      <c r="A872" s="32" t="s">
        <v>868</v>
      </c>
      <c r="B872" s="32" t="s">
        <v>8791</v>
      </c>
      <c r="C872" s="32" t="s">
        <v>18146</v>
      </c>
      <c r="D872" s="37">
        <v>8.5747389999999992</v>
      </c>
      <c r="E872" s="39">
        <v>1655.99</v>
      </c>
      <c r="F872" s="39">
        <v>5853</v>
      </c>
      <c r="G872" s="39">
        <v>10643.6</v>
      </c>
      <c r="H872" s="38">
        <v>7</v>
      </c>
      <c r="I872" s="38">
        <v>11123</v>
      </c>
      <c r="J872" s="37">
        <v>14.920417</v>
      </c>
      <c r="K872" s="37">
        <v>18.286411210000001</v>
      </c>
      <c r="L872" s="37">
        <v>19.667903680999999</v>
      </c>
      <c r="M872" s="37">
        <v>24.350477258000002</v>
      </c>
      <c r="N872" s="37">
        <v>35.179575524000001</v>
      </c>
      <c r="O872" s="37">
        <v>35.793431509999998</v>
      </c>
      <c r="P872" s="37">
        <v>9.8000000000000007</v>
      </c>
      <c r="Q872" s="37">
        <v>77.171215500000002</v>
      </c>
      <c r="R872" s="38">
        <v>315098</v>
      </c>
      <c r="S872" s="37">
        <v>2.1147</v>
      </c>
      <c r="T872" s="38">
        <v>4</v>
      </c>
      <c r="U872" s="38">
        <v>6</v>
      </c>
      <c r="V872" s="38">
        <v>0</v>
      </c>
    </row>
    <row r="873" spans="1:22" ht="13.5" customHeight="1" x14ac:dyDescent="0.2">
      <c r="A873" s="32" t="s">
        <v>869</v>
      </c>
      <c r="B873" s="32" t="s">
        <v>8792</v>
      </c>
      <c r="C873" s="32" t="s">
        <v>18146</v>
      </c>
      <c r="D873" s="37">
        <v>6.8274229999999996</v>
      </c>
      <c r="E873" s="39">
        <v>2044.01</v>
      </c>
      <c r="F873" s="39">
        <v>7498</v>
      </c>
      <c r="G873" s="39">
        <v>13757.84</v>
      </c>
      <c r="H873" s="38">
        <v>9</v>
      </c>
      <c r="I873" s="38">
        <v>14622</v>
      </c>
      <c r="J873" s="37">
        <v>26.567986655999999</v>
      </c>
      <c r="K873" s="37">
        <v>33.156844178</v>
      </c>
      <c r="L873" s="37">
        <v>47.130252292999998</v>
      </c>
      <c r="M873" s="37">
        <v>28.614724123999999</v>
      </c>
      <c r="N873" s="37">
        <v>53.286187877000003</v>
      </c>
      <c r="O873" s="37">
        <v>46.479272672999997</v>
      </c>
      <c r="P873" s="37">
        <v>9.8000000000000007</v>
      </c>
      <c r="Q873" s="37">
        <v>72.664205899999999</v>
      </c>
      <c r="R873" s="38">
        <v>500591</v>
      </c>
      <c r="S873" s="37">
        <v>2.1147</v>
      </c>
      <c r="T873" s="38">
        <v>5</v>
      </c>
      <c r="U873" s="38">
        <v>9</v>
      </c>
      <c r="V873" s="38">
        <v>1</v>
      </c>
    </row>
    <row r="874" spans="1:22" ht="13.5" customHeight="1" x14ac:dyDescent="0.2">
      <c r="A874" s="32" t="s">
        <v>870</v>
      </c>
      <c r="B874" s="32" t="s">
        <v>8793</v>
      </c>
      <c r="C874" s="32" t="s">
        <v>18146</v>
      </c>
      <c r="D874" s="37">
        <v>12.24264</v>
      </c>
      <c r="E874" s="39">
        <v>2375.98</v>
      </c>
      <c r="F874" s="39">
        <v>8144</v>
      </c>
      <c r="G874" s="39">
        <v>13807.51</v>
      </c>
      <c r="H874" s="38">
        <v>15</v>
      </c>
      <c r="I874" s="38">
        <v>15878</v>
      </c>
      <c r="J874" s="37">
        <v>33.483405552000001</v>
      </c>
      <c r="K874" s="37">
        <v>32.565096406000002</v>
      </c>
      <c r="L874" s="37">
        <v>47.700640915000001</v>
      </c>
      <c r="M874" s="37">
        <v>28.692574036</v>
      </c>
      <c r="N874" s="37">
        <v>52.091949434</v>
      </c>
      <c r="O874" s="37">
        <v>41.885606269</v>
      </c>
      <c r="P874" s="37">
        <v>9.8000000000000007</v>
      </c>
      <c r="Q874" s="37">
        <v>87.352642000000003</v>
      </c>
      <c r="R874" s="38">
        <v>530269</v>
      </c>
      <c r="S874" s="37">
        <v>2.1147</v>
      </c>
      <c r="T874" s="38">
        <v>8</v>
      </c>
      <c r="U874" s="38">
        <v>15</v>
      </c>
      <c r="V874" s="38">
        <v>2</v>
      </c>
    </row>
    <row r="875" spans="1:22" ht="13.5" customHeight="1" x14ac:dyDescent="0.2">
      <c r="A875" s="32" t="s">
        <v>871</v>
      </c>
      <c r="B875" s="32" t="s">
        <v>8794</v>
      </c>
      <c r="C875" s="32" t="s">
        <v>18146</v>
      </c>
      <c r="D875" s="37">
        <v>4.2771090000000003</v>
      </c>
      <c r="E875" s="39">
        <v>1029.01</v>
      </c>
      <c r="F875" s="39">
        <v>4525</v>
      </c>
      <c r="G875" s="39">
        <v>7276.26</v>
      </c>
      <c r="H875" s="38">
        <v>10</v>
      </c>
      <c r="I875" s="38">
        <v>9801</v>
      </c>
      <c r="J875" s="37">
        <v>18.634770674999999</v>
      </c>
      <c r="K875" s="37">
        <v>29.251662979999999</v>
      </c>
      <c r="L875" s="37">
        <v>23.341772507000002</v>
      </c>
      <c r="M875" s="37">
        <v>35.547739774</v>
      </c>
      <c r="N875" s="37">
        <v>41.591732710999999</v>
      </c>
      <c r="O875" s="37">
        <v>35.800699455999997</v>
      </c>
      <c r="P875" s="37">
        <v>9.7359726295000009</v>
      </c>
      <c r="Q875" s="37">
        <v>90.315734300000003</v>
      </c>
      <c r="R875" s="38">
        <v>215190</v>
      </c>
      <c r="S875" s="37">
        <v>2.1147</v>
      </c>
      <c r="T875" s="38">
        <v>7</v>
      </c>
      <c r="U875" s="38">
        <v>9</v>
      </c>
      <c r="V875" s="38">
        <v>1</v>
      </c>
    </row>
    <row r="876" spans="1:22" ht="13.5" customHeight="1" x14ac:dyDescent="0.2">
      <c r="A876" s="32" t="s">
        <v>872</v>
      </c>
      <c r="B876" s="32" t="s">
        <v>8795</v>
      </c>
      <c r="C876" s="32" t="s">
        <v>18146</v>
      </c>
      <c r="D876" s="37">
        <v>4.8210170000000003</v>
      </c>
      <c r="E876" s="39">
        <v>1445.03</v>
      </c>
      <c r="F876" s="39">
        <v>3704</v>
      </c>
      <c r="G876" s="39">
        <v>6914.4</v>
      </c>
      <c r="H876" s="38">
        <v>7</v>
      </c>
      <c r="I876" s="38">
        <v>7244</v>
      </c>
      <c r="J876" s="37">
        <v>14.887579370999999</v>
      </c>
      <c r="K876" s="37">
        <v>17.780868429000002</v>
      </c>
      <c r="L876" s="37">
        <v>19.328157845</v>
      </c>
      <c r="M876" s="37">
        <v>24.644227169000001</v>
      </c>
      <c r="N876" s="37">
        <v>33.923615187000003</v>
      </c>
      <c r="O876" s="37">
        <v>36.442900567000002</v>
      </c>
      <c r="P876" s="37">
        <v>9.8000000000000007</v>
      </c>
      <c r="Q876" s="37">
        <v>81.9200661</v>
      </c>
      <c r="R876" s="38">
        <v>180307</v>
      </c>
      <c r="S876" s="37">
        <v>2.1147</v>
      </c>
      <c r="T876" s="38">
        <v>4</v>
      </c>
      <c r="U876" s="38">
        <v>7</v>
      </c>
      <c r="V876" s="38">
        <v>2</v>
      </c>
    </row>
    <row r="877" spans="1:22" ht="13.5" customHeight="1" x14ac:dyDescent="0.2">
      <c r="A877" s="32" t="s">
        <v>873</v>
      </c>
      <c r="B877" s="32" t="s">
        <v>8796</v>
      </c>
      <c r="C877" s="32" t="s">
        <v>18146</v>
      </c>
      <c r="D877" s="37">
        <v>6.5683410000000002</v>
      </c>
      <c r="E877" s="39">
        <v>1091.02</v>
      </c>
      <c r="F877" s="39">
        <v>4631</v>
      </c>
      <c r="G877" s="39">
        <v>6290.59</v>
      </c>
      <c r="H877" s="38">
        <v>5</v>
      </c>
      <c r="I877" s="38">
        <v>9451</v>
      </c>
      <c r="J877" s="37">
        <v>27.991115258000001</v>
      </c>
      <c r="K877" s="37">
        <v>31.884025976</v>
      </c>
      <c r="L877" s="37">
        <v>26.341445623999999</v>
      </c>
      <c r="M877" s="37">
        <v>27.746113293000001</v>
      </c>
      <c r="N877" s="37">
        <v>40.985588896000003</v>
      </c>
      <c r="O877" s="37">
        <v>41.991932386000002</v>
      </c>
      <c r="P877" s="37">
        <v>9.8000000000000007</v>
      </c>
      <c r="Q877" s="37">
        <v>60.310746700000003</v>
      </c>
      <c r="R877" s="38">
        <v>238258</v>
      </c>
      <c r="S877" s="37">
        <v>2.1147</v>
      </c>
      <c r="T877" s="38">
        <v>3</v>
      </c>
      <c r="U877" s="38">
        <v>5</v>
      </c>
      <c r="V877" s="38">
        <v>0</v>
      </c>
    </row>
    <row r="878" spans="1:22" ht="13.5" customHeight="1" x14ac:dyDescent="0.2">
      <c r="A878" s="32" t="s">
        <v>874</v>
      </c>
      <c r="B878" s="32" t="s">
        <v>8797</v>
      </c>
      <c r="C878" s="32" t="s">
        <v>18146</v>
      </c>
      <c r="D878" s="37">
        <v>1.8200590000000001</v>
      </c>
      <c r="E878" s="39">
        <v>1793</v>
      </c>
      <c r="F878" s="39">
        <v>4787</v>
      </c>
      <c r="G878" s="39">
        <v>9079.02</v>
      </c>
      <c r="H878" s="38">
        <v>6</v>
      </c>
      <c r="I878" s="38">
        <v>9384</v>
      </c>
      <c r="J878" s="37">
        <v>12.386173733</v>
      </c>
      <c r="K878" s="37">
        <v>17.499429478</v>
      </c>
      <c r="L878" s="37">
        <v>24.230231812</v>
      </c>
      <c r="M878" s="37">
        <v>27.048939594</v>
      </c>
      <c r="N878" s="37">
        <v>22.326339435000001</v>
      </c>
      <c r="O878" s="37">
        <v>21.053347812999998</v>
      </c>
      <c r="P878" s="37">
        <v>9.8215432418000006</v>
      </c>
      <c r="Q878" s="37">
        <v>90.060692599999996</v>
      </c>
      <c r="R878" s="38">
        <v>319416</v>
      </c>
      <c r="S878" s="37">
        <v>2.1147</v>
      </c>
      <c r="T878" s="38">
        <v>3</v>
      </c>
      <c r="U878" s="38">
        <v>6</v>
      </c>
      <c r="V878" s="38">
        <v>0</v>
      </c>
    </row>
    <row r="879" spans="1:22" ht="13.5" customHeight="1" x14ac:dyDescent="0.2">
      <c r="A879" s="32" t="s">
        <v>875</v>
      </c>
      <c r="B879" s="32" t="s">
        <v>8798</v>
      </c>
      <c r="C879" s="32" t="s">
        <v>18146</v>
      </c>
      <c r="D879" s="37">
        <v>7.237501</v>
      </c>
      <c r="E879" s="39">
        <v>1311</v>
      </c>
      <c r="F879" s="39">
        <v>4807</v>
      </c>
      <c r="G879" s="39">
        <v>5835.19</v>
      </c>
      <c r="H879" s="38">
        <v>8</v>
      </c>
      <c r="I879" s="38">
        <v>9610</v>
      </c>
      <c r="J879" s="37">
        <v>36.049187187999998</v>
      </c>
      <c r="K879" s="37">
        <v>30.291369369000002</v>
      </c>
      <c r="L879" s="37">
        <v>38.753307921999998</v>
      </c>
      <c r="M879" s="37">
        <v>24.216457954999999</v>
      </c>
      <c r="N879" s="37">
        <v>55.384502861999998</v>
      </c>
      <c r="O879" s="37">
        <v>54.367703743</v>
      </c>
      <c r="P879" s="37">
        <v>9.8000000000000007</v>
      </c>
      <c r="Q879" s="37">
        <v>78.351995400000007</v>
      </c>
      <c r="R879" s="38">
        <v>288754</v>
      </c>
      <c r="S879" s="37">
        <v>2.1147</v>
      </c>
      <c r="T879" s="38">
        <v>5</v>
      </c>
      <c r="U879" s="38">
        <v>8</v>
      </c>
      <c r="V879" s="38">
        <v>1</v>
      </c>
    </row>
    <row r="880" spans="1:22" ht="13.5" customHeight="1" x14ac:dyDescent="0.2">
      <c r="A880" s="32" t="s">
        <v>876</v>
      </c>
      <c r="B880" s="32" t="s">
        <v>8799</v>
      </c>
      <c r="C880" s="32" t="s">
        <v>18146</v>
      </c>
      <c r="D880" s="37">
        <v>1.952831</v>
      </c>
      <c r="E880" s="39">
        <v>877.01</v>
      </c>
      <c r="F880" s="39">
        <v>2075</v>
      </c>
      <c r="G880" s="39">
        <v>3396.93</v>
      </c>
      <c r="H880" s="38">
        <v>2</v>
      </c>
      <c r="I880" s="38">
        <v>4130</v>
      </c>
      <c r="J880" s="37">
        <v>5.6057349047000002</v>
      </c>
      <c r="K880" s="37">
        <v>8.4683008408999996</v>
      </c>
      <c r="L880" s="37">
        <v>3.2881501297</v>
      </c>
      <c r="M880" s="37">
        <v>32.212498957999998</v>
      </c>
      <c r="N880" s="37">
        <v>12.153465531</v>
      </c>
      <c r="O880" s="37">
        <v>9.5558893561999998</v>
      </c>
      <c r="P880" s="37">
        <v>9.8000000000000007</v>
      </c>
      <c r="Q880" s="37">
        <v>72.083682100000004</v>
      </c>
      <c r="R880" s="38">
        <v>127046</v>
      </c>
      <c r="S880" s="37">
        <v>2.1147</v>
      </c>
      <c r="T880" s="38">
        <v>1</v>
      </c>
      <c r="U880" s="38">
        <v>2</v>
      </c>
      <c r="V880" s="38">
        <v>1</v>
      </c>
    </row>
    <row r="881" spans="1:22" ht="13.5" customHeight="1" x14ac:dyDescent="0.2">
      <c r="A881" s="32" t="s">
        <v>877</v>
      </c>
      <c r="B881" s="32" t="s">
        <v>8800</v>
      </c>
      <c r="C881" s="32" t="s">
        <v>18146</v>
      </c>
      <c r="D881" s="37">
        <v>3.9044089999999998</v>
      </c>
      <c r="E881" s="39">
        <v>1449.04</v>
      </c>
      <c r="F881" s="39">
        <v>4574</v>
      </c>
      <c r="G881" s="39">
        <v>8230.8799999999992</v>
      </c>
      <c r="H881" s="38">
        <v>9</v>
      </c>
      <c r="I881" s="38">
        <v>9312</v>
      </c>
      <c r="J881" s="37">
        <v>30.192880675000001</v>
      </c>
      <c r="K881" s="37">
        <v>38.857087450999998</v>
      </c>
      <c r="L881" s="37">
        <v>46.057496851000003</v>
      </c>
      <c r="M881" s="37">
        <v>27.808888656000001</v>
      </c>
      <c r="N881" s="37">
        <v>53.994787627999997</v>
      </c>
      <c r="O881" s="37">
        <v>47.593487127000003</v>
      </c>
      <c r="P881" s="37">
        <v>9.8000000000000007</v>
      </c>
      <c r="Q881" s="37">
        <v>81.191664000000003</v>
      </c>
      <c r="R881" s="38">
        <v>299702</v>
      </c>
      <c r="S881" s="37">
        <v>2.1147</v>
      </c>
      <c r="T881" s="38">
        <v>4</v>
      </c>
      <c r="U881" s="38">
        <v>8</v>
      </c>
      <c r="V881" s="38">
        <v>2</v>
      </c>
    </row>
    <row r="882" spans="1:22" ht="13.5" customHeight="1" x14ac:dyDescent="0.2">
      <c r="A882" s="32" t="s">
        <v>878</v>
      </c>
      <c r="B882" s="32" t="s">
        <v>8801</v>
      </c>
      <c r="C882" s="32" t="s">
        <v>18146</v>
      </c>
      <c r="D882" s="37">
        <v>6.9819259999999996</v>
      </c>
      <c r="E882" s="39">
        <v>540.97</v>
      </c>
      <c r="F882" s="39">
        <v>4041</v>
      </c>
      <c r="G882" s="39">
        <v>6945.7</v>
      </c>
      <c r="H882" s="38">
        <v>5</v>
      </c>
      <c r="I882" s="38">
        <v>9802</v>
      </c>
      <c r="J882" s="37">
        <v>15.483139298999999</v>
      </c>
      <c r="K882" s="37">
        <v>39.85967479</v>
      </c>
      <c r="L882" s="37">
        <v>25.101701122000001</v>
      </c>
      <c r="M882" s="37">
        <v>38.792241548</v>
      </c>
      <c r="N882" s="37">
        <v>33.755953839</v>
      </c>
      <c r="O882" s="37">
        <v>55.508154019999999</v>
      </c>
      <c r="P882" s="37">
        <v>9.7315682281000004</v>
      </c>
      <c r="Q882" s="37">
        <v>92.614427000000006</v>
      </c>
      <c r="R882" s="38">
        <v>222561</v>
      </c>
      <c r="S882" s="37">
        <v>2.1147</v>
      </c>
      <c r="T882" s="38">
        <v>3</v>
      </c>
      <c r="U882" s="38">
        <v>4</v>
      </c>
      <c r="V882" s="38">
        <v>1</v>
      </c>
    </row>
    <row r="883" spans="1:22" ht="13.5" customHeight="1" x14ac:dyDescent="0.2">
      <c r="A883" s="32" t="s">
        <v>879</v>
      </c>
      <c r="B883" s="32" t="s">
        <v>8802</v>
      </c>
      <c r="C883" s="32" t="s">
        <v>18146</v>
      </c>
      <c r="D883" s="37">
        <v>2.3318750000000001</v>
      </c>
      <c r="E883" s="39">
        <v>544.01</v>
      </c>
      <c r="F883" s="39">
        <v>1556</v>
      </c>
      <c r="G883" s="39">
        <v>2556.16</v>
      </c>
      <c r="H883" s="38">
        <v>2</v>
      </c>
      <c r="I883" s="38">
        <v>3095</v>
      </c>
      <c r="J883" s="37">
        <v>33.544477104000002</v>
      </c>
      <c r="K883" s="37">
        <v>35.476313034999997</v>
      </c>
      <c r="L883" s="37">
        <v>44.537802683000002</v>
      </c>
      <c r="M883" s="37">
        <v>31.572733071999998</v>
      </c>
      <c r="N883" s="37">
        <v>48.570456745000001</v>
      </c>
      <c r="O883" s="37">
        <v>61.496990263999997</v>
      </c>
      <c r="P883" s="37">
        <v>9.8000000000000007</v>
      </c>
      <c r="Q883" s="37">
        <v>79.185297000000006</v>
      </c>
      <c r="R883" s="38">
        <v>87935</v>
      </c>
      <c r="S883" s="37">
        <v>2.1147</v>
      </c>
      <c r="T883" s="38">
        <v>1</v>
      </c>
      <c r="U883" s="38">
        <v>2</v>
      </c>
      <c r="V883" s="38">
        <v>1</v>
      </c>
    </row>
    <row r="884" spans="1:22" ht="13.5" customHeight="1" x14ac:dyDescent="0.2">
      <c r="A884" s="32" t="s">
        <v>880</v>
      </c>
      <c r="B884" s="32" t="s">
        <v>8803</v>
      </c>
      <c r="C884" s="32" t="s">
        <v>18146</v>
      </c>
      <c r="D884" s="37">
        <v>1.4335439999999999</v>
      </c>
      <c r="E884" s="39">
        <v>685.01</v>
      </c>
      <c r="F884" s="39">
        <v>1702</v>
      </c>
      <c r="G884" s="39">
        <v>3288.03</v>
      </c>
      <c r="H884" s="38">
        <v>2</v>
      </c>
      <c r="I884" s="38">
        <v>3464</v>
      </c>
      <c r="J884" s="37">
        <v>17.079788660999998</v>
      </c>
      <c r="K884" s="37">
        <v>22.634859189</v>
      </c>
      <c r="L884" s="37">
        <v>27.612560171999998</v>
      </c>
      <c r="M884" s="37">
        <v>38.753873730000002</v>
      </c>
      <c r="N884" s="37">
        <v>18.77670127</v>
      </c>
      <c r="O884" s="37">
        <v>50.562601241000003</v>
      </c>
      <c r="P884" s="37">
        <v>9.8000000000000007</v>
      </c>
      <c r="Q884" s="37">
        <v>83.896496200000001</v>
      </c>
      <c r="R884" s="38">
        <v>79403</v>
      </c>
      <c r="S884" s="37">
        <v>2.1147</v>
      </c>
      <c r="T884" s="38">
        <v>1</v>
      </c>
      <c r="U884" s="38">
        <v>2</v>
      </c>
      <c r="V884" s="38">
        <v>1</v>
      </c>
    </row>
    <row r="885" spans="1:22" ht="13.5" customHeight="1" x14ac:dyDescent="0.2">
      <c r="A885" s="32" t="s">
        <v>881</v>
      </c>
      <c r="B885" s="32" t="s">
        <v>8804</v>
      </c>
      <c r="C885" s="32" t="s">
        <v>18146</v>
      </c>
      <c r="D885" s="37">
        <v>8.0078250000000004</v>
      </c>
      <c r="E885" s="39">
        <v>963.03</v>
      </c>
      <c r="F885" s="39">
        <v>2786</v>
      </c>
      <c r="G885" s="39">
        <v>5333.9</v>
      </c>
      <c r="H885" s="38">
        <v>6</v>
      </c>
      <c r="I885" s="38">
        <v>5455</v>
      </c>
      <c r="J885" s="37">
        <v>9.4166807614000003</v>
      </c>
      <c r="K885" s="37">
        <v>10.711829061</v>
      </c>
      <c r="L885" s="37">
        <v>10.864929642</v>
      </c>
      <c r="M885" s="37">
        <v>29.536438176000001</v>
      </c>
      <c r="N885" s="37">
        <v>8.0475620418999991</v>
      </c>
      <c r="O885" s="37">
        <v>27.124659952999998</v>
      </c>
      <c r="P885" s="37">
        <v>9.5296115319000005</v>
      </c>
      <c r="Q885" s="37">
        <v>92.027514100000005</v>
      </c>
      <c r="R885" s="38">
        <v>114962</v>
      </c>
      <c r="S885" s="37">
        <v>2.1147</v>
      </c>
      <c r="T885" s="38">
        <v>3</v>
      </c>
      <c r="U885" s="38">
        <v>6</v>
      </c>
      <c r="V885" s="38">
        <v>0</v>
      </c>
    </row>
    <row r="886" spans="1:22" ht="13.5" customHeight="1" x14ac:dyDescent="0.2">
      <c r="A886" s="32" t="s">
        <v>882</v>
      </c>
      <c r="B886" s="32" t="s">
        <v>8805</v>
      </c>
      <c r="C886" s="32" t="s">
        <v>18146</v>
      </c>
      <c r="D886" s="37">
        <v>5.3901719999999997</v>
      </c>
      <c r="E886" s="39">
        <v>1643.01</v>
      </c>
      <c r="F886" s="39">
        <v>4527</v>
      </c>
      <c r="G886" s="39">
        <v>7819.63</v>
      </c>
      <c r="H886" s="38">
        <v>10</v>
      </c>
      <c r="I886" s="38">
        <v>9100</v>
      </c>
      <c r="J886" s="37">
        <v>5.2168101508999998</v>
      </c>
      <c r="K886" s="37">
        <v>11.731710867</v>
      </c>
      <c r="L886" s="37">
        <v>3.8578216507</v>
      </c>
      <c r="M886" s="37">
        <v>36.784064878000002</v>
      </c>
      <c r="N886" s="37">
        <v>27.220085271999999</v>
      </c>
      <c r="O886" s="37">
        <v>19.935458014000002</v>
      </c>
      <c r="P886" s="37">
        <v>8.7637064397</v>
      </c>
      <c r="Q886" s="37">
        <v>89.534536799999998</v>
      </c>
      <c r="R886" s="38">
        <v>202734</v>
      </c>
      <c r="S886" s="37">
        <v>2.1147</v>
      </c>
      <c r="T886" s="38">
        <v>6</v>
      </c>
      <c r="U886" s="38">
        <v>10</v>
      </c>
      <c r="V886" s="38">
        <v>1</v>
      </c>
    </row>
    <row r="887" spans="1:22" ht="13.5" customHeight="1" x14ac:dyDescent="0.2">
      <c r="A887" s="32" t="s">
        <v>883</v>
      </c>
      <c r="B887" s="32" t="s">
        <v>8806</v>
      </c>
      <c r="C887" s="32" t="s">
        <v>18146</v>
      </c>
      <c r="D887" s="37">
        <v>2.806098</v>
      </c>
      <c r="E887" s="39">
        <v>260</v>
      </c>
      <c r="F887" s="39">
        <v>1277</v>
      </c>
      <c r="G887" s="39">
        <v>648.53</v>
      </c>
      <c r="H887" s="38">
        <v>3</v>
      </c>
      <c r="I887" s="38">
        <v>2659</v>
      </c>
      <c r="J887" s="37">
        <v>79.309177446999996</v>
      </c>
      <c r="K887" s="37">
        <v>62.842222778999997</v>
      </c>
      <c r="L887" s="37">
        <v>41.133064748999999</v>
      </c>
      <c r="M887" s="37">
        <v>25.157572653999999</v>
      </c>
      <c r="N887" s="37">
        <v>60.499552590999997</v>
      </c>
      <c r="O887" s="37">
        <v>70.097479155000002</v>
      </c>
      <c r="P887" s="37">
        <v>9.8000000000000007</v>
      </c>
      <c r="Q887" s="37" t="s">
        <v>15680</v>
      </c>
      <c r="R887" s="38">
        <v>78058</v>
      </c>
      <c r="S887" s="37">
        <v>2.1147</v>
      </c>
      <c r="T887" s="38">
        <v>2</v>
      </c>
      <c r="U887" s="38">
        <v>1</v>
      </c>
      <c r="V887" s="38">
        <v>2</v>
      </c>
    </row>
    <row r="888" spans="1:22" ht="13.5" customHeight="1" x14ac:dyDescent="0.2">
      <c r="A888" s="32" t="s">
        <v>884</v>
      </c>
      <c r="B888" s="32" t="s">
        <v>8807</v>
      </c>
      <c r="C888" s="32" t="s">
        <v>18146</v>
      </c>
      <c r="D888" s="37">
        <v>5.0073629999999998</v>
      </c>
      <c r="E888" s="39">
        <v>2729.04</v>
      </c>
      <c r="F888" s="39">
        <v>5769</v>
      </c>
      <c r="G888" s="39">
        <v>11229.88</v>
      </c>
      <c r="H888" s="38">
        <v>12</v>
      </c>
      <c r="I888" s="38">
        <v>11551</v>
      </c>
      <c r="J888" s="37">
        <v>5.0918095316</v>
      </c>
      <c r="K888" s="37">
        <v>7.2066704428000001</v>
      </c>
      <c r="L888" s="37">
        <v>6.5166321307999997</v>
      </c>
      <c r="M888" s="37">
        <v>44.013218053999999</v>
      </c>
      <c r="N888" s="37">
        <v>6.1218102238999998</v>
      </c>
      <c r="O888" s="37">
        <v>18.896863944</v>
      </c>
      <c r="P888" s="37">
        <v>9.3211617498999999</v>
      </c>
      <c r="Q888" s="37">
        <v>83.5513093</v>
      </c>
      <c r="R888" s="38">
        <v>268612</v>
      </c>
      <c r="S888" s="37">
        <v>2.1147</v>
      </c>
      <c r="T888" s="38">
        <v>4</v>
      </c>
      <c r="U888" s="38">
        <v>11</v>
      </c>
      <c r="V888" s="38">
        <v>0</v>
      </c>
    </row>
    <row r="889" spans="1:22" ht="13.5" customHeight="1" x14ac:dyDescent="0.2">
      <c r="A889" s="32" t="s">
        <v>885</v>
      </c>
      <c r="B889" s="32" t="s">
        <v>8808</v>
      </c>
      <c r="C889" s="32" t="s">
        <v>18146</v>
      </c>
      <c r="D889" s="37">
        <v>3.2845260000000001</v>
      </c>
      <c r="E889" s="39">
        <v>2608.0500000000002</v>
      </c>
      <c r="F889" s="39">
        <v>5539</v>
      </c>
      <c r="G889" s="39">
        <v>10637.91</v>
      </c>
      <c r="H889" s="38">
        <v>12</v>
      </c>
      <c r="I889" s="38">
        <v>10885</v>
      </c>
      <c r="J889" s="37">
        <v>5.9705188703000003</v>
      </c>
      <c r="K889" s="37">
        <v>10.188968989999999</v>
      </c>
      <c r="L889" s="37">
        <v>8.3454780374999995</v>
      </c>
      <c r="M889" s="37">
        <v>30.464901572999999</v>
      </c>
      <c r="N889" s="37">
        <v>7.5097638434</v>
      </c>
      <c r="O889" s="37">
        <v>11.626247304</v>
      </c>
      <c r="P889" s="37">
        <v>9.1473408978999995</v>
      </c>
      <c r="Q889" s="37">
        <v>95.286648200000002</v>
      </c>
      <c r="R889" s="38">
        <v>333103</v>
      </c>
      <c r="S889" s="37">
        <v>2.1147</v>
      </c>
      <c r="T889" s="38">
        <v>8</v>
      </c>
      <c r="U889" s="38">
        <v>12</v>
      </c>
      <c r="V889" s="38">
        <v>1</v>
      </c>
    </row>
    <row r="890" spans="1:22" ht="13.5" customHeight="1" x14ac:dyDescent="0.2">
      <c r="A890" s="32" t="s">
        <v>886</v>
      </c>
      <c r="B890" s="32" t="s">
        <v>8809</v>
      </c>
      <c r="C890" s="32" t="s">
        <v>18146</v>
      </c>
      <c r="D890" s="37">
        <v>5.7769959999999996</v>
      </c>
      <c r="E890" s="39">
        <v>1686</v>
      </c>
      <c r="F890" s="39">
        <v>3391</v>
      </c>
      <c r="G890" s="39">
        <v>6366.02</v>
      </c>
      <c r="H890" s="38">
        <v>7</v>
      </c>
      <c r="I890" s="38">
        <v>6542</v>
      </c>
      <c r="J890" s="37">
        <v>4.9589246823000002</v>
      </c>
      <c r="K890" s="37">
        <v>10.589557249</v>
      </c>
      <c r="L890" s="37">
        <v>5.6334938675000004</v>
      </c>
      <c r="M890" s="37">
        <v>29.100574705</v>
      </c>
      <c r="N890" s="37">
        <v>7.1393185991000001</v>
      </c>
      <c r="O890" s="37">
        <v>16.586236326000002</v>
      </c>
      <c r="P890" s="37">
        <v>9.5842956968999999</v>
      </c>
      <c r="Q890" s="37">
        <v>96.793252100000004</v>
      </c>
      <c r="R890" s="38">
        <v>230028</v>
      </c>
      <c r="S890" s="37">
        <v>2.1147</v>
      </c>
      <c r="T890" s="38">
        <v>4</v>
      </c>
      <c r="U890" s="38">
        <v>7</v>
      </c>
      <c r="V890" s="38">
        <v>0</v>
      </c>
    </row>
    <row r="891" spans="1:22" ht="13.5" customHeight="1" x14ac:dyDescent="0.2">
      <c r="A891" s="32" t="s">
        <v>887</v>
      </c>
      <c r="B891" s="32" t="s">
        <v>8810</v>
      </c>
      <c r="C891" s="32" t="s">
        <v>18146</v>
      </c>
      <c r="D891" s="37">
        <v>8.9653620000000007</v>
      </c>
      <c r="E891" s="39">
        <v>992.03</v>
      </c>
      <c r="F891" s="39">
        <v>3745</v>
      </c>
      <c r="G891" s="39">
        <v>6775.07</v>
      </c>
      <c r="H891" s="38">
        <v>5</v>
      </c>
      <c r="I891" s="38">
        <v>7512</v>
      </c>
      <c r="J891" s="37">
        <v>40.720319193999998</v>
      </c>
      <c r="K891" s="37">
        <v>43.428927037999998</v>
      </c>
      <c r="L891" s="37">
        <v>69.618337042999997</v>
      </c>
      <c r="M891" s="37">
        <v>33.999118723000002</v>
      </c>
      <c r="N891" s="37">
        <v>63.037988380999998</v>
      </c>
      <c r="O891" s="37">
        <v>34.506385901000002</v>
      </c>
      <c r="P891" s="37">
        <v>9.8000000000000007</v>
      </c>
      <c r="Q891" s="37">
        <v>80.174921400000002</v>
      </c>
      <c r="R891" s="38">
        <v>210321</v>
      </c>
      <c r="S891" s="37">
        <v>2.1147</v>
      </c>
      <c r="T891" s="38">
        <v>3</v>
      </c>
      <c r="U891" s="38">
        <v>4</v>
      </c>
      <c r="V891" s="38">
        <v>1</v>
      </c>
    </row>
    <row r="892" spans="1:22" ht="13.5" customHeight="1" x14ac:dyDescent="0.2">
      <c r="A892" s="32" t="s">
        <v>888</v>
      </c>
      <c r="B892" s="32" t="s">
        <v>8811</v>
      </c>
      <c r="C892" s="32" t="s">
        <v>18146</v>
      </c>
      <c r="D892" s="37">
        <v>5.4899740000000001</v>
      </c>
      <c r="E892" s="39">
        <v>2291.96</v>
      </c>
      <c r="F892" s="39">
        <v>5841</v>
      </c>
      <c r="G892" s="39">
        <v>11257.31</v>
      </c>
      <c r="H892" s="38">
        <v>10</v>
      </c>
      <c r="I892" s="38">
        <v>11473</v>
      </c>
      <c r="J892" s="37">
        <v>7.7395933892000004</v>
      </c>
      <c r="K892" s="37">
        <v>11.298252167999999</v>
      </c>
      <c r="L892" s="37">
        <v>17.594514809</v>
      </c>
      <c r="M892" s="37">
        <v>23.178529696999998</v>
      </c>
      <c r="N892" s="37">
        <v>10.616402485</v>
      </c>
      <c r="O892" s="37">
        <v>11.180895445999999</v>
      </c>
      <c r="P892" s="37">
        <v>9.4093978355000001</v>
      </c>
      <c r="Q892" s="37">
        <v>71.286318399999999</v>
      </c>
      <c r="R892" s="38">
        <v>335038</v>
      </c>
      <c r="S892" s="37">
        <v>2.1147</v>
      </c>
      <c r="T892" s="38">
        <v>8</v>
      </c>
      <c r="U892" s="38">
        <v>10</v>
      </c>
      <c r="V892" s="38">
        <v>0</v>
      </c>
    </row>
    <row r="893" spans="1:22" ht="13.5" customHeight="1" x14ac:dyDescent="0.2">
      <c r="A893" s="32" t="s">
        <v>889</v>
      </c>
      <c r="B893" s="32" t="s">
        <v>8812</v>
      </c>
      <c r="C893" s="32" t="s">
        <v>18146</v>
      </c>
      <c r="D893" s="37">
        <v>3.282953</v>
      </c>
      <c r="E893" s="39">
        <v>450.01</v>
      </c>
      <c r="F893" s="39">
        <v>938</v>
      </c>
      <c r="G893" s="39">
        <v>1880.15</v>
      </c>
      <c r="H893" s="38">
        <v>2</v>
      </c>
      <c r="I893" s="38">
        <v>1915</v>
      </c>
      <c r="J893" s="37">
        <v>12.749608189</v>
      </c>
      <c r="K893" s="37">
        <v>16.586404149</v>
      </c>
      <c r="L893" s="37">
        <v>28.346963421000002</v>
      </c>
      <c r="M893" s="37">
        <v>25.661000738999999</v>
      </c>
      <c r="N893" s="37">
        <v>12.185873228</v>
      </c>
      <c r="O893" s="37">
        <v>10.938523177</v>
      </c>
      <c r="P893" s="37">
        <v>9.8000000000000007</v>
      </c>
      <c r="Q893" s="37" t="s">
        <v>15680</v>
      </c>
      <c r="R893" s="38">
        <v>46879</v>
      </c>
      <c r="S893" s="37">
        <v>2.1147</v>
      </c>
      <c r="T893" s="38">
        <v>1</v>
      </c>
      <c r="U893" s="38">
        <v>0</v>
      </c>
      <c r="V893" s="38">
        <v>1</v>
      </c>
    </row>
    <row r="894" spans="1:22" ht="13.5" customHeight="1" x14ac:dyDescent="0.2">
      <c r="A894" s="32" t="s">
        <v>890</v>
      </c>
      <c r="B894" s="32" t="s">
        <v>8813</v>
      </c>
      <c r="C894" s="32" t="s">
        <v>18146</v>
      </c>
      <c r="D894" s="37">
        <v>4.1354860000000002</v>
      </c>
      <c r="E894" s="39">
        <v>2009.96</v>
      </c>
      <c r="F894" s="39">
        <v>5778</v>
      </c>
      <c r="G894" s="39">
        <v>10984.11</v>
      </c>
      <c r="H894" s="38">
        <v>9</v>
      </c>
      <c r="I894" s="38">
        <v>11332</v>
      </c>
      <c r="J894" s="37">
        <v>7.6679214657000001</v>
      </c>
      <c r="K894" s="37">
        <v>10.966560874000001</v>
      </c>
      <c r="L894" s="37">
        <v>11.739593798</v>
      </c>
      <c r="M894" s="37">
        <v>22.152925809999999</v>
      </c>
      <c r="N894" s="37">
        <v>11.790899810000001</v>
      </c>
      <c r="O894" s="37">
        <v>23.667777171000001</v>
      </c>
      <c r="P894" s="37">
        <v>9.8121970521000001</v>
      </c>
      <c r="Q894" s="37">
        <v>64.072529500000002</v>
      </c>
      <c r="R894" s="38">
        <v>328732</v>
      </c>
      <c r="S894" s="37">
        <v>2.1147</v>
      </c>
      <c r="T894" s="38">
        <v>6</v>
      </c>
      <c r="U894" s="38">
        <v>8</v>
      </c>
      <c r="V894" s="38">
        <v>2</v>
      </c>
    </row>
    <row r="895" spans="1:22" ht="13.5" customHeight="1" x14ac:dyDescent="0.2">
      <c r="A895" s="32" t="s">
        <v>891</v>
      </c>
      <c r="B895" s="32" t="s">
        <v>8814</v>
      </c>
      <c r="C895" s="32" t="s">
        <v>18146</v>
      </c>
      <c r="D895" s="37">
        <v>2.6786750000000001</v>
      </c>
      <c r="E895" s="39">
        <v>889.01</v>
      </c>
      <c r="F895" s="39">
        <v>3053</v>
      </c>
      <c r="G895" s="39">
        <v>4660.51</v>
      </c>
      <c r="H895" s="38">
        <v>4</v>
      </c>
      <c r="I895" s="38">
        <v>6019</v>
      </c>
      <c r="J895" s="37">
        <v>12.837864354000001</v>
      </c>
      <c r="K895" s="37">
        <v>21.038142595</v>
      </c>
      <c r="L895" s="37">
        <v>7.3624488304</v>
      </c>
      <c r="M895" s="37">
        <v>16.906967054999999</v>
      </c>
      <c r="N895" s="37">
        <v>29.326371061</v>
      </c>
      <c r="O895" s="37">
        <v>28.884859015</v>
      </c>
      <c r="P895" s="37">
        <v>9.8000000000000007</v>
      </c>
      <c r="Q895" s="37">
        <v>88.009657399999995</v>
      </c>
      <c r="R895" s="38">
        <v>198994</v>
      </c>
      <c r="S895" s="37">
        <v>2.1147</v>
      </c>
      <c r="T895" s="38">
        <v>2</v>
      </c>
      <c r="U895" s="38">
        <v>3</v>
      </c>
      <c r="V895" s="38">
        <v>2</v>
      </c>
    </row>
    <row r="896" spans="1:22" ht="13.5" customHeight="1" x14ac:dyDescent="0.2">
      <c r="A896" s="32" t="s">
        <v>892</v>
      </c>
      <c r="B896" s="32" t="s">
        <v>8815</v>
      </c>
      <c r="C896" s="32" t="s">
        <v>18146</v>
      </c>
      <c r="D896" s="37">
        <v>6.358441</v>
      </c>
      <c r="E896" s="39">
        <v>742.99</v>
      </c>
      <c r="F896" s="39">
        <v>3042</v>
      </c>
      <c r="G896" s="39">
        <v>5177.2</v>
      </c>
      <c r="H896" s="38">
        <v>4</v>
      </c>
      <c r="I896" s="38">
        <v>6326</v>
      </c>
      <c r="J896" s="37">
        <v>30.661634491000001</v>
      </c>
      <c r="K896" s="37">
        <v>31.989316342999999</v>
      </c>
      <c r="L896" s="37">
        <v>36.237336937999999</v>
      </c>
      <c r="M896" s="37">
        <v>28.118229400000001</v>
      </c>
      <c r="N896" s="37">
        <v>54.269197411999997</v>
      </c>
      <c r="O896" s="37">
        <v>57.554462966000003</v>
      </c>
      <c r="P896" s="37">
        <v>9.8000000000000007</v>
      </c>
      <c r="Q896" s="37">
        <v>76.718077399999999</v>
      </c>
      <c r="R896" s="38">
        <v>183348</v>
      </c>
      <c r="S896" s="37">
        <v>2.1147</v>
      </c>
      <c r="T896" s="38">
        <v>1</v>
      </c>
      <c r="U896" s="38">
        <v>1</v>
      </c>
      <c r="V896" s="38">
        <v>1</v>
      </c>
    </row>
    <row r="897" spans="1:22" ht="13.5" customHeight="1" x14ac:dyDescent="0.2">
      <c r="A897" s="32" t="s">
        <v>893</v>
      </c>
      <c r="B897" s="32" t="s">
        <v>8816</v>
      </c>
      <c r="C897" s="32" t="s">
        <v>18146</v>
      </c>
      <c r="D897" s="37">
        <v>6.7825430000000004</v>
      </c>
      <c r="E897" s="39">
        <v>1676.04</v>
      </c>
      <c r="F897" s="39">
        <v>6822</v>
      </c>
      <c r="G897" s="39">
        <v>12295.67</v>
      </c>
      <c r="H897" s="38">
        <v>10</v>
      </c>
      <c r="I897" s="38">
        <v>13284</v>
      </c>
      <c r="J897" s="37">
        <v>38.433775197999999</v>
      </c>
      <c r="K897" s="37">
        <v>35.594177547000001</v>
      </c>
      <c r="L897" s="37">
        <v>66.232623235000005</v>
      </c>
      <c r="M897" s="37">
        <v>29.718607373000001</v>
      </c>
      <c r="N897" s="37">
        <v>59.112779519999997</v>
      </c>
      <c r="O897" s="37">
        <v>39.994028954000001</v>
      </c>
      <c r="P897" s="37">
        <v>9.8000000000000007</v>
      </c>
      <c r="Q897" s="37">
        <v>66.185321299999998</v>
      </c>
      <c r="R897" s="38">
        <v>310540</v>
      </c>
      <c r="S897" s="37">
        <v>2.1147</v>
      </c>
      <c r="T897" s="38">
        <v>5</v>
      </c>
      <c r="U897" s="38">
        <v>9</v>
      </c>
      <c r="V897" s="38">
        <v>1</v>
      </c>
    </row>
    <row r="898" spans="1:22" ht="13.5" customHeight="1" x14ac:dyDescent="0.2">
      <c r="A898" s="32" t="s">
        <v>894</v>
      </c>
      <c r="B898" s="32" t="s">
        <v>8817</v>
      </c>
      <c r="C898" s="32" t="s">
        <v>18146</v>
      </c>
      <c r="D898" s="37">
        <v>5.4118519999999997</v>
      </c>
      <c r="E898" s="39">
        <v>1066.99</v>
      </c>
      <c r="F898" s="39">
        <v>3764</v>
      </c>
      <c r="G898" s="39">
        <v>6563.37</v>
      </c>
      <c r="H898" s="38">
        <v>4</v>
      </c>
      <c r="I898" s="38">
        <v>7495</v>
      </c>
      <c r="J898" s="37">
        <v>36.853169289</v>
      </c>
      <c r="K898" s="37">
        <v>32.534165248999997</v>
      </c>
      <c r="L898" s="37">
        <v>51.656752889000003</v>
      </c>
      <c r="M898" s="37">
        <v>30.696022244000002</v>
      </c>
      <c r="N898" s="37">
        <v>59.299681554000003</v>
      </c>
      <c r="O898" s="37">
        <v>40.832853761000003</v>
      </c>
      <c r="P898" s="37">
        <v>9.8000000000000007</v>
      </c>
      <c r="Q898" s="37">
        <v>68.094023199999995</v>
      </c>
      <c r="R898" s="38">
        <v>149828</v>
      </c>
      <c r="S898" s="37">
        <v>2.1147</v>
      </c>
      <c r="T898" s="38">
        <v>2</v>
      </c>
      <c r="U898" s="38">
        <v>2</v>
      </c>
      <c r="V898" s="38">
        <v>0</v>
      </c>
    </row>
    <row r="899" spans="1:22" ht="13.5" customHeight="1" x14ac:dyDescent="0.2">
      <c r="A899" s="32" t="s">
        <v>895</v>
      </c>
      <c r="B899" s="32" t="s">
        <v>8818</v>
      </c>
      <c r="C899" s="32" t="s">
        <v>18146</v>
      </c>
      <c r="D899" s="37">
        <v>5.8313959999999998</v>
      </c>
      <c r="E899" s="39">
        <v>4397.99</v>
      </c>
      <c r="F899" s="39">
        <v>11896</v>
      </c>
      <c r="G899" s="39">
        <v>21777</v>
      </c>
      <c r="H899" s="38">
        <v>21</v>
      </c>
      <c r="I899" s="38">
        <v>23271</v>
      </c>
      <c r="J899" s="37">
        <v>11.166473433</v>
      </c>
      <c r="K899" s="37">
        <v>14.950006452</v>
      </c>
      <c r="L899" s="37">
        <v>10.649076212000001</v>
      </c>
      <c r="M899" s="37">
        <v>20.93809276</v>
      </c>
      <c r="N899" s="37">
        <v>15.478199038</v>
      </c>
      <c r="O899" s="37">
        <v>24.948681972999999</v>
      </c>
      <c r="P899" s="37">
        <v>9.7779317240000001</v>
      </c>
      <c r="Q899" s="37">
        <v>92.050632100000001</v>
      </c>
      <c r="R899" s="38">
        <v>645998</v>
      </c>
      <c r="S899" s="37">
        <v>2.1147</v>
      </c>
      <c r="T899" s="38">
        <v>11</v>
      </c>
      <c r="U899" s="38">
        <v>17</v>
      </c>
      <c r="V899" s="38">
        <v>1</v>
      </c>
    </row>
    <row r="900" spans="1:22" ht="13.5" customHeight="1" x14ac:dyDescent="0.2">
      <c r="A900" s="32" t="s">
        <v>896</v>
      </c>
      <c r="B900" s="32" t="s">
        <v>8819</v>
      </c>
      <c r="C900" s="32" t="s">
        <v>18146</v>
      </c>
      <c r="D900" s="37">
        <v>6.2601269999999998</v>
      </c>
      <c r="E900" s="39">
        <v>1320.01</v>
      </c>
      <c r="F900" s="39">
        <v>3688</v>
      </c>
      <c r="G900" s="39">
        <v>7155.79</v>
      </c>
      <c r="H900" s="38">
        <v>7</v>
      </c>
      <c r="I900" s="38">
        <v>7322</v>
      </c>
      <c r="J900" s="37">
        <v>7.8707452617999998</v>
      </c>
      <c r="K900" s="37">
        <v>9.6625586711999993</v>
      </c>
      <c r="L900" s="37">
        <v>9.3357402023000002</v>
      </c>
      <c r="M900" s="37">
        <v>28.169499663</v>
      </c>
      <c r="N900" s="37">
        <v>8.2615629601999991</v>
      </c>
      <c r="O900" s="37">
        <v>25.677796539999999</v>
      </c>
      <c r="P900" s="37">
        <v>9.3978433024000001</v>
      </c>
      <c r="Q900" s="37">
        <v>92.584203700000003</v>
      </c>
      <c r="R900" s="38">
        <v>196884</v>
      </c>
      <c r="S900" s="37">
        <v>2.1147</v>
      </c>
      <c r="T900" s="38">
        <v>4</v>
      </c>
      <c r="U900" s="38">
        <v>7</v>
      </c>
      <c r="V900" s="38">
        <v>2</v>
      </c>
    </row>
    <row r="901" spans="1:22" ht="13.5" customHeight="1" x14ac:dyDescent="0.2">
      <c r="A901" s="32" t="s">
        <v>897</v>
      </c>
      <c r="B901" s="32" t="s">
        <v>8820</v>
      </c>
      <c r="C901" s="32" t="s">
        <v>18146</v>
      </c>
      <c r="D901" s="37">
        <v>3.5821890000000001</v>
      </c>
      <c r="E901" s="39">
        <v>1169.98</v>
      </c>
      <c r="F901" s="39">
        <v>3887</v>
      </c>
      <c r="G901" s="39">
        <v>7376.44</v>
      </c>
      <c r="H901" s="38">
        <v>7</v>
      </c>
      <c r="I901" s="38">
        <v>7675</v>
      </c>
      <c r="J901" s="37">
        <v>5.7147366257999996</v>
      </c>
      <c r="K901" s="37">
        <v>8.6988126521000009</v>
      </c>
      <c r="L901" s="37">
        <v>8.4785780989999999</v>
      </c>
      <c r="M901" s="37">
        <v>23.800489322000001</v>
      </c>
      <c r="N901" s="37">
        <v>8.2342490035000004</v>
      </c>
      <c r="O901" s="37">
        <v>18.233934427000001</v>
      </c>
      <c r="P901" s="37">
        <v>9.8543902814000006</v>
      </c>
      <c r="Q901" s="37">
        <v>85.539892899999998</v>
      </c>
      <c r="R901" s="38">
        <v>193620</v>
      </c>
      <c r="S901" s="37">
        <v>2.1147</v>
      </c>
      <c r="T901" s="38">
        <v>4</v>
      </c>
      <c r="U901" s="38">
        <v>6</v>
      </c>
      <c r="V901" s="38">
        <v>0</v>
      </c>
    </row>
    <row r="902" spans="1:22" ht="13.5" customHeight="1" x14ac:dyDescent="0.2">
      <c r="A902" s="32" t="s">
        <v>898</v>
      </c>
      <c r="B902" s="32" t="s">
        <v>8821</v>
      </c>
      <c r="C902" s="32" t="s">
        <v>18146</v>
      </c>
      <c r="D902" s="37">
        <v>5.7249189999999999</v>
      </c>
      <c r="E902" s="39">
        <v>2772.03</v>
      </c>
      <c r="F902" s="39">
        <v>6765</v>
      </c>
      <c r="G902" s="39">
        <v>12723.76</v>
      </c>
      <c r="H902" s="38">
        <v>10</v>
      </c>
      <c r="I902" s="38">
        <v>13002</v>
      </c>
      <c r="J902" s="37">
        <v>6.7328762480000002</v>
      </c>
      <c r="K902" s="37">
        <v>9.1706045206999995</v>
      </c>
      <c r="L902" s="37">
        <v>9.4589163921000008</v>
      </c>
      <c r="M902" s="37">
        <v>33.800687318999998</v>
      </c>
      <c r="N902" s="37">
        <v>10.951807907999999</v>
      </c>
      <c r="O902" s="37">
        <v>14.782194119</v>
      </c>
      <c r="P902" s="37">
        <v>9.8000000000000007</v>
      </c>
      <c r="Q902" s="37">
        <v>78.343775500000007</v>
      </c>
      <c r="R902" s="38">
        <v>411354</v>
      </c>
      <c r="S902" s="37">
        <v>2.1147</v>
      </c>
      <c r="T902" s="38">
        <v>6</v>
      </c>
      <c r="U902" s="38">
        <v>10</v>
      </c>
      <c r="V902" s="38">
        <v>2</v>
      </c>
    </row>
    <row r="903" spans="1:22" ht="13.5" customHeight="1" x14ac:dyDescent="0.2">
      <c r="A903" s="32" t="s">
        <v>899</v>
      </c>
      <c r="B903" s="32" t="s">
        <v>8822</v>
      </c>
      <c r="C903" s="32" t="s">
        <v>18146</v>
      </c>
      <c r="D903" s="37">
        <v>3.772815</v>
      </c>
      <c r="E903" s="39">
        <v>861.01</v>
      </c>
      <c r="F903" s="39">
        <v>3707</v>
      </c>
      <c r="G903" s="39">
        <v>5277</v>
      </c>
      <c r="H903" s="38">
        <v>4</v>
      </c>
      <c r="I903" s="38">
        <v>7558</v>
      </c>
      <c r="J903" s="37">
        <v>26.128524430999999</v>
      </c>
      <c r="K903" s="37">
        <v>31.250681523000001</v>
      </c>
      <c r="L903" s="37">
        <v>24.099904397</v>
      </c>
      <c r="M903" s="37">
        <v>25.131231119999999</v>
      </c>
      <c r="N903" s="37">
        <v>41.822193728000002</v>
      </c>
      <c r="O903" s="37">
        <v>39.708695132000003</v>
      </c>
      <c r="P903" s="37">
        <v>9.8000000000000007</v>
      </c>
      <c r="Q903" s="37">
        <v>92.219729999999998</v>
      </c>
      <c r="R903" s="38">
        <v>272761</v>
      </c>
      <c r="S903" s="37">
        <v>2.1147</v>
      </c>
      <c r="T903" s="38">
        <v>4</v>
      </c>
      <c r="U903" s="38">
        <v>4</v>
      </c>
      <c r="V903" s="38">
        <v>1</v>
      </c>
    </row>
    <row r="904" spans="1:22" ht="13.5" customHeight="1" x14ac:dyDescent="0.2">
      <c r="A904" s="32" t="s">
        <v>900</v>
      </c>
      <c r="B904" s="32" t="s">
        <v>8823</v>
      </c>
      <c r="C904" s="32" t="s">
        <v>18146</v>
      </c>
      <c r="D904" s="37">
        <v>3.996518</v>
      </c>
      <c r="E904" s="39">
        <v>2583.98</v>
      </c>
      <c r="F904" s="39">
        <v>8864</v>
      </c>
      <c r="G904" s="39">
        <v>16429.169999999998</v>
      </c>
      <c r="H904" s="38">
        <v>13</v>
      </c>
      <c r="I904" s="38">
        <v>17334</v>
      </c>
      <c r="J904" s="37">
        <v>12.476147449999999</v>
      </c>
      <c r="K904" s="37">
        <v>19.868453814999999</v>
      </c>
      <c r="L904" s="37">
        <v>19.800476739</v>
      </c>
      <c r="M904" s="37">
        <v>22.852572454000001</v>
      </c>
      <c r="N904" s="37">
        <v>24.468337693999999</v>
      </c>
      <c r="O904" s="37">
        <v>31.805522173</v>
      </c>
      <c r="P904" s="37">
        <v>9.7570491150999992</v>
      </c>
      <c r="Q904" s="37">
        <v>81.203348899999995</v>
      </c>
      <c r="R904" s="38">
        <v>701829</v>
      </c>
      <c r="S904" s="37">
        <v>2.1147</v>
      </c>
      <c r="T904" s="38">
        <v>9</v>
      </c>
      <c r="U904" s="38">
        <v>12</v>
      </c>
      <c r="V904" s="38">
        <v>1</v>
      </c>
    </row>
    <row r="905" spans="1:22" ht="13.5" customHeight="1" x14ac:dyDescent="0.2">
      <c r="A905" s="32" t="s">
        <v>901</v>
      </c>
      <c r="B905" s="32" t="s">
        <v>8824</v>
      </c>
      <c r="C905" s="32" t="s">
        <v>18146</v>
      </c>
      <c r="D905" s="37">
        <v>4.6237180000000002</v>
      </c>
      <c r="E905" s="39">
        <v>1012.97</v>
      </c>
      <c r="F905" s="39">
        <v>3271</v>
      </c>
      <c r="G905" s="39">
        <v>6206.96</v>
      </c>
      <c r="H905" s="38">
        <v>5</v>
      </c>
      <c r="I905" s="38">
        <v>6393</v>
      </c>
      <c r="J905" s="37">
        <v>10.686049525</v>
      </c>
      <c r="K905" s="37">
        <v>13.733684768</v>
      </c>
      <c r="L905" s="37">
        <v>16.495194526999999</v>
      </c>
      <c r="M905" s="37">
        <v>23.557857643999998</v>
      </c>
      <c r="N905" s="37">
        <v>12.861401356</v>
      </c>
      <c r="O905" s="37">
        <v>30.006470876000002</v>
      </c>
      <c r="P905" s="37">
        <v>9.8000000000000007</v>
      </c>
      <c r="Q905" s="37">
        <v>83.212155699999997</v>
      </c>
      <c r="R905" s="38">
        <v>180871</v>
      </c>
      <c r="S905" s="37">
        <v>2.1147</v>
      </c>
      <c r="T905" s="38">
        <v>3</v>
      </c>
      <c r="U905" s="38">
        <v>5</v>
      </c>
      <c r="V905" s="38">
        <v>1</v>
      </c>
    </row>
    <row r="906" spans="1:22" ht="13.5" customHeight="1" x14ac:dyDescent="0.2">
      <c r="A906" s="32" t="s">
        <v>902</v>
      </c>
      <c r="B906" s="32" t="s">
        <v>8825</v>
      </c>
      <c r="C906" s="32" t="s">
        <v>18146</v>
      </c>
      <c r="D906" s="37">
        <v>2.711535</v>
      </c>
      <c r="E906" s="39">
        <v>2239.9699999999998</v>
      </c>
      <c r="F906" s="39">
        <v>5333</v>
      </c>
      <c r="G906" s="39">
        <v>10085.469999999999</v>
      </c>
      <c r="H906" s="38">
        <v>6</v>
      </c>
      <c r="I906" s="38">
        <v>10376</v>
      </c>
      <c r="J906" s="37">
        <v>3.8212350932999999</v>
      </c>
      <c r="K906" s="37">
        <v>7.5248292955</v>
      </c>
      <c r="L906" s="37">
        <v>5.4653265543999998</v>
      </c>
      <c r="M906" s="37">
        <v>17.349358253999998</v>
      </c>
      <c r="N906" s="37">
        <v>7.2012853439000004</v>
      </c>
      <c r="O906" s="37">
        <v>13.244194988</v>
      </c>
      <c r="P906" s="37">
        <v>10.155575600000001</v>
      </c>
      <c r="Q906" s="37">
        <v>79.025961899999999</v>
      </c>
      <c r="R906" s="38">
        <v>219589</v>
      </c>
      <c r="S906" s="37">
        <v>2.1147</v>
      </c>
      <c r="T906" s="38">
        <v>3</v>
      </c>
      <c r="U906" s="38">
        <v>6</v>
      </c>
      <c r="V906" s="38">
        <v>1</v>
      </c>
    </row>
    <row r="907" spans="1:22" ht="13.5" customHeight="1" x14ac:dyDescent="0.2">
      <c r="A907" s="32" t="s">
        <v>903</v>
      </c>
      <c r="B907" s="32" t="s">
        <v>8826</v>
      </c>
      <c r="C907" s="32" t="s">
        <v>18146</v>
      </c>
      <c r="D907" s="37">
        <v>10.11228</v>
      </c>
      <c r="E907" s="39">
        <v>862.03</v>
      </c>
      <c r="F907" s="39">
        <v>2958</v>
      </c>
      <c r="G907" s="39">
        <v>4827.08</v>
      </c>
      <c r="H907" s="38">
        <v>5</v>
      </c>
      <c r="I907" s="38">
        <v>5851</v>
      </c>
      <c r="J907" s="37">
        <v>48.137088433000002</v>
      </c>
      <c r="K907" s="37">
        <v>39.703432268</v>
      </c>
      <c r="L907" s="37">
        <v>67.493926674999997</v>
      </c>
      <c r="M907" s="37">
        <v>29.975286740000001</v>
      </c>
      <c r="N907" s="37">
        <v>62.568475435000003</v>
      </c>
      <c r="O907" s="37">
        <v>46.764481701999998</v>
      </c>
      <c r="P907" s="37">
        <v>9.8000000000000007</v>
      </c>
      <c r="Q907" s="37">
        <v>67.044582000000005</v>
      </c>
      <c r="R907" s="38">
        <v>185940</v>
      </c>
      <c r="S907" s="37">
        <v>2.1147</v>
      </c>
      <c r="T907" s="38">
        <v>3</v>
      </c>
      <c r="U907" s="38">
        <v>5</v>
      </c>
      <c r="V907" s="38">
        <v>0</v>
      </c>
    </row>
    <row r="908" spans="1:22" ht="13.5" customHeight="1" x14ac:dyDescent="0.2">
      <c r="A908" s="32" t="s">
        <v>904</v>
      </c>
      <c r="B908" s="32" t="s">
        <v>8827</v>
      </c>
      <c r="C908" s="32" t="s">
        <v>18146</v>
      </c>
      <c r="D908" s="37">
        <v>4.383</v>
      </c>
      <c r="E908" s="39">
        <v>1112.02</v>
      </c>
      <c r="F908" s="39">
        <v>3040</v>
      </c>
      <c r="G908" s="39">
        <v>5713.61</v>
      </c>
      <c r="H908" s="38">
        <v>4</v>
      </c>
      <c r="I908" s="38">
        <v>6008</v>
      </c>
      <c r="J908" s="37">
        <v>25.517406324</v>
      </c>
      <c r="K908" s="37">
        <v>33.099872871999999</v>
      </c>
      <c r="L908" s="37">
        <v>42.342091807999999</v>
      </c>
      <c r="M908" s="37">
        <v>29.909017252000002</v>
      </c>
      <c r="N908" s="37">
        <v>43.049057675</v>
      </c>
      <c r="O908" s="37">
        <v>42.057025261</v>
      </c>
      <c r="P908" s="37">
        <v>9.8000000000000007</v>
      </c>
      <c r="Q908" s="37">
        <v>73.275105699999997</v>
      </c>
      <c r="R908" s="38">
        <v>219734</v>
      </c>
      <c r="S908" s="37">
        <v>2.1147</v>
      </c>
      <c r="T908" s="38">
        <v>2</v>
      </c>
      <c r="U908" s="38">
        <v>4</v>
      </c>
      <c r="V908" s="38">
        <v>1</v>
      </c>
    </row>
    <row r="909" spans="1:22" ht="13.5" customHeight="1" x14ac:dyDescent="0.2">
      <c r="A909" s="32" t="s">
        <v>905</v>
      </c>
      <c r="B909" s="32" t="s">
        <v>8828</v>
      </c>
      <c r="C909" s="32" t="s">
        <v>18146</v>
      </c>
      <c r="D909" s="37">
        <v>4.1327360000000004</v>
      </c>
      <c r="E909" s="39">
        <v>1216.02</v>
      </c>
      <c r="F909" s="39">
        <v>3081</v>
      </c>
      <c r="G909" s="39">
        <v>4965.3999999999996</v>
      </c>
      <c r="H909" s="38">
        <v>4</v>
      </c>
      <c r="I909" s="38">
        <v>6103</v>
      </c>
      <c r="J909" s="37">
        <v>5.3670380817999996</v>
      </c>
      <c r="K909" s="37">
        <v>5.6992206903999998</v>
      </c>
      <c r="L909" s="37">
        <v>2.4804147970999999</v>
      </c>
      <c r="M909" s="37">
        <v>32.408448329000002</v>
      </c>
      <c r="N909" s="37">
        <v>9.5932885646999999</v>
      </c>
      <c r="O909" s="37">
        <v>11.168440957</v>
      </c>
      <c r="P909" s="37">
        <v>9.8000000000000007</v>
      </c>
      <c r="Q909" s="37">
        <v>62.142437800000003</v>
      </c>
      <c r="R909" s="38">
        <v>192807</v>
      </c>
      <c r="S909" s="37">
        <v>2.1147</v>
      </c>
      <c r="T909" s="38">
        <v>1</v>
      </c>
      <c r="U909" s="38">
        <v>4</v>
      </c>
      <c r="V909" s="38">
        <v>2</v>
      </c>
    </row>
    <row r="910" spans="1:22" ht="13.5" customHeight="1" x14ac:dyDescent="0.2">
      <c r="A910" s="32" t="s">
        <v>906</v>
      </c>
      <c r="B910" s="32" t="s">
        <v>8829</v>
      </c>
      <c r="C910" s="32" t="s">
        <v>18146</v>
      </c>
      <c r="D910" s="37">
        <v>4.0521479999999999</v>
      </c>
      <c r="E910" s="39">
        <v>2393.96</v>
      </c>
      <c r="F910" s="39">
        <v>8137</v>
      </c>
      <c r="G910" s="39">
        <v>15157.61</v>
      </c>
      <c r="H910" s="38">
        <v>16</v>
      </c>
      <c r="I910" s="38">
        <v>16011</v>
      </c>
      <c r="J910" s="37">
        <v>12.059343403</v>
      </c>
      <c r="K910" s="37">
        <v>16.861563941</v>
      </c>
      <c r="L910" s="37">
        <v>22.608531073000002</v>
      </c>
      <c r="M910" s="37">
        <v>35.014415964000001</v>
      </c>
      <c r="N910" s="37">
        <v>14.742534343000001</v>
      </c>
      <c r="O910" s="37">
        <v>36.487314808999997</v>
      </c>
      <c r="P910" s="37">
        <v>9.7659259783000003</v>
      </c>
      <c r="Q910" s="37">
        <v>78.6118381</v>
      </c>
      <c r="R910" s="38">
        <v>496274</v>
      </c>
      <c r="S910" s="37">
        <v>2.1147</v>
      </c>
      <c r="T910" s="38">
        <v>8</v>
      </c>
      <c r="U910" s="38">
        <v>12</v>
      </c>
      <c r="V910" s="38">
        <v>0</v>
      </c>
    </row>
    <row r="911" spans="1:22" ht="13.5" customHeight="1" x14ac:dyDescent="0.2">
      <c r="A911" s="32" t="s">
        <v>907</v>
      </c>
      <c r="B911" s="32" t="s">
        <v>8830</v>
      </c>
      <c r="C911" s="32" t="s">
        <v>18146</v>
      </c>
      <c r="D911" s="37">
        <v>2.3251409999999999</v>
      </c>
      <c r="E911" s="39">
        <v>724.02</v>
      </c>
      <c r="F911" s="39">
        <v>2259</v>
      </c>
      <c r="G911" s="39">
        <v>4348.84</v>
      </c>
      <c r="H911" s="38">
        <v>1</v>
      </c>
      <c r="I911" s="38">
        <v>4549</v>
      </c>
      <c r="J911" s="37">
        <v>10.101734048000001</v>
      </c>
      <c r="K911" s="37">
        <v>18.792631060000001</v>
      </c>
      <c r="L911" s="37">
        <v>18.189424235000001</v>
      </c>
      <c r="M911" s="37">
        <v>18.172273705999999</v>
      </c>
      <c r="N911" s="37">
        <v>20.104476076000001</v>
      </c>
      <c r="O911" s="37">
        <v>34.943248589</v>
      </c>
      <c r="P911" s="37">
        <v>9.8000000000000007</v>
      </c>
      <c r="Q911" s="37">
        <v>54.014323599999997</v>
      </c>
      <c r="R911" s="38">
        <v>84127</v>
      </c>
      <c r="S911" s="37">
        <v>2.1147</v>
      </c>
      <c r="T911" s="38">
        <v>0</v>
      </c>
      <c r="U911" s="38">
        <v>1</v>
      </c>
      <c r="V911" s="38">
        <v>0</v>
      </c>
    </row>
    <row r="912" spans="1:22" ht="13.5" customHeight="1" x14ac:dyDescent="0.2">
      <c r="A912" s="32" t="s">
        <v>908</v>
      </c>
      <c r="B912" s="32" t="s">
        <v>8831</v>
      </c>
      <c r="C912" s="32" t="s">
        <v>18146</v>
      </c>
      <c r="D912" s="37">
        <v>6.027768</v>
      </c>
      <c r="E912" s="39">
        <v>1767.95</v>
      </c>
      <c r="F912" s="39">
        <v>6418</v>
      </c>
      <c r="G912" s="39">
        <v>9664.76</v>
      </c>
      <c r="H912" s="38">
        <v>11</v>
      </c>
      <c r="I912" s="38">
        <v>12801</v>
      </c>
      <c r="J912" s="37">
        <v>24.15564767</v>
      </c>
      <c r="K912" s="37">
        <v>27.672592633000001</v>
      </c>
      <c r="L912" s="37">
        <v>20.453525117000002</v>
      </c>
      <c r="M912" s="37">
        <v>28.331618580000001</v>
      </c>
      <c r="N912" s="37">
        <v>42.280494160000003</v>
      </c>
      <c r="O912" s="37">
        <v>28.985133878999999</v>
      </c>
      <c r="P912" s="37">
        <v>9.7575432040999992</v>
      </c>
      <c r="Q912" s="37">
        <v>89.535809599999993</v>
      </c>
      <c r="R912" s="38">
        <v>352385</v>
      </c>
      <c r="S912" s="37">
        <v>2.1147</v>
      </c>
      <c r="T912" s="38">
        <v>5</v>
      </c>
      <c r="U912" s="38">
        <v>8</v>
      </c>
      <c r="V912" s="38">
        <v>1</v>
      </c>
    </row>
    <row r="913" spans="1:22" ht="13.5" customHeight="1" x14ac:dyDescent="0.2">
      <c r="A913" s="32" t="s">
        <v>909</v>
      </c>
      <c r="B913" s="32" t="s">
        <v>8832</v>
      </c>
      <c r="C913" s="32" t="s">
        <v>18146</v>
      </c>
      <c r="D913" s="37">
        <v>4.1685309999999998</v>
      </c>
      <c r="E913" s="39">
        <v>1563.04</v>
      </c>
      <c r="F913" s="39">
        <v>4486</v>
      </c>
      <c r="G913" s="39">
        <v>7935.34</v>
      </c>
      <c r="H913" s="38">
        <v>8</v>
      </c>
      <c r="I913" s="38">
        <v>8998</v>
      </c>
      <c r="J913" s="37">
        <v>32.451955583</v>
      </c>
      <c r="K913" s="37">
        <v>41.858710664999997</v>
      </c>
      <c r="L913" s="37">
        <v>48.776919874999997</v>
      </c>
      <c r="M913" s="37">
        <v>26.8922095</v>
      </c>
      <c r="N913" s="37">
        <v>53.032658523999999</v>
      </c>
      <c r="O913" s="37">
        <v>47.450057405000003</v>
      </c>
      <c r="P913" s="37">
        <v>9.8000000000000007</v>
      </c>
      <c r="Q913" s="37">
        <v>81.575088699999995</v>
      </c>
      <c r="R913" s="38">
        <v>292120</v>
      </c>
      <c r="S913" s="37">
        <v>2.1147</v>
      </c>
      <c r="T913" s="38">
        <v>3</v>
      </c>
      <c r="U913" s="38">
        <v>7</v>
      </c>
      <c r="V913" s="38">
        <v>1</v>
      </c>
    </row>
    <row r="914" spans="1:22" ht="13.5" customHeight="1" x14ac:dyDescent="0.2">
      <c r="A914" s="32" t="s">
        <v>910</v>
      </c>
      <c r="B914" s="32" t="s">
        <v>8833</v>
      </c>
      <c r="C914" s="32" t="s">
        <v>18146</v>
      </c>
      <c r="D914" s="37">
        <v>4.3558659999999998</v>
      </c>
      <c r="E914" s="39">
        <v>210.99</v>
      </c>
      <c r="F914" s="39">
        <v>1429</v>
      </c>
      <c r="G914" s="39">
        <v>593.25</v>
      </c>
      <c r="H914" s="38">
        <v>2</v>
      </c>
      <c r="I914" s="38">
        <v>3305</v>
      </c>
      <c r="J914" s="37">
        <v>69.927298323000002</v>
      </c>
      <c r="K914" s="37">
        <v>50.281050980000003</v>
      </c>
      <c r="L914" s="37">
        <v>53.452987297999996</v>
      </c>
      <c r="M914" s="37">
        <v>27.24909714</v>
      </c>
      <c r="N914" s="37">
        <v>57.920371838999998</v>
      </c>
      <c r="O914" s="37">
        <v>85.622544180999995</v>
      </c>
      <c r="P914" s="37">
        <v>9.8000000000000007</v>
      </c>
      <c r="Q914" s="37">
        <v>65.346887699999996</v>
      </c>
      <c r="R914" s="38">
        <v>135148</v>
      </c>
      <c r="S914" s="37">
        <v>2.1147</v>
      </c>
      <c r="T914" s="38">
        <v>0</v>
      </c>
      <c r="U914" s="38">
        <v>1</v>
      </c>
      <c r="V914" s="38">
        <v>0</v>
      </c>
    </row>
    <row r="915" spans="1:22" ht="13.5" customHeight="1" x14ac:dyDescent="0.2">
      <c r="A915" s="32" t="s">
        <v>911</v>
      </c>
      <c r="B915" s="32" t="s">
        <v>8834</v>
      </c>
      <c r="C915" s="32" t="s">
        <v>18146</v>
      </c>
      <c r="D915" s="37">
        <v>3.832271</v>
      </c>
      <c r="E915" s="39">
        <v>1623.04</v>
      </c>
      <c r="F915" s="39">
        <v>4337</v>
      </c>
      <c r="G915" s="39">
        <v>7860.35</v>
      </c>
      <c r="H915" s="38">
        <v>8</v>
      </c>
      <c r="I915" s="38">
        <v>8973</v>
      </c>
      <c r="J915" s="37">
        <v>39.728506897999999</v>
      </c>
      <c r="K915" s="37">
        <v>39.342544130999997</v>
      </c>
      <c r="L915" s="37">
        <v>57.886564577000001</v>
      </c>
      <c r="M915" s="37">
        <v>31.510380357999999</v>
      </c>
      <c r="N915" s="37">
        <v>59.720313570000002</v>
      </c>
      <c r="O915" s="37">
        <v>39.075374193000002</v>
      </c>
      <c r="P915" s="37">
        <v>9.8000000000000007</v>
      </c>
      <c r="Q915" s="37">
        <v>87.617360099999999</v>
      </c>
      <c r="R915" s="38">
        <v>244648</v>
      </c>
      <c r="S915" s="37">
        <v>2.1147</v>
      </c>
      <c r="T915" s="38">
        <v>4</v>
      </c>
      <c r="U915" s="38">
        <v>7</v>
      </c>
      <c r="V915" s="38">
        <v>1</v>
      </c>
    </row>
    <row r="916" spans="1:22" ht="13.5" customHeight="1" x14ac:dyDescent="0.2">
      <c r="A916" s="32" t="s">
        <v>912</v>
      </c>
      <c r="B916" s="32" t="s">
        <v>8835</v>
      </c>
      <c r="C916" s="32" t="s">
        <v>18146</v>
      </c>
      <c r="D916" s="37">
        <v>6.852411</v>
      </c>
      <c r="E916" s="39">
        <v>2378.98</v>
      </c>
      <c r="F916" s="39">
        <v>8088</v>
      </c>
      <c r="G916" s="39">
        <v>15343.99</v>
      </c>
      <c r="H916" s="38">
        <v>9</v>
      </c>
      <c r="I916" s="38">
        <v>16005</v>
      </c>
      <c r="J916" s="37">
        <v>11.519078407</v>
      </c>
      <c r="K916" s="37">
        <v>13.554182484</v>
      </c>
      <c r="L916" s="37">
        <v>21.229319693000001</v>
      </c>
      <c r="M916" s="37">
        <v>28.461982499000001</v>
      </c>
      <c r="N916" s="37">
        <v>13.138485525</v>
      </c>
      <c r="O916" s="37">
        <v>23.065824428999999</v>
      </c>
      <c r="P916" s="37">
        <v>9.7941463414999994</v>
      </c>
      <c r="Q916" s="37">
        <v>80.170339499999997</v>
      </c>
      <c r="R916" s="38">
        <v>446854</v>
      </c>
      <c r="S916" s="37">
        <v>2.1147</v>
      </c>
      <c r="T916" s="38">
        <v>3</v>
      </c>
      <c r="U916" s="38">
        <v>9</v>
      </c>
      <c r="V916" s="38">
        <v>0</v>
      </c>
    </row>
    <row r="917" spans="1:22" ht="13.5" customHeight="1" x14ac:dyDescent="0.2">
      <c r="A917" s="32" t="s">
        <v>913</v>
      </c>
      <c r="B917" s="32" t="s">
        <v>8836</v>
      </c>
      <c r="C917" s="32" t="s">
        <v>18146</v>
      </c>
      <c r="D917" s="37">
        <v>4.9321089999999996</v>
      </c>
      <c r="E917" s="39">
        <v>783</v>
      </c>
      <c r="F917" s="39">
        <v>2095</v>
      </c>
      <c r="G917" s="39">
        <v>3372.58</v>
      </c>
      <c r="H917" s="38">
        <v>3</v>
      </c>
      <c r="I917" s="38">
        <v>4128</v>
      </c>
      <c r="J917" s="37">
        <v>30.272817871000001</v>
      </c>
      <c r="K917" s="37">
        <v>33.192646642</v>
      </c>
      <c r="L917" s="37">
        <v>32.868511153999997</v>
      </c>
      <c r="M917" s="37">
        <v>24.628638788</v>
      </c>
      <c r="N917" s="37">
        <v>37.205521842000003</v>
      </c>
      <c r="O917" s="37">
        <v>53.413034488999998</v>
      </c>
      <c r="P917" s="37">
        <v>9.8000000000000007</v>
      </c>
      <c r="Q917" s="37">
        <v>80.407610500000004</v>
      </c>
      <c r="R917" s="38">
        <v>97296</v>
      </c>
      <c r="S917" s="37">
        <v>2.1147</v>
      </c>
      <c r="T917" s="38">
        <v>2</v>
      </c>
      <c r="U917" s="38">
        <v>3</v>
      </c>
      <c r="V917" s="38">
        <v>1</v>
      </c>
    </row>
    <row r="918" spans="1:22" ht="13.5" customHeight="1" x14ac:dyDescent="0.2">
      <c r="A918" s="32" t="s">
        <v>914</v>
      </c>
      <c r="B918" s="32" t="s">
        <v>8837</v>
      </c>
      <c r="C918" s="32" t="s">
        <v>18146</v>
      </c>
      <c r="D918" s="37">
        <v>6.6392819999999997</v>
      </c>
      <c r="E918" s="39">
        <v>2221.98</v>
      </c>
      <c r="F918" s="39">
        <v>6269</v>
      </c>
      <c r="G918" s="39">
        <v>9593.99</v>
      </c>
      <c r="H918" s="38">
        <v>10</v>
      </c>
      <c r="I918" s="38">
        <v>12132</v>
      </c>
      <c r="J918" s="37">
        <v>8.0365254681000007</v>
      </c>
      <c r="K918" s="37">
        <v>11.563839128</v>
      </c>
      <c r="L918" s="37">
        <v>2.8489706979</v>
      </c>
      <c r="M918" s="37">
        <v>19.723122665999998</v>
      </c>
      <c r="N918" s="37">
        <v>22.803725984</v>
      </c>
      <c r="O918" s="37">
        <v>17.453348789</v>
      </c>
      <c r="P918" s="37">
        <v>9.8000000000000007</v>
      </c>
      <c r="Q918" s="37">
        <v>81.969435899999993</v>
      </c>
      <c r="R918" s="38">
        <v>322917</v>
      </c>
      <c r="S918" s="37">
        <v>2.1147</v>
      </c>
      <c r="T918" s="38">
        <v>5</v>
      </c>
      <c r="U918" s="38">
        <v>7</v>
      </c>
      <c r="V918" s="38">
        <v>0</v>
      </c>
    </row>
    <row r="919" spans="1:22" ht="13.5" customHeight="1" x14ac:dyDescent="0.2">
      <c r="A919" s="32" t="s">
        <v>915</v>
      </c>
      <c r="B919" s="32" t="s">
        <v>8838</v>
      </c>
      <c r="C919" s="32" t="s">
        <v>18146</v>
      </c>
      <c r="D919" s="37">
        <v>8.9127379999999992</v>
      </c>
      <c r="E919" s="39">
        <v>2180.9499999999998</v>
      </c>
      <c r="F919" s="39">
        <v>8322</v>
      </c>
      <c r="G919" s="39">
        <v>15411.86</v>
      </c>
      <c r="H919" s="38">
        <v>12</v>
      </c>
      <c r="I919" s="38">
        <v>16283</v>
      </c>
      <c r="J919" s="37">
        <v>14.374219003</v>
      </c>
      <c r="K919" s="37">
        <v>20.004860959999998</v>
      </c>
      <c r="L919" s="37">
        <v>24.698257742999999</v>
      </c>
      <c r="M919" s="37">
        <v>36.097530782</v>
      </c>
      <c r="N919" s="37">
        <v>16.343012697999999</v>
      </c>
      <c r="O919" s="37">
        <v>44.031042106000001</v>
      </c>
      <c r="P919" s="37">
        <v>9.8000000000000007</v>
      </c>
      <c r="Q919" s="37">
        <v>91.715816700000005</v>
      </c>
      <c r="R919" s="38">
        <v>463621</v>
      </c>
      <c r="S919" s="37">
        <v>2.1147</v>
      </c>
      <c r="T919" s="38">
        <v>7</v>
      </c>
      <c r="U919" s="38">
        <v>11</v>
      </c>
      <c r="V919" s="38">
        <v>2</v>
      </c>
    </row>
    <row r="920" spans="1:22" ht="13.5" customHeight="1" x14ac:dyDescent="0.2">
      <c r="A920" s="32" t="s">
        <v>916</v>
      </c>
      <c r="B920" s="32" t="s">
        <v>8839</v>
      </c>
      <c r="C920" s="32" t="s">
        <v>18146</v>
      </c>
      <c r="D920" s="37">
        <v>6.8713309999999996</v>
      </c>
      <c r="E920" s="39">
        <v>1095</v>
      </c>
      <c r="F920" s="39">
        <v>2666</v>
      </c>
      <c r="G920" s="39">
        <v>4505.12</v>
      </c>
      <c r="H920" s="38">
        <v>6</v>
      </c>
      <c r="I920" s="38">
        <v>5271</v>
      </c>
      <c r="J920" s="37">
        <v>19.608053676000001</v>
      </c>
      <c r="K920" s="37">
        <v>22.264129435000001</v>
      </c>
      <c r="L920" s="37">
        <v>18.230641153000001</v>
      </c>
      <c r="M920" s="37">
        <v>26.739028829999999</v>
      </c>
      <c r="N920" s="37">
        <v>32.098085505999997</v>
      </c>
      <c r="O920" s="37">
        <v>33.123389387000003</v>
      </c>
      <c r="P920" s="37">
        <v>9.8000000000000007</v>
      </c>
      <c r="Q920" s="37">
        <v>87.877163600000003</v>
      </c>
      <c r="R920" s="38">
        <v>140989</v>
      </c>
      <c r="S920" s="37">
        <v>2.1147</v>
      </c>
      <c r="T920" s="38">
        <v>3</v>
      </c>
      <c r="U920" s="38">
        <v>4</v>
      </c>
      <c r="V920" s="38">
        <v>1</v>
      </c>
    </row>
    <row r="921" spans="1:22" ht="13.5" customHeight="1" x14ac:dyDescent="0.2">
      <c r="A921" s="32" t="s">
        <v>917</v>
      </c>
      <c r="B921" s="32" t="s">
        <v>8840</v>
      </c>
      <c r="C921" s="32" t="s">
        <v>18146</v>
      </c>
      <c r="D921" s="37">
        <v>5.567069</v>
      </c>
      <c r="E921" s="39">
        <v>934.97</v>
      </c>
      <c r="F921" s="39">
        <v>5700</v>
      </c>
      <c r="G921" s="39">
        <v>9986.59</v>
      </c>
      <c r="H921" s="38">
        <v>7</v>
      </c>
      <c r="I921" s="38">
        <v>12866</v>
      </c>
      <c r="J921" s="37">
        <v>15.100916358999999</v>
      </c>
      <c r="K921" s="37">
        <v>32.277143090000003</v>
      </c>
      <c r="L921" s="37">
        <v>20.404858358999999</v>
      </c>
      <c r="M921" s="37">
        <v>34.708998360999999</v>
      </c>
      <c r="N921" s="37">
        <v>38.086413172999997</v>
      </c>
      <c r="O921" s="37">
        <v>57.535316463000001</v>
      </c>
      <c r="P921" s="37">
        <v>9.714322804</v>
      </c>
      <c r="Q921" s="37">
        <v>92.271889900000005</v>
      </c>
      <c r="R921" s="38">
        <v>227131</v>
      </c>
      <c r="S921" s="37">
        <v>2.1147</v>
      </c>
      <c r="T921" s="38">
        <v>4</v>
      </c>
      <c r="U921" s="38">
        <v>7</v>
      </c>
      <c r="V921" s="38">
        <v>0</v>
      </c>
    </row>
    <row r="922" spans="1:22" ht="13.5" customHeight="1" x14ac:dyDescent="0.2">
      <c r="A922" s="32" t="s">
        <v>918</v>
      </c>
      <c r="B922" s="32" t="s">
        <v>8841</v>
      </c>
      <c r="C922" s="32" t="s">
        <v>18146</v>
      </c>
      <c r="D922" s="37">
        <v>10.22958</v>
      </c>
      <c r="E922" s="39">
        <v>863.99</v>
      </c>
      <c r="F922" s="39">
        <v>2010</v>
      </c>
      <c r="G922" s="39">
        <v>4033.66</v>
      </c>
      <c r="H922" s="38">
        <v>3</v>
      </c>
      <c r="I922" s="38">
        <v>4149</v>
      </c>
      <c r="J922" s="37">
        <v>12.248331893</v>
      </c>
      <c r="K922" s="37">
        <v>15.4098468</v>
      </c>
      <c r="L922" s="37">
        <v>18.042508366</v>
      </c>
      <c r="M922" s="37">
        <v>23.345582262000001</v>
      </c>
      <c r="N922" s="37">
        <v>14.530869222</v>
      </c>
      <c r="O922" s="37">
        <v>33.134565056</v>
      </c>
      <c r="P922" s="37">
        <v>9.8000000000000007</v>
      </c>
      <c r="Q922" s="37">
        <v>92.471650100000005</v>
      </c>
      <c r="R922" s="38">
        <v>198872</v>
      </c>
      <c r="S922" s="37">
        <v>2.1147</v>
      </c>
      <c r="T922" s="38">
        <v>1</v>
      </c>
      <c r="U922" s="38">
        <v>3</v>
      </c>
      <c r="V922" s="38">
        <v>2</v>
      </c>
    </row>
    <row r="923" spans="1:22" ht="13.5" customHeight="1" x14ac:dyDescent="0.2">
      <c r="A923" s="32" t="s">
        <v>919</v>
      </c>
      <c r="B923" s="32" t="s">
        <v>8842</v>
      </c>
      <c r="C923" s="32" t="s">
        <v>18146</v>
      </c>
      <c r="D923" s="37">
        <v>5.2672179999999997</v>
      </c>
      <c r="E923" s="39">
        <v>1039.98</v>
      </c>
      <c r="F923" s="39">
        <v>4489</v>
      </c>
      <c r="G923" s="39">
        <v>8154.74</v>
      </c>
      <c r="H923" s="38">
        <v>6</v>
      </c>
      <c r="I923" s="38">
        <v>8655</v>
      </c>
      <c r="J923" s="37">
        <v>23.462784115000002</v>
      </c>
      <c r="K923" s="37">
        <v>29.250213789</v>
      </c>
      <c r="L923" s="37">
        <v>40.842419579000001</v>
      </c>
      <c r="M923" s="37">
        <v>31.410233649999999</v>
      </c>
      <c r="N923" s="37">
        <v>52.973962610999997</v>
      </c>
      <c r="O923" s="37">
        <v>41.389263968000002</v>
      </c>
      <c r="P923" s="37">
        <v>9.8000000000000007</v>
      </c>
      <c r="Q923" s="37">
        <v>92.308438100000004</v>
      </c>
      <c r="R923" s="38">
        <v>236733</v>
      </c>
      <c r="S923" s="37">
        <v>2.1147</v>
      </c>
      <c r="T923" s="38">
        <v>5</v>
      </c>
      <c r="U923" s="38">
        <v>4</v>
      </c>
      <c r="V923" s="38">
        <v>1</v>
      </c>
    </row>
    <row r="924" spans="1:22" ht="13.5" customHeight="1" x14ac:dyDescent="0.2">
      <c r="A924" s="32" t="s">
        <v>920</v>
      </c>
      <c r="B924" s="32" t="s">
        <v>8843</v>
      </c>
      <c r="C924" s="32" t="s">
        <v>18146</v>
      </c>
      <c r="D924" s="37">
        <v>5.2278380000000002</v>
      </c>
      <c r="E924" s="39">
        <v>812.02</v>
      </c>
      <c r="F924" s="39">
        <v>2519</v>
      </c>
      <c r="G924" s="39">
        <v>4744.68</v>
      </c>
      <c r="H924" s="38">
        <v>4</v>
      </c>
      <c r="I924" s="38">
        <v>4986</v>
      </c>
      <c r="J924" s="37">
        <v>5.1274539682000002</v>
      </c>
      <c r="K924" s="37">
        <v>8.6129302409000008</v>
      </c>
      <c r="L924" s="37">
        <v>3.7193286371999998</v>
      </c>
      <c r="M924" s="37">
        <v>14.382387722000001</v>
      </c>
      <c r="N924" s="37">
        <v>11.079044598999999</v>
      </c>
      <c r="O924" s="37">
        <v>23.948807687999999</v>
      </c>
      <c r="P924" s="37">
        <v>9.8000000000000007</v>
      </c>
      <c r="Q924" s="37">
        <v>86.830982300000002</v>
      </c>
      <c r="R924" s="38">
        <v>104283</v>
      </c>
      <c r="S924" s="37">
        <v>2.1147</v>
      </c>
      <c r="T924" s="38">
        <v>2</v>
      </c>
      <c r="U924" s="38">
        <v>4</v>
      </c>
      <c r="V924" s="38">
        <v>0</v>
      </c>
    </row>
    <row r="925" spans="1:22" ht="13.5" customHeight="1" x14ac:dyDescent="0.2">
      <c r="A925" s="32" t="s">
        <v>921</v>
      </c>
      <c r="B925" s="32" t="s">
        <v>8844</v>
      </c>
      <c r="C925" s="32" t="s">
        <v>18146</v>
      </c>
      <c r="D925" s="37">
        <v>4.5262950000000002</v>
      </c>
      <c r="E925" s="39">
        <v>1914.99</v>
      </c>
      <c r="F925" s="39">
        <v>5889</v>
      </c>
      <c r="G925" s="39">
        <v>10872.02</v>
      </c>
      <c r="H925" s="38">
        <v>9</v>
      </c>
      <c r="I925" s="38">
        <v>11413</v>
      </c>
      <c r="J925" s="37">
        <v>16.887838980000001</v>
      </c>
      <c r="K925" s="37">
        <v>24.714470626000001</v>
      </c>
      <c r="L925" s="37">
        <v>28.135315673000001</v>
      </c>
      <c r="M925" s="37">
        <v>31.061924284</v>
      </c>
      <c r="N925" s="37">
        <v>32.367349695000001</v>
      </c>
      <c r="O925" s="37">
        <v>29.291515296</v>
      </c>
      <c r="P925" s="37">
        <v>9.8000000000000007</v>
      </c>
      <c r="Q925" s="37">
        <v>79.969328700000005</v>
      </c>
      <c r="R925" s="38">
        <v>357694</v>
      </c>
      <c r="S925" s="37">
        <v>2.1147</v>
      </c>
      <c r="T925" s="38">
        <v>5</v>
      </c>
      <c r="U925" s="38">
        <v>9</v>
      </c>
      <c r="V925" s="38">
        <v>2</v>
      </c>
    </row>
    <row r="926" spans="1:22" ht="13.5" customHeight="1" x14ac:dyDescent="0.2">
      <c r="A926" s="32" t="s">
        <v>922</v>
      </c>
      <c r="B926" s="32" t="s">
        <v>8845</v>
      </c>
      <c r="C926" s="32" t="s">
        <v>18146</v>
      </c>
      <c r="D926" s="37">
        <v>5.4997800000000003</v>
      </c>
      <c r="E926" s="39">
        <v>1179.01</v>
      </c>
      <c r="F926" s="39">
        <v>3204</v>
      </c>
      <c r="G926" s="39">
        <v>6152.49</v>
      </c>
      <c r="H926" s="38">
        <v>5</v>
      </c>
      <c r="I926" s="38">
        <v>6373</v>
      </c>
      <c r="J926" s="37">
        <v>14.760466920000001</v>
      </c>
      <c r="K926" s="37">
        <v>18.090153859000001</v>
      </c>
      <c r="L926" s="37">
        <v>25.999003513000002</v>
      </c>
      <c r="M926" s="37">
        <v>22.410975239999999</v>
      </c>
      <c r="N926" s="37">
        <v>24.759693807000001</v>
      </c>
      <c r="O926" s="37">
        <v>19.016985866999999</v>
      </c>
      <c r="P926" s="37">
        <v>9.8000000000000007</v>
      </c>
      <c r="Q926" s="37">
        <v>61.189405399999998</v>
      </c>
      <c r="R926" s="38">
        <v>231679</v>
      </c>
      <c r="S926" s="37">
        <v>2.1147</v>
      </c>
      <c r="T926" s="38">
        <v>1</v>
      </c>
      <c r="U926" s="38">
        <v>3</v>
      </c>
      <c r="V926" s="38">
        <v>0</v>
      </c>
    </row>
    <row r="927" spans="1:22" ht="13.5" customHeight="1" x14ac:dyDescent="0.2">
      <c r="A927" s="32" t="s">
        <v>923</v>
      </c>
      <c r="B927" s="32" t="s">
        <v>8846</v>
      </c>
      <c r="C927" s="32" t="s">
        <v>18146</v>
      </c>
      <c r="D927" s="37">
        <v>4.0051240000000004</v>
      </c>
      <c r="E927" s="39">
        <v>1188.96</v>
      </c>
      <c r="F927" s="39">
        <v>5630</v>
      </c>
      <c r="G927" s="39">
        <v>6666.54</v>
      </c>
      <c r="H927" s="38">
        <v>9</v>
      </c>
      <c r="I927" s="38">
        <v>11429</v>
      </c>
      <c r="J927" s="37">
        <v>54.352986307000002</v>
      </c>
      <c r="K927" s="37">
        <v>46.254921504000002</v>
      </c>
      <c r="L927" s="37">
        <v>61.988142361999998</v>
      </c>
      <c r="M927" s="37">
        <v>24.582391168000001</v>
      </c>
      <c r="N927" s="37">
        <v>72.662865264000004</v>
      </c>
      <c r="O927" s="37">
        <v>76.155422986000005</v>
      </c>
      <c r="P927" s="37">
        <v>9.8000000000000007</v>
      </c>
      <c r="Q927" s="37">
        <v>77.115766600000001</v>
      </c>
      <c r="R927" s="38">
        <v>470182</v>
      </c>
      <c r="S927" s="37">
        <v>2.1147</v>
      </c>
      <c r="T927" s="38">
        <v>7</v>
      </c>
      <c r="U927" s="38">
        <v>9</v>
      </c>
      <c r="V927" s="38">
        <v>0</v>
      </c>
    </row>
    <row r="928" spans="1:22" ht="13.5" customHeight="1" x14ac:dyDescent="0.2">
      <c r="A928" s="32" t="s">
        <v>924</v>
      </c>
      <c r="B928" s="32" t="s">
        <v>8847</v>
      </c>
      <c r="C928" s="32" t="s">
        <v>18146</v>
      </c>
      <c r="D928" s="37">
        <v>4.9125589999999999</v>
      </c>
      <c r="E928" s="39">
        <v>512.02</v>
      </c>
      <c r="F928" s="39">
        <v>3365</v>
      </c>
      <c r="G928" s="39">
        <v>5953.87</v>
      </c>
      <c r="H928" s="38">
        <v>7</v>
      </c>
      <c r="I928" s="38">
        <v>7041</v>
      </c>
      <c r="J928" s="37">
        <v>14.496310675</v>
      </c>
      <c r="K928" s="37">
        <v>26.015245469</v>
      </c>
      <c r="L928" s="37">
        <v>22.825356435</v>
      </c>
      <c r="M928" s="37">
        <v>34.187565661999997</v>
      </c>
      <c r="N928" s="37">
        <v>43.451746372999999</v>
      </c>
      <c r="O928" s="37">
        <v>43.032234414000001</v>
      </c>
      <c r="P928" s="37">
        <v>9.8000000000000007</v>
      </c>
      <c r="Q928" s="37">
        <v>89.946334100000001</v>
      </c>
      <c r="R928" s="38">
        <v>120241</v>
      </c>
      <c r="S928" s="37">
        <v>2.1147</v>
      </c>
      <c r="T928" s="38">
        <v>5</v>
      </c>
      <c r="U928" s="38">
        <v>6</v>
      </c>
      <c r="V928" s="38">
        <v>0</v>
      </c>
    </row>
    <row r="929" spans="1:22" ht="13.5" customHeight="1" x14ac:dyDescent="0.2">
      <c r="A929" s="32" t="s">
        <v>925</v>
      </c>
      <c r="B929" s="32" t="s">
        <v>8848</v>
      </c>
      <c r="C929" s="32" t="s">
        <v>18146</v>
      </c>
      <c r="D929" s="37">
        <v>5.3282670000000003</v>
      </c>
      <c r="E929" s="39">
        <v>1014.02</v>
      </c>
      <c r="F929" s="39">
        <v>2667</v>
      </c>
      <c r="G929" s="39">
        <v>5291.24</v>
      </c>
      <c r="H929" s="38">
        <v>3</v>
      </c>
      <c r="I929" s="38">
        <v>5368</v>
      </c>
      <c r="J929" s="37">
        <v>16.298711102999999</v>
      </c>
      <c r="K929" s="37">
        <v>20.602436708999999</v>
      </c>
      <c r="L929" s="37">
        <v>34.626881365000003</v>
      </c>
      <c r="M929" s="37">
        <v>34.836697426999997</v>
      </c>
      <c r="N929" s="37">
        <v>14.299002503000001</v>
      </c>
      <c r="O929" s="37">
        <v>13.194976090000001</v>
      </c>
      <c r="P929" s="37">
        <v>9.8000000000000007</v>
      </c>
      <c r="Q929" s="37">
        <v>74.474913200000003</v>
      </c>
      <c r="R929" s="38">
        <v>262718</v>
      </c>
      <c r="S929" s="37">
        <v>2.1147</v>
      </c>
      <c r="T929" s="38">
        <v>0</v>
      </c>
      <c r="U929" s="38">
        <v>1</v>
      </c>
      <c r="V929" s="38">
        <v>2</v>
      </c>
    </row>
    <row r="930" spans="1:22" ht="13.5" customHeight="1" x14ac:dyDescent="0.2">
      <c r="A930" s="32" t="s">
        <v>926</v>
      </c>
      <c r="B930" s="32" t="s">
        <v>8849</v>
      </c>
      <c r="C930" s="32" t="s">
        <v>18146</v>
      </c>
      <c r="D930" s="37">
        <v>1.365232</v>
      </c>
      <c r="E930" s="39">
        <v>329.01</v>
      </c>
      <c r="F930" s="39">
        <v>854</v>
      </c>
      <c r="G930" s="39">
        <v>428.6</v>
      </c>
      <c r="H930" s="38">
        <v>1</v>
      </c>
      <c r="I930" s="38">
        <v>1870</v>
      </c>
      <c r="J930" s="37">
        <v>84.783080593999998</v>
      </c>
      <c r="K930" s="37">
        <v>66.087413338000005</v>
      </c>
      <c r="L930" s="37">
        <v>42.994230195999997</v>
      </c>
      <c r="M930" s="37">
        <v>26.023313330000001</v>
      </c>
      <c r="N930" s="37">
        <v>66.664853347999994</v>
      </c>
      <c r="O930" s="37">
        <v>71.260796161000002</v>
      </c>
      <c r="P930" s="37">
        <v>9.8000000000000007</v>
      </c>
      <c r="Q930" s="37" t="s">
        <v>15680</v>
      </c>
      <c r="R930" s="38">
        <v>47642</v>
      </c>
      <c r="S930" s="37">
        <v>2.1147</v>
      </c>
      <c r="T930" s="38">
        <v>1</v>
      </c>
      <c r="U930" s="38">
        <v>1</v>
      </c>
      <c r="V930" s="38">
        <v>1</v>
      </c>
    </row>
    <row r="931" spans="1:22" ht="13.5" customHeight="1" x14ac:dyDescent="0.2">
      <c r="A931" s="32" t="s">
        <v>927</v>
      </c>
      <c r="B931" s="32" t="s">
        <v>8850</v>
      </c>
      <c r="C931" s="32" t="s">
        <v>18146</v>
      </c>
      <c r="D931" s="37">
        <v>4.1671420000000001</v>
      </c>
      <c r="E931" s="39">
        <v>667</v>
      </c>
      <c r="F931" s="39">
        <v>2219</v>
      </c>
      <c r="G931" s="39">
        <v>4357.79</v>
      </c>
      <c r="H931" s="38">
        <v>3</v>
      </c>
      <c r="I931" s="38">
        <v>4444</v>
      </c>
      <c r="J931" s="37">
        <v>11.669006412</v>
      </c>
      <c r="K931" s="37">
        <v>15.5923047</v>
      </c>
      <c r="L931" s="37">
        <v>26.226418194000001</v>
      </c>
      <c r="M931" s="37">
        <v>26.297323930000001</v>
      </c>
      <c r="N931" s="37">
        <v>13.148323452</v>
      </c>
      <c r="O931" s="37">
        <v>12.249040754999999</v>
      </c>
      <c r="P931" s="37">
        <v>9.8000000000000007</v>
      </c>
      <c r="Q931" s="37">
        <v>87.4519588</v>
      </c>
      <c r="R931" s="38">
        <v>143063</v>
      </c>
      <c r="S931" s="37">
        <v>2.1147</v>
      </c>
      <c r="T931" s="38">
        <v>1</v>
      </c>
      <c r="U931" s="38">
        <v>3</v>
      </c>
      <c r="V931" s="38">
        <v>1</v>
      </c>
    </row>
    <row r="932" spans="1:22" ht="13.5" customHeight="1" x14ac:dyDescent="0.2">
      <c r="A932" s="32" t="s">
        <v>928</v>
      </c>
      <c r="B932" s="32" t="s">
        <v>8851</v>
      </c>
      <c r="C932" s="32" t="s">
        <v>18146</v>
      </c>
      <c r="D932" s="37">
        <v>5.3251720000000002</v>
      </c>
      <c r="E932" s="39">
        <v>957.01</v>
      </c>
      <c r="F932" s="39">
        <v>2711</v>
      </c>
      <c r="G932" s="39">
        <v>4257.76</v>
      </c>
      <c r="H932" s="38">
        <v>5</v>
      </c>
      <c r="I932" s="38">
        <v>5278</v>
      </c>
      <c r="J932" s="37">
        <v>27.038557046000001</v>
      </c>
      <c r="K932" s="37">
        <v>29.388889711000001</v>
      </c>
      <c r="L932" s="37">
        <v>32.917383768999997</v>
      </c>
      <c r="M932" s="37">
        <v>31.499691665</v>
      </c>
      <c r="N932" s="37">
        <v>43.040347369000003</v>
      </c>
      <c r="O932" s="37">
        <v>46.674478731999997</v>
      </c>
      <c r="P932" s="37">
        <v>9.8000000000000007</v>
      </c>
      <c r="Q932" s="37">
        <v>88.139132500000002</v>
      </c>
      <c r="R932" s="38">
        <v>149051</v>
      </c>
      <c r="S932" s="37">
        <v>2.1147</v>
      </c>
      <c r="T932" s="38">
        <v>4</v>
      </c>
      <c r="U932" s="38">
        <v>5</v>
      </c>
      <c r="V932" s="38">
        <v>1</v>
      </c>
    </row>
    <row r="933" spans="1:22" ht="13.5" customHeight="1" x14ac:dyDescent="0.2">
      <c r="A933" s="32" t="s">
        <v>929</v>
      </c>
      <c r="B933" s="32" t="s">
        <v>8852</v>
      </c>
      <c r="C933" s="32" t="s">
        <v>18146</v>
      </c>
      <c r="D933" s="37">
        <v>5.0811820000000001</v>
      </c>
      <c r="E933" s="39">
        <v>666.99</v>
      </c>
      <c r="F933" s="39">
        <v>2165</v>
      </c>
      <c r="G933" s="39">
        <v>4239.51</v>
      </c>
      <c r="H933" s="38">
        <v>2</v>
      </c>
      <c r="I933" s="38">
        <v>4418</v>
      </c>
      <c r="J933" s="37">
        <v>20.419908912</v>
      </c>
      <c r="K933" s="37">
        <v>26.777421993000001</v>
      </c>
      <c r="L933" s="37">
        <v>31.538874438000001</v>
      </c>
      <c r="M933" s="37">
        <v>24.287956132000001</v>
      </c>
      <c r="N933" s="37">
        <v>41.948728668999998</v>
      </c>
      <c r="O933" s="37">
        <v>49.907927325999999</v>
      </c>
      <c r="P933" s="37">
        <v>9.8000000000000007</v>
      </c>
      <c r="Q933" s="37">
        <v>72.192707600000006</v>
      </c>
      <c r="R933" s="38">
        <v>107081</v>
      </c>
      <c r="S933" s="37">
        <v>2.1147</v>
      </c>
      <c r="T933" s="38">
        <v>1</v>
      </c>
      <c r="U933" s="38">
        <v>1</v>
      </c>
      <c r="V933" s="38">
        <v>0</v>
      </c>
    </row>
    <row r="934" spans="1:22" ht="13.5" customHeight="1" x14ac:dyDescent="0.2">
      <c r="A934" s="32" t="s">
        <v>930</v>
      </c>
      <c r="B934" s="32" t="s">
        <v>8853</v>
      </c>
      <c r="C934" s="32" t="s">
        <v>18146</v>
      </c>
      <c r="D934" s="37">
        <v>8.8180350000000001</v>
      </c>
      <c r="E934" s="39">
        <v>288.01</v>
      </c>
      <c r="F934" s="39">
        <v>1309</v>
      </c>
      <c r="G934" s="39">
        <v>2063.7199999999998</v>
      </c>
      <c r="H934" s="38">
        <v>2</v>
      </c>
      <c r="I934" s="38">
        <v>2987</v>
      </c>
      <c r="J934" s="37">
        <v>44.289008320999997</v>
      </c>
      <c r="K934" s="37">
        <v>56.898606934999997</v>
      </c>
      <c r="L934" s="37">
        <v>61.890947447999999</v>
      </c>
      <c r="M934" s="37">
        <v>30.589599253999999</v>
      </c>
      <c r="N934" s="37">
        <v>44.228061574000002</v>
      </c>
      <c r="O934" s="37">
        <v>70.069613856999993</v>
      </c>
      <c r="P934" s="37">
        <v>9.8000000000000007</v>
      </c>
      <c r="Q934" s="37">
        <v>72.931038400000006</v>
      </c>
      <c r="R934" s="38">
        <v>49015</v>
      </c>
      <c r="S934" s="37">
        <v>2.1147</v>
      </c>
      <c r="T934" s="38">
        <v>1</v>
      </c>
      <c r="U934" s="38">
        <v>0</v>
      </c>
      <c r="V934" s="38">
        <v>2</v>
      </c>
    </row>
    <row r="935" spans="1:22" ht="13.5" customHeight="1" x14ac:dyDescent="0.2">
      <c r="A935" s="32" t="s">
        <v>931</v>
      </c>
      <c r="B935" s="32" t="s">
        <v>8854</v>
      </c>
      <c r="C935" s="32" t="s">
        <v>18146</v>
      </c>
      <c r="D935" s="37">
        <v>5.3484100000000003</v>
      </c>
      <c r="E935" s="39">
        <v>822.01</v>
      </c>
      <c r="F935" s="39">
        <v>2886</v>
      </c>
      <c r="G935" s="39">
        <v>5354.97</v>
      </c>
      <c r="H935" s="38">
        <v>3</v>
      </c>
      <c r="I935" s="38">
        <v>5893</v>
      </c>
      <c r="J935" s="37">
        <v>45.891348778000001</v>
      </c>
      <c r="K935" s="37">
        <v>43.687906230999999</v>
      </c>
      <c r="L935" s="37">
        <v>76.302852317000003</v>
      </c>
      <c r="M935" s="37">
        <v>33.910855001000002</v>
      </c>
      <c r="N935" s="37">
        <v>67.129454510000002</v>
      </c>
      <c r="O935" s="37">
        <v>34.993441974</v>
      </c>
      <c r="P935" s="37">
        <v>9.8000000000000007</v>
      </c>
      <c r="Q935" s="37">
        <v>66.273541399999999</v>
      </c>
      <c r="R935" s="38">
        <v>193382</v>
      </c>
      <c r="S935" s="37">
        <v>2.1147</v>
      </c>
      <c r="T935" s="38">
        <v>2</v>
      </c>
      <c r="U935" s="38">
        <v>2</v>
      </c>
      <c r="V935" s="38">
        <v>0</v>
      </c>
    </row>
    <row r="936" spans="1:22" ht="13.5" customHeight="1" x14ac:dyDescent="0.2">
      <c r="A936" s="32" t="s">
        <v>932</v>
      </c>
      <c r="B936" s="32" t="s">
        <v>8855</v>
      </c>
      <c r="C936" s="32" t="s">
        <v>18146</v>
      </c>
      <c r="D936" s="37">
        <v>12.49025</v>
      </c>
      <c r="E936" s="39">
        <v>621.98</v>
      </c>
      <c r="F936" s="39">
        <v>2832</v>
      </c>
      <c r="G936" s="39">
        <v>2651.58</v>
      </c>
      <c r="H936" s="38">
        <v>7</v>
      </c>
      <c r="I936" s="38">
        <v>5613</v>
      </c>
      <c r="J936" s="37">
        <v>43.115731056000001</v>
      </c>
      <c r="K936" s="37">
        <v>44.325932274000003</v>
      </c>
      <c r="L936" s="37">
        <v>20.850451912</v>
      </c>
      <c r="M936" s="37">
        <v>26.226549972000001</v>
      </c>
      <c r="N936" s="37">
        <v>45.345989191999998</v>
      </c>
      <c r="O936" s="37">
        <v>56.574207559999998</v>
      </c>
      <c r="P936" s="37">
        <v>5.6783135572000001</v>
      </c>
      <c r="Q936" s="37">
        <v>89.6686263</v>
      </c>
      <c r="R936" s="38">
        <v>116608</v>
      </c>
      <c r="S936" s="37">
        <v>2.1147</v>
      </c>
      <c r="T936" s="38">
        <v>5</v>
      </c>
      <c r="U936" s="38">
        <v>7</v>
      </c>
      <c r="V936" s="38">
        <v>0</v>
      </c>
    </row>
    <row r="937" spans="1:22" ht="13.5" customHeight="1" x14ac:dyDescent="0.2">
      <c r="A937" s="32" t="s">
        <v>933</v>
      </c>
      <c r="B937" s="32" t="s">
        <v>8856</v>
      </c>
      <c r="C937" s="32" t="s">
        <v>18146</v>
      </c>
      <c r="D937" s="37">
        <v>2.6575410000000002</v>
      </c>
      <c r="E937" s="39">
        <v>741.99</v>
      </c>
      <c r="F937" s="39">
        <v>1647</v>
      </c>
      <c r="G937" s="39">
        <v>3219.34</v>
      </c>
      <c r="H937" s="38">
        <v>3</v>
      </c>
      <c r="I937" s="38">
        <v>3333</v>
      </c>
      <c r="J937" s="37">
        <v>12.694395184999999</v>
      </c>
      <c r="K937" s="37">
        <v>16.114592904999999</v>
      </c>
      <c r="L937" s="37">
        <v>20.144713606</v>
      </c>
      <c r="M937" s="37">
        <v>23.882132794</v>
      </c>
      <c r="N937" s="37">
        <v>13.915558124</v>
      </c>
      <c r="O937" s="37">
        <v>26.529502323999999</v>
      </c>
      <c r="P937" s="37">
        <v>9.8000000000000007</v>
      </c>
      <c r="Q937" s="37">
        <v>74.875973900000005</v>
      </c>
      <c r="R937" s="38">
        <v>146428</v>
      </c>
      <c r="S937" s="37">
        <v>2.1147</v>
      </c>
      <c r="T937" s="38">
        <v>0</v>
      </c>
      <c r="U937" s="38">
        <v>0</v>
      </c>
      <c r="V937" s="38">
        <v>2</v>
      </c>
    </row>
    <row r="938" spans="1:22" ht="13.5" customHeight="1" x14ac:dyDescent="0.2">
      <c r="A938" s="32" t="s">
        <v>934</v>
      </c>
      <c r="B938" s="32" t="s">
        <v>8857</v>
      </c>
      <c r="C938" s="32" t="s">
        <v>18146</v>
      </c>
      <c r="D938" s="37">
        <v>3.162703</v>
      </c>
      <c r="E938" s="39">
        <v>328.99</v>
      </c>
      <c r="F938" s="39">
        <v>913</v>
      </c>
      <c r="G938" s="39">
        <v>1627.59</v>
      </c>
      <c r="H938" s="38">
        <v>2</v>
      </c>
      <c r="I938" s="38">
        <v>2066</v>
      </c>
      <c r="J938" s="37">
        <v>42.364882037999998</v>
      </c>
      <c r="K938" s="37">
        <v>42.973035641999999</v>
      </c>
      <c r="L938" s="37">
        <v>54.420428966000003</v>
      </c>
      <c r="M938" s="37">
        <v>35.719876954999997</v>
      </c>
      <c r="N938" s="37">
        <v>73.240929613000006</v>
      </c>
      <c r="O938" s="37">
        <v>47.885554288000002</v>
      </c>
      <c r="P938" s="37">
        <v>9.8000000000000007</v>
      </c>
      <c r="Q938" s="37" t="s">
        <v>15680</v>
      </c>
      <c r="R938" s="38">
        <v>100602</v>
      </c>
      <c r="S938" s="37">
        <v>2.1147</v>
      </c>
      <c r="T938" s="38">
        <v>1</v>
      </c>
      <c r="U938" s="38">
        <v>0</v>
      </c>
      <c r="V938" s="38">
        <v>2</v>
      </c>
    </row>
    <row r="939" spans="1:22" ht="13.5" customHeight="1" x14ac:dyDescent="0.2">
      <c r="A939" s="32" t="s">
        <v>935</v>
      </c>
      <c r="B939" s="32" t="s">
        <v>8858</v>
      </c>
      <c r="C939" s="32" t="s">
        <v>18146</v>
      </c>
      <c r="D939" s="37">
        <v>4.1359599999999999</v>
      </c>
      <c r="E939" s="39">
        <v>160.99</v>
      </c>
      <c r="F939" s="39">
        <v>885</v>
      </c>
      <c r="G939" s="39">
        <v>648.21</v>
      </c>
      <c r="H939" s="38">
        <v>3</v>
      </c>
      <c r="I939" s="38">
        <v>1946</v>
      </c>
      <c r="J939" s="37">
        <v>52.430451453000003</v>
      </c>
      <c r="K939" s="37">
        <v>31.792283706999999</v>
      </c>
      <c r="L939" s="37">
        <v>59.245965423999998</v>
      </c>
      <c r="M939" s="37">
        <v>23.177687963</v>
      </c>
      <c r="N939" s="37">
        <v>69.357787595999994</v>
      </c>
      <c r="O939" s="37">
        <v>96.963760887000007</v>
      </c>
      <c r="P939" s="37">
        <v>9.8000000000000007</v>
      </c>
      <c r="Q939" s="37" t="s">
        <v>15680</v>
      </c>
      <c r="R939" s="38">
        <v>61876</v>
      </c>
      <c r="S939" s="37">
        <v>2.1147</v>
      </c>
      <c r="T939" s="38">
        <v>2</v>
      </c>
      <c r="U939" s="38">
        <v>1</v>
      </c>
      <c r="V939" s="38">
        <v>2</v>
      </c>
    </row>
    <row r="940" spans="1:22" ht="13.5" customHeight="1" x14ac:dyDescent="0.2">
      <c r="A940" s="32" t="s">
        <v>936</v>
      </c>
      <c r="B940" s="32" t="s">
        <v>8859</v>
      </c>
      <c r="C940" s="32" t="s">
        <v>18146</v>
      </c>
      <c r="D940" s="37">
        <v>8.8851669999999991</v>
      </c>
      <c r="E940" s="39">
        <v>575.99</v>
      </c>
      <c r="F940" s="39">
        <v>2258</v>
      </c>
      <c r="G940" s="39">
        <v>4418.22</v>
      </c>
      <c r="H940" s="38">
        <v>3</v>
      </c>
      <c r="I940" s="38">
        <v>4778</v>
      </c>
      <c r="J940" s="37">
        <v>29.617689650999999</v>
      </c>
      <c r="K940" s="37">
        <v>35.738675219999998</v>
      </c>
      <c r="L940" s="37">
        <v>53.984478048</v>
      </c>
      <c r="M940" s="37">
        <v>30.679299265000001</v>
      </c>
      <c r="N940" s="37">
        <v>63.360088879999999</v>
      </c>
      <c r="O940" s="37">
        <v>44.817273751999998</v>
      </c>
      <c r="P940" s="37">
        <v>9.8000000000000007</v>
      </c>
      <c r="Q940" s="37">
        <v>48.393804600000003</v>
      </c>
      <c r="R940" s="38">
        <v>126051</v>
      </c>
      <c r="S940" s="37">
        <v>2.1147</v>
      </c>
      <c r="T940" s="38">
        <v>1</v>
      </c>
      <c r="U940" s="38">
        <v>0</v>
      </c>
      <c r="V940" s="38">
        <v>2</v>
      </c>
    </row>
    <row r="941" spans="1:22" ht="13.5" customHeight="1" x14ac:dyDescent="0.2">
      <c r="A941" s="32" t="s">
        <v>937</v>
      </c>
      <c r="B941" s="32" t="s">
        <v>8860</v>
      </c>
      <c r="C941" s="32" t="s">
        <v>18146</v>
      </c>
      <c r="D941" s="37">
        <v>14.9907</v>
      </c>
      <c r="E941" s="39">
        <v>527.02</v>
      </c>
      <c r="F941" s="39">
        <v>3178</v>
      </c>
      <c r="G941" s="39">
        <v>5670.9</v>
      </c>
      <c r="H941" s="38">
        <v>11</v>
      </c>
      <c r="I941" s="38">
        <v>6301</v>
      </c>
      <c r="J941" s="37">
        <v>61.417302728000003</v>
      </c>
      <c r="K941" s="37">
        <v>56.477057682000002</v>
      </c>
      <c r="L941" s="37">
        <v>78.257320213</v>
      </c>
      <c r="M941" s="37">
        <v>24.624012314000002</v>
      </c>
      <c r="N941" s="37">
        <v>68.886623181000004</v>
      </c>
      <c r="O941" s="37">
        <v>57.424812510999999</v>
      </c>
      <c r="P941" s="37">
        <v>9.8000000000000007</v>
      </c>
      <c r="Q941" s="37">
        <v>90.120790099999994</v>
      </c>
      <c r="R941" s="38">
        <v>195153</v>
      </c>
      <c r="S941" s="37">
        <v>2.1147</v>
      </c>
      <c r="T941" s="38">
        <v>6</v>
      </c>
      <c r="U941" s="38">
        <v>8</v>
      </c>
      <c r="V941" s="38">
        <v>0</v>
      </c>
    </row>
    <row r="942" spans="1:22" ht="13.5" customHeight="1" x14ac:dyDescent="0.2">
      <c r="A942" s="32" t="s">
        <v>938</v>
      </c>
      <c r="B942" s="32" t="s">
        <v>8861</v>
      </c>
      <c r="C942" s="32" t="s">
        <v>18146</v>
      </c>
      <c r="D942" s="37">
        <v>9.6746200000000009</v>
      </c>
      <c r="E942" s="39">
        <v>882.01</v>
      </c>
      <c r="F942" s="39">
        <v>3060</v>
      </c>
      <c r="G942" s="39">
        <v>4586</v>
      </c>
      <c r="H942" s="38">
        <v>4</v>
      </c>
      <c r="I942" s="38">
        <v>5778</v>
      </c>
      <c r="J942" s="37">
        <v>13.104817484</v>
      </c>
      <c r="K942" s="37">
        <v>16.199560139999999</v>
      </c>
      <c r="L942" s="37">
        <v>9.4299396602000005</v>
      </c>
      <c r="M942" s="37">
        <v>31.695142589</v>
      </c>
      <c r="N942" s="37">
        <v>18.233227283000002</v>
      </c>
      <c r="O942" s="37">
        <v>23.080346037999998</v>
      </c>
      <c r="P942" s="37">
        <v>9.8000000000000007</v>
      </c>
      <c r="Q942" s="37">
        <v>91.007149900000002</v>
      </c>
      <c r="R942" s="38">
        <v>183351</v>
      </c>
      <c r="S942" s="37">
        <v>2.1147</v>
      </c>
      <c r="T942" s="38">
        <v>2</v>
      </c>
      <c r="U942" s="38">
        <v>4</v>
      </c>
      <c r="V942" s="38">
        <v>1</v>
      </c>
    </row>
    <row r="943" spans="1:22" ht="13.5" customHeight="1" x14ac:dyDescent="0.2">
      <c r="A943" s="32" t="s">
        <v>939</v>
      </c>
      <c r="B943" s="32" t="s">
        <v>8862</v>
      </c>
      <c r="C943" s="32" t="s">
        <v>18146</v>
      </c>
      <c r="D943" s="37">
        <v>2.5974699999999999</v>
      </c>
      <c r="E943" s="39">
        <v>351.02</v>
      </c>
      <c r="F943" s="39">
        <v>2509</v>
      </c>
      <c r="G943" s="39">
        <v>1196.3599999999999</v>
      </c>
      <c r="H943" s="38">
        <v>4</v>
      </c>
      <c r="I943" s="38">
        <v>5329</v>
      </c>
      <c r="J943" s="37">
        <v>76.2469739</v>
      </c>
      <c r="K943" s="37">
        <v>57.307574144</v>
      </c>
      <c r="L943" s="37">
        <v>48.682487989999998</v>
      </c>
      <c r="M943" s="37">
        <v>26.13402477</v>
      </c>
      <c r="N943" s="37">
        <v>63.518628986000003</v>
      </c>
      <c r="O943" s="37">
        <v>79.578532263</v>
      </c>
      <c r="P943" s="37">
        <v>8.5099567100000009</v>
      </c>
      <c r="Q943" s="37">
        <v>65.123579399999997</v>
      </c>
      <c r="R943" s="38">
        <v>90000</v>
      </c>
      <c r="S943" s="37">
        <v>2.1147</v>
      </c>
      <c r="T943" s="38">
        <v>2</v>
      </c>
      <c r="U943" s="38">
        <v>3</v>
      </c>
      <c r="V943" s="38">
        <v>0</v>
      </c>
    </row>
    <row r="944" spans="1:22" ht="13.5" customHeight="1" x14ac:dyDescent="0.2">
      <c r="A944" s="32" t="s">
        <v>940</v>
      </c>
      <c r="B944" s="32" t="s">
        <v>8863</v>
      </c>
      <c r="C944" s="32" t="s">
        <v>18146</v>
      </c>
      <c r="D944" s="37">
        <v>3.8384230000000001</v>
      </c>
      <c r="E944" s="39">
        <v>485.97</v>
      </c>
      <c r="F944" s="39">
        <v>3626</v>
      </c>
      <c r="G944" s="39">
        <v>6633.08</v>
      </c>
      <c r="H944" s="38">
        <v>9</v>
      </c>
      <c r="I944" s="38">
        <v>7778</v>
      </c>
      <c r="J944" s="37">
        <v>12.681475003999999</v>
      </c>
      <c r="K944" s="37">
        <v>24.385397444999999</v>
      </c>
      <c r="L944" s="37">
        <v>18.31247329</v>
      </c>
      <c r="M944" s="37">
        <v>35.648415200000002</v>
      </c>
      <c r="N944" s="37">
        <v>42.315308889999997</v>
      </c>
      <c r="O944" s="37">
        <v>42.579602129000001</v>
      </c>
      <c r="P944" s="37">
        <v>9.8000000000000007</v>
      </c>
      <c r="Q944" s="37">
        <v>85.048062000000002</v>
      </c>
      <c r="R944" s="38">
        <v>166642</v>
      </c>
      <c r="S944" s="37">
        <v>2.1147</v>
      </c>
      <c r="T944" s="38">
        <v>7</v>
      </c>
      <c r="U944" s="38">
        <v>8</v>
      </c>
      <c r="V944" s="38">
        <v>1</v>
      </c>
    </row>
    <row r="945" spans="1:22" ht="13.5" customHeight="1" x14ac:dyDescent="0.2">
      <c r="A945" s="32" t="s">
        <v>941</v>
      </c>
      <c r="B945" s="32" t="s">
        <v>8864</v>
      </c>
      <c r="C945" s="32" t="s">
        <v>18146</v>
      </c>
      <c r="D945" s="37">
        <v>4.4084830000000004</v>
      </c>
      <c r="E945" s="39">
        <v>1.83</v>
      </c>
      <c r="F945" s="39">
        <v>20474</v>
      </c>
      <c r="G945" s="39">
        <v>29133.67</v>
      </c>
      <c r="H945" s="38">
        <v>17</v>
      </c>
      <c r="I945" s="38">
        <v>36545</v>
      </c>
      <c r="J945" s="37">
        <v>8.2356378685999996</v>
      </c>
      <c r="K945" s="37">
        <v>26.260263299999998</v>
      </c>
      <c r="L945" s="37">
        <v>19.120884044</v>
      </c>
      <c r="M945" s="37">
        <v>47.874558231000002</v>
      </c>
      <c r="N945" s="37">
        <v>33.894187262999999</v>
      </c>
      <c r="O945" s="37">
        <v>42.374224548999997</v>
      </c>
      <c r="P945" s="37">
        <v>9.7394170508000002</v>
      </c>
      <c r="Q945" s="37">
        <v>85.066421199999994</v>
      </c>
      <c r="R945" s="38">
        <v>342740</v>
      </c>
      <c r="S945" s="37">
        <v>2.1147</v>
      </c>
      <c r="T945" s="38">
        <v>12</v>
      </c>
      <c r="U945" s="38">
        <v>17</v>
      </c>
      <c r="V945" s="38">
        <v>2</v>
      </c>
    </row>
    <row r="946" spans="1:22" ht="13.5" customHeight="1" x14ac:dyDescent="0.2">
      <c r="A946" s="32" t="s">
        <v>942</v>
      </c>
      <c r="B946" s="32" t="s">
        <v>8865</v>
      </c>
      <c r="C946" s="32" t="s">
        <v>18146</v>
      </c>
      <c r="D946" s="37">
        <v>4.2887769999999996</v>
      </c>
      <c r="E946" s="39">
        <v>144.01</v>
      </c>
      <c r="F946" s="39">
        <v>1234</v>
      </c>
      <c r="G946" s="39">
        <v>1071.42</v>
      </c>
      <c r="H946" s="38">
        <v>2</v>
      </c>
      <c r="I946" s="38">
        <v>2933</v>
      </c>
      <c r="J946" s="37">
        <v>56.441003479999999</v>
      </c>
      <c r="K946" s="37">
        <v>47.326230979000002</v>
      </c>
      <c r="L946" s="37">
        <v>52.320986713000003</v>
      </c>
      <c r="M946" s="37">
        <v>25.560943157000001</v>
      </c>
      <c r="N946" s="37">
        <v>64.512440517000002</v>
      </c>
      <c r="O946" s="37">
        <v>86.903796212000003</v>
      </c>
      <c r="P946" s="37">
        <v>9.8000000000000007</v>
      </c>
      <c r="Q946" s="37" t="s">
        <v>15680</v>
      </c>
      <c r="R946" s="38">
        <v>70799</v>
      </c>
      <c r="S946" s="37">
        <v>2.1147</v>
      </c>
      <c r="T946" s="38">
        <v>0</v>
      </c>
      <c r="U946" s="38">
        <v>1</v>
      </c>
      <c r="V946" s="38">
        <v>0</v>
      </c>
    </row>
    <row r="947" spans="1:22" ht="13.5" customHeight="1" x14ac:dyDescent="0.2">
      <c r="A947" s="32" t="s">
        <v>943</v>
      </c>
      <c r="B947" s="32" t="s">
        <v>8866</v>
      </c>
      <c r="C947" s="32" t="s">
        <v>18146</v>
      </c>
      <c r="D947" s="37">
        <v>5.4170470000000002</v>
      </c>
      <c r="E947" s="39">
        <v>898.98</v>
      </c>
      <c r="F947" s="39">
        <v>1866</v>
      </c>
      <c r="G947" s="39">
        <v>3497.64</v>
      </c>
      <c r="H947" s="38">
        <v>1</v>
      </c>
      <c r="I947" s="38">
        <v>3643</v>
      </c>
      <c r="J947" s="37">
        <v>5.9003592341999997</v>
      </c>
      <c r="K947" s="37">
        <v>9.0188380047999992</v>
      </c>
      <c r="L947" s="37">
        <v>7.6050863959999999</v>
      </c>
      <c r="M947" s="37">
        <v>45.650511209000001</v>
      </c>
      <c r="N947" s="37">
        <v>10.741576811</v>
      </c>
      <c r="O947" s="37">
        <v>14.825729139</v>
      </c>
      <c r="P947" s="37">
        <v>9.2850411369000003</v>
      </c>
      <c r="Q947" s="37">
        <v>83.898497199999994</v>
      </c>
      <c r="R947" s="38">
        <v>108192</v>
      </c>
      <c r="S947" s="37">
        <v>2.1147</v>
      </c>
      <c r="T947" s="38">
        <v>0</v>
      </c>
      <c r="U947" s="38">
        <v>1</v>
      </c>
      <c r="V947" s="38">
        <v>1</v>
      </c>
    </row>
    <row r="948" spans="1:22" ht="13.5" customHeight="1" x14ac:dyDescent="0.2">
      <c r="A948" s="32" t="s">
        <v>944</v>
      </c>
      <c r="B948" s="32" t="s">
        <v>8867</v>
      </c>
      <c r="C948" s="32" t="s">
        <v>18146</v>
      </c>
      <c r="D948" s="37">
        <v>7.844557</v>
      </c>
      <c r="E948" s="39">
        <v>322.01</v>
      </c>
      <c r="F948" s="39">
        <v>976</v>
      </c>
      <c r="G948" s="39">
        <v>1803.21</v>
      </c>
      <c r="H948" s="38">
        <v>2</v>
      </c>
      <c r="I948" s="38">
        <v>2054</v>
      </c>
      <c r="J948" s="37">
        <v>46.378602884000003</v>
      </c>
      <c r="K948" s="37">
        <v>56.618205359999997</v>
      </c>
      <c r="L948" s="37">
        <v>78.381669029999998</v>
      </c>
      <c r="M948" s="37">
        <v>31.486436031</v>
      </c>
      <c r="N948" s="37">
        <v>67.158949672000006</v>
      </c>
      <c r="O948" s="37">
        <v>22.669638428999999</v>
      </c>
      <c r="P948" s="37">
        <v>9.8000000000000007</v>
      </c>
      <c r="Q948" s="37" t="s">
        <v>15680</v>
      </c>
      <c r="R948" s="38">
        <v>49111</v>
      </c>
      <c r="S948" s="37">
        <v>2.1147</v>
      </c>
      <c r="T948" s="38">
        <v>0</v>
      </c>
      <c r="U948" s="38">
        <v>2</v>
      </c>
      <c r="V948" s="38">
        <v>0</v>
      </c>
    </row>
    <row r="949" spans="1:22" ht="13.5" customHeight="1" x14ac:dyDescent="0.2">
      <c r="A949" s="32" t="s">
        <v>945</v>
      </c>
      <c r="B949" s="32" t="s">
        <v>8868</v>
      </c>
      <c r="C949" s="32" t="s">
        <v>18146</v>
      </c>
      <c r="D949" s="37">
        <v>8.2373700000000003</v>
      </c>
      <c r="E949" s="39">
        <v>172.01</v>
      </c>
      <c r="F949" s="39">
        <v>681</v>
      </c>
      <c r="G949" s="39">
        <v>972.38</v>
      </c>
      <c r="H949" s="38">
        <v>1</v>
      </c>
      <c r="I949" s="38">
        <v>1505</v>
      </c>
      <c r="J949" s="37">
        <v>54.377833756999998</v>
      </c>
      <c r="K949" s="37">
        <v>50.870496404000001</v>
      </c>
      <c r="L949" s="37">
        <v>46.447972010000001</v>
      </c>
      <c r="M949" s="37">
        <v>24.654747231999998</v>
      </c>
      <c r="N949" s="37">
        <v>46.20289107</v>
      </c>
      <c r="O949" s="37">
        <v>64.233860250999996</v>
      </c>
      <c r="P949" s="37">
        <v>9.1951005025000008</v>
      </c>
      <c r="Q949" s="37" t="s">
        <v>15680</v>
      </c>
      <c r="R949" s="38">
        <v>52018</v>
      </c>
      <c r="S949" s="37">
        <v>2.1147</v>
      </c>
      <c r="T949" s="38">
        <v>0</v>
      </c>
      <c r="U949" s="38">
        <v>1</v>
      </c>
      <c r="V949" s="38">
        <v>1</v>
      </c>
    </row>
    <row r="950" spans="1:22" ht="13.5" customHeight="1" x14ac:dyDescent="0.2">
      <c r="A950" s="32" t="s">
        <v>946</v>
      </c>
      <c r="B950" s="32" t="s">
        <v>8869</v>
      </c>
      <c r="C950" s="32" t="s">
        <v>18146</v>
      </c>
      <c r="D950" s="37">
        <v>16.272559999999999</v>
      </c>
      <c r="E950" s="39">
        <v>242</v>
      </c>
      <c r="F950" s="39">
        <v>675</v>
      </c>
      <c r="G950" s="39">
        <v>1263.52</v>
      </c>
      <c r="H950" s="38">
        <v>1</v>
      </c>
      <c r="I950" s="38">
        <v>1456</v>
      </c>
      <c r="J950" s="37">
        <v>43.824339414000001</v>
      </c>
      <c r="K950" s="37">
        <v>60.356578114999998</v>
      </c>
      <c r="L950" s="37">
        <v>71.044939204000002</v>
      </c>
      <c r="M950" s="37">
        <v>29.599632906</v>
      </c>
      <c r="N950" s="37">
        <v>63.188104113000001</v>
      </c>
      <c r="O950" s="37">
        <v>22.336410310000002</v>
      </c>
      <c r="P950" s="37">
        <v>9.8000000000000007</v>
      </c>
      <c r="Q950" s="37" t="s">
        <v>15680</v>
      </c>
      <c r="R950" s="38">
        <v>31851</v>
      </c>
      <c r="S950" s="37">
        <v>2.1147</v>
      </c>
      <c r="T950" s="38">
        <v>0</v>
      </c>
      <c r="U950" s="38">
        <v>1</v>
      </c>
      <c r="V950" s="38">
        <v>1</v>
      </c>
    </row>
    <row r="951" spans="1:22" ht="13.5" customHeight="1" x14ac:dyDescent="0.2">
      <c r="A951" s="32" t="s">
        <v>947</v>
      </c>
      <c r="B951" s="32" t="s">
        <v>8870</v>
      </c>
      <c r="C951" s="32" t="s">
        <v>18146</v>
      </c>
      <c r="D951" s="37">
        <v>3.6230280000000001</v>
      </c>
      <c r="E951" s="39">
        <v>201.99</v>
      </c>
      <c r="F951" s="39">
        <v>1362</v>
      </c>
      <c r="G951" s="39">
        <v>692.88</v>
      </c>
      <c r="H951" s="38">
        <v>2</v>
      </c>
      <c r="I951" s="38">
        <v>3174</v>
      </c>
      <c r="J951" s="37">
        <v>64.951137188000004</v>
      </c>
      <c r="K951" s="37">
        <v>45.345117668999997</v>
      </c>
      <c r="L951" s="37">
        <v>52.080640608000003</v>
      </c>
      <c r="M951" s="37">
        <v>27.092118814999999</v>
      </c>
      <c r="N951" s="37">
        <v>60.255022685999997</v>
      </c>
      <c r="O951" s="37">
        <v>83.459299326999997</v>
      </c>
      <c r="P951" s="37">
        <v>9.8000000000000007</v>
      </c>
      <c r="Q951" s="37" t="s">
        <v>15680</v>
      </c>
      <c r="R951" s="38">
        <v>91436</v>
      </c>
      <c r="S951" s="37">
        <v>2.1147</v>
      </c>
      <c r="T951" s="38">
        <v>1</v>
      </c>
      <c r="U951" s="38">
        <v>1</v>
      </c>
      <c r="V951" s="38">
        <v>1</v>
      </c>
    </row>
    <row r="952" spans="1:22" ht="13.5" customHeight="1" x14ac:dyDescent="0.2">
      <c r="A952" s="32" t="s">
        <v>948</v>
      </c>
      <c r="B952" s="32" t="s">
        <v>8871</v>
      </c>
      <c r="C952" s="32" t="s">
        <v>18146</v>
      </c>
      <c r="D952" s="37">
        <v>3.953522</v>
      </c>
      <c r="E952" s="39">
        <v>564</v>
      </c>
      <c r="F952" s="39">
        <v>1241</v>
      </c>
      <c r="G952" s="39">
        <v>2440.37</v>
      </c>
      <c r="H952" s="38">
        <v>2</v>
      </c>
      <c r="I952" s="38">
        <v>2505</v>
      </c>
      <c r="J952" s="37">
        <v>3.1587006592</v>
      </c>
      <c r="K952" s="37">
        <v>11.752241565</v>
      </c>
      <c r="L952" s="37">
        <v>8.1946363216000009</v>
      </c>
      <c r="M952" s="37">
        <v>26.136324810000001</v>
      </c>
      <c r="N952" s="37">
        <v>19.213172912000001</v>
      </c>
      <c r="O952" s="37">
        <v>15.577760016999999</v>
      </c>
      <c r="P952" s="37">
        <v>9.8000000000000007</v>
      </c>
      <c r="Q952" s="37" t="s">
        <v>15680</v>
      </c>
      <c r="R952" s="38">
        <v>50985</v>
      </c>
      <c r="S952" s="37">
        <v>2.1147</v>
      </c>
      <c r="T952" s="38">
        <v>1</v>
      </c>
      <c r="U952" s="38">
        <v>2</v>
      </c>
      <c r="V952" s="38">
        <v>2</v>
      </c>
    </row>
    <row r="953" spans="1:22" ht="13.5" customHeight="1" x14ac:dyDescent="0.2">
      <c r="A953" s="32" t="s">
        <v>949</v>
      </c>
      <c r="B953" s="32" t="s">
        <v>8872</v>
      </c>
      <c r="C953" s="32" t="s">
        <v>18146</v>
      </c>
      <c r="D953" s="37">
        <v>5.1567369999999997</v>
      </c>
      <c r="E953" s="39">
        <v>192</v>
      </c>
      <c r="F953" s="39">
        <v>947</v>
      </c>
      <c r="G953" s="39">
        <v>553.57000000000005</v>
      </c>
      <c r="H953" s="38">
        <v>3</v>
      </c>
      <c r="I953" s="38">
        <v>1982</v>
      </c>
      <c r="J953" s="37">
        <v>53.827961950999999</v>
      </c>
      <c r="K953" s="37">
        <v>48.920203344000001</v>
      </c>
      <c r="L953" s="37">
        <v>37.713720217000002</v>
      </c>
      <c r="M953" s="37">
        <v>27.944472363999999</v>
      </c>
      <c r="N953" s="37">
        <v>52.838547497999997</v>
      </c>
      <c r="O953" s="37">
        <v>74.628219834000006</v>
      </c>
      <c r="P953" s="37">
        <v>9.8000000000000007</v>
      </c>
      <c r="Q953" s="37" t="s">
        <v>15680</v>
      </c>
      <c r="R953" s="38">
        <v>55593</v>
      </c>
      <c r="S953" s="37">
        <v>2.1147</v>
      </c>
      <c r="T953" s="38">
        <v>1</v>
      </c>
      <c r="U953" s="38">
        <v>3</v>
      </c>
      <c r="V953" s="38">
        <v>0</v>
      </c>
    </row>
    <row r="954" spans="1:22" ht="13.5" customHeight="1" x14ac:dyDescent="0.2">
      <c r="A954" s="32" t="s">
        <v>950</v>
      </c>
      <c r="B954" s="32" t="s">
        <v>8873</v>
      </c>
      <c r="C954" s="32" t="s">
        <v>18146</v>
      </c>
      <c r="D954" s="37">
        <v>6.5744860000000003</v>
      </c>
      <c r="E954" s="39">
        <v>537.02</v>
      </c>
      <c r="F954" s="39">
        <v>2188</v>
      </c>
      <c r="G954" s="39">
        <v>3035.45</v>
      </c>
      <c r="H954" s="38">
        <v>4</v>
      </c>
      <c r="I954" s="38">
        <v>4291</v>
      </c>
      <c r="J954" s="37">
        <v>12.296017805</v>
      </c>
      <c r="K954" s="37">
        <v>15.451987237000001</v>
      </c>
      <c r="L954" s="37">
        <v>4.8523653569</v>
      </c>
      <c r="M954" s="37">
        <v>23.946015388999999</v>
      </c>
      <c r="N954" s="37">
        <v>37.559781403999999</v>
      </c>
      <c r="O954" s="37">
        <v>19.305446387</v>
      </c>
      <c r="P954" s="37">
        <v>9.8000000000000007</v>
      </c>
      <c r="Q954" s="37">
        <v>90.359355699999995</v>
      </c>
      <c r="R954" s="38">
        <v>117589</v>
      </c>
      <c r="S954" s="37">
        <v>2.1147</v>
      </c>
      <c r="T954" s="38">
        <v>2</v>
      </c>
      <c r="U954" s="38">
        <v>3</v>
      </c>
      <c r="V954" s="38">
        <v>2</v>
      </c>
    </row>
    <row r="955" spans="1:22" ht="13.5" customHeight="1" x14ac:dyDescent="0.2">
      <c r="A955" s="32" t="s">
        <v>951</v>
      </c>
      <c r="B955" s="32" t="s">
        <v>8874</v>
      </c>
      <c r="C955" s="32" t="s">
        <v>18146</v>
      </c>
      <c r="D955" s="37">
        <v>3.6056870000000001</v>
      </c>
      <c r="E955" s="39">
        <v>253</v>
      </c>
      <c r="F955" s="39">
        <v>793</v>
      </c>
      <c r="G955" s="39">
        <v>1650.02</v>
      </c>
      <c r="H955" s="38">
        <v>1</v>
      </c>
      <c r="I955" s="38">
        <v>1767</v>
      </c>
      <c r="J955" s="37">
        <v>32.203176695000003</v>
      </c>
      <c r="K955" s="37">
        <v>36.187154458999998</v>
      </c>
      <c r="L955" s="37">
        <v>55.457594585999999</v>
      </c>
      <c r="M955" s="37">
        <v>26.124644862</v>
      </c>
      <c r="N955" s="37">
        <v>58.352283460000002</v>
      </c>
      <c r="O955" s="37">
        <v>47.132472446999998</v>
      </c>
      <c r="P955" s="37">
        <v>9.8000000000000007</v>
      </c>
      <c r="Q955" s="37" t="s">
        <v>15680</v>
      </c>
      <c r="R955" s="38">
        <v>32889</v>
      </c>
      <c r="S955" s="37">
        <v>2.1147</v>
      </c>
      <c r="T955" s="38">
        <v>0</v>
      </c>
      <c r="U955" s="38">
        <v>1</v>
      </c>
      <c r="V955" s="38">
        <v>1</v>
      </c>
    </row>
    <row r="956" spans="1:22" ht="13.5" customHeight="1" x14ac:dyDescent="0.2">
      <c r="A956" s="32" t="s">
        <v>952</v>
      </c>
      <c r="B956" s="32" t="s">
        <v>8875</v>
      </c>
      <c r="C956" s="32" t="s">
        <v>18146</v>
      </c>
      <c r="D956" s="37">
        <v>1.340716</v>
      </c>
      <c r="E956" s="39">
        <v>846</v>
      </c>
      <c r="F956" s="39">
        <v>2112</v>
      </c>
      <c r="G956" s="39">
        <v>4046.2</v>
      </c>
      <c r="H956" s="38">
        <v>3</v>
      </c>
      <c r="I956" s="38">
        <v>4144</v>
      </c>
      <c r="J956" s="37">
        <v>7.8408527854000001</v>
      </c>
      <c r="K956" s="37">
        <v>10.518976396999999</v>
      </c>
      <c r="L956" s="37">
        <v>11.267370645</v>
      </c>
      <c r="M956" s="37">
        <v>33.603252634</v>
      </c>
      <c r="N956" s="37">
        <v>13.606090001</v>
      </c>
      <c r="O956" s="37">
        <v>16.262850212</v>
      </c>
      <c r="P956" s="37">
        <v>9.8000000000000007</v>
      </c>
      <c r="Q956" s="37">
        <v>93.998028899999994</v>
      </c>
      <c r="R956" s="38">
        <v>155929</v>
      </c>
      <c r="S956" s="37">
        <v>2.1147</v>
      </c>
      <c r="T956" s="38">
        <v>1</v>
      </c>
      <c r="U956" s="38">
        <v>3</v>
      </c>
      <c r="V956" s="38">
        <v>1</v>
      </c>
    </row>
    <row r="957" spans="1:22" ht="13.5" customHeight="1" x14ac:dyDescent="0.2">
      <c r="A957" s="32" t="s">
        <v>953</v>
      </c>
      <c r="B957" s="32" t="s">
        <v>8876</v>
      </c>
      <c r="C957" s="32" t="s">
        <v>18146</v>
      </c>
      <c r="D957" s="37">
        <v>4.1122709999999998</v>
      </c>
      <c r="E957" s="39">
        <v>343.01</v>
      </c>
      <c r="F957" s="39">
        <v>1857</v>
      </c>
      <c r="G957" s="39">
        <v>1409.31</v>
      </c>
      <c r="H957" s="38">
        <v>2</v>
      </c>
      <c r="I957" s="38">
        <v>4104</v>
      </c>
      <c r="J957" s="37">
        <v>67.139932372000004</v>
      </c>
      <c r="K957" s="37">
        <v>57.527984748999998</v>
      </c>
      <c r="L957" s="37">
        <v>38.052549489</v>
      </c>
      <c r="M957" s="37">
        <v>26.772767863999999</v>
      </c>
      <c r="N957" s="37">
        <v>55.770149361000001</v>
      </c>
      <c r="O957" s="37">
        <v>67.339266187000007</v>
      </c>
      <c r="P957" s="37">
        <v>9.8000000000000007</v>
      </c>
      <c r="Q957" s="37">
        <v>74.160982000000004</v>
      </c>
      <c r="R957" s="38">
        <v>148267</v>
      </c>
      <c r="S957" s="37">
        <v>2.1147</v>
      </c>
      <c r="T957" s="38">
        <v>1</v>
      </c>
      <c r="U957" s="38">
        <v>1</v>
      </c>
      <c r="V957" s="38">
        <v>0</v>
      </c>
    </row>
    <row r="958" spans="1:22" ht="13.5" customHeight="1" x14ac:dyDescent="0.2">
      <c r="A958" s="32" t="s">
        <v>954</v>
      </c>
      <c r="B958" s="32" t="s">
        <v>8877</v>
      </c>
      <c r="C958" s="32" t="s">
        <v>18146</v>
      </c>
      <c r="D958" s="37">
        <v>1.1477329999999999</v>
      </c>
      <c r="E958" s="39">
        <v>458</v>
      </c>
      <c r="F958" s="39">
        <v>2166</v>
      </c>
      <c r="G958" s="39">
        <v>3584.23</v>
      </c>
      <c r="H958" s="38">
        <v>3</v>
      </c>
      <c r="I958" s="38">
        <v>4322</v>
      </c>
      <c r="J958" s="37">
        <v>24.829115545000001</v>
      </c>
      <c r="K958" s="37">
        <v>25.924512229000001</v>
      </c>
      <c r="L958" s="37">
        <v>40.964035764999998</v>
      </c>
      <c r="M958" s="37">
        <v>23.977595877999999</v>
      </c>
      <c r="N958" s="37">
        <v>42.412738740999998</v>
      </c>
      <c r="O958" s="37">
        <v>60.479651609000001</v>
      </c>
      <c r="P958" s="37">
        <v>9.8000000000000007</v>
      </c>
      <c r="Q958" s="37">
        <v>73.281874999999999</v>
      </c>
      <c r="R958" s="38">
        <v>149495</v>
      </c>
      <c r="S958" s="37">
        <v>2.1147</v>
      </c>
      <c r="T958" s="38">
        <v>0</v>
      </c>
      <c r="U958" s="38">
        <v>2</v>
      </c>
      <c r="V958" s="38">
        <v>1</v>
      </c>
    </row>
    <row r="959" spans="1:22" ht="13.5" customHeight="1" x14ac:dyDescent="0.2">
      <c r="A959" s="32" t="s">
        <v>955</v>
      </c>
      <c r="B959" s="32" t="s">
        <v>8878</v>
      </c>
      <c r="C959" s="32" t="s">
        <v>18146</v>
      </c>
      <c r="D959" s="37">
        <v>2.3178130000000001</v>
      </c>
      <c r="E959" s="39">
        <v>226.01</v>
      </c>
      <c r="F959" s="39">
        <v>1030</v>
      </c>
      <c r="G959" s="39">
        <v>1851.86</v>
      </c>
      <c r="H959" s="38">
        <v>1</v>
      </c>
      <c r="I959" s="38">
        <v>2033</v>
      </c>
      <c r="J959" s="37">
        <v>14.330975309999999</v>
      </c>
      <c r="K959" s="37">
        <v>17.755633894999999</v>
      </c>
      <c r="L959" s="37">
        <v>24.759682238</v>
      </c>
      <c r="M959" s="37">
        <v>40.272444704999998</v>
      </c>
      <c r="N959" s="37">
        <v>22.764101572000001</v>
      </c>
      <c r="O959" s="37">
        <v>5.2669493716</v>
      </c>
      <c r="P959" s="37">
        <v>9.8000000000000007</v>
      </c>
      <c r="Q959" s="37" t="s">
        <v>15680</v>
      </c>
      <c r="R959" s="38">
        <v>46948</v>
      </c>
      <c r="S959" s="37">
        <v>2.1147</v>
      </c>
      <c r="T959" s="38">
        <v>0</v>
      </c>
      <c r="U959" s="38">
        <v>0</v>
      </c>
      <c r="V959" s="38">
        <v>1</v>
      </c>
    </row>
    <row r="960" spans="1:22" ht="13.5" customHeight="1" x14ac:dyDescent="0.2">
      <c r="A960" s="32" t="s">
        <v>956</v>
      </c>
      <c r="B960" s="32" t="s">
        <v>8879</v>
      </c>
      <c r="C960" s="32" t="s">
        <v>18146</v>
      </c>
      <c r="D960" s="37">
        <v>8.9847009999999994</v>
      </c>
      <c r="E960" s="39">
        <v>664.01</v>
      </c>
      <c r="F960" s="39">
        <v>2281</v>
      </c>
      <c r="G960" s="39">
        <v>4407.67</v>
      </c>
      <c r="H960" s="38">
        <v>2</v>
      </c>
      <c r="I960" s="38">
        <v>4694</v>
      </c>
      <c r="J960" s="37">
        <v>22.973188950000001</v>
      </c>
      <c r="K960" s="37">
        <v>29.264559169000002</v>
      </c>
      <c r="L960" s="37">
        <v>38.162422532000001</v>
      </c>
      <c r="M960" s="37">
        <v>31.739292258999999</v>
      </c>
      <c r="N960" s="37">
        <v>44.004426641999999</v>
      </c>
      <c r="O960" s="37">
        <v>46.351931653999998</v>
      </c>
      <c r="P960" s="37">
        <v>9.8000000000000007</v>
      </c>
      <c r="Q960" s="37">
        <v>90.4097139</v>
      </c>
      <c r="R960" s="38">
        <v>161463</v>
      </c>
      <c r="S960" s="37">
        <v>2.1147</v>
      </c>
      <c r="T960" s="38">
        <v>0</v>
      </c>
      <c r="U960" s="38">
        <v>2</v>
      </c>
      <c r="V960" s="38">
        <v>0</v>
      </c>
    </row>
    <row r="961" spans="1:22" ht="13.5" customHeight="1" x14ac:dyDescent="0.2">
      <c r="A961" s="32" t="s">
        <v>957</v>
      </c>
      <c r="B961" s="32" t="s">
        <v>8880</v>
      </c>
      <c r="C961" s="32" t="s">
        <v>18146</v>
      </c>
      <c r="D961" s="37">
        <v>4.2677440000000004</v>
      </c>
      <c r="E961" s="39">
        <v>753.01</v>
      </c>
      <c r="F961" s="39">
        <v>1831</v>
      </c>
      <c r="G961" s="39">
        <v>3728.15</v>
      </c>
      <c r="H961" s="38">
        <v>4</v>
      </c>
      <c r="I961" s="38">
        <v>3783</v>
      </c>
      <c r="J961" s="37">
        <v>6.4584525378000004</v>
      </c>
      <c r="K961" s="37">
        <v>8.0937088660000001</v>
      </c>
      <c r="L961" s="37">
        <v>9.9572151355000003</v>
      </c>
      <c r="M961" s="37">
        <v>25.034166125999999</v>
      </c>
      <c r="N961" s="37">
        <v>18.316176460000001</v>
      </c>
      <c r="O961" s="37">
        <v>20.548655199999999</v>
      </c>
      <c r="P961" s="37">
        <v>7.6285425101</v>
      </c>
      <c r="Q961" s="37">
        <v>89.139866900000001</v>
      </c>
      <c r="R961" s="38">
        <v>135309</v>
      </c>
      <c r="S961" s="37">
        <v>2.1147</v>
      </c>
      <c r="T961" s="38">
        <v>2</v>
      </c>
      <c r="U961" s="38">
        <v>4</v>
      </c>
      <c r="V961" s="38">
        <v>1</v>
      </c>
    </row>
    <row r="962" spans="1:22" ht="13.5" customHeight="1" x14ac:dyDescent="0.2">
      <c r="A962" s="32" t="s">
        <v>958</v>
      </c>
      <c r="B962" s="32" t="s">
        <v>8881</v>
      </c>
      <c r="C962" s="32" t="s">
        <v>18146</v>
      </c>
      <c r="D962" s="37">
        <v>5.1590049999999996</v>
      </c>
      <c r="E962" s="39">
        <v>366.99</v>
      </c>
      <c r="F962" s="39">
        <v>1626</v>
      </c>
      <c r="G962" s="39">
        <v>1924.2</v>
      </c>
      <c r="H962" s="38">
        <v>1</v>
      </c>
      <c r="I962" s="38">
        <v>3564</v>
      </c>
      <c r="J962" s="37">
        <v>62.592591548000001</v>
      </c>
      <c r="K962" s="37">
        <v>60.958554362000001</v>
      </c>
      <c r="L962" s="37">
        <v>50.889954275000001</v>
      </c>
      <c r="M962" s="37">
        <v>27.998457279</v>
      </c>
      <c r="N962" s="37">
        <v>48.930614466999998</v>
      </c>
      <c r="O962" s="37">
        <v>59.041056361999999</v>
      </c>
      <c r="P962" s="37">
        <v>9.8000000000000007</v>
      </c>
      <c r="Q962" s="37">
        <v>53.537540200000002</v>
      </c>
      <c r="R962" s="38">
        <v>85180</v>
      </c>
      <c r="S962" s="37">
        <v>2.1147</v>
      </c>
      <c r="T962" s="38">
        <v>0</v>
      </c>
      <c r="U962" s="38">
        <v>1</v>
      </c>
      <c r="V962" s="38">
        <v>0</v>
      </c>
    </row>
    <row r="963" spans="1:22" ht="13.5" customHeight="1" x14ac:dyDescent="0.2">
      <c r="A963" s="32" t="s">
        <v>959</v>
      </c>
      <c r="B963" s="32" t="s">
        <v>8882</v>
      </c>
      <c r="C963" s="32" t="s">
        <v>18146</v>
      </c>
      <c r="D963" s="37">
        <v>7.0504730000000002</v>
      </c>
      <c r="E963" s="39">
        <v>465.99</v>
      </c>
      <c r="F963" s="39">
        <v>1438</v>
      </c>
      <c r="G963" s="39">
        <v>2633.78</v>
      </c>
      <c r="H963" s="38">
        <v>2</v>
      </c>
      <c r="I963" s="38">
        <v>2731</v>
      </c>
      <c r="J963" s="37">
        <v>9.9599292075000001</v>
      </c>
      <c r="K963" s="37">
        <v>9.8449004737999992</v>
      </c>
      <c r="L963" s="37">
        <v>24.271751770000002</v>
      </c>
      <c r="M963" s="37">
        <v>28.305823705000002</v>
      </c>
      <c r="N963" s="37">
        <v>16.573387693000001</v>
      </c>
      <c r="O963" s="37">
        <v>27.650796099000001</v>
      </c>
      <c r="P963" s="37">
        <v>9.8000000000000007</v>
      </c>
      <c r="Q963" s="37" t="s">
        <v>15680</v>
      </c>
      <c r="R963" s="38">
        <v>80204</v>
      </c>
      <c r="S963" s="37">
        <v>2.1147</v>
      </c>
      <c r="T963" s="38">
        <v>2</v>
      </c>
      <c r="U963" s="38">
        <v>1</v>
      </c>
      <c r="V963" s="38">
        <v>1</v>
      </c>
    </row>
    <row r="964" spans="1:22" ht="13.5" customHeight="1" x14ac:dyDescent="0.2">
      <c r="A964" s="32" t="s">
        <v>960</v>
      </c>
      <c r="B964" s="32" t="s">
        <v>8883</v>
      </c>
      <c r="C964" s="32" t="s">
        <v>18146</v>
      </c>
      <c r="D964" s="37">
        <v>8.5549739999999996</v>
      </c>
      <c r="E964" s="39">
        <v>279.02</v>
      </c>
      <c r="F964" s="39">
        <v>2243</v>
      </c>
      <c r="G964" s="39">
        <v>4023.64</v>
      </c>
      <c r="H964" s="38">
        <v>3</v>
      </c>
      <c r="I964" s="38">
        <v>4374</v>
      </c>
      <c r="J964" s="37">
        <v>44.009462962999997</v>
      </c>
      <c r="K964" s="37">
        <v>39.248850142000002</v>
      </c>
      <c r="L964" s="37">
        <v>69.137327286000001</v>
      </c>
      <c r="M964" s="37">
        <v>30.866831676</v>
      </c>
      <c r="N964" s="37">
        <v>52.159582640000004</v>
      </c>
      <c r="O964" s="37">
        <v>32.736425054999998</v>
      </c>
      <c r="P964" s="37">
        <v>9.8000000000000007</v>
      </c>
      <c r="Q964" s="37">
        <v>59.624397500000001</v>
      </c>
      <c r="R964" s="38">
        <v>139237</v>
      </c>
      <c r="S964" s="37">
        <v>2.1147</v>
      </c>
      <c r="T964" s="38">
        <v>1</v>
      </c>
      <c r="U964" s="38">
        <v>3</v>
      </c>
      <c r="V964" s="38">
        <v>0</v>
      </c>
    </row>
    <row r="965" spans="1:22" ht="13.5" customHeight="1" x14ac:dyDescent="0.2">
      <c r="A965" s="32" t="s">
        <v>961</v>
      </c>
      <c r="B965" s="32" t="s">
        <v>8884</v>
      </c>
      <c r="C965" s="32" t="s">
        <v>18148</v>
      </c>
      <c r="D965" s="37">
        <v>5.2068649999999996</v>
      </c>
      <c r="E965" s="39">
        <v>1353.02</v>
      </c>
      <c r="F965" s="39">
        <v>3682</v>
      </c>
      <c r="G965" s="39">
        <v>7181.78</v>
      </c>
      <c r="H965" s="38">
        <v>12</v>
      </c>
      <c r="I965" s="38">
        <v>7375</v>
      </c>
      <c r="J965" s="37">
        <v>10.984640548</v>
      </c>
      <c r="K965" s="37">
        <v>14.817889173999999</v>
      </c>
      <c r="L965" s="37">
        <v>13.893858825000001</v>
      </c>
      <c r="M965" s="37">
        <v>9.3939880024000004</v>
      </c>
      <c r="N965" s="37">
        <v>19.305057073</v>
      </c>
      <c r="O965" s="37">
        <v>16.970509717999999</v>
      </c>
      <c r="P965" s="37">
        <v>9.4071955719999991</v>
      </c>
      <c r="Q965" s="37">
        <v>82.264953599999998</v>
      </c>
      <c r="R965" s="38">
        <v>143941</v>
      </c>
      <c r="S965" s="37">
        <v>1.84884</v>
      </c>
      <c r="T965" s="38">
        <v>8</v>
      </c>
      <c r="U965" s="38">
        <v>10</v>
      </c>
      <c r="V965" s="38">
        <v>0</v>
      </c>
    </row>
    <row r="966" spans="1:22" ht="13.5" customHeight="1" x14ac:dyDescent="0.2">
      <c r="A966" s="32" t="s">
        <v>962</v>
      </c>
      <c r="B966" s="32" t="s">
        <v>8885</v>
      </c>
      <c r="C966" s="32" t="s">
        <v>18148</v>
      </c>
      <c r="D966" s="37">
        <v>7.6724740000000002</v>
      </c>
      <c r="E966" s="39">
        <v>2180.0300000000002</v>
      </c>
      <c r="F966" s="39">
        <v>6199</v>
      </c>
      <c r="G966" s="39">
        <v>11819.16</v>
      </c>
      <c r="H966" s="38">
        <v>8</v>
      </c>
      <c r="I966" s="38">
        <v>12116</v>
      </c>
      <c r="J966" s="37">
        <v>13.204788407000001</v>
      </c>
      <c r="K966" s="37">
        <v>19.060921045000001</v>
      </c>
      <c r="L966" s="37">
        <v>15.996746847000001</v>
      </c>
      <c r="M966" s="37">
        <v>5.7924039178999998</v>
      </c>
      <c r="N966" s="37">
        <v>15.637038742</v>
      </c>
      <c r="O966" s="37">
        <v>14.204018898999999</v>
      </c>
      <c r="P966" s="37">
        <v>10</v>
      </c>
      <c r="Q966" s="37">
        <v>76.409813</v>
      </c>
      <c r="R966" s="38">
        <v>318269</v>
      </c>
      <c r="S966" s="37">
        <v>1.84884</v>
      </c>
      <c r="T966" s="38">
        <v>3</v>
      </c>
      <c r="U966" s="38">
        <v>6</v>
      </c>
      <c r="V966" s="38">
        <v>1</v>
      </c>
    </row>
    <row r="967" spans="1:22" ht="13.5" customHeight="1" x14ac:dyDescent="0.2">
      <c r="A967" s="32" t="s">
        <v>963</v>
      </c>
      <c r="B967" s="32" t="s">
        <v>8886</v>
      </c>
      <c r="C967" s="32" t="s">
        <v>18148</v>
      </c>
      <c r="D967" s="37">
        <v>8.7627009999999999</v>
      </c>
      <c r="E967" s="39">
        <v>1760</v>
      </c>
      <c r="F967" s="39">
        <v>4586</v>
      </c>
      <c r="G967" s="39">
        <v>8748.83</v>
      </c>
      <c r="H967" s="38">
        <v>10</v>
      </c>
      <c r="I967" s="38">
        <v>8975</v>
      </c>
      <c r="J967" s="37">
        <v>9.8798898321999999</v>
      </c>
      <c r="K967" s="37">
        <v>17.730975020999999</v>
      </c>
      <c r="L967" s="37">
        <v>12.526505539</v>
      </c>
      <c r="M967" s="37">
        <v>11.055255097</v>
      </c>
      <c r="N967" s="37">
        <v>23.412529098</v>
      </c>
      <c r="O967" s="37">
        <v>7.0862085754999997</v>
      </c>
      <c r="P967" s="37">
        <v>8.3146876549000002</v>
      </c>
      <c r="Q967" s="37">
        <v>87.831699599999993</v>
      </c>
      <c r="R967" s="38">
        <v>240785</v>
      </c>
      <c r="S967" s="37">
        <v>1.84884</v>
      </c>
      <c r="T967" s="38">
        <v>7</v>
      </c>
      <c r="U967" s="38">
        <v>8</v>
      </c>
      <c r="V967" s="38">
        <v>3</v>
      </c>
    </row>
    <row r="968" spans="1:22" ht="13.5" customHeight="1" x14ac:dyDescent="0.2">
      <c r="A968" s="32" t="s">
        <v>964</v>
      </c>
      <c r="B968" s="32" t="s">
        <v>8887</v>
      </c>
      <c r="C968" s="32" t="s">
        <v>18148</v>
      </c>
      <c r="D968" s="37">
        <v>6.2460769999999997</v>
      </c>
      <c r="E968" s="39">
        <v>1334.97</v>
      </c>
      <c r="F968" s="39">
        <v>4241</v>
      </c>
      <c r="G968" s="39">
        <v>7005.75</v>
      </c>
      <c r="H968" s="38">
        <v>6</v>
      </c>
      <c r="I968" s="38">
        <v>8731</v>
      </c>
      <c r="J968" s="37">
        <v>33.779578323000003</v>
      </c>
      <c r="K968" s="37">
        <v>45.592722105</v>
      </c>
      <c r="L968" s="37">
        <v>39.463325769999997</v>
      </c>
      <c r="M968" s="37">
        <v>4.2669443307000003</v>
      </c>
      <c r="N968" s="37">
        <v>32.353203888000003</v>
      </c>
      <c r="O968" s="37">
        <v>22.232146642</v>
      </c>
      <c r="P968" s="37">
        <v>10</v>
      </c>
      <c r="Q968" s="37">
        <v>79.077371600000006</v>
      </c>
      <c r="R968" s="38">
        <v>257247</v>
      </c>
      <c r="S968" s="37">
        <v>1.84884</v>
      </c>
      <c r="T968" s="38">
        <v>3</v>
      </c>
      <c r="U968" s="38">
        <v>3</v>
      </c>
      <c r="V968" s="38">
        <v>2</v>
      </c>
    </row>
    <row r="969" spans="1:22" ht="13.5" customHeight="1" x14ac:dyDescent="0.2">
      <c r="A969" s="32" t="s">
        <v>965</v>
      </c>
      <c r="B969" s="32" t="s">
        <v>8888</v>
      </c>
      <c r="C969" s="32" t="s">
        <v>18148</v>
      </c>
      <c r="D969" s="37">
        <v>7.8400350000000003</v>
      </c>
      <c r="E969" s="39">
        <v>1702.03</v>
      </c>
      <c r="F969" s="39">
        <v>5343</v>
      </c>
      <c r="G969" s="39">
        <v>10351.56</v>
      </c>
      <c r="H969" s="38">
        <v>9</v>
      </c>
      <c r="I969" s="38">
        <v>10592</v>
      </c>
      <c r="J969" s="37">
        <v>26.642251664</v>
      </c>
      <c r="K969" s="37">
        <v>35.738775801999999</v>
      </c>
      <c r="L969" s="37">
        <v>46.755462876000003</v>
      </c>
      <c r="M969" s="37">
        <v>8.2828607768999998</v>
      </c>
      <c r="N969" s="37">
        <v>40.371021306999999</v>
      </c>
      <c r="O969" s="37">
        <v>21.792474461000001</v>
      </c>
      <c r="P969" s="37">
        <v>10</v>
      </c>
      <c r="Q969" s="37">
        <v>80.259753099999998</v>
      </c>
      <c r="R969" s="38">
        <v>314571</v>
      </c>
      <c r="S969" s="37">
        <v>1.84884</v>
      </c>
      <c r="T969" s="38">
        <v>4</v>
      </c>
      <c r="U969" s="38">
        <v>7</v>
      </c>
      <c r="V969" s="38">
        <v>3</v>
      </c>
    </row>
    <row r="970" spans="1:22" ht="13.5" customHeight="1" x14ac:dyDescent="0.2">
      <c r="A970" s="32" t="s">
        <v>966</v>
      </c>
      <c r="B970" s="32" t="s">
        <v>8889</v>
      </c>
      <c r="C970" s="32" t="s">
        <v>18148</v>
      </c>
      <c r="D970" s="37">
        <v>3.4794520000000002</v>
      </c>
      <c r="E970" s="39">
        <v>1673.99</v>
      </c>
      <c r="F970" s="39">
        <v>4474</v>
      </c>
      <c r="G970" s="39">
        <v>9008.94</v>
      </c>
      <c r="H970" s="38">
        <v>6</v>
      </c>
      <c r="I970" s="38">
        <v>9135</v>
      </c>
      <c r="J970" s="37">
        <v>30.721197325999999</v>
      </c>
      <c r="K970" s="37">
        <v>47.175728515000003</v>
      </c>
      <c r="L970" s="37">
        <v>45.261931224000001</v>
      </c>
      <c r="M970" s="37">
        <v>3.4666608764000002</v>
      </c>
      <c r="N970" s="37">
        <v>25.196046395</v>
      </c>
      <c r="O970" s="37">
        <v>5.4558901686999999</v>
      </c>
      <c r="P970" s="37">
        <v>10</v>
      </c>
      <c r="Q970" s="37">
        <v>87.244142999999994</v>
      </c>
      <c r="R970" s="38">
        <v>472403</v>
      </c>
      <c r="S970" s="37">
        <v>1.84884</v>
      </c>
      <c r="T970" s="38">
        <v>3</v>
      </c>
      <c r="U970" s="38">
        <v>3</v>
      </c>
      <c r="V970" s="38">
        <v>2</v>
      </c>
    </row>
    <row r="971" spans="1:22" ht="13.5" customHeight="1" x14ac:dyDescent="0.2">
      <c r="A971" s="32" t="s">
        <v>967</v>
      </c>
      <c r="B971" s="32" t="s">
        <v>8890</v>
      </c>
      <c r="C971" s="32" t="s">
        <v>18148</v>
      </c>
      <c r="D971" s="37">
        <v>5.5664509999999998</v>
      </c>
      <c r="E971" s="39">
        <v>1754.05</v>
      </c>
      <c r="F971" s="39">
        <v>5568</v>
      </c>
      <c r="G971" s="39">
        <v>10894.55</v>
      </c>
      <c r="H971" s="38">
        <v>8</v>
      </c>
      <c r="I971" s="38">
        <v>11213</v>
      </c>
      <c r="J971" s="37">
        <v>21.424290110000001</v>
      </c>
      <c r="K971" s="37">
        <v>28.943055892</v>
      </c>
      <c r="L971" s="37">
        <v>31.697818045000002</v>
      </c>
      <c r="M971" s="37">
        <v>7.4384919950999997</v>
      </c>
      <c r="N971" s="37">
        <v>26.489814947999999</v>
      </c>
      <c r="O971" s="37">
        <v>12.170150764000001</v>
      </c>
      <c r="P971" s="37">
        <v>9.8710322723000008</v>
      </c>
      <c r="Q971" s="37">
        <v>82.654467299999993</v>
      </c>
      <c r="R971" s="38">
        <v>481723</v>
      </c>
      <c r="S971" s="37">
        <v>1.84884</v>
      </c>
      <c r="T971" s="38">
        <v>4</v>
      </c>
      <c r="U971" s="38">
        <v>6</v>
      </c>
      <c r="V971" s="38">
        <v>1</v>
      </c>
    </row>
    <row r="972" spans="1:22" ht="13.5" customHeight="1" x14ac:dyDescent="0.2">
      <c r="A972" s="32" t="s">
        <v>968</v>
      </c>
      <c r="B972" s="32" t="s">
        <v>8891</v>
      </c>
      <c r="C972" s="32" t="s">
        <v>18148</v>
      </c>
      <c r="D972" s="37">
        <v>9.7783309999999997</v>
      </c>
      <c r="E972" s="39">
        <v>2275.96</v>
      </c>
      <c r="F972" s="39">
        <v>6715</v>
      </c>
      <c r="G972" s="39">
        <v>12259.32</v>
      </c>
      <c r="H972" s="38">
        <v>13</v>
      </c>
      <c r="I972" s="38">
        <v>13078</v>
      </c>
      <c r="J972" s="37">
        <v>34.426880369000003</v>
      </c>
      <c r="K972" s="37">
        <v>39.762345517999997</v>
      </c>
      <c r="L972" s="37">
        <v>43.886638028999997</v>
      </c>
      <c r="M972" s="37">
        <v>5.2860427481999999</v>
      </c>
      <c r="N972" s="37">
        <v>42.322140259999998</v>
      </c>
      <c r="O972" s="37">
        <v>14.826538021999999</v>
      </c>
      <c r="P972" s="37">
        <v>10</v>
      </c>
      <c r="Q972" s="37">
        <v>74.325582999999995</v>
      </c>
      <c r="R972" s="38">
        <v>541226</v>
      </c>
      <c r="S972" s="37">
        <v>1.84884</v>
      </c>
      <c r="T972" s="38">
        <v>7</v>
      </c>
      <c r="U972" s="38">
        <v>13</v>
      </c>
      <c r="V972" s="38">
        <v>1</v>
      </c>
    </row>
    <row r="973" spans="1:22" ht="13.5" customHeight="1" x14ac:dyDescent="0.2">
      <c r="A973" s="32" t="s">
        <v>969</v>
      </c>
      <c r="B973" s="32" t="s">
        <v>8892</v>
      </c>
      <c r="C973" s="32" t="s">
        <v>18148</v>
      </c>
      <c r="D973" s="37">
        <v>6.0631009999999996</v>
      </c>
      <c r="E973" s="39">
        <v>1328.97</v>
      </c>
      <c r="F973" s="39">
        <v>3268</v>
      </c>
      <c r="G973" s="39">
        <v>6458.92</v>
      </c>
      <c r="H973" s="38">
        <v>4</v>
      </c>
      <c r="I973" s="38">
        <v>6582</v>
      </c>
      <c r="J973" s="37">
        <v>32.693917841000001</v>
      </c>
      <c r="K973" s="37">
        <v>42.909808525999999</v>
      </c>
      <c r="L973" s="37">
        <v>50.451550337</v>
      </c>
      <c r="M973" s="37">
        <v>4.3648786156000003</v>
      </c>
      <c r="N973" s="37">
        <v>29.523068372000001</v>
      </c>
      <c r="O973" s="37">
        <v>11.269037081</v>
      </c>
      <c r="P973" s="37">
        <v>8.5665689149999995</v>
      </c>
      <c r="Q973" s="37">
        <v>73.361067399999996</v>
      </c>
      <c r="R973" s="38">
        <v>208562</v>
      </c>
      <c r="S973" s="37">
        <v>1.84884</v>
      </c>
      <c r="T973" s="38">
        <v>3</v>
      </c>
      <c r="U973" s="38">
        <v>3</v>
      </c>
      <c r="V973" s="38">
        <v>0</v>
      </c>
    </row>
    <row r="974" spans="1:22" ht="13.5" customHeight="1" x14ac:dyDescent="0.2">
      <c r="A974" s="32" t="s">
        <v>970</v>
      </c>
      <c r="B974" s="32" t="s">
        <v>8893</v>
      </c>
      <c r="C974" s="32" t="s">
        <v>18148</v>
      </c>
      <c r="D974" s="37">
        <v>2.648533</v>
      </c>
      <c r="E974" s="39">
        <v>2659.01</v>
      </c>
      <c r="F974" s="39">
        <v>6616</v>
      </c>
      <c r="G974" s="39">
        <v>12865.36</v>
      </c>
      <c r="H974" s="38">
        <v>10</v>
      </c>
      <c r="I974" s="38">
        <v>13221</v>
      </c>
      <c r="J974" s="37">
        <v>22.825385217000001</v>
      </c>
      <c r="K974" s="37">
        <v>28.883299803</v>
      </c>
      <c r="L974" s="37">
        <v>33.617573745999998</v>
      </c>
      <c r="M974" s="37">
        <v>7.4844644724</v>
      </c>
      <c r="N974" s="37">
        <v>27.879123297</v>
      </c>
      <c r="O974" s="37">
        <v>10.821309159</v>
      </c>
      <c r="P974" s="37">
        <v>9.8944169293000002</v>
      </c>
      <c r="Q974" s="37">
        <v>85.916157799999993</v>
      </c>
      <c r="R974" s="38">
        <v>517034</v>
      </c>
      <c r="S974" s="37">
        <v>1.84884</v>
      </c>
      <c r="T974" s="38">
        <v>5</v>
      </c>
      <c r="U974" s="38">
        <v>7</v>
      </c>
      <c r="V974" s="38">
        <v>1</v>
      </c>
    </row>
    <row r="975" spans="1:22" ht="13.5" customHeight="1" x14ac:dyDescent="0.2">
      <c r="A975" s="32" t="s">
        <v>971</v>
      </c>
      <c r="B975" s="32" t="s">
        <v>8894</v>
      </c>
      <c r="C975" s="32" t="s">
        <v>18148</v>
      </c>
      <c r="D975" s="37">
        <v>2.8597510000000002</v>
      </c>
      <c r="E975" s="39">
        <v>1345.04</v>
      </c>
      <c r="F975" s="39">
        <v>4721</v>
      </c>
      <c r="G975" s="39">
        <v>8303.09</v>
      </c>
      <c r="H975" s="38">
        <v>6</v>
      </c>
      <c r="I975" s="38">
        <v>9701</v>
      </c>
      <c r="J975" s="37">
        <v>27.120578904999999</v>
      </c>
      <c r="K975" s="37">
        <v>36.186884843000001</v>
      </c>
      <c r="L975" s="37">
        <v>33.199268156000002</v>
      </c>
      <c r="M975" s="37">
        <v>13.463120305</v>
      </c>
      <c r="N975" s="37">
        <v>32.016459898000001</v>
      </c>
      <c r="O975" s="37">
        <v>23.642107677999999</v>
      </c>
      <c r="P975" s="37">
        <v>10</v>
      </c>
      <c r="Q975" s="37">
        <v>87.578866300000001</v>
      </c>
      <c r="R975" s="38">
        <v>408395</v>
      </c>
      <c r="S975" s="37">
        <v>1.84884</v>
      </c>
      <c r="T975" s="38">
        <v>4</v>
      </c>
      <c r="U975" s="38">
        <v>3</v>
      </c>
      <c r="V975" s="38">
        <v>0</v>
      </c>
    </row>
    <row r="976" spans="1:22" ht="13.5" customHeight="1" x14ac:dyDescent="0.2">
      <c r="A976" s="32" t="s">
        <v>972</v>
      </c>
      <c r="B976" s="32" t="s">
        <v>8895</v>
      </c>
      <c r="C976" s="32" t="s">
        <v>18148</v>
      </c>
      <c r="D976" s="37">
        <v>6.7362109999999999</v>
      </c>
      <c r="E976" s="39">
        <v>2374</v>
      </c>
      <c r="F976" s="39">
        <v>6680</v>
      </c>
      <c r="G976" s="39">
        <v>12595.2</v>
      </c>
      <c r="H976" s="38">
        <v>13</v>
      </c>
      <c r="I976" s="38">
        <v>13090</v>
      </c>
      <c r="J976" s="37">
        <v>10.438602925</v>
      </c>
      <c r="K976" s="37">
        <v>24.721215309000002</v>
      </c>
      <c r="L976" s="37">
        <v>17.071503774</v>
      </c>
      <c r="M976" s="37">
        <v>7.6333859662999997</v>
      </c>
      <c r="N976" s="37">
        <v>13.673266173</v>
      </c>
      <c r="O976" s="37">
        <v>11.724998585</v>
      </c>
      <c r="P976" s="37">
        <v>10</v>
      </c>
      <c r="Q976" s="37">
        <v>83.081246300000004</v>
      </c>
      <c r="R976" s="38">
        <v>391946</v>
      </c>
      <c r="S976" s="37">
        <v>1.84884</v>
      </c>
      <c r="T976" s="38">
        <v>7</v>
      </c>
      <c r="U976" s="38">
        <v>12</v>
      </c>
      <c r="V976" s="38">
        <v>1</v>
      </c>
    </row>
    <row r="977" spans="1:22" ht="13.5" customHeight="1" x14ac:dyDescent="0.2">
      <c r="A977" s="32" t="s">
        <v>973</v>
      </c>
      <c r="B977" s="32" t="s">
        <v>8896</v>
      </c>
      <c r="C977" s="32" t="s">
        <v>18148</v>
      </c>
      <c r="D977" s="37">
        <v>4.5112560000000004</v>
      </c>
      <c r="E977" s="39">
        <v>1530.97</v>
      </c>
      <c r="F977" s="39">
        <v>4304</v>
      </c>
      <c r="G977" s="39">
        <v>8163.87</v>
      </c>
      <c r="H977" s="38">
        <v>5</v>
      </c>
      <c r="I977" s="38">
        <v>8393</v>
      </c>
      <c r="J977" s="37">
        <v>21.983576562</v>
      </c>
      <c r="K977" s="37">
        <v>29.400473313999999</v>
      </c>
      <c r="L977" s="37">
        <v>31.936130557999999</v>
      </c>
      <c r="M977" s="37">
        <v>6.3917747048000004</v>
      </c>
      <c r="N977" s="37">
        <v>27.067586595000002</v>
      </c>
      <c r="O977" s="37">
        <v>11.455829362999999</v>
      </c>
      <c r="P977" s="37">
        <v>9.3247510668999993</v>
      </c>
      <c r="Q977" s="37">
        <v>82.1045546</v>
      </c>
      <c r="R977" s="38">
        <v>331069</v>
      </c>
      <c r="S977" s="37">
        <v>1.84884</v>
      </c>
      <c r="T977" s="38">
        <v>2</v>
      </c>
      <c r="U977" s="38">
        <v>2</v>
      </c>
      <c r="V977" s="38">
        <v>1</v>
      </c>
    </row>
    <row r="978" spans="1:22" ht="13.5" customHeight="1" x14ac:dyDescent="0.2">
      <c r="A978" s="32" t="s">
        <v>974</v>
      </c>
      <c r="B978" s="32" t="s">
        <v>8897</v>
      </c>
      <c r="C978" s="32" t="s">
        <v>18148</v>
      </c>
      <c r="D978" s="37">
        <v>6.6074770000000003</v>
      </c>
      <c r="E978" s="39">
        <v>3054.01</v>
      </c>
      <c r="F978" s="39">
        <v>10715</v>
      </c>
      <c r="G978" s="39">
        <v>20961.900000000001</v>
      </c>
      <c r="H978" s="38">
        <v>14</v>
      </c>
      <c r="I978" s="38">
        <v>21266</v>
      </c>
      <c r="J978" s="37">
        <v>27.56470483</v>
      </c>
      <c r="K978" s="37">
        <v>41.972290211999997</v>
      </c>
      <c r="L978" s="37">
        <v>41.011036013000002</v>
      </c>
      <c r="M978" s="37">
        <v>6.3855624693999999</v>
      </c>
      <c r="N978" s="37">
        <v>21.460117123</v>
      </c>
      <c r="O978" s="37">
        <v>7.0144089422000002</v>
      </c>
      <c r="P978" s="37">
        <v>10.024119217999999</v>
      </c>
      <c r="Q978" s="37">
        <v>82.696853000000004</v>
      </c>
      <c r="R978" s="38">
        <v>691653</v>
      </c>
      <c r="S978" s="37">
        <v>1.84884</v>
      </c>
      <c r="T978" s="38">
        <v>4</v>
      </c>
      <c r="U978" s="38">
        <v>6</v>
      </c>
      <c r="V978" s="38">
        <v>3</v>
      </c>
    </row>
    <row r="979" spans="1:22" ht="13.5" customHeight="1" x14ac:dyDescent="0.2">
      <c r="A979" s="32" t="s">
        <v>975</v>
      </c>
      <c r="B979" s="32" t="s">
        <v>8898</v>
      </c>
      <c r="C979" s="32" t="s">
        <v>18148</v>
      </c>
      <c r="D979" s="37">
        <v>5.8551919999999997</v>
      </c>
      <c r="E979" s="39">
        <v>1858.01</v>
      </c>
      <c r="F979" s="39">
        <v>6197</v>
      </c>
      <c r="G979" s="39">
        <v>11069.73</v>
      </c>
      <c r="H979" s="38">
        <v>9</v>
      </c>
      <c r="I979" s="38">
        <v>12511</v>
      </c>
      <c r="J979" s="37">
        <v>22.815613011</v>
      </c>
      <c r="K979" s="37">
        <v>33.200873084000001</v>
      </c>
      <c r="L979" s="37">
        <v>27.88119652</v>
      </c>
      <c r="M979" s="37">
        <v>10.593470662</v>
      </c>
      <c r="N979" s="37">
        <v>30.463372535000001</v>
      </c>
      <c r="O979" s="37">
        <v>17.814192338000002</v>
      </c>
      <c r="P979" s="37">
        <v>10</v>
      </c>
      <c r="Q979" s="37">
        <v>85.441088899999997</v>
      </c>
      <c r="R979" s="38">
        <v>301834</v>
      </c>
      <c r="S979" s="37">
        <v>1.84884</v>
      </c>
      <c r="T979" s="38">
        <v>5</v>
      </c>
      <c r="U979" s="38">
        <v>3</v>
      </c>
      <c r="V979" s="38">
        <v>0</v>
      </c>
    </row>
    <row r="980" spans="1:22" ht="13.5" customHeight="1" x14ac:dyDescent="0.2">
      <c r="A980" s="32" t="s">
        <v>976</v>
      </c>
      <c r="B980" s="32" t="s">
        <v>8899</v>
      </c>
      <c r="C980" s="32" t="s">
        <v>18148</v>
      </c>
      <c r="D980" s="37">
        <v>6.0730779999999998</v>
      </c>
      <c r="E980" s="39">
        <v>1575.98</v>
      </c>
      <c r="F980" s="39">
        <v>4972</v>
      </c>
      <c r="G980" s="39">
        <v>9675.33</v>
      </c>
      <c r="H980" s="38">
        <v>6</v>
      </c>
      <c r="I980" s="38">
        <v>9895</v>
      </c>
      <c r="J980" s="37">
        <v>29.256900587000001</v>
      </c>
      <c r="K980" s="37">
        <v>38.145368093999998</v>
      </c>
      <c r="L980" s="37">
        <v>50.184296945</v>
      </c>
      <c r="M980" s="37">
        <v>6.8290517072999997</v>
      </c>
      <c r="N980" s="37">
        <v>42.654263776000001</v>
      </c>
      <c r="O980" s="37">
        <v>21.714211839000001</v>
      </c>
      <c r="P980" s="37">
        <v>10</v>
      </c>
      <c r="Q980" s="37">
        <v>88.136088700000002</v>
      </c>
      <c r="R980" s="38">
        <v>267763</v>
      </c>
      <c r="S980" s="37">
        <v>1.84884</v>
      </c>
      <c r="T980" s="38">
        <v>4</v>
      </c>
      <c r="U980" s="38">
        <v>6</v>
      </c>
      <c r="V980" s="38">
        <v>2</v>
      </c>
    </row>
    <row r="981" spans="1:22" ht="13.5" customHeight="1" x14ac:dyDescent="0.2">
      <c r="A981" s="32" t="s">
        <v>977</v>
      </c>
      <c r="B981" s="32" t="s">
        <v>8900</v>
      </c>
      <c r="C981" s="32" t="s">
        <v>18148</v>
      </c>
      <c r="D981" s="37">
        <v>4.9493739999999997</v>
      </c>
      <c r="E981" s="39">
        <v>1185.99</v>
      </c>
      <c r="F981" s="39">
        <v>3850</v>
      </c>
      <c r="G981" s="39">
        <v>7298.85</v>
      </c>
      <c r="H981" s="38">
        <v>6</v>
      </c>
      <c r="I981" s="38">
        <v>7654</v>
      </c>
      <c r="J981" s="37">
        <v>10.376788747000001</v>
      </c>
      <c r="K981" s="37">
        <v>22.903756023</v>
      </c>
      <c r="L981" s="37">
        <v>19.196958812999998</v>
      </c>
      <c r="M981" s="37">
        <v>7.5479778015000001</v>
      </c>
      <c r="N981" s="37">
        <v>16.195118784000002</v>
      </c>
      <c r="O981" s="37">
        <v>15.256530485000001</v>
      </c>
      <c r="P981" s="37">
        <v>10</v>
      </c>
      <c r="Q981" s="37">
        <v>83.592782999999997</v>
      </c>
      <c r="R981" s="38">
        <v>249303</v>
      </c>
      <c r="S981" s="37">
        <v>1.84884</v>
      </c>
      <c r="T981" s="38">
        <v>3</v>
      </c>
      <c r="U981" s="38">
        <v>6</v>
      </c>
      <c r="V981" s="38">
        <v>1</v>
      </c>
    </row>
    <row r="982" spans="1:22" ht="13.5" customHeight="1" x14ac:dyDescent="0.2">
      <c r="A982" s="32" t="s">
        <v>978</v>
      </c>
      <c r="B982" s="32" t="s">
        <v>8901</v>
      </c>
      <c r="C982" s="32" t="s">
        <v>18148</v>
      </c>
      <c r="D982" s="37">
        <v>6.4325520000000003</v>
      </c>
      <c r="E982" s="39">
        <v>2219.9699999999998</v>
      </c>
      <c r="F982" s="39">
        <v>5862</v>
      </c>
      <c r="G982" s="39">
        <v>11266.55</v>
      </c>
      <c r="H982" s="38">
        <v>10</v>
      </c>
      <c r="I982" s="38">
        <v>11615</v>
      </c>
      <c r="J982" s="37">
        <v>14.10666602</v>
      </c>
      <c r="K982" s="37">
        <v>21.260214927</v>
      </c>
      <c r="L982" s="37">
        <v>20.014509866000001</v>
      </c>
      <c r="M982" s="37">
        <v>14.659591058</v>
      </c>
      <c r="N982" s="37">
        <v>23.398810948000001</v>
      </c>
      <c r="O982" s="37">
        <v>9.6521622539000003</v>
      </c>
      <c r="P982" s="37">
        <v>10</v>
      </c>
      <c r="Q982" s="37">
        <v>81.870856500000002</v>
      </c>
      <c r="R982" s="38">
        <v>276808</v>
      </c>
      <c r="S982" s="37">
        <v>1.84884</v>
      </c>
      <c r="T982" s="38">
        <v>5</v>
      </c>
      <c r="U982" s="38">
        <v>8</v>
      </c>
      <c r="V982" s="38">
        <v>0</v>
      </c>
    </row>
    <row r="983" spans="1:22" ht="13.5" customHeight="1" x14ac:dyDescent="0.2">
      <c r="A983" s="32" t="s">
        <v>979</v>
      </c>
      <c r="B983" s="32" t="s">
        <v>8902</v>
      </c>
      <c r="C983" s="32" t="s">
        <v>18148</v>
      </c>
      <c r="D983" s="37">
        <v>3.757873</v>
      </c>
      <c r="E983" s="39">
        <v>2376.06</v>
      </c>
      <c r="F983" s="39">
        <v>6450</v>
      </c>
      <c r="G983" s="39">
        <v>12675.6</v>
      </c>
      <c r="H983" s="38">
        <v>8</v>
      </c>
      <c r="I983" s="38">
        <v>12974</v>
      </c>
      <c r="J983" s="37">
        <v>23.466551200000001</v>
      </c>
      <c r="K983" s="37">
        <v>29.614759628000002</v>
      </c>
      <c r="L983" s="37">
        <v>44.088870276000002</v>
      </c>
      <c r="M983" s="37">
        <v>19.239209719000002</v>
      </c>
      <c r="N983" s="37">
        <v>37.425167962000003</v>
      </c>
      <c r="O983" s="37">
        <v>16.431185927000001</v>
      </c>
      <c r="P983" s="37">
        <v>8.3911353534999993</v>
      </c>
      <c r="Q983" s="37">
        <v>74.916269900000003</v>
      </c>
      <c r="R983" s="38">
        <v>424688</v>
      </c>
      <c r="S983" s="37">
        <v>1.84884</v>
      </c>
      <c r="T983" s="38">
        <v>3</v>
      </c>
      <c r="U983" s="38">
        <v>4</v>
      </c>
      <c r="V983" s="38">
        <v>3</v>
      </c>
    </row>
    <row r="984" spans="1:22" ht="13.5" customHeight="1" x14ac:dyDescent="0.2">
      <c r="A984" s="32" t="s">
        <v>980</v>
      </c>
      <c r="B984" s="32" t="s">
        <v>8903</v>
      </c>
      <c r="C984" s="32" t="s">
        <v>18148</v>
      </c>
      <c r="D984" s="37">
        <v>7.24472</v>
      </c>
      <c r="E984" s="39">
        <v>733.98</v>
      </c>
      <c r="F984" s="39">
        <v>2887</v>
      </c>
      <c r="G984" s="39">
        <v>5150.6499999999996</v>
      </c>
      <c r="H984" s="38">
        <v>4</v>
      </c>
      <c r="I984" s="38">
        <v>5816</v>
      </c>
      <c r="J984" s="37">
        <v>32.930932773999999</v>
      </c>
      <c r="K984" s="37">
        <v>42.915579168000001</v>
      </c>
      <c r="L984" s="37">
        <v>43.381627745999999</v>
      </c>
      <c r="M984" s="37">
        <v>3.8968855867999999</v>
      </c>
      <c r="N984" s="37">
        <v>38.876933297999997</v>
      </c>
      <c r="O984" s="37">
        <v>21.019027015999999</v>
      </c>
      <c r="P984" s="37">
        <v>10</v>
      </c>
      <c r="Q984" s="37">
        <v>83.883902899999995</v>
      </c>
      <c r="R984" s="38">
        <v>154102</v>
      </c>
      <c r="S984" s="37">
        <v>1.84884</v>
      </c>
      <c r="T984" s="38">
        <v>2</v>
      </c>
      <c r="U984" s="38">
        <v>2</v>
      </c>
      <c r="V984" s="38">
        <v>0</v>
      </c>
    </row>
    <row r="985" spans="1:22" ht="13.5" customHeight="1" x14ac:dyDescent="0.2">
      <c r="A985" s="32" t="s">
        <v>981</v>
      </c>
      <c r="B985" s="32" t="s">
        <v>8904</v>
      </c>
      <c r="C985" s="32" t="s">
        <v>18148</v>
      </c>
      <c r="D985" s="37">
        <v>5.9035979999999997</v>
      </c>
      <c r="E985" s="39">
        <v>2201.0300000000002</v>
      </c>
      <c r="F985" s="39">
        <v>7185</v>
      </c>
      <c r="G985" s="39">
        <v>13758.38</v>
      </c>
      <c r="H985" s="38">
        <v>13</v>
      </c>
      <c r="I985" s="38">
        <v>14065</v>
      </c>
      <c r="J985" s="37">
        <v>25.250537981000001</v>
      </c>
      <c r="K985" s="37">
        <v>32.656047641999997</v>
      </c>
      <c r="L985" s="37">
        <v>41.597262854999997</v>
      </c>
      <c r="M985" s="37">
        <v>20.912403067</v>
      </c>
      <c r="N985" s="37">
        <v>33.740092470999997</v>
      </c>
      <c r="O985" s="37">
        <v>19.637522097000002</v>
      </c>
      <c r="P985" s="37">
        <v>9.8957107125999997</v>
      </c>
      <c r="Q985" s="37">
        <v>83.773976099999999</v>
      </c>
      <c r="R985" s="38">
        <v>628730</v>
      </c>
      <c r="S985" s="37">
        <v>1.84884</v>
      </c>
      <c r="T985" s="38">
        <v>6</v>
      </c>
      <c r="U985" s="38">
        <v>12</v>
      </c>
      <c r="V985" s="38">
        <v>3</v>
      </c>
    </row>
    <row r="986" spans="1:22" ht="13.5" customHeight="1" x14ac:dyDescent="0.2">
      <c r="A986" s="32" t="s">
        <v>982</v>
      </c>
      <c r="B986" s="32" t="s">
        <v>8905</v>
      </c>
      <c r="C986" s="32" t="s">
        <v>18148</v>
      </c>
      <c r="D986" s="37">
        <v>3.9248599999999998</v>
      </c>
      <c r="E986" s="39">
        <v>992.02</v>
      </c>
      <c r="F986" s="39">
        <v>2679</v>
      </c>
      <c r="G986" s="39">
        <v>5277.75</v>
      </c>
      <c r="H986" s="38">
        <v>4</v>
      </c>
      <c r="I986" s="38">
        <v>5402</v>
      </c>
      <c r="J986" s="37">
        <v>29.268445452999998</v>
      </c>
      <c r="K986" s="37">
        <v>38.045694118</v>
      </c>
      <c r="L986" s="37">
        <v>50.567918339999999</v>
      </c>
      <c r="M986" s="37">
        <v>7.4885242434999997</v>
      </c>
      <c r="N986" s="37">
        <v>42.525833634999998</v>
      </c>
      <c r="O986" s="37">
        <v>21.831736135</v>
      </c>
      <c r="P986" s="37">
        <v>10</v>
      </c>
      <c r="Q986" s="37">
        <v>80.211337900000004</v>
      </c>
      <c r="R986" s="38">
        <v>207637</v>
      </c>
      <c r="S986" s="37">
        <v>1.84884</v>
      </c>
      <c r="T986" s="38">
        <v>1</v>
      </c>
      <c r="U986" s="38">
        <v>0</v>
      </c>
      <c r="V986" s="38">
        <v>2</v>
      </c>
    </row>
    <row r="987" spans="1:22" ht="13.5" customHeight="1" x14ac:dyDescent="0.2">
      <c r="A987" s="32" t="s">
        <v>983</v>
      </c>
      <c r="B987" s="32" t="s">
        <v>8906</v>
      </c>
      <c r="C987" s="32" t="s">
        <v>18148</v>
      </c>
      <c r="D987" s="37">
        <v>5.0204560000000003</v>
      </c>
      <c r="E987" s="39">
        <v>2646.98</v>
      </c>
      <c r="F987" s="39">
        <v>7261</v>
      </c>
      <c r="G987" s="39">
        <v>14421.15</v>
      </c>
      <c r="H987" s="38">
        <v>9</v>
      </c>
      <c r="I987" s="38">
        <v>14681</v>
      </c>
      <c r="J987" s="37">
        <v>32.220673161000001</v>
      </c>
      <c r="K987" s="37">
        <v>49.567177510999997</v>
      </c>
      <c r="L987" s="37">
        <v>50.791921563000002</v>
      </c>
      <c r="M987" s="37">
        <v>6.5264665318999997</v>
      </c>
      <c r="N987" s="37">
        <v>30.829976780999999</v>
      </c>
      <c r="O987" s="37">
        <v>8.2937765037000002</v>
      </c>
      <c r="P987" s="37">
        <v>9.9570437642999998</v>
      </c>
      <c r="Q987" s="37">
        <v>63.573945399999999</v>
      </c>
      <c r="R987" s="38">
        <v>483558</v>
      </c>
      <c r="S987" s="37">
        <v>1.84884</v>
      </c>
      <c r="T987" s="38">
        <v>3</v>
      </c>
      <c r="U987" s="38">
        <v>6</v>
      </c>
      <c r="V987" s="38">
        <v>2</v>
      </c>
    </row>
    <row r="988" spans="1:22" ht="13.5" customHeight="1" x14ac:dyDescent="0.2">
      <c r="A988" s="32" t="s">
        <v>984</v>
      </c>
      <c r="B988" s="32" t="s">
        <v>8907</v>
      </c>
      <c r="C988" s="32" t="s">
        <v>18148</v>
      </c>
      <c r="D988" s="37">
        <v>10.573600000000001</v>
      </c>
      <c r="E988" s="39">
        <v>2016.03</v>
      </c>
      <c r="F988" s="39">
        <v>5888</v>
      </c>
      <c r="G988" s="39">
        <v>10373.629999999999</v>
      </c>
      <c r="H988" s="38">
        <v>11</v>
      </c>
      <c r="I988" s="38">
        <v>11715</v>
      </c>
      <c r="J988" s="37">
        <v>19.481471266</v>
      </c>
      <c r="K988" s="37">
        <v>30.293632808000002</v>
      </c>
      <c r="L988" s="37">
        <v>24.293576209000001</v>
      </c>
      <c r="M988" s="37">
        <v>7.9173463053999997</v>
      </c>
      <c r="N988" s="37">
        <v>25.519149901999999</v>
      </c>
      <c r="O988" s="37">
        <v>17.947479910999999</v>
      </c>
      <c r="P988" s="37">
        <v>10</v>
      </c>
      <c r="Q988" s="37">
        <v>90.476841300000004</v>
      </c>
      <c r="R988" s="38">
        <v>437375</v>
      </c>
      <c r="S988" s="37">
        <v>1.84884</v>
      </c>
      <c r="T988" s="38">
        <v>4</v>
      </c>
      <c r="U988" s="38">
        <v>8</v>
      </c>
      <c r="V988" s="38">
        <v>0</v>
      </c>
    </row>
    <row r="989" spans="1:22" ht="13.5" customHeight="1" x14ac:dyDescent="0.2">
      <c r="A989" s="32" t="s">
        <v>985</v>
      </c>
      <c r="B989" s="32" t="s">
        <v>8908</v>
      </c>
      <c r="C989" s="32" t="s">
        <v>18148</v>
      </c>
      <c r="D989" s="37">
        <v>3.809002</v>
      </c>
      <c r="E989" s="39">
        <v>1700.04</v>
      </c>
      <c r="F989" s="39">
        <v>5047</v>
      </c>
      <c r="G989" s="39">
        <v>9855.24</v>
      </c>
      <c r="H989" s="38">
        <v>7</v>
      </c>
      <c r="I989" s="38">
        <v>10041</v>
      </c>
      <c r="J989" s="37">
        <v>14.852172697</v>
      </c>
      <c r="K989" s="37">
        <v>23.707538708000001</v>
      </c>
      <c r="L989" s="37">
        <v>24.202758519</v>
      </c>
      <c r="M989" s="37">
        <v>10.199772725000001</v>
      </c>
      <c r="N989" s="37">
        <v>12.964701994</v>
      </c>
      <c r="O989" s="37">
        <v>10.019331095</v>
      </c>
      <c r="P989" s="37">
        <v>10</v>
      </c>
      <c r="Q989" s="37">
        <v>83.443253100000007</v>
      </c>
      <c r="R989" s="38">
        <v>332297</v>
      </c>
      <c r="S989" s="37">
        <v>1.84884</v>
      </c>
      <c r="T989" s="38">
        <v>4</v>
      </c>
      <c r="U989" s="38">
        <v>6</v>
      </c>
      <c r="V989" s="38">
        <v>0</v>
      </c>
    </row>
    <row r="990" spans="1:22" ht="13.5" customHeight="1" x14ac:dyDescent="0.2">
      <c r="A990" s="32" t="s">
        <v>986</v>
      </c>
      <c r="B990" s="32" t="s">
        <v>8909</v>
      </c>
      <c r="C990" s="32" t="s">
        <v>18148</v>
      </c>
      <c r="D990" s="37">
        <v>2.760561</v>
      </c>
      <c r="E990" s="39">
        <v>1653.99</v>
      </c>
      <c r="F990" s="39">
        <v>4534</v>
      </c>
      <c r="G990" s="39">
        <v>8015.94</v>
      </c>
      <c r="H990" s="38">
        <v>7</v>
      </c>
      <c r="I990" s="38">
        <v>9585</v>
      </c>
      <c r="J990" s="37">
        <v>27.485875516</v>
      </c>
      <c r="K990" s="37">
        <v>38.552202868999998</v>
      </c>
      <c r="L990" s="37">
        <v>31.124501981000002</v>
      </c>
      <c r="M990" s="37">
        <v>8.2918304295999992</v>
      </c>
      <c r="N990" s="37">
        <v>30.889183206999999</v>
      </c>
      <c r="O990" s="37">
        <v>23.413737257000001</v>
      </c>
      <c r="P990" s="37">
        <v>9.8266515666000007</v>
      </c>
      <c r="Q990" s="37">
        <v>86.108217699999997</v>
      </c>
      <c r="R990" s="38">
        <v>251305</v>
      </c>
      <c r="S990" s="37">
        <v>1.84884</v>
      </c>
      <c r="T990" s="38">
        <v>2</v>
      </c>
      <c r="U990" s="38">
        <v>5</v>
      </c>
      <c r="V990" s="38">
        <v>0</v>
      </c>
    </row>
    <row r="991" spans="1:22" ht="13.5" customHeight="1" x14ac:dyDescent="0.2">
      <c r="A991" s="32" t="s">
        <v>987</v>
      </c>
      <c r="B991" s="32" t="s">
        <v>8910</v>
      </c>
      <c r="C991" s="32" t="s">
        <v>18148</v>
      </c>
      <c r="D991" s="37">
        <v>10.79561</v>
      </c>
      <c r="E991" s="39">
        <v>1704.99</v>
      </c>
      <c r="F991" s="39">
        <v>4971</v>
      </c>
      <c r="G991" s="39">
        <v>9730.6200000000008</v>
      </c>
      <c r="H991" s="38">
        <v>10</v>
      </c>
      <c r="I991" s="38">
        <v>9911</v>
      </c>
      <c r="J991" s="37">
        <v>21.653892199000001</v>
      </c>
      <c r="K991" s="37">
        <v>27.034576328</v>
      </c>
      <c r="L991" s="37">
        <v>41.226299247999997</v>
      </c>
      <c r="M991" s="37">
        <v>18.424632030000001</v>
      </c>
      <c r="N991" s="37">
        <v>38.035470492999998</v>
      </c>
      <c r="O991" s="37">
        <v>17.183797831</v>
      </c>
      <c r="P991" s="37">
        <v>8.0846462485000004</v>
      </c>
      <c r="Q991" s="37">
        <v>89.7495756</v>
      </c>
      <c r="R991" s="38">
        <v>270944</v>
      </c>
      <c r="S991" s="37">
        <v>1.84884</v>
      </c>
      <c r="T991" s="38">
        <v>4</v>
      </c>
      <c r="U991" s="38">
        <v>9</v>
      </c>
      <c r="V991" s="38">
        <v>1</v>
      </c>
    </row>
    <row r="992" spans="1:22" ht="13.5" customHeight="1" x14ac:dyDescent="0.2">
      <c r="A992" s="32" t="s">
        <v>988</v>
      </c>
      <c r="B992" s="32" t="s">
        <v>8911</v>
      </c>
      <c r="C992" s="32" t="s">
        <v>18148</v>
      </c>
      <c r="D992" s="37">
        <v>4.9544490000000003</v>
      </c>
      <c r="E992" s="39">
        <v>2221.0100000000002</v>
      </c>
      <c r="F992" s="39">
        <v>5866</v>
      </c>
      <c r="G992" s="39">
        <v>11197.53</v>
      </c>
      <c r="H992" s="38">
        <v>10</v>
      </c>
      <c r="I992" s="38">
        <v>11487</v>
      </c>
      <c r="J992" s="37">
        <v>15.684270307</v>
      </c>
      <c r="K992" s="37">
        <v>20.721503475999999</v>
      </c>
      <c r="L992" s="37">
        <v>22.674724315999999</v>
      </c>
      <c r="M992" s="37">
        <v>6.8563260598999998</v>
      </c>
      <c r="N992" s="37">
        <v>19.910550161</v>
      </c>
      <c r="O992" s="37">
        <v>17.074465524000001</v>
      </c>
      <c r="P992" s="37">
        <v>9.9013794442999998</v>
      </c>
      <c r="Q992" s="37">
        <v>83.371730700000001</v>
      </c>
      <c r="R992" s="38">
        <v>271974</v>
      </c>
      <c r="S992" s="37">
        <v>1.84884</v>
      </c>
      <c r="T992" s="38">
        <v>5</v>
      </c>
      <c r="U992" s="38">
        <v>10</v>
      </c>
      <c r="V992" s="38">
        <v>0</v>
      </c>
    </row>
    <row r="993" spans="1:22" ht="13.5" customHeight="1" x14ac:dyDescent="0.2">
      <c r="A993" s="32" t="s">
        <v>989</v>
      </c>
      <c r="B993" s="32" t="s">
        <v>8912</v>
      </c>
      <c r="C993" s="32" t="s">
        <v>18148</v>
      </c>
      <c r="D993" s="37">
        <v>5.3070659999999998</v>
      </c>
      <c r="E993" s="39">
        <v>912.03</v>
      </c>
      <c r="F993" s="39">
        <v>3263</v>
      </c>
      <c r="G993" s="39">
        <v>6233.84</v>
      </c>
      <c r="H993" s="38">
        <v>9</v>
      </c>
      <c r="I993" s="38">
        <v>6341</v>
      </c>
      <c r="J993" s="37">
        <v>31.466167316</v>
      </c>
      <c r="K993" s="37">
        <v>40.940847599000001</v>
      </c>
      <c r="L993" s="37">
        <v>49.250478063999999</v>
      </c>
      <c r="M993" s="37">
        <v>2.9346464797</v>
      </c>
      <c r="N993" s="37">
        <v>28.226026775000001</v>
      </c>
      <c r="O993" s="37">
        <v>14.289844532</v>
      </c>
      <c r="P993" s="37">
        <v>6.0287974683999996</v>
      </c>
      <c r="Q993" s="37">
        <v>93.559438700000001</v>
      </c>
      <c r="R993" s="38">
        <v>195945</v>
      </c>
      <c r="S993" s="37">
        <v>1.84884</v>
      </c>
      <c r="T993" s="38">
        <v>4</v>
      </c>
      <c r="U993" s="38">
        <v>6</v>
      </c>
      <c r="V993" s="38">
        <v>1</v>
      </c>
    </row>
    <row r="994" spans="1:22" ht="13.5" customHeight="1" x14ac:dyDescent="0.2">
      <c r="A994" s="32" t="s">
        <v>990</v>
      </c>
      <c r="B994" s="32" t="s">
        <v>8913</v>
      </c>
      <c r="C994" s="32" t="s">
        <v>18148</v>
      </c>
      <c r="D994" s="37">
        <v>4.1443669999999999</v>
      </c>
      <c r="E994" s="39">
        <v>672.01</v>
      </c>
      <c r="F994" s="39">
        <v>1829</v>
      </c>
      <c r="G994" s="39">
        <v>3717.62</v>
      </c>
      <c r="H994" s="38">
        <v>2</v>
      </c>
      <c r="I994" s="38">
        <v>3820</v>
      </c>
      <c r="J994" s="37">
        <v>24.862102056000001</v>
      </c>
      <c r="K994" s="37">
        <v>35.419493723999999</v>
      </c>
      <c r="L994" s="37">
        <v>40.883186659000003</v>
      </c>
      <c r="M994" s="37">
        <v>5.914107714</v>
      </c>
      <c r="N994" s="37">
        <v>26.836382341</v>
      </c>
      <c r="O994" s="37">
        <v>12.110935546</v>
      </c>
      <c r="P994" s="37">
        <v>9.0785971222999997</v>
      </c>
      <c r="Q994" s="37">
        <v>69.418939399999999</v>
      </c>
      <c r="R994" s="38">
        <v>98741</v>
      </c>
      <c r="S994" s="37">
        <v>1.84884</v>
      </c>
      <c r="T994" s="38">
        <v>0</v>
      </c>
      <c r="U994" s="38">
        <v>0</v>
      </c>
      <c r="V994" s="38">
        <v>1</v>
      </c>
    </row>
    <row r="995" spans="1:22" ht="13.5" customHeight="1" x14ac:dyDescent="0.2">
      <c r="A995" s="32" t="s">
        <v>991</v>
      </c>
      <c r="B995" s="32" t="s">
        <v>8914</v>
      </c>
      <c r="C995" s="32" t="s">
        <v>18148</v>
      </c>
      <c r="D995" s="37">
        <v>2.152784</v>
      </c>
      <c r="E995" s="39">
        <v>738.02</v>
      </c>
      <c r="F995" s="39">
        <v>1910</v>
      </c>
      <c r="G995" s="39">
        <v>3834.94</v>
      </c>
      <c r="H995" s="38">
        <v>2</v>
      </c>
      <c r="I995" s="38">
        <v>3889</v>
      </c>
      <c r="J995" s="37">
        <v>28.680310488</v>
      </c>
      <c r="K995" s="37">
        <v>43.433220669000001</v>
      </c>
      <c r="L995" s="37">
        <v>43.123514262999997</v>
      </c>
      <c r="M995" s="37">
        <v>4.9975440552999997</v>
      </c>
      <c r="N995" s="37">
        <v>21.357664312000001</v>
      </c>
      <c r="O995" s="37">
        <v>6.5189933725999998</v>
      </c>
      <c r="P995" s="37">
        <v>10</v>
      </c>
      <c r="Q995" s="37">
        <v>80.010973000000007</v>
      </c>
      <c r="R995" s="38">
        <v>127976</v>
      </c>
      <c r="S995" s="37">
        <v>1.84884</v>
      </c>
      <c r="T995" s="38">
        <v>0</v>
      </c>
      <c r="U995" s="38">
        <v>1</v>
      </c>
      <c r="V995" s="38">
        <v>2</v>
      </c>
    </row>
    <row r="996" spans="1:22" ht="13.5" customHeight="1" x14ac:dyDescent="0.2">
      <c r="A996" s="32" t="s">
        <v>992</v>
      </c>
      <c r="B996" s="32" t="s">
        <v>8915</v>
      </c>
      <c r="C996" s="32" t="s">
        <v>18148</v>
      </c>
      <c r="D996" s="37">
        <v>6.4342819999999996</v>
      </c>
      <c r="E996" s="39">
        <v>1640.03</v>
      </c>
      <c r="F996" s="39">
        <v>6217</v>
      </c>
      <c r="G996" s="39">
        <v>11807.85</v>
      </c>
      <c r="H996" s="38">
        <v>15</v>
      </c>
      <c r="I996" s="38">
        <v>12143</v>
      </c>
      <c r="J996" s="37">
        <v>19.722870876000002</v>
      </c>
      <c r="K996" s="37">
        <v>30.019168774000001</v>
      </c>
      <c r="L996" s="37">
        <v>33.640361820999999</v>
      </c>
      <c r="M996" s="37">
        <v>7.4340456371999997</v>
      </c>
      <c r="N996" s="37">
        <v>20.962835307999999</v>
      </c>
      <c r="O996" s="37">
        <v>10.998138699</v>
      </c>
      <c r="P996" s="37">
        <v>10</v>
      </c>
      <c r="Q996" s="37">
        <v>91.085785700000002</v>
      </c>
      <c r="R996" s="38">
        <v>322754</v>
      </c>
      <c r="S996" s="37">
        <v>1.84884</v>
      </c>
      <c r="T996" s="38">
        <v>10</v>
      </c>
      <c r="U996" s="38">
        <v>13</v>
      </c>
      <c r="V996" s="38">
        <v>1</v>
      </c>
    </row>
    <row r="997" spans="1:22" ht="13.5" customHeight="1" x14ac:dyDescent="0.2">
      <c r="A997" s="32" t="s">
        <v>993</v>
      </c>
      <c r="B997" s="32" t="s">
        <v>8916</v>
      </c>
      <c r="C997" s="32" t="s">
        <v>18148</v>
      </c>
      <c r="D997" s="37">
        <v>10.40807</v>
      </c>
      <c r="E997" s="39">
        <v>1203.03</v>
      </c>
      <c r="F997" s="39">
        <v>3854</v>
      </c>
      <c r="G997" s="39">
        <v>7420.64</v>
      </c>
      <c r="H997" s="38">
        <v>7</v>
      </c>
      <c r="I997" s="38">
        <v>7593</v>
      </c>
      <c r="J997" s="37">
        <v>13.814799619</v>
      </c>
      <c r="K997" s="37">
        <v>20.313450060000001</v>
      </c>
      <c r="L997" s="37">
        <v>19.260208748</v>
      </c>
      <c r="M997" s="37">
        <v>6.3657051423000004</v>
      </c>
      <c r="N997" s="37">
        <v>17.228267862999999</v>
      </c>
      <c r="O997" s="37">
        <v>14.001565600999999</v>
      </c>
      <c r="P997" s="37">
        <v>10</v>
      </c>
      <c r="Q997" s="37">
        <v>77.291232500000007</v>
      </c>
      <c r="R997" s="38">
        <v>217178</v>
      </c>
      <c r="S997" s="37">
        <v>1.84884</v>
      </c>
      <c r="T997" s="38">
        <v>4</v>
      </c>
      <c r="U997" s="38">
        <v>7</v>
      </c>
      <c r="V997" s="38">
        <v>0</v>
      </c>
    </row>
    <row r="998" spans="1:22" ht="13.5" customHeight="1" x14ac:dyDescent="0.2">
      <c r="A998" s="32" t="s">
        <v>994</v>
      </c>
      <c r="B998" s="32" t="s">
        <v>8479</v>
      </c>
      <c r="C998" s="32" t="s">
        <v>18148</v>
      </c>
      <c r="D998" s="37">
        <v>6.4238850000000003</v>
      </c>
      <c r="E998" s="39">
        <v>392.99</v>
      </c>
      <c r="F998" s="39">
        <v>1309</v>
      </c>
      <c r="G998" s="39">
        <v>2666.2</v>
      </c>
      <c r="H998" s="38">
        <v>4</v>
      </c>
      <c r="I998" s="38">
        <v>2743</v>
      </c>
      <c r="J998" s="37">
        <v>22.237073771999999</v>
      </c>
      <c r="K998" s="37">
        <v>34.991663926999998</v>
      </c>
      <c r="L998" s="37">
        <v>37.925174405</v>
      </c>
      <c r="M998" s="37">
        <v>4.9643247438999998</v>
      </c>
      <c r="N998" s="37">
        <v>20.668826298999999</v>
      </c>
      <c r="O998" s="37">
        <v>11.975284438999999</v>
      </c>
      <c r="P998" s="37">
        <v>10</v>
      </c>
      <c r="Q998" s="37" t="s">
        <v>15680</v>
      </c>
      <c r="R998" s="38">
        <v>69029</v>
      </c>
      <c r="S998" s="37">
        <v>1.84884</v>
      </c>
      <c r="T998" s="38">
        <v>2</v>
      </c>
      <c r="U998" s="38">
        <v>4</v>
      </c>
      <c r="V998" s="38">
        <v>1</v>
      </c>
    </row>
    <row r="999" spans="1:22" ht="13.5" customHeight="1" x14ac:dyDescent="0.2">
      <c r="A999" s="32" t="s">
        <v>995</v>
      </c>
      <c r="B999" s="32" t="s">
        <v>8917</v>
      </c>
      <c r="C999" s="32" t="s">
        <v>18148</v>
      </c>
      <c r="D999" s="37">
        <v>4.8619459999999997</v>
      </c>
      <c r="E999" s="39">
        <v>534.01</v>
      </c>
      <c r="F999" s="39">
        <v>2565</v>
      </c>
      <c r="G999" s="39">
        <v>5128.83</v>
      </c>
      <c r="H999" s="38">
        <v>8</v>
      </c>
      <c r="I999" s="38">
        <v>5217</v>
      </c>
      <c r="J999" s="37">
        <v>52.088140224999997</v>
      </c>
      <c r="K999" s="37">
        <v>56.776407847000002</v>
      </c>
      <c r="L999" s="37">
        <v>73.351615925999994</v>
      </c>
      <c r="M999" s="37">
        <v>5.2580917376</v>
      </c>
      <c r="N999" s="37">
        <v>51.183003827999997</v>
      </c>
      <c r="O999" s="37">
        <v>11.906039446999999</v>
      </c>
      <c r="P999" s="37">
        <v>10</v>
      </c>
      <c r="Q999" s="37">
        <v>93.115458700000005</v>
      </c>
      <c r="R999" s="38">
        <v>195981</v>
      </c>
      <c r="S999" s="37">
        <v>1.84884</v>
      </c>
      <c r="T999" s="38">
        <v>5</v>
      </c>
      <c r="U999" s="38">
        <v>7</v>
      </c>
      <c r="V999" s="38">
        <v>0</v>
      </c>
    </row>
    <row r="1000" spans="1:22" ht="13.5" customHeight="1" x14ac:dyDescent="0.2">
      <c r="A1000" s="32" t="s">
        <v>996</v>
      </c>
      <c r="B1000" s="32" t="s">
        <v>8918</v>
      </c>
      <c r="C1000" s="32" t="s">
        <v>18148</v>
      </c>
      <c r="D1000" s="37">
        <v>7.808281</v>
      </c>
      <c r="E1000" s="39">
        <v>498.99</v>
      </c>
      <c r="F1000" s="39">
        <v>1414</v>
      </c>
      <c r="G1000" s="39">
        <v>2633.9</v>
      </c>
      <c r="H1000" s="38">
        <v>1</v>
      </c>
      <c r="I1000" s="38">
        <v>2889</v>
      </c>
      <c r="J1000" s="37">
        <v>28.587713970999999</v>
      </c>
      <c r="K1000" s="37">
        <v>36.871423434</v>
      </c>
      <c r="L1000" s="37">
        <v>40.163322888000003</v>
      </c>
      <c r="M1000" s="37">
        <v>4.0254080410000004</v>
      </c>
      <c r="N1000" s="37">
        <v>33.141009373999999</v>
      </c>
      <c r="O1000" s="37">
        <v>14.876129619</v>
      </c>
      <c r="P1000" s="37">
        <v>10</v>
      </c>
      <c r="Q1000" s="37">
        <v>90.620414100000005</v>
      </c>
      <c r="R1000" s="38">
        <v>91981</v>
      </c>
      <c r="S1000" s="37">
        <v>1.84884</v>
      </c>
      <c r="T1000" s="38">
        <v>0</v>
      </c>
      <c r="U1000" s="38">
        <v>1</v>
      </c>
      <c r="V1000" s="38">
        <v>1</v>
      </c>
    </row>
    <row r="1001" spans="1:22" ht="13.5" customHeight="1" x14ac:dyDescent="0.2">
      <c r="A1001" s="32" t="s">
        <v>997</v>
      </c>
      <c r="B1001" s="32" t="s">
        <v>8919</v>
      </c>
      <c r="C1001" s="32" t="s">
        <v>18148</v>
      </c>
      <c r="D1001" s="37">
        <v>6.2740130000000001</v>
      </c>
      <c r="E1001" s="39">
        <v>497.99</v>
      </c>
      <c r="F1001" s="39">
        <v>1204</v>
      </c>
      <c r="G1001" s="39">
        <v>2406.0500000000002</v>
      </c>
      <c r="H1001" s="38">
        <v>2</v>
      </c>
      <c r="I1001" s="38">
        <v>2468</v>
      </c>
      <c r="J1001" s="37">
        <v>17.656421176999999</v>
      </c>
      <c r="K1001" s="37">
        <v>29.031840150000001</v>
      </c>
      <c r="L1001" s="37">
        <v>32.416082349</v>
      </c>
      <c r="M1001" s="37">
        <v>3.9648613363999998</v>
      </c>
      <c r="N1001" s="37">
        <v>18.641670258000001</v>
      </c>
      <c r="O1001" s="37">
        <v>10.463405647</v>
      </c>
      <c r="P1001" s="37">
        <v>10</v>
      </c>
      <c r="Q1001" s="37" t="s">
        <v>15680</v>
      </c>
      <c r="R1001" s="38">
        <v>57148</v>
      </c>
      <c r="S1001" s="37">
        <v>1.84884</v>
      </c>
      <c r="T1001" s="38">
        <v>1</v>
      </c>
      <c r="U1001" s="38">
        <v>2</v>
      </c>
      <c r="V1001" s="38">
        <v>0</v>
      </c>
    </row>
    <row r="1002" spans="1:22" ht="13.5" customHeight="1" x14ac:dyDescent="0.2">
      <c r="A1002" s="32" t="s">
        <v>998</v>
      </c>
      <c r="B1002" s="32" t="s">
        <v>8920</v>
      </c>
      <c r="C1002" s="32" t="s">
        <v>18148</v>
      </c>
      <c r="D1002" s="37">
        <v>5.195214</v>
      </c>
      <c r="E1002" s="39">
        <v>441.01</v>
      </c>
      <c r="F1002" s="39">
        <v>1215</v>
      </c>
      <c r="G1002" s="39">
        <v>2356.06</v>
      </c>
      <c r="H1002" s="38">
        <v>1</v>
      </c>
      <c r="I1002" s="38">
        <v>2399</v>
      </c>
      <c r="J1002" s="37">
        <v>9.7791660618999998</v>
      </c>
      <c r="K1002" s="37">
        <v>18.136210836</v>
      </c>
      <c r="L1002" s="37">
        <v>18.644987488999998</v>
      </c>
      <c r="M1002" s="37">
        <v>2.4803960687000002</v>
      </c>
      <c r="N1002" s="37">
        <v>9.8089885803999994</v>
      </c>
      <c r="O1002" s="37">
        <v>8.8787475659999995</v>
      </c>
      <c r="P1002" s="37">
        <v>9.1084734211999994</v>
      </c>
      <c r="Q1002" s="37" t="s">
        <v>15680</v>
      </c>
      <c r="R1002" s="38">
        <v>45950</v>
      </c>
      <c r="S1002" s="37">
        <v>1.84884</v>
      </c>
      <c r="T1002" s="38">
        <v>0</v>
      </c>
      <c r="U1002" s="38">
        <v>0</v>
      </c>
      <c r="V1002" s="38">
        <v>1</v>
      </c>
    </row>
    <row r="1003" spans="1:22" ht="13.5" customHeight="1" x14ac:dyDescent="0.2">
      <c r="A1003" s="32" t="s">
        <v>999</v>
      </c>
      <c r="B1003" s="32" t="s">
        <v>8921</v>
      </c>
      <c r="C1003" s="32" t="s">
        <v>18148</v>
      </c>
      <c r="D1003" s="37">
        <v>9.7096529999999994</v>
      </c>
      <c r="E1003" s="39">
        <v>353.99</v>
      </c>
      <c r="F1003" s="39">
        <v>1404</v>
      </c>
      <c r="G1003" s="39">
        <v>2346.48</v>
      </c>
      <c r="H1003" s="38">
        <v>2</v>
      </c>
      <c r="I1003" s="38">
        <v>2864</v>
      </c>
      <c r="J1003" s="37">
        <v>40.703332826999997</v>
      </c>
      <c r="K1003" s="37">
        <v>54.067145893999999</v>
      </c>
      <c r="L1003" s="37">
        <v>44.865800595000003</v>
      </c>
      <c r="M1003" s="37">
        <v>3.6800841984999999</v>
      </c>
      <c r="N1003" s="37">
        <v>27.645980777999998</v>
      </c>
      <c r="O1003" s="37">
        <v>15.178544429</v>
      </c>
      <c r="P1003" s="37">
        <v>10</v>
      </c>
      <c r="Q1003" s="37" t="s">
        <v>15680</v>
      </c>
      <c r="R1003" s="38">
        <v>115738</v>
      </c>
      <c r="S1003" s="37">
        <v>1.84884</v>
      </c>
      <c r="T1003" s="38">
        <v>0</v>
      </c>
      <c r="U1003" s="38">
        <v>0</v>
      </c>
      <c r="V1003" s="38">
        <v>1</v>
      </c>
    </row>
    <row r="1004" spans="1:22" ht="13.5" customHeight="1" x14ac:dyDescent="0.2">
      <c r="A1004" s="32" t="s">
        <v>1000</v>
      </c>
      <c r="B1004" s="32" t="s">
        <v>8922</v>
      </c>
      <c r="C1004" s="32" t="s">
        <v>18151</v>
      </c>
      <c r="D1004" s="37">
        <v>3.2298960000000001</v>
      </c>
      <c r="E1004" s="39">
        <v>1799.99</v>
      </c>
      <c r="F1004" s="39">
        <v>4552</v>
      </c>
      <c r="G1004" s="39">
        <v>8969.3799999999992</v>
      </c>
      <c r="H1004" s="38">
        <v>7</v>
      </c>
      <c r="I1004" s="38">
        <v>9131</v>
      </c>
      <c r="J1004" s="37">
        <v>22.365467137</v>
      </c>
      <c r="K1004" s="37">
        <v>24.981998526000002</v>
      </c>
      <c r="L1004" s="37">
        <v>29.374782207999999</v>
      </c>
      <c r="M1004" s="37">
        <v>6.0363601348999998</v>
      </c>
      <c r="N1004" s="37">
        <v>26.128126453</v>
      </c>
      <c r="O1004" s="37">
        <v>12.14695774</v>
      </c>
      <c r="P1004" s="37">
        <v>5.4</v>
      </c>
      <c r="Q1004" s="37">
        <v>83.438421099999999</v>
      </c>
      <c r="R1004" s="38">
        <v>265719</v>
      </c>
      <c r="S1004" s="37">
        <v>2.1358600000000001</v>
      </c>
      <c r="T1004" s="38">
        <v>5</v>
      </c>
      <c r="U1004" s="38">
        <v>7</v>
      </c>
      <c r="V1004" s="38">
        <v>0</v>
      </c>
    </row>
    <row r="1005" spans="1:22" ht="13.5" customHeight="1" x14ac:dyDescent="0.2">
      <c r="A1005" s="32" t="s">
        <v>1001</v>
      </c>
      <c r="B1005" s="32" t="s">
        <v>8923</v>
      </c>
      <c r="C1005" s="32" t="s">
        <v>18151</v>
      </c>
      <c r="D1005" s="37">
        <v>6.7183760000000001</v>
      </c>
      <c r="E1005" s="39">
        <v>1803.01</v>
      </c>
      <c r="F1005" s="39">
        <v>4268</v>
      </c>
      <c r="G1005" s="39">
        <v>8153.84</v>
      </c>
      <c r="H1005" s="38">
        <v>20</v>
      </c>
      <c r="I1005" s="38">
        <v>8333</v>
      </c>
      <c r="J1005" s="37">
        <v>17.387249331</v>
      </c>
      <c r="K1005" s="37">
        <v>13.281392551</v>
      </c>
      <c r="L1005" s="37">
        <v>25.335876824</v>
      </c>
      <c r="M1005" s="37">
        <v>10.898476121</v>
      </c>
      <c r="N1005" s="37">
        <v>19.292532363999999</v>
      </c>
      <c r="O1005" s="37">
        <v>6.8280872932000003</v>
      </c>
      <c r="P1005" s="37">
        <v>6.1857340895000004</v>
      </c>
      <c r="Q1005" s="37">
        <v>88.710163600000001</v>
      </c>
      <c r="R1005" s="38">
        <v>185495</v>
      </c>
      <c r="S1005" s="37">
        <v>2.1358600000000001</v>
      </c>
      <c r="T1005" s="38">
        <v>12</v>
      </c>
      <c r="U1005" s="38">
        <v>10</v>
      </c>
      <c r="V1005" s="38">
        <v>0</v>
      </c>
    </row>
    <row r="1006" spans="1:22" ht="13.5" customHeight="1" x14ac:dyDescent="0.2">
      <c r="A1006" s="32" t="s">
        <v>1002</v>
      </c>
      <c r="B1006" s="32" t="s">
        <v>8924</v>
      </c>
      <c r="C1006" s="32" t="s">
        <v>18151</v>
      </c>
      <c r="D1006" s="37">
        <v>5.3474360000000001</v>
      </c>
      <c r="E1006" s="39">
        <v>1902.97</v>
      </c>
      <c r="F1006" s="39">
        <v>5440</v>
      </c>
      <c r="G1006" s="39">
        <v>10744.32</v>
      </c>
      <c r="H1006" s="38">
        <v>7</v>
      </c>
      <c r="I1006" s="38">
        <v>10958</v>
      </c>
      <c r="J1006" s="37">
        <v>12.040703111999999</v>
      </c>
      <c r="K1006" s="37">
        <v>18.745794393000001</v>
      </c>
      <c r="L1006" s="37">
        <v>14.118797926999999</v>
      </c>
      <c r="M1006" s="37">
        <v>14.011036949999999</v>
      </c>
      <c r="N1006" s="37">
        <v>13.316501113999999</v>
      </c>
      <c r="O1006" s="37">
        <v>16.97020436</v>
      </c>
      <c r="P1006" s="37">
        <v>5.4318739731000001</v>
      </c>
      <c r="Q1006" s="37">
        <v>88.615962600000003</v>
      </c>
      <c r="R1006" s="38">
        <v>229551</v>
      </c>
      <c r="S1006" s="37">
        <v>2.1358600000000001</v>
      </c>
      <c r="T1006" s="38">
        <v>2</v>
      </c>
      <c r="U1006" s="38">
        <v>7</v>
      </c>
      <c r="V1006" s="38">
        <v>1</v>
      </c>
    </row>
    <row r="1007" spans="1:22" ht="13.5" customHeight="1" x14ac:dyDescent="0.2">
      <c r="A1007" s="32" t="s">
        <v>1003</v>
      </c>
      <c r="B1007" s="32" t="s">
        <v>8925</v>
      </c>
      <c r="C1007" s="32" t="s">
        <v>18151</v>
      </c>
      <c r="D1007" s="37">
        <v>8.9528639999999999</v>
      </c>
      <c r="E1007" s="39">
        <v>2088.96</v>
      </c>
      <c r="F1007" s="39">
        <v>5540</v>
      </c>
      <c r="G1007" s="39">
        <v>10710.52</v>
      </c>
      <c r="H1007" s="38">
        <v>7</v>
      </c>
      <c r="I1007" s="38">
        <v>10867</v>
      </c>
      <c r="J1007" s="37">
        <v>16.880626611</v>
      </c>
      <c r="K1007" s="37">
        <v>13.827298837000001</v>
      </c>
      <c r="L1007" s="37">
        <v>28.411495031000001</v>
      </c>
      <c r="M1007" s="37">
        <v>9.1646261874999997</v>
      </c>
      <c r="N1007" s="37">
        <v>18.295926429000001</v>
      </c>
      <c r="O1007" s="37">
        <v>18.678145531999998</v>
      </c>
      <c r="P1007" s="37">
        <v>5.4</v>
      </c>
      <c r="Q1007" s="37">
        <v>84.842553100000003</v>
      </c>
      <c r="R1007" s="38">
        <v>309458</v>
      </c>
      <c r="S1007" s="37">
        <v>2.1358600000000001</v>
      </c>
      <c r="T1007" s="38">
        <v>3</v>
      </c>
      <c r="U1007" s="38">
        <v>7</v>
      </c>
      <c r="V1007" s="38">
        <v>2</v>
      </c>
    </row>
    <row r="1008" spans="1:22" ht="13.5" customHeight="1" x14ac:dyDescent="0.2">
      <c r="A1008" s="32" t="s">
        <v>1004</v>
      </c>
      <c r="B1008" s="32" t="s">
        <v>8926</v>
      </c>
      <c r="C1008" s="32" t="s">
        <v>18151</v>
      </c>
      <c r="D1008" s="37">
        <v>5.9870070000000002</v>
      </c>
      <c r="E1008" s="39">
        <v>2629.06</v>
      </c>
      <c r="F1008" s="39">
        <v>6805</v>
      </c>
      <c r="G1008" s="39">
        <v>13225.14</v>
      </c>
      <c r="H1008" s="38">
        <v>13</v>
      </c>
      <c r="I1008" s="38">
        <v>13417</v>
      </c>
      <c r="J1008" s="37">
        <v>21.016291091999999</v>
      </c>
      <c r="K1008" s="37">
        <v>17.786705650999998</v>
      </c>
      <c r="L1008" s="37">
        <v>35.618591876000004</v>
      </c>
      <c r="M1008" s="37">
        <v>6.6687273448999997</v>
      </c>
      <c r="N1008" s="37">
        <v>19.638623557999999</v>
      </c>
      <c r="O1008" s="37">
        <v>15.625926758</v>
      </c>
      <c r="P1008" s="37">
        <v>5.7220703450999997</v>
      </c>
      <c r="Q1008" s="37">
        <v>85.651590200000001</v>
      </c>
      <c r="R1008" s="38">
        <v>283437</v>
      </c>
      <c r="S1008" s="37">
        <v>2.1358600000000001</v>
      </c>
      <c r="T1008" s="38">
        <v>8</v>
      </c>
      <c r="U1008" s="38">
        <v>11</v>
      </c>
      <c r="V1008" s="38">
        <v>0</v>
      </c>
    </row>
    <row r="1009" spans="1:22" ht="13.5" customHeight="1" x14ac:dyDescent="0.2">
      <c r="A1009" s="32" t="s">
        <v>1005</v>
      </c>
      <c r="B1009" s="32" t="s">
        <v>8927</v>
      </c>
      <c r="C1009" s="32" t="s">
        <v>18152</v>
      </c>
      <c r="D1009" s="37">
        <v>6.1503370000000004</v>
      </c>
      <c r="E1009" s="39">
        <v>2015.03</v>
      </c>
      <c r="F1009" s="39">
        <v>6523</v>
      </c>
      <c r="G1009" s="39">
        <v>9379.24</v>
      </c>
      <c r="H1009" s="38">
        <v>12</v>
      </c>
      <c r="I1009" s="38">
        <v>13255</v>
      </c>
      <c r="J1009" s="37">
        <v>39.948151056999997</v>
      </c>
      <c r="K1009" s="37">
        <v>31.399328864000001</v>
      </c>
      <c r="L1009" s="37">
        <v>39.683330362</v>
      </c>
      <c r="M1009" s="37">
        <v>10.242126531</v>
      </c>
      <c r="N1009" s="37">
        <v>36.141604113</v>
      </c>
      <c r="O1009" s="37">
        <v>49.974474585999999</v>
      </c>
      <c r="P1009" s="37">
        <v>10</v>
      </c>
      <c r="Q1009" s="37">
        <v>78.128499700000006</v>
      </c>
      <c r="R1009" s="38">
        <v>278486</v>
      </c>
      <c r="S1009" s="37">
        <v>3.5638700000000001</v>
      </c>
      <c r="T1009" s="38">
        <v>6</v>
      </c>
      <c r="U1009" s="38">
        <v>10</v>
      </c>
      <c r="V1009" s="38">
        <v>1</v>
      </c>
    </row>
    <row r="1010" spans="1:22" ht="13.5" customHeight="1" x14ac:dyDescent="0.2">
      <c r="A1010" s="32" t="s">
        <v>1006</v>
      </c>
      <c r="B1010" s="32" t="s">
        <v>8928</v>
      </c>
      <c r="C1010" s="32" t="s">
        <v>18152</v>
      </c>
      <c r="D1010" s="37">
        <v>3.5637379999999999</v>
      </c>
      <c r="E1010" s="39">
        <v>1701.97</v>
      </c>
      <c r="F1010" s="39">
        <v>5044</v>
      </c>
      <c r="G1010" s="39">
        <v>8318.1</v>
      </c>
      <c r="H1010" s="38">
        <v>5</v>
      </c>
      <c r="I1010" s="38">
        <v>10200</v>
      </c>
      <c r="J1010" s="37">
        <v>21.848148622</v>
      </c>
      <c r="K1010" s="37">
        <v>21.151729083999999</v>
      </c>
      <c r="L1010" s="37">
        <v>23.102457811000001</v>
      </c>
      <c r="M1010" s="37">
        <v>11.721640861999999</v>
      </c>
      <c r="N1010" s="37">
        <v>24.156972182000001</v>
      </c>
      <c r="O1010" s="37">
        <v>36.513461819</v>
      </c>
      <c r="P1010" s="37">
        <v>9.9228938812000003</v>
      </c>
      <c r="Q1010" s="37">
        <v>78.741699400000002</v>
      </c>
      <c r="R1010" s="38">
        <v>213586</v>
      </c>
      <c r="S1010" s="37">
        <v>3.5638700000000001</v>
      </c>
      <c r="T1010" s="38">
        <v>2</v>
      </c>
      <c r="U1010" s="38">
        <v>4</v>
      </c>
      <c r="V1010" s="38">
        <v>1</v>
      </c>
    </row>
    <row r="1011" spans="1:22" ht="13.5" customHeight="1" x14ac:dyDescent="0.2">
      <c r="A1011" s="32" t="s">
        <v>1007</v>
      </c>
      <c r="B1011" s="32" t="s">
        <v>8929</v>
      </c>
      <c r="C1011" s="32" t="s">
        <v>18151</v>
      </c>
      <c r="D1011" s="37">
        <v>4.6050300000000002</v>
      </c>
      <c r="E1011" s="39">
        <v>2089.96</v>
      </c>
      <c r="F1011" s="39">
        <v>4676</v>
      </c>
      <c r="G1011" s="39">
        <v>9096.8700000000008</v>
      </c>
      <c r="H1011" s="38">
        <v>10</v>
      </c>
      <c r="I1011" s="38">
        <v>9292</v>
      </c>
      <c r="J1011" s="37">
        <v>26.160222782999998</v>
      </c>
      <c r="K1011" s="37">
        <v>23.285367533999999</v>
      </c>
      <c r="L1011" s="37">
        <v>40.883543131000003</v>
      </c>
      <c r="M1011" s="37">
        <v>7.2180120265000003</v>
      </c>
      <c r="N1011" s="37">
        <v>11.958837527</v>
      </c>
      <c r="O1011" s="37">
        <v>8.7277280579000003</v>
      </c>
      <c r="P1011" s="37">
        <v>5.3989560329000001</v>
      </c>
      <c r="Q1011" s="37">
        <v>69.975726499999993</v>
      </c>
      <c r="R1011" s="38">
        <v>307190</v>
      </c>
      <c r="S1011" s="37">
        <v>2.1358600000000001</v>
      </c>
      <c r="T1011" s="38">
        <v>8</v>
      </c>
      <c r="U1011" s="38">
        <v>9</v>
      </c>
      <c r="V1011" s="38">
        <v>1</v>
      </c>
    </row>
    <row r="1012" spans="1:22" ht="13.5" customHeight="1" x14ac:dyDescent="0.2">
      <c r="A1012" s="32" t="s">
        <v>1008</v>
      </c>
      <c r="B1012" s="32" t="s">
        <v>8930</v>
      </c>
      <c r="C1012" s="32" t="s">
        <v>18152</v>
      </c>
      <c r="D1012" s="37">
        <v>5.8477519999999998</v>
      </c>
      <c r="E1012" s="39">
        <v>1936.02</v>
      </c>
      <c r="F1012" s="39">
        <v>6687</v>
      </c>
      <c r="G1012" s="39">
        <v>10618.57</v>
      </c>
      <c r="H1012" s="38">
        <v>14</v>
      </c>
      <c r="I1012" s="38">
        <v>14449</v>
      </c>
      <c r="J1012" s="37">
        <v>38.478777618999999</v>
      </c>
      <c r="K1012" s="37">
        <v>32.810435343999998</v>
      </c>
      <c r="L1012" s="37">
        <v>36.996147254999997</v>
      </c>
      <c r="M1012" s="37">
        <v>8.0244305177000008</v>
      </c>
      <c r="N1012" s="37">
        <v>41.170762787000001</v>
      </c>
      <c r="O1012" s="37">
        <v>55.048154824999997</v>
      </c>
      <c r="P1012" s="37">
        <v>10</v>
      </c>
      <c r="Q1012" s="37">
        <v>79.247325000000004</v>
      </c>
      <c r="R1012" s="38">
        <v>201558</v>
      </c>
      <c r="S1012" s="37">
        <v>3.5638700000000001</v>
      </c>
      <c r="T1012" s="38">
        <v>6</v>
      </c>
      <c r="U1012" s="38">
        <v>12</v>
      </c>
      <c r="V1012" s="38">
        <v>2</v>
      </c>
    </row>
    <row r="1013" spans="1:22" ht="13.5" customHeight="1" x14ac:dyDescent="0.2">
      <c r="A1013" s="32" t="s">
        <v>1009</v>
      </c>
      <c r="B1013" s="32" t="s">
        <v>8931</v>
      </c>
      <c r="C1013" s="32" t="s">
        <v>18151</v>
      </c>
      <c r="D1013" s="37">
        <v>5.4835750000000001</v>
      </c>
      <c r="E1013" s="39">
        <v>2811.96</v>
      </c>
      <c r="F1013" s="39">
        <v>7117</v>
      </c>
      <c r="G1013" s="39">
        <v>13581.6</v>
      </c>
      <c r="H1013" s="38">
        <v>10</v>
      </c>
      <c r="I1013" s="38">
        <v>14232</v>
      </c>
      <c r="J1013" s="37">
        <v>16.197752458</v>
      </c>
      <c r="K1013" s="37">
        <v>12.385877657</v>
      </c>
      <c r="L1013" s="37">
        <v>19.978329285000001</v>
      </c>
      <c r="M1013" s="37">
        <v>5.0312338300999997</v>
      </c>
      <c r="N1013" s="37">
        <v>22.168460110000002</v>
      </c>
      <c r="O1013" s="37">
        <v>26.463802402999999</v>
      </c>
      <c r="P1013" s="37">
        <v>5.7206565478</v>
      </c>
      <c r="Q1013" s="37">
        <v>46.478143099999997</v>
      </c>
      <c r="R1013" s="38">
        <v>334953</v>
      </c>
      <c r="S1013" s="37">
        <v>2.1358600000000001</v>
      </c>
      <c r="T1013" s="38">
        <v>6</v>
      </c>
      <c r="U1013" s="38">
        <v>9</v>
      </c>
      <c r="V1013" s="38">
        <v>0</v>
      </c>
    </row>
    <row r="1014" spans="1:22" ht="13.5" customHeight="1" x14ac:dyDescent="0.2">
      <c r="A1014" s="32" t="s">
        <v>1010</v>
      </c>
      <c r="B1014" s="32" t="s">
        <v>8932</v>
      </c>
      <c r="C1014" s="32" t="s">
        <v>18151</v>
      </c>
      <c r="D1014" s="37">
        <v>7.0309629999999999</v>
      </c>
      <c r="E1014" s="39">
        <v>1091.03</v>
      </c>
      <c r="F1014" s="39">
        <v>2736</v>
      </c>
      <c r="G1014" s="39">
        <v>5509.96</v>
      </c>
      <c r="H1014" s="38">
        <v>3</v>
      </c>
      <c r="I1014" s="38">
        <v>5595</v>
      </c>
      <c r="J1014" s="37">
        <v>33.417901749000002</v>
      </c>
      <c r="K1014" s="37">
        <v>40.208311365999997</v>
      </c>
      <c r="L1014" s="37">
        <v>54.233405832999999</v>
      </c>
      <c r="M1014" s="37">
        <v>10.827284447</v>
      </c>
      <c r="N1014" s="37">
        <v>28.676303018999999</v>
      </c>
      <c r="O1014" s="37">
        <v>22.739346345000001</v>
      </c>
      <c r="P1014" s="37">
        <v>5.5907015590000002</v>
      </c>
      <c r="Q1014" s="37">
        <v>58.5447445</v>
      </c>
      <c r="R1014" s="38">
        <v>141715</v>
      </c>
      <c r="S1014" s="37">
        <v>2.1358600000000001</v>
      </c>
      <c r="T1014" s="38">
        <v>2</v>
      </c>
      <c r="U1014" s="38">
        <v>0</v>
      </c>
      <c r="V1014" s="38">
        <v>1</v>
      </c>
    </row>
    <row r="1015" spans="1:22" ht="13.5" customHeight="1" x14ac:dyDescent="0.2">
      <c r="A1015" s="32" t="s">
        <v>1011</v>
      </c>
      <c r="B1015" s="32" t="s">
        <v>8933</v>
      </c>
      <c r="C1015" s="32" t="s">
        <v>18151</v>
      </c>
      <c r="D1015" s="37">
        <v>8.4703110000000006</v>
      </c>
      <c r="E1015" s="39">
        <v>3067.02</v>
      </c>
      <c r="F1015" s="39">
        <v>7967</v>
      </c>
      <c r="G1015" s="39">
        <v>15351.03</v>
      </c>
      <c r="H1015" s="38">
        <v>12</v>
      </c>
      <c r="I1015" s="38">
        <v>15921</v>
      </c>
      <c r="J1015" s="37">
        <v>16.228072654999998</v>
      </c>
      <c r="K1015" s="37">
        <v>20.981677713</v>
      </c>
      <c r="L1015" s="37">
        <v>16.090391474</v>
      </c>
      <c r="M1015" s="37">
        <v>10.039590472</v>
      </c>
      <c r="N1015" s="37">
        <v>13.903891092</v>
      </c>
      <c r="O1015" s="37">
        <v>10.867813672</v>
      </c>
      <c r="P1015" s="37">
        <v>5.3985947537000003</v>
      </c>
      <c r="Q1015" s="37">
        <v>74.715956700000007</v>
      </c>
      <c r="R1015" s="38">
        <v>447179</v>
      </c>
      <c r="S1015" s="37">
        <v>2.1358600000000001</v>
      </c>
      <c r="T1015" s="38">
        <v>6</v>
      </c>
      <c r="U1015" s="38">
        <v>7</v>
      </c>
      <c r="V1015" s="38">
        <v>1</v>
      </c>
    </row>
    <row r="1016" spans="1:22" ht="13.5" customHeight="1" x14ac:dyDescent="0.2">
      <c r="A1016" s="32" t="s">
        <v>1012</v>
      </c>
      <c r="B1016" s="32" t="s">
        <v>8934</v>
      </c>
      <c r="C1016" s="32" t="s">
        <v>18151</v>
      </c>
      <c r="D1016" s="37">
        <v>3.8449119999999999</v>
      </c>
      <c r="E1016" s="39">
        <v>1344</v>
      </c>
      <c r="F1016" s="39">
        <v>2304</v>
      </c>
      <c r="G1016" s="39">
        <v>4340.5600000000004</v>
      </c>
      <c r="H1016" s="38">
        <v>4</v>
      </c>
      <c r="I1016" s="38">
        <v>4408</v>
      </c>
      <c r="J1016" s="37">
        <v>4.6218097812999996</v>
      </c>
      <c r="K1016" s="37">
        <v>3.3537873764000001</v>
      </c>
      <c r="L1016" s="37">
        <v>2.9081286557000001</v>
      </c>
      <c r="M1016" s="37">
        <v>26.494366109000001</v>
      </c>
      <c r="N1016" s="37">
        <v>2.8733316842000001</v>
      </c>
      <c r="O1016" s="37">
        <v>16.261466722000002</v>
      </c>
      <c r="P1016" s="37">
        <v>5.4</v>
      </c>
      <c r="Q1016" s="37">
        <v>88.579794300000003</v>
      </c>
      <c r="R1016" s="38">
        <v>114204</v>
      </c>
      <c r="S1016" s="37">
        <v>2.1358600000000001</v>
      </c>
      <c r="T1016" s="38">
        <v>3</v>
      </c>
      <c r="U1016" s="38">
        <v>4</v>
      </c>
      <c r="V1016" s="38">
        <v>0</v>
      </c>
    </row>
    <row r="1017" spans="1:22" ht="13.5" customHeight="1" x14ac:dyDescent="0.2">
      <c r="A1017" s="32" t="s">
        <v>1013</v>
      </c>
      <c r="B1017" s="32" t="s">
        <v>8935</v>
      </c>
      <c r="C1017" s="32" t="s">
        <v>18152</v>
      </c>
      <c r="D1017" s="37">
        <v>5.5159750000000001</v>
      </c>
      <c r="E1017" s="39">
        <v>2183.9699999999998</v>
      </c>
      <c r="F1017" s="39">
        <v>5990</v>
      </c>
      <c r="G1017" s="39">
        <v>11443.79</v>
      </c>
      <c r="H1017" s="38">
        <v>5</v>
      </c>
      <c r="I1017" s="38">
        <v>12017</v>
      </c>
      <c r="J1017" s="37">
        <v>27.330946502</v>
      </c>
      <c r="K1017" s="37">
        <v>20.957141812</v>
      </c>
      <c r="L1017" s="37">
        <v>34.496035136000003</v>
      </c>
      <c r="M1017" s="37">
        <v>7.3387502944999996</v>
      </c>
      <c r="N1017" s="37">
        <v>29.795332682000002</v>
      </c>
      <c r="O1017" s="37">
        <v>28.535879066</v>
      </c>
      <c r="P1017" s="37">
        <v>10</v>
      </c>
      <c r="Q1017" s="37">
        <v>66.121788899999999</v>
      </c>
      <c r="R1017" s="38">
        <v>368100</v>
      </c>
      <c r="S1017" s="37">
        <v>3.5638700000000001</v>
      </c>
      <c r="T1017" s="38">
        <v>2</v>
      </c>
      <c r="U1017" s="38">
        <v>2</v>
      </c>
      <c r="V1017" s="38">
        <v>0</v>
      </c>
    </row>
    <row r="1018" spans="1:22" ht="13.5" customHeight="1" x14ac:dyDescent="0.2">
      <c r="A1018" s="32" t="s">
        <v>1014</v>
      </c>
      <c r="B1018" s="32" t="s">
        <v>8936</v>
      </c>
      <c r="C1018" s="32" t="s">
        <v>18151</v>
      </c>
      <c r="D1018" s="37">
        <v>6.1243379999999998</v>
      </c>
      <c r="E1018" s="39">
        <v>2537.04</v>
      </c>
      <c r="F1018" s="39">
        <v>5801</v>
      </c>
      <c r="G1018" s="39">
        <v>11013.81</v>
      </c>
      <c r="H1018" s="38">
        <v>16</v>
      </c>
      <c r="I1018" s="38">
        <v>11405</v>
      </c>
      <c r="J1018" s="37">
        <v>23.717600291</v>
      </c>
      <c r="K1018" s="37">
        <v>26.345407209000001</v>
      </c>
      <c r="L1018" s="37">
        <v>25.534563117000001</v>
      </c>
      <c r="M1018" s="37">
        <v>10.432255442000001</v>
      </c>
      <c r="N1018" s="37">
        <v>21.450971416000002</v>
      </c>
      <c r="O1018" s="37">
        <v>11.946118802999999</v>
      </c>
      <c r="P1018" s="37">
        <v>5.4</v>
      </c>
      <c r="Q1018" s="37">
        <v>81.831187200000002</v>
      </c>
      <c r="R1018" s="38">
        <v>255725</v>
      </c>
      <c r="S1018" s="37">
        <v>2.1358600000000001</v>
      </c>
      <c r="T1018" s="38">
        <v>9</v>
      </c>
      <c r="U1018" s="38">
        <v>11</v>
      </c>
      <c r="V1018" s="38">
        <v>0</v>
      </c>
    </row>
    <row r="1019" spans="1:22" ht="13.5" customHeight="1" x14ac:dyDescent="0.2">
      <c r="A1019" s="32" t="s">
        <v>1015</v>
      </c>
      <c r="B1019" s="32" t="s">
        <v>8937</v>
      </c>
      <c r="C1019" s="32" t="s">
        <v>18151</v>
      </c>
      <c r="D1019" s="37">
        <v>4.0597529999999997</v>
      </c>
      <c r="E1019" s="39">
        <v>1674.98</v>
      </c>
      <c r="F1019" s="39">
        <v>3221</v>
      </c>
      <c r="G1019" s="39">
        <v>6069.35</v>
      </c>
      <c r="H1019" s="38">
        <v>6</v>
      </c>
      <c r="I1019" s="38">
        <v>6122</v>
      </c>
      <c r="J1019" s="37">
        <v>9.5805223683000005</v>
      </c>
      <c r="K1019" s="37">
        <v>5.9258066740000004</v>
      </c>
      <c r="L1019" s="37">
        <v>8.4788823386000001</v>
      </c>
      <c r="M1019" s="37">
        <v>31.832087917999999</v>
      </c>
      <c r="N1019" s="37">
        <v>5.8404100282</v>
      </c>
      <c r="O1019" s="37">
        <v>17.867934553000001</v>
      </c>
      <c r="P1019" s="37">
        <v>5.4</v>
      </c>
      <c r="Q1019" s="37">
        <v>80.2098984</v>
      </c>
      <c r="R1019" s="38">
        <v>144496</v>
      </c>
      <c r="S1019" s="37">
        <v>2.1358600000000001</v>
      </c>
      <c r="T1019" s="38">
        <v>2</v>
      </c>
      <c r="U1019" s="38">
        <v>5</v>
      </c>
      <c r="V1019" s="38">
        <v>0</v>
      </c>
    </row>
    <row r="1020" spans="1:22" ht="13.5" customHeight="1" x14ac:dyDescent="0.2">
      <c r="A1020" s="32" t="s">
        <v>1016</v>
      </c>
      <c r="B1020" s="32" t="s">
        <v>8938</v>
      </c>
      <c r="C1020" s="32" t="s">
        <v>18151</v>
      </c>
      <c r="D1020" s="37">
        <v>11.28248</v>
      </c>
      <c r="E1020" s="39">
        <v>1449.03</v>
      </c>
      <c r="F1020" s="39">
        <v>4077</v>
      </c>
      <c r="G1020" s="39">
        <v>7942.32</v>
      </c>
      <c r="H1020" s="38">
        <v>11</v>
      </c>
      <c r="I1020" s="38">
        <v>8069</v>
      </c>
      <c r="J1020" s="37">
        <v>13.353143265</v>
      </c>
      <c r="K1020" s="37">
        <v>10.405836864999999</v>
      </c>
      <c r="L1020" s="37">
        <v>15.468236816999999</v>
      </c>
      <c r="M1020" s="37">
        <v>15.153128386000001</v>
      </c>
      <c r="N1020" s="37">
        <v>8.2422045976000007</v>
      </c>
      <c r="O1020" s="37">
        <v>18.198085682999999</v>
      </c>
      <c r="P1020" s="37">
        <v>5.4</v>
      </c>
      <c r="Q1020" s="37">
        <v>94.528549600000005</v>
      </c>
      <c r="R1020" s="38">
        <v>156252</v>
      </c>
      <c r="S1020" s="37">
        <v>2.1358600000000001</v>
      </c>
      <c r="T1020" s="38">
        <v>5</v>
      </c>
      <c r="U1020" s="38">
        <v>10</v>
      </c>
      <c r="V1020" s="38">
        <v>0</v>
      </c>
    </row>
    <row r="1021" spans="1:22" ht="13.5" customHeight="1" x14ac:dyDescent="0.2">
      <c r="A1021" s="32" t="s">
        <v>1017</v>
      </c>
      <c r="B1021" s="32" t="s">
        <v>8939</v>
      </c>
      <c r="C1021" s="32" t="s">
        <v>18190</v>
      </c>
      <c r="D1021" s="37">
        <v>3.315998</v>
      </c>
      <c r="E1021" s="39">
        <v>1805.02</v>
      </c>
      <c r="F1021" s="39">
        <v>4243</v>
      </c>
      <c r="G1021" s="39">
        <v>8101.43</v>
      </c>
      <c r="H1021" s="38">
        <v>8</v>
      </c>
      <c r="I1021" s="38">
        <v>8397</v>
      </c>
      <c r="J1021" s="37">
        <v>7.7964125567</v>
      </c>
      <c r="K1021" s="37">
        <v>9.8434413381999999</v>
      </c>
      <c r="L1021" s="37">
        <v>10.236392812</v>
      </c>
      <c r="M1021" s="37">
        <v>32.271039088000002</v>
      </c>
      <c r="N1021" s="37">
        <v>5.3417450184000002</v>
      </c>
      <c r="O1021" s="37">
        <v>20.935244935</v>
      </c>
      <c r="P1021" s="37">
        <v>5.4</v>
      </c>
      <c r="Q1021" s="37">
        <v>84.870470499999996</v>
      </c>
      <c r="R1021" s="38">
        <v>201416</v>
      </c>
      <c r="S1021" s="37">
        <v>2.7486999999999999</v>
      </c>
      <c r="T1021" s="38">
        <v>4</v>
      </c>
      <c r="U1021" s="38">
        <v>6</v>
      </c>
      <c r="V1021" s="38">
        <v>0</v>
      </c>
    </row>
    <row r="1022" spans="1:22" ht="13.5" customHeight="1" x14ac:dyDescent="0.2">
      <c r="A1022" s="32" t="s">
        <v>1018</v>
      </c>
      <c r="B1022" s="32" t="s">
        <v>8940</v>
      </c>
      <c r="C1022" s="32" t="s">
        <v>18152</v>
      </c>
      <c r="D1022" s="37">
        <v>4.6944549999999996</v>
      </c>
      <c r="E1022" s="39">
        <v>1134.97</v>
      </c>
      <c r="F1022" s="39">
        <v>3877</v>
      </c>
      <c r="G1022" s="39">
        <v>6881.11</v>
      </c>
      <c r="H1022" s="38">
        <v>5</v>
      </c>
      <c r="I1022" s="38">
        <v>7815</v>
      </c>
      <c r="J1022" s="37">
        <v>34.777802825999999</v>
      </c>
      <c r="K1022" s="37">
        <v>32.115203041999997</v>
      </c>
      <c r="L1022" s="37">
        <v>40.882645271000001</v>
      </c>
      <c r="M1022" s="37">
        <v>14.089580384</v>
      </c>
      <c r="N1022" s="37">
        <v>29.616339094000001</v>
      </c>
      <c r="O1022" s="37">
        <v>42.691965242000002</v>
      </c>
      <c r="P1022" s="37">
        <v>10</v>
      </c>
      <c r="Q1022" s="37">
        <v>94.134443700000006</v>
      </c>
      <c r="R1022" s="38">
        <v>160130</v>
      </c>
      <c r="S1022" s="37">
        <v>3.5638700000000001</v>
      </c>
      <c r="T1022" s="38">
        <v>2</v>
      </c>
      <c r="U1022" s="38">
        <v>5</v>
      </c>
      <c r="V1022" s="38">
        <v>1</v>
      </c>
    </row>
    <row r="1023" spans="1:22" ht="13.5" customHeight="1" x14ac:dyDescent="0.2">
      <c r="A1023" s="32" t="s">
        <v>1019</v>
      </c>
      <c r="B1023" s="32" t="s">
        <v>8941</v>
      </c>
      <c r="C1023" s="32" t="s">
        <v>18151</v>
      </c>
      <c r="D1023" s="37">
        <v>6.8950440000000004</v>
      </c>
      <c r="E1023" s="39">
        <v>1781.01</v>
      </c>
      <c r="F1023" s="39">
        <v>5319</v>
      </c>
      <c r="G1023" s="39">
        <v>10377.469999999999</v>
      </c>
      <c r="H1023" s="38">
        <v>5</v>
      </c>
      <c r="I1023" s="38">
        <v>10612</v>
      </c>
      <c r="J1023" s="37">
        <v>18.700386198</v>
      </c>
      <c r="K1023" s="37">
        <v>19.673042823999999</v>
      </c>
      <c r="L1023" s="37">
        <v>32.270481349000001</v>
      </c>
      <c r="M1023" s="37">
        <v>6.8825079773000004</v>
      </c>
      <c r="N1023" s="37">
        <v>15.048887658</v>
      </c>
      <c r="O1023" s="37">
        <v>12.670781754</v>
      </c>
      <c r="P1023" s="37">
        <v>5.4</v>
      </c>
      <c r="Q1023" s="37">
        <v>79.950601300000002</v>
      </c>
      <c r="R1023" s="38">
        <v>309384</v>
      </c>
      <c r="S1023" s="37">
        <v>2.1358600000000001</v>
      </c>
      <c r="T1023" s="38">
        <v>1</v>
      </c>
      <c r="U1023" s="38">
        <v>4</v>
      </c>
      <c r="V1023" s="38">
        <v>0</v>
      </c>
    </row>
    <row r="1024" spans="1:22" ht="13.5" customHeight="1" x14ac:dyDescent="0.2">
      <c r="A1024" s="32" t="s">
        <v>1020</v>
      </c>
      <c r="B1024" s="32" t="s">
        <v>8942</v>
      </c>
      <c r="C1024" s="32" t="s">
        <v>18151</v>
      </c>
      <c r="D1024" s="37">
        <v>5.2600540000000002</v>
      </c>
      <c r="E1024" s="39">
        <v>2409.04</v>
      </c>
      <c r="F1024" s="39">
        <v>6916</v>
      </c>
      <c r="G1024" s="39">
        <v>13478.94</v>
      </c>
      <c r="H1024" s="38">
        <v>12</v>
      </c>
      <c r="I1024" s="38">
        <v>13733</v>
      </c>
      <c r="J1024" s="37">
        <v>25.03154717</v>
      </c>
      <c r="K1024" s="37">
        <v>21.360576719000001</v>
      </c>
      <c r="L1024" s="37">
        <v>42.189880281000001</v>
      </c>
      <c r="M1024" s="37">
        <v>5.2588320094999998</v>
      </c>
      <c r="N1024" s="37">
        <v>29.386160729</v>
      </c>
      <c r="O1024" s="37">
        <v>25.763632726000001</v>
      </c>
      <c r="P1024" s="37">
        <v>5.4433295669000001</v>
      </c>
      <c r="Q1024" s="37">
        <v>81.585361899999995</v>
      </c>
      <c r="R1024" s="38">
        <v>279232</v>
      </c>
      <c r="S1024" s="37">
        <v>2.1358600000000001</v>
      </c>
      <c r="T1024" s="38">
        <v>7</v>
      </c>
      <c r="U1024" s="38">
        <v>8</v>
      </c>
      <c r="V1024" s="38">
        <v>0</v>
      </c>
    </row>
    <row r="1025" spans="1:22" ht="13.5" customHeight="1" x14ac:dyDescent="0.2">
      <c r="A1025" s="32" t="s">
        <v>1021</v>
      </c>
      <c r="B1025" s="32" t="s">
        <v>8943</v>
      </c>
      <c r="C1025" s="32" t="s">
        <v>18151</v>
      </c>
      <c r="D1025" s="37">
        <v>7.1533559999999996</v>
      </c>
      <c r="E1025" s="39">
        <v>838.99</v>
      </c>
      <c r="F1025" s="39">
        <v>1957</v>
      </c>
      <c r="G1025" s="39">
        <v>3779.29</v>
      </c>
      <c r="H1025" s="38">
        <v>4</v>
      </c>
      <c r="I1025" s="38">
        <v>3847</v>
      </c>
      <c r="J1025" s="37">
        <v>22.521218893</v>
      </c>
      <c r="K1025" s="37">
        <v>20.707386324000002</v>
      </c>
      <c r="L1025" s="37">
        <v>39.887387975999999</v>
      </c>
      <c r="M1025" s="37">
        <v>3.1220110153</v>
      </c>
      <c r="N1025" s="37">
        <v>32.858405196</v>
      </c>
      <c r="O1025" s="37">
        <v>30.618753112</v>
      </c>
      <c r="P1025" s="37">
        <v>5.4</v>
      </c>
      <c r="Q1025" s="37">
        <v>87.261024500000005</v>
      </c>
      <c r="R1025" s="38">
        <v>91059</v>
      </c>
      <c r="S1025" s="37">
        <v>2.1358600000000001</v>
      </c>
      <c r="T1025" s="38">
        <v>3</v>
      </c>
      <c r="U1025" s="38">
        <v>4</v>
      </c>
      <c r="V1025" s="38">
        <v>2</v>
      </c>
    </row>
    <row r="1026" spans="1:22" ht="13.5" customHeight="1" x14ac:dyDescent="0.2">
      <c r="A1026" s="32" t="s">
        <v>1022</v>
      </c>
      <c r="B1026" s="32" t="s">
        <v>8944</v>
      </c>
      <c r="C1026" s="32" t="s">
        <v>18151</v>
      </c>
      <c r="D1026" s="37">
        <v>3.9386040000000002</v>
      </c>
      <c r="E1026" s="39">
        <v>1813.97</v>
      </c>
      <c r="F1026" s="39">
        <v>4718</v>
      </c>
      <c r="G1026" s="39">
        <v>9033.4</v>
      </c>
      <c r="H1026" s="38">
        <v>5</v>
      </c>
      <c r="I1026" s="38">
        <v>9465</v>
      </c>
      <c r="J1026" s="37">
        <v>17.136224403</v>
      </c>
      <c r="K1026" s="37">
        <v>13.255945858</v>
      </c>
      <c r="L1026" s="37">
        <v>21.289897195000002</v>
      </c>
      <c r="M1026" s="37">
        <v>5.2801133217</v>
      </c>
      <c r="N1026" s="37">
        <v>24.349743966999998</v>
      </c>
      <c r="O1026" s="37">
        <v>28.614865335000001</v>
      </c>
      <c r="P1026" s="37">
        <v>5.4357294466999999</v>
      </c>
      <c r="Q1026" s="37">
        <v>79.937522599999994</v>
      </c>
      <c r="R1026" s="38">
        <v>280541</v>
      </c>
      <c r="S1026" s="37">
        <v>2.1358600000000001</v>
      </c>
      <c r="T1026" s="38">
        <v>2</v>
      </c>
      <c r="U1026" s="38">
        <v>5</v>
      </c>
      <c r="V1026" s="38">
        <v>1</v>
      </c>
    </row>
    <row r="1027" spans="1:22" ht="13.5" customHeight="1" x14ac:dyDescent="0.2">
      <c r="A1027" s="32" t="s">
        <v>1023</v>
      </c>
      <c r="B1027" s="32" t="s">
        <v>8945</v>
      </c>
      <c r="C1027" s="32" t="s">
        <v>18151</v>
      </c>
      <c r="D1027" s="37">
        <v>7.6403990000000004</v>
      </c>
      <c r="E1027" s="39">
        <v>4884.9399999999996</v>
      </c>
      <c r="F1027" s="39">
        <v>13123</v>
      </c>
      <c r="G1027" s="39">
        <v>25296.16</v>
      </c>
      <c r="H1027" s="38">
        <v>15</v>
      </c>
      <c r="I1027" s="38">
        <v>26249</v>
      </c>
      <c r="J1027" s="37">
        <v>25.188053489000001</v>
      </c>
      <c r="K1027" s="37">
        <v>28.611336984000001</v>
      </c>
      <c r="L1027" s="37">
        <v>27.752577189</v>
      </c>
      <c r="M1027" s="37">
        <v>10.642551243</v>
      </c>
      <c r="N1027" s="37">
        <v>22.421076619000001</v>
      </c>
      <c r="O1027" s="37">
        <v>12.403318837</v>
      </c>
      <c r="P1027" s="37">
        <v>5.4</v>
      </c>
      <c r="Q1027" s="37">
        <v>62.014203700000003</v>
      </c>
      <c r="R1027" s="38">
        <v>651347</v>
      </c>
      <c r="S1027" s="37">
        <v>2.1358600000000001</v>
      </c>
      <c r="T1027" s="38">
        <v>7</v>
      </c>
      <c r="U1027" s="38">
        <v>10</v>
      </c>
      <c r="V1027" s="38">
        <v>2</v>
      </c>
    </row>
    <row r="1028" spans="1:22" ht="13.5" customHeight="1" x14ac:dyDescent="0.2">
      <c r="A1028" s="32" t="s">
        <v>1024</v>
      </c>
      <c r="B1028" s="32" t="s">
        <v>8946</v>
      </c>
      <c r="C1028" s="32" t="s">
        <v>18151</v>
      </c>
      <c r="D1028" s="37">
        <v>4.6852790000000004</v>
      </c>
      <c r="E1028" s="39">
        <v>2016.04</v>
      </c>
      <c r="F1028" s="39">
        <v>4860</v>
      </c>
      <c r="G1028" s="39">
        <v>9316.17</v>
      </c>
      <c r="H1028" s="38">
        <v>11</v>
      </c>
      <c r="I1028" s="38">
        <v>9485</v>
      </c>
      <c r="J1028" s="37">
        <v>8.7490589668999998</v>
      </c>
      <c r="K1028" s="37">
        <v>9.2757385813000006</v>
      </c>
      <c r="L1028" s="37">
        <v>9.6567897021999993</v>
      </c>
      <c r="M1028" s="37">
        <v>9.3128200950999993</v>
      </c>
      <c r="N1028" s="37">
        <v>7.6574893125000001</v>
      </c>
      <c r="O1028" s="37">
        <v>6.9680757684000003</v>
      </c>
      <c r="P1028" s="37">
        <v>5.4</v>
      </c>
      <c r="Q1028" s="37">
        <v>78.827729700000006</v>
      </c>
      <c r="R1028" s="38">
        <v>261416</v>
      </c>
      <c r="S1028" s="37">
        <v>2.1358600000000001</v>
      </c>
      <c r="T1028" s="38">
        <v>6</v>
      </c>
      <c r="U1028" s="38">
        <v>10</v>
      </c>
      <c r="V1028" s="38">
        <v>1</v>
      </c>
    </row>
    <row r="1029" spans="1:22" ht="13.5" customHeight="1" x14ac:dyDescent="0.2">
      <c r="A1029" s="32" t="s">
        <v>1025</v>
      </c>
      <c r="B1029" s="32" t="s">
        <v>8947</v>
      </c>
      <c r="C1029" s="32" t="s">
        <v>18151</v>
      </c>
      <c r="D1029" s="37">
        <v>5.139157</v>
      </c>
      <c r="E1029" s="39">
        <v>1335.02</v>
      </c>
      <c r="F1029" s="39">
        <v>3721</v>
      </c>
      <c r="G1029" s="39">
        <v>7279.66</v>
      </c>
      <c r="H1029" s="38">
        <v>2</v>
      </c>
      <c r="I1029" s="38">
        <v>7557</v>
      </c>
      <c r="J1029" s="37">
        <v>15.982181384</v>
      </c>
      <c r="K1029" s="37">
        <v>12.908184285000001</v>
      </c>
      <c r="L1029" s="37">
        <v>21.934307424</v>
      </c>
      <c r="M1029" s="37">
        <v>7.0809721616000001</v>
      </c>
      <c r="N1029" s="37">
        <v>24.106855359000001</v>
      </c>
      <c r="O1029" s="37">
        <v>25.710202638999998</v>
      </c>
      <c r="P1029" s="37">
        <v>6.2008938870000003</v>
      </c>
      <c r="Q1029" s="37">
        <v>63.904265100000003</v>
      </c>
      <c r="R1029" s="38">
        <v>148095</v>
      </c>
      <c r="S1029" s="37">
        <v>2.1358600000000001</v>
      </c>
      <c r="T1029" s="38">
        <v>1</v>
      </c>
      <c r="U1029" s="38">
        <v>2</v>
      </c>
      <c r="V1029" s="38">
        <v>1</v>
      </c>
    </row>
    <row r="1030" spans="1:22" ht="13.5" customHeight="1" x14ac:dyDescent="0.2">
      <c r="A1030" s="32" t="s">
        <v>1026</v>
      </c>
      <c r="B1030" s="32" t="s">
        <v>8948</v>
      </c>
      <c r="C1030" s="32" t="s">
        <v>18151</v>
      </c>
      <c r="D1030" s="37">
        <v>9.7128669999999993</v>
      </c>
      <c r="E1030" s="39">
        <v>1161.99</v>
      </c>
      <c r="F1030" s="39">
        <v>3582</v>
      </c>
      <c r="G1030" s="39">
        <v>7054.11</v>
      </c>
      <c r="H1030" s="38">
        <v>7</v>
      </c>
      <c r="I1030" s="38">
        <v>7171</v>
      </c>
      <c r="J1030" s="37">
        <v>24.056859932999998</v>
      </c>
      <c r="K1030" s="37">
        <v>20.266640686999999</v>
      </c>
      <c r="L1030" s="37">
        <v>40.637664792999999</v>
      </c>
      <c r="M1030" s="37">
        <v>6.6833131921</v>
      </c>
      <c r="N1030" s="37">
        <v>21.329653147999998</v>
      </c>
      <c r="O1030" s="37">
        <v>16.324386633</v>
      </c>
      <c r="P1030" s="37">
        <v>5.6734622700999999</v>
      </c>
      <c r="Q1030" s="37">
        <v>86.820631199999994</v>
      </c>
      <c r="R1030" s="38">
        <v>180956</v>
      </c>
      <c r="S1030" s="37">
        <v>2.1358600000000001</v>
      </c>
      <c r="T1030" s="38">
        <v>2</v>
      </c>
      <c r="U1030" s="38">
        <v>7</v>
      </c>
      <c r="V1030" s="38">
        <v>2</v>
      </c>
    </row>
    <row r="1031" spans="1:22" ht="13.5" customHeight="1" x14ac:dyDescent="0.2">
      <c r="A1031" s="32" t="s">
        <v>1027</v>
      </c>
      <c r="B1031" s="32" t="s">
        <v>8949</v>
      </c>
      <c r="C1031" s="32" t="s">
        <v>18151</v>
      </c>
      <c r="D1031" s="37">
        <v>3.0563790000000002</v>
      </c>
      <c r="E1031" s="39">
        <v>1827.03</v>
      </c>
      <c r="F1031" s="39">
        <v>4050</v>
      </c>
      <c r="G1031" s="39">
        <v>7920.24</v>
      </c>
      <c r="H1031" s="38">
        <v>7</v>
      </c>
      <c r="I1031" s="38">
        <v>8027</v>
      </c>
      <c r="J1031" s="37">
        <v>12.958554044</v>
      </c>
      <c r="K1031" s="37">
        <v>12.487197247999999</v>
      </c>
      <c r="L1031" s="37">
        <v>13.455004795000001</v>
      </c>
      <c r="M1031" s="37">
        <v>26.357745509000001</v>
      </c>
      <c r="N1031" s="37">
        <v>10.779057894999999</v>
      </c>
      <c r="O1031" s="37">
        <v>15.799037737000001</v>
      </c>
      <c r="P1031" s="37">
        <v>5.4</v>
      </c>
      <c r="Q1031" s="37">
        <v>80.801457999999997</v>
      </c>
      <c r="R1031" s="38">
        <v>260184</v>
      </c>
      <c r="S1031" s="37">
        <v>2.1358600000000001</v>
      </c>
      <c r="T1031" s="38">
        <v>2</v>
      </c>
      <c r="U1031" s="38">
        <v>6</v>
      </c>
      <c r="V1031" s="38">
        <v>1</v>
      </c>
    </row>
    <row r="1032" spans="1:22" ht="13.5" customHeight="1" x14ac:dyDescent="0.2">
      <c r="A1032" s="32" t="s">
        <v>1028</v>
      </c>
      <c r="B1032" s="32" t="s">
        <v>8950</v>
      </c>
      <c r="C1032" s="32" t="s">
        <v>18151</v>
      </c>
      <c r="D1032" s="37">
        <v>6.0421050000000003</v>
      </c>
      <c r="E1032" s="39">
        <v>3068.03</v>
      </c>
      <c r="F1032" s="39">
        <v>8004</v>
      </c>
      <c r="G1032" s="39">
        <v>15614.96</v>
      </c>
      <c r="H1032" s="38">
        <v>12</v>
      </c>
      <c r="I1032" s="38">
        <v>15885</v>
      </c>
      <c r="J1032" s="37">
        <v>23.024905071999999</v>
      </c>
      <c r="K1032" s="37">
        <v>23.113924752999999</v>
      </c>
      <c r="L1032" s="37">
        <v>35.770659018000003</v>
      </c>
      <c r="M1032" s="37">
        <v>10.646122013999999</v>
      </c>
      <c r="N1032" s="37">
        <v>14.124614243</v>
      </c>
      <c r="O1032" s="37">
        <v>10.232734555</v>
      </c>
      <c r="P1032" s="37">
        <v>5.4215818814999999</v>
      </c>
      <c r="Q1032" s="37">
        <v>88.6913974</v>
      </c>
      <c r="R1032" s="38">
        <v>433191</v>
      </c>
      <c r="S1032" s="37">
        <v>2.1358600000000001</v>
      </c>
      <c r="T1032" s="38">
        <v>7</v>
      </c>
      <c r="U1032" s="38">
        <v>8</v>
      </c>
      <c r="V1032" s="38">
        <v>0</v>
      </c>
    </row>
    <row r="1033" spans="1:22" ht="13.5" customHeight="1" x14ac:dyDescent="0.2">
      <c r="A1033" s="32" t="s">
        <v>1029</v>
      </c>
      <c r="B1033" s="32" t="s">
        <v>8951</v>
      </c>
      <c r="C1033" s="32" t="s">
        <v>18151</v>
      </c>
      <c r="D1033" s="37">
        <v>5.6873860000000001</v>
      </c>
      <c r="E1033" s="39">
        <v>1847.98</v>
      </c>
      <c r="F1033" s="39">
        <v>3747</v>
      </c>
      <c r="G1033" s="39">
        <v>7364.46</v>
      </c>
      <c r="H1033" s="38">
        <v>8</v>
      </c>
      <c r="I1033" s="38">
        <v>7466</v>
      </c>
      <c r="J1033" s="37">
        <v>9.6917648996000008</v>
      </c>
      <c r="K1033" s="37">
        <v>6.8885377526999996</v>
      </c>
      <c r="L1033" s="37">
        <v>9.8519794857999994</v>
      </c>
      <c r="M1033" s="37">
        <v>32.504019438999997</v>
      </c>
      <c r="N1033" s="37">
        <v>3.9523178717</v>
      </c>
      <c r="O1033" s="37">
        <v>20.304738878999999</v>
      </c>
      <c r="P1033" s="37">
        <v>5.4</v>
      </c>
      <c r="Q1033" s="37">
        <v>93.952497899999997</v>
      </c>
      <c r="R1033" s="38">
        <v>164964</v>
      </c>
      <c r="S1033" s="37">
        <v>2.1358600000000001</v>
      </c>
      <c r="T1033" s="38">
        <v>4</v>
      </c>
      <c r="U1033" s="38">
        <v>8</v>
      </c>
      <c r="V1033" s="38">
        <v>0</v>
      </c>
    </row>
    <row r="1034" spans="1:22" ht="13.5" customHeight="1" x14ac:dyDescent="0.2">
      <c r="A1034" s="32" t="s">
        <v>1030</v>
      </c>
      <c r="B1034" s="32" t="s">
        <v>8952</v>
      </c>
      <c r="C1034" s="32" t="s">
        <v>18151</v>
      </c>
      <c r="D1034" s="37">
        <v>5.2991729999999997</v>
      </c>
      <c r="E1034" s="39">
        <v>1382.01</v>
      </c>
      <c r="F1034" s="39">
        <v>4375</v>
      </c>
      <c r="G1034" s="39">
        <v>8443.6</v>
      </c>
      <c r="H1034" s="38">
        <v>8</v>
      </c>
      <c r="I1034" s="38">
        <v>8601</v>
      </c>
      <c r="J1034" s="37">
        <v>21.934830390999998</v>
      </c>
      <c r="K1034" s="37">
        <v>18.627233003000001</v>
      </c>
      <c r="L1034" s="37">
        <v>34.397934452999998</v>
      </c>
      <c r="M1034" s="37">
        <v>5.6284028620999997</v>
      </c>
      <c r="N1034" s="37">
        <v>17.302828037000001</v>
      </c>
      <c r="O1034" s="37">
        <v>17.273421391999999</v>
      </c>
      <c r="P1034" s="37">
        <v>5.4</v>
      </c>
      <c r="Q1034" s="37">
        <v>82.825170799999995</v>
      </c>
      <c r="R1034" s="38">
        <v>182894</v>
      </c>
      <c r="S1034" s="37">
        <v>2.1358600000000001</v>
      </c>
      <c r="T1034" s="38">
        <v>4</v>
      </c>
      <c r="U1034" s="38">
        <v>7</v>
      </c>
      <c r="V1034" s="38">
        <v>2</v>
      </c>
    </row>
    <row r="1035" spans="1:22" ht="13.5" customHeight="1" x14ac:dyDescent="0.2">
      <c r="A1035" s="32" t="s">
        <v>1031</v>
      </c>
      <c r="B1035" s="32" t="s">
        <v>8953</v>
      </c>
      <c r="C1035" s="32" t="s">
        <v>18151</v>
      </c>
      <c r="D1035" s="37">
        <v>4.9888719999999998</v>
      </c>
      <c r="E1035" s="39">
        <v>2368.06</v>
      </c>
      <c r="F1035" s="39">
        <v>6584</v>
      </c>
      <c r="G1035" s="39">
        <v>12972.61</v>
      </c>
      <c r="H1035" s="38">
        <v>11</v>
      </c>
      <c r="I1035" s="38">
        <v>13259</v>
      </c>
      <c r="J1035" s="37">
        <v>16.374601494</v>
      </c>
      <c r="K1035" s="37">
        <v>18.192168516999999</v>
      </c>
      <c r="L1035" s="37">
        <v>30.591414030999999</v>
      </c>
      <c r="M1035" s="37">
        <v>8.2473174499000006</v>
      </c>
      <c r="N1035" s="37">
        <v>14.120636328</v>
      </c>
      <c r="O1035" s="37">
        <v>12.314885623</v>
      </c>
      <c r="P1035" s="37">
        <v>5.3933499648999996</v>
      </c>
      <c r="Q1035" s="37">
        <v>85.897866500000006</v>
      </c>
      <c r="R1035" s="38">
        <v>310454</v>
      </c>
      <c r="S1035" s="37">
        <v>2.1358600000000001</v>
      </c>
      <c r="T1035" s="38">
        <v>3</v>
      </c>
      <c r="U1035" s="38">
        <v>11</v>
      </c>
      <c r="V1035" s="38">
        <v>2</v>
      </c>
    </row>
    <row r="1036" spans="1:22" ht="13.5" customHeight="1" x14ac:dyDescent="0.2">
      <c r="A1036" s="32" t="s">
        <v>1032</v>
      </c>
      <c r="B1036" s="32" t="s">
        <v>8954</v>
      </c>
      <c r="C1036" s="32" t="s">
        <v>18151</v>
      </c>
      <c r="D1036" s="37">
        <v>3.1624370000000002</v>
      </c>
      <c r="E1036" s="39">
        <v>2769.03</v>
      </c>
      <c r="F1036" s="39">
        <v>7670</v>
      </c>
      <c r="G1036" s="39">
        <v>14718.5</v>
      </c>
      <c r="H1036" s="38">
        <v>16</v>
      </c>
      <c r="I1036" s="38">
        <v>14929</v>
      </c>
      <c r="J1036" s="37">
        <v>35.576296577000001</v>
      </c>
      <c r="K1036" s="37">
        <v>37.159111230000001</v>
      </c>
      <c r="L1036" s="37">
        <v>53.015974499999999</v>
      </c>
      <c r="M1036" s="37">
        <v>8.2298400815000008</v>
      </c>
      <c r="N1036" s="37">
        <v>35.927092858000002</v>
      </c>
      <c r="O1036" s="37">
        <v>9.0427875216999993</v>
      </c>
      <c r="P1036" s="37">
        <v>5.9104900129000004</v>
      </c>
      <c r="Q1036" s="37">
        <v>75.189664800000003</v>
      </c>
      <c r="R1036" s="38">
        <v>402690</v>
      </c>
      <c r="S1036" s="37">
        <v>2.1358600000000001</v>
      </c>
      <c r="T1036" s="38">
        <v>7</v>
      </c>
      <c r="U1036" s="38">
        <v>5</v>
      </c>
      <c r="V1036" s="38">
        <v>2</v>
      </c>
    </row>
    <row r="1037" spans="1:22" ht="13.5" customHeight="1" x14ac:dyDescent="0.2">
      <c r="A1037" s="32" t="s">
        <v>1033</v>
      </c>
      <c r="B1037" s="32" t="s">
        <v>8955</v>
      </c>
      <c r="C1037" s="32" t="s">
        <v>18151</v>
      </c>
      <c r="D1037" s="37">
        <v>5.3281359999999998</v>
      </c>
      <c r="E1037" s="39">
        <v>1599</v>
      </c>
      <c r="F1037" s="39">
        <v>4607</v>
      </c>
      <c r="G1037" s="39">
        <v>8940.2199999999993</v>
      </c>
      <c r="H1037" s="38">
        <v>7</v>
      </c>
      <c r="I1037" s="38">
        <v>9146</v>
      </c>
      <c r="J1037" s="37">
        <v>13.085961671</v>
      </c>
      <c r="K1037" s="37">
        <v>23.405756311000001</v>
      </c>
      <c r="L1037" s="37">
        <v>16.49808311</v>
      </c>
      <c r="M1037" s="37">
        <v>20.655080879</v>
      </c>
      <c r="N1037" s="37">
        <v>19.172797931000002</v>
      </c>
      <c r="O1037" s="37">
        <v>15.575199982999999</v>
      </c>
      <c r="P1037" s="37">
        <v>5.4</v>
      </c>
      <c r="Q1037" s="37">
        <v>96.7031846</v>
      </c>
      <c r="R1037" s="38">
        <v>282586</v>
      </c>
      <c r="S1037" s="37">
        <v>2.1358600000000001</v>
      </c>
      <c r="T1037" s="38">
        <v>3</v>
      </c>
      <c r="U1037" s="38">
        <v>7</v>
      </c>
      <c r="V1037" s="38">
        <v>1</v>
      </c>
    </row>
    <row r="1038" spans="1:22" ht="13.5" customHeight="1" x14ac:dyDescent="0.2">
      <c r="A1038" s="32" t="s">
        <v>1034</v>
      </c>
      <c r="B1038" s="32" t="s">
        <v>8191</v>
      </c>
      <c r="C1038" s="32" t="s">
        <v>18152</v>
      </c>
      <c r="D1038" s="37">
        <v>6.0350590000000004</v>
      </c>
      <c r="E1038" s="39">
        <v>1719.03</v>
      </c>
      <c r="F1038" s="39">
        <v>5689</v>
      </c>
      <c r="G1038" s="39">
        <v>7218.56</v>
      </c>
      <c r="H1038" s="38">
        <v>7</v>
      </c>
      <c r="I1038" s="38">
        <v>11279</v>
      </c>
      <c r="J1038" s="37">
        <v>30.870890659000001</v>
      </c>
      <c r="K1038" s="37">
        <v>21.177905306</v>
      </c>
      <c r="L1038" s="37">
        <v>31.342224966</v>
      </c>
      <c r="M1038" s="37">
        <v>11.969637117</v>
      </c>
      <c r="N1038" s="37">
        <v>24.581735762000001</v>
      </c>
      <c r="O1038" s="37">
        <v>24.680193708000001</v>
      </c>
      <c r="P1038" s="37">
        <v>9.4355267286999993</v>
      </c>
      <c r="Q1038" s="37">
        <v>69.367660400000005</v>
      </c>
      <c r="R1038" s="38">
        <v>252845</v>
      </c>
      <c r="S1038" s="37">
        <v>3.5638700000000001</v>
      </c>
      <c r="T1038" s="38">
        <v>3</v>
      </c>
      <c r="U1038" s="38">
        <v>5</v>
      </c>
      <c r="V1038" s="38">
        <v>1</v>
      </c>
    </row>
    <row r="1039" spans="1:22" ht="13.5" customHeight="1" x14ac:dyDescent="0.2">
      <c r="A1039" s="32" t="s">
        <v>1035</v>
      </c>
      <c r="B1039" s="32" t="s">
        <v>8956</v>
      </c>
      <c r="C1039" s="32" t="s">
        <v>18152</v>
      </c>
      <c r="D1039" s="37">
        <v>7.1296350000000004</v>
      </c>
      <c r="E1039" s="39">
        <v>928.01</v>
      </c>
      <c r="F1039" s="39">
        <v>2524</v>
      </c>
      <c r="G1039" s="39">
        <v>4666.5600000000004</v>
      </c>
      <c r="H1039" s="38">
        <v>4</v>
      </c>
      <c r="I1039" s="38">
        <v>5251</v>
      </c>
      <c r="J1039" s="37">
        <v>25.702302683999999</v>
      </c>
      <c r="K1039" s="37">
        <v>29.277266628</v>
      </c>
      <c r="L1039" s="37">
        <v>26.574099579999999</v>
      </c>
      <c r="M1039" s="37">
        <v>11.436193084999999</v>
      </c>
      <c r="N1039" s="37">
        <v>35.736045376</v>
      </c>
      <c r="O1039" s="37">
        <v>46.250866469999998</v>
      </c>
      <c r="P1039" s="37">
        <v>10</v>
      </c>
      <c r="Q1039" s="37">
        <v>76.115329900000006</v>
      </c>
      <c r="R1039" s="38">
        <v>104516</v>
      </c>
      <c r="S1039" s="37">
        <v>3.5638700000000001</v>
      </c>
      <c r="T1039" s="38">
        <v>2</v>
      </c>
      <c r="U1039" s="38">
        <v>3</v>
      </c>
      <c r="V1039" s="38">
        <v>0</v>
      </c>
    </row>
    <row r="1040" spans="1:22" ht="13.5" customHeight="1" x14ac:dyDescent="0.2">
      <c r="A1040" s="32" t="s">
        <v>1036</v>
      </c>
      <c r="B1040" s="32" t="s">
        <v>8957</v>
      </c>
      <c r="C1040" s="32" t="s">
        <v>18151</v>
      </c>
      <c r="D1040" s="37">
        <v>2.4201730000000001</v>
      </c>
      <c r="E1040" s="39">
        <v>1631</v>
      </c>
      <c r="F1040" s="39">
        <v>3843</v>
      </c>
      <c r="G1040" s="39">
        <v>7578.83</v>
      </c>
      <c r="H1040" s="38">
        <v>9</v>
      </c>
      <c r="I1040" s="38">
        <v>7667</v>
      </c>
      <c r="J1040" s="37">
        <v>9.3627698952999996</v>
      </c>
      <c r="K1040" s="37">
        <v>5.8745359785</v>
      </c>
      <c r="L1040" s="37">
        <v>14.183814107</v>
      </c>
      <c r="M1040" s="37">
        <v>45.439491341999997</v>
      </c>
      <c r="N1040" s="37">
        <v>5.7586386588999998</v>
      </c>
      <c r="O1040" s="37">
        <v>22.592118916</v>
      </c>
      <c r="P1040" s="37">
        <v>5.4</v>
      </c>
      <c r="Q1040" s="37">
        <v>93.8910877</v>
      </c>
      <c r="R1040" s="38">
        <v>207415</v>
      </c>
      <c r="S1040" s="37">
        <v>2.1358600000000001</v>
      </c>
      <c r="T1040" s="38">
        <v>6</v>
      </c>
      <c r="U1040" s="38">
        <v>8</v>
      </c>
      <c r="V1040" s="38">
        <v>0</v>
      </c>
    </row>
    <row r="1041" spans="1:22" ht="13.5" customHeight="1" x14ac:dyDescent="0.2">
      <c r="A1041" s="32" t="s">
        <v>1037</v>
      </c>
      <c r="B1041" s="32" t="s">
        <v>8958</v>
      </c>
      <c r="C1041" s="32" t="s">
        <v>18151</v>
      </c>
      <c r="D1041" s="37">
        <v>8.2960689999999992</v>
      </c>
      <c r="E1041" s="39">
        <v>2297.0500000000002</v>
      </c>
      <c r="F1041" s="39">
        <v>6305</v>
      </c>
      <c r="G1041" s="39">
        <v>12188.28</v>
      </c>
      <c r="H1041" s="38">
        <v>7</v>
      </c>
      <c r="I1041" s="38">
        <v>12465</v>
      </c>
      <c r="J1041" s="37">
        <v>9.8855423787000003</v>
      </c>
      <c r="K1041" s="37">
        <v>8.5658099347000007</v>
      </c>
      <c r="L1041" s="37">
        <v>13.126943788</v>
      </c>
      <c r="M1041" s="37">
        <v>15.932782739</v>
      </c>
      <c r="N1041" s="37">
        <v>7.2139008607999999</v>
      </c>
      <c r="O1041" s="37">
        <v>18.411757690000002</v>
      </c>
      <c r="P1041" s="37">
        <v>5.4</v>
      </c>
      <c r="Q1041" s="37">
        <v>75.488481500000006</v>
      </c>
      <c r="R1041" s="38">
        <v>314625</v>
      </c>
      <c r="S1041" s="37">
        <v>2.1358600000000001</v>
      </c>
      <c r="T1041" s="38">
        <v>4</v>
      </c>
      <c r="U1041" s="38">
        <v>5</v>
      </c>
      <c r="V1041" s="38">
        <v>1</v>
      </c>
    </row>
    <row r="1042" spans="1:22" ht="13.5" customHeight="1" x14ac:dyDescent="0.2">
      <c r="A1042" s="32" t="s">
        <v>1038</v>
      </c>
      <c r="B1042" s="32" t="s">
        <v>8959</v>
      </c>
      <c r="C1042" s="32" t="s">
        <v>18151</v>
      </c>
      <c r="D1042" s="37">
        <v>3.140682</v>
      </c>
      <c r="E1042" s="39">
        <v>835</v>
      </c>
      <c r="F1042" s="39">
        <v>1800</v>
      </c>
      <c r="G1042" s="39">
        <v>3538.84</v>
      </c>
      <c r="H1042" s="38">
        <v>4</v>
      </c>
      <c r="I1042" s="38">
        <v>3584</v>
      </c>
      <c r="J1042" s="37">
        <v>5.0852659488</v>
      </c>
      <c r="K1042" s="37">
        <v>4.1674343985000002</v>
      </c>
      <c r="L1042" s="37">
        <v>7.3833235766999996</v>
      </c>
      <c r="M1042" s="37">
        <v>26.890522824000001</v>
      </c>
      <c r="N1042" s="37">
        <v>5.6939727453</v>
      </c>
      <c r="O1042" s="37">
        <v>19.636148847000001</v>
      </c>
      <c r="P1042" s="37">
        <v>5.3888924558999998</v>
      </c>
      <c r="Q1042" s="37">
        <v>94.435585599999996</v>
      </c>
      <c r="R1042" s="38">
        <v>83791</v>
      </c>
      <c r="S1042" s="37">
        <v>2.1358600000000001</v>
      </c>
      <c r="T1042" s="38">
        <v>3</v>
      </c>
      <c r="U1042" s="38">
        <v>4</v>
      </c>
      <c r="V1042" s="38">
        <v>0</v>
      </c>
    </row>
    <row r="1043" spans="1:22" ht="13.5" customHeight="1" x14ac:dyDescent="0.2">
      <c r="A1043" s="32" t="s">
        <v>1039</v>
      </c>
      <c r="B1043" s="32" t="s">
        <v>8960</v>
      </c>
      <c r="C1043" s="32" t="s">
        <v>18152</v>
      </c>
      <c r="D1043" s="37">
        <v>3.3642590000000001</v>
      </c>
      <c r="E1043" s="39">
        <v>1367.01</v>
      </c>
      <c r="F1043" s="39">
        <v>2967</v>
      </c>
      <c r="G1043" s="39">
        <v>5624.48</v>
      </c>
      <c r="H1043" s="38">
        <v>3</v>
      </c>
      <c r="I1043" s="38">
        <v>5868</v>
      </c>
      <c r="J1043" s="37">
        <v>3.4940847640000001</v>
      </c>
      <c r="K1043" s="37">
        <v>4.9842659190000003</v>
      </c>
      <c r="L1043" s="37">
        <v>3.1404380579</v>
      </c>
      <c r="M1043" s="37">
        <v>16.736510320000001</v>
      </c>
      <c r="N1043" s="37">
        <v>5.0504688455000002</v>
      </c>
      <c r="O1043" s="37">
        <v>8.5287881616999996</v>
      </c>
      <c r="P1043" s="37">
        <v>9.4536972906999992</v>
      </c>
      <c r="Q1043" s="37">
        <v>93.207835099999997</v>
      </c>
      <c r="R1043" s="38">
        <v>125673</v>
      </c>
      <c r="S1043" s="37">
        <v>3.5638700000000001</v>
      </c>
      <c r="T1043" s="38">
        <v>2</v>
      </c>
      <c r="U1043" s="38">
        <v>3</v>
      </c>
      <c r="V1043" s="38">
        <v>1</v>
      </c>
    </row>
    <row r="1044" spans="1:22" ht="13.5" customHeight="1" x14ac:dyDescent="0.2">
      <c r="A1044" s="32" t="s">
        <v>1040</v>
      </c>
      <c r="B1044" s="32" t="s">
        <v>8961</v>
      </c>
      <c r="C1044" s="32" t="s">
        <v>18151</v>
      </c>
      <c r="D1044" s="37">
        <v>4.0608300000000002</v>
      </c>
      <c r="E1044" s="39">
        <v>1959</v>
      </c>
      <c r="F1044" s="39">
        <v>5362</v>
      </c>
      <c r="G1044" s="39">
        <v>10387.459999999999</v>
      </c>
      <c r="H1044" s="38">
        <v>14</v>
      </c>
      <c r="I1044" s="38">
        <v>10551</v>
      </c>
      <c r="J1044" s="37">
        <v>25.826028748999999</v>
      </c>
      <c r="K1044" s="37">
        <v>29.356072053999998</v>
      </c>
      <c r="L1044" s="37">
        <v>34.613048704000001</v>
      </c>
      <c r="M1044" s="37">
        <v>13.373896838</v>
      </c>
      <c r="N1044" s="37">
        <v>23.532321387</v>
      </c>
      <c r="O1044" s="37">
        <v>12.332139975</v>
      </c>
      <c r="P1044" s="37">
        <v>5.4</v>
      </c>
      <c r="Q1044" s="37">
        <v>95.520782100000005</v>
      </c>
      <c r="R1044" s="38">
        <v>249255</v>
      </c>
      <c r="S1044" s="37">
        <v>2.1358600000000001</v>
      </c>
      <c r="T1044" s="38">
        <v>8</v>
      </c>
      <c r="U1044" s="38">
        <v>12</v>
      </c>
      <c r="V1044" s="38">
        <v>2</v>
      </c>
    </row>
    <row r="1045" spans="1:22" ht="13.5" customHeight="1" x14ac:dyDescent="0.2">
      <c r="A1045" s="32" t="s">
        <v>1041</v>
      </c>
      <c r="B1045" s="32" t="s">
        <v>8962</v>
      </c>
      <c r="C1045" s="32" t="s">
        <v>18152</v>
      </c>
      <c r="D1045" s="37">
        <v>2.9503339999999998</v>
      </c>
      <c r="E1045" s="39">
        <v>2512.9499999999998</v>
      </c>
      <c r="F1045" s="39">
        <v>6183</v>
      </c>
      <c r="G1045" s="39">
        <v>10718.84</v>
      </c>
      <c r="H1045" s="38">
        <v>8</v>
      </c>
      <c r="I1045" s="38">
        <v>11967</v>
      </c>
      <c r="J1045" s="37">
        <v>4.9420658714999997</v>
      </c>
      <c r="K1045" s="37">
        <v>6.0601970250999999</v>
      </c>
      <c r="L1045" s="37">
        <v>5.1144295504999997</v>
      </c>
      <c r="M1045" s="37">
        <v>10.540277548000001</v>
      </c>
      <c r="N1045" s="37">
        <v>3.9348101987000002</v>
      </c>
      <c r="O1045" s="37">
        <v>7.9921792036000001</v>
      </c>
      <c r="P1045" s="37">
        <v>9.5529739064000001</v>
      </c>
      <c r="Q1045" s="37">
        <v>93.455653400000003</v>
      </c>
      <c r="R1045" s="38">
        <v>226505</v>
      </c>
      <c r="S1045" s="37">
        <v>3.5638700000000001</v>
      </c>
      <c r="T1045" s="38">
        <v>3</v>
      </c>
      <c r="U1045" s="38">
        <v>8</v>
      </c>
      <c r="V1045" s="38">
        <v>2</v>
      </c>
    </row>
    <row r="1046" spans="1:22" ht="13.5" customHeight="1" x14ac:dyDescent="0.2">
      <c r="A1046" s="32" t="s">
        <v>1042</v>
      </c>
      <c r="B1046" s="32" t="s">
        <v>8963</v>
      </c>
      <c r="C1046" s="32" t="s">
        <v>18151</v>
      </c>
      <c r="D1046" s="37">
        <v>7.864204</v>
      </c>
      <c r="E1046" s="39">
        <v>1381.99</v>
      </c>
      <c r="F1046" s="39">
        <v>3742</v>
      </c>
      <c r="G1046" s="39">
        <v>7277.32</v>
      </c>
      <c r="H1046" s="38">
        <v>14</v>
      </c>
      <c r="I1046" s="38">
        <v>7528</v>
      </c>
      <c r="J1046" s="37">
        <v>27.580873505</v>
      </c>
      <c r="K1046" s="37">
        <v>30.678128171000001</v>
      </c>
      <c r="L1046" s="37">
        <v>33.066709764000002</v>
      </c>
      <c r="M1046" s="37">
        <v>7.8555748672999997</v>
      </c>
      <c r="N1046" s="37">
        <v>23.043251304000002</v>
      </c>
      <c r="O1046" s="37">
        <v>17.423627206999999</v>
      </c>
      <c r="P1046" s="37">
        <v>5.4</v>
      </c>
      <c r="Q1046" s="37">
        <v>90.175231999999994</v>
      </c>
      <c r="R1046" s="38">
        <v>148311</v>
      </c>
      <c r="S1046" s="37">
        <v>2.1358600000000001</v>
      </c>
      <c r="T1046" s="38">
        <v>10</v>
      </c>
      <c r="U1046" s="38">
        <v>11</v>
      </c>
      <c r="V1046" s="38">
        <v>1</v>
      </c>
    </row>
    <row r="1047" spans="1:22" ht="13.5" customHeight="1" x14ac:dyDescent="0.2">
      <c r="A1047" s="32" t="s">
        <v>1043</v>
      </c>
      <c r="B1047" s="32" t="s">
        <v>8964</v>
      </c>
      <c r="C1047" s="32" t="s">
        <v>18151</v>
      </c>
      <c r="D1047" s="37">
        <v>10.935600000000001</v>
      </c>
      <c r="E1047" s="39">
        <v>2172.96</v>
      </c>
      <c r="F1047" s="39">
        <v>5189</v>
      </c>
      <c r="G1047" s="39">
        <v>9979.02</v>
      </c>
      <c r="H1047" s="38">
        <v>6</v>
      </c>
      <c r="I1047" s="38">
        <v>10384</v>
      </c>
      <c r="J1047" s="37">
        <v>25.072265945000002</v>
      </c>
      <c r="K1047" s="37">
        <v>29.197959816000001</v>
      </c>
      <c r="L1047" s="37">
        <v>24.076776594999998</v>
      </c>
      <c r="M1047" s="37">
        <v>9.7364536240999993</v>
      </c>
      <c r="N1047" s="37">
        <v>21.843880203000001</v>
      </c>
      <c r="O1047" s="37">
        <v>11.903710328000001</v>
      </c>
      <c r="P1047" s="37">
        <v>5.3862122215000001</v>
      </c>
      <c r="Q1047" s="37">
        <v>72.121430799999999</v>
      </c>
      <c r="R1047" s="38">
        <v>307490</v>
      </c>
      <c r="S1047" s="37">
        <v>2.1358600000000001</v>
      </c>
      <c r="T1047" s="38">
        <v>2</v>
      </c>
      <c r="U1047" s="38">
        <v>5</v>
      </c>
      <c r="V1047" s="38">
        <v>1</v>
      </c>
    </row>
    <row r="1048" spans="1:22" ht="13.5" customHeight="1" x14ac:dyDescent="0.2">
      <c r="A1048" s="32" t="s">
        <v>1044</v>
      </c>
      <c r="B1048" s="32" t="s">
        <v>8965</v>
      </c>
      <c r="C1048" s="32" t="s">
        <v>18151</v>
      </c>
      <c r="D1048" s="37">
        <v>7.6523570000000003</v>
      </c>
      <c r="E1048" s="39">
        <v>1058.01</v>
      </c>
      <c r="F1048" s="39">
        <v>2441</v>
      </c>
      <c r="G1048" s="39">
        <v>4774.9399999999996</v>
      </c>
      <c r="H1048" s="38">
        <v>4</v>
      </c>
      <c r="I1048" s="38">
        <v>4830</v>
      </c>
      <c r="J1048" s="37">
        <v>8.0593460771000007</v>
      </c>
      <c r="K1048" s="37">
        <v>7.1902782918000003</v>
      </c>
      <c r="L1048" s="37">
        <v>8.2156198505999996</v>
      </c>
      <c r="M1048" s="37">
        <v>8.4959466934000005</v>
      </c>
      <c r="N1048" s="37">
        <v>7.5574935289000003</v>
      </c>
      <c r="O1048" s="37">
        <v>13.678234353000001</v>
      </c>
      <c r="P1048" s="37">
        <v>5.4</v>
      </c>
      <c r="Q1048" s="37">
        <v>93.453468999999998</v>
      </c>
      <c r="R1048" s="38">
        <v>122206</v>
      </c>
      <c r="S1048" s="37">
        <v>2.1358600000000001</v>
      </c>
      <c r="T1048" s="38">
        <v>1</v>
      </c>
      <c r="U1048" s="38">
        <v>3</v>
      </c>
      <c r="V1048" s="38">
        <v>1</v>
      </c>
    </row>
    <row r="1049" spans="1:22" ht="13.5" customHeight="1" x14ac:dyDescent="0.2">
      <c r="A1049" s="32" t="s">
        <v>1045</v>
      </c>
      <c r="B1049" s="32" t="s">
        <v>8966</v>
      </c>
      <c r="C1049" s="32" t="s">
        <v>18152</v>
      </c>
      <c r="D1049" s="37">
        <v>10.77069</v>
      </c>
      <c r="E1049" s="39">
        <v>2225.0100000000002</v>
      </c>
      <c r="F1049" s="39">
        <v>5323</v>
      </c>
      <c r="G1049" s="39">
        <v>9915.6</v>
      </c>
      <c r="H1049" s="38">
        <v>7</v>
      </c>
      <c r="I1049" s="38">
        <v>10614</v>
      </c>
      <c r="J1049" s="37">
        <v>19.982496082000001</v>
      </c>
      <c r="K1049" s="37">
        <v>15.800880241</v>
      </c>
      <c r="L1049" s="37">
        <v>25.751849783000001</v>
      </c>
      <c r="M1049" s="37">
        <v>13.023620339000001</v>
      </c>
      <c r="N1049" s="37">
        <v>20.030054259</v>
      </c>
      <c r="O1049" s="37">
        <v>26.825825801000001</v>
      </c>
      <c r="P1049" s="37">
        <v>8.4965229484999991</v>
      </c>
      <c r="Q1049" s="37">
        <v>87.982502999999994</v>
      </c>
      <c r="R1049" s="38">
        <v>194663</v>
      </c>
      <c r="S1049" s="37">
        <v>3.5638700000000001</v>
      </c>
      <c r="T1049" s="38">
        <v>2</v>
      </c>
      <c r="U1049" s="38">
        <v>6</v>
      </c>
      <c r="V1049" s="38">
        <v>1</v>
      </c>
    </row>
    <row r="1050" spans="1:22" ht="13.5" customHeight="1" x14ac:dyDescent="0.2">
      <c r="A1050" s="32" t="s">
        <v>1046</v>
      </c>
      <c r="B1050" s="32" t="s">
        <v>8967</v>
      </c>
      <c r="C1050" s="32" t="s">
        <v>18151</v>
      </c>
      <c r="D1050" s="37">
        <v>4.0552320000000002</v>
      </c>
      <c r="E1050" s="39">
        <v>2529.96</v>
      </c>
      <c r="F1050" s="39">
        <v>5519</v>
      </c>
      <c r="G1050" s="39">
        <v>10541.76</v>
      </c>
      <c r="H1050" s="38">
        <v>10</v>
      </c>
      <c r="I1050" s="38">
        <v>10897</v>
      </c>
      <c r="J1050" s="37">
        <v>5.1755831690000003</v>
      </c>
      <c r="K1050" s="37">
        <v>5.4515126103</v>
      </c>
      <c r="L1050" s="37">
        <v>2.2857624092000002</v>
      </c>
      <c r="M1050" s="37">
        <v>16.939906057000002</v>
      </c>
      <c r="N1050" s="37">
        <v>4.2476547266000004</v>
      </c>
      <c r="O1050" s="37">
        <v>13.409299082</v>
      </c>
      <c r="P1050" s="37">
        <v>5.7075195208</v>
      </c>
      <c r="Q1050" s="37">
        <v>88.976486699999995</v>
      </c>
      <c r="R1050" s="38">
        <v>239926</v>
      </c>
      <c r="S1050" s="37">
        <v>2.1358600000000001</v>
      </c>
      <c r="T1050" s="38">
        <v>7</v>
      </c>
      <c r="U1050" s="38">
        <v>9</v>
      </c>
      <c r="V1050" s="38">
        <v>2</v>
      </c>
    </row>
    <row r="1051" spans="1:22" ht="13.5" customHeight="1" x14ac:dyDescent="0.2">
      <c r="A1051" s="32" t="s">
        <v>1047</v>
      </c>
      <c r="B1051" s="32" t="s">
        <v>8968</v>
      </c>
      <c r="C1051" s="32" t="s">
        <v>18151</v>
      </c>
      <c r="D1051" s="37">
        <v>7.0741899999999998</v>
      </c>
      <c r="E1051" s="39">
        <v>1621.04</v>
      </c>
      <c r="F1051" s="39">
        <v>4711</v>
      </c>
      <c r="G1051" s="39">
        <v>9125.9</v>
      </c>
      <c r="H1051" s="38">
        <v>13</v>
      </c>
      <c r="I1051" s="38">
        <v>9279</v>
      </c>
      <c r="J1051" s="37">
        <v>20.696330425999999</v>
      </c>
      <c r="K1051" s="37">
        <v>17.676797916999998</v>
      </c>
      <c r="L1051" s="37">
        <v>33.953244171000001</v>
      </c>
      <c r="M1051" s="37">
        <v>5.7120164730000003</v>
      </c>
      <c r="N1051" s="37">
        <v>16.064926113999999</v>
      </c>
      <c r="O1051" s="37">
        <v>16.638024204000001</v>
      </c>
      <c r="P1051" s="37">
        <v>5.4</v>
      </c>
      <c r="Q1051" s="37">
        <v>87.5570053</v>
      </c>
      <c r="R1051" s="38">
        <v>168302</v>
      </c>
      <c r="S1051" s="37">
        <v>2.1358600000000001</v>
      </c>
      <c r="T1051" s="38">
        <v>7</v>
      </c>
      <c r="U1051" s="38">
        <v>10</v>
      </c>
      <c r="V1051" s="38">
        <v>2</v>
      </c>
    </row>
    <row r="1052" spans="1:22" ht="13.5" customHeight="1" x14ac:dyDescent="0.2">
      <c r="A1052" s="32" t="s">
        <v>1048</v>
      </c>
      <c r="B1052" s="32" t="s">
        <v>8969</v>
      </c>
      <c r="C1052" s="32" t="s">
        <v>18151</v>
      </c>
      <c r="D1052" s="37">
        <v>5.9786950000000001</v>
      </c>
      <c r="E1052" s="39">
        <v>1785.04</v>
      </c>
      <c r="F1052" s="39">
        <v>4648</v>
      </c>
      <c r="G1052" s="39" t="s">
        <v>15680</v>
      </c>
      <c r="H1052" s="38">
        <v>7</v>
      </c>
      <c r="I1052" s="38">
        <v>9391</v>
      </c>
      <c r="J1052" s="37" t="s">
        <v>15680</v>
      </c>
      <c r="K1052" s="37" t="s">
        <v>15680</v>
      </c>
      <c r="L1052" s="37" t="s">
        <v>15680</v>
      </c>
      <c r="M1052" s="37" t="s">
        <v>15680</v>
      </c>
      <c r="N1052" s="37" t="s">
        <v>15680</v>
      </c>
      <c r="O1052" s="37" t="s">
        <v>15680</v>
      </c>
      <c r="P1052" s="37" t="s">
        <v>15680</v>
      </c>
      <c r="Q1052" s="37">
        <v>60.7475326</v>
      </c>
      <c r="R1052" s="38">
        <v>275257</v>
      </c>
      <c r="S1052" s="37">
        <v>2.1358600000000001</v>
      </c>
      <c r="T1052" s="38">
        <v>4</v>
      </c>
      <c r="U1052" s="38">
        <v>4</v>
      </c>
      <c r="V1052" s="38">
        <v>0</v>
      </c>
    </row>
    <row r="1053" spans="1:22" ht="13.5" customHeight="1" x14ac:dyDescent="0.2">
      <c r="A1053" s="32" t="s">
        <v>1049</v>
      </c>
      <c r="B1053" s="32" t="s">
        <v>8970</v>
      </c>
      <c r="C1053" s="32" t="s">
        <v>18152</v>
      </c>
      <c r="D1053" s="37">
        <v>5.1749299999999998</v>
      </c>
      <c r="E1053" s="39">
        <v>3302.96</v>
      </c>
      <c r="F1053" s="39">
        <v>12226</v>
      </c>
      <c r="G1053" s="39">
        <v>23329.51</v>
      </c>
      <c r="H1053" s="38">
        <v>17</v>
      </c>
      <c r="I1053" s="38">
        <v>24853</v>
      </c>
      <c r="J1053" s="37">
        <v>18.185599337999999</v>
      </c>
      <c r="K1053" s="37">
        <v>18.227058435</v>
      </c>
      <c r="L1053" s="37">
        <v>24.825516225000001</v>
      </c>
      <c r="M1053" s="37">
        <v>8.3195650131000001</v>
      </c>
      <c r="N1053" s="37">
        <v>25.382187897000001</v>
      </c>
      <c r="O1053" s="37">
        <v>29.122800343000002</v>
      </c>
      <c r="P1053" s="37">
        <v>9.0392398702999994</v>
      </c>
      <c r="Q1053" s="37">
        <v>89.073823099999998</v>
      </c>
      <c r="R1053" s="38">
        <v>579344</v>
      </c>
      <c r="S1053" s="37">
        <v>3.5638700000000001</v>
      </c>
      <c r="T1053" s="38">
        <v>10</v>
      </c>
      <c r="U1053" s="38">
        <v>15</v>
      </c>
      <c r="V1053" s="38">
        <v>3</v>
      </c>
    </row>
    <row r="1054" spans="1:22" ht="13.5" customHeight="1" x14ac:dyDescent="0.2">
      <c r="A1054" s="32" t="s">
        <v>1050</v>
      </c>
      <c r="B1054" s="32" t="s">
        <v>8971</v>
      </c>
      <c r="C1054" s="32" t="s">
        <v>18151</v>
      </c>
      <c r="D1054" s="37">
        <v>4.0371759999999997</v>
      </c>
      <c r="E1054" s="39">
        <v>1256.02</v>
      </c>
      <c r="F1054" s="39">
        <v>3620</v>
      </c>
      <c r="G1054" s="39">
        <v>7250.36</v>
      </c>
      <c r="H1054" s="38">
        <v>8</v>
      </c>
      <c r="I1054" s="38">
        <v>7381</v>
      </c>
      <c r="J1054" s="37">
        <v>23.152726071</v>
      </c>
      <c r="K1054" s="37">
        <v>21.185062794</v>
      </c>
      <c r="L1054" s="37">
        <v>36.177990704999999</v>
      </c>
      <c r="M1054" s="37">
        <v>5.5431157530000004</v>
      </c>
      <c r="N1054" s="37">
        <v>16.931042250000001</v>
      </c>
      <c r="O1054" s="37">
        <v>18.264193476999999</v>
      </c>
      <c r="P1054" s="37">
        <v>5.4321469574999997</v>
      </c>
      <c r="Q1054" s="37">
        <v>84.847829099999998</v>
      </c>
      <c r="R1054" s="38">
        <v>207267</v>
      </c>
      <c r="S1054" s="37">
        <v>2.1358600000000001</v>
      </c>
      <c r="T1054" s="38">
        <v>4</v>
      </c>
      <c r="U1054" s="38">
        <v>5</v>
      </c>
      <c r="V1054" s="38">
        <v>0</v>
      </c>
    </row>
    <row r="1055" spans="1:22" ht="13.5" customHeight="1" x14ac:dyDescent="0.2">
      <c r="A1055" s="32" t="s">
        <v>1051</v>
      </c>
      <c r="B1055" s="32" t="s">
        <v>8972</v>
      </c>
      <c r="C1055" s="32" t="s">
        <v>18151</v>
      </c>
      <c r="D1055" s="37">
        <v>9.1266549999999995</v>
      </c>
      <c r="E1055" s="39">
        <v>1774.02</v>
      </c>
      <c r="F1055" s="39">
        <v>4691</v>
      </c>
      <c r="G1055" s="39">
        <v>9106.06</v>
      </c>
      <c r="H1055" s="38">
        <v>12</v>
      </c>
      <c r="I1055" s="38">
        <v>9290</v>
      </c>
      <c r="J1055" s="37">
        <v>23.248311381000001</v>
      </c>
      <c r="K1055" s="37">
        <v>20.894431162</v>
      </c>
      <c r="L1055" s="37">
        <v>36.748504572000002</v>
      </c>
      <c r="M1055" s="37">
        <v>10.952104896</v>
      </c>
      <c r="N1055" s="37">
        <v>22.621128514999999</v>
      </c>
      <c r="O1055" s="37">
        <v>15.725031669</v>
      </c>
      <c r="P1055" s="37">
        <v>5.4</v>
      </c>
      <c r="Q1055" s="37">
        <v>93.639019399999995</v>
      </c>
      <c r="R1055" s="38">
        <v>269230</v>
      </c>
      <c r="S1055" s="37">
        <v>2.1358600000000001</v>
      </c>
      <c r="T1055" s="38">
        <v>7</v>
      </c>
      <c r="U1055" s="38">
        <v>9</v>
      </c>
      <c r="V1055" s="38">
        <v>1</v>
      </c>
    </row>
    <row r="1056" spans="1:22" ht="13.5" customHeight="1" x14ac:dyDescent="0.2">
      <c r="A1056" s="32" t="s">
        <v>1052</v>
      </c>
      <c r="B1056" s="32" t="s">
        <v>8973</v>
      </c>
      <c r="C1056" s="32" t="s">
        <v>18152</v>
      </c>
      <c r="D1056" s="37">
        <v>2.4394070000000001</v>
      </c>
      <c r="E1056" s="39">
        <v>1887.93</v>
      </c>
      <c r="F1056" s="39">
        <v>7979</v>
      </c>
      <c r="G1056" s="39">
        <v>10628.73</v>
      </c>
      <c r="H1056" s="38">
        <v>12</v>
      </c>
      <c r="I1056" s="38">
        <v>15897</v>
      </c>
      <c r="J1056" s="37">
        <v>18.936650451999999</v>
      </c>
      <c r="K1056" s="37">
        <v>14.20999495</v>
      </c>
      <c r="L1056" s="37">
        <v>17.355242445999998</v>
      </c>
      <c r="M1056" s="37">
        <v>17.142899756999999</v>
      </c>
      <c r="N1056" s="37">
        <v>15.490032430999999</v>
      </c>
      <c r="O1056" s="37">
        <v>12.046362625</v>
      </c>
      <c r="P1056" s="37">
        <v>9.4365999521999999</v>
      </c>
      <c r="Q1056" s="37">
        <v>80.711069800000004</v>
      </c>
      <c r="R1056" s="38">
        <v>393065</v>
      </c>
      <c r="S1056" s="37">
        <v>3.5638700000000001</v>
      </c>
      <c r="T1056" s="38">
        <v>4</v>
      </c>
      <c r="U1056" s="38">
        <v>4</v>
      </c>
      <c r="V1056" s="38">
        <v>1</v>
      </c>
    </row>
    <row r="1057" spans="1:22" ht="13.5" customHeight="1" x14ac:dyDescent="0.2">
      <c r="A1057" s="32" t="s">
        <v>1053</v>
      </c>
      <c r="B1057" s="32" t="s">
        <v>8974</v>
      </c>
      <c r="C1057" s="32" t="s">
        <v>18151</v>
      </c>
      <c r="D1057" s="37">
        <v>5.6951109999999998</v>
      </c>
      <c r="E1057" s="39">
        <v>749.99</v>
      </c>
      <c r="F1057" s="39">
        <v>1998</v>
      </c>
      <c r="G1057" s="39">
        <v>3941.84</v>
      </c>
      <c r="H1057" s="38">
        <v>3</v>
      </c>
      <c r="I1057" s="38">
        <v>4019</v>
      </c>
      <c r="J1057" s="37">
        <v>30.183313187</v>
      </c>
      <c r="K1057" s="37">
        <v>26.900943819999998</v>
      </c>
      <c r="L1057" s="37">
        <v>43.624494321999997</v>
      </c>
      <c r="M1057" s="37">
        <v>6.2637816963999997</v>
      </c>
      <c r="N1057" s="37">
        <v>15.432914857</v>
      </c>
      <c r="O1057" s="37">
        <v>8.9813501626000001</v>
      </c>
      <c r="P1057" s="37">
        <v>5.4</v>
      </c>
      <c r="Q1057" s="37">
        <v>71.976194300000003</v>
      </c>
      <c r="R1057" s="38">
        <v>104029</v>
      </c>
      <c r="S1057" s="37">
        <v>2.1358600000000001</v>
      </c>
      <c r="T1057" s="38">
        <v>2</v>
      </c>
      <c r="U1057" s="38">
        <v>1</v>
      </c>
      <c r="V1057" s="38">
        <v>1</v>
      </c>
    </row>
    <row r="1058" spans="1:22" ht="13.5" customHeight="1" x14ac:dyDescent="0.2">
      <c r="A1058" s="32" t="s">
        <v>1054</v>
      </c>
      <c r="B1058" s="32" t="s">
        <v>8975</v>
      </c>
      <c r="C1058" s="32" t="s">
        <v>18151</v>
      </c>
      <c r="D1058" s="37">
        <v>5.5287090000000001</v>
      </c>
      <c r="E1058" s="39">
        <v>1479</v>
      </c>
      <c r="F1058" s="39">
        <v>2750</v>
      </c>
      <c r="G1058" s="39">
        <v>5426.3</v>
      </c>
      <c r="H1058" s="38">
        <v>4</v>
      </c>
      <c r="I1058" s="38">
        <v>5541</v>
      </c>
      <c r="J1058" s="37">
        <v>21.647377832</v>
      </c>
      <c r="K1058" s="37">
        <v>20.025569312999998</v>
      </c>
      <c r="L1058" s="37">
        <v>34.656190350000003</v>
      </c>
      <c r="M1058" s="37">
        <v>8.5663731179999996</v>
      </c>
      <c r="N1058" s="37">
        <v>8.1538549982999999</v>
      </c>
      <c r="O1058" s="37">
        <v>6.9528156679000004</v>
      </c>
      <c r="P1058" s="37">
        <v>5.4</v>
      </c>
      <c r="Q1058" s="37">
        <v>65.880456699999996</v>
      </c>
      <c r="R1058" s="38">
        <v>189169</v>
      </c>
      <c r="S1058" s="37">
        <v>2.1358600000000001</v>
      </c>
      <c r="T1058" s="38">
        <v>2</v>
      </c>
      <c r="U1058" s="38">
        <v>3</v>
      </c>
      <c r="V1058" s="38">
        <v>1</v>
      </c>
    </row>
    <row r="1059" spans="1:22" ht="13.5" customHeight="1" x14ac:dyDescent="0.2">
      <c r="A1059" s="32" t="s">
        <v>1055</v>
      </c>
      <c r="B1059" s="32" t="s">
        <v>8976</v>
      </c>
      <c r="C1059" s="32" t="s">
        <v>18151</v>
      </c>
      <c r="D1059" s="37">
        <v>3.4823680000000001</v>
      </c>
      <c r="E1059" s="39">
        <v>1584.03</v>
      </c>
      <c r="F1059" s="39">
        <v>4106</v>
      </c>
      <c r="G1059" s="39">
        <v>7839.19</v>
      </c>
      <c r="H1059" s="38">
        <v>6</v>
      </c>
      <c r="I1059" s="38">
        <v>8137</v>
      </c>
      <c r="J1059" s="37">
        <v>5.1447227839999998</v>
      </c>
      <c r="K1059" s="37">
        <v>5.5168601151000001</v>
      </c>
      <c r="L1059" s="37">
        <v>7.734051172</v>
      </c>
      <c r="M1059" s="37">
        <v>19.641274579000001</v>
      </c>
      <c r="N1059" s="37">
        <v>6.3304645697000002</v>
      </c>
      <c r="O1059" s="37">
        <v>11.834209316999999</v>
      </c>
      <c r="P1059" s="37">
        <v>5.3928682171000002</v>
      </c>
      <c r="Q1059" s="37">
        <v>87.165307100000007</v>
      </c>
      <c r="R1059" s="38">
        <v>201115</v>
      </c>
      <c r="S1059" s="37">
        <v>2.1358600000000001</v>
      </c>
      <c r="T1059" s="38">
        <v>3</v>
      </c>
      <c r="U1059" s="38">
        <v>5</v>
      </c>
      <c r="V1059" s="38">
        <v>1</v>
      </c>
    </row>
    <row r="1060" spans="1:22" ht="13.5" customHeight="1" x14ac:dyDescent="0.2">
      <c r="A1060" s="32" t="s">
        <v>1056</v>
      </c>
      <c r="B1060" s="32" t="s">
        <v>8977</v>
      </c>
      <c r="C1060" s="32" t="s">
        <v>18151</v>
      </c>
      <c r="D1060" s="37">
        <v>11.845800000000001</v>
      </c>
      <c r="E1060" s="39">
        <v>1538.02</v>
      </c>
      <c r="F1060" s="39">
        <v>3675</v>
      </c>
      <c r="G1060" s="39">
        <v>7152.37</v>
      </c>
      <c r="H1060" s="38">
        <v>11</v>
      </c>
      <c r="I1060" s="38">
        <v>7326</v>
      </c>
      <c r="J1060" s="37">
        <v>22.719333260999999</v>
      </c>
      <c r="K1060" s="37">
        <v>27.650572240999999</v>
      </c>
      <c r="L1060" s="37">
        <v>28.912742608999999</v>
      </c>
      <c r="M1060" s="37">
        <v>7.3817377797999999</v>
      </c>
      <c r="N1060" s="37">
        <v>16.345118988999999</v>
      </c>
      <c r="O1060" s="37">
        <v>12.995338036</v>
      </c>
      <c r="P1060" s="37">
        <v>5.4</v>
      </c>
      <c r="Q1060" s="37">
        <v>84.117683900000003</v>
      </c>
      <c r="R1060" s="38">
        <v>164835</v>
      </c>
      <c r="S1060" s="37">
        <v>2.1358600000000001</v>
      </c>
      <c r="T1060" s="38">
        <v>6</v>
      </c>
      <c r="U1060" s="38">
        <v>7</v>
      </c>
      <c r="V1060" s="38">
        <v>1</v>
      </c>
    </row>
    <row r="1061" spans="1:22" ht="13.5" customHeight="1" x14ac:dyDescent="0.2">
      <c r="A1061" s="32" t="s">
        <v>1057</v>
      </c>
      <c r="B1061" s="32" t="s">
        <v>8978</v>
      </c>
      <c r="C1061" s="32" t="s">
        <v>18151</v>
      </c>
      <c r="D1061" s="37">
        <v>8.0371950000000005</v>
      </c>
      <c r="E1061" s="39">
        <v>1068.99</v>
      </c>
      <c r="F1061" s="39">
        <v>2607</v>
      </c>
      <c r="G1061" s="39">
        <v>5168.95</v>
      </c>
      <c r="H1061" s="38">
        <v>9</v>
      </c>
      <c r="I1061" s="38">
        <v>5253</v>
      </c>
      <c r="J1061" s="37">
        <v>20.482855018999999</v>
      </c>
      <c r="K1061" s="37">
        <v>16.038449621000002</v>
      </c>
      <c r="L1061" s="37">
        <v>34.015302157000001</v>
      </c>
      <c r="M1061" s="37">
        <v>7.6949941819000003</v>
      </c>
      <c r="N1061" s="37">
        <v>21.599243664999999</v>
      </c>
      <c r="O1061" s="37">
        <v>19.480571176000002</v>
      </c>
      <c r="P1061" s="37">
        <v>5.4</v>
      </c>
      <c r="Q1061" s="37">
        <v>81.025173300000006</v>
      </c>
      <c r="R1061" s="38">
        <v>115127</v>
      </c>
      <c r="S1061" s="37">
        <v>2.1358600000000001</v>
      </c>
      <c r="T1061" s="38">
        <v>5</v>
      </c>
      <c r="U1061" s="38">
        <v>7</v>
      </c>
      <c r="V1061" s="38">
        <v>2</v>
      </c>
    </row>
    <row r="1062" spans="1:22" ht="13.5" customHeight="1" x14ac:dyDescent="0.2">
      <c r="A1062" s="32" t="s">
        <v>1058</v>
      </c>
      <c r="B1062" s="32" t="s">
        <v>8979</v>
      </c>
      <c r="C1062" s="32" t="s">
        <v>18151</v>
      </c>
      <c r="D1062" s="37">
        <v>7.2203179999999998</v>
      </c>
      <c r="E1062" s="39">
        <v>1448.01</v>
      </c>
      <c r="F1062" s="39">
        <v>4497</v>
      </c>
      <c r="G1062" s="39">
        <v>8848.65</v>
      </c>
      <c r="H1062" s="38">
        <v>4</v>
      </c>
      <c r="I1062" s="38">
        <v>9032</v>
      </c>
      <c r="J1062" s="37">
        <v>16.300661106</v>
      </c>
      <c r="K1062" s="37">
        <v>16.152262319999998</v>
      </c>
      <c r="L1062" s="37">
        <v>29.865381266</v>
      </c>
      <c r="M1062" s="37">
        <v>11.257606903999999</v>
      </c>
      <c r="N1062" s="37">
        <v>14.318722806</v>
      </c>
      <c r="O1062" s="37">
        <v>14.171599185</v>
      </c>
      <c r="P1062" s="37">
        <v>5.3764916040999999</v>
      </c>
      <c r="Q1062" s="37">
        <v>71.514711800000001</v>
      </c>
      <c r="R1062" s="38">
        <v>230816</v>
      </c>
      <c r="S1062" s="37">
        <v>2.1358600000000001</v>
      </c>
      <c r="T1062" s="38">
        <v>1</v>
      </c>
      <c r="U1062" s="38">
        <v>1</v>
      </c>
      <c r="V1062" s="38">
        <v>2</v>
      </c>
    </row>
    <row r="1063" spans="1:22" ht="13.5" customHeight="1" x14ac:dyDescent="0.2">
      <c r="A1063" s="32" t="s">
        <v>1059</v>
      </c>
      <c r="B1063" s="32" t="s">
        <v>8980</v>
      </c>
      <c r="C1063" s="32" t="s">
        <v>18151</v>
      </c>
      <c r="D1063" s="37">
        <v>10.366849999999999</v>
      </c>
      <c r="E1063" s="39">
        <v>2551.9699999999998</v>
      </c>
      <c r="F1063" s="39">
        <v>7286</v>
      </c>
      <c r="G1063" s="39">
        <v>14654.06</v>
      </c>
      <c r="H1063" s="38">
        <v>16</v>
      </c>
      <c r="I1063" s="38">
        <v>14909</v>
      </c>
      <c r="J1063" s="37">
        <v>20.071827141</v>
      </c>
      <c r="K1063" s="37">
        <v>17.730883606999999</v>
      </c>
      <c r="L1063" s="37">
        <v>33.757967413000003</v>
      </c>
      <c r="M1063" s="37">
        <v>4.9916210806999999</v>
      </c>
      <c r="N1063" s="37">
        <v>26.385818231999998</v>
      </c>
      <c r="O1063" s="37">
        <v>24.880053173</v>
      </c>
      <c r="P1063" s="37">
        <v>5.5970479451999999</v>
      </c>
      <c r="Q1063" s="37">
        <v>72.146998699999997</v>
      </c>
      <c r="R1063" s="38">
        <v>307868</v>
      </c>
      <c r="S1063" s="37">
        <v>2.1358600000000001</v>
      </c>
      <c r="T1063" s="38">
        <v>8</v>
      </c>
      <c r="U1063" s="38">
        <v>12</v>
      </c>
      <c r="V1063" s="38">
        <v>2</v>
      </c>
    </row>
    <row r="1064" spans="1:22" ht="13.5" customHeight="1" x14ac:dyDescent="0.2">
      <c r="A1064" s="32" t="s">
        <v>1060</v>
      </c>
      <c r="B1064" s="32" t="s">
        <v>8981</v>
      </c>
      <c r="C1064" s="32" t="s">
        <v>18151</v>
      </c>
      <c r="D1064" s="37">
        <v>6.4674769999999997</v>
      </c>
      <c r="E1064" s="39">
        <v>1846</v>
      </c>
      <c r="F1064" s="39">
        <v>4282</v>
      </c>
      <c r="G1064" s="39">
        <v>8430.3700000000008</v>
      </c>
      <c r="H1064" s="38">
        <v>9</v>
      </c>
      <c r="I1064" s="38">
        <v>8525</v>
      </c>
      <c r="J1064" s="37">
        <v>10.382239631999999</v>
      </c>
      <c r="K1064" s="37">
        <v>8.4340400622999994</v>
      </c>
      <c r="L1064" s="37">
        <v>15.700629042999999</v>
      </c>
      <c r="M1064" s="37">
        <v>33.322178489999999</v>
      </c>
      <c r="N1064" s="37">
        <v>9.7016250872000001</v>
      </c>
      <c r="O1064" s="37">
        <v>22.664922839999999</v>
      </c>
      <c r="P1064" s="37">
        <v>5.3789192547000004</v>
      </c>
      <c r="Q1064" s="37">
        <v>94.946514399999998</v>
      </c>
      <c r="R1064" s="38">
        <v>155441</v>
      </c>
      <c r="S1064" s="37">
        <v>2.1358600000000001</v>
      </c>
      <c r="T1064" s="38">
        <v>4</v>
      </c>
      <c r="U1064" s="38">
        <v>9</v>
      </c>
      <c r="V1064" s="38">
        <v>1</v>
      </c>
    </row>
    <row r="1065" spans="1:22" ht="13.5" customHeight="1" x14ac:dyDescent="0.2">
      <c r="A1065" s="32" t="s">
        <v>1061</v>
      </c>
      <c r="B1065" s="32" t="s">
        <v>8982</v>
      </c>
      <c r="C1065" s="32" t="s">
        <v>18151</v>
      </c>
      <c r="D1065" s="37">
        <v>8.3140870000000007</v>
      </c>
      <c r="E1065" s="39">
        <v>1754</v>
      </c>
      <c r="F1065" s="39">
        <v>4216</v>
      </c>
      <c r="G1065" s="39">
        <v>8425.0400000000009</v>
      </c>
      <c r="H1065" s="38">
        <v>6</v>
      </c>
      <c r="I1065" s="38">
        <v>8549</v>
      </c>
      <c r="J1065" s="37">
        <v>8.1269257100000001</v>
      </c>
      <c r="K1065" s="37">
        <v>14.035982733000001</v>
      </c>
      <c r="L1065" s="37">
        <v>13.538231048</v>
      </c>
      <c r="M1065" s="37">
        <v>19.065539778000002</v>
      </c>
      <c r="N1065" s="37">
        <v>6.6488625723999997</v>
      </c>
      <c r="O1065" s="37">
        <v>13.465728543999999</v>
      </c>
      <c r="P1065" s="37">
        <v>5.4</v>
      </c>
      <c r="Q1065" s="37">
        <v>75.514716300000003</v>
      </c>
      <c r="R1065" s="38">
        <v>252013</v>
      </c>
      <c r="S1065" s="37">
        <v>2.1358600000000001</v>
      </c>
      <c r="T1065" s="38">
        <v>3</v>
      </c>
      <c r="U1065" s="38">
        <v>4</v>
      </c>
      <c r="V1065" s="38">
        <v>2</v>
      </c>
    </row>
    <row r="1066" spans="1:22" ht="13.5" customHeight="1" x14ac:dyDescent="0.2">
      <c r="A1066" s="32" t="s">
        <v>1062</v>
      </c>
      <c r="B1066" s="32" t="s">
        <v>8983</v>
      </c>
      <c r="C1066" s="32" t="s">
        <v>18152</v>
      </c>
      <c r="D1066" s="37">
        <v>3.736253</v>
      </c>
      <c r="E1066" s="39">
        <v>2421.0100000000002</v>
      </c>
      <c r="F1066" s="39">
        <v>5562</v>
      </c>
      <c r="G1066" s="39">
        <v>10230.280000000001</v>
      </c>
      <c r="H1066" s="38">
        <v>11</v>
      </c>
      <c r="I1066" s="38">
        <v>10903</v>
      </c>
      <c r="J1066" s="37">
        <v>10.350024285</v>
      </c>
      <c r="K1066" s="37">
        <v>12.050568239</v>
      </c>
      <c r="L1066" s="37">
        <v>11.605239361000001</v>
      </c>
      <c r="M1066" s="37">
        <v>10.410733710000001</v>
      </c>
      <c r="N1066" s="37">
        <v>13.587403302</v>
      </c>
      <c r="O1066" s="37">
        <v>21.122008173000001</v>
      </c>
      <c r="P1066" s="37">
        <v>9.8593168681000005</v>
      </c>
      <c r="Q1066" s="37">
        <v>89.424813299999997</v>
      </c>
      <c r="R1066" s="38">
        <v>261096</v>
      </c>
      <c r="S1066" s="37">
        <v>3.5638700000000001</v>
      </c>
      <c r="T1066" s="38">
        <v>4</v>
      </c>
      <c r="U1066" s="38">
        <v>10</v>
      </c>
      <c r="V1066" s="38">
        <v>0</v>
      </c>
    </row>
    <row r="1067" spans="1:22" ht="13.5" customHeight="1" x14ac:dyDescent="0.2">
      <c r="A1067" s="32" t="s">
        <v>1063</v>
      </c>
      <c r="B1067" s="32" t="s">
        <v>8984</v>
      </c>
      <c r="C1067" s="32" t="s">
        <v>18151</v>
      </c>
      <c r="D1067" s="37">
        <v>10.8405</v>
      </c>
      <c r="E1067" s="39">
        <v>1373.02</v>
      </c>
      <c r="F1067" s="39">
        <v>3775</v>
      </c>
      <c r="G1067" s="39">
        <v>7479.28</v>
      </c>
      <c r="H1067" s="38">
        <v>6</v>
      </c>
      <c r="I1067" s="38">
        <v>7653</v>
      </c>
      <c r="J1067" s="37">
        <v>14.561000682</v>
      </c>
      <c r="K1067" s="37">
        <v>25.309076814000001</v>
      </c>
      <c r="L1067" s="37">
        <v>19.061645403</v>
      </c>
      <c r="M1067" s="37">
        <v>17.080948188000001</v>
      </c>
      <c r="N1067" s="37">
        <v>20.065357992999999</v>
      </c>
      <c r="O1067" s="37">
        <v>14.731302892</v>
      </c>
      <c r="P1067" s="37">
        <v>5.4</v>
      </c>
      <c r="Q1067" s="37">
        <v>83.026838100000006</v>
      </c>
      <c r="R1067" s="38">
        <v>182759</v>
      </c>
      <c r="S1067" s="37">
        <v>2.1358600000000001</v>
      </c>
      <c r="T1067" s="38">
        <v>3</v>
      </c>
      <c r="U1067" s="38">
        <v>6</v>
      </c>
      <c r="V1067" s="38">
        <v>0</v>
      </c>
    </row>
    <row r="1068" spans="1:22" ht="13.5" customHeight="1" x14ac:dyDescent="0.2">
      <c r="A1068" s="32" t="s">
        <v>1064</v>
      </c>
      <c r="B1068" s="32" t="s">
        <v>8985</v>
      </c>
      <c r="C1068" s="32" t="s">
        <v>18152</v>
      </c>
      <c r="D1068" s="37">
        <v>7.6431940000000003</v>
      </c>
      <c r="E1068" s="39">
        <v>2193.0300000000002</v>
      </c>
      <c r="F1068" s="39">
        <v>5272</v>
      </c>
      <c r="G1068" s="39">
        <v>10245.27</v>
      </c>
      <c r="H1068" s="38">
        <v>7</v>
      </c>
      <c r="I1068" s="38">
        <v>10548</v>
      </c>
      <c r="J1068" s="37">
        <v>12.258993149</v>
      </c>
      <c r="K1068" s="37">
        <v>8.9333796250000006</v>
      </c>
      <c r="L1068" s="37">
        <v>15.170281342999999</v>
      </c>
      <c r="M1068" s="37">
        <v>6.5749986599000003</v>
      </c>
      <c r="N1068" s="37">
        <v>16.975307415</v>
      </c>
      <c r="O1068" s="37">
        <v>18.235456591999998</v>
      </c>
      <c r="P1068" s="37">
        <v>5.4658624577000001</v>
      </c>
      <c r="Q1068" s="37">
        <v>84.020026700000003</v>
      </c>
      <c r="R1068" s="38">
        <v>306786</v>
      </c>
      <c r="S1068" s="37">
        <v>3.5638700000000001</v>
      </c>
      <c r="T1068" s="38">
        <v>5</v>
      </c>
      <c r="U1068" s="38">
        <v>6</v>
      </c>
      <c r="V1068" s="38">
        <v>1</v>
      </c>
    </row>
    <row r="1069" spans="1:22" ht="13.5" customHeight="1" x14ac:dyDescent="0.2">
      <c r="A1069" s="32" t="s">
        <v>1065</v>
      </c>
      <c r="B1069" s="32" t="s">
        <v>8986</v>
      </c>
      <c r="C1069" s="32" t="s">
        <v>18151</v>
      </c>
      <c r="D1069" s="37">
        <v>5.3253950000000003</v>
      </c>
      <c r="E1069" s="39">
        <v>1983.03</v>
      </c>
      <c r="F1069" s="39">
        <v>4408</v>
      </c>
      <c r="G1069" s="39">
        <v>8434.6200000000008</v>
      </c>
      <c r="H1069" s="38">
        <v>5</v>
      </c>
      <c r="I1069" s="38">
        <v>8691</v>
      </c>
      <c r="J1069" s="37">
        <v>10.730879391</v>
      </c>
      <c r="K1069" s="37">
        <v>16.773321459000002</v>
      </c>
      <c r="L1069" s="37">
        <v>10.088221163</v>
      </c>
      <c r="M1069" s="37">
        <v>10.118107955999999</v>
      </c>
      <c r="N1069" s="37">
        <v>9.8035630999999999</v>
      </c>
      <c r="O1069" s="37">
        <v>8.3107290401</v>
      </c>
      <c r="P1069" s="37">
        <v>5.4</v>
      </c>
      <c r="Q1069" s="37">
        <v>92.567715800000002</v>
      </c>
      <c r="R1069" s="38">
        <v>198055</v>
      </c>
      <c r="S1069" s="37">
        <v>2.1358600000000001</v>
      </c>
      <c r="T1069" s="38">
        <v>2</v>
      </c>
      <c r="U1069" s="38">
        <v>5</v>
      </c>
      <c r="V1069" s="38">
        <v>2</v>
      </c>
    </row>
    <row r="1070" spans="1:22" ht="13.5" customHeight="1" x14ac:dyDescent="0.2">
      <c r="A1070" s="32" t="s">
        <v>1066</v>
      </c>
      <c r="B1070" s="32" t="s">
        <v>8987</v>
      </c>
      <c r="C1070" s="32" t="s">
        <v>18152</v>
      </c>
      <c r="D1070" s="37">
        <v>6.4599609999999998</v>
      </c>
      <c r="E1070" s="39">
        <v>2376.9499999999998</v>
      </c>
      <c r="F1070" s="39">
        <v>6068</v>
      </c>
      <c r="G1070" s="39">
        <v>11584.84</v>
      </c>
      <c r="H1070" s="38">
        <v>7</v>
      </c>
      <c r="I1070" s="38">
        <v>12094</v>
      </c>
      <c r="J1070" s="37">
        <v>20.362231473000001</v>
      </c>
      <c r="K1070" s="37">
        <v>16.627309484000001</v>
      </c>
      <c r="L1070" s="37">
        <v>26.516877869000002</v>
      </c>
      <c r="M1070" s="37">
        <v>7.9008212058999998</v>
      </c>
      <c r="N1070" s="37">
        <v>24.246818408999999</v>
      </c>
      <c r="O1070" s="37">
        <v>24.489206192000001</v>
      </c>
      <c r="P1070" s="37">
        <v>9.9526644615999995</v>
      </c>
      <c r="Q1070" s="37">
        <v>84.270140799999993</v>
      </c>
      <c r="R1070" s="38">
        <v>253937</v>
      </c>
      <c r="S1070" s="37">
        <v>3.5638700000000001</v>
      </c>
      <c r="T1070" s="38">
        <v>2</v>
      </c>
      <c r="U1070" s="38">
        <v>6</v>
      </c>
      <c r="V1070" s="38">
        <v>3</v>
      </c>
    </row>
    <row r="1071" spans="1:22" ht="13.5" customHeight="1" x14ac:dyDescent="0.2">
      <c r="A1071" s="32" t="s">
        <v>1067</v>
      </c>
      <c r="B1071" s="32" t="s">
        <v>8988</v>
      </c>
      <c r="C1071" s="32" t="s">
        <v>18151</v>
      </c>
      <c r="D1071" s="37">
        <v>4.1525509999999999</v>
      </c>
      <c r="E1071" s="39">
        <v>2646.98</v>
      </c>
      <c r="F1071" s="39">
        <v>6742</v>
      </c>
      <c r="G1071" s="39">
        <v>13052.03</v>
      </c>
      <c r="H1071" s="38">
        <v>14</v>
      </c>
      <c r="I1071" s="38">
        <v>13347</v>
      </c>
      <c r="J1071" s="37">
        <v>10.61689733</v>
      </c>
      <c r="K1071" s="37">
        <v>8.9683964741000004</v>
      </c>
      <c r="L1071" s="37">
        <v>13.818177232</v>
      </c>
      <c r="M1071" s="37">
        <v>16.950637835999999</v>
      </c>
      <c r="N1071" s="37">
        <v>7.3877533739999999</v>
      </c>
      <c r="O1071" s="37">
        <v>20.533175417999999</v>
      </c>
      <c r="P1071" s="37">
        <v>5.3978844458999999</v>
      </c>
      <c r="Q1071" s="37">
        <v>80.1556432</v>
      </c>
      <c r="R1071" s="38">
        <v>304950</v>
      </c>
      <c r="S1071" s="37">
        <v>2.1358600000000001</v>
      </c>
      <c r="T1071" s="38">
        <v>7</v>
      </c>
      <c r="U1071" s="38">
        <v>13</v>
      </c>
      <c r="V1071" s="38">
        <v>2</v>
      </c>
    </row>
    <row r="1072" spans="1:22" ht="13.5" customHeight="1" x14ac:dyDescent="0.2">
      <c r="A1072" s="32" t="s">
        <v>1068</v>
      </c>
      <c r="B1072" s="32" t="s">
        <v>8989</v>
      </c>
      <c r="C1072" s="32" t="s">
        <v>18151</v>
      </c>
      <c r="D1072" s="37">
        <v>5.7298900000000001</v>
      </c>
      <c r="E1072" s="39">
        <v>1467</v>
      </c>
      <c r="F1072" s="39">
        <v>2505</v>
      </c>
      <c r="G1072" s="39">
        <v>4798.5600000000004</v>
      </c>
      <c r="H1072" s="38">
        <v>4</v>
      </c>
      <c r="I1072" s="38">
        <v>4890</v>
      </c>
      <c r="J1072" s="37">
        <v>9.4677776716000004</v>
      </c>
      <c r="K1072" s="37">
        <v>10.593868219999999</v>
      </c>
      <c r="L1072" s="37">
        <v>10.368857378</v>
      </c>
      <c r="M1072" s="37">
        <v>6.1767550512999998</v>
      </c>
      <c r="N1072" s="37">
        <v>10.503210306</v>
      </c>
      <c r="O1072" s="37">
        <v>7.5095741865000001</v>
      </c>
      <c r="P1072" s="37">
        <v>5.4</v>
      </c>
      <c r="Q1072" s="37">
        <v>73.993256099999996</v>
      </c>
      <c r="R1072" s="38">
        <v>137168</v>
      </c>
      <c r="S1072" s="37">
        <v>2.1358600000000001</v>
      </c>
      <c r="T1072" s="38">
        <v>2</v>
      </c>
      <c r="U1072" s="38">
        <v>4</v>
      </c>
      <c r="V1072" s="38">
        <v>1</v>
      </c>
    </row>
    <row r="1073" spans="1:22" ht="13.5" customHeight="1" x14ac:dyDescent="0.2">
      <c r="A1073" s="32" t="s">
        <v>1069</v>
      </c>
      <c r="B1073" s="32" t="s">
        <v>8990</v>
      </c>
      <c r="C1073" s="32" t="s">
        <v>18152</v>
      </c>
      <c r="D1073" s="37">
        <v>4.4742179999999996</v>
      </c>
      <c r="E1073" s="39">
        <v>2305.0100000000002</v>
      </c>
      <c r="F1073" s="39">
        <v>7643</v>
      </c>
      <c r="G1073" s="39">
        <v>11424.82</v>
      </c>
      <c r="H1073" s="38">
        <v>11</v>
      </c>
      <c r="I1073" s="38">
        <v>15912</v>
      </c>
      <c r="J1073" s="37">
        <v>45.035282137999999</v>
      </c>
      <c r="K1073" s="37">
        <v>32.082074239000001</v>
      </c>
      <c r="L1073" s="37">
        <v>43.223848937</v>
      </c>
      <c r="M1073" s="37">
        <v>8.4220920743000001</v>
      </c>
      <c r="N1073" s="37">
        <v>35.637960454999998</v>
      </c>
      <c r="O1073" s="37">
        <v>47.467714708000003</v>
      </c>
      <c r="P1073" s="37">
        <v>9.9057977610000005</v>
      </c>
      <c r="Q1073" s="37">
        <v>86.004646399999999</v>
      </c>
      <c r="R1073" s="38">
        <v>342238</v>
      </c>
      <c r="S1073" s="37">
        <v>3.5638700000000001</v>
      </c>
      <c r="T1073" s="38">
        <v>6</v>
      </c>
      <c r="U1073" s="38">
        <v>9</v>
      </c>
      <c r="V1073" s="38">
        <v>1</v>
      </c>
    </row>
    <row r="1074" spans="1:22" ht="13.5" customHeight="1" x14ac:dyDescent="0.2">
      <c r="A1074" s="32" t="s">
        <v>1070</v>
      </c>
      <c r="B1074" s="32" t="s">
        <v>8991</v>
      </c>
      <c r="C1074" s="32" t="s">
        <v>18152</v>
      </c>
      <c r="D1074" s="37">
        <v>2.8218510000000001</v>
      </c>
      <c r="E1074" s="39">
        <v>2346.92</v>
      </c>
      <c r="F1074" s="39">
        <v>10298</v>
      </c>
      <c r="G1074" s="39">
        <v>14353.95</v>
      </c>
      <c r="H1074" s="38">
        <v>13</v>
      </c>
      <c r="I1074" s="38">
        <v>20830</v>
      </c>
      <c r="J1074" s="37">
        <v>29.928637624</v>
      </c>
      <c r="K1074" s="37">
        <v>19.255808482999999</v>
      </c>
      <c r="L1074" s="37">
        <v>30.726701037000002</v>
      </c>
      <c r="M1074" s="37">
        <v>11.353907091</v>
      </c>
      <c r="N1074" s="37">
        <v>25.242764513000001</v>
      </c>
      <c r="O1074" s="37">
        <v>38.353659721</v>
      </c>
      <c r="P1074" s="37">
        <v>9.9278234603000008</v>
      </c>
      <c r="Q1074" s="37">
        <v>81.477380999999994</v>
      </c>
      <c r="R1074" s="38">
        <v>449079</v>
      </c>
      <c r="S1074" s="37">
        <v>3.5638700000000001</v>
      </c>
      <c r="T1074" s="38">
        <v>5</v>
      </c>
      <c r="U1074" s="38">
        <v>10</v>
      </c>
      <c r="V1074" s="38">
        <v>2</v>
      </c>
    </row>
    <row r="1075" spans="1:22" ht="13.5" customHeight="1" x14ac:dyDescent="0.2">
      <c r="A1075" s="32" t="s">
        <v>1071</v>
      </c>
      <c r="B1075" s="32" t="s">
        <v>8992</v>
      </c>
      <c r="C1075" s="32" t="s">
        <v>18152</v>
      </c>
      <c r="D1075" s="37">
        <v>6.5747390000000001</v>
      </c>
      <c r="E1075" s="39">
        <v>1837.03</v>
      </c>
      <c r="F1075" s="39">
        <v>5261</v>
      </c>
      <c r="G1075" s="39">
        <v>9234.9699999999993</v>
      </c>
      <c r="H1075" s="38">
        <v>15</v>
      </c>
      <c r="I1075" s="38">
        <v>10829</v>
      </c>
      <c r="J1075" s="37">
        <v>22.004418228999999</v>
      </c>
      <c r="K1075" s="37">
        <v>25.080955006</v>
      </c>
      <c r="L1075" s="37">
        <v>17.594213449000002</v>
      </c>
      <c r="M1075" s="37">
        <v>9.0355460742000009</v>
      </c>
      <c r="N1075" s="37">
        <v>30.791160815000001</v>
      </c>
      <c r="O1075" s="37">
        <v>39.778211505000002</v>
      </c>
      <c r="P1075" s="37">
        <v>10</v>
      </c>
      <c r="Q1075" s="37">
        <v>90.327362800000003</v>
      </c>
      <c r="R1075" s="38">
        <v>239892</v>
      </c>
      <c r="S1075" s="37">
        <v>3.5638700000000001</v>
      </c>
      <c r="T1075" s="38">
        <v>10</v>
      </c>
      <c r="U1075" s="38">
        <v>12</v>
      </c>
      <c r="V1075" s="38">
        <v>2</v>
      </c>
    </row>
    <row r="1076" spans="1:22" ht="13.5" customHeight="1" x14ac:dyDescent="0.2">
      <c r="A1076" s="32" t="s">
        <v>1072</v>
      </c>
      <c r="B1076" s="32" t="s">
        <v>8993</v>
      </c>
      <c r="C1076" s="32" t="s">
        <v>18151</v>
      </c>
      <c r="D1076" s="37">
        <v>9.6757050000000007</v>
      </c>
      <c r="E1076" s="39">
        <v>1589.99</v>
      </c>
      <c r="F1076" s="39">
        <v>4464</v>
      </c>
      <c r="G1076" s="39">
        <v>8596.91</v>
      </c>
      <c r="H1076" s="38">
        <v>6</v>
      </c>
      <c r="I1076" s="38">
        <v>8802</v>
      </c>
      <c r="J1076" s="37">
        <v>14.172128262999999</v>
      </c>
      <c r="K1076" s="37">
        <v>24.720038424999998</v>
      </c>
      <c r="L1076" s="37">
        <v>17.822998704</v>
      </c>
      <c r="M1076" s="37">
        <v>18.172127835000001</v>
      </c>
      <c r="N1076" s="37">
        <v>19.244534390999998</v>
      </c>
      <c r="O1076" s="37">
        <v>14.610795551000001</v>
      </c>
      <c r="P1076" s="37">
        <v>5.3986994044000003</v>
      </c>
      <c r="Q1076" s="37">
        <v>79.454716199999993</v>
      </c>
      <c r="R1076" s="38">
        <v>229848</v>
      </c>
      <c r="S1076" s="37">
        <v>2.1358600000000001</v>
      </c>
      <c r="T1076" s="38">
        <v>2</v>
      </c>
      <c r="U1076" s="38">
        <v>6</v>
      </c>
      <c r="V1076" s="38">
        <v>1</v>
      </c>
    </row>
    <row r="1077" spans="1:22" ht="13.5" customHeight="1" x14ac:dyDescent="0.2">
      <c r="A1077" s="32" t="s">
        <v>1073</v>
      </c>
      <c r="B1077" s="32" t="s">
        <v>8994</v>
      </c>
      <c r="C1077" s="32" t="s">
        <v>18151</v>
      </c>
      <c r="D1077" s="37">
        <v>3.8618709999999998</v>
      </c>
      <c r="E1077" s="39">
        <v>1457.99</v>
      </c>
      <c r="F1077" s="39">
        <v>2935</v>
      </c>
      <c r="G1077" s="39">
        <v>5714.98</v>
      </c>
      <c r="H1077" s="38">
        <v>4</v>
      </c>
      <c r="I1077" s="38">
        <v>5815</v>
      </c>
      <c r="J1077" s="37">
        <v>6.3125857908</v>
      </c>
      <c r="K1077" s="37">
        <v>5.2486808416999997</v>
      </c>
      <c r="L1077" s="37">
        <v>7.3206686506</v>
      </c>
      <c r="M1077" s="37">
        <v>52.123023367000002</v>
      </c>
      <c r="N1077" s="37">
        <v>4.344410442</v>
      </c>
      <c r="O1077" s="37">
        <v>22.270598029999999</v>
      </c>
      <c r="P1077" s="37">
        <v>5.4</v>
      </c>
      <c r="Q1077" s="37">
        <v>99.517717899999994</v>
      </c>
      <c r="R1077" s="38">
        <v>140497</v>
      </c>
      <c r="S1077" s="37">
        <v>2.1358600000000001</v>
      </c>
      <c r="T1077" s="38">
        <v>3</v>
      </c>
      <c r="U1077" s="38">
        <v>3</v>
      </c>
      <c r="V1077" s="38">
        <v>1</v>
      </c>
    </row>
    <row r="1078" spans="1:22" ht="13.5" customHeight="1" x14ac:dyDescent="0.2">
      <c r="A1078" s="32" t="s">
        <v>1074</v>
      </c>
      <c r="B1078" s="32" t="s">
        <v>8995</v>
      </c>
      <c r="C1078" s="32" t="s">
        <v>18151</v>
      </c>
      <c r="D1078" s="37">
        <v>2.803874</v>
      </c>
      <c r="E1078" s="39">
        <v>695.02</v>
      </c>
      <c r="F1078" s="39">
        <v>1659</v>
      </c>
      <c r="G1078" s="39">
        <v>3340.4</v>
      </c>
      <c r="H1078" s="38">
        <v>3</v>
      </c>
      <c r="I1078" s="38">
        <v>3367</v>
      </c>
      <c r="J1078" s="37">
        <v>7.4154675515999999</v>
      </c>
      <c r="K1078" s="37">
        <v>5.6881133767999996</v>
      </c>
      <c r="L1078" s="37">
        <v>11.959296425</v>
      </c>
      <c r="M1078" s="37">
        <v>25.815432056999999</v>
      </c>
      <c r="N1078" s="37">
        <v>4.5595177743999997</v>
      </c>
      <c r="O1078" s="37">
        <v>22.077277265999999</v>
      </c>
      <c r="P1078" s="37">
        <v>5.4</v>
      </c>
      <c r="Q1078" s="37">
        <v>94.875876000000005</v>
      </c>
      <c r="R1078" s="38">
        <v>75089</v>
      </c>
      <c r="S1078" s="37">
        <v>2.1358600000000001</v>
      </c>
      <c r="T1078" s="38">
        <v>2</v>
      </c>
      <c r="U1078" s="38">
        <v>3</v>
      </c>
      <c r="V1078" s="38">
        <v>2</v>
      </c>
    </row>
    <row r="1079" spans="1:22" ht="13.5" customHeight="1" x14ac:dyDescent="0.2">
      <c r="A1079" s="32" t="s">
        <v>1075</v>
      </c>
      <c r="B1079" s="32" t="s">
        <v>8996</v>
      </c>
      <c r="C1079" s="32" t="s">
        <v>18134</v>
      </c>
      <c r="D1079" s="37">
        <v>13.951090000000001</v>
      </c>
      <c r="E1079" s="39">
        <v>590.01</v>
      </c>
      <c r="F1079" s="39">
        <v>1753</v>
      </c>
      <c r="G1079" s="39">
        <v>3503.33</v>
      </c>
      <c r="H1079" s="38">
        <v>2</v>
      </c>
      <c r="I1079" s="38">
        <v>3595</v>
      </c>
      <c r="J1079" s="37">
        <v>24.410496589000001</v>
      </c>
      <c r="K1079" s="37">
        <v>26.010495432999999</v>
      </c>
      <c r="L1079" s="37">
        <v>24.604732503000001</v>
      </c>
      <c r="M1079" s="37">
        <v>7.8050372584999996</v>
      </c>
      <c r="N1079" s="37">
        <v>19.380200219999999</v>
      </c>
      <c r="O1079" s="37">
        <v>20.208720082999999</v>
      </c>
      <c r="P1079" s="37">
        <v>5.4</v>
      </c>
      <c r="Q1079" s="37">
        <v>88.382721099999998</v>
      </c>
      <c r="R1079" s="38">
        <v>71324</v>
      </c>
      <c r="S1079" s="37">
        <v>1.72332</v>
      </c>
      <c r="T1079" s="38">
        <v>1</v>
      </c>
      <c r="U1079" s="38">
        <v>1</v>
      </c>
      <c r="V1079" s="38">
        <v>1</v>
      </c>
    </row>
    <row r="1080" spans="1:22" ht="13.5" customHeight="1" x14ac:dyDescent="0.2">
      <c r="A1080" s="32" t="s">
        <v>1076</v>
      </c>
      <c r="B1080" s="32" t="s">
        <v>8997</v>
      </c>
      <c r="C1080" s="32" t="s">
        <v>18151</v>
      </c>
      <c r="D1080" s="37">
        <v>0.88257799999999997</v>
      </c>
      <c r="E1080" s="39">
        <v>551.01</v>
      </c>
      <c r="F1080" s="39">
        <v>1440</v>
      </c>
      <c r="G1080" s="39">
        <v>3121.99</v>
      </c>
      <c r="H1080" s="38">
        <v>2</v>
      </c>
      <c r="I1080" s="38">
        <v>3166</v>
      </c>
      <c r="J1080" s="37">
        <v>21.978457289000001</v>
      </c>
      <c r="K1080" s="37">
        <v>18.737458930999999</v>
      </c>
      <c r="L1080" s="37">
        <v>37.043956467000001</v>
      </c>
      <c r="M1080" s="37">
        <v>7.1549197108999998</v>
      </c>
      <c r="N1080" s="37">
        <v>19.664973973999999</v>
      </c>
      <c r="O1080" s="37">
        <v>13.430103678</v>
      </c>
      <c r="P1080" s="37">
        <v>5.8110275689000002</v>
      </c>
      <c r="Q1080" s="37">
        <v>83.726219700000001</v>
      </c>
      <c r="R1080" s="38">
        <v>57468</v>
      </c>
      <c r="S1080" s="37">
        <v>2.1358600000000001</v>
      </c>
      <c r="T1080" s="38">
        <v>0</v>
      </c>
      <c r="U1080" s="38">
        <v>2</v>
      </c>
      <c r="V1080" s="38">
        <v>1</v>
      </c>
    </row>
    <row r="1081" spans="1:22" ht="13.5" customHeight="1" x14ac:dyDescent="0.2">
      <c r="A1081" s="32" t="s">
        <v>1077</v>
      </c>
      <c r="B1081" s="32" t="s">
        <v>8998</v>
      </c>
      <c r="C1081" s="32" t="s">
        <v>18151</v>
      </c>
      <c r="D1081" s="37">
        <v>8.2950149999999994</v>
      </c>
      <c r="E1081" s="39">
        <v>1581.96</v>
      </c>
      <c r="F1081" s="39">
        <v>4077</v>
      </c>
      <c r="G1081" s="39">
        <v>7963.11</v>
      </c>
      <c r="H1081" s="38">
        <v>4</v>
      </c>
      <c r="I1081" s="38">
        <v>8077</v>
      </c>
      <c r="J1081" s="37">
        <v>7.2332527218999996</v>
      </c>
      <c r="K1081" s="37">
        <v>13.801346984</v>
      </c>
      <c r="L1081" s="37">
        <v>9.5929246819999996</v>
      </c>
      <c r="M1081" s="37">
        <v>15.584465523</v>
      </c>
      <c r="N1081" s="37">
        <v>7.0309291305999997</v>
      </c>
      <c r="O1081" s="37">
        <v>13.68158916</v>
      </c>
      <c r="P1081" s="37">
        <v>5.4159588327000003</v>
      </c>
      <c r="Q1081" s="37">
        <v>84.403150100000005</v>
      </c>
      <c r="R1081" s="38">
        <v>200970</v>
      </c>
      <c r="S1081" s="37">
        <v>2.1358600000000001</v>
      </c>
      <c r="T1081" s="38">
        <v>2</v>
      </c>
      <c r="U1081" s="38">
        <v>4</v>
      </c>
      <c r="V1081" s="38">
        <v>2</v>
      </c>
    </row>
    <row r="1082" spans="1:22" ht="13.5" customHeight="1" x14ac:dyDescent="0.2">
      <c r="A1082" s="32" t="s">
        <v>1078</v>
      </c>
      <c r="B1082" s="32" t="s">
        <v>8999</v>
      </c>
      <c r="C1082" s="32" t="s">
        <v>18134</v>
      </c>
      <c r="D1082" s="37">
        <v>7.6688580000000002</v>
      </c>
      <c r="E1082" s="39">
        <v>2181.94</v>
      </c>
      <c r="F1082" s="39">
        <v>6559</v>
      </c>
      <c r="G1082" s="39">
        <v>12685.07</v>
      </c>
      <c r="H1082" s="38">
        <v>7</v>
      </c>
      <c r="I1082" s="38">
        <v>12997</v>
      </c>
      <c r="J1082" s="37">
        <v>16.224286206999999</v>
      </c>
      <c r="K1082" s="37">
        <v>18.974057570999999</v>
      </c>
      <c r="L1082" s="37">
        <v>16.344681968</v>
      </c>
      <c r="M1082" s="37">
        <v>10.713213335000001</v>
      </c>
      <c r="N1082" s="37">
        <v>14.88728706</v>
      </c>
      <c r="O1082" s="37">
        <v>16.648237001999998</v>
      </c>
      <c r="P1082" s="37">
        <v>5.3982941769000004</v>
      </c>
      <c r="Q1082" s="37">
        <v>79.075592900000004</v>
      </c>
      <c r="R1082" s="38">
        <v>357504</v>
      </c>
      <c r="S1082" s="37">
        <v>1.72332</v>
      </c>
      <c r="T1082" s="38">
        <v>4</v>
      </c>
      <c r="U1082" s="38">
        <v>4</v>
      </c>
      <c r="V1082" s="38">
        <v>0</v>
      </c>
    </row>
    <row r="1083" spans="1:22" ht="13.5" customHeight="1" x14ac:dyDescent="0.2">
      <c r="A1083" s="32" t="s">
        <v>1079</v>
      </c>
      <c r="B1083" s="32" t="s">
        <v>9000</v>
      </c>
      <c r="C1083" s="32" t="s">
        <v>18151</v>
      </c>
      <c r="D1083" s="37">
        <v>8.0660570000000007</v>
      </c>
      <c r="E1083" s="39">
        <v>623.02</v>
      </c>
      <c r="F1083" s="39">
        <v>1524</v>
      </c>
      <c r="G1083" s="39">
        <v>3111.79</v>
      </c>
      <c r="H1083" s="38">
        <v>2</v>
      </c>
      <c r="I1083" s="38">
        <v>3129</v>
      </c>
      <c r="J1083" s="37">
        <v>6.3864756626999997</v>
      </c>
      <c r="K1083" s="37">
        <v>5.8975672941999999</v>
      </c>
      <c r="L1083" s="37">
        <v>15.103802192</v>
      </c>
      <c r="M1083" s="37">
        <v>86.209995938999995</v>
      </c>
      <c r="N1083" s="37">
        <v>5.9898132237999997</v>
      </c>
      <c r="O1083" s="37">
        <v>33.141926943999998</v>
      </c>
      <c r="P1083" s="37">
        <v>5.4</v>
      </c>
      <c r="Q1083" s="37">
        <v>91.730463900000004</v>
      </c>
      <c r="R1083" s="38">
        <v>87631</v>
      </c>
      <c r="S1083" s="37">
        <v>2.1358600000000001</v>
      </c>
      <c r="T1083" s="38">
        <v>1</v>
      </c>
      <c r="U1083" s="38">
        <v>2</v>
      </c>
      <c r="V1083" s="38">
        <v>2</v>
      </c>
    </row>
    <row r="1084" spans="1:22" ht="13.5" customHeight="1" x14ac:dyDescent="0.2">
      <c r="A1084" s="32" t="s">
        <v>1080</v>
      </c>
      <c r="B1084" s="32" t="s">
        <v>9001</v>
      </c>
      <c r="C1084" s="32" t="s">
        <v>18151</v>
      </c>
      <c r="D1084" s="37">
        <v>4.1252149999999999</v>
      </c>
      <c r="E1084" s="39">
        <v>1521.03</v>
      </c>
      <c r="F1084" s="39">
        <v>4654</v>
      </c>
      <c r="G1084" s="39">
        <v>8798.31</v>
      </c>
      <c r="H1084" s="38">
        <v>6</v>
      </c>
      <c r="I1084" s="38">
        <v>9210</v>
      </c>
      <c r="J1084" s="37">
        <v>15.539488691000001</v>
      </c>
      <c r="K1084" s="37">
        <v>11.867979914999999</v>
      </c>
      <c r="L1084" s="37">
        <v>19.734612223999999</v>
      </c>
      <c r="M1084" s="37">
        <v>5.4175493320000001</v>
      </c>
      <c r="N1084" s="37">
        <v>23.292549815000001</v>
      </c>
      <c r="O1084" s="37">
        <v>27.951870616000001</v>
      </c>
      <c r="P1084" s="37">
        <v>5.4406457522</v>
      </c>
      <c r="Q1084" s="37">
        <v>82.922174299999995</v>
      </c>
      <c r="R1084" s="38">
        <v>203714</v>
      </c>
      <c r="S1084" s="37">
        <v>2.1358600000000001</v>
      </c>
      <c r="T1084" s="38">
        <v>3</v>
      </c>
      <c r="U1084" s="38">
        <v>6</v>
      </c>
      <c r="V1084" s="38">
        <v>1</v>
      </c>
    </row>
    <row r="1085" spans="1:22" ht="13.5" customHeight="1" x14ac:dyDescent="0.2">
      <c r="A1085" s="32" t="s">
        <v>1081</v>
      </c>
      <c r="B1085" s="32" t="s">
        <v>9002</v>
      </c>
      <c r="C1085" s="32" t="s">
        <v>18151</v>
      </c>
      <c r="D1085" s="37">
        <v>7.4339440000000003</v>
      </c>
      <c r="E1085" s="39">
        <v>1958.96</v>
      </c>
      <c r="F1085" s="39">
        <v>4995</v>
      </c>
      <c r="G1085" s="39">
        <v>9397.98</v>
      </c>
      <c r="H1085" s="38">
        <v>17</v>
      </c>
      <c r="I1085" s="38">
        <v>9810</v>
      </c>
      <c r="J1085" s="37">
        <v>23.380779313000001</v>
      </c>
      <c r="K1085" s="37">
        <v>27.706732708000001</v>
      </c>
      <c r="L1085" s="37">
        <v>23.008048545000001</v>
      </c>
      <c r="M1085" s="37">
        <v>9.5840411468000006</v>
      </c>
      <c r="N1085" s="37">
        <v>22.035831363</v>
      </c>
      <c r="O1085" s="37">
        <v>13.694838378</v>
      </c>
      <c r="P1085" s="37">
        <v>5.4</v>
      </c>
      <c r="Q1085" s="37">
        <v>92.306288100000003</v>
      </c>
      <c r="R1085" s="38">
        <v>262506</v>
      </c>
      <c r="S1085" s="37">
        <v>2.1358600000000001</v>
      </c>
      <c r="T1085" s="38">
        <v>8</v>
      </c>
      <c r="U1085" s="38">
        <v>9</v>
      </c>
      <c r="V1085" s="38">
        <v>2</v>
      </c>
    </row>
    <row r="1086" spans="1:22" ht="13.5" customHeight="1" x14ac:dyDescent="0.2">
      <c r="A1086" s="32" t="s">
        <v>1082</v>
      </c>
      <c r="B1086" s="32" t="s">
        <v>9003</v>
      </c>
      <c r="C1086" s="32" t="s">
        <v>18151</v>
      </c>
      <c r="D1086" s="37">
        <v>6.4833860000000003</v>
      </c>
      <c r="E1086" s="39">
        <v>1602.02</v>
      </c>
      <c r="F1086" s="39">
        <v>4138</v>
      </c>
      <c r="G1086" s="39">
        <v>8021.04</v>
      </c>
      <c r="H1086" s="38">
        <v>4</v>
      </c>
      <c r="I1086" s="38">
        <v>8116</v>
      </c>
      <c r="J1086" s="37">
        <v>9.6456467183000001</v>
      </c>
      <c r="K1086" s="37">
        <v>6.0156580501999999</v>
      </c>
      <c r="L1086" s="37">
        <v>14.620028948</v>
      </c>
      <c r="M1086" s="37">
        <v>43.305007449999998</v>
      </c>
      <c r="N1086" s="37">
        <v>5.9732861801999997</v>
      </c>
      <c r="O1086" s="37">
        <v>22.077099520000001</v>
      </c>
      <c r="P1086" s="37">
        <v>5.4</v>
      </c>
      <c r="Q1086" s="37">
        <v>90.925298100000006</v>
      </c>
      <c r="R1086" s="38">
        <v>217448</v>
      </c>
      <c r="S1086" s="37">
        <v>2.1358600000000001</v>
      </c>
      <c r="T1086" s="38">
        <v>2</v>
      </c>
      <c r="U1086" s="38">
        <v>4</v>
      </c>
      <c r="V1086" s="38">
        <v>0</v>
      </c>
    </row>
    <row r="1087" spans="1:22" ht="13.5" customHeight="1" x14ac:dyDescent="0.2">
      <c r="A1087" s="32" t="s">
        <v>1083</v>
      </c>
      <c r="B1087" s="32" t="s">
        <v>9004</v>
      </c>
      <c r="C1087" s="32" t="s">
        <v>18152</v>
      </c>
      <c r="D1087" s="37">
        <v>5.28545</v>
      </c>
      <c r="E1087" s="39">
        <v>1322.99</v>
      </c>
      <c r="F1087" s="39">
        <v>5382</v>
      </c>
      <c r="G1087" s="39">
        <v>9507.43</v>
      </c>
      <c r="H1087" s="38">
        <v>7</v>
      </c>
      <c r="I1087" s="38">
        <v>11125</v>
      </c>
      <c r="J1087" s="37">
        <v>46.43636644</v>
      </c>
      <c r="K1087" s="37">
        <v>30.293449497000001</v>
      </c>
      <c r="L1087" s="37">
        <v>51.108668283</v>
      </c>
      <c r="M1087" s="37">
        <v>7.9263065821999996</v>
      </c>
      <c r="N1087" s="37">
        <v>35.362287565000003</v>
      </c>
      <c r="O1087" s="37">
        <v>44.212735627000001</v>
      </c>
      <c r="P1087" s="37">
        <v>10</v>
      </c>
      <c r="Q1087" s="37">
        <v>62.256366800000002</v>
      </c>
      <c r="R1087" s="38">
        <v>248347</v>
      </c>
      <c r="S1087" s="37">
        <v>3.5638700000000001</v>
      </c>
      <c r="T1087" s="38">
        <v>5</v>
      </c>
      <c r="U1087" s="38">
        <v>2</v>
      </c>
      <c r="V1087" s="38">
        <v>0</v>
      </c>
    </row>
    <row r="1088" spans="1:22" ht="13.5" customHeight="1" x14ac:dyDescent="0.2">
      <c r="A1088" s="32" t="s">
        <v>1084</v>
      </c>
      <c r="B1088" s="32" t="s">
        <v>9005</v>
      </c>
      <c r="C1088" s="32" t="s">
        <v>18151</v>
      </c>
      <c r="D1088" s="37">
        <v>7.2868959999999996</v>
      </c>
      <c r="E1088" s="39">
        <v>1297.99</v>
      </c>
      <c r="F1088" s="39">
        <v>2264</v>
      </c>
      <c r="G1088" s="39">
        <v>4582.8</v>
      </c>
      <c r="H1088" s="38">
        <v>1</v>
      </c>
      <c r="I1088" s="38">
        <v>4663</v>
      </c>
      <c r="J1088" s="37">
        <v>8.540364512</v>
      </c>
      <c r="K1088" s="37">
        <v>9.1126667611999999</v>
      </c>
      <c r="L1088" s="37">
        <v>9.3872662572000003</v>
      </c>
      <c r="M1088" s="37">
        <v>9.9329232014999995</v>
      </c>
      <c r="N1088" s="37">
        <v>8.0831852202000007</v>
      </c>
      <c r="O1088" s="37">
        <v>7.7624133464999998</v>
      </c>
      <c r="P1088" s="37">
        <v>5.4</v>
      </c>
      <c r="Q1088" s="37">
        <v>88.749656999999999</v>
      </c>
      <c r="R1088" s="38">
        <v>133803</v>
      </c>
      <c r="S1088" s="37">
        <v>2.1358600000000001</v>
      </c>
      <c r="T1088" s="38">
        <v>0</v>
      </c>
      <c r="U1088" s="38">
        <v>1</v>
      </c>
      <c r="V1088" s="38">
        <v>0</v>
      </c>
    </row>
    <row r="1089" spans="1:22" ht="13.5" customHeight="1" x14ac:dyDescent="0.2">
      <c r="A1089" s="32" t="s">
        <v>1085</v>
      </c>
      <c r="B1089" s="32" t="s">
        <v>9006</v>
      </c>
      <c r="C1089" s="32" t="s">
        <v>18151</v>
      </c>
      <c r="D1089" s="37">
        <v>7.238747</v>
      </c>
      <c r="E1089" s="39">
        <v>795.02</v>
      </c>
      <c r="F1089" s="39">
        <v>1895</v>
      </c>
      <c r="G1089" s="39">
        <v>3702.89</v>
      </c>
      <c r="H1089" s="38">
        <v>4</v>
      </c>
      <c r="I1089" s="38">
        <v>3770</v>
      </c>
      <c r="J1089" s="37">
        <v>22.232410575999999</v>
      </c>
      <c r="K1089" s="37">
        <v>20.346867149000001</v>
      </c>
      <c r="L1089" s="37">
        <v>37.367867156000003</v>
      </c>
      <c r="M1089" s="37">
        <v>2.8261591452000001</v>
      </c>
      <c r="N1089" s="37">
        <v>30.103650363</v>
      </c>
      <c r="O1089" s="37">
        <v>23.208761756000001</v>
      </c>
      <c r="P1089" s="37">
        <v>5.4996055226999996</v>
      </c>
      <c r="Q1089" s="37">
        <v>85.971850500000002</v>
      </c>
      <c r="R1089" s="38">
        <v>70721</v>
      </c>
      <c r="S1089" s="37">
        <v>2.1358600000000001</v>
      </c>
      <c r="T1089" s="38">
        <v>3</v>
      </c>
      <c r="U1089" s="38">
        <v>3</v>
      </c>
      <c r="V1089" s="38">
        <v>0</v>
      </c>
    </row>
    <row r="1090" spans="1:22" ht="13.5" customHeight="1" x14ac:dyDescent="0.2">
      <c r="A1090" s="32" t="s">
        <v>1086</v>
      </c>
      <c r="B1090" s="32" t="s">
        <v>9007</v>
      </c>
      <c r="C1090" s="32" t="s">
        <v>18151</v>
      </c>
      <c r="D1090" s="37">
        <v>6.0951649999999997</v>
      </c>
      <c r="E1090" s="39">
        <v>1376.02</v>
      </c>
      <c r="F1090" s="39">
        <v>4532</v>
      </c>
      <c r="G1090" s="39">
        <v>8932.5300000000007</v>
      </c>
      <c r="H1090" s="38">
        <v>5</v>
      </c>
      <c r="I1090" s="38">
        <v>9126</v>
      </c>
      <c r="J1090" s="37">
        <v>13.117530445</v>
      </c>
      <c r="K1090" s="37">
        <v>10.578460786000001</v>
      </c>
      <c r="L1090" s="37">
        <v>31.948784151000002</v>
      </c>
      <c r="M1090" s="37">
        <v>5.3861973409999999</v>
      </c>
      <c r="N1090" s="37">
        <v>15.978526996999999</v>
      </c>
      <c r="O1090" s="37">
        <v>9.4243111892999991</v>
      </c>
      <c r="P1090" s="37">
        <v>5.4</v>
      </c>
      <c r="Q1090" s="37">
        <v>92.867834099999996</v>
      </c>
      <c r="R1090" s="38">
        <v>195628</v>
      </c>
      <c r="S1090" s="37">
        <v>2.1358600000000001</v>
      </c>
      <c r="T1090" s="38">
        <v>1</v>
      </c>
      <c r="U1090" s="38">
        <v>4</v>
      </c>
      <c r="V1090" s="38">
        <v>0</v>
      </c>
    </row>
    <row r="1091" spans="1:22" ht="13.5" customHeight="1" x14ac:dyDescent="0.2">
      <c r="A1091" s="32" t="s">
        <v>1087</v>
      </c>
      <c r="B1091" s="32" t="s">
        <v>9008</v>
      </c>
      <c r="C1091" s="32" t="s">
        <v>18151</v>
      </c>
      <c r="D1091" s="37">
        <v>4.950888</v>
      </c>
      <c r="E1091" s="39">
        <v>1505</v>
      </c>
      <c r="F1091" s="39">
        <v>3119</v>
      </c>
      <c r="G1091" s="39">
        <v>6004.53</v>
      </c>
      <c r="H1091" s="38">
        <v>5</v>
      </c>
      <c r="I1091" s="38">
        <v>6083</v>
      </c>
      <c r="J1091" s="37">
        <v>4.1664311514000003</v>
      </c>
      <c r="K1091" s="37">
        <v>6.1490483691</v>
      </c>
      <c r="L1091" s="37">
        <v>6.1009280395000003</v>
      </c>
      <c r="M1091" s="37">
        <v>28.462439323000002</v>
      </c>
      <c r="N1091" s="37">
        <v>8.3791557181999998</v>
      </c>
      <c r="O1091" s="37">
        <v>23.822064218000001</v>
      </c>
      <c r="P1091" s="37">
        <v>5.4</v>
      </c>
      <c r="Q1091" s="37">
        <v>92.449595099999996</v>
      </c>
      <c r="R1091" s="38">
        <v>155971</v>
      </c>
      <c r="S1091" s="37">
        <v>2.1358600000000001</v>
      </c>
      <c r="T1091" s="38">
        <v>2</v>
      </c>
      <c r="U1091" s="38">
        <v>5</v>
      </c>
      <c r="V1091" s="38">
        <v>0</v>
      </c>
    </row>
    <row r="1092" spans="1:22" ht="13.5" customHeight="1" x14ac:dyDescent="0.2">
      <c r="A1092" s="32" t="s">
        <v>1088</v>
      </c>
      <c r="B1092" s="32" t="s">
        <v>9009</v>
      </c>
      <c r="C1092" s="32" t="s">
        <v>18151</v>
      </c>
      <c r="D1092" s="37">
        <v>5.3327600000000004</v>
      </c>
      <c r="E1092" s="39">
        <v>1783.99</v>
      </c>
      <c r="F1092" s="39">
        <v>3567</v>
      </c>
      <c r="G1092" s="39">
        <v>7114.56</v>
      </c>
      <c r="H1092" s="38">
        <v>6</v>
      </c>
      <c r="I1092" s="38">
        <v>7177</v>
      </c>
      <c r="J1092" s="37">
        <v>10.944980956</v>
      </c>
      <c r="K1092" s="37">
        <v>5.6131718301999998</v>
      </c>
      <c r="L1092" s="37">
        <v>10.850237836</v>
      </c>
      <c r="M1092" s="37">
        <v>24.431862051</v>
      </c>
      <c r="N1092" s="37">
        <v>4.0144150261</v>
      </c>
      <c r="O1092" s="37">
        <v>26.738085259000002</v>
      </c>
      <c r="P1092" s="37">
        <v>5.4</v>
      </c>
      <c r="Q1092" s="37">
        <v>92.3150373</v>
      </c>
      <c r="R1092" s="38">
        <v>162009</v>
      </c>
      <c r="S1092" s="37">
        <v>2.1358600000000001</v>
      </c>
      <c r="T1092" s="38">
        <v>3</v>
      </c>
      <c r="U1092" s="38">
        <v>5</v>
      </c>
      <c r="V1092" s="38">
        <v>0</v>
      </c>
    </row>
    <row r="1093" spans="1:22" ht="13.5" customHeight="1" x14ac:dyDescent="0.2">
      <c r="A1093" s="32" t="s">
        <v>1089</v>
      </c>
      <c r="B1093" s="32" t="s">
        <v>9010</v>
      </c>
      <c r="C1093" s="32" t="s">
        <v>18151</v>
      </c>
      <c r="D1093" s="37">
        <v>7.7195960000000001</v>
      </c>
      <c r="E1093" s="39">
        <v>668.02</v>
      </c>
      <c r="F1093" s="39">
        <v>2268</v>
      </c>
      <c r="G1093" s="39">
        <v>4432.8599999999997</v>
      </c>
      <c r="H1093" s="38">
        <v>2</v>
      </c>
      <c r="I1093" s="38">
        <v>4540</v>
      </c>
      <c r="J1093" s="37">
        <v>17.538929798000002</v>
      </c>
      <c r="K1093" s="37">
        <v>13.028338755</v>
      </c>
      <c r="L1093" s="37">
        <v>29.028932125000001</v>
      </c>
      <c r="M1093" s="37">
        <v>7.0755622484999998</v>
      </c>
      <c r="N1093" s="37">
        <v>18.777586245999998</v>
      </c>
      <c r="O1093" s="37">
        <v>7.6581873613000004</v>
      </c>
      <c r="P1093" s="37">
        <v>5.5861585878</v>
      </c>
      <c r="Q1093" s="37">
        <v>85.430101199999996</v>
      </c>
      <c r="R1093" s="38">
        <v>137588</v>
      </c>
      <c r="S1093" s="37">
        <v>2.1358600000000001</v>
      </c>
      <c r="T1093" s="38">
        <v>1</v>
      </c>
      <c r="U1093" s="38">
        <v>2</v>
      </c>
      <c r="V1093" s="38">
        <v>0</v>
      </c>
    </row>
    <row r="1094" spans="1:22" ht="13.5" customHeight="1" x14ac:dyDescent="0.2">
      <c r="A1094" s="32" t="s">
        <v>1090</v>
      </c>
      <c r="B1094" s="32" t="s">
        <v>9011</v>
      </c>
      <c r="C1094" s="32" t="s">
        <v>18151</v>
      </c>
      <c r="D1094" s="37">
        <v>7.2531480000000004</v>
      </c>
      <c r="E1094" s="39">
        <v>1120.98</v>
      </c>
      <c r="F1094" s="39">
        <v>2741</v>
      </c>
      <c r="G1094" s="39">
        <v>5441.5</v>
      </c>
      <c r="H1094" s="38">
        <v>3</v>
      </c>
      <c r="I1094" s="38">
        <v>5521</v>
      </c>
      <c r="J1094" s="37">
        <v>26.839551596</v>
      </c>
      <c r="K1094" s="37">
        <v>38.229215934999999</v>
      </c>
      <c r="L1094" s="37">
        <v>40.628015007999998</v>
      </c>
      <c r="M1094" s="37">
        <v>8.7113634052000002</v>
      </c>
      <c r="N1094" s="37">
        <v>24.299345615</v>
      </c>
      <c r="O1094" s="37">
        <v>15.082912222999999</v>
      </c>
      <c r="P1094" s="37">
        <v>5.4441969758999997</v>
      </c>
      <c r="Q1094" s="37">
        <v>72.781541200000007</v>
      </c>
      <c r="R1094" s="38">
        <v>171595</v>
      </c>
      <c r="S1094" s="37">
        <v>2.1358600000000001</v>
      </c>
      <c r="T1094" s="38">
        <v>1</v>
      </c>
      <c r="U1094" s="38">
        <v>2</v>
      </c>
      <c r="V1094" s="38">
        <v>0</v>
      </c>
    </row>
    <row r="1095" spans="1:22" ht="13.5" customHeight="1" x14ac:dyDescent="0.2">
      <c r="A1095" s="32" t="s">
        <v>1091</v>
      </c>
      <c r="B1095" s="32" t="s">
        <v>9012</v>
      </c>
      <c r="C1095" s="32" t="s">
        <v>18151</v>
      </c>
      <c r="D1095" s="37">
        <v>6.5819169999999998</v>
      </c>
      <c r="E1095" s="39">
        <v>1329.02</v>
      </c>
      <c r="F1095" s="39">
        <v>3524</v>
      </c>
      <c r="G1095" s="39">
        <v>6750.93</v>
      </c>
      <c r="H1095" s="38">
        <v>4</v>
      </c>
      <c r="I1095" s="38">
        <v>7104</v>
      </c>
      <c r="J1095" s="37">
        <v>21.125233393999999</v>
      </c>
      <c r="K1095" s="37">
        <v>15.060509811999999</v>
      </c>
      <c r="L1095" s="37">
        <v>25.01001377</v>
      </c>
      <c r="M1095" s="37">
        <v>3.1301731653</v>
      </c>
      <c r="N1095" s="37">
        <v>28.153154948000001</v>
      </c>
      <c r="O1095" s="37">
        <v>35.120222335000001</v>
      </c>
      <c r="P1095" s="37">
        <v>5.4</v>
      </c>
      <c r="Q1095" s="37">
        <v>57.509109700000003</v>
      </c>
      <c r="R1095" s="38">
        <v>170136</v>
      </c>
      <c r="S1095" s="37">
        <v>2.1358600000000001</v>
      </c>
      <c r="T1095" s="38">
        <v>3</v>
      </c>
      <c r="U1095" s="38">
        <v>2</v>
      </c>
      <c r="V1095" s="38">
        <v>1</v>
      </c>
    </row>
    <row r="1096" spans="1:22" ht="13.5" customHeight="1" x14ac:dyDescent="0.2">
      <c r="A1096" s="32" t="s">
        <v>1092</v>
      </c>
      <c r="B1096" s="32" t="s">
        <v>9013</v>
      </c>
      <c r="C1096" s="32" t="s">
        <v>18151</v>
      </c>
      <c r="D1096" s="37">
        <v>5.9452129999999999</v>
      </c>
      <c r="E1096" s="39">
        <v>1441.96</v>
      </c>
      <c r="F1096" s="39">
        <v>4152</v>
      </c>
      <c r="G1096" s="39">
        <v>8116.06</v>
      </c>
      <c r="H1096" s="38">
        <v>11</v>
      </c>
      <c r="I1096" s="38">
        <v>8280</v>
      </c>
      <c r="J1096" s="37">
        <v>23.461844053</v>
      </c>
      <c r="K1096" s="37">
        <v>20.550366308000001</v>
      </c>
      <c r="L1096" s="37">
        <v>36.846683781000003</v>
      </c>
      <c r="M1096" s="37">
        <v>9.7068015765000002</v>
      </c>
      <c r="N1096" s="37">
        <v>24.558664264000001</v>
      </c>
      <c r="O1096" s="37">
        <v>16.3977906</v>
      </c>
      <c r="P1096" s="37">
        <v>5.4</v>
      </c>
      <c r="Q1096" s="37">
        <v>78.465779900000001</v>
      </c>
      <c r="R1096" s="38">
        <v>200674</v>
      </c>
      <c r="S1096" s="37">
        <v>2.1358600000000001</v>
      </c>
      <c r="T1096" s="38">
        <v>5</v>
      </c>
      <c r="U1096" s="38">
        <v>10</v>
      </c>
      <c r="V1096" s="38">
        <v>0</v>
      </c>
    </row>
    <row r="1097" spans="1:22" ht="13.5" customHeight="1" x14ac:dyDescent="0.2">
      <c r="A1097" s="32" t="s">
        <v>1093</v>
      </c>
      <c r="B1097" s="32" t="s">
        <v>9014</v>
      </c>
      <c r="C1097" s="32" t="s">
        <v>18152</v>
      </c>
      <c r="D1097" s="37">
        <v>8.512988</v>
      </c>
      <c r="E1097" s="39">
        <v>1151.97</v>
      </c>
      <c r="F1097" s="39">
        <v>3333</v>
      </c>
      <c r="G1097" s="39">
        <v>6058.81</v>
      </c>
      <c r="H1097" s="38">
        <v>4</v>
      </c>
      <c r="I1097" s="38">
        <v>6741</v>
      </c>
      <c r="J1097" s="37">
        <v>33.777935171999999</v>
      </c>
      <c r="K1097" s="37">
        <v>25.287573152</v>
      </c>
      <c r="L1097" s="37">
        <v>41.387895018999998</v>
      </c>
      <c r="M1097" s="37">
        <v>9.2902963554000006</v>
      </c>
      <c r="N1097" s="37">
        <v>31.803815094000001</v>
      </c>
      <c r="O1097" s="37">
        <v>52.311118843000003</v>
      </c>
      <c r="P1097" s="37">
        <v>10</v>
      </c>
      <c r="Q1097" s="37">
        <v>61.235795400000001</v>
      </c>
      <c r="R1097" s="38">
        <v>172581</v>
      </c>
      <c r="S1097" s="37">
        <v>3.5638700000000001</v>
      </c>
      <c r="T1097" s="38">
        <v>1</v>
      </c>
      <c r="U1097" s="38">
        <v>1</v>
      </c>
      <c r="V1097" s="38">
        <v>1</v>
      </c>
    </row>
    <row r="1098" spans="1:22" ht="13.5" customHeight="1" x14ac:dyDescent="0.2">
      <c r="A1098" s="32" t="s">
        <v>1094</v>
      </c>
      <c r="B1098" s="32" t="s">
        <v>9015</v>
      </c>
      <c r="C1098" s="32" t="s">
        <v>18151</v>
      </c>
      <c r="D1098" s="37">
        <v>3.912817</v>
      </c>
      <c r="E1098" s="39">
        <v>1644.98</v>
      </c>
      <c r="F1098" s="39">
        <v>3975</v>
      </c>
      <c r="G1098" s="39">
        <v>7843.66</v>
      </c>
      <c r="H1098" s="38">
        <v>6</v>
      </c>
      <c r="I1098" s="38">
        <v>7951</v>
      </c>
      <c r="J1098" s="37">
        <v>14.469690015999999</v>
      </c>
      <c r="K1098" s="37">
        <v>13.416669474000001</v>
      </c>
      <c r="L1098" s="37">
        <v>15.338879481999999</v>
      </c>
      <c r="M1098" s="37">
        <v>26.293429809999999</v>
      </c>
      <c r="N1098" s="37">
        <v>11.544337583000001</v>
      </c>
      <c r="O1098" s="37">
        <v>15.346548068000001</v>
      </c>
      <c r="P1098" s="37">
        <v>5.4</v>
      </c>
      <c r="Q1098" s="37">
        <v>84.5710275</v>
      </c>
      <c r="R1098" s="38">
        <v>233170</v>
      </c>
      <c r="S1098" s="37">
        <v>2.1358600000000001</v>
      </c>
      <c r="T1098" s="38">
        <v>3</v>
      </c>
      <c r="U1098" s="38">
        <v>6</v>
      </c>
      <c r="V1098" s="38">
        <v>1</v>
      </c>
    </row>
    <row r="1099" spans="1:22" ht="13.5" customHeight="1" x14ac:dyDescent="0.2">
      <c r="A1099" s="32" t="s">
        <v>1095</v>
      </c>
      <c r="B1099" s="32" t="s">
        <v>9016</v>
      </c>
      <c r="C1099" s="32" t="s">
        <v>18151</v>
      </c>
      <c r="D1099" s="37">
        <v>7.6968180000000004</v>
      </c>
      <c r="E1099" s="39">
        <v>333</v>
      </c>
      <c r="F1099" s="39">
        <v>757</v>
      </c>
      <c r="G1099" s="39">
        <v>1616.88</v>
      </c>
      <c r="H1099" s="38">
        <v>1</v>
      </c>
      <c r="I1099" s="38">
        <v>1642</v>
      </c>
      <c r="J1099" s="37">
        <v>9.7705017978999997</v>
      </c>
      <c r="K1099" s="37">
        <v>10.690866058999999</v>
      </c>
      <c r="L1099" s="37">
        <v>16.974793623</v>
      </c>
      <c r="M1099" s="37">
        <v>8.1664754755000004</v>
      </c>
      <c r="N1099" s="37">
        <v>6.9022520019</v>
      </c>
      <c r="O1099" s="37">
        <v>6.6677086103000001</v>
      </c>
      <c r="P1099" s="37">
        <v>5.3742574256999998</v>
      </c>
      <c r="Q1099" s="37" t="s">
        <v>15680</v>
      </c>
      <c r="R1099" s="38">
        <v>32041</v>
      </c>
      <c r="S1099" s="37">
        <v>2.1358600000000001</v>
      </c>
      <c r="T1099" s="38">
        <v>0</v>
      </c>
      <c r="U1099" s="38">
        <v>0</v>
      </c>
      <c r="V1099" s="38">
        <v>1</v>
      </c>
    </row>
    <row r="1100" spans="1:22" ht="13.5" customHeight="1" x14ac:dyDescent="0.2">
      <c r="A1100" s="32" t="s">
        <v>1096</v>
      </c>
      <c r="B1100" s="32" t="s">
        <v>9017</v>
      </c>
      <c r="C1100" s="32" t="s">
        <v>18134</v>
      </c>
      <c r="D1100" s="37">
        <v>8.5506700000000002</v>
      </c>
      <c r="E1100" s="39">
        <v>907</v>
      </c>
      <c r="F1100" s="39">
        <v>3305</v>
      </c>
      <c r="G1100" s="39">
        <v>6320.61</v>
      </c>
      <c r="H1100" s="38">
        <v>4</v>
      </c>
      <c r="I1100" s="38">
        <v>6492</v>
      </c>
      <c r="J1100" s="37">
        <v>17.038516375</v>
      </c>
      <c r="K1100" s="37">
        <v>23.819682181000001</v>
      </c>
      <c r="L1100" s="37">
        <v>16.85833688</v>
      </c>
      <c r="M1100" s="37">
        <v>8.1563925978</v>
      </c>
      <c r="N1100" s="37">
        <v>13.54726146</v>
      </c>
      <c r="O1100" s="37">
        <v>13.024224765</v>
      </c>
      <c r="P1100" s="37">
        <v>5.3958221024000004</v>
      </c>
      <c r="Q1100" s="37">
        <v>93.449107600000005</v>
      </c>
      <c r="R1100" s="38">
        <v>141972</v>
      </c>
      <c r="S1100" s="37">
        <v>1.72332</v>
      </c>
      <c r="T1100" s="38">
        <v>2</v>
      </c>
      <c r="U1100" s="38">
        <v>3</v>
      </c>
      <c r="V1100" s="38">
        <v>0</v>
      </c>
    </row>
    <row r="1101" spans="1:22" ht="13.5" customHeight="1" x14ac:dyDescent="0.2">
      <c r="A1101" s="32" t="s">
        <v>1097</v>
      </c>
      <c r="B1101" s="32" t="s">
        <v>9018</v>
      </c>
      <c r="C1101" s="32" t="s">
        <v>18152</v>
      </c>
      <c r="D1101" s="37">
        <v>4.8714620000000002</v>
      </c>
      <c r="E1101" s="39">
        <v>2420.9499999999998</v>
      </c>
      <c r="F1101" s="39">
        <v>7294</v>
      </c>
      <c r="G1101" s="39">
        <v>13623.02</v>
      </c>
      <c r="H1101" s="38">
        <v>9</v>
      </c>
      <c r="I1101" s="38">
        <v>14337</v>
      </c>
      <c r="J1101" s="37">
        <v>10.484252788999999</v>
      </c>
      <c r="K1101" s="37">
        <v>6.8064046211000004</v>
      </c>
      <c r="L1101" s="37">
        <v>6.9194278789999997</v>
      </c>
      <c r="M1101" s="37">
        <v>10.661390881000001</v>
      </c>
      <c r="N1101" s="37">
        <v>13.491075443</v>
      </c>
      <c r="O1101" s="37">
        <v>17.700717608000001</v>
      </c>
      <c r="P1101" s="37">
        <v>7.6842340792000003</v>
      </c>
      <c r="Q1101" s="37">
        <v>77.924845399999995</v>
      </c>
      <c r="R1101" s="38">
        <v>304457</v>
      </c>
      <c r="S1101" s="37">
        <v>3.5638700000000001</v>
      </c>
      <c r="T1101" s="38">
        <v>4</v>
      </c>
      <c r="U1101" s="38">
        <v>9</v>
      </c>
      <c r="V1101" s="38">
        <v>2</v>
      </c>
    </row>
    <row r="1102" spans="1:22" ht="13.5" customHeight="1" x14ac:dyDescent="0.2">
      <c r="A1102" s="32" t="s">
        <v>1098</v>
      </c>
      <c r="B1102" s="32" t="s">
        <v>9019</v>
      </c>
      <c r="C1102" s="32" t="s">
        <v>18151</v>
      </c>
      <c r="D1102" s="37">
        <v>3.3638300000000001</v>
      </c>
      <c r="E1102" s="39">
        <v>1357.03</v>
      </c>
      <c r="F1102" s="39">
        <v>5106</v>
      </c>
      <c r="G1102" s="39">
        <v>9791.14</v>
      </c>
      <c r="H1102" s="38">
        <v>5</v>
      </c>
      <c r="I1102" s="38">
        <v>10214</v>
      </c>
      <c r="J1102" s="37">
        <v>5.3938555595000004</v>
      </c>
      <c r="K1102" s="37">
        <v>3.4488832093999999</v>
      </c>
      <c r="L1102" s="37">
        <v>4.4100995209000002</v>
      </c>
      <c r="M1102" s="37">
        <v>13.768666289</v>
      </c>
      <c r="N1102" s="37">
        <v>11.530345317</v>
      </c>
      <c r="O1102" s="37">
        <v>5.8173140460999999</v>
      </c>
      <c r="P1102" s="37">
        <v>5.4</v>
      </c>
      <c r="Q1102" s="37">
        <v>82.229618599999995</v>
      </c>
      <c r="R1102" s="38">
        <v>323602</v>
      </c>
      <c r="S1102" s="37">
        <v>2.1358600000000001</v>
      </c>
      <c r="T1102" s="38">
        <v>3</v>
      </c>
      <c r="U1102" s="38">
        <v>5</v>
      </c>
      <c r="V1102" s="38">
        <v>0</v>
      </c>
    </row>
    <row r="1103" spans="1:22" ht="13.5" customHeight="1" x14ac:dyDescent="0.2">
      <c r="A1103" s="32" t="s">
        <v>1099</v>
      </c>
      <c r="B1103" s="32" t="s">
        <v>9020</v>
      </c>
      <c r="C1103" s="32" t="s">
        <v>18152</v>
      </c>
      <c r="D1103" s="37">
        <v>7.3693150000000003</v>
      </c>
      <c r="E1103" s="39">
        <v>989.01</v>
      </c>
      <c r="F1103" s="39">
        <v>2696</v>
      </c>
      <c r="G1103" s="39">
        <v>4697.97</v>
      </c>
      <c r="H1103" s="38">
        <v>3</v>
      </c>
      <c r="I1103" s="38">
        <v>5395</v>
      </c>
      <c r="J1103" s="37">
        <v>3.9739819371</v>
      </c>
      <c r="K1103" s="37">
        <v>5.283826168</v>
      </c>
      <c r="L1103" s="37">
        <v>4.4079539925000004</v>
      </c>
      <c r="M1103" s="37">
        <v>10.49535906</v>
      </c>
      <c r="N1103" s="37">
        <v>3.7612255053000001</v>
      </c>
      <c r="O1103" s="37">
        <v>7.6527459454000004</v>
      </c>
      <c r="P1103" s="37">
        <v>9.7396653542999996</v>
      </c>
      <c r="Q1103" s="37">
        <v>79.481091300000003</v>
      </c>
      <c r="R1103" s="38">
        <v>135189</v>
      </c>
      <c r="S1103" s="37">
        <v>3.5638700000000001</v>
      </c>
      <c r="T1103" s="38">
        <v>1</v>
      </c>
      <c r="U1103" s="38">
        <v>1</v>
      </c>
      <c r="V1103" s="38">
        <v>2</v>
      </c>
    </row>
    <row r="1104" spans="1:22" ht="13.5" customHeight="1" x14ac:dyDescent="0.2">
      <c r="A1104" s="32" t="s">
        <v>1100</v>
      </c>
      <c r="B1104" s="32" t="s">
        <v>9021</v>
      </c>
      <c r="C1104" s="32" t="s">
        <v>18151</v>
      </c>
      <c r="D1104" s="37">
        <v>9.0170700000000004</v>
      </c>
      <c r="E1104" s="39">
        <v>956.96</v>
      </c>
      <c r="F1104" s="39">
        <v>4670</v>
      </c>
      <c r="G1104" s="39">
        <v>9056.4599999999991</v>
      </c>
      <c r="H1104" s="38">
        <v>8</v>
      </c>
      <c r="I1104" s="38">
        <v>9246</v>
      </c>
      <c r="J1104" s="37">
        <v>17.126064717999999</v>
      </c>
      <c r="K1104" s="37">
        <v>17.967962299</v>
      </c>
      <c r="L1104" s="37">
        <v>31.841060242000001</v>
      </c>
      <c r="M1104" s="37">
        <v>9.7702402899000003</v>
      </c>
      <c r="N1104" s="37">
        <v>14.165356097</v>
      </c>
      <c r="O1104" s="37">
        <v>11.941359926000001</v>
      </c>
      <c r="P1104" s="37">
        <v>5.3870834409999997</v>
      </c>
      <c r="Q1104" s="37">
        <v>66.501534800000002</v>
      </c>
      <c r="R1104" s="38">
        <v>221079</v>
      </c>
      <c r="S1104" s="37">
        <v>2.1358600000000001</v>
      </c>
      <c r="T1104" s="38">
        <v>5</v>
      </c>
      <c r="U1104" s="38">
        <v>5</v>
      </c>
      <c r="V1104" s="38">
        <v>0</v>
      </c>
    </row>
    <row r="1105" spans="1:22" ht="13.5" customHeight="1" x14ac:dyDescent="0.2">
      <c r="A1105" s="32" t="s">
        <v>1101</v>
      </c>
      <c r="B1105" s="32" t="s">
        <v>8004</v>
      </c>
      <c r="C1105" s="32" t="s">
        <v>18151</v>
      </c>
      <c r="D1105" s="37">
        <v>8.9279139999999995</v>
      </c>
      <c r="E1105" s="39">
        <v>1044.02</v>
      </c>
      <c r="F1105" s="39">
        <v>2569</v>
      </c>
      <c r="G1105" s="39">
        <v>5023.87</v>
      </c>
      <c r="H1105" s="38">
        <v>4</v>
      </c>
      <c r="I1105" s="38">
        <v>5117</v>
      </c>
      <c r="J1105" s="37">
        <v>24.993615907999999</v>
      </c>
      <c r="K1105" s="37">
        <v>21.583316065000002</v>
      </c>
      <c r="L1105" s="37">
        <v>42.215157580000003</v>
      </c>
      <c r="M1105" s="37">
        <v>4.3386154843</v>
      </c>
      <c r="N1105" s="37">
        <v>30.224074131999998</v>
      </c>
      <c r="O1105" s="37">
        <v>28.383238265999999</v>
      </c>
      <c r="P1105" s="37">
        <v>5.4</v>
      </c>
      <c r="Q1105" s="37">
        <v>86.275064200000003</v>
      </c>
      <c r="R1105" s="38">
        <v>140457</v>
      </c>
      <c r="S1105" s="37">
        <v>2.1358600000000001</v>
      </c>
      <c r="T1105" s="38">
        <v>3</v>
      </c>
      <c r="U1105" s="38">
        <v>4</v>
      </c>
      <c r="V1105" s="38">
        <v>0</v>
      </c>
    </row>
    <row r="1106" spans="1:22" ht="13.5" customHeight="1" x14ac:dyDescent="0.2">
      <c r="A1106" s="32" t="s">
        <v>1102</v>
      </c>
      <c r="B1106" s="32" t="s">
        <v>9022</v>
      </c>
      <c r="C1106" s="32" t="s">
        <v>18151</v>
      </c>
      <c r="D1106" s="37">
        <v>7.5762960000000001</v>
      </c>
      <c r="E1106" s="39">
        <v>674.99</v>
      </c>
      <c r="F1106" s="39">
        <v>1712</v>
      </c>
      <c r="G1106" s="39">
        <v>3241.77</v>
      </c>
      <c r="H1106" s="38">
        <v>3</v>
      </c>
      <c r="I1106" s="38">
        <v>3359</v>
      </c>
      <c r="J1106" s="37">
        <v>15.954093699</v>
      </c>
      <c r="K1106" s="37">
        <v>19.911220475</v>
      </c>
      <c r="L1106" s="37">
        <v>15.043251883</v>
      </c>
      <c r="M1106" s="37">
        <v>11.793811968</v>
      </c>
      <c r="N1106" s="37">
        <v>9.1017463505999991</v>
      </c>
      <c r="O1106" s="37">
        <v>10.772980713999999</v>
      </c>
      <c r="P1106" s="37">
        <v>5.4</v>
      </c>
      <c r="Q1106" s="37">
        <v>82.324352300000001</v>
      </c>
      <c r="R1106" s="38">
        <v>98275</v>
      </c>
      <c r="S1106" s="37">
        <v>2.1358600000000001</v>
      </c>
      <c r="T1106" s="38">
        <v>2</v>
      </c>
      <c r="U1106" s="38">
        <v>1</v>
      </c>
      <c r="V1106" s="38">
        <v>0</v>
      </c>
    </row>
    <row r="1107" spans="1:22" ht="13.5" customHeight="1" x14ac:dyDescent="0.2">
      <c r="A1107" s="32" t="s">
        <v>1103</v>
      </c>
      <c r="B1107" s="32" t="s">
        <v>9023</v>
      </c>
      <c r="C1107" s="32" t="s">
        <v>18152</v>
      </c>
      <c r="D1107" s="37">
        <v>5.6642000000000001</v>
      </c>
      <c r="E1107" s="39">
        <v>542</v>
      </c>
      <c r="F1107" s="39">
        <v>2660</v>
      </c>
      <c r="G1107" s="39">
        <v>1976.37</v>
      </c>
      <c r="H1107" s="38">
        <v>3</v>
      </c>
      <c r="I1107" s="38">
        <v>5650</v>
      </c>
      <c r="J1107" s="37">
        <v>46.812670650999998</v>
      </c>
      <c r="K1107" s="37">
        <v>25.949275474</v>
      </c>
      <c r="L1107" s="37">
        <v>42.074969258000003</v>
      </c>
      <c r="M1107" s="37">
        <v>6.1743503030999998</v>
      </c>
      <c r="N1107" s="37">
        <v>38.501921736</v>
      </c>
      <c r="O1107" s="37">
        <v>75.816568203000003</v>
      </c>
      <c r="P1107" s="37">
        <v>10</v>
      </c>
      <c r="Q1107" s="37">
        <v>63.626447400000004</v>
      </c>
      <c r="R1107" s="38">
        <v>131785</v>
      </c>
      <c r="S1107" s="37">
        <v>3.5638700000000001</v>
      </c>
      <c r="T1107" s="38">
        <v>1</v>
      </c>
      <c r="U1107" s="38">
        <v>2</v>
      </c>
      <c r="V1107" s="38">
        <v>0</v>
      </c>
    </row>
    <row r="1108" spans="1:22" ht="13.5" customHeight="1" x14ac:dyDescent="0.2">
      <c r="A1108" s="32" t="s">
        <v>1104</v>
      </c>
      <c r="B1108" s="32" t="s">
        <v>9024</v>
      </c>
      <c r="C1108" s="32" t="s">
        <v>18151</v>
      </c>
      <c r="D1108" s="37">
        <v>2.9406490000000001</v>
      </c>
      <c r="E1108" s="39">
        <v>593.99</v>
      </c>
      <c r="F1108" s="39">
        <v>1747</v>
      </c>
      <c r="G1108" s="39">
        <v>3484.62</v>
      </c>
      <c r="H1108" s="38">
        <v>3</v>
      </c>
      <c r="I1108" s="38">
        <v>3542</v>
      </c>
      <c r="J1108" s="37">
        <v>19.052891462000002</v>
      </c>
      <c r="K1108" s="37">
        <v>18.614762693999999</v>
      </c>
      <c r="L1108" s="37">
        <v>36.140016514000003</v>
      </c>
      <c r="M1108" s="37">
        <v>1.2607059493999999</v>
      </c>
      <c r="N1108" s="37">
        <v>27.973227471000001</v>
      </c>
      <c r="O1108" s="37">
        <v>27.661930906999999</v>
      </c>
      <c r="P1108" s="37">
        <v>5.4</v>
      </c>
      <c r="Q1108" s="37">
        <v>85.191723699999997</v>
      </c>
      <c r="R1108" s="38">
        <v>86403</v>
      </c>
      <c r="S1108" s="37">
        <v>2.1358600000000001</v>
      </c>
      <c r="T1108" s="38">
        <v>1</v>
      </c>
      <c r="U1108" s="38">
        <v>3</v>
      </c>
      <c r="V1108" s="38">
        <v>0</v>
      </c>
    </row>
    <row r="1109" spans="1:22" ht="13.5" customHeight="1" x14ac:dyDescent="0.2">
      <c r="A1109" s="32" t="s">
        <v>1105</v>
      </c>
      <c r="B1109" s="32" t="s">
        <v>9025</v>
      </c>
      <c r="C1109" s="32" t="s">
        <v>18151</v>
      </c>
      <c r="D1109" s="37">
        <v>5.7760910000000001</v>
      </c>
      <c r="E1109" s="39">
        <v>565</v>
      </c>
      <c r="F1109" s="39">
        <v>1081</v>
      </c>
      <c r="G1109" s="39">
        <v>2101.88</v>
      </c>
      <c r="H1109" s="38">
        <v>2</v>
      </c>
      <c r="I1109" s="38">
        <v>2130</v>
      </c>
      <c r="J1109" s="37">
        <v>5.0601041570999996</v>
      </c>
      <c r="K1109" s="37">
        <v>4.8094374317000002</v>
      </c>
      <c r="L1109" s="37">
        <v>6.5990864644</v>
      </c>
      <c r="M1109" s="37">
        <v>35.129465500999999</v>
      </c>
      <c r="N1109" s="37">
        <v>4.1520229533000004</v>
      </c>
      <c r="O1109" s="37">
        <v>19.665786371999999</v>
      </c>
      <c r="P1109" s="37">
        <v>5.3922188450000004</v>
      </c>
      <c r="Q1109" s="37" t="s">
        <v>15680</v>
      </c>
      <c r="R1109" s="38">
        <v>64209</v>
      </c>
      <c r="S1109" s="37">
        <v>2.1358600000000001</v>
      </c>
      <c r="T1109" s="38">
        <v>1</v>
      </c>
      <c r="U1109" s="38">
        <v>2</v>
      </c>
      <c r="V1109" s="38">
        <v>0</v>
      </c>
    </row>
    <row r="1110" spans="1:22" ht="13.5" customHeight="1" x14ac:dyDescent="0.2">
      <c r="A1110" s="32" t="s">
        <v>1106</v>
      </c>
      <c r="B1110" s="32" t="s">
        <v>9026</v>
      </c>
      <c r="C1110" s="32" t="s">
        <v>18134</v>
      </c>
      <c r="D1110" s="37">
        <v>16.45431</v>
      </c>
      <c r="E1110" s="39">
        <v>299</v>
      </c>
      <c r="F1110" s="39">
        <v>1094</v>
      </c>
      <c r="G1110" s="39">
        <v>2100.6</v>
      </c>
      <c r="H1110" s="38">
        <v>1</v>
      </c>
      <c r="I1110" s="38">
        <v>2162</v>
      </c>
      <c r="J1110" s="37">
        <v>49.434774416000003</v>
      </c>
      <c r="K1110" s="37">
        <v>44.091352975</v>
      </c>
      <c r="L1110" s="37">
        <v>56.120289772</v>
      </c>
      <c r="M1110" s="37">
        <v>8.2047684805000003</v>
      </c>
      <c r="N1110" s="37">
        <v>31.354609185000001</v>
      </c>
      <c r="O1110" s="37">
        <v>13.0535262</v>
      </c>
      <c r="P1110" s="37">
        <v>5.4</v>
      </c>
      <c r="Q1110" s="37" t="s">
        <v>15680</v>
      </c>
      <c r="R1110" s="38">
        <v>49150</v>
      </c>
      <c r="S1110" s="37">
        <v>1.72332</v>
      </c>
      <c r="T1110" s="38">
        <v>0</v>
      </c>
      <c r="U1110" s="38">
        <v>1</v>
      </c>
      <c r="V1110" s="38">
        <v>0</v>
      </c>
    </row>
    <row r="1111" spans="1:22" ht="13.5" customHeight="1" x14ac:dyDescent="0.2">
      <c r="A1111" s="32" t="s">
        <v>1107</v>
      </c>
      <c r="B1111" s="32" t="s">
        <v>9027</v>
      </c>
      <c r="C1111" s="32" t="s">
        <v>18152</v>
      </c>
      <c r="D1111" s="37">
        <v>3.348214</v>
      </c>
      <c r="E1111" s="39">
        <v>382.01</v>
      </c>
      <c r="F1111" s="39">
        <v>2039</v>
      </c>
      <c r="G1111" s="39">
        <v>1232.01</v>
      </c>
      <c r="H1111" s="38">
        <v>2</v>
      </c>
      <c r="I1111" s="38">
        <v>4263</v>
      </c>
      <c r="J1111" s="37">
        <v>55.876670531000002</v>
      </c>
      <c r="K1111" s="37">
        <v>30.240575848999999</v>
      </c>
      <c r="L1111" s="37">
        <v>44.009969351000002</v>
      </c>
      <c r="M1111" s="37">
        <v>6.5710256729000003</v>
      </c>
      <c r="N1111" s="37">
        <v>39.773454063999999</v>
      </c>
      <c r="O1111" s="37">
        <v>86.340463597999999</v>
      </c>
      <c r="P1111" s="37">
        <v>10</v>
      </c>
      <c r="Q1111" s="37">
        <v>65.070722799999999</v>
      </c>
      <c r="R1111" s="38">
        <v>131651</v>
      </c>
      <c r="S1111" s="37">
        <v>3.5638700000000001</v>
      </c>
      <c r="T1111" s="38">
        <v>0</v>
      </c>
      <c r="U1111" s="38">
        <v>0</v>
      </c>
      <c r="V1111" s="38">
        <v>1</v>
      </c>
    </row>
    <row r="1112" spans="1:22" ht="13.5" customHeight="1" x14ac:dyDescent="0.2">
      <c r="A1112" s="32" t="s">
        <v>1108</v>
      </c>
      <c r="B1112" s="32" t="s">
        <v>9028</v>
      </c>
      <c r="C1112" s="32" t="s">
        <v>18151</v>
      </c>
      <c r="D1112" s="37">
        <v>7.7397720000000003</v>
      </c>
      <c r="E1112" s="39">
        <v>610.99</v>
      </c>
      <c r="F1112" s="39">
        <v>1738</v>
      </c>
      <c r="G1112" s="39">
        <v>3422.43</v>
      </c>
      <c r="H1112" s="38">
        <v>2</v>
      </c>
      <c r="I1112" s="38">
        <v>3503</v>
      </c>
      <c r="J1112" s="37">
        <v>26.012149520000001</v>
      </c>
      <c r="K1112" s="37">
        <v>29.259364984000001</v>
      </c>
      <c r="L1112" s="37">
        <v>34.925829299</v>
      </c>
      <c r="M1112" s="37">
        <v>6.1826149037000002</v>
      </c>
      <c r="N1112" s="37">
        <v>17.283285358000001</v>
      </c>
      <c r="O1112" s="37">
        <v>17.028594686000002</v>
      </c>
      <c r="P1112" s="37">
        <v>5.4</v>
      </c>
      <c r="Q1112" s="37">
        <v>84.202845699999997</v>
      </c>
      <c r="R1112" s="38">
        <v>74215</v>
      </c>
      <c r="S1112" s="37">
        <v>2.1358600000000001</v>
      </c>
      <c r="T1112" s="38">
        <v>1</v>
      </c>
      <c r="U1112" s="38">
        <v>2</v>
      </c>
      <c r="V1112" s="38">
        <v>0</v>
      </c>
    </row>
    <row r="1113" spans="1:22" ht="13.5" customHeight="1" x14ac:dyDescent="0.2">
      <c r="A1113" s="32" t="s">
        <v>1109</v>
      </c>
      <c r="B1113" s="32" t="s">
        <v>9029</v>
      </c>
      <c r="C1113" s="32" t="s">
        <v>18151</v>
      </c>
      <c r="D1113" s="37">
        <v>9.1685300000000005</v>
      </c>
      <c r="E1113" s="39">
        <v>773.99</v>
      </c>
      <c r="F1113" s="39">
        <v>2111</v>
      </c>
      <c r="G1113" s="39">
        <v>3972.65</v>
      </c>
      <c r="H1113" s="38">
        <v>8</v>
      </c>
      <c r="I1113" s="38">
        <v>4043</v>
      </c>
      <c r="J1113" s="37">
        <v>7.6978444089</v>
      </c>
      <c r="K1113" s="37">
        <v>8.0782683059</v>
      </c>
      <c r="L1113" s="37">
        <v>7.8838407718000001</v>
      </c>
      <c r="M1113" s="37">
        <v>10.247559501</v>
      </c>
      <c r="N1113" s="37">
        <v>6.1217565832999998</v>
      </c>
      <c r="O1113" s="37">
        <v>6.1260725297</v>
      </c>
      <c r="P1113" s="37">
        <v>5.4</v>
      </c>
      <c r="Q1113" s="37">
        <v>88.908967399999995</v>
      </c>
      <c r="R1113" s="38">
        <v>98296</v>
      </c>
      <c r="S1113" s="37">
        <v>2.1358600000000001</v>
      </c>
      <c r="T1113" s="38">
        <v>5</v>
      </c>
      <c r="U1113" s="38">
        <v>6</v>
      </c>
      <c r="V1113" s="38">
        <v>0</v>
      </c>
    </row>
    <row r="1114" spans="1:22" ht="13.5" customHeight="1" x14ac:dyDescent="0.2">
      <c r="A1114" s="32" t="s">
        <v>1110</v>
      </c>
      <c r="B1114" s="32" t="s">
        <v>9030</v>
      </c>
      <c r="C1114" s="32" t="s">
        <v>18152</v>
      </c>
      <c r="D1114" s="37">
        <v>1.9895640000000001</v>
      </c>
      <c r="E1114" s="39">
        <v>315.01</v>
      </c>
      <c r="F1114" s="39">
        <v>1612</v>
      </c>
      <c r="G1114" s="39">
        <v>1148.45</v>
      </c>
      <c r="H1114" s="38">
        <v>2</v>
      </c>
      <c r="I1114" s="38">
        <v>3654</v>
      </c>
      <c r="J1114" s="37">
        <v>48.250538941999999</v>
      </c>
      <c r="K1114" s="37">
        <v>25.244091635</v>
      </c>
      <c r="L1114" s="37">
        <v>41.477145258</v>
      </c>
      <c r="M1114" s="37">
        <v>4.7400410801000001</v>
      </c>
      <c r="N1114" s="37">
        <v>40.074937800000001</v>
      </c>
      <c r="O1114" s="37">
        <v>76.868408235999993</v>
      </c>
      <c r="P1114" s="37">
        <v>10</v>
      </c>
      <c r="Q1114" s="37">
        <v>59.209041800000001</v>
      </c>
      <c r="R1114" s="38">
        <v>45206</v>
      </c>
      <c r="S1114" s="37">
        <v>3.5638700000000001</v>
      </c>
      <c r="T1114" s="38">
        <v>1</v>
      </c>
      <c r="U1114" s="38">
        <v>0</v>
      </c>
      <c r="V1114" s="38">
        <v>1</v>
      </c>
    </row>
    <row r="1115" spans="1:22" ht="13.5" customHeight="1" x14ac:dyDescent="0.2">
      <c r="A1115" s="32" t="s">
        <v>1111</v>
      </c>
      <c r="B1115" s="32" t="s">
        <v>9031</v>
      </c>
      <c r="C1115" s="32" t="s">
        <v>18151</v>
      </c>
      <c r="D1115" s="37">
        <v>10.2399</v>
      </c>
      <c r="E1115" s="39">
        <v>258</v>
      </c>
      <c r="F1115" s="39">
        <v>774</v>
      </c>
      <c r="G1115" s="39">
        <v>1643.28</v>
      </c>
      <c r="H1115" s="38">
        <v>8</v>
      </c>
      <c r="I1115" s="38">
        <v>1683</v>
      </c>
      <c r="J1115" s="37">
        <v>32.944113633999997</v>
      </c>
      <c r="K1115" s="37">
        <v>35.339425329000001</v>
      </c>
      <c r="L1115" s="37">
        <v>47.149347165000002</v>
      </c>
      <c r="M1115" s="37">
        <v>6.7150208268</v>
      </c>
      <c r="N1115" s="37">
        <v>9.5523698683999996</v>
      </c>
      <c r="O1115" s="37">
        <v>8.1771818093000004</v>
      </c>
      <c r="P1115" s="37">
        <v>5.3846681922000004</v>
      </c>
      <c r="Q1115" s="37" t="s">
        <v>15680</v>
      </c>
      <c r="R1115" s="38">
        <v>23226</v>
      </c>
      <c r="S1115" s="37">
        <v>2.1358600000000001</v>
      </c>
      <c r="T1115" s="38">
        <v>6</v>
      </c>
      <c r="U1115" s="38">
        <v>7</v>
      </c>
      <c r="V1115" s="38">
        <v>1</v>
      </c>
    </row>
    <row r="1116" spans="1:22" ht="13.5" customHeight="1" x14ac:dyDescent="0.2">
      <c r="A1116" s="32" t="s">
        <v>1112</v>
      </c>
      <c r="B1116" s="32" t="s">
        <v>9032</v>
      </c>
      <c r="C1116" s="32" t="s">
        <v>18151</v>
      </c>
      <c r="D1116" s="37">
        <v>11.10031</v>
      </c>
      <c r="E1116" s="39">
        <v>690.98</v>
      </c>
      <c r="F1116" s="39">
        <v>1728</v>
      </c>
      <c r="G1116" s="39">
        <v>3428.88</v>
      </c>
      <c r="H1116" s="38">
        <v>3</v>
      </c>
      <c r="I1116" s="38">
        <v>3496</v>
      </c>
      <c r="J1116" s="37">
        <v>12.139727255</v>
      </c>
      <c r="K1116" s="37">
        <v>18.105365324000001</v>
      </c>
      <c r="L1116" s="37">
        <v>13.765438466999999</v>
      </c>
      <c r="M1116" s="37">
        <v>13.688960251999999</v>
      </c>
      <c r="N1116" s="37">
        <v>12.621057448</v>
      </c>
      <c r="O1116" s="37">
        <v>16.556303177</v>
      </c>
      <c r="P1116" s="37">
        <v>5.4</v>
      </c>
      <c r="Q1116" s="37">
        <v>89.046748500000007</v>
      </c>
      <c r="R1116" s="38">
        <v>76029</v>
      </c>
      <c r="S1116" s="37">
        <v>2.1358600000000001</v>
      </c>
      <c r="T1116" s="38">
        <v>1</v>
      </c>
      <c r="U1116" s="38">
        <v>3</v>
      </c>
      <c r="V1116" s="38">
        <v>0</v>
      </c>
    </row>
    <row r="1117" spans="1:22" ht="13.5" customHeight="1" x14ac:dyDescent="0.2">
      <c r="A1117" s="32" t="s">
        <v>1113</v>
      </c>
      <c r="B1117" s="32" t="s">
        <v>9033</v>
      </c>
      <c r="C1117" s="32" t="s">
        <v>18151</v>
      </c>
      <c r="D1117" s="37">
        <v>6.5382730000000002</v>
      </c>
      <c r="E1117" s="39">
        <v>514.99</v>
      </c>
      <c r="F1117" s="39">
        <v>1329</v>
      </c>
      <c r="G1117" s="39">
        <v>2628.35</v>
      </c>
      <c r="H1117" s="38">
        <v>6</v>
      </c>
      <c r="I1117" s="38">
        <v>2670</v>
      </c>
      <c r="J1117" s="37">
        <v>27.946141872999998</v>
      </c>
      <c r="K1117" s="37">
        <v>30.863302640000001</v>
      </c>
      <c r="L1117" s="37">
        <v>36.146149629</v>
      </c>
      <c r="M1117" s="37">
        <v>11.951880915</v>
      </c>
      <c r="N1117" s="37">
        <v>26.394725622999999</v>
      </c>
      <c r="O1117" s="37">
        <v>11.598512212999999</v>
      </c>
      <c r="P1117" s="37">
        <v>5.3898734176999996</v>
      </c>
      <c r="Q1117" s="37" t="s">
        <v>15680</v>
      </c>
      <c r="R1117" s="38">
        <v>70142</v>
      </c>
      <c r="S1117" s="37">
        <v>2.1358600000000001</v>
      </c>
      <c r="T1117" s="38">
        <v>2</v>
      </c>
      <c r="U1117" s="38">
        <v>2</v>
      </c>
      <c r="V1117" s="38">
        <v>0</v>
      </c>
    </row>
    <row r="1118" spans="1:22" ht="13.5" customHeight="1" x14ac:dyDescent="0.2">
      <c r="A1118" s="32" t="s">
        <v>1114</v>
      </c>
      <c r="B1118" s="32" t="s">
        <v>9034</v>
      </c>
      <c r="C1118" s="32" t="s">
        <v>18134</v>
      </c>
      <c r="D1118" s="37">
        <v>8.5421410000000009</v>
      </c>
      <c r="E1118" s="39">
        <v>442.99</v>
      </c>
      <c r="F1118" s="39">
        <v>1761</v>
      </c>
      <c r="G1118" s="39">
        <v>3516.86</v>
      </c>
      <c r="H1118" s="38">
        <v>2</v>
      </c>
      <c r="I1118" s="38">
        <v>3589</v>
      </c>
      <c r="J1118" s="37">
        <v>8.1983823303999994</v>
      </c>
      <c r="K1118" s="37">
        <v>10.829493352</v>
      </c>
      <c r="L1118" s="37">
        <v>10.112191080000001</v>
      </c>
      <c r="M1118" s="37">
        <v>3.2519614282</v>
      </c>
      <c r="N1118" s="37">
        <v>9.1723141917</v>
      </c>
      <c r="O1118" s="37">
        <v>4.8393902568999998</v>
      </c>
      <c r="P1118" s="37">
        <v>5.4</v>
      </c>
      <c r="Q1118" s="37">
        <v>95.881779499999993</v>
      </c>
      <c r="R1118" s="38">
        <v>101893</v>
      </c>
      <c r="S1118" s="37">
        <v>1.72332</v>
      </c>
      <c r="T1118" s="38">
        <v>0</v>
      </c>
      <c r="U1118" s="38">
        <v>0</v>
      </c>
      <c r="V1118" s="38">
        <v>1</v>
      </c>
    </row>
    <row r="1119" spans="1:22" ht="13.5" customHeight="1" x14ac:dyDescent="0.2">
      <c r="A1119" s="32" t="s">
        <v>1115</v>
      </c>
      <c r="B1119" s="32" t="s">
        <v>9035</v>
      </c>
      <c r="C1119" s="32" t="s">
        <v>18151</v>
      </c>
      <c r="D1119" s="37">
        <v>2.6057519999999998</v>
      </c>
      <c r="E1119" s="39">
        <v>379</v>
      </c>
      <c r="F1119" s="39">
        <v>1754</v>
      </c>
      <c r="G1119" s="39">
        <v>3311.51</v>
      </c>
      <c r="H1119" s="38">
        <v>3</v>
      </c>
      <c r="I1119" s="38">
        <v>3495</v>
      </c>
      <c r="J1119" s="37">
        <v>7.7984820745999999</v>
      </c>
      <c r="K1119" s="37">
        <v>7.0015460733000001</v>
      </c>
      <c r="L1119" s="37">
        <v>13.275844455</v>
      </c>
      <c r="M1119" s="37">
        <v>7.7122099959000003</v>
      </c>
      <c r="N1119" s="37">
        <v>15.626641476</v>
      </c>
      <c r="O1119" s="37">
        <v>15.212062473</v>
      </c>
      <c r="P1119" s="37">
        <v>5.4</v>
      </c>
      <c r="Q1119" s="37">
        <v>79.521584599999997</v>
      </c>
      <c r="R1119" s="38">
        <v>86991</v>
      </c>
      <c r="S1119" s="37">
        <v>2.1358600000000001</v>
      </c>
      <c r="T1119" s="38">
        <v>1</v>
      </c>
      <c r="U1119" s="38">
        <v>0</v>
      </c>
      <c r="V1119" s="38">
        <v>2</v>
      </c>
    </row>
    <row r="1120" spans="1:22" ht="13.5" customHeight="1" x14ac:dyDescent="0.2">
      <c r="A1120" s="32" t="s">
        <v>1116</v>
      </c>
      <c r="B1120" s="32" t="s">
        <v>9036</v>
      </c>
      <c r="C1120" s="32" t="s">
        <v>18151</v>
      </c>
      <c r="D1120" s="37">
        <v>8.2633390000000002</v>
      </c>
      <c r="E1120" s="39">
        <v>873</v>
      </c>
      <c r="F1120" s="39">
        <v>2347</v>
      </c>
      <c r="G1120" s="39">
        <v>4451.0200000000004</v>
      </c>
      <c r="H1120" s="38">
        <v>3</v>
      </c>
      <c r="I1120" s="38">
        <v>4528</v>
      </c>
      <c r="J1120" s="37">
        <v>23.569085776000001</v>
      </c>
      <c r="K1120" s="37">
        <v>22.070082549999999</v>
      </c>
      <c r="L1120" s="37">
        <v>34.279933718999999</v>
      </c>
      <c r="M1120" s="37">
        <v>6.5257080387000004</v>
      </c>
      <c r="N1120" s="37">
        <v>14.436838141999999</v>
      </c>
      <c r="O1120" s="37">
        <v>8.2416890566000003</v>
      </c>
      <c r="P1120" s="37">
        <v>5.4</v>
      </c>
      <c r="Q1120" s="37">
        <v>96.693085999999994</v>
      </c>
      <c r="R1120" s="38">
        <v>138686</v>
      </c>
      <c r="S1120" s="37">
        <v>2.1358600000000001</v>
      </c>
      <c r="T1120" s="38">
        <v>2</v>
      </c>
      <c r="U1120" s="38">
        <v>3</v>
      </c>
      <c r="V1120" s="38">
        <v>1</v>
      </c>
    </row>
    <row r="1121" spans="1:22" ht="13.5" customHeight="1" x14ac:dyDescent="0.2">
      <c r="A1121" s="32" t="s">
        <v>1117</v>
      </c>
      <c r="B1121" s="32" t="s">
        <v>9037</v>
      </c>
      <c r="C1121" s="32" t="s">
        <v>18152</v>
      </c>
      <c r="D1121" s="37">
        <v>2.9671609999999999</v>
      </c>
      <c r="E1121" s="39">
        <v>406.01</v>
      </c>
      <c r="F1121" s="39">
        <v>1752</v>
      </c>
      <c r="G1121" s="39">
        <v>3478.68</v>
      </c>
      <c r="H1121" s="38">
        <v>2</v>
      </c>
      <c r="I1121" s="38">
        <v>3696</v>
      </c>
      <c r="J1121" s="37">
        <v>6.5768876583000004</v>
      </c>
      <c r="K1121" s="37">
        <v>7.3847218356999997</v>
      </c>
      <c r="L1121" s="37">
        <v>9.2007847224999999</v>
      </c>
      <c r="M1121" s="37">
        <v>14.846775801</v>
      </c>
      <c r="N1121" s="37">
        <v>8.9671330532999995</v>
      </c>
      <c r="O1121" s="37">
        <v>7.7457464693000002</v>
      </c>
      <c r="P1121" s="37">
        <v>10</v>
      </c>
      <c r="Q1121" s="37">
        <v>69.044995999999998</v>
      </c>
      <c r="R1121" s="38">
        <v>62348</v>
      </c>
      <c r="S1121" s="37">
        <v>3.5638700000000001</v>
      </c>
      <c r="T1121" s="38">
        <v>1</v>
      </c>
      <c r="U1121" s="38">
        <v>0</v>
      </c>
      <c r="V1121" s="38">
        <v>2</v>
      </c>
    </row>
    <row r="1122" spans="1:22" ht="13.5" customHeight="1" x14ac:dyDescent="0.2">
      <c r="A1122" s="32" t="s">
        <v>1118</v>
      </c>
      <c r="B1122" s="32" t="s">
        <v>9038</v>
      </c>
      <c r="C1122" s="32" t="s">
        <v>18151</v>
      </c>
      <c r="D1122" s="37">
        <v>5.8639400000000004</v>
      </c>
      <c r="E1122" s="39">
        <v>1010.02</v>
      </c>
      <c r="F1122" s="39">
        <v>3220</v>
      </c>
      <c r="G1122" s="39">
        <v>6050.98</v>
      </c>
      <c r="H1122" s="38">
        <v>5</v>
      </c>
      <c r="I1122" s="38">
        <v>6275</v>
      </c>
      <c r="J1122" s="37">
        <v>20.052306506000001</v>
      </c>
      <c r="K1122" s="37">
        <v>23.708539210000001</v>
      </c>
      <c r="L1122" s="37">
        <v>24.42917813</v>
      </c>
      <c r="M1122" s="37">
        <v>8.0447726713000005</v>
      </c>
      <c r="N1122" s="37">
        <v>12.714701700000001</v>
      </c>
      <c r="O1122" s="37">
        <v>11.783232072000001</v>
      </c>
      <c r="P1122" s="37">
        <v>5.4</v>
      </c>
      <c r="Q1122" s="37">
        <v>83.139181800000003</v>
      </c>
      <c r="R1122" s="38">
        <v>185049</v>
      </c>
      <c r="S1122" s="37">
        <v>2.1358600000000001</v>
      </c>
      <c r="T1122" s="38">
        <v>4</v>
      </c>
      <c r="U1122" s="38">
        <v>5</v>
      </c>
      <c r="V1122" s="38">
        <v>0</v>
      </c>
    </row>
    <row r="1123" spans="1:22" ht="13.5" customHeight="1" x14ac:dyDescent="0.2">
      <c r="A1123" s="32" t="s">
        <v>1119</v>
      </c>
      <c r="B1123" s="32" t="s">
        <v>9039</v>
      </c>
      <c r="C1123" s="32" t="s">
        <v>18152</v>
      </c>
      <c r="D1123" s="37">
        <v>8.7698970000000003</v>
      </c>
      <c r="E1123" s="39">
        <v>442</v>
      </c>
      <c r="F1123" s="39">
        <v>1645</v>
      </c>
      <c r="G1123" s="39">
        <v>3283.34</v>
      </c>
      <c r="H1123" s="38">
        <v>2</v>
      </c>
      <c r="I1123" s="38">
        <v>3628</v>
      </c>
      <c r="J1123" s="37">
        <v>27.994984107000001</v>
      </c>
      <c r="K1123" s="37">
        <v>27.088006929999999</v>
      </c>
      <c r="L1123" s="37">
        <v>10.075073562</v>
      </c>
      <c r="M1123" s="37">
        <v>18.062977877000002</v>
      </c>
      <c r="N1123" s="37">
        <v>30.481029206999999</v>
      </c>
      <c r="O1123" s="37">
        <v>39.772915371000003</v>
      </c>
      <c r="P1123" s="37">
        <v>10</v>
      </c>
      <c r="Q1123" s="37">
        <v>72.492354500000005</v>
      </c>
      <c r="R1123" s="38">
        <v>49416</v>
      </c>
      <c r="S1123" s="37">
        <v>3.5638700000000001</v>
      </c>
      <c r="T1123" s="38">
        <v>1</v>
      </c>
      <c r="U1123" s="38">
        <v>1</v>
      </c>
      <c r="V1123" s="38">
        <v>2</v>
      </c>
    </row>
    <row r="1124" spans="1:22" ht="13.5" customHeight="1" x14ac:dyDescent="0.2">
      <c r="A1124" s="32" t="s">
        <v>1120</v>
      </c>
      <c r="B1124" s="32" t="s">
        <v>9040</v>
      </c>
      <c r="C1124" s="32" t="s">
        <v>18152</v>
      </c>
      <c r="D1124" s="37">
        <v>4.8091270000000002</v>
      </c>
      <c r="E1124" s="39">
        <v>560.99</v>
      </c>
      <c r="F1124" s="39">
        <v>1729</v>
      </c>
      <c r="G1124" s="39">
        <v>3420.25</v>
      </c>
      <c r="H1124" s="38">
        <v>4</v>
      </c>
      <c r="I1124" s="38">
        <v>3710</v>
      </c>
      <c r="J1124" s="37">
        <v>11.321930568999999</v>
      </c>
      <c r="K1124" s="37">
        <v>15.197087137</v>
      </c>
      <c r="L1124" s="37">
        <v>5.7323496119000001</v>
      </c>
      <c r="M1124" s="37">
        <v>4.7724555736000003</v>
      </c>
      <c r="N1124" s="37">
        <v>19.287783710999999</v>
      </c>
      <c r="O1124" s="37">
        <v>28.988891436999999</v>
      </c>
      <c r="P1124" s="37">
        <v>10</v>
      </c>
      <c r="Q1124" s="37">
        <v>79.383446399999997</v>
      </c>
      <c r="R1124" s="38">
        <v>100394</v>
      </c>
      <c r="S1124" s="37">
        <v>3.5638700000000001</v>
      </c>
      <c r="T1124" s="38">
        <v>1</v>
      </c>
      <c r="U1124" s="38">
        <v>1</v>
      </c>
      <c r="V1124" s="38">
        <v>2</v>
      </c>
    </row>
    <row r="1125" spans="1:22" ht="13.5" customHeight="1" x14ac:dyDescent="0.2">
      <c r="A1125" s="32" t="s">
        <v>1121</v>
      </c>
      <c r="B1125" s="32" t="s">
        <v>9041</v>
      </c>
      <c r="C1125" s="32" t="s">
        <v>18151</v>
      </c>
      <c r="D1125" s="37">
        <v>7.5201359999999999</v>
      </c>
      <c r="E1125" s="39">
        <v>360.99</v>
      </c>
      <c r="F1125" s="39">
        <v>1883</v>
      </c>
      <c r="G1125" s="39">
        <v>3481.84</v>
      </c>
      <c r="H1125" s="38">
        <v>3</v>
      </c>
      <c r="I1125" s="38">
        <v>3607</v>
      </c>
      <c r="J1125" s="37">
        <v>20.91849204</v>
      </c>
      <c r="K1125" s="37">
        <v>24.023492851</v>
      </c>
      <c r="L1125" s="37">
        <v>21.911665940999999</v>
      </c>
      <c r="M1125" s="37">
        <v>11.024009586</v>
      </c>
      <c r="N1125" s="37">
        <v>13.804154373999999</v>
      </c>
      <c r="O1125" s="37">
        <v>10.97940335</v>
      </c>
      <c r="P1125" s="37">
        <v>5.4</v>
      </c>
      <c r="Q1125" s="37">
        <v>82.471657399999998</v>
      </c>
      <c r="R1125" s="38">
        <v>117877</v>
      </c>
      <c r="S1125" s="37">
        <v>2.1358600000000001</v>
      </c>
      <c r="T1125" s="38">
        <v>2</v>
      </c>
      <c r="U1125" s="38">
        <v>1</v>
      </c>
      <c r="V1125" s="38">
        <v>1</v>
      </c>
    </row>
    <row r="1126" spans="1:22" ht="13.5" customHeight="1" x14ac:dyDescent="0.2">
      <c r="A1126" s="32" t="s">
        <v>1122</v>
      </c>
      <c r="B1126" s="32" t="s">
        <v>9042</v>
      </c>
      <c r="C1126" s="32" t="s">
        <v>18151</v>
      </c>
      <c r="D1126" s="37">
        <v>4.317075</v>
      </c>
      <c r="E1126" s="39">
        <v>890.99</v>
      </c>
      <c r="F1126" s="39">
        <v>1962</v>
      </c>
      <c r="G1126" s="39">
        <v>3910.05</v>
      </c>
      <c r="H1126" s="38">
        <v>2</v>
      </c>
      <c r="I1126" s="38">
        <v>3970</v>
      </c>
      <c r="J1126" s="37">
        <v>27.920748466999999</v>
      </c>
      <c r="K1126" s="37">
        <v>31.028572372999999</v>
      </c>
      <c r="L1126" s="37">
        <v>36.321135591000001</v>
      </c>
      <c r="M1126" s="37">
        <v>11.815619032000001</v>
      </c>
      <c r="N1126" s="37">
        <v>26.053347975000001</v>
      </c>
      <c r="O1126" s="37">
        <v>12.022571362000001</v>
      </c>
      <c r="P1126" s="37">
        <v>5.4</v>
      </c>
      <c r="Q1126" s="37">
        <v>77.008103000000006</v>
      </c>
      <c r="R1126" s="38">
        <v>149725</v>
      </c>
      <c r="S1126" s="37">
        <v>2.1358600000000001</v>
      </c>
      <c r="T1126" s="38">
        <v>1</v>
      </c>
      <c r="U1126" s="38">
        <v>1</v>
      </c>
      <c r="V1126" s="38">
        <v>0</v>
      </c>
    </row>
    <row r="1127" spans="1:22" ht="13.5" customHeight="1" x14ac:dyDescent="0.2">
      <c r="A1127" s="32" t="s">
        <v>1123</v>
      </c>
      <c r="B1127" s="32" t="s">
        <v>9043</v>
      </c>
      <c r="C1127" s="32" t="s">
        <v>18151</v>
      </c>
      <c r="D1127" s="37">
        <v>5.0933229999999998</v>
      </c>
      <c r="E1127" s="39">
        <v>654</v>
      </c>
      <c r="F1127" s="39">
        <v>2023</v>
      </c>
      <c r="G1127" s="39">
        <v>3854.74</v>
      </c>
      <c r="H1127" s="38">
        <v>3</v>
      </c>
      <c r="I1127" s="38">
        <v>3927</v>
      </c>
      <c r="J1127" s="37">
        <v>5.6270450606000004</v>
      </c>
      <c r="K1127" s="37">
        <v>7.9197975565999998</v>
      </c>
      <c r="L1127" s="37">
        <v>8.2962796960999992</v>
      </c>
      <c r="M1127" s="37">
        <v>10.433323559</v>
      </c>
      <c r="N1127" s="37">
        <v>4.4889383759000001</v>
      </c>
      <c r="O1127" s="37">
        <v>2.5499790015000001</v>
      </c>
      <c r="P1127" s="37">
        <v>5.4</v>
      </c>
      <c r="Q1127" s="37">
        <v>87.127453099999997</v>
      </c>
      <c r="R1127" s="38">
        <v>129908</v>
      </c>
      <c r="S1127" s="37">
        <v>2.1358600000000001</v>
      </c>
      <c r="T1127" s="38">
        <v>1</v>
      </c>
      <c r="U1127" s="38">
        <v>0</v>
      </c>
      <c r="V1127" s="38">
        <v>2</v>
      </c>
    </row>
    <row r="1128" spans="1:22" ht="13.5" customHeight="1" x14ac:dyDescent="0.2">
      <c r="A1128" s="32" t="s">
        <v>1124</v>
      </c>
      <c r="B1128" s="32" t="s">
        <v>9044</v>
      </c>
      <c r="C1128" s="32" t="s">
        <v>18134</v>
      </c>
      <c r="D1128" s="37">
        <v>10.181570000000001</v>
      </c>
      <c r="E1128" s="39">
        <v>492.01</v>
      </c>
      <c r="F1128" s="39">
        <v>1467</v>
      </c>
      <c r="G1128" s="39">
        <v>2851.97</v>
      </c>
      <c r="H1128" s="38">
        <v>1</v>
      </c>
      <c r="I1128" s="38">
        <v>2929</v>
      </c>
      <c r="J1128" s="37">
        <v>16.208515234</v>
      </c>
      <c r="K1128" s="37">
        <v>21.950774618000001</v>
      </c>
      <c r="L1128" s="37">
        <v>16.007385221</v>
      </c>
      <c r="M1128" s="37">
        <v>7.9857941124999998</v>
      </c>
      <c r="N1128" s="37">
        <v>15.05867778</v>
      </c>
      <c r="O1128" s="37">
        <v>13.030797486000001</v>
      </c>
      <c r="P1128" s="37">
        <v>5.4</v>
      </c>
      <c r="Q1128" s="37">
        <v>93.367194600000005</v>
      </c>
      <c r="R1128" s="38">
        <v>69228</v>
      </c>
      <c r="S1128" s="37">
        <v>1.72332</v>
      </c>
      <c r="T1128" s="38">
        <v>1</v>
      </c>
      <c r="U1128" s="38">
        <v>1</v>
      </c>
      <c r="V1128" s="38">
        <v>0</v>
      </c>
    </row>
    <row r="1129" spans="1:22" ht="13.5" customHeight="1" x14ac:dyDescent="0.2">
      <c r="A1129" s="32" t="s">
        <v>1125</v>
      </c>
      <c r="B1129" s="32" t="s">
        <v>9045</v>
      </c>
      <c r="C1129" s="32" t="s">
        <v>18151</v>
      </c>
      <c r="D1129" s="37">
        <v>10.76296</v>
      </c>
      <c r="E1129" s="39">
        <v>538</v>
      </c>
      <c r="F1129" s="39">
        <v>1257</v>
      </c>
      <c r="G1129" s="39">
        <v>2489.15</v>
      </c>
      <c r="H1129" s="38">
        <v>4</v>
      </c>
      <c r="I1129" s="38">
        <v>2525</v>
      </c>
      <c r="J1129" s="37">
        <v>19.578056069999999</v>
      </c>
      <c r="K1129" s="37">
        <v>21.257955303999999</v>
      </c>
      <c r="L1129" s="37">
        <v>31.337196577</v>
      </c>
      <c r="M1129" s="37">
        <v>3.0600658556</v>
      </c>
      <c r="N1129" s="37">
        <v>9.6485538517999991</v>
      </c>
      <c r="O1129" s="37">
        <v>11.946681818</v>
      </c>
      <c r="P1129" s="37">
        <v>5.4</v>
      </c>
      <c r="Q1129" s="37" t="s">
        <v>15680</v>
      </c>
      <c r="R1129" s="38">
        <v>88801</v>
      </c>
      <c r="S1129" s="37">
        <v>2.1358600000000001</v>
      </c>
      <c r="T1129" s="38">
        <v>2</v>
      </c>
      <c r="U1129" s="38">
        <v>3</v>
      </c>
      <c r="V1129" s="38">
        <v>0</v>
      </c>
    </row>
    <row r="1130" spans="1:22" ht="13.5" customHeight="1" x14ac:dyDescent="0.2">
      <c r="A1130" s="32" t="s">
        <v>1126</v>
      </c>
      <c r="B1130" s="32" t="s">
        <v>9046</v>
      </c>
      <c r="C1130" s="32" t="s">
        <v>18151</v>
      </c>
      <c r="D1130" s="37">
        <v>6.5652689999999998</v>
      </c>
      <c r="E1130" s="39">
        <v>859.99</v>
      </c>
      <c r="F1130" s="39">
        <v>2876</v>
      </c>
      <c r="G1130" s="39">
        <v>5509.29</v>
      </c>
      <c r="H1130" s="38">
        <v>4</v>
      </c>
      <c r="I1130" s="38">
        <v>5718</v>
      </c>
      <c r="J1130" s="37">
        <v>12.733117328000001</v>
      </c>
      <c r="K1130" s="37">
        <v>13.940392675</v>
      </c>
      <c r="L1130" s="37">
        <v>18.801676102999998</v>
      </c>
      <c r="M1130" s="37">
        <v>9.4986989060999996</v>
      </c>
      <c r="N1130" s="37">
        <v>20.435374727999999</v>
      </c>
      <c r="O1130" s="37">
        <v>10.893226907000001</v>
      </c>
      <c r="P1130" s="37">
        <v>5.4</v>
      </c>
      <c r="Q1130" s="37">
        <v>92.388164200000006</v>
      </c>
      <c r="R1130" s="38">
        <v>169557</v>
      </c>
      <c r="S1130" s="37">
        <v>2.1358600000000001</v>
      </c>
      <c r="T1130" s="38">
        <v>3</v>
      </c>
      <c r="U1130" s="38">
        <v>3</v>
      </c>
      <c r="V1130" s="38">
        <v>0</v>
      </c>
    </row>
    <row r="1131" spans="1:22" ht="13.5" customHeight="1" x14ac:dyDescent="0.2">
      <c r="A1131" s="32" t="s">
        <v>1127</v>
      </c>
      <c r="B1131" s="32" t="s">
        <v>9047</v>
      </c>
      <c r="C1131" s="32" t="s">
        <v>18152</v>
      </c>
      <c r="D1131" s="37">
        <v>11.267429999999999</v>
      </c>
      <c r="E1131" s="39">
        <v>691.99</v>
      </c>
      <c r="F1131" s="39">
        <v>4856</v>
      </c>
      <c r="G1131" s="39">
        <v>8269.23</v>
      </c>
      <c r="H1131" s="38">
        <v>4</v>
      </c>
      <c r="I1131" s="38">
        <v>9429</v>
      </c>
      <c r="J1131" s="37">
        <v>28.111021153999999</v>
      </c>
      <c r="K1131" s="37">
        <v>17.361598910000001</v>
      </c>
      <c r="L1131" s="37">
        <v>28.634128988000001</v>
      </c>
      <c r="M1131" s="37">
        <v>8.7481276357999995</v>
      </c>
      <c r="N1131" s="37">
        <v>28.038801517</v>
      </c>
      <c r="O1131" s="37">
        <v>24.533408530999999</v>
      </c>
      <c r="P1131" s="37">
        <v>9.7606896552000002</v>
      </c>
      <c r="Q1131" s="37">
        <v>85.141766799999999</v>
      </c>
      <c r="R1131" s="38">
        <v>234617</v>
      </c>
      <c r="S1131" s="37">
        <v>3.5638700000000001</v>
      </c>
      <c r="T1131" s="38">
        <v>2</v>
      </c>
      <c r="U1131" s="38">
        <v>2</v>
      </c>
      <c r="V1131" s="38">
        <v>0</v>
      </c>
    </row>
    <row r="1132" spans="1:22" ht="13.5" customHeight="1" x14ac:dyDescent="0.2">
      <c r="A1132" s="32" t="s">
        <v>1128</v>
      </c>
      <c r="B1132" s="32" t="s">
        <v>9048</v>
      </c>
      <c r="C1132" s="32" t="s">
        <v>18182</v>
      </c>
      <c r="D1132" s="37">
        <v>4.7380430000000002</v>
      </c>
      <c r="E1132" s="39">
        <v>1573.02</v>
      </c>
      <c r="F1132" s="39">
        <v>4428</v>
      </c>
      <c r="G1132" s="39">
        <v>8114.46</v>
      </c>
      <c r="H1132" s="38">
        <v>5</v>
      </c>
      <c r="I1132" s="38">
        <v>8673</v>
      </c>
      <c r="J1132" s="37">
        <v>6.1402310272999996</v>
      </c>
      <c r="K1132" s="37">
        <v>3.9577824210000001</v>
      </c>
      <c r="L1132" s="37">
        <v>7.4620677885999998</v>
      </c>
      <c r="M1132" s="37">
        <v>17.026489531999999</v>
      </c>
      <c r="N1132" s="37">
        <v>4.7433118038000002</v>
      </c>
      <c r="O1132" s="37">
        <v>4.3561686049999997</v>
      </c>
      <c r="P1132" s="37">
        <v>5.2</v>
      </c>
      <c r="Q1132" s="37">
        <v>86.426616600000003</v>
      </c>
      <c r="R1132" s="38">
        <v>220131</v>
      </c>
      <c r="S1132" s="37">
        <v>2.8943400000000001</v>
      </c>
      <c r="T1132" s="38">
        <v>2</v>
      </c>
      <c r="U1132" s="38">
        <v>4</v>
      </c>
      <c r="V1132" s="38">
        <v>1</v>
      </c>
    </row>
    <row r="1133" spans="1:22" ht="13.5" customHeight="1" x14ac:dyDescent="0.2">
      <c r="A1133" s="32" t="s">
        <v>1129</v>
      </c>
      <c r="B1133" s="32" t="s">
        <v>9049</v>
      </c>
      <c r="C1133" s="32" t="s">
        <v>18182</v>
      </c>
      <c r="D1133" s="37">
        <v>6.4762870000000001</v>
      </c>
      <c r="E1133" s="39">
        <v>1768.96</v>
      </c>
      <c r="F1133" s="39">
        <v>4866</v>
      </c>
      <c r="G1133" s="39">
        <v>9437.7999999999993</v>
      </c>
      <c r="H1133" s="38">
        <v>11</v>
      </c>
      <c r="I1133" s="38">
        <v>9658</v>
      </c>
      <c r="J1133" s="37">
        <v>5.6092870491999998</v>
      </c>
      <c r="K1133" s="37">
        <v>6.5516920682000004</v>
      </c>
      <c r="L1133" s="37">
        <v>11.993561639999999</v>
      </c>
      <c r="M1133" s="37">
        <v>14.769394359</v>
      </c>
      <c r="N1133" s="37">
        <v>8.6152357542000004</v>
      </c>
      <c r="O1133" s="37">
        <v>4.4949371968999996</v>
      </c>
      <c r="P1133" s="37">
        <v>5.2</v>
      </c>
      <c r="Q1133" s="37">
        <v>87.231603199999995</v>
      </c>
      <c r="R1133" s="38">
        <v>245599</v>
      </c>
      <c r="S1133" s="37">
        <v>2.8943400000000001</v>
      </c>
      <c r="T1133" s="38">
        <v>8</v>
      </c>
      <c r="U1133" s="38">
        <v>10</v>
      </c>
      <c r="V1133" s="38">
        <v>1</v>
      </c>
    </row>
    <row r="1134" spans="1:22" ht="13.5" customHeight="1" x14ac:dyDescent="0.2">
      <c r="A1134" s="32" t="s">
        <v>1130</v>
      </c>
      <c r="B1134" s="32" t="s">
        <v>9050</v>
      </c>
      <c r="C1134" s="32" t="s">
        <v>18182</v>
      </c>
      <c r="D1134" s="37">
        <v>7.3222250000000004</v>
      </c>
      <c r="E1134" s="39">
        <v>1985.95</v>
      </c>
      <c r="F1134" s="39">
        <v>5343</v>
      </c>
      <c r="G1134" s="39">
        <v>8700.76</v>
      </c>
      <c r="H1134" s="38">
        <v>6</v>
      </c>
      <c r="I1134" s="38">
        <v>10572</v>
      </c>
      <c r="J1134" s="37">
        <v>7.2213975219000002</v>
      </c>
      <c r="K1134" s="37">
        <v>6.4434771597999996</v>
      </c>
      <c r="L1134" s="37">
        <v>13.916619965000001</v>
      </c>
      <c r="M1134" s="37">
        <v>7.1693656283999996</v>
      </c>
      <c r="N1134" s="37">
        <v>19.284947598999999</v>
      </c>
      <c r="O1134" s="37">
        <v>7.0246038684999998</v>
      </c>
      <c r="P1134" s="37">
        <v>5.6689028212999997</v>
      </c>
      <c r="Q1134" s="37">
        <v>84.2094065</v>
      </c>
      <c r="R1134" s="38">
        <v>295952</v>
      </c>
      <c r="S1134" s="37">
        <v>2.8943400000000001</v>
      </c>
      <c r="T1134" s="38">
        <v>2</v>
      </c>
      <c r="U1134" s="38">
        <v>6</v>
      </c>
      <c r="V1134" s="38">
        <v>0</v>
      </c>
    </row>
    <row r="1135" spans="1:22" ht="13.5" customHeight="1" x14ac:dyDescent="0.2">
      <c r="A1135" s="32" t="s">
        <v>1131</v>
      </c>
      <c r="B1135" s="32" t="s">
        <v>9051</v>
      </c>
      <c r="C1135" s="32" t="s">
        <v>18183</v>
      </c>
      <c r="D1135" s="37">
        <v>6.0177870000000002</v>
      </c>
      <c r="E1135" s="39">
        <v>1235.04</v>
      </c>
      <c r="F1135" s="39">
        <v>4429</v>
      </c>
      <c r="G1135" s="39">
        <v>6300.9</v>
      </c>
      <c r="H1135" s="38">
        <v>8</v>
      </c>
      <c r="I1135" s="38">
        <v>8582</v>
      </c>
      <c r="J1135" s="37">
        <v>33.371229122999999</v>
      </c>
      <c r="K1135" s="37">
        <v>32.716237771999999</v>
      </c>
      <c r="L1135" s="37">
        <v>41.755100964999997</v>
      </c>
      <c r="M1135" s="37">
        <v>7.5311227819999997</v>
      </c>
      <c r="N1135" s="37">
        <v>59.228267262000003</v>
      </c>
      <c r="O1135" s="37">
        <v>21.416143325</v>
      </c>
      <c r="P1135" s="37">
        <v>13.3</v>
      </c>
      <c r="Q1135" s="37">
        <v>78.328076600000003</v>
      </c>
      <c r="R1135" s="38">
        <v>248719</v>
      </c>
      <c r="S1135" s="37">
        <v>3.0672899999999998</v>
      </c>
      <c r="T1135" s="38">
        <v>6</v>
      </c>
      <c r="U1135" s="38">
        <v>7</v>
      </c>
      <c r="V1135" s="38">
        <v>2</v>
      </c>
    </row>
    <row r="1136" spans="1:22" ht="13.5" customHeight="1" x14ac:dyDescent="0.2">
      <c r="A1136" s="32" t="s">
        <v>1132</v>
      </c>
      <c r="B1136" s="32" t="s">
        <v>9052</v>
      </c>
      <c r="C1136" s="32" t="s">
        <v>18182</v>
      </c>
      <c r="D1136" s="37">
        <v>3.5820240000000001</v>
      </c>
      <c r="E1136" s="39">
        <v>1777.01</v>
      </c>
      <c r="F1136" s="39">
        <v>4347</v>
      </c>
      <c r="G1136" s="39">
        <v>8699.36</v>
      </c>
      <c r="H1136" s="38">
        <v>8</v>
      </c>
      <c r="I1136" s="38">
        <v>8927</v>
      </c>
      <c r="J1136" s="37">
        <v>10.396677335</v>
      </c>
      <c r="K1136" s="37">
        <v>9.4366807341999994</v>
      </c>
      <c r="L1136" s="37">
        <v>14.593447317000001</v>
      </c>
      <c r="M1136" s="37">
        <v>14.282385174</v>
      </c>
      <c r="N1136" s="37">
        <v>20.530597655000001</v>
      </c>
      <c r="O1136" s="37">
        <v>8.4821052184999992</v>
      </c>
      <c r="P1136" s="37">
        <v>5.2126225797999997</v>
      </c>
      <c r="Q1136" s="37">
        <v>80.182544100000001</v>
      </c>
      <c r="R1136" s="38">
        <v>263166</v>
      </c>
      <c r="S1136" s="37">
        <v>2.8943400000000001</v>
      </c>
      <c r="T1136" s="38">
        <v>5</v>
      </c>
      <c r="U1136" s="38">
        <v>7</v>
      </c>
      <c r="V1136" s="38">
        <v>2</v>
      </c>
    </row>
    <row r="1137" spans="1:22" ht="13.5" customHeight="1" x14ac:dyDescent="0.2">
      <c r="A1137" s="32" t="s">
        <v>1133</v>
      </c>
      <c r="B1137" s="32" t="s">
        <v>9053</v>
      </c>
      <c r="C1137" s="32" t="s">
        <v>18183</v>
      </c>
      <c r="D1137" s="37">
        <v>8.566751</v>
      </c>
      <c r="E1137" s="39">
        <v>1326.04</v>
      </c>
      <c r="F1137" s="39">
        <v>4462</v>
      </c>
      <c r="G1137" s="39">
        <v>7391.62</v>
      </c>
      <c r="H1137" s="38">
        <v>5</v>
      </c>
      <c r="I1137" s="38">
        <v>8762</v>
      </c>
      <c r="J1137" s="37">
        <v>44.504627442999997</v>
      </c>
      <c r="K1137" s="37">
        <v>41.588359892</v>
      </c>
      <c r="L1137" s="37">
        <v>60.860545895999998</v>
      </c>
      <c r="M1137" s="37">
        <v>6.7621635500000004</v>
      </c>
      <c r="N1137" s="37">
        <v>41.961932103000002</v>
      </c>
      <c r="O1137" s="37">
        <v>10.127369558</v>
      </c>
      <c r="P1137" s="37">
        <v>11.113961121000001</v>
      </c>
      <c r="Q1137" s="37">
        <v>68.794734899999995</v>
      </c>
      <c r="R1137" s="38">
        <v>464172</v>
      </c>
      <c r="S1137" s="37">
        <v>3.0672899999999998</v>
      </c>
      <c r="T1137" s="38">
        <v>3</v>
      </c>
      <c r="U1137" s="38">
        <v>2</v>
      </c>
      <c r="V1137" s="38">
        <v>0</v>
      </c>
    </row>
    <row r="1138" spans="1:22" ht="13.5" customHeight="1" x14ac:dyDescent="0.2">
      <c r="A1138" s="32" t="s">
        <v>1134</v>
      </c>
      <c r="B1138" s="32" t="s">
        <v>9054</v>
      </c>
      <c r="C1138" s="32" t="s">
        <v>18182</v>
      </c>
      <c r="D1138" s="37">
        <v>9.8954350000000009</v>
      </c>
      <c r="E1138" s="39">
        <v>4716.96</v>
      </c>
      <c r="F1138" s="39">
        <v>11818</v>
      </c>
      <c r="G1138" s="39">
        <v>22712.59</v>
      </c>
      <c r="H1138" s="38">
        <v>16</v>
      </c>
      <c r="I1138" s="38">
        <v>23573</v>
      </c>
      <c r="J1138" s="37">
        <v>8.5700223775000008</v>
      </c>
      <c r="K1138" s="37">
        <v>7.6942781709999997</v>
      </c>
      <c r="L1138" s="37">
        <v>11.285208039</v>
      </c>
      <c r="M1138" s="37">
        <v>16.695823042000001</v>
      </c>
      <c r="N1138" s="37">
        <v>9.7706728508000005</v>
      </c>
      <c r="O1138" s="37">
        <v>6.7845386397</v>
      </c>
      <c r="P1138" s="37">
        <v>5.2801422462999996</v>
      </c>
      <c r="Q1138" s="37">
        <v>84.804903400000001</v>
      </c>
      <c r="R1138" s="38">
        <v>732677</v>
      </c>
      <c r="S1138" s="37">
        <v>2.8943400000000001</v>
      </c>
      <c r="T1138" s="38">
        <v>5</v>
      </c>
      <c r="U1138" s="38">
        <v>14</v>
      </c>
      <c r="V1138" s="38">
        <v>0</v>
      </c>
    </row>
    <row r="1139" spans="1:22" ht="13.5" customHeight="1" x14ac:dyDescent="0.2">
      <c r="A1139" s="32" t="s">
        <v>1135</v>
      </c>
      <c r="B1139" s="32" t="s">
        <v>9055</v>
      </c>
      <c r="C1139" s="32" t="s">
        <v>18182</v>
      </c>
      <c r="D1139" s="37">
        <v>4.5289359999999999</v>
      </c>
      <c r="E1139" s="39">
        <v>3658.93</v>
      </c>
      <c r="F1139" s="39">
        <v>8122</v>
      </c>
      <c r="G1139" s="39">
        <v>15590.54</v>
      </c>
      <c r="H1139" s="38">
        <v>13</v>
      </c>
      <c r="I1139" s="38">
        <v>16010</v>
      </c>
      <c r="J1139" s="37">
        <v>7.0024968207000002</v>
      </c>
      <c r="K1139" s="37">
        <v>8.7896332512999997</v>
      </c>
      <c r="L1139" s="37">
        <v>10.917610701999999</v>
      </c>
      <c r="M1139" s="37">
        <v>21.271636752999999</v>
      </c>
      <c r="N1139" s="37">
        <v>8.4196061969000002</v>
      </c>
      <c r="O1139" s="37">
        <v>8.3284127864999995</v>
      </c>
      <c r="P1139" s="37">
        <v>3.9533574914999998</v>
      </c>
      <c r="Q1139" s="37">
        <v>81.707218299999994</v>
      </c>
      <c r="R1139" s="38">
        <v>406985</v>
      </c>
      <c r="S1139" s="37">
        <v>2.8943400000000001</v>
      </c>
      <c r="T1139" s="38">
        <v>7</v>
      </c>
      <c r="U1139" s="38">
        <v>13</v>
      </c>
      <c r="V1139" s="38">
        <v>3</v>
      </c>
    </row>
    <row r="1140" spans="1:22" ht="13.5" customHeight="1" x14ac:dyDescent="0.2">
      <c r="A1140" s="32" t="s">
        <v>1136</v>
      </c>
      <c r="B1140" s="32" t="s">
        <v>9056</v>
      </c>
      <c r="C1140" s="32" t="s">
        <v>18182</v>
      </c>
      <c r="D1140" s="37">
        <v>8.0469109999999997</v>
      </c>
      <c r="E1140" s="39">
        <v>1855.95</v>
      </c>
      <c r="F1140" s="39">
        <v>5414</v>
      </c>
      <c r="G1140" s="39">
        <v>8803.58</v>
      </c>
      <c r="H1140" s="38">
        <v>10</v>
      </c>
      <c r="I1140" s="38">
        <v>10947</v>
      </c>
      <c r="J1140" s="37">
        <v>19.895229592</v>
      </c>
      <c r="K1140" s="37">
        <v>19.054241406999999</v>
      </c>
      <c r="L1140" s="37">
        <v>21.285061845000001</v>
      </c>
      <c r="M1140" s="37">
        <v>10.626092202000001</v>
      </c>
      <c r="N1140" s="37">
        <v>33.794853500999999</v>
      </c>
      <c r="O1140" s="37">
        <v>15.519419793000001</v>
      </c>
      <c r="P1140" s="37">
        <v>5.2</v>
      </c>
      <c r="Q1140" s="37">
        <v>85.102746600000003</v>
      </c>
      <c r="R1140" s="38">
        <v>237261</v>
      </c>
      <c r="S1140" s="37">
        <v>2.8943400000000001</v>
      </c>
      <c r="T1140" s="38">
        <v>4</v>
      </c>
      <c r="U1140" s="38">
        <v>10</v>
      </c>
      <c r="V1140" s="38">
        <v>2</v>
      </c>
    </row>
    <row r="1141" spans="1:22" ht="13.5" customHeight="1" x14ac:dyDescent="0.2">
      <c r="A1141" s="32" t="s">
        <v>1137</v>
      </c>
      <c r="B1141" s="32" t="s">
        <v>9057</v>
      </c>
      <c r="C1141" s="32" t="s">
        <v>18182</v>
      </c>
      <c r="D1141" s="37">
        <v>6.29155</v>
      </c>
      <c r="E1141" s="39">
        <v>1860.98</v>
      </c>
      <c r="F1141" s="39">
        <v>4897</v>
      </c>
      <c r="G1141" s="39">
        <v>9645.1299999999992</v>
      </c>
      <c r="H1141" s="38">
        <v>9</v>
      </c>
      <c r="I1141" s="38">
        <v>9848</v>
      </c>
      <c r="J1141" s="37">
        <v>12.1310172</v>
      </c>
      <c r="K1141" s="37">
        <v>14.711584855</v>
      </c>
      <c r="L1141" s="37">
        <v>27.076391929</v>
      </c>
      <c r="M1141" s="37">
        <v>16.531670427000002</v>
      </c>
      <c r="N1141" s="37">
        <v>10.695159737000001</v>
      </c>
      <c r="O1141" s="37">
        <v>5.3881355645999998</v>
      </c>
      <c r="P1141" s="37">
        <v>5.2016469038000004</v>
      </c>
      <c r="Q1141" s="37">
        <v>67.002601999999996</v>
      </c>
      <c r="R1141" s="38">
        <v>284875</v>
      </c>
      <c r="S1141" s="37">
        <v>2.8943400000000001</v>
      </c>
      <c r="T1141" s="38">
        <v>5</v>
      </c>
      <c r="U1141" s="38">
        <v>6</v>
      </c>
      <c r="V1141" s="38">
        <v>1</v>
      </c>
    </row>
    <row r="1142" spans="1:22" ht="13.5" customHeight="1" x14ac:dyDescent="0.2">
      <c r="A1142" s="32" t="s">
        <v>1138</v>
      </c>
      <c r="B1142" s="32" t="s">
        <v>9058</v>
      </c>
      <c r="C1142" s="32" t="s">
        <v>18182</v>
      </c>
      <c r="D1142" s="37">
        <v>5.7323149999999998</v>
      </c>
      <c r="E1142" s="39">
        <v>2099.04</v>
      </c>
      <c r="F1142" s="39">
        <v>4923</v>
      </c>
      <c r="G1142" s="39">
        <v>8732.08</v>
      </c>
      <c r="H1142" s="38">
        <v>10</v>
      </c>
      <c r="I1142" s="38">
        <v>9725</v>
      </c>
      <c r="J1142" s="37">
        <v>11.790955749</v>
      </c>
      <c r="K1142" s="37">
        <v>11.800400663</v>
      </c>
      <c r="L1142" s="37">
        <v>20.970312394</v>
      </c>
      <c r="M1142" s="37">
        <v>8.9649045346000005</v>
      </c>
      <c r="N1142" s="37">
        <v>9.1958306372000003</v>
      </c>
      <c r="O1142" s="37">
        <v>8.4016404296000005</v>
      </c>
      <c r="P1142" s="37">
        <v>5.2</v>
      </c>
      <c r="Q1142" s="37">
        <v>76.128421099999997</v>
      </c>
      <c r="R1142" s="38">
        <v>256910</v>
      </c>
      <c r="S1142" s="37">
        <v>2.8943400000000001</v>
      </c>
      <c r="T1142" s="38">
        <v>4</v>
      </c>
      <c r="U1142" s="38">
        <v>9</v>
      </c>
      <c r="V1142" s="38">
        <v>0</v>
      </c>
    </row>
    <row r="1143" spans="1:22" ht="13.5" customHeight="1" x14ac:dyDescent="0.2">
      <c r="A1143" s="32" t="s">
        <v>1139</v>
      </c>
      <c r="B1143" s="32" t="s">
        <v>9059</v>
      </c>
      <c r="C1143" s="32" t="s">
        <v>18182</v>
      </c>
      <c r="D1143" s="37">
        <v>8.9053830000000005</v>
      </c>
      <c r="E1143" s="39">
        <v>2404.02</v>
      </c>
      <c r="F1143" s="39">
        <v>7163</v>
      </c>
      <c r="G1143" s="39">
        <v>13732.42</v>
      </c>
      <c r="H1143" s="38">
        <v>12</v>
      </c>
      <c r="I1143" s="38">
        <v>14128</v>
      </c>
      <c r="J1143" s="37">
        <v>11.604781122</v>
      </c>
      <c r="K1143" s="37">
        <v>15.742620604000001</v>
      </c>
      <c r="L1143" s="37">
        <v>13.362700612999999</v>
      </c>
      <c r="M1143" s="37">
        <v>18.000048831000001</v>
      </c>
      <c r="N1143" s="37">
        <v>13.831341196</v>
      </c>
      <c r="O1143" s="37">
        <v>4.8325140352</v>
      </c>
      <c r="P1143" s="37">
        <v>5.2027275512999998</v>
      </c>
      <c r="Q1143" s="37">
        <v>80.8345439</v>
      </c>
      <c r="R1143" s="38">
        <v>319871</v>
      </c>
      <c r="S1143" s="37">
        <v>2.8943400000000001</v>
      </c>
      <c r="T1143" s="38">
        <v>4</v>
      </c>
      <c r="U1143" s="38">
        <v>9</v>
      </c>
      <c r="V1143" s="38">
        <v>2</v>
      </c>
    </row>
    <row r="1144" spans="1:22" ht="13.5" customHeight="1" x14ac:dyDescent="0.2">
      <c r="A1144" s="32" t="s">
        <v>1140</v>
      </c>
      <c r="B1144" s="32" t="s">
        <v>9060</v>
      </c>
      <c r="C1144" s="32" t="s">
        <v>18183</v>
      </c>
      <c r="D1144" s="37">
        <v>4.8411059999999999</v>
      </c>
      <c r="E1144" s="39">
        <v>603</v>
      </c>
      <c r="F1144" s="39">
        <v>1201</v>
      </c>
      <c r="G1144" s="39" t="s">
        <v>15680</v>
      </c>
      <c r="H1144" s="38">
        <v>1</v>
      </c>
      <c r="I1144" s="38">
        <v>2569</v>
      </c>
      <c r="J1144" s="37" t="s">
        <v>15680</v>
      </c>
      <c r="K1144" s="37" t="s">
        <v>15680</v>
      </c>
      <c r="L1144" s="37" t="s">
        <v>15680</v>
      </c>
      <c r="M1144" s="37" t="s">
        <v>15680</v>
      </c>
      <c r="N1144" s="37" t="s">
        <v>15680</v>
      </c>
      <c r="O1144" s="37" t="s">
        <v>15680</v>
      </c>
      <c r="P1144" s="37">
        <v>5.3</v>
      </c>
      <c r="Q1144" s="37" t="s">
        <v>15680</v>
      </c>
      <c r="R1144" s="38">
        <v>74124</v>
      </c>
      <c r="S1144" s="37">
        <v>3.0672899999999998</v>
      </c>
      <c r="T1144" s="38">
        <v>0</v>
      </c>
      <c r="U1144" s="38">
        <v>1</v>
      </c>
      <c r="V1144" s="38">
        <v>1</v>
      </c>
    </row>
    <row r="1145" spans="1:22" ht="13.5" customHeight="1" x14ac:dyDescent="0.2">
      <c r="A1145" s="32" t="s">
        <v>1141</v>
      </c>
      <c r="B1145" s="32" t="s">
        <v>9061</v>
      </c>
      <c r="C1145" s="32" t="s">
        <v>18182</v>
      </c>
      <c r="D1145" s="37">
        <v>5.6533800000000003</v>
      </c>
      <c r="E1145" s="39">
        <v>1151.98</v>
      </c>
      <c r="F1145" s="39">
        <v>3105</v>
      </c>
      <c r="G1145" s="39">
        <v>6007.65</v>
      </c>
      <c r="H1145" s="38">
        <v>5</v>
      </c>
      <c r="I1145" s="38">
        <v>6080</v>
      </c>
      <c r="J1145" s="37">
        <v>5.0092532730999997</v>
      </c>
      <c r="K1145" s="37">
        <v>1.9615623266</v>
      </c>
      <c r="L1145" s="37">
        <v>9.0358084932999994</v>
      </c>
      <c r="M1145" s="37">
        <v>48.624582195999999</v>
      </c>
      <c r="N1145" s="37">
        <v>6.2332782987000002</v>
      </c>
      <c r="O1145" s="37">
        <v>18.000592974</v>
      </c>
      <c r="P1145" s="37">
        <v>5.5378851274000001</v>
      </c>
      <c r="Q1145" s="37">
        <v>96.855495199999993</v>
      </c>
      <c r="R1145" s="38">
        <v>181437</v>
      </c>
      <c r="S1145" s="37">
        <v>2.8943400000000001</v>
      </c>
      <c r="T1145" s="38">
        <v>2</v>
      </c>
      <c r="U1145" s="38">
        <v>5</v>
      </c>
      <c r="V1145" s="38">
        <v>1</v>
      </c>
    </row>
    <row r="1146" spans="1:22" ht="13.5" customHeight="1" x14ac:dyDescent="0.2">
      <c r="A1146" s="32" t="s">
        <v>1142</v>
      </c>
      <c r="B1146" s="32" t="s">
        <v>9062</v>
      </c>
      <c r="C1146" s="32" t="s">
        <v>18182</v>
      </c>
      <c r="D1146" s="37">
        <v>8.3413529999999998</v>
      </c>
      <c r="E1146" s="39">
        <v>2399.04</v>
      </c>
      <c r="F1146" s="39">
        <v>6383</v>
      </c>
      <c r="G1146" s="39">
        <v>12596.72</v>
      </c>
      <c r="H1146" s="38">
        <v>10</v>
      </c>
      <c r="I1146" s="38">
        <v>12825</v>
      </c>
      <c r="J1146" s="37">
        <v>11.064794376</v>
      </c>
      <c r="K1146" s="37">
        <v>12.477675360999999</v>
      </c>
      <c r="L1146" s="37">
        <v>21.368266673000001</v>
      </c>
      <c r="M1146" s="37">
        <v>21.110504364000001</v>
      </c>
      <c r="N1146" s="37">
        <v>17.258129298</v>
      </c>
      <c r="O1146" s="37">
        <v>6.8587527054999997</v>
      </c>
      <c r="P1146" s="37">
        <v>5.2167471085999999</v>
      </c>
      <c r="Q1146" s="37">
        <v>91.992674699999995</v>
      </c>
      <c r="R1146" s="38">
        <v>351709</v>
      </c>
      <c r="S1146" s="37">
        <v>2.8943400000000001</v>
      </c>
      <c r="T1146" s="38">
        <v>5</v>
      </c>
      <c r="U1146" s="38">
        <v>10</v>
      </c>
      <c r="V1146" s="38">
        <v>1</v>
      </c>
    </row>
    <row r="1147" spans="1:22" ht="13.5" customHeight="1" x14ac:dyDescent="0.2">
      <c r="A1147" s="32" t="s">
        <v>1143</v>
      </c>
      <c r="B1147" s="32" t="s">
        <v>9063</v>
      </c>
      <c r="C1147" s="32" t="s">
        <v>18183</v>
      </c>
      <c r="D1147" s="37">
        <v>4.0808099999999996</v>
      </c>
      <c r="E1147" s="39">
        <v>2039.03</v>
      </c>
      <c r="F1147" s="39">
        <v>7463</v>
      </c>
      <c r="G1147" s="39">
        <v>8006.78</v>
      </c>
      <c r="H1147" s="38">
        <v>10</v>
      </c>
      <c r="I1147" s="38">
        <v>15056</v>
      </c>
      <c r="J1147" s="37">
        <v>35.136356071000002</v>
      </c>
      <c r="K1147" s="37">
        <v>31.865564775999999</v>
      </c>
      <c r="L1147" s="37">
        <v>40.165219049999997</v>
      </c>
      <c r="M1147" s="37">
        <v>14.654883431</v>
      </c>
      <c r="N1147" s="37">
        <v>47.208540464000002</v>
      </c>
      <c r="O1147" s="37">
        <v>21.069233860000001</v>
      </c>
      <c r="P1147" s="37">
        <v>11.986370082000001</v>
      </c>
      <c r="Q1147" s="37">
        <v>64.046789500000003</v>
      </c>
      <c r="R1147" s="38">
        <v>431762</v>
      </c>
      <c r="S1147" s="37">
        <v>3.0672899999999998</v>
      </c>
      <c r="T1147" s="38">
        <v>3</v>
      </c>
      <c r="U1147" s="38">
        <v>1</v>
      </c>
      <c r="V1147" s="38">
        <v>3</v>
      </c>
    </row>
    <row r="1148" spans="1:22" ht="13.5" customHeight="1" x14ac:dyDescent="0.2">
      <c r="A1148" s="32" t="s">
        <v>1144</v>
      </c>
      <c r="B1148" s="32" t="s">
        <v>9064</v>
      </c>
      <c r="C1148" s="32" t="s">
        <v>18183</v>
      </c>
      <c r="D1148" s="37">
        <v>5.888897</v>
      </c>
      <c r="E1148" s="39">
        <v>801</v>
      </c>
      <c r="F1148" s="39">
        <v>2364</v>
      </c>
      <c r="G1148" s="39">
        <v>4282.54</v>
      </c>
      <c r="H1148" s="38">
        <v>2</v>
      </c>
      <c r="I1148" s="38">
        <v>4861</v>
      </c>
      <c r="J1148" s="37">
        <v>44.886907049000001</v>
      </c>
      <c r="K1148" s="37">
        <v>46.54182754</v>
      </c>
      <c r="L1148" s="37">
        <v>65.846907024999993</v>
      </c>
      <c r="M1148" s="37">
        <v>8.1608404922000002</v>
      </c>
      <c r="N1148" s="37">
        <v>49.415828576999999</v>
      </c>
      <c r="O1148" s="37">
        <v>15.273394904</v>
      </c>
      <c r="P1148" s="37">
        <v>12.528768876000001</v>
      </c>
      <c r="Q1148" s="37">
        <v>77.697289999999995</v>
      </c>
      <c r="R1148" s="38">
        <v>224350</v>
      </c>
      <c r="S1148" s="37">
        <v>3.0672899999999998</v>
      </c>
      <c r="T1148" s="38">
        <v>1</v>
      </c>
      <c r="U1148" s="38">
        <v>0</v>
      </c>
      <c r="V1148" s="38">
        <v>0</v>
      </c>
    </row>
    <row r="1149" spans="1:22" ht="13.5" customHeight="1" x14ac:dyDescent="0.2">
      <c r="A1149" s="32" t="s">
        <v>1145</v>
      </c>
      <c r="B1149" s="32" t="s">
        <v>9065</v>
      </c>
      <c r="C1149" s="32" t="s">
        <v>18183</v>
      </c>
      <c r="D1149" s="37">
        <v>8.3948199999999993</v>
      </c>
      <c r="E1149" s="39">
        <v>191.04</v>
      </c>
      <c r="F1149" s="39">
        <v>7825</v>
      </c>
      <c r="G1149" s="39">
        <v>10097.49</v>
      </c>
      <c r="H1149" s="38">
        <v>12</v>
      </c>
      <c r="I1149" s="38">
        <v>16483</v>
      </c>
      <c r="J1149" s="37">
        <v>19.866847871000001</v>
      </c>
      <c r="K1149" s="37">
        <v>52.254820764000002</v>
      </c>
      <c r="L1149" s="37">
        <v>27.077765401000001</v>
      </c>
      <c r="M1149" s="37">
        <v>18.007720621000001</v>
      </c>
      <c r="N1149" s="37">
        <v>62.290413194999999</v>
      </c>
      <c r="O1149" s="37">
        <v>40.265428186000001</v>
      </c>
      <c r="P1149" s="37">
        <v>13.131469214999999</v>
      </c>
      <c r="Q1149" s="37">
        <v>77.172276600000004</v>
      </c>
      <c r="R1149" s="38">
        <v>190957</v>
      </c>
      <c r="S1149" s="37">
        <v>3.0672899999999998</v>
      </c>
      <c r="T1149" s="38">
        <v>7</v>
      </c>
      <c r="U1149" s="38">
        <v>12</v>
      </c>
      <c r="V1149" s="38">
        <v>2</v>
      </c>
    </row>
    <row r="1150" spans="1:22" ht="13.5" customHeight="1" x14ac:dyDescent="0.2">
      <c r="A1150" s="32" t="s">
        <v>1146</v>
      </c>
      <c r="B1150" s="32" t="s">
        <v>9066</v>
      </c>
      <c r="C1150" s="32" t="s">
        <v>18182</v>
      </c>
      <c r="D1150" s="37">
        <v>5.9843789999999997</v>
      </c>
      <c r="E1150" s="39">
        <v>1776.02</v>
      </c>
      <c r="F1150" s="39">
        <v>4435</v>
      </c>
      <c r="G1150" s="39">
        <v>4989.3599999999997</v>
      </c>
      <c r="H1150" s="38">
        <v>11</v>
      </c>
      <c r="I1150" s="38">
        <v>8523</v>
      </c>
      <c r="J1150" s="37">
        <v>9.1664268602999996</v>
      </c>
      <c r="K1150" s="37">
        <v>7.8041011468999999</v>
      </c>
      <c r="L1150" s="37">
        <v>7.2257983803999997</v>
      </c>
      <c r="M1150" s="37">
        <v>10.375763661000001</v>
      </c>
      <c r="N1150" s="37">
        <v>9.7004839530000009</v>
      </c>
      <c r="O1150" s="37">
        <v>7.640252104</v>
      </c>
      <c r="P1150" s="37">
        <v>5.5036920435000001</v>
      </c>
      <c r="Q1150" s="37">
        <v>83.517192899999998</v>
      </c>
      <c r="R1150" s="38">
        <v>193903</v>
      </c>
      <c r="S1150" s="37">
        <v>2.8943400000000001</v>
      </c>
      <c r="T1150" s="38">
        <v>6</v>
      </c>
      <c r="U1150" s="38">
        <v>10</v>
      </c>
      <c r="V1150" s="38">
        <v>1</v>
      </c>
    </row>
    <row r="1151" spans="1:22" ht="13.5" customHeight="1" x14ac:dyDescent="0.2">
      <c r="A1151" s="32" t="s">
        <v>1147</v>
      </c>
      <c r="B1151" s="32" t="s">
        <v>9067</v>
      </c>
      <c r="C1151" s="32" t="s">
        <v>18182</v>
      </c>
      <c r="D1151" s="37">
        <v>2.9545490000000001</v>
      </c>
      <c r="E1151" s="39">
        <v>1674.98</v>
      </c>
      <c r="F1151" s="39">
        <v>3493</v>
      </c>
      <c r="G1151" s="39">
        <v>6376.05</v>
      </c>
      <c r="H1151" s="38">
        <v>5</v>
      </c>
      <c r="I1151" s="38">
        <v>6932</v>
      </c>
      <c r="J1151" s="37">
        <v>5.0809589012999998</v>
      </c>
      <c r="K1151" s="37">
        <v>1.8783192148000001</v>
      </c>
      <c r="L1151" s="37">
        <v>4.0038577625</v>
      </c>
      <c r="M1151" s="37">
        <v>42.419976380000001</v>
      </c>
      <c r="N1151" s="37">
        <v>7.0039332160000001</v>
      </c>
      <c r="O1151" s="37">
        <v>10.386034419</v>
      </c>
      <c r="P1151" s="37">
        <v>5.1756538585999996</v>
      </c>
      <c r="Q1151" s="37">
        <v>89.535382600000005</v>
      </c>
      <c r="R1151" s="38">
        <v>145129</v>
      </c>
      <c r="S1151" s="37">
        <v>2.8943400000000001</v>
      </c>
      <c r="T1151" s="38">
        <v>3</v>
      </c>
      <c r="U1151" s="38">
        <v>4</v>
      </c>
      <c r="V1151" s="38">
        <v>1</v>
      </c>
    </row>
    <row r="1152" spans="1:22" ht="13.5" customHeight="1" x14ac:dyDescent="0.2">
      <c r="A1152" s="32" t="s">
        <v>1148</v>
      </c>
      <c r="B1152" s="32" t="s">
        <v>9068</v>
      </c>
      <c r="C1152" s="32" t="s">
        <v>18183</v>
      </c>
      <c r="D1152" s="37">
        <v>2.2278020000000001</v>
      </c>
      <c r="E1152" s="39">
        <v>418.98</v>
      </c>
      <c r="F1152" s="39">
        <v>1931</v>
      </c>
      <c r="G1152" s="39">
        <v>551.64</v>
      </c>
      <c r="H1152" s="38">
        <v>2</v>
      </c>
      <c r="I1152" s="38">
        <v>3863</v>
      </c>
      <c r="J1152" s="37">
        <v>99.256884889999995</v>
      </c>
      <c r="K1152" s="37">
        <v>68.565072920000006</v>
      </c>
      <c r="L1152" s="37">
        <v>35.986145151999999</v>
      </c>
      <c r="M1152" s="37">
        <v>13.771923573</v>
      </c>
      <c r="N1152" s="37">
        <v>36.003207754000002</v>
      </c>
      <c r="O1152" s="37">
        <v>72.271358965999994</v>
      </c>
      <c r="P1152" s="37">
        <v>13.3</v>
      </c>
      <c r="Q1152" s="37">
        <v>78.152726200000004</v>
      </c>
      <c r="R1152" s="38">
        <v>118691</v>
      </c>
      <c r="S1152" s="37">
        <v>3.0672899999999998</v>
      </c>
      <c r="T1152" s="38">
        <v>1</v>
      </c>
      <c r="U1152" s="38">
        <v>2</v>
      </c>
      <c r="V1152" s="38">
        <v>1</v>
      </c>
    </row>
    <row r="1153" spans="1:22" ht="13.5" customHeight="1" x14ac:dyDescent="0.2">
      <c r="A1153" s="32" t="s">
        <v>1149</v>
      </c>
      <c r="B1153" s="32" t="s">
        <v>9069</v>
      </c>
      <c r="C1153" s="32" t="s">
        <v>18183</v>
      </c>
      <c r="D1153" s="37">
        <v>2.5827260000000001</v>
      </c>
      <c r="E1153" s="39">
        <v>1770.01</v>
      </c>
      <c r="F1153" s="39">
        <v>8342</v>
      </c>
      <c r="G1153" s="39">
        <v>1837.28</v>
      </c>
      <c r="H1153" s="38">
        <v>10</v>
      </c>
      <c r="I1153" s="38">
        <v>17382</v>
      </c>
      <c r="J1153" s="37">
        <v>47.111973085999999</v>
      </c>
      <c r="K1153" s="37">
        <v>29.609528835999999</v>
      </c>
      <c r="L1153" s="37">
        <v>39.626364985000002</v>
      </c>
      <c r="M1153" s="37">
        <v>9.7947458506</v>
      </c>
      <c r="N1153" s="37">
        <v>25.362505594999998</v>
      </c>
      <c r="O1153" s="37">
        <v>29.11049628</v>
      </c>
      <c r="P1153" s="37">
        <v>13.3</v>
      </c>
      <c r="Q1153" s="37">
        <v>51.294116600000002</v>
      </c>
      <c r="R1153" s="38">
        <v>534306</v>
      </c>
      <c r="S1153" s="37">
        <v>3.0672899999999998</v>
      </c>
      <c r="T1153" s="38">
        <v>3</v>
      </c>
      <c r="U1153" s="38">
        <v>7</v>
      </c>
      <c r="V1153" s="38">
        <v>1</v>
      </c>
    </row>
    <row r="1154" spans="1:22" ht="13.5" customHeight="1" x14ac:dyDescent="0.2">
      <c r="A1154" s="32" t="s">
        <v>1150</v>
      </c>
      <c r="B1154" s="32" t="s">
        <v>9070</v>
      </c>
      <c r="C1154" s="32" t="s">
        <v>18182</v>
      </c>
      <c r="D1154" s="37">
        <v>10.19028</v>
      </c>
      <c r="E1154" s="39">
        <v>2239.9699999999998</v>
      </c>
      <c r="F1154" s="39">
        <v>5216</v>
      </c>
      <c r="G1154" s="39">
        <v>10406.91</v>
      </c>
      <c r="H1154" s="38">
        <v>9</v>
      </c>
      <c r="I1154" s="38">
        <v>10665</v>
      </c>
      <c r="J1154" s="37">
        <v>6.9601191900000003</v>
      </c>
      <c r="K1154" s="37">
        <v>5.0260302377999997</v>
      </c>
      <c r="L1154" s="37">
        <v>10.066863245</v>
      </c>
      <c r="M1154" s="37">
        <v>24.514125496999998</v>
      </c>
      <c r="N1154" s="37">
        <v>7.2869277191000004</v>
      </c>
      <c r="O1154" s="37">
        <v>7.3703518565000001</v>
      </c>
      <c r="P1154" s="37">
        <v>5.2</v>
      </c>
      <c r="Q1154" s="37">
        <v>81.664717100000004</v>
      </c>
      <c r="R1154" s="38">
        <v>263648</v>
      </c>
      <c r="S1154" s="37">
        <v>2.8943400000000001</v>
      </c>
      <c r="T1154" s="38">
        <v>7</v>
      </c>
      <c r="U1154" s="38">
        <v>8</v>
      </c>
      <c r="V1154" s="38">
        <v>2</v>
      </c>
    </row>
    <row r="1155" spans="1:22" ht="13.5" customHeight="1" x14ac:dyDescent="0.2">
      <c r="A1155" s="32" t="s">
        <v>1151</v>
      </c>
      <c r="B1155" s="32" t="s">
        <v>9071</v>
      </c>
      <c r="C1155" s="32" t="s">
        <v>18182</v>
      </c>
      <c r="D1155" s="37">
        <v>8.9516840000000002</v>
      </c>
      <c r="E1155" s="39">
        <v>1675</v>
      </c>
      <c r="F1155" s="39">
        <v>4037</v>
      </c>
      <c r="G1155" s="39">
        <v>6848.03</v>
      </c>
      <c r="H1155" s="38">
        <v>7</v>
      </c>
      <c r="I1155" s="38">
        <v>8469</v>
      </c>
      <c r="J1155" s="37">
        <v>15.871680002</v>
      </c>
      <c r="K1155" s="37">
        <v>15.491173822</v>
      </c>
      <c r="L1155" s="37">
        <v>17.329748213999999</v>
      </c>
      <c r="M1155" s="37">
        <v>10.142119129999999</v>
      </c>
      <c r="N1155" s="37">
        <v>28.576264162000001</v>
      </c>
      <c r="O1155" s="37">
        <v>14.628177861999999</v>
      </c>
      <c r="P1155" s="37">
        <v>5.2</v>
      </c>
      <c r="Q1155" s="37">
        <v>79.720917299999996</v>
      </c>
      <c r="R1155" s="38">
        <v>262599</v>
      </c>
      <c r="S1155" s="37">
        <v>2.8943400000000001</v>
      </c>
      <c r="T1155" s="38">
        <v>4</v>
      </c>
      <c r="U1155" s="38">
        <v>5</v>
      </c>
      <c r="V1155" s="38">
        <v>1</v>
      </c>
    </row>
    <row r="1156" spans="1:22" ht="13.5" customHeight="1" x14ac:dyDescent="0.2">
      <c r="A1156" s="32" t="s">
        <v>1152</v>
      </c>
      <c r="B1156" s="32" t="s">
        <v>9072</v>
      </c>
      <c r="C1156" s="32" t="s">
        <v>18182</v>
      </c>
      <c r="D1156" s="37">
        <v>9.1958769999999994</v>
      </c>
      <c r="E1156" s="39">
        <v>1273.03</v>
      </c>
      <c r="F1156" s="39">
        <v>3235</v>
      </c>
      <c r="G1156" s="39">
        <v>6370.04</v>
      </c>
      <c r="H1156" s="38">
        <v>5</v>
      </c>
      <c r="I1156" s="38">
        <v>6512</v>
      </c>
      <c r="J1156" s="37">
        <v>7.9501570238000001</v>
      </c>
      <c r="K1156" s="37">
        <v>6.2357001007999999</v>
      </c>
      <c r="L1156" s="37">
        <v>13.288322826</v>
      </c>
      <c r="M1156" s="37">
        <v>5.6586533874000002</v>
      </c>
      <c r="N1156" s="37">
        <v>10.408383006999999</v>
      </c>
      <c r="O1156" s="37">
        <v>3.4336836975999998</v>
      </c>
      <c r="P1156" s="37">
        <v>5.2</v>
      </c>
      <c r="Q1156" s="37">
        <v>86.485710499999996</v>
      </c>
      <c r="R1156" s="38">
        <v>200649</v>
      </c>
      <c r="S1156" s="37">
        <v>2.8943400000000001</v>
      </c>
      <c r="T1156" s="38">
        <v>3</v>
      </c>
      <c r="U1156" s="38">
        <v>4</v>
      </c>
      <c r="V1156" s="38">
        <v>0</v>
      </c>
    </row>
    <row r="1157" spans="1:22" ht="13.5" customHeight="1" x14ac:dyDescent="0.2">
      <c r="A1157" s="32" t="s">
        <v>1153</v>
      </c>
      <c r="B1157" s="32" t="s">
        <v>9073</v>
      </c>
      <c r="C1157" s="32" t="s">
        <v>18182</v>
      </c>
      <c r="D1157" s="37">
        <v>5.044473</v>
      </c>
      <c r="E1157" s="39">
        <v>1531.99</v>
      </c>
      <c r="F1157" s="39">
        <v>3472</v>
      </c>
      <c r="G1157" s="39">
        <v>6573.79</v>
      </c>
      <c r="H1157" s="38">
        <v>6</v>
      </c>
      <c r="I1157" s="38">
        <v>6842</v>
      </c>
      <c r="J1157" s="37">
        <v>8.705828211</v>
      </c>
      <c r="K1157" s="37">
        <v>6.5648436015999998</v>
      </c>
      <c r="L1157" s="37">
        <v>14.264604458000001</v>
      </c>
      <c r="M1157" s="37">
        <v>15.574665163000001</v>
      </c>
      <c r="N1157" s="37">
        <v>13.217812339</v>
      </c>
      <c r="O1157" s="37">
        <v>6.5893750537000004</v>
      </c>
      <c r="P1157" s="37">
        <v>5.2</v>
      </c>
      <c r="Q1157" s="37">
        <v>84.088808200000003</v>
      </c>
      <c r="R1157" s="38">
        <v>224158</v>
      </c>
      <c r="S1157" s="37">
        <v>2.8943400000000001</v>
      </c>
      <c r="T1157" s="38">
        <v>5</v>
      </c>
      <c r="U1157" s="38">
        <v>5</v>
      </c>
      <c r="V1157" s="38">
        <v>0</v>
      </c>
    </row>
    <row r="1158" spans="1:22" ht="13.5" customHeight="1" x14ac:dyDescent="0.2">
      <c r="A1158" s="32" t="s">
        <v>1154</v>
      </c>
      <c r="B1158" s="32" t="s">
        <v>9074</v>
      </c>
      <c r="C1158" s="32" t="s">
        <v>18183</v>
      </c>
      <c r="D1158" s="37">
        <v>7.4359109999999999</v>
      </c>
      <c r="E1158" s="39">
        <v>1809.99</v>
      </c>
      <c r="F1158" s="39">
        <v>4737</v>
      </c>
      <c r="G1158" s="39">
        <v>6704.47</v>
      </c>
      <c r="H1158" s="38">
        <v>8</v>
      </c>
      <c r="I1158" s="38">
        <v>9245</v>
      </c>
      <c r="J1158" s="37">
        <v>28.791516492</v>
      </c>
      <c r="K1158" s="37">
        <v>36.057482104999998</v>
      </c>
      <c r="L1158" s="37">
        <v>34.261736112000001</v>
      </c>
      <c r="M1158" s="37">
        <v>9.3184321383000004</v>
      </c>
      <c r="N1158" s="37">
        <v>25.430239734000001</v>
      </c>
      <c r="O1158" s="37">
        <v>18.299514332000001</v>
      </c>
      <c r="P1158" s="37">
        <v>12.667351471</v>
      </c>
      <c r="Q1158" s="37">
        <v>91.285829199999995</v>
      </c>
      <c r="R1158" s="38">
        <v>341272</v>
      </c>
      <c r="S1158" s="37">
        <v>3.0672899999999998</v>
      </c>
      <c r="T1158" s="38">
        <v>1</v>
      </c>
      <c r="U1158" s="38">
        <v>7</v>
      </c>
      <c r="V1158" s="38">
        <v>2</v>
      </c>
    </row>
    <row r="1159" spans="1:22" ht="13.5" customHeight="1" x14ac:dyDescent="0.2">
      <c r="A1159" s="32" t="s">
        <v>1155</v>
      </c>
      <c r="B1159" s="32" t="s">
        <v>9075</v>
      </c>
      <c r="C1159" s="32" t="s">
        <v>18183</v>
      </c>
      <c r="D1159" s="37">
        <v>4.6713909999999998</v>
      </c>
      <c r="E1159" s="39">
        <v>1631.99</v>
      </c>
      <c r="F1159" s="39">
        <v>3533</v>
      </c>
      <c r="G1159" s="39">
        <v>3157.25</v>
      </c>
      <c r="H1159" s="38">
        <v>7</v>
      </c>
      <c r="I1159" s="38">
        <v>6825</v>
      </c>
      <c r="J1159" s="37">
        <v>15.729996593999999</v>
      </c>
      <c r="K1159" s="37">
        <v>18.082721867</v>
      </c>
      <c r="L1159" s="37">
        <v>11.76480074</v>
      </c>
      <c r="M1159" s="37">
        <v>9.7870750431999998</v>
      </c>
      <c r="N1159" s="37">
        <v>19.193024694999998</v>
      </c>
      <c r="O1159" s="37">
        <v>7.2700210196999997</v>
      </c>
      <c r="P1159" s="37">
        <v>11.174300042</v>
      </c>
      <c r="Q1159" s="37">
        <v>84.926230799999999</v>
      </c>
      <c r="R1159" s="38">
        <v>169526</v>
      </c>
      <c r="S1159" s="37">
        <v>3.0672899999999998</v>
      </c>
      <c r="T1159" s="38">
        <v>4</v>
      </c>
      <c r="U1159" s="38">
        <v>6</v>
      </c>
      <c r="V1159" s="38">
        <v>0</v>
      </c>
    </row>
    <row r="1160" spans="1:22" ht="13.5" customHeight="1" x14ac:dyDescent="0.2">
      <c r="A1160" s="32" t="s">
        <v>1156</v>
      </c>
      <c r="B1160" s="32" t="s">
        <v>9076</v>
      </c>
      <c r="C1160" s="32" t="s">
        <v>18183</v>
      </c>
      <c r="D1160" s="37">
        <v>7.8011280000000003</v>
      </c>
      <c r="E1160" s="39">
        <v>1074.05</v>
      </c>
      <c r="F1160" s="39">
        <v>5605</v>
      </c>
      <c r="G1160" s="39">
        <v>4555.57</v>
      </c>
      <c r="H1160" s="38">
        <v>6</v>
      </c>
      <c r="I1160" s="38">
        <v>11122</v>
      </c>
      <c r="J1160" s="37">
        <v>34.807255523999999</v>
      </c>
      <c r="K1160" s="37">
        <v>27.705438046000001</v>
      </c>
      <c r="L1160" s="37">
        <v>28.012117330999999</v>
      </c>
      <c r="M1160" s="37">
        <v>12.008348789999999</v>
      </c>
      <c r="N1160" s="37">
        <v>26.475486172</v>
      </c>
      <c r="O1160" s="37">
        <v>14.084219682000001</v>
      </c>
      <c r="P1160" s="37">
        <v>13.001103220999999</v>
      </c>
      <c r="Q1160" s="37">
        <v>45.914342400000002</v>
      </c>
      <c r="R1160" s="38">
        <v>304398</v>
      </c>
      <c r="S1160" s="37">
        <v>3.0672899999999998</v>
      </c>
      <c r="T1160" s="38">
        <v>3</v>
      </c>
      <c r="U1160" s="38">
        <v>4</v>
      </c>
      <c r="V1160" s="38">
        <v>0</v>
      </c>
    </row>
    <row r="1161" spans="1:22" ht="13.5" customHeight="1" x14ac:dyDescent="0.2">
      <c r="A1161" s="32" t="s">
        <v>1157</v>
      </c>
      <c r="B1161" s="32" t="s">
        <v>9077</v>
      </c>
      <c r="C1161" s="32" t="s">
        <v>18182</v>
      </c>
      <c r="D1161" s="37">
        <v>6.6024000000000003</v>
      </c>
      <c r="E1161" s="39">
        <v>1369.99</v>
      </c>
      <c r="F1161" s="39">
        <v>3576</v>
      </c>
      <c r="G1161" s="39">
        <v>6574.28</v>
      </c>
      <c r="H1161" s="38">
        <v>5</v>
      </c>
      <c r="I1161" s="38">
        <v>6892</v>
      </c>
      <c r="J1161" s="37">
        <v>10.586478414</v>
      </c>
      <c r="K1161" s="37">
        <v>7.6718737360000002</v>
      </c>
      <c r="L1161" s="37">
        <v>18.974861517000001</v>
      </c>
      <c r="M1161" s="37">
        <v>6.7145233660999999</v>
      </c>
      <c r="N1161" s="37">
        <v>19.460357294000001</v>
      </c>
      <c r="O1161" s="37">
        <v>8.2964454101000005</v>
      </c>
      <c r="P1161" s="37">
        <v>5.2</v>
      </c>
      <c r="Q1161" s="37">
        <v>89.164961000000005</v>
      </c>
      <c r="R1161" s="38">
        <v>137413</v>
      </c>
      <c r="S1161" s="37">
        <v>2.8943400000000001</v>
      </c>
      <c r="T1161" s="38">
        <v>2</v>
      </c>
      <c r="U1161" s="38">
        <v>5</v>
      </c>
      <c r="V1161" s="38">
        <v>0</v>
      </c>
    </row>
    <row r="1162" spans="1:22" ht="13.5" customHeight="1" x14ac:dyDescent="0.2">
      <c r="A1162" s="32" t="s">
        <v>1158</v>
      </c>
      <c r="B1162" s="32" t="s">
        <v>9078</v>
      </c>
      <c r="C1162" s="32" t="s">
        <v>18183</v>
      </c>
      <c r="D1162" s="37">
        <v>12.0755</v>
      </c>
      <c r="E1162" s="39">
        <v>1254.04</v>
      </c>
      <c r="F1162" s="39">
        <v>4607</v>
      </c>
      <c r="G1162" s="39">
        <v>4145.84</v>
      </c>
      <c r="H1162" s="38">
        <v>6</v>
      </c>
      <c r="I1162" s="38">
        <v>8870</v>
      </c>
      <c r="J1162" s="37">
        <v>36.347172895</v>
      </c>
      <c r="K1162" s="37">
        <v>34.234425428000002</v>
      </c>
      <c r="L1162" s="37">
        <v>31.789217893</v>
      </c>
      <c r="M1162" s="37">
        <v>10.174288005999999</v>
      </c>
      <c r="N1162" s="37">
        <v>34.017186156999998</v>
      </c>
      <c r="O1162" s="37">
        <v>17.825670357</v>
      </c>
      <c r="P1162" s="37">
        <v>12.737231504</v>
      </c>
      <c r="Q1162" s="37">
        <v>78.802725199999998</v>
      </c>
      <c r="R1162" s="38">
        <v>286577</v>
      </c>
      <c r="S1162" s="37">
        <v>3.0672899999999998</v>
      </c>
      <c r="T1162" s="38">
        <v>3</v>
      </c>
      <c r="U1162" s="38">
        <v>5</v>
      </c>
      <c r="V1162" s="38">
        <v>1</v>
      </c>
    </row>
    <row r="1163" spans="1:22" ht="13.5" customHeight="1" x14ac:dyDescent="0.2">
      <c r="A1163" s="32" t="s">
        <v>1159</v>
      </c>
      <c r="B1163" s="32" t="s">
        <v>9079</v>
      </c>
      <c r="C1163" s="32" t="s">
        <v>18182</v>
      </c>
      <c r="D1163" s="37">
        <v>6.9225919999999999</v>
      </c>
      <c r="E1163" s="39">
        <v>1445.04</v>
      </c>
      <c r="F1163" s="39">
        <v>4118</v>
      </c>
      <c r="G1163" s="39">
        <v>7964.33</v>
      </c>
      <c r="H1163" s="38">
        <v>6</v>
      </c>
      <c r="I1163" s="38">
        <v>8291</v>
      </c>
      <c r="J1163" s="37">
        <v>6.5657663629999998</v>
      </c>
      <c r="K1163" s="37">
        <v>5.9735948134000001</v>
      </c>
      <c r="L1163" s="37">
        <v>6.2322702266999999</v>
      </c>
      <c r="M1163" s="37">
        <v>15.855864975999999</v>
      </c>
      <c r="N1163" s="37">
        <v>17.023525528</v>
      </c>
      <c r="O1163" s="37">
        <v>9.0144989860999996</v>
      </c>
      <c r="P1163" s="37">
        <v>5.2</v>
      </c>
      <c r="Q1163" s="37">
        <v>88.234542700000006</v>
      </c>
      <c r="R1163" s="38">
        <v>199798</v>
      </c>
      <c r="S1163" s="37">
        <v>2.8943400000000001</v>
      </c>
      <c r="T1163" s="38">
        <v>3</v>
      </c>
      <c r="U1163" s="38">
        <v>4</v>
      </c>
      <c r="V1163" s="38">
        <v>0</v>
      </c>
    </row>
    <row r="1164" spans="1:22" ht="13.5" customHeight="1" x14ac:dyDescent="0.2">
      <c r="A1164" s="32" t="s">
        <v>1160</v>
      </c>
      <c r="B1164" s="32" t="s">
        <v>9080</v>
      </c>
      <c r="C1164" s="32" t="s">
        <v>18182</v>
      </c>
      <c r="D1164" s="37">
        <v>5.9663389999999996</v>
      </c>
      <c r="E1164" s="39">
        <v>1321.96</v>
      </c>
      <c r="F1164" s="39">
        <v>3913</v>
      </c>
      <c r="G1164" s="39">
        <v>6413.61</v>
      </c>
      <c r="H1164" s="38">
        <v>7</v>
      </c>
      <c r="I1164" s="38">
        <v>8008</v>
      </c>
      <c r="J1164" s="37">
        <v>20.370786158000001</v>
      </c>
      <c r="K1164" s="37">
        <v>18.850859163999999</v>
      </c>
      <c r="L1164" s="37">
        <v>21.222147522</v>
      </c>
      <c r="M1164" s="37">
        <v>11.114228117</v>
      </c>
      <c r="N1164" s="37">
        <v>34.128761918999999</v>
      </c>
      <c r="O1164" s="37">
        <v>16.063401852999998</v>
      </c>
      <c r="P1164" s="37">
        <v>5.2055168571000001</v>
      </c>
      <c r="Q1164" s="37">
        <v>83.478036599999996</v>
      </c>
      <c r="R1164" s="38">
        <v>190427</v>
      </c>
      <c r="S1164" s="37">
        <v>2.8943400000000001</v>
      </c>
      <c r="T1164" s="38">
        <v>2</v>
      </c>
      <c r="U1164" s="38">
        <v>6</v>
      </c>
      <c r="V1164" s="38">
        <v>1</v>
      </c>
    </row>
    <row r="1165" spans="1:22" ht="13.5" customHeight="1" x14ac:dyDescent="0.2">
      <c r="A1165" s="32" t="s">
        <v>1161</v>
      </c>
      <c r="B1165" s="32" t="s">
        <v>9081</v>
      </c>
      <c r="C1165" s="32" t="s">
        <v>18182</v>
      </c>
      <c r="D1165" s="37">
        <v>5.8642450000000004</v>
      </c>
      <c r="E1165" s="39">
        <v>2462.04</v>
      </c>
      <c r="F1165" s="39">
        <v>7007</v>
      </c>
      <c r="G1165" s="39">
        <v>13194.43</v>
      </c>
      <c r="H1165" s="38">
        <v>9</v>
      </c>
      <c r="I1165" s="38">
        <v>13656</v>
      </c>
      <c r="J1165" s="37">
        <v>7.3106798685000003</v>
      </c>
      <c r="K1165" s="37">
        <v>5.2715563977000004</v>
      </c>
      <c r="L1165" s="37">
        <v>8.6736424243000005</v>
      </c>
      <c r="M1165" s="37">
        <v>17.080106583999999</v>
      </c>
      <c r="N1165" s="37">
        <v>6.3684894512000003</v>
      </c>
      <c r="O1165" s="37">
        <v>4.8388877430999999</v>
      </c>
      <c r="P1165" s="37">
        <v>5.2210912993000003</v>
      </c>
      <c r="Q1165" s="37">
        <v>81.146279300000003</v>
      </c>
      <c r="R1165" s="38">
        <v>431867</v>
      </c>
      <c r="S1165" s="37">
        <v>2.8943400000000001</v>
      </c>
      <c r="T1165" s="38">
        <v>6</v>
      </c>
      <c r="U1165" s="38">
        <v>8</v>
      </c>
      <c r="V1165" s="38">
        <v>0</v>
      </c>
    </row>
    <row r="1166" spans="1:22" ht="13.5" customHeight="1" x14ac:dyDescent="0.2">
      <c r="A1166" s="32" t="s">
        <v>1162</v>
      </c>
      <c r="B1166" s="32" t="s">
        <v>9082</v>
      </c>
      <c r="C1166" s="32" t="s">
        <v>18183</v>
      </c>
      <c r="D1166" s="37">
        <v>5.3861439999999998</v>
      </c>
      <c r="E1166" s="39">
        <v>1445.05</v>
      </c>
      <c r="F1166" s="39">
        <v>4857</v>
      </c>
      <c r="G1166" s="39">
        <v>1017.48</v>
      </c>
      <c r="H1166" s="38">
        <v>3</v>
      </c>
      <c r="I1166" s="38">
        <v>10185</v>
      </c>
      <c r="J1166" s="37">
        <v>39.627648561999997</v>
      </c>
      <c r="K1166" s="37">
        <v>27.466608961999999</v>
      </c>
      <c r="L1166" s="37">
        <v>34.028007559999999</v>
      </c>
      <c r="M1166" s="37">
        <v>10.059567376</v>
      </c>
      <c r="N1166" s="37">
        <v>25.211704569999998</v>
      </c>
      <c r="O1166" s="37">
        <v>27.206066041</v>
      </c>
      <c r="P1166" s="37">
        <v>13.3</v>
      </c>
      <c r="Q1166" s="37">
        <v>47.394809899999998</v>
      </c>
      <c r="R1166" s="38">
        <v>220837</v>
      </c>
      <c r="S1166" s="37">
        <v>3.0672899999999998</v>
      </c>
      <c r="T1166" s="38">
        <v>1</v>
      </c>
      <c r="U1166" s="38">
        <v>0</v>
      </c>
      <c r="V1166" s="38">
        <v>0</v>
      </c>
    </row>
    <row r="1167" spans="1:22" ht="13.5" customHeight="1" x14ac:dyDescent="0.2">
      <c r="A1167" s="32" t="s">
        <v>1163</v>
      </c>
      <c r="B1167" s="32" t="s">
        <v>9083</v>
      </c>
      <c r="C1167" s="32" t="s">
        <v>18182</v>
      </c>
      <c r="D1167" s="37">
        <v>9.2840089999999993</v>
      </c>
      <c r="E1167" s="39">
        <v>6485.03</v>
      </c>
      <c r="F1167" s="39">
        <v>17920</v>
      </c>
      <c r="G1167" s="39">
        <v>34664.81</v>
      </c>
      <c r="H1167" s="38">
        <v>25</v>
      </c>
      <c r="I1167" s="38">
        <v>35550</v>
      </c>
      <c r="J1167" s="37">
        <v>10.508420628</v>
      </c>
      <c r="K1167" s="37">
        <v>6.4890303602000001</v>
      </c>
      <c r="L1167" s="37">
        <v>20.707412015999999</v>
      </c>
      <c r="M1167" s="37">
        <v>18.985095320999999</v>
      </c>
      <c r="N1167" s="37">
        <v>19.753729875000001</v>
      </c>
      <c r="O1167" s="37">
        <v>13.173953579999999</v>
      </c>
      <c r="P1167" s="37">
        <v>5.1906924658999998</v>
      </c>
      <c r="Q1167" s="37">
        <v>77.333149000000006</v>
      </c>
      <c r="R1167" s="38">
        <v>739678</v>
      </c>
      <c r="S1167" s="37">
        <v>2.8943400000000001</v>
      </c>
      <c r="T1167" s="38">
        <v>12</v>
      </c>
      <c r="U1167" s="38">
        <v>21</v>
      </c>
      <c r="V1167" s="38">
        <v>3</v>
      </c>
    </row>
    <row r="1168" spans="1:22" ht="13.5" customHeight="1" x14ac:dyDescent="0.2">
      <c r="A1168" s="32" t="s">
        <v>1164</v>
      </c>
      <c r="B1168" s="32" t="s">
        <v>9084</v>
      </c>
      <c r="C1168" s="32" t="s">
        <v>18182</v>
      </c>
      <c r="D1168" s="37">
        <v>3.6864319999999999</v>
      </c>
      <c r="E1168" s="39">
        <v>1722.98</v>
      </c>
      <c r="F1168" s="39">
        <v>5559</v>
      </c>
      <c r="G1168" s="39">
        <v>8061.52</v>
      </c>
      <c r="H1168" s="38">
        <v>6</v>
      </c>
      <c r="I1168" s="38">
        <v>10980</v>
      </c>
      <c r="J1168" s="37">
        <v>10.678706881</v>
      </c>
      <c r="K1168" s="37">
        <v>9.5811460044000007</v>
      </c>
      <c r="L1168" s="37">
        <v>18.570281387000001</v>
      </c>
      <c r="M1168" s="37">
        <v>9.2228262451000003</v>
      </c>
      <c r="N1168" s="37">
        <v>21.081655161</v>
      </c>
      <c r="O1168" s="37">
        <v>9.0375345453999998</v>
      </c>
      <c r="P1168" s="37">
        <v>5.3239930517999996</v>
      </c>
      <c r="Q1168" s="37">
        <v>81.917498899999998</v>
      </c>
      <c r="R1168" s="38">
        <v>306614</v>
      </c>
      <c r="S1168" s="37">
        <v>2.8943400000000001</v>
      </c>
      <c r="T1168" s="38">
        <v>3</v>
      </c>
      <c r="U1168" s="38">
        <v>6</v>
      </c>
      <c r="V1168" s="38">
        <v>1</v>
      </c>
    </row>
    <row r="1169" spans="1:22" ht="13.5" customHeight="1" x14ac:dyDescent="0.2">
      <c r="A1169" s="32" t="s">
        <v>1165</v>
      </c>
      <c r="B1169" s="32" t="s">
        <v>9085</v>
      </c>
      <c r="C1169" s="32" t="s">
        <v>18153</v>
      </c>
      <c r="D1169" s="37">
        <v>3.9065029999999998</v>
      </c>
      <c r="E1169" s="39">
        <v>1421.01</v>
      </c>
      <c r="F1169" s="39">
        <v>4110</v>
      </c>
      <c r="G1169" s="39">
        <v>7817.27</v>
      </c>
      <c r="H1169" s="38">
        <v>6</v>
      </c>
      <c r="I1169" s="38">
        <v>8121</v>
      </c>
      <c r="J1169" s="37">
        <v>5.9906432550000002</v>
      </c>
      <c r="K1169" s="37">
        <v>4.7015102757999996</v>
      </c>
      <c r="L1169" s="37">
        <v>10.546615851</v>
      </c>
      <c r="M1169" s="37">
        <v>17.241345385999999</v>
      </c>
      <c r="N1169" s="37">
        <v>10.777105461</v>
      </c>
      <c r="O1169" s="37">
        <v>13.595996372</v>
      </c>
      <c r="P1169" s="37">
        <v>6.4691210433000004</v>
      </c>
      <c r="Q1169" s="37">
        <v>78.197475499999996</v>
      </c>
      <c r="R1169" s="38">
        <v>168103</v>
      </c>
      <c r="S1169" s="37">
        <v>2.3520599999999998</v>
      </c>
      <c r="T1169" s="38">
        <v>3</v>
      </c>
      <c r="U1169" s="38">
        <v>6</v>
      </c>
      <c r="V1169" s="38">
        <v>1</v>
      </c>
    </row>
    <row r="1170" spans="1:22" ht="13.5" customHeight="1" x14ac:dyDescent="0.2">
      <c r="A1170" s="32" t="s">
        <v>1166</v>
      </c>
      <c r="B1170" s="32" t="s">
        <v>9086</v>
      </c>
      <c r="C1170" s="32" t="s">
        <v>18182</v>
      </c>
      <c r="D1170" s="37">
        <v>5.4605269999999999</v>
      </c>
      <c r="E1170" s="39">
        <v>1674.03</v>
      </c>
      <c r="F1170" s="39">
        <v>5092</v>
      </c>
      <c r="G1170" s="39">
        <v>8634.25</v>
      </c>
      <c r="H1170" s="38">
        <v>10</v>
      </c>
      <c r="I1170" s="38">
        <v>10481</v>
      </c>
      <c r="J1170" s="37">
        <v>15.617737625</v>
      </c>
      <c r="K1170" s="37">
        <v>13.925207166</v>
      </c>
      <c r="L1170" s="37">
        <v>19.854825941000001</v>
      </c>
      <c r="M1170" s="37">
        <v>10.752454771</v>
      </c>
      <c r="N1170" s="37">
        <v>29.212366425999999</v>
      </c>
      <c r="O1170" s="37">
        <v>13.092429954</v>
      </c>
      <c r="P1170" s="37">
        <v>5.2</v>
      </c>
      <c r="Q1170" s="37">
        <v>84.390696599999998</v>
      </c>
      <c r="R1170" s="38">
        <v>363844</v>
      </c>
      <c r="S1170" s="37">
        <v>2.8943400000000001</v>
      </c>
      <c r="T1170" s="38">
        <v>6</v>
      </c>
      <c r="U1170" s="38">
        <v>9</v>
      </c>
      <c r="V1170" s="38">
        <v>4</v>
      </c>
    </row>
    <row r="1171" spans="1:22" ht="13.5" customHeight="1" x14ac:dyDescent="0.2">
      <c r="A1171" s="32" t="s">
        <v>1167</v>
      </c>
      <c r="B1171" s="32" t="s">
        <v>9087</v>
      </c>
      <c r="C1171" s="32" t="s">
        <v>18182</v>
      </c>
      <c r="D1171" s="37">
        <v>3.14046</v>
      </c>
      <c r="E1171" s="39">
        <v>2264.9899999999998</v>
      </c>
      <c r="F1171" s="39">
        <v>5684</v>
      </c>
      <c r="G1171" s="39">
        <v>10415.09</v>
      </c>
      <c r="H1171" s="38">
        <v>9</v>
      </c>
      <c r="I1171" s="38">
        <v>11338</v>
      </c>
      <c r="J1171" s="37">
        <v>8.7905292662000001</v>
      </c>
      <c r="K1171" s="37">
        <v>8.0219078060999998</v>
      </c>
      <c r="L1171" s="37">
        <v>16.226882301</v>
      </c>
      <c r="M1171" s="37">
        <v>19.299816617000001</v>
      </c>
      <c r="N1171" s="37">
        <v>11.91812099</v>
      </c>
      <c r="O1171" s="37">
        <v>11.277150439</v>
      </c>
      <c r="P1171" s="37">
        <v>5.2285165485</v>
      </c>
      <c r="Q1171" s="37">
        <v>96.683918199999994</v>
      </c>
      <c r="R1171" s="38">
        <v>236188</v>
      </c>
      <c r="S1171" s="37">
        <v>2.8943400000000001</v>
      </c>
      <c r="T1171" s="38">
        <v>5</v>
      </c>
      <c r="U1171" s="38">
        <v>8</v>
      </c>
      <c r="V1171" s="38">
        <v>2</v>
      </c>
    </row>
    <row r="1172" spans="1:22" ht="13.5" customHeight="1" x14ac:dyDescent="0.2">
      <c r="A1172" s="32" t="s">
        <v>1168</v>
      </c>
      <c r="B1172" s="32" t="s">
        <v>9088</v>
      </c>
      <c r="C1172" s="32" t="s">
        <v>18182</v>
      </c>
      <c r="D1172" s="37">
        <v>12.29706</v>
      </c>
      <c r="E1172" s="39">
        <v>2720.95</v>
      </c>
      <c r="F1172" s="39">
        <v>6466</v>
      </c>
      <c r="G1172" s="39">
        <v>12444.54</v>
      </c>
      <c r="H1172" s="38">
        <v>8</v>
      </c>
      <c r="I1172" s="38">
        <v>12920</v>
      </c>
      <c r="J1172" s="37">
        <v>11.028028954</v>
      </c>
      <c r="K1172" s="37">
        <v>10.537846821</v>
      </c>
      <c r="L1172" s="37">
        <v>19.212269497000001</v>
      </c>
      <c r="M1172" s="37">
        <v>11.665265746999999</v>
      </c>
      <c r="N1172" s="37">
        <v>14.103645157000001</v>
      </c>
      <c r="O1172" s="37">
        <v>9.1696498481000006</v>
      </c>
      <c r="P1172" s="37">
        <v>5.2</v>
      </c>
      <c r="Q1172" s="37">
        <v>80.899475499999994</v>
      </c>
      <c r="R1172" s="38">
        <v>342345</v>
      </c>
      <c r="S1172" s="37">
        <v>2.8943400000000001</v>
      </c>
      <c r="T1172" s="38">
        <v>5</v>
      </c>
      <c r="U1172" s="38">
        <v>8</v>
      </c>
      <c r="V1172" s="38">
        <v>3</v>
      </c>
    </row>
    <row r="1173" spans="1:22" ht="13.5" customHeight="1" x14ac:dyDescent="0.2">
      <c r="A1173" s="32" t="s">
        <v>1169</v>
      </c>
      <c r="B1173" s="32" t="s">
        <v>9089</v>
      </c>
      <c r="C1173" s="32" t="s">
        <v>18182</v>
      </c>
      <c r="D1173" s="37">
        <v>4.2248460000000003</v>
      </c>
      <c r="E1173" s="39">
        <v>1284.02</v>
      </c>
      <c r="F1173" s="39">
        <v>3084</v>
      </c>
      <c r="G1173" s="39">
        <v>5689.84</v>
      </c>
      <c r="H1173" s="38">
        <v>7</v>
      </c>
      <c r="I1173" s="38">
        <v>5906</v>
      </c>
      <c r="J1173" s="37">
        <v>3.4402283236</v>
      </c>
      <c r="K1173" s="37">
        <v>6.2846790667999999</v>
      </c>
      <c r="L1173" s="37">
        <v>8.3592667793000004</v>
      </c>
      <c r="M1173" s="37">
        <v>36.983991920999998</v>
      </c>
      <c r="N1173" s="37">
        <v>5.9391559142999997</v>
      </c>
      <c r="O1173" s="37">
        <v>10.01493331</v>
      </c>
      <c r="P1173" s="37">
        <v>3.9</v>
      </c>
      <c r="Q1173" s="37">
        <v>93.865485199999995</v>
      </c>
      <c r="R1173" s="38">
        <v>174120</v>
      </c>
      <c r="S1173" s="37">
        <v>2.8943400000000001</v>
      </c>
      <c r="T1173" s="38">
        <v>5</v>
      </c>
      <c r="U1173" s="38">
        <v>7</v>
      </c>
      <c r="V1173" s="38">
        <v>1</v>
      </c>
    </row>
    <row r="1174" spans="1:22" ht="13.5" customHeight="1" x14ac:dyDescent="0.2">
      <c r="A1174" s="32" t="s">
        <v>1170</v>
      </c>
      <c r="B1174" s="32" t="s">
        <v>9090</v>
      </c>
      <c r="C1174" s="32" t="s">
        <v>18182</v>
      </c>
      <c r="D1174" s="37">
        <v>9.8933509999999991</v>
      </c>
      <c r="E1174" s="39">
        <v>942.98</v>
      </c>
      <c r="F1174" s="39">
        <v>2849</v>
      </c>
      <c r="G1174" s="39">
        <v>5473.06</v>
      </c>
      <c r="H1174" s="38">
        <v>3</v>
      </c>
      <c r="I1174" s="38">
        <v>5618</v>
      </c>
      <c r="J1174" s="37">
        <v>16.631842032000002</v>
      </c>
      <c r="K1174" s="37">
        <v>19.717174547999999</v>
      </c>
      <c r="L1174" s="37">
        <v>30.327707963999998</v>
      </c>
      <c r="M1174" s="37">
        <v>8.4678864551000004</v>
      </c>
      <c r="N1174" s="37">
        <v>23.784138682999998</v>
      </c>
      <c r="O1174" s="37">
        <v>5.9912372147999999</v>
      </c>
      <c r="P1174" s="37">
        <v>5.2</v>
      </c>
      <c r="Q1174" s="37">
        <v>79.720427000000001</v>
      </c>
      <c r="R1174" s="38">
        <v>235714</v>
      </c>
      <c r="S1174" s="37">
        <v>2.8943400000000001</v>
      </c>
      <c r="T1174" s="38">
        <v>1</v>
      </c>
      <c r="U1174" s="38">
        <v>3</v>
      </c>
      <c r="V1174" s="38">
        <v>0</v>
      </c>
    </row>
    <row r="1175" spans="1:22" ht="13.5" customHeight="1" x14ac:dyDescent="0.2">
      <c r="A1175" s="32" t="s">
        <v>1171</v>
      </c>
      <c r="B1175" s="32" t="s">
        <v>9091</v>
      </c>
      <c r="C1175" s="32" t="s">
        <v>18183</v>
      </c>
      <c r="D1175" s="37">
        <v>12.67578</v>
      </c>
      <c r="E1175" s="39">
        <v>1453.99</v>
      </c>
      <c r="F1175" s="39">
        <v>6237</v>
      </c>
      <c r="G1175" s="39">
        <v>10314.33</v>
      </c>
      <c r="H1175" s="38">
        <v>13</v>
      </c>
      <c r="I1175" s="38">
        <v>12298</v>
      </c>
      <c r="J1175" s="37">
        <v>49.632380425999997</v>
      </c>
      <c r="K1175" s="37">
        <v>50.361167534000003</v>
      </c>
      <c r="L1175" s="37">
        <v>59.073136198</v>
      </c>
      <c r="M1175" s="37">
        <v>8.0671343029999996</v>
      </c>
      <c r="N1175" s="37">
        <v>55.309032187</v>
      </c>
      <c r="O1175" s="37">
        <v>23.827628422</v>
      </c>
      <c r="P1175" s="37">
        <v>13.220642157</v>
      </c>
      <c r="Q1175" s="37">
        <v>82.556662799999998</v>
      </c>
      <c r="R1175" s="38">
        <v>287645</v>
      </c>
      <c r="S1175" s="37">
        <v>3.0672899999999998</v>
      </c>
      <c r="T1175" s="38">
        <v>6</v>
      </c>
      <c r="U1175" s="38">
        <v>10</v>
      </c>
      <c r="V1175" s="38">
        <v>3</v>
      </c>
    </row>
    <row r="1176" spans="1:22" ht="13.5" customHeight="1" x14ac:dyDescent="0.2">
      <c r="A1176" s="32" t="s">
        <v>1172</v>
      </c>
      <c r="B1176" s="32" t="s">
        <v>9092</v>
      </c>
      <c r="C1176" s="32" t="s">
        <v>18182</v>
      </c>
      <c r="D1176" s="37">
        <v>6.8336860000000001</v>
      </c>
      <c r="E1176" s="39">
        <v>1580.96</v>
      </c>
      <c r="F1176" s="39">
        <v>5381</v>
      </c>
      <c r="G1176" s="39">
        <v>10336.209999999999</v>
      </c>
      <c r="H1176" s="38">
        <v>11</v>
      </c>
      <c r="I1176" s="38">
        <v>10730</v>
      </c>
      <c r="J1176" s="37">
        <v>10.750108658</v>
      </c>
      <c r="K1176" s="37">
        <v>10.289688229999999</v>
      </c>
      <c r="L1176" s="37">
        <v>18.962133624</v>
      </c>
      <c r="M1176" s="37">
        <v>13.320714225</v>
      </c>
      <c r="N1176" s="37">
        <v>13.504007083999999</v>
      </c>
      <c r="O1176" s="37">
        <v>9.0475168773999997</v>
      </c>
      <c r="P1176" s="37">
        <v>5.2</v>
      </c>
      <c r="Q1176" s="37">
        <v>88.182313399999998</v>
      </c>
      <c r="R1176" s="38">
        <v>280128</v>
      </c>
      <c r="S1176" s="37">
        <v>2.8943400000000001</v>
      </c>
      <c r="T1176" s="38">
        <v>4</v>
      </c>
      <c r="U1176" s="38">
        <v>10</v>
      </c>
      <c r="V1176" s="38">
        <v>2</v>
      </c>
    </row>
    <row r="1177" spans="1:22" ht="13.5" customHeight="1" x14ac:dyDescent="0.2">
      <c r="A1177" s="32" t="s">
        <v>1173</v>
      </c>
      <c r="B1177" s="32" t="s">
        <v>9093</v>
      </c>
      <c r="C1177" s="32" t="s">
        <v>18182</v>
      </c>
      <c r="D1177" s="37">
        <v>5.679068</v>
      </c>
      <c r="E1177" s="39">
        <v>969.01</v>
      </c>
      <c r="F1177" s="39">
        <v>1823</v>
      </c>
      <c r="G1177" s="39">
        <v>2072.58</v>
      </c>
      <c r="H1177" s="38">
        <v>3</v>
      </c>
      <c r="I1177" s="38">
        <v>3707</v>
      </c>
      <c r="J1177" s="37">
        <v>10.365157726</v>
      </c>
      <c r="K1177" s="37">
        <v>8.6138064096000004</v>
      </c>
      <c r="L1177" s="37">
        <v>7.4571947087000003</v>
      </c>
      <c r="M1177" s="37">
        <v>6.7298759690000001</v>
      </c>
      <c r="N1177" s="37">
        <v>8.5421363872999994</v>
      </c>
      <c r="O1177" s="37">
        <v>6.3502283174</v>
      </c>
      <c r="P1177" s="37">
        <v>5.2</v>
      </c>
      <c r="Q1177" s="37">
        <v>84.853086700000006</v>
      </c>
      <c r="R1177" s="38">
        <v>138301</v>
      </c>
      <c r="S1177" s="37">
        <v>2.8943400000000001</v>
      </c>
      <c r="T1177" s="38">
        <v>1</v>
      </c>
      <c r="U1177" s="38">
        <v>1</v>
      </c>
      <c r="V1177" s="38">
        <v>1</v>
      </c>
    </row>
    <row r="1178" spans="1:22" ht="13.5" customHeight="1" x14ac:dyDescent="0.2">
      <c r="A1178" s="32" t="s">
        <v>1174</v>
      </c>
      <c r="B1178" s="32" t="s">
        <v>9094</v>
      </c>
      <c r="C1178" s="32" t="s">
        <v>18182</v>
      </c>
      <c r="D1178" s="37">
        <v>10.027380000000001</v>
      </c>
      <c r="E1178" s="39">
        <v>1809.96</v>
      </c>
      <c r="F1178" s="39">
        <v>5003</v>
      </c>
      <c r="G1178" s="39">
        <v>9654.32</v>
      </c>
      <c r="H1178" s="38">
        <v>9</v>
      </c>
      <c r="I1178" s="38">
        <v>9910</v>
      </c>
      <c r="J1178" s="37">
        <v>16.014863021</v>
      </c>
      <c r="K1178" s="37">
        <v>19.104025557</v>
      </c>
      <c r="L1178" s="37">
        <v>29.055162234000001</v>
      </c>
      <c r="M1178" s="37">
        <v>8.3224661676</v>
      </c>
      <c r="N1178" s="37">
        <v>24.055719469</v>
      </c>
      <c r="O1178" s="37">
        <v>6.0720541157000003</v>
      </c>
      <c r="P1178" s="37">
        <v>5.2</v>
      </c>
      <c r="Q1178" s="37">
        <v>60.622302099999999</v>
      </c>
      <c r="R1178" s="38">
        <v>223977</v>
      </c>
      <c r="S1178" s="37">
        <v>2.8943400000000001</v>
      </c>
      <c r="T1178" s="38">
        <v>4</v>
      </c>
      <c r="U1178" s="38">
        <v>8</v>
      </c>
      <c r="V1178" s="38">
        <v>0</v>
      </c>
    </row>
    <row r="1179" spans="1:22" ht="13.5" customHeight="1" x14ac:dyDescent="0.2">
      <c r="A1179" s="32" t="s">
        <v>1175</v>
      </c>
      <c r="B1179" s="32" t="s">
        <v>9095</v>
      </c>
      <c r="C1179" s="32" t="s">
        <v>18182</v>
      </c>
      <c r="D1179" s="37">
        <v>6.5850489999999997</v>
      </c>
      <c r="E1179" s="39">
        <v>2258.0300000000002</v>
      </c>
      <c r="F1179" s="39">
        <v>5247</v>
      </c>
      <c r="G1179" s="39">
        <v>10253.56</v>
      </c>
      <c r="H1179" s="38">
        <v>6</v>
      </c>
      <c r="I1179" s="38">
        <v>10481</v>
      </c>
      <c r="J1179" s="37">
        <v>7.3949838943000001</v>
      </c>
      <c r="K1179" s="37">
        <v>7.5656727824000001</v>
      </c>
      <c r="L1179" s="37">
        <v>14.625031739000001</v>
      </c>
      <c r="M1179" s="37">
        <v>21.564332838999999</v>
      </c>
      <c r="N1179" s="37">
        <v>8.5248335177999994</v>
      </c>
      <c r="O1179" s="37">
        <v>4.0467414133000004</v>
      </c>
      <c r="P1179" s="37">
        <v>5.2099088837999998</v>
      </c>
      <c r="Q1179" s="37">
        <v>82.340971800000005</v>
      </c>
      <c r="R1179" s="38">
        <v>269535</v>
      </c>
      <c r="S1179" s="37">
        <v>2.8943400000000001</v>
      </c>
      <c r="T1179" s="38">
        <v>3</v>
      </c>
      <c r="U1179" s="38">
        <v>4</v>
      </c>
      <c r="V1179" s="38">
        <v>2</v>
      </c>
    </row>
    <row r="1180" spans="1:22" ht="13.5" customHeight="1" x14ac:dyDescent="0.2">
      <c r="A1180" s="32" t="s">
        <v>1176</v>
      </c>
      <c r="B1180" s="32" t="s">
        <v>9096</v>
      </c>
      <c r="C1180" s="32" t="s">
        <v>18182</v>
      </c>
      <c r="D1180" s="37">
        <v>9.3275480000000002</v>
      </c>
      <c r="E1180" s="39">
        <v>770</v>
      </c>
      <c r="F1180" s="39">
        <v>1877</v>
      </c>
      <c r="G1180" s="39">
        <v>3898.78</v>
      </c>
      <c r="H1180" s="38">
        <v>2</v>
      </c>
      <c r="I1180" s="38">
        <v>3965</v>
      </c>
      <c r="J1180" s="37">
        <v>13.085733038000001</v>
      </c>
      <c r="K1180" s="37">
        <v>14.636377626</v>
      </c>
      <c r="L1180" s="37">
        <v>25.650242876</v>
      </c>
      <c r="M1180" s="37">
        <v>10.813000023000001</v>
      </c>
      <c r="N1180" s="37">
        <v>16.410657466</v>
      </c>
      <c r="O1180" s="37">
        <v>3.8599263477000001</v>
      </c>
      <c r="P1180" s="37">
        <v>5.2</v>
      </c>
      <c r="Q1180" s="37">
        <v>93.401592699999995</v>
      </c>
      <c r="R1180" s="38">
        <v>74618</v>
      </c>
      <c r="S1180" s="37">
        <v>2.8943400000000001</v>
      </c>
      <c r="T1180" s="38">
        <v>0</v>
      </c>
      <c r="U1180" s="38">
        <v>2</v>
      </c>
      <c r="V1180" s="38">
        <v>0</v>
      </c>
    </row>
    <row r="1181" spans="1:22" ht="13.5" customHeight="1" x14ac:dyDescent="0.2">
      <c r="A1181" s="32" t="s">
        <v>1177</v>
      </c>
      <c r="B1181" s="32" t="s">
        <v>9097</v>
      </c>
      <c r="C1181" s="32" t="s">
        <v>18183</v>
      </c>
      <c r="D1181" s="37">
        <v>11.48917</v>
      </c>
      <c r="E1181" s="39">
        <v>1199.04</v>
      </c>
      <c r="F1181" s="39">
        <v>5101</v>
      </c>
      <c r="G1181" s="39">
        <v>8443.6200000000008</v>
      </c>
      <c r="H1181" s="38">
        <v>10</v>
      </c>
      <c r="I1181" s="38">
        <v>10189</v>
      </c>
      <c r="J1181" s="37">
        <v>61.326227002000003</v>
      </c>
      <c r="K1181" s="37">
        <v>55.386502380000003</v>
      </c>
      <c r="L1181" s="37">
        <v>77.612759854000004</v>
      </c>
      <c r="M1181" s="37">
        <v>9.0390773328999998</v>
      </c>
      <c r="N1181" s="37">
        <v>72.612501465999998</v>
      </c>
      <c r="O1181" s="37">
        <v>20.580195668000002</v>
      </c>
      <c r="P1181" s="37">
        <v>9.8389046269999998</v>
      </c>
      <c r="Q1181" s="37">
        <v>55.624481699999997</v>
      </c>
      <c r="R1181" s="38">
        <v>341192</v>
      </c>
      <c r="S1181" s="37">
        <v>3.0672899999999998</v>
      </c>
      <c r="T1181" s="38">
        <v>3</v>
      </c>
      <c r="U1181" s="38">
        <v>7</v>
      </c>
      <c r="V1181" s="38">
        <v>0</v>
      </c>
    </row>
    <row r="1182" spans="1:22" ht="13.5" customHeight="1" x14ac:dyDescent="0.2">
      <c r="A1182" s="32" t="s">
        <v>1178</v>
      </c>
      <c r="B1182" s="32" t="s">
        <v>9098</v>
      </c>
      <c r="C1182" s="32" t="s">
        <v>18182</v>
      </c>
      <c r="D1182" s="37">
        <v>9.281288</v>
      </c>
      <c r="E1182" s="39">
        <v>2041</v>
      </c>
      <c r="F1182" s="39">
        <v>4929</v>
      </c>
      <c r="G1182" s="39">
        <v>9365.31</v>
      </c>
      <c r="H1182" s="38">
        <v>7</v>
      </c>
      <c r="I1182" s="38">
        <v>9821</v>
      </c>
      <c r="J1182" s="37">
        <v>8.064561909</v>
      </c>
      <c r="K1182" s="37">
        <v>6.6515467429999999</v>
      </c>
      <c r="L1182" s="37">
        <v>12.938140546</v>
      </c>
      <c r="M1182" s="37">
        <v>13.699366103999999</v>
      </c>
      <c r="N1182" s="37">
        <v>6.8451387952999996</v>
      </c>
      <c r="O1182" s="37">
        <v>5.4080090245000001</v>
      </c>
      <c r="P1182" s="37">
        <v>5.2</v>
      </c>
      <c r="Q1182" s="37">
        <v>80.206064900000001</v>
      </c>
      <c r="R1182" s="38">
        <v>238952</v>
      </c>
      <c r="S1182" s="37">
        <v>2.8943400000000001</v>
      </c>
      <c r="T1182" s="38">
        <v>2</v>
      </c>
      <c r="U1182" s="38">
        <v>6</v>
      </c>
      <c r="V1182" s="38">
        <v>1</v>
      </c>
    </row>
    <row r="1183" spans="1:22" ht="13.5" customHeight="1" x14ac:dyDescent="0.2">
      <c r="A1183" s="32" t="s">
        <v>1179</v>
      </c>
      <c r="B1183" s="32" t="s">
        <v>9099</v>
      </c>
      <c r="C1183" s="32" t="s">
        <v>18182</v>
      </c>
      <c r="D1183" s="37">
        <v>6.1792860000000003</v>
      </c>
      <c r="E1183" s="39">
        <v>2500.0500000000002</v>
      </c>
      <c r="F1183" s="39">
        <v>7301</v>
      </c>
      <c r="G1183" s="39">
        <v>13935.44</v>
      </c>
      <c r="H1183" s="38">
        <v>11</v>
      </c>
      <c r="I1183" s="38">
        <v>14504</v>
      </c>
      <c r="J1183" s="37">
        <v>6.3684787112999999</v>
      </c>
      <c r="K1183" s="37">
        <v>6.8351810776999997</v>
      </c>
      <c r="L1183" s="37">
        <v>13.787679711999999</v>
      </c>
      <c r="M1183" s="37">
        <v>6.9323773248</v>
      </c>
      <c r="N1183" s="37">
        <v>7.6715910482999998</v>
      </c>
      <c r="O1183" s="37">
        <v>5.6998444040000003</v>
      </c>
      <c r="P1183" s="37">
        <v>5.2</v>
      </c>
      <c r="Q1183" s="37">
        <v>79.099336899999997</v>
      </c>
      <c r="R1183" s="38">
        <v>368409</v>
      </c>
      <c r="S1183" s="37">
        <v>2.8943400000000001</v>
      </c>
      <c r="T1183" s="38">
        <v>5</v>
      </c>
      <c r="U1183" s="38">
        <v>9</v>
      </c>
      <c r="V1183" s="38">
        <v>2</v>
      </c>
    </row>
    <row r="1184" spans="1:22" ht="13.5" customHeight="1" x14ac:dyDescent="0.2">
      <c r="A1184" s="32" t="s">
        <v>1180</v>
      </c>
      <c r="B1184" s="32" t="s">
        <v>9100</v>
      </c>
      <c r="C1184" s="32" t="s">
        <v>18182</v>
      </c>
      <c r="D1184" s="37">
        <v>11.381640000000001</v>
      </c>
      <c r="E1184" s="39">
        <v>2885.06</v>
      </c>
      <c r="F1184" s="39">
        <v>6579</v>
      </c>
      <c r="G1184" s="39">
        <v>11829.74</v>
      </c>
      <c r="H1184" s="38">
        <v>8</v>
      </c>
      <c r="I1184" s="38">
        <v>12994</v>
      </c>
      <c r="J1184" s="37">
        <v>7.3474587991</v>
      </c>
      <c r="K1184" s="37">
        <v>6.6429790492</v>
      </c>
      <c r="L1184" s="37">
        <v>13.801895977999999</v>
      </c>
      <c r="M1184" s="37">
        <v>8.0530399474000003</v>
      </c>
      <c r="N1184" s="37">
        <v>12.517915859</v>
      </c>
      <c r="O1184" s="37">
        <v>6.3200071769999999</v>
      </c>
      <c r="P1184" s="37">
        <v>5.4056494324999997</v>
      </c>
      <c r="Q1184" s="37">
        <v>75.113778699999997</v>
      </c>
      <c r="R1184" s="38">
        <v>343002</v>
      </c>
      <c r="S1184" s="37">
        <v>2.8943400000000001</v>
      </c>
      <c r="T1184" s="38">
        <v>3</v>
      </c>
      <c r="U1184" s="38">
        <v>6</v>
      </c>
      <c r="V1184" s="38">
        <v>2</v>
      </c>
    </row>
    <row r="1185" spans="1:22" ht="13.5" customHeight="1" x14ac:dyDescent="0.2">
      <c r="A1185" s="32" t="s">
        <v>1181</v>
      </c>
      <c r="B1185" s="32" t="s">
        <v>9101</v>
      </c>
      <c r="C1185" s="32" t="s">
        <v>18183</v>
      </c>
      <c r="D1185" s="37">
        <v>8.1959599999999995</v>
      </c>
      <c r="E1185" s="39">
        <v>1012</v>
      </c>
      <c r="F1185" s="39">
        <v>2800</v>
      </c>
      <c r="G1185" s="39">
        <v>4743.75</v>
      </c>
      <c r="H1185" s="38">
        <v>4</v>
      </c>
      <c r="I1185" s="38">
        <v>5558</v>
      </c>
      <c r="J1185" s="37">
        <v>44.530745682999999</v>
      </c>
      <c r="K1185" s="37">
        <v>46.222747462999997</v>
      </c>
      <c r="L1185" s="37">
        <v>56.189381834000002</v>
      </c>
      <c r="M1185" s="37">
        <v>7.5734612158000001</v>
      </c>
      <c r="N1185" s="37">
        <v>51.743554858000003</v>
      </c>
      <c r="O1185" s="37">
        <v>21.131046889</v>
      </c>
      <c r="P1185" s="37">
        <v>12.724774461999999</v>
      </c>
      <c r="Q1185" s="37">
        <v>83.794295300000002</v>
      </c>
      <c r="R1185" s="38">
        <v>173032</v>
      </c>
      <c r="S1185" s="37">
        <v>3.0672899999999998</v>
      </c>
      <c r="T1185" s="38">
        <v>1</v>
      </c>
      <c r="U1185" s="38">
        <v>4</v>
      </c>
      <c r="V1185" s="38">
        <v>1</v>
      </c>
    </row>
    <row r="1186" spans="1:22" ht="13.5" customHeight="1" x14ac:dyDescent="0.2">
      <c r="A1186" s="32" t="s">
        <v>1182</v>
      </c>
      <c r="B1186" s="32" t="s">
        <v>9102</v>
      </c>
      <c r="C1186" s="32" t="s">
        <v>18183</v>
      </c>
      <c r="D1186" s="37">
        <v>7.0169430000000004</v>
      </c>
      <c r="E1186" s="39">
        <v>261.99</v>
      </c>
      <c r="F1186" s="39">
        <v>766</v>
      </c>
      <c r="G1186" s="39" t="s">
        <v>15680</v>
      </c>
      <c r="H1186" s="38">
        <v>2</v>
      </c>
      <c r="I1186" s="38">
        <v>1609</v>
      </c>
      <c r="J1186" s="37" t="s">
        <v>15680</v>
      </c>
      <c r="K1186" s="37" t="s">
        <v>15680</v>
      </c>
      <c r="L1186" s="37" t="s">
        <v>15680</v>
      </c>
      <c r="M1186" s="37" t="s">
        <v>15680</v>
      </c>
      <c r="N1186" s="37" t="s">
        <v>15680</v>
      </c>
      <c r="O1186" s="37" t="s">
        <v>15680</v>
      </c>
      <c r="P1186" s="37" t="s">
        <v>15680</v>
      </c>
      <c r="Q1186" s="37" t="s">
        <v>15680</v>
      </c>
      <c r="R1186" s="38">
        <v>30250</v>
      </c>
      <c r="S1186" s="37">
        <v>3.0672899999999998</v>
      </c>
      <c r="T1186" s="38">
        <v>1</v>
      </c>
      <c r="U1186" s="38">
        <v>2</v>
      </c>
      <c r="V1186" s="38">
        <v>0</v>
      </c>
    </row>
    <row r="1187" spans="1:22" ht="13.5" customHeight="1" x14ac:dyDescent="0.2">
      <c r="A1187" s="32" t="s">
        <v>1183</v>
      </c>
      <c r="B1187" s="32" t="s">
        <v>9103</v>
      </c>
      <c r="C1187" s="32" t="s">
        <v>18183</v>
      </c>
      <c r="D1187" s="37">
        <v>4.1134810000000002</v>
      </c>
      <c r="E1187" s="39">
        <v>201.02</v>
      </c>
      <c r="F1187" s="39">
        <v>1618</v>
      </c>
      <c r="G1187" s="39">
        <v>258.66000000000003</v>
      </c>
      <c r="H1187" s="38">
        <v>3</v>
      </c>
      <c r="I1187" s="38">
        <v>3435</v>
      </c>
      <c r="J1187" s="37">
        <v>50.219826015999999</v>
      </c>
      <c r="K1187" s="37">
        <v>29.078778629999999</v>
      </c>
      <c r="L1187" s="37">
        <v>37.573755611000003</v>
      </c>
      <c r="M1187" s="37">
        <v>6.6853630581000001</v>
      </c>
      <c r="N1187" s="37">
        <v>19.038542156999998</v>
      </c>
      <c r="O1187" s="37">
        <v>29.051509008</v>
      </c>
      <c r="P1187" s="37">
        <v>13.3</v>
      </c>
      <c r="Q1187" s="37" t="s">
        <v>15680</v>
      </c>
      <c r="R1187" s="38">
        <v>94385</v>
      </c>
      <c r="S1187" s="37">
        <v>3.0672899999999998</v>
      </c>
      <c r="T1187" s="38">
        <v>1</v>
      </c>
      <c r="U1187" s="38">
        <v>2</v>
      </c>
      <c r="V1187" s="38">
        <v>0</v>
      </c>
    </row>
    <row r="1188" spans="1:22" ht="13.5" customHeight="1" x14ac:dyDescent="0.2">
      <c r="A1188" s="32" t="s">
        <v>1184</v>
      </c>
      <c r="B1188" s="32" t="s">
        <v>9104</v>
      </c>
      <c r="C1188" s="32" t="s">
        <v>18182</v>
      </c>
      <c r="D1188" s="37">
        <v>6.9097460000000002</v>
      </c>
      <c r="E1188" s="39">
        <v>1419.95</v>
      </c>
      <c r="F1188" s="39">
        <v>5059</v>
      </c>
      <c r="G1188" s="39">
        <v>10118.49</v>
      </c>
      <c r="H1188" s="38">
        <v>11</v>
      </c>
      <c r="I1188" s="38">
        <v>10379</v>
      </c>
      <c r="J1188" s="37">
        <v>16.853303855</v>
      </c>
      <c r="K1188" s="37">
        <v>10.280091413999999</v>
      </c>
      <c r="L1188" s="37">
        <v>27.877352061</v>
      </c>
      <c r="M1188" s="37">
        <v>5.1588477886000002</v>
      </c>
      <c r="N1188" s="37">
        <v>15.953999319999999</v>
      </c>
      <c r="O1188" s="37">
        <v>8.4319634509999997</v>
      </c>
      <c r="P1188" s="37">
        <v>5.2</v>
      </c>
      <c r="Q1188" s="37">
        <v>73.340486200000001</v>
      </c>
      <c r="R1188" s="38">
        <v>289773</v>
      </c>
      <c r="S1188" s="37">
        <v>2.8943400000000001</v>
      </c>
      <c r="T1188" s="38">
        <v>6</v>
      </c>
      <c r="U1188" s="38">
        <v>9</v>
      </c>
      <c r="V1188" s="38">
        <v>0</v>
      </c>
    </row>
    <row r="1189" spans="1:22" ht="13.5" customHeight="1" x14ac:dyDescent="0.2">
      <c r="A1189" s="32" t="s">
        <v>1185</v>
      </c>
      <c r="B1189" s="32" t="s">
        <v>9105</v>
      </c>
      <c r="C1189" s="32" t="s">
        <v>18182</v>
      </c>
      <c r="D1189" s="37">
        <v>4.230747</v>
      </c>
      <c r="E1189" s="39">
        <v>1633.98</v>
      </c>
      <c r="F1189" s="39">
        <v>4394</v>
      </c>
      <c r="G1189" s="39">
        <v>8394.84</v>
      </c>
      <c r="H1189" s="38">
        <v>5</v>
      </c>
      <c r="I1189" s="38">
        <v>8634</v>
      </c>
      <c r="J1189" s="37">
        <v>7.0979397409000002</v>
      </c>
      <c r="K1189" s="37">
        <v>7.3023597613</v>
      </c>
      <c r="L1189" s="37">
        <v>9.6536579025000009</v>
      </c>
      <c r="M1189" s="37">
        <v>17.654735314</v>
      </c>
      <c r="N1189" s="37">
        <v>15.763237202999999</v>
      </c>
      <c r="O1189" s="37">
        <v>7.4698724480000003</v>
      </c>
      <c r="P1189" s="37">
        <v>5.2</v>
      </c>
      <c r="Q1189" s="37">
        <v>80.424806399999994</v>
      </c>
      <c r="R1189" s="38">
        <v>322662</v>
      </c>
      <c r="S1189" s="37">
        <v>2.8943400000000001</v>
      </c>
      <c r="T1189" s="38">
        <v>3</v>
      </c>
      <c r="U1189" s="38">
        <v>5</v>
      </c>
      <c r="V1189" s="38">
        <v>1</v>
      </c>
    </row>
    <row r="1190" spans="1:22" ht="13.5" customHeight="1" x14ac:dyDescent="0.2">
      <c r="A1190" s="32" t="s">
        <v>1186</v>
      </c>
      <c r="B1190" s="32" t="s">
        <v>9106</v>
      </c>
      <c r="C1190" s="32" t="s">
        <v>18183</v>
      </c>
      <c r="D1190" s="37">
        <v>3.062627</v>
      </c>
      <c r="E1190" s="39">
        <v>1658.04</v>
      </c>
      <c r="F1190" s="39">
        <v>6421</v>
      </c>
      <c r="G1190" s="39">
        <v>4968.1400000000003</v>
      </c>
      <c r="H1190" s="38">
        <v>12</v>
      </c>
      <c r="I1190" s="38">
        <v>12992</v>
      </c>
      <c r="J1190" s="37">
        <v>43.458587461999997</v>
      </c>
      <c r="K1190" s="37">
        <v>36.183520608000002</v>
      </c>
      <c r="L1190" s="37">
        <v>39.515509881</v>
      </c>
      <c r="M1190" s="37">
        <v>9.3496677374000008</v>
      </c>
      <c r="N1190" s="37">
        <v>35.457896108</v>
      </c>
      <c r="O1190" s="37">
        <v>23.596309029</v>
      </c>
      <c r="P1190" s="37">
        <v>13.026982565999999</v>
      </c>
      <c r="Q1190" s="37">
        <v>77.299760699999993</v>
      </c>
      <c r="R1190" s="38">
        <v>449415</v>
      </c>
      <c r="S1190" s="37">
        <v>3.0672899999999998</v>
      </c>
      <c r="T1190" s="38">
        <v>6</v>
      </c>
      <c r="U1190" s="38">
        <v>10</v>
      </c>
      <c r="V1190" s="38">
        <v>2</v>
      </c>
    </row>
    <row r="1191" spans="1:22" ht="13.5" customHeight="1" x14ac:dyDescent="0.2">
      <c r="A1191" s="32" t="s">
        <v>1187</v>
      </c>
      <c r="B1191" s="32" t="s">
        <v>9107</v>
      </c>
      <c r="C1191" s="32" t="s">
        <v>18182</v>
      </c>
      <c r="D1191" s="37">
        <v>9.8089220000000008</v>
      </c>
      <c r="E1191" s="39">
        <v>2147.9499999999998</v>
      </c>
      <c r="F1191" s="39">
        <v>5785</v>
      </c>
      <c r="G1191" s="39">
        <v>11306.65</v>
      </c>
      <c r="H1191" s="38">
        <v>10</v>
      </c>
      <c r="I1191" s="38">
        <v>11593</v>
      </c>
      <c r="J1191" s="37">
        <v>10.800356839000001</v>
      </c>
      <c r="K1191" s="37">
        <v>12.987381131999999</v>
      </c>
      <c r="L1191" s="37">
        <v>22.313787391000002</v>
      </c>
      <c r="M1191" s="37">
        <v>9.4832973019000004</v>
      </c>
      <c r="N1191" s="37">
        <v>11.802941273</v>
      </c>
      <c r="O1191" s="37">
        <v>9.1224188413</v>
      </c>
      <c r="P1191" s="37">
        <v>5.2027879880999999</v>
      </c>
      <c r="Q1191" s="37">
        <v>88.992984199999995</v>
      </c>
      <c r="R1191" s="38">
        <v>362642</v>
      </c>
      <c r="S1191" s="37">
        <v>2.8943400000000001</v>
      </c>
      <c r="T1191" s="38">
        <v>7</v>
      </c>
      <c r="U1191" s="38">
        <v>8</v>
      </c>
      <c r="V1191" s="38">
        <v>1</v>
      </c>
    </row>
    <row r="1192" spans="1:22" ht="13.5" customHeight="1" x14ac:dyDescent="0.2">
      <c r="A1192" s="32" t="s">
        <v>1188</v>
      </c>
      <c r="B1192" s="32" t="s">
        <v>9108</v>
      </c>
      <c r="C1192" s="32" t="s">
        <v>18183</v>
      </c>
      <c r="D1192" s="37">
        <v>4.0995059999999999</v>
      </c>
      <c r="E1192" s="39">
        <v>304.99</v>
      </c>
      <c r="F1192" s="39">
        <v>1152</v>
      </c>
      <c r="G1192" s="39">
        <v>834.87</v>
      </c>
      <c r="H1192" s="38">
        <v>1</v>
      </c>
      <c r="I1192" s="38">
        <v>2694</v>
      </c>
      <c r="J1192" s="37">
        <v>47.086381772000003</v>
      </c>
      <c r="K1192" s="37">
        <v>35.197810015999998</v>
      </c>
      <c r="L1192" s="37">
        <v>30.058152161999999</v>
      </c>
      <c r="M1192" s="37">
        <v>6.5834403548999996</v>
      </c>
      <c r="N1192" s="37">
        <v>31.202272639</v>
      </c>
      <c r="O1192" s="37">
        <v>39.678777209000003</v>
      </c>
      <c r="P1192" s="37">
        <v>8.2649595687000001</v>
      </c>
      <c r="Q1192" s="37" t="s">
        <v>15680</v>
      </c>
      <c r="R1192" s="38">
        <v>40696</v>
      </c>
      <c r="S1192" s="37">
        <v>3.0672899999999998</v>
      </c>
      <c r="T1192" s="38">
        <v>0</v>
      </c>
      <c r="U1192" s="38">
        <v>1</v>
      </c>
      <c r="V1192" s="38">
        <v>1</v>
      </c>
    </row>
    <row r="1193" spans="1:22" ht="13.5" customHeight="1" x14ac:dyDescent="0.2">
      <c r="A1193" s="32" t="s">
        <v>1189</v>
      </c>
      <c r="B1193" s="32" t="s">
        <v>9109</v>
      </c>
      <c r="C1193" s="32" t="s">
        <v>18182</v>
      </c>
      <c r="D1193" s="37">
        <v>8.3444990000000008</v>
      </c>
      <c r="E1193" s="39">
        <v>2706.03</v>
      </c>
      <c r="F1193" s="39">
        <v>6032</v>
      </c>
      <c r="G1193" s="39">
        <v>10735.71</v>
      </c>
      <c r="H1193" s="38">
        <v>7</v>
      </c>
      <c r="I1193" s="38">
        <v>12014</v>
      </c>
      <c r="J1193" s="37">
        <v>7.2115869910999999</v>
      </c>
      <c r="K1193" s="37">
        <v>7.9005617727999997</v>
      </c>
      <c r="L1193" s="37">
        <v>16.001921382999999</v>
      </c>
      <c r="M1193" s="37">
        <v>10.970803105</v>
      </c>
      <c r="N1193" s="37">
        <v>25.742007574999999</v>
      </c>
      <c r="O1193" s="37">
        <v>7.1926892313000002</v>
      </c>
      <c r="P1193" s="37">
        <v>5.2</v>
      </c>
      <c r="Q1193" s="37">
        <v>74.125325500000002</v>
      </c>
      <c r="R1193" s="38">
        <v>449420</v>
      </c>
      <c r="S1193" s="37">
        <v>2.8943400000000001</v>
      </c>
      <c r="T1193" s="38">
        <v>2</v>
      </c>
      <c r="U1193" s="38">
        <v>6</v>
      </c>
      <c r="V1193" s="38">
        <v>1</v>
      </c>
    </row>
    <row r="1194" spans="1:22" ht="13.5" customHeight="1" x14ac:dyDescent="0.2">
      <c r="A1194" s="32" t="s">
        <v>1190</v>
      </c>
      <c r="B1194" s="32" t="s">
        <v>9110</v>
      </c>
      <c r="C1194" s="32" t="s">
        <v>18182</v>
      </c>
      <c r="D1194" s="37">
        <v>5.1731759999999998</v>
      </c>
      <c r="E1194" s="39">
        <v>1901.03</v>
      </c>
      <c r="F1194" s="39">
        <v>4390</v>
      </c>
      <c r="G1194" s="39">
        <v>4863.7</v>
      </c>
      <c r="H1194" s="38">
        <v>8</v>
      </c>
      <c r="I1194" s="38">
        <v>8500</v>
      </c>
      <c r="J1194" s="37">
        <v>6.7492980325999996</v>
      </c>
      <c r="K1194" s="37">
        <v>8.2414850109</v>
      </c>
      <c r="L1194" s="37">
        <v>4.6143153449999996</v>
      </c>
      <c r="M1194" s="37">
        <v>13.741885459000001</v>
      </c>
      <c r="N1194" s="37">
        <v>7.6931908985000002</v>
      </c>
      <c r="O1194" s="37">
        <v>5.8205060998000002</v>
      </c>
      <c r="P1194" s="37">
        <v>6.4091746963</v>
      </c>
      <c r="Q1194" s="37">
        <v>79.756297700000005</v>
      </c>
      <c r="R1194" s="38">
        <v>232683</v>
      </c>
      <c r="S1194" s="37">
        <v>2.8943400000000001</v>
      </c>
      <c r="T1194" s="38">
        <v>4</v>
      </c>
      <c r="U1194" s="38">
        <v>7</v>
      </c>
      <c r="V1194" s="38">
        <v>1</v>
      </c>
    </row>
    <row r="1195" spans="1:22" ht="13.5" customHeight="1" x14ac:dyDescent="0.2">
      <c r="A1195" s="32" t="s">
        <v>1191</v>
      </c>
      <c r="B1195" s="32" t="s">
        <v>9111</v>
      </c>
      <c r="C1195" s="32" t="s">
        <v>18182</v>
      </c>
      <c r="D1195" s="37">
        <v>9.0270150000000005</v>
      </c>
      <c r="E1195" s="39">
        <v>2386.04</v>
      </c>
      <c r="F1195" s="39">
        <v>5767</v>
      </c>
      <c r="G1195" s="39">
        <v>10760.08</v>
      </c>
      <c r="H1195" s="38">
        <v>12</v>
      </c>
      <c r="I1195" s="38">
        <v>11273</v>
      </c>
      <c r="J1195" s="37">
        <v>8.9893138628999996</v>
      </c>
      <c r="K1195" s="37">
        <v>7.7046781599000003</v>
      </c>
      <c r="L1195" s="37">
        <v>17.484431748999999</v>
      </c>
      <c r="M1195" s="37">
        <v>4.5857764169999999</v>
      </c>
      <c r="N1195" s="37">
        <v>13.144307463000001</v>
      </c>
      <c r="O1195" s="37">
        <v>5.0867132248000004</v>
      </c>
      <c r="P1195" s="37">
        <v>5.2833592232999997</v>
      </c>
      <c r="Q1195" s="37">
        <v>63.755146799999999</v>
      </c>
      <c r="R1195" s="38">
        <v>338632</v>
      </c>
      <c r="S1195" s="37">
        <v>2.8943400000000001</v>
      </c>
      <c r="T1195" s="38">
        <v>4</v>
      </c>
      <c r="U1195" s="38">
        <v>11</v>
      </c>
      <c r="V1195" s="38">
        <v>1</v>
      </c>
    </row>
    <row r="1196" spans="1:22" ht="13.5" customHeight="1" x14ac:dyDescent="0.2">
      <c r="A1196" s="32" t="s">
        <v>1192</v>
      </c>
      <c r="B1196" s="32" t="s">
        <v>9112</v>
      </c>
      <c r="C1196" s="32" t="s">
        <v>18182</v>
      </c>
      <c r="D1196" s="37">
        <v>4.9865690000000003</v>
      </c>
      <c r="E1196" s="39">
        <v>1494.98</v>
      </c>
      <c r="F1196" s="39">
        <v>4461</v>
      </c>
      <c r="G1196" s="39">
        <v>7188.2</v>
      </c>
      <c r="H1196" s="38">
        <v>8</v>
      </c>
      <c r="I1196" s="38">
        <v>9001</v>
      </c>
      <c r="J1196" s="37">
        <v>18.440921738</v>
      </c>
      <c r="K1196" s="37">
        <v>17.383689124</v>
      </c>
      <c r="L1196" s="37">
        <v>20.904485934</v>
      </c>
      <c r="M1196" s="37">
        <v>9.6788387486000005</v>
      </c>
      <c r="N1196" s="37">
        <v>31.011865910000001</v>
      </c>
      <c r="O1196" s="37">
        <v>16.151166396000001</v>
      </c>
      <c r="P1196" s="37">
        <v>5.2014431039</v>
      </c>
      <c r="Q1196" s="37">
        <v>79.447586999999999</v>
      </c>
      <c r="R1196" s="38">
        <v>201367</v>
      </c>
      <c r="S1196" s="37">
        <v>2.8943400000000001</v>
      </c>
      <c r="T1196" s="38">
        <v>4</v>
      </c>
      <c r="U1196" s="38">
        <v>7</v>
      </c>
      <c r="V1196" s="38">
        <v>2</v>
      </c>
    </row>
    <row r="1197" spans="1:22" ht="13.5" customHeight="1" x14ac:dyDescent="0.2">
      <c r="A1197" s="32" t="s">
        <v>1193</v>
      </c>
      <c r="B1197" s="32" t="s">
        <v>9113</v>
      </c>
      <c r="C1197" s="32" t="s">
        <v>18182</v>
      </c>
      <c r="D1197" s="37">
        <v>4.1607399999999997</v>
      </c>
      <c r="E1197" s="39">
        <v>1730.01</v>
      </c>
      <c r="F1197" s="39">
        <v>4219</v>
      </c>
      <c r="G1197" s="39">
        <v>6688.76</v>
      </c>
      <c r="H1197" s="38">
        <v>6</v>
      </c>
      <c r="I1197" s="38">
        <v>8196</v>
      </c>
      <c r="J1197" s="37">
        <v>10.611404606000001</v>
      </c>
      <c r="K1197" s="37">
        <v>12.374407496</v>
      </c>
      <c r="L1197" s="37">
        <v>15.221535605</v>
      </c>
      <c r="M1197" s="37">
        <v>11.148694132999999</v>
      </c>
      <c r="N1197" s="37">
        <v>9.7739582355000003</v>
      </c>
      <c r="O1197" s="37">
        <v>8.9918378791000002</v>
      </c>
      <c r="P1197" s="37">
        <v>7.0657756292</v>
      </c>
      <c r="Q1197" s="37">
        <v>85.314498400000005</v>
      </c>
      <c r="R1197" s="38">
        <v>212748</v>
      </c>
      <c r="S1197" s="37">
        <v>2.8943400000000001</v>
      </c>
      <c r="T1197" s="38">
        <v>3</v>
      </c>
      <c r="U1197" s="38">
        <v>6</v>
      </c>
      <c r="V1197" s="38">
        <v>0</v>
      </c>
    </row>
    <row r="1198" spans="1:22" ht="13.5" customHeight="1" x14ac:dyDescent="0.2">
      <c r="A1198" s="32" t="s">
        <v>1194</v>
      </c>
      <c r="B1198" s="32" t="s">
        <v>9114</v>
      </c>
      <c r="C1198" s="32" t="s">
        <v>18182</v>
      </c>
      <c r="D1198" s="37">
        <v>8.9990839999999999</v>
      </c>
      <c r="E1198" s="39">
        <v>1404.03</v>
      </c>
      <c r="F1198" s="39">
        <v>4145</v>
      </c>
      <c r="G1198" s="39">
        <v>8038.09</v>
      </c>
      <c r="H1198" s="38">
        <v>6</v>
      </c>
      <c r="I1198" s="38">
        <v>8229</v>
      </c>
      <c r="J1198" s="37">
        <v>18.333562932</v>
      </c>
      <c r="K1198" s="37">
        <v>19.975268849999999</v>
      </c>
      <c r="L1198" s="37">
        <v>30.750395817000001</v>
      </c>
      <c r="M1198" s="37">
        <v>11.019528457</v>
      </c>
      <c r="N1198" s="37">
        <v>23.238285780999998</v>
      </c>
      <c r="O1198" s="37">
        <v>5.0894539848999996</v>
      </c>
      <c r="P1198" s="37">
        <v>5.2</v>
      </c>
      <c r="Q1198" s="37">
        <v>68.675207099999994</v>
      </c>
      <c r="R1198" s="38">
        <v>251760</v>
      </c>
      <c r="S1198" s="37">
        <v>2.8943400000000001</v>
      </c>
      <c r="T1198" s="38">
        <v>3</v>
      </c>
      <c r="U1198" s="38">
        <v>5</v>
      </c>
      <c r="V1198" s="38">
        <v>0</v>
      </c>
    </row>
    <row r="1199" spans="1:22" ht="13.5" customHeight="1" x14ac:dyDescent="0.2">
      <c r="A1199" s="32" t="s">
        <v>1195</v>
      </c>
      <c r="B1199" s="32" t="s">
        <v>9115</v>
      </c>
      <c r="C1199" s="32" t="s">
        <v>18183</v>
      </c>
      <c r="D1199" s="37">
        <v>5.9603809999999999</v>
      </c>
      <c r="E1199" s="39">
        <v>1691.96</v>
      </c>
      <c r="F1199" s="39">
        <v>6881</v>
      </c>
      <c r="G1199" s="39">
        <v>10286.01</v>
      </c>
      <c r="H1199" s="38">
        <v>8</v>
      </c>
      <c r="I1199" s="38">
        <v>14075</v>
      </c>
      <c r="J1199" s="37">
        <v>30.764461323999999</v>
      </c>
      <c r="K1199" s="37">
        <v>34.175513023000001</v>
      </c>
      <c r="L1199" s="37">
        <v>39.227339735999998</v>
      </c>
      <c r="M1199" s="37">
        <v>6.2819042718000002</v>
      </c>
      <c r="N1199" s="37">
        <v>54.210802479000002</v>
      </c>
      <c r="O1199" s="37">
        <v>27.319083014</v>
      </c>
      <c r="P1199" s="37">
        <v>11.77957221</v>
      </c>
      <c r="Q1199" s="37">
        <v>50.227123800000001</v>
      </c>
      <c r="R1199" s="38">
        <v>489495</v>
      </c>
      <c r="S1199" s="37">
        <v>3.0672899999999998</v>
      </c>
      <c r="T1199" s="38">
        <v>4</v>
      </c>
      <c r="U1199" s="38">
        <v>7</v>
      </c>
      <c r="V1199" s="38">
        <v>1</v>
      </c>
    </row>
    <row r="1200" spans="1:22" ht="13.5" customHeight="1" x14ac:dyDescent="0.2">
      <c r="A1200" s="32" t="s">
        <v>1196</v>
      </c>
      <c r="B1200" s="32" t="s">
        <v>9116</v>
      </c>
      <c r="C1200" s="32" t="s">
        <v>18182</v>
      </c>
      <c r="D1200" s="37">
        <v>7.2854720000000004</v>
      </c>
      <c r="E1200" s="39">
        <v>1800.98</v>
      </c>
      <c r="F1200" s="39">
        <v>4700</v>
      </c>
      <c r="G1200" s="39">
        <v>9028.27</v>
      </c>
      <c r="H1200" s="38">
        <v>8</v>
      </c>
      <c r="I1200" s="38">
        <v>9347</v>
      </c>
      <c r="J1200" s="37">
        <v>10.313937706000001</v>
      </c>
      <c r="K1200" s="37">
        <v>10.00812219</v>
      </c>
      <c r="L1200" s="37">
        <v>17.732926766999999</v>
      </c>
      <c r="M1200" s="37">
        <v>14.076067417999999</v>
      </c>
      <c r="N1200" s="37">
        <v>12.273787186</v>
      </c>
      <c r="O1200" s="37">
        <v>8.4499829050000006</v>
      </c>
      <c r="P1200" s="37">
        <v>5.2</v>
      </c>
      <c r="Q1200" s="37">
        <v>95.486934599999998</v>
      </c>
      <c r="R1200" s="38">
        <v>237577</v>
      </c>
      <c r="S1200" s="37">
        <v>2.8943400000000001</v>
      </c>
      <c r="T1200" s="38">
        <v>5</v>
      </c>
      <c r="U1200" s="38">
        <v>7</v>
      </c>
      <c r="V1200" s="38">
        <v>1</v>
      </c>
    </row>
    <row r="1201" spans="1:22" ht="13.5" customHeight="1" x14ac:dyDescent="0.2">
      <c r="A1201" s="32" t="s">
        <v>1197</v>
      </c>
      <c r="B1201" s="32" t="s">
        <v>9117</v>
      </c>
      <c r="C1201" s="32" t="s">
        <v>18154</v>
      </c>
      <c r="D1201" s="37">
        <v>6.8268909999999998</v>
      </c>
      <c r="E1201" s="39">
        <v>1053.02</v>
      </c>
      <c r="F1201" s="39">
        <v>2400</v>
      </c>
      <c r="G1201" s="39">
        <v>4890.1099999999997</v>
      </c>
      <c r="H1201" s="38">
        <v>2</v>
      </c>
      <c r="I1201" s="38">
        <v>4947</v>
      </c>
      <c r="J1201" s="37">
        <v>7.1747363499999999</v>
      </c>
      <c r="K1201" s="37">
        <v>2.7568964449000002</v>
      </c>
      <c r="L1201" s="37">
        <v>7.7780730910999996</v>
      </c>
      <c r="M1201" s="37">
        <v>36.796807882000003</v>
      </c>
      <c r="N1201" s="37">
        <v>9.1740295986000007</v>
      </c>
      <c r="O1201" s="37">
        <v>16.323415951000001</v>
      </c>
      <c r="P1201" s="37">
        <v>5.9873504709000001</v>
      </c>
      <c r="Q1201" s="37">
        <v>71.495332700000006</v>
      </c>
      <c r="R1201" s="38">
        <v>125538</v>
      </c>
      <c r="S1201" s="37">
        <v>4.2508600000000003</v>
      </c>
      <c r="T1201" s="38">
        <v>0</v>
      </c>
      <c r="U1201" s="38">
        <v>2</v>
      </c>
      <c r="V1201" s="38">
        <v>2</v>
      </c>
    </row>
    <row r="1202" spans="1:22" ht="13.5" customHeight="1" x14ac:dyDescent="0.2">
      <c r="A1202" s="32" t="s">
        <v>1198</v>
      </c>
      <c r="B1202" s="32" t="s">
        <v>9118</v>
      </c>
      <c r="C1202" s="32" t="s">
        <v>18182</v>
      </c>
      <c r="D1202" s="37">
        <v>5.4863629999999999</v>
      </c>
      <c r="E1202" s="39">
        <v>2148.0500000000002</v>
      </c>
      <c r="F1202" s="39">
        <v>5140</v>
      </c>
      <c r="G1202" s="39">
        <v>9906.82</v>
      </c>
      <c r="H1202" s="38">
        <v>8</v>
      </c>
      <c r="I1202" s="38">
        <v>10139</v>
      </c>
      <c r="J1202" s="37">
        <v>6.7842659534000003</v>
      </c>
      <c r="K1202" s="37">
        <v>13.578001299</v>
      </c>
      <c r="L1202" s="37">
        <v>5.2893853463999996</v>
      </c>
      <c r="M1202" s="37">
        <v>30.667577843</v>
      </c>
      <c r="N1202" s="37">
        <v>8.9060492945000007</v>
      </c>
      <c r="O1202" s="37">
        <v>9.0149203248000003</v>
      </c>
      <c r="P1202" s="37">
        <v>4.2379008746000002</v>
      </c>
      <c r="Q1202" s="37">
        <v>89.702243999999993</v>
      </c>
      <c r="R1202" s="38">
        <v>339309</v>
      </c>
      <c r="S1202" s="37">
        <v>2.8943400000000001</v>
      </c>
      <c r="T1202" s="38">
        <v>6</v>
      </c>
      <c r="U1202" s="38">
        <v>7</v>
      </c>
      <c r="V1202" s="38">
        <v>1</v>
      </c>
    </row>
    <row r="1203" spans="1:22" ht="13.5" customHeight="1" x14ac:dyDescent="0.2">
      <c r="A1203" s="32" t="s">
        <v>1199</v>
      </c>
      <c r="B1203" s="32" t="s">
        <v>9119</v>
      </c>
      <c r="C1203" s="32" t="s">
        <v>18182</v>
      </c>
      <c r="D1203" s="37">
        <v>5.4022350000000001</v>
      </c>
      <c r="E1203" s="39">
        <v>2003.98</v>
      </c>
      <c r="F1203" s="39">
        <v>5664</v>
      </c>
      <c r="G1203" s="39">
        <v>9925.31</v>
      </c>
      <c r="H1203" s="38">
        <v>10</v>
      </c>
      <c r="I1203" s="38">
        <v>11065</v>
      </c>
      <c r="J1203" s="37">
        <v>10.165721413</v>
      </c>
      <c r="K1203" s="37">
        <v>8.8404598704000001</v>
      </c>
      <c r="L1203" s="37">
        <v>17.693308096999999</v>
      </c>
      <c r="M1203" s="37">
        <v>18.146903109</v>
      </c>
      <c r="N1203" s="37">
        <v>13.929168687000001</v>
      </c>
      <c r="O1203" s="37">
        <v>10.940586214</v>
      </c>
      <c r="P1203" s="37">
        <v>5.2</v>
      </c>
      <c r="Q1203" s="37">
        <v>82.038020000000003</v>
      </c>
      <c r="R1203" s="38">
        <v>326128</v>
      </c>
      <c r="S1203" s="37">
        <v>2.8943400000000001</v>
      </c>
      <c r="T1203" s="38">
        <v>6</v>
      </c>
      <c r="U1203" s="38">
        <v>10</v>
      </c>
      <c r="V1203" s="38">
        <v>1</v>
      </c>
    </row>
    <row r="1204" spans="1:22" ht="13.5" customHeight="1" x14ac:dyDescent="0.2">
      <c r="A1204" s="32" t="s">
        <v>1200</v>
      </c>
      <c r="B1204" s="32" t="s">
        <v>9120</v>
      </c>
      <c r="C1204" s="32" t="s">
        <v>18182</v>
      </c>
      <c r="D1204" s="37">
        <v>9.6967649999999992</v>
      </c>
      <c r="E1204" s="39">
        <v>1584.04</v>
      </c>
      <c r="F1204" s="39">
        <v>4706</v>
      </c>
      <c r="G1204" s="39">
        <v>8382.2099999999991</v>
      </c>
      <c r="H1204" s="38">
        <v>10</v>
      </c>
      <c r="I1204" s="38">
        <v>9122</v>
      </c>
      <c r="J1204" s="37">
        <v>17.498200950000001</v>
      </c>
      <c r="K1204" s="37">
        <v>16.930547932</v>
      </c>
      <c r="L1204" s="37">
        <v>30.9233428</v>
      </c>
      <c r="M1204" s="37">
        <v>4.7737208335999997</v>
      </c>
      <c r="N1204" s="37">
        <v>17.700937916000001</v>
      </c>
      <c r="O1204" s="37">
        <v>16.620067323000001</v>
      </c>
      <c r="P1204" s="37">
        <v>5.2047178647000001</v>
      </c>
      <c r="Q1204" s="37">
        <v>71.552194099999994</v>
      </c>
      <c r="R1204" s="38">
        <v>236332</v>
      </c>
      <c r="S1204" s="37">
        <v>2.8943400000000001</v>
      </c>
      <c r="T1204" s="38">
        <v>4</v>
      </c>
      <c r="U1204" s="38">
        <v>10</v>
      </c>
      <c r="V1204" s="38">
        <v>2</v>
      </c>
    </row>
    <row r="1205" spans="1:22" ht="13.5" customHeight="1" x14ac:dyDescent="0.2">
      <c r="A1205" s="32" t="s">
        <v>1201</v>
      </c>
      <c r="B1205" s="32" t="s">
        <v>9121</v>
      </c>
      <c r="C1205" s="32" t="s">
        <v>18183</v>
      </c>
      <c r="D1205" s="37">
        <v>4.3780489999999999</v>
      </c>
      <c r="E1205" s="39">
        <v>406</v>
      </c>
      <c r="F1205" s="39">
        <v>1912</v>
      </c>
      <c r="G1205" s="39">
        <v>1084.78</v>
      </c>
      <c r="H1205" s="38">
        <v>2</v>
      </c>
      <c r="I1205" s="38">
        <v>4216</v>
      </c>
      <c r="J1205" s="37">
        <v>66.312784023000006</v>
      </c>
      <c r="K1205" s="37">
        <v>65.970894877000006</v>
      </c>
      <c r="L1205" s="37">
        <v>30.293134271</v>
      </c>
      <c r="M1205" s="37">
        <v>8.6316550721999992</v>
      </c>
      <c r="N1205" s="37">
        <v>47.638618760999996</v>
      </c>
      <c r="O1205" s="37">
        <v>44.535179048000003</v>
      </c>
      <c r="P1205" s="37">
        <v>7.6896103896000003</v>
      </c>
      <c r="Q1205" s="37">
        <v>76.300932399999994</v>
      </c>
      <c r="R1205" s="38">
        <v>112001</v>
      </c>
      <c r="S1205" s="37">
        <v>3.0672899999999998</v>
      </c>
      <c r="T1205" s="38">
        <v>1</v>
      </c>
      <c r="U1205" s="38">
        <v>1</v>
      </c>
      <c r="V1205" s="38">
        <v>1</v>
      </c>
    </row>
    <row r="1206" spans="1:22" ht="13.5" customHeight="1" x14ac:dyDescent="0.2">
      <c r="A1206" s="32" t="s">
        <v>1202</v>
      </c>
      <c r="B1206" s="32" t="s">
        <v>9122</v>
      </c>
      <c r="C1206" s="32" t="s">
        <v>18183</v>
      </c>
      <c r="D1206" s="37">
        <v>4.6572550000000001</v>
      </c>
      <c r="E1206" s="39">
        <v>509</v>
      </c>
      <c r="F1206" s="39">
        <v>1280</v>
      </c>
      <c r="G1206" s="39">
        <v>1770</v>
      </c>
      <c r="H1206" s="38">
        <v>1</v>
      </c>
      <c r="I1206" s="38">
        <v>2511</v>
      </c>
      <c r="J1206" s="37">
        <v>9.1372818296999991</v>
      </c>
      <c r="K1206" s="37">
        <v>18.542087471999999</v>
      </c>
      <c r="L1206" s="37">
        <v>2.6464781263999999</v>
      </c>
      <c r="M1206" s="37">
        <v>15.488378202</v>
      </c>
      <c r="N1206" s="37">
        <v>14.448139667</v>
      </c>
      <c r="O1206" s="37">
        <v>15.892443622</v>
      </c>
      <c r="P1206" s="37">
        <v>13.3</v>
      </c>
      <c r="Q1206" s="37" t="s">
        <v>15680</v>
      </c>
      <c r="R1206" s="38">
        <v>63419</v>
      </c>
      <c r="S1206" s="37">
        <v>3.0672899999999998</v>
      </c>
      <c r="T1206" s="38">
        <v>0</v>
      </c>
      <c r="U1206" s="38">
        <v>1</v>
      </c>
      <c r="V1206" s="38">
        <v>0</v>
      </c>
    </row>
    <row r="1207" spans="1:22" ht="13.5" customHeight="1" x14ac:dyDescent="0.2">
      <c r="A1207" s="32" t="s">
        <v>1203</v>
      </c>
      <c r="B1207" s="32" t="s">
        <v>9123</v>
      </c>
      <c r="C1207" s="32" t="s">
        <v>18182</v>
      </c>
      <c r="D1207" s="37">
        <v>11.35364</v>
      </c>
      <c r="E1207" s="39">
        <v>1284.97</v>
      </c>
      <c r="F1207" s="39">
        <v>2891</v>
      </c>
      <c r="G1207" s="39">
        <v>5713.97</v>
      </c>
      <c r="H1207" s="38">
        <v>3</v>
      </c>
      <c r="I1207" s="38">
        <v>5944</v>
      </c>
      <c r="J1207" s="37">
        <v>13.418093106000001</v>
      </c>
      <c r="K1207" s="37">
        <v>12.937244139000001</v>
      </c>
      <c r="L1207" s="37">
        <v>22.608625505999999</v>
      </c>
      <c r="M1207" s="37">
        <v>11.316040301999999</v>
      </c>
      <c r="N1207" s="37">
        <v>17.12941592</v>
      </c>
      <c r="O1207" s="37">
        <v>11.097473747</v>
      </c>
      <c r="P1207" s="37">
        <v>5.2</v>
      </c>
      <c r="Q1207" s="37">
        <v>87.408917099999996</v>
      </c>
      <c r="R1207" s="38">
        <v>147144</v>
      </c>
      <c r="S1207" s="37">
        <v>2.8943400000000001</v>
      </c>
      <c r="T1207" s="38">
        <v>1</v>
      </c>
      <c r="U1207" s="38">
        <v>3</v>
      </c>
      <c r="V1207" s="38">
        <v>0</v>
      </c>
    </row>
    <row r="1208" spans="1:22" ht="13.5" customHeight="1" x14ac:dyDescent="0.2">
      <c r="A1208" s="32" t="s">
        <v>1204</v>
      </c>
      <c r="B1208" s="32" t="s">
        <v>9124</v>
      </c>
      <c r="C1208" s="32" t="s">
        <v>18183</v>
      </c>
      <c r="D1208" s="37">
        <v>3.852525</v>
      </c>
      <c r="E1208" s="39">
        <v>324</v>
      </c>
      <c r="F1208" s="39">
        <v>1323</v>
      </c>
      <c r="G1208" s="39">
        <v>526.34</v>
      </c>
      <c r="H1208" s="38">
        <v>2</v>
      </c>
      <c r="I1208" s="38">
        <v>2730</v>
      </c>
      <c r="J1208" s="37">
        <v>36.724638658000003</v>
      </c>
      <c r="K1208" s="37">
        <v>27.037658358000002</v>
      </c>
      <c r="L1208" s="37">
        <v>32.567233203000001</v>
      </c>
      <c r="M1208" s="37">
        <v>10.824283739</v>
      </c>
      <c r="N1208" s="37">
        <v>25.180283951</v>
      </c>
      <c r="O1208" s="37">
        <v>26.763152997999999</v>
      </c>
      <c r="P1208" s="37">
        <v>13.3</v>
      </c>
      <c r="Q1208" s="37" t="s">
        <v>15680</v>
      </c>
      <c r="R1208" s="38">
        <v>51098</v>
      </c>
      <c r="S1208" s="37">
        <v>3.0672899999999998</v>
      </c>
      <c r="T1208" s="38">
        <v>1</v>
      </c>
      <c r="U1208" s="38">
        <v>2</v>
      </c>
      <c r="V1208" s="38">
        <v>0</v>
      </c>
    </row>
    <row r="1209" spans="1:22" ht="13.5" customHeight="1" x14ac:dyDescent="0.2">
      <c r="A1209" s="32" t="s">
        <v>1205</v>
      </c>
      <c r="B1209" s="32" t="s">
        <v>9125</v>
      </c>
      <c r="C1209" s="32" t="s">
        <v>18183</v>
      </c>
      <c r="D1209" s="37">
        <v>5.963616</v>
      </c>
      <c r="E1209" s="39">
        <v>821.01</v>
      </c>
      <c r="F1209" s="39">
        <v>3811</v>
      </c>
      <c r="G1209" s="39">
        <v>5997.69</v>
      </c>
      <c r="H1209" s="38">
        <v>4</v>
      </c>
      <c r="I1209" s="38">
        <v>7725</v>
      </c>
      <c r="J1209" s="37">
        <v>33.354705516999999</v>
      </c>
      <c r="K1209" s="37">
        <v>40.836337962000002</v>
      </c>
      <c r="L1209" s="37">
        <v>34.918452299999998</v>
      </c>
      <c r="M1209" s="37">
        <v>5.4602779615000001</v>
      </c>
      <c r="N1209" s="37">
        <v>68.444074360000002</v>
      </c>
      <c r="O1209" s="37">
        <v>36.438968389000003</v>
      </c>
      <c r="P1209" s="37">
        <v>13.3</v>
      </c>
      <c r="Q1209" s="37">
        <v>79.429187600000006</v>
      </c>
      <c r="R1209" s="38">
        <v>137104</v>
      </c>
      <c r="S1209" s="37">
        <v>3.0672899999999998</v>
      </c>
      <c r="T1209" s="38">
        <v>1</v>
      </c>
      <c r="U1209" s="38">
        <v>4</v>
      </c>
      <c r="V1209" s="38">
        <v>1</v>
      </c>
    </row>
    <row r="1210" spans="1:22" ht="13.5" customHeight="1" x14ac:dyDescent="0.2">
      <c r="A1210" s="32" t="s">
        <v>1206</v>
      </c>
      <c r="B1210" s="32" t="s">
        <v>9126</v>
      </c>
      <c r="C1210" s="32" t="s">
        <v>18183</v>
      </c>
      <c r="D1210" s="37">
        <v>2.604069</v>
      </c>
      <c r="E1210" s="39">
        <v>1162.03</v>
      </c>
      <c r="F1210" s="39">
        <v>5000</v>
      </c>
      <c r="G1210" s="39">
        <v>1494.85</v>
      </c>
      <c r="H1210" s="38">
        <v>5</v>
      </c>
      <c r="I1210" s="38">
        <v>10288</v>
      </c>
      <c r="J1210" s="37">
        <v>35.055686813000001</v>
      </c>
      <c r="K1210" s="37">
        <v>26.849539960000001</v>
      </c>
      <c r="L1210" s="37">
        <v>27.835422998999999</v>
      </c>
      <c r="M1210" s="37">
        <v>10.462872693</v>
      </c>
      <c r="N1210" s="37">
        <v>23.307257962000001</v>
      </c>
      <c r="O1210" s="37">
        <v>21.218718753000001</v>
      </c>
      <c r="P1210" s="37">
        <v>13.117414365</v>
      </c>
      <c r="Q1210" s="37">
        <v>66.850217599999993</v>
      </c>
      <c r="R1210" s="38">
        <v>289005</v>
      </c>
      <c r="S1210" s="37">
        <v>3.0672899999999998</v>
      </c>
      <c r="T1210" s="38">
        <v>1</v>
      </c>
      <c r="U1210" s="38">
        <v>4</v>
      </c>
      <c r="V1210" s="38">
        <v>2</v>
      </c>
    </row>
    <row r="1211" spans="1:22" ht="13.5" customHeight="1" x14ac:dyDescent="0.2">
      <c r="A1211" s="32" t="s">
        <v>1207</v>
      </c>
      <c r="B1211" s="32" t="s">
        <v>9127</v>
      </c>
      <c r="C1211" s="32" t="s">
        <v>18182</v>
      </c>
      <c r="D1211" s="37">
        <v>7.7841379999999996</v>
      </c>
      <c r="E1211" s="39">
        <v>1338.03</v>
      </c>
      <c r="F1211" s="39">
        <v>3558</v>
      </c>
      <c r="G1211" s="39">
        <v>5740.82</v>
      </c>
      <c r="H1211" s="38">
        <v>4</v>
      </c>
      <c r="I1211" s="38">
        <v>7135</v>
      </c>
      <c r="J1211" s="37">
        <v>29.859266137999999</v>
      </c>
      <c r="K1211" s="37">
        <v>25.635572157999999</v>
      </c>
      <c r="L1211" s="37">
        <v>40.946879975000002</v>
      </c>
      <c r="M1211" s="37">
        <v>6.1766453793</v>
      </c>
      <c r="N1211" s="37">
        <v>47.873024332999996</v>
      </c>
      <c r="O1211" s="37">
        <v>21.564101677</v>
      </c>
      <c r="P1211" s="37">
        <v>8.7805813124000007</v>
      </c>
      <c r="Q1211" s="37">
        <v>69.253312399999999</v>
      </c>
      <c r="R1211" s="38">
        <v>262632</v>
      </c>
      <c r="S1211" s="37">
        <v>2.8943400000000001</v>
      </c>
      <c r="T1211" s="38">
        <v>0</v>
      </c>
      <c r="U1211" s="38">
        <v>1</v>
      </c>
      <c r="V1211" s="38">
        <v>2</v>
      </c>
    </row>
    <row r="1212" spans="1:22" ht="13.5" customHeight="1" x14ac:dyDescent="0.2">
      <c r="A1212" s="32" t="s">
        <v>1208</v>
      </c>
      <c r="B1212" s="32" t="s">
        <v>9128</v>
      </c>
      <c r="C1212" s="32" t="s">
        <v>18183</v>
      </c>
      <c r="D1212" s="37">
        <v>9.2480510000000002</v>
      </c>
      <c r="E1212" s="39">
        <v>423</v>
      </c>
      <c r="F1212" s="39">
        <v>1182</v>
      </c>
      <c r="G1212" s="39">
        <v>2274.8000000000002</v>
      </c>
      <c r="H1212" s="38">
        <v>2</v>
      </c>
      <c r="I1212" s="38">
        <v>2590</v>
      </c>
      <c r="J1212" s="37">
        <v>21.006783355</v>
      </c>
      <c r="K1212" s="37">
        <v>34.323169161000003</v>
      </c>
      <c r="L1212" s="37">
        <v>19.640843437000001</v>
      </c>
      <c r="M1212" s="37">
        <v>10.741807686</v>
      </c>
      <c r="N1212" s="37">
        <v>48.780329403000003</v>
      </c>
      <c r="O1212" s="37">
        <v>21.236778300000001</v>
      </c>
      <c r="P1212" s="37">
        <v>10.294219653000001</v>
      </c>
      <c r="Q1212" s="37" t="s">
        <v>15680</v>
      </c>
      <c r="R1212" s="38">
        <v>67618</v>
      </c>
      <c r="S1212" s="37">
        <v>3.0672899999999998</v>
      </c>
      <c r="T1212" s="38">
        <v>0</v>
      </c>
      <c r="U1212" s="38">
        <v>1</v>
      </c>
      <c r="V1212" s="38">
        <v>0</v>
      </c>
    </row>
    <row r="1213" spans="1:22" ht="13.5" customHeight="1" x14ac:dyDescent="0.2">
      <c r="A1213" s="32" t="s">
        <v>1209</v>
      </c>
      <c r="B1213" s="32" t="s">
        <v>9129</v>
      </c>
      <c r="C1213" s="32" t="s">
        <v>18182</v>
      </c>
      <c r="D1213" s="37">
        <v>5.3479029999999996</v>
      </c>
      <c r="E1213" s="39">
        <v>1500.02</v>
      </c>
      <c r="F1213" s="39">
        <v>5568</v>
      </c>
      <c r="G1213" s="39">
        <v>10985.36</v>
      </c>
      <c r="H1213" s="38">
        <v>8</v>
      </c>
      <c r="I1213" s="38">
        <v>11221</v>
      </c>
      <c r="J1213" s="37">
        <v>3.9324759823000002</v>
      </c>
      <c r="K1213" s="37">
        <v>3.4759999497999998</v>
      </c>
      <c r="L1213" s="37">
        <v>9.6665758285999992</v>
      </c>
      <c r="M1213" s="37">
        <v>12.143568585000001</v>
      </c>
      <c r="N1213" s="37">
        <v>4.8856349305000002</v>
      </c>
      <c r="O1213" s="37">
        <v>2.4172982876</v>
      </c>
      <c r="P1213" s="37">
        <v>5.2260307194999998</v>
      </c>
      <c r="Q1213" s="37">
        <v>78.359253699999996</v>
      </c>
      <c r="R1213" s="38">
        <v>258638</v>
      </c>
      <c r="S1213" s="37">
        <v>2.8943400000000001</v>
      </c>
      <c r="T1213" s="38">
        <v>5</v>
      </c>
      <c r="U1213" s="38">
        <v>8</v>
      </c>
      <c r="V1213" s="38">
        <v>0</v>
      </c>
    </row>
    <row r="1214" spans="1:22" ht="13.5" customHeight="1" x14ac:dyDescent="0.2">
      <c r="A1214" s="32" t="s">
        <v>1210</v>
      </c>
      <c r="B1214" s="32" t="s">
        <v>9130</v>
      </c>
      <c r="C1214" s="32" t="s">
        <v>18183</v>
      </c>
      <c r="D1214" s="37">
        <v>7.920401</v>
      </c>
      <c r="E1214" s="39">
        <v>621.03</v>
      </c>
      <c r="F1214" s="39">
        <v>3374</v>
      </c>
      <c r="G1214" s="39">
        <v>4240.74</v>
      </c>
      <c r="H1214" s="38">
        <v>3</v>
      </c>
      <c r="I1214" s="38">
        <v>6841</v>
      </c>
      <c r="J1214" s="37">
        <v>49.163896358999999</v>
      </c>
      <c r="K1214" s="37">
        <v>41.465745945999998</v>
      </c>
      <c r="L1214" s="37">
        <v>49.89426967</v>
      </c>
      <c r="M1214" s="37">
        <v>13.29506913</v>
      </c>
      <c r="N1214" s="37">
        <v>56.498695480000002</v>
      </c>
      <c r="O1214" s="37">
        <v>14.012728096</v>
      </c>
      <c r="P1214" s="37">
        <v>13.3</v>
      </c>
      <c r="Q1214" s="37">
        <v>68.863790199999997</v>
      </c>
      <c r="R1214" s="38">
        <v>163417</v>
      </c>
      <c r="S1214" s="37">
        <v>3.0672899999999998</v>
      </c>
      <c r="T1214" s="38">
        <v>0</v>
      </c>
      <c r="U1214" s="38">
        <v>2</v>
      </c>
      <c r="V1214" s="38">
        <v>1</v>
      </c>
    </row>
    <row r="1215" spans="1:22" ht="13.5" customHeight="1" x14ac:dyDescent="0.2">
      <c r="A1215" s="32" t="s">
        <v>1211</v>
      </c>
      <c r="B1215" s="32" t="s">
        <v>9131</v>
      </c>
      <c r="C1215" s="32" t="s">
        <v>18182</v>
      </c>
      <c r="D1215" s="37">
        <v>9.0793219999999994</v>
      </c>
      <c r="E1215" s="39">
        <v>1516.03</v>
      </c>
      <c r="F1215" s="39">
        <v>4494</v>
      </c>
      <c r="G1215" s="39">
        <v>8416.0300000000007</v>
      </c>
      <c r="H1215" s="38">
        <v>4</v>
      </c>
      <c r="I1215" s="38">
        <v>8785</v>
      </c>
      <c r="J1215" s="37">
        <v>10.596620696</v>
      </c>
      <c r="K1215" s="37">
        <v>6.7393493082000004</v>
      </c>
      <c r="L1215" s="37">
        <v>13.91493397</v>
      </c>
      <c r="M1215" s="37">
        <v>10.746632314999999</v>
      </c>
      <c r="N1215" s="37">
        <v>18.096958289</v>
      </c>
      <c r="O1215" s="37">
        <v>5.3343703705000003</v>
      </c>
      <c r="P1215" s="37">
        <v>5.2</v>
      </c>
      <c r="Q1215" s="37">
        <v>89.2017922</v>
      </c>
      <c r="R1215" s="38">
        <v>209384</v>
      </c>
      <c r="S1215" s="37">
        <v>2.8943400000000001</v>
      </c>
      <c r="T1215" s="38">
        <v>1</v>
      </c>
      <c r="U1215" s="38">
        <v>4</v>
      </c>
      <c r="V1215" s="38">
        <v>0</v>
      </c>
    </row>
    <row r="1216" spans="1:22" ht="13.5" customHeight="1" x14ac:dyDescent="0.2">
      <c r="A1216" s="32" t="s">
        <v>1212</v>
      </c>
      <c r="B1216" s="32" t="s">
        <v>9132</v>
      </c>
      <c r="C1216" s="32" t="s">
        <v>18182</v>
      </c>
      <c r="D1216" s="37">
        <v>6.8342020000000003</v>
      </c>
      <c r="E1216" s="39">
        <v>984.01</v>
      </c>
      <c r="F1216" s="39">
        <v>3308</v>
      </c>
      <c r="G1216" s="39">
        <v>6396.21</v>
      </c>
      <c r="H1216" s="38">
        <v>5</v>
      </c>
      <c r="I1216" s="38">
        <v>6571</v>
      </c>
      <c r="J1216" s="37">
        <v>15.996439718</v>
      </c>
      <c r="K1216" s="37">
        <v>18.909757514999999</v>
      </c>
      <c r="L1216" s="37">
        <v>28.605472537000001</v>
      </c>
      <c r="M1216" s="37">
        <v>12.591604591999999</v>
      </c>
      <c r="N1216" s="37">
        <v>22.607389087000001</v>
      </c>
      <c r="O1216" s="37">
        <v>6.9351100069999996</v>
      </c>
      <c r="P1216" s="37">
        <v>5.2</v>
      </c>
      <c r="Q1216" s="37">
        <v>75.290480500000001</v>
      </c>
      <c r="R1216" s="38">
        <v>201356</v>
      </c>
      <c r="S1216" s="37">
        <v>2.8943400000000001</v>
      </c>
      <c r="T1216" s="38">
        <v>2</v>
      </c>
      <c r="U1216" s="38">
        <v>2</v>
      </c>
      <c r="V1216" s="38">
        <v>0</v>
      </c>
    </row>
    <row r="1217" spans="1:22" ht="13.5" customHeight="1" x14ac:dyDescent="0.2">
      <c r="A1217" s="32" t="s">
        <v>1213</v>
      </c>
      <c r="B1217" s="32" t="s">
        <v>9133</v>
      </c>
      <c r="C1217" s="32" t="s">
        <v>18182</v>
      </c>
      <c r="D1217" s="37">
        <v>0.71321000000000001</v>
      </c>
      <c r="E1217" s="39">
        <v>291</v>
      </c>
      <c r="F1217" s="39">
        <v>715</v>
      </c>
      <c r="G1217" s="39">
        <v>1598.53</v>
      </c>
      <c r="H1217" s="38">
        <v>1</v>
      </c>
      <c r="I1217" s="38">
        <v>1666</v>
      </c>
      <c r="J1217" s="37">
        <v>12.005644814</v>
      </c>
      <c r="K1217" s="37">
        <v>7.4123677747999999</v>
      </c>
      <c r="L1217" s="37">
        <v>15.360016947</v>
      </c>
      <c r="M1217" s="37">
        <v>8.2505255514000009</v>
      </c>
      <c r="N1217" s="37">
        <v>19.400711242</v>
      </c>
      <c r="O1217" s="37">
        <v>5.3599237199000003</v>
      </c>
      <c r="P1217" s="37">
        <v>5.2</v>
      </c>
      <c r="Q1217" s="37" t="s">
        <v>15680</v>
      </c>
      <c r="R1217" s="38">
        <v>26200</v>
      </c>
      <c r="S1217" s="37">
        <v>2.8943400000000001</v>
      </c>
      <c r="T1217" s="38">
        <v>0</v>
      </c>
      <c r="U1217" s="38">
        <v>1</v>
      </c>
      <c r="V1217" s="38">
        <v>1</v>
      </c>
    </row>
    <row r="1218" spans="1:22" ht="13.5" customHeight="1" x14ac:dyDescent="0.2">
      <c r="A1218" s="32" t="s">
        <v>1214</v>
      </c>
      <c r="B1218" s="32" t="s">
        <v>9134</v>
      </c>
      <c r="C1218" s="32" t="s">
        <v>18182</v>
      </c>
      <c r="D1218" s="37">
        <v>11.87087</v>
      </c>
      <c r="E1218" s="39">
        <v>1298.02</v>
      </c>
      <c r="F1218" s="39">
        <v>3727</v>
      </c>
      <c r="G1218" s="39">
        <v>6948.43</v>
      </c>
      <c r="H1218" s="38">
        <v>6</v>
      </c>
      <c r="I1218" s="38">
        <v>7298</v>
      </c>
      <c r="J1218" s="37">
        <v>9.4633666324999997</v>
      </c>
      <c r="K1218" s="37">
        <v>7.7657381145000004</v>
      </c>
      <c r="L1218" s="37">
        <v>19.032859667</v>
      </c>
      <c r="M1218" s="37">
        <v>4.6417831680999999</v>
      </c>
      <c r="N1218" s="37">
        <v>14.044277841</v>
      </c>
      <c r="O1218" s="37">
        <v>5.4062831054</v>
      </c>
      <c r="P1218" s="37">
        <v>5.3516853933000004</v>
      </c>
      <c r="Q1218" s="37">
        <v>65.735253999999998</v>
      </c>
      <c r="R1218" s="38">
        <v>192099</v>
      </c>
      <c r="S1218" s="37">
        <v>2.8943400000000001</v>
      </c>
      <c r="T1218" s="38">
        <v>5</v>
      </c>
      <c r="U1218" s="38">
        <v>4</v>
      </c>
      <c r="V1218" s="38">
        <v>2</v>
      </c>
    </row>
    <row r="1219" spans="1:22" ht="13.5" customHeight="1" x14ac:dyDescent="0.2">
      <c r="A1219" s="32" t="s">
        <v>1215</v>
      </c>
      <c r="B1219" s="32" t="s">
        <v>9135</v>
      </c>
      <c r="C1219" s="32" t="s">
        <v>18183</v>
      </c>
      <c r="D1219" s="37">
        <v>3.1274139999999999</v>
      </c>
      <c r="E1219" s="39">
        <v>305</v>
      </c>
      <c r="F1219" s="39">
        <v>1684</v>
      </c>
      <c r="G1219" s="39">
        <v>380.84</v>
      </c>
      <c r="H1219" s="38">
        <v>1</v>
      </c>
      <c r="I1219" s="38">
        <v>3669</v>
      </c>
      <c r="J1219" s="37">
        <v>59.214564289000002</v>
      </c>
      <c r="K1219" s="37">
        <v>34.535592733999998</v>
      </c>
      <c r="L1219" s="37">
        <v>33.828864375000002</v>
      </c>
      <c r="M1219" s="37">
        <v>6.4365111675</v>
      </c>
      <c r="N1219" s="37">
        <v>20.133613361999998</v>
      </c>
      <c r="O1219" s="37">
        <v>27.072645730000001</v>
      </c>
      <c r="P1219" s="37">
        <v>8.3281182408000003</v>
      </c>
      <c r="Q1219" s="37">
        <v>74.980375199999997</v>
      </c>
      <c r="R1219" s="38">
        <v>144279</v>
      </c>
      <c r="S1219" s="37">
        <v>3.0672899999999998</v>
      </c>
      <c r="T1219" s="38">
        <v>0</v>
      </c>
      <c r="U1219" s="38">
        <v>0</v>
      </c>
      <c r="V1219" s="38">
        <v>0</v>
      </c>
    </row>
    <row r="1220" spans="1:22" ht="13.5" customHeight="1" x14ac:dyDescent="0.2">
      <c r="A1220" s="32" t="s">
        <v>1216</v>
      </c>
      <c r="B1220" s="32" t="s">
        <v>9136</v>
      </c>
      <c r="C1220" s="32" t="s">
        <v>18183</v>
      </c>
      <c r="D1220" s="37">
        <v>16.108350000000002</v>
      </c>
      <c r="E1220" s="39">
        <v>669.98</v>
      </c>
      <c r="F1220" s="39">
        <v>2632</v>
      </c>
      <c r="G1220" s="39">
        <v>4492.1400000000003</v>
      </c>
      <c r="H1220" s="38">
        <v>6</v>
      </c>
      <c r="I1220" s="38">
        <v>5061</v>
      </c>
      <c r="J1220" s="37">
        <v>46.778871832999997</v>
      </c>
      <c r="K1220" s="37">
        <v>49.887285302000002</v>
      </c>
      <c r="L1220" s="37">
        <v>72.404263975000006</v>
      </c>
      <c r="M1220" s="37">
        <v>9.2069883044999994</v>
      </c>
      <c r="N1220" s="37">
        <v>51.655488390000002</v>
      </c>
      <c r="O1220" s="37">
        <v>15.403332665000001</v>
      </c>
      <c r="P1220" s="37">
        <v>13.3</v>
      </c>
      <c r="Q1220" s="37">
        <v>76.198721699999993</v>
      </c>
      <c r="R1220" s="38">
        <v>193384</v>
      </c>
      <c r="S1220" s="37">
        <v>3.0672899999999998</v>
      </c>
      <c r="T1220" s="38">
        <v>5</v>
      </c>
      <c r="U1220" s="38">
        <v>6</v>
      </c>
      <c r="V1220" s="38">
        <v>0</v>
      </c>
    </row>
    <row r="1221" spans="1:22" ht="13.5" customHeight="1" x14ac:dyDescent="0.2">
      <c r="A1221" s="32" t="s">
        <v>1217</v>
      </c>
      <c r="B1221" s="32" t="s">
        <v>9137</v>
      </c>
      <c r="C1221" s="32" t="s">
        <v>18182</v>
      </c>
      <c r="D1221" s="37">
        <v>4.9022459999999999</v>
      </c>
      <c r="E1221" s="39">
        <v>814.98</v>
      </c>
      <c r="F1221" s="39">
        <v>2144</v>
      </c>
      <c r="G1221" s="39">
        <v>4177.91</v>
      </c>
      <c r="H1221" s="38">
        <v>5</v>
      </c>
      <c r="I1221" s="38">
        <v>4248</v>
      </c>
      <c r="J1221" s="37">
        <v>9.7547583995</v>
      </c>
      <c r="K1221" s="37">
        <v>12.109273969</v>
      </c>
      <c r="L1221" s="37">
        <v>13.614251614000001</v>
      </c>
      <c r="M1221" s="37">
        <v>31.107306481999998</v>
      </c>
      <c r="N1221" s="37">
        <v>13.218916333999999</v>
      </c>
      <c r="O1221" s="37">
        <v>7.3586753150000002</v>
      </c>
      <c r="P1221" s="37">
        <v>5.2</v>
      </c>
      <c r="Q1221" s="37">
        <v>96.302944499999995</v>
      </c>
      <c r="R1221" s="38">
        <v>112917</v>
      </c>
      <c r="S1221" s="37">
        <v>2.8943400000000001</v>
      </c>
      <c r="T1221" s="38">
        <v>2</v>
      </c>
      <c r="U1221" s="38">
        <v>4</v>
      </c>
      <c r="V1221" s="38">
        <v>1</v>
      </c>
    </row>
    <row r="1222" spans="1:22" ht="13.5" customHeight="1" x14ac:dyDescent="0.2">
      <c r="A1222" s="32" t="s">
        <v>1218</v>
      </c>
      <c r="B1222" s="32" t="s">
        <v>9138</v>
      </c>
      <c r="C1222" s="32" t="s">
        <v>18182</v>
      </c>
      <c r="D1222" s="37">
        <v>6.7777510000000003</v>
      </c>
      <c r="E1222" s="39">
        <v>907.99</v>
      </c>
      <c r="F1222" s="39">
        <v>3211</v>
      </c>
      <c r="G1222" s="39">
        <v>5685.33</v>
      </c>
      <c r="H1222" s="38">
        <v>5</v>
      </c>
      <c r="I1222" s="38">
        <v>6406</v>
      </c>
      <c r="J1222" s="37">
        <v>12.178030948</v>
      </c>
      <c r="K1222" s="37">
        <v>11.481950190999999</v>
      </c>
      <c r="L1222" s="37">
        <v>16.248418334</v>
      </c>
      <c r="M1222" s="37">
        <v>8.3943283908000002</v>
      </c>
      <c r="N1222" s="37">
        <v>20.584338089999999</v>
      </c>
      <c r="O1222" s="37">
        <v>11.865641971000001</v>
      </c>
      <c r="P1222" s="37">
        <v>5.2</v>
      </c>
      <c r="Q1222" s="37">
        <v>85.530279500000006</v>
      </c>
      <c r="R1222" s="38">
        <v>227479</v>
      </c>
      <c r="S1222" s="37">
        <v>2.8943400000000001</v>
      </c>
      <c r="T1222" s="38">
        <v>2</v>
      </c>
      <c r="U1222" s="38">
        <v>4</v>
      </c>
      <c r="V1222" s="38">
        <v>1</v>
      </c>
    </row>
    <row r="1223" spans="1:22" ht="13.5" customHeight="1" x14ac:dyDescent="0.2">
      <c r="A1223" s="32" t="s">
        <v>1219</v>
      </c>
      <c r="B1223" s="32" t="s">
        <v>9139</v>
      </c>
      <c r="C1223" s="32" t="s">
        <v>18183</v>
      </c>
      <c r="D1223" s="37">
        <v>9.9778269999999996</v>
      </c>
      <c r="E1223" s="39">
        <v>126.01</v>
      </c>
      <c r="F1223" s="39">
        <v>1288</v>
      </c>
      <c r="G1223" s="39">
        <v>411.71</v>
      </c>
      <c r="H1223" s="38">
        <v>1</v>
      </c>
      <c r="I1223" s="38">
        <v>2714</v>
      </c>
      <c r="J1223" s="37">
        <v>29.123526338000001</v>
      </c>
      <c r="K1223" s="37">
        <v>21.480646718999999</v>
      </c>
      <c r="L1223" s="37">
        <v>19.530304691000001</v>
      </c>
      <c r="M1223" s="37">
        <v>9.8942591491999998</v>
      </c>
      <c r="N1223" s="37">
        <v>18.376240867</v>
      </c>
      <c r="O1223" s="37">
        <v>14.642123787999999</v>
      </c>
      <c r="P1223" s="37">
        <v>13.3</v>
      </c>
      <c r="Q1223" s="37" t="s">
        <v>15680</v>
      </c>
      <c r="R1223" s="38">
        <v>55748</v>
      </c>
      <c r="S1223" s="37">
        <v>3.0672899999999998</v>
      </c>
      <c r="T1223" s="38">
        <v>0</v>
      </c>
      <c r="U1223" s="38">
        <v>1</v>
      </c>
      <c r="V1223" s="38">
        <v>0</v>
      </c>
    </row>
    <row r="1224" spans="1:22" ht="13.5" customHeight="1" x14ac:dyDescent="0.2">
      <c r="A1224" s="32" t="s">
        <v>1220</v>
      </c>
      <c r="B1224" s="32" t="s">
        <v>8077</v>
      </c>
      <c r="C1224" s="32" t="s">
        <v>18182</v>
      </c>
      <c r="D1224" s="37">
        <v>7.9688650000000001</v>
      </c>
      <c r="E1224" s="39">
        <v>414.99</v>
      </c>
      <c r="F1224" s="39">
        <v>892</v>
      </c>
      <c r="G1224" s="39">
        <v>1890.55</v>
      </c>
      <c r="H1224" s="38">
        <v>2</v>
      </c>
      <c r="I1224" s="38">
        <v>1964</v>
      </c>
      <c r="J1224" s="37">
        <v>32.717604850999997</v>
      </c>
      <c r="K1224" s="37">
        <v>34.038559749000001</v>
      </c>
      <c r="L1224" s="37">
        <v>52.877752674</v>
      </c>
      <c r="M1224" s="37">
        <v>1.2490114537000001</v>
      </c>
      <c r="N1224" s="37">
        <v>41.868647770999999</v>
      </c>
      <c r="O1224" s="37">
        <v>11.452785797000001</v>
      </c>
      <c r="P1224" s="37">
        <v>5.2</v>
      </c>
      <c r="Q1224" s="37" t="s">
        <v>15680</v>
      </c>
      <c r="R1224" s="38">
        <v>48270</v>
      </c>
      <c r="S1224" s="37">
        <v>2.8943400000000001</v>
      </c>
      <c r="T1224" s="38">
        <v>1</v>
      </c>
      <c r="U1224" s="38">
        <v>0</v>
      </c>
      <c r="V1224" s="38">
        <v>0</v>
      </c>
    </row>
    <row r="1225" spans="1:22" ht="13.5" customHeight="1" x14ac:dyDescent="0.2">
      <c r="A1225" s="32" t="s">
        <v>1221</v>
      </c>
      <c r="B1225" s="32" t="s">
        <v>9140</v>
      </c>
      <c r="C1225" s="32" t="s">
        <v>18183</v>
      </c>
      <c r="D1225" s="37">
        <v>5.9249679999999998</v>
      </c>
      <c r="E1225" s="39">
        <v>480.98</v>
      </c>
      <c r="F1225" s="39">
        <v>2385</v>
      </c>
      <c r="G1225" s="39">
        <v>459.7</v>
      </c>
      <c r="H1225" s="38">
        <v>1</v>
      </c>
      <c r="I1225" s="38">
        <v>4667</v>
      </c>
      <c r="J1225" s="37">
        <v>46.158990191999997</v>
      </c>
      <c r="K1225" s="37">
        <v>32.942181816000002</v>
      </c>
      <c r="L1225" s="37">
        <v>36.044464447999999</v>
      </c>
      <c r="M1225" s="37">
        <v>8.6744646550999995</v>
      </c>
      <c r="N1225" s="37">
        <v>31.510547943999999</v>
      </c>
      <c r="O1225" s="37">
        <v>29.644424645000001</v>
      </c>
      <c r="P1225" s="37">
        <v>13.3</v>
      </c>
      <c r="Q1225" s="37">
        <v>46.011730700000001</v>
      </c>
      <c r="R1225" s="38">
        <v>133785</v>
      </c>
      <c r="S1225" s="37">
        <v>3.0672899999999998</v>
      </c>
      <c r="T1225" s="38">
        <v>1</v>
      </c>
      <c r="U1225" s="38">
        <v>1</v>
      </c>
      <c r="V1225" s="38">
        <v>0</v>
      </c>
    </row>
    <row r="1226" spans="1:22" ht="13.5" customHeight="1" x14ac:dyDescent="0.2">
      <c r="A1226" s="32" t="s">
        <v>1222</v>
      </c>
      <c r="B1226" s="32" t="s">
        <v>9141</v>
      </c>
      <c r="C1226" s="32" t="s">
        <v>18182</v>
      </c>
      <c r="D1226" s="37">
        <v>4.2538289999999996</v>
      </c>
      <c r="E1226" s="39">
        <v>622.99</v>
      </c>
      <c r="F1226" s="39">
        <v>1561</v>
      </c>
      <c r="G1226" s="39">
        <v>2774.23</v>
      </c>
      <c r="H1226" s="38">
        <v>2</v>
      </c>
      <c r="I1226" s="38">
        <v>3159</v>
      </c>
      <c r="J1226" s="37">
        <v>12.87511647</v>
      </c>
      <c r="K1226" s="37">
        <v>12.023964979</v>
      </c>
      <c r="L1226" s="37">
        <v>20.689240517000002</v>
      </c>
      <c r="M1226" s="37">
        <v>8.8647600378</v>
      </c>
      <c r="N1226" s="37">
        <v>10.561031156</v>
      </c>
      <c r="O1226" s="37">
        <v>8.9396712333000004</v>
      </c>
      <c r="P1226" s="37">
        <v>5.2</v>
      </c>
      <c r="Q1226" s="37">
        <v>49.451632400000001</v>
      </c>
      <c r="R1226" s="38">
        <v>70865</v>
      </c>
      <c r="S1226" s="37">
        <v>2.8943400000000001</v>
      </c>
      <c r="T1226" s="38">
        <v>1</v>
      </c>
      <c r="U1226" s="38">
        <v>2</v>
      </c>
      <c r="V1226" s="38">
        <v>0</v>
      </c>
    </row>
    <row r="1227" spans="1:22" ht="13.5" customHeight="1" x14ac:dyDescent="0.2">
      <c r="A1227" s="32" t="s">
        <v>1223</v>
      </c>
      <c r="B1227" s="32" t="s">
        <v>9142</v>
      </c>
      <c r="C1227" s="32" t="s">
        <v>18182</v>
      </c>
      <c r="D1227" s="37">
        <v>2.7821259999999999</v>
      </c>
      <c r="E1227" s="39">
        <v>16.940000000000001</v>
      </c>
      <c r="F1227" s="39">
        <v>6098</v>
      </c>
      <c r="G1227" s="39">
        <v>12475.8</v>
      </c>
      <c r="H1227" s="38">
        <v>3</v>
      </c>
      <c r="I1227" s="38">
        <v>15681</v>
      </c>
      <c r="J1227" s="37">
        <v>9.6755323402000002</v>
      </c>
      <c r="K1227" s="37">
        <v>12.454329846</v>
      </c>
      <c r="L1227" s="37">
        <v>20.029264279</v>
      </c>
      <c r="M1227" s="37">
        <v>9.3644925440000009</v>
      </c>
      <c r="N1227" s="37">
        <v>30.693461047</v>
      </c>
      <c r="O1227" s="37">
        <v>16.452792606999999</v>
      </c>
      <c r="P1227" s="37">
        <v>5.2013329706000002</v>
      </c>
      <c r="Q1227" s="37">
        <v>79.036403500000006</v>
      </c>
      <c r="R1227" s="38">
        <v>127987</v>
      </c>
      <c r="S1227" s="37">
        <v>2.8943400000000001</v>
      </c>
      <c r="T1227" s="38">
        <v>1</v>
      </c>
      <c r="U1227" s="38">
        <v>3</v>
      </c>
      <c r="V1227" s="38">
        <v>1</v>
      </c>
    </row>
    <row r="1228" spans="1:22" ht="13.5" customHeight="1" x14ac:dyDescent="0.2">
      <c r="A1228" s="32" t="s">
        <v>1224</v>
      </c>
      <c r="B1228" s="32" t="s">
        <v>9143</v>
      </c>
      <c r="C1228" s="32" t="s">
        <v>18182</v>
      </c>
      <c r="D1228" s="37">
        <v>6.7500140000000002</v>
      </c>
      <c r="E1228" s="39">
        <v>627.01</v>
      </c>
      <c r="F1228" s="39">
        <v>2247</v>
      </c>
      <c r="G1228" s="39">
        <v>1874.43</v>
      </c>
      <c r="H1228" s="38">
        <v>5</v>
      </c>
      <c r="I1228" s="38">
        <v>4347</v>
      </c>
      <c r="J1228" s="37">
        <v>7.1090541460000001</v>
      </c>
      <c r="K1228" s="37">
        <v>6.2980436667999999</v>
      </c>
      <c r="L1228" s="37">
        <v>4.3218972957000004</v>
      </c>
      <c r="M1228" s="37">
        <v>10.093205988999999</v>
      </c>
      <c r="N1228" s="37">
        <v>3.8878319039</v>
      </c>
      <c r="O1228" s="37">
        <v>1.9072634340000001</v>
      </c>
      <c r="P1228" s="37">
        <v>5.2</v>
      </c>
      <c r="Q1228" s="37">
        <v>89.338348600000003</v>
      </c>
      <c r="R1228" s="38">
        <v>93564</v>
      </c>
      <c r="S1228" s="37">
        <v>2.8943400000000001</v>
      </c>
      <c r="T1228" s="38">
        <v>4</v>
      </c>
      <c r="U1228" s="38">
        <v>4</v>
      </c>
      <c r="V1228" s="38">
        <v>2</v>
      </c>
    </row>
    <row r="1229" spans="1:22" ht="13.5" customHeight="1" x14ac:dyDescent="0.2">
      <c r="A1229" s="32" t="s">
        <v>1225</v>
      </c>
      <c r="B1229" s="32" t="s">
        <v>9144</v>
      </c>
      <c r="C1229" s="32" t="s">
        <v>18183</v>
      </c>
      <c r="D1229" s="37">
        <v>4.1513869999999997</v>
      </c>
      <c r="E1229" s="39">
        <v>269.99</v>
      </c>
      <c r="F1229" s="39">
        <v>727</v>
      </c>
      <c r="G1229" s="39" t="s">
        <v>15680</v>
      </c>
      <c r="H1229" s="38">
        <v>1</v>
      </c>
      <c r="I1229" s="38">
        <v>1682</v>
      </c>
      <c r="J1229" s="37" t="s">
        <v>15680</v>
      </c>
      <c r="K1229" s="37" t="s">
        <v>15680</v>
      </c>
      <c r="L1229" s="37" t="s">
        <v>15680</v>
      </c>
      <c r="M1229" s="37" t="s">
        <v>15680</v>
      </c>
      <c r="N1229" s="37" t="s">
        <v>15680</v>
      </c>
      <c r="O1229" s="37" t="s">
        <v>15680</v>
      </c>
      <c r="P1229" s="37">
        <v>5.3</v>
      </c>
      <c r="Q1229" s="37" t="s">
        <v>15680</v>
      </c>
      <c r="R1229" s="38">
        <v>48067</v>
      </c>
      <c r="S1229" s="37">
        <v>3.0672899999999998</v>
      </c>
      <c r="T1229" s="38">
        <v>0</v>
      </c>
      <c r="U1229" s="38">
        <v>0</v>
      </c>
      <c r="V1229" s="38">
        <v>1</v>
      </c>
    </row>
    <row r="1230" spans="1:22" ht="13.5" customHeight="1" x14ac:dyDescent="0.2">
      <c r="A1230" s="32" t="s">
        <v>1226</v>
      </c>
      <c r="B1230" s="32" t="s">
        <v>9145</v>
      </c>
      <c r="C1230" s="32" t="s">
        <v>18183</v>
      </c>
      <c r="D1230" s="37">
        <v>3.7796349999999999</v>
      </c>
      <c r="E1230" s="39">
        <v>345.01</v>
      </c>
      <c r="F1230" s="39">
        <v>1577</v>
      </c>
      <c r="G1230" s="39">
        <v>928.47</v>
      </c>
      <c r="H1230" s="38">
        <v>2</v>
      </c>
      <c r="I1230" s="38">
        <v>3589</v>
      </c>
      <c r="J1230" s="37">
        <v>61.661557921000004</v>
      </c>
      <c r="K1230" s="37">
        <v>56.338896458000001</v>
      </c>
      <c r="L1230" s="37">
        <v>31.846145017000001</v>
      </c>
      <c r="M1230" s="37">
        <v>7.4874997165000003</v>
      </c>
      <c r="N1230" s="37">
        <v>41.461742864000001</v>
      </c>
      <c r="O1230" s="37">
        <v>41.085763802000002</v>
      </c>
      <c r="P1230" s="37">
        <v>13.3</v>
      </c>
      <c r="Q1230" s="37">
        <v>60.903783799999999</v>
      </c>
      <c r="R1230" s="38">
        <v>109772</v>
      </c>
      <c r="S1230" s="37">
        <v>3.0672899999999998</v>
      </c>
      <c r="T1230" s="38">
        <v>0</v>
      </c>
      <c r="U1230" s="38">
        <v>0</v>
      </c>
      <c r="V1230" s="38">
        <v>1</v>
      </c>
    </row>
    <row r="1231" spans="1:22" ht="13.5" customHeight="1" x14ac:dyDescent="0.2">
      <c r="A1231" s="32" t="s">
        <v>1227</v>
      </c>
      <c r="B1231" s="32" t="s">
        <v>9146</v>
      </c>
      <c r="C1231" s="32" t="s">
        <v>18182</v>
      </c>
      <c r="D1231" s="37">
        <v>4.1247480000000003</v>
      </c>
      <c r="E1231" s="39">
        <v>349.01</v>
      </c>
      <c r="F1231" s="39">
        <v>1087</v>
      </c>
      <c r="G1231" s="39">
        <v>1863.95</v>
      </c>
      <c r="H1231" s="38">
        <v>1</v>
      </c>
      <c r="I1231" s="38">
        <v>2402</v>
      </c>
      <c r="J1231" s="37">
        <v>13.947718738000001</v>
      </c>
      <c r="K1231" s="37">
        <v>16.974649416999998</v>
      </c>
      <c r="L1231" s="37">
        <v>19.906023071</v>
      </c>
      <c r="M1231" s="37">
        <v>7.5686302775999996</v>
      </c>
      <c r="N1231" s="37">
        <v>47.341398761999997</v>
      </c>
      <c r="O1231" s="37">
        <v>26.997260141999998</v>
      </c>
      <c r="P1231" s="37">
        <v>9.6613281250000007</v>
      </c>
      <c r="Q1231" s="37" t="s">
        <v>15680</v>
      </c>
      <c r="R1231" s="38">
        <v>54012</v>
      </c>
      <c r="S1231" s="37">
        <v>2.8943400000000001</v>
      </c>
      <c r="T1231" s="38">
        <v>0</v>
      </c>
      <c r="U1231" s="38">
        <v>0</v>
      </c>
      <c r="V1231" s="38">
        <v>0</v>
      </c>
    </row>
    <row r="1232" spans="1:22" ht="13.5" customHeight="1" x14ac:dyDescent="0.2">
      <c r="A1232" s="32" t="s">
        <v>1228</v>
      </c>
      <c r="B1232" s="32" t="s">
        <v>9147</v>
      </c>
      <c r="C1232" s="32" t="s">
        <v>18182</v>
      </c>
      <c r="D1232" s="37">
        <v>4.2823440000000002</v>
      </c>
      <c r="E1232" s="39">
        <v>570.01</v>
      </c>
      <c r="F1232" s="39">
        <v>1707</v>
      </c>
      <c r="G1232" s="39">
        <v>3295.71</v>
      </c>
      <c r="H1232" s="38">
        <v>2</v>
      </c>
      <c r="I1232" s="38">
        <v>3351</v>
      </c>
      <c r="J1232" s="37">
        <v>13.10033788</v>
      </c>
      <c r="K1232" s="37">
        <v>14.767403139000001</v>
      </c>
      <c r="L1232" s="37">
        <v>26.399794982</v>
      </c>
      <c r="M1232" s="37">
        <v>10.077418802</v>
      </c>
      <c r="N1232" s="37">
        <v>16.665205368999999</v>
      </c>
      <c r="O1232" s="37">
        <v>3.5614296329999999</v>
      </c>
      <c r="P1232" s="37">
        <v>5.2</v>
      </c>
      <c r="Q1232" s="37">
        <v>75.347672099999997</v>
      </c>
      <c r="R1232" s="38">
        <v>102849</v>
      </c>
      <c r="S1232" s="37">
        <v>2.8943400000000001</v>
      </c>
      <c r="T1232" s="38">
        <v>1</v>
      </c>
      <c r="U1232" s="38">
        <v>1</v>
      </c>
      <c r="V1232" s="38">
        <v>1</v>
      </c>
    </row>
    <row r="1233" spans="1:22" ht="13.5" customHeight="1" x14ac:dyDescent="0.2">
      <c r="A1233" s="32" t="s">
        <v>1229</v>
      </c>
      <c r="B1233" s="32" t="s">
        <v>9148</v>
      </c>
      <c r="C1233" s="32" t="s">
        <v>18182</v>
      </c>
      <c r="D1233" s="37">
        <v>8.1329270000000005</v>
      </c>
      <c r="E1233" s="39">
        <v>2264.02</v>
      </c>
      <c r="F1233" s="39">
        <v>6894</v>
      </c>
      <c r="G1233" s="39">
        <v>13384.98</v>
      </c>
      <c r="H1233" s="38">
        <v>8</v>
      </c>
      <c r="I1233" s="38">
        <v>13789</v>
      </c>
      <c r="J1233" s="37">
        <v>17.883807078</v>
      </c>
      <c r="K1233" s="37">
        <v>11.351432544</v>
      </c>
      <c r="L1233" s="37">
        <v>29.527550629</v>
      </c>
      <c r="M1233" s="37">
        <v>8.0278041239999993</v>
      </c>
      <c r="N1233" s="37">
        <v>20.690332393999999</v>
      </c>
      <c r="O1233" s="37">
        <v>7.0826601555000002</v>
      </c>
      <c r="P1233" s="37">
        <v>5.2</v>
      </c>
      <c r="Q1233" s="37">
        <v>81.007338099999998</v>
      </c>
      <c r="R1233" s="38">
        <v>291732</v>
      </c>
      <c r="S1233" s="37">
        <v>2.8943400000000001</v>
      </c>
      <c r="T1233" s="38">
        <v>3</v>
      </c>
      <c r="U1233" s="38">
        <v>8</v>
      </c>
      <c r="V1233" s="38">
        <v>1</v>
      </c>
    </row>
    <row r="1234" spans="1:22" ht="13.5" customHeight="1" x14ac:dyDescent="0.2">
      <c r="A1234" s="32" t="s">
        <v>1230</v>
      </c>
      <c r="B1234" s="32" t="s">
        <v>9149</v>
      </c>
      <c r="C1234" s="32" t="s">
        <v>18183</v>
      </c>
      <c r="D1234" s="37">
        <v>7.715624</v>
      </c>
      <c r="E1234" s="39">
        <v>757.99</v>
      </c>
      <c r="F1234" s="39">
        <v>2379</v>
      </c>
      <c r="G1234" s="39">
        <v>3319.59</v>
      </c>
      <c r="H1234" s="38">
        <v>3</v>
      </c>
      <c r="I1234" s="38">
        <v>4915</v>
      </c>
      <c r="J1234" s="37">
        <v>11.377798363</v>
      </c>
      <c r="K1234" s="37">
        <v>21.224056896</v>
      </c>
      <c r="L1234" s="37">
        <v>8.1794776579999997</v>
      </c>
      <c r="M1234" s="37">
        <v>9.7634510382999995</v>
      </c>
      <c r="N1234" s="37">
        <v>21.615085219000001</v>
      </c>
      <c r="O1234" s="37">
        <v>23.806613634000001</v>
      </c>
      <c r="P1234" s="37">
        <v>13.078273736</v>
      </c>
      <c r="Q1234" s="37">
        <v>71.010939300000004</v>
      </c>
      <c r="R1234" s="38">
        <v>95742</v>
      </c>
      <c r="S1234" s="37">
        <v>3.0672899999999998</v>
      </c>
      <c r="T1234" s="38">
        <v>1</v>
      </c>
      <c r="U1234" s="38">
        <v>2</v>
      </c>
      <c r="V1234" s="38">
        <v>2</v>
      </c>
    </row>
    <row r="1235" spans="1:22" ht="13.5" customHeight="1" x14ac:dyDescent="0.2">
      <c r="A1235" s="32" t="s">
        <v>1231</v>
      </c>
      <c r="B1235" s="32" t="s">
        <v>9150</v>
      </c>
      <c r="C1235" s="32" t="s">
        <v>18154</v>
      </c>
      <c r="D1235" s="37">
        <v>5.4233789999999997</v>
      </c>
      <c r="E1235" s="39">
        <v>649.99</v>
      </c>
      <c r="F1235" s="39">
        <v>1573</v>
      </c>
      <c r="G1235" s="39">
        <v>3050.39</v>
      </c>
      <c r="H1235" s="38">
        <v>3</v>
      </c>
      <c r="I1235" s="38">
        <v>3089</v>
      </c>
      <c r="J1235" s="37">
        <v>5.3503607398000002</v>
      </c>
      <c r="K1235" s="37">
        <v>2.8045246399999999</v>
      </c>
      <c r="L1235" s="37">
        <v>5.6747960855999997</v>
      </c>
      <c r="M1235" s="37">
        <v>23.098933435999999</v>
      </c>
      <c r="N1235" s="37">
        <v>10.440118164999999</v>
      </c>
      <c r="O1235" s="37">
        <v>5.9399292747999999</v>
      </c>
      <c r="P1235" s="37">
        <v>5.5474688797000002</v>
      </c>
      <c r="Q1235" s="37">
        <v>92.816353199999995</v>
      </c>
      <c r="R1235" s="38">
        <v>83225</v>
      </c>
      <c r="S1235" s="37">
        <v>4.2508600000000003</v>
      </c>
      <c r="T1235" s="38">
        <v>2</v>
      </c>
      <c r="U1235" s="38">
        <v>2</v>
      </c>
      <c r="V1235" s="38">
        <v>2</v>
      </c>
    </row>
    <row r="1236" spans="1:22" ht="13.5" customHeight="1" x14ac:dyDescent="0.2">
      <c r="A1236" s="32" t="s">
        <v>1232</v>
      </c>
      <c r="B1236" s="32" t="s">
        <v>9151</v>
      </c>
      <c r="C1236" s="32" t="s">
        <v>18183</v>
      </c>
      <c r="D1236" s="37">
        <v>4.8206540000000002</v>
      </c>
      <c r="E1236" s="39">
        <v>69.97</v>
      </c>
      <c r="F1236" s="39">
        <v>8527</v>
      </c>
      <c r="G1236" s="39">
        <v>10112.129999999999</v>
      </c>
      <c r="H1236" s="38">
        <v>11</v>
      </c>
      <c r="I1236" s="38">
        <v>17492</v>
      </c>
      <c r="J1236" s="37">
        <v>17.904620558000001</v>
      </c>
      <c r="K1236" s="37">
        <v>33.171785389999997</v>
      </c>
      <c r="L1236" s="37">
        <v>13.035783561000001</v>
      </c>
      <c r="M1236" s="37">
        <v>12.108627089000001</v>
      </c>
      <c r="N1236" s="37">
        <v>31.910553707999998</v>
      </c>
      <c r="O1236" s="37">
        <v>34.157189711000001</v>
      </c>
      <c r="P1236" s="37">
        <v>12.018000939</v>
      </c>
      <c r="Q1236" s="37">
        <v>80.979555599999998</v>
      </c>
      <c r="R1236" s="38">
        <v>172154</v>
      </c>
      <c r="S1236" s="37">
        <v>3.0672899999999998</v>
      </c>
      <c r="T1236" s="38">
        <v>9</v>
      </c>
      <c r="U1236" s="38">
        <v>7</v>
      </c>
      <c r="V1236" s="38">
        <v>1</v>
      </c>
    </row>
    <row r="1237" spans="1:22" ht="13.5" customHeight="1" x14ac:dyDescent="0.2">
      <c r="A1237" s="32" t="s">
        <v>1233</v>
      </c>
      <c r="B1237" s="32" t="s">
        <v>9152</v>
      </c>
      <c r="C1237" s="32" t="s">
        <v>18182</v>
      </c>
      <c r="D1237" s="37">
        <v>6.3920450000000004</v>
      </c>
      <c r="E1237" s="39">
        <v>799.01</v>
      </c>
      <c r="F1237" s="39">
        <v>2680</v>
      </c>
      <c r="G1237" s="39">
        <v>5283.52</v>
      </c>
      <c r="H1237" s="38">
        <v>3</v>
      </c>
      <c r="I1237" s="38">
        <v>5424</v>
      </c>
      <c r="J1237" s="37">
        <v>13.998071125999999</v>
      </c>
      <c r="K1237" s="37">
        <v>14.655404158</v>
      </c>
      <c r="L1237" s="37">
        <v>26.597821112999998</v>
      </c>
      <c r="M1237" s="37">
        <v>6.2660482647000002</v>
      </c>
      <c r="N1237" s="37">
        <v>16.231875638999998</v>
      </c>
      <c r="O1237" s="37">
        <v>8.9468290969000002</v>
      </c>
      <c r="P1237" s="37">
        <v>5.2040378007000001</v>
      </c>
      <c r="Q1237" s="37">
        <v>46.014793500000003</v>
      </c>
      <c r="R1237" s="38">
        <v>157509</v>
      </c>
      <c r="S1237" s="37">
        <v>2.8943400000000001</v>
      </c>
      <c r="T1237" s="38">
        <v>1</v>
      </c>
      <c r="U1237" s="38">
        <v>3</v>
      </c>
      <c r="V1237" s="38">
        <v>0</v>
      </c>
    </row>
    <row r="1238" spans="1:22" ht="13.5" customHeight="1" x14ac:dyDescent="0.2">
      <c r="A1238" s="32" t="s">
        <v>1234</v>
      </c>
      <c r="B1238" s="32" t="s">
        <v>9153</v>
      </c>
      <c r="C1238" s="32" t="s">
        <v>18183</v>
      </c>
      <c r="D1238" s="37">
        <v>3.6872349999999998</v>
      </c>
      <c r="E1238" s="39">
        <v>461.01</v>
      </c>
      <c r="F1238" s="39">
        <v>2009</v>
      </c>
      <c r="G1238" s="39">
        <v>3106.19</v>
      </c>
      <c r="H1238" s="38">
        <v>2</v>
      </c>
      <c r="I1238" s="38">
        <v>3891</v>
      </c>
      <c r="J1238" s="37">
        <v>63.450586915999999</v>
      </c>
      <c r="K1238" s="37">
        <v>50.838546563999998</v>
      </c>
      <c r="L1238" s="37">
        <v>79.884591900000004</v>
      </c>
      <c r="M1238" s="37">
        <v>6.1159307966999998</v>
      </c>
      <c r="N1238" s="37">
        <v>61.397849804000003</v>
      </c>
      <c r="O1238" s="37">
        <v>16.311918592000001</v>
      </c>
      <c r="P1238" s="37">
        <v>13.3</v>
      </c>
      <c r="Q1238" s="37">
        <v>69.805804899999998</v>
      </c>
      <c r="R1238" s="38">
        <v>101679</v>
      </c>
      <c r="S1238" s="37">
        <v>3.0672899999999998</v>
      </c>
      <c r="T1238" s="38">
        <v>0</v>
      </c>
      <c r="U1238" s="38">
        <v>0</v>
      </c>
      <c r="V1238" s="38">
        <v>1</v>
      </c>
    </row>
    <row r="1239" spans="1:22" ht="13.5" customHeight="1" x14ac:dyDescent="0.2">
      <c r="A1239" s="32" t="s">
        <v>1235</v>
      </c>
      <c r="B1239" s="32" t="s">
        <v>9154</v>
      </c>
      <c r="C1239" s="32" t="s">
        <v>18182</v>
      </c>
      <c r="D1239" s="37">
        <v>6.6677739999999996</v>
      </c>
      <c r="E1239" s="39">
        <v>871.01</v>
      </c>
      <c r="F1239" s="39">
        <v>2573</v>
      </c>
      <c r="G1239" s="39">
        <v>5062.97</v>
      </c>
      <c r="H1239" s="38">
        <v>4</v>
      </c>
      <c r="I1239" s="38">
        <v>5188</v>
      </c>
      <c r="J1239" s="37">
        <v>7.0640281710000004</v>
      </c>
      <c r="K1239" s="37">
        <v>5.2328123509999998</v>
      </c>
      <c r="L1239" s="37">
        <v>10.188895243999999</v>
      </c>
      <c r="M1239" s="37">
        <v>24.066229100000001</v>
      </c>
      <c r="N1239" s="37">
        <v>7.2988628086</v>
      </c>
      <c r="O1239" s="37">
        <v>7.2694113066000003</v>
      </c>
      <c r="P1239" s="37">
        <v>5.2</v>
      </c>
      <c r="Q1239" s="37">
        <v>97.148946300000006</v>
      </c>
      <c r="R1239" s="38">
        <v>160552</v>
      </c>
      <c r="S1239" s="37">
        <v>2.8943400000000001</v>
      </c>
      <c r="T1239" s="38">
        <v>3</v>
      </c>
      <c r="U1239" s="38">
        <v>4</v>
      </c>
      <c r="V1239" s="38">
        <v>1</v>
      </c>
    </row>
    <row r="1240" spans="1:22" ht="13.5" customHeight="1" x14ac:dyDescent="0.2">
      <c r="A1240" s="32" t="s">
        <v>1236</v>
      </c>
      <c r="B1240" s="32" t="s">
        <v>9155</v>
      </c>
      <c r="C1240" s="32" t="s">
        <v>18183</v>
      </c>
      <c r="D1240" s="37">
        <v>7.2646649999999999</v>
      </c>
      <c r="E1240" s="39">
        <v>658</v>
      </c>
      <c r="F1240" s="39">
        <v>1985</v>
      </c>
      <c r="G1240" s="39">
        <v>2067.5300000000002</v>
      </c>
      <c r="H1240" s="38">
        <v>3</v>
      </c>
      <c r="I1240" s="38">
        <v>3809</v>
      </c>
      <c r="J1240" s="37">
        <v>12.080000457000001</v>
      </c>
      <c r="K1240" s="37">
        <v>15.996731139</v>
      </c>
      <c r="L1240" s="37">
        <v>9.6286544524999993</v>
      </c>
      <c r="M1240" s="37">
        <v>7.7490792862999998</v>
      </c>
      <c r="N1240" s="37">
        <v>14.396819593</v>
      </c>
      <c r="O1240" s="37">
        <v>8.1642519672000002</v>
      </c>
      <c r="P1240" s="37">
        <v>11.804950115</v>
      </c>
      <c r="Q1240" s="37">
        <v>80.400411800000001</v>
      </c>
      <c r="R1240" s="38">
        <v>115836</v>
      </c>
      <c r="S1240" s="37">
        <v>3.0672899999999998</v>
      </c>
      <c r="T1240" s="38">
        <v>2</v>
      </c>
      <c r="U1240" s="38">
        <v>1</v>
      </c>
      <c r="V1240" s="38">
        <v>0</v>
      </c>
    </row>
    <row r="1241" spans="1:22" ht="13.5" customHeight="1" x14ac:dyDescent="0.2">
      <c r="A1241" s="32" t="s">
        <v>1237</v>
      </c>
      <c r="B1241" s="32" t="s">
        <v>9102</v>
      </c>
      <c r="C1241" s="32" t="s">
        <v>18183</v>
      </c>
      <c r="D1241" s="37">
        <v>3.2605149999999998</v>
      </c>
      <c r="E1241" s="39">
        <v>184</v>
      </c>
      <c r="F1241" s="39">
        <v>771</v>
      </c>
      <c r="G1241" s="39">
        <v>1170.08</v>
      </c>
      <c r="H1241" s="38">
        <v>1</v>
      </c>
      <c r="I1241" s="38">
        <v>1775</v>
      </c>
      <c r="J1241" s="37">
        <v>21.57350834</v>
      </c>
      <c r="K1241" s="37">
        <v>19.6903495</v>
      </c>
      <c r="L1241" s="37">
        <v>25.581712169999999</v>
      </c>
      <c r="M1241" s="37">
        <v>4.2836421319999998</v>
      </c>
      <c r="N1241" s="37">
        <v>68.496227020000006</v>
      </c>
      <c r="O1241" s="37">
        <v>49.755408320000001</v>
      </c>
      <c r="P1241" s="37">
        <v>6.5173913043000002</v>
      </c>
      <c r="Q1241" s="37" t="s">
        <v>15680</v>
      </c>
      <c r="R1241" s="38">
        <v>38412</v>
      </c>
      <c r="S1241" s="37">
        <v>3.0672899999999998</v>
      </c>
      <c r="T1241" s="38">
        <v>0</v>
      </c>
      <c r="U1241" s="38">
        <v>1</v>
      </c>
      <c r="V1241" s="38">
        <v>0</v>
      </c>
    </row>
    <row r="1242" spans="1:22" ht="13.5" customHeight="1" x14ac:dyDescent="0.2">
      <c r="A1242" s="32" t="s">
        <v>1238</v>
      </c>
      <c r="B1242" s="32" t="s">
        <v>9156</v>
      </c>
      <c r="C1242" s="32" t="s">
        <v>18183</v>
      </c>
      <c r="D1242" s="37">
        <v>2.2994059999999998</v>
      </c>
      <c r="E1242" s="39">
        <v>298</v>
      </c>
      <c r="F1242" s="39">
        <v>1619</v>
      </c>
      <c r="G1242" s="39">
        <v>2134.37</v>
      </c>
      <c r="H1242" s="38">
        <v>3</v>
      </c>
      <c r="I1242" s="38">
        <v>3229</v>
      </c>
      <c r="J1242" s="37">
        <v>23.773291812</v>
      </c>
      <c r="K1242" s="37">
        <v>24.215720992000001</v>
      </c>
      <c r="L1242" s="37">
        <v>28.145563457000002</v>
      </c>
      <c r="M1242" s="37">
        <v>13.520752463000001</v>
      </c>
      <c r="N1242" s="37">
        <v>20.752232111000001</v>
      </c>
      <c r="O1242" s="37">
        <v>6.6580684677999997</v>
      </c>
      <c r="P1242" s="37">
        <v>13.3</v>
      </c>
      <c r="Q1242" s="37">
        <v>79.209012200000004</v>
      </c>
      <c r="R1242" s="38">
        <v>78977</v>
      </c>
      <c r="S1242" s="37">
        <v>3.0672899999999998</v>
      </c>
      <c r="T1242" s="38">
        <v>1</v>
      </c>
      <c r="U1242" s="38">
        <v>3</v>
      </c>
      <c r="V1242" s="38">
        <v>2</v>
      </c>
    </row>
    <row r="1243" spans="1:22" ht="13.5" customHeight="1" x14ac:dyDescent="0.2">
      <c r="A1243" s="32" t="s">
        <v>1239</v>
      </c>
      <c r="B1243" s="32" t="s">
        <v>9157</v>
      </c>
      <c r="C1243" s="32" t="s">
        <v>18183</v>
      </c>
      <c r="D1243" s="37">
        <v>6.507206</v>
      </c>
      <c r="E1243" s="39">
        <v>372.02</v>
      </c>
      <c r="F1243" s="39">
        <v>3383</v>
      </c>
      <c r="G1243" s="39">
        <v>4457.07</v>
      </c>
      <c r="H1243" s="38">
        <v>2</v>
      </c>
      <c r="I1243" s="38">
        <v>6836</v>
      </c>
      <c r="J1243" s="37">
        <v>64.782963555999999</v>
      </c>
      <c r="K1243" s="37">
        <v>52.466549372999999</v>
      </c>
      <c r="L1243" s="37">
        <v>68.972787468000007</v>
      </c>
      <c r="M1243" s="37">
        <v>14.684466792</v>
      </c>
      <c r="N1243" s="37">
        <v>71.410224946</v>
      </c>
      <c r="O1243" s="37">
        <v>19.88270906</v>
      </c>
      <c r="P1243" s="37">
        <v>9.8661727132999992</v>
      </c>
      <c r="Q1243" s="37">
        <v>50.409400300000001</v>
      </c>
      <c r="R1243" s="38">
        <v>228592</v>
      </c>
      <c r="S1243" s="37">
        <v>3.0672899999999998</v>
      </c>
      <c r="T1243" s="38">
        <v>2</v>
      </c>
      <c r="U1243" s="38">
        <v>1</v>
      </c>
      <c r="V1243" s="38">
        <v>0</v>
      </c>
    </row>
    <row r="1244" spans="1:22" ht="13.5" customHeight="1" x14ac:dyDescent="0.2">
      <c r="A1244" s="32" t="s">
        <v>1240</v>
      </c>
      <c r="B1244" s="32" t="s">
        <v>9158</v>
      </c>
      <c r="C1244" s="32" t="s">
        <v>18183</v>
      </c>
      <c r="D1244" s="37">
        <v>3.6315080000000002</v>
      </c>
      <c r="E1244" s="39">
        <v>342.01</v>
      </c>
      <c r="F1244" s="39">
        <v>1245</v>
      </c>
      <c r="G1244" s="39">
        <v>2118.58</v>
      </c>
      <c r="H1244" s="38">
        <v>1</v>
      </c>
      <c r="I1244" s="38">
        <v>2589</v>
      </c>
      <c r="J1244" s="37">
        <v>63.330169048999998</v>
      </c>
      <c r="K1244" s="37">
        <v>47.419929875000001</v>
      </c>
      <c r="L1244" s="37">
        <v>70.557143100000005</v>
      </c>
      <c r="M1244" s="37">
        <v>6.0953490523999996</v>
      </c>
      <c r="N1244" s="37">
        <v>71.262294695999998</v>
      </c>
      <c r="O1244" s="37">
        <v>22.782856949999999</v>
      </c>
      <c r="P1244" s="37">
        <v>13.3</v>
      </c>
      <c r="Q1244" s="37" t="s">
        <v>15680</v>
      </c>
      <c r="R1244" s="38">
        <v>91925</v>
      </c>
      <c r="S1244" s="37">
        <v>3.0672899999999998</v>
      </c>
      <c r="T1244" s="38">
        <v>0</v>
      </c>
      <c r="U1244" s="38">
        <v>0</v>
      </c>
      <c r="V1244" s="38">
        <v>1</v>
      </c>
    </row>
    <row r="1245" spans="1:22" ht="13.5" customHeight="1" x14ac:dyDescent="0.2">
      <c r="A1245" s="32" t="s">
        <v>1241</v>
      </c>
      <c r="B1245" s="32" t="s">
        <v>9159</v>
      </c>
      <c r="C1245" s="32" t="s">
        <v>18183</v>
      </c>
      <c r="D1245" s="37">
        <v>2.3778229999999998</v>
      </c>
      <c r="E1245" s="39">
        <v>311</v>
      </c>
      <c r="F1245" s="39">
        <v>989</v>
      </c>
      <c r="G1245" s="39">
        <v>1867.33</v>
      </c>
      <c r="H1245" s="38">
        <v>1</v>
      </c>
      <c r="I1245" s="38">
        <v>2067</v>
      </c>
      <c r="J1245" s="37">
        <v>45.812727760000001</v>
      </c>
      <c r="K1245" s="37">
        <v>49.333523878000001</v>
      </c>
      <c r="L1245" s="37">
        <v>75.718505621999995</v>
      </c>
      <c r="M1245" s="37">
        <v>8.9397105914000008</v>
      </c>
      <c r="N1245" s="37">
        <v>50.300675085000002</v>
      </c>
      <c r="O1245" s="37">
        <v>15.082810671000001</v>
      </c>
      <c r="P1245" s="37">
        <v>13.3</v>
      </c>
      <c r="Q1245" s="37" t="s">
        <v>15680</v>
      </c>
      <c r="R1245" s="38">
        <v>58903</v>
      </c>
      <c r="S1245" s="37">
        <v>3.0672899999999998</v>
      </c>
      <c r="T1245" s="38">
        <v>0</v>
      </c>
      <c r="U1245" s="38">
        <v>1</v>
      </c>
      <c r="V1245" s="38">
        <v>1</v>
      </c>
    </row>
    <row r="1246" spans="1:22" ht="13.5" customHeight="1" x14ac:dyDescent="0.2">
      <c r="A1246" s="32" t="s">
        <v>1242</v>
      </c>
      <c r="B1246" s="32" t="s">
        <v>9160</v>
      </c>
      <c r="C1246" s="32" t="s">
        <v>18182</v>
      </c>
      <c r="D1246" s="37">
        <v>5.4808589999999997</v>
      </c>
      <c r="E1246" s="39">
        <v>577.02</v>
      </c>
      <c r="F1246" s="39">
        <v>2175</v>
      </c>
      <c r="G1246" s="39">
        <v>2849.85</v>
      </c>
      <c r="H1246" s="38">
        <v>3</v>
      </c>
      <c r="I1246" s="38">
        <v>4379</v>
      </c>
      <c r="J1246" s="37">
        <v>14.579529336</v>
      </c>
      <c r="K1246" s="37">
        <v>14.319367169</v>
      </c>
      <c r="L1246" s="37">
        <v>24.470625570999999</v>
      </c>
      <c r="M1246" s="37">
        <v>21.621985987999999</v>
      </c>
      <c r="N1246" s="37">
        <v>14.402837149</v>
      </c>
      <c r="O1246" s="37">
        <v>10.817116796000001</v>
      </c>
      <c r="P1246" s="37">
        <v>7.9441739823999997</v>
      </c>
      <c r="Q1246" s="37">
        <v>77.767103800000001</v>
      </c>
      <c r="R1246" s="38">
        <v>92124</v>
      </c>
      <c r="S1246" s="37">
        <v>2.8943400000000001</v>
      </c>
      <c r="T1246" s="38">
        <v>1</v>
      </c>
      <c r="U1246" s="38">
        <v>1</v>
      </c>
      <c r="V1246" s="38">
        <v>2</v>
      </c>
    </row>
    <row r="1247" spans="1:22" ht="13.5" customHeight="1" x14ac:dyDescent="0.2">
      <c r="A1247" s="32" t="s">
        <v>1243</v>
      </c>
      <c r="B1247" s="32" t="s">
        <v>9161</v>
      </c>
      <c r="C1247" s="32" t="s">
        <v>18182</v>
      </c>
      <c r="D1247" s="37">
        <v>9.1866099999999999</v>
      </c>
      <c r="E1247" s="39">
        <v>486.01</v>
      </c>
      <c r="F1247" s="39">
        <v>1515</v>
      </c>
      <c r="G1247" s="39">
        <v>2863.71</v>
      </c>
      <c r="H1247" s="38">
        <v>1</v>
      </c>
      <c r="I1247" s="38">
        <v>3139</v>
      </c>
      <c r="J1247" s="37">
        <v>5.0992258688999996</v>
      </c>
      <c r="K1247" s="37">
        <v>3.0139444356</v>
      </c>
      <c r="L1247" s="37">
        <v>9.3821239942000005</v>
      </c>
      <c r="M1247" s="37">
        <v>5.5601046834999996</v>
      </c>
      <c r="N1247" s="37">
        <v>8.6103585144999997</v>
      </c>
      <c r="O1247" s="37">
        <v>4.8298407133000003</v>
      </c>
      <c r="P1247" s="37">
        <v>5.2</v>
      </c>
      <c r="Q1247" s="37">
        <v>68.499724099999995</v>
      </c>
      <c r="R1247" s="38">
        <v>68773</v>
      </c>
      <c r="S1247" s="37">
        <v>2.8943400000000001</v>
      </c>
      <c r="T1247" s="38">
        <v>0</v>
      </c>
      <c r="U1247" s="38">
        <v>0</v>
      </c>
      <c r="V1247" s="38">
        <v>1</v>
      </c>
    </row>
    <row r="1248" spans="1:22" ht="13.5" customHeight="1" x14ac:dyDescent="0.2">
      <c r="A1248" s="32" t="s">
        <v>1244</v>
      </c>
      <c r="B1248" s="32" t="s">
        <v>9162</v>
      </c>
      <c r="C1248" s="32" t="s">
        <v>18182</v>
      </c>
      <c r="D1248" s="37">
        <v>5.7465640000000002</v>
      </c>
      <c r="E1248" s="39">
        <v>614.01</v>
      </c>
      <c r="F1248" s="39">
        <v>2688</v>
      </c>
      <c r="G1248" s="39">
        <v>5111.3500000000004</v>
      </c>
      <c r="H1248" s="38">
        <v>3</v>
      </c>
      <c r="I1248" s="38">
        <v>5336</v>
      </c>
      <c r="J1248" s="37">
        <v>10.596073176999999</v>
      </c>
      <c r="K1248" s="37">
        <v>10.577870654</v>
      </c>
      <c r="L1248" s="37">
        <v>16.359940546000001</v>
      </c>
      <c r="M1248" s="37">
        <v>5.7945838339</v>
      </c>
      <c r="N1248" s="37">
        <v>10.532413645</v>
      </c>
      <c r="O1248" s="37">
        <v>8.9647436801999998</v>
      </c>
      <c r="P1248" s="37">
        <v>5.2</v>
      </c>
      <c r="Q1248" s="37">
        <v>90.836616199999995</v>
      </c>
      <c r="R1248" s="38">
        <v>178801</v>
      </c>
      <c r="S1248" s="37">
        <v>2.8943400000000001</v>
      </c>
      <c r="T1248" s="38">
        <v>2</v>
      </c>
      <c r="U1248" s="38">
        <v>2</v>
      </c>
      <c r="V1248" s="38">
        <v>1</v>
      </c>
    </row>
    <row r="1249" spans="1:22" ht="13.5" customHeight="1" x14ac:dyDescent="0.2">
      <c r="A1249" s="32" t="s">
        <v>1245</v>
      </c>
      <c r="B1249" s="32" t="s">
        <v>9163</v>
      </c>
      <c r="C1249" s="32" t="s">
        <v>18182</v>
      </c>
      <c r="D1249" s="37">
        <v>3.4170120000000002</v>
      </c>
      <c r="E1249" s="39">
        <v>326.01</v>
      </c>
      <c r="F1249" s="39">
        <v>1360</v>
      </c>
      <c r="G1249" s="39">
        <v>2710.4</v>
      </c>
      <c r="H1249" s="38">
        <v>1</v>
      </c>
      <c r="I1249" s="38">
        <v>2809</v>
      </c>
      <c r="J1249" s="37">
        <v>7.8148432148999998</v>
      </c>
      <c r="K1249" s="37">
        <v>4.7774987062000003</v>
      </c>
      <c r="L1249" s="37">
        <v>19.216931030000001</v>
      </c>
      <c r="M1249" s="37">
        <v>8.3699138216000009</v>
      </c>
      <c r="N1249" s="37">
        <v>11.710330018000001</v>
      </c>
      <c r="O1249" s="37">
        <v>6.5907987539999997</v>
      </c>
      <c r="P1249" s="37">
        <v>5.2</v>
      </c>
      <c r="Q1249" s="37" t="s">
        <v>15680</v>
      </c>
      <c r="R1249" s="38">
        <v>39614</v>
      </c>
      <c r="S1249" s="37">
        <v>2.8943400000000001</v>
      </c>
      <c r="T1249" s="38">
        <v>0</v>
      </c>
      <c r="U1249" s="38">
        <v>1</v>
      </c>
      <c r="V1249" s="38">
        <v>1</v>
      </c>
    </row>
    <row r="1250" spans="1:22" ht="13.5" customHeight="1" x14ac:dyDescent="0.2">
      <c r="A1250" s="32" t="s">
        <v>1246</v>
      </c>
      <c r="B1250" s="32" t="s">
        <v>9164</v>
      </c>
      <c r="C1250" s="32" t="s">
        <v>18183</v>
      </c>
      <c r="D1250" s="37">
        <v>4.1069589999999998</v>
      </c>
      <c r="E1250" s="39">
        <v>820.01</v>
      </c>
      <c r="F1250" s="39">
        <v>2728</v>
      </c>
      <c r="G1250" s="39">
        <v>4011.84</v>
      </c>
      <c r="H1250" s="38">
        <v>2</v>
      </c>
      <c r="I1250" s="38">
        <v>5529</v>
      </c>
      <c r="J1250" s="37">
        <v>17.151471478000001</v>
      </c>
      <c r="K1250" s="37">
        <v>27.666333464000001</v>
      </c>
      <c r="L1250" s="37">
        <v>21.282082459000002</v>
      </c>
      <c r="M1250" s="37">
        <v>7.3844460258</v>
      </c>
      <c r="N1250" s="37">
        <v>51.999397711999997</v>
      </c>
      <c r="O1250" s="37">
        <v>28.681332596000001</v>
      </c>
      <c r="P1250" s="37">
        <v>13.3</v>
      </c>
      <c r="Q1250" s="37">
        <v>83.051824199999999</v>
      </c>
      <c r="R1250" s="38">
        <v>112649</v>
      </c>
      <c r="S1250" s="37">
        <v>3.0672899999999998</v>
      </c>
      <c r="T1250" s="38">
        <v>0</v>
      </c>
      <c r="U1250" s="38">
        <v>2</v>
      </c>
      <c r="V1250" s="38">
        <v>0</v>
      </c>
    </row>
    <row r="1251" spans="1:22" ht="13.5" customHeight="1" x14ac:dyDescent="0.2">
      <c r="A1251" s="32" t="s">
        <v>1247</v>
      </c>
      <c r="B1251" s="32" t="s">
        <v>9165</v>
      </c>
      <c r="C1251" s="32" t="s">
        <v>18182</v>
      </c>
      <c r="D1251" s="37">
        <v>2.3949880000000001</v>
      </c>
      <c r="E1251" s="39">
        <v>396</v>
      </c>
      <c r="F1251" s="39">
        <v>946</v>
      </c>
      <c r="G1251" s="39">
        <v>1812.7</v>
      </c>
      <c r="H1251" s="38">
        <v>1</v>
      </c>
      <c r="I1251" s="38">
        <v>1941</v>
      </c>
      <c r="J1251" s="37">
        <v>22.477699217000001</v>
      </c>
      <c r="K1251" s="37">
        <v>19.112115858999999</v>
      </c>
      <c r="L1251" s="37">
        <v>36.225708302000001</v>
      </c>
      <c r="M1251" s="37">
        <v>7.7391768707999997</v>
      </c>
      <c r="N1251" s="37">
        <v>16.333604170000001</v>
      </c>
      <c r="O1251" s="37">
        <v>16.298988087000001</v>
      </c>
      <c r="P1251" s="37">
        <v>5.2</v>
      </c>
      <c r="Q1251" s="37" t="s">
        <v>15680</v>
      </c>
      <c r="R1251" s="38">
        <v>48394</v>
      </c>
      <c r="S1251" s="37">
        <v>2.8943400000000001</v>
      </c>
      <c r="T1251" s="38">
        <v>0</v>
      </c>
      <c r="U1251" s="38">
        <v>1</v>
      </c>
      <c r="V1251" s="38">
        <v>0</v>
      </c>
    </row>
    <row r="1252" spans="1:22" ht="13.5" customHeight="1" x14ac:dyDescent="0.2">
      <c r="A1252" s="32" t="s">
        <v>1248</v>
      </c>
      <c r="B1252" s="32" t="s">
        <v>9166</v>
      </c>
      <c r="C1252" s="32" t="s">
        <v>18183</v>
      </c>
      <c r="D1252" s="37">
        <v>6.7246430000000004</v>
      </c>
      <c r="E1252" s="39">
        <v>704.01</v>
      </c>
      <c r="F1252" s="39">
        <v>3871</v>
      </c>
      <c r="G1252" s="39">
        <v>531.37</v>
      </c>
      <c r="H1252" s="38">
        <v>5</v>
      </c>
      <c r="I1252" s="38">
        <v>7780</v>
      </c>
      <c r="J1252" s="37">
        <v>60.305389173000002</v>
      </c>
      <c r="K1252" s="37">
        <v>36.262329973999996</v>
      </c>
      <c r="L1252" s="37">
        <v>44.022953260999998</v>
      </c>
      <c r="M1252" s="37">
        <v>9.1885537294000006</v>
      </c>
      <c r="N1252" s="37">
        <v>28.963649319999998</v>
      </c>
      <c r="O1252" s="37">
        <v>32.744117264000003</v>
      </c>
      <c r="P1252" s="37">
        <v>13.3</v>
      </c>
      <c r="Q1252" s="37">
        <v>58.238687300000002</v>
      </c>
      <c r="R1252" s="38">
        <v>305209</v>
      </c>
      <c r="S1252" s="37">
        <v>3.0672899999999998</v>
      </c>
      <c r="T1252" s="38">
        <v>0</v>
      </c>
      <c r="U1252" s="38">
        <v>4</v>
      </c>
      <c r="V1252" s="38">
        <v>1</v>
      </c>
    </row>
    <row r="1253" spans="1:22" ht="13.5" customHeight="1" x14ac:dyDescent="0.2">
      <c r="A1253" s="32" t="s">
        <v>1249</v>
      </c>
      <c r="B1253" s="32" t="s">
        <v>9167</v>
      </c>
      <c r="C1253" s="32" t="s">
        <v>18183</v>
      </c>
      <c r="D1253" s="37">
        <v>4.0577019999999999</v>
      </c>
      <c r="E1253" s="39">
        <v>527</v>
      </c>
      <c r="F1253" s="39">
        <v>4521</v>
      </c>
      <c r="G1253" s="39">
        <v>626.91</v>
      </c>
      <c r="H1253" s="38">
        <v>7</v>
      </c>
      <c r="I1253" s="38">
        <v>9329</v>
      </c>
      <c r="J1253" s="37">
        <v>64.186455553000002</v>
      </c>
      <c r="K1253" s="37">
        <v>36.157507066999997</v>
      </c>
      <c r="L1253" s="37">
        <v>47.732987371999997</v>
      </c>
      <c r="M1253" s="37">
        <v>8.5281002586000003</v>
      </c>
      <c r="N1253" s="37">
        <v>24.957506116000001</v>
      </c>
      <c r="O1253" s="37">
        <v>32.882796126000002</v>
      </c>
      <c r="P1253" s="37">
        <v>13.3</v>
      </c>
      <c r="Q1253" s="37">
        <v>86.806333100000003</v>
      </c>
      <c r="R1253" s="38">
        <v>463369</v>
      </c>
      <c r="S1253" s="37">
        <v>3.0672899999999998</v>
      </c>
      <c r="T1253" s="38">
        <v>3</v>
      </c>
      <c r="U1253" s="38">
        <v>2</v>
      </c>
      <c r="V1253" s="38">
        <v>0</v>
      </c>
    </row>
    <row r="1254" spans="1:22" ht="13.5" customHeight="1" x14ac:dyDescent="0.2">
      <c r="A1254" s="32" t="s">
        <v>1250</v>
      </c>
      <c r="B1254" s="32" t="s">
        <v>9168</v>
      </c>
      <c r="C1254" s="32" t="s">
        <v>18182</v>
      </c>
      <c r="D1254" s="37">
        <v>9.6801159999999999</v>
      </c>
      <c r="E1254" s="39">
        <v>436</v>
      </c>
      <c r="F1254" s="39">
        <v>1409</v>
      </c>
      <c r="G1254" s="39">
        <v>2694.64</v>
      </c>
      <c r="H1254" s="38">
        <v>3</v>
      </c>
      <c r="I1254" s="38">
        <v>2766</v>
      </c>
      <c r="J1254" s="37">
        <v>13.644566119</v>
      </c>
      <c r="K1254" s="37">
        <v>15.027445506999999</v>
      </c>
      <c r="L1254" s="37">
        <v>27.989315378000001</v>
      </c>
      <c r="M1254" s="37">
        <v>4.4997624867999999</v>
      </c>
      <c r="N1254" s="37">
        <v>16.204777236999998</v>
      </c>
      <c r="O1254" s="37">
        <v>8.6795828649000004</v>
      </c>
      <c r="P1254" s="37">
        <v>5.2</v>
      </c>
      <c r="Q1254" s="37" t="s">
        <v>15680</v>
      </c>
      <c r="R1254" s="38">
        <v>84113</v>
      </c>
      <c r="S1254" s="37">
        <v>2.8943400000000001</v>
      </c>
      <c r="T1254" s="38">
        <v>1</v>
      </c>
      <c r="U1254" s="38">
        <v>3</v>
      </c>
      <c r="V1254" s="38">
        <v>0</v>
      </c>
    </row>
    <row r="1255" spans="1:22" ht="13.5" customHeight="1" x14ac:dyDescent="0.2">
      <c r="A1255" s="32" t="s">
        <v>1251</v>
      </c>
      <c r="B1255" s="32" t="s">
        <v>9169</v>
      </c>
      <c r="C1255" s="32" t="s">
        <v>18182</v>
      </c>
      <c r="D1255" s="37">
        <v>3.813761</v>
      </c>
      <c r="E1255" s="39">
        <v>674.01</v>
      </c>
      <c r="F1255" s="39">
        <v>1469</v>
      </c>
      <c r="G1255" s="39" t="s">
        <v>15680</v>
      </c>
      <c r="H1255" s="38">
        <v>10</v>
      </c>
      <c r="I1255" s="38">
        <v>2994</v>
      </c>
      <c r="J1255" s="37" t="s">
        <v>15680</v>
      </c>
      <c r="K1255" s="37" t="s">
        <v>15680</v>
      </c>
      <c r="L1255" s="37" t="s">
        <v>15680</v>
      </c>
      <c r="M1255" s="37" t="s">
        <v>15680</v>
      </c>
      <c r="N1255" s="37" t="s">
        <v>15680</v>
      </c>
      <c r="O1255" s="37" t="s">
        <v>15680</v>
      </c>
      <c r="P1255" s="37" t="s">
        <v>15680</v>
      </c>
      <c r="Q1255" s="37">
        <v>89.274534200000005</v>
      </c>
      <c r="R1255" s="38">
        <v>64581</v>
      </c>
      <c r="S1255" s="37">
        <v>2.8943400000000001</v>
      </c>
      <c r="T1255" s="38">
        <v>7</v>
      </c>
      <c r="U1255" s="38">
        <v>9</v>
      </c>
      <c r="V1255" s="38">
        <v>2</v>
      </c>
    </row>
    <row r="1256" spans="1:22" ht="13.5" customHeight="1" x14ac:dyDescent="0.2">
      <c r="A1256" s="32" t="s">
        <v>1252</v>
      </c>
      <c r="B1256" s="32" t="s">
        <v>9170</v>
      </c>
      <c r="C1256" s="32" t="s">
        <v>18182</v>
      </c>
      <c r="D1256" s="37">
        <v>7.0903840000000002</v>
      </c>
      <c r="E1256" s="39">
        <v>586</v>
      </c>
      <c r="F1256" s="39">
        <v>1793</v>
      </c>
      <c r="G1256" s="39">
        <v>3360.61</v>
      </c>
      <c r="H1256" s="38">
        <v>2</v>
      </c>
      <c r="I1256" s="38">
        <v>3501</v>
      </c>
      <c r="J1256" s="37">
        <v>5.4602321873999999</v>
      </c>
      <c r="K1256" s="37">
        <v>7.7193090196999998</v>
      </c>
      <c r="L1256" s="37">
        <v>12.61742037</v>
      </c>
      <c r="M1256" s="37">
        <v>26.394142062</v>
      </c>
      <c r="N1256" s="37">
        <v>7.3984652615000002</v>
      </c>
      <c r="O1256" s="37">
        <v>2.7928080123000001</v>
      </c>
      <c r="P1256" s="37">
        <v>5.2</v>
      </c>
      <c r="Q1256" s="37">
        <v>96.463682700000007</v>
      </c>
      <c r="R1256" s="38">
        <v>157480</v>
      </c>
      <c r="S1256" s="37">
        <v>2.8943400000000001</v>
      </c>
      <c r="T1256" s="38">
        <v>1</v>
      </c>
      <c r="U1256" s="38">
        <v>2</v>
      </c>
      <c r="V1256" s="38">
        <v>1</v>
      </c>
    </row>
    <row r="1257" spans="1:22" ht="13.5" customHeight="1" x14ac:dyDescent="0.2">
      <c r="A1257" s="32" t="s">
        <v>1253</v>
      </c>
      <c r="B1257" s="32" t="s">
        <v>9171</v>
      </c>
      <c r="C1257" s="32" t="s">
        <v>18183</v>
      </c>
      <c r="D1257" s="37">
        <v>2.8735629999999999</v>
      </c>
      <c r="E1257" s="39">
        <v>478.99</v>
      </c>
      <c r="F1257" s="39">
        <v>1618</v>
      </c>
      <c r="G1257" s="39">
        <v>336.43</v>
      </c>
      <c r="H1257" s="38">
        <v>1</v>
      </c>
      <c r="I1257" s="38">
        <v>3426</v>
      </c>
      <c r="J1257" s="37">
        <v>39.702643008000003</v>
      </c>
      <c r="K1257" s="37">
        <v>30.478633404</v>
      </c>
      <c r="L1257" s="37">
        <v>33.319596390000001</v>
      </c>
      <c r="M1257" s="37">
        <v>9.6341211490000003</v>
      </c>
      <c r="N1257" s="37">
        <v>32.525307605000002</v>
      </c>
      <c r="O1257" s="37">
        <v>29.571268753999998</v>
      </c>
      <c r="P1257" s="37">
        <v>13.3</v>
      </c>
      <c r="Q1257" s="37">
        <v>66.982515000000006</v>
      </c>
      <c r="R1257" s="38">
        <v>63772</v>
      </c>
      <c r="S1257" s="37">
        <v>3.0672899999999998</v>
      </c>
      <c r="T1257" s="38">
        <v>0</v>
      </c>
      <c r="U1257" s="38">
        <v>0</v>
      </c>
      <c r="V1257" s="38">
        <v>1</v>
      </c>
    </row>
    <row r="1258" spans="1:22" ht="13.5" customHeight="1" x14ac:dyDescent="0.2">
      <c r="A1258" s="32" t="s">
        <v>1254</v>
      </c>
      <c r="B1258" s="32" t="s">
        <v>9102</v>
      </c>
      <c r="C1258" s="32" t="s">
        <v>18183</v>
      </c>
      <c r="D1258" s="37">
        <v>8.2405910000000002</v>
      </c>
      <c r="E1258" s="39">
        <v>134</v>
      </c>
      <c r="F1258" s="39">
        <v>605</v>
      </c>
      <c r="G1258" s="39">
        <v>1161.82</v>
      </c>
      <c r="H1258" s="38">
        <v>3</v>
      </c>
      <c r="I1258" s="38">
        <v>1428</v>
      </c>
      <c r="J1258" s="37">
        <v>89.302595057000005</v>
      </c>
      <c r="K1258" s="37">
        <v>66.439906921000002</v>
      </c>
      <c r="L1258" s="37">
        <v>99.319683002000005</v>
      </c>
      <c r="M1258" s="37">
        <v>14.7269772</v>
      </c>
      <c r="N1258" s="37">
        <v>91.978808229999999</v>
      </c>
      <c r="O1258" s="37">
        <v>14.406372544</v>
      </c>
      <c r="P1258" s="37">
        <v>13.3</v>
      </c>
      <c r="Q1258" s="37" t="s">
        <v>15680</v>
      </c>
      <c r="R1258" s="38">
        <v>45138</v>
      </c>
      <c r="S1258" s="37">
        <v>3.0672899999999998</v>
      </c>
      <c r="T1258" s="38">
        <v>1</v>
      </c>
      <c r="U1258" s="38">
        <v>2</v>
      </c>
      <c r="V1258" s="38">
        <v>0</v>
      </c>
    </row>
    <row r="1259" spans="1:22" ht="13.5" customHeight="1" x14ac:dyDescent="0.2">
      <c r="A1259" s="32" t="s">
        <v>1255</v>
      </c>
      <c r="B1259" s="32" t="s">
        <v>9172</v>
      </c>
      <c r="C1259" s="32" t="s">
        <v>18182</v>
      </c>
      <c r="D1259" s="37">
        <v>8.064012</v>
      </c>
      <c r="E1259" s="39">
        <v>372.99</v>
      </c>
      <c r="F1259" s="39">
        <v>962</v>
      </c>
      <c r="G1259" s="39">
        <v>1876.52</v>
      </c>
      <c r="H1259" s="38">
        <v>4</v>
      </c>
      <c r="I1259" s="38">
        <v>1908</v>
      </c>
      <c r="J1259" s="37">
        <v>7.6413140347999997</v>
      </c>
      <c r="K1259" s="37">
        <v>10.328122713999999</v>
      </c>
      <c r="L1259" s="37">
        <v>20.191265896000001</v>
      </c>
      <c r="M1259" s="37">
        <v>10.508777801999999</v>
      </c>
      <c r="N1259" s="37">
        <v>15.728530498</v>
      </c>
      <c r="O1259" s="37">
        <v>1.2029193333999999</v>
      </c>
      <c r="P1259" s="37">
        <v>5.2</v>
      </c>
      <c r="Q1259" s="37" t="s">
        <v>15680</v>
      </c>
      <c r="R1259" s="38">
        <v>48784</v>
      </c>
      <c r="S1259" s="37">
        <v>2.8943400000000001</v>
      </c>
      <c r="T1259" s="38">
        <v>0</v>
      </c>
      <c r="U1259" s="38">
        <v>3</v>
      </c>
      <c r="V1259" s="38">
        <v>1</v>
      </c>
    </row>
    <row r="1260" spans="1:22" ht="13.5" customHeight="1" x14ac:dyDescent="0.2">
      <c r="A1260" s="32" t="s">
        <v>1256</v>
      </c>
      <c r="B1260" s="32" t="s">
        <v>9173</v>
      </c>
      <c r="C1260" s="32" t="s">
        <v>18182</v>
      </c>
      <c r="D1260" s="37">
        <v>12.65605</v>
      </c>
      <c r="E1260" s="39">
        <v>424</v>
      </c>
      <c r="F1260" s="39">
        <v>1076</v>
      </c>
      <c r="G1260" s="39">
        <v>2090.2600000000002</v>
      </c>
      <c r="H1260" s="38">
        <v>1</v>
      </c>
      <c r="I1260" s="38">
        <v>2141</v>
      </c>
      <c r="J1260" s="37">
        <v>12.757427972</v>
      </c>
      <c r="K1260" s="37">
        <v>14.089126683</v>
      </c>
      <c r="L1260" s="37">
        <v>26.107738063999999</v>
      </c>
      <c r="M1260" s="37">
        <v>8.1503051735999996</v>
      </c>
      <c r="N1260" s="37">
        <v>12.587747370000001</v>
      </c>
      <c r="O1260" s="37">
        <v>8.6721970680999991</v>
      </c>
      <c r="P1260" s="37">
        <v>5.2</v>
      </c>
      <c r="Q1260" s="37" t="s">
        <v>15680</v>
      </c>
      <c r="R1260" s="38">
        <v>82301</v>
      </c>
      <c r="S1260" s="37">
        <v>2.8943400000000001</v>
      </c>
      <c r="T1260" s="38">
        <v>0</v>
      </c>
      <c r="U1260" s="38">
        <v>1</v>
      </c>
      <c r="V1260" s="38">
        <v>0</v>
      </c>
    </row>
    <row r="1261" spans="1:22" ht="13.5" customHeight="1" x14ac:dyDescent="0.2">
      <c r="A1261" s="32" t="s">
        <v>1257</v>
      </c>
      <c r="B1261" s="32" t="s">
        <v>9174</v>
      </c>
      <c r="C1261" s="32" t="s">
        <v>18182</v>
      </c>
      <c r="D1261" s="37">
        <v>12.16647</v>
      </c>
      <c r="E1261" s="39">
        <v>260</v>
      </c>
      <c r="F1261" s="39">
        <v>725</v>
      </c>
      <c r="G1261" s="39">
        <v>1415.44</v>
      </c>
      <c r="H1261" s="38">
        <v>1</v>
      </c>
      <c r="I1261" s="38">
        <v>1484</v>
      </c>
      <c r="J1261" s="37">
        <v>6.9102101138999998</v>
      </c>
      <c r="K1261" s="37">
        <v>8.0764911925000007</v>
      </c>
      <c r="L1261" s="37">
        <v>21.251430981999999</v>
      </c>
      <c r="M1261" s="37">
        <v>1.4553869259000001</v>
      </c>
      <c r="N1261" s="37">
        <v>8.4090479611000006</v>
      </c>
      <c r="O1261" s="37">
        <v>1.1004475767999999</v>
      </c>
      <c r="P1261" s="37">
        <v>5.2</v>
      </c>
      <c r="Q1261" s="37" t="s">
        <v>15680</v>
      </c>
      <c r="R1261" s="38">
        <v>31362</v>
      </c>
      <c r="S1261" s="37">
        <v>2.8943400000000001</v>
      </c>
      <c r="T1261" s="38">
        <v>0</v>
      </c>
      <c r="U1261" s="38">
        <v>0</v>
      </c>
      <c r="V1261" s="38">
        <v>1</v>
      </c>
    </row>
    <row r="1262" spans="1:22" ht="13.5" customHeight="1" x14ac:dyDescent="0.2">
      <c r="A1262" s="32" t="s">
        <v>1258</v>
      </c>
      <c r="B1262" s="32" t="s">
        <v>9175</v>
      </c>
      <c r="C1262" s="32" t="s">
        <v>18183</v>
      </c>
      <c r="D1262" s="37">
        <v>2.6105800000000001</v>
      </c>
      <c r="E1262" s="39">
        <v>154.01</v>
      </c>
      <c r="F1262" s="39">
        <v>1239</v>
      </c>
      <c r="G1262" s="39">
        <v>133.11000000000001</v>
      </c>
      <c r="H1262" s="38">
        <v>2</v>
      </c>
      <c r="I1262" s="38">
        <v>2779</v>
      </c>
      <c r="J1262" s="37">
        <v>61.447915174999999</v>
      </c>
      <c r="K1262" s="37">
        <v>30.43483672</v>
      </c>
      <c r="L1262" s="37">
        <v>48.036130522999997</v>
      </c>
      <c r="M1262" s="37">
        <v>7.4232258990000002</v>
      </c>
      <c r="N1262" s="37">
        <v>15.871711865</v>
      </c>
      <c r="O1262" s="37">
        <v>29.270538982000001</v>
      </c>
      <c r="P1262" s="37">
        <v>13.3</v>
      </c>
      <c r="Q1262" s="37" t="s">
        <v>15680</v>
      </c>
      <c r="R1262" s="38">
        <v>59153</v>
      </c>
      <c r="S1262" s="37">
        <v>3.0672899999999998</v>
      </c>
      <c r="T1262" s="38">
        <v>0</v>
      </c>
      <c r="U1262" s="38">
        <v>0</v>
      </c>
      <c r="V1262" s="38">
        <v>1</v>
      </c>
    </row>
    <row r="1263" spans="1:22" ht="13.5" customHeight="1" x14ac:dyDescent="0.2">
      <c r="A1263" s="32" t="s">
        <v>1259</v>
      </c>
      <c r="B1263" s="32" t="s">
        <v>9176</v>
      </c>
      <c r="C1263" s="32" t="s">
        <v>18183</v>
      </c>
      <c r="D1263" s="37">
        <v>4.6999810000000002</v>
      </c>
      <c r="E1263" s="39">
        <v>701.01</v>
      </c>
      <c r="F1263" s="39">
        <v>2811</v>
      </c>
      <c r="G1263" s="39">
        <v>2614.9499999999998</v>
      </c>
      <c r="H1263" s="38">
        <v>2</v>
      </c>
      <c r="I1263" s="38">
        <v>6124</v>
      </c>
      <c r="J1263" s="37">
        <v>40.878225815999997</v>
      </c>
      <c r="K1263" s="37">
        <v>45.047714673999998</v>
      </c>
      <c r="L1263" s="37">
        <v>21.577848624000001</v>
      </c>
      <c r="M1263" s="37">
        <v>9.5514274515000004</v>
      </c>
      <c r="N1263" s="37">
        <v>40.978592751000001</v>
      </c>
      <c r="O1263" s="37">
        <v>37.642887254000001</v>
      </c>
      <c r="P1263" s="37">
        <v>13.3</v>
      </c>
      <c r="Q1263" s="37">
        <v>59.423843400000003</v>
      </c>
      <c r="R1263" s="38">
        <v>235914</v>
      </c>
      <c r="S1263" s="37">
        <v>3.0672899999999998</v>
      </c>
      <c r="T1263" s="38">
        <v>0</v>
      </c>
      <c r="U1263" s="38">
        <v>0</v>
      </c>
      <c r="V1263" s="38">
        <v>2</v>
      </c>
    </row>
    <row r="1264" spans="1:22" ht="13.5" customHeight="1" x14ac:dyDescent="0.2">
      <c r="A1264" s="32" t="s">
        <v>1260</v>
      </c>
      <c r="B1264" s="32" t="s">
        <v>9177</v>
      </c>
      <c r="C1264" s="32" t="s">
        <v>18183</v>
      </c>
      <c r="D1264" s="37">
        <v>6.1959600000000004</v>
      </c>
      <c r="E1264" s="39">
        <v>164</v>
      </c>
      <c r="F1264" s="39">
        <v>1603</v>
      </c>
      <c r="G1264" s="39">
        <v>1814.38</v>
      </c>
      <c r="H1264" s="38">
        <v>3</v>
      </c>
      <c r="I1264" s="38">
        <v>3566</v>
      </c>
      <c r="J1264" s="37">
        <v>20.886929716000001</v>
      </c>
      <c r="K1264" s="37">
        <v>53.651795211</v>
      </c>
      <c r="L1264" s="37">
        <v>28.909760650999999</v>
      </c>
      <c r="M1264" s="37">
        <v>20.443164937999999</v>
      </c>
      <c r="N1264" s="37">
        <v>34.783074347000003</v>
      </c>
      <c r="O1264" s="37">
        <v>35.068140986000003</v>
      </c>
      <c r="P1264" s="37">
        <v>13.3</v>
      </c>
      <c r="Q1264" s="37">
        <v>69.362139900000003</v>
      </c>
      <c r="R1264" s="38">
        <v>85576</v>
      </c>
      <c r="S1264" s="37">
        <v>3.0672899999999998</v>
      </c>
      <c r="T1264" s="38">
        <v>0</v>
      </c>
      <c r="U1264" s="38">
        <v>3</v>
      </c>
      <c r="V1264" s="38">
        <v>0</v>
      </c>
    </row>
    <row r="1265" spans="1:22" ht="13.5" customHeight="1" x14ac:dyDescent="0.2">
      <c r="A1265" s="32" t="s">
        <v>1261</v>
      </c>
      <c r="B1265" s="32" t="s">
        <v>9178</v>
      </c>
      <c r="C1265" s="32" t="s">
        <v>18182</v>
      </c>
      <c r="D1265" s="37">
        <v>7.7323019999999998</v>
      </c>
      <c r="E1265" s="39">
        <v>655.99</v>
      </c>
      <c r="F1265" s="39">
        <v>1354</v>
      </c>
      <c r="G1265" s="39">
        <v>2650.45</v>
      </c>
      <c r="H1265" s="38">
        <v>3</v>
      </c>
      <c r="I1265" s="38">
        <v>2724</v>
      </c>
      <c r="J1265" s="37">
        <v>10.218348984</v>
      </c>
      <c r="K1265" s="37">
        <v>14.758286822000001</v>
      </c>
      <c r="L1265" s="37">
        <v>11.226153714000001</v>
      </c>
      <c r="M1265" s="37">
        <v>17.222283958999999</v>
      </c>
      <c r="N1265" s="37">
        <v>12.935259012</v>
      </c>
      <c r="O1265" s="37">
        <v>4.1384799357000004</v>
      </c>
      <c r="P1265" s="37">
        <v>5.2</v>
      </c>
      <c r="Q1265" s="37" t="s">
        <v>15680</v>
      </c>
      <c r="R1265" s="38">
        <v>101248</v>
      </c>
      <c r="S1265" s="37">
        <v>2.8943400000000001</v>
      </c>
      <c r="T1265" s="38">
        <v>1</v>
      </c>
      <c r="U1265" s="38">
        <v>2</v>
      </c>
      <c r="V1265" s="38">
        <v>0</v>
      </c>
    </row>
    <row r="1266" spans="1:22" ht="13.5" customHeight="1" x14ac:dyDescent="0.2">
      <c r="A1266" s="32" t="s">
        <v>1262</v>
      </c>
      <c r="B1266" s="32" t="s">
        <v>9179</v>
      </c>
      <c r="C1266" s="32" t="s">
        <v>18183</v>
      </c>
      <c r="D1266" s="37">
        <v>5.5838089999999996</v>
      </c>
      <c r="E1266" s="39">
        <v>724.99</v>
      </c>
      <c r="F1266" s="39">
        <v>3088</v>
      </c>
      <c r="G1266" s="39">
        <v>1184.72</v>
      </c>
      <c r="H1266" s="38">
        <v>4</v>
      </c>
      <c r="I1266" s="38">
        <v>6349</v>
      </c>
      <c r="J1266" s="37">
        <v>60.414716671000001</v>
      </c>
      <c r="K1266" s="37">
        <v>41.496225111000001</v>
      </c>
      <c r="L1266" s="37">
        <v>37.688352969999997</v>
      </c>
      <c r="M1266" s="37">
        <v>7.4338998788000001</v>
      </c>
      <c r="N1266" s="37">
        <v>41.759703635000001</v>
      </c>
      <c r="O1266" s="37">
        <v>38.345218225000004</v>
      </c>
      <c r="P1266" s="37">
        <v>8.0637490318000005</v>
      </c>
      <c r="Q1266" s="37">
        <v>72.324314700000002</v>
      </c>
      <c r="R1266" s="38">
        <v>205727</v>
      </c>
      <c r="S1266" s="37">
        <v>3.0672899999999998</v>
      </c>
      <c r="T1266" s="38">
        <v>1</v>
      </c>
      <c r="U1266" s="38">
        <v>2</v>
      </c>
      <c r="V1266" s="38">
        <v>1</v>
      </c>
    </row>
    <row r="1267" spans="1:22" ht="13.5" customHeight="1" x14ac:dyDescent="0.2">
      <c r="A1267" s="32" t="s">
        <v>1263</v>
      </c>
      <c r="B1267" s="32" t="s">
        <v>9180</v>
      </c>
      <c r="C1267" s="32" t="s">
        <v>18183</v>
      </c>
      <c r="D1267" s="37">
        <v>11.667809999999999</v>
      </c>
      <c r="E1267" s="39">
        <v>433.01</v>
      </c>
      <c r="F1267" s="39">
        <v>1546</v>
      </c>
      <c r="G1267" s="39">
        <v>2707.8</v>
      </c>
      <c r="H1267" s="38">
        <v>2</v>
      </c>
      <c r="I1267" s="38">
        <v>3083</v>
      </c>
      <c r="J1267" s="37">
        <v>20.075007342999999</v>
      </c>
      <c r="K1267" s="37">
        <v>33.066349162000002</v>
      </c>
      <c r="L1267" s="37">
        <v>20.769741104000001</v>
      </c>
      <c r="M1267" s="37">
        <v>9.3791272834000008</v>
      </c>
      <c r="N1267" s="37">
        <v>48.173232241000001</v>
      </c>
      <c r="O1267" s="37">
        <v>24.154944771</v>
      </c>
      <c r="P1267" s="37">
        <v>13.060116731999999</v>
      </c>
      <c r="Q1267" s="37">
        <v>69.207208199999997</v>
      </c>
      <c r="R1267" s="38">
        <v>85381</v>
      </c>
      <c r="S1267" s="37">
        <v>3.0672899999999998</v>
      </c>
      <c r="T1267" s="38">
        <v>1</v>
      </c>
      <c r="U1267" s="38">
        <v>2</v>
      </c>
      <c r="V1267" s="38">
        <v>0</v>
      </c>
    </row>
    <row r="1268" spans="1:22" ht="13.5" customHeight="1" x14ac:dyDescent="0.2">
      <c r="A1268" s="32" t="s">
        <v>1264</v>
      </c>
      <c r="B1268" s="32" t="s">
        <v>9181</v>
      </c>
      <c r="C1268" s="32" t="s">
        <v>18183</v>
      </c>
      <c r="D1268" s="37">
        <v>1.7326900000000001</v>
      </c>
      <c r="E1268" s="39">
        <v>312</v>
      </c>
      <c r="F1268" s="39">
        <v>1651</v>
      </c>
      <c r="G1268" s="39">
        <v>272.39</v>
      </c>
      <c r="H1268" s="38">
        <v>2</v>
      </c>
      <c r="I1268" s="38">
        <v>3533</v>
      </c>
      <c r="J1268" s="37">
        <v>45.291305416</v>
      </c>
      <c r="K1268" s="37">
        <v>30.542592225</v>
      </c>
      <c r="L1268" s="37">
        <v>36.636838273999999</v>
      </c>
      <c r="M1268" s="37">
        <v>8.0588057897999992</v>
      </c>
      <c r="N1268" s="37">
        <v>30.873426589000001</v>
      </c>
      <c r="O1268" s="37">
        <v>30.58498153</v>
      </c>
      <c r="P1268" s="37">
        <v>13.3</v>
      </c>
      <c r="Q1268" s="37">
        <v>66.721968500000003</v>
      </c>
      <c r="R1268" s="38">
        <v>67208</v>
      </c>
      <c r="S1268" s="37">
        <v>3.0672899999999998</v>
      </c>
      <c r="T1268" s="38">
        <v>0</v>
      </c>
      <c r="U1268" s="38">
        <v>0</v>
      </c>
      <c r="V1268" s="38">
        <v>1</v>
      </c>
    </row>
    <row r="1269" spans="1:22" ht="13.5" customHeight="1" x14ac:dyDescent="0.2">
      <c r="A1269" s="32" t="s">
        <v>1265</v>
      </c>
      <c r="B1269" s="32" t="s">
        <v>9182</v>
      </c>
      <c r="C1269" s="32" t="s">
        <v>18183</v>
      </c>
      <c r="D1269" s="37">
        <v>3.9141159999999999</v>
      </c>
      <c r="E1269" s="39">
        <v>869.02</v>
      </c>
      <c r="F1269" s="39">
        <v>2328</v>
      </c>
      <c r="G1269" s="39">
        <v>2811.98</v>
      </c>
      <c r="H1269" s="38">
        <v>2</v>
      </c>
      <c r="I1269" s="38">
        <v>4597</v>
      </c>
      <c r="J1269" s="37">
        <v>31.980299466000002</v>
      </c>
      <c r="K1269" s="37">
        <v>30.109695006999999</v>
      </c>
      <c r="L1269" s="37">
        <v>29.435587989999998</v>
      </c>
      <c r="M1269" s="37">
        <v>7.1264889752</v>
      </c>
      <c r="N1269" s="37">
        <v>27.637760008000001</v>
      </c>
      <c r="O1269" s="37">
        <v>14.661627316000001</v>
      </c>
      <c r="P1269" s="37">
        <v>12.888135592999999</v>
      </c>
      <c r="Q1269" s="37">
        <v>84.402565699999997</v>
      </c>
      <c r="R1269" s="38">
        <v>209332</v>
      </c>
      <c r="S1269" s="37">
        <v>3.0672899999999998</v>
      </c>
      <c r="T1269" s="38">
        <v>0</v>
      </c>
      <c r="U1269" s="38">
        <v>2</v>
      </c>
      <c r="V1269" s="38">
        <v>1</v>
      </c>
    </row>
    <row r="1270" spans="1:22" ht="13.5" customHeight="1" x14ac:dyDescent="0.2">
      <c r="A1270" s="32" t="s">
        <v>1266</v>
      </c>
      <c r="B1270" s="32" t="s">
        <v>9183</v>
      </c>
      <c r="C1270" s="32" t="s">
        <v>18182</v>
      </c>
      <c r="D1270" s="37">
        <v>10.3932</v>
      </c>
      <c r="E1270" s="39">
        <v>1020.97</v>
      </c>
      <c r="F1270" s="39">
        <v>3256</v>
      </c>
      <c r="G1270" s="39">
        <v>3652.8</v>
      </c>
      <c r="H1270" s="38">
        <v>3</v>
      </c>
      <c r="I1270" s="38">
        <v>6323</v>
      </c>
      <c r="J1270" s="37">
        <v>17.220149114000002</v>
      </c>
      <c r="K1270" s="37">
        <v>15.761467695</v>
      </c>
      <c r="L1270" s="37">
        <v>24.466633228999999</v>
      </c>
      <c r="M1270" s="37">
        <v>22.117666125</v>
      </c>
      <c r="N1270" s="37">
        <v>18.324746443999999</v>
      </c>
      <c r="O1270" s="37">
        <v>12.319908455</v>
      </c>
      <c r="P1270" s="37">
        <v>8.4879903923000004</v>
      </c>
      <c r="Q1270" s="37">
        <v>81.617953200000002</v>
      </c>
      <c r="R1270" s="38">
        <v>157458</v>
      </c>
      <c r="S1270" s="37">
        <v>2.8943400000000001</v>
      </c>
      <c r="T1270" s="38">
        <v>0</v>
      </c>
      <c r="U1270" s="38">
        <v>3</v>
      </c>
      <c r="V1270" s="38">
        <v>0</v>
      </c>
    </row>
    <row r="1271" spans="1:22" ht="13.5" customHeight="1" x14ac:dyDescent="0.2">
      <c r="A1271" s="32" t="s">
        <v>1267</v>
      </c>
      <c r="B1271" s="32" t="s">
        <v>9184</v>
      </c>
      <c r="C1271" s="32" t="s">
        <v>18183</v>
      </c>
      <c r="D1271" s="37">
        <v>5.3419869999999996</v>
      </c>
      <c r="E1271" s="39">
        <v>392.99</v>
      </c>
      <c r="F1271" s="39">
        <v>1374</v>
      </c>
      <c r="G1271" s="39">
        <v>625.03</v>
      </c>
      <c r="H1271" s="38">
        <v>3</v>
      </c>
      <c r="I1271" s="38">
        <v>2727</v>
      </c>
      <c r="J1271" s="37">
        <v>27.210836158999999</v>
      </c>
      <c r="K1271" s="37">
        <v>28.839153722999999</v>
      </c>
      <c r="L1271" s="37">
        <v>24.954846451000002</v>
      </c>
      <c r="M1271" s="37">
        <v>15.807832232999999</v>
      </c>
      <c r="N1271" s="37">
        <v>22.690065677</v>
      </c>
      <c r="O1271" s="37">
        <v>23.140148049</v>
      </c>
      <c r="P1271" s="37">
        <v>7.2807073955000003</v>
      </c>
      <c r="Q1271" s="37" t="s">
        <v>15680</v>
      </c>
      <c r="R1271" s="38">
        <v>63641</v>
      </c>
      <c r="S1271" s="37">
        <v>3.0672899999999998</v>
      </c>
      <c r="T1271" s="38">
        <v>1</v>
      </c>
      <c r="U1271" s="38">
        <v>2</v>
      </c>
      <c r="V1271" s="38">
        <v>0</v>
      </c>
    </row>
    <row r="1272" spans="1:22" ht="13.5" customHeight="1" x14ac:dyDescent="0.2">
      <c r="A1272" s="32" t="s">
        <v>1268</v>
      </c>
      <c r="B1272" s="32" t="s">
        <v>9185</v>
      </c>
      <c r="C1272" s="32" t="s">
        <v>18154</v>
      </c>
      <c r="D1272" s="37">
        <v>4.7477660000000004</v>
      </c>
      <c r="E1272" s="39">
        <v>1178.03</v>
      </c>
      <c r="F1272" s="39">
        <v>4413</v>
      </c>
      <c r="G1272" s="39">
        <v>8593.19</v>
      </c>
      <c r="H1272" s="38">
        <v>6</v>
      </c>
      <c r="I1272" s="38">
        <v>9169</v>
      </c>
      <c r="J1272" s="37">
        <v>23.873515673</v>
      </c>
      <c r="K1272" s="37">
        <v>41.721078200000001</v>
      </c>
      <c r="L1272" s="37">
        <v>27.120019815999999</v>
      </c>
      <c r="M1272" s="37">
        <v>9.8185247737000001</v>
      </c>
      <c r="N1272" s="37">
        <v>53.694478474999997</v>
      </c>
      <c r="O1272" s="37">
        <v>51.899776567000004</v>
      </c>
      <c r="P1272" s="37">
        <v>8</v>
      </c>
      <c r="Q1272" s="37">
        <v>68.951037099999994</v>
      </c>
      <c r="R1272" s="38">
        <v>148350</v>
      </c>
      <c r="S1272" s="37">
        <v>4.2508600000000003</v>
      </c>
      <c r="T1272" s="38">
        <v>2</v>
      </c>
      <c r="U1272" s="38">
        <v>3</v>
      </c>
      <c r="V1272" s="38">
        <v>1</v>
      </c>
    </row>
    <row r="1273" spans="1:22" ht="13.5" customHeight="1" x14ac:dyDescent="0.2">
      <c r="A1273" s="32" t="s">
        <v>1269</v>
      </c>
      <c r="B1273" s="32" t="s">
        <v>9186</v>
      </c>
      <c r="C1273" s="32" t="s">
        <v>18154</v>
      </c>
      <c r="D1273" s="37">
        <v>8.7892550000000007</v>
      </c>
      <c r="E1273" s="39">
        <v>1824.96</v>
      </c>
      <c r="F1273" s="39">
        <v>4265</v>
      </c>
      <c r="G1273" s="39">
        <v>7664.99</v>
      </c>
      <c r="H1273" s="38">
        <v>4</v>
      </c>
      <c r="I1273" s="38">
        <v>7792</v>
      </c>
      <c r="J1273" s="37">
        <v>8.7553783814999999</v>
      </c>
      <c r="K1273" s="37">
        <v>8.1540102254000004</v>
      </c>
      <c r="L1273" s="37">
        <v>8.2113837337</v>
      </c>
      <c r="M1273" s="37">
        <v>12.434250735999999</v>
      </c>
      <c r="N1273" s="37">
        <v>3.5941824051000002</v>
      </c>
      <c r="O1273" s="37">
        <v>4.4837211890999997</v>
      </c>
      <c r="P1273" s="37">
        <v>8</v>
      </c>
      <c r="Q1273" s="37">
        <v>84.313765799999999</v>
      </c>
      <c r="R1273" s="38">
        <v>205063</v>
      </c>
      <c r="S1273" s="37">
        <v>4.2508600000000003</v>
      </c>
      <c r="T1273" s="38">
        <v>2</v>
      </c>
      <c r="U1273" s="38">
        <v>4</v>
      </c>
      <c r="V1273" s="38">
        <v>1</v>
      </c>
    </row>
    <row r="1274" spans="1:22" ht="13.5" customHeight="1" x14ac:dyDescent="0.2">
      <c r="A1274" s="32" t="s">
        <v>1270</v>
      </c>
      <c r="B1274" s="32" t="s">
        <v>9187</v>
      </c>
      <c r="C1274" s="32" t="s">
        <v>18154</v>
      </c>
      <c r="D1274" s="37">
        <v>7.2407719999999998</v>
      </c>
      <c r="E1274" s="39">
        <v>2870.07</v>
      </c>
      <c r="F1274" s="39">
        <v>7240</v>
      </c>
      <c r="G1274" s="39">
        <v>13868.62</v>
      </c>
      <c r="H1274" s="38">
        <v>6</v>
      </c>
      <c r="I1274" s="38">
        <v>14252</v>
      </c>
      <c r="J1274" s="37">
        <v>14.906149360000001</v>
      </c>
      <c r="K1274" s="37">
        <v>8.5134609390999998</v>
      </c>
      <c r="L1274" s="37">
        <v>23.984692957</v>
      </c>
      <c r="M1274" s="37">
        <v>15.052371056</v>
      </c>
      <c r="N1274" s="37">
        <v>12.123663138</v>
      </c>
      <c r="O1274" s="37">
        <v>8.5815546409000003</v>
      </c>
      <c r="P1274" s="37">
        <v>8</v>
      </c>
      <c r="Q1274" s="37">
        <v>87.678064399999997</v>
      </c>
      <c r="R1274" s="38">
        <v>295568</v>
      </c>
      <c r="S1274" s="37">
        <v>4.2508600000000003</v>
      </c>
      <c r="T1274" s="38">
        <v>3</v>
      </c>
      <c r="U1274" s="38">
        <v>4</v>
      </c>
      <c r="V1274" s="38">
        <v>0</v>
      </c>
    </row>
    <row r="1275" spans="1:22" ht="13.5" customHeight="1" x14ac:dyDescent="0.2">
      <c r="A1275" s="32" t="s">
        <v>1271</v>
      </c>
      <c r="B1275" s="32" t="s">
        <v>9188</v>
      </c>
      <c r="C1275" s="32" t="s">
        <v>18154</v>
      </c>
      <c r="D1275" s="37">
        <v>7.2435289999999997</v>
      </c>
      <c r="E1275" s="39">
        <v>2355.0300000000002</v>
      </c>
      <c r="F1275" s="39">
        <v>5861</v>
      </c>
      <c r="G1275" s="39">
        <v>11343.28</v>
      </c>
      <c r="H1275" s="38">
        <v>7</v>
      </c>
      <c r="I1275" s="38">
        <v>11784</v>
      </c>
      <c r="J1275" s="37">
        <v>21.458463533</v>
      </c>
      <c r="K1275" s="37">
        <v>22.924170681</v>
      </c>
      <c r="L1275" s="37">
        <v>30.608148522</v>
      </c>
      <c r="M1275" s="37">
        <v>22.813932118</v>
      </c>
      <c r="N1275" s="37">
        <v>22.399471959</v>
      </c>
      <c r="O1275" s="37">
        <v>16.216733598000001</v>
      </c>
      <c r="P1275" s="37">
        <v>8</v>
      </c>
      <c r="Q1275" s="37">
        <v>74.307630000000003</v>
      </c>
      <c r="R1275" s="38">
        <v>299526</v>
      </c>
      <c r="S1275" s="37">
        <v>4.2508600000000003</v>
      </c>
      <c r="T1275" s="38">
        <v>3</v>
      </c>
      <c r="U1275" s="38">
        <v>3</v>
      </c>
      <c r="V1275" s="38">
        <v>1</v>
      </c>
    </row>
    <row r="1276" spans="1:22" ht="13.5" customHeight="1" x14ac:dyDescent="0.2">
      <c r="A1276" s="32" t="s">
        <v>1272</v>
      </c>
      <c r="B1276" s="32" t="s">
        <v>9189</v>
      </c>
      <c r="C1276" s="32" t="s">
        <v>18154</v>
      </c>
      <c r="D1276" s="37">
        <v>6.8957839999999999</v>
      </c>
      <c r="E1276" s="39">
        <v>2051</v>
      </c>
      <c r="F1276" s="39">
        <v>3881</v>
      </c>
      <c r="G1276" s="39">
        <v>7532.19</v>
      </c>
      <c r="H1276" s="38">
        <v>3</v>
      </c>
      <c r="I1276" s="38">
        <v>7657</v>
      </c>
      <c r="J1276" s="37">
        <v>20.730010598</v>
      </c>
      <c r="K1276" s="37">
        <v>23.537872575000002</v>
      </c>
      <c r="L1276" s="37">
        <v>23.099774753999998</v>
      </c>
      <c r="M1276" s="37">
        <v>45.696167473000003</v>
      </c>
      <c r="N1276" s="37">
        <v>6.8070309420999999</v>
      </c>
      <c r="O1276" s="37">
        <v>19.490763943000001</v>
      </c>
      <c r="P1276" s="37">
        <v>8</v>
      </c>
      <c r="Q1276" s="37">
        <v>66.421090199999995</v>
      </c>
      <c r="R1276" s="38">
        <v>178202</v>
      </c>
      <c r="S1276" s="37">
        <v>4.2508600000000003</v>
      </c>
      <c r="T1276" s="38">
        <v>0</v>
      </c>
      <c r="U1276" s="38">
        <v>2</v>
      </c>
      <c r="V1276" s="38">
        <v>0</v>
      </c>
    </row>
    <row r="1277" spans="1:22" ht="13.5" customHeight="1" x14ac:dyDescent="0.2">
      <c r="A1277" s="32" t="s">
        <v>1273</v>
      </c>
      <c r="B1277" s="32" t="s">
        <v>9190</v>
      </c>
      <c r="C1277" s="32" t="s">
        <v>18154</v>
      </c>
      <c r="D1277" s="37">
        <v>2.566052</v>
      </c>
      <c r="E1277" s="39">
        <v>968.99</v>
      </c>
      <c r="F1277" s="39">
        <v>1818</v>
      </c>
      <c r="G1277" s="39">
        <v>3728.07</v>
      </c>
      <c r="H1277" s="38">
        <v>2</v>
      </c>
      <c r="I1277" s="38">
        <v>3781</v>
      </c>
      <c r="J1277" s="37">
        <v>21.153739321</v>
      </c>
      <c r="K1277" s="37">
        <v>27.363551114</v>
      </c>
      <c r="L1277" s="37">
        <v>21.660315693000001</v>
      </c>
      <c r="M1277" s="37">
        <v>23.308992998000001</v>
      </c>
      <c r="N1277" s="37">
        <v>8.9437268191000001</v>
      </c>
      <c r="O1277" s="37">
        <v>13.633802643999999</v>
      </c>
      <c r="P1277" s="37">
        <v>8</v>
      </c>
      <c r="Q1277" s="37">
        <v>93.739236300000002</v>
      </c>
      <c r="R1277" s="38">
        <v>115199</v>
      </c>
      <c r="S1277" s="37">
        <v>4.2508600000000003</v>
      </c>
      <c r="T1277" s="38">
        <v>1</v>
      </c>
      <c r="U1277" s="38">
        <v>2</v>
      </c>
      <c r="V1277" s="38">
        <v>2</v>
      </c>
    </row>
    <row r="1278" spans="1:22" ht="13.5" customHeight="1" x14ac:dyDescent="0.2">
      <c r="A1278" s="32" t="s">
        <v>1274</v>
      </c>
      <c r="B1278" s="32" t="s">
        <v>9191</v>
      </c>
      <c r="C1278" s="32" t="s">
        <v>18154</v>
      </c>
      <c r="D1278" s="37">
        <v>6.7580770000000001</v>
      </c>
      <c r="E1278" s="39">
        <v>2597</v>
      </c>
      <c r="F1278" s="39">
        <v>6768</v>
      </c>
      <c r="G1278" s="39">
        <v>12995</v>
      </c>
      <c r="H1278" s="38">
        <v>12</v>
      </c>
      <c r="I1278" s="38">
        <v>13346</v>
      </c>
      <c r="J1278" s="37">
        <v>9.2104820354000001</v>
      </c>
      <c r="K1278" s="37">
        <v>5.4918248645999999</v>
      </c>
      <c r="L1278" s="37">
        <v>11.92569677</v>
      </c>
      <c r="M1278" s="37">
        <v>21.621641786000001</v>
      </c>
      <c r="N1278" s="37">
        <v>8.9793827871000005</v>
      </c>
      <c r="O1278" s="37">
        <v>8.0453495974999996</v>
      </c>
      <c r="P1278" s="37">
        <v>7.4353193904000001</v>
      </c>
      <c r="Q1278" s="37">
        <v>92.835922400000001</v>
      </c>
      <c r="R1278" s="38">
        <v>436305</v>
      </c>
      <c r="S1278" s="37">
        <v>4.2508600000000003</v>
      </c>
      <c r="T1278" s="38">
        <v>7</v>
      </c>
      <c r="U1278" s="38">
        <v>11</v>
      </c>
      <c r="V1278" s="38">
        <v>3</v>
      </c>
    </row>
    <row r="1279" spans="1:22" ht="13.5" customHeight="1" x14ac:dyDescent="0.2">
      <c r="A1279" s="32" t="s">
        <v>1275</v>
      </c>
      <c r="B1279" s="32" t="s">
        <v>9192</v>
      </c>
      <c r="C1279" s="32" t="s">
        <v>18154</v>
      </c>
      <c r="D1279" s="37">
        <v>10.971170000000001</v>
      </c>
      <c r="E1279" s="39">
        <v>842.02</v>
      </c>
      <c r="F1279" s="39">
        <v>3097</v>
      </c>
      <c r="G1279" s="39">
        <v>5916.11</v>
      </c>
      <c r="H1279" s="38">
        <v>3</v>
      </c>
      <c r="I1279" s="38">
        <v>6118</v>
      </c>
      <c r="J1279" s="37">
        <v>29.017449444</v>
      </c>
      <c r="K1279" s="37">
        <v>17.174138980999999</v>
      </c>
      <c r="L1279" s="37">
        <v>39.62529859</v>
      </c>
      <c r="M1279" s="37">
        <v>10.851743338</v>
      </c>
      <c r="N1279" s="37">
        <v>25.536295500000001</v>
      </c>
      <c r="O1279" s="37">
        <v>12.339872537</v>
      </c>
      <c r="P1279" s="37">
        <v>8</v>
      </c>
      <c r="Q1279" s="37">
        <v>86.774140099999997</v>
      </c>
      <c r="R1279" s="38">
        <v>152591</v>
      </c>
      <c r="S1279" s="37">
        <v>4.2508600000000003</v>
      </c>
      <c r="T1279" s="38">
        <v>2</v>
      </c>
      <c r="U1279" s="38">
        <v>2</v>
      </c>
      <c r="V1279" s="38">
        <v>1</v>
      </c>
    </row>
    <row r="1280" spans="1:22" ht="13.5" customHeight="1" x14ac:dyDescent="0.2">
      <c r="A1280" s="32" t="s">
        <v>1276</v>
      </c>
      <c r="B1280" s="32" t="s">
        <v>9193</v>
      </c>
      <c r="C1280" s="32" t="s">
        <v>18154</v>
      </c>
      <c r="D1280" s="37">
        <v>8.4036349999999995</v>
      </c>
      <c r="E1280" s="39">
        <v>1344.96</v>
      </c>
      <c r="F1280" s="39">
        <v>4116</v>
      </c>
      <c r="G1280" s="39">
        <v>7625.21</v>
      </c>
      <c r="H1280" s="38">
        <v>5</v>
      </c>
      <c r="I1280" s="38">
        <v>7919</v>
      </c>
      <c r="J1280" s="37">
        <v>37.654736133</v>
      </c>
      <c r="K1280" s="37">
        <v>42.938529782000003</v>
      </c>
      <c r="L1280" s="37">
        <v>37.400453880999997</v>
      </c>
      <c r="M1280" s="37">
        <v>12.459201742999999</v>
      </c>
      <c r="N1280" s="37">
        <v>27.373018922</v>
      </c>
      <c r="O1280" s="37">
        <v>13.141427729</v>
      </c>
      <c r="P1280" s="37">
        <v>8</v>
      </c>
      <c r="Q1280" s="37">
        <v>71.658938399999997</v>
      </c>
      <c r="R1280" s="38">
        <v>236739</v>
      </c>
      <c r="S1280" s="37">
        <v>4.2508600000000003</v>
      </c>
      <c r="T1280" s="38">
        <v>2</v>
      </c>
      <c r="U1280" s="38">
        <v>3</v>
      </c>
      <c r="V1280" s="38">
        <v>1</v>
      </c>
    </row>
    <row r="1281" spans="1:22" ht="13.5" customHeight="1" x14ac:dyDescent="0.2">
      <c r="A1281" s="32" t="s">
        <v>1277</v>
      </c>
      <c r="B1281" s="32" t="s">
        <v>9194</v>
      </c>
      <c r="C1281" s="32" t="s">
        <v>18154</v>
      </c>
      <c r="D1281" s="37">
        <v>5.7522209999999996</v>
      </c>
      <c r="E1281" s="39">
        <v>2071.0100000000002</v>
      </c>
      <c r="F1281" s="39">
        <v>6760</v>
      </c>
      <c r="G1281" s="39">
        <v>12790.35</v>
      </c>
      <c r="H1281" s="38">
        <v>4</v>
      </c>
      <c r="I1281" s="38">
        <v>13333</v>
      </c>
      <c r="J1281" s="37">
        <v>22.060897794999999</v>
      </c>
      <c r="K1281" s="37">
        <v>23.252131640000002</v>
      </c>
      <c r="L1281" s="37">
        <v>30.25823467</v>
      </c>
      <c r="M1281" s="37">
        <v>23.127265990000001</v>
      </c>
      <c r="N1281" s="37">
        <v>23.523156849999999</v>
      </c>
      <c r="O1281" s="37">
        <v>16.405825588999999</v>
      </c>
      <c r="P1281" s="37">
        <v>8</v>
      </c>
      <c r="Q1281" s="37">
        <v>62.344706000000002</v>
      </c>
      <c r="R1281" s="38">
        <v>322182</v>
      </c>
      <c r="S1281" s="37">
        <v>4.2508600000000003</v>
      </c>
      <c r="T1281" s="38">
        <v>1</v>
      </c>
      <c r="U1281" s="38">
        <v>1</v>
      </c>
      <c r="V1281" s="38">
        <v>1</v>
      </c>
    </row>
    <row r="1282" spans="1:22" ht="13.5" customHeight="1" x14ac:dyDescent="0.2">
      <c r="A1282" s="32" t="s">
        <v>1278</v>
      </c>
      <c r="B1282" s="32" t="s">
        <v>9195</v>
      </c>
      <c r="C1282" s="32" t="s">
        <v>18154</v>
      </c>
      <c r="D1282" s="37">
        <v>3.646503</v>
      </c>
      <c r="E1282" s="39">
        <v>1884.03</v>
      </c>
      <c r="F1282" s="39">
        <v>4499</v>
      </c>
      <c r="G1282" s="39">
        <v>8646.98</v>
      </c>
      <c r="H1282" s="38">
        <v>3</v>
      </c>
      <c r="I1282" s="38">
        <v>8801</v>
      </c>
      <c r="J1282" s="37">
        <v>12.614616460000001</v>
      </c>
      <c r="K1282" s="37">
        <v>7.6020081925999996</v>
      </c>
      <c r="L1282" s="37">
        <v>14.752499962</v>
      </c>
      <c r="M1282" s="37">
        <v>16.986078429999999</v>
      </c>
      <c r="N1282" s="37">
        <v>5.6102743111000004</v>
      </c>
      <c r="O1282" s="37">
        <v>7.1682366165999998</v>
      </c>
      <c r="P1282" s="37">
        <v>8</v>
      </c>
      <c r="Q1282" s="37">
        <v>62.093756800000001</v>
      </c>
      <c r="R1282" s="38">
        <v>259463</v>
      </c>
      <c r="S1282" s="37">
        <v>4.2508600000000003</v>
      </c>
      <c r="T1282" s="38">
        <v>1</v>
      </c>
      <c r="U1282" s="38">
        <v>1</v>
      </c>
      <c r="V1282" s="38">
        <v>1</v>
      </c>
    </row>
    <row r="1283" spans="1:22" ht="13.5" customHeight="1" x14ac:dyDescent="0.2">
      <c r="A1283" s="32" t="s">
        <v>1279</v>
      </c>
      <c r="B1283" s="32" t="s">
        <v>9196</v>
      </c>
      <c r="C1283" s="32" t="s">
        <v>18154</v>
      </c>
      <c r="D1283" s="37">
        <v>4.0396619999999999</v>
      </c>
      <c r="E1283" s="39">
        <v>1969.02</v>
      </c>
      <c r="F1283" s="39">
        <v>4159</v>
      </c>
      <c r="G1283" s="39">
        <v>7999.53</v>
      </c>
      <c r="H1283" s="38">
        <v>3</v>
      </c>
      <c r="I1283" s="38">
        <v>8123</v>
      </c>
      <c r="J1283" s="37">
        <v>12.549365392</v>
      </c>
      <c r="K1283" s="37">
        <v>9.2646327701000004</v>
      </c>
      <c r="L1283" s="37">
        <v>16.113303834</v>
      </c>
      <c r="M1283" s="37">
        <v>15.952749266</v>
      </c>
      <c r="N1283" s="37">
        <v>6.4541390930000002</v>
      </c>
      <c r="O1283" s="37">
        <v>5.0620577392000001</v>
      </c>
      <c r="P1283" s="37">
        <v>8</v>
      </c>
      <c r="Q1283" s="37">
        <v>54.875028200000003</v>
      </c>
      <c r="R1283" s="38">
        <v>287241</v>
      </c>
      <c r="S1283" s="37">
        <v>4.2508600000000003</v>
      </c>
      <c r="T1283" s="38">
        <v>2</v>
      </c>
      <c r="U1283" s="38">
        <v>3</v>
      </c>
      <c r="V1283" s="38">
        <v>0</v>
      </c>
    </row>
    <row r="1284" spans="1:22" ht="13.5" customHeight="1" x14ac:dyDescent="0.2">
      <c r="A1284" s="32" t="s">
        <v>1280</v>
      </c>
      <c r="B1284" s="32" t="s">
        <v>9197</v>
      </c>
      <c r="C1284" s="32" t="s">
        <v>18154</v>
      </c>
      <c r="D1284" s="37">
        <v>6.3784939999999999</v>
      </c>
      <c r="E1284" s="39">
        <v>1759.02</v>
      </c>
      <c r="F1284" s="39">
        <v>4591</v>
      </c>
      <c r="G1284" s="39">
        <v>8810.98</v>
      </c>
      <c r="H1284" s="38">
        <v>5</v>
      </c>
      <c r="I1284" s="38">
        <v>9062</v>
      </c>
      <c r="J1284" s="37">
        <v>33.064670112999998</v>
      </c>
      <c r="K1284" s="37">
        <v>42.452167977000002</v>
      </c>
      <c r="L1284" s="37">
        <v>38.004252225000002</v>
      </c>
      <c r="M1284" s="37">
        <v>9.9502213418000007</v>
      </c>
      <c r="N1284" s="37">
        <v>39.783583823000001</v>
      </c>
      <c r="O1284" s="37">
        <v>15.92538665</v>
      </c>
      <c r="P1284" s="37">
        <v>8</v>
      </c>
      <c r="Q1284" s="37">
        <v>84.080836700000006</v>
      </c>
      <c r="R1284" s="38">
        <v>236949</v>
      </c>
      <c r="S1284" s="37">
        <v>4.2508600000000003</v>
      </c>
      <c r="T1284" s="38">
        <v>2</v>
      </c>
      <c r="U1284" s="38">
        <v>4</v>
      </c>
      <c r="V1284" s="38">
        <v>1</v>
      </c>
    </row>
    <row r="1285" spans="1:22" ht="13.5" customHeight="1" x14ac:dyDescent="0.2">
      <c r="A1285" s="32" t="s">
        <v>1281</v>
      </c>
      <c r="B1285" s="32" t="s">
        <v>9198</v>
      </c>
      <c r="C1285" s="32" t="s">
        <v>18154</v>
      </c>
      <c r="D1285" s="37">
        <v>4.6306560000000001</v>
      </c>
      <c r="E1285" s="39">
        <v>2190</v>
      </c>
      <c r="F1285" s="39">
        <v>4344</v>
      </c>
      <c r="G1285" s="39">
        <v>8589.91</v>
      </c>
      <c r="H1285" s="38">
        <v>7</v>
      </c>
      <c r="I1285" s="38">
        <v>8696</v>
      </c>
      <c r="J1285" s="37">
        <v>16.577908394000001</v>
      </c>
      <c r="K1285" s="37">
        <v>13.907170082</v>
      </c>
      <c r="L1285" s="37">
        <v>25.598257872000001</v>
      </c>
      <c r="M1285" s="37">
        <v>35.819021266999997</v>
      </c>
      <c r="N1285" s="37">
        <v>6.9557222423000002</v>
      </c>
      <c r="O1285" s="37">
        <v>8.6951749691</v>
      </c>
      <c r="P1285" s="37">
        <v>8</v>
      </c>
      <c r="Q1285" s="37">
        <v>78.670267300000006</v>
      </c>
      <c r="R1285" s="38">
        <v>250341</v>
      </c>
      <c r="S1285" s="37">
        <v>4.2508600000000003</v>
      </c>
      <c r="T1285" s="38">
        <v>3</v>
      </c>
      <c r="U1285" s="38">
        <v>2</v>
      </c>
      <c r="V1285" s="38">
        <v>0</v>
      </c>
    </row>
    <row r="1286" spans="1:22" ht="13.5" customHeight="1" x14ac:dyDescent="0.2">
      <c r="A1286" s="32" t="s">
        <v>1282</v>
      </c>
      <c r="B1286" s="32" t="s">
        <v>9199</v>
      </c>
      <c r="C1286" s="32" t="s">
        <v>18154</v>
      </c>
      <c r="D1286" s="37">
        <v>8.1082470000000004</v>
      </c>
      <c r="E1286" s="39">
        <v>449.99</v>
      </c>
      <c r="F1286" s="39">
        <v>1091</v>
      </c>
      <c r="G1286" s="39">
        <v>2176.38</v>
      </c>
      <c r="H1286" s="38">
        <v>5</v>
      </c>
      <c r="I1286" s="38">
        <v>2264</v>
      </c>
      <c r="J1286" s="37">
        <v>31.394210898000001</v>
      </c>
      <c r="K1286" s="37">
        <v>53.293050905000001</v>
      </c>
      <c r="L1286" s="37">
        <v>28.484961996999999</v>
      </c>
      <c r="M1286" s="37">
        <v>17.056818926999998</v>
      </c>
      <c r="N1286" s="37">
        <v>33.101331539</v>
      </c>
      <c r="O1286" s="37">
        <v>46.996977557000001</v>
      </c>
      <c r="P1286" s="37">
        <v>8</v>
      </c>
      <c r="Q1286" s="37" t="s">
        <v>15680</v>
      </c>
      <c r="R1286" s="38">
        <v>55066</v>
      </c>
      <c r="S1286" s="37">
        <v>4.2508600000000003</v>
      </c>
      <c r="T1286" s="38">
        <v>3</v>
      </c>
      <c r="U1286" s="38">
        <v>4</v>
      </c>
      <c r="V1286" s="38">
        <v>0</v>
      </c>
    </row>
    <row r="1287" spans="1:22" ht="13.5" customHeight="1" x14ac:dyDescent="0.2">
      <c r="A1287" s="32" t="s">
        <v>1283</v>
      </c>
      <c r="B1287" s="32" t="s">
        <v>9200</v>
      </c>
      <c r="C1287" s="32" t="s">
        <v>18154</v>
      </c>
      <c r="D1287" s="37">
        <v>4.0574329999999996</v>
      </c>
      <c r="E1287" s="39">
        <v>2831.94</v>
      </c>
      <c r="F1287" s="39">
        <v>6747</v>
      </c>
      <c r="G1287" s="39">
        <v>12940.24</v>
      </c>
      <c r="H1287" s="38">
        <v>11</v>
      </c>
      <c r="I1287" s="38">
        <v>13313</v>
      </c>
      <c r="J1287" s="37">
        <v>9.5841752783</v>
      </c>
      <c r="K1287" s="37">
        <v>5.6622514846999996</v>
      </c>
      <c r="L1287" s="37">
        <v>11.556695578999999</v>
      </c>
      <c r="M1287" s="37">
        <v>18.511162127999999</v>
      </c>
      <c r="N1287" s="37">
        <v>10.029214088</v>
      </c>
      <c r="O1287" s="37">
        <v>8.2062086913000005</v>
      </c>
      <c r="P1287" s="37">
        <v>7.4789548356999997</v>
      </c>
      <c r="Q1287" s="37">
        <v>85.734007599999998</v>
      </c>
      <c r="R1287" s="38">
        <v>389318</v>
      </c>
      <c r="S1287" s="37">
        <v>4.2508600000000003</v>
      </c>
      <c r="T1287" s="38">
        <v>6</v>
      </c>
      <c r="U1287" s="38">
        <v>9</v>
      </c>
      <c r="V1287" s="38">
        <v>1</v>
      </c>
    </row>
    <row r="1288" spans="1:22" ht="13.5" customHeight="1" x14ac:dyDescent="0.2">
      <c r="A1288" s="32" t="s">
        <v>1284</v>
      </c>
      <c r="B1288" s="32" t="s">
        <v>9201</v>
      </c>
      <c r="C1288" s="32" t="s">
        <v>18154</v>
      </c>
      <c r="D1288" s="37">
        <v>4.6771950000000002</v>
      </c>
      <c r="E1288" s="39">
        <v>1849</v>
      </c>
      <c r="F1288" s="39">
        <v>4893</v>
      </c>
      <c r="G1288" s="39">
        <v>9550.17</v>
      </c>
      <c r="H1288" s="38">
        <v>5</v>
      </c>
      <c r="I1288" s="38">
        <v>9766</v>
      </c>
      <c r="J1288" s="37">
        <v>32.339060764000003</v>
      </c>
      <c r="K1288" s="37">
        <v>27.411385115000002</v>
      </c>
      <c r="L1288" s="37">
        <v>36.388568216000003</v>
      </c>
      <c r="M1288" s="37">
        <v>9.6378274031999993</v>
      </c>
      <c r="N1288" s="37">
        <v>38.962776079999998</v>
      </c>
      <c r="O1288" s="37">
        <v>25.280857566000002</v>
      </c>
      <c r="P1288" s="37">
        <v>7.9981214029999999</v>
      </c>
      <c r="Q1288" s="37">
        <v>78.389092500000004</v>
      </c>
      <c r="R1288" s="38">
        <v>337182</v>
      </c>
      <c r="S1288" s="37">
        <v>4.2508600000000003</v>
      </c>
      <c r="T1288" s="38">
        <v>1</v>
      </c>
      <c r="U1288" s="38">
        <v>4</v>
      </c>
      <c r="V1288" s="38">
        <v>1</v>
      </c>
    </row>
    <row r="1289" spans="1:22" ht="13.5" customHeight="1" x14ac:dyDescent="0.2">
      <c r="A1289" s="32" t="s">
        <v>1285</v>
      </c>
      <c r="B1289" s="32" t="s">
        <v>9202</v>
      </c>
      <c r="C1289" s="32" t="s">
        <v>18154</v>
      </c>
      <c r="D1289" s="37">
        <v>7.4272549999999997</v>
      </c>
      <c r="E1289" s="39">
        <v>5810.96</v>
      </c>
      <c r="F1289" s="39">
        <v>11507</v>
      </c>
      <c r="G1289" s="39">
        <v>22330.22</v>
      </c>
      <c r="H1289" s="38">
        <v>16</v>
      </c>
      <c r="I1289" s="38">
        <v>22772</v>
      </c>
      <c r="J1289" s="37">
        <v>33.487790863000001</v>
      </c>
      <c r="K1289" s="37">
        <v>38.657692077</v>
      </c>
      <c r="L1289" s="37">
        <v>41.083346724000002</v>
      </c>
      <c r="M1289" s="37">
        <v>23.008672684</v>
      </c>
      <c r="N1289" s="37">
        <v>29.440166884</v>
      </c>
      <c r="O1289" s="37">
        <v>21.297064552999998</v>
      </c>
      <c r="P1289" s="37">
        <v>7.9793428772999997</v>
      </c>
      <c r="Q1289" s="37">
        <v>73.726716600000003</v>
      </c>
      <c r="R1289" s="38">
        <v>867626</v>
      </c>
      <c r="S1289" s="37">
        <v>4.2508600000000003</v>
      </c>
      <c r="T1289" s="38">
        <v>3</v>
      </c>
      <c r="U1289" s="38">
        <v>6</v>
      </c>
      <c r="V1289" s="38">
        <v>6</v>
      </c>
    </row>
    <row r="1290" spans="1:22" ht="13.5" customHeight="1" x14ac:dyDescent="0.2">
      <c r="A1290" s="32" t="s">
        <v>1286</v>
      </c>
      <c r="B1290" s="32" t="s">
        <v>9203</v>
      </c>
      <c r="C1290" s="32" t="s">
        <v>18154</v>
      </c>
      <c r="D1290" s="37">
        <v>4.6532859999999996</v>
      </c>
      <c r="E1290" s="39">
        <v>1977.99</v>
      </c>
      <c r="F1290" s="39">
        <v>4262</v>
      </c>
      <c r="G1290" s="39">
        <v>8226.14</v>
      </c>
      <c r="H1290" s="38">
        <v>10</v>
      </c>
      <c r="I1290" s="38">
        <v>8365</v>
      </c>
      <c r="J1290" s="37">
        <v>8.9388083371999993</v>
      </c>
      <c r="K1290" s="37">
        <v>7.2142118618</v>
      </c>
      <c r="L1290" s="37">
        <v>6.6475001420000002</v>
      </c>
      <c r="M1290" s="37">
        <v>39.973623025999999</v>
      </c>
      <c r="N1290" s="37">
        <v>4.2394426062999999</v>
      </c>
      <c r="O1290" s="37">
        <v>10.205603625</v>
      </c>
      <c r="P1290" s="37">
        <v>8</v>
      </c>
      <c r="Q1290" s="37">
        <v>83.506365200000005</v>
      </c>
      <c r="R1290" s="38">
        <v>183996</v>
      </c>
      <c r="S1290" s="37">
        <v>4.2508600000000003</v>
      </c>
      <c r="T1290" s="38">
        <v>4</v>
      </c>
      <c r="U1290" s="38">
        <v>9</v>
      </c>
      <c r="V1290" s="38">
        <v>0</v>
      </c>
    </row>
    <row r="1291" spans="1:22" ht="13.5" customHeight="1" x14ac:dyDescent="0.2">
      <c r="A1291" s="32" t="s">
        <v>1287</v>
      </c>
      <c r="B1291" s="32" t="s">
        <v>9204</v>
      </c>
      <c r="C1291" s="32" t="s">
        <v>18154</v>
      </c>
      <c r="D1291" s="37">
        <v>4.2165530000000002</v>
      </c>
      <c r="E1291" s="39">
        <v>670</v>
      </c>
      <c r="F1291" s="39">
        <v>1066</v>
      </c>
      <c r="G1291" s="39">
        <v>2256.64</v>
      </c>
      <c r="H1291" s="38">
        <v>2</v>
      </c>
      <c r="I1291" s="38">
        <v>2291</v>
      </c>
      <c r="J1291" s="37">
        <v>33.443999325999997</v>
      </c>
      <c r="K1291" s="37">
        <v>24.318703800000002</v>
      </c>
      <c r="L1291" s="37">
        <v>37.214586707999999</v>
      </c>
      <c r="M1291" s="37">
        <v>31.206671147000002</v>
      </c>
      <c r="N1291" s="37">
        <v>30.832701876000002</v>
      </c>
      <c r="O1291" s="37">
        <v>17.510112463999999</v>
      </c>
      <c r="P1291" s="37">
        <v>8</v>
      </c>
      <c r="Q1291" s="37" t="s">
        <v>15680</v>
      </c>
      <c r="R1291" s="38">
        <v>105063</v>
      </c>
      <c r="S1291" s="37">
        <v>4.2508600000000003</v>
      </c>
      <c r="T1291" s="38">
        <v>1</v>
      </c>
      <c r="U1291" s="38">
        <v>0</v>
      </c>
      <c r="V1291" s="38">
        <v>1</v>
      </c>
    </row>
    <row r="1292" spans="1:22" ht="13.5" customHeight="1" x14ac:dyDescent="0.2">
      <c r="A1292" s="32" t="s">
        <v>1288</v>
      </c>
      <c r="B1292" s="32" t="s">
        <v>9205</v>
      </c>
      <c r="C1292" s="32" t="s">
        <v>18154</v>
      </c>
      <c r="D1292" s="37">
        <v>6.3023600000000002</v>
      </c>
      <c r="E1292" s="39">
        <v>3843.92</v>
      </c>
      <c r="F1292" s="39">
        <v>10002</v>
      </c>
      <c r="G1292" s="39">
        <v>19142.919999999998</v>
      </c>
      <c r="H1292" s="38">
        <v>13</v>
      </c>
      <c r="I1292" s="38">
        <v>19662</v>
      </c>
      <c r="J1292" s="37">
        <v>14.592726601000001</v>
      </c>
      <c r="K1292" s="37">
        <v>8.2151389371000008</v>
      </c>
      <c r="L1292" s="37">
        <v>23.800266284999999</v>
      </c>
      <c r="M1292" s="37">
        <v>15.945547316000001</v>
      </c>
      <c r="N1292" s="37">
        <v>10.942979113</v>
      </c>
      <c r="O1292" s="37">
        <v>8.0140011363999992</v>
      </c>
      <c r="P1292" s="37">
        <v>7.9854377741000002</v>
      </c>
      <c r="Q1292" s="37">
        <v>63.947682200000003</v>
      </c>
      <c r="R1292" s="38">
        <v>498629</v>
      </c>
      <c r="S1292" s="37">
        <v>4.2508600000000003</v>
      </c>
      <c r="T1292" s="38">
        <v>7</v>
      </c>
      <c r="U1292" s="38">
        <v>7</v>
      </c>
      <c r="V1292" s="38">
        <v>1</v>
      </c>
    </row>
    <row r="1293" spans="1:22" ht="13.5" customHeight="1" x14ac:dyDescent="0.2">
      <c r="A1293" s="32" t="s">
        <v>1289</v>
      </c>
      <c r="B1293" s="32" t="s">
        <v>9206</v>
      </c>
      <c r="C1293" s="32" t="s">
        <v>18154</v>
      </c>
      <c r="D1293" s="37">
        <v>7.1006150000000003</v>
      </c>
      <c r="E1293" s="39">
        <v>3759.07</v>
      </c>
      <c r="F1293" s="39">
        <v>9453</v>
      </c>
      <c r="G1293" s="39">
        <v>17998.07</v>
      </c>
      <c r="H1293" s="38">
        <v>11</v>
      </c>
      <c r="I1293" s="38">
        <v>18371</v>
      </c>
      <c r="J1293" s="37">
        <v>12.417427553</v>
      </c>
      <c r="K1293" s="37">
        <v>9.3808351456000008</v>
      </c>
      <c r="L1293" s="37">
        <v>14.629866677000001</v>
      </c>
      <c r="M1293" s="37">
        <v>17.076356937</v>
      </c>
      <c r="N1293" s="37">
        <v>8.0866054690000002</v>
      </c>
      <c r="O1293" s="37">
        <v>8.8988018968000002</v>
      </c>
      <c r="P1293" s="37">
        <v>8</v>
      </c>
      <c r="Q1293" s="37">
        <v>76.502330299999997</v>
      </c>
      <c r="R1293" s="38">
        <v>531626</v>
      </c>
      <c r="S1293" s="37">
        <v>4.2508600000000003</v>
      </c>
      <c r="T1293" s="38">
        <v>7</v>
      </c>
      <c r="U1293" s="38">
        <v>5</v>
      </c>
      <c r="V1293" s="38">
        <v>0</v>
      </c>
    </row>
    <row r="1294" spans="1:22" ht="13.5" customHeight="1" x14ac:dyDescent="0.2">
      <c r="A1294" s="32" t="s">
        <v>1290</v>
      </c>
      <c r="B1294" s="32" t="s">
        <v>9207</v>
      </c>
      <c r="C1294" s="32" t="s">
        <v>18154</v>
      </c>
      <c r="D1294" s="37">
        <v>2.359502</v>
      </c>
      <c r="E1294" s="39">
        <v>852.02</v>
      </c>
      <c r="F1294" s="39">
        <v>2057</v>
      </c>
      <c r="G1294" s="39">
        <v>4037.98</v>
      </c>
      <c r="H1294" s="38">
        <v>6</v>
      </c>
      <c r="I1294" s="38">
        <v>4136</v>
      </c>
      <c r="J1294" s="37">
        <v>8.3113964685999999</v>
      </c>
      <c r="K1294" s="37">
        <v>4.8183479513999998</v>
      </c>
      <c r="L1294" s="37">
        <v>10.261776826</v>
      </c>
      <c r="M1294" s="37">
        <v>50.044751572000003</v>
      </c>
      <c r="N1294" s="37">
        <v>8.7954929023999995</v>
      </c>
      <c r="O1294" s="37">
        <v>11.357002285</v>
      </c>
      <c r="P1294" s="37">
        <v>7.4395771291999999</v>
      </c>
      <c r="Q1294" s="37">
        <v>89.812837599999995</v>
      </c>
      <c r="R1294" s="38">
        <v>107270</v>
      </c>
      <c r="S1294" s="37">
        <v>4.2508600000000003</v>
      </c>
      <c r="T1294" s="38">
        <v>3</v>
      </c>
      <c r="U1294" s="38">
        <v>5</v>
      </c>
      <c r="V1294" s="38">
        <v>3</v>
      </c>
    </row>
    <row r="1295" spans="1:22" ht="13.5" customHeight="1" x14ac:dyDescent="0.2">
      <c r="A1295" s="32" t="s">
        <v>1291</v>
      </c>
      <c r="B1295" s="32" t="s">
        <v>9208</v>
      </c>
      <c r="C1295" s="32" t="s">
        <v>18154</v>
      </c>
      <c r="D1295" s="37">
        <v>7.1465100000000001</v>
      </c>
      <c r="E1295" s="39">
        <v>1455.02</v>
      </c>
      <c r="F1295" s="39">
        <v>3838</v>
      </c>
      <c r="G1295" s="39">
        <v>7207.62</v>
      </c>
      <c r="H1295" s="38">
        <v>4</v>
      </c>
      <c r="I1295" s="38">
        <v>7336</v>
      </c>
      <c r="J1295" s="37">
        <v>9.8926988265000002</v>
      </c>
      <c r="K1295" s="37">
        <v>9.0045116667999991</v>
      </c>
      <c r="L1295" s="37">
        <v>14.876984061</v>
      </c>
      <c r="M1295" s="37">
        <v>9.6426926070000007</v>
      </c>
      <c r="N1295" s="37">
        <v>5.9083184388000003</v>
      </c>
      <c r="O1295" s="37">
        <v>4.8765084381000001</v>
      </c>
      <c r="P1295" s="37">
        <v>8</v>
      </c>
      <c r="Q1295" s="37">
        <v>83.995066699999995</v>
      </c>
      <c r="R1295" s="38">
        <v>195732</v>
      </c>
      <c r="S1295" s="37">
        <v>4.2508600000000003</v>
      </c>
      <c r="T1295" s="38">
        <v>2</v>
      </c>
      <c r="U1295" s="38">
        <v>2</v>
      </c>
      <c r="V1295" s="38">
        <v>2</v>
      </c>
    </row>
    <row r="1296" spans="1:22" ht="13.5" customHeight="1" x14ac:dyDescent="0.2">
      <c r="A1296" s="32" t="s">
        <v>1292</v>
      </c>
      <c r="B1296" s="32" t="s">
        <v>9209</v>
      </c>
      <c r="C1296" s="32" t="s">
        <v>18154</v>
      </c>
      <c r="D1296" s="37">
        <v>5.9266439999999996</v>
      </c>
      <c r="E1296" s="39">
        <v>4338.07</v>
      </c>
      <c r="F1296" s="39">
        <v>11564</v>
      </c>
      <c r="G1296" s="39">
        <v>22056.83</v>
      </c>
      <c r="H1296" s="38">
        <v>18</v>
      </c>
      <c r="I1296" s="38">
        <v>22553</v>
      </c>
      <c r="J1296" s="37">
        <v>6.5695185814999997</v>
      </c>
      <c r="K1296" s="37">
        <v>5.5061665526999999</v>
      </c>
      <c r="L1296" s="37">
        <v>9.5785351951000006</v>
      </c>
      <c r="M1296" s="37">
        <v>19.731140819</v>
      </c>
      <c r="N1296" s="37">
        <v>7.8771489736999998</v>
      </c>
      <c r="O1296" s="37">
        <v>4.5403981040000003</v>
      </c>
      <c r="P1296" s="37">
        <v>8.5544461923000004</v>
      </c>
      <c r="Q1296" s="37">
        <v>93.0247502</v>
      </c>
      <c r="R1296" s="38">
        <v>802580</v>
      </c>
      <c r="S1296" s="37">
        <v>4.2508600000000003</v>
      </c>
      <c r="T1296" s="38">
        <v>7</v>
      </c>
      <c r="U1296" s="38">
        <v>16</v>
      </c>
      <c r="V1296" s="38">
        <v>1</v>
      </c>
    </row>
    <row r="1297" spans="1:22" ht="13.5" customHeight="1" x14ac:dyDescent="0.2">
      <c r="A1297" s="32" t="s">
        <v>1293</v>
      </c>
      <c r="B1297" s="32" t="s">
        <v>9210</v>
      </c>
      <c r="C1297" s="32" t="s">
        <v>18154</v>
      </c>
      <c r="D1297" s="37">
        <v>9.1129029999999993</v>
      </c>
      <c r="E1297" s="39">
        <v>2469</v>
      </c>
      <c r="F1297" s="39">
        <v>4537</v>
      </c>
      <c r="G1297" s="39">
        <v>8824.77</v>
      </c>
      <c r="H1297" s="38">
        <v>4</v>
      </c>
      <c r="I1297" s="38">
        <v>8971</v>
      </c>
      <c r="J1297" s="37">
        <v>16.460115459000001</v>
      </c>
      <c r="K1297" s="37">
        <v>22.064682866999998</v>
      </c>
      <c r="L1297" s="37">
        <v>14.641296037</v>
      </c>
      <c r="M1297" s="37">
        <v>37.301192723</v>
      </c>
      <c r="N1297" s="37">
        <v>7.3219031948</v>
      </c>
      <c r="O1297" s="37">
        <v>12.377814603999999</v>
      </c>
      <c r="P1297" s="37">
        <v>8</v>
      </c>
      <c r="Q1297" s="37">
        <v>79.016495300000003</v>
      </c>
      <c r="R1297" s="38">
        <v>300662</v>
      </c>
      <c r="S1297" s="37">
        <v>4.2508600000000003</v>
      </c>
      <c r="T1297" s="38">
        <v>0</v>
      </c>
      <c r="U1297" s="38">
        <v>4</v>
      </c>
      <c r="V1297" s="38">
        <v>1</v>
      </c>
    </row>
    <row r="1298" spans="1:22" ht="13.5" customHeight="1" x14ac:dyDescent="0.2">
      <c r="A1298" s="32" t="s">
        <v>1294</v>
      </c>
      <c r="B1298" s="32" t="s">
        <v>9211</v>
      </c>
      <c r="C1298" s="32" t="s">
        <v>18154</v>
      </c>
      <c r="D1298" s="37">
        <v>3.5811549999999999</v>
      </c>
      <c r="E1298" s="39">
        <v>2048.96</v>
      </c>
      <c r="F1298" s="39">
        <v>4160</v>
      </c>
      <c r="G1298" s="39">
        <v>8022.29</v>
      </c>
      <c r="H1298" s="38">
        <v>4</v>
      </c>
      <c r="I1298" s="38">
        <v>8171</v>
      </c>
      <c r="J1298" s="37">
        <v>17.519016932</v>
      </c>
      <c r="K1298" s="37">
        <v>14.125202633000001</v>
      </c>
      <c r="L1298" s="37">
        <v>30.766605811000002</v>
      </c>
      <c r="M1298" s="37">
        <v>27.755651182000001</v>
      </c>
      <c r="N1298" s="37">
        <v>13.414127776999999</v>
      </c>
      <c r="O1298" s="37">
        <v>10.815064027</v>
      </c>
      <c r="P1298" s="37">
        <v>8</v>
      </c>
      <c r="Q1298" s="37">
        <v>54.883892400000001</v>
      </c>
      <c r="R1298" s="38">
        <v>331023</v>
      </c>
      <c r="S1298" s="37">
        <v>4.2508600000000003</v>
      </c>
      <c r="T1298" s="38">
        <v>1</v>
      </c>
      <c r="U1298" s="38">
        <v>3</v>
      </c>
      <c r="V1298" s="38">
        <v>1</v>
      </c>
    </row>
    <row r="1299" spans="1:22" ht="13.5" customHeight="1" x14ac:dyDescent="0.2">
      <c r="A1299" s="32" t="s">
        <v>1295</v>
      </c>
      <c r="B1299" s="32" t="s">
        <v>9212</v>
      </c>
      <c r="C1299" s="32" t="s">
        <v>18154</v>
      </c>
      <c r="D1299" s="37">
        <v>6.1733659999999997</v>
      </c>
      <c r="E1299" s="39">
        <v>1367.98</v>
      </c>
      <c r="F1299" s="39">
        <v>3078</v>
      </c>
      <c r="G1299" s="39">
        <v>5854.88</v>
      </c>
      <c r="H1299" s="38">
        <v>3</v>
      </c>
      <c r="I1299" s="38">
        <v>5932</v>
      </c>
      <c r="J1299" s="37">
        <v>12.034879965</v>
      </c>
      <c r="K1299" s="37">
        <v>7.9993094055</v>
      </c>
      <c r="L1299" s="37">
        <v>9.6140059539999996</v>
      </c>
      <c r="M1299" s="37">
        <v>14.586399399999999</v>
      </c>
      <c r="N1299" s="37">
        <v>2.4021854943999998</v>
      </c>
      <c r="O1299" s="37">
        <v>3.1543255736</v>
      </c>
      <c r="P1299" s="37">
        <v>5.9176537370000002</v>
      </c>
      <c r="Q1299" s="37">
        <v>74.427797600000005</v>
      </c>
      <c r="R1299" s="38">
        <v>143530</v>
      </c>
      <c r="S1299" s="37">
        <v>4.2508600000000003</v>
      </c>
      <c r="T1299" s="38">
        <v>2</v>
      </c>
      <c r="U1299" s="38">
        <v>2</v>
      </c>
      <c r="V1299" s="38">
        <v>1</v>
      </c>
    </row>
    <row r="1300" spans="1:22" ht="13.5" customHeight="1" x14ac:dyDescent="0.2">
      <c r="A1300" s="32" t="s">
        <v>1296</v>
      </c>
      <c r="B1300" s="32" t="s">
        <v>9213</v>
      </c>
      <c r="C1300" s="32" t="s">
        <v>18154</v>
      </c>
      <c r="D1300" s="37">
        <v>4.2781890000000002</v>
      </c>
      <c r="E1300" s="39">
        <v>1100.01</v>
      </c>
      <c r="F1300" s="39">
        <v>2317</v>
      </c>
      <c r="G1300" s="39">
        <v>4492.75</v>
      </c>
      <c r="H1300" s="38">
        <v>2</v>
      </c>
      <c r="I1300" s="38">
        <v>4557</v>
      </c>
      <c r="J1300" s="37">
        <v>21.806738336999999</v>
      </c>
      <c r="K1300" s="37">
        <v>16.06816491</v>
      </c>
      <c r="L1300" s="37">
        <v>31.666237279000001</v>
      </c>
      <c r="M1300" s="37">
        <v>32.792031276000003</v>
      </c>
      <c r="N1300" s="37">
        <v>4.2962081329000004</v>
      </c>
      <c r="O1300" s="37">
        <v>12.386849711</v>
      </c>
      <c r="P1300" s="37">
        <v>8</v>
      </c>
      <c r="Q1300" s="37">
        <v>91.2926669</v>
      </c>
      <c r="R1300" s="38">
        <v>179519</v>
      </c>
      <c r="S1300" s="37">
        <v>4.2508600000000003</v>
      </c>
      <c r="T1300" s="38">
        <v>1</v>
      </c>
      <c r="U1300" s="38">
        <v>2</v>
      </c>
      <c r="V1300" s="38">
        <v>0</v>
      </c>
    </row>
    <row r="1301" spans="1:22" ht="13.5" customHeight="1" x14ac:dyDescent="0.2">
      <c r="A1301" s="32" t="s">
        <v>1297</v>
      </c>
      <c r="B1301" s="32" t="s">
        <v>9214</v>
      </c>
      <c r="C1301" s="32" t="s">
        <v>18154</v>
      </c>
      <c r="D1301" s="37">
        <v>7.8415540000000004</v>
      </c>
      <c r="E1301" s="39">
        <v>3204.95</v>
      </c>
      <c r="F1301" s="39">
        <v>5665</v>
      </c>
      <c r="G1301" s="39">
        <v>10748.67</v>
      </c>
      <c r="H1301" s="38">
        <v>13</v>
      </c>
      <c r="I1301" s="38">
        <v>11039</v>
      </c>
      <c r="J1301" s="37">
        <v>6.1879823680000001</v>
      </c>
      <c r="K1301" s="37">
        <v>10.303544617</v>
      </c>
      <c r="L1301" s="37">
        <v>7.5758210948000002</v>
      </c>
      <c r="M1301" s="37">
        <v>21.900063444000001</v>
      </c>
      <c r="N1301" s="37">
        <v>2.0330882258999998</v>
      </c>
      <c r="O1301" s="37">
        <v>4.7351755594</v>
      </c>
      <c r="P1301" s="37">
        <v>8</v>
      </c>
      <c r="Q1301" s="37">
        <v>84.720686000000001</v>
      </c>
      <c r="R1301" s="38">
        <v>309494</v>
      </c>
      <c r="S1301" s="37">
        <v>4.2508600000000003</v>
      </c>
      <c r="T1301" s="38">
        <v>6</v>
      </c>
      <c r="U1301" s="38">
        <v>11</v>
      </c>
      <c r="V1301" s="38">
        <v>3</v>
      </c>
    </row>
    <row r="1302" spans="1:22" ht="13.5" customHeight="1" x14ac:dyDescent="0.2">
      <c r="A1302" s="32" t="s">
        <v>1298</v>
      </c>
      <c r="B1302" s="32" t="s">
        <v>9215</v>
      </c>
      <c r="C1302" s="32" t="s">
        <v>18154</v>
      </c>
      <c r="D1302" s="37">
        <v>4.7690109999999999</v>
      </c>
      <c r="E1302" s="39">
        <v>2047.03</v>
      </c>
      <c r="F1302" s="39">
        <v>3774</v>
      </c>
      <c r="G1302" s="39">
        <v>7421.55</v>
      </c>
      <c r="H1302" s="38">
        <v>4</v>
      </c>
      <c r="I1302" s="38">
        <v>7495</v>
      </c>
      <c r="J1302" s="37">
        <v>24.056956698</v>
      </c>
      <c r="K1302" s="37">
        <v>24.110767509999999</v>
      </c>
      <c r="L1302" s="37">
        <v>22.391940285</v>
      </c>
      <c r="M1302" s="37">
        <v>45.769826971999997</v>
      </c>
      <c r="N1302" s="37">
        <v>6.4382797915000003</v>
      </c>
      <c r="O1302" s="37">
        <v>20.337324860999999</v>
      </c>
      <c r="P1302" s="37">
        <v>8</v>
      </c>
      <c r="Q1302" s="37">
        <v>82.991709200000003</v>
      </c>
      <c r="R1302" s="38">
        <v>188115</v>
      </c>
      <c r="S1302" s="37">
        <v>4.2508600000000003</v>
      </c>
      <c r="T1302" s="38">
        <v>1</v>
      </c>
      <c r="U1302" s="38">
        <v>3</v>
      </c>
      <c r="V1302" s="38">
        <v>1</v>
      </c>
    </row>
    <row r="1303" spans="1:22" ht="13.5" customHeight="1" x14ac:dyDescent="0.2">
      <c r="A1303" s="32" t="s">
        <v>1299</v>
      </c>
      <c r="B1303" s="32" t="s">
        <v>9216</v>
      </c>
      <c r="C1303" s="32" t="s">
        <v>18154</v>
      </c>
      <c r="D1303" s="37">
        <v>6.075062</v>
      </c>
      <c r="E1303" s="39">
        <v>771.01</v>
      </c>
      <c r="F1303" s="39">
        <v>1610</v>
      </c>
      <c r="G1303" s="39">
        <v>3212.31</v>
      </c>
      <c r="H1303" s="38">
        <v>3</v>
      </c>
      <c r="I1303" s="38">
        <v>3251</v>
      </c>
      <c r="J1303" s="37">
        <v>11.808674119999999</v>
      </c>
      <c r="K1303" s="37">
        <v>13.180173977000001</v>
      </c>
      <c r="L1303" s="37">
        <v>19.332467416</v>
      </c>
      <c r="M1303" s="37">
        <v>35.486564326</v>
      </c>
      <c r="N1303" s="37">
        <v>8.4110700937999994</v>
      </c>
      <c r="O1303" s="37">
        <v>13.314874174</v>
      </c>
      <c r="P1303" s="37">
        <v>8.0673706441000004</v>
      </c>
      <c r="Q1303" s="37">
        <v>94.508510099999995</v>
      </c>
      <c r="R1303" s="38">
        <v>103238</v>
      </c>
      <c r="S1303" s="37">
        <v>4.2508600000000003</v>
      </c>
      <c r="T1303" s="38">
        <v>2</v>
      </c>
      <c r="U1303" s="38">
        <v>2</v>
      </c>
      <c r="V1303" s="38">
        <v>1</v>
      </c>
    </row>
    <row r="1304" spans="1:22" ht="13.5" customHeight="1" x14ac:dyDescent="0.2">
      <c r="A1304" s="32" t="s">
        <v>1300</v>
      </c>
      <c r="B1304" s="32" t="s">
        <v>9217</v>
      </c>
      <c r="C1304" s="32" t="s">
        <v>18154</v>
      </c>
      <c r="D1304" s="37">
        <v>8.2869440000000001</v>
      </c>
      <c r="E1304" s="39">
        <v>2315</v>
      </c>
      <c r="F1304" s="39">
        <v>6249</v>
      </c>
      <c r="G1304" s="39">
        <v>11738.98</v>
      </c>
      <c r="H1304" s="38">
        <v>9</v>
      </c>
      <c r="I1304" s="38">
        <v>11970</v>
      </c>
      <c r="J1304" s="37">
        <v>9.1123818579000009</v>
      </c>
      <c r="K1304" s="37">
        <v>5.4341544917000002</v>
      </c>
      <c r="L1304" s="37">
        <v>10.704032767999999</v>
      </c>
      <c r="M1304" s="37">
        <v>16.450115048000001</v>
      </c>
      <c r="N1304" s="37">
        <v>5.0642001461000001</v>
      </c>
      <c r="O1304" s="37">
        <v>5.0401907205000001</v>
      </c>
      <c r="P1304" s="37">
        <v>8</v>
      </c>
      <c r="Q1304" s="37">
        <v>75.589847899999995</v>
      </c>
      <c r="R1304" s="38">
        <v>359945</v>
      </c>
      <c r="S1304" s="37">
        <v>4.2508600000000003</v>
      </c>
      <c r="T1304" s="38">
        <v>3</v>
      </c>
      <c r="U1304" s="38">
        <v>7</v>
      </c>
      <c r="V1304" s="38">
        <v>1</v>
      </c>
    </row>
    <row r="1305" spans="1:22" ht="13.5" customHeight="1" x14ac:dyDescent="0.2">
      <c r="A1305" s="32" t="s">
        <v>1301</v>
      </c>
      <c r="B1305" s="32" t="s">
        <v>9218</v>
      </c>
      <c r="C1305" s="32" t="s">
        <v>18154</v>
      </c>
      <c r="D1305" s="37">
        <v>9.7317250000000008</v>
      </c>
      <c r="E1305" s="39">
        <v>1458.98</v>
      </c>
      <c r="F1305" s="39">
        <v>3024</v>
      </c>
      <c r="G1305" s="39">
        <v>5791.18</v>
      </c>
      <c r="H1305" s="38">
        <v>4</v>
      </c>
      <c r="I1305" s="38">
        <v>5874</v>
      </c>
      <c r="J1305" s="37">
        <v>15.230525659</v>
      </c>
      <c r="K1305" s="37">
        <v>6.9196595705000004</v>
      </c>
      <c r="L1305" s="37">
        <v>21.29536968</v>
      </c>
      <c r="M1305" s="37">
        <v>26.199118679000001</v>
      </c>
      <c r="N1305" s="37">
        <v>4.6202602768999999</v>
      </c>
      <c r="O1305" s="37">
        <v>6.5820052667000004</v>
      </c>
      <c r="P1305" s="37">
        <v>8</v>
      </c>
      <c r="Q1305" s="37">
        <v>97.193636699999999</v>
      </c>
      <c r="R1305" s="38">
        <v>160490</v>
      </c>
      <c r="S1305" s="37">
        <v>4.2508600000000003</v>
      </c>
      <c r="T1305" s="38">
        <v>0</v>
      </c>
      <c r="U1305" s="38">
        <v>4</v>
      </c>
      <c r="V1305" s="38">
        <v>1</v>
      </c>
    </row>
    <row r="1306" spans="1:22" ht="13.5" customHeight="1" x14ac:dyDescent="0.2">
      <c r="A1306" s="32" t="s">
        <v>1302</v>
      </c>
      <c r="B1306" s="32" t="s">
        <v>9219</v>
      </c>
      <c r="C1306" s="32" t="s">
        <v>18154</v>
      </c>
      <c r="D1306" s="37">
        <v>9.1262860000000003</v>
      </c>
      <c r="E1306" s="39">
        <v>1700.04</v>
      </c>
      <c r="F1306" s="39">
        <v>4862</v>
      </c>
      <c r="G1306" s="39">
        <v>9157.2099999999991</v>
      </c>
      <c r="H1306" s="38">
        <v>8</v>
      </c>
      <c r="I1306" s="38">
        <v>9346</v>
      </c>
      <c r="J1306" s="37">
        <v>6.3802344988000002</v>
      </c>
      <c r="K1306" s="37">
        <v>11.402397651999999</v>
      </c>
      <c r="L1306" s="37">
        <v>6.4887248162000004</v>
      </c>
      <c r="M1306" s="37">
        <v>19.692216856999998</v>
      </c>
      <c r="N1306" s="37">
        <v>1.6342329948000001</v>
      </c>
      <c r="O1306" s="37">
        <v>5.4886696505000003</v>
      </c>
      <c r="P1306" s="37">
        <v>8</v>
      </c>
      <c r="Q1306" s="37">
        <v>87.968277700000002</v>
      </c>
      <c r="R1306" s="38">
        <v>255727</v>
      </c>
      <c r="S1306" s="37">
        <v>4.2508600000000003</v>
      </c>
      <c r="T1306" s="38">
        <v>5</v>
      </c>
      <c r="U1306" s="38">
        <v>6</v>
      </c>
      <c r="V1306" s="38">
        <v>1</v>
      </c>
    </row>
    <row r="1307" spans="1:22" ht="13.5" customHeight="1" x14ac:dyDescent="0.2">
      <c r="A1307" s="32" t="s">
        <v>1303</v>
      </c>
      <c r="B1307" s="32" t="s">
        <v>9220</v>
      </c>
      <c r="C1307" s="32" t="s">
        <v>18154</v>
      </c>
      <c r="D1307" s="37">
        <v>3.203017</v>
      </c>
      <c r="E1307" s="39">
        <v>1967.03</v>
      </c>
      <c r="F1307" s="39">
        <v>4078</v>
      </c>
      <c r="G1307" s="39">
        <v>7917.65</v>
      </c>
      <c r="H1307" s="38">
        <v>4</v>
      </c>
      <c r="I1307" s="38">
        <v>8013</v>
      </c>
      <c r="J1307" s="37">
        <v>9.2712195564000002</v>
      </c>
      <c r="K1307" s="37">
        <v>10.035310466</v>
      </c>
      <c r="L1307" s="37">
        <v>10.689722408</v>
      </c>
      <c r="M1307" s="37">
        <v>23.740307456</v>
      </c>
      <c r="N1307" s="37">
        <v>6.4740466300000001</v>
      </c>
      <c r="O1307" s="37">
        <v>8.8528164433000001</v>
      </c>
      <c r="P1307" s="37">
        <v>7.9928001046999997</v>
      </c>
      <c r="Q1307" s="37">
        <v>81.264004499999999</v>
      </c>
      <c r="R1307" s="38">
        <v>229123</v>
      </c>
      <c r="S1307" s="37">
        <v>4.2508600000000003</v>
      </c>
      <c r="T1307" s="38">
        <v>1</v>
      </c>
      <c r="U1307" s="38">
        <v>2</v>
      </c>
      <c r="V1307" s="38">
        <v>0</v>
      </c>
    </row>
    <row r="1308" spans="1:22" ht="13.5" customHeight="1" x14ac:dyDescent="0.2">
      <c r="A1308" s="32" t="s">
        <v>1304</v>
      </c>
      <c r="B1308" s="32" t="s">
        <v>9221</v>
      </c>
      <c r="C1308" s="32" t="s">
        <v>18154</v>
      </c>
      <c r="D1308" s="37">
        <v>4.6122920000000001</v>
      </c>
      <c r="E1308" s="39">
        <v>1504.99</v>
      </c>
      <c r="F1308" s="39">
        <v>2815</v>
      </c>
      <c r="G1308" s="39">
        <v>5621.97</v>
      </c>
      <c r="H1308" s="38">
        <v>3</v>
      </c>
      <c r="I1308" s="38">
        <v>5707</v>
      </c>
      <c r="J1308" s="37">
        <v>14.134718406999999</v>
      </c>
      <c r="K1308" s="37">
        <v>10.843473668</v>
      </c>
      <c r="L1308" s="37">
        <v>21.928272106000001</v>
      </c>
      <c r="M1308" s="37">
        <v>31.354114597999999</v>
      </c>
      <c r="N1308" s="37">
        <v>7.6018795932999996</v>
      </c>
      <c r="O1308" s="37">
        <v>7.9557529176999999</v>
      </c>
      <c r="P1308" s="37">
        <v>7.8574552683999999</v>
      </c>
      <c r="Q1308" s="37">
        <v>90.305510100000006</v>
      </c>
      <c r="R1308" s="38">
        <v>175708</v>
      </c>
      <c r="S1308" s="37">
        <v>4.2508600000000003</v>
      </c>
      <c r="T1308" s="38">
        <v>0</v>
      </c>
      <c r="U1308" s="38">
        <v>3</v>
      </c>
      <c r="V1308" s="38">
        <v>1</v>
      </c>
    </row>
    <row r="1309" spans="1:22" ht="13.5" customHeight="1" x14ac:dyDescent="0.2">
      <c r="A1309" s="32" t="s">
        <v>1305</v>
      </c>
      <c r="B1309" s="32" t="s">
        <v>9212</v>
      </c>
      <c r="C1309" s="32" t="s">
        <v>18154</v>
      </c>
      <c r="D1309" s="37">
        <v>6.9225209999999997</v>
      </c>
      <c r="E1309" s="39">
        <v>3574</v>
      </c>
      <c r="F1309" s="39">
        <v>8248</v>
      </c>
      <c r="G1309" s="39">
        <v>16034.17</v>
      </c>
      <c r="H1309" s="38">
        <v>9</v>
      </c>
      <c r="I1309" s="38">
        <v>16614</v>
      </c>
      <c r="J1309" s="37">
        <v>18.701916410999999</v>
      </c>
      <c r="K1309" s="37">
        <v>14.399518278</v>
      </c>
      <c r="L1309" s="37">
        <v>25.372904803000001</v>
      </c>
      <c r="M1309" s="37">
        <v>9.8505631915999992</v>
      </c>
      <c r="N1309" s="37">
        <v>20.311961638</v>
      </c>
      <c r="O1309" s="37">
        <v>15.659604978999999</v>
      </c>
      <c r="P1309" s="37">
        <v>8</v>
      </c>
      <c r="Q1309" s="37">
        <v>44.669474399999999</v>
      </c>
      <c r="R1309" s="38">
        <v>358647</v>
      </c>
      <c r="S1309" s="37">
        <v>4.2508600000000003</v>
      </c>
      <c r="T1309" s="38">
        <v>5</v>
      </c>
      <c r="U1309" s="38">
        <v>7</v>
      </c>
      <c r="V1309" s="38">
        <v>0</v>
      </c>
    </row>
    <row r="1310" spans="1:22" ht="13.5" customHeight="1" x14ac:dyDescent="0.2">
      <c r="A1310" s="32" t="s">
        <v>1306</v>
      </c>
      <c r="B1310" s="32" t="s">
        <v>9222</v>
      </c>
      <c r="C1310" s="32" t="s">
        <v>18154</v>
      </c>
      <c r="D1310" s="37">
        <v>13.17423</v>
      </c>
      <c r="E1310" s="39">
        <v>1420.98</v>
      </c>
      <c r="F1310" s="39">
        <v>3847</v>
      </c>
      <c r="G1310" s="39">
        <v>7266.29</v>
      </c>
      <c r="H1310" s="38">
        <v>4</v>
      </c>
      <c r="I1310" s="38">
        <v>7471</v>
      </c>
      <c r="J1310" s="37">
        <v>25.021982134999998</v>
      </c>
      <c r="K1310" s="37">
        <v>33.278845119000003</v>
      </c>
      <c r="L1310" s="37">
        <v>27.138714780000001</v>
      </c>
      <c r="M1310" s="37">
        <v>15.963412319</v>
      </c>
      <c r="N1310" s="37">
        <v>15.114210870999999</v>
      </c>
      <c r="O1310" s="37">
        <v>4.6400762293</v>
      </c>
      <c r="P1310" s="37">
        <v>6.6657391575</v>
      </c>
      <c r="Q1310" s="37">
        <v>84.595442199999994</v>
      </c>
      <c r="R1310" s="38">
        <v>225335</v>
      </c>
      <c r="S1310" s="37">
        <v>4.2508600000000003</v>
      </c>
      <c r="T1310" s="38">
        <v>1</v>
      </c>
      <c r="U1310" s="38">
        <v>4</v>
      </c>
      <c r="V1310" s="38">
        <v>0</v>
      </c>
    </row>
    <row r="1311" spans="1:22" ht="13.5" customHeight="1" x14ac:dyDescent="0.2">
      <c r="A1311" s="32" t="s">
        <v>1307</v>
      </c>
      <c r="B1311" s="32" t="s">
        <v>9223</v>
      </c>
      <c r="C1311" s="32" t="s">
        <v>18154</v>
      </c>
      <c r="D1311" s="37">
        <v>1.616452</v>
      </c>
      <c r="E1311" s="39">
        <v>1672.98</v>
      </c>
      <c r="F1311" s="39">
        <v>3012</v>
      </c>
      <c r="G1311" s="39">
        <v>6075.53</v>
      </c>
      <c r="H1311" s="38">
        <v>2</v>
      </c>
      <c r="I1311" s="38">
        <v>6127</v>
      </c>
      <c r="J1311" s="37">
        <v>16.110755816000001</v>
      </c>
      <c r="K1311" s="37">
        <v>20.190749519000001</v>
      </c>
      <c r="L1311" s="37">
        <v>18.540988112000001</v>
      </c>
      <c r="M1311" s="37">
        <v>50.592544402999998</v>
      </c>
      <c r="N1311" s="37">
        <v>5.6132533403</v>
      </c>
      <c r="O1311" s="37">
        <v>14.804567820999999</v>
      </c>
      <c r="P1311" s="37">
        <v>8</v>
      </c>
      <c r="Q1311" s="37">
        <v>77.832144499999998</v>
      </c>
      <c r="R1311" s="38">
        <v>200985</v>
      </c>
      <c r="S1311" s="37">
        <v>4.2508600000000003</v>
      </c>
      <c r="T1311" s="38">
        <v>0</v>
      </c>
      <c r="U1311" s="38">
        <v>2</v>
      </c>
      <c r="V1311" s="38">
        <v>1</v>
      </c>
    </row>
    <row r="1312" spans="1:22" ht="13.5" customHeight="1" x14ac:dyDescent="0.2">
      <c r="A1312" s="32" t="s">
        <v>1308</v>
      </c>
      <c r="B1312" s="32" t="s">
        <v>9224</v>
      </c>
      <c r="C1312" s="32" t="s">
        <v>18154</v>
      </c>
      <c r="D1312" s="37">
        <v>5.393275</v>
      </c>
      <c r="E1312" s="39">
        <v>2297.0300000000002</v>
      </c>
      <c r="F1312" s="39">
        <v>4940</v>
      </c>
      <c r="G1312" s="39">
        <v>9552.6200000000008</v>
      </c>
      <c r="H1312" s="38">
        <v>7</v>
      </c>
      <c r="I1312" s="38">
        <v>9704</v>
      </c>
      <c r="J1312" s="37">
        <v>16.601273802000001</v>
      </c>
      <c r="K1312" s="37">
        <v>17.890395306999999</v>
      </c>
      <c r="L1312" s="37">
        <v>14.553250668</v>
      </c>
      <c r="M1312" s="37">
        <v>26.656511675000001</v>
      </c>
      <c r="N1312" s="37">
        <v>10.8085732</v>
      </c>
      <c r="O1312" s="37">
        <v>15.951703439999999</v>
      </c>
      <c r="P1312" s="37">
        <v>8</v>
      </c>
      <c r="Q1312" s="37">
        <v>78.682087600000003</v>
      </c>
      <c r="R1312" s="38">
        <v>256809</v>
      </c>
      <c r="S1312" s="37">
        <v>4.2508600000000003</v>
      </c>
      <c r="T1312" s="38">
        <v>3</v>
      </c>
      <c r="U1312" s="38">
        <v>5</v>
      </c>
      <c r="V1312" s="38">
        <v>0</v>
      </c>
    </row>
    <row r="1313" spans="1:22" ht="13.5" customHeight="1" x14ac:dyDescent="0.2">
      <c r="A1313" s="32" t="s">
        <v>1309</v>
      </c>
      <c r="B1313" s="32" t="s">
        <v>9225</v>
      </c>
      <c r="C1313" s="32" t="s">
        <v>18154</v>
      </c>
      <c r="D1313" s="37">
        <v>6.7670219999999999</v>
      </c>
      <c r="E1313" s="39">
        <v>1834.99</v>
      </c>
      <c r="F1313" s="39">
        <v>5043</v>
      </c>
      <c r="G1313" s="39">
        <v>9746.69</v>
      </c>
      <c r="H1313" s="38">
        <v>5</v>
      </c>
      <c r="I1313" s="38">
        <v>9969</v>
      </c>
      <c r="J1313" s="37">
        <v>32.022680469000001</v>
      </c>
      <c r="K1313" s="37">
        <v>27.552424934000001</v>
      </c>
      <c r="L1313" s="37">
        <v>35.796275940000001</v>
      </c>
      <c r="M1313" s="37">
        <v>9.7666870022999994</v>
      </c>
      <c r="N1313" s="37">
        <v>39.129394742000002</v>
      </c>
      <c r="O1313" s="37">
        <v>26.198805175</v>
      </c>
      <c r="P1313" s="37">
        <v>7.9978438893000003</v>
      </c>
      <c r="Q1313" s="37">
        <v>74.490993700000004</v>
      </c>
      <c r="R1313" s="38">
        <v>272052</v>
      </c>
      <c r="S1313" s="37">
        <v>4.2508600000000003</v>
      </c>
      <c r="T1313" s="38">
        <v>0</v>
      </c>
      <c r="U1313" s="38">
        <v>4</v>
      </c>
      <c r="V1313" s="38">
        <v>0</v>
      </c>
    </row>
    <row r="1314" spans="1:22" ht="13.5" customHeight="1" x14ac:dyDescent="0.2">
      <c r="A1314" s="32" t="s">
        <v>1310</v>
      </c>
      <c r="B1314" s="32" t="s">
        <v>9226</v>
      </c>
      <c r="C1314" s="32" t="s">
        <v>18154</v>
      </c>
      <c r="D1314" s="37">
        <v>6.3625210000000001</v>
      </c>
      <c r="E1314" s="39">
        <v>3150.99</v>
      </c>
      <c r="F1314" s="39">
        <v>6524</v>
      </c>
      <c r="G1314" s="39">
        <v>12702.89</v>
      </c>
      <c r="H1314" s="38">
        <v>8</v>
      </c>
      <c r="I1314" s="38">
        <v>12982</v>
      </c>
      <c r="J1314" s="37">
        <v>33.123824927999998</v>
      </c>
      <c r="K1314" s="37">
        <v>37.164952917999997</v>
      </c>
      <c r="L1314" s="37">
        <v>38.474544389999998</v>
      </c>
      <c r="M1314" s="37">
        <v>19.283630432999999</v>
      </c>
      <c r="N1314" s="37">
        <v>25.423209828000001</v>
      </c>
      <c r="O1314" s="37">
        <v>22.320620691999999</v>
      </c>
      <c r="P1314" s="37">
        <v>8</v>
      </c>
      <c r="Q1314" s="37">
        <v>69.506387399999994</v>
      </c>
      <c r="R1314" s="38">
        <v>400227</v>
      </c>
      <c r="S1314" s="37">
        <v>4.2508600000000003</v>
      </c>
      <c r="T1314" s="38">
        <v>1</v>
      </c>
      <c r="U1314" s="38">
        <v>4</v>
      </c>
      <c r="V1314" s="38">
        <v>2</v>
      </c>
    </row>
    <row r="1315" spans="1:22" ht="13.5" customHeight="1" x14ac:dyDescent="0.2">
      <c r="A1315" s="32" t="s">
        <v>1311</v>
      </c>
      <c r="B1315" s="32" t="s">
        <v>9227</v>
      </c>
      <c r="C1315" s="32" t="s">
        <v>18154</v>
      </c>
      <c r="D1315" s="37">
        <v>7.0550930000000003</v>
      </c>
      <c r="E1315" s="39">
        <v>1020.99</v>
      </c>
      <c r="F1315" s="39">
        <v>3262</v>
      </c>
      <c r="G1315" s="39">
        <v>6306.99</v>
      </c>
      <c r="H1315" s="38">
        <v>4</v>
      </c>
      <c r="I1315" s="38">
        <v>6531</v>
      </c>
      <c r="J1315" s="37">
        <v>14.332558954</v>
      </c>
      <c r="K1315" s="37">
        <v>22.962837426</v>
      </c>
      <c r="L1315" s="37">
        <v>12.863515075</v>
      </c>
      <c r="M1315" s="37">
        <v>10.907869059999999</v>
      </c>
      <c r="N1315" s="37">
        <v>14.417401175</v>
      </c>
      <c r="O1315" s="37">
        <v>20.559309183</v>
      </c>
      <c r="P1315" s="37">
        <v>8</v>
      </c>
      <c r="Q1315" s="37">
        <v>78.398057800000004</v>
      </c>
      <c r="R1315" s="38">
        <v>198620</v>
      </c>
      <c r="S1315" s="37">
        <v>4.2508600000000003</v>
      </c>
      <c r="T1315" s="38">
        <v>1</v>
      </c>
      <c r="U1315" s="38">
        <v>1</v>
      </c>
      <c r="V1315" s="38">
        <v>1</v>
      </c>
    </row>
    <row r="1316" spans="1:22" ht="13.5" customHeight="1" x14ac:dyDescent="0.2">
      <c r="A1316" s="32" t="s">
        <v>1312</v>
      </c>
      <c r="B1316" s="32" t="s">
        <v>9228</v>
      </c>
      <c r="C1316" s="32" t="s">
        <v>18154</v>
      </c>
      <c r="D1316" s="37">
        <v>4.3685580000000002</v>
      </c>
      <c r="E1316" s="39">
        <v>1536</v>
      </c>
      <c r="F1316" s="39">
        <v>3903</v>
      </c>
      <c r="G1316" s="39">
        <v>7534.99</v>
      </c>
      <c r="H1316" s="38">
        <v>5</v>
      </c>
      <c r="I1316" s="38">
        <v>7818</v>
      </c>
      <c r="J1316" s="37">
        <v>26.133668565000001</v>
      </c>
      <c r="K1316" s="37">
        <v>24.699429989999999</v>
      </c>
      <c r="L1316" s="37">
        <v>35.722430600000003</v>
      </c>
      <c r="M1316" s="37">
        <v>21.85336946</v>
      </c>
      <c r="N1316" s="37">
        <v>26.51521979</v>
      </c>
      <c r="O1316" s="37">
        <v>16.559538679999999</v>
      </c>
      <c r="P1316" s="37">
        <v>8</v>
      </c>
      <c r="Q1316" s="37">
        <v>74.630275400000002</v>
      </c>
      <c r="R1316" s="38">
        <v>248975</v>
      </c>
      <c r="S1316" s="37">
        <v>4.2508600000000003</v>
      </c>
      <c r="T1316" s="38">
        <v>1</v>
      </c>
      <c r="U1316" s="38">
        <v>3</v>
      </c>
      <c r="V1316" s="38">
        <v>2</v>
      </c>
    </row>
    <row r="1317" spans="1:22" ht="13.5" customHeight="1" x14ac:dyDescent="0.2">
      <c r="A1317" s="32" t="s">
        <v>1313</v>
      </c>
      <c r="B1317" s="32" t="s">
        <v>9229</v>
      </c>
      <c r="C1317" s="32" t="s">
        <v>18154</v>
      </c>
      <c r="D1317" s="37">
        <v>5.8691420000000001</v>
      </c>
      <c r="E1317" s="39">
        <v>2130.02</v>
      </c>
      <c r="F1317" s="39">
        <v>6740</v>
      </c>
      <c r="G1317" s="39">
        <v>12815.92</v>
      </c>
      <c r="H1317" s="38">
        <v>7</v>
      </c>
      <c r="I1317" s="38">
        <v>13267</v>
      </c>
      <c r="J1317" s="37">
        <v>16.995912553</v>
      </c>
      <c r="K1317" s="37">
        <v>13.527660672</v>
      </c>
      <c r="L1317" s="37">
        <v>23.026444100999999</v>
      </c>
      <c r="M1317" s="37">
        <v>12.410193655</v>
      </c>
      <c r="N1317" s="37">
        <v>19.753877099</v>
      </c>
      <c r="O1317" s="37">
        <v>16.736019634000002</v>
      </c>
      <c r="P1317" s="37">
        <v>8</v>
      </c>
      <c r="Q1317" s="37">
        <v>92.449121500000004</v>
      </c>
      <c r="R1317" s="38">
        <v>351595</v>
      </c>
      <c r="S1317" s="37">
        <v>4.2508600000000003</v>
      </c>
      <c r="T1317" s="38">
        <v>3</v>
      </c>
      <c r="U1317" s="38">
        <v>6</v>
      </c>
      <c r="V1317" s="38">
        <v>1</v>
      </c>
    </row>
    <row r="1318" spans="1:22" ht="13.5" customHeight="1" x14ac:dyDescent="0.2">
      <c r="A1318" s="32" t="s">
        <v>1314</v>
      </c>
      <c r="B1318" s="32" t="s">
        <v>9230</v>
      </c>
      <c r="C1318" s="32" t="s">
        <v>18154</v>
      </c>
      <c r="D1318" s="37">
        <v>7.2039780000000002</v>
      </c>
      <c r="E1318" s="39">
        <v>1782.97</v>
      </c>
      <c r="F1318" s="39">
        <v>3441</v>
      </c>
      <c r="G1318" s="39">
        <v>6778.91</v>
      </c>
      <c r="H1318" s="38">
        <v>8</v>
      </c>
      <c r="I1318" s="38">
        <v>6846</v>
      </c>
      <c r="J1318" s="37">
        <v>21.547693573</v>
      </c>
      <c r="K1318" s="37">
        <v>16.862180801000001</v>
      </c>
      <c r="L1318" s="37">
        <v>29.531284405000001</v>
      </c>
      <c r="M1318" s="37">
        <v>51.748637481000003</v>
      </c>
      <c r="N1318" s="37">
        <v>9.8286673065999999</v>
      </c>
      <c r="O1318" s="37">
        <v>14.668248536</v>
      </c>
      <c r="P1318" s="37">
        <v>8</v>
      </c>
      <c r="Q1318" s="37">
        <v>76.716255399999994</v>
      </c>
      <c r="R1318" s="38">
        <v>199847</v>
      </c>
      <c r="S1318" s="37">
        <v>4.2508600000000003</v>
      </c>
      <c r="T1318" s="38">
        <v>2</v>
      </c>
      <c r="U1318" s="38">
        <v>4</v>
      </c>
      <c r="V1318" s="38">
        <v>1</v>
      </c>
    </row>
    <row r="1319" spans="1:22" ht="13.5" customHeight="1" x14ac:dyDescent="0.2">
      <c r="A1319" s="32" t="s">
        <v>1315</v>
      </c>
      <c r="B1319" s="32" t="s">
        <v>9231</v>
      </c>
      <c r="C1319" s="32" t="s">
        <v>18154</v>
      </c>
      <c r="D1319" s="37">
        <v>6.318181</v>
      </c>
      <c r="E1319" s="39">
        <v>737</v>
      </c>
      <c r="F1319" s="39">
        <v>2659</v>
      </c>
      <c r="G1319" s="39">
        <v>5169.72</v>
      </c>
      <c r="H1319" s="38">
        <v>4</v>
      </c>
      <c r="I1319" s="38">
        <v>5538</v>
      </c>
      <c r="J1319" s="37">
        <v>38.328520632999997</v>
      </c>
      <c r="K1319" s="37">
        <v>52.358154519999999</v>
      </c>
      <c r="L1319" s="37">
        <v>36.071566871999998</v>
      </c>
      <c r="M1319" s="37">
        <v>9.1615463102000003</v>
      </c>
      <c r="N1319" s="37">
        <v>46.641212672000002</v>
      </c>
      <c r="O1319" s="37">
        <v>31.941059280000001</v>
      </c>
      <c r="P1319" s="37">
        <v>8</v>
      </c>
      <c r="Q1319" s="37">
        <v>73.244162200000005</v>
      </c>
      <c r="R1319" s="38">
        <v>76691</v>
      </c>
      <c r="S1319" s="37">
        <v>4.2508600000000003</v>
      </c>
      <c r="T1319" s="38">
        <v>2</v>
      </c>
      <c r="U1319" s="38">
        <v>2</v>
      </c>
      <c r="V1319" s="38">
        <v>0</v>
      </c>
    </row>
    <row r="1320" spans="1:22" ht="13.5" customHeight="1" x14ac:dyDescent="0.2">
      <c r="A1320" s="32" t="s">
        <v>1316</v>
      </c>
      <c r="B1320" s="32" t="s">
        <v>9232</v>
      </c>
      <c r="C1320" s="32" t="s">
        <v>18154</v>
      </c>
      <c r="D1320" s="37">
        <v>12.037240000000001</v>
      </c>
      <c r="E1320" s="39">
        <v>573</v>
      </c>
      <c r="F1320" s="39">
        <v>1606</v>
      </c>
      <c r="G1320" s="39">
        <v>3214.05</v>
      </c>
      <c r="H1320" s="38">
        <v>1</v>
      </c>
      <c r="I1320" s="38">
        <v>3262</v>
      </c>
      <c r="J1320" s="37">
        <v>11.020977886000001</v>
      </c>
      <c r="K1320" s="37">
        <v>13.125957708</v>
      </c>
      <c r="L1320" s="37">
        <v>10.480847514000001</v>
      </c>
      <c r="M1320" s="37">
        <v>40.270198239000003</v>
      </c>
      <c r="N1320" s="37">
        <v>3.9748849047000001</v>
      </c>
      <c r="O1320" s="37">
        <v>17.997718417000002</v>
      </c>
      <c r="P1320" s="37">
        <v>8</v>
      </c>
      <c r="Q1320" s="37">
        <v>94.578511199999994</v>
      </c>
      <c r="R1320" s="38">
        <v>102054</v>
      </c>
      <c r="S1320" s="37">
        <v>4.2508600000000003</v>
      </c>
      <c r="T1320" s="38">
        <v>0</v>
      </c>
      <c r="U1320" s="38">
        <v>0</v>
      </c>
      <c r="V1320" s="38">
        <v>1</v>
      </c>
    </row>
    <row r="1321" spans="1:22" ht="13.5" customHeight="1" x14ac:dyDescent="0.2">
      <c r="A1321" s="32" t="s">
        <v>1317</v>
      </c>
      <c r="B1321" s="32" t="s">
        <v>9233</v>
      </c>
      <c r="C1321" s="32" t="s">
        <v>18154</v>
      </c>
      <c r="D1321" s="37">
        <v>1.5899779999999999</v>
      </c>
      <c r="E1321" s="39">
        <v>609</v>
      </c>
      <c r="F1321" s="39">
        <v>1189</v>
      </c>
      <c r="G1321" s="39">
        <v>2499.4299999999998</v>
      </c>
      <c r="H1321" s="38">
        <v>2</v>
      </c>
      <c r="I1321" s="38">
        <v>2528</v>
      </c>
      <c r="J1321" s="37">
        <v>11.204427043999999</v>
      </c>
      <c r="K1321" s="37">
        <v>4.7106678094000003</v>
      </c>
      <c r="L1321" s="37">
        <v>12.599505907999999</v>
      </c>
      <c r="M1321" s="37">
        <v>32.742631410000001</v>
      </c>
      <c r="N1321" s="37">
        <v>11.921515096</v>
      </c>
      <c r="O1321" s="37">
        <v>13.365551310000001</v>
      </c>
      <c r="P1321" s="37">
        <v>7.7683242790999998</v>
      </c>
      <c r="Q1321" s="37" t="s">
        <v>15680</v>
      </c>
      <c r="R1321" s="38">
        <v>28697</v>
      </c>
      <c r="S1321" s="37">
        <v>4.2508600000000003</v>
      </c>
      <c r="T1321" s="38">
        <v>1</v>
      </c>
      <c r="U1321" s="38">
        <v>2</v>
      </c>
      <c r="V1321" s="38">
        <v>2</v>
      </c>
    </row>
    <row r="1322" spans="1:22" ht="13.5" customHeight="1" x14ac:dyDescent="0.2">
      <c r="A1322" s="32" t="s">
        <v>1318</v>
      </c>
      <c r="B1322" s="32" t="s">
        <v>9234</v>
      </c>
      <c r="C1322" s="32" t="s">
        <v>18154</v>
      </c>
      <c r="D1322" s="37">
        <v>8.9225630000000002</v>
      </c>
      <c r="E1322" s="39">
        <v>2133</v>
      </c>
      <c r="F1322" s="39">
        <v>4862</v>
      </c>
      <c r="G1322" s="39">
        <v>9531.3799999999992</v>
      </c>
      <c r="H1322" s="38">
        <v>10</v>
      </c>
      <c r="I1322" s="38">
        <v>9714</v>
      </c>
      <c r="J1322" s="37">
        <v>9.1654780014000004</v>
      </c>
      <c r="K1322" s="37">
        <v>5.7470504796000004</v>
      </c>
      <c r="L1322" s="37">
        <v>11.082779789</v>
      </c>
      <c r="M1322" s="37">
        <v>18.542297440999999</v>
      </c>
      <c r="N1322" s="37">
        <v>4.3583012528999996</v>
      </c>
      <c r="O1322" s="37">
        <v>5.2061332836999998</v>
      </c>
      <c r="P1322" s="37">
        <v>8</v>
      </c>
      <c r="Q1322" s="37">
        <v>89.918579399999999</v>
      </c>
      <c r="R1322" s="38">
        <v>321991</v>
      </c>
      <c r="S1322" s="37">
        <v>4.2508600000000003</v>
      </c>
      <c r="T1322" s="38">
        <v>4</v>
      </c>
      <c r="U1322" s="38">
        <v>7</v>
      </c>
      <c r="V1322" s="38">
        <v>0</v>
      </c>
    </row>
    <row r="1323" spans="1:22" ht="13.5" customHeight="1" x14ac:dyDescent="0.2">
      <c r="A1323" s="32" t="s">
        <v>1319</v>
      </c>
      <c r="B1323" s="32" t="s">
        <v>9235</v>
      </c>
      <c r="C1323" s="32" t="s">
        <v>18154</v>
      </c>
      <c r="D1323" s="37">
        <v>4.4270829999999997</v>
      </c>
      <c r="E1323" s="39">
        <v>1111.99</v>
      </c>
      <c r="F1323" s="39">
        <v>2281</v>
      </c>
      <c r="G1323" s="39">
        <v>4520.3599999999997</v>
      </c>
      <c r="H1323" s="38">
        <v>3</v>
      </c>
      <c r="I1323" s="38">
        <v>4599</v>
      </c>
      <c r="J1323" s="37">
        <v>16.225330094</v>
      </c>
      <c r="K1323" s="37">
        <v>8.9323105368999993</v>
      </c>
      <c r="L1323" s="37">
        <v>22.231488971000001</v>
      </c>
      <c r="M1323" s="37">
        <v>70.629752854000003</v>
      </c>
      <c r="N1323" s="37">
        <v>1.6960149187</v>
      </c>
      <c r="O1323" s="37">
        <v>16.401121861</v>
      </c>
      <c r="P1323" s="37">
        <v>8</v>
      </c>
      <c r="Q1323" s="37">
        <v>94.289260600000006</v>
      </c>
      <c r="R1323" s="38">
        <v>113839</v>
      </c>
      <c r="S1323" s="37">
        <v>4.2508600000000003</v>
      </c>
      <c r="T1323" s="38">
        <v>0</v>
      </c>
      <c r="U1323" s="38">
        <v>2</v>
      </c>
      <c r="V1323" s="38">
        <v>1</v>
      </c>
    </row>
    <row r="1324" spans="1:22" ht="13.5" customHeight="1" x14ac:dyDescent="0.2">
      <c r="A1324" s="32" t="s">
        <v>1320</v>
      </c>
      <c r="B1324" s="32" t="s">
        <v>9236</v>
      </c>
      <c r="C1324" s="32" t="s">
        <v>18154</v>
      </c>
      <c r="D1324" s="37">
        <v>6.5031100000000004</v>
      </c>
      <c r="E1324" s="39">
        <v>2365.9699999999998</v>
      </c>
      <c r="F1324" s="39">
        <v>5387</v>
      </c>
      <c r="G1324" s="39">
        <v>10270.83</v>
      </c>
      <c r="H1324" s="38">
        <v>6</v>
      </c>
      <c r="I1324" s="38">
        <v>10404</v>
      </c>
      <c r="J1324" s="37">
        <v>19.158706677000001</v>
      </c>
      <c r="K1324" s="37">
        <v>25.789446417000001</v>
      </c>
      <c r="L1324" s="37">
        <v>19.778897999000002</v>
      </c>
      <c r="M1324" s="37">
        <v>28.979634594</v>
      </c>
      <c r="N1324" s="37">
        <v>8.0345199546000003</v>
      </c>
      <c r="O1324" s="37">
        <v>13.151090588000001</v>
      </c>
      <c r="P1324" s="37">
        <v>8</v>
      </c>
      <c r="Q1324" s="37">
        <v>75.830104899999995</v>
      </c>
      <c r="R1324" s="38">
        <v>268760</v>
      </c>
      <c r="S1324" s="37">
        <v>4.2508600000000003</v>
      </c>
      <c r="T1324" s="38">
        <v>2</v>
      </c>
      <c r="U1324" s="38">
        <v>4</v>
      </c>
      <c r="V1324" s="38">
        <v>1</v>
      </c>
    </row>
    <row r="1325" spans="1:22" ht="13.5" customHeight="1" x14ac:dyDescent="0.2">
      <c r="A1325" s="32" t="s">
        <v>1321</v>
      </c>
      <c r="B1325" s="32" t="s">
        <v>9237</v>
      </c>
      <c r="C1325" s="32" t="s">
        <v>18154</v>
      </c>
      <c r="D1325" s="37">
        <v>6.9595370000000001</v>
      </c>
      <c r="E1325" s="39">
        <v>1101</v>
      </c>
      <c r="F1325" s="39">
        <v>2604</v>
      </c>
      <c r="G1325" s="39">
        <v>5007.6499999999996</v>
      </c>
      <c r="H1325" s="38">
        <v>2</v>
      </c>
      <c r="I1325" s="38">
        <v>5101</v>
      </c>
      <c r="J1325" s="37">
        <v>21.336616858999999</v>
      </c>
      <c r="K1325" s="37">
        <v>19.571210687000001</v>
      </c>
      <c r="L1325" s="37">
        <v>35.087910520999998</v>
      </c>
      <c r="M1325" s="37">
        <v>35.583979505000002</v>
      </c>
      <c r="N1325" s="37">
        <v>8.2816625022999997</v>
      </c>
      <c r="O1325" s="37">
        <v>8.7471378566000002</v>
      </c>
      <c r="P1325" s="37">
        <v>8</v>
      </c>
      <c r="Q1325" s="37">
        <v>79.920429400000003</v>
      </c>
      <c r="R1325" s="38">
        <v>150828</v>
      </c>
      <c r="S1325" s="37">
        <v>4.2508600000000003</v>
      </c>
      <c r="T1325" s="38">
        <v>0</v>
      </c>
      <c r="U1325" s="38">
        <v>2</v>
      </c>
      <c r="V1325" s="38">
        <v>0</v>
      </c>
    </row>
    <row r="1326" spans="1:22" ht="13.5" customHeight="1" x14ac:dyDescent="0.2">
      <c r="A1326" s="32" t="s">
        <v>1322</v>
      </c>
      <c r="B1326" s="32" t="s">
        <v>9238</v>
      </c>
      <c r="C1326" s="32" t="s">
        <v>18154</v>
      </c>
      <c r="D1326" s="37">
        <v>3.9168780000000001</v>
      </c>
      <c r="E1326" s="39">
        <v>1784.01</v>
      </c>
      <c r="F1326" s="39">
        <v>3546</v>
      </c>
      <c r="G1326" s="39">
        <v>6824.81</v>
      </c>
      <c r="H1326" s="38">
        <v>4</v>
      </c>
      <c r="I1326" s="38">
        <v>6907</v>
      </c>
      <c r="J1326" s="37">
        <v>7.7211911946000003</v>
      </c>
      <c r="K1326" s="37">
        <v>7.0204935389000003</v>
      </c>
      <c r="L1326" s="37">
        <v>7.8689615220000002</v>
      </c>
      <c r="M1326" s="37">
        <v>10.883855621</v>
      </c>
      <c r="N1326" s="37">
        <v>2.5588882181999999</v>
      </c>
      <c r="O1326" s="37">
        <v>3.8171867178999999</v>
      </c>
      <c r="P1326" s="37">
        <v>8</v>
      </c>
      <c r="Q1326" s="37">
        <v>91.541452500000005</v>
      </c>
      <c r="R1326" s="38">
        <v>198488</v>
      </c>
      <c r="S1326" s="37">
        <v>4.2508600000000003</v>
      </c>
      <c r="T1326" s="38">
        <v>2</v>
      </c>
      <c r="U1326" s="38">
        <v>4</v>
      </c>
      <c r="V1326" s="38">
        <v>3</v>
      </c>
    </row>
    <row r="1327" spans="1:22" ht="13.5" customHeight="1" x14ac:dyDescent="0.2">
      <c r="A1327" s="32" t="s">
        <v>1323</v>
      </c>
      <c r="B1327" s="32" t="s">
        <v>9239</v>
      </c>
      <c r="C1327" s="32" t="s">
        <v>18154</v>
      </c>
      <c r="D1327" s="37">
        <v>4.6598119999999996</v>
      </c>
      <c r="E1327" s="39">
        <v>1859.03</v>
      </c>
      <c r="F1327" s="39">
        <v>6020</v>
      </c>
      <c r="G1327" s="39">
        <v>11449.16</v>
      </c>
      <c r="H1327" s="38">
        <v>7</v>
      </c>
      <c r="I1327" s="38">
        <v>11894</v>
      </c>
      <c r="J1327" s="37">
        <v>24.664824038999999</v>
      </c>
      <c r="K1327" s="37">
        <v>24.584947646</v>
      </c>
      <c r="L1327" s="37">
        <v>33.664222881000001</v>
      </c>
      <c r="M1327" s="37">
        <v>23.235617506000001</v>
      </c>
      <c r="N1327" s="37">
        <v>25.015394275999999</v>
      </c>
      <c r="O1327" s="37">
        <v>16.380467937999999</v>
      </c>
      <c r="P1327" s="37">
        <v>8</v>
      </c>
      <c r="Q1327" s="37">
        <v>71.717607599999994</v>
      </c>
      <c r="R1327" s="38">
        <v>305343</v>
      </c>
      <c r="S1327" s="37">
        <v>4.2508600000000003</v>
      </c>
      <c r="T1327" s="38">
        <v>2</v>
      </c>
      <c r="U1327" s="38">
        <v>3</v>
      </c>
      <c r="V1327" s="38">
        <v>2</v>
      </c>
    </row>
    <row r="1328" spans="1:22" ht="13.5" customHeight="1" x14ac:dyDescent="0.2">
      <c r="A1328" s="32" t="s">
        <v>1324</v>
      </c>
      <c r="B1328" s="32" t="s">
        <v>9240</v>
      </c>
      <c r="C1328" s="32" t="s">
        <v>18154</v>
      </c>
      <c r="D1328" s="37">
        <v>4.6441569999999999</v>
      </c>
      <c r="E1328" s="39">
        <v>1377</v>
      </c>
      <c r="F1328" s="39">
        <v>3967</v>
      </c>
      <c r="G1328" s="39">
        <v>7459.2</v>
      </c>
      <c r="H1328" s="38">
        <v>5</v>
      </c>
      <c r="I1328" s="38">
        <v>7770</v>
      </c>
      <c r="J1328" s="37">
        <v>23.280188096</v>
      </c>
      <c r="K1328" s="37">
        <v>23.995569653</v>
      </c>
      <c r="L1328" s="37">
        <v>32.332728615000001</v>
      </c>
      <c r="M1328" s="37">
        <v>21.712595187000002</v>
      </c>
      <c r="N1328" s="37">
        <v>25.045724269000001</v>
      </c>
      <c r="O1328" s="37">
        <v>15.733568897</v>
      </c>
      <c r="P1328" s="37">
        <v>8</v>
      </c>
      <c r="Q1328" s="37">
        <v>91.946067200000002</v>
      </c>
      <c r="R1328" s="38">
        <v>243916</v>
      </c>
      <c r="S1328" s="37">
        <v>4.2508600000000003</v>
      </c>
      <c r="T1328" s="38">
        <v>2</v>
      </c>
      <c r="U1328" s="38">
        <v>5</v>
      </c>
      <c r="V1328" s="38">
        <v>2</v>
      </c>
    </row>
    <row r="1329" spans="1:22" ht="13.5" customHeight="1" x14ac:dyDescent="0.2">
      <c r="A1329" s="32" t="s">
        <v>1325</v>
      </c>
      <c r="B1329" s="32" t="s">
        <v>9241</v>
      </c>
      <c r="C1329" s="32" t="s">
        <v>18154</v>
      </c>
      <c r="D1329" s="37">
        <v>4.509639</v>
      </c>
      <c r="E1329" s="39">
        <v>2227</v>
      </c>
      <c r="F1329" s="39">
        <v>4998</v>
      </c>
      <c r="G1329" s="39">
        <v>9551.6200000000008</v>
      </c>
      <c r="H1329" s="38">
        <v>7</v>
      </c>
      <c r="I1329" s="38">
        <v>9702</v>
      </c>
      <c r="J1329" s="37">
        <v>10.213920829999999</v>
      </c>
      <c r="K1329" s="37">
        <v>15.257604646000001</v>
      </c>
      <c r="L1329" s="37">
        <v>11.050874014</v>
      </c>
      <c r="M1329" s="37">
        <v>24.010682422999999</v>
      </c>
      <c r="N1329" s="37">
        <v>5.0386996261999997</v>
      </c>
      <c r="O1329" s="37">
        <v>9.1697993679999996</v>
      </c>
      <c r="P1329" s="37">
        <v>8.5167481662999993</v>
      </c>
      <c r="Q1329" s="37">
        <v>96.967330599999997</v>
      </c>
      <c r="R1329" s="38">
        <v>286358</v>
      </c>
      <c r="S1329" s="37">
        <v>4.2508600000000003</v>
      </c>
      <c r="T1329" s="38">
        <v>3</v>
      </c>
      <c r="U1329" s="38">
        <v>5</v>
      </c>
      <c r="V1329" s="38">
        <v>0</v>
      </c>
    </row>
    <row r="1330" spans="1:22" ht="13.5" customHeight="1" x14ac:dyDescent="0.2">
      <c r="A1330" s="32" t="s">
        <v>1326</v>
      </c>
      <c r="B1330" s="32" t="s">
        <v>9242</v>
      </c>
      <c r="C1330" s="32" t="s">
        <v>18154</v>
      </c>
      <c r="D1330" s="37">
        <v>2.699881</v>
      </c>
      <c r="E1330" s="39">
        <v>786</v>
      </c>
      <c r="F1330" s="39">
        <v>1671</v>
      </c>
      <c r="G1330" s="39">
        <v>3325.06</v>
      </c>
      <c r="H1330" s="38">
        <v>1</v>
      </c>
      <c r="I1330" s="38">
        <v>3360</v>
      </c>
      <c r="J1330" s="37">
        <v>12.834241307999999</v>
      </c>
      <c r="K1330" s="37">
        <v>8.7263402705999997</v>
      </c>
      <c r="L1330" s="37">
        <v>15.502689348000001</v>
      </c>
      <c r="M1330" s="37">
        <v>18.034735700999999</v>
      </c>
      <c r="N1330" s="37">
        <v>2.0097322640000002</v>
      </c>
      <c r="O1330" s="37">
        <v>4.490888999</v>
      </c>
      <c r="P1330" s="37">
        <v>8</v>
      </c>
      <c r="Q1330" s="37">
        <v>80.051502900000003</v>
      </c>
      <c r="R1330" s="38">
        <v>93900</v>
      </c>
      <c r="S1330" s="37">
        <v>4.2508600000000003</v>
      </c>
      <c r="T1330" s="38">
        <v>0</v>
      </c>
      <c r="U1330" s="38">
        <v>1</v>
      </c>
      <c r="V1330" s="38">
        <v>0</v>
      </c>
    </row>
    <row r="1331" spans="1:22" ht="13.5" customHeight="1" x14ac:dyDescent="0.2">
      <c r="A1331" s="32" t="s">
        <v>1327</v>
      </c>
      <c r="B1331" s="32" t="s">
        <v>9243</v>
      </c>
      <c r="C1331" s="32" t="s">
        <v>18154</v>
      </c>
      <c r="D1331" s="37">
        <v>12.459289999999999</v>
      </c>
      <c r="E1331" s="39">
        <v>4195.96</v>
      </c>
      <c r="F1331" s="39">
        <v>7857</v>
      </c>
      <c r="G1331" s="39">
        <v>15415.61</v>
      </c>
      <c r="H1331" s="38">
        <v>7</v>
      </c>
      <c r="I1331" s="38">
        <v>15687</v>
      </c>
      <c r="J1331" s="37">
        <v>20.156357101000001</v>
      </c>
      <c r="K1331" s="37">
        <v>20.231342149</v>
      </c>
      <c r="L1331" s="37">
        <v>37.128866733999999</v>
      </c>
      <c r="M1331" s="37">
        <v>28.647237865000001</v>
      </c>
      <c r="N1331" s="37">
        <v>17.342350354000001</v>
      </c>
      <c r="O1331" s="37">
        <v>10.220237483</v>
      </c>
      <c r="P1331" s="37">
        <v>7.8879260697999998</v>
      </c>
      <c r="Q1331" s="37">
        <v>85.055944299999993</v>
      </c>
      <c r="R1331" s="38">
        <v>489549</v>
      </c>
      <c r="S1331" s="37">
        <v>4.2508600000000003</v>
      </c>
      <c r="T1331" s="38">
        <v>0</v>
      </c>
      <c r="U1331" s="38">
        <v>5</v>
      </c>
      <c r="V1331" s="38">
        <v>2</v>
      </c>
    </row>
    <row r="1332" spans="1:22" ht="13.5" customHeight="1" x14ac:dyDescent="0.2">
      <c r="A1332" s="32" t="s">
        <v>1328</v>
      </c>
      <c r="B1332" s="32" t="s">
        <v>9244</v>
      </c>
      <c r="C1332" s="32" t="s">
        <v>18154</v>
      </c>
      <c r="D1332" s="37">
        <v>7.2647979999999999</v>
      </c>
      <c r="E1332" s="39">
        <v>5053.03</v>
      </c>
      <c r="F1332" s="39">
        <v>7163</v>
      </c>
      <c r="G1332" s="39">
        <v>13757.63</v>
      </c>
      <c r="H1332" s="38">
        <v>12</v>
      </c>
      <c r="I1332" s="38">
        <v>13898</v>
      </c>
      <c r="J1332" s="37">
        <v>36.627443819</v>
      </c>
      <c r="K1332" s="37">
        <v>50.378563399999997</v>
      </c>
      <c r="L1332" s="37">
        <v>47.134084866000002</v>
      </c>
      <c r="M1332" s="37">
        <v>21.821706968000001</v>
      </c>
      <c r="N1332" s="37">
        <v>22.427953514999999</v>
      </c>
      <c r="O1332" s="37">
        <v>13.227417007</v>
      </c>
      <c r="P1332" s="37">
        <v>7.9756086356999996</v>
      </c>
      <c r="Q1332" s="37">
        <v>82.544430700000007</v>
      </c>
      <c r="R1332" s="38">
        <v>452533</v>
      </c>
      <c r="S1332" s="37">
        <v>4.2508600000000003</v>
      </c>
      <c r="T1332" s="38">
        <v>3</v>
      </c>
      <c r="U1332" s="38">
        <v>7</v>
      </c>
      <c r="V1332" s="38">
        <v>3</v>
      </c>
    </row>
    <row r="1333" spans="1:22" ht="13.5" customHeight="1" x14ac:dyDescent="0.2">
      <c r="A1333" s="32" t="s">
        <v>1329</v>
      </c>
      <c r="B1333" s="32" t="s">
        <v>9245</v>
      </c>
      <c r="C1333" s="32" t="s">
        <v>18154</v>
      </c>
      <c r="D1333" s="37">
        <v>3.4316559999999998</v>
      </c>
      <c r="E1333" s="39">
        <v>1551</v>
      </c>
      <c r="F1333" s="39">
        <v>3099</v>
      </c>
      <c r="G1333" s="39">
        <v>6016.47</v>
      </c>
      <c r="H1333" s="38">
        <v>4</v>
      </c>
      <c r="I1333" s="38">
        <v>6128</v>
      </c>
      <c r="J1333" s="37">
        <v>17.603035975000001</v>
      </c>
      <c r="K1333" s="37">
        <v>13.752568379</v>
      </c>
      <c r="L1333" s="37">
        <v>30.562132425000001</v>
      </c>
      <c r="M1333" s="37">
        <v>29.191833603999999</v>
      </c>
      <c r="N1333" s="37">
        <v>13.272590964999999</v>
      </c>
      <c r="O1333" s="37">
        <v>10.772289381</v>
      </c>
      <c r="P1333" s="37">
        <v>8</v>
      </c>
      <c r="Q1333" s="37">
        <v>77.906083699999996</v>
      </c>
      <c r="R1333" s="38">
        <v>190626</v>
      </c>
      <c r="S1333" s="37">
        <v>4.2508600000000003</v>
      </c>
      <c r="T1333" s="38">
        <v>1</v>
      </c>
      <c r="U1333" s="38">
        <v>1</v>
      </c>
      <c r="V1333" s="38">
        <v>1</v>
      </c>
    </row>
    <row r="1334" spans="1:22" ht="13.5" customHeight="1" x14ac:dyDescent="0.2">
      <c r="A1334" s="32" t="s">
        <v>1330</v>
      </c>
      <c r="B1334" s="32" t="s">
        <v>9246</v>
      </c>
      <c r="C1334" s="32" t="s">
        <v>18154</v>
      </c>
      <c r="D1334" s="37">
        <v>3.667932</v>
      </c>
      <c r="E1334" s="39">
        <v>1398.02</v>
      </c>
      <c r="F1334" s="39">
        <v>2867</v>
      </c>
      <c r="G1334" s="39">
        <v>5531.52</v>
      </c>
      <c r="H1334" s="38">
        <v>4</v>
      </c>
      <c r="I1334" s="38">
        <v>5597</v>
      </c>
      <c r="J1334" s="37">
        <v>5.5911308677999996</v>
      </c>
      <c r="K1334" s="37">
        <v>4.5612253182</v>
      </c>
      <c r="L1334" s="37">
        <v>4.0597704473</v>
      </c>
      <c r="M1334" s="37">
        <v>49.721770386000003</v>
      </c>
      <c r="N1334" s="37">
        <v>5.2010004236</v>
      </c>
      <c r="O1334" s="37">
        <v>4.0978735900999999</v>
      </c>
      <c r="P1334" s="37">
        <v>7.9964079538000004</v>
      </c>
      <c r="Q1334" s="37">
        <v>98.912171599999994</v>
      </c>
      <c r="R1334" s="38">
        <v>125241</v>
      </c>
      <c r="S1334" s="37">
        <v>4.2508600000000003</v>
      </c>
      <c r="T1334" s="38">
        <v>2</v>
      </c>
      <c r="U1334" s="38">
        <v>4</v>
      </c>
      <c r="V1334" s="38">
        <v>1</v>
      </c>
    </row>
    <row r="1335" spans="1:22" ht="13.5" customHeight="1" x14ac:dyDescent="0.2">
      <c r="A1335" s="32" t="s">
        <v>1331</v>
      </c>
      <c r="B1335" s="32" t="s">
        <v>9247</v>
      </c>
      <c r="C1335" s="32" t="s">
        <v>18154</v>
      </c>
      <c r="D1335" s="37">
        <v>3.7790689999999998</v>
      </c>
      <c r="E1335" s="39">
        <v>748</v>
      </c>
      <c r="F1335" s="39">
        <v>1934</v>
      </c>
      <c r="G1335" s="39">
        <v>3651.4</v>
      </c>
      <c r="H1335" s="38">
        <v>3</v>
      </c>
      <c r="I1335" s="38">
        <v>3762</v>
      </c>
      <c r="J1335" s="37">
        <v>9.8381085484999993</v>
      </c>
      <c r="K1335" s="37">
        <v>5.8119069512000001</v>
      </c>
      <c r="L1335" s="37">
        <v>11.808888626</v>
      </c>
      <c r="M1335" s="37">
        <v>16.769800579999998</v>
      </c>
      <c r="N1335" s="37">
        <v>11.361455214999999</v>
      </c>
      <c r="O1335" s="37">
        <v>8.852192767</v>
      </c>
      <c r="P1335" s="37">
        <v>7.8805757576</v>
      </c>
      <c r="Q1335" s="37">
        <v>92.440809200000004</v>
      </c>
      <c r="R1335" s="38">
        <v>102776</v>
      </c>
      <c r="S1335" s="37">
        <v>4.2508600000000003</v>
      </c>
      <c r="T1335" s="38">
        <v>2</v>
      </c>
      <c r="U1335" s="38">
        <v>3</v>
      </c>
      <c r="V1335" s="38">
        <v>2</v>
      </c>
    </row>
    <row r="1336" spans="1:22" ht="13.5" customHeight="1" x14ac:dyDescent="0.2">
      <c r="A1336" s="32" t="s">
        <v>1332</v>
      </c>
      <c r="B1336" s="32" t="s">
        <v>9248</v>
      </c>
      <c r="C1336" s="32" t="s">
        <v>18154</v>
      </c>
      <c r="D1336" s="37">
        <v>9.7570890000000006</v>
      </c>
      <c r="E1336" s="39">
        <v>1199.98</v>
      </c>
      <c r="F1336" s="39">
        <v>2984</v>
      </c>
      <c r="G1336" s="39">
        <v>5714.48</v>
      </c>
      <c r="H1336" s="38">
        <v>3</v>
      </c>
      <c r="I1336" s="38">
        <v>5861</v>
      </c>
      <c r="J1336" s="37">
        <v>21.324159427000001</v>
      </c>
      <c r="K1336" s="37">
        <v>34.411320379999999</v>
      </c>
      <c r="L1336" s="37">
        <v>21.66119651</v>
      </c>
      <c r="M1336" s="37">
        <v>13.650422391999999</v>
      </c>
      <c r="N1336" s="37">
        <v>17.480631587000001</v>
      </c>
      <c r="O1336" s="37">
        <v>16.427399043000001</v>
      </c>
      <c r="P1336" s="37">
        <v>5.8519690122999997</v>
      </c>
      <c r="Q1336" s="37">
        <v>82.070733599999997</v>
      </c>
      <c r="R1336" s="38">
        <v>188616</v>
      </c>
      <c r="S1336" s="37">
        <v>4.2508600000000003</v>
      </c>
      <c r="T1336" s="38">
        <v>1</v>
      </c>
      <c r="U1336" s="38">
        <v>3</v>
      </c>
      <c r="V1336" s="38">
        <v>0</v>
      </c>
    </row>
    <row r="1337" spans="1:22" ht="13.5" customHeight="1" x14ac:dyDescent="0.2">
      <c r="A1337" s="32" t="s">
        <v>1333</v>
      </c>
      <c r="B1337" s="32" t="s">
        <v>9249</v>
      </c>
      <c r="C1337" s="32" t="s">
        <v>18154</v>
      </c>
      <c r="D1337" s="37">
        <v>7.9096950000000001</v>
      </c>
      <c r="E1337" s="39">
        <v>1648.05</v>
      </c>
      <c r="F1337" s="39">
        <v>4881</v>
      </c>
      <c r="G1337" s="39">
        <v>8924.86</v>
      </c>
      <c r="H1337" s="38">
        <v>7</v>
      </c>
      <c r="I1337" s="38">
        <v>9321</v>
      </c>
      <c r="J1337" s="37">
        <v>29.281961472999999</v>
      </c>
      <c r="K1337" s="37">
        <v>37.036626880999997</v>
      </c>
      <c r="L1337" s="37">
        <v>27.398944719999999</v>
      </c>
      <c r="M1337" s="37">
        <v>12.224211396999999</v>
      </c>
      <c r="N1337" s="37">
        <v>27.223289917999999</v>
      </c>
      <c r="O1337" s="37">
        <v>15.287050785</v>
      </c>
      <c r="P1337" s="37">
        <v>8</v>
      </c>
      <c r="Q1337" s="37">
        <v>88.817271099999999</v>
      </c>
      <c r="R1337" s="38">
        <v>266555</v>
      </c>
      <c r="S1337" s="37">
        <v>4.2508600000000003</v>
      </c>
      <c r="T1337" s="38">
        <v>3</v>
      </c>
      <c r="U1337" s="38">
        <v>3</v>
      </c>
      <c r="V1337" s="38">
        <v>0</v>
      </c>
    </row>
    <row r="1338" spans="1:22" ht="13.5" customHeight="1" x14ac:dyDescent="0.2">
      <c r="A1338" s="32" t="s">
        <v>1334</v>
      </c>
      <c r="B1338" s="32" t="s">
        <v>9250</v>
      </c>
      <c r="C1338" s="32" t="s">
        <v>18154</v>
      </c>
      <c r="D1338" s="37">
        <v>6.3109580000000003</v>
      </c>
      <c r="E1338" s="39">
        <v>603.02</v>
      </c>
      <c r="F1338" s="39">
        <v>2456</v>
      </c>
      <c r="G1338" s="39">
        <v>4823.67</v>
      </c>
      <c r="H1338" s="38">
        <v>2</v>
      </c>
      <c r="I1338" s="38">
        <v>5021</v>
      </c>
      <c r="J1338" s="37">
        <v>19.608044713000002</v>
      </c>
      <c r="K1338" s="37">
        <v>30.602826169</v>
      </c>
      <c r="L1338" s="37">
        <v>13.137988047</v>
      </c>
      <c r="M1338" s="37">
        <v>10.972344785000001</v>
      </c>
      <c r="N1338" s="37">
        <v>27.812541136</v>
      </c>
      <c r="O1338" s="37">
        <v>25.815347029000002</v>
      </c>
      <c r="P1338" s="37">
        <v>8</v>
      </c>
      <c r="Q1338" s="37">
        <v>69.903971299999995</v>
      </c>
      <c r="R1338" s="38">
        <v>134651</v>
      </c>
      <c r="S1338" s="37">
        <v>4.2508600000000003</v>
      </c>
      <c r="T1338" s="38">
        <v>0</v>
      </c>
      <c r="U1338" s="38">
        <v>0</v>
      </c>
      <c r="V1338" s="38">
        <v>2</v>
      </c>
    </row>
    <row r="1339" spans="1:22" ht="13.5" customHeight="1" x14ac:dyDescent="0.2">
      <c r="A1339" s="32" t="s">
        <v>1335</v>
      </c>
      <c r="B1339" s="32" t="s">
        <v>9251</v>
      </c>
      <c r="C1339" s="32" t="s">
        <v>18154</v>
      </c>
      <c r="D1339" s="37">
        <v>9.7565650000000002</v>
      </c>
      <c r="E1339" s="39">
        <v>844.01</v>
      </c>
      <c r="F1339" s="39">
        <v>1868</v>
      </c>
      <c r="G1339" s="39">
        <v>3680.2</v>
      </c>
      <c r="H1339" s="38">
        <v>3</v>
      </c>
      <c r="I1339" s="38">
        <v>3714</v>
      </c>
      <c r="J1339" s="37">
        <v>10.555803569</v>
      </c>
      <c r="K1339" s="37">
        <v>11.493015722000001</v>
      </c>
      <c r="L1339" s="37">
        <v>9.9020311325999995</v>
      </c>
      <c r="M1339" s="37">
        <v>46.997123328000001</v>
      </c>
      <c r="N1339" s="37">
        <v>3.2503849157000002</v>
      </c>
      <c r="O1339" s="37">
        <v>10.722833511999999</v>
      </c>
      <c r="P1339" s="37">
        <v>8</v>
      </c>
      <c r="Q1339" s="37">
        <v>94.570743500000006</v>
      </c>
      <c r="R1339" s="38">
        <v>101629</v>
      </c>
      <c r="S1339" s="37">
        <v>4.2508600000000003</v>
      </c>
      <c r="T1339" s="38">
        <v>2</v>
      </c>
      <c r="U1339" s="38">
        <v>3</v>
      </c>
      <c r="V1339" s="38">
        <v>1</v>
      </c>
    </row>
    <row r="1340" spans="1:22" ht="13.5" customHeight="1" x14ac:dyDescent="0.2">
      <c r="A1340" s="32" t="s">
        <v>1336</v>
      </c>
      <c r="B1340" s="32" t="s">
        <v>9252</v>
      </c>
      <c r="C1340" s="32" t="s">
        <v>18154</v>
      </c>
      <c r="D1340" s="37">
        <v>10.808960000000001</v>
      </c>
      <c r="E1340" s="39">
        <v>1194.03</v>
      </c>
      <c r="F1340" s="39">
        <v>3619</v>
      </c>
      <c r="G1340" s="39">
        <v>6751.42</v>
      </c>
      <c r="H1340" s="38">
        <v>3</v>
      </c>
      <c r="I1340" s="38">
        <v>7013</v>
      </c>
      <c r="J1340" s="37">
        <v>13.100170159999999</v>
      </c>
      <c r="K1340" s="37">
        <v>12.392498837</v>
      </c>
      <c r="L1340" s="37">
        <v>15.994483592</v>
      </c>
      <c r="M1340" s="37">
        <v>11.105655561000001</v>
      </c>
      <c r="N1340" s="37">
        <v>17.404929695</v>
      </c>
      <c r="O1340" s="37">
        <v>14.786556616</v>
      </c>
      <c r="P1340" s="37">
        <v>8</v>
      </c>
      <c r="Q1340" s="37">
        <v>77.657686900000002</v>
      </c>
      <c r="R1340" s="38">
        <v>187255</v>
      </c>
      <c r="S1340" s="37">
        <v>4.2508600000000003</v>
      </c>
      <c r="T1340" s="38">
        <v>0</v>
      </c>
      <c r="U1340" s="38">
        <v>3</v>
      </c>
      <c r="V1340" s="38">
        <v>2</v>
      </c>
    </row>
    <row r="1341" spans="1:22" ht="13.5" customHeight="1" x14ac:dyDescent="0.2">
      <c r="A1341" s="32" t="s">
        <v>1337</v>
      </c>
      <c r="B1341" s="32" t="s">
        <v>9199</v>
      </c>
      <c r="C1341" s="32" t="s">
        <v>18154</v>
      </c>
      <c r="D1341" s="37">
        <v>6.4204319999999999</v>
      </c>
      <c r="E1341" s="39">
        <v>1048.02</v>
      </c>
      <c r="F1341" s="39">
        <v>3642</v>
      </c>
      <c r="G1341" s="39">
        <v>6938.33</v>
      </c>
      <c r="H1341" s="38">
        <v>5</v>
      </c>
      <c r="I1341" s="38">
        <v>7125</v>
      </c>
      <c r="J1341" s="37">
        <v>13.69519912</v>
      </c>
      <c r="K1341" s="37">
        <v>23.603511424000001</v>
      </c>
      <c r="L1341" s="37">
        <v>21.017252785</v>
      </c>
      <c r="M1341" s="37">
        <v>12.806913936999999</v>
      </c>
      <c r="N1341" s="37">
        <v>9.4000909263000008</v>
      </c>
      <c r="O1341" s="37">
        <v>5.5501642670000004</v>
      </c>
      <c r="P1341" s="37">
        <v>8</v>
      </c>
      <c r="Q1341" s="37">
        <v>92.291265600000003</v>
      </c>
      <c r="R1341" s="38">
        <v>200269</v>
      </c>
      <c r="S1341" s="37">
        <v>4.2508600000000003</v>
      </c>
      <c r="T1341" s="38">
        <v>3</v>
      </c>
      <c r="U1341" s="38">
        <v>4</v>
      </c>
      <c r="V1341" s="38">
        <v>0</v>
      </c>
    </row>
    <row r="1342" spans="1:22" ht="13.5" customHeight="1" x14ac:dyDescent="0.2">
      <c r="A1342" s="32" t="s">
        <v>1338</v>
      </c>
      <c r="B1342" s="32" t="s">
        <v>9253</v>
      </c>
      <c r="C1342" s="32" t="s">
        <v>18154</v>
      </c>
      <c r="D1342" s="37">
        <v>7.795992</v>
      </c>
      <c r="E1342" s="39">
        <v>456.99</v>
      </c>
      <c r="F1342" s="39">
        <v>1704</v>
      </c>
      <c r="G1342" s="39">
        <v>3140.41</v>
      </c>
      <c r="H1342" s="38">
        <v>3</v>
      </c>
      <c r="I1342" s="38">
        <v>3326</v>
      </c>
      <c r="J1342" s="37">
        <v>22.149411067999999</v>
      </c>
      <c r="K1342" s="37">
        <v>30.944087635999999</v>
      </c>
      <c r="L1342" s="37">
        <v>24.862792088999999</v>
      </c>
      <c r="M1342" s="37">
        <v>17.402903491</v>
      </c>
      <c r="N1342" s="37">
        <v>17.548755666999998</v>
      </c>
      <c r="O1342" s="37">
        <v>8.0552911325000007</v>
      </c>
      <c r="P1342" s="37">
        <v>8</v>
      </c>
      <c r="Q1342" s="37">
        <v>89.548098499999995</v>
      </c>
      <c r="R1342" s="38">
        <v>110509</v>
      </c>
      <c r="S1342" s="37">
        <v>4.2508600000000003</v>
      </c>
      <c r="T1342" s="38">
        <v>1</v>
      </c>
      <c r="U1342" s="38">
        <v>3</v>
      </c>
      <c r="V1342" s="38">
        <v>1</v>
      </c>
    </row>
    <row r="1343" spans="1:22" ht="13.5" customHeight="1" x14ac:dyDescent="0.2">
      <c r="A1343" s="32" t="s">
        <v>1339</v>
      </c>
      <c r="B1343" s="32" t="s">
        <v>9254</v>
      </c>
      <c r="C1343" s="32" t="s">
        <v>18154</v>
      </c>
      <c r="D1343" s="37">
        <v>6.7089259999999999</v>
      </c>
      <c r="E1343" s="39">
        <v>773.97</v>
      </c>
      <c r="F1343" s="39">
        <v>2771</v>
      </c>
      <c r="G1343" s="39">
        <v>5227.1099999999997</v>
      </c>
      <c r="H1343" s="38">
        <v>3</v>
      </c>
      <c r="I1343" s="38">
        <v>5354</v>
      </c>
      <c r="J1343" s="37">
        <v>19.240198615000001</v>
      </c>
      <c r="K1343" s="37">
        <v>15.043592907000001</v>
      </c>
      <c r="L1343" s="37">
        <v>35.431142270999999</v>
      </c>
      <c r="M1343" s="37">
        <v>6.2352161874999998</v>
      </c>
      <c r="N1343" s="37">
        <v>11.233855927</v>
      </c>
      <c r="O1343" s="37">
        <v>5.6835515215000001</v>
      </c>
      <c r="P1343" s="37">
        <v>8</v>
      </c>
      <c r="Q1343" s="37">
        <v>77.435566699999995</v>
      </c>
      <c r="R1343" s="38">
        <v>164672</v>
      </c>
      <c r="S1343" s="37">
        <v>4.2508600000000003</v>
      </c>
      <c r="T1343" s="38">
        <v>2</v>
      </c>
      <c r="U1343" s="38">
        <v>3</v>
      </c>
      <c r="V1343" s="38">
        <v>0</v>
      </c>
    </row>
    <row r="1344" spans="1:22" ht="13.5" customHeight="1" x14ac:dyDescent="0.2">
      <c r="A1344" s="32" t="s">
        <v>1340</v>
      </c>
      <c r="B1344" s="32" t="s">
        <v>9255</v>
      </c>
      <c r="C1344" s="32" t="s">
        <v>18154</v>
      </c>
      <c r="D1344" s="37">
        <v>11.181749999999999</v>
      </c>
      <c r="E1344" s="39">
        <v>322.01</v>
      </c>
      <c r="F1344" s="39">
        <v>1654</v>
      </c>
      <c r="G1344" s="39">
        <v>3341.1</v>
      </c>
      <c r="H1344" s="38">
        <v>2</v>
      </c>
      <c r="I1344" s="38">
        <v>3634</v>
      </c>
      <c r="J1344" s="37">
        <v>37.853061824000001</v>
      </c>
      <c r="K1344" s="37">
        <v>56.430616473000001</v>
      </c>
      <c r="L1344" s="37">
        <v>33.594418754000003</v>
      </c>
      <c r="M1344" s="37">
        <v>7.4036539862000001</v>
      </c>
      <c r="N1344" s="37">
        <v>54.100456884000003</v>
      </c>
      <c r="O1344" s="37">
        <v>38.856126295000003</v>
      </c>
      <c r="P1344" s="37">
        <v>8</v>
      </c>
      <c r="Q1344" s="37">
        <v>68.308848400000002</v>
      </c>
      <c r="R1344" s="38">
        <v>36485</v>
      </c>
      <c r="S1344" s="37">
        <v>4.2508600000000003</v>
      </c>
      <c r="T1344" s="38">
        <v>0</v>
      </c>
      <c r="U1344" s="38">
        <v>0</v>
      </c>
      <c r="V1344" s="38">
        <v>0</v>
      </c>
    </row>
    <row r="1345" spans="1:22" ht="13.5" customHeight="1" x14ac:dyDescent="0.2">
      <c r="A1345" s="32" t="s">
        <v>1341</v>
      </c>
      <c r="B1345" s="32" t="s">
        <v>9256</v>
      </c>
      <c r="C1345" s="32" t="s">
        <v>18154</v>
      </c>
      <c r="D1345" s="37">
        <v>12.30442</v>
      </c>
      <c r="E1345" s="39">
        <v>1338.96</v>
      </c>
      <c r="F1345" s="39">
        <v>4836</v>
      </c>
      <c r="G1345" s="39">
        <v>9162.9599999999991</v>
      </c>
      <c r="H1345" s="38">
        <v>10</v>
      </c>
      <c r="I1345" s="38">
        <v>9424</v>
      </c>
      <c r="J1345" s="37">
        <v>26.527590005</v>
      </c>
      <c r="K1345" s="37">
        <v>34.094759805000002</v>
      </c>
      <c r="L1345" s="37">
        <v>28.579011623</v>
      </c>
      <c r="M1345" s="37">
        <v>15.519209826999999</v>
      </c>
      <c r="N1345" s="37">
        <v>15.725007010000001</v>
      </c>
      <c r="O1345" s="37">
        <v>4.6940664398000003</v>
      </c>
      <c r="P1345" s="37">
        <v>8</v>
      </c>
      <c r="Q1345" s="37">
        <v>89.668446700000004</v>
      </c>
      <c r="R1345" s="38">
        <v>288483</v>
      </c>
      <c r="S1345" s="37">
        <v>4.2508600000000003</v>
      </c>
      <c r="T1345" s="38">
        <v>4</v>
      </c>
      <c r="U1345" s="38">
        <v>7</v>
      </c>
      <c r="V1345" s="38">
        <v>0</v>
      </c>
    </row>
    <row r="1346" spans="1:22" ht="13.5" customHeight="1" x14ac:dyDescent="0.2">
      <c r="A1346" s="32" t="s">
        <v>1342</v>
      </c>
      <c r="B1346" s="32" t="s">
        <v>9257</v>
      </c>
      <c r="C1346" s="32" t="s">
        <v>18154</v>
      </c>
      <c r="D1346" s="37">
        <v>7.3531810000000002</v>
      </c>
      <c r="E1346" s="39">
        <v>1635</v>
      </c>
      <c r="F1346" s="39">
        <v>4046</v>
      </c>
      <c r="G1346" s="39">
        <v>7594.38</v>
      </c>
      <c r="H1346" s="38">
        <v>5</v>
      </c>
      <c r="I1346" s="38">
        <v>7721</v>
      </c>
      <c r="J1346" s="37">
        <v>15.417089415</v>
      </c>
      <c r="K1346" s="37">
        <v>10.717256795999999</v>
      </c>
      <c r="L1346" s="37">
        <v>22.931364424000002</v>
      </c>
      <c r="M1346" s="37">
        <v>35.917486883999999</v>
      </c>
      <c r="N1346" s="37">
        <v>7.3799016135000004</v>
      </c>
      <c r="O1346" s="37">
        <v>11.947900121</v>
      </c>
      <c r="P1346" s="37">
        <v>8</v>
      </c>
      <c r="Q1346" s="37">
        <v>60.220860899999998</v>
      </c>
      <c r="R1346" s="38">
        <v>232955</v>
      </c>
      <c r="S1346" s="37">
        <v>4.2508600000000003</v>
      </c>
      <c r="T1346" s="38">
        <v>2</v>
      </c>
      <c r="U1346" s="38">
        <v>1</v>
      </c>
      <c r="V1346" s="38">
        <v>1</v>
      </c>
    </row>
    <row r="1347" spans="1:22" ht="13.5" customHeight="1" x14ac:dyDescent="0.2">
      <c r="A1347" s="32" t="s">
        <v>1343</v>
      </c>
      <c r="B1347" s="32" t="s">
        <v>9258</v>
      </c>
      <c r="C1347" s="32" t="s">
        <v>18154</v>
      </c>
      <c r="D1347" s="37">
        <v>7.0840040000000002</v>
      </c>
      <c r="E1347" s="39">
        <v>1580.04</v>
      </c>
      <c r="F1347" s="39">
        <v>4366</v>
      </c>
      <c r="G1347" s="39">
        <v>8293.07</v>
      </c>
      <c r="H1347" s="38">
        <v>6</v>
      </c>
      <c r="I1347" s="38">
        <v>8404</v>
      </c>
      <c r="J1347" s="37">
        <v>20.940116670999998</v>
      </c>
      <c r="K1347" s="37">
        <v>27.435252908999999</v>
      </c>
      <c r="L1347" s="37">
        <v>21.735467817</v>
      </c>
      <c r="M1347" s="37">
        <v>24.931219914</v>
      </c>
      <c r="N1347" s="37">
        <v>8.5546238192999997</v>
      </c>
      <c r="O1347" s="37">
        <v>12.620239205000001</v>
      </c>
      <c r="P1347" s="37">
        <v>8</v>
      </c>
      <c r="Q1347" s="37">
        <v>68.856401899999994</v>
      </c>
      <c r="R1347" s="38">
        <v>285049</v>
      </c>
      <c r="S1347" s="37">
        <v>4.2508600000000003</v>
      </c>
      <c r="T1347" s="38">
        <v>1</v>
      </c>
      <c r="U1347" s="38">
        <v>2</v>
      </c>
      <c r="V1347" s="38">
        <v>1</v>
      </c>
    </row>
    <row r="1348" spans="1:22" ht="13.5" customHeight="1" x14ac:dyDescent="0.2">
      <c r="A1348" s="32" t="s">
        <v>1344</v>
      </c>
      <c r="B1348" s="32" t="s">
        <v>9259</v>
      </c>
      <c r="C1348" s="32" t="s">
        <v>18154</v>
      </c>
      <c r="D1348" s="37">
        <v>5.2520040000000003</v>
      </c>
      <c r="E1348" s="39">
        <v>637.99</v>
      </c>
      <c r="F1348" s="39">
        <v>1340</v>
      </c>
      <c r="G1348" s="39">
        <v>2549.17</v>
      </c>
      <c r="H1348" s="38">
        <v>2</v>
      </c>
      <c r="I1348" s="38">
        <v>2577</v>
      </c>
      <c r="J1348" s="37">
        <v>10.738213884</v>
      </c>
      <c r="K1348" s="37">
        <v>14.351298598</v>
      </c>
      <c r="L1348" s="37">
        <v>8.1037470253000006</v>
      </c>
      <c r="M1348" s="37">
        <v>77.997167454999996</v>
      </c>
      <c r="N1348" s="37">
        <v>1.6707919031</v>
      </c>
      <c r="O1348" s="37">
        <v>22.400310885</v>
      </c>
      <c r="P1348" s="37">
        <v>8</v>
      </c>
      <c r="Q1348" s="37" t="s">
        <v>15680</v>
      </c>
      <c r="R1348" s="38">
        <v>86322</v>
      </c>
      <c r="S1348" s="37">
        <v>4.2508600000000003</v>
      </c>
      <c r="T1348" s="38">
        <v>1</v>
      </c>
      <c r="U1348" s="38">
        <v>2</v>
      </c>
      <c r="V1348" s="38">
        <v>1</v>
      </c>
    </row>
    <row r="1349" spans="1:22" ht="13.5" customHeight="1" x14ac:dyDescent="0.2">
      <c r="A1349" s="32" t="s">
        <v>1345</v>
      </c>
      <c r="B1349" s="32" t="s">
        <v>9260</v>
      </c>
      <c r="C1349" s="32" t="s">
        <v>18154</v>
      </c>
      <c r="D1349" s="37">
        <v>3.6240570000000001</v>
      </c>
      <c r="E1349" s="39">
        <v>768.02</v>
      </c>
      <c r="F1349" s="39">
        <v>2705</v>
      </c>
      <c r="G1349" s="39">
        <v>5163.3999999999996</v>
      </c>
      <c r="H1349" s="38">
        <v>4</v>
      </c>
      <c r="I1349" s="38">
        <v>5272</v>
      </c>
      <c r="J1349" s="37">
        <v>7.8158697590999999</v>
      </c>
      <c r="K1349" s="37">
        <v>9.3983348875000008</v>
      </c>
      <c r="L1349" s="37">
        <v>8.8339372276999999</v>
      </c>
      <c r="M1349" s="37">
        <v>35.608886740000003</v>
      </c>
      <c r="N1349" s="37">
        <v>3.9959023577999999</v>
      </c>
      <c r="O1349" s="37">
        <v>9.2573735001999999</v>
      </c>
      <c r="P1349" s="37">
        <v>8</v>
      </c>
      <c r="Q1349" s="37">
        <v>92.946796000000006</v>
      </c>
      <c r="R1349" s="38">
        <v>160390</v>
      </c>
      <c r="S1349" s="37">
        <v>4.2508600000000003</v>
      </c>
      <c r="T1349" s="38">
        <v>3</v>
      </c>
      <c r="U1349" s="38">
        <v>4</v>
      </c>
      <c r="V1349" s="38">
        <v>1</v>
      </c>
    </row>
    <row r="1350" spans="1:22" ht="13.5" customHeight="1" x14ac:dyDescent="0.2">
      <c r="A1350" s="32" t="s">
        <v>1346</v>
      </c>
      <c r="B1350" s="32" t="s">
        <v>9261</v>
      </c>
      <c r="C1350" s="32" t="s">
        <v>18154</v>
      </c>
      <c r="D1350" s="37">
        <v>5.5069059999999999</v>
      </c>
      <c r="E1350" s="39">
        <v>1140.03</v>
      </c>
      <c r="F1350" s="39">
        <v>2676</v>
      </c>
      <c r="G1350" s="39">
        <v>5332.79</v>
      </c>
      <c r="H1350" s="38">
        <v>3</v>
      </c>
      <c r="I1350" s="38">
        <v>5414</v>
      </c>
      <c r="J1350" s="37">
        <v>13.309513975</v>
      </c>
      <c r="K1350" s="37">
        <v>16.099558209000001</v>
      </c>
      <c r="L1350" s="37">
        <v>11.376769856999999</v>
      </c>
      <c r="M1350" s="37">
        <v>34.836669794000002</v>
      </c>
      <c r="N1350" s="37">
        <v>4.0471132631</v>
      </c>
      <c r="O1350" s="37">
        <v>15.746140777999999</v>
      </c>
      <c r="P1350" s="37">
        <v>8</v>
      </c>
      <c r="Q1350" s="37">
        <v>73.684190400000006</v>
      </c>
      <c r="R1350" s="38">
        <v>161629</v>
      </c>
      <c r="S1350" s="37">
        <v>4.2508600000000003</v>
      </c>
      <c r="T1350" s="38">
        <v>1</v>
      </c>
      <c r="U1350" s="38">
        <v>2</v>
      </c>
      <c r="V1350" s="38">
        <v>0</v>
      </c>
    </row>
    <row r="1351" spans="1:22" ht="13.5" customHeight="1" x14ac:dyDescent="0.2">
      <c r="A1351" s="32" t="s">
        <v>1347</v>
      </c>
      <c r="B1351" s="32" t="s">
        <v>8220</v>
      </c>
      <c r="C1351" s="32" t="s">
        <v>18154</v>
      </c>
      <c r="D1351" s="37">
        <v>2.359804</v>
      </c>
      <c r="E1351" s="39">
        <v>872</v>
      </c>
      <c r="F1351" s="39">
        <v>1881</v>
      </c>
      <c r="G1351" s="39">
        <v>3724.35</v>
      </c>
      <c r="H1351" s="38">
        <v>3</v>
      </c>
      <c r="I1351" s="38">
        <v>3778</v>
      </c>
      <c r="J1351" s="37">
        <v>22.446542422</v>
      </c>
      <c r="K1351" s="37">
        <v>19.276991363</v>
      </c>
      <c r="L1351" s="37">
        <v>33.615897554</v>
      </c>
      <c r="M1351" s="37">
        <v>59.376986846000001</v>
      </c>
      <c r="N1351" s="37">
        <v>11.383457274</v>
      </c>
      <c r="O1351" s="37">
        <v>11.885722822</v>
      </c>
      <c r="P1351" s="37">
        <v>8</v>
      </c>
      <c r="Q1351" s="37">
        <v>89.401076200000006</v>
      </c>
      <c r="R1351" s="38">
        <v>111624</v>
      </c>
      <c r="S1351" s="37">
        <v>4.2508600000000003</v>
      </c>
      <c r="T1351" s="38">
        <v>0</v>
      </c>
      <c r="U1351" s="38">
        <v>3</v>
      </c>
      <c r="V1351" s="38">
        <v>1</v>
      </c>
    </row>
    <row r="1352" spans="1:22" ht="13.5" customHeight="1" x14ac:dyDescent="0.2">
      <c r="A1352" s="32" t="s">
        <v>1348</v>
      </c>
      <c r="B1352" s="32" t="s">
        <v>9262</v>
      </c>
      <c r="C1352" s="32" t="s">
        <v>18154</v>
      </c>
      <c r="D1352" s="37">
        <v>9.3324400000000001</v>
      </c>
      <c r="E1352" s="39">
        <v>431</v>
      </c>
      <c r="F1352" s="39">
        <v>1380</v>
      </c>
      <c r="G1352" s="39">
        <v>2690.91</v>
      </c>
      <c r="H1352" s="38">
        <v>2</v>
      </c>
      <c r="I1352" s="38">
        <v>2779</v>
      </c>
      <c r="J1352" s="37">
        <v>23.584462271</v>
      </c>
      <c r="K1352" s="37">
        <v>32.016461530000001</v>
      </c>
      <c r="L1352" s="37">
        <v>18.269680464</v>
      </c>
      <c r="M1352" s="37">
        <v>14.37454894</v>
      </c>
      <c r="N1352" s="37">
        <v>24.950694240000001</v>
      </c>
      <c r="O1352" s="37">
        <v>19.019812369</v>
      </c>
      <c r="P1352" s="37">
        <v>8</v>
      </c>
      <c r="Q1352" s="37" t="s">
        <v>15680</v>
      </c>
      <c r="R1352" s="38">
        <v>73424</v>
      </c>
      <c r="S1352" s="37">
        <v>4.2508600000000003</v>
      </c>
      <c r="T1352" s="38">
        <v>0</v>
      </c>
      <c r="U1352" s="38">
        <v>0</v>
      </c>
      <c r="V1352" s="38">
        <v>0</v>
      </c>
    </row>
    <row r="1353" spans="1:22" ht="13.5" customHeight="1" x14ac:dyDescent="0.2">
      <c r="A1353" s="32" t="s">
        <v>1349</v>
      </c>
      <c r="B1353" s="32" t="s">
        <v>9263</v>
      </c>
      <c r="C1353" s="32" t="s">
        <v>18154</v>
      </c>
      <c r="D1353" s="37">
        <v>5.4739009999999997</v>
      </c>
      <c r="E1353" s="39">
        <v>1242.01</v>
      </c>
      <c r="F1353" s="39">
        <v>3619</v>
      </c>
      <c r="G1353" s="39">
        <v>7040.18</v>
      </c>
      <c r="H1353" s="38">
        <v>5</v>
      </c>
      <c r="I1353" s="38">
        <v>7178</v>
      </c>
      <c r="J1353" s="37">
        <v>13.408075544000001</v>
      </c>
      <c r="K1353" s="37">
        <v>5.3829145478999996</v>
      </c>
      <c r="L1353" s="37">
        <v>22.6642701</v>
      </c>
      <c r="M1353" s="37">
        <v>32.621851597000003</v>
      </c>
      <c r="N1353" s="37">
        <v>16.445445407000001</v>
      </c>
      <c r="O1353" s="37">
        <v>9.4367380635</v>
      </c>
      <c r="P1353" s="37">
        <v>8</v>
      </c>
      <c r="Q1353" s="37">
        <v>70.832801099999998</v>
      </c>
      <c r="R1353" s="38">
        <v>217816</v>
      </c>
      <c r="S1353" s="37">
        <v>4.2508600000000003</v>
      </c>
      <c r="T1353" s="38">
        <v>4</v>
      </c>
      <c r="U1353" s="38">
        <v>3</v>
      </c>
      <c r="V1353" s="38">
        <v>0</v>
      </c>
    </row>
    <row r="1354" spans="1:22" ht="13.5" customHeight="1" x14ac:dyDescent="0.2">
      <c r="A1354" s="32" t="s">
        <v>1350</v>
      </c>
      <c r="B1354" s="32" t="s">
        <v>9264</v>
      </c>
      <c r="C1354" s="32" t="s">
        <v>18154</v>
      </c>
      <c r="D1354" s="37">
        <v>6.5579530000000004</v>
      </c>
      <c r="E1354" s="39">
        <v>515</v>
      </c>
      <c r="F1354" s="39">
        <v>2317</v>
      </c>
      <c r="G1354" s="39">
        <v>4466.9799999999996</v>
      </c>
      <c r="H1354" s="38">
        <v>2</v>
      </c>
      <c r="I1354" s="38">
        <v>4740</v>
      </c>
      <c r="J1354" s="37">
        <v>18.163054650999999</v>
      </c>
      <c r="K1354" s="37">
        <v>36.478217434999998</v>
      </c>
      <c r="L1354" s="37">
        <v>13.352900274</v>
      </c>
      <c r="M1354" s="37">
        <v>11.34322339</v>
      </c>
      <c r="N1354" s="37">
        <v>39.870538885000002</v>
      </c>
      <c r="O1354" s="37">
        <v>36.469588973</v>
      </c>
      <c r="P1354" s="37">
        <v>8</v>
      </c>
      <c r="Q1354" s="37">
        <v>88.474423000000002</v>
      </c>
      <c r="R1354" s="38">
        <v>172766</v>
      </c>
      <c r="S1354" s="37">
        <v>4.2508600000000003</v>
      </c>
      <c r="T1354" s="38">
        <v>0</v>
      </c>
      <c r="U1354" s="38">
        <v>2</v>
      </c>
      <c r="V1354" s="38">
        <v>2</v>
      </c>
    </row>
    <row r="1355" spans="1:22" ht="13.5" customHeight="1" x14ac:dyDescent="0.2">
      <c r="A1355" s="32" t="s">
        <v>1351</v>
      </c>
      <c r="B1355" s="32" t="s">
        <v>9265</v>
      </c>
      <c r="C1355" s="32" t="s">
        <v>18154</v>
      </c>
      <c r="D1355" s="37">
        <v>5.3960489999999997</v>
      </c>
      <c r="E1355" s="39">
        <v>255.99</v>
      </c>
      <c r="F1355" s="39">
        <v>592</v>
      </c>
      <c r="G1355" s="39">
        <v>1191.24</v>
      </c>
      <c r="H1355" s="38">
        <v>1</v>
      </c>
      <c r="I1355" s="38">
        <v>1204</v>
      </c>
      <c r="J1355" s="37">
        <v>10.995636874000001</v>
      </c>
      <c r="K1355" s="37">
        <v>2.4669236526999998</v>
      </c>
      <c r="L1355" s="37">
        <v>11.315466008</v>
      </c>
      <c r="M1355" s="37">
        <v>52.804911073</v>
      </c>
      <c r="N1355" s="37">
        <v>10.043969678</v>
      </c>
      <c r="O1355" s="37">
        <v>30.235355019</v>
      </c>
      <c r="P1355" s="37">
        <v>6.9837672281999996</v>
      </c>
      <c r="Q1355" s="37" t="s">
        <v>15680</v>
      </c>
      <c r="R1355" s="38">
        <v>30417</v>
      </c>
      <c r="S1355" s="37">
        <v>4.2508600000000003</v>
      </c>
      <c r="T1355" s="38">
        <v>1</v>
      </c>
      <c r="U1355" s="38">
        <v>0</v>
      </c>
      <c r="V1355" s="38">
        <v>0</v>
      </c>
    </row>
    <row r="1356" spans="1:22" ht="13.5" customHeight="1" x14ac:dyDescent="0.2">
      <c r="A1356" s="32" t="s">
        <v>1352</v>
      </c>
      <c r="B1356" s="32" t="s">
        <v>9266</v>
      </c>
      <c r="C1356" s="32" t="s">
        <v>18154</v>
      </c>
      <c r="D1356" s="37">
        <v>5.6334010000000001</v>
      </c>
      <c r="E1356" s="39">
        <v>618.99</v>
      </c>
      <c r="F1356" s="39">
        <v>1895</v>
      </c>
      <c r="G1356" s="39">
        <v>3631.98</v>
      </c>
      <c r="H1356" s="38">
        <v>1</v>
      </c>
      <c r="I1356" s="38">
        <v>3732</v>
      </c>
      <c r="J1356" s="37">
        <v>12.677390203</v>
      </c>
      <c r="K1356" s="37">
        <v>7.5251672573999997</v>
      </c>
      <c r="L1356" s="37">
        <v>22.477875379</v>
      </c>
      <c r="M1356" s="37">
        <v>11.472193958</v>
      </c>
      <c r="N1356" s="37">
        <v>11.99100698</v>
      </c>
      <c r="O1356" s="37">
        <v>7.1265359896999998</v>
      </c>
      <c r="P1356" s="37">
        <v>8</v>
      </c>
      <c r="Q1356" s="37">
        <v>69.142557400000001</v>
      </c>
      <c r="R1356" s="38">
        <v>119179</v>
      </c>
      <c r="S1356" s="37">
        <v>4.2508600000000003</v>
      </c>
      <c r="T1356" s="38">
        <v>1</v>
      </c>
      <c r="U1356" s="38">
        <v>1</v>
      </c>
      <c r="V1356" s="38">
        <v>1</v>
      </c>
    </row>
    <row r="1357" spans="1:22" ht="13.5" customHeight="1" x14ac:dyDescent="0.2">
      <c r="A1357" s="32" t="s">
        <v>1353</v>
      </c>
      <c r="B1357" s="32" t="s">
        <v>9267</v>
      </c>
      <c r="C1357" s="32" t="s">
        <v>18154</v>
      </c>
      <c r="D1357" s="37">
        <v>5.0920969999999999</v>
      </c>
      <c r="E1357" s="39">
        <v>770.99</v>
      </c>
      <c r="F1357" s="39">
        <v>2014</v>
      </c>
      <c r="G1357" s="39">
        <v>3865.16</v>
      </c>
      <c r="H1357" s="38">
        <v>2</v>
      </c>
      <c r="I1357" s="38">
        <v>3934</v>
      </c>
      <c r="J1357" s="37">
        <v>7.6271282326999996</v>
      </c>
      <c r="K1357" s="37">
        <v>12.6038418</v>
      </c>
      <c r="L1357" s="37">
        <v>8.8624162759999994</v>
      </c>
      <c r="M1357" s="37">
        <v>29.734119754999998</v>
      </c>
      <c r="N1357" s="37">
        <v>3.9033211327999999</v>
      </c>
      <c r="O1357" s="37">
        <v>6.7599851533999997</v>
      </c>
      <c r="P1357" s="37">
        <v>8</v>
      </c>
      <c r="Q1357" s="37">
        <v>86.9684101</v>
      </c>
      <c r="R1357" s="38">
        <v>110190</v>
      </c>
      <c r="S1357" s="37">
        <v>4.2508600000000003</v>
      </c>
      <c r="T1357" s="38">
        <v>0</v>
      </c>
      <c r="U1357" s="38">
        <v>2</v>
      </c>
      <c r="V1357" s="38">
        <v>1</v>
      </c>
    </row>
    <row r="1358" spans="1:22" ht="13.5" customHeight="1" x14ac:dyDescent="0.2">
      <c r="A1358" s="32" t="s">
        <v>1354</v>
      </c>
      <c r="B1358" s="32" t="s">
        <v>9268</v>
      </c>
      <c r="C1358" s="32" t="s">
        <v>18154</v>
      </c>
      <c r="D1358" s="37">
        <v>2.6086040000000001</v>
      </c>
      <c r="E1358" s="39">
        <v>1223.99</v>
      </c>
      <c r="F1358" s="39">
        <v>1705</v>
      </c>
      <c r="G1358" s="39">
        <v>3309.25</v>
      </c>
      <c r="H1358" s="38">
        <v>1</v>
      </c>
      <c r="I1358" s="38">
        <v>3373</v>
      </c>
      <c r="J1358" s="37">
        <v>11.594035154</v>
      </c>
      <c r="K1358" s="37">
        <v>12.490802809</v>
      </c>
      <c r="L1358" s="37">
        <v>12.58925969</v>
      </c>
      <c r="M1358" s="37">
        <v>23.404313749</v>
      </c>
      <c r="N1358" s="37">
        <v>4.9094571121000001</v>
      </c>
      <c r="O1358" s="37">
        <v>9.6735545724000005</v>
      </c>
      <c r="P1358" s="37">
        <v>8</v>
      </c>
      <c r="Q1358" s="37">
        <v>73.840600600000002</v>
      </c>
      <c r="R1358" s="38">
        <v>88314</v>
      </c>
      <c r="S1358" s="37">
        <v>4.2508600000000003</v>
      </c>
      <c r="T1358" s="38">
        <v>0</v>
      </c>
      <c r="U1358" s="38">
        <v>1</v>
      </c>
      <c r="V1358" s="38">
        <v>1</v>
      </c>
    </row>
    <row r="1359" spans="1:22" ht="13.5" customHeight="1" x14ac:dyDescent="0.2">
      <c r="A1359" s="32" t="s">
        <v>1355</v>
      </c>
      <c r="B1359" s="32" t="s">
        <v>9269</v>
      </c>
      <c r="C1359" s="32" t="s">
        <v>18154</v>
      </c>
      <c r="D1359" s="37">
        <v>4.4298130000000002</v>
      </c>
      <c r="E1359" s="39">
        <v>1715</v>
      </c>
      <c r="F1359" s="39">
        <v>3081</v>
      </c>
      <c r="G1359" s="39">
        <v>5810.07</v>
      </c>
      <c r="H1359" s="38">
        <v>4</v>
      </c>
      <c r="I1359" s="38">
        <v>5886</v>
      </c>
      <c r="J1359" s="37">
        <v>12.585703311</v>
      </c>
      <c r="K1359" s="37">
        <v>11.712137454000001</v>
      </c>
      <c r="L1359" s="37">
        <v>14.537492258</v>
      </c>
      <c r="M1359" s="37">
        <v>40.568063551999998</v>
      </c>
      <c r="N1359" s="37">
        <v>2.7310501968000001</v>
      </c>
      <c r="O1359" s="37">
        <v>11.291894686999999</v>
      </c>
      <c r="P1359" s="37">
        <v>8</v>
      </c>
      <c r="Q1359" s="37">
        <v>85.234454099999994</v>
      </c>
      <c r="R1359" s="38">
        <v>176455</v>
      </c>
      <c r="S1359" s="37">
        <v>4.2508600000000003</v>
      </c>
      <c r="T1359" s="38">
        <v>2</v>
      </c>
      <c r="U1359" s="38">
        <v>4</v>
      </c>
      <c r="V1359" s="38">
        <v>2</v>
      </c>
    </row>
    <row r="1360" spans="1:22" ht="13.5" customHeight="1" x14ac:dyDescent="0.2">
      <c r="A1360" s="32" t="s">
        <v>1356</v>
      </c>
      <c r="B1360" s="32" t="s">
        <v>9270</v>
      </c>
      <c r="C1360" s="32" t="s">
        <v>18154</v>
      </c>
      <c r="D1360" s="37">
        <v>6.9151249999999997</v>
      </c>
      <c r="E1360" s="39">
        <v>1128.02</v>
      </c>
      <c r="F1360" s="39">
        <v>2295</v>
      </c>
      <c r="G1360" s="39">
        <v>4581.3500000000004</v>
      </c>
      <c r="H1360" s="38">
        <v>3</v>
      </c>
      <c r="I1360" s="38">
        <v>4662</v>
      </c>
      <c r="J1360" s="37">
        <v>10.399954457</v>
      </c>
      <c r="K1360" s="37">
        <v>8.7840400921999997</v>
      </c>
      <c r="L1360" s="37">
        <v>15.56651722</v>
      </c>
      <c r="M1360" s="37">
        <v>9.5130353496000009</v>
      </c>
      <c r="N1360" s="37">
        <v>5.712570833</v>
      </c>
      <c r="O1360" s="37">
        <v>4.3534311312999998</v>
      </c>
      <c r="P1360" s="37">
        <v>8</v>
      </c>
      <c r="Q1360" s="37">
        <v>72.805473300000003</v>
      </c>
      <c r="R1360" s="38">
        <v>120840</v>
      </c>
      <c r="S1360" s="37">
        <v>4.2508600000000003</v>
      </c>
      <c r="T1360" s="38">
        <v>0</v>
      </c>
      <c r="U1360" s="38">
        <v>2</v>
      </c>
      <c r="V1360" s="38">
        <v>0</v>
      </c>
    </row>
    <row r="1361" spans="1:22" ht="13.5" customHeight="1" x14ac:dyDescent="0.2">
      <c r="A1361" s="32" t="s">
        <v>1357</v>
      </c>
      <c r="B1361" s="32" t="s">
        <v>9271</v>
      </c>
      <c r="C1361" s="32" t="s">
        <v>18154</v>
      </c>
      <c r="D1361" s="37">
        <v>6.2977150000000002</v>
      </c>
      <c r="E1361" s="39">
        <v>1121</v>
      </c>
      <c r="F1361" s="39">
        <v>2000</v>
      </c>
      <c r="G1361" s="39">
        <v>3903.39</v>
      </c>
      <c r="H1361" s="38">
        <v>1</v>
      </c>
      <c r="I1361" s="38">
        <v>3948</v>
      </c>
      <c r="J1361" s="37">
        <v>9.7410925631000005</v>
      </c>
      <c r="K1361" s="37">
        <v>13.074522892999999</v>
      </c>
      <c r="L1361" s="37">
        <v>10.418118223</v>
      </c>
      <c r="M1361" s="37">
        <v>39.972236264999999</v>
      </c>
      <c r="N1361" s="37">
        <v>5.7517031236999996</v>
      </c>
      <c r="O1361" s="37">
        <v>13.100557507</v>
      </c>
      <c r="P1361" s="37">
        <v>7.9950968522999997</v>
      </c>
      <c r="Q1361" s="37">
        <v>93.652427200000005</v>
      </c>
      <c r="R1361" s="38">
        <v>119326</v>
      </c>
      <c r="S1361" s="37">
        <v>4.2508600000000003</v>
      </c>
      <c r="T1361" s="38">
        <v>0</v>
      </c>
      <c r="U1361" s="38">
        <v>1</v>
      </c>
      <c r="V1361" s="38">
        <v>1</v>
      </c>
    </row>
    <row r="1362" spans="1:22" ht="13.5" customHeight="1" x14ac:dyDescent="0.2">
      <c r="A1362" s="32" t="s">
        <v>1358</v>
      </c>
      <c r="B1362" s="32" t="s">
        <v>9272</v>
      </c>
      <c r="C1362" s="32" t="s">
        <v>18154</v>
      </c>
      <c r="D1362" s="37">
        <v>3.3652470000000001</v>
      </c>
      <c r="E1362" s="39">
        <v>638</v>
      </c>
      <c r="F1362" s="39">
        <v>1325</v>
      </c>
      <c r="G1362" s="39">
        <v>2619.9499999999998</v>
      </c>
      <c r="H1362" s="38">
        <v>3</v>
      </c>
      <c r="I1362" s="38">
        <v>2655</v>
      </c>
      <c r="J1362" s="37">
        <v>17.691208804999999</v>
      </c>
      <c r="K1362" s="37">
        <v>26.317245586999999</v>
      </c>
      <c r="L1362" s="37">
        <v>16.914329638000002</v>
      </c>
      <c r="M1362" s="37">
        <v>67.191499931999999</v>
      </c>
      <c r="N1362" s="37">
        <v>5.3707959065999997</v>
      </c>
      <c r="O1362" s="37">
        <v>20.716503157999998</v>
      </c>
      <c r="P1362" s="37">
        <v>8.1908838501000005</v>
      </c>
      <c r="Q1362" s="37" t="s">
        <v>15680</v>
      </c>
      <c r="R1362" s="38">
        <v>93260</v>
      </c>
      <c r="S1362" s="37">
        <v>4.2508600000000003</v>
      </c>
      <c r="T1362" s="38">
        <v>2</v>
      </c>
      <c r="U1362" s="38">
        <v>2</v>
      </c>
      <c r="V1362" s="38">
        <v>1</v>
      </c>
    </row>
    <row r="1363" spans="1:22" ht="13.5" customHeight="1" x14ac:dyDescent="0.2">
      <c r="A1363" s="32" t="s">
        <v>1359</v>
      </c>
      <c r="B1363" s="32" t="s">
        <v>9273</v>
      </c>
      <c r="C1363" s="32" t="s">
        <v>18154</v>
      </c>
      <c r="D1363" s="37">
        <v>12.93004</v>
      </c>
      <c r="E1363" s="39">
        <v>506.02</v>
      </c>
      <c r="F1363" s="39">
        <v>1766</v>
      </c>
      <c r="G1363" s="39">
        <v>3438.2</v>
      </c>
      <c r="H1363" s="38">
        <v>2</v>
      </c>
      <c r="I1363" s="38">
        <v>3526</v>
      </c>
      <c r="J1363" s="37">
        <v>35.104939756</v>
      </c>
      <c r="K1363" s="37">
        <v>30.325092466000001</v>
      </c>
      <c r="L1363" s="37">
        <v>38.169337710000001</v>
      </c>
      <c r="M1363" s="37">
        <v>6.9498639474999999</v>
      </c>
      <c r="N1363" s="37">
        <v>43.069672074000003</v>
      </c>
      <c r="O1363" s="37">
        <v>30.14688765</v>
      </c>
      <c r="P1363" s="37">
        <v>8</v>
      </c>
      <c r="Q1363" s="37">
        <v>60.773967800000001</v>
      </c>
      <c r="R1363" s="38">
        <v>92018</v>
      </c>
      <c r="S1363" s="37">
        <v>4.2508600000000003</v>
      </c>
      <c r="T1363" s="38">
        <v>0</v>
      </c>
      <c r="U1363" s="38">
        <v>0</v>
      </c>
      <c r="V1363" s="38">
        <v>1</v>
      </c>
    </row>
    <row r="1364" spans="1:22" ht="13.5" customHeight="1" x14ac:dyDescent="0.2">
      <c r="A1364" s="32" t="s">
        <v>1360</v>
      </c>
      <c r="B1364" s="32" t="s">
        <v>9274</v>
      </c>
      <c r="C1364" s="32" t="s">
        <v>18154</v>
      </c>
      <c r="D1364" s="37">
        <v>9.6903229999999994</v>
      </c>
      <c r="E1364" s="39">
        <v>667</v>
      </c>
      <c r="F1364" s="39">
        <v>1785</v>
      </c>
      <c r="G1364" s="39">
        <v>3464.34</v>
      </c>
      <c r="H1364" s="38">
        <v>2</v>
      </c>
      <c r="I1364" s="38">
        <v>3505</v>
      </c>
      <c r="J1364" s="37">
        <v>9.5204790128999992</v>
      </c>
      <c r="K1364" s="37">
        <v>5.2094275312000002</v>
      </c>
      <c r="L1364" s="37">
        <v>5.4642399502999996</v>
      </c>
      <c r="M1364" s="37">
        <v>55.160558135999999</v>
      </c>
      <c r="N1364" s="37">
        <v>5.5173091463999997</v>
      </c>
      <c r="O1364" s="37">
        <v>17.705416075999999</v>
      </c>
      <c r="P1364" s="37">
        <v>8</v>
      </c>
      <c r="Q1364" s="37">
        <v>93.335712000000001</v>
      </c>
      <c r="R1364" s="38">
        <v>99431</v>
      </c>
      <c r="S1364" s="37">
        <v>4.2508600000000003</v>
      </c>
      <c r="T1364" s="38">
        <v>0</v>
      </c>
      <c r="U1364" s="38">
        <v>1</v>
      </c>
      <c r="V1364" s="38">
        <v>0</v>
      </c>
    </row>
    <row r="1365" spans="1:22" ht="13.5" customHeight="1" x14ac:dyDescent="0.2">
      <c r="A1365" s="32" t="s">
        <v>1361</v>
      </c>
      <c r="B1365" s="32" t="s">
        <v>9275</v>
      </c>
      <c r="C1365" s="32" t="s">
        <v>18154</v>
      </c>
      <c r="D1365" s="37">
        <v>3.3080630000000002</v>
      </c>
      <c r="E1365" s="39">
        <v>899</v>
      </c>
      <c r="F1365" s="39">
        <v>1758</v>
      </c>
      <c r="G1365" s="39">
        <v>3455.96</v>
      </c>
      <c r="H1365" s="38">
        <v>2</v>
      </c>
      <c r="I1365" s="38">
        <v>3499</v>
      </c>
      <c r="J1365" s="37">
        <v>15.868382499999999</v>
      </c>
      <c r="K1365" s="37">
        <v>16.210108294000001</v>
      </c>
      <c r="L1365" s="37">
        <v>14.621036514</v>
      </c>
      <c r="M1365" s="37">
        <v>44.435159388999999</v>
      </c>
      <c r="N1365" s="37">
        <v>5.4192345668000002</v>
      </c>
      <c r="O1365" s="37">
        <v>8.1027459560999997</v>
      </c>
      <c r="P1365" s="37">
        <v>8</v>
      </c>
      <c r="Q1365" s="37">
        <v>88.894911399999998</v>
      </c>
      <c r="R1365" s="38">
        <v>88850</v>
      </c>
      <c r="S1365" s="37">
        <v>4.2508600000000003</v>
      </c>
      <c r="T1365" s="38">
        <v>0</v>
      </c>
      <c r="U1365" s="38">
        <v>2</v>
      </c>
      <c r="V1365" s="38">
        <v>1</v>
      </c>
    </row>
    <row r="1366" spans="1:22" ht="13.5" customHeight="1" x14ac:dyDescent="0.2">
      <c r="A1366" s="32" t="s">
        <v>1362</v>
      </c>
      <c r="B1366" s="32" t="s">
        <v>9276</v>
      </c>
      <c r="C1366" s="32" t="s">
        <v>18154</v>
      </c>
      <c r="D1366" s="37">
        <v>6.4984039999999998</v>
      </c>
      <c r="E1366" s="39">
        <v>295</v>
      </c>
      <c r="F1366" s="39">
        <v>852</v>
      </c>
      <c r="G1366" s="39" t="s">
        <v>15680</v>
      </c>
      <c r="H1366" s="38">
        <v>1</v>
      </c>
      <c r="I1366" s="38">
        <v>2110</v>
      </c>
      <c r="J1366" s="37" t="s">
        <v>15680</v>
      </c>
      <c r="K1366" s="37" t="s">
        <v>15680</v>
      </c>
      <c r="L1366" s="37" t="s">
        <v>15680</v>
      </c>
      <c r="M1366" s="37" t="s">
        <v>15680</v>
      </c>
      <c r="N1366" s="37" t="s">
        <v>15680</v>
      </c>
      <c r="O1366" s="37" t="s">
        <v>15680</v>
      </c>
      <c r="P1366" s="37">
        <v>5.3</v>
      </c>
      <c r="Q1366" s="37" t="s">
        <v>15680</v>
      </c>
      <c r="R1366" s="38">
        <v>61728</v>
      </c>
      <c r="S1366" s="37">
        <v>4.2508600000000003</v>
      </c>
      <c r="T1366" s="38">
        <v>0</v>
      </c>
      <c r="U1366" s="38">
        <v>1</v>
      </c>
      <c r="V1366" s="38">
        <v>1</v>
      </c>
    </row>
    <row r="1367" spans="1:22" ht="13.5" customHeight="1" x14ac:dyDescent="0.2">
      <c r="A1367" s="32" t="s">
        <v>1363</v>
      </c>
      <c r="B1367" s="32" t="s">
        <v>9277</v>
      </c>
      <c r="C1367" s="32" t="s">
        <v>18154</v>
      </c>
      <c r="D1367" s="37">
        <v>8.2626650000000001</v>
      </c>
      <c r="E1367" s="39">
        <v>265</v>
      </c>
      <c r="F1367" s="39">
        <v>911</v>
      </c>
      <c r="G1367" s="39">
        <v>1731.98</v>
      </c>
      <c r="H1367" s="38">
        <v>1</v>
      </c>
      <c r="I1367" s="38">
        <v>1747</v>
      </c>
      <c r="J1367" s="37">
        <v>8.1407120227000007</v>
      </c>
      <c r="K1367" s="37">
        <v>1.4328245211999999</v>
      </c>
      <c r="L1367" s="37">
        <v>9.1694017346999992</v>
      </c>
      <c r="M1367" s="37">
        <v>66.484237719000006</v>
      </c>
      <c r="N1367" s="37">
        <v>6.8037356190000002</v>
      </c>
      <c r="O1367" s="37">
        <v>33.559501582000003</v>
      </c>
      <c r="P1367" s="37">
        <v>5.6527081648999999</v>
      </c>
      <c r="Q1367" s="37" t="s">
        <v>15680</v>
      </c>
      <c r="R1367" s="38">
        <v>53581</v>
      </c>
      <c r="S1367" s="37">
        <v>4.2508600000000003</v>
      </c>
      <c r="T1367" s="38">
        <v>1</v>
      </c>
      <c r="U1367" s="38">
        <v>1</v>
      </c>
      <c r="V1367" s="38">
        <v>0</v>
      </c>
    </row>
    <row r="1368" spans="1:22" ht="13.5" customHeight="1" x14ac:dyDescent="0.2">
      <c r="A1368" s="32" t="s">
        <v>1364</v>
      </c>
      <c r="B1368" s="32" t="s">
        <v>9278</v>
      </c>
      <c r="C1368" s="32" t="s">
        <v>18154</v>
      </c>
      <c r="D1368" s="37">
        <v>11.76609</v>
      </c>
      <c r="E1368" s="39">
        <v>432.99</v>
      </c>
      <c r="F1368" s="39">
        <v>1215</v>
      </c>
      <c r="G1368" s="39">
        <v>2199.09</v>
      </c>
      <c r="H1368" s="38">
        <v>3</v>
      </c>
      <c r="I1368" s="38">
        <v>2224</v>
      </c>
      <c r="J1368" s="37">
        <v>12.725014965</v>
      </c>
      <c r="K1368" s="37">
        <v>8.9443407540000006</v>
      </c>
      <c r="L1368" s="37">
        <v>14.851903006000001</v>
      </c>
      <c r="M1368" s="37">
        <v>15.698646495</v>
      </c>
      <c r="N1368" s="37">
        <v>1.9989784626</v>
      </c>
      <c r="O1368" s="37">
        <v>3.6823258369</v>
      </c>
      <c r="P1368" s="37">
        <v>8</v>
      </c>
      <c r="Q1368" s="37" t="s">
        <v>15680</v>
      </c>
      <c r="R1368" s="38">
        <v>90748</v>
      </c>
      <c r="S1368" s="37">
        <v>4.2508600000000003</v>
      </c>
      <c r="T1368" s="38">
        <v>1</v>
      </c>
      <c r="U1368" s="38">
        <v>2</v>
      </c>
      <c r="V1368" s="38">
        <v>0</v>
      </c>
    </row>
    <row r="1369" spans="1:22" ht="13.5" customHeight="1" x14ac:dyDescent="0.2">
      <c r="A1369" s="32" t="s">
        <v>1365</v>
      </c>
      <c r="B1369" s="32" t="s">
        <v>9279</v>
      </c>
      <c r="C1369" s="32" t="s">
        <v>18154</v>
      </c>
      <c r="D1369" s="37">
        <v>4.6446420000000002</v>
      </c>
      <c r="E1369" s="39">
        <v>0</v>
      </c>
      <c r="F1369" s="39">
        <v>3672</v>
      </c>
      <c r="G1369" s="39">
        <v>6077.3</v>
      </c>
      <c r="H1369" s="38">
        <v>3</v>
      </c>
      <c r="I1369" s="38">
        <v>6558</v>
      </c>
      <c r="J1369" s="37">
        <v>17.031751276000001</v>
      </c>
      <c r="K1369" s="37">
        <v>38.102567958000002</v>
      </c>
      <c r="L1369" s="37">
        <v>15.836936716</v>
      </c>
      <c r="M1369" s="37">
        <v>11.306521099999999</v>
      </c>
      <c r="N1369" s="37">
        <v>51.654779845999997</v>
      </c>
      <c r="O1369" s="37">
        <v>46.520786545</v>
      </c>
      <c r="P1369" s="37">
        <v>8</v>
      </c>
      <c r="Q1369" s="37">
        <v>68.464286400000006</v>
      </c>
      <c r="R1369" s="38">
        <v>33768</v>
      </c>
      <c r="S1369" s="37">
        <v>4.2508600000000003</v>
      </c>
      <c r="T1369" s="38">
        <v>0</v>
      </c>
      <c r="U1369" s="38">
        <v>1</v>
      </c>
      <c r="V1369" s="38">
        <v>0</v>
      </c>
    </row>
    <row r="1370" spans="1:22" ht="13.5" customHeight="1" x14ac:dyDescent="0.2">
      <c r="A1370" s="32" t="s">
        <v>1366</v>
      </c>
      <c r="B1370" s="32" t="s">
        <v>9280</v>
      </c>
      <c r="C1370" s="32" t="s">
        <v>18095</v>
      </c>
      <c r="D1370" s="37">
        <v>11.754530000000001</v>
      </c>
      <c r="E1370" s="39">
        <v>4514.99</v>
      </c>
      <c r="F1370" s="39">
        <v>13763</v>
      </c>
      <c r="G1370" s="39">
        <v>26503.13</v>
      </c>
      <c r="H1370" s="38">
        <v>14</v>
      </c>
      <c r="I1370" s="38">
        <v>27091</v>
      </c>
      <c r="J1370" s="37">
        <v>22.023695253</v>
      </c>
      <c r="K1370" s="37">
        <v>36.351062761000001</v>
      </c>
      <c r="L1370" s="37">
        <v>38.214595787</v>
      </c>
      <c r="M1370" s="37">
        <v>10.577528225</v>
      </c>
      <c r="N1370" s="37">
        <v>33.737502743999997</v>
      </c>
      <c r="O1370" s="37">
        <v>6.8052451403000003</v>
      </c>
      <c r="P1370" s="37">
        <v>7.9406287701</v>
      </c>
      <c r="Q1370" s="37">
        <v>84.620748599999999</v>
      </c>
      <c r="R1370" s="38">
        <v>1025568</v>
      </c>
      <c r="S1370" s="37">
        <v>3.3658700000000001</v>
      </c>
      <c r="T1370" s="38">
        <v>6</v>
      </c>
      <c r="U1370" s="38">
        <v>10</v>
      </c>
      <c r="V1370" s="38">
        <v>0</v>
      </c>
    </row>
    <row r="1371" spans="1:22" ht="13.5" customHeight="1" x14ac:dyDescent="0.2">
      <c r="A1371" s="32" t="s">
        <v>1367</v>
      </c>
      <c r="B1371" s="32" t="s">
        <v>9281</v>
      </c>
      <c r="C1371" s="32" t="s">
        <v>18153</v>
      </c>
      <c r="D1371" s="37">
        <v>5.815931</v>
      </c>
      <c r="E1371" s="39">
        <v>2597.96</v>
      </c>
      <c r="F1371" s="39">
        <v>5698</v>
      </c>
      <c r="G1371" s="39">
        <v>11059.25</v>
      </c>
      <c r="H1371" s="38">
        <v>7</v>
      </c>
      <c r="I1371" s="38">
        <v>11270</v>
      </c>
      <c r="J1371" s="37">
        <v>18.873930769000001</v>
      </c>
      <c r="K1371" s="37">
        <v>16.492265205999999</v>
      </c>
      <c r="L1371" s="37">
        <v>30.797348617000001</v>
      </c>
      <c r="M1371" s="37">
        <v>5.7542127442000002</v>
      </c>
      <c r="N1371" s="37">
        <v>20.361512792999999</v>
      </c>
      <c r="O1371" s="37">
        <v>10.085236609000001</v>
      </c>
      <c r="P1371" s="37">
        <v>7.7609904430999999</v>
      </c>
      <c r="Q1371" s="37">
        <v>90.321214800000007</v>
      </c>
      <c r="R1371" s="38">
        <v>297922</v>
      </c>
      <c r="S1371" s="37">
        <v>2.3520599999999998</v>
      </c>
      <c r="T1371" s="38">
        <v>3</v>
      </c>
      <c r="U1371" s="38">
        <v>6</v>
      </c>
      <c r="V1371" s="38">
        <v>0</v>
      </c>
    </row>
    <row r="1372" spans="1:22" ht="13.5" customHeight="1" x14ac:dyDescent="0.2">
      <c r="A1372" s="32" t="s">
        <v>1368</v>
      </c>
      <c r="B1372" s="32" t="s">
        <v>9282</v>
      </c>
      <c r="C1372" s="32" t="s">
        <v>18153</v>
      </c>
      <c r="D1372" s="37">
        <v>4.3018559999999999</v>
      </c>
      <c r="E1372" s="39">
        <v>1217.98</v>
      </c>
      <c r="F1372" s="39">
        <v>3091</v>
      </c>
      <c r="G1372" s="39">
        <v>5718.95</v>
      </c>
      <c r="H1372" s="38">
        <v>6</v>
      </c>
      <c r="I1372" s="38">
        <v>6341</v>
      </c>
      <c r="J1372" s="37">
        <v>12.902257710000001</v>
      </c>
      <c r="K1372" s="37">
        <v>10.185452850000001</v>
      </c>
      <c r="L1372" s="37">
        <v>11.572447370000001</v>
      </c>
      <c r="M1372" s="37">
        <v>5.4525161934000002</v>
      </c>
      <c r="N1372" s="37">
        <v>15.710662565</v>
      </c>
      <c r="O1372" s="37">
        <v>20.346035896</v>
      </c>
      <c r="P1372" s="37">
        <v>7.9</v>
      </c>
      <c r="Q1372" s="37">
        <v>90.114465300000006</v>
      </c>
      <c r="R1372" s="38">
        <v>146754</v>
      </c>
      <c r="S1372" s="37">
        <v>2.3520599999999998</v>
      </c>
      <c r="T1372" s="38">
        <v>4</v>
      </c>
      <c r="U1372" s="38">
        <v>6</v>
      </c>
      <c r="V1372" s="38">
        <v>1</v>
      </c>
    </row>
    <row r="1373" spans="1:22" ht="13.5" customHeight="1" x14ac:dyDescent="0.2">
      <c r="A1373" s="32" t="s">
        <v>1369</v>
      </c>
      <c r="B1373" s="32" t="s">
        <v>9283</v>
      </c>
      <c r="C1373" s="32" t="s">
        <v>18094</v>
      </c>
      <c r="D1373" s="37">
        <v>4.4044559999999997</v>
      </c>
      <c r="E1373" s="39">
        <v>738.97</v>
      </c>
      <c r="F1373" s="39">
        <v>2829</v>
      </c>
      <c r="G1373" s="39">
        <v>4949.88</v>
      </c>
      <c r="H1373" s="38">
        <v>3</v>
      </c>
      <c r="I1373" s="38">
        <v>5753</v>
      </c>
      <c r="J1373" s="37">
        <v>41.915220081000001</v>
      </c>
      <c r="K1373" s="37">
        <v>51.404906140000001</v>
      </c>
      <c r="L1373" s="37">
        <v>58.249097153999998</v>
      </c>
      <c r="M1373" s="37">
        <v>18.673049975000001</v>
      </c>
      <c r="N1373" s="37">
        <v>53.434362890000003</v>
      </c>
      <c r="O1373" s="37">
        <v>16.087884956</v>
      </c>
      <c r="P1373" s="37">
        <v>13.433968182999999</v>
      </c>
      <c r="Q1373" s="37">
        <v>64.313746300000005</v>
      </c>
      <c r="R1373" s="38">
        <v>146069</v>
      </c>
      <c r="S1373" s="37">
        <v>2.36524</v>
      </c>
      <c r="T1373" s="38">
        <v>1</v>
      </c>
      <c r="U1373" s="38">
        <v>0</v>
      </c>
      <c r="V1373" s="38">
        <v>0</v>
      </c>
    </row>
    <row r="1374" spans="1:22" ht="13.5" customHeight="1" x14ac:dyDescent="0.2">
      <c r="A1374" s="32" t="s">
        <v>1370</v>
      </c>
      <c r="B1374" s="32" t="s">
        <v>9284</v>
      </c>
      <c r="C1374" s="32" t="s">
        <v>18153</v>
      </c>
      <c r="D1374" s="37">
        <v>4.751036</v>
      </c>
      <c r="E1374" s="39">
        <v>2451.0300000000002</v>
      </c>
      <c r="F1374" s="39">
        <v>5729</v>
      </c>
      <c r="G1374" s="39">
        <v>10869.43</v>
      </c>
      <c r="H1374" s="38">
        <v>7</v>
      </c>
      <c r="I1374" s="38">
        <v>11216</v>
      </c>
      <c r="J1374" s="37">
        <v>6.7098527960999998</v>
      </c>
      <c r="K1374" s="37">
        <v>2.29135986</v>
      </c>
      <c r="L1374" s="37">
        <v>7.6679764643999997</v>
      </c>
      <c r="M1374" s="37">
        <v>18.142015500999999</v>
      </c>
      <c r="N1374" s="37">
        <v>7.7695387717999997</v>
      </c>
      <c r="O1374" s="37">
        <v>6.7706347658999997</v>
      </c>
      <c r="P1374" s="37">
        <v>7.6348665419000001</v>
      </c>
      <c r="Q1374" s="37">
        <v>77.149625900000004</v>
      </c>
      <c r="R1374" s="38">
        <v>250227</v>
      </c>
      <c r="S1374" s="37">
        <v>2.3520599999999998</v>
      </c>
      <c r="T1374" s="38">
        <v>2</v>
      </c>
      <c r="U1374" s="38">
        <v>6</v>
      </c>
      <c r="V1374" s="38">
        <v>1</v>
      </c>
    </row>
    <row r="1375" spans="1:22" ht="13.5" customHeight="1" x14ac:dyDescent="0.2">
      <c r="A1375" s="32" t="s">
        <v>1371</v>
      </c>
      <c r="B1375" s="32" t="s">
        <v>9285</v>
      </c>
      <c r="C1375" s="32" t="s">
        <v>18095</v>
      </c>
      <c r="D1375" s="37">
        <v>2.1404709999999998</v>
      </c>
      <c r="E1375" s="39">
        <v>1131.97</v>
      </c>
      <c r="F1375" s="39">
        <v>2614</v>
      </c>
      <c r="G1375" s="39">
        <v>5128.08</v>
      </c>
      <c r="H1375" s="38">
        <v>3</v>
      </c>
      <c r="I1375" s="38">
        <v>5229</v>
      </c>
      <c r="J1375" s="37">
        <v>12.715330772</v>
      </c>
      <c r="K1375" s="37">
        <v>21.131958347000001</v>
      </c>
      <c r="L1375" s="37">
        <v>15.797960999000001</v>
      </c>
      <c r="M1375" s="37">
        <v>34.967375234999999</v>
      </c>
      <c r="N1375" s="37">
        <v>10.633848162</v>
      </c>
      <c r="O1375" s="37">
        <v>14.103501241</v>
      </c>
      <c r="P1375" s="37">
        <v>7.9</v>
      </c>
      <c r="Q1375" s="37">
        <v>79.149794600000007</v>
      </c>
      <c r="R1375" s="38">
        <v>100452</v>
      </c>
      <c r="S1375" s="37">
        <v>3.3658700000000001</v>
      </c>
      <c r="T1375" s="38">
        <v>1</v>
      </c>
      <c r="U1375" s="38">
        <v>3</v>
      </c>
      <c r="V1375" s="38">
        <v>0</v>
      </c>
    </row>
    <row r="1376" spans="1:22" ht="13.5" customHeight="1" x14ac:dyDescent="0.2">
      <c r="A1376" s="32" t="s">
        <v>1372</v>
      </c>
      <c r="B1376" s="32" t="s">
        <v>9286</v>
      </c>
      <c r="C1376" s="32" t="s">
        <v>18153</v>
      </c>
      <c r="D1376" s="37">
        <v>4.5396020000000004</v>
      </c>
      <c r="E1376" s="39">
        <v>2471.94</v>
      </c>
      <c r="F1376" s="39">
        <v>6776</v>
      </c>
      <c r="G1376" s="39">
        <v>12885.58</v>
      </c>
      <c r="H1376" s="38">
        <v>7</v>
      </c>
      <c r="I1376" s="38">
        <v>13280</v>
      </c>
      <c r="J1376" s="37">
        <v>19.281619413000001</v>
      </c>
      <c r="K1376" s="37">
        <v>22.129180954999999</v>
      </c>
      <c r="L1376" s="37">
        <v>31.101368826000002</v>
      </c>
      <c r="M1376" s="37">
        <v>13.252267878</v>
      </c>
      <c r="N1376" s="37">
        <v>28.569119165</v>
      </c>
      <c r="O1376" s="37">
        <v>15.882128709</v>
      </c>
      <c r="P1376" s="37">
        <v>7.9026325978000003</v>
      </c>
      <c r="Q1376" s="37">
        <v>71.683015299999994</v>
      </c>
      <c r="R1376" s="38">
        <v>357970</v>
      </c>
      <c r="S1376" s="37">
        <v>2.3520599999999998</v>
      </c>
      <c r="T1376" s="38">
        <v>4</v>
      </c>
      <c r="U1376" s="38">
        <v>6</v>
      </c>
      <c r="V1376" s="38">
        <v>2</v>
      </c>
    </row>
    <row r="1377" spans="1:22" ht="13.5" customHeight="1" x14ac:dyDescent="0.2">
      <c r="A1377" s="32" t="s">
        <v>1373</v>
      </c>
      <c r="B1377" s="32" t="s">
        <v>9287</v>
      </c>
      <c r="C1377" s="32" t="s">
        <v>18153</v>
      </c>
      <c r="D1377" s="37">
        <v>9.899184</v>
      </c>
      <c r="E1377" s="39">
        <v>1665.98</v>
      </c>
      <c r="F1377" s="39">
        <v>5943</v>
      </c>
      <c r="G1377" s="39">
        <v>10999.65</v>
      </c>
      <c r="H1377" s="38">
        <v>7</v>
      </c>
      <c r="I1377" s="38">
        <v>11748</v>
      </c>
      <c r="J1377" s="37">
        <v>23.297460644000001</v>
      </c>
      <c r="K1377" s="37">
        <v>21.397424812000001</v>
      </c>
      <c r="L1377" s="37">
        <v>30.097824359000001</v>
      </c>
      <c r="M1377" s="37">
        <v>4.1067980084000002</v>
      </c>
      <c r="N1377" s="37">
        <v>27.642182089999999</v>
      </c>
      <c r="O1377" s="37">
        <v>19.009831579</v>
      </c>
      <c r="P1377" s="37">
        <v>7.9720075046999996</v>
      </c>
      <c r="Q1377" s="37">
        <v>81.258900199999999</v>
      </c>
      <c r="R1377" s="38">
        <v>292687</v>
      </c>
      <c r="S1377" s="37">
        <v>2.3520599999999998</v>
      </c>
      <c r="T1377" s="38">
        <v>4</v>
      </c>
      <c r="U1377" s="38">
        <v>6</v>
      </c>
      <c r="V1377" s="38">
        <v>2</v>
      </c>
    </row>
    <row r="1378" spans="1:22" ht="13.5" customHeight="1" x14ac:dyDescent="0.2">
      <c r="A1378" s="32" t="s">
        <v>1374</v>
      </c>
      <c r="B1378" s="32" t="s">
        <v>9288</v>
      </c>
      <c r="C1378" s="32" t="s">
        <v>18094</v>
      </c>
      <c r="D1378" s="37">
        <v>1.6155299999999999</v>
      </c>
      <c r="E1378" s="39">
        <v>1800.04</v>
      </c>
      <c r="F1378" s="39">
        <v>4726</v>
      </c>
      <c r="G1378" s="39">
        <v>7360.66</v>
      </c>
      <c r="H1378" s="38">
        <v>6</v>
      </c>
      <c r="I1378" s="38">
        <v>9016</v>
      </c>
      <c r="J1378" s="37">
        <v>21.620769921000001</v>
      </c>
      <c r="K1378" s="37">
        <v>35.428262199000002</v>
      </c>
      <c r="L1378" s="37">
        <v>18.071065086000001</v>
      </c>
      <c r="M1378" s="37">
        <v>10.620086298</v>
      </c>
      <c r="N1378" s="37">
        <v>40.882867312999998</v>
      </c>
      <c r="O1378" s="37">
        <v>25.085430823999999</v>
      </c>
      <c r="P1378" s="37">
        <v>12.91460322</v>
      </c>
      <c r="Q1378" s="37">
        <v>86.712517700000006</v>
      </c>
      <c r="R1378" s="38">
        <v>235425</v>
      </c>
      <c r="S1378" s="37">
        <v>2.36524</v>
      </c>
      <c r="T1378" s="38">
        <v>3</v>
      </c>
      <c r="U1378" s="38">
        <v>6</v>
      </c>
      <c r="V1378" s="38">
        <v>0</v>
      </c>
    </row>
    <row r="1379" spans="1:22" ht="13.5" customHeight="1" x14ac:dyDescent="0.2">
      <c r="A1379" s="32" t="s">
        <v>1375</v>
      </c>
      <c r="B1379" s="32" t="s">
        <v>9289</v>
      </c>
      <c r="C1379" s="32" t="s">
        <v>18153</v>
      </c>
      <c r="D1379" s="37">
        <v>6.7219439999999997</v>
      </c>
      <c r="E1379" s="39">
        <v>2534.9499999999998</v>
      </c>
      <c r="F1379" s="39">
        <v>6565</v>
      </c>
      <c r="G1379" s="39">
        <v>12752.44</v>
      </c>
      <c r="H1379" s="38">
        <v>8</v>
      </c>
      <c r="I1379" s="38">
        <v>13058</v>
      </c>
      <c r="J1379" s="37">
        <v>26.812432309999998</v>
      </c>
      <c r="K1379" s="37">
        <v>32.028479478000001</v>
      </c>
      <c r="L1379" s="37">
        <v>42.022952461999999</v>
      </c>
      <c r="M1379" s="37">
        <v>4.0708971458000001</v>
      </c>
      <c r="N1379" s="37">
        <v>47.576500928999998</v>
      </c>
      <c r="O1379" s="37">
        <v>12.685076506</v>
      </c>
      <c r="P1379" s="37">
        <v>7.9</v>
      </c>
      <c r="Q1379" s="37">
        <v>60.353518700000002</v>
      </c>
      <c r="R1379" s="38">
        <v>393853</v>
      </c>
      <c r="S1379" s="37">
        <v>2.3520599999999998</v>
      </c>
      <c r="T1379" s="38">
        <v>3</v>
      </c>
      <c r="U1379" s="38">
        <v>7</v>
      </c>
      <c r="V1379" s="38">
        <v>0</v>
      </c>
    </row>
    <row r="1380" spans="1:22" ht="13.5" customHeight="1" x14ac:dyDescent="0.2">
      <c r="A1380" s="32" t="s">
        <v>1376</v>
      </c>
      <c r="B1380" s="32" t="s">
        <v>9290</v>
      </c>
      <c r="C1380" s="32" t="s">
        <v>18095</v>
      </c>
      <c r="D1380" s="37">
        <v>6.5745389999999997</v>
      </c>
      <c r="E1380" s="39">
        <v>1481.01</v>
      </c>
      <c r="F1380" s="39">
        <v>3600</v>
      </c>
      <c r="G1380" s="39">
        <v>6812.21</v>
      </c>
      <c r="H1380" s="38">
        <v>5</v>
      </c>
      <c r="I1380" s="38">
        <v>7020</v>
      </c>
      <c r="J1380" s="37">
        <v>17.246248163000001</v>
      </c>
      <c r="K1380" s="37">
        <v>29.817068501000001</v>
      </c>
      <c r="L1380" s="37">
        <v>25.310120113</v>
      </c>
      <c r="M1380" s="37">
        <v>15.247010555999999</v>
      </c>
      <c r="N1380" s="37">
        <v>24.634129444999999</v>
      </c>
      <c r="O1380" s="37">
        <v>12.855775084999999</v>
      </c>
      <c r="P1380" s="37">
        <v>7.9</v>
      </c>
      <c r="Q1380" s="37">
        <v>93.969434800000002</v>
      </c>
      <c r="R1380" s="38">
        <v>193945</v>
      </c>
      <c r="S1380" s="37">
        <v>3.3658700000000001</v>
      </c>
      <c r="T1380" s="38">
        <v>2</v>
      </c>
      <c r="U1380" s="38">
        <v>4</v>
      </c>
      <c r="V1380" s="38">
        <v>0</v>
      </c>
    </row>
    <row r="1381" spans="1:22" ht="13.5" customHeight="1" x14ac:dyDescent="0.2">
      <c r="A1381" s="32" t="s">
        <v>1377</v>
      </c>
      <c r="B1381" s="32" t="s">
        <v>9291</v>
      </c>
      <c r="C1381" s="32" t="s">
        <v>18153</v>
      </c>
      <c r="D1381" s="37">
        <v>10.018370000000001</v>
      </c>
      <c r="E1381" s="39">
        <v>1530.97</v>
      </c>
      <c r="F1381" s="39">
        <v>4678</v>
      </c>
      <c r="G1381" s="39">
        <v>8811.91</v>
      </c>
      <c r="H1381" s="38">
        <v>7</v>
      </c>
      <c r="I1381" s="38">
        <v>9036</v>
      </c>
      <c r="J1381" s="37">
        <v>21.041702414</v>
      </c>
      <c r="K1381" s="37">
        <v>26.250955017999999</v>
      </c>
      <c r="L1381" s="37">
        <v>34.765979760999997</v>
      </c>
      <c r="M1381" s="37">
        <v>4.1644473740999999</v>
      </c>
      <c r="N1381" s="37">
        <v>39.706898309000003</v>
      </c>
      <c r="O1381" s="37">
        <v>10.122624335999999</v>
      </c>
      <c r="P1381" s="37">
        <v>7.9</v>
      </c>
      <c r="Q1381" s="37">
        <v>92.8874821</v>
      </c>
      <c r="R1381" s="38">
        <v>322295</v>
      </c>
      <c r="S1381" s="37">
        <v>2.3520599999999998</v>
      </c>
      <c r="T1381" s="38">
        <v>3</v>
      </c>
      <c r="U1381" s="38">
        <v>6</v>
      </c>
      <c r="V1381" s="38">
        <v>1</v>
      </c>
    </row>
    <row r="1382" spans="1:22" ht="13.5" customHeight="1" x14ac:dyDescent="0.2">
      <c r="A1382" s="32" t="s">
        <v>1378</v>
      </c>
      <c r="B1382" s="32" t="s">
        <v>9292</v>
      </c>
      <c r="C1382" s="32" t="s">
        <v>18153</v>
      </c>
      <c r="D1382" s="37">
        <v>3.193619</v>
      </c>
      <c r="E1382" s="39">
        <v>2914.94</v>
      </c>
      <c r="F1382" s="39">
        <v>7254</v>
      </c>
      <c r="G1382" s="39">
        <v>14050.71</v>
      </c>
      <c r="H1382" s="38">
        <v>9</v>
      </c>
      <c r="I1382" s="38">
        <v>14336</v>
      </c>
      <c r="J1382" s="37">
        <v>22.950345339999998</v>
      </c>
      <c r="K1382" s="37">
        <v>32.242077086999998</v>
      </c>
      <c r="L1382" s="37">
        <v>39.469102216000003</v>
      </c>
      <c r="M1382" s="37">
        <v>11.918494880000001</v>
      </c>
      <c r="N1382" s="37">
        <v>29.017150788999999</v>
      </c>
      <c r="O1382" s="37">
        <v>9.8940028459999994</v>
      </c>
      <c r="P1382" s="37">
        <v>7.9</v>
      </c>
      <c r="Q1382" s="37">
        <v>52.543104100000001</v>
      </c>
      <c r="R1382" s="38">
        <v>309442</v>
      </c>
      <c r="S1382" s="37">
        <v>2.3520599999999998</v>
      </c>
      <c r="T1382" s="38">
        <v>2</v>
      </c>
      <c r="U1382" s="38">
        <v>3</v>
      </c>
      <c r="V1382" s="38">
        <v>2</v>
      </c>
    </row>
    <row r="1383" spans="1:22" ht="13.5" customHeight="1" x14ac:dyDescent="0.2">
      <c r="A1383" s="32" t="s">
        <v>1379</v>
      </c>
      <c r="B1383" s="32" t="s">
        <v>9293</v>
      </c>
      <c r="C1383" s="32" t="s">
        <v>18153</v>
      </c>
      <c r="D1383" s="37">
        <v>5.3760529999999997</v>
      </c>
      <c r="E1383" s="39">
        <v>4424.0200000000004</v>
      </c>
      <c r="F1383" s="39">
        <v>11691</v>
      </c>
      <c r="G1383" s="39">
        <v>22415.9</v>
      </c>
      <c r="H1383" s="38">
        <v>15</v>
      </c>
      <c r="I1383" s="38">
        <v>23019</v>
      </c>
      <c r="J1383" s="37">
        <v>9.3651234009</v>
      </c>
      <c r="K1383" s="37">
        <v>5.5559214676000002</v>
      </c>
      <c r="L1383" s="37">
        <v>14.218337135000001</v>
      </c>
      <c r="M1383" s="37">
        <v>17.688539953999999</v>
      </c>
      <c r="N1383" s="37">
        <v>13.402470558999999</v>
      </c>
      <c r="O1383" s="37">
        <v>4.9646081172000001</v>
      </c>
      <c r="P1383" s="37">
        <v>7.8251685392999999</v>
      </c>
      <c r="Q1383" s="37">
        <v>74.979814599999997</v>
      </c>
      <c r="R1383" s="38">
        <v>569138</v>
      </c>
      <c r="S1383" s="37">
        <v>2.3520599999999998</v>
      </c>
      <c r="T1383" s="38">
        <v>9</v>
      </c>
      <c r="U1383" s="38">
        <v>15</v>
      </c>
      <c r="V1383" s="38">
        <v>3</v>
      </c>
    </row>
    <row r="1384" spans="1:22" ht="13.5" customHeight="1" x14ac:dyDescent="0.2">
      <c r="A1384" s="32" t="s">
        <v>1380</v>
      </c>
      <c r="B1384" s="32" t="s">
        <v>9294</v>
      </c>
      <c r="C1384" s="32" t="s">
        <v>18094</v>
      </c>
      <c r="D1384" s="37">
        <v>6.5829430000000002</v>
      </c>
      <c r="E1384" s="39">
        <v>913.99</v>
      </c>
      <c r="F1384" s="39">
        <v>3884</v>
      </c>
      <c r="G1384" s="39">
        <v>5625.83</v>
      </c>
      <c r="H1384" s="38">
        <v>6</v>
      </c>
      <c r="I1384" s="38">
        <v>7936</v>
      </c>
      <c r="J1384" s="37">
        <v>43.551229155000001</v>
      </c>
      <c r="K1384" s="37">
        <v>53.899653571000002</v>
      </c>
      <c r="L1384" s="37">
        <v>39.138627939000003</v>
      </c>
      <c r="M1384" s="37">
        <v>10.980807339</v>
      </c>
      <c r="N1384" s="37">
        <v>61.711687400999999</v>
      </c>
      <c r="O1384" s="37">
        <v>22.864100786000002</v>
      </c>
      <c r="P1384" s="37">
        <v>10.871375644</v>
      </c>
      <c r="Q1384" s="37">
        <v>85.807452799999993</v>
      </c>
      <c r="R1384" s="38">
        <v>213847</v>
      </c>
      <c r="S1384" s="37">
        <v>2.36524</v>
      </c>
      <c r="T1384" s="38">
        <v>3</v>
      </c>
      <c r="U1384" s="38">
        <v>4</v>
      </c>
      <c r="V1384" s="38">
        <v>1</v>
      </c>
    </row>
    <row r="1385" spans="1:22" ht="13.5" customHeight="1" x14ac:dyDescent="0.2">
      <c r="A1385" s="32" t="s">
        <v>1381</v>
      </c>
      <c r="B1385" s="32" t="s">
        <v>9295</v>
      </c>
      <c r="C1385" s="32" t="s">
        <v>18153</v>
      </c>
      <c r="D1385" s="37">
        <v>1.6316999999999999</v>
      </c>
      <c r="E1385" s="39">
        <v>2790.99</v>
      </c>
      <c r="F1385" s="39">
        <v>7123</v>
      </c>
      <c r="G1385" s="39">
        <v>13580.83</v>
      </c>
      <c r="H1385" s="38">
        <v>7</v>
      </c>
      <c r="I1385" s="38">
        <v>13985</v>
      </c>
      <c r="J1385" s="37">
        <v>19.295460850000001</v>
      </c>
      <c r="K1385" s="37">
        <v>21.792213361000002</v>
      </c>
      <c r="L1385" s="37">
        <v>31.479311451000001</v>
      </c>
      <c r="M1385" s="37">
        <v>12.359178452</v>
      </c>
      <c r="N1385" s="37">
        <v>26.915627642</v>
      </c>
      <c r="O1385" s="37">
        <v>15.001457974999999</v>
      </c>
      <c r="P1385" s="37">
        <v>7.9011074012</v>
      </c>
      <c r="Q1385" s="37">
        <v>73.303403399999993</v>
      </c>
      <c r="R1385" s="38">
        <v>375910</v>
      </c>
      <c r="S1385" s="37">
        <v>2.3520599999999998</v>
      </c>
      <c r="T1385" s="38">
        <v>3</v>
      </c>
      <c r="U1385" s="38">
        <v>7</v>
      </c>
      <c r="V1385" s="38">
        <v>0</v>
      </c>
    </row>
    <row r="1386" spans="1:22" ht="13.5" customHeight="1" x14ac:dyDescent="0.2">
      <c r="A1386" s="32" t="s">
        <v>1382</v>
      </c>
      <c r="B1386" s="32" t="s">
        <v>9296</v>
      </c>
      <c r="C1386" s="32" t="s">
        <v>18153</v>
      </c>
      <c r="D1386" s="37">
        <v>9.9981899999999992</v>
      </c>
      <c r="E1386" s="39">
        <v>986.98</v>
      </c>
      <c r="F1386" s="39">
        <v>2591</v>
      </c>
      <c r="G1386" s="39">
        <v>4967.5600000000004</v>
      </c>
      <c r="H1386" s="38">
        <v>2</v>
      </c>
      <c r="I1386" s="38">
        <v>5144</v>
      </c>
      <c r="J1386" s="37">
        <v>25.852408799999999</v>
      </c>
      <c r="K1386" s="37">
        <v>35.328800506999997</v>
      </c>
      <c r="L1386" s="37">
        <v>37.60985179</v>
      </c>
      <c r="M1386" s="37">
        <v>12.651261015999999</v>
      </c>
      <c r="N1386" s="37">
        <v>45.570064559999999</v>
      </c>
      <c r="O1386" s="37">
        <v>14.655273208000001</v>
      </c>
      <c r="P1386" s="37">
        <v>7.9</v>
      </c>
      <c r="Q1386" s="37">
        <v>91.657371499999996</v>
      </c>
      <c r="R1386" s="38">
        <v>141760</v>
      </c>
      <c r="S1386" s="37">
        <v>2.3520599999999998</v>
      </c>
      <c r="T1386" s="38">
        <v>1</v>
      </c>
      <c r="U1386" s="38">
        <v>2</v>
      </c>
      <c r="V1386" s="38">
        <v>0</v>
      </c>
    </row>
    <row r="1387" spans="1:22" ht="13.5" customHeight="1" x14ac:dyDescent="0.2">
      <c r="A1387" s="32" t="s">
        <v>1383</v>
      </c>
      <c r="B1387" s="32" t="s">
        <v>9297</v>
      </c>
      <c r="C1387" s="32" t="s">
        <v>18153</v>
      </c>
      <c r="D1387" s="37">
        <v>8.0946580000000008</v>
      </c>
      <c r="E1387" s="39">
        <v>2230</v>
      </c>
      <c r="F1387" s="39">
        <v>6037</v>
      </c>
      <c r="G1387" s="39">
        <v>11807.38</v>
      </c>
      <c r="H1387" s="38">
        <v>7</v>
      </c>
      <c r="I1387" s="38">
        <v>11952</v>
      </c>
      <c r="J1387" s="37">
        <v>23.062901669999999</v>
      </c>
      <c r="K1387" s="37">
        <v>34.583228521000002</v>
      </c>
      <c r="L1387" s="37">
        <v>44.635615878999999</v>
      </c>
      <c r="M1387" s="37">
        <v>13.850770326999999</v>
      </c>
      <c r="N1387" s="37">
        <v>31.976359538000001</v>
      </c>
      <c r="O1387" s="37">
        <v>7.5930141204000003</v>
      </c>
      <c r="P1387" s="37">
        <v>7.9</v>
      </c>
      <c r="Q1387" s="37">
        <v>86.503785800000003</v>
      </c>
      <c r="R1387" s="38">
        <v>450373</v>
      </c>
      <c r="S1387" s="37">
        <v>2.3520599999999998</v>
      </c>
      <c r="T1387" s="38">
        <v>3</v>
      </c>
      <c r="U1387" s="38">
        <v>7</v>
      </c>
      <c r="V1387" s="38">
        <v>2</v>
      </c>
    </row>
    <row r="1388" spans="1:22" ht="13.5" customHeight="1" x14ac:dyDescent="0.2">
      <c r="A1388" s="32" t="s">
        <v>1384</v>
      </c>
      <c r="B1388" s="32" t="s">
        <v>9298</v>
      </c>
      <c r="C1388" s="32" t="s">
        <v>18094</v>
      </c>
      <c r="D1388" s="37">
        <v>3.417055</v>
      </c>
      <c r="E1388" s="39">
        <v>197.99</v>
      </c>
      <c r="F1388" s="39">
        <v>14902</v>
      </c>
      <c r="G1388" s="39">
        <v>23678.68</v>
      </c>
      <c r="H1388" s="38">
        <v>10</v>
      </c>
      <c r="I1388" s="38">
        <v>34796</v>
      </c>
      <c r="J1388" s="37">
        <v>11.086619012</v>
      </c>
      <c r="K1388" s="37">
        <v>27.794072898</v>
      </c>
      <c r="L1388" s="37">
        <v>17.536443380000001</v>
      </c>
      <c r="M1388" s="37">
        <v>15.457842409</v>
      </c>
      <c r="N1388" s="37">
        <v>32.499003491000003</v>
      </c>
      <c r="O1388" s="37">
        <v>24.566864052</v>
      </c>
      <c r="P1388" s="37">
        <v>12.686636625</v>
      </c>
      <c r="Q1388" s="37">
        <v>81.139139</v>
      </c>
      <c r="R1388" s="38">
        <v>268219</v>
      </c>
      <c r="S1388" s="37">
        <v>2.36524</v>
      </c>
      <c r="T1388" s="38">
        <v>5</v>
      </c>
      <c r="U1388" s="38">
        <v>10</v>
      </c>
      <c r="V1388" s="38">
        <v>1</v>
      </c>
    </row>
    <row r="1389" spans="1:22" ht="13.5" customHeight="1" x14ac:dyDescent="0.2">
      <c r="A1389" s="32" t="s">
        <v>1385</v>
      </c>
      <c r="B1389" s="32" t="s">
        <v>9299</v>
      </c>
      <c r="C1389" s="32" t="s">
        <v>18095</v>
      </c>
      <c r="D1389" s="37">
        <v>5.6549550000000002</v>
      </c>
      <c r="E1389" s="39">
        <v>5602.86</v>
      </c>
      <c r="F1389" s="39">
        <v>15635</v>
      </c>
      <c r="G1389" s="39">
        <v>30533.9</v>
      </c>
      <c r="H1389" s="38">
        <v>17</v>
      </c>
      <c r="I1389" s="38">
        <v>31475</v>
      </c>
      <c r="J1389" s="37">
        <v>25.439613255000001</v>
      </c>
      <c r="K1389" s="37">
        <v>41.217358171000001</v>
      </c>
      <c r="L1389" s="37">
        <v>41.468455556000002</v>
      </c>
      <c r="M1389" s="37">
        <v>9.4207836454000002</v>
      </c>
      <c r="N1389" s="37">
        <v>40.693056503000001</v>
      </c>
      <c r="O1389" s="37">
        <v>9.867043378</v>
      </c>
      <c r="P1389" s="37">
        <v>7.9151298045000003</v>
      </c>
      <c r="Q1389" s="37">
        <v>76.040965999999997</v>
      </c>
      <c r="R1389" s="38">
        <v>894300</v>
      </c>
      <c r="S1389" s="37">
        <v>3.3658700000000001</v>
      </c>
      <c r="T1389" s="38">
        <v>7</v>
      </c>
      <c r="U1389" s="38">
        <v>9</v>
      </c>
      <c r="V1389" s="38">
        <v>5</v>
      </c>
    </row>
    <row r="1390" spans="1:22" ht="13.5" customHeight="1" x14ac:dyDescent="0.2">
      <c r="A1390" s="32" t="s">
        <v>1386</v>
      </c>
      <c r="B1390" s="32" t="s">
        <v>9300</v>
      </c>
      <c r="C1390" s="32" t="s">
        <v>18153</v>
      </c>
      <c r="D1390" s="37">
        <v>4.1037610000000004</v>
      </c>
      <c r="E1390" s="39">
        <v>1387.98</v>
      </c>
      <c r="F1390" s="39">
        <v>3300</v>
      </c>
      <c r="G1390" s="39">
        <v>6379.03</v>
      </c>
      <c r="H1390" s="38">
        <v>4</v>
      </c>
      <c r="I1390" s="38">
        <v>6552</v>
      </c>
      <c r="J1390" s="37">
        <v>3.5351471474</v>
      </c>
      <c r="K1390" s="37">
        <v>2.7529287655000001</v>
      </c>
      <c r="L1390" s="37">
        <v>3.9305235756000001</v>
      </c>
      <c r="M1390" s="37">
        <v>35.692010154999998</v>
      </c>
      <c r="N1390" s="37">
        <v>7.1140849135000002</v>
      </c>
      <c r="O1390" s="37">
        <v>6.2685412314000004</v>
      </c>
      <c r="P1390" s="37">
        <v>7.9</v>
      </c>
      <c r="Q1390" s="37">
        <v>87.172656000000003</v>
      </c>
      <c r="R1390" s="38">
        <v>164459</v>
      </c>
      <c r="S1390" s="37">
        <v>2.3520599999999998</v>
      </c>
      <c r="T1390" s="38">
        <v>2</v>
      </c>
      <c r="U1390" s="38">
        <v>4</v>
      </c>
      <c r="V1390" s="38">
        <v>0</v>
      </c>
    </row>
    <row r="1391" spans="1:22" ht="13.5" customHeight="1" x14ac:dyDescent="0.2">
      <c r="A1391" s="32" t="s">
        <v>1387</v>
      </c>
      <c r="B1391" s="32" t="s">
        <v>9301</v>
      </c>
      <c r="C1391" s="32" t="s">
        <v>18153</v>
      </c>
      <c r="D1391" s="37">
        <v>5.0812080000000002</v>
      </c>
      <c r="E1391" s="39">
        <v>2511.04</v>
      </c>
      <c r="F1391" s="39">
        <v>6332</v>
      </c>
      <c r="G1391" s="39">
        <v>11315.67</v>
      </c>
      <c r="H1391" s="38">
        <v>9</v>
      </c>
      <c r="I1391" s="38">
        <v>12170</v>
      </c>
      <c r="J1391" s="37">
        <v>15.20025815</v>
      </c>
      <c r="K1391" s="37">
        <v>14.895492662000001</v>
      </c>
      <c r="L1391" s="37">
        <v>18.305358493</v>
      </c>
      <c r="M1391" s="37">
        <v>7.0648210698999998</v>
      </c>
      <c r="N1391" s="37">
        <v>19.496763464000001</v>
      </c>
      <c r="O1391" s="37">
        <v>11.762001080999999</v>
      </c>
      <c r="P1391" s="37">
        <v>7.9</v>
      </c>
      <c r="Q1391" s="37">
        <v>87.986689799999994</v>
      </c>
      <c r="R1391" s="38">
        <v>351116</v>
      </c>
      <c r="S1391" s="37">
        <v>2.3520599999999998</v>
      </c>
      <c r="T1391" s="38">
        <v>6</v>
      </c>
      <c r="U1391" s="38">
        <v>9</v>
      </c>
      <c r="V1391" s="38">
        <v>2</v>
      </c>
    </row>
    <row r="1392" spans="1:22" ht="13.5" customHeight="1" x14ac:dyDescent="0.2">
      <c r="A1392" s="32" t="s">
        <v>1388</v>
      </c>
      <c r="B1392" s="32" t="s">
        <v>9302</v>
      </c>
      <c r="C1392" s="32" t="s">
        <v>18153</v>
      </c>
      <c r="D1392" s="37">
        <v>4.1377759999999997</v>
      </c>
      <c r="E1392" s="39">
        <v>1293.97</v>
      </c>
      <c r="F1392" s="39">
        <v>3366</v>
      </c>
      <c r="G1392" s="39">
        <v>6319.17</v>
      </c>
      <c r="H1392" s="38">
        <v>4</v>
      </c>
      <c r="I1392" s="38">
        <v>6682</v>
      </c>
      <c r="J1392" s="37">
        <v>9.4349457642000001</v>
      </c>
      <c r="K1392" s="37">
        <v>5.4693854923999998</v>
      </c>
      <c r="L1392" s="37">
        <v>9.0799995286000001</v>
      </c>
      <c r="M1392" s="37">
        <v>9.4644786374999992</v>
      </c>
      <c r="N1392" s="37">
        <v>13.375188709</v>
      </c>
      <c r="O1392" s="37">
        <v>8.9347263583000007</v>
      </c>
      <c r="P1392" s="37">
        <v>8.4407366070999998</v>
      </c>
      <c r="Q1392" s="37">
        <v>70.928465399999993</v>
      </c>
      <c r="R1392" s="38">
        <v>143667</v>
      </c>
      <c r="S1392" s="37">
        <v>2.3520599999999998</v>
      </c>
      <c r="T1392" s="38">
        <v>2</v>
      </c>
      <c r="U1392" s="38">
        <v>4</v>
      </c>
      <c r="V1392" s="38">
        <v>1</v>
      </c>
    </row>
    <row r="1393" spans="1:22" ht="13.5" customHeight="1" x14ac:dyDescent="0.2">
      <c r="A1393" s="32" t="s">
        <v>1389</v>
      </c>
      <c r="B1393" s="32" t="s">
        <v>9303</v>
      </c>
      <c r="C1393" s="32" t="s">
        <v>18153</v>
      </c>
      <c r="D1393" s="37">
        <v>3.4340259999999998</v>
      </c>
      <c r="E1393" s="39">
        <v>2833.93</v>
      </c>
      <c r="F1393" s="39">
        <v>8581</v>
      </c>
      <c r="G1393" s="39">
        <v>16894.13</v>
      </c>
      <c r="H1393" s="38">
        <v>9</v>
      </c>
      <c r="I1393" s="38">
        <v>17431</v>
      </c>
      <c r="J1393" s="37">
        <v>23.261765840999999</v>
      </c>
      <c r="K1393" s="37">
        <v>25.832605797999999</v>
      </c>
      <c r="L1393" s="37">
        <v>36.960531101999997</v>
      </c>
      <c r="M1393" s="37">
        <v>11.578299060999999</v>
      </c>
      <c r="N1393" s="37">
        <v>32.442720438000002</v>
      </c>
      <c r="O1393" s="37">
        <v>15.659901776</v>
      </c>
      <c r="P1393" s="37">
        <v>7.8840790966999998</v>
      </c>
      <c r="Q1393" s="37">
        <v>56.604490400000003</v>
      </c>
      <c r="R1393" s="38">
        <v>388580</v>
      </c>
      <c r="S1393" s="37">
        <v>2.3520599999999998</v>
      </c>
      <c r="T1393" s="38">
        <v>3</v>
      </c>
      <c r="U1393" s="38">
        <v>7</v>
      </c>
      <c r="V1393" s="38">
        <v>1</v>
      </c>
    </row>
    <row r="1394" spans="1:22" ht="13.5" customHeight="1" x14ac:dyDescent="0.2">
      <c r="A1394" s="32" t="s">
        <v>1390</v>
      </c>
      <c r="B1394" s="32" t="s">
        <v>9304</v>
      </c>
      <c r="C1394" s="32" t="s">
        <v>18153</v>
      </c>
      <c r="D1394" s="37">
        <v>3.5444200000000001</v>
      </c>
      <c r="E1394" s="39">
        <v>1307.03</v>
      </c>
      <c r="F1394" s="39">
        <v>3650</v>
      </c>
      <c r="G1394" s="39">
        <v>6344.05</v>
      </c>
      <c r="H1394" s="38">
        <v>5</v>
      </c>
      <c r="I1394" s="38">
        <v>7252</v>
      </c>
      <c r="J1394" s="37">
        <v>13.656518801000001</v>
      </c>
      <c r="K1394" s="37">
        <v>10.818130802000001</v>
      </c>
      <c r="L1394" s="37">
        <v>12.447282683999999</v>
      </c>
      <c r="M1394" s="37">
        <v>5.7342543194999998</v>
      </c>
      <c r="N1394" s="37">
        <v>19.455421935</v>
      </c>
      <c r="O1394" s="37">
        <v>21.059897095</v>
      </c>
      <c r="P1394" s="37">
        <v>8.162855338</v>
      </c>
      <c r="Q1394" s="37">
        <v>91.640365299999999</v>
      </c>
      <c r="R1394" s="38">
        <v>141678</v>
      </c>
      <c r="S1394" s="37">
        <v>2.3520599999999998</v>
      </c>
      <c r="T1394" s="38">
        <v>3</v>
      </c>
      <c r="U1394" s="38">
        <v>5</v>
      </c>
      <c r="V1394" s="38">
        <v>0</v>
      </c>
    </row>
    <row r="1395" spans="1:22" ht="13.5" customHeight="1" x14ac:dyDescent="0.2">
      <c r="A1395" s="32" t="s">
        <v>1391</v>
      </c>
      <c r="B1395" s="32" t="s">
        <v>9305</v>
      </c>
      <c r="C1395" s="32" t="s">
        <v>18153</v>
      </c>
      <c r="D1395" s="37">
        <v>1.8287530000000001</v>
      </c>
      <c r="E1395" s="39">
        <v>456.99</v>
      </c>
      <c r="F1395" s="39">
        <v>1240</v>
      </c>
      <c r="G1395" s="39">
        <v>2489.87</v>
      </c>
      <c r="H1395" s="38">
        <v>1</v>
      </c>
      <c r="I1395" s="38">
        <v>2632</v>
      </c>
      <c r="J1395" s="37">
        <v>41.349646092999997</v>
      </c>
      <c r="K1395" s="37">
        <v>52.878600826000003</v>
      </c>
      <c r="L1395" s="37">
        <v>71.007321180999995</v>
      </c>
      <c r="M1395" s="37">
        <v>8.7635266920999992</v>
      </c>
      <c r="N1395" s="37">
        <v>72.820801813000003</v>
      </c>
      <c r="O1395" s="37">
        <v>34.282693305999999</v>
      </c>
      <c r="P1395" s="37">
        <v>7.9</v>
      </c>
      <c r="Q1395" s="37" t="s">
        <v>15680</v>
      </c>
      <c r="R1395" s="38">
        <v>111954</v>
      </c>
      <c r="S1395" s="37">
        <v>2.3520599999999998</v>
      </c>
      <c r="T1395" s="38">
        <v>0</v>
      </c>
      <c r="U1395" s="38">
        <v>0</v>
      </c>
      <c r="V1395" s="38">
        <v>1</v>
      </c>
    </row>
    <row r="1396" spans="1:22" ht="13.5" customHeight="1" x14ac:dyDescent="0.2">
      <c r="A1396" s="32" t="s">
        <v>1392</v>
      </c>
      <c r="B1396" s="32" t="s">
        <v>9306</v>
      </c>
      <c r="C1396" s="32" t="s">
        <v>18153</v>
      </c>
      <c r="D1396" s="37">
        <v>11.516579999999999</v>
      </c>
      <c r="E1396" s="39">
        <v>1803.04</v>
      </c>
      <c r="F1396" s="39">
        <v>4387</v>
      </c>
      <c r="G1396" s="39">
        <v>8364.73</v>
      </c>
      <c r="H1396" s="38">
        <v>7</v>
      </c>
      <c r="I1396" s="38">
        <v>8525</v>
      </c>
      <c r="J1396" s="37">
        <v>17.454356386000001</v>
      </c>
      <c r="K1396" s="37">
        <v>15.230223066000001</v>
      </c>
      <c r="L1396" s="37">
        <v>29.028916802000001</v>
      </c>
      <c r="M1396" s="37">
        <v>6.0342852036999997</v>
      </c>
      <c r="N1396" s="37">
        <v>20.073701662000001</v>
      </c>
      <c r="O1396" s="37">
        <v>9.2810041538999997</v>
      </c>
      <c r="P1396" s="37">
        <v>7.8265308212000004</v>
      </c>
      <c r="Q1396" s="37">
        <v>88.371070099999997</v>
      </c>
      <c r="R1396" s="38">
        <v>284838</v>
      </c>
      <c r="S1396" s="37">
        <v>2.3520599999999998</v>
      </c>
      <c r="T1396" s="38">
        <v>4</v>
      </c>
      <c r="U1396" s="38">
        <v>6</v>
      </c>
      <c r="V1396" s="38">
        <v>1</v>
      </c>
    </row>
    <row r="1397" spans="1:22" ht="13.5" customHeight="1" x14ac:dyDescent="0.2">
      <c r="A1397" s="32" t="s">
        <v>1393</v>
      </c>
      <c r="B1397" s="32" t="s">
        <v>9307</v>
      </c>
      <c r="C1397" s="32" t="s">
        <v>18153</v>
      </c>
      <c r="D1397" s="37">
        <v>5.5934970000000002</v>
      </c>
      <c r="E1397" s="39">
        <v>1836.04</v>
      </c>
      <c r="F1397" s="39">
        <v>3849</v>
      </c>
      <c r="G1397" s="39">
        <v>7449.3</v>
      </c>
      <c r="H1397" s="38">
        <v>3</v>
      </c>
      <c r="I1397" s="38">
        <v>7929</v>
      </c>
      <c r="J1397" s="37">
        <v>16.824372219000001</v>
      </c>
      <c r="K1397" s="37">
        <v>15.997187969000001</v>
      </c>
      <c r="L1397" s="37">
        <v>24.194130874999999</v>
      </c>
      <c r="M1397" s="37">
        <v>4.2848897109999999</v>
      </c>
      <c r="N1397" s="37">
        <v>22.679169529999999</v>
      </c>
      <c r="O1397" s="37">
        <v>14.361988715000001</v>
      </c>
      <c r="P1397" s="37">
        <v>7.9</v>
      </c>
      <c r="Q1397" s="37">
        <v>58.1118618</v>
      </c>
      <c r="R1397" s="38">
        <v>247170</v>
      </c>
      <c r="S1397" s="37">
        <v>2.3520599999999998</v>
      </c>
      <c r="T1397" s="38">
        <v>1</v>
      </c>
      <c r="U1397" s="38">
        <v>3</v>
      </c>
      <c r="V1397" s="38">
        <v>0</v>
      </c>
    </row>
    <row r="1398" spans="1:22" ht="13.5" customHeight="1" x14ac:dyDescent="0.2">
      <c r="A1398" s="32" t="s">
        <v>1394</v>
      </c>
      <c r="B1398" s="32" t="s">
        <v>9308</v>
      </c>
      <c r="C1398" s="32" t="s">
        <v>18094</v>
      </c>
      <c r="D1398" s="37">
        <v>5.2775990000000004</v>
      </c>
      <c r="E1398" s="39">
        <v>1499.03</v>
      </c>
      <c r="F1398" s="39">
        <v>5303</v>
      </c>
      <c r="G1398" s="39">
        <v>7759.47</v>
      </c>
      <c r="H1398" s="38">
        <v>8</v>
      </c>
      <c r="I1398" s="38">
        <v>10428</v>
      </c>
      <c r="J1398" s="37">
        <v>35.318091056</v>
      </c>
      <c r="K1398" s="37">
        <v>38.227538344999999</v>
      </c>
      <c r="L1398" s="37">
        <v>37.226975797000001</v>
      </c>
      <c r="M1398" s="37">
        <v>14.044194557000001</v>
      </c>
      <c r="N1398" s="37">
        <v>63.333770608999998</v>
      </c>
      <c r="O1398" s="37">
        <v>27.125041061000001</v>
      </c>
      <c r="P1398" s="37">
        <v>13.6</v>
      </c>
      <c r="Q1398" s="37">
        <v>87.138458900000003</v>
      </c>
      <c r="R1398" s="38">
        <v>236437</v>
      </c>
      <c r="S1398" s="37">
        <v>2.36524</v>
      </c>
      <c r="T1398" s="38">
        <v>5</v>
      </c>
      <c r="U1398" s="38">
        <v>8</v>
      </c>
      <c r="V1398" s="38">
        <v>1</v>
      </c>
    </row>
    <row r="1399" spans="1:22" ht="13.5" customHeight="1" x14ac:dyDescent="0.2">
      <c r="A1399" s="32" t="s">
        <v>1395</v>
      </c>
      <c r="B1399" s="32" t="s">
        <v>9309</v>
      </c>
      <c r="C1399" s="32" t="s">
        <v>18095</v>
      </c>
      <c r="D1399" s="37">
        <v>4.4773170000000002</v>
      </c>
      <c r="E1399" s="39">
        <v>2620.0500000000002</v>
      </c>
      <c r="F1399" s="39">
        <v>5863</v>
      </c>
      <c r="G1399" s="39">
        <v>11231.93</v>
      </c>
      <c r="H1399" s="38">
        <v>10</v>
      </c>
      <c r="I1399" s="38">
        <v>11565</v>
      </c>
      <c r="J1399" s="37">
        <v>16.701905989</v>
      </c>
      <c r="K1399" s="37">
        <v>28.882847989999998</v>
      </c>
      <c r="L1399" s="37">
        <v>24.014887572999999</v>
      </c>
      <c r="M1399" s="37">
        <v>16.799500174999999</v>
      </c>
      <c r="N1399" s="37">
        <v>23.611796856000002</v>
      </c>
      <c r="O1399" s="37">
        <v>12.513637499</v>
      </c>
      <c r="P1399" s="37">
        <v>7.9</v>
      </c>
      <c r="Q1399" s="37">
        <v>94.123568199999994</v>
      </c>
      <c r="R1399" s="38">
        <v>295603</v>
      </c>
      <c r="S1399" s="37">
        <v>3.3658700000000001</v>
      </c>
      <c r="T1399" s="38">
        <v>2</v>
      </c>
      <c r="U1399" s="38">
        <v>6</v>
      </c>
      <c r="V1399" s="38">
        <v>1</v>
      </c>
    </row>
    <row r="1400" spans="1:22" ht="13.5" customHeight="1" x14ac:dyDescent="0.2">
      <c r="A1400" s="32" t="s">
        <v>1396</v>
      </c>
      <c r="B1400" s="32" t="s">
        <v>9310</v>
      </c>
      <c r="C1400" s="32" t="s">
        <v>18153</v>
      </c>
      <c r="D1400" s="37">
        <v>5.9603989999999998</v>
      </c>
      <c r="E1400" s="39">
        <v>1612.02</v>
      </c>
      <c r="F1400" s="39">
        <v>4799</v>
      </c>
      <c r="G1400" s="39">
        <v>9317.98</v>
      </c>
      <c r="H1400" s="38">
        <v>4</v>
      </c>
      <c r="I1400" s="38">
        <v>9628</v>
      </c>
      <c r="J1400" s="37">
        <v>26.583119905</v>
      </c>
      <c r="K1400" s="37">
        <v>35.575712842000002</v>
      </c>
      <c r="L1400" s="37">
        <v>40.173139304000003</v>
      </c>
      <c r="M1400" s="37">
        <v>12.375595820999999</v>
      </c>
      <c r="N1400" s="37">
        <v>44.874209673000003</v>
      </c>
      <c r="O1400" s="37">
        <v>14.313123259999999</v>
      </c>
      <c r="P1400" s="37">
        <v>7.8485167933</v>
      </c>
      <c r="Q1400" s="37">
        <v>85.673190000000005</v>
      </c>
      <c r="R1400" s="38">
        <v>257453</v>
      </c>
      <c r="S1400" s="37">
        <v>2.3520599999999998</v>
      </c>
      <c r="T1400" s="38">
        <v>1</v>
      </c>
      <c r="U1400" s="38">
        <v>3</v>
      </c>
      <c r="V1400" s="38">
        <v>1</v>
      </c>
    </row>
    <row r="1401" spans="1:22" ht="13.5" customHeight="1" x14ac:dyDescent="0.2">
      <c r="A1401" s="32" t="s">
        <v>1397</v>
      </c>
      <c r="B1401" s="32" t="s">
        <v>9311</v>
      </c>
      <c r="C1401" s="32" t="s">
        <v>18153</v>
      </c>
      <c r="D1401" s="37">
        <v>5.4238770000000001</v>
      </c>
      <c r="E1401" s="39">
        <v>2508.0500000000002</v>
      </c>
      <c r="F1401" s="39">
        <v>5977</v>
      </c>
      <c r="G1401" s="39">
        <v>11334.08</v>
      </c>
      <c r="H1401" s="38">
        <v>7</v>
      </c>
      <c r="I1401" s="38">
        <v>11733</v>
      </c>
      <c r="J1401" s="37">
        <v>12.216644601</v>
      </c>
      <c r="K1401" s="37">
        <v>18.394298115000002</v>
      </c>
      <c r="L1401" s="37">
        <v>17.163102631000001</v>
      </c>
      <c r="M1401" s="37">
        <v>11.142184719999999</v>
      </c>
      <c r="N1401" s="37">
        <v>16.963064821</v>
      </c>
      <c r="O1401" s="37">
        <v>5.0515003132</v>
      </c>
      <c r="P1401" s="37">
        <v>7.9</v>
      </c>
      <c r="Q1401" s="37">
        <v>82.507946099999998</v>
      </c>
      <c r="R1401" s="38">
        <v>288127</v>
      </c>
      <c r="S1401" s="37">
        <v>2.3520599999999998</v>
      </c>
      <c r="T1401" s="38">
        <v>2</v>
      </c>
      <c r="U1401" s="38">
        <v>7</v>
      </c>
      <c r="V1401" s="38">
        <v>0</v>
      </c>
    </row>
    <row r="1402" spans="1:22" ht="13.5" customHeight="1" x14ac:dyDescent="0.2">
      <c r="A1402" s="32" t="s">
        <v>1398</v>
      </c>
      <c r="B1402" s="32" t="s">
        <v>9312</v>
      </c>
      <c r="C1402" s="32" t="s">
        <v>18094</v>
      </c>
      <c r="D1402" s="37">
        <v>4.5566370000000003</v>
      </c>
      <c r="E1402" s="39">
        <v>1341.03</v>
      </c>
      <c r="F1402" s="39">
        <v>4704</v>
      </c>
      <c r="G1402" s="39">
        <v>6305.74</v>
      </c>
      <c r="H1402" s="38">
        <v>9</v>
      </c>
      <c r="I1402" s="38">
        <v>9790</v>
      </c>
      <c r="J1402" s="37">
        <v>14.81034285</v>
      </c>
      <c r="K1402" s="37">
        <v>32.095745075000004</v>
      </c>
      <c r="L1402" s="37">
        <v>19.181474943000001</v>
      </c>
      <c r="M1402" s="37">
        <v>19.638678557999999</v>
      </c>
      <c r="N1402" s="37">
        <v>41.011802844999998</v>
      </c>
      <c r="O1402" s="37">
        <v>28.641140468</v>
      </c>
      <c r="P1402" s="37">
        <v>13.6</v>
      </c>
      <c r="Q1402" s="37">
        <v>90.651607400000003</v>
      </c>
      <c r="R1402" s="38">
        <v>204521</v>
      </c>
      <c r="S1402" s="37">
        <v>2.36524</v>
      </c>
      <c r="T1402" s="38">
        <v>6</v>
      </c>
      <c r="U1402" s="38">
        <v>8</v>
      </c>
      <c r="V1402" s="38">
        <v>0</v>
      </c>
    </row>
    <row r="1403" spans="1:22" ht="13.5" customHeight="1" x14ac:dyDescent="0.2">
      <c r="A1403" s="32" t="s">
        <v>1399</v>
      </c>
      <c r="B1403" s="32" t="s">
        <v>9313</v>
      </c>
      <c r="C1403" s="32" t="s">
        <v>18153</v>
      </c>
      <c r="D1403" s="37">
        <v>3.5460989999999999</v>
      </c>
      <c r="E1403" s="39">
        <v>1291.02</v>
      </c>
      <c r="F1403" s="39">
        <v>3651</v>
      </c>
      <c r="G1403" s="39">
        <v>6763.52</v>
      </c>
      <c r="H1403" s="38">
        <v>5</v>
      </c>
      <c r="I1403" s="38">
        <v>7049</v>
      </c>
      <c r="J1403" s="37">
        <v>17.351268519000001</v>
      </c>
      <c r="K1403" s="37">
        <v>12.822502125</v>
      </c>
      <c r="L1403" s="37">
        <v>24.043091733000001</v>
      </c>
      <c r="M1403" s="37">
        <v>4.8342635886999998</v>
      </c>
      <c r="N1403" s="37">
        <v>26.557292675999999</v>
      </c>
      <c r="O1403" s="37">
        <v>24.320565701</v>
      </c>
      <c r="P1403" s="37">
        <v>7.1789252422000001</v>
      </c>
      <c r="Q1403" s="37">
        <v>87.979859700000006</v>
      </c>
      <c r="R1403" s="38">
        <v>150194</v>
      </c>
      <c r="S1403" s="37">
        <v>2.3520599999999998</v>
      </c>
      <c r="T1403" s="38">
        <v>4</v>
      </c>
      <c r="U1403" s="38">
        <v>4</v>
      </c>
      <c r="V1403" s="38">
        <v>3</v>
      </c>
    </row>
    <row r="1404" spans="1:22" ht="13.5" customHeight="1" x14ac:dyDescent="0.2">
      <c r="A1404" s="32" t="s">
        <v>1400</v>
      </c>
      <c r="B1404" s="32" t="s">
        <v>9314</v>
      </c>
      <c r="C1404" s="32" t="s">
        <v>18094</v>
      </c>
      <c r="D1404" s="37">
        <v>6.2995289999999997</v>
      </c>
      <c r="E1404" s="39">
        <v>1368.97</v>
      </c>
      <c r="F1404" s="39">
        <v>3921</v>
      </c>
      <c r="G1404" s="39">
        <v>6425.9</v>
      </c>
      <c r="H1404" s="38">
        <v>3</v>
      </c>
      <c r="I1404" s="38">
        <v>7528</v>
      </c>
      <c r="J1404" s="37">
        <v>42.689908373999998</v>
      </c>
      <c r="K1404" s="37">
        <v>51.673615538999996</v>
      </c>
      <c r="L1404" s="37">
        <v>56.080877235000003</v>
      </c>
      <c r="M1404" s="37">
        <v>19.064498851</v>
      </c>
      <c r="N1404" s="37">
        <v>55.258886381000003</v>
      </c>
      <c r="O1404" s="37">
        <v>16.238046074</v>
      </c>
      <c r="P1404" s="37">
        <v>13.401184000000001</v>
      </c>
      <c r="Q1404" s="37">
        <v>74.787250400000005</v>
      </c>
      <c r="R1404" s="38">
        <v>196986</v>
      </c>
      <c r="S1404" s="37">
        <v>2.36524</v>
      </c>
      <c r="T1404" s="38">
        <v>2</v>
      </c>
      <c r="U1404" s="38">
        <v>2</v>
      </c>
      <c r="V1404" s="38">
        <v>0</v>
      </c>
    </row>
    <row r="1405" spans="1:22" ht="13.5" customHeight="1" x14ac:dyDescent="0.2">
      <c r="A1405" s="32" t="s">
        <v>1401</v>
      </c>
      <c r="B1405" s="32" t="s">
        <v>9315</v>
      </c>
      <c r="C1405" s="32" t="s">
        <v>18094</v>
      </c>
      <c r="D1405" s="37">
        <v>1.4931840000000001</v>
      </c>
      <c r="E1405" s="39">
        <v>1601.98</v>
      </c>
      <c r="F1405" s="39">
        <v>3987</v>
      </c>
      <c r="G1405" s="39">
        <v>5954.62</v>
      </c>
      <c r="H1405" s="38">
        <v>5</v>
      </c>
      <c r="I1405" s="38">
        <v>7794</v>
      </c>
      <c r="J1405" s="37">
        <v>12.057361096999999</v>
      </c>
      <c r="K1405" s="37">
        <v>15.917043441000001</v>
      </c>
      <c r="L1405" s="37">
        <v>7.5610247621999997</v>
      </c>
      <c r="M1405" s="37">
        <v>11.366952937000001</v>
      </c>
      <c r="N1405" s="37">
        <v>21.084273062000001</v>
      </c>
      <c r="O1405" s="37">
        <v>7.8518764332000002</v>
      </c>
      <c r="P1405" s="37">
        <v>12.177936281999999</v>
      </c>
      <c r="Q1405" s="37">
        <v>84.362531200000006</v>
      </c>
      <c r="R1405" s="38">
        <v>153089</v>
      </c>
      <c r="S1405" s="37">
        <v>2.36524</v>
      </c>
      <c r="T1405" s="38">
        <v>2</v>
      </c>
      <c r="U1405" s="38">
        <v>5</v>
      </c>
      <c r="V1405" s="38">
        <v>0</v>
      </c>
    </row>
    <row r="1406" spans="1:22" ht="13.5" customHeight="1" x14ac:dyDescent="0.2">
      <c r="A1406" s="32" t="s">
        <v>1402</v>
      </c>
      <c r="B1406" s="32" t="s">
        <v>9316</v>
      </c>
      <c r="C1406" s="32" t="s">
        <v>18153</v>
      </c>
      <c r="D1406" s="37">
        <v>6.254435</v>
      </c>
      <c r="E1406" s="39">
        <v>1733.02</v>
      </c>
      <c r="F1406" s="39">
        <v>3488</v>
      </c>
      <c r="G1406" s="39">
        <v>6712.14</v>
      </c>
      <c r="H1406" s="38">
        <v>3</v>
      </c>
      <c r="I1406" s="38">
        <v>6831</v>
      </c>
      <c r="J1406" s="37">
        <v>9.2709418103000001</v>
      </c>
      <c r="K1406" s="37">
        <v>12.183886076</v>
      </c>
      <c r="L1406" s="37">
        <v>9.8737898819000005</v>
      </c>
      <c r="M1406" s="37">
        <v>27.392080787000001</v>
      </c>
      <c r="N1406" s="37">
        <v>4.8849345591000004</v>
      </c>
      <c r="O1406" s="37">
        <v>8.4141886983000003</v>
      </c>
      <c r="P1406" s="37">
        <v>7.9302150193000003</v>
      </c>
      <c r="Q1406" s="37">
        <v>91.968668399999999</v>
      </c>
      <c r="R1406" s="38">
        <v>219758</v>
      </c>
      <c r="S1406" s="37">
        <v>2.3520599999999998</v>
      </c>
      <c r="T1406" s="38">
        <v>3</v>
      </c>
      <c r="U1406" s="38">
        <v>3</v>
      </c>
      <c r="V1406" s="38">
        <v>1</v>
      </c>
    </row>
    <row r="1407" spans="1:22" ht="13.5" customHeight="1" x14ac:dyDescent="0.2">
      <c r="A1407" s="32" t="s">
        <v>1403</v>
      </c>
      <c r="B1407" s="32" t="s">
        <v>8518</v>
      </c>
      <c r="C1407" s="32" t="s">
        <v>18094</v>
      </c>
      <c r="D1407" s="37">
        <v>6.8696200000000003</v>
      </c>
      <c r="E1407" s="39">
        <v>1446.99</v>
      </c>
      <c r="F1407" s="39">
        <v>4126</v>
      </c>
      <c r="G1407" s="39">
        <v>7383.85</v>
      </c>
      <c r="H1407" s="38">
        <v>6</v>
      </c>
      <c r="I1407" s="38">
        <v>8091</v>
      </c>
      <c r="J1407" s="37">
        <v>31.017187871000001</v>
      </c>
      <c r="K1407" s="37">
        <v>40.630418149</v>
      </c>
      <c r="L1407" s="37">
        <v>53.612061224000001</v>
      </c>
      <c r="M1407" s="37">
        <v>17.555392452</v>
      </c>
      <c r="N1407" s="37">
        <v>36.706984509999998</v>
      </c>
      <c r="O1407" s="37">
        <v>16.83527892</v>
      </c>
      <c r="P1407" s="37">
        <v>13.6</v>
      </c>
      <c r="Q1407" s="37">
        <v>60.6765276</v>
      </c>
      <c r="R1407" s="38">
        <v>253077</v>
      </c>
      <c r="S1407" s="37">
        <v>2.36524</v>
      </c>
      <c r="T1407" s="38">
        <v>3</v>
      </c>
      <c r="U1407" s="38">
        <v>6</v>
      </c>
      <c r="V1407" s="38">
        <v>0</v>
      </c>
    </row>
    <row r="1408" spans="1:22" ht="13.5" customHeight="1" x14ac:dyDescent="0.2">
      <c r="A1408" s="32" t="s">
        <v>1404</v>
      </c>
      <c r="B1408" s="32" t="s">
        <v>9317</v>
      </c>
      <c r="C1408" s="32" t="s">
        <v>18153</v>
      </c>
      <c r="D1408" s="37">
        <v>3.443641</v>
      </c>
      <c r="E1408" s="39">
        <v>1965.97</v>
      </c>
      <c r="F1408" s="39">
        <v>4692</v>
      </c>
      <c r="G1408" s="39">
        <v>8990.74</v>
      </c>
      <c r="H1408" s="38">
        <v>8</v>
      </c>
      <c r="I1408" s="38">
        <v>9226</v>
      </c>
      <c r="J1408" s="37">
        <v>11.964544681</v>
      </c>
      <c r="K1408" s="37">
        <v>14.271883644000001</v>
      </c>
      <c r="L1408" s="37">
        <v>20.010203400999998</v>
      </c>
      <c r="M1408" s="37">
        <v>8.4406691163000005</v>
      </c>
      <c r="N1408" s="37">
        <v>16.012113640999999</v>
      </c>
      <c r="O1408" s="37">
        <v>6.0210835148999999</v>
      </c>
      <c r="P1408" s="37">
        <v>7.9</v>
      </c>
      <c r="Q1408" s="37">
        <v>87.704800000000006</v>
      </c>
      <c r="R1408" s="38">
        <v>219192</v>
      </c>
      <c r="S1408" s="37">
        <v>2.3520599999999998</v>
      </c>
      <c r="T1408" s="38">
        <v>4</v>
      </c>
      <c r="U1408" s="38">
        <v>7</v>
      </c>
      <c r="V1408" s="38">
        <v>1</v>
      </c>
    </row>
    <row r="1409" spans="1:22" ht="13.5" customHeight="1" x14ac:dyDescent="0.2">
      <c r="A1409" s="32" t="s">
        <v>1405</v>
      </c>
      <c r="B1409" s="32" t="s">
        <v>9318</v>
      </c>
      <c r="C1409" s="32" t="s">
        <v>18153</v>
      </c>
      <c r="D1409" s="37">
        <v>3.7393640000000001</v>
      </c>
      <c r="E1409" s="39">
        <v>2896.05</v>
      </c>
      <c r="F1409" s="39">
        <v>5496</v>
      </c>
      <c r="G1409" s="39">
        <v>10488.18</v>
      </c>
      <c r="H1409" s="38">
        <v>7</v>
      </c>
      <c r="I1409" s="38">
        <v>10756</v>
      </c>
      <c r="J1409" s="37">
        <v>5.0995980960000002</v>
      </c>
      <c r="K1409" s="37">
        <v>3.9794427830000001</v>
      </c>
      <c r="L1409" s="37">
        <v>7.2669973981</v>
      </c>
      <c r="M1409" s="37">
        <v>16.042440695</v>
      </c>
      <c r="N1409" s="37">
        <v>8.6272340179999993</v>
      </c>
      <c r="O1409" s="37">
        <v>3.7878328335</v>
      </c>
      <c r="P1409" s="37">
        <v>7.9</v>
      </c>
      <c r="Q1409" s="37">
        <v>86.431756699999994</v>
      </c>
      <c r="R1409" s="38">
        <v>268057</v>
      </c>
      <c r="S1409" s="37">
        <v>2.3520599999999998</v>
      </c>
      <c r="T1409" s="38">
        <v>4</v>
      </c>
      <c r="U1409" s="38">
        <v>7</v>
      </c>
      <c r="V1409" s="38">
        <v>0</v>
      </c>
    </row>
    <row r="1410" spans="1:22" ht="13.5" customHeight="1" x14ac:dyDescent="0.2">
      <c r="A1410" s="32" t="s">
        <v>1406</v>
      </c>
      <c r="B1410" s="32" t="s">
        <v>9319</v>
      </c>
      <c r="C1410" s="32" t="s">
        <v>18153</v>
      </c>
      <c r="D1410" s="37">
        <v>2.1312470000000001</v>
      </c>
      <c r="E1410" s="39">
        <v>2857.96</v>
      </c>
      <c r="F1410" s="39">
        <v>6207</v>
      </c>
      <c r="G1410" s="39">
        <v>11698.28</v>
      </c>
      <c r="H1410" s="38">
        <v>6</v>
      </c>
      <c r="I1410" s="38">
        <v>11970</v>
      </c>
      <c r="J1410" s="37">
        <v>4.6295853261</v>
      </c>
      <c r="K1410" s="37">
        <v>7.1944000986000001</v>
      </c>
      <c r="L1410" s="37">
        <v>2.5047615572000002</v>
      </c>
      <c r="M1410" s="37">
        <v>25.958933825999999</v>
      </c>
      <c r="N1410" s="37">
        <v>13.869919097</v>
      </c>
      <c r="O1410" s="37">
        <v>6.1406007891999996</v>
      </c>
      <c r="P1410" s="37">
        <v>7.9</v>
      </c>
      <c r="Q1410" s="37">
        <v>82.081770599999999</v>
      </c>
      <c r="R1410" s="38">
        <v>347480</v>
      </c>
      <c r="S1410" s="37">
        <v>2.3520599999999998</v>
      </c>
      <c r="T1410" s="38">
        <v>0</v>
      </c>
      <c r="U1410" s="38">
        <v>5</v>
      </c>
      <c r="V1410" s="38">
        <v>1</v>
      </c>
    </row>
    <row r="1411" spans="1:22" ht="13.5" customHeight="1" x14ac:dyDescent="0.2">
      <c r="A1411" s="32" t="s">
        <v>1407</v>
      </c>
      <c r="B1411" s="32" t="s">
        <v>9320</v>
      </c>
      <c r="C1411" s="32" t="s">
        <v>18153</v>
      </c>
      <c r="D1411" s="37">
        <v>5.082776</v>
      </c>
      <c r="E1411" s="39">
        <v>2246.9499999999998</v>
      </c>
      <c r="F1411" s="39">
        <v>6306</v>
      </c>
      <c r="G1411" s="39">
        <v>11677.73</v>
      </c>
      <c r="H1411" s="38">
        <v>7</v>
      </c>
      <c r="I1411" s="38">
        <v>12070</v>
      </c>
      <c r="J1411" s="37">
        <v>21.255033211000001</v>
      </c>
      <c r="K1411" s="37">
        <v>30.885949484000001</v>
      </c>
      <c r="L1411" s="37">
        <v>32.433057322000003</v>
      </c>
      <c r="M1411" s="37">
        <v>12.728531602</v>
      </c>
      <c r="N1411" s="37">
        <v>42.183058643999999</v>
      </c>
      <c r="O1411" s="37">
        <v>13.330880616</v>
      </c>
      <c r="P1411" s="37">
        <v>7.9</v>
      </c>
      <c r="Q1411" s="37">
        <v>92.696046600000003</v>
      </c>
      <c r="R1411" s="38">
        <v>369557</v>
      </c>
      <c r="S1411" s="37">
        <v>2.3520599999999998</v>
      </c>
      <c r="T1411" s="38">
        <v>1</v>
      </c>
      <c r="U1411" s="38">
        <v>7</v>
      </c>
      <c r="V1411" s="38">
        <v>0</v>
      </c>
    </row>
    <row r="1412" spans="1:22" ht="13.5" customHeight="1" x14ac:dyDescent="0.2">
      <c r="A1412" s="32" t="s">
        <v>1408</v>
      </c>
      <c r="B1412" s="32" t="s">
        <v>9321</v>
      </c>
      <c r="C1412" s="32" t="s">
        <v>18095</v>
      </c>
      <c r="D1412" s="37">
        <v>4.3372599999999997</v>
      </c>
      <c r="E1412" s="39">
        <v>1398</v>
      </c>
      <c r="F1412" s="39">
        <v>2948</v>
      </c>
      <c r="G1412" s="39">
        <v>5839.96</v>
      </c>
      <c r="H1412" s="38">
        <v>3</v>
      </c>
      <c r="I1412" s="38">
        <v>5893</v>
      </c>
      <c r="J1412" s="37">
        <v>10.946174405000001</v>
      </c>
      <c r="K1412" s="37">
        <v>13.620523911999999</v>
      </c>
      <c r="L1412" s="37">
        <v>12.119269681</v>
      </c>
      <c r="M1412" s="37">
        <v>21.504351740000001</v>
      </c>
      <c r="N1412" s="37">
        <v>17.844139619</v>
      </c>
      <c r="O1412" s="37">
        <v>9.4452713178999996</v>
      </c>
      <c r="P1412" s="37">
        <v>7.9044072948000004</v>
      </c>
      <c r="Q1412" s="37">
        <v>85.265550399999995</v>
      </c>
      <c r="R1412" s="38">
        <v>170752</v>
      </c>
      <c r="S1412" s="37">
        <v>3.3658700000000001</v>
      </c>
      <c r="T1412" s="38">
        <v>0</v>
      </c>
      <c r="U1412" s="38">
        <v>1</v>
      </c>
      <c r="V1412" s="38">
        <v>0</v>
      </c>
    </row>
    <row r="1413" spans="1:22" ht="13.5" customHeight="1" x14ac:dyDescent="0.2">
      <c r="A1413" s="32" t="s">
        <v>1409</v>
      </c>
      <c r="B1413" s="32" t="s">
        <v>9322</v>
      </c>
      <c r="C1413" s="32" t="s">
        <v>18153</v>
      </c>
      <c r="D1413" s="37">
        <v>4.5822000000000003</v>
      </c>
      <c r="E1413" s="39">
        <v>2323.0500000000002</v>
      </c>
      <c r="F1413" s="39">
        <v>7225</v>
      </c>
      <c r="G1413" s="39">
        <v>13704.25</v>
      </c>
      <c r="H1413" s="38">
        <v>9</v>
      </c>
      <c r="I1413" s="38">
        <v>14115</v>
      </c>
      <c r="J1413" s="37">
        <v>19.166748403</v>
      </c>
      <c r="K1413" s="37">
        <v>24.476351889</v>
      </c>
      <c r="L1413" s="37">
        <v>32.258585314999998</v>
      </c>
      <c r="M1413" s="37">
        <v>10.592398456</v>
      </c>
      <c r="N1413" s="37">
        <v>38.956020981999998</v>
      </c>
      <c r="O1413" s="37">
        <v>11.057055152</v>
      </c>
      <c r="P1413" s="37">
        <v>7.9</v>
      </c>
      <c r="Q1413" s="37">
        <v>89.590476699999996</v>
      </c>
      <c r="R1413" s="38">
        <v>388395</v>
      </c>
      <c r="S1413" s="37">
        <v>2.3520599999999998</v>
      </c>
      <c r="T1413" s="38">
        <v>5</v>
      </c>
      <c r="U1413" s="38">
        <v>9</v>
      </c>
      <c r="V1413" s="38">
        <v>2</v>
      </c>
    </row>
    <row r="1414" spans="1:22" ht="13.5" customHeight="1" x14ac:dyDescent="0.2">
      <c r="A1414" s="32" t="s">
        <v>1410</v>
      </c>
      <c r="B1414" s="32" t="s">
        <v>9323</v>
      </c>
      <c r="C1414" s="32" t="s">
        <v>18153</v>
      </c>
      <c r="D1414" s="37">
        <v>1.782017</v>
      </c>
      <c r="E1414" s="39">
        <v>2487</v>
      </c>
      <c r="F1414" s="39">
        <v>6040</v>
      </c>
      <c r="G1414" s="39">
        <v>10857.49</v>
      </c>
      <c r="H1414" s="38">
        <v>9</v>
      </c>
      <c r="I1414" s="38">
        <v>11681</v>
      </c>
      <c r="J1414" s="37">
        <v>15.772493656</v>
      </c>
      <c r="K1414" s="37">
        <v>15.458739295000001</v>
      </c>
      <c r="L1414" s="37">
        <v>18.962158258999999</v>
      </c>
      <c r="M1414" s="37">
        <v>7.0874879459000004</v>
      </c>
      <c r="N1414" s="37">
        <v>20.553165666000002</v>
      </c>
      <c r="O1414" s="37">
        <v>11.844806845000001</v>
      </c>
      <c r="P1414" s="37">
        <v>7.9</v>
      </c>
      <c r="Q1414" s="37">
        <v>70.983746499999995</v>
      </c>
      <c r="R1414" s="38">
        <v>244846</v>
      </c>
      <c r="S1414" s="37">
        <v>2.3520599999999998</v>
      </c>
      <c r="T1414" s="38">
        <v>5</v>
      </c>
      <c r="U1414" s="38">
        <v>7</v>
      </c>
      <c r="V1414" s="38">
        <v>1</v>
      </c>
    </row>
    <row r="1415" spans="1:22" ht="13.5" customHeight="1" x14ac:dyDescent="0.2">
      <c r="A1415" s="32" t="s">
        <v>1411</v>
      </c>
      <c r="B1415" s="32" t="s">
        <v>9324</v>
      </c>
      <c r="C1415" s="32" t="s">
        <v>18153</v>
      </c>
      <c r="D1415" s="37">
        <v>2.6074549999999999</v>
      </c>
      <c r="E1415" s="39">
        <v>583.99</v>
      </c>
      <c r="F1415" s="39">
        <v>1497</v>
      </c>
      <c r="G1415" s="39">
        <v>2972.89</v>
      </c>
      <c r="H1415" s="38">
        <v>3</v>
      </c>
      <c r="I1415" s="38">
        <v>3024</v>
      </c>
      <c r="J1415" s="37">
        <v>35.999675858000003</v>
      </c>
      <c r="K1415" s="37">
        <v>30.959237869999999</v>
      </c>
      <c r="L1415" s="37">
        <v>49.613340571999998</v>
      </c>
      <c r="M1415" s="37">
        <v>16.481584376000001</v>
      </c>
      <c r="N1415" s="37">
        <v>41.415766175000002</v>
      </c>
      <c r="O1415" s="37">
        <v>16.191532171999999</v>
      </c>
      <c r="P1415" s="37">
        <v>6.2426243568000004</v>
      </c>
      <c r="Q1415" s="37">
        <v>78.390471000000005</v>
      </c>
      <c r="R1415" s="38">
        <v>68154</v>
      </c>
      <c r="S1415" s="37">
        <v>2.3520599999999998</v>
      </c>
      <c r="T1415" s="38">
        <v>0</v>
      </c>
      <c r="U1415" s="38">
        <v>1</v>
      </c>
      <c r="V1415" s="38">
        <v>2</v>
      </c>
    </row>
    <row r="1416" spans="1:22" ht="13.5" customHeight="1" x14ac:dyDescent="0.2">
      <c r="A1416" s="32" t="s">
        <v>1412</v>
      </c>
      <c r="B1416" s="32" t="s">
        <v>9325</v>
      </c>
      <c r="C1416" s="32" t="s">
        <v>18153</v>
      </c>
      <c r="D1416" s="37">
        <v>8.3119320000000005</v>
      </c>
      <c r="E1416" s="39">
        <v>1400.04</v>
      </c>
      <c r="F1416" s="39">
        <v>4721</v>
      </c>
      <c r="G1416" s="39">
        <v>9133.36</v>
      </c>
      <c r="H1416" s="38">
        <v>5</v>
      </c>
      <c r="I1416" s="38">
        <v>9315</v>
      </c>
      <c r="J1416" s="37">
        <v>21.338623296000002</v>
      </c>
      <c r="K1416" s="37">
        <v>28.512352723999999</v>
      </c>
      <c r="L1416" s="37">
        <v>37.731747052000003</v>
      </c>
      <c r="M1416" s="37">
        <v>9.2259323803999997</v>
      </c>
      <c r="N1416" s="37">
        <v>21.276483525</v>
      </c>
      <c r="O1416" s="37">
        <v>5.2673066344999997</v>
      </c>
      <c r="P1416" s="37">
        <v>7.9</v>
      </c>
      <c r="Q1416" s="37">
        <v>60.142742900000002</v>
      </c>
      <c r="R1416" s="38">
        <v>282594</v>
      </c>
      <c r="S1416" s="37">
        <v>2.3520599999999998</v>
      </c>
      <c r="T1416" s="38">
        <v>3</v>
      </c>
      <c r="U1416" s="38">
        <v>4</v>
      </c>
      <c r="V1416" s="38">
        <v>0</v>
      </c>
    </row>
    <row r="1417" spans="1:22" ht="13.5" customHeight="1" x14ac:dyDescent="0.2">
      <c r="A1417" s="32" t="s">
        <v>1413</v>
      </c>
      <c r="B1417" s="32" t="s">
        <v>9326</v>
      </c>
      <c r="C1417" s="32" t="s">
        <v>18094</v>
      </c>
      <c r="D1417" s="37">
        <v>5.1293839999999999</v>
      </c>
      <c r="E1417" s="39">
        <v>1662.02</v>
      </c>
      <c r="F1417" s="39">
        <v>4493</v>
      </c>
      <c r="G1417" s="39">
        <v>7965.68</v>
      </c>
      <c r="H1417" s="38">
        <v>5</v>
      </c>
      <c r="I1417" s="38">
        <v>8797</v>
      </c>
      <c r="J1417" s="37">
        <v>28.306340513999999</v>
      </c>
      <c r="K1417" s="37">
        <v>41.069276016000003</v>
      </c>
      <c r="L1417" s="37">
        <v>50.949885297999998</v>
      </c>
      <c r="M1417" s="37">
        <v>18.882607905</v>
      </c>
      <c r="N1417" s="37">
        <v>40.351934286000002</v>
      </c>
      <c r="O1417" s="37">
        <v>18.477166254</v>
      </c>
      <c r="P1417" s="37">
        <v>13.6</v>
      </c>
      <c r="Q1417" s="37">
        <v>83.198049100000006</v>
      </c>
      <c r="R1417" s="38">
        <v>227638</v>
      </c>
      <c r="S1417" s="37">
        <v>2.36524</v>
      </c>
      <c r="T1417" s="38">
        <v>2</v>
      </c>
      <c r="U1417" s="38">
        <v>2</v>
      </c>
      <c r="V1417" s="38">
        <v>0</v>
      </c>
    </row>
    <row r="1418" spans="1:22" ht="13.5" customHeight="1" x14ac:dyDescent="0.2">
      <c r="A1418" s="32" t="s">
        <v>1414</v>
      </c>
      <c r="B1418" s="32" t="s">
        <v>9327</v>
      </c>
      <c r="C1418" s="32" t="s">
        <v>18153</v>
      </c>
      <c r="D1418" s="37">
        <v>4.6776819999999999</v>
      </c>
      <c r="E1418" s="39">
        <v>666.98</v>
      </c>
      <c r="F1418" s="39">
        <v>2229</v>
      </c>
      <c r="G1418" s="39">
        <v>4473.93</v>
      </c>
      <c r="H1418" s="38">
        <v>3</v>
      </c>
      <c r="I1418" s="38">
        <v>4591</v>
      </c>
      <c r="J1418" s="37">
        <v>24.702401232</v>
      </c>
      <c r="K1418" s="37">
        <v>32.177810764</v>
      </c>
      <c r="L1418" s="37">
        <v>37.989929336000003</v>
      </c>
      <c r="M1418" s="37">
        <v>3.2073383545</v>
      </c>
      <c r="N1418" s="37">
        <v>44.626937873999999</v>
      </c>
      <c r="O1418" s="37">
        <v>13.769565087</v>
      </c>
      <c r="P1418" s="37">
        <v>7.9</v>
      </c>
      <c r="Q1418" s="37">
        <v>86.673558400000005</v>
      </c>
      <c r="R1418" s="38">
        <v>118854</v>
      </c>
      <c r="S1418" s="37">
        <v>2.3520599999999998</v>
      </c>
      <c r="T1418" s="38">
        <v>2</v>
      </c>
      <c r="U1418" s="38">
        <v>0</v>
      </c>
      <c r="V1418" s="38">
        <v>0</v>
      </c>
    </row>
    <row r="1419" spans="1:22" ht="13.5" customHeight="1" x14ac:dyDescent="0.2">
      <c r="A1419" s="32" t="s">
        <v>1415</v>
      </c>
      <c r="B1419" s="32" t="s">
        <v>9328</v>
      </c>
      <c r="C1419" s="32" t="s">
        <v>18094</v>
      </c>
      <c r="D1419" s="37">
        <v>4.6279260000000004</v>
      </c>
      <c r="E1419" s="39">
        <v>858.03</v>
      </c>
      <c r="F1419" s="39">
        <v>3238</v>
      </c>
      <c r="G1419" s="39">
        <v>4379.07</v>
      </c>
      <c r="H1419" s="38">
        <v>6</v>
      </c>
      <c r="I1419" s="38">
        <v>6736</v>
      </c>
      <c r="J1419" s="37">
        <v>40.757084980000002</v>
      </c>
      <c r="K1419" s="37">
        <v>49.660255898999999</v>
      </c>
      <c r="L1419" s="37">
        <v>32.040574579000001</v>
      </c>
      <c r="M1419" s="37">
        <v>8.4892454204999996</v>
      </c>
      <c r="N1419" s="37">
        <v>57.917632716</v>
      </c>
      <c r="O1419" s="37">
        <v>30.883481793000001</v>
      </c>
      <c r="P1419" s="37">
        <v>13.294394800999999</v>
      </c>
      <c r="Q1419" s="37">
        <v>79.868317300000001</v>
      </c>
      <c r="R1419" s="38">
        <v>134277</v>
      </c>
      <c r="S1419" s="37">
        <v>2.36524</v>
      </c>
      <c r="T1419" s="38">
        <v>4</v>
      </c>
      <c r="U1419" s="38">
        <v>4</v>
      </c>
      <c r="V1419" s="38">
        <v>1</v>
      </c>
    </row>
    <row r="1420" spans="1:22" ht="13.5" customHeight="1" x14ac:dyDescent="0.2">
      <c r="A1420" s="32" t="s">
        <v>1416</v>
      </c>
      <c r="B1420" s="32" t="s">
        <v>9329</v>
      </c>
      <c r="C1420" s="32" t="s">
        <v>18094</v>
      </c>
      <c r="D1420" s="37">
        <v>5.7978680000000002</v>
      </c>
      <c r="E1420" s="39">
        <v>938.02</v>
      </c>
      <c r="F1420" s="39">
        <v>3417</v>
      </c>
      <c r="G1420" s="39">
        <v>5528.22</v>
      </c>
      <c r="H1420" s="38">
        <v>3</v>
      </c>
      <c r="I1420" s="38">
        <v>6487</v>
      </c>
      <c r="J1420" s="37">
        <v>41.273468942000001</v>
      </c>
      <c r="K1420" s="37">
        <v>50.275056190000001</v>
      </c>
      <c r="L1420" s="37">
        <v>54.196706984999999</v>
      </c>
      <c r="M1420" s="37">
        <v>18.680596040000001</v>
      </c>
      <c r="N1420" s="37">
        <v>54.530312133999999</v>
      </c>
      <c r="O1420" s="37">
        <v>15.999045964</v>
      </c>
      <c r="P1420" s="37">
        <v>13.31790224</v>
      </c>
      <c r="Q1420" s="37">
        <v>62.650277199999998</v>
      </c>
      <c r="R1420" s="38">
        <v>220279</v>
      </c>
      <c r="S1420" s="37">
        <v>2.36524</v>
      </c>
      <c r="T1420" s="38">
        <v>2</v>
      </c>
      <c r="U1420" s="38">
        <v>2</v>
      </c>
      <c r="V1420" s="38">
        <v>1</v>
      </c>
    </row>
    <row r="1421" spans="1:22" ht="13.5" customHeight="1" x14ac:dyDescent="0.2">
      <c r="A1421" s="32" t="s">
        <v>1417</v>
      </c>
      <c r="B1421" s="32" t="s">
        <v>9330</v>
      </c>
      <c r="C1421" s="32" t="s">
        <v>18153</v>
      </c>
      <c r="D1421" s="37">
        <v>4.0812879999999998</v>
      </c>
      <c r="E1421" s="39">
        <v>1019.01</v>
      </c>
      <c r="F1421" s="39">
        <v>2522</v>
      </c>
      <c r="G1421" s="39">
        <v>3965.08</v>
      </c>
      <c r="H1421" s="38">
        <v>4</v>
      </c>
      <c r="I1421" s="38">
        <v>5021</v>
      </c>
      <c r="J1421" s="37">
        <v>20.698257081000001</v>
      </c>
      <c r="K1421" s="37">
        <v>15.433281465</v>
      </c>
      <c r="L1421" s="37">
        <v>16.333452531999999</v>
      </c>
      <c r="M1421" s="37">
        <v>12.020752539</v>
      </c>
      <c r="N1421" s="37">
        <v>33.983307672999999</v>
      </c>
      <c r="O1421" s="37">
        <v>18.589062240000001</v>
      </c>
      <c r="P1421" s="37">
        <v>9.4196707106000002</v>
      </c>
      <c r="Q1421" s="37">
        <v>83.678156000000001</v>
      </c>
      <c r="R1421" s="38">
        <v>117672</v>
      </c>
      <c r="S1421" s="37">
        <v>2.3520599999999998</v>
      </c>
      <c r="T1421" s="38">
        <v>2</v>
      </c>
      <c r="U1421" s="38">
        <v>3</v>
      </c>
      <c r="V1421" s="38">
        <v>0</v>
      </c>
    </row>
    <row r="1422" spans="1:22" ht="13.5" customHeight="1" x14ac:dyDescent="0.2">
      <c r="A1422" s="32" t="s">
        <v>1418</v>
      </c>
      <c r="B1422" s="32" t="s">
        <v>9331</v>
      </c>
      <c r="C1422" s="32" t="s">
        <v>18153</v>
      </c>
      <c r="D1422" s="37">
        <v>3.406765</v>
      </c>
      <c r="E1422" s="39">
        <v>1704.97</v>
      </c>
      <c r="F1422" s="39">
        <v>4603</v>
      </c>
      <c r="G1422" s="39">
        <v>8348.39</v>
      </c>
      <c r="H1422" s="38">
        <v>6</v>
      </c>
      <c r="I1422" s="38">
        <v>9167</v>
      </c>
      <c r="J1422" s="37">
        <v>21.269721117</v>
      </c>
      <c r="K1422" s="37">
        <v>23.178604173</v>
      </c>
      <c r="L1422" s="37">
        <v>27.802450845999999</v>
      </c>
      <c r="M1422" s="37">
        <v>7.9875425519999999</v>
      </c>
      <c r="N1422" s="37">
        <v>31.918419672999999</v>
      </c>
      <c r="O1422" s="37">
        <v>15.114618689</v>
      </c>
      <c r="P1422" s="37">
        <v>8.9192052979999996</v>
      </c>
      <c r="Q1422" s="37">
        <v>89.037752999999995</v>
      </c>
      <c r="R1422" s="38">
        <v>279680</v>
      </c>
      <c r="S1422" s="37">
        <v>2.3520599999999998</v>
      </c>
      <c r="T1422" s="38">
        <v>3</v>
      </c>
      <c r="U1422" s="38">
        <v>6</v>
      </c>
      <c r="V1422" s="38">
        <v>3</v>
      </c>
    </row>
    <row r="1423" spans="1:22" ht="13.5" customHeight="1" x14ac:dyDescent="0.2">
      <c r="A1423" s="32" t="s">
        <v>1419</v>
      </c>
      <c r="B1423" s="32" t="s">
        <v>9332</v>
      </c>
      <c r="C1423" s="32" t="s">
        <v>18153</v>
      </c>
      <c r="D1423" s="37">
        <v>4.3976050000000004</v>
      </c>
      <c r="E1423" s="39">
        <v>1467.99</v>
      </c>
      <c r="F1423" s="39">
        <v>3117</v>
      </c>
      <c r="G1423" s="39">
        <v>6049.32</v>
      </c>
      <c r="H1423" s="38">
        <v>4</v>
      </c>
      <c r="I1423" s="38">
        <v>6193</v>
      </c>
      <c r="J1423" s="37">
        <v>20.689138893999999</v>
      </c>
      <c r="K1423" s="37">
        <v>27.642672141999999</v>
      </c>
      <c r="L1423" s="37">
        <v>34.553428713000002</v>
      </c>
      <c r="M1423" s="37">
        <v>5.8050924161999999</v>
      </c>
      <c r="N1423" s="37">
        <v>30.197053006000001</v>
      </c>
      <c r="O1423" s="37">
        <v>7.1416243952</v>
      </c>
      <c r="P1423" s="37">
        <v>7.9</v>
      </c>
      <c r="Q1423" s="37">
        <v>65.844235699999999</v>
      </c>
      <c r="R1423" s="38">
        <v>170658</v>
      </c>
      <c r="S1423" s="37">
        <v>2.3520599999999998</v>
      </c>
      <c r="T1423" s="38">
        <v>0</v>
      </c>
      <c r="U1423" s="38">
        <v>3</v>
      </c>
      <c r="V1423" s="38">
        <v>2</v>
      </c>
    </row>
    <row r="1424" spans="1:22" ht="13.5" customHeight="1" x14ac:dyDescent="0.2">
      <c r="A1424" s="32" t="s">
        <v>1420</v>
      </c>
      <c r="B1424" s="32" t="s">
        <v>9333</v>
      </c>
      <c r="C1424" s="32" t="s">
        <v>18153</v>
      </c>
      <c r="D1424" s="37">
        <v>2.9258350000000002</v>
      </c>
      <c r="E1424" s="39">
        <v>2215.02</v>
      </c>
      <c r="F1424" s="39">
        <v>6719</v>
      </c>
      <c r="G1424" s="39">
        <v>12888.32</v>
      </c>
      <c r="H1424" s="38">
        <v>6</v>
      </c>
      <c r="I1424" s="38">
        <v>13313</v>
      </c>
      <c r="J1424" s="37">
        <v>22.585550815000001</v>
      </c>
      <c r="K1424" s="37">
        <v>32.958891407000003</v>
      </c>
      <c r="L1424" s="37">
        <v>34.649655600999999</v>
      </c>
      <c r="M1424" s="37">
        <v>12.417220551</v>
      </c>
      <c r="N1424" s="37">
        <v>42.509381709000003</v>
      </c>
      <c r="O1424" s="37">
        <v>14.049682766</v>
      </c>
      <c r="P1424" s="37">
        <v>7.9</v>
      </c>
      <c r="Q1424" s="37">
        <v>84.199019399999997</v>
      </c>
      <c r="R1424" s="38">
        <v>220447</v>
      </c>
      <c r="S1424" s="37">
        <v>2.3520599999999998</v>
      </c>
      <c r="T1424" s="38">
        <v>1</v>
      </c>
      <c r="U1424" s="38">
        <v>4</v>
      </c>
      <c r="V1424" s="38">
        <v>0</v>
      </c>
    </row>
    <row r="1425" spans="1:22" ht="13.5" customHeight="1" x14ac:dyDescent="0.2">
      <c r="A1425" s="32" t="s">
        <v>1421</v>
      </c>
      <c r="B1425" s="32" t="s">
        <v>9334</v>
      </c>
      <c r="C1425" s="32" t="s">
        <v>18094</v>
      </c>
      <c r="D1425" s="37">
        <v>6.9378979999999997</v>
      </c>
      <c r="E1425" s="39">
        <v>783.98</v>
      </c>
      <c r="F1425" s="39">
        <v>3633</v>
      </c>
      <c r="G1425" s="39">
        <v>4394.74</v>
      </c>
      <c r="H1425" s="38">
        <v>8</v>
      </c>
      <c r="I1425" s="38">
        <v>7227</v>
      </c>
      <c r="J1425" s="37">
        <v>60.468357623999999</v>
      </c>
      <c r="K1425" s="37">
        <v>74.993862058999994</v>
      </c>
      <c r="L1425" s="37">
        <v>55.703830478999997</v>
      </c>
      <c r="M1425" s="37">
        <v>18.427752524999999</v>
      </c>
      <c r="N1425" s="37">
        <v>60.446959866999997</v>
      </c>
      <c r="O1425" s="37">
        <v>19.956318322000001</v>
      </c>
      <c r="P1425" s="37">
        <v>13.6</v>
      </c>
      <c r="Q1425" s="37">
        <v>82.809364200000005</v>
      </c>
      <c r="R1425" s="38">
        <v>153113</v>
      </c>
      <c r="S1425" s="37">
        <v>2.36524</v>
      </c>
      <c r="T1425" s="38">
        <v>5</v>
      </c>
      <c r="U1425" s="38">
        <v>7</v>
      </c>
      <c r="V1425" s="38">
        <v>0</v>
      </c>
    </row>
    <row r="1426" spans="1:22" ht="13.5" customHeight="1" x14ac:dyDescent="0.2">
      <c r="A1426" s="32" t="s">
        <v>1422</v>
      </c>
      <c r="B1426" s="32" t="s">
        <v>9335</v>
      </c>
      <c r="C1426" s="32" t="s">
        <v>18153</v>
      </c>
      <c r="D1426" s="37">
        <v>1.782775</v>
      </c>
      <c r="E1426" s="39">
        <v>709.01</v>
      </c>
      <c r="F1426" s="39">
        <v>1771</v>
      </c>
      <c r="G1426" s="39">
        <v>3476.08</v>
      </c>
      <c r="H1426" s="38">
        <v>3</v>
      </c>
      <c r="I1426" s="38">
        <v>3555</v>
      </c>
      <c r="J1426" s="37">
        <v>26.555187252</v>
      </c>
      <c r="K1426" s="37">
        <v>31.440099021000002</v>
      </c>
      <c r="L1426" s="37">
        <v>41.211874000999998</v>
      </c>
      <c r="M1426" s="37">
        <v>5.5106561925999999</v>
      </c>
      <c r="N1426" s="37">
        <v>44.306021434000002</v>
      </c>
      <c r="O1426" s="37">
        <v>7.6393034283999999</v>
      </c>
      <c r="P1426" s="37">
        <v>7.9</v>
      </c>
      <c r="Q1426" s="37">
        <v>78.245645999999994</v>
      </c>
      <c r="R1426" s="38">
        <v>72496</v>
      </c>
      <c r="S1426" s="37">
        <v>2.3520599999999998</v>
      </c>
      <c r="T1426" s="38">
        <v>2</v>
      </c>
      <c r="U1426" s="38">
        <v>1</v>
      </c>
      <c r="V1426" s="38">
        <v>2</v>
      </c>
    </row>
    <row r="1427" spans="1:22" ht="13.5" customHeight="1" x14ac:dyDescent="0.2">
      <c r="A1427" s="32" t="s">
        <v>1423</v>
      </c>
      <c r="B1427" s="32" t="s">
        <v>9336</v>
      </c>
      <c r="C1427" s="32" t="s">
        <v>18153</v>
      </c>
      <c r="D1427" s="37">
        <v>3.8420260000000002</v>
      </c>
      <c r="E1427" s="39">
        <v>651.01</v>
      </c>
      <c r="F1427" s="39">
        <v>1824</v>
      </c>
      <c r="G1427" s="39">
        <v>3496.71</v>
      </c>
      <c r="H1427" s="38">
        <v>3</v>
      </c>
      <c r="I1427" s="38">
        <v>3575</v>
      </c>
      <c r="J1427" s="37">
        <v>28.609655962000001</v>
      </c>
      <c r="K1427" s="37">
        <v>32.890026638000002</v>
      </c>
      <c r="L1427" s="37">
        <v>43.289414104999999</v>
      </c>
      <c r="M1427" s="37">
        <v>5.3609769815000003</v>
      </c>
      <c r="N1427" s="37">
        <v>47.367214492999999</v>
      </c>
      <c r="O1427" s="37">
        <v>7.9589457414</v>
      </c>
      <c r="P1427" s="37">
        <v>7.9</v>
      </c>
      <c r="Q1427" s="37">
        <v>74.216745399999994</v>
      </c>
      <c r="R1427" s="38">
        <v>70365</v>
      </c>
      <c r="S1427" s="37">
        <v>2.3520599999999998</v>
      </c>
      <c r="T1427" s="38">
        <v>1</v>
      </c>
      <c r="U1427" s="38">
        <v>0</v>
      </c>
      <c r="V1427" s="38">
        <v>2</v>
      </c>
    </row>
    <row r="1428" spans="1:22" ht="13.5" customHeight="1" x14ac:dyDescent="0.2">
      <c r="A1428" s="32" t="s">
        <v>1424</v>
      </c>
      <c r="B1428" s="32" t="s">
        <v>9337</v>
      </c>
      <c r="C1428" s="32" t="s">
        <v>18153</v>
      </c>
      <c r="D1428" s="37">
        <v>7.501309</v>
      </c>
      <c r="E1428" s="39">
        <v>1541.99</v>
      </c>
      <c r="F1428" s="39">
        <v>4156</v>
      </c>
      <c r="G1428" s="39">
        <v>7989.99</v>
      </c>
      <c r="H1428" s="38">
        <v>5</v>
      </c>
      <c r="I1428" s="38">
        <v>8129</v>
      </c>
      <c r="J1428" s="37">
        <v>24.708637006</v>
      </c>
      <c r="K1428" s="37">
        <v>27.195735408000001</v>
      </c>
      <c r="L1428" s="37">
        <v>41.503229636999997</v>
      </c>
      <c r="M1428" s="37">
        <v>0.90454141060000004</v>
      </c>
      <c r="N1428" s="37">
        <v>48.959610144000003</v>
      </c>
      <c r="O1428" s="37">
        <v>11.359936512000001</v>
      </c>
      <c r="P1428" s="37">
        <v>7.8466019417000004</v>
      </c>
      <c r="Q1428" s="37">
        <v>80.206147400000006</v>
      </c>
      <c r="R1428" s="38">
        <v>225602</v>
      </c>
      <c r="S1428" s="37">
        <v>2.3520599999999998</v>
      </c>
      <c r="T1428" s="38">
        <v>4</v>
      </c>
      <c r="U1428" s="38">
        <v>5</v>
      </c>
      <c r="V1428" s="38">
        <v>2</v>
      </c>
    </row>
    <row r="1429" spans="1:22" ht="13.5" customHeight="1" x14ac:dyDescent="0.2">
      <c r="A1429" s="32" t="s">
        <v>1425</v>
      </c>
      <c r="B1429" s="32" t="s">
        <v>9338</v>
      </c>
      <c r="C1429" s="32" t="s">
        <v>18094</v>
      </c>
      <c r="D1429" s="37">
        <v>8.5018539999999998</v>
      </c>
      <c r="E1429" s="39">
        <v>1473</v>
      </c>
      <c r="F1429" s="39">
        <v>6606</v>
      </c>
      <c r="G1429" s="39">
        <v>9820.8700000000008</v>
      </c>
      <c r="H1429" s="38">
        <v>11</v>
      </c>
      <c r="I1429" s="38">
        <v>12912</v>
      </c>
      <c r="J1429" s="37">
        <v>34.956412086999997</v>
      </c>
      <c r="K1429" s="37">
        <v>41.769779651</v>
      </c>
      <c r="L1429" s="37">
        <v>43.289861039999998</v>
      </c>
      <c r="M1429" s="37">
        <v>15.445415241999999</v>
      </c>
      <c r="N1429" s="37">
        <v>52.359002074999999</v>
      </c>
      <c r="O1429" s="37">
        <v>17.674747579000002</v>
      </c>
      <c r="P1429" s="37">
        <v>13.528876006999999</v>
      </c>
      <c r="Q1429" s="37">
        <v>87.101522000000003</v>
      </c>
      <c r="R1429" s="38">
        <v>443678</v>
      </c>
      <c r="S1429" s="37">
        <v>2.36524</v>
      </c>
      <c r="T1429" s="38">
        <v>6</v>
      </c>
      <c r="U1429" s="38">
        <v>10</v>
      </c>
      <c r="V1429" s="38">
        <v>1</v>
      </c>
    </row>
    <row r="1430" spans="1:22" ht="13.5" customHeight="1" x14ac:dyDescent="0.2">
      <c r="A1430" s="32" t="s">
        <v>1426</v>
      </c>
      <c r="B1430" s="32" t="s">
        <v>9339</v>
      </c>
      <c r="C1430" s="32" t="s">
        <v>18153</v>
      </c>
      <c r="D1430" s="37">
        <v>7.2399800000000001</v>
      </c>
      <c r="E1430" s="39">
        <v>1995.05</v>
      </c>
      <c r="F1430" s="39">
        <v>5459</v>
      </c>
      <c r="G1430" s="39">
        <v>9646.34</v>
      </c>
      <c r="H1430" s="38">
        <v>8</v>
      </c>
      <c r="I1430" s="38">
        <v>10766</v>
      </c>
      <c r="J1430" s="37">
        <v>13.091395049000001</v>
      </c>
      <c r="K1430" s="37">
        <v>10.547294280999999</v>
      </c>
      <c r="L1430" s="37">
        <v>12.149622193000001</v>
      </c>
      <c r="M1430" s="37">
        <v>5.3058669468000002</v>
      </c>
      <c r="N1430" s="37">
        <v>17.057122967000002</v>
      </c>
      <c r="O1430" s="37">
        <v>21.765403345999999</v>
      </c>
      <c r="P1430" s="37">
        <v>7.9773702207000001</v>
      </c>
      <c r="Q1430" s="37">
        <v>86.1257473</v>
      </c>
      <c r="R1430" s="38">
        <v>206352</v>
      </c>
      <c r="S1430" s="37">
        <v>2.3520599999999998</v>
      </c>
      <c r="T1430" s="38">
        <v>3</v>
      </c>
      <c r="U1430" s="38">
        <v>7</v>
      </c>
      <c r="V1430" s="38">
        <v>0</v>
      </c>
    </row>
    <row r="1431" spans="1:22" ht="13.5" customHeight="1" x14ac:dyDescent="0.2">
      <c r="A1431" s="32" t="s">
        <v>1427</v>
      </c>
      <c r="B1431" s="32" t="s">
        <v>9340</v>
      </c>
      <c r="C1431" s="32" t="s">
        <v>18094</v>
      </c>
      <c r="D1431" s="37">
        <v>3.6570010000000002</v>
      </c>
      <c r="E1431" s="39">
        <v>1169</v>
      </c>
      <c r="F1431" s="39">
        <v>3222</v>
      </c>
      <c r="G1431" s="39">
        <v>5778.51</v>
      </c>
      <c r="H1431" s="38">
        <v>4</v>
      </c>
      <c r="I1431" s="38">
        <v>6364</v>
      </c>
      <c r="J1431" s="37">
        <v>30.256808541000002</v>
      </c>
      <c r="K1431" s="37">
        <v>41.677989537999999</v>
      </c>
      <c r="L1431" s="37">
        <v>53.038499495000003</v>
      </c>
      <c r="M1431" s="37">
        <v>17.723156041999999</v>
      </c>
      <c r="N1431" s="37">
        <v>40.115345701000003</v>
      </c>
      <c r="O1431" s="37">
        <v>17.724190649000001</v>
      </c>
      <c r="P1431" s="37">
        <v>13.6</v>
      </c>
      <c r="Q1431" s="37">
        <v>65.696176399999999</v>
      </c>
      <c r="R1431" s="38">
        <v>141718</v>
      </c>
      <c r="S1431" s="37">
        <v>2.36524</v>
      </c>
      <c r="T1431" s="38">
        <v>1</v>
      </c>
      <c r="U1431" s="38">
        <v>4</v>
      </c>
      <c r="V1431" s="38">
        <v>1</v>
      </c>
    </row>
    <row r="1432" spans="1:22" ht="13.5" customHeight="1" x14ac:dyDescent="0.2">
      <c r="A1432" s="32" t="s">
        <v>1428</v>
      </c>
      <c r="B1432" s="32" t="s">
        <v>9341</v>
      </c>
      <c r="C1432" s="32" t="s">
        <v>18153</v>
      </c>
      <c r="D1432" s="37">
        <v>2.7984119999999999</v>
      </c>
      <c r="E1432" s="39">
        <v>686</v>
      </c>
      <c r="F1432" s="39">
        <v>1135</v>
      </c>
      <c r="G1432" s="39">
        <v>2202.0300000000002</v>
      </c>
      <c r="H1432" s="38">
        <v>1</v>
      </c>
      <c r="I1432" s="38">
        <v>2315</v>
      </c>
      <c r="J1432" s="37">
        <v>4.3011391185000001</v>
      </c>
      <c r="K1432" s="37">
        <v>1.4417347225999999</v>
      </c>
      <c r="L1432" s="37">
        <v>5.3384451663999997</v>
      </c>
      <c r="M1432" s="37">
        <v>22.032630104999999</v>
      </c>
      <c r="N1432" s="37">
        <v>6.9287904086000003</v>
      </c>
      <c r="O1432" s="37">
        <v>11.900963079</v>
      </c>
      <c r="P1432" s="37">
        <v>7.6029738878000002</v>
      </c>
      <c r="Q1432" s="37" t="s">
        <v>15680</v>
      </c>
      <c r="R1432" s="38">
        <v>53029</v>
      </c>
      <c r="S1432" s="37">
        <v>2.3520599999999998</v>
      </c>
      <c r="T1432" s="38">
        <v>0</v>
      </c>
      <c r="U1432" s="38">
        <v>0</v>
      </c>
      <c r="V1432" s="38">
        <v>1</v>
      </c>
    </row>
    <row r="1433" spans="1:22" ht="13.5" customHeight="1" x14ac:dyDescent="0.2">
      <c r="A1433" s="32" t="s">
        <v>1429</v>
      </c>
      <c r="B1433" s="32" t="s">
        <v>9342</v>
      </c>
      <c r="C1433" s="32" t="s">
        <v>18153</v>
      </c>
      <c r="D1433" s="37">
        <v>7.1717380000000004</v>
      </c>
      <c r="E1433" s="39">
        <v>2093.0100000000002</v>
      </c>
      <c r="F1433" s="39">
        <v>4311</v>
      </c>
      <c r="G1433" s="39">
        <v>8017.37</v>
      </c>
      <c r="H1433" s="38">
        <v>6</v>
      </c>
      <c r="I1433" s="38">
        <v>8341</v>
      </c>
      <c r="J1433" s="37">
        <v>7.2030952724999997</v>
      </c>
      <c r="K1433" s="37">
        <v>4.8967473015999996</v>
      </c>
      <c r="L1433" s="37">
        <v>5.2983313651000001</v>
      </c>
      <c r="M1433" s="37">
        <v>14.542696887</v>
      </c>
      <c r="N1433" s="37">
        <v>9.3405106814999996</v>
      </c>
      <c r="O1433" s="37">
        <v>5.7672810038</v>
      </c>
      <c r="P1433" s="37">
        <v>7.9</v>
      </c>
      <c r="Q1433" s="37">
        <v>82.152909500000007</v>
      </c>
      <c r="R1433" s="38">
        <v>242354</v>
      </c>
      <c r="S1433" s="37">
        <v>2.3520599999999998</v>
      </c>
      <c r="T1433" s="38">
        <v>3</v>
      </c>
      <c r="U1433" s="38">
        <v>6</v>
      </c>
      <c r="V1433" s="38">
        <v>0</v>
      </c>
    </row>
    <row r="1434" spans="1:22" ht="13.5" customHeight="1" x14ac:dyDescent="0.2">
      <c r="A1434" s="32" t="s">
        <v>1430</v>
      </c>
      <c r="B1434" s="32" t="s">
        <v>9343</v>
      </c>
      <c r="C1434" s="32" t="s">
        <v>18094</v>
      </c>
      <c r="D1434" s="37">
        <v>10.063470000000001</v>
      </c>
      <c r="E1434" s="39">
        <v>1082.04</v>
      </c>
      <c r="F1434" s="39">
        <v>3819</v>
      </c>
      <c r="G1434" s="39">
        <v>6296.51</v>
      </c>
      <c r="H1434" s="38">
        <v>7</v>
      </c>
      <c r="I1434" s="38">
        <v>7785</v>
      </c>
      <c r="J1434" s="37">
        <v>21.454469398000001</v>
      </c>
      <c r="K1434" s="37">
        <v>35.923591594000001</v>
      </c>
      <c r="L1434" s="37">
        <v>20.344615733000001</v>
      </c>
      <c r="M1434" s="37">
        <v>15.656901713</v>
      </c>
      <c r="N1434" s="37">
        <v>42.408914797999998</v>
      </c>
      <c r="O1434" s="37">
        <v>21.022518178999999</v>
      </c>
      <c r="P1434" s="37">
        <v>11.628639381999999</v>
      </c>
      <c r="Q1434" s="37">
        <v>77.659346299999996</v>
      </c>
      <c r="R1434" s="38">
        <v>138695</v>
      </c>
      <c r="S1434" s="37">
        <v>2.36524</v>
      </c>
      <c r="T1434" s="38">
        <v>4</v>
      </c>
      <c r="U1434" s="38">
        <v>6</v>
      </c>
      <c r="V1434" s="38">
        <v>2</v>
      </c>
    </row>
    <row r="1435" spans="1:22" ht="13.5" customHeight="1" x14ac:dyDescent="0.2">
      <c r="A1435" s="32" t="s">
        <v>1431</v>
      </c>
      <c r="B1435" s="32" t="s">
        <v>9344</v>
      </c>
      <c r="C1435" s="32" t="s">
        <v>18153</v>
      </c>
      <c r="D1435" s="37">
        <v>5.8361049999999999</v>
      </c>
      <c r="E1435" s="39">
        <v>1600.04</v>
      </c>
      <c r="F1435" s="39">
        <v>4590</v>
      </c>
      <c r="G1435" s="39">
        <v>8001.08</v>
      </c>
      <c r="H1435" s="38">
        <v>6</v>
      </c>
      <c r="I1435" s="38">
        <v>9051</v>
      </c>
      <c r="J1435" s="37">
        <v>7.3085845708999999</v>
      </c>
      <c r="K1435" s="37">
        <v>4.3285291195999998</v>
      </c>
      <c r="L1435" s="37">
        <v>2.2874974290000001</v>
      </c>
      <c r="M1435" s="37">
        <v>3.6195577061000002</v>
      </c>
      <c r="N1435" s="37">
        <v>14.013076808999999</v>
      </c>
      <c r="O1435" s="37">
        <v>14.521208445999999</v>
      </c>
      <c r="P1435" s="37">
        <v>7.9</v>
      </c>
      <c r="Q1435" s="37">
        <v>93.314789899999994</v>
      </c>
      <c r="R1435" s="38">
        <v>244093</v>
      </c>
      <c r="S1435" s="37">
        <v>2.3520599999999998</v>
      </c>
      <c r="T1435" s="38">
        <v>4</v>
      </c>
      <c r="U1435" s="38">
        <v>6</v>
      </c>
      <c r="V1435" s="38">
        <v>0</v>
      </c>
    </row>
    <row r="1436" spans="1:22" ht="13.5" customHeight="1" x14ac:dyDescent="0.2">
      <c r="A1436" s="32" t="s">
        <v>1432</v>
      </c>
      <c r="B1436" s="32" t="s">
        <v>9345</v>
      </c>
      <c r="C1436" s="32" t="s">
        <v>18153</v>
      </c>
      <c r="D1436" s="37">
        <v>7.9906980000000001</v>
      </c>
      <c r="E1436" s="39">
        <v>1097.02</v>
      </c>
      <c r="F1436" s="39">
        <v>3001</v>
      </c>
      <c r="G1436" s="39">
        <v>5838.11</v>
      </c>
      <c r="H1436" s="38">
        <v>4</v>
      </c>
      <c r="I1436" s="38">
        <v>5953</v>
      </c>
      <c r="J1436" s="37">
        <v>20.760220240999999</v>
      </c>
      <c r="K1436" s="37">
        <v>31.306595195</v>
      </c>
      <c r="L1436" s="37">
        <v>32.475191379999998</v>
      </c>
      <c r="M1436" s="37">
        <v>6.7226730127999996</v>
      </c>
      <c r="N1436" s="37">
        <v>24.266433468999999</v>
      </c>
      <c r="O1436" s="37">
        <v>6.7727308593000002</v>
      </c>
      <c r="P1436" s="37">
        <v>7.9</v>
      </c>
      <c r="Q1436" s="37">
        <v>77.2424374</v>
      </c>
      <c r="R1436" s="38">
        <v>189948</v>
      </c>
      <c r="S1436" s="37">
        <v>2.3520599999999998</v>
      </c>
      <c r="T1436" s="38">
        <v>3</v>
      </c>
      <c r="U1436" s="38">
        <v>4</v>
      </c>
      <c r="V1436" s="38">
        <v>1</v>
      </c>
    </row>
    <row r="1437" spans="1:22" ht="13.5" customHeight="1" x14ac:dyDescent="0.2">
      <c r="A1437" s="32" t="s">
        <v>1433</v>
      </c>
      <c r="B1437" s="32" t="s">
        <v>9346</v>
      </c>
      <c r="C1437" s="32" t="s">
        <v>18153</v>
      </c>
      <c r="D1437" s="37">
        <v>4.875737</v>
      </c>
      <c r="E1437" s="39">
        <v>1239.96</v>
      </c>
      <c r="F1437" s="39">
        <v>4555</v>
      </c>
      <c r="G1437" s="39">
        <v>7836.39</v>
      </c>
      <c r="H1437" s="38">
        <v>4</v>
      </c>
      <c r="I1437" s="38">
        <v>9072</v>
      </c>
      <c r="J1437" s="37">
        <v>5.6720189976000004</v>
      </c>
      <c r="K1437" s="37">
        <v>4.2443841912</v>
      </c>
      <c r="L1437" s="37">
        <v>2.1233255991000002</v>
      </c>
      <c r="M1437" s="37">
        <v>6.2017295837999997</v>
      </c>
      <c r="N1437" s="37">
        <v>12.522984632</v>
      </c>
      <c r="O1437" s="37">
        <v>9.3847785906999999</v>
      </c>
      <c r="P1437" s="37">
        <v>8.2221382289000005</v>
      </c>
      <c r="Q1437" s="37">
        <v>91.373085099999997</v>
      </c>
      <c r="R1437" s="38">
        <v>179391</v>
      </c>
      <c r="S1437" s="37">
        <v>2.3520599999999998</v>
      </c>
      <c r="T1437" s="38">
        <v>1</v>
      </c>
      <c r="U1437" s="38">
        <v>4</v>
      </c>
      <c r="V1437" s="38">
        <v>1</v>
      </c>
    </row>
    <row r="1438" spans="1:22" ht="13.5" customHeight="1" x14ac:dyDescent="0.2">
      <c r="A1438" s="32" t="s">
        <v>1434</v>
      </c>
      <c r="B1438" s="32" t="s">
        <v>9347</v>
      </c>
      <c r="C1438" s="32" t="s">
        <v>18094</v>
      </c>
      <c r="D1438" s="37">
        <v>5.7599359999999997</v>
      </c>
      <c r="E1438" s="39">
        <v>934</v>
      </c>
      <c r="F1438" s="39">
        <v>3570</v>
      </c>
      <c r="G1438" s="39">
        <v>5055.28</v>
      </c>
      <c r="H1438" s="38">
        <v>5</v>
      </c>
      <c r="I1438" s="38">
        <v>6837</v>
      </c>
      <c r="J1438" s="37">
        <v>57.371082977999997</v>
      </c>
      <c r="K1438" s="37">
        <v>43.611609500999997</v>
      </c>
      <c r="L1438" s="37">
        <v>65.625406323999997</v>
      </c>
      <c r="M1438" s="37">
        <v>10.249452737</v>
      </c>
      <c r="N1438" s="37">
        <v>74.230121916000002</v>
      </c>
      <c r="O1438" s="37">
        <v>21.663867720999999</v>
      </c>
      <c r="P1438" s="37">
        <v>13.6</v>
      </c>
      <c r="Q1438" s="37">
        <v>95.253663700000004</v>
      </c>
      <c r="R1438" s="38">
        <v>188568</v>
      </c>
      <c r="S1438" s="37">
        <v>2.36524</v>
      </c>
      <c r="T1438" s="38">
        <v>3</v>
      </c>
      <c r="U1438" s="38">
        <v>5</v>
      </c>
      <c r="V1438" s="38">
        <v>3</v>
      </c>
    </row>
    <row r="1439" spans="1:22" ht="13.5" customHeight="1" x14ac:dyDescent="0.2">
      <c r="A1439" s="32" t="s">
        <v>1435</v>
      </c>
      <c r="B1439" s="32" t="s">
        <v>9348</v>
      </c>
      <c r="C1439" s="32" t="s">
        <v>18094</v>
      </c>
      <c r="D1439" s="37">
        <v>3.5033569999999998</v>
      </c>
      <c r="E1439" s="39">
        <v>389.99</v>
      </c>
      <c r="F1439" s="39">
        <v>1242</v>
      </c>
      <c r="G1439" s="39">
        <v>1850.24</v>
      </c>
      <c r="H1439" s="38">
        <v>2</v>
      </c>
      <c r="I1439" s="38">
        <v>3106</v>
      </c>
      <c r="J1439" s="37">
        <v>42.167762578999998</v>
      </c>
      <c r="K1439" s="37">
        <v>49.795118500999997</v>
      </c>
      <c r="L1439" s="37">
        <v>42.332851951000002</v>
      </c>
      <c r="M1439" s="37">
        <v>18.297689297000002</v>
      </c>
      <c r="N1439" s="37">
        <v>51.500445739</v>
      </c>
      <c r="O1439" s="37">
        <v>25.884235610000001</v>
      </c>
      <c r="P1439" s="37">
        <v>13.6</v>
      </c>
      <c r="Q1439" s="37">
        <v>60.023845799999997</v>
      </c>
      <c r="R1439" s="38">
        <v>106514</v>
      </c>
      <c r="S1439" s="37">
        <v>2.36524</v>
      </c>
      <c r="T1439" s="38">
        <v>0</v>
      </c>
      <c r="U1439" s="38">
        <v>0</v>
      </c>
      <c r="V1439" s="38">
        <v>2</v>
      </c>
    </row>
    <row r="1440" spans="1:22" ht="13.5" customHeight="1" x14ac:dyDescent="0.2">
      <c r="A1440" s="32" t="s">
        <v>1436</v>
      </c>
      <c r="B1440" s="32" t="s">
        <v>9349</v>
      </c>
      <c r="C1440" s="32" t="s">
        <v>18095</v>
      </c>
      <c r="D1440" s="37">
        <v>7.180053</v>
      </c>
      <c r="E1440" s="39">
        <v>1525.04</v>
      </c>
      <c r="F1440" s="39">
        <v>4258</v>
      </c>
      <c r="G1440" s="39">
        <v>8479.16</v>
      </c>
      <c r="H1440" s="38">
        <v>7</v>
      </c>
      <c r="I1440" s="38">
        <v>8736</v>
      </c>
      <c r="J1440" s="37">
        <v>18.437458606</v>
      </c>
      <c r="K1440" s="37">
        <v>30.285391379</v>
      </c>
      <c r="L1440" s="37">
        <v>25.869569196</v>
      </c>
      <c r="M1440" s="37">
        <v>16.403959788000002</v>
      </c>
      <c r="N1440" s="37">
        <v>24.973252475999999</v>
      </c>
      <c r="O1440" s="37">
        <v>13.345882099000001</v>
      </c>
      <c r="P1440" s="37">
        <v>7.9</v>
      </c>
      <c r="Q1440" s="37">
        <v>91.769740900000002</v>
      </c>
      <c r="R1440" s="38">
        <v>263730</v>
      </c>
      <c r="S1440" s="37">
        <v>3.3658700000000001</v>
      </c>
      <c r="T1440" s="38">
        <v>2</v>
      </c>
      <c r="U1440" s="38">
        <v>4</v>
      </c>
      <c r="V1440" s="38">
        <v>0</v>
      </c>
    </row>
    <row r="1441" spans="1:22" ht="13.5" customHeight="1" x14ac:dyDescent="0.2">
      <c r="A1441" s="32" t="s">
        <v>1437</v>
      </c>
      <c r="B1441" s="32" t="s">
        <v>9350</v>
      </c>
      <c r="C1441" s="32" t="s">
        <v>18153</v>
      </c>
      <c r="D1441" s="37">
        <v>5.4081739999999998</v>
      </c>
      <c r="E1441" s="39">
        <v>1355.98</v>
      </c>
      <c r="F1441" s="39">
        <v>3542</v>
      </c>
      <c r="G1441" s="39">
        <v>6818.59</v>
      </c>
      <c r="H1441" s="38">
        <v>4</v>
      </c>
      <c r="I1441" s="38">
        <v>7036</v>
      </c>
      <c r="J1441" s="37">
        <v>20.195682109</v>
      </c>
      <c r="K1441" s="37">
        <v>25.521772443</v>
      </c>
      <c r="L1441" s="37">
        <v>33.210210977999999</v>
      </c>
      <c r="M1441" s="37">
        <v>9.8246004123000006</v>
      </c>
      <c r="N1441" s="37">
        <v>42.887673169000003</v>
      </c>
      <c r="O1441" s="37">
        <v>11.735705541</v>
      </c>
      <c r="P1441" s="37">
        <v>7.9</v>
      </c>
      <c r="Q1441" s="37">
        <v>78.225327800000002</v>
      </c>
      <c r="R1441" s="38">
        <v>124105</v>
      </c>
      <c r="S1441" s="37">
        <v>2.3520599999999998</v>
      </c>
      <c r="T1441" s="38">
        <v>2</v>
      </c>
      <c r="U1441" s="38">
        <v>4</v>
      </c>
      <c r="V1441" s="38">
        <v>0</v>
      </c>
    </row>
    <row r="1442" spans="1:22" ht="13.5" customHeight="1" x14ac:dyDescent="0.2">
      <c r="A1442" s="32" t="s">
        <v>1438</v>
      </c>
      <c r="B1442" s="32" t="s">
        <v>9351</v>
      </c>
      <c r="C1442" s="32" t="s">
        <v>18094</v>
      </c>
      <c r="D1442" s="37">
        <v>1.1936290000000001</v>
      </c>
      <c r="E1442" s="39">
        <v>411.99</v>
      </c>
      <c r="F1442" s="39">
        <v>1703</v>
      </c>
      <c r="G1442" s="39">
        <v>1765.97</v>
      </c>
      <c r="H1442" s="38">
        <v>2</v>
      </c>
      <c r="I1442" s="38">
        <v>3527</v>
      </c>
      <c r="J1442" s="37">
        <v>29.866109377000001</v>
      </c>
      <c r="K1442" s="37">
        <v>39.460143797999997</v>
      </c>
      <c r="L1442" s="37">
        <v>29.388898867000002</v>
      </c>
      <c r="M1442" s="37">
        <v>13.718251252</v>
      </c>
      <c r="N1442" s="37">
        <v>54.253328707000001</v>
      </c>
      <c r="O1442" s="37">
        <v>30.275558502999999</v>
      </c>
      <c r="P1442" s="37">
        <v>13.6</v>
      </c>
      <c r="Q1442" s="37">
        <v>64.882614000000004</v>
      </c>
      <c r="R1442" s="38">
        <v>136145</v>
      </c>
      <c r="S1442" s="37">
        <v>2.36524</v>
      </c>
      <c r="T1442" s="38">
        <v>1</v>
      </c>
      <c r="U1442" s="38">
        <v>0</v>
      </c>
      <c r="V1442" s="38">
        <v>2</v>
      </c>
    </row>
    <row r="1443" spans="1:22" ht="13.5" customHeight="1" x14ac:dyDescent="0.2">
      <c r="A1443" s="32" t="s">
        <v>1439</v>
      </c>
      <c r="B1443" s="32" t="s">
        <v>9352</v>
      </c>
      <c r="C1443" s="32" t="s">
        <v>18095</v>
      </c>
      <c r="D1443" s="37">
        <v>3.868363</v>
      </c>
      <c r="E1443" s="39">
        <v>590</v>
      </c>
      <c r="F1443" s="39">
        <v>1344</v>
      </c>
      <c r="G1443" s="39">
        <v>2663.96</v>
      </c>
      <c r="H1443" s="38">
        <v>2</v>
      </c>
      <c r="I1443" s="38">
        <v>2715</v>
      </c>
      <c r="J1443" s="37">
        <v>10.117491293</v>
      </c>
      <c r="K1443" s="37">
        <v>15.760961594999999</v>
      </c>
      <c r="L1443" s="37">
        <v>10.184612739</v>
      </c>
      <c r="M1443" s="37">
        <v>26.599798255</v>
      </c>
      <c r="N1443" s="37">
        <v>23.953985095</v>
      </c>
      <c r="O1443" s="37">
        <v>8.9511382768000001</v>
      </c>
      <c r="P1443" s="37">
        <v>9.1459201388999993</v>
      </c>
      <c r="Q1443" s="37">
        <v>77.498566199999999</v>
      </c>
      <c r="R1443" s="38">
        <v>31313</v>
      </c>
      <c r="S1443" s="37">
        <v>3.3658700000000001</v>
      </c>
      <c r="T1443" s="38">
        <v>0</v>
      </c>
      <c r="U1443" s="38">
        <v>2</v>
      </c>
      <c r="V1443" s="38">
        <v>2</v>
      </c>
    </row>
    <row r="1444" spans="1:22" ht="13.5" customHeight="1" x14ac:dyDescent="0.2">
      <c r="A1444" s="32" t="s">
        <v>1440</v>
      </c>
      <c r="B1444" s="32" t="s">
        <v>9353</v>
      </c>
      <c r="C1444" s="32" t="s">
        <v>18094</v>
      </c>
      <c r="D1444" s="37">
        <v>5.1744909999999997</v>
      </c>
      <c r="E1444" s="39">
        <v>534.98</v>
      </c>
      <c r="F1444" s="39">
        <v>2633</v>
      </c>
      <c r="G1444" s="39">
        <v>2602.84</v>
      </c>
      <c r="H1444" s="38">
        <v>4</v>
      </c>
      <c r="I1444" s="38">
        <v>5564</v>
      </c>
      <c r="J1444" s="37">
        <v>39.827288367000001</v>
      </c>
      <c r="K1444" s="37">
        <v>46.141659414999999</v>
      </c>
      <c r="L1444" s="37">
        <v>36.666533872999999</v>
      </c>
      <c r="M1444" s="37">
        <v>11.635568320000001</v>
      </c>
      <c r="N1444" s="37">
        <v>62.897659486000002</v>
      </c>
      <c r="O1444" s="37">
        <v>36.138223947999997</v>
      </c>
      <c r="P1444" s="37">
        <v>13.6</v>
      </c>
      <c r="Q1444" s="37">
        <v>81.528223699999998</v>
      </c>
      <c r="R1444" s="38">
        <v>141270</v>
      </c>
      <c r="S1444" s="37">
        <v>2.36524</v>
      </c>
      <c r="T1444" s="38">
        <v>4</v>
      </c>
      <c r="U1444" s="38">
        <v>3</v>
      </c>
      <c r="V1444" s="38">
        <v>0</v>
      </c>
    </row>
    <row r="1445" spans="1:22" ht="13.5" customHeight="1" x14ac:dyDescent="0.2">
      <c r="A1445" s="32" t="s">
        <v>1441</v>
      </c>
      <c r="B1445" s="32" t="s">
        <v>9354</v>
      </c>
      <c r="C1445" s="32" t="s">
        <v>18094</v>
      </c>
      <c r="D1445" s="37">
        <v>6.5126179999999998</v>
      </c>
      <c r="E1445" s="39">
        <v>195.99</v>
      </c>
      <c r="F1445" s="39">
        <v>789</v>
      </c>
      <c r="G1445" s="39">
        <v>842.14</v>
      </c>
      <c r="H1445" s="38">
        <v>2</v>
      </c>
      <c r="I1445" s="38">
        <v>2054</v>
      </c>
      <c r="J1445" s="37">
        <v>41.404767618000001</v>
      </c>
      <c r="K1445" s="37">
        <v>41.978127550000004</v>
      </c>
      <c r="L1445" s="37">
        <v>39.728691881000003</v>
      </c>
      <c r="M1445" s="37">
        <v>10.831918501000001</v>
      </c>
      <c r="N1445" s="37">
        <v>65.640881723000007</v>
      </c>
      <c r="O1445" s="37">
        <v>41.056969418000001</v>
      </c>
      <c r="P1445" s="37">
        <v>13.6</v>
      </c>
      <c r="Q1445" s="37" t="s">
        <v>15680</v>
      </c>
      <c r="R1445" s="38">
        <v>40677</v>
      </c>
      <c r="S1445" s="37">
        <v>2.36524</v>
      </c>
      <c r="T1445" s="38">
        <v>1</v>
      </c>
      <c r="U1445" s="38">
        <v>0</v>
      </c>
      <c r="V1445" s="38">
        <v>2</v>
      </c>
    </row>
    <row r="1446" spans="1:22" ht="13.5" customHeight="1" x14ac:dyDescent="0.2">
      <c r="A1446" s="32" t="s">
        <v>1442</v>
      </c>
      <c r="B1446" s="32" t="s">
        <v>9355</v>
      </c>
      <c r="C1446" s="32" t="s">
        <v>18094</v>
      </c>
      <c r="D1446" s="37">
        <v>3.6773769999999999</v>
      </c>
      <c r="E1446" s="39">
        <v>509.97</v>
      </c>
      <c r="F1446" s="39">
        <v>3235</v>
      </c>
      <c r="G1446" s="39">
        <v>2913.77</v>
      </c>
      <c r="H1446" s="38">
        <v>4</v>
      </c>
      <c r="I1446" s="38">
        <v>6418</v>
      </c>
      <c r="J1446" s="37">
        <v>40.763331524000002</v>
      </c>
      <c r="K1446" s="37">
        <v>44.717761742999997</v>
      </c>
      <c r="L1446" s="37">
        <v>37.154832657</v>
      </c>
      <c r="M1446" s="37">
        <v>11.263088578</v>
      </c>
      <c r="N1446" s="37">
        <v>62.132949087999997</v>
      </c>
      <c r="O1446" s="37">
        <v>36.299922905000003</v>
      </c>
      <c r="P1446" s="37">
        <v>13.6</v>
      </c>
      <c r="Q1446" s="37">
        <v>87.037511499999994</v>
      </c>
      <c r="R1446" s="38">
        <v>137522</v>
      </c>
      <c r="S1446" s="37">
        <v>2.36524</v>
      </c>
      <c r="T1446" s="38">
        <v>4</v>
      </c>
      <c r="U1446" s="38">
        <v>3</v>
      </c>
      <c r="V1446" s="38">
        <v>1</v>
      </c>
    </row>
    <row r="1447" spans="1:22" ht="13.5" customHeight="1" x14ac:dyDescent="0.2">
      <c r="A1447" s="32" t="s">
        <v>1443</v>
      </c>
      <c r="B1447" s="32" t="s">
        <v>9356</v>
      </c>
      <c r="C1447" s="32" t="s">
        <v>18153</v>
      </c>
      <c r="D1447" s="37">
        <v>5.5332689999999998</v>
      </c>
      <c r="E1447" s="39">
        <v>1636.02</v>
      </c>
      <c r="F1447" s="39">
        <v>4042</v>
      </c>
      <c r="G1447" s="39">
        <v>7653.69</v>
      </c>
      <c r="H1447" s="38">
        <v>5</v>
      </c>
      <c r="I1447" s="38">
        <v>7928</v>
      </c>
      <c r="J1447" s="37">
        <v>23.078796277999999</v>
      </c>
      <c r="K1447" s="37">
        <v>33.416025179999998</v>
      </c>
      <c r="L1447" s="37">
        <v>34.962024204000002</v>
      </c>
      <c r="M1447" s="37">
        <v>13.206108777000001</v>
      </c>
      <c r="N1447" s="37">
        <v>43.736842050999996</v>
      </c>
      <c r="O1447" s="37">
        <v>14.189966681</v>
      </c>
      <c r="P1447" s="37">
        <v>7.9</v>
      </c>
      <c r="Q1447" s="37">
        <v>87.374917499999995</v>
      </c>
      <c r="R1447" s="38">
        <v>168665</v>
      </c>
      <c r="S1447" s="37">
        <v>2.3520599999999998</v>
      </c>
      <c r="T1447" s="38">
        <v>4</v>
      </c>
      <c r="U1447" s="38">
        <v>4</v>
      </c>
      <c r="V1447" s="38">
        <v>0</v>
      </c>
    </row>
    <row r="1448" spans="1:22" ht="13.5" customHeight="1" x14ac:dyDescent="0.2">
      <c r="A1448" s="32" t="s">
        <v>1444</v>
      </c>
      <c r="B1448" s="32" t="s">
        <v>9357</v>
      </c>
      <c r="C1448" s="32" t="s">
        <v>18153</v>
      </c>
      <c r="D1448" s="37">
        <v>4.0952210000000004</v>
      </c>
      <c r="E1448" s="39">
        <v>2693.97</v>
      </c>
      <c r="F1448" s="39">
        <v>5926</v>
      </c>
      <c r="G1448" s="39">
        <v>10403.780000000001</v>
      </c>
      <c r="H1448" s="38">
        <v>7</v>
      </c>
      <c r="I1448" s="38">
        <v>11761</v>
      </c>
      <c r="J1448" s="37">
        <v>14.666504557</v>
      </c>
      <c r="K1448" s="37">
        <v>13.216923906</v>
      </c>
      <c r="L1448" s="37">
        <v>17.345293347999998</v>
      </c>
      <c r="M1448" s="37">
        <v>8.4817445908</v>
      </c>
      <c r="N1448" s="37">
        <v>25.628200067000002</v>
      </c>
      <c r="O1448" s="37">
        <v>17.405366546</v>
      </c>
      <c r="P1448" s="37">
        <v>9.3766580245999993</v>
      </c>
      <c r="Q1448" s="37">
        <v>66.950218399999997</v>
      </c>
      <c r="R1448" s="38">
        <v>245114</v>
      </c>
      <c r="S1448" s="37">
        <v>2.3520599999999998</v>
      </c>
      <c r="T1448" s="38">
        <v>2</v>
      </c>
      <c r="U1448" s="38">
        <v>4</v>
      </c>
      <c r="V1448" s="38">
        <v>1</v>
      </c>
    </row>
    <row r="1449" spans="1:22" ht="13.5" customHeight="1" x14ac:dyDescent="0.2">
      <c r="A1449" s="32" t="s">
        <v>1445</v>
      </c>
      <c r="B1449" s="32" t="s">
        <v>9358</v>
      </c>
      <c r="C1449" s="32" t="s">
        <v>18153</v>
      </c>
      <c r="D1449" s="37">
        <v>3.0590269999999999</v>
      </c>
      <c r="E1449" s="39">
        <v>701.99</v>
      </c>
      <c r="F1449" s="39">
        <v>1673</v>
      </c>
      <c r="G1449" s="39">
        <v>2843.38</v>
      </c>
      <c r="H1449" s="38">
        <v>2</v>
      </c>
      <c r="I1449" s="38">
        <v>3266</v>
      </c>
      <c r="J1449" s="37">
        <v>6.5348277145000004</v>
      </c>
      <c r="K1449" s="37">
        <v>4.2424198496000001</v>
      </c>
      <c r="L1449" s="37">
        <v>3.0968531202</v>
      </c>
      <c r="M1449" s="37">
        <v>8.2536393640999997</v>
      </c>
      <c r="N1449" s="37">
        <v>23.294299606999999</v>
      </c>
      <c r="O1449" s="37">
        <v>11.26172607</v>
      </c>
      <c r="P1449" s="37">
        <v>7.9</v>
      </c>
      <c r="Q1449" s="37">
        <v>80.257503200000002</v>
      </c>
      <c r="R1449" s="38">
        <v>43780</v>
      </c>
      <c r="S1449" s="37">
        <v>2.3520599999999998</v>
      </c>
      <c r="T1449" s="38">
        <v>1</v>
      </c>
      <c r="U1449" s="38">
        <v>2</v>
      </c>
      <c r="V1449" s="38">
        <v>0</v>
      </c>
    </row>
    <row r="1450" spans="1:22" ht="13.5" customHeight="1" x14ac:dyDescent="0.2">
      <c r="A1450" s="32" t="s">
        <v>1446</v>
      </c>
      <c r="B1450" s="32" t="s">
        <v>9359</v>
      </c>
      <c r="C1450" s="32" t="s">
        <v>18153</v>
      </c>
      <c r="D1450" s="37">
        <v>3.8314170000000001</v>
      </c>
      <c r="E1450" s="39">
        <v>1522.98</v>
      </c>
      <c r="F1450" s="39">
        <v>3274</v>
      </c>
      <c r="G1450" s="39">
        <v>6513.22</v>
      </c>
      <c r="H1450" s="38">
        <v>2</v>
      </c>
      <c r="I1450" s="38">
        <v>6595</v>
      </c>
      <c r="J1450" s="37">
        <v>14.202922965000001</v>
      </c>
      <c r="K1450" s="37">
        <v>21.139565900000001</v>
      </c>
      <c r="L1450" s="37">
        <v>25.961936901000001</v>
      </c>
      <c r="M1450" s="37">
        <v>9.3739460538999992</v>
      </c>
      <c r="N1450" s="37">
        <v>19.112885548000001</v>
      </c>
      <c r="O1450" s="37">
        <v>5.5608983322999999</v>
      </c>
      <c r="P1450" s="37">
        <v>7.9</v>
      </c>
      <c r="Q1450" s="37">
        <v>70.631610800000004</v>
      </c>
      <c r="R1450" s="38">
        <v>164556</v>
      </c>
      <c r="S1450" s="37">
        <v>2.3520599999999998</v>
      </c>
      <c r="T1450" s="38">
        <v>1</v>
      </c>
      <c r="U1450" s="38">
        <v>0</v>
      </c>
      <c r="V1450" s="38">
        <v>0</v>
      </c>
    </row>
    <row r="1451" spans="1:22" ht="13.5" customHeight="1" x14ac:dyDescent="0.2">
      <c r="A1451" s="32" t="s">
        <v>1447</v>
      </c>
      <c r="B1451" s="32" t="s">
        <v>9360</v>
      </c>
      <c r="C1451" s="32" t="s">
        <v>18153</v>
      </c>
      <c r="D1451" s="37">
        <v>10.31757</v>
      </c>
      <c r="E1451" s="39">
        <v>711</v>
      </c>
      <c r="F1451" s="39">
        <v>2169</v>
      </c>
      <c r="G1451" s="39">
        <v>4329.3900000000003</v>
      </c>
      <c r="H1451" s="38">
        <v>3</v>
      </c>
      <c r="I1451" s="38">
        <v>4420</v>
      </c>
      <c r="J1451" s="37">
        <v>24.222862691</v>
      </c>
      <c r="K1451" s="37">
        <v>28.633752367</v>
      </c>
      <c r="L1451" s="37">
        <v>40.937450859000002</v>
      </c>
      <c r="M1451" s="37">
        <v>9.1291820536999992</v>
      </c>
      <c r="N1451" s="37">
        <v>51.432327882999999</v>
      </c>
      <c r="O1451" s="37">
        <v>8.5986326584999997</v>
      </c>
      <c r="P1451" s="37">
        <v>7.9</v>
      </c>
      <c r="Q1451" s="37">
        <v>70.538285599999995</v>
      </c>
      <c r="R1451" s="38">
        <v>93823</v>
      </c>
      <c r="S1451" s="37">
        <v>2.3520599999999998</v>
      </c>
      <c r="T1451" s="38">
        <v>1</v>
      </c>
      <c r="U1451" s="38">
        <v>3</v>
      </c>
      <c r="V1451" s="38">
        <v>0</v>
      </c>
    </row>
    <row r="1452" spans="1:22" ht="13.5" customHeight="1" x14ac:dyDescent="0.2">
      <c r="A1452" s="32" t="s">
        <v>1448</v>
      </c>
      <c r="B1452" s="32" t="s">
        <v>9361</v>
      </c>
      <c r="C1452" s="32" t="s">
        <v>18153</v>
      </c>
      <c r="D1452" s="37">
        <v>2.7101500000000001</v>
      </c>
      <c r="E1452" s="39">
        <v>1042</v>
      </c>
      <c r="F1452" s="39">
        <v>2816</v>
      </c>
      <c r="G1452" s="39">
        <v>5079.9399999999996</v>
      </c>
      <c r="H1452" s="38">
        <v>4</v>
      </c>
      <c r="I1452" s="38">
        <v>5547</v>
      </c>
      <c r="J1452" s="37">
        <v>6.8745944726000001</v>
      </c>
      <c r="K1452" s="37">
        <v>10.663637593000001</v>
      </c>
      <c r="L1452" s="37">
        <v>4.9695392890000001</v>
      </c>
      <c r="M1452" s="37">
        <v>8.9749449137999999</v>
      </c>
      <c r="N1452" s="37">
        <v>11.605598541999999</v>
      </c>
      <c r="O1452" s="37">
        <v>9.5159820996000004</v>
      </c>
      <c r="P1452" s="37">
        <v>8.0981395348999996</v>
      </c>
      <c r="Q1452" s="37">
        <v>86.945858299999998</v>
      </c>
      <c r="R1452" s="38">
        <v>129486</v>
      </c>
      <c r="S1452" s="37">
        <v>2.3520599999999998</v>
      </c>
      <c r="T1452" s="38">
        <v>2</v>
      </c>
      <c r="U1452" s="38">
        <v>4</v>
      </c>
      <c r="V1452" s="38">
        <v>1</v>
      </c>
    </row>
    <row r="1453" spans="1:22" ht="13.5" customHeight="1" x14ac:dyDescent="0.2">
      <c r="A1453" s="32" t="s">
        <v>1449</v>
      </c>
      <c r="B1453" s="32" t="s">
        <v>9362</v>
      </c>
      <c r="C1453" s="32" t="s">
        <v>18094</v>
      </c>
      <c r="D1453" s="37">
        <v>8.6861370000000004</v>
      </c>
      <c r="E1453" s="39">
        <v>1126.04</v>
      </c>
      <c r="F1453" s="39">
        <v>4101</v>
      </c>
      <c r="G1453" s="39">
        <v>5871.35</v>
      </c>
      <c r="H1453" s="38">
        <v>5</v>
      </c>
      <c r="I1453" s="38">
        <v>7959</v>
      </c>
      <c r="J1453" s="37">
        <v>40.782254899000002</v>
      </c>
      <c r="K1453" s="37">
        <v>33.953961849999999</v>
      </c>
      <c r="L1453" s="37">
        <v>49.548940309999999</v>
      </c>
      <c r="M1453" s="37">
        <v>11.885896771000001</v>
      </c>
      <c r="N1453" s="37">
        <v>71.316075452999996</v>
      </c>
      <c r="O1453" s="37">
        <v>22.070512615999998</v>
      </c>
      <c r="P1453" s="37">
        <v>12.871031022</v>
      </c>
      <c r="Q1453" s="37">
        <v>76.267923100000004</v>
      </c>
      <c r="R1453" s="38">
        <v>204993</v>
      </c>
      <c r="S1453" s="37">
        <v>2.36524</v>
      </c>
      <c r="T1453" s="38">
        <v>2</v>
      </c>
      <c r="U1453" s="38">
        <v>2</v>
      </c>
      <c r="V1453" s="38">
        <v>0</v>
      </c>
    </row>
    <row r="1454" spans="1:22" ht="13.5" customHeight="1" x14ac:dyDescent="0.2">
      <c r="A1454" s="32" t="s">
        <v>1450</v>
      </c>
      <c r="B1454" s="32" t="s">
        <v>9363</v>
      </c>
      <c r="C1454" s="32" t="s">
        <v>18094</v>
      </c>
      <c r="D1454" s="37">
        <v>4.867756</v>
      </c>
      <c r="E1454" s="39">
        <v>279.97000000000003</v>
      </c>
      <c r="F1454" s="39">
        <v>7148</v>
      </c>
      <c r="G1454" s="39">
        <v>9208.36</v>
      </c>
      <c r="H1454" s="38">
        <v>4</v>
      </c>
      <c r="I1454" s="38">
        <v>15012</v>
      </c>
      <c r="J1454" s="37">
        <v>30.536272224000001</v>
      </c>
      <c r="K1454" s="37">
        <v>57.183108838999999</v>
      </c>
      <c r="L1454" s="37">
        <v>34.379763627999999</v>
      </c>
      <c r="M1454" s="37">
        <v>20.131981902</v>
      </c>
      <c r="N1454" s="37">
        <v>75.470921250999993</v>
      </c>
      <c r="O1454" s="37">
        <v>33.013748409999998</v>
      </c>
      <c r="P1454" s="37">
        <v>13.391594955</v>
      </c>
      <c r="Q1454" s="37">
        <v>87.471970799999994</v>
      </c>
      <c r="R1454" s="38">
        <v>166201</v>
      </c>
      <c r="S1454" s="37">
        <v>2.36524</v>
      </c>
      <c r="T1454" s="38">
        <v>2</v>
      </c>
      <c r="U1454" s="38">
        <v>3</v>
      </c>
      <c r="V1454" s="38">
        <v>2</v>
      </c>
    </row>
    <row r="1455" spans="1:22" ht="13.5" customHeight="1" x14ac:dyDescent="0.2">
      <c r="A1455" s="32" t="s">
        <v>1451</v>
      </c>
      <c r="B1455" s="32" t="s">
        <v>9364</v>
      </c>
      <c r="C1455" s="32" t="s">
        <v>18153</v>
      </c>
      <c r="D1455" s="37">
        <v>6.4325359999999998</v>
      </c>
      <c r="E1455" s="39">
        <v>2028.99</v>
      </c>
      <c r="F1455" s="39">
        <v>6760</v>
      </c>
      <c r="G1455" s="39">
        <v>12018.67</v>
      </c>
      <c r="H1455" s="38">
        <v>13</v>
      </c>
      <c r="I1455" s="38">
        <v>12940</v>
      </c>
      <c r="J1455" s="37">
        <v>11.269426628</v>
      </c>
      <c r="K1455" s="37">
        <v>8.8147042215999996</v>
      </c>
      <c r="L1455" s="37">
        <v>9.4480502929999997</v>
      </c>
      <c r="M1455" s="37">
        <v>6.5458341147999999</v>
      </c>
      <c r="N1455" s="37">
        <v>10.934224663</v>
      </c>
      <c r="O1455" s="37">
        <v>8.1777151862000004</v>
      </c>
      <c r="P1455" s="37">
        <v>7.8699118295000003</v>
      </c>
      <c r="Q1455" s="37">
        <v>89.532101499999996</v>
      </c>
      <c r="R1455" s="38">
        <v>362687</v>
      </c>
      <c r="S1455" s="37">
        <v>2.3520599999999998</v>
      </c>
      <c r="T1455" s="38">
        <v>8</v>
      </c>
      <c r="U1455" s="38">
        <v>13</v>
      </c>
      <c r="V1455" s="38">
        <v>2</v>
      </c>
    </row>
    <row r="1456" spans="1:22" ht="13.5" customHeight="1" x14ac:dyDescent="0.2">
      <c r="A1456" s="32" t="s">
        <v>1452</v>
      </c>
      <c r="B1456" s="32" t="s">
        <v>9365</v>
      </c>
      <c r="C1456" s="32" t="s">
        <v>18153</v>
      </c>
      <c r="D1456" s="37">
        <v>5.662064</v>
      </c>
      <c r="E1456" s="39">
        <v>463.99</v>
      </c>
      <c r="F1456" s="39">
        <v>1263</v>
      </c>
      <c r="G1456" s="39">
        <v>2516.02</v>
      </c>
      <c r="H1456" s="38">
        <v>2</v>
      </c>
      <c r="I1456" s="38">
        <v>2580</v>
      </c>
      <c r="J1456" s="37">
        <v>36.933606476000001</v>
      </c>
      <c r="K1456" s="37">
        <v>41.660304830999998</v>
      </c>
      <c r="L1456" s="37">
        <v>54.661982459999997</v>
      </c>
      <c r="M1456" s="37">
        <v>1.8859472054999999</v>
      </c>
      <c r="N1456" s="37">
        <v>58.979241459000001</v>
      </c>
      <c r="O1456" s="37">
        <v>15.895184853</v>
      </c>
      <c r="P1456" s="37">
        <v>7.9</v>
      </c>
      <c r="Q1456" s="37" t="s">
        <v>15680</v>
      </c>
      <c r="R1456" s="38">
        <v>69677</v>
      </c>
      <c r="S1456" s="37">
        <v>2.3520599999999998</v>
      </c>
      <c r="T1456" s="38">
        <v>1</v>
      </c>
      <c r="U1456" s="38">
        <v>0</v>
      </c>
      <c r="V1456" s="38">
        <v>1</v>
      </c>
    </row>
    <row r="1457" spans="1:22" ht="13.5" customHeight="1" x14ac:dyDescent="0.2">
      <c r="A1457" s="32" t="s">
        <v>1453</v>
      </c>
      <c r="B1457" s="32" t="s">
        <v>9366</v>
      </c>
      <c r="C1457" s="32" t="s">
        <v>18094</v>
      </c>
      <c r="D1457" s="37">
        <v>6.7592319999999999</v>
      </c>
      <c r="E1457" s="39">
        <v>1248.01</v>
      </c>
      <c r="F1457" s="39">
        <v>3547</v>
      </c>
      <c r="G1457" s="39">
        <v>4744.45</v>
      </c>
      <c r="H1457" s="38">
        <v>7</v>
      </c>
      <c r="I1457" s="38">
        <v>6897</v>
      </c>
      <c r="J1457" s="37">
        <v>13.075228641000001</v>
      </c>
      <c r="K1457" s="37">
        <v>19.194928307000001</v>
      </c>
      <c r="L1457" s="37">
        <v>9.9025426839000001</v>
      </c>
      <c r="M1457" s="37">
        <v>17.656044523999999</v>
      </c>
      <c r="N1457" s="37">
        <v>25.731799627000001</v>
      </c>
      <c r="O1457" s="37">
        <v>14.500179791000001</v>
      </c>
      <c r="P1457" s="37">
        <v>13.6</v>
      </c>
      <c r="Q1457" s="37">
        <v>87.846390799999995</v>
      </c>
      <c r="R1457" s="38">
        <v>161893</v>
      </c>
      <c r="S1457" s="37">
        <v>2.36524</v>
      </c>
      <c r="T1457" s="38">
        <v>4</v>
      </c>
      <c r="U1457" s="38">
        <v>7</v>
      </c>
      <c r="V1457" s="38">
        <v>0</v>
      </c>
    </row>
    <row r="1458" spans="1:22" ht="13.5" customHeight="1" x14ac:dyDescent="0.2">
      <c r="A1458" s="32" t="s">
        <v>1454</v>
      </c>
      <c r="B1458" s="32" t="s">
        <v>9367</v>
      </c>
      <c r="C1458" s="32" t="s">
        <v>18153</v>
      </c>
      <c r="D1458" s="37">
        <v>5.0485920000000002</v>
      </c>
      <c r="E1458" s="39">
        <v>588</v>
      </c>
      <c r="F1458" s="39">
        <v>1480</v>
      </c>
      <c r="G1458" s="39">
        <v>2960.01</v>
      </c>
      <c r="H1458" s="38">
        <v>1</v>
      </c>
      <c r="I1458" s="38">
        <v>3006</v>
      </c>
      <c r="J1458" s="37">
        <v>18.737336914</v>
      </c>
      <c r="K1458" s="37">
        <v>24.971312611999998</v>
      </c>
      <c r="L1458" s="37">
        <v>39.253889741000002</v>
      </c>
      <c r="M1458" s="37">
        <v>13.366183306</v>
      </c>
      <c r="N1458" s="37">
        <v>17.834577620000001</v>
      </c>
      <c r="O1458" s="37">
        <v>7.2540743187999999</v>
      </c>
      <c r="P1458" s="37">
        <v>7.9</v>
      </c>
      <c r="Q1458" s="37">
        <v>83.883484499999994</v>
      </c>
      <c r="R1458" s="38">
        <v>59181</v>
      </c>
      <c r="S1458" s="37">
        <v>2.3520599999999998</v>
      </c>
      <c r="T1458" s="38">
        <v>0</v>
      </c>
      <c r="U1458" s="38">
        <v>0</v>
      </c>
      <c r="V1458" s="38">
        <v>1</v>
      </c>
    </row>
    <row r="1459" spans="1:22" ht="13.5" customHeight="1" x14ac:dyDescent="0.2">
      <c r="A1459" s="32" t="s">
        <v>1455</v>
      </c>
      <c r="B1459" s="32" t="s">
        <v>9368</v>
      </c>
      <c r="C1459" s="32" t="s">
        <v>18153</v>
      </c>
      <c r="D1459" s="37">
        <v>6.0567270000000004</v>
      </c>
      <c r="E1459" s="39">
        <v>1907.96</v>
      </c>
      <c r="F1459" s="39">
        <v>5487</v>
      </c>
      <c r="G1459" s="39">
        <v>10665.38</v>
      </c>
      <c r="H1459" s="38">
        <v>8</v>
      </c>
      <c r="I1459" s="38">
        <v>10976</v>
      </c>
      <c r="J1459" s="37">
        <v>18.966124050000001</v>
      </c>
      <c r="K1459" s="37">
        <v>24.464804276999999</v>
      </c>
      <c r="L1459" s="37">
        <v>31.984199216</v>
      </c>
      <c r="M1459" s="37">
        <v>10.190284849999999</v>
      </c>
      <c r="N1459" s="37">
        <v>38.632713557999999</v>
      </c>
      <c r="O1459" s="37">
        <v>11.285257765000001</v>
      </c>
      <c r="P1459" s="37">
        <v>7.9</v>
      </c>
      <c r="Q1459" s="37">
        <v>77.4989037</v>
      </c>
      <c r="R1459" s="38">
        <v>252699</v>
      </c>
      <c r="S1459" s="37">
        <v>2.3520599999999998</v>
      </c>
      <c r="T1459" s="38">
        <v>3</v>
      </c>
      <c r="U1459" s="38">
        <v>6</v>
      </c>
      <c r="V1459" s="38">
        <v>1</v>
      </c>
    </row>
    <row r="1460" spans="1:22" ht="13.5" customHeight="1" x14ac:dyDescent="0.2">
      <c r="A1460" s="32" t="s">
        <v>1456</v>
      </c>
      <c r="B1460" s="32" t="s">
        <v>9369</v>
      </c>
      <c r="C1460" s="32" t="s">
        <v>18153</v>
      </c>
      <c r="D1460" s="37">
        <v>4.269647</v>
      </c>
      <c r="E1460" s="39">
        <v>959.99</v>
      </c>
      <c r="F1460" s="39">
        <v>1821</v>
      </c>
      <c r="G1460" s="39">
        <v>3380.26</v>
      </c>
      <c r="H1460" s="38">
        <v>4</v>
      </c>
      <c r="I1460" s="38">
        <v>3492</v>
      </c>
      <c r="J1460" s="37">
        <v>4.4440207249999997</v>
      </c>
      <c r="K1460" s="37">
        <v>6.4764351076000004</v>
      </c>
      <c r="L1460" s="37">
        <v>3.8451673056</v>
      </c>
      <c r="M1460" s="37">
        <v>9.9205874161000001</v>
      </c>
      <c r="N1460" s="37">
        <v>8.3395268149999993</v>
      </c>
      <c r="O1460" s="37">
        <v>6.8887655431999999</v>
      </c>
      <c r="P1460" s="37">
        <v>7.9</v>
      </c>
      <c r="Q1460" s="37">
        <v>81.735415700000004</v>
      </c>
      <c r="R1460" s="38">
        <v>117868</v>
      </c>
      <c r="S1460" s="37">
        <v>2.3520599999999998</v>
      </c>
      <c r="T1460" s="38">
        <v>3</v>
      </c>
      <c r="U1460" s="38">
        <v>4</v>
      </c>
      <c r="V1460" s="38">
        <v>0</v>
      </c>
    </row>
    <row r="1461" spans="1:22" ht="13.5" customHeight="1" x14ac:dyDescent="0.2">
      <c r="A1461" s="32" t="s">
        <v>1457</v>
      </c>
      <c r="B1461" s="32" t="s">
        <v>9370</v>
      </c>
      <c r="C1461" s="32" t="s">
        <v>18153</v>
      </c>
      <c r="D1461" s="37">
        <v>6.9494210000000001</v>
      </c>
      <c r="E1461" s="39">
        <v>738.01</v>
      </c>
      <c r="F1461" s="39">
        <v>2070</v>
      </c>
      <c r="G1461" s="39">
        <v>4034.93</v>
      </c>
      <c r="H1461" s="38">
        <v>2</v>
      </c>
      <c r="I1461" s="38">
        <v>4086</v>
      </c>
      <c r="J1461" s="37">
        <v>27.201791935999999</v>
      </c>
      <c r="K1461" s="37">
        <v>33.290913779</v>
      </c>
      <c r="L1461" s="37">
        <v>46.444367384000003</v>
      </c>
      <c r="M1461" s="37">
        <v>10.941009704000001</v>
      </c>
      <c r="N1461" s="37">
        <v>29.906916463000002</v>
      </c>
      <c r="O1461" s="37">
        <v>11.285919866</v>
      </c>
      <c r="P1461" s="37">
        <v>7.9</v>
      </c>
      <c r="Q1461" s="37">
        <v>79.122387399999994</v>
      </c>
      <c r="R1461" s="38">
        <v>131170</v>
      </c>
      <c r="S1461" s="37">
        <v>2.3520599999999998</v>
      </c>
      <c r="T1461" s="38">
        <v>1</v>
      </c>
      <c r="U1461" s="38">
        <v>1</v>
      </c>
      <c r="V1461" s="38">
        <v>0</v>
      </c>
    </row>
    <row r="1462" spans="1:22" ht="13.5" customHeight="1" x14ac:dyDescent="0.2">
      <c r="A1462" s="32" t="s">
        <v>1458</v>
      </c>
      <c r="B1462" s="32" t="s">
        <v>9371</v>
      </c>
      <c r="C1462" s="32" t="s">
        <v>18094</v>
      </c>
      <c r="D1462" s="37">
        <v>5.8651020000000003</v>
      </c>
      <c r="E1462" s="39">
        <v>1186.99</v>
      </c>
      <c r="F1462" s="39">
        <v>3476</v>
      </c>
      <c r="G1462" s="39">
        <v>5469.67</v>
      </c>
      <c r="H1462" s="38">
        <v>5</v>
      </c>
      <c r="I1462" s="38">
        <v>6586</v>
      </c>
      <c r="J1462" s="37">
        <v>18.746620557</v>
      </c>
      <c r="K1462" s="37">
        <v>26.783353298000002</v>
      </c>
      <c r="L1462" s="37">
        <v>27.031549590000001</v>
      </c>
      <c r="M1462" s="37">
        <v>12.892198518000001</v>
      </c>
      <c r="N1462" s="37">
        <v>32.503279313</v>
      </c>
      <c r="O1462" s="37">
        <v>6.0539375671000002</v>
      </c>
      <c r="P1462" s="37">
        <v>12.038840263000001</v>
      </c>
      <c r="Q1462" s="37">
        <v>89.550868399999999</v>
      </c>
      <c r="R1462" s="38">
        <v>154348</v>
      </c>
      <c r="S1462" s="37">
        <v>2.36524</v>
      </c>
      <c r="T1462" s="38">
        <v>3</v>
      </c>
      <c r="U1462" s="38">
        <v>5</v>
      </c>
      <c r="V1462" s="38">
        <v>1</v>
      </c>
    </row>
    <row r="1463" spans="1:22" ht="13.5" customHeight="1" x14ac:dyDescent="0.2">
      <c r="A1463" s="32" t="s">
        <v>1459</v>
      </c>
      <c r="B1463" s="32" t="s">
        <v>9372</v>
      </c>
      <c r="C1463" s="32" t="s">
        <v>18153</v>
      </c>
      <c r="D1463" s="37">
        <v>5.5240960000000001</v>
      </c>
      <c r="E1463" s="39">
        <v>1097.03</v>
      </c>
      <c r="F1463" s="39">
        <v>3189</v>
      </c>
      <c r="G1463" s="39">
        <v>6072.9</v>
      </c>
      <c r="H1463" s="38">
        <v>5</v>
      </c>
      <c r="I1463" s="38">
        <v>6200</v>
      </c>
      <c r="J1463" s="37">
        <v>15.258099785000001</v>
      </c>
      <c r="K1463" s="37">
        <v>12.87478948</v>
      </c>
      <c r="L1463" s="37">
        <v>25.355201952000002</v>
      </c>
      <c r="M1463" s="37">
        <v>5.1262284306000003</v>
      </c>
      <c r="N1463" s="37">
        <v>18.111175242000002</v>
      </c>
      <c r="O1463" s="37">
        <v>8.6884133510999995</v>
      </c>
      <c r="P1463" s="37">
        <v>7.9</v>
      </c>
      <c r="Q1463" s="37">
        <v>92.025073000000006</v>
      </c>
      <c r="R1463" s="38">
        <v>192854</v>
      </c>
      <c r="S1463" s="37">
        <v>2.3520599999999998</v>
      </c>
      <c r="T1463" s="38">
        <v>2</v>
      </c>
      <c r="U1463" s="38">
        <v>5</v>
      </c>
      <c r="V1463" s="38">
        <v>1</v>
      </c>
    </row>
    <row r="1464" spans="1:22" ht="13.5" customHeight="1" x14ac:dyDescent="0.2">
      <c r="A1464" s="32" t="s">
        <v>1460</v>
      </c>
      <c r="B1464" s="32" t="s">
        <v>9373</v>
      </c>
      <c r="C1464" s="32" t="s">
        <v>18153</v>
      </c>
      <c r="D1464" s="37">
        <v>5.7850419999999998</v>
      </c>
      <c r="E1464" s="39">
        <v>650.99</v>
      </c>
      <c r="F1464" s="39">
        <v>2239</v>
      </c>
      <c r="G1464" s="39">
        <v>3572.35</v>
      </c>
      <c r="H1464" s="38">
        <v>3</v>
      </c>
      <c r="I1464" s="38">
        <v>4480</v>
      </c>
      <c r="J1464" s="37">
        <v>22.460946689</v>
      </c>
      <c r="K1464" s="37">
        <v>25.236197796999999</v>
      </c>
      <c r="L1464" s="37">
        <v>23.529344870999999</v>
      </c>
      <c r="M1464" s="37">
        <v>7.6775416673999999</v>
      </c>
      <c r="N1464" s="37">
        <v>45.442962700000002</v>
      </c>
      <c r="O1464" s="37">
        <v>21.959146406999999</v>
      </c>
      <c r="P1464" s="37">
        <v>10.916009766</v>
      </c>
      <c r="Q1464" s="37">
        <v>82.612820299999996</v>
      </c>
      <c r="R1464" s="38">
        <v>91320</v>
      </c>
      <c r="S1464" s="37">
        <v>2.3520599999999998</v>
      </c>
      <c r="T1464" s="38">
        <v>1</v>
      </c>
      <c r="U1464" s="38">
        <v>2</v>
      </c>
      <c r="V1464" s="38">
        <v>2</v>
      </c>
    </row>
    <row r="1465" spans="1:22" ht="13.5" customHeight="1" x14ac:dyDescent="0.2">
      <c r="A1465" s="32" t="s">
        <v>1461</v>
      </c>
      <c r="B1465" s="32" t="s">
        <v>9374</v>
      </c>
      <c r="C1465" s="32" t="s">
        <v>18094</v>
      </c>
      <c r="D1465" s="37">
        <v>8.8280320000000003</v>
      </c>
      <c r="E1465" s="39">
        <v>631.99</v>
      </c>
      <c r="F1465" s="39">
        <v>2288</v>
      </c>
      <c r="G1465" s="39">
        <v>3748.89</v>
      </c>
      <c r="H1465" s="38">
        <v>2</v>
      </c>
      <c r="I1465" s="38">
        <v>4487</v>
      </c>
      <c r="J1465" s="37">
        <v>35.416072894000003</v>
      </c>
      <c r="K1465" s="37">
        <v>43.359963815999997</v>
      </c>
      <c r="L1465" s="37">
        <v>48.439347277000003</v>
      </c>
      <c r="M1465" s="37">
        <v>12.591683887</v>
      </c>
      <c r="N1465" s="37">
        <v>58.694635194999996</v>
      </c>
      <c r="O1465" s="37">
        <v>16.198885212</v>
      </c>
      <c r="P1465" s="37">
        <v>12.475336323000001</v>
      </c>
      <c r="Q1465" s="37">
        <v>81.651428699999997</v>
      </c>
      <c r="R1465" s="38">
        <v>152464</v>
      </c>
      <c r="S1465" s="37">
        <v>2.36524</v>
      </c>
      <c r="T1465" s="38">
        <v>1</v>
      </c>
      <c r="U1465" s="38">
        <v>2</v>
      </c>
      <c r="V1465" s="38">
        <v>1</v>
      </c>
    </row>
    <row r="1466" spans="1:22" ht="13.5" customHeight="1" x14ac:dyDescent="0.2">
      <c r="A1466" s="32" t="s">
        <v>1462</v>
      </c>
      <c r="B1466" s="32" t="s">
        <v>9375</v>
      </c>
      <c r="C1466" s="32" t="s">
        <v>18094</v>
      </c>
      <c r="D1466" s="37">
        <v>4.5431379999999999</v>
      </c>
      <c r="E1466" s="39">
        <v>329.01</v>
      </c>
      <c r="F1466" s="39">
        <v>1451</v>
      </c>
      <c r="G1466" s="39">
        <v>1478.59</v>
      </c>
      <c r="H1466" s="38">
        <v>1</v>
      </c>
      <c r="I1466" s="38">
        <v>3060</v>
      </c>
      <c r="J1466" s="37">
        <v>38.870955078999998</v>
      </c>
      <c r="K1466" s="37">
        <v>51.696303788000002</v>
      </c>
      <c r="L1466" s="37">
        <v>34.968698746999998</v>
      </c>
      <c r="M1466" s="37">
        <v>13.553620816</v>
      </c>
      <c r="N1466" s="37">
        <v>51.753280625999999</v>
      </c>
      <c r="O1466" s="37">
        <v>29.218378025</v>
      </c>
      <c r="P1466" s="37">
        <v>13.6</v>
      </c>
      <c r="Q1466" s="37">
        <v>80.671331199999997</v>
      </c>
      <c r="R1466" s="38">
        <v>72674</v>
      </c>
      <c r="S1466" s="37">
        <v>2.36524</v>
      </c>
      <c r="T1466" s="38">
        <v>0</v>
      </c>
      <c r="U1466" s="38">
        <v>0</v>
      </c>
      <c r="V1466" s="38">
        <v>0</v>
      </c>
    </row>
    <row r="1467" spans="1:22" ht="13.5" customHeight="1" x14ac:dyDescent="0.2">
      <c r="A1467" s="32" t="s">
        <v>1463</v>
      </c>
      <c r="B1467" s="32" t="s">
        <v>9376</v>
      </c>
      <c r="C1467" s="32" t="s">
        <v>18094</v>
      </c>
      <c r="D1467" s="37">
        <v>6.7844519999999999</v>
      </c>
      <c r="E1467" s="39">
        <v>289.01</v>
      </c>
      <c r="F1467" s="39">
        <v>1406</v>
      </c>
      <c r="G1467" s="39">
        <v>2440.5300000000002</v>
      </c>
      <c r="H1467" s="38">
        <v>2</v>
      </c>
      <c r="I1467" s="38">
        <v>2893</v>
      </c>
      <c r="J1467" s="37">
        <v>52.168188370999999</v>
      </c>
      <c r="K1467" s="37">
        <v>61.298369491000003</v>
      </c>
      <c r="L1467" s="37">
        <v>67.922152288999996</v>
      </c>
      <c r="M1467" s="37">
        <v>17.601106841</v>
      </c>
      <c r="N1467" s="37">
        <v>66.689641726000005</v>
      </c>
      <c r="O1467" s="37">
        <v>18.216014684000001</v>
      </c>
      <c r="P1467" s="37">
        <v>13.6</v>
      </c>
      <c r="Q1467" s="37" t="s">
        <v>15680</v>
      </c>
      <c r="R1467" s="38">
        <v>93230</v>
      </c>
      <c r="S1467" s="37">
        <v>2.36524</v>
      </c>
      <c r="T1467" s="38">
        <v>0</v>
      </c>
      <c r="U1467" s="38">
        <v>1</v>
      </c>
      <c r="V1467" s="38">
        <v>2</v>
      </c>
    </row>
    <row r="1468" spans="1:22" ht="13.5" customHeight="1" x14ac:dyDescent="0.2">
      <c r="A1468" s="32" t="s">
        <v>1464</v>
      </c>
      <c r="B1468" s="32" t="s">
        <v>9377</v>
      </c>
      <c r="C1468" s="32" t="s">
        <v>18153</v>
      </c>
      <c r="D1468" s="37">
        <v>1.773965</v>
      </c>
      <c r="E1468" s="39">
        <v>985.99</v>
      </c>
      <c r="F1468" s="39">
        <v>2801</v>
      </c>
      <c r="G1468" s="39">
        <v>5510.91</v>
      </c>
      <c r="H1468" s="38">
        <v>3</v>
      </c>
      <c r="I1468" s="38">
        <v>5632</v>
      </c>
      <c r="J1468" s="37">
        <v>27.507022512999999</v>
      </c>
      <c r="K1468" s="37">
        <v>32.843094246</v>
      </c>
      <c r="L1468" s="37">
        <v>42.357201255</v>
      </c>
      <c r="M1468" s="37">
        <v>5.2001689701</v>
      </c>
      <c r="N1468" s="37">
        <v>46.306989201999997</v>
      </c>
      <c r="O1468" s="37">
        <v>8.0408402285000005</v>
      </c>
      <c r="P1468" s="37">
        <v>7.9</v>
      </c>
      <c r="Q1468" s="37">
        <v>74.305124699999993</v>
      </c>
      <c r="R1468" s="38">
        <v>226843</v>
      </c>
      <c r="S1468" s="37">
        <v>2.3520599999999998</v>
      </c>
      <c r="T1468" s="38">
        <v>0</v>
      </c>
      <c r="U1468" s="38">
        <v>1</v>
      </c>
      <c r="V1468" s="38">
        <v>1</v>
      </c>
    </row>
    <row r="1469" spans="1:22" ht="13.5" customHeight="1" x14ac:dyDescent="0.2">
      <c r="A1469" s="32" t="s">
        <v>1465</v>
      </c>
      <c r="B1469" s="32" t="s">
        <v>9378</v>
      </c>
      <c r="C1469" s="32" t="s">
        <v>18153</v>
      </c>
      <c r="D1469" s="37">
        <v>6.5230319999999997</v>
      </c>
      <c r="E1469" s="39">
        <v>917</v>
      </c>
      <c r="F1469" s="39">
        <v>2406</v>
      </c>
      <c r="G1469" s="39">
        <v>4815.3900000000003</v>
      </c>
      <c r="H1469" s="38">
        <v>2</v>
      </c>
      <c r="I1469" s="38">
        <v>4866</v>
      </c>
      <c r="J1469" s="37">
        <v>18.024664476000002</v>
      </c>
      <c r="K1469" s="37">
        <v>20.525082735000002</v>
      </c>
      <c r="L1469" s="37">
        <v>28.795935511</v>
      </c>
      <c r="M1469" s="37">
        <v>5.6202394482000004</v>
      </c>
      <c r="N1469" s="37">
        <v>18.636433642</v>
      </c>
      <c r="O1469" s="37">
        <v>6.1924081534999997</v>
      </c>
      <c r="P1469" s="37">
        <v>7.9</v>
      </c>
      <c r="Q1469" s="37">
        <v>72.676181099999994</v>
      </c>
      <c r="R1469" s="38">
        <v>141418</v>
      </c>
      <c r="S1469" s="37">
        <v>2.3520599999999998</v>
      </c>
      <c r="T1469" s="38">
        <v>1</v>
      </c>
      <c r="U1469" s="38">
        <v>1</v>
      </c>
      <c r="V1469" s="38">
        <v>0</v>
      </c>
    </row>
    <row r="1470" spans="1:22" ht="13.5" customHeight="1" x14ac:dyDescent="0.2">
      <c r="A1470" s="32" t="s">
        <v>1466</v>
      </c>
      <c r="B1470" s="32" t="s">
        <v>9379</v>
      </c>
      <c r="C1470" s="32" t="s">
        <v>18095</v>
      </c>
      <c r="D1470" s="37">
        <v>3.2256649999999998</v>
      </c>
      <c r="E1470" s="39">
        <v>1035.02</v>
      </c>
      <c r="F1470" s="39">
        <v>2871</v>
      </c>
      <c r="G1470" s="39">
        <v>5460.4</v>
      </c>
      <c r="H1470" s="38">
        <v>4</v>
      </c>
      <c r="I1470" s="38">
        <v>5638</v>
      </c>
      <c r="J1470" s="37">
        <v>16.636089524999999</v>
      </c>
      <c r="K1470" s="37">
        <v>29.186861889999999</v>
      </c>
      <c r="L1470" s="37">
        <v>24.065643590000001</v>
      </c>
      <c r="M1470" s="37">
        <v>17.755735036000001</v>
      </c>
      <c r="N1470" s="37">
        <v>23.435975287000002</v>
      </c>
      <c r="O1470" s="37">
        <v>12.719826191999999</v>
      </c>
      <c r="P1470" s="37">
        <v>7.9</v>
      </c>
      <c r="Q1470" s="37">
        <v>82.291456600000004</v>
      </c>
      <c r="R1470" s="38">
        <v>133734</v>
      </c>
      <c r="S1470" s="37">
        <v>3.3658700000000001</v>
      </c>
      <c r="T1470" s="38">
        <v>2</v>
      </c>
      <c r="U1470" s="38">
        <v>4</v>
      </c>
      <c r="V1470" s="38">
        <v>1</v>
      </c>
    </row>
    <row r="1471" spans="1:22" ht="13.5" customHeight="1" x14ac:dyDescent="0.2">
      <c r="A1471" s="32" t="s">
        <v>1467</v>
      </c>
      <c r="B1471" s="32" t="s">
        <v>9380</v>
      </c>
      <c r="C1471" s="32" t="s">
        <v>18094</v>
      </c>
      <c r="D1471" s="37">
        <v>3.9102410000000001</v>
      </c>
      <c r="E1471" s="39">
        <v>348.02</v>
      </c>
      <c r="F1471" s="39">
        <v>1864</v>
      </c>
      <c r="G1471" s="39">
        <v>2175.87</v>
      </c>
      <c r="H1471" s="38">
        <v>2</v>
      </c>
      <c r="I1471" s="38">
        <v>3612</v>
      </c>
      <c r="J1471" s="37">
        <v>42.573708480000001</v>
      </c>
      <c r="K1471" s="37">
        <v>49.853371095999996</v>
      </c>
      <c r="L1471" s="37">
        <v>42.425876225000003</v>
      </c>
      <c r="M1471" s="37">
        <v>18.072233966999999</v>
      </c>
      <c r="N1471" s="37">
        <v>52.507299459999999</v>
      </c>
      <c r="O1471" s="37">
        <v>26.292639336000001</v>
      </c>
      <c r="P1471" s="37">
        <v>13.6</v>
      </c>
      <c r="Q1471" s="37">
        <v>72.472790399999994</v>
      </c>
      <c r="R1471" s="38">
        <v>117381</v>
      </c>
      <c r="S1471" s="37">
        <v>2.36524</v>
      </c>
      <c r="T1471" s="38">
        <v>2</v>
      </c>
      <c r="U1471" s="38">
        <v>1</v>
      </c>
      <c r="V1471" s="38">
        <v>0</v>
      </c>
    </row>
    <row r="1472" spans="1:22" ht="13.5" customHeight="1" x14ac:dyDescent="0.2">
      <c r="A1472" s="32" t="s">
        <v>1468</v>
      </c>
      <c r="B1472" s="32" t="s">
        <v>9381</v>
      </c>
      <c r="C1472" s="32" t="s">
        <v>18094</v>
      </c>
      <c r="D1472" s="37">
        <v>2.3835310000000001</v>
      </c>
      <c r="E1472" s="39">
        <v>155</v>
      </c>
      <c r="F1472" s="39">
        <v>556</v>
      </c>
      <c r="G1472" s="39">
        <v>913.02</v>
      </c>
      <c r="H1472" s="38">
        <v>2</v>
      </c>
      <c r="I1472" s="38">
        <v>1191</v>
      </c>
      <c r="J1472" s="37">
        <v>56.572482635999997</v>
      </c>
      <c r="K1472" s="37">
        <v>55.896744323</v>
      </c>
      <c r="L1472" s="37">
        <v>66.390845517000002</v>
      </c>
      <c r="M1472" s="37">
        <v>22.588465418999998</v>
      </c>
      <c r="N1472" s="37">
        <v>88.406356474999995</v>
      </c>
      <c r="O1472" s="37">
        <v>8.7874682214999993</v>
      </c>
      <c r="P1472" s="37">
        <v>13.6</v>
      </c>
      <c r="Q1472" s="37" t="s">
        <v>15680</v>
      </c>
      <c r="R1472" s="38">
        <v>42591</v>
      </c>
      <c r="S1472" s="37">
        <v>2.36524</v>
      </c>
      <c r="T1472" s="38">
        <v>1</v>
      </c>
      <c r="U1472" s="38">
        <v>1</v>
      </c>
      <c r="V1472" s="38">
        <v>1</v>
      </c>
    </row>
    <row r="1473" spans="1:22" ht="13.5" customHeight="1" x14ac:dyDescent="0.2">
      <c r="A1473" s="32" t="s">
        <v>1469</v>
      </c>
      <c r="B1473" s="32" t="s">
        <v>9382</v>
      </c>
      <c r="C1473" s="32" t="s">
        <v>18153</v>
      </c>
      <c r="D1473" s="37">
        <v>3.046872</v>
      </c>
      <c r="E1473" s="39">
        <v>821.99</v>
      </c>
      <c r="F1473" s="39">
        <v>2336</v>
      </c>
      <c r="G1473" s="39">
        <v>4127.32</v>
      </c>
      <c r="H1473" s="38">
        <v>3</v>
      </c>
      <c r="I1473" s="38">
        <v>4626</v>
      </c>
      <c r="J1473" s="37">
        <v>9.0088128741000002</v>
      </c>
      <c r="K1473" s="37">
        <v>6.4563836014999998</v>
      </c>
      <c r="L1473" s="37">
        <v>3.4772039565999999</v>
      </c>
      <c r="M1473" s="37">
        <v>3.8441506642999999</v>
      </c>
      <c r="N1473" s="37">
        <v>18.644885271</v>
      </c>
      <c r="O1473" s="37">
        <v>19.715922472999999</v>
      </c>
      <c r="P1473" s="37">
        <v>8.1546332628999991</v>
      </c>
      <c r="Q1473" s="37">
        <v>68.663439400000001</v>
      </c>
      <c r="R1473" s="38">
        <v>119771</v>
      </c>
      <c r="S1473" s="37">
        <v>2.3520599999999998</v>
      </c>
      <c r="T1473" s="38">
        <v>1</v>
      </c>
      <c r="U1473" s="38">
        <v>2</v>
      </c>
      <c r="V1473" s="38">
        <v>0</v>
      </c>
    </row>
    <row r="1474" spans="1:22" ht="13.5" customHeight="1" x14ac:dyDescent="0.2">
      <c r="A1474" s="32" t="s">
        <v>1470</v>
      </c>
      <c r="B1474" s="32" t="s">
        <v>9383</v>
      </c>
      <c r="C1474" s="32" t="s">
        <v>18153</v>
      </c>
      <c r="D1474" s="37">
        <v>6.9199989999999998</v>
      </c>
      <c r="E1474" s="39">
        <v>940</v>
      </c>
      <c r="F1474" s="39">
        <v>2827</v>
      </c>
      <c r="G1474" s="39">
        <v>4821.29</v>
      </c>
      <c r="H1474" s="38">
        <v>4</v>
      </c>
      <c r="I1474" s="38">
        <v>5550</v>
      </c>
      <c r="J1474" s="37">
        <v>6.5818929515000004</v>
      </c>
      <c r="K1474" s="37">
        <v>4.2770523121000004</v>
      </c>
      <c r="L1474" s="37">
        <v>1.6868738030999999</v>
      </c>
      <c r="M1474" s="37">
        <v>3.4215500405000001</v>
      </c>
      <c r="N1474" s="37">
        <v>12.828907881999999</v>
      </c>
      <c r="O1474" s="37">
        <v>11.913179134</v>
      </c>
      <c r="P1474" s="37">
        <v>8.0300829876000002</v>
      </c>
      <c r="Q1474" s="37">
        <v>81.650540899999996</v>
      </c>
      <c r="R1474" s="38">
        <v>217210</v>
      </c>
      <c r="S1474" s="37">
        <v>2.3520599999999998</v>
      </c>
      <c r="T1474" s="38">
        <v>2</v>
      </c>
      <c r="U1474" s="38">
        <v>3</v>
      </c>
      <c r="V1474" s="38">
        <v>0</v>
      </c>
    </row>
    <row r="1475" spans="1:22" ht="13.5" customHeight="1" x14ac:dyDescent="0.2">
      <c r="A1475" s="32" t="s">
        <v>1471</v>
      </c>
      <c r="B1475" s="32" t="s">
        <v>9384</v>
      </c>
      <c r="C1475" s="32" t="s">
        <v>18153</v>
      </c>
      <c r="D1475" s="37">
        <v>4.6641490000000001</v>
      </c>
      <c r="E1475" s="39">
        <v>793</v>
      </c>
      <c r="F1475" s="39">
        <v>1990</v>
      </c>
      <c r="G1475" s="39">
        <v>3667.85</v>
      </c>
      <c r="H1475" s="38">
        <v>4</v>
      </c>
      <c r="I1475" s="38">
        <v>3938</v>
      </c>
      <c r="J1475" s="37">
        <v>12.754129882999999</v>
      </c>
      <c r="K1475" s="37">
        <v>12.795145445999999</v>
      </c>
      <c r="L1475" s="37">
        <v>17.633372451</v>
      </c>
      <c r="M1475" s="37">
        <v>5.1945662099999996</v>
      </c>
      <c r="N1475" s="37">
        <v>14.047152924000001</v>
      </c>
      <c r="O1475" s="37">
        <v>9.0020737704999991</v>
      </c>
      <c r="P1475" s="37">
        <v>7.9</v>
      </c>
      <c r="Q1475" s="37">
        <v>85.200318300000006</v>
      </c>
      <c r="R1475" s="38">
        <v>102943</v>
      </c>
      <c r="S1475" s="37">
        <v>2.3520599999999998</v>
      </c>
      <c r="T1475" s="38">
        <v>1</v>
      </c>
      <c r="U1475" s="38">
        <v>4</v>
      </c>
      <c r="V1475" s="38">
        <v>0</v>
      </c>
    </row>
    <row r="1476" spans="1:22" ht="13.5" customHeight="1" x14ac:dyDescent="0.2">
      <c r="A1476" s="32" t="s">
        <v>1472</v>
      </c>
      <c r="B1476" s="32" t="s">
        <v>9385</v>
      </c>
      <c r="C1476" s="32" t="s">
        <v>18094</v>
      </c>
      <c r="D1476" s="37">
        <v>4.5821930000000002</v>
      </c>
      <c r="E1476" s="39">
        <v>229.01</v>
      </c>
      <c r="F1476" s="39">
        <v>918</v>
      </c>
      <c r="G1476" s="39">
        <v>1338.68</v>
      </c>
      <c r="H1476" s="38">
        <v>1</v>
      </c>
      <c r="I1476" s="38">
        <v>1980</v>
      </c>
      <c r="J1476" s="37">
        <v>46.677422985</v>
      </c>
      <c r="K1476" s="37">
        <v>49.109855138</v>
      </c>
      <c r="L1476" s="37">
        <v>44.316095146000002</v>
      </c>
      <c r="M1476" s="37">
        <v>9.4759509565000002</v>
      </c>
      <c r="N1476" s="37">
        <v>63.186033964000003</v>
      </c>
      <c r="O1476" s="37">
        <v>30.197881378000002</v>
      </c>
      <c r="P1476" s="37">
        <v>13.6</v>
      </c>
      <c r="Q1476" s="37" t="s">
        <v>15680</v>
      </c>
      <c r="R1476" s="38">
        <v>29928</v>
      </c>
      <c r="S1476" s="37">
        <v>2.36524</v>
      </c>
      <c r="T1476" s="38">
        <v>1</v>
      </c>
      <c r="U1476" s="38">
        <v>0</v>
      </c>
      <c r="V1476" s="38">
        <v>1</v>
      </c>
    </row>
    <row r="1477" spans="1:22" ht="13.5" customHeight="1" x14ac:dyDescent="0.2">
      <c r="A1477" s="32" t="s">
        <v>1473</v>
      </c>
      <c r="B1477" s="32" t="s">
        <v>9386</v>
      </c>
      <c r="C1477" s="32" t="s">
        <v>18094</v>
      </c>
      <c r="D1477" s="37">
        <v>6.9534979999999997</v>
      </c>
      <c r="E1477" s="39">
        <v>309.01</v>
      </c>
      <c r="F1477" s="39">
        <v>1040</v>
      </c>
      <c r="G1477" s="39">
        <v>1652.57</v>
      </c>
      <c r="H1477" s="38">
        <v>1</v>
      </c>
      <c r="I1477" s="38">
        <v>2310</v>
      </c>
      <c r="J1477" s="37">
        <v>28.075809799999998</v>
      </c>
      <c r="K1477" s="37">
        <v>48.95473673</v>
      </c>
      <c r="L1477" s="37">
        <v>23.385840680000001</v>
      </c>
      <c r="M1477" s="37">
        <v>24.060246039999999</v>
      </c>
      <c r="N1477" s="37">
        <v>67.227147630000005</v>
      </c>
      <c r="O1477" s="37">
        <v>36.724946549999999</v>
      </c>
      <c r="P1477" s="37">
        <v>6.0715652768000004</v>
      </c>
      <c r="Q1477" s="37" t="s">
        <v>15680</v>
      </c>
      <c r="R1477" s="38">
        <v>48587</v>
      </c>
      <c r="S1477" s="37">
        <v>2.36524</v>
      </c>
      <c r="T1477" s="38">
        <v>0</v>
      </c>
      <c r="U1477" s="38">
        <v>1</v>
      </c>
      <c r="V1477" s="38">
        <v>1</v>
      </c>
    </row>
    <row r="1478" spans="1:22" ht="13.5" customHeight="1" x14ac:dyDescent="0.2">
      <c r="A1478" s="32" t="s">
        <v>1474</v>
      </c>
      <c r="B1478" s="32" t="s">
        <v>9387</v>
      </c>
      <c r="C1478" s="32" t="s">
        <v>18153</v>
      </c>
      <c r="D1478" s="37">
        <v>2.8801779999999999</v>
      </c>
      <c r="E1478" s="39">
        <v>883.99</v>
      </c>
      <c r="F1478" s="39">
        <v>2422</v>
      </c>
      <c r="G1478" s="39">
        <v>4321.76</v>
      </c>
      <c r="H1478" s="38">
        <v>4</v>
      </c>
      <c r="I1478" s="38">
        <v>4885</v>
      </c>
      <c r="J1478" s="37">
        <v>6.6861544853000003</v>
      </c>
      <c r="K1478" s="37">
        <v>4.1868433069000002</v>
      </c>
      <c r="L1478" s="37">
        <v>2.5532733592999999</v>
      </c>
      <c r="M1478" s="37">
        <v>3.1998547469999998</v>
      </c>
      <c r="N1478" s="37">
        <v>13.493838579</v>
      </c>
      <c r="O1478" s="37">
        <v>12.317490311</v>
      </c>
      <c r="P1478" s="37">
        <v>8.110641845</v>
      </c>
      <c r="Q1478" s="37">
        <v>86.779104700000005</v>
      </c>
      <c r="R1478" s="38">
        <v>110684</v>
      </c>
      <c r="S1478" s="37">
        <v>2.3520599999999998</v>
      </c>
      <c r="T1478" s="38">
        <v>2</v>
      </c>
      <c r="U1478" s="38">
        <v>4</v>
      </c>
      <c r="V1478" s="38">
        <v>0</v>
      </c>
    </row>
    <row r="1479" spans="1:22" ht="13.5" customHeight="1" x14ac:dyDescent="0.2">
      <c r="A1479" s="32" t="s">
        <v>1475</v>
      </c>
      <c r="B1479" s="32" t="s">
        <v>9388</v>
      </c>
      <c r="C1479" s="32" t="s">
        <v>18153</v>
      </c>
      <c r="D1479" s="37">
        <v>10.10427</v>
      </c>
      <c r="E1479" s="39">
        <v>763.01</v>
      </c>
      <c r="F1479" s="39">
        <v>1845</v>
      </c>
      <c r="G1479" s="39">
        <v>3480.58</v>
      </c>
      <c r="H1479" s="38">
        <v>2</v>
      </c>
      <c r="I1479" s="38">
        <v>3840</v>
      </c>
      <c r="J1479" s="37">
        <v>21.478531313000001</v>
      </c>
      <c r="K1479" s="37">
        <v>18.330566556000001</v>
      </c>
      <c r="L1479" s="37">
        <v>26.559618448999998</v>
      </c>
      <c r="M1479" s="37">
        <v>5.0220552660999997</v>
      </c>
      <c r="N1479" s="37">
        <v>33.814034835000001</v>
      </c>
      <c r="O1479" s="37">
        <v>20.615343581000001</v>
      </c>
      <c r="P1479" s="37">
        <v>7.9</v>
      </c>
      <c r="Q1479" s="37">
        <v>76.9935519</v>
      </c>
      <c r="R1479" s="38">
        <v>77266</v>
      </c>
      <c r="S1479" s="37">
        <v>2.3520599999999998</v>
      </c>
      <c r="T1479" s="38">
        <v>0</v>
      </c>
      <c r="U1479" s="38">
        <v>0</v>
      </c>
      <c r="V1479" s="38">
        <v>0</v>
      </c>
    </row>
    <row r="1480" spans="1:22" ht="13.5" customHeight="1" x14ac:dyDescent="0.2">
      <c r="A1480" s="32" t="s">
        <v>1476</v>
      </c>
      <c r="B1480" s="32" t="s">
        <v>9389</v>
      </c>
      <c r="C1480" s="32" t="s">
        <v>18153</v>
      </c>
      <c r="D1480" s="37">
        <v>1.9418519999999999</v>
      </c>
      <c r="E1480" s="39">
        <v>574.01</v>
      </c>
      <c r="F1480" s="39">
        <v>1163</v>
      </c>
      <c r="G1480" s="39">
        <v>2168.4899999999998</v>
      </c>
      <c r="H1480" s="38">
        <v>2</v>
      </c>
      <c r="I1480" s="38">
        <v>2318</v>
      </c>
      <c r="J1480" s="37">
        <v>4.0891382610999996</v>
      </c>
      <c r="K1480" s="37">
        <v>6.9268683381000002</v>
      </c>
      <c r="L1480" s="37">
        <v>5.3947603454999999</v>
      </c>
      <c r="M1480" s="37">
        <v>28.405887352000001</v>
      </c>
      <c r="N1480" s="37">
        <v>9.5390282565</v>
      </c>
      <c r="O1480" s="37">
        <v>11.061806693999999</v>
      </c>
      <c r="P1480" s="37">
        <v>7.9</v>
      </c>
      <c r="Q1480" s="37" t="s">
        <v>15680</v>
      </c>
      <c r="R1480" s="38">
        <v>64708</v>
      </c>
      <c r="S1480" s="37">
        <v>2.3520599999999998</v>
      </c>
      <c r="T1480" s="38">
        <v>2</v>
      </c>
      <c r="U1480" s="38">
        <v>2</v>
      </c>
      <c r="V1480" s="38">
        <v>0</v>
      </c>
    </row>
    <row r="1481" spans="1:22" ht="13.5" customHeight="1" x14ac:dyDescent="0.2">
      <c r="A1481" s="32" t="s">
        <v>1477</v>
      </c>
      <c r="B1481" s="32" t="s">
        <v>9390</v>
      </c>
      <c r="C1481" s="32" t="s">
        <v>18094</v>
      </c>
      <c r="D1481" s="37">
        <v>3.7156669999999998</v>
      </c>
      <c r="E1481" s="39">
        <v>878.99</v>
      </c>
      <c r="F1481" s="39">
        <v>3176</v>
      </c>
      <c r="G1481" s="39">
        <v>4889.43</v>
      </c>
      <c r="H1481" s="38">
        <v>3</v>
      </c>
      <c r="I1481" s="38">
        <v>6283</v>
      </c>
      <c r="J1481" s="37">
        <v>33.968091342999998</v>
      </c>
      <c r="K1481" s="37">
        <v>43.584646810000002</v>
      </c>
      <c r="L1481" s="37">
        <v>41.460924386999999</v>
      </c>
      <c r="M1481" s="37">
        <v>13.518646095999999</v>
      </c>
      <c r="N1481" s="37">
        <v>46.948174148</v>
      </c>
      <c r="O1481" s="37">
        <v>18.899205417000001</v>
      </c>
      <c r="P1481" s="37">
        <v>13.6</v>
      </c>
      <c r="Q1481" s="37">
        <v>91.9340914</v>
      </c>
      <c r="R1481" s="38">
        <v>128575</v>
      </c>
      <c r="S1481" s="37">
        <v>2.36524</v>
      </c>
      <c r="T1481" s="38">
        <v>0</v>
      </c>
      <c r="U1481" s="38">
        <v>3</v>
      </c>
      <c r="V1481" s="38">
        <v>0</v>
      </c>
    </row>
    <row r="1482" spans="1:22" ht="13.5" customHeight="1" x14ac:dyDescent="0.2">
      <c r="A1482" s="32" t="s">
        <v>1478</v>
      </c>
      <c r="B1482" s="32" t="s">
        <v>9391</v>
      </c>
      <c r="C1482" s="32" t="s">
        <v>18153</v>
      </c>
      <c r="D1482" s="37">
        <v>5.961767</v>
      </c>
      <c r="E1482" s="39">
        <v>359</v>
      </c>
      <c r="F1482" s="39">
        <v>1636</v>
      </c>
      <c r="G1482" s="39">
        <v>3022.66</v>
      </c>
      <c r="H1482" s="38">
        <v>3</v>
      </c>
      <c r="I1482" s="38">
        <v>3363</v>
      </c>
      <c r="J1482" s="37">
        <v>7.7367457064999998</v>
      </c>
      <c r="K1482" s="37">
        <v>5.6214749165000004</v>
      </c>
      <c r="L1482" s="37">
        <v>1.9617224541</v>
      </c>
      <c r="M1482" s="37">
        <v>2.1027849115000001</v>
      </c>
      <c r="N1482" s="37">
        <v>13.551577993</v>
      </c>
      <c r="O1482" s="37">
        <v>25.541690478</v>
      </c>
      <c r="P1482" s="37">
        <v>7.9</v>
      </c>
      <c r="Q1482" s="37">
        <v>83.000947699999998</v>
      </c>
      <c r="R1482" s="38">
        <v>71862</v>
      </c>
      <c r="S1482" s="37">
        <v>2.3520599999999998</v>
      </c>
      <c r="T1482" s="38">
        <v>1</v>
      </c>
      <c r="U1482" s="38">
        <v>2</v>
      </c>
      <c r="V1482" s="38">
        <v>1</v>
      </c>
    </row>
    <row r="1483" spans="1:22" ht="13.5" customHeight="1" x14ac:dyDescent="0.2">
      <c r="A1483" s="32" t="s">
        <v>1479</v>
      </c>
      <c r="B1483" s="32" t="s">
        <v>9392</v>
      </c>
      <c r="C1483" s="32" t="s">
        <v>18153</v>
      </c>
      <c r="D1483" s="37">
        <v>0.99507000000000001</v>
      </c>
      <c r="E1483" s="39">
        <v>766.98</v>
      </c>
      <c r="F1483" s="39">
        <v>2732</v>
      </c>
      <c r="G1483" s="39">
        <v>5187.4799999999996</v>
      </c>
      <c r="H1483" s="38">
        <v>3</v>
      </c>
      <c r="I1483" s="38">
        <v>5407</v>
      </c>
      <c r="J1483" s="37">
        <v>13.431238108000001</v>
      </c>
      <c r="K1483" s="37">
        <v>9.6843837000999997</v>
      </c>
      <c r="L1483" s="37">
        <v>14.893731354</v>
      </c>
      <c r="M1483" s="37">
        <v>4.7141315422999996</v>
      </c>
      <c r="N1483" s="37">
        <v>21.947862088000001</v>
      </c>
      <c r="O1483" s="37">
        <v>11.440626335999999</v>
      </c>
      <c r="P1483" s="37">
        <v>7.9</v>
      </c>
      <c r="Q1483" s="37">
        <v>65.007454199999998</v>
      </c>
      <c r="R1483" s="38">
        <v>87237</v>
      </c>
      <c r="S1483" s="37">
        <v>2.3520599999999998</v>
      </c>
      <c r="T1483" s="38">
        <v>2</v>
      </c>
      <c r="U1483" s="38">
        <v>2</v>
      </c>
      <c r="V1483" s="38">
        <v>2</v>
      </c>
    </row>
    <row r="1484" spans="1:22" ht="13.5" customHeight="1" x14ac:dyDescent="0.2">
      <c r="A1484" s="32" t="s">
        <v>1480</v>
      </c>
      <c r="B1484" s="32" t="s">
        <v>9393</v>
      </c>
      <c r="C1484" s="32" t="s">
        <v>18094</v>
      </c>
      <c r="D1484" s="37">
        <v>5.9865300000000001</v>
      </c>
      <c r="E1484" s="39">
        <v>360.01</v>
      </c>
      <c r="F1484" s="39">
        <v>2413</v>
      </c>
      <c r="G1484" s="39">
        <v>3146.55</v>
      </c>
      <c r="H1484" s="38">
        <v>3</v>
      </c>
      <c r="I1484" s="38">
        <v>5299</v>
      </c>
      <c r="J1484" s="37">
        <v>33.710397882999999</v>
      </c>
      <c r="K1484" s="37">
        <v>44.243268790000002</v>
      </c>
      <c r="L1484" s="37">
        <v>26.596081981000001</v>
      </c>
      <c r="M1484" s="37">
        <v>10.313781043000001</v>
      </c>
      <c r="N1484" s="37">
        <v>57.549810176999998</v>
      </c>
      <c r="O1484" s="37">
        <v>30.413102533</v>
      </c>
      <c r="P1484" s="37">
        <v>13.6</v>
      </c>
      <c r="Q1484" s="37">
        <v>58.947054700000002</v>
      </c>
      <c r="R1484" s="38">
        <v>151934</v>
      </c>
      <c r="S1484" s="37">
        <v>2.36524</v>
      </c>
      <c r="T1484" s="38">
        <v>1</v>
      </c>
      <c r="U1484" s="38">
        <v>0</v>
      </c>
      <c r="V1484" s="38">
        <v>1</v>
      </c>
    </row>
    <row r="1485" spans="1:22" ht="13.5" customHeight="1" x14ac:dyDescent="0.2">
      <c r="A1485" s="32" t="s">
        <v>1481</v>
      </c>
      <c r="B1485" s="32" t="s">
        <v>9394</v>
      </c>
      <c r="C1485" s="32" t="s">
        <v>18153</v>
      </c>
      <c r="D1485" s="37">
        <v>12.50731</v>
      </c>
      <c r="E1485" s="39">
        <v>622</v>
      </c>
      <c r="F1485" s="39">
        <v>2024</v>
      </c>
      <c r="G1485" s="39">
        <v>4093.07</v>
      </c>
      <c r="H1485" s="38">
        <v>2</v>
      </c>
      <c r="I1485" s="38">
        <v>4186</v>
      </c>
      <c r="J1485" s="37">
        <v>32.663869343000002</v>
      </c>
      <c r="K1485" s="37">
        <v>36.32174878</v>
      </c>
      <c r="L1485" s="37">
        <v>47.928755203000001</v>
      </c>
      <c r="M1485" s="37">
        <v>5.1571468281000001</v>
      </c>
      <c r="N1485" s="37">
        <v>50.972983788999997</v>
      </c>
      <c r="O1485" s="37">
        <v>8.0040479134000009</v>
      </c>
      <c r="P1485" s="37">
        <v>7.9</v>
      </c>
      <c r="Q1485" s="37">
        <v>75.3724414</v>
      </c>
      <c r="R1485" s="38">
        <v>141519</v>
      </c>
      <c r="S1485" s="37">
        <v>2.3520599999999998</v>
      </c>
      <c r="T1485" s="38">
        <v>0</v>
      </c>
      <c r="U1485" s="38">
        <v>2</v>
      </c>
      <c r="V1485" s="38">
        <v>0</v>
      </c>
    </row>
    <row r="1486" spans="1:22" ht="13.5" customHeight="1" x14ac:dyDescent="0.2">
      <c r="A1486" s="32" t="s">
        <v>1482</v>
      </c>
      <c r="B1486" s="32" t="s">
        <v>9395</v>
      </c>
      <c r="C1486" s="32" t="s">
        <v>18094</v>
      </c>
      <c r="D1486" s="37">
        <v>1.8697550000000001</v>
      </c>
      <c r="E1486" s="39">
        <v>244.01</v>
      </c>
      <c r="F1486" s="39">
        <v>1172</v>
      </c>
      <c r="G1486" s="39">
        <v>1300.08</v>
      </c>
      <c r="H1486" s="38">
        <v>2</v>
      </c>
      <c r="I1486" s="38">
        <v>2975</v>
      </c>
      <c r="J1486" s="37">
        <v>41.373431324999999</v>
      </c>
      <c r="K1486" s="37">
        <v>51.648100417999999</v>
      </c>
      <c r="L1486" s="37">
        <v>35.363412519000001</v>
      </c>
      <c r="M1486" s="37">
        <v>12.231466987999999</v>
      </c>
      <c r="N1486" s="37">
        <v>57.697411563000003</v>
      </c>
      <c r="O1486" s="37">
        <v>31.763038516000002</v>
      </c>
      <c r="P1486" s="37">
        <v>13.6</v>
      </c>
      <c r="Q1486" s="37" t="s">
        <v>15680</v>
      </c>
      <c r="R1486" s="38">
        <v>91450</v>
      </c>
      <c r="S1486" s="37">
        <v>2.36524</v>
      </c>
      <c r="T1486" s="38">
        <v>0</v>
      </c>
      <c r="U1486" s="38">
        <v>1</v>
      </c>
      <c r="V1486" s="38">
        <v>1</v>
      </c>
    </row>
    <row r="1487" spans="1:22" ht="13.5" customHeight="1" x14ac:dyDescent="0.2">
      <c r="A1487" s="32" t="s">
        <v>1483</v>
      </c>
      <c r="B1487" s="32" t="s">
        <v>9396</v>
      </c>
      <c r="C1487" s="32" t="s">
        <v>18094</v>
      </c>
      <c r="D1487" s="37">
        <v>9.9377580000000005</v>
      </c>
      <c r="E1487" s="39">
        <v>160</v>
      </c>
      <c r="F1487" s="39">
        <v>971</v>
      </c>
      <c r="G1487" s="39" t="s">
        <v>15680</v>
      </c>
      <c r="H1487" s="38">
        <v>1</v>
      </c>
      <c r="I1487" s="38">
        <v>2353</v>
      </c>
      <c r="J1487" s="37">
        <v>7.2230254281999997</v>
      </c>
      <c r="K1487" s="37">
        <v>18.350660350999998</v>
      </c>
      <c r="L1487" s="37">
        <v>5.9783134530000002</v>
      </c>
      <c r="M1487" s="37">
        <v>22.636372014999999</v>
      </c>
      <c r="N1487" s="37">
        <v>53.214529079000002</v>
      </c>
      <c r="O1487" s="37">
        <v>25.799864443000001</v>
      </c>
      <c r="P1487" s="37">
        <v>13.6</v>
      </c>
      <c r="Q1487" s="37" t="s">
        <v>15680</v>
      </c>
      <c r="R1487" s="38">
        <v>40604</v>
      </c>
      <c r="S1487" s="37">
        <v>2.36524</v>
      </c>
      <c r="T1487" s="38">
        <v>0</v>
      </c>
      <c r="U1487" s="38">
        <v>0</v>
      </c>
      <c r="V1487" s="38">
        <v>1</v>
      </c>
    </row>
    <row r="1488" spans="1:22" ht="13.5" customHeight="1" x14ac:dyDescent="0.2">
      <c r="A1488" s="32" t="s">
        <v>1484</v>
      </c>
      <c r="B1488" s="32" t="s">
        <v>9397</v>
      </c>
      <c r="C1488" s="32" t="s">
        <v>18094</v>
      </c>
      <c r="D1488" s="37">
        <v>8.0131350000000001</v>
      </c>
      <c r="E1488" s="39">
        <v>388.99</v>
      </c>
      <c r="F1488" s="39">
        <v>1308</v>
      </c>
      <c r="G1488" s="39">
        <v>1875.16</v>
      </c>
      <c r="H1488" s="38">
        <v>1</v>
      </c>
      <c r="I1488" s="38">
        <v>2585</v>
      </c>
      <c r="J1488" s="37">
        <v>22.731041063999999</v>
      </c>
      <c r="K1488" s="37">
        <v>26.095483738999999</v>
      </c>
      <c r="L1488" s="37">
        <v>16.781507932</v>
      </c>
      <c r="M1488" s="37">
        <v>10.129318418</v>
      </c>
      <c r="N1488" s="37">
        <v>19.810520253</v>
      </c>
      <c r="O1488" s="37">
        <v>8.9958785727000006</v>
      </c>
      <c r="P1488" s="37">
        <v>8.5284710967000006</v>
      </c>
      <c r="Q1488" s="37" t="s">
        <v>15680</v>
      </c>
      <c r="R1488" s="38">
        <v>101125</v>
      </c>
      <c r="S1488" s="37">
        <v>2.36524</v>
      </c>
      <c r="T1488" s="38">
        <v>0</v>
      </c>
      <c r="U1488" s="38">
        <v>1</v>
      </c>
      <c r="V1488" s="38">
        <v>0</v>
      </c>
    </row>
    <row r="1489" spans="1:22" ht="13.5" customHeight="1" x14ac:dyDescent="0.2">
      <c r="A1489" s="32" t="s">
        <v>1485</v>
      </c>
      <c r="B1489" s="32" t="s">
        <v>9398</v>
      </c>
      <c r="C1489" s="32" t="s">
        <v>18094</v>
      </c>
      <c r="D1489" s="37">
        <v>6.1298069999999996</v>
      </c>
      <c r="E1489" s="39">
        <v>282.01</v>
      </c>
      <c r="F1489" s="39">
        <v>1064</v>
      </c>
      <c r="G1489" s="39">
        <v>1816.1</v>
      </c>
      <c r="H1489" s="38">
        <v>1</v>
      </c>
      <c r="I1489" s="38">
        <v>2161</v>
      </c>
      <c r="J1489" s="37">
        <v>39.516581731999999</v>
      </c>
      <c r="K1489" s="37">
        <v>50.059801929000002</v>
      </c>
      <c r="L1489" s="37">
        <v>55.851947226999997</v>
      </c>
      <c r="M1489" s="37">
        <v>12.014531313999999</v>
      </c>
      <c r="N1489" s="37">
        <v>62.440664218999999</v>
      </c>
      <c r="O1489" s="37">
        <v>20.665195852</v>
      </c>
      <c r="P1489" s="37">
        <v>13.6</v>
      </c>
      <c r="Q1489" s="37" t="s">
        <v>15680</v>
      </c>
      <c r="R1489" s="38">
        <v>35682</v>
      </c>
      <c r="S1489" s="37">
        <v>2.36524</v>
      </c>
      <c r="T1489" s="38">
        <v>0</v>
      </c>
      <c r="U1489" s="38">
        <v>1</v>
      </c>
      <c r="V1489" s="38">
        <v>0</v>
      </c>
    </row>
    <row r="1490" spans="1:22" ht="13.5" customHeight="1" x14ac:dyDescent="0.2">
      <c r="A1490" s="32" t="s">
        <v>1486</v>
      </c>
      <c r="B1490" s="32" t="s">
        <v>9399</v>
      </c>
      <c r="C1490" s="32" t="s">
        <v>18153</v>
      </c>
      <c r="D1490" s="37">
        <v>5.9752179999999999</v>
      </c>
      <c r="E1490" s="39">
        <v>925.98</v>
      </c>
      <c r="F1490" s="39">
        <v>3140</v>
      </c>
      <c r="G1490" s="39">
        <v>6141.32</v>
      </c>
      <c r="H1490" s="38">
        <v>3</v>
      </c>
      <c r="I1490" s="38">
        <v>6328</v>
      </c>
      <c r="J1490" s="37">
        <v>40.227238804000002</v>
      </c>
      <c r="K1490" s="37">
        <v>48.069632433000002</v>
      </c>
      <c r="L1490" s="37">
        <v>47.978644504999998</v>
      </c>
      <c r="M1490" s="37">
        <v>11.998837780000001</v>
      </c>
      <c r="N1490" s="37">
        <v>55.808065528</v>
      </c>
      <c r="O1490" s="37">
        <v>16.487375756999999</v>
      </c>
      <c r="P1490" s="37">
        <v>7.9</v>
      </c>
      <c r="Q1490" s="37">
        <v>60.536475000000003</v>
      </c>
      <c r="R1490" s="38">
        <v>177620</v>
      </c>
      <c r="S1490" s="37">
        <v>2.3520599999999998</v>
      </c>
      <c r="T1490" s="38">
        <v>1</v>
      </c>
      <c r="U1490" s="38">
        <v>0</v>
      </c>
      <c r="V1490" s="38">
        <v>2</v>
      </c>
    </row>
    <row r="1491" spans="1:22" ht="13.5" customHeight="1" x14ac:dyDescent="0.2">
      <c r="A1491" s="32" t="s">
        <v>1487</v>
      </c>
      <c r="B1491" s="32" t="s">
        <v>9400</v>
      </c>
      <c r="C1491" s="32" t="s">
        <v>18153</v>
      </c>
      <c r="D1491" s="37">
        <v>2.8664529999999999</v>
      </c>
      <c r="E1491" s="39">
        <v>955.01</v>
      </c>
      <c r="F1491" s="39">
        <v>2004</v>
      </c>
      <c r="G1491" s="39">
        <v>3824.29</v>
      </c>
      <c r="H1491" s="38">
        <v>5</v>
      </c>
      <c r="I1491" s="38">
        <v>4015</v>
      </c>
      <c r="J1491" s="37">
        <v>4.2364809853000001</v>
      </c>
      <c r="K1491" s="37">
        <v>6.5935689857000002</v>
      </c>
      <c r="L1491" s="37">
        <v>4.5262269800999997</v>
      </c>
      <c r="M1491" s="37">
        <v>19.589068506</v>
      </c>
      <c r="N1491" s="37">
        <v>8.7052164945000001</v>
      </c>
      <c r="O1491" s="37">
        <v>8.8953781355999997</v>
      </c>
      <c r="P1491" s="37">
        <v>7.9</v>
      </c>
      <c r="Q1491" s="37">
        <v>74.4407602</v>
      </c>
      <c r="R1491" s="38">
        <v>107200</v>
      </c>
      <c r="S1491" s="37">
        <v>2.3520599999999998</v>
      </c>
      <c r="T1491" s="38">
        <v>2</v>
      </c>
      <c r="U1491" s="38">
        <v>4</v>
      </c>
      <c r="V1491" s="38">
        <v>0</v>
      </c>
    </row>
    <row r="1492" spans="1:22" ht="13.5" customHeight="1" x14ac:dyDescent="0.2">
      <c r="A1492" s="32" t="s">
        <v>1488</v>
      </c>
      <c r="B1492" s="32" t="s">
        <v>9401</v>
      </c>
      <c r="C1492" s="32" t="s">
        <v>18094</v>
      </c>
      <c r="D1492" s="37">
        <v>0.900698</v>
      </c>
      <c r="E1492" s="39">
        <v>412</v>
      </c>
      <c r="F1492" s="39">
        <v>771</v>
      </c>
      <c r="G1492" s="39">
        <v>1344.8</v>
      </c>
      <c r="H1492" s="38">
        <v>1</v>
      </c>
      <c r="I1492" s="38">
        <v>1622</v>
      </c>
      <c r="J1492" s="37">
        <v>56.470749376999997</v>
      </c>
      <c r="K1492" s="37">
        <v>61.424655305999998</v>
      </c>
      <c r="L1492" s="37">
        <v>64.183910604999994</v>
      </c>
      <c r="M1492" s="37">
        <v>10.234550964</v>
      </c>
      <c r="N1492" s="37">
        <v>36.681135519999998</v>
      </c>
      <c r="O1492" s="37">
        <v>15.170868855</v>
      </c>
      <c r="P1492" s="37">
        <v>13.6</v>
      </c>
      <c r="Q1492" s="37" t="s">
        <v>15680</v>
      </c>
      <c r="R1492" s="38">
        <v>47475</v>
      </c>
      <c r="S1492" s="37">
        <v>2.36524</v>
      </c>
      <c r="T1492" s="38">
        <v>0</v>
      </c>
      <c r="U1492" s="38">
        <v>0</v>
      </c>
      <c r="V1492" s="38">
        <v>1</v>
      </c>
    </row>
    <row r="1493" spans="1:22" ht="13.5" customHeight="1" x14ac:dyDescent="0.2">
      <c r="A1493" s="32" t="s">
        <v>1489</v>
      </c>
      <c r="B1493" s="32" t="s">
        <v>9402</v>
      </c>
      <c r="C1493" s="32" t="s">
        <v>18153</v>
      </c>
      <c r="D1493" s="37">
        <v>5.9347099999999999</v>
      </c>
      <c r="E1493" s="39">
        <v>664.98</v>
      </c>
      <c r="F1493" s="39">
        <v>2350</v>
      </c>
      <c r="G1493" s="39">
        <v>4542.3500000000004</v>
      </c>
      <c r="H1493" s="38">
        <v>3</v>
      </c>
      <c r="I1493" s="38">
        <v>4645</v>
      </c>
      <c r="J1493" s="37">
        <v>12.119201688</v>
      </c>
      <c r="K1493" s="37">
        <v>13.131950270000001</v>
      </c>
      <c r="L1493" s="37">
        <v>21.063365829999999</v>
      </c>
      <c r="M1493" s="37">
        <v>15.220035576000001</v>
      </c>
      <c r="N1493" s="37">
        <v>14.023983907</v>
      </c>
      <c r="O1493" s="37">
        <v>10.351497567999999</v>
      </c>
      <c r="P1493" s="37">
        <v>7.9</v>
      </c>
      <c r="Q1493" s="37">
        <v>63.932635900000001</v>
      </c>
      <c r="R1493" s="38">
        <v>134411</v>
      </c>
      <c r="S1493" s="37">
        <v>2.3520599999999998</v>
      </c>
      <c r="T1493" s="38">
        <v>3</v>
      </c>
      <c r="U1493" s="38">
        <v>1</v>
      </c>
      <c r="V1493" s="38">
        <v>0</v>
      </c>
    </row>
    <row r="1494" spans="1:22" ht="13.5" customHeight="1" x14ac:dyDescent="0.2">
      <c r="A1494" s="32" t="s">
        <v>1490</v>
      </c>
      <c r="B1494" s="32" t="s">
        <v>9403</v>
      </c>
      <c r="C1494" s="32" t="s">
        <v>18094</v>
      </c>
      <c r="D1494" s="37">
        <v>7.518796</v>
      </c>
      <c r="E1494" s="39">
        <v>292</v>
      </c>
      <c r="F1494" s="39">
        <v>816</v>
      </c>
      <c r="G1494" s="39">
        <v>987.49</v>
      </c>
      <c r="H1494" s="38">
        <v>1</v>
      </c>
      <c r="I1494" s="38">
        <v>1749</v>
      </c>
      <c r="J1494" s="37">
        <v>27.985664752999998</v>
      </c>
      <c r="K1494" s="37">
        <v>30.587715321000001</v>
      </c>
      <c r="L1494" s="37">
        <v>28.440389837000001</v>
      </c>
      <c r="M1494" s="37">
        <v>13.914396894999999</v>
      </c>
      <c r="N1494" s="37">
        <v>52.141388397</v>
      </c>
      <c r="O1494" s="37">
        <v>21.689326935</v>
      </c>
      <c r="P1494" s="37">
        <v>13.6</v>
      </c>
      <c r="Q1494" s="37" t="s">
        <v>15680</v>
      </c>
      <c r="R1494" s="38">
        <v>67146</v>
      </c>
      <c r="S1494" s="37">
        <v>2.36524</v>
      </c>
      <c r="T1494" s="38">
        <v>0</v>
      </c>
      <c r="U1494" s="38">
        <v>0</v>
      </c>
      <c r="V1494" s="38">
        <v>1</v>
      </c>
    </row>
    <row r="1495" spans="1:22" ht="13.5" customHeight="1" x14ac:dyDescent="0.2">
      <c r="A1495" s="32" t="s">
        <v>1491</v>
      </c>
      <c r="B1495" s="32" t="s">
        <v>9404</v>
      </c>
      <c r="C1495" s="32" t="s">
        <v>18153</v>
      </c>
      <c r="D1495" s="37">
        <v>2.8425760000000002</v>
      </c>
      <c r="E1495" s="39">
        <v>693.99</v>
      </c>
      <c r="F1495" s="39">
        <v>2071</v>
      </c>
      <c r="G1495" s="39">
        <v>4089.65</v>
      </c>
      <c r="H1495" s="38">
        <v>2</v>
      </c>
      <c r="I1495" s="38">
        <v>4141</v>
      </c>
      <c r="J1495" s="37">
        <v>16.220332145</v>
      </c>
      <c r="K1495" s="37">
        <v>18.924303942000002</v>
      </c>
      <c r="L1495" s="37">
        <v>28.775965776</v>
      </c>
      <c r="M1495" s="37">
        <v>7.8757847617000003</v>
      </c>
      <c r="N1495" s="37">
        <v>15.536460891999999</v>
      </c>
      <c r="O1495" s="37">
        <v>9.5875479504999994</v>
      </c>
      <c r="P1495" s="37">
        <v>7.7848493627000002</v>
      </c>
      <c r="Q1495" s="37">
        <v>55.299236100000002</v>
      </c>
      <c r="R1495" s="38">
        <v>79677</v>
      </c>
      <c r="S1495" s="37">
        <v>2.3520599999999998</v>
      </c>
      <c r="T1495" s="38">
        <v>1</v>
      </c>
      <c r="U1495" s="38">
        <v>1</v>
      </c>
      <c r="V1495" s="38">
        <v>1</v>
      </c>
    </row>
    <row r="1496" spans="1:22" ht="13.5" customHeight="1" x14ac:dyDescent="0.2">
      <c r="A1496" s="32" t="s">
        <v>1492</v>
      </c>
      <c r="B1496" s="32" t="s">
        <v>9405</v>
      </c>
      <c r="C1496" s="32" t="s">
        <v>18153</v>
      </c>
      <c r="D1496" s="37">
        <v>6.1665390000000002</v>
      </c>
      <c r="E1496" s="39">
        <v>290.01</v>
      </c>
      <c r="F1496" s="39">
        <v>1461</v>
      </c>
      <c r="G1496" s="39">
        <v>2963.83</v>
      </c>
      <c r="H1496" s="38">
        <v>3</v>
      </c>
      <c r="I1496" s="38">
        <v>3020</v>
      </c>
      <c r="J1496" s="37">
        <v>20.561208665999999</v>
      </c>
      <c r="K1496" s="37">
        <v>32.981132025999997</v>
      </c>
      <c r="L1496" s="37">
        <v>31.708309476</v>
      </c>
      <c r="M1496" s="37">
        <v>7.8176705912999997</v>
      </c>
      <c r="N1496" s="37">
        <v>24.546620416</v>
      </c>
      <c r="O1496" s="37">
        <v>6.7157378138999997</v>
      </c>
      <c r="P1496" s="37">
        <v>7.9</v>
      </c>
      <c r="Q1496" s="37">
        <v>83.344799699999996</v>
      </c>
      <c r="R1496" s="38">
        <v>100083</v>
      </c>
      <c r="S1496" s="37">
        <v>2.3520599999999998</v>
      </c>
      <c r="T1496" s="38">
        <v>2</v>
      </c>
      <c r="U1496" s="38">
        <v>2</v>
      </c>
      <c r="V1496" s="38">
        <v>1</v>
      </c>
    </row>
    <row r="1497" spans="1:22" ht="13.5" customHeight="1" x14ac:dyDescent="0.2">
      <c r="A1497" s="32" t="s">
        <v>1493</v>
      </c>
      <c r="B1497" s="32" t="s">
        <v>9406</v>
      </c>
      <c r="C1497" s="32" t="s">
        <v>18153</v>
      </c>
      <c r="D1497" s="37">
        <v>6.6074219999999997</v>
      </c>
      <c r="E1497" s="39">
        <v>1081.02</v>
      </c>
      <c r="F1497" s="39">
        <v>3096</v>
      </c>
      <c r="G1497" s="39">
        <v>6048.54</v>
      </c>
      <c r="H1497" s="38">
        <v>4</v>
      </c>
      <c r="I1497" s="38">
        <v>6122</v>
      </c>
      <c r="J1497" s="37">
        <v>26.800774259000001</v>
      </c>
      <c r="K1497" s="37">
        <v>32.484421388000001</v>
      </c>
      <c r="L1497" s="37">
        <v>48.502734619000002</v>
      </c>
      <c r="M1497" s="37">
        <v>10.451839181</v>
      </c>
      <c r="N1497" s="37">
        <v>35.314948368000003</v>
      </c>
      <c r="O1497" s="37">
        <v>8.5606264240000005</v>
      </c>
      <c r="P1497" s="37">
        <v>7.9</v>
      </c>
      <c r="Q1497" s="37">
        <v>55.968220000000002</v>
      </c>
      <c r="R1497" s="38">
        <v>214441</v>
      </c>
      <c r="S1497" s="37">
        <v>2.3520599999999998</v>
      </c>
      <c r="T1497" s="38">
        <v>2</v>
      </c>
      <c r="U1497" s="38">
        <v>2</v>
      </c>
      <c r="V1497" s="38">
        <v>0</v>
      </c>
    </row>
    <row r="1498" spans="1:22" ht="13.5" customHeight="1" x14ac:dyDescent="0.2">
      <c r="A1498" s="32" t="s">
        <v>1494</v>
      </c>
      <c r="B1498" s="32" t="s">
        <v>9407</v>
      </c>
      <c r="C1498" s="32" t="s">
        <v>18153</v>
      </c>
      <c r="D1498" s="37">
        <v>3.8616459999999999</v>
      </c>
      <c r="E1498" s="39">
        <v>716.01</v>
      </c>
      <c r="F1498" s="39">
        <v>1837</v>
      </c>
      <c r="G1498" s="39">
        <v>3608.54</v>
      </c>
      <c r="H1498" s="38">
        <v>2</v>
      </c>
      <c r="I1498" s="38">
        <v>3652</v>
      </c>
      <c r="J1498" s="37">
        <v>7.5274185992999998</v>
      </c>
      <c r="K1498" s="37">
        <v>12.961828429000001</v>
      </c>
      <c r="L1498" s="37">
        <v>7.1431060256999999</v>
      </c>
      <c r="M1498" s="37">
        <v>34.474344494</v>
      </c>
      <c r="N1498" s="37">
        <v>5.1626806255000002</v>
      </c>
      <c r="O1498" s="37">
        <v>12.974060354000001</v>
      </c>
      <c r="P1498" s="37">
        <v>7.9</v>
      </c>
      <c r="Q1498" s="37">
        <v>95.921814400000002</v>
      </c>
      <c r="R1498" s="38">
        <v>109848</v>
      </c>
      <c r="S1498" s="37">
        <v>2.3520599999999998</v>
      </c>
      <c r="T1498" s="38">
        <v>1</v>
      </c>
      <c r="U1498" s="38">
        <v>2</v>
      </c>
      <c r="V1498" s="38">
        <v>0</v>
      </c>
    </row>
    <row r="1499" spans="1:22" ht="13.5" customHeight="1" x14ac:dyDescent="0.2">
      <c r="A1499" s="32" t="s">
        <v>1495</v>
      </c>
      <c r="B1499" s="32" t="s">
        <v>9408</v>
      </c>
      <c r="C1499" s="32" t="s">
        <v>18094</v>
      </c>
      <c r="D1499" s="37">
        <v>7.4604140000000001</v>
      </c>
      <c r="E1499" s="39">
        <v>433.99</v>
      </c>
      <c r="F1499" s="39">
        <v>1600</v>
      </c>
      <c r="G1499" s="39">
        <v>2610.81</v>
      </c>
      <c r="H1499" s="38">
        <v>2</v>
      </c>
      <c r="I1499" s="38">
        <v>3232</v>
      </c>
      <c r="J1499" s="37">
        <v>19.092222948</v>
      </c>
      <c r="K1499" s="37">
        <v>35.147701984999998</v>
      </c>
      <c r="L1499" s="37">
        <v>10.463088817999999</v>
      </c>
      <c r="M1499" s="37">
        <v>10.019655537</v>
      </c>
      <c r="N1499" s="37">
        <v>47.513142969999997</v>
      </c>
      <c r="O1499" s="37">
        <v>33.160909320999998</v>
      </c>
      <c r="P1499" s="37">
        <v>13.6</v>
      </c>
      <c r="Q1499" s="37">
        <v>79.847554099999996</v>
      </c>
      <c r="R1499" s="38">
        <v>46129</v>
      </c>
      <c r="S1499" s="37">
        <v>2.36524</v>
      </c>
      <c r="T1499" s="38">
        <v>2</v>
      </c>
      <c r="U1499" s="38">
        <v>2</v>
      </c>
      <c r="V1499" s="38">
        <v>0</v>
      </c>
    </row>
    <row r="1500" spans="1:22" ht="13.5" customHeight="1" x14ac:dyDescent="0.2">
      <c r="A1500" s="32" t="s">
        <v>1496</v>
      </c>
      <c r="B1500" s="32" t="s">
        <v>9409</v>
      </c>
      <c r="C1500" s="32" t="s">
        <v>18153</v>
      </c>
      <c r="D1500" s="37">
        <v>1.9417469999999999</v>
      </c>
      <c r="E1500" s="39">
        <v>433.99</v>
      </c>
      <c r="F1500" s="39">
        <v>1779</v>
      </c>
      <c r="G1500" s="39">
        <v>3066.01</v>
      </c>
      <c r="H1500" s="38">
        <v>3</v>
      </c>
      <c r="I1500" s="38">
        <v>3686</v>
      </c>
      <c r="J1500" s="37">
        <v>4.1628416794999996</v>
      </c>
      <c r="K1500" s="37">
        <v>8.5754589558000003</v>
      </c>
      <c r="L1500" s="37">
        <v>4.1973041512</v>
      </c>
      <c r="M1500" s="37">
        <v>16.733471363</v>
      </c>
      <c r="N1500" s="37">
        <v>11.341155146</v>
      </c>
      <c r="O1500" s="37">
        <v>8.6997078780999999</v>
      </c>
      <c r="P1500" s="37">
        <v>9.6655405405000003</v>
      </c>
      <c r="Q1500" s="37">
        <v>67.911653000000001</v>
      </c>
      <c r="R1500" s="38">
        <v>62879</v>
      </c>
      <c r="S1500" s="37">
        <v>2.3520599999999998</v>
      </c>
      <c r="T1500" s="38">
        <v>1</v>
      </c>
      <c r="U1500" s="38">
        <v>1</v>
      </c>
      <c r="V1500" s="38">
        <v>1</v>
      </c>
    </row>
    <row r="1501" spans="1:22" ht="13.5" customHeight="1" x14ac:dyDescent="0.2">
      <c r="A1501" s="32" t="s">
        <v>1497</v>
      </c>
      <c r="B1501" s="32" t="s">
        <v>9410</v>
      </c>
      <c r="C1501" s="32" t="s">
        <v>18153</v>
      </c>
      <c r="D1501" s="37">
        <v>2.4674809999999998</v>
      </c>
      <c r="E1501" s="39">
        <v>732</v>
      </c>
      <c r="F1501" s="39">
        <v>1900</v>
      </c>
      <c r="G1501" s="39">
        <v>3827.09</v>
      </c>
      <c r="H1501" s="38">
        <v>3</v>
      </c>
      <c r="I1501" s="38">
        <v>3922</v>
      </c>
      <c r="J1501" s="37">
        <v>9.2567307524999993</v>
      </c>
      <c r="K1501" s="37">
        <v>8.5176320365000002</v>
      </c>
      <c r="L1501" s="37">
        <v>15.280520170999999</v>
      </c>
      <c r="M1501" s="37">
        <v>4.8099654624000001</v>
      </c>
      <c r="N1501" s="37">
        <v>14.806617666999999</v>
      </c>
      <c r="O1501" s="37">
        <v>9.2587578260000001</v>
      </c>
      <c r="P1501" s="37">
        <v>7.9</v>
      </c>
      <c r="Q1501" s="37">
        <v>89.777979700000003</v>
      </c>
      <c r="R1501" s="38">
        <v>109101</v>
      </c>
      <c r="S1501" s="37">
        <v>2.3520599999999998</v>
      </c>
      <c r="T1501" s="38">
        <v>2</v>
      </c>
      <c r="U1501" s="38">
        <v>3</v>
      </c>
      <c r="V1501" s="38">
        <v>0</v>
      </c>
    </row>
    <row r="1502" spans="1:22" ht="13.5" customHeight="1" x14ac:dyDescent="0.2">
      <c r="A1502" s="32" t="s">
        <v>1498</v>
      </c>
      <c r="B1502" s="32" t="s">
        <v>9411</v>
      </c>
      <c r="C1502" s="32" t="s">
        <v>18094</v>
      </c>
      <c r="D1502" s="37">
        <v>4.9217180000000003</v>
      </c>
      <c r="E1502" s="39">
        <v>268</v>
      </c>
      <c r="F1502" s="39">
        <v>1941</v>
      </c>
      <c r="G1502" s="39">
        <v>2481.37</v>
      </c>
      <c r="H1502" s="38">
        <v>3</v>
      </c>
      <c r="I1502" s="38">
        <v>4155</v>
      </c>
      <c r="J1502" s="37">
        <v>43.861089223</v>
      </c>
      <c r="K1502" s="37">
        <v>54.362476295</v>
      </c>
      <c r="L1502" s="37">
        <v>31.998749155999999</v>
      </c>
      <c r="M1502" s="37">
        <v>7.0414652809999998</v>
      </c>
      <c r="N1502" s="37">
        <v>64.795468043</v>
      </c>
      <c r="O1502" s="37">
        <v>35.681102617999997</v>
      </c>
      <c r="P1502" s="37">
        <v>13.6</v>
      </c>
      <c r="Q1502" s="37">
        <v>71.546965200000002</v>
      </c>
      <c r="R1502" s="38">
        <v>136988</v>
      </c>
      <c r="S1502" s="37">
        <v>2.36524</v>
      </c>
      <c r="T1502" s="38">
        <v>2</v>
      </c>
      <c r="U1502" s="38">
        <v>3</v>
      </c>
      <c r="V1502" s="38">
        <v>1</v>
      </c>
    </row>
    <row r="1503" spans="1:22" ht="13.5" customHeight="1" x14ac:dyDescent="0.2">
      <c r="A1503" s="32" t="s">
        <v>1499</v>
      </c>
      <c r="B1503" s="32" t="s">
        <v>9412</v>
      </c>
      <c r="C1503" s="32" t="s">
        <v>18094</v>
      </c>
      <c r="D1503" s="37">
        <v>5.7313029999999996</v>
      </c>
      <c r="E1503" s="39">
        <v>245</v>
      </c>
      <c r="F1503" s="39">
        <v>1101</v>
      </c>
      <c r="G1503" s="39">
        <v>1442.77</v>
      </c>
      <c r="H1503" s="38">
        <v>1</v>
      </c>
      <c r="I1503" s="38">
        <v>2354</v>
      </c>
      <c r="J1503" s="37">
        <v>39.195292334000001</v>
      </c>
      <c r="K1503" s="37">
        <v>45.964019888000003</v>
      </c>
      <c r="L1503" s="37">
        <v>39.471311735</v>
      </c>
      <c r="M1503" s="37">
        <v>16.780055093000001</v>
      </c>
      <c r="N1503" s="37">
        <v>51.560797442000002</v>
      </c>
      <c r="O1503" s="37">
        <v>27.42346298</v>
      </c>
      <c r="P1503" s="37">
        <v>13.6</v>
      </c>
      <c r="Q1503" s="37" t="s">
        <v>15680</v>
      </c>
      <c r="R1503" s="38">
        <v>64165</v>
      </c>
      <c r="S1503" s="37">
        <v>2.36524</v>
      </c>
      <c r="T1503" s="38">
        <v>1</v>
      </c>
      <c r="U1503" s="38">
        <v>0</v>
      </c>
      <c r="V1503" s="38">
        <v>1</v>
      </c>
    </row>
    <row r="1504" spans="1:22" ht="13.5" customHeight="1" x14ac:dyDescent="0.2">
      <c r="A1504" s="32" t="s">
        <v>1500</v>
      </c>
      <c r="B1504" s="32" t="s">
        <v>9413</v>
      </c>
      <c r="C1504" s="32" t="s">
        <v>18153</v>
      </c>
      <c r="D1504" s="37">
        <v>6.7459610000000003</v>
      </c>
      <c r="E1504" s="39">
        <v>343.01</v>
      </c>
      <c r="F1504" s="39">
        <v>1413</v>
      </c>
      <c r="G1504" s="39">
        <v>2842.46</v>
      </c>
      <c r="H1504" s="38">
        <v>3</v>
      </c>
      <c r="I1504" s="38">
        <v>2934</v>
      </c>
      <c r="J1504" s="37">
        <v>43.166555037000002</v>
      </c>
      <c r="K1504" s="37">
        <v>52.737305853999999</v>
      </c>
      <c r="L1504" s="37">
        <v>40.626448971000002</v>
      </c>
      <c r="M1504" s="37">
        <v>21.557000499000001</v>
      </c>
      <c r="N1504" s="37">
        <v>52.612791807999997</v>
      </c>
      <c r="O1504" s="37">
        <v>4.3524761479</v>
      </c>
      <c r="P1504" s="37">
        <v>7.9</v>
      </c>
      <c r="Q1504" s="37" t="s">
        <v>15680</v>
      </c>
      <c r="R1504" s="38">
        <v>46640</v>
      </c>
      <c r="S1504" s="37">
        <v>2.3520599999999998</v>
      </c>
      <c r="T1504" s="38">
        <v>2</v>
      </c>
      <c r="U1504" s="38">
        <v>0</v>
      </c>
      <c r="V1504" s="38">
        <v>2</v>
      </c>
    </row>
    <row r="1505" spans="1:22" ht="13.5" customHeight="1" x14ac:dyDescent="0.2">
      <c r="A1505" s="32" t="s">
        <v>1501</v>
      </c>
      <c r="B1505" s="32" t="s">
        <v>9414</v>
      </c>
      <c r="C1505" s="32" t="s">
        <v>18094</v>
      </c>
      <c r="D1505" s="37">
        <v>2.5205470000000001</v>
      </c>
      <c r="E1505" s="39">
        <v>186</v>
      </c>
      <c r="F1505" s="39">
        <v>1095</v>
      </c>
      <c r="G1505" s="39">
        <v>1026.22</v>
      </c>
      <c r="H1505" s="38">
        <v>1</v>
      </c>
      <c r="I1505" s="38">
        <v>2483</v>
      </c>
      <c r="J1505" s="37">
        <v>42.388446586999997</v>
      </c>
      <c r="K1505" s="37">
        <v>43.429896863000003</v>
      </c>
      <c r="L1505" s="37">
        <v>41.036676116000002</v>
      </c>
      <c r="M1505" s="37">
        <v>10.891957550000001</v>
      </c>
      <c r="N1505" s="37">
        <v>65.559066313000002</v>
      </c>
      <c r="O1505" s="37">
        <v>39.384335096000001</v>
      </c>
      <c r="P1505" s="37">
        <v>13.6</v>
      </c>
      <c r="Q1505" s="37" t="s">
        <v>15680</v>
      </c>
      <c r="R1505" s="38">
        <v>42566</v>
      </c>
      <c r="S1505" s="37">
        <v>2.36524</v>
      </c>
      <c r="T1505" s="38">
        <v>0</v>
      </c>
      <c r="U1505" s="38">
        <v>0</v>
      </c>
      <c r="V1505" s="38">
        <v>1</v>
      </c>
    </row>
    <row r="1506" spans="1:22" ht="13.5" customHeight="1" x14ac:dyDescent="0.2">
      <c r="A1506" s="32" t="s">
        <v>1502</v>
      </c>
      <c r="B1506" s="32" t="s">
        <v>9415</v>
      </c>
      <c r="C1506" s="32" t="s">
        <v>18153</v>
      </c>
      <c r="D1506" s="37">
        <v>5.4023009999999996</v>
      </c>
      <c r="E1506" s="39">
        <v>958.98</v>
      </c>
      <c r="F1506" s="39">
        <v>2382</v>
      </c>
      <c r="G1506" s="39">
        <v>4591.55</v>
      </c>
      <c r="H1506" s="38">
        <v>5</v>
      </c>
      <c r="I1506" s="38">
        <v>4680</v>
      </c>
      <c r="J1506" s="37">
        <v>7.0693840740000002</v>
      </c>
      <c r="K1506" s="37">
        <v>11.503334263999999</v>
      </c>
      <c r="L1506" s="37">
        <v>8.7247418880000005</v>
      </c>
      <c r="M1506" s="37">
        <v>16.036285255999999</v>
      </c>
      <c r="N1506" s="37">
        <v>14.069973994</v>
      </c>
      <c r="O1506" s="37">
        <v>8.1970539413000001</v>
      </c>
      <c r="P1506" s="37">
        <v>7.9</v>
      </c>
      <c r="Q1506" s="37">
        <v>99.409067800000003</v>
      </c>
      <c r="R1506" s="38">
        <v>123465</v>
      </c>
      <c r="S1506" s="37">
        <v>2.3520599999999998</v>
      </c>
      <c r="T1506" s="38">
        <v>2</v>
      </c>
      <c r="U1506" s="38">
        <v>5</v>
      </c>
      <c r="V1506" s="38">
        <v>1</v>
      </c>
    </row>
    <row r="1507" spans="1:22" ht="13.5" customHeight="1" x14ac:dyDescent="0.2">
      <c r="A1507" s="32" t="s">
        <v>1503</v>
      </c>
      <c r="B1507" s="32" t="s">
        <v>9416</v>
      </c>
      <c r="C1507" s="32" t="s">
        <v>18153</v>
      </c>
      <c r="D1507" s="37">
        <v>4.2808469999999996</v>
      </c>
      <c r="E1507" s="39">
        <v>293.01</v>
      </c>
      <c r="F1507" s="39">
        <v>1257</v>
      </c>
      <c r="G1507" s="39">
        <v>2486.5500000000002</v>
      </c>
      <c r="H1507" s="38">
        <v>1</v>
      </c>
      <c r="I1507" s="38">
        <v>2656</v>
      </c>
      <c r="J1507" s="37">
        <v>44.075937850999999</v>
      </c>
      <c r="K1507" s="37">
        <v>58.542747132000002</v>
      </c>
      <c r="L1507" s="37">
        <v>58.729316713000003</v>
      </c>
      <c r="M1507" s="37">
        <v>9.7815769655999993</v>
      </c>
      <c r="N1507" s="37">
        <v>88.849863236999994</v>
      </c>
      <c r="O1507" s="37">
        <v>46.126020175000001</v>
      </c>
      <c r="P1507" s="37">
        <v>7.9</v>
      </c>
      <c r="Q1507" s="37" t="s">
        <v>15680</v>
      </c>
      <c r="R1507" s="38">
        <v>70014</v>
      </c>
      <c r="S1507" s="37">
        <v>2.3520599999999998</v>
      </c>
      <c r="T1507" s="38">
        <v>0</v>
      </c>
      <c r="U1507" s="38">
        <v>0</v>
      </c>
      <c r="V1507" s="38">
        <v>1</v>
      </c>
    </row>
    <row r="1508" spans="1:22" ht="13.5" customHeight="1" x14ac:dyDescent="0.2">
      <c r="A1508" s="32" t="s">
        <v>1504</v>
      </c>
      <c r="B1508" s="32" t="s">
        <v>9417</v>
      </c>
      <c r="C1508" s="32" t="s">
        <v>18094</v>
      </c>
      <c r="D1508" s="37">
        <v>4.1336539999999999</v>
      </c>
      <c r="E1508" s="39">
        <v>226.99</v>
      </c>
      <c r="F1508" s="39">
        <v>1685</v>
      </c>
      <c r="G1508" s="39">
        <v>2554.33</v>
      </c>
      <c r="H1508" s="38">
        <v>2</v>
      </c>
      <c r="I1508" s="38">
        <v>3307</v>
      </c>
      <c r="J1508" s="37">
        <v>72.935622051999999</v>
      </c>
      <c r="K1508" s="37">
        <v>49.518566297</v>
      </c>
      <c r="L1508" s="37">
        <v>77.717852672000006</v>
      </c>
      <c r="M1508" s="37">
        <v>12.05566357</v>
      </c>
      <c r="N1508" s="37">
        <v>87.146393994999997</v>
      </c>
      <c r="O1508" s="37">
        <v>15.424920134000001</v>
      </c>
      <c r="P1508" s="37">
        <v>13.6</v>
      </c>
      <c r="Q1508" s="37" t="s">
        <v>15680</v>
      </c>
      <c r="R1508" s="38">
        <v>96900</v>
      </c>
      <c r="S1508" s="37">
        <v>2.36524</v>
      </c>
      <c r="T1508" s="38">
        <v>1</v>
      </c>
      <c r="U1508" s="38">
        <v>0</v>
      </c>
      <c r="V1508" s="38">
        <v>2</v>
      </c>
    </row>
    <row r="1509" spans="1:22" ht="13.5" customHeight="1" x14ac:dyDescent="0.2">
      <c r="A1509" s="32" t="s">
        <v>1505</v>
      </c>
      <c r="B1509" s="32" t="s">
        <v>9418</v>
      </c>
      <c r="C1509" s="32" t="s">
        <v>18094</v>
      </c>
      <c r="D1509" s="37">
        <v>3.3941599999999998</v>
      </c>
      <c r="E1509" s="39">
        <v>525.01</v>
      </c>
      <c r="F1509" s="39">
        <v>1902</v>
      </c>
      <c r="G1509" s="39">
        <v>3072.65</v>
      </c>
      <c r="H1509" s="38">
        <v>2</v>
      </c>
      <c r="I1509" s="38">
        <v>3954</v>
      </c>
      <c r="J1509" s="37">
        <v>16.789566018999999</v>
      </c>
      <c r="K1509" s="37">
        <v>33.482574395999997</v>
      </c>
      <c r="L1509" s="37">
        <v>9.0412267199999992</v>
      </c>
      <c r="M1509" s="37">
        <v>13.831929840000001</v>
      </c>
      <c r="N1509" s="37">
        <v>51.016642243</v>
      </c>
      <c r="O1509" s="37">
        <v>32.304330933000003</v>
      </c>
      <c r="P1509" s="37">
        <v>13.6</v>
      </c>
      <c r="Q1509" s="37">
        <v>85.7266209</v>
      </c>
      <c r="R1509" s="38">
        <v>92104</v>
      </c>
      <c r="S1509" s="37">
        <v>2.36524</v>
      </c>
      <c r="T1509" s="38">
        <v>1</v>
      </c>
      <c r="U1509" s="38">
        <v>2</v>
      </c>
      <c r="V1509" s="38">
        <v>0</v>
      </c>
    </row>
    <row r="1510" spans="1:22" ht="13.5" customHeight="1" x14ac:dyDescent="0.2">
      <c r="A1510" s="32" t="s">
        <v>1506</v>
      </c>
      <c r="B1510" s="32" t="s">
        <v>9419</v>
      </c>
      <c r="C1510" s="32" t="s">
        <v>18094</v>
      </c>
      <c r="D1510" s="37">
        <v>5.6857730000000002</v>
      </c>
      <c r="E1510" s="39">
        <v>671.96</v>
      </c>
      <c r="F1510" s="39">
        <v>3499</v>
      </c>
      <c r="G1510" s="39">
        <v>4910.3</v>
      </c>
      <c r="H1510" s="38">
        <v>9</v>
      </c>
      <c r="I1510" s="38">
        <v>7809</v>
      </c>
      <c r="J1510" s="37">
        <v>48.628656790000001</v>
      </c>
      <c r="K1510" s="37">
        <v>63.735104645</v>
      </c>
      <c r="L1510" s="37">
        <v>39.024237270999997</v>
      </c>
      <c r="M1510" s="37">
        <v>14.223698272</v>
      </c>
      <c r="N1510" s="37">
        <v>69.096556996999993</v>
      </c>
      <c r="O1510" s="37">
        <v>29.632417818</v>
      </c>
      <c r="P1510" s="37">
        <v>13.6</v>
      </c>
      <c r="Q1510" s="37">
        <v>72.466129899999999</v>
      </c>
      <c r="R1510" s="38">
        <v>162618</v>
      </c>
      <c r="S1510" s="37">
        <v>2.36524</v>
      </c>
      <c r="T1510" s="38">
        <v>5</v>
      </c>
      <c r="U1510" s="38">
        <v>8</v>
      </c>
      <c r="V1510" s="38">
        <v>3</v>
      </c>
    </row>
    <row r="1511" spans="1:22" ht="13.5" customHeight="1" x14ac:dyDescent="0.2">
      <c r="A1511" s="32" t="s">
        <v>1507</v>
      </c>
      <c r="B1511" s="32" t="s">
        <v>9420</v>
      </c>
      <c r="C1511" s="32" t="s">
        <v>18094</v>
      </c>
      <c r="D1511" s="37">
        <v>5.8271540000000002</v>
      </c>
      <c r="E1511" s="39">
        <v>972</v>
      </c>
      <c r="F1511" s="39">
        <v>4277</v>
      </c>
      <c r="G1511" s="39">
        <v>6732.82</v>
      </c>
      <c r="H1511" s="38">
        <v>3</v>
      </c>
      <c r="I1511" s="38">
        <v>8307</v>
      </c>
      <c r="J1511" s="37">
        <v>31.716746205</v>
      </c>
      <c r="K1511" s="37">
        <v>34.155620153999998</v>
      </c>
      <c r="L1511" s="37">
        <v>36.706402828999998</v>
      </c>
      <c r="M1511" s="37">
        <v>9.7948117605</v>
      </c>
      <c r="N1511" s="37">
        <v>39.575257903000001</v>
      </c>
      <c r="O1511" s="37">
        <v>11.139676121999999</v>
      </c>
      <c r="P1511" s="37">
        <v>11.134854015</v>
      </c>
      <c r="Q1511" s="37">
        <v>76.748525299999997</v>
      </c>
      <c r="R1511" s="38">
        <v>334944</v>
      </c>
      <c r="S1511" s="37">
        <v>2.36524</v>
      </c>
      <c r="T1511" s="38">
        <v>2</v>
      </c>
      <c r="U1511" s="38">
        <v>2</v>
      </c>
      <c r="V1511" s="38">
        <v>0</v>
      </c>
    </row>
    <row r="1512" spans="1:22" ht="13.5" customHeight="1" x14ac:dyDescent="0.2">
      <c r="A1512" s="32" t="s">
        <v>1508</v>
      </c>
      <c r="B1512" s="32" t="s">
        <v>9421</v>
      </c>
      <c r="C1512" s="32" t="s">
        <v>18094</v>
      </c>
      <c r="D1512" s="37">
        <v>3.8654679999999999</v>
      </c>
      <c r="E1512" s="39">
        <v>429</v>
      </c>
      <c r="F1512" s="39">
        <v>3420</v>
      </c>
      <c r="G1512" s="39">
        <v>3518.38</v>
      </c>
      <c r="H1512" s="38">
        <v>3</v>
      </c>
      <c r="I1512" s="38">
        <v>8105</v>
      </c>
      <c r="J1512" s="37">
        <v>40.869818383000002</v>
      </c>
      <c r="K1512" s="37">
        <v>44.734909727000002</v>
      </c>
      <c r="L1512" s="37">
        <v>37.906179934000001</v>
      </c>
      <c r="M1512" s="37">
        <v>11.487811534</v>
      </c>
      <c r="N1512" s="37">
        <v>63.357282816000001</v>
      </c>
      <c r="O1512" s="37">
        <v>37.073867835000001</v>
      </c>
      <c r="P1512" s="37">
        <v>13.6</v>
      </c>
      <c r="Q1512" s="37">
        <v>73.705222199999994</v>
      </c>
      <c r="R1512" s="38">
        <v>261492</v>
      </c>
      <c r="S1512" s="37">
        <v>2.36524</v>
      </c>
      <c r="T1512" s="38">
        <v>2</v>
      </c>
      <c r="U1512" s="38">
        <v>3</v>
      </c>
      <c r="V1512" s="38">
        <v>1</v>
      </c>
    </row>
    <row r="1513" spans="1:22" ht="13.5" customHeight="1" x14ac:dyDescent="0.2">
      <c r="A1513" s="32" t="s">
        <v>1509</v>
      </c>
      <c r="B1513" s="32" t="s">
        <v>9422</v>
      </c>
      <c r="C1513" s="32" t="s">
        <v>18095</v>
      </c>
      <c r="D1513" s="37">
        <v>8.8456039999999998</v>
      </c>
      <c r="E1513" s="39">
        <v>680</v>
      </c>
      <c r="F1513" s="39">
        <v>1296</v>
      </c>
      <c r="G1513" s="39">
        <v>2596.7800000000002</v>
      </c>
      <c r="H1513" s="38">
        <v>2</v>
      </c>
      <c r="I1513" s="38">
        <v>2646</v>
      </c>
      <c r="J1513" s="37">
        <v>11.784856006</v>
      </c>
      <c r="K1513" s="37">
        <v>19.509972964999999</v>
      </c>
      <c r="L1513" s="37">
        <v>15.496125482</v>
      </c>
      <c r="M1513" s="37">
        <v>43.320429926000003</v>
      </c>
      <c r="N1513" s="37">
        <v>7.0333068217000001</v>
      </c>
      <c r="O1513" s="37">
        <v>9.3628160801</v>
      </c>
      <c r="P1513" s="37">
        <v>7.9</v>
      </c>
      <c r="Q1513" s="37" t="s">
        <v>15680</v>
      </c>
      <c r="R1513" s="38">
        <v>82304</v>
      </c>
      <c r="S1513" s="37">
        <v>3.3658700000000001</v>
      </c>
      <c r="T1513" s="38">
        <v>1</v>
      </c>
      <c r="U1513" s="38">
        <v>2</v>
      </c>
      <c r="V1513" s="38">
        <v>1</v>
      </c>
    </row>
    <row r="1514" spans="1:22" ht="13.5" customHeight="1" x14ac:dyDescent="0.2">
      <c r="A1514" s="32" t="s">
        <v>1510</v>
      </c>
      <c r="B1514" s="32" t="s">
        <v>9423</v>
      </c>
      <c r="C1514" s="32" t="s">
        <v>18094</v>
      </c>
      <c r="D1514" s="37">
        <v>5.1573840000000004</v>
      </c>
      <c r="E1514" s="39">
        <v>897.98</v>
      </c>
      <c r="F1514" s="39">
        <v>2545</v>
      </c>
      <c r="G1514" s="39">
        <v>4017.96</v>
      </c>
      <c r="H1514" s="38">
        <v>2</v>
      </c>
      <c r="I1514" s="38">
        <v>5229</v>
      </c>
      <c r="J1514" s="37">
        <v>19.964173194000001</v>
      </c>
      <c r="K1514" s="37">
        <v>23.736272403000001</v>
      </c>
      <c r="L1514" s="37">
        <v>20.624798414000001</v>
      </c>
      <c r="M1514" s="37">
        <v>8.9892544096000009</v>
      </c>
      <c r="N1514" s="37">
        <v>33.006920913000002</v>
      </c>
      <c r="O1514" s="37">
        <v>17.407020627000001</v>
      </c>
      <c r="P1514" s="37">
        <v>11.157142857</v>
      </c>
      <c r="Q1514" s="37">
        <v>58.626114899999997</v>
      </c>
      <c r="R1514" s="38">
        <v>158983</v>
      </c>
      <c r="S1514" s="37">
        <v>2.36524</v>
      </c>
      <c r="T1514" s="38">
        <v>1</v>
      </c>
      <c r="U1514" s="38">
        <v>2</v>
      </c>
      <c r="V1514" s="38">
        <v>1</v>
      </c>
    </row>
    <row r="1515" spans="1:22" ht="13.5" customHeight="1" x14ac:dyDescent="0.2">
      <c r="A1515" s="32" t="s">
        <v>1511</v>
      </c>
      <c r="B1515" s="32" t="s">
        <v>9424</v>
      </c>
      <c r="C1515" s="32" t="s">
        <v>18094</v>
      </c>
      <c r="D1515" s="37">
        <v>3.2588819999999998</v>
      </c>
      <c r="E1515" s="39">
        <v>564.01</v>
      </c>
      <c r="F1515" s="39">
        <v>1739</v>
      </c>
      <c r="G1515" s="39">
        <v>2672.03</v>
      </c>
      <c r="H1515" s="38">
        <v>3</v>
      </c>
      <c r="I1515" s="38">
        <v>3450</v>
      </c>
      <c r="J1515" s="37">
        <v>55.276508845999999</v>
      </c>
      <c r="K1515" s="37">
        <v>38.920166616000003</v>
      </c>
      <c r="L1515" s="37">
        <v>59.412181113000003</v>
      </c>
      <c r="M1515" s="37">
        <v>11.973582439999999</v>
      </c>
      <c r="N1515" s="37">
        <v>84.676203826999995</v>
      </c>
      <c r="O1515" s="37">
        <v>23.127041631000001</v>
      </c>
      <c r="P1515" s="37">
        <v>13.082288827999999</v>
      </c>
      <c r="Q1515" s="37">
        <v>59.289138299999998</v>
      </c>
      <c r="R1515" s="38">
        <v>95017</v>
      </c>
      <c r="S1515" s="37">
        <v>2.36524</v>
      </c>
      <c r="T1515" s="38">
        <v>2</v>
      </c>
      <c r="U1515" s="38">
        <v>3</v>
      </c>
      <c r="V1515" s="38">
        <v>1</v>
      </c>
    </row>
    <row r="1516" spans="1:22" ht="13.5" customHeight="1" x14ac:dyDescent="0.2">
      <c r="A1516" s="32" t="s">
        <v>1512</v>
      </c>
      <c r="B1516" s="32" t="s">
        <v>9425</v>
      </c>
      <c r="C1516" s="32" t="s">
        <v>18094</v>
      </c>
      <c r="D1516" s="37">
        <v>7.2577660000000002</v>
      </c>
      <c r="E1516" s="39">
        <v>232</v>
      </c>
      <c r="F1516" s="39">
        <v>1427</v>
      </c>
      <c r="G1516" s="39">
        <v>2409.2399999999998</v>
      </c>
      <c r="H1516" s="38">
        <v>2</v>
      </c>
      <c r="I1516" s="38">
        <v>2946</v>
      </c>
      <c r="J1516" s="37">
        <v>42.955096287000003</v>
      </c>
      <c r="K1516" s="37">
        <v>47.677628128999999</v>
      </c>
      <c r="L1516" s="37">
        <v>60.790640930000002</v>
      </c>
      <c r="M1516" s="37">
        <v>13.785306829</v>
      </c>
      <c r="N1516" s="37">
        <v>62.969624844999998</v>
      </c>
      <c r="O1516" s="37">
        <v>17.562176723</v>
      </c>
      <c r="P1516" s="37">
        <v>13.6</v>
      </c>
      <c r="Q1516" s="37" t="s">
        <v>15680</v>
      </c>
      <c r="R1516" s="38">
        <v>80667</v>
      </c>
      <c r="S1516" s="37">
        <v>2.36524</v>
      </c>
      <c r="T1516" s="38">
        <v>2</v>
      </c>
      <c r="U1516" s="38">
        <v>0</v>
      </c>
      <c r="V1516" s="38">
        <v>0</v>
      </c>
    </row>
    <row r="1517" spans="1:22" ht="13.5" customHeight="1" x14ac:dyDescent="0.2">
      <c r="A1517" s="32" t="s">
        <v>1513</v>
      </c>
      <c r="B1517" s="32" t="s">
        <v>9426</v>
      </c>
      <c r="C1517" s="32" t="s">
        <v>18153</v>
      </c>
      <c r="D1517" s="37">
        <v>3.7008839999999998</v>
      </c>
      <c r="E1517" s="39">
        <v>780</v>
      </c>
      <c r="F1517" s="39">
        <v>2349</v>
      </c>
      <c r="G1517" s="39">
        <v>4252.8599999999997</v>
      </c>
      <c r="H1517" s="38">
        <v>4</v>
      </c>
      <c r="I1517" s="38">
        <v>4571</v>
      </c>
      <c r="J1517" s="37">
        <v>12.302910732999999</v>
      </c>
      <c r="K1517" s="37">
        <v>13.36218556</v>
      </c>
      <c r="L1517" s="37">
        <v>17.411074808999999</v>
      </c>
      <c r="M1517" s="37">
        <v>4.2548165934000002</v>
      </c>
      <c r="N1517" s="37">
        <v>15.485956903</v>
      </c>
      <c r="O1517" s="37">
        <v>9.6547085135999993</v>
      </c>
      <c r="P1517" s="37">
        <v>7.9</v>
      </c>
      <c r="Q1517" s="37">
        <v>91.892814099999995</v>
      </c>
      <c r="R1517" s="38">
        <v>99870</v>
      </c>
      <c r="S1517" s="37">
        <v>2.3520599999999998</v>
      </c>
      <c r="T1517" s="38">
        <v>2</v>
      </c>
      <c r="U1517" s="38">
        <v>4</v>
      </c>
      <c r="V1517" s="38">
        <v>2</v>
      </c>
    </row>
    <row r="1518" spans="1:22" ht="13.5" customHeight="1" x14ac:dyDescent="0.2">
      <c r="A1518" s="32" t="s">
        <v>1514</v>
      </c>
      <c r="B1518" s="32" t="s">
        <v>9427</v>
      </c>
      <c r="C1518" s="32" t="s">
        <v>18094</v>
      </c>
      <c r="D1518" s="37">
        <v>3.4686789999999998</v>
      </c>
      <c r="E1518" s="39">
        <v>378.99</v>
      </c>
      <c r="F1518" s="39">
        <v>2089</v>
      </c>
      <c r="G1518" s="39">
        <v>3213</v>
      </c>
      <c r="H1518" s="38">
        <v>2</v>
      </c>
      <c r="I1518" s="38">
        <v>4156</v>
      </c>
      <c r="J1518" s="37">
        <v>68.877125562000003</v>
      </c>
      <c r="K1518" s="37">
        <v>48.870094244999997</v>
      </c>
      <c r="L1518" s="37">
        <v>79.108104627000003</v>
      </c>
      <c r="M1518" s="37">
        <v>10.975950249</v>
      </c>
      <c r="N1518" s="37">
        <v>81.891413909999997</v>
      </c>
      <c r="O1518" s="37">
        <v>18.102202504000001</v>
      </c>
      <c r="P1518" s="37">
        <v>13.6</v>
      </c>
      <c r="Q1518" s="37">
        <v>76.540234299999995</v>
      </c>
      <c r="R1518" s="38">
        <v>77112</v>
      </c>
      <c r="S1518" s="37">
        <v>2.36524</v>
      </c>
      <c r="T1518" s="38">
        <v>1</v>
      </c>
      <c r="U1518" s="38">
        <v>1</v>
      </c>
      <c r="V1518" s="38">
        <v>0</v>
      </c>
    </row>
    <row r="1519" spans="1:22" ht="13.5" customHeight="1" x14ac:dyDescent="0.2">
      <c r="A1519" s="32" t="s">
        <v>1515</v>
      </c>
      <c r="B1519" s="32" t="s">
        <v>9428</v>
      </c>
      <c r="C1519" s="32" t="s">
        <v>18095</v>
      </c>
      <c r="D1519" s="37">
        <v>7.0559289999999999</v>
      </c>
      <c r="E1519" s="39">
        <v>410</v>
      </c>
      <c r="F1519" s="39">
        <v>936</v>
      </c>
      <c r="G1519" s="39">
        <v>1926.27</v>
      </c>
      <c r="H1519" s="38">
        <v>1</v>
      </c>
      <c r="I1519" s="38">
        <v>1970</v>
      </c>
      <c r="J1519" s="37">
        <v>27.733865474000002</v>
      </c>
      <c r="K1519" s="37">
        <v>39.241991773999999</v>
      </c>
      <c r="L1519" s="37">
        <v>47.881310304000003</v>
      </c>
      <c r="M1519" s="37">
        <v>7.6515643909</v>
      </c>
      <c r="N1519" s="37">
        <v>68.991695899999996</v>
      </c>
      <c r="O1519" s="37">
        <v>6.7695629763999996</v>
      </c>
      <c r="P1519" s="37">
        <v>7.9</v>
      </c>
      <c r="Q1519" s="37" t="s">
        <v>15680</v>
      </c>
      <c r="R1519" s="38">
        <v>79807</v>
      </c>
      <c r="S1519" s="37">
        <v>3.3658700000000001</v>
      </c>
      <c r="T1519" s="38">
        <v>0</v>
      </c>
      <c r="U1519" s="38">
        <v>0</v>
      </c>
      <c r="V1519" s="38">
        <v>1</v>
      </c>
    </row>
    <row r="1520" spans="1:22" ht="13.5" customHeight="1" x14ac:dyDescent="0.2">
      <c r="A1520" s="32" t="s">
        <v>1516</v>
      </c>
      <c r="B1520" s="32" t="s">
        <v>9429</v>
      </c>
      <c r="C1520" s="32" t="s">
        <v>18153</v>
      </c>
      <c r="D1520" s="37">
        <v>3.6757110000000002</v>
      </c>
      <c r="E1520" s="39">
        <v>466.01</v>
      </c>
      <c r="F1520" s="39">
        <v>2387</v>
      </c>
      <c r="G1520" s="39">
        <v>4089.16</v>
      </c>
      <c r="H1520" s="38">
        <v>3</v>
      </c>
      <c r="I1520" s="38">
        <v>4676</v>
      </c>
      <c r="J1520" s="37">
        <v>6.8778492329000001</v>
      </c>
      <c r="K1520" s="37">
        <v>2.1881429030000001</v>
      </c>
      <c r="L1520" s="37">
        <v>2.4038532135000001</v>
      </c>
      <c r="M1520" s="37">
        <v>11.89397956</v>
      </c>
      <c r="N1520" s="37">
        <v>14.115265582999999</v>
      </c>
      <c r="O1520" s="37">
        <v>4.2155026511000004</v>
      </c>
      <c r="P1520" s="37">
        <v>7.9</v>
      </c>
      <c r="Q1520" s="37">
        <v>85.055126599999994</v>
      </c>
      <c r="R1520" s="38">
        <v>106032</v>
      </c>
      <c r="S1520" s="37">
        <v>2.3520599999999998</v>
      </c>
      <c r="T1520" s="38">
        <v>1</v>
      </c>
      <c r="U1520" s="38">
        <v>2</v>
      </c>
      <c r="V1520" s="38">
        <v>0</v>
      </c>
    </row>
    <row r="1521" spans="1:22" ht="13.5" customHeight="1" x14ac:dyDescent="0.2">
      <c r="A1521" s="32" t="s">
        <v>1517</v>
      </c>
      <c r="B1521" s="32" t="s">
        <v>9430</v>
      </c>
      <c r="C1521" s="32" t="s">
        <v>18094</v>
      </c>
      <c r="D1521" s="37">
        <v>7.2436259999999999</v>
      </c>
      <c r="E1521" s="39">
        <v>632</v>
      </c>
      <c r="F1521" s="39">
        <v>2042</v>
      </c>
      <c r="G1521" s="39">
        <v>3172.6</v>
      </c>
      <c r="H1521" s="38">
        <v>2</v>
      </c>
      <c r="I1521" s="38">
        <v>4069</v>
      </c>
      <c r="J1521" s="37">
        <v>46.217602175000003</v>
      </c>
      <c r="K1521" s="37">
        <v>55.61676662</v>
      </c>
      <c r="L1521" s="37">
        <v>49.785848493000003</v>
      </c>
      <c r="M1521" s="37">
        <v>10.790095764</v>
      </c>
      <c r="N1521" s="37">
        <v>31.900245275</v>
      </c>
      <c r="O1521" s="37">
        <v>18.335775510000001</v>
      </c>
      <c r="P1521" s="37">
        <v>13.6</v>
      </c>
      <c r="Q1521" s="37">
        <v>77.343147599999995</v>
      </c>
      <c r="R1521" s="38">
        <v>181496</v>
      </c>
      <c r="S1521" s="37">
        <v>2.36524</v>
      </c>
      <c r="T1521" s="38">
        <v>0</v>
      </c>
      <c r="U1521" s="38">
        <v>1</v>
      </c>
      <c r="V1521" s="38">
        <v>0</v>
      </c>
    </row>
    <row r="1522" spans="1:22" ht="13.5" customHeight="1" x14ac:dyDescent="0.2">
      <c r="A1522" s="32" t="s">
        <v>1518</v>
      </c>
      <c r="B1522" s="32" t="s">
        <v>9431</v>
      </c>
      <c r="C1522" s="32" t="s">
        <v>18153</v>
      </c>
      <c r="D1522" s="37">
        <v>2.8593890000000002</v>
      </c>
      <c r="E1522" s="39">
        <v>593.98</v>
      </c>
      <c r="F1522" s="39">
        <v>1906</v>
      </c>
      <c r="G1522" s="39">
        <v>3753.53</v>
      </c>
      <c r="H1522" s="38">
        <v>3</v>
      </c>
      <c r="I1522" s="38">
        <v>3923</v>
      </c>
      <c r="J1522" s="37">
        <v>20.178498436999998</v>
      </c>
      <c r="K1522" s="37">
        <v>14.939374995</v>
      </c>
      <c r="L1522" s="37">
        <v>22.291073365999999</v>
      </c>
      <c r="M1522" s="37">
        <v>3.0813117716999998</v>
      </c>
      <c r="N1522" s="37">
        <v>26.748099813</v>
      </c>
      <c r="O1522" s="37">
        <v>15.757269673</v>
      </c>
      <c r="P1522" s="37">
        <v>7.9</v>
      </c>
      <c r="Q1522" s="37">
        <v>88.930975500000002</v>
      </c>
      <c r="R1522" s="38">
        <v>138726</v>
      </c>
      <c r="S1522" s="37">
        <v>2.3520599999999998</v>
      </c>
      <c r="T1522" s="38">
        <v>2</v>
      </c>
      <c r="U1522" s="38">
        <v>2</v>
      </c>
      <c r="V1522" s="38">
        <v>0</v>
      </c>
    </row>
    <row r="1523" spans="1:22" ht="13.5" customHeight="1" x14ac:dyDescent="0.2">
      <c r="A1523" s="32" t="s">
        <v>1519</v>
      </c>
      <c r="B1523" s="32" t="s">
        <v>9432</v>
      </c>
      <c r="C1523" s="32" t="s">
        <v>18094</v>
      </c>
      <c r="D1523" s="37">
        <v>5.0228000000000002</v>
      </c>
      <c r="E1523" s="39">
        <v>219.99</v>
      </c>
      <c r="F1523" s="39">
        <v>849</v>
      </c>
      <c r="G1523" s="39">
        <v>1118.52</v>
      </c>
      <c r="H1523" s="38">
        <v>1</v>
      </c>
      <c r="I1523" s="38">
        <v>1912</v>
      </c>
      <c r="J1523" s="37">
        <v>68.325196789000003</v>
      </c>
      <c r="K1523" s="37">
        <v>81.983117483000001</v>
      </c>
      <c r="L1523" s="37">
        <v>61.380728957999999</v>
      </c>
      <c r="M1523" s="37">
        <v>18.399178369000001</v>
      </c>
      <c r="N1523" s="37">
        <v>60.071225065</v>
      </c>
      <c r="O1523" s="37">
        <v>18.189909176</v>
      </c>
      <c r="P1523" s="37">
        <v>13.6</v>
      </c>
      <c r="Q1523" s="37" t="s">
        <v>15680</v>
      </c>
      <c r="R1523" s="38">
        <v>40890</v>
      </c>
      <c r="S1523" s="37">
        <v>2.36524</v>
      </c>
      <c r="T1523" s="38">
        <v>0</v>
      </c>
      <c r="U1523" s="38">
        <v>1</v>
      </c>
      <c r="V1523" s="38">
        <v>0</v>
      </c>
    </row>
    <row r="1524" spans="1:22" ht="13.5" customHeight="1" x14ac:dyDescent="0.2">
      <c r="A1524" s="32" t="s">
        <v>1520</v>
      </c>
      <c r="B1524" s="32" t="s">
        <v>9433</v>
      </c>
      <c r="C1524" s="32" t="s">
        <v>18153</v>
      </c>
      <c r="D1524" s="37">
        <v>6.552054</v>
      </c>
      <c r="E1524" s="39">
        <v>813</v>
      </c>
      <c r="F1524" s="39">
        <v>3293</v>
      </c>
      <c r="G1524" s="39">
        <v>5972.73</v>
      </c>
      <c r="H1524" s="38">
        <v>4</v>
      </c>
      <c r="I1524" s="38">
        <v>6390</v>
      </c>
      <c r="J1524" s="37">
        <v>17.605275794000001</v>
      </c>
      <c r="K1524" s="37">
        <v>16.355435703000001</v>
      </c>
      <c r="L1524" s="37">
        <v>22.95896437</v>
      </c>
      <c r="M1524" s="37">
        <v>4.5952372889999999</v>
      </c>
      <c r="N1524" s="37">
        <v>25.504959863</v>
      </c>
      <c r="O1524" s="37">
        <v>16.297878596</v>
      </c>
      <c r="P1524" s="37">
        <v>7.9</v>
      </c>
      <c r="Q1524" s="37">
        <v>85.610870000000006</v>
      </c>
      <c r="R1524" s="38">
        <v>217163</v>
      </c>
      <c r="S1524" s="37">
        <v>2.3520599999999998</v>
      </c>
      <c r="T1524" s="38">
        <v>2</v>
      </c>
      <c r="U1524" s="38">
        <v>3</v>
      </c>
      <c r="V1524" s="38">
        <v>0</v>
      </c>
    </row>
    <row r="1525" spans="1:22" ht="13.5" customHeight="1" x14ac:dyDescent="0.2">
      <c r="A1525" s="32" t="s">
        <v>1521</v>
      </c>
      <c r="B1525" s="32" t="s">
        <v>9434</v>
      </c>
      <c r="C1525" s="32" t="s">
        <v>18153</v>
      </c>
      <c r="D1525" s="37">
        <v>2.0417510000000001</v>
      </c>
      <c r="E1525" s="39">
        <v>562.01</v>
      </c>
      <c r="F1525" s="39">
        <v>1514</v>
      </c>
      <c r="G1525" s="39">
        <v>3030.73</v>
      </c>
      <c r="H1525" s="38">
        <v>2</v>
      </c>
      <c r="I1525" s="38">
        <v>3091</v>
      </c>
      <c r="J1525" s="37">
        <v>38.338852760999998</v>
      </c>
      <c r="K1525" s="37">
        <v>36.193834987000002</v>
      </c>
      <c r="L1525" s="37">
        <v>55.813316733999997</v>
      </c>
      <c r="M1525" s="37">
        <v>8.9947199767000008</v>
      </c>
      <c r="N1525" s="37">
        <v>38.284666012000002</v>
      </c>
      <c r="O1525" s="37">
        <v>10.205298826</v>
      </c>
      <c r="P1525" s="37">
        <v>7.6000489715999997</v>
      </c>
      <c r="Q1525" s="37">
        <v>66.927017300000003</v>
      </c>
      <c r="R1525" s="38">
        <v>70491</v>
      </c>
      <c r="S1525" s="37">
        <v>2.3520599999999998</v>
      </c>
      <c r="T1525" s="38">
        <v>1</v>
      </c>
      <c r="U1525" s="38">
        <v>0</v>
      </c>
      <c r="V1525" s="38">
        <v>0</v>
      </c>
    </row>
    <row r="1526" spans="1:22" ht="13.5" customHeight="1" x14ac:dyDescent="0.2">
      <c r="A1526" s="32" t="s">
        <v>1522</v>
      </c>
      <c r="B1526" s="32" t="s">
        <v>9435</v>
      </c>
      <c r="C1526" s="32" t="s">
        <v>18153</v>
      </c>
      <c r="D1526" s="37">
        <v>2.2072289999999999</v>
      </c>
      <c r="E1526" s="39">
        <v>382.01</v>
      </c>
      <c r="F1526" s="39">
        <v>1569</v>
      </c>
      <c r="G1526" s="39">
        <v>3043.36</v>
      </c>
      <c r="H1526" s="38">
        <v>2</v>
      </c>
      <c r="I1526" s="38">
        <v>3132</v>
      </c>
      <c r="J1526" s="37">
        <v>33.109276348999998</v>
      </c>
      <c r="K1526" s="37">
        <v>37.346048703999998</v>
      </c>
      <c r="L1526" s="37">
        <v>46.442844250999997</v>
      </c>
      <c r="M1526" s="37">
        <v>2.2153590286</v>
      </c>
      <c r="N1526" s="37">
        <v>55.221730938999997</v>
      </c>
      <c r="O1526" s="37">
        <v>16.986694621000002</v>
      </c>
      <c r="P1526" s="37">
        <v>7.9</v>
      </c>
      <c r="Q1526" s="37">
        <v>65.900791499999997</v>
      </c>
      <c r="R1526" s="38">
        <v>85025</v>
      </c>
      <c r="S1526" s="37">
        <v>2.3520599999999998</v>
      </c>
      <c r="T1526" s="38">
        <v>0</v>
      </c>
      <c r="U1526" s="38">
        <v>0</v>
      </c>
      <c r="V1526" s="38">
        <v>1</v>
      </c>
    </row>
    <row r="1527" spans="1:22" ht="13.5" customHeight="1" x14ac:dyDescent="0.2">
      <c r="A1527" s="32" t="s">
        <v>1523</v>
      </c>
      <c r="B1527" s="32" t="s">
        <v>9436</v>
      </c>
      <c r="C1527" s="32" t="s">
        <v>18094</v>
      </c>
      <c r="D1527" s="37">
        <v>4.6246499999999999</v>
      </c>
      <c r="E1527" s="39">
        <v>35.99</v>
      </c>
      <c r="F1527" s="39">
        <v>2524</v>
      </c>
      <c r="G1527" s="39">
        <v>4559.8599999999997</v>
      </c>
      <c r="H1527" s="38">
        <v>2</v>
      </c>
      <c r="I1527" s="38">
        <v>5740</v>
      </c>
      <c r="J1527" s="37">
        <v>20.968646674999999</v>
      </c>
      <c r="K1527" s="37">
        <v>35.360211368999998</v>
      </c>
      <c r="L1527" s="37">
        <v>28.479256699</v>
      </c>
      <c r="M1527" s="37">
        <v>15.826925363000001</v>
      </c>
      <c r="N1527" s="37">
        <v>42.506671367999999</v>
      </c>
      <c r="O1527" s="37">
        <v>29.833769537999999</v>
      </c>
      <c r="P1527" s="37">
        <v>11.632609845999999</v>
      </c>
      <c r="Q1527" s="37">
        <v>87.971773099999993</v>
      </c>
      <c r="R1527" s="38">
        <v>46321</v>
      </c>
      <c r="S1527" s="37">
        <v>2.36524</v>
      </c>
      <c r="T1527" s="38">
        <v>0</v>
      </c>
      <c r="U1527" s="38">
        <v>1</v>
      </c>
      <c r="V1527" s="38">
        <v>1</v>
      </c>
    </row>
    <row r="1528" spans="1:22" ht="13.5" customHeight="1" x14ac:dyDescent="0.2">
      <c r="A1528" s="32" t="s">
        <v>1524</v>
      </c>
      <c r="B1528" s="32" t="s">
        <v>9437</v>
      </c>
      <c r="C1528" s="32" t="s">
        <v>18094</v>
      </c>
      <c r="D1528" s="37">
        <v>8.0482890000000005</v>
      </c>
      <c r="E1528" s="39">
        <v>417</v>
      </c>
      <c r="F1528" s="39">
        <v>1513</v>
      </c>
      <c r="G1528" s="39">
        <v>2584.56</v>
      </c>
      <c r="H1528" s="38">
        <v>2</v>
      </c>
      <c r="I1528" s="38">
        <v>3063</v>
      </c>
      <c r="J1528" s="37">
        <v>46.822540949999997</v>
      </c>
      <c r="K1528" s="37">
        <v>55.334490705999997</v>
      </c>
      <c r="L1528" s="37">
        <v>59.233772348000002</v>
      </c>
      <c r="M1528" s="37">
        <v>20.819489155999999</v>
      </c>
      <c r="N1528" s="37">
        <v>55.319772555999997</v>
      </c>
      <c r="O1528" s="37">
        <v>16.381862642000002</v>
      </c>
      <c r="P1528" s="37">
        <v>13.6</v>
      </c>
      <c r="Q1528" s="37" t="s">
        <v>15680</v>
      </c>
      <c r="R1528" s="38">
        <v>95568</v>
      </c>
      <c r="S1528" s="37">
        <v>2.36524</v>
      </c>
      <c r="T1528" s="38">
        <v>1</v>
      </c>
      <c r="U1528" s="38">
        <v>0</v>
      </c>
      <c r="V1528" s="38">
        <v>2</v>
      </c>
    </row>
    <row r="1529" spans="1:22" ht="13.5" customHeight="1" x14ac:dyDescent="0.2">
      <c r="A1529" s="32" t="s">
        <v>1525</v>
      </c>
      <c r="B1529" s="32" t="s">
        <v>7981</v>
      </c>
      <c r="C1529" s="32" t="s">
        <v>18153</v>
      </c>
      <c r="D1529" s="37">
        <v>1.897696</v>
      </c>
      <c r="E1529" s="39">
        <v>769.98</v>
      </c>
      <c r="F1529" s="39">
        <v>2182</v>
      </c>
      <c r="G1529" s="39">
        <v>4280.9799999999996</v>
      </c>
      <c r="H1529" s="38">
        <v>3</v>
      </c>
      <c r="I1529" s="38">
        <v>4363</v>
      </c>
      <c r="J1529" s="37">
        <v>25.50588978</v>
      </c>
      <c r="K1529" s="37">
        <v>30.619896078</v>
      </c>
      <c r="L1529" s="37">
        <v>43.945253385999997</v>
      </c>
      <c r="M1529" s="37">
        <v>7.4944409366000002</v>
      </c>
      <c r="N1529" s="37">
        <v>50.134284845000003</v>
      </c>
      <c r="O1529" s="37">
        <v>8.1229372836000007</v>
      </c>
      <c r="P1529" s="37">
        <v>7.9</v>
      </c>
      <c r="Q1529" s="37">
        <v>81.2831233</v>
      </c>
      <c r="R1529" s="38">
        <v>158856</v>
      </c>
      <c r="S1529" s="37">
        <v>2.3520599999999998</v>
      </c>
      <c r="T1529" s="38">
        <v>0</v>
      </c>
      <c r="U1529" s="38">
        <v>3</v>
      </c>
      <c r="V1529" s="38">
        <v>0</v>
      </c>
    </row>
    <row r="1530" spans="1:22" ht="13.5" customHeight="1" x14ac:dyDescent="0.2">
      <c r="A1530" s="32" t="s">
        <v>1526</v>
      </c>
      <c r="B1530" s="32" t="s">
        <v>9438</v>
      </c>
      <c r="C1530" s="32" t="s">
        <v>18114</v>
      </c>
      <c r="D1530" s="37">
        <v>6.4667680000000001</v>
      </c>
      <c r="E1530" s="39">
        <v>884.99</v>
      </c>
      <c r="F1530" s="39">
        <v>2308</v>
      </c>
      <c r="G1530" s="39">
        <v>4709.07</v>
      </c>
      <c r="H1530" s="38">
        <v>3</v>
      </c>
      <c r="I1530" s="38">
        <v>4791</v>
      </c>
      <c r="J1530" s="37">
        <v>36.200890541</v>
      </c>
      <c r="K1530" s="37">
        <v>45.252165241</v>
      </c>
      <c r="L1530" s="37">
        <v>53.932399463000003</v>
      </c>
      <c r="M1530" s="37">
        <v>5.0032847942999998</v>
      </c>
      <c r="N1530" s="37">
        <v>38.874911539999999</v>
      </c>
      <c r="O1530" s="37">
        <v>15.645403167</v>
      </c>
      <c r="P1530" s="37">
        <v>10.414536817</v>
      </c>
      <c r="Q1530" s="37">
        <v>84.112742100000006</v>
      </c>
      <c r="R1530" s="38">
        <v>153311</v>
      </c>
      <c r="S1530" s="37">
        <v>2.53363</v>
      </c>
      <c r="T1530" s="38">
        <v>2</v>
      </c>
      <c r="U1530" s="38">
        <v>1</v>
      </c>
      <c r="V1530" s="38">
        <v>1</v>
      </c>
    </row>
    <row r="1531" spans="1:22" ht="13.5" customHeight="1" x14ac:dyDescent="0.2">
      <c r="A1531" s="32" t="s">
        <v>1527</v>
      </c>
      <c r="B1531" s="32" t="s">
        <v>9439</v>
      </c>
      <c r="C1531" s="32" t="s">
        <v>18114</v>
      </c>
      <c r="D1531" s="37">
        <v>6.7222989999999996</v>
      </c>
      <c r="E1531" s="39">
        <v>1930</v>
      </c>
      <c r="F1531" s="39">
        <v>5338</v>
      </c>
      <c r="G1531" s="39">
        <v>10151.42</v>
      </c>
      <c r="H1531" s="38">
        <v>8</v>
      </c>
      <c r="I1531" s="38">
        <v>10446</v>
      </c>
      <c r="J1531" s="37">
        <v>39.261443323999998</v>
      </c>
      <c r="K1531" s="37">
        <v>40.691568142000001</v>
      </c>
      <c r="L1531" s="37">
        <v>50.731684973</v>
      </c>
      <c r="M1531" s="37">
        <v>7.1399595659999999</v>
      </c>
      <c r="N1531" s="37">
        <v>37.403520520000001</v>
      </c>
      <c r="O1531" s="37">
        <v>16.263543866999999</v>
      </c>
      <c r="P1531" s="37">
        <v>10.4</v>
      </c>
      <c r="Q1531" s="37">
        <v>77.572867599999995</v>
      </c>
      <c r="R1531" s="38">
        <v>334447</v>
      </c>
      <c r="S1531" s="37">
        <v>2.53363</v>
      </c>
      <c r="T1531" s="38">
        <v>5</v>
      </c>
      <c r="U1531" s="38">
        <v>6</v>
      </c>
      <c r="V1531" s="38">
        <v>0</v>
      </c>
    </row>
    <row r="1532" spans="1:22" ht="13.5" customHeight="1" x14ac:dyDescent="0.2">
      <c r="A1532" s="32" t="s">
        <v>1528</v>
      </c>
      <c r="B1532" s="32" t="s">
        <v>9440</v>
      </c>
      <c r="C1532" s="32" t="s">
        <v>18114</v>
      </c>
      <c r="D1532" s="37">
        <v>8.3004130000000007</v>
      </c>
      <c r="E1532" s="39">
        <v>2951.04</v>
      </c>
      <c r="F1532" s="39">
        <v>7978</v>
      </c>
      <c r="G1532" s="39">
        <v>15648.09</v>
      </c>
      <c r="H1532" s="38">
        <v>17</v>
      </c>
      <c r="I1532" s="38">
        <v>15888</v>
      </c>
      <c r="J1532" s="37">
        <v>8.4204371079999998</v>
      </c>
      <c r="K1532" s="37">
        <v>12.099806717</v>
      </c>
      <c r="L1532" s="37">
        <v>12.815103111999999</v>
      </c>
      <c r="M1532" s="37">
        <v>17.441845526000002</v>
      </c>
      <c r="N1532" s="37">
        <v>4.4539997023</v>
      </c>
      <c r="O1532" s="37">
        <v>8.4496696426</v>
      </c>
      <c r="P1532" s="37">
        <v>10.336877283</v>
      </c>
      <c r="Q1532" s="37">
        <v>92.839016599999994</v>
      </c>
      <c r="R1532" s="38">
        <v>438690</v>
      </c>
      <c r="S1532" s="37">
        <v>2.53363</v>
      </c>
      <c r="T1532" s="38">
        <v>8</v>
      </c>
      <c r="U1532" s="38">
        <v>17</v>
      </c>
      <c r="V1532" s="38">
        <v>2</v>
      </c>
    </row>
    <row r="1533" spans="1:22" ht="13.5" customHeight="1" x14ac:dyDescent="0.2">
      <c r="A1533" s="32" t="s">
        <v>1529</v>
      </c>
      <c r="B1533" s="32" t="s">
        <v>9441</v>
      </c>
      <c r="C1533" s="32" t="s">
        <v>18114</v>
      </c>
      <c r="D1533" s="37">
        <v>7.6156100000000002</v>
      </c>
      <c r="E1533" s="39">
        <v>1560.03</v>
      </c>
      <c r="F1533" s="39">
        <v>4262</v>
      </c>
      <c r="G1533" s="39">
        <v>8235</v>
      </c>
      <c r="H1533" s="38">
        <v>5</v>
      </c>
      <c r="I1533" s="38">
        <v>8346</v>
      </c>
      <c r="J1533" s="37">
        <v>23.106300873999999</v>
      </c>
      <c r="K1533" s="37">
        <v>27.900929782999999</v>
      </c>
      <c r="L1533" s="37">
        <v>33.051237811999997</v>
      </c>
      <c r="M1533" s="37">
        <v>5.2490683149999997</v>
      </c>
      <c r="N1533" s="37">
        <v>15.522788482999999</v>
      </c>
      <c r="O1533" s="37">
        <v>11.035911618</v>
      </c>
      <c r="P1533" s="37">
        <v>10.373336961</v>
      </c>
      <c r="Q1533" s="37">
        <v>64.8667765</v>
      </c>
      <c r="R1533" s="38">
        <v>265890</v>
      </c>
      <c r="S1533" s="37">
        <v>2.53363</v>
      </c>
      <c r="T1533" s="38">
        <v>2</v>
      </c>
      <c r="U1533" s="38">
        <v>0</v>
      </c>
      <c r="V1533" s="38">
        <v>0</v>
      </c>
    </row>
    <row r="1534" spans="1:22" ht="13.5" customHeight="1" x14ac:dyDescent="0.2">
      <c r="A1534" s="32" t="s">
        <v>1530</v>
      </c>
      <c r="B1534" s="32" t="s">
        <v>9442</v>
      </c>
      <c r="C1534" s="32" t="s">
        <v>18114</v>
      </c>
      <c r="D1534" s="37">
        <v>5.2097860000000003</v>
      </c>
      <c r="E1534" s="39">
        <v>1007</v>
      </c>
      <c r="F1534" s="39">
        <v>2550</v>
      </c>
      <c r="G1534" s="39">
        <v>4962.09</v>
      </c>
      <c r="H1534" s="38">
        <v>2</v>
      </c>
      <c r="I1534" s="38">
        <v>5171</v>
      </c>
      <c r="J1534" s="37">
        <v>24.386761323999998</v>
      </c>
      <c r="K1534" s="37">
        <v>28.804560518999999</v>
      </c>
      <c r="L1534" s="37">
        <v>29.485758341</v>
      </c>
      <c r="M1534" s="37">
        <v>3.8686256228000002</v>
      </c>
      <c r="N1534" s="37">
        <v>23.959418886000002</v>
      </c>
      <c r="O1534" s="37">
        <v>20.46412402</v>
      </c>
      <c r="P1534" s="37">
        <v>10.4</v>
      </c>
      <c r="Q1534" s="37">
        <v>77.866333800000007</v>
      </c>
      <c r="R1534" s="38">
        <v>132222</v>
      </c>
      <c r="S1534" s="37">
        <v>2.53363</v>
      </c>
      <c r="T1534" s="38">
        <v>0</v>
      </c>
      <c r="U1534" s="38">
        <v>2</v>
      </c>
      <c r="V1534" s="38">
        <v>1</v>
      </c>
    </row>
    <row r="1535" spans="1:22" ht="13.5" customHeight="1" x14ac:dyDescent="0.2">
      <c r="A1535" s="32" t="s">
        <v>1531</v>
      </c>
      <c r="B1535" s="32" t="s">
        <v>9443</v>
      </c>
      <c r="C1535" s="32" t="s">
        <v>18114</v>
      </c>
      <c r="D1535" s="37">
        <v>7.9661350000000004</v>
      </c>
      <c r="E1535" s="39">
        <v>2133.0300000000002</v>
      </c>
      <c r="F1535" s="39">
        <v>5608</v>
      </c>
      <c r="G1535" s="39">
        <v>10840.87</v>
      </c>
      <c r="H1535" s="38">
        <v>10</v>
      </c>
      <c r="I1535" s="38">
        <v>11087</v>
      </c>
      <c r="J1535" s="37">
        <v>34.057010984999998</v>
      </c>
      <c r="K1535" s="37">
        <v>37.521977167999999</v>
      </c>
      <c r="L1535" s="37">
        <v>42.278351850999996</v>
      </c>
      <c r="M1535" s="37">
        <v>4.3227108852000002</v>
      </c>
      <c r="N1535" s="37">
        <v>34.847861692999999</v>
      </c>
      <c r="O1535" s="37">
        <v>12.627246644</v>
      </c>
      <c r="P1535" s="37">
        <v>10.4</v>
      </c>
      <c r="Q1535" s="37">
        <v>81.743680600000005</v>
      </c>
      <c r="R1535" s="38">
        <v>299108</v>
      </c>
      <c r="S1535" s="37">
        <v>2.53363</v>
      </c>
      <c r="T1535" s="38">
        <v>5</v>
      </c>
      <c r="U1535" s="38">
        <v>8</v>
      </c>
      <c r="V1535" s="38">
        <v>2</v>
      </c>
    </row>
    <row r="1536" spans="1:22" ht="13.5" customHeight="1" x14ac:dyDescent="0.2">
      <c r="A1536" s="32" t="s">
        <v>1532</v>
      </c>
      <c r="B1536" s="32" t="s">
        <v>9444</v>
      </c>
      <c r="C1536" s="32" t="s">
        <v>18114</v>
      </c>
      <c r="D1536" s="37">
        <v>11.23701</v>
      </c>
      <c r="E1536" s="39">
        <v>2387.96</v>
      </c>
      <c r="F1536" s="39">
        <v>6801</v>
      </c>
      <c r="G1536" s="39">
        <v>13101.9</v>
      </c>
      <c r="H1536" s="38">
        <v>12</v>
      </c>
      <c r="I1536" s="38">
        <v>13319</v>
      </c>
      <c r="J1536" s="37">
        <v>23.815326850999998</v>
      </c>
      <c r="K1536" s="37">
        <v>26.588623894000001</v>
      </c>
      <c r="L1536" s="37">
        <v>37.594983806999998</v>
      </c>
      <c r="M1536" s="37">
        <v>6.5782104802000001</v>
      </c>
      <c r="N1536" s="37">
        <v>18.960750288</v>
      </c>
      <c r="O1536" s="37">
        <v>13.055486431</v>
      </c>
      <c r="P1536" s="37">
        <v>7.7820749915</v>
      </c>
      <c r="Q1536" s="37">
        <v>92.611826600000001</v>
      </c>
      <c r="R1536" s="38">
        <v>361799</v>
      </c>
      <c r="S1536" s="37">
        <v>2.53363</v>
      </c>
      <c r="T1536" s="38">
        <v>6</v>
      </c>
      <c r="U1536" s="38">
        <v>8</v>
      </c>
      <c r="V1536" s="38">
        <v>0</v>
      </c>
    </row>
    <row r="1537" spans="1:22" ht="13.5" customHeight="1" x14ac:dyDescent="0.2">
      <c r="A1537" s="32" t="s">
        <v>1533</v>
      </c>
      <c r="B1537" s="32" t="s">
        <v>9445</v>
      </c>
      <c r="C1537" s="32" t="s">
        <v>18114</v>
      </c>
      <c r="D1537" s="37">
        <v>11.38308</v>
      </c>
      <c r="E1537" s="39">
        <v>596.98</v>
      </c>
      <c r="F1537" s="39">
        <v>2709</v>
      </c>
      <c r="G1537" s="39">
        <v>5611.11</v>
      </c>
      <c r="H1537" s="38">
        <v>4</v>
      </c>
      <c r="I1537" s="38">
        <v>5851</v>
      </c>
      <c r="J1537" s="37">
        <v>41.619003958999997</v>
      </c>
      <c r="K1537" s="37">
        <v>45.023871343000003</v>
      </c>
      <c r="L1537" s="37">
        <v>50.907305911000002</v>
      </c>
      <c r="M1537" s="37">
        <v>2.2428860602</v>
      </c>
      <c r="N1537" s="37">
        <v>44.539317979000003</v>
      </c>
      <c r="O1537" s="37">
        <v>22.157172265</v>
      </c>
      <c r="P1537" s="37">
        <v>10.4</v>
      </c>
      <c r="Q1537" s="37">
        <v>62.916872300000001</v>
      </c>
      <c r="R1537" s="38">
        <v>156153</v>
      </c>
      <c r="S1537" s="37">
        <v>2.53363</v>
      </c>
      <c r="T1537" s="38">
        <v>0</v>
      </c>
      <c r="U1537" s="38">
        <v>1</v>
      </c>
      <c r="V1537" s="38">
        <v>2</v>
      </c>
    </row>
    <row r="1538" spans="1:22" ht="13.5" customHeight="1" x14ac:dyDescent="0.2">
      <c r="A1538" s="32" t="s">
        <v>1534</v>
      </c>
      <c r="B1538" s="32" t="s">
        <v>9446</v>
      </c>
      <c r="C1538" s="32" t="s">
        <v>18114</v>
      </c>
      <c r="D1538" s="37">
        <v>12.47627</v>
      </c>
      <c r="E1538" s="39">
        <v>2092.98</v>
      </c>
      <c r="F1538" s="39">
        <v>5751</v>
      </c>
      <c r="G1538" s="39">
        <v>10818.57</v>
      </c>
      <c r="H1538" s="38">
        <v>10</v>
      </c>
      <c r="I1538" s="38">
        <v>11018</v>
      </c>
      <c r="J1538" s="37">
        <v>15.018349594</v>
      </c>
      <c r="K1538" s="37">
        <v>17.478006785000002</v>
      </c>
      <c r="L1538" s="37">
        <v>23.400143004</v>
      </c>
      <c r="M1538" s="37">
        <v>6.4060657378999997</v>
      </c>
      <c r="N1538" s="37">
        <v>9.3019731091000004</v>
      </c>
      <c r="O1538" s="37">
        <v>9.1419947677</v>
      </c>
      <c r="P1538" s="37">
        <v>10.387610799999999</v>
      </c>
      <c r="Q1538" s="37">
        <v>93.880254800000003</v>
      </c>
      <c r="R1538" s="38">
        <v>381371</v>
      </c>
      <c r="S1538" s="37">
        <v>2.53363</v>
      </c>
      <c r="T1538" s="38">
        <v>3</v>
      </c>
      <c r="U1538" s="38">
        <v>8</v>
      </c>
      <c r="V1538" s="38">
        <v>2</v>
      </c>
    </row>
    <row r="1539" spans="1:22" ht="13.5" customHeight="1" x14ac:dyDescent="0.2">
      <c r="A1539" s="32" t="s">
        <v>1535</v>
      </c>
      <c r="B1539" s="32" t="s">
        <v>9447</v>
      </c>
      <c r="C1539" s="32" t="s">
        <v>18114</v>
      </c>
      <c r="D1539" s="37">
        <v>7.6958679999999999</v>
      </c>
      <c r="E1539" s="39">
        <v>441.01</v>
      </c>
      <c r="F1539" s="39">
        <v>1070</v>
      </c>
      <c r="G1539" s="39">
        <v>2102.04</v>
      </c>
      <c r="H1539" s="38">
        <v>1</v>
      </c>
      <c r="I1539" s="38">
        <v>2128</v>
      </c>
      <c r="J1539" s="37">
        <v>24.985621996999999</v>
      </c>
      <c r="K1539" s="37">
        <v>27.635767684000001</v>
      </c>
      <c r="L1539" s="37">
        <v>40.518426904000002</v>
      </c>
      <c r="M1539" s="37">
        <v>1.7983185542</v>
      </c>
      <c r="N1539" s="37">
        <v>17.817709783000002</v>
      </c>
      <c r="O1539" s="37">
        <v>18.950518657</v>
      </c>
      <c r="P1539" s="37">
        <v>10.4</v>
      </c>
      <c r="Q1539" s="37" t="s">
        <v>15680</v>
      </c>
      <c r="R1539" s="38">
        <v>69559</v>
      </c>
      <c r="S1539" s="37">
        <v>2.53363</v>
      </c>
      <c r="T1539" s="38">
        <v>0</v>
      </c>
      <c r="U1539" s="38">
        <v>0</v>
      </c>
      <c r="V1539" s="38">
        <v>1</v>
      </c>
    </row>
    <row r="1540" spans="1:22" ht="13.5" customHeight="1" x14ac:dyDescent="0.2">
      <c r="A1540" s="32" t="s">
        <v>1536</v>
      </c>
      <c r="B1540" s="32" t="s">
        <v>9448</v>
      </c>
      <c r="C1540" s="32" t="s">
        <v>18114</v>
      </c>
      <c r="D1540" s="37">
        <v>3.741269</v>
      </c>
      <c r="E1540" s="39">
        <v>1471.03</v>
      </c>
      <c r="F1540" s="39">
        <v>3928</v>
      </c>
      <c r="G1540" s="39">
        <v>7710.66</v>
      </c>
      <c r="H1540" s="38">
        <v>3</v>
      </c>
      <c r="I1540" s="38">
        <v>7848</v>
      </c>
      <c r="J1540" s="37">
        <v>28.391208439</v>
      </c>
      <c r="K1540" s="37">
        <v>31.447625334000001</v>
      </c>
      <c r="L1540" s="37">
        <v>40.990606978999999</v>
      </c>
      <c r="M1540" s="37">
        <v>7.6963135730000003</v>
      </c>
      <c r="N1540" s="37">
        <v>17.758613435000001</v>
      </c>
      <c r="O1540" s="37">
        <v>11.558429358</v>
      </c>
      <c r="P1540" s="37">
        <v>10.4</v>
      </c>
      <c r="Q1540" s="37">
        <v>93.176267499999994</v>
      </c>
      <c r="R1540" s="38">
        <v>339033</v>
      </c>
      <c r="S1540" s="37">
        <v>2.53363</v>
      </c>
      <c r="T1540" s="38">
        <v>0</v>
      </c>
      <c r="U1540" s="38">
        <v>1</v>
      </c>
      <c r="V1540" s="38">
        <v>0</v>
      </c>
    </row>
    <row r="1541" spans="1:22" ht="13.5" customHeight="1" x14ac:dyDescent="0.2">
      <c r="A1541" s="32" t="s">
        <v>1537</v>
      </c>
      <c r="B1541" s="32" t="s">
        <v>9449</v>
      </c>
      <c r="C1541" s="32" t="s">
        <v>18114</v>
      </c>
      <c r="D1541" s="37">
        <v>9.0279319999999998</v>
      </c>
      <c r="E1541" s="39">
        <v>1490.01</v>
      </c>
      <c r="F1541" s="39">
        <v>4543</v>
      </c>
      <c r="G1541" s="39">
        <v>8870.27</v>
      </c>
      <c r="H1541" s="38">
        <v>3</v>
      </c>
      <c r="I1541" s="38">
        <v>9020</v>
      </c>
      <c r="J1541" s="37">
        <v>31.377303119</v>
      </c>
      <c r="K1541" s="37">
        <v>33.820972810999997</v>
      </c>
      <c r="L1541" s="37">
        <v>47.844357981999998</v>
      </c>
      <c r="M1541" s="37">
        <v>4.2120730394999999</v>
      </c>
      <c r="N1541" s="37">
        <v>22.184159343000001</v>
      </c>
      <c r="O1541" s="37">
        <v>10.430792455000001</v>
      </c>
      <c r="P1541" s="37">
        <v>10.4</v>
      </c>
      <c r="Q1541" s="37">
        <v>83.956468299999997</v>
      </c>
      <c r="R1541" s="38">
        <v>317087</v>
      </c>
      <c r="S1541" s="37">
        <v>2.53363</v>
      </c>
      <c r="T1541" s="38">
        <v>0</v>
      </c>
      <c r="U1541" s="38">
        <v>1</v>
      </c>
      <c r="V1541" s="38">
        <v>2</v>
      </c>
    </row>
    <row r="1542" spans="1:22" ht="13.5" customHeight="1" x14ac:dyDescent="0.2">
      <c r="A1542" s="32" t="s">
        <v>1538</v>
      </c>
      <c r="B1542" s="32" t="s">
        <v>9450</v>
      </c>
      <c r="C1542" s="32" t="s">
        <v>18114</v>
      </c>
      <c r="D1542" s="37">
        <v>6.4162840000000001</v>
      </c>
      <c r="E1542" s="39">
        <v>753.02</v>
      </c>
      <c r="F1542" s="39">
        <v>2315</v>
      </c>
      <c r="G1542" s="39">
        <v>4533.72</v>
      </c>
      <c r="H1542" s="38">
        <v>4</v>
      </c>
      <c r="I1542" s="38">
        <v>4622</v>
      </c>
      <c r="J1542" s="37">
        <v>39.020735676999998</v>
      </c>
      <c r="K1542" s="37">
        <v>38.218469034000002</v>
      </c>
      <c r="L1542" s="37">
        <v>55.567808370999998</v>
      </c>
      <c r="M1542" s="37">
        <v>5.2457538467999996</v>
      </c>
      <c r="N1542" s="37">
        <v>21.884806618999999</v>
      </c>
      <c r="O1542" s="37">
        <v>10.540920709</v>
      </c>
      <c r="P1542" s="37">
        <v>10.4</v>
      </c>
      <c r="Q1542" s="37">
        <v>62.231263499999997</v>
      </c>
      <c r="R1542" s="38">
        <v>86286</v>
      </c>
      <c r="S1542" s="37">
        <v>2.53363</v>
      </c>
      <c r="T1542" s="38">
        <v>2</v>
      </c>
      <c r="U1542" s="38">
        <v>3</v>
      </c>
      <c r="V1542" s="38">
        <v>2</v>
      </c>
    </row>
    <row r="1543" spans="1:22" ht="13.5" customHeight="1" x14ac:dyDescent="0.2">
      <c r="A1543" s="32" t="s">
        <v>1539</v>
      </c>
      <c r="B1543" s="32" t="s">
        <v>9451</v>
      </c>
      <c r="C1543" s="32" t="s">
        <v>18114</v>
      </c>
      <c r="D1543" s="37">
        <v>10.21149</v>
      </c>
      <c r="E1543" s="39">
        <v>2013.03</v>
      </c>
      <c r="F1543" s="39">
        <v>6051</v>
      </c>
      <c r="G1543" s="39">
        <v>11544.2</v>
      </c>
      <c r="H1543" s="38">
        <v>13</v>
      </c>
      <c r="I1543" s="38">
        <v>11757</v>
      </c>
      <c r="J1543" s="37">
        <v>26.114945614</v>
      </c>
      <c r="K1543" s="37">
        <v>34.855345395000001</v>
      </c>
      <c r="L1543" s="37">
        <v>36.511242146999997</v>
      </c>
      <c r="M1543" s="37">
        <v>4.5774772014999998</v>
      </c>
      <c r="N1543" s="37">
        <v>18.699403157999999</v>
      </c>
      <c r="O1543" s="37">
        <v>10.92673008</v>
      </c>
      <c r="P1543" s="37">
        <v>10.4</v>
      </c>
      <c r="Q1543" s="37">
        <v>86.319090399999993</v>
      </c>
      <c r="R1543" s="38">
        <v>449435</v>
      </c>
      <c r="S1543" s="37">
        <v>2.53363</v>
      </c>
      <c r="T1543" s="38">
        <v>8</v>
      </c>
      <c r="U1543" s="38">
        <v>11</v>
      </c>
      <c r="V1543" s="38">
        <v>1</v>
      </c>
    </row>
    <row r="1544" spans="1:22" ht="13.5" customHeight="1" x14ac:dyDescent="0.2">
      <c r="A1544" s="32" t="s">
        <v>1540</v>
      </c>
      <c r="B1544" s="32" t="s">
        <v>9452</v>
      </c>
      <c r="C1544" s="32" t="s">
        <v>18114</v>
      </c>
      <c r="D1544" s="37">
        <v>7.8403099999999997</v>
      </c>
      <c r="E1544" s="39">
        <v>1567.98</v>
      </c>
      <c r="F1544" s="39">
        <v>4113</v>
      </c>
      <c r="G1544" s="39">
        <v>7913.24</v>
      </c>
      <c r="H1544" s="38">
        <v>4</v>
      </c>
      <c r="I1544" s="38">
        <v>8196</v>
      </c>
      <c r="J1544" s="37">
        <v>34.610987182999999</v>
      </c>
      <c r="K1544" s="37">
        <v>36.184030343000003</v>
      </c>
      <c r="L1544" s="37">
        <v>42.1560311</v>
      </c>
      <c r="M1544" s="37">
        <v>4.0627613353000003</v>
      </c>
      <c r="N1544" s="37">
        <v>31.096158972000001</v>
      </c>
      <c r="O1544" s="37">
        <v>19.412588828000001</v>
      </c>
      <c r="P1544" s="37">
        <v>10.340261044</v>
      </c>
      <c r="Q1544" s="37">
        <v>74.307433500000002</v>
      </c>
      <c r="R1544" s="38">
        <v>177152</v>
      </c>
      <c r="S1544" s="37">
        <v>2.53363</v>
      </c>
      <c r="T1544" s="38">
        <v>1</v>
      </c>
      <c r="U1544" s="38">
        <v>2</v>
      </c>
      <c r="V1544" s="38">
        <v>1</v>
      </c>
    </row>
    <row r="1545" spans="1:22" ht="13.5" customHeight="1" x14ac:dyDescent="0.2">
      <c r="A1545" s="32" t="s">
        <v>1541</v>
      </c>
      <c r="B1545" s="32" t="s">
        <v>9453</v>
      </c>
      <c r="C1545" s="32" t="s">
        <v>18114</v>
      </c>
      <c r="D1545" s="37">
        <v>11.795400000000001</v>
      </c>
      <c r="E1545" s="39">
        <v>973.02</v>
      </c>
      <c r="F1545" s="39">
        <v>3114</v>
      </c>
      <c r="G1545" s="39">
        <v>5938.3</v>
      </c>
      <c r="H1545" s="38">
        <v>3</v>
      </c>
      <c r="I1545" s="38">
        <v>6041</v>
      </c>
      <c r="J1545" s="37">
        <v>37.185670188000003</v>
      </c>
      <c r="K1545" s="37">
        <v>41.099797234999997</v>
      </c>
      <c r="L1545" s="37">
        <v>57.076239082000001</v>
      </c>
      <c r="M1545" s="37">
        <v>3.4447729367000002</v>
      </c>
      <c r="N1545" s="37">
        <v>29.721444947999998</v>
      </c>
      <c r="O1545" s="37">
        <v>11.632487318000001</v>
      </c>
      <c r="P1545" s="37">
        <v>10.4</v>
      </c>
      <c r="Q1545" s="37">
        <v>93.9809056</v>
      </c>
      <c r="R1545" s="38">
        <v>230921</v>
      </c>
      <c r="S1545" s="37">
        <v>2.53363</v>
      </c>
      <c r="T1545" s="38">
        <v>0</v>
      </c>
      <c r="U1545" s="38">
        <v>1</v>
      </c>
      <c r="V1545" s="38">
        <v>2</v>
      </c>
    </row>
    <row r="1546" spans="1:22" ht="13.5" customHeight="1" x14ac:dyDescent="0.2">
      <c r="A1546" s="32" t="s">
        <v>1542</v>
      </c>
      <c r="B1546" s="32" t="s">
        <v>9454</v>
      </c>
      <c r="C1546" s="32" t="s">
        <v>18114</v>
      </c>
      <c r="D1546" s="37">
        <v>3.9834529999999999</v>
      </c>
      <c r="E1546" s="39">
        <v>625</v>
      </c>
      <c r="F1546" s="39">
        <v>1458</v>
      </c>
      <c r="G1546" s="39">
        <v>2995.26</v>
      </c>
      <c r="H1546" s="38">
        <v>2</v>
      </c>
      <c r="I1546" s="38">
        <v>3093</v>
      </c>
      <c r="J1546" s="37">
        <v>29.409057301000001</v>
      </c>
      <c r="K1546" s="37">
        <v>34.617119309000003</v>
      </c>
      <c r="L1546" s="37">
        <v>34.477646974000002</v>
      </c>
      <c r="M1546" s="37">
        <v>3.7092245544</v>
      </c>
      <c r="N1546" s="37">
        <v>47.416046489000003</v>
      </c>
      <c r="O1546" s="37">
        <v>28.949151066999999</v>
      </c>
      <c r="P1546" s="37">
        <v>10.4</v>
      </c>
      <c r="Q1546" s="37">
        <v>78.715763999999993</v>
      </c>
      <c r="R1546" s="38">
        <v>59464</v>
      </c>
      <c r="S1546" s="37">
        <v>2.53363</v>
      </c>
      <c r="T1546" s="38">
        <v>1</v>
      </c>
      <c r="U1546" s="38">
        <v>0</v>
      </c>
      <c r="V1546" s="38">
        <v>1</v>
      </c>
    </row>
    <row r="1547" spans="1:22" ht="13.5" customHeight="1" x14ac:dyDescent="0.2">
      <c r="A1547" s="32" t="s">
        <v>1543</v>
      </c>
      <c r="B1547" s="32" t="s">
        <v>9455</v>
      </c>
      <c r="C1547" s="32" t="s">
        <v>18114</v>
      </c>
      <c r="D1547" s="37">
        <v>5.6669850000000004</v>
      </c>
      <c r="E1547" s="39">
        <v>2105.04</v>
      </c>
      <c r="F1547" s="39">
        <v>5669</v>
      </c>
      <c r="G1547" s="39">
        <v>10602.33</v>
      </c>
      <c r="H1547" s="38">
        <v>11</v>
      </c>
      <c r="I1547" s="38">
        <v>10937</v>
      </c>
      <c r="J1547" s="37">
        <v>14.654810569</v>
      </c>
      <c r="K1547" s="37">
        <v>19.792820601999999</v>
      </c>
      <c r="L1547" s="37">
        <v>15.677078558</v>
      </c>
      <c r="M1547" s="37">
        <v>8.7252328992999999</v>
      </c>
      <c r="N1547" s="37">
        <v>12.609568588</v>
      </c>
      <c r="O1547" s="37">
        <v>14.424203823999999</v>
      </c>
      <c r="P1547" s="37">
        <v>8.0102475600999998</v>
      </c>
      <c r="Q1547" s="37">
        <v>72.516547299999999</v>
      </c>
      <c r="R1547" s="38">
        <v>416487</v>
      </c>
      <c r="S1547" s="37">
        <v>2.53363</v>
      </c>
      <c r="T1547" s="38">
        <v>6</v>
      </c>
      <c r="U1547" s="38">
        <v>9</v>
      </c>
      <c r="V1547" s="38">
        <v>2</v>
      </c>
    </row>
    <row r="1548" spans="1:22" ht="13.5" customHeight="1" x14ac:dyDescent="0.2">
      <c r="A1548" s="32" t="s">
        <v>1544</v>
      </c>
      <c r="B1548" s="32" t="s">
        <v>9456</v>
      </c>
      <c r="C1548" s="32" t="s">
        <v>18114</v>
      </c>
      <c r="D1548" s="37">
        <v>9.4726579999999991</v>
      </c>
      <c r="E1548" s="39">
        <v>1934.01</v>
      </c>
      <c r="F1548" s="39">
        <v>5524</v>
      </c>
      <c r="G1548" s="39">
        <v>10801.91</v>
      </c>
      <c r="H1548" s="38">
        <v>6</v>
      </c>
      <c r="I1548" s="38">
        <v>11037</v>
      </c>
      <c r="J1548" s="37">
        <v>24.862507638</v>
      </c>
      <c r="K1548" s="37">
        <v>27.244116529999999</v>
      </c>
      <c r="L1548" s="37">
        <v>38.230473840000002</v>
      </c>
      <c r="M1548" s="37">
        <v>13.420354419000001</v>
      </c>
      <c r="N1548" s="37">
        <v>21.931137852999999</v>
      </c>
      <c r="O1548" s="37">
        <v>11.094442361</v>
      </c>
      <c r="P1548" s="37">
        <v>10.203570632</v>
      </c>
      <c r="Q1548" s="37">
        <v>79.666834399999999</v>
      </c>
      <c r="R1548" s="38">
        <v>363727</v>
      </c>
      <c r="S1548" s="37">
        <v>2.53363</v>
      </c>
      <c r="T1548" s="38">
        <v>2</v>
      </c>
      <c r="U1548" s="38">
        <v>3</v>
      </c>
      <c r="V1548" s="38">
        <v>3</v>
      </c>
    </row>
    <row r="1549" spans="1:22" ht="13.5" customHeight="1" x14ac:dyDescent="0.2">
      <c r="A1549" s="32" t="s">
        <v>1545</v>
      </c>
      <c r="B1549" s="32" t="s">
        <v>9457</v>
      </c>
      <c r="C1549" s="32" t="s">
        <v>18114</v>
      </c>
      <c r="D1549" s="37">
        <v>6.7913370000000004</v>
      </c>
      <c r="E1549" s="39">
        <v>1540.97</v>
      </c>
      <c r="F1549" s="39">
        <v>4752</v>
      </c>
      <c r="G1549" s="39">
        <v>9333.48</v>
      </c>
      <c r="H1549" s="38">
        <v>5</v>
      </c>
      <c r="I1549" s="38">
        <v>9466</v>
      </c>
      <c r="J1549" s="37">
        <v>38.093352189000001</v>
      </c>
      <c r="K1549" s="37">
        <v>47.746254886000003</v>
      </c>
      <c r="L1549" s="37">
        <v>60.108121189000002</v>
      </c>
      <c r="M1549" s="37">
        <v>4.2313027132999999</v>
      </c>
      <c r="N1549" s="37">
        <v>30.462044763000002</v>
      </c>
      <c r="O1549" s="37">
        <v>14.445816906999999</v>
      </c>
      <c r="P1549" s="37">
        <v>10.4</v>
      </c>
      <c r="Q1549" s="37">
        <v>57.139581399999997</v>
      </c>
      <c r="R1549" s="38">
        <v>246469</v>
      </c>
      <c r="S1549" s="37">
        <v>2.53363</v>
      </c>
      <c r="T1549" s="38">
        <v>2</v>
      </c>
      <c r="U1549" s="38">
        <v>1</v>
      </c>
      <c r="V1549" s="38">
        <v>2</v>
      </c>
    </row>
    <row r="1550" spans="1:22" ht="13.5" customHeight="1" x14ac:dyDescent="0.2">
      <c r="A1550" s="32" t="s">
        <v>1546</v>
      </c>
      <c r="B1550" s="32" t="s">
        <v>9458</v>
      </c>
      <c r="C1550" s="32" t="s">
        <v>18114</v>
      </c>
      <c r="D1550" s="37">
        <v>3.5160110000000002</v>
      </c>
      <c r="E1550" s="39">
        <v>1142</v>
      </c>
      <c r="F1550" s="39">
        <v>2887</v>
      </c>
      <c r="G1550" s="39">
        <v>5787.3</v>
      </c>
      <c r="H1550" s="38">
        <v>2</v>
      </c>
      <c r="I1550" s="38">
        <v>5857</v>
      </c>
      <c r="J1550" s="37">
        <v>24.238951350000001</v>
      </c>
      <c r="K1550" s="37">
        <v>30.038365657</v>
      </c>
      <c r="L1550" s="37">
        <v>34.063610828999998</v>
      </c>
      <c r="M1550" s="37">
        <v>4.3708570570000003</v>
      </c>
      <c r="N1550" s="37">
        <v>14.823848997000001</v>
      </c>
      <c r="O1550" s="37">
        <v>9.9970970517000008</v>
      </c>
      <c r="P1550" s="37">
        <v>10.390226079</v>
      </c>
      <c r="Q1550" s="37">
        <v>91.729882200000006</v>
      </c>
      <c r="R1550" s="38">
        <v>191216</v>
      </c>
      <c r="S1550" s="37">
        <v>2.53363</v>
      </c>
      <c r="T1550" s="38">
        <v>0</v>
      </c>
      <c r="U1550" s="38">
        <v>2</v>
      </c>
      <c r="V1550" s="38">
        <v>0</v>
      </c>
    </row>
    <row r="1551" spans="1:22" ht="13.5" customHeight="1" x14ac:dyDescent="0.2">
      <c r="A1551" s="32" t="s">
        <v>1547</v>
      </c>
      <c r="B1551" s="32" t="s">
        <v>9459</v>
      </c>
      <c r="C1551" s="32" t="s">
        <v>18114</v>
      </c>
      <c r="D1551" s="37">
        <v>4.7988400000000002</v>
      </c>
      <c r="E1551" s="39">
        <v>1339.03</v>
      </c>
      <c r="F1551" s="39">
        <v>3100</v>
      </c>
      <c r="G1551" s="39">
        <v>6130.88</v>
      </c>
      <c r="H1551" s="38">
        <v>5</v>
      </c>
      <c r="I1551" s="38">
        <v>6235</v>
      </c>
      <c r="J1551" s="37">
        <v>15.568191355</v>
      </c>
      <c r="K1551" s="37">
        <v>20.580432536</v>
      </c>
      <c r="L1551" s="37">
        <v>24.270960810999998</v>
      </c>
      <c r="M1551" s="37">
        <v>6.5610567701000004</v>
      </c>
      <c r="N1551" s="37">
        <v>7.0744393851999998</v>
      </c>
      <c r="O1551" s="37">
        <v>6.6540924636999996</v>
      </c>
      <c r="P1551" s="37">
        <v>10.4</v>
      </c>
      <c r="Q1551" s="37">
        <v>71.413113600000003</v>
      </c>
      <c r="R1551" s="38">
        <v>180569</v>
      </c>
      <c r="S1551" s="37">
        <v>2.53363</v>
      </c>
      <c r="T1551" s="38">
        <v>2</v>
      </c>
      <c r="U1551" s="38">
        <v>3</v>
      </c>
      <c r="V1551" s="38">
        <v>1</v>
      </c>
    </row>
    <row r="1552" spans="1:22" ht="13.5" customHeight="1" x14ac:dyDescent="0.2">
      <c r="A1552" s="32" t="s">
        <v>1548</v>
      </c>
      <c r="B1552" s="32" t="s">
        <v>9460</v>
      </c>
      <c r="C1552" s="32" t="s">
        <v>18114</v>
      </c>
      <c r="D1552" s="37">
        <v>2.6133739999999999</v>
      </c>
      <c r="E1552" s="39">
        <v>868.98</v>
      </c>
      <c r="F1552" s="39">
        <v>2821</v>
      </c>
      <c r="G1552" s="39">
        <v>5965.07</v>
      </c>
      <c r="H1552" s="38">
        <v>2</v>
      </c>
      <c r="I1552" s="38">
        <v>6067</v>
      </c>
      <c r="J1552" s="37">
        <v>34.493439131999999</v>
      </c>
      <c r="K1552" s="37">
        <v>35.558086267</v>
      </c>
      <c r="L1552" s="37">
        <v>54.350626878999996</v>
      </c>
      <c r="M1552" s="37">
        <v>5.1296363637000004</v>
      </c>
      <c r="N1552" s="37">
        <v>21.017719840000002</v>
      </c>
      <c r="O1552" s="37">
        <v>10.936234311</v>
      </c>
      <c r="P1552" s="37">
        <v>10.4</v>
      </c>
      <c r="Q1552" s="37">
        <v>48.1291163</v>
      </c>
      <c r="R1552" s="38">
        <v>81285</v>
      </c>
      <c r="S1552" s="37">
        <v>2.53363</v>
      </c>
      <c r="T1552" s="38">
        <v>0</v>
      </c>
      <c r="U1552" s="38">
        <v>1</v>
      </c>
      <c r="V1552" s="38">
        <v>2</v>
      </c>
    </row>
    <row r="1553" spans="1:22" ht="13.5" customHeight="1" x14ac:dyDescent="0.2">
      <c r="A1553" s="32" t="s">
        <v>1549</v>
      </c>
      <c r="B1553" s="32" t="s">
        <v>9461</v>
      </c>
      <c r="C1553" s="32" t="s">
        <v>18114</v>
      </c>
      <c r="D1553" s="37">
        <v>3.1352869999999999</v>
      </c>
      <c r="E1553" s="39">
        <v>1366.03</v>
      </c>
      <c r="F1553" s="39">
        <v>4733</v>
      </c>
      <c r="G1553" s="39">
        <v>9172.17</v>
      </c>
      <c r="H1553" s="38">
        <v>4</v>
      </c>
      <c r="I1553" s="38">
        <v>9327</v>
      </c>
      <c r="J1553" s="37">
        <v>27.905335123</v>
      </c>
      <c r="K1553" s="37">
        <v>31.019083386999998</v>
      </c>
      <c r="L1553" s="37">
        <v>40.122831634999997</v>
      </c>
      <c r="M1553" s="37">
        <v>8.2780138428000001</v>
      </c>
      <c r="N1553" s="37">
        <v>17.727475179999999</v>
      </c>
      <c r="O1553" s="37">
        <v>11.302763153000001</v>
      </c>
      <c r="P1553" s="37">
        <v>10.4</v>
      </c>
      <c r="Q1553" s="37">
        <v>83.952220100000005</v>
      </c>
      <c r="R1553" s="38">
        <v>313324</v>
      </c>
      <c r="S1553" s="37">
        <v>2.53363</v>
      </c>
      <c r="T1553" s="38">
        <v>1</v>
      </c>
      <c r="U1553" s="38">
        <v>2</v>
      </c>
      <c r="V1553" s="38">
        <v>1</v>
      </c>
    </row>
    <row r="1554" spans="1:22" ht="13.5" customHeight="1" x14ac:dyDescent="0.2">
      <c r="A1554" s="32" t="s">
        <v>1550</v>
      </c>
      <c r="B1554" s="32" t="s">
        <v>9462</v>
      </c>
      <c r="C1554" s="32" t="s">
        <v>18114</v>
      </c>
      <c r="D1554" s="37">
        <v>5.0336480000000003</v>
      </c>
      <c r="E1554" s="39">
        <v>1387.04</v>
      </c>
      <c r="F1554" s="39">
        <v>4735</v>
      </c>
      <c r="G1554" s="39">
        <v>8639.6299999999992</v>
      </c>
      <c r="H1554" s="38">
        <v>8</v>
      </c>
      <c r="I1554" s="38">
        <v>9042</v>
      </c>
      <c r="J1554" s="37">
        <v>19.288240839</v>
      </c>
      <c r="K1554" s="37">
        <v>25.185526329999998</v>
      </c>
      <c r="L1554" s="37">
        <v>20.232629132</v>
      </c>
      <c r="M1554" s="37">
        <v>4.3564432105000002</v>
      </c>
      <c r="N1554" s="37">
        <v>20.490675241000002</v>
      </c>
      <c r="O1554" s="37">
        <v>21.784488948</v>
      </c>
      <c r="P1554" s="37">
        <v>10.4</v>
      </c>
      <c r="Q1554" s="37">
        <v>97.419976300000002</v>
      </c>
      <c r="R1554" s="38">
        <v>311810</v>
      </c>
      <c r="S1554" s="37">
        <v>2.53363</v>
      </c>
      <c r="T1554" s="38">
        <v>6</v>
      </c>
      <c r="U1554" s="38">
        <v>7</v>
      </c>
      <c r="V1554" s="38">
        <v>1</v>
      </c>
    </row>
    <row r="1555" spans="1:22" ht="13.5" customHeight="1" x14ac:dyDescent="0.2">
      <c r="A1555" s="32" t="s">
        <v>1551</v>
      </c>
      <c r="B1555" s="32" t="s">
        <v>9463</v>
      </c>
      <c r="C1555" s="32" t="s">
        <v>18114</v>
      </c>
      <c r="D1555" s="37">
        <v>3.24891</v>
      </c>
      <c r="E1555" s="39">
        <v>269.01</v>
      </c>
      <c r="F1555" s="39">
        <v>665</v>
      </c>
      <c r="G1555" s="39">
        <v>1547.16</v>
      </c>
      <c r="H1555" s="38">
        <v>1</v>
      </c>
      <c r="I1555" s="38">
        <v>1576</v>
      </c>
      <c r="J1555" s="37">
        <v>29.140254864999999</v>
      </c>
      <c r="K1555" s="37">
        <v>32.976907842000003</v>
      </c>
      <c r="L1555" s="37">
        <v>46.863221232000001</v>
      </c>
      <c r="M1555" s="37">
        <v>6.7562119704999999</v>
      </c>
      <c r="N1555" s="37">
        <v>21.155833076</v>
      </c>
      <c r="O1555" s="37">
        <v>6.0829860607999997</v>
      </c>
      <c r="P1555" s="37">
        <v>6.7674129353000003</v>
      </c>
      <c r="Q1555" s="37" t="s">
        <v>15680</v>
      </c>
      <c r="R1555" s="38">
        <v>38963</v>
      </c>
      <c r="S1555" s="37">
        <v>2.53363</v>
      </c>
      <c r="T1555" s="38">
        <v>0</v>
      </c>
      <c r="U1555" s="38">
        <v>0</v>
      </c>
      <c r="V1555" s="38">
        <v>1</v>
      </c>
    </row>
    <row r="1556" spans="1:22" ht="13.5" customHeight="1" x14ac:dyDescent="0.2">
      <c r="A1556" s="32" t="s">
        <v>1552</v>
      </c>
      <c r="B1556" s="32" t="s">
        <v>9464</v>
      </c>
      <c r="C1556" s="32" t="s">
        <v>18114</v>
      </c>
      <c r="D1556" s="37">
        <v>8.8937559999999998</v>
      </c>
      <c r="E1556" s="39">
        <v>480.01</v>
      </c>
      <c r="F1556" s="39">
        <v>1361</v>
      </c>
      <c r="G1556" s="39">
        <v>2792.24</v>
      </c>
      <c r="H1556" s="38">
        <v>1</v>
      </c>
      <c r="I1556" s="38">
        <v>2844</v>
      </c>
      <c r="J1556" s="37">
        <v>15.302820871</v>
      </c>
      <c r="K1556" s="37">
        <v>17.697024076000002</v>
      </c>
      <c r="L1556" s="37">
        <v>22.323742772999999</v>
      </c>
      <c r="M1556" s="37">
        <v>7.2602673999</v>
      </c>
      <c r="N1556" s="37">
        <v>8.8769449303000005</v>
      </c>
      <c r="O1556" s="37">
        <v>9.9144432064999997</v>
      </c>
      <c r="P1556" s="37">
        <v>10.376201808999999</v>
      </c>
      <c r="Q1556" s="37" t="s">
        <v>15680</v>
      </c>
      <c r="R1556" s="38">
        <v>88759</v>
      </c>
      <c r="S1556" s="37">
        <v>2.53363</v>
      </c>
      <c r="T1556" s="38">
        <v>0</v>
      </c>
      <c r="U1556" s="38">
        <v>0</v>
      </c>
      <c r="V1556" s="38">
        <v>0</v>
      </c>
    </row>
    <row r="1557" spans="1:22" ht="13.5" customHeight="1" x14ac:dyDescent="0.2">
      <c r="A1557" s="32" t="s">
        <v>1553</v>
      </c>
      <c r="B1557" s="32" t="s">
        <v>9465</v>
      </c>
      <c r="C1557" s="32" t="s">
        <v>18114</v>
      </c>
      <c r="D1557" s="37">
        <v>5.2438380000000002</v>
      </c>
      <c r="E1557" s="39">
        <v>446.01</v>
      </c>
      <c r="F1557" s="39">
        <v>1846</v>
      </c>
      <c r="G1557" s="39">
        <v>3501.16</v>
      </c>
      <c r="H1557" s="38">
        <v>1</v>
      </c>
      <c r="I1557" s="38">
        <v>3557</v>
      </c>
      <c r="J1557" s="37">
        <v>35.434666403999998</v>
      </c>
      <c r="K1557" s="37">
        <v>44.85271213</v>
      </c>
      <c r="L1557" s="37">
        <v>52.015231276000002</v>
      </c>
      <c r="M1557" s="37">
        <v>4.7969204078000001</v>
      </c>
      <c r="N1557" s="37">
        <v>32.387742694000003</v>
      </c>
      <c r="O1557" s="37">
        <v>13.127083081</v>
      </c>
      <c r="P1557" s="37">
        <v>10.4</v>
      </c>
      <c r="Q1557" s="37">
        <v>83.2680364</v>
      </c>
      <c r="R1557" s="38">
        <v>124554</v>
      </c>
      <c r="S1557" s="37">
        <v>2.53363</v>
      </c>
      <c r="T1557" s="38">
        <v>0</v>
      </c>
      <c r="U1557" s="38">
        <v>0</v>
      </c>
      <c r="V1557" s="38">
        <v>1</v>
      </c>
    </row>
    <row r="1558" spans="1:22" ht="13.5" customHeight="1" x14ac:dyDescent="0.2">
      <c r="A1558" s="32" t="s">
        <v>1554</v>
      </c>
      <c r="B1558" s="32" t="s">
        <v>9466</v>
      </c>
      <c r="C1558" s="32" t="s">
        <v>18114</v>
      </c>
      <c r="D1558" s="37">
        <v>15.089130000000001</v>
      </c>
      <c r="E1558" s="39">
        <v>824</v>
      </c>
      <c r="F1558" s="39">
        <v>2918</v>
      </c>
      <c r="G1558" s="39">
        <v>5738.51</v>
      </c>
      <c r="H1558" s="38">
        <v>3</v>
      </c>
      <c r="I1558" s="38">
        <v>5861</v>
      </c>
      <c r="J1558" s="37">
        <v>28.566077274000001</v>
      </c>
      <c r="K1558" s="37">
        <v>27.503920218000001</v>
      </c>
      <c r="L1558" s="37">
        <v>41.853785917000003</v>
      </c>
      <c r="M1558" s="37">
        <v>4.0923219391999996</v>
      </c>
      <c r="N1558" s="37">
        <v>13.620813822000001</v>
      </c>
      <c r="O1558" s="37">
        <v>9.1446436962999993</v>
      </c>
      <c r="P1558" s="37">
        <v>10.4</v>
      </c>
      <c r="Q1558" s="37">
        <v>73.821479199999999</v>
      </c>
      <c r="R1558" s="38">
        <v>145070</v>
      </c>
      <c r="S1558" s="37">
        <v>2.53363</v>
      </c>
      <c r="T1558" s="38">
        <v>1</v>
      </c>
      <c r="U1558" s="38">
        <v>1</v>
      </c>
      <c r="V1558" s="38">
        <v>1</v>
      </c>
    </row>
    <row r="1559" spans="1:22" ht="13.5" customHeight="1" x14ac:dyDescent="0.2">
      <c r="A1559" s="32" t="s">
        <v>1555</v>
      </c>
      <c r="B1559" s="32" t="s">
        <v>9467</v>
      </c>
      <c r="C1559" s="32" t="s">
        <v>18114</v>
      </c>
      <c r="D1559" s="37">
        <v>8.9311019999999992</v>
      </c>
      <c r="E1559" s="39">
        <v>242</v>
      </c>
      <c r="F1559" s="39">
        <v>919</v>
      </c>
      <c r="G1559" s="39">
        <v>1746.48</v>
      </c>
      <c r="H1559" s="38">
        <v>2</v>
      </c>
      <c r="I1559" s="38">
        <v>1772</v>
      </c>
      <c r="J1559" s="37">
        <v>23.69351009</v>
      </c>
      <c r="K1559" s="37">
        <v>25.959905084999999</v>
      </c>
      <c r="L1559" s="37">
        <v>42.757108551000002</v>
      </c>
      <c r="M1559" s="37">
        <v>5.5835444139000003</v>
      </c>
      <c r="N1559" s="37">
        <v>17.996595411000001</v>
      </c>
      <c r="O1559" s="37">
        <v>8.5597968317999999</v>
      </c>
      <c r="P1559" s="37">
        <v>10.4</v>
      </c>
      <c r="Q1559" s="37" t="s">
        <v>15680</v>
      </c>
      <c r="R1559" s="38">
        <v>57888</v>
      </c>
      <c r="S1559" s="37">
        <v>2.53363</v>
      </c>
      <c r="T1559" s="38">
        <v>0</v>
      </c>
      <c r="U1559" s="38">
        <v>1</v>
      </c>
      <c r="V1559" s="38">
        <v>0</v>
      </c>
    </row>
    <row r="1560" spans="1:22" ht="13.5" customHeight="1" x14ac:dyDescent="0.2">
      <c r="A1560" s="32" t="s">
        <v>1556</v>
      </c>
      <c r="B1560" s="32" t="s">
        <v>9468</v>
      </c>
      <c r="C1560" s="32" t="s">
        <v>18114</v>
      </c>
      <c r="D1560" s="37">
        <v>8.3871470000000006</v>
      </c>
      <c r="E1560" s="39">
        <v>404.01</v>
      </c>
      <c r="F1560" s="39">
        <v>1541</v>
      </c>
      <c r="G1560" s="39">
        <v>3098.58</v>
      </c>
      <c r="H1560" s="38">
        <v>3</v>
      </c>
      <c r="I1560" s="38">
        <v>3148</v>
      </c>
      <c r="J1560" s="37">
        <v>8.5115236365999998</v>
      </c>
      <c r="K1560" s="37">
        <v>12.488925835</v>
      </c>
      <c r="L1560" s="37">
        <v>14.163132361000001</v>
      </c>
      <c r="M1560" s="37">
        <v>15.772013352</v>
      </c>
      <c r="N1560" s="37">
        <v>4.1566721360000001</v>
      </c>
      <c r="O1560" s="37">
        <v>9.1385786468999992</v>
      </c>
      <c r="P1560" s="37">
        <v>7.5788876277000004</v>
      </c>
      <c r="Q1560" s="37">
        <v>84.916450100000006</v>
      </c>
      <c r="R1560" s="38">
        <v>108692</v>
      </c>
      <c r="S1560" s="37">
        <v>2.53363</v>
      </c>
      <c r="T1560" s="38">
        <v>1</v>
      </c>
      <c r="U1560" s="38">
        <v>3</v>
      </c>
      <c r="V1560" s="38">
        <v>2</v>
      </c>
    </row>
    <row r="1561" spans="1:22" ht="13.5" customHeight="1" x14ac:dyDescent="0.2">
      <c r="A1561" s="32" t="s">
        <v>1557</v>
      </c>
      <c r="B1561" s="32" t="s">
        <v>9469</v>
      </c>
      <c r="C1561" s="32" t="s">
        <v>18114</v>
      </c>
      <c r="D1561" s="37">
        <v>12.753590000000001</v>
      </c>
      <c r="E1561" s="39">
        <v>619</v>
      </c>
      <c r="F1561" s="39">
        <v>1504</v>
      </c>
      <c r="G1561" s="39">
        <v>2907.39</v>
      </c>
      <c r="H1561" s="38">
        <v>1</v>
      </c>
      <c r="I1561" s="38">
        <v>2997</v>
      </c>
      <c r="J1561" s="37">
        <v>42.619090376000003</v>
      </c>
      <c r="K1561" s="37">
        <v>46.106983329999998</v>
      </c>
      <c r="L1561" s="37">
        <v>49.595936745000003</v>
      </c>
      <c r="M1561" s="37">
        <v>2.6471472251999999</v>
      </c>
      <c r="N1561" s="37">
        <v>41.479885291999999</v>
      </c>
      <c r="O1561" s="37">
        <v>10.95980072</v>
      </c>
      <c r="P1561" s="37">
        <v>10.4</v>
      </c>
      <c r="Q1561" s="37">
        <v>88.376889000000006</v>
      </c>
      <c r="R1561" s="38">
        <v>115386</v>
      </c>
      <c r="S1561" s="37">
        <v>2.53363</v>
      </c>
      <c r="T1561" s="38">
        <v>0</v>
      </c>
      <c r="U1561" s="38">
        <v>0</v>
      </c>
      <c r="V1561" s="38">
        <v>1</v>
      </c>
    </row>
    <row r="1562" spans="1:22" ht="13.5" customHeight="1" x14ac:dyDescent="0.2">
      <c r="A1562" s="32" t="s">
        <v>1558</v>
      </c>
      <c r="B1562" s="32" t="s">
        <v>9470</v>
      </c>
      <c r="C1562" s="32" t="s">
        <v>18114</v>
      </c>
      <c r="D1562" s="37">
        <v>12.03504</v>
      </c>
      <c r="E1562" s="39">
        <v>599</v>
      </c>
      <c r="F1562" s="39">
        <v>2062</v>
      </c>
      <c r="G1562" s="39">
        <v>4047.44</v>
      </c>
      <c r="H1562" s="38">
        <v>3</v>
      </c>
      <c r="I1562" s="38">
        <v>4112</v>
      </c>
      <c r="J1562" s="37">
        <v>30.433290165999999</v>
      </c>
      <c r="K1562" s="37">
        <v>33.387086127000003</v>
      </c>
      <c r="L1562" s="37">
        <v>43.937533921000004</v>
      </c>
      <c r="M1562" s="37">
        <v>4.3153230101000002</v>
      </c>
      <c r="N1562" s="37">
        <v>20.593131705000001</v>
      </c>
      <c r="O1562" s="37">
        <v>6.2953327884999997</v>
      </c>
      <c r="P1562" s="37">
        <v>10.4</v>
      </c>
      <c r="Q1562" s="37">
        <v>94.527698700000002</v>
      </c>
      <c r="R1562" s="38">
        <v>189751</v>
      </c>
      <c r="S1562" s="37">
        <v>2.53363</v>
      </c>
      <c r="T1562" s="38">
        <v>0</v>
      </c>
      <c r="U1562" s="38">
        <v>0</v>
      </c>
      <c r="V1562" s="38">
        <v>0</v>
      </c>
    </row>
    <row r="1563" spans="1:22" ht="13.5" customHeight="1" x14ac:dyDescent="0.2">
      <c r="A1563" s="32" t="s">
        <v>1559</v>
      </c>
      <c r="B1563" s="32" t="s">
        <v>9471</v>
      </c>
      <c r="C1563" s="32" t="s">
        <v>18114</v>
      </c>
      <c r="D1563" s="37">
        <v>6.2936259999999997</v>
      </c>
      <c r="E1563" s="39">
        <v>157</v>
      </c>
      <c r="F1563" s="39">
        <v>521</v>
      </c>
      <c r="G1563" s="39">
        <v>1112.72</v>
      </c>
      <c r="H1563" s="38">
        <v>2</v>
      </c>
      <c r="I1563" s="38">
        <v>1133</v>
      </c>
      <c r="J1563" s="37">
        <v>41.202388853000002</v>
      </c>
      <c r="K1563" s="37">
        <v>45.867326278</v>
      </c>
      <c r="L1563" s="37">
        <v>64.309936359000005</v>
      </c>
      <c r="M1563" s="37">
        <v>2.6770161023000001</v>
      </c>
      <c r="N1563" s="37">
        <v>35.428210079000003</v>
      </c>
      <c r="O1563" s="37">
        <v>14.500813390999999</v>
      </c>
      <c r="P1563" s="37">
        <v>10.4</v>
      </c>
      <c r="Q1563" s="37" t="s">
        <v>15680</v>
      </c>
      <c r="R1563" s="38">
        <v>46250</v>
      </c>
      <c r="S1563" s="37">
        <v>2.53363</v>
      </c>
      <c r="T1563" s="38">
        <v>1</v>
      </c>
      <c r="U1563" s="38">
        <v>0</v>
      </c>
      <c r="V1563" s="38">
        <v>2</v>
      </c>
    </row>
    <row r="1564" spans="1:22" ht="13.5" customHeight="1" x14ac:dyDescent="0.2">
      <c r="A1564" s="32" t="s">
        <v>1560</v>
      </c>
      <c r="B1564" s="32" t="s">
        <v>9472</v>
      </c>
      <c r="C1564" s="32" t="s">
        <v>18150</v>
      </c>
      <c r="D1564" s="37">
        <v>3.1426699999999999</v>
      </c>
      <c r="E1564" s="39">
        <v>1996.96</v>
      </c>
      <c r="F1564" s="39">
        <v>5431</v>
      </c>
      <c r="G1564" s="39">
        <v>10650.11</v>
      </c>
      <c r="H1564" s="38">
        <v>6</v>
      </c>
      <c r="I1564" s="38">
        <v>10809</v>
      </c>
      <c r="J1564" s="37">
        <v>32.360038326999998</v>
      </c>
      <c r="K1564" s="37">
        <v>39.201404742000001</v>
      </c>
      <c r="L1564" s="37">
        <v>55.112924018999998</v>
      </c>
      <c r="M1564" s="37">
        <v>11.919156752999999</v>
      </c>
      <c r="N1564" s="37">
        <v>30.830802431999999</v>
      </c>
      <c r="O1564" s="37">
        <v>10.614358040999999</v>
      </c>
      <c r="P1564" s="37">
        <v>9.3726542899999998</v>
      </c>
      <c r="Q1564" s="37">
        <v>84.892691099999993</v>
      </c>
      <c r="R1564" s="38">
        <v>428293</v>
      </c>
      <c r="S1564" s="37">
        <v>3.15062</v>
      </c>
      <c r="T1564" s="38">
        <v>4</v>
      </c>
      <c r="U1564" s="38">
        <v>4</v>
      </c>
      <c r="V1564" s="38">
        <v>1</v>
      </c>
    </row>
    <row r="1565" spans="1:22" ht="13.5" customHeight="1" x14ac:dyDescent="0.2">
      <c r="A1565" s="32" t="s">
        <v>1561</v>
      </c>
      <c r="B1565" s="32" t="s">
        <v>9473</v>
      </c>
      <c r="C1565" s="32" t="s">
        <v>18150</v>
      </c>
      <c r="D1565" s="37">
        <v>8.0804709999999993</v>
      </c>
      <c r="E1565" s="39">
        <v>1044</v>
      </c>
      <c r="F1565" s="39">
        <v>3115</v>
      </c>
      <c r="G1565" s="39">
        <v>6129.97</v>
      </c>
      <c r="H1565" s="38">
        <v>4</v>
      </c>
      <c r="I1565" s="38">
        <v>6315</v>
      </c>
      <c r="J1565" s="37">
        <v>38.585347374000001</v>
      </c>
      <c r="K1565" s="37">
        <v>40.548351572999998</v>
      </c>
      <c r="L1565" s="37">
        <v>54.822409397000001</v>
      </c>
      <c r="M1565" s="37">
        <v>9.5305714061</v>
      </c>
      <c r="N1565" s="37">
        <v>41.392699946999997</v>
      </c>
      <c r="O1565" s="37">
        <v>19.574298163000002</v>
      </c>
      <c r="P1565" s="37">
        <v>10.772969838</v>
      </c>
      <c r="Q1565" s="37">
        <v>85.510820800000005</v>
      </c>
      <c r="R1565" s="38">
        <v>244873</v>
      </c>
      <c r="S1565" s="37">
        <v>3.15062</v>
      </c>
      <c r="T1565" s="38">
        <v>0</v>
      </c>
      <c r="U1565" s="38">
        <v>1</v>
      </c>
      <c r="V1565" s="38">
        <v>3</v>
      </c>
    </row>
    <row r="1566" spans="1:22" ht="13.5" customHeight="1" x14ac:dyDescent="0.2">
      <c r="A1566" s="32" t="s">
        <v>1562</v>
      </c>
      <c r="B1566" s="32" t="s">
        <v>9474</v>
      </c>
      <c r="C1566" s="32" t="s">
        <v>18150</v>
      </c>
      <c r="D1566" s="37">
        <v>2.9933930000000002</v>
      </c>
      <c r="E1566" s="39">
        <v>2073.0300000000002</v>
      </c>
      <c r="F1566" s="39">
        <v>4916</v>
      </c>
      <c r="G1566" s="39">
        <v>9436.17</v>
      </c>
      <c r="H1566" s="38">
        <v>5</v>
      </c>
      <c r="I1566" s="38">
        <v>9707</v>
      </c>
      <c r="J1566" s="37">
        <v>25.167677954999998</v>
      </c>
      <c r="K1566" s="37">
        <v>35.526430624</v>
      </c>
      <c r="L1566" s="37">
        <v>39.986887897000003</v>
      </c>
      <c r="M1566" s="37">
        <v>6.8049477474</v>
      </c>
      <c r="N1566" s="37">
        <v>40.209021540000002</v>
      </c>
      <c r="O1566" s="37">
        <v>14.329133929999999</v>
      </c>
      <c r="P1566" s="37">
        <v>10.898666667000001</v>
      </c>
      <c r="Q1566" s="37">
        <v>77.227659399999993</v>
      </c>
      <c r="R1566" s="38">
        <v>318767</v>
      </c>
      <c r="S1566" s="37">
        <v>3.15062</v>
      </c>
      <c r="T1566" s="38">
        <v>2</v>
      </c>
      <c r="U1566" s="38">
        <v>4</v>
      </c>
      <c r="V1566" s="38">
        <v>2</v>
      </c>
    </row>
    <row r="1567" spans="1:22" ht="13.5" customHeight="1" x14ac:dyDescent="0.2">
      <c r="A1567" s="32" t="s">
        <v>1563</v>
      </c>
      <c r="B1567" s="32" t="s">
        <v>9475</v>
      </c>
      <c r="C1567" s="32" t="s">
        <v>18150</v>
      </c>
      <c r="D1567" s="37">
        <v>5.0038799999999997</v>
      </c>
      <c r="E1567" s="39">
        <v>1212.02</v>
      </c>
      <c r="F1567" s="39">
        <v>3177</v>
      </c>
      <c r="G1567" s="39">
        <v>6000.52</v>
      </c>
      <c r="H1567" s="38">
        <v>4</v>
      </c>
      <c r="I1567" s="38">
        <v>6113</v>
      </c>
      <c r="J1567" s="37">
        <v>36.053958129000002</v>
      </c>
      <c r="K1567" s="37">
        <v>49.515799274999999</v>
      </c>
      <c r="L1567" s="37">
        <v>48.702706900000003</v>
      </c>
      <c r="M1567" s="37">
        <v>7.2538496769999998</v>
      </c>
      <c r="N1567" s="37">
        <v>45.716537944000002</v>
      </c>
      <c r="O1567" s="37">
        <v>18.527122192</v>
      </c>
      <c r="P1567" s="37">
        <v>10.005139847000001</v>
      </c>
      <c r="Q1567" s="37">
        <v>74.936324900000002</v>
      </c>
      <c r="R1567" s="38">
        <v>223334</v>
      </c>
      <c r="S1567" s="37">
        <v>3.15062</v>
      </c>
      <c r="T1567" s="38">
        <v>2</v>
      </c>
      <c r="U1567" s="38">
        <v>1</v>
      </c>
      <c r="V1567" s="38">
        <v>2</v>
      </c>
    </row>
    <row r="1568" spans="1:22" ht="13.5" customHeight="1" x14ac:dyDescent="0.2">
      <c r="A1568" s="32" t="s">
        <v>1564</v>
      </c>
      <c r="B1568" s="32" t="s">
        <v>9476</v>
      </c>
      <c r="C1568" s="32" t="s">
        <v>18150</v>
      </c>
      <c r="D1568" s="37">
        <v>7.4034430000000002</v>
      </c>
      <c r="E1568" s="39">
        <v>1724.02</v>
      </c>
      <c r="F1568" s="39">
        <v>4909</v>
      </c>
      <c r="G1568" s="39">
        <v>8491.85</v>
      </c>
      <c r="H1568" s="38">
        <v>4</v>
      </c>
      <c r="I1568" s="38">
        <v>9790</v>
      </c>
      <c r="J1568" s="37">
        <v>31.131618529000001</v>
      </c>
      <c r="K1568" s="37">
        <v>37.026244132000002</v>
      </c>
      <c r="L1568" s="37">
        <v>31.081087674999999</v>
      </c>
      <c r="M1568" s="37">
        <v>12.323710587000001</v>
      </c>
      <c r="N1568" s="37">
        <v>50.000011913000002</v>
      </c>
      <c r="O1568" s="37">
        <v>33.95607184</v>
      </c>
      <c r="P1568" s="37">
        <v>11</v>
      </c>
      <c r="Q1568" s="37">
        <v>86.365070000000003</v>
      </c>
      <c r="R1568" s="38">
        <v>346327</v>
      </c>
      <c r="S1568" s="37">
        <v>3.15062</v>
      </c>
      <c r="T1568" s="38">
        <v>1</v>
      </c>
      <c r="U1568" s="38">
        <v>3</v>
      </c>
      <c r="V1568" s="38">
        <v>2</v>
      </c>
    </row>
    <row r="1569" spans="1:22" ht="13.5" customHeight="1" x14ac:dyDescent="0.2">
      <c r="A1569" s="32" t="s">
        <v>1565</v>
      </c>
      <c r="B1569" s="32" t="s">
        <v>9477</v>
      </c>
      <c r="C1569" s="32" t="s">
        <v>18150</v>
      </c>
      <c r="D1569" s="37">
        <v>3.873615</v>
      </c>
      <c r="E1569" s="39">
        <v>1943.97</v>
      </c>
      <c r="F1569" s="39">
        <v>4981</v>
      </c>
      <c r="G1569" s="39">
        <v>8960.34</v>
      </c>
      <c r="H1569" s="38">
        <v>8</v>
      </c>
      <c r="I1569" s="38">
        <v>9987</v>
      </c>
      <c r="J1569" s="37">
        <v>23.466998681</v>
      </c>
      <c r="K1569" s="37">
        <v>29.238265188</v>
      </c>
      <c r="L1569" s="37">
        <v>19.961471801999998</v>
      </c>
      <c r="M1569" s="37">
        <v>15.38130522</v>
      </c>
      <c r="N1569" s="37">
        <v>41.259365666000001</v>
      </c>
      <c r="O1569" s="37">
        <v>23.006311299</v>
      </c>
      <c r="P1569" s="37">
        <v>11</v>
      </c>
      <c r="Q1569" s="37">
        <v>86.169275099999993</v>
      </c>
      <c r="R1569" s="38">
        <v>321756</v>
      </c>
      <c r="S1569" s="37">
        <v>3.15062</v>
      </c>
      <c r="T1569" s="38">
        <v>3</v>
      </c>
      <c r="U1569" s="38">
        <v>6</v>
      </c>
      <c r="V1569" s="38">
        <v>0</v>
      </c>
    </row>
    <row r="1570" spans="1:22" ht="13.5" customHeight="1" x14ac:dyDescent="0.2">
      <c r="A1570" s="32" t="s">
        <v>1566</v>
      </c>
      <c r="B1570" s="32" t="s">
        <v>9478</v>
      </c>
      <c r="C1570" s="32" t="s">
        <v>18150</v>
      </c>
      <c r="D1570" s="37">
        <v>8.7468839999999997</v>
      </c>
      <c r="E1570" s="39">
        <v>1620.04</v>
      </c>
      <c r="F1570" s="39">
        <v>4294</v>
      </c>
      <c r="G1570" s="39">
        <v>8086.5</v>
      </c>
      <c r="H1570" s="38">
        <v>8</v>
      </c>
      <c r="I1570" s="38">
        <v>8293</v>
      </c>
      <c r="J1570" s="37">
        <v>11.438423373999999</v>
      </c>
      <c r="K1570" s="37">
        <v>16.339824075999999</v>
      </c>
      <c r="L1570" s="37">
        <v>12.099878629000001</v>
      </c>
      <c r="M1570" s="37">
        <v>18.414277408</v>
      </c>
      <c r="N1570" s="37">
        <v>25.248717887000002</v>
      </c>
      <c r="O1570" s="37">
        <v>6.8417732409000003</v>
      </c>
      <c r="P1570" s="37">
        <v>10.200735884</v>
      </c>
      <c r="Q1570" s="37">
        <v>73.972751099999996</v>
      </c>
      <c r="R1570" s="38">
        <v>223198</v>
      </c>
      <c r="S1570" s="37">
        <v>3.15062</v>
      </c>
      <c r="T1570" s="38">
        <v>4</v>
      </c>
      <c r="U1570" s="38">
        <v>7</v>
      </c>
      <c r="V1570" s="38">
        <v>0</v>
      </c>
    </row>
    <row r="1571" spans="1:22" ht="13.5" customHeight="1" x14ac:dyDescent="0.2">
      <c r="A1571" s="32" t="s">
        <v>1567</v>
      </c>
      <c r="B1571" s="32" t="s">
        <v>9479</v>
      </c>
      <c r="C1571" s="32" t="s">
        <v>18150</v>
      </c>
      <c r="D1571" s="37">
        <v>10.93608</v>
      </c>
      <c r="E1571" s="39">
        <v>1953.02</v>
      </c>
      <c r="F1571" s="39">
        <v>6243</v>
      </c>
      <c r="G1571" s="39">
        <v>11123.04</v>
      </c>
      <c r="H1571" s="38">
        <v>6</v>
      </c>
      <c r="I1571" s="38">
        <v>12533</v>
      </c>
      <c r="J1571" s="37">
        <v>22.222032201000001</v>
      </c>
      <c r="K1571" s="37">
        <v>27.821746404999999</v>
      </c>
      <c r="L1571" s="37">
        <v>22.387760125</v>
      </c>
      <c r="M1571" s="37">
        <v>13.269628551</v>
      </c>
      <c r="N1571" s="37">
        <v>40.925916141999998</v>
      </c>
      <c r="O1571" s="37">
        <v>24.353933866999999</v>
      </c>
      <c r="P1571" s="37">
        <v>10.922459892999999</v>
      </c>
      <c r="Q1571" s="37">
        <v>88.152028999999999</v>
      </c>
      <c r="R1571" s="38">
        <v>366281</v>
      </c>
      <c r="S1571" s="37">
        <v>3.15062</v>
      </c>
      <c r="T1571" s="38">
        <v>3</v>
      </c>
      <c r="U1571" s="38">
        <v>3</v>
      </c>
      <c r="V1571" s="38">
        <v>2</v>
      </c>
    </row>
    <row r="1572" spans="1:22" ht="13.5" customHeight="1" x14ac:dyDescent="0.2">
      <c r="A1572" s="32" t="s">
        <v>1568</v>
      </c>
      <c r="B1572" s="32" t="s">
        <v>9480</v>
      </c>
      <c r="C1572" s="32" t="s">
        <v>18150</v>
      </c>
      <c r="D1572" s="37">
        <v>5.2335310000000002</v>
      </c>
      <c r="E1572" s="39">
        <v>1090</v>
      </c>
      <c r="F1572" s="39">
        <v>2802</v>
      </c>
      <c r="G1572" s="39">
        <v>5148.37</v>
      </c>
      <c r="H1572" s="38">
        <v>3</v>
      </c>
      <c r="I1572" s="38">
        <v>5524</v>
      </c>
      <c r="J1572" s="37">
        <v>21.884954917000002</v>
      </c>
      <c r="K1572" s="37">
        <v>28.178196829000001</v>
      </c>
      <c r="L1572" s="37">
        <v>17.539401245000001</v>
      </c>
      <c r="M1572" s="37">
        <v>16.817249107999999</v>
      </c>
      <c r="N1572" s="37">
        <v>38.930670648000003</v>
      </c>
      <c r="O1572" s="37">
        <v>13.462368701999999</v>
      </c>
      <c r="P1572" s="37">
        <v>10.679072238</v>
      </c>
      <c r="Q1572" s="37">
        <v>56.566172000000002</v>
      </c>
      <c r="R1572" s="38">
        <v>155103</v>
      </c>
      <c r="S1572" s="37">
        <v>3.15062</v>
      </c>
      <c r="T1572" s="38">
        <v>2</v>
      </c>
      <c r="U1572" s="38">
        <v>3</v>
      </c>
      <c r="V1572" s="38">
        <v>0</v>
      </c>
    </row>
    <row r="1573" spans="1:22" ht="13.5" customHeight="1" x14ac:dyDescent="0.2">
      <c r="A1573" s="32" t="s">
        <v>1569</v>
      </c>
      <c r="B1573" s="32" t="s">
        <v>9481</v>
      </c>
      <c r="C1573" s="32" t="s">
        <v>18150</v>
      </c>
      <c r="D1573" s="37">
        <v>6.2827489999999999</v>
      </c>
      <c r="E1573" s="39">
        <v>2481.0300000000002</v>
      </c>
      <c r="F1573" s="39">
        <v>4807</v>
      </c>
      <c r="G1573" s="39">
        <v>9119.68</v>
      </c>
      <c r="H1573" s="38">
        <v>6</v>
      </c>
      <c r="I1573" s="38">
        <v>9302</v>
      </c>
      <c r="J1573" s="37">
        <v>14.993183022</v>
      </c>
      <c r="K1573" s="37">
        <v>26.272120291</v>
      </c>
      <c r="L1573" s="37">
        <v>21.922551872</v>
      </c>
      <c r="M1573" s="37">
        <v>8.0280543275999996</v>
      </c>
      <c r="N1573" s="37">
        <v>40.430547019000002</v>
      </c>
      <c r="O1573" s="37">
        <v>8.7210053342999991</v>
      </c>
      <c r="P1573" s="37">
        <v>9.8919481247000007</v>
      </c>
      <c r="Q1573" s="37">
        <v>77.3633983</v>
      </c>
      <c r="R1573" s="38">
        <v>339391</v>
      </c>
      <c r="S1573" s="37">
        <v>3.15062</v>
      </c>
      <c r="T1573" s="38">
        <v>3</v>
      </c>
      <c r="U1573" s="38">
        <v>3</v>
      </c>
      <c r="V1573" s="38">
        <v>2</v>
      </c>
    </row>
    <row r="1574" spans="1:22" ht="13.5" customHeight="1" x14ac:dyDescent="0.2">
      <c r="A1574" s="32" t="s">
        <v>1570</v>
      </c>
      <c r="B1574" s="32" t="s">
        <v>9482</v>
      </c>
      <c r="C1574" s="32" t="s">
        <v>18150</v>
      </c>
      <c r="D1574" s="37">
        <v>5.1993770000000001</v>
      </c>
      <c r="E1574" s="39">
        <v>899.99</v>
      </c>
      <c r="F1574" s="39">
        <v>3306</v>
      </c>
      <c r="G1574" s="39">
        <v>6395.73</v>
      </c>
      <c r="H1574" s="38">
        <v>3</v>
      </c>
      <c r="I1574" s="38">
        <v>6553</v>
      </c>
      <c r="J1574" s="37">
        <v>38.911370881000003</v>
      </c>
      <c r="K1574" s="37">
        <v>39.834905178</v>
      </c>
      <c r="L1574" s="37">
        <v>61.380562251000001</v>
      </c>
      <c r="M1574" s="37">
        <v>12.224781987</v>
      </c>
      <c r="N1574" s="37">
        <v>43.676717605</v>
      </c>
      <c r="O1574" s="37">
        <v>15.581657178</v>
      </c>
      <c r="P1574" s="37">
        <v>11</v>
      </c>
      <c r="Q1574" s="37">
        <v>75.210909900000004</v>
      </c>
      <c r="R1574" s="38">
        <v>298627</v>
      </c>
      <c r="S1574" s="37">
        <v>3.15062</v>
      </c>
      <c r="T1574" s="38">
        <v>0</v>
      </c>
      <c r="U1574" s="38">
        <v>2</v>
      </c>
      <c r="V1574" s="38">
        <v>1</v>
      </c>
    </row>
    <row r="1575" spans="1:22" ht="13.5" customHeight="1" x14ac:dyDescent="0.2">
      <c r="A1575" s="32" t="s">
        <v>1571</v>
      </c>
      <c r="B1575" s="32" t="s">
        <v>9483</v>
      </c>
      <c r="C1575" s="32" t="s">
        <v>18150</v>
      </c>
      <c r="D1575" s="37">
        <v>4.6492420000000001</v>
      </c>
      <c r="E1575" s="39">
        <v>1519.99</v>
      </c>
      <c r="F1575" s="39">
        <v>4109</v>
      </c>
      <c r="G1575" s="39">
        <v>8225.23</v>
      </c>
      <c r="H1575" s="38">
        <v>4</v>
      </c>
      <c r="I1575" s="38">
        <v>8376</v>
      </c>
      <c r="J1575" s="37">
        <v>28.947894338000001</v>
      </c>
      <c r="K1575" s="37">
        <v>37.101877741000003</v>
      </c>
      <c r="L1575" s="37">
        <v>49.000247203999997</v>
      </c>
      <c r="M1575" s="37">
        <v>10.764651335</v>
      </c>
      <c r="N1575" s="37">
        <v>41.791877577000001</v>
      </c>
      <c r="O1575" s="37">
        <v>12.055310974999999</v>
      </c>
      <c r="P1575" s="37">
        <v>10.932750993000001</v>
      </c>
      <c r="Q1575" s="37">
        <v>56.837504299999999</v>
      </c>
      <c r="R1575" s="38">
        <v>190374</v>
      </c>
      <c r="S1575" s="37">
        <v>3.15062</v>
      </c>
      <c r="T1575" s="38">
        <v>1</v>
      </c>
      <c r="U1575" s="38">
        <v>0</v>
      </c>
      <c r="V1575" s="38">
        <v>2</v>
      </c>
    </row>
    <row r="1576" spans="1:22" ht="13.5" customHeight="1" x14ac:dyDescent="0.2">
      <c r="A1576" s="32" t="s">
        <v>1572</v>
      </c>
      <c r="B1576" s="32" t="s">
        <v>9484</v>
      </c>
      <c r="C1576" s="32" t="s">
        <v>18150</v>
      </c>
      <c r="D1576" s="37">
        <v>6.7923859999999996</v>
      </c>
      <c r="E1576" s="39">
        <v>1413.01</v>
      </c>
      <c r="F1576" s="39">
        <v>3796</v>
      </c>
      <c r="G1576" s="39">
        <v>7206.42</v>
      </c>
      <c r="H1576" s="38">
        <v>4</v>
      </c>
      <c r="I1576" s="38">
        <v>7343</v>
      </c>
      <c r="J1576" s="37">
        <v>23.524027533000002</v>
      </c>
      <c r="K1576" s="37">
        <v>32.204135927999999</v>
      </c>
      <c r="L1576" s="37">
        <v>35.703643997999997</v>
      </c>
      <c r="M1576" s="37">
        <v>28.461707358999998</v>
      </c>
      <c r="N1576" s="37">
        <v>27.497649471999999</v>
      </c>
      <c r="O1576" s="37">
        <v>21.909217992999999</v>
      </c>
      <c r="P1576" s="37">
        <v>10.473552205000001</v>
      </c>
      <c r="Q1576" s="37">
        <v>76.737349199999997</v>
      </c>
      <c r="R1576" s="38">
        <v>327035</v>
      </c>
      <c r="S1576" s="37">
        <v>3.15062</v>
      </c>
      <c r="T1576" s="38">
        <v>2</v>
      </c>
      <c r="U1576" s="38">
        <v>1</v>
      </c>
      <c r="V1576" s="38">
        <v>1</v>
      </c>
    </row>
    <row r="1577" spans="1:22" ht="13.5" customHeight="1" x14ac:dyDescent="0.2">
      <c r="A1577" s="32" t="s">
        <v>1573</v>
      </c>
      <c r="B1577" s="32" t="s">
        <v>9485</v>
      </c>
      <c r="C1577" s="32" t="s">
        <v>18150</v>
      </c>
      <c r="D1577" s="37">
        <v>8.6616909999999994</v>
      </c>
      <c r="E1577" s="39">
        <v>1573.03</v>
      </c>
      <c r="F1577" s="39">
        <v>4894</v>
      </c>
      <c r="G1577" s="39">
        <v>8921.9599999999991</v>
      </c>
      <c r="H1577" s="38">
        <v>8</v>
      </c>
      <c r="I1577" s="38">
        <v>9682</v>
      </c>
      <c r="J1577" s="37">
        <v>23.706675106999999</v>
      </c>
      <c r="K1577" s="37">
        <v>30.427196627000001</v>
      </c>
      <c r="L1577" s="37">
        <v>27.641534896</v>
      </c>
      <c r="M1577" s="37">
        <v>7.7974294459999998</v>
      </c>
      <c r="N1577" s="37">
        <v>42.522350797000001</v>
      </c>
      <c r="O1577" s="37">
        <v>26.429609336999999</v>
      </c>
      <c r="P1577" s="37">
        <v>11</v>
      </c>
      <c r="Q1577" s="37">
        <v>86.698198899999994</v>
      </c>
      <c r="R1577" s="38">
        <v>237534</v>
      </c>
      <c r="S1577" s="37">
        <v>3.15062</v>
      </c>
      <c r="T1577" s="38">
        <v>4</v>
      </c>
      <c r="U1577" s="38">
        <v>8</v>
      </c>
      <c r="V1577" s="38">
        <v>0</v>
      </c>
    </row>
    <row r="1578" spans="1:22" ht="13.5" customHeight="1" x14ac:dyDescent="0.2">
      <c r="A1578" s="32" t="s">
        <v>1574</v>
      </c>
      <c r="B1578" s="32" t="s">
        <v>9486</v>
      </c>
      <c r="C1578" s="32" t="s">
        <v>18150</v>
      </c>
      <c r="D1578" s="37">
        <v>3.7113489999999998</v>
      </c>
      <c r="E1578" s="39">
        <v>2180.9499999999998</v>
      </c>
      <c r="F1578" s="39">
        <v>5446</v>
      </c>
      <c r="G1578" s="39">
        <v>10757.63</v>
      </c>
      <c r="H1578" s="38">
        <v>6</v>
      </c>
      <c r="I1578" s="38">
        <v>10937</v>
      </c>
      <c r="J1578" s="37">
        <v>29.287195758999999</v>
      </c>
      <c r="K1578" s="37">
        <v>32.199752068999999</v>
      </c>
      <c r="L1578" s="37">
        <v>47.320770658999997</v>
      </c>
      <c r="M1578" s="37">
        <v>8.8776611020999994</v>
      </c>
      <c r="N1578" s="37">
        <v>40.575261871000002</v>
      </c>
      <c r="O1578" s="37">
        <v>21.817913159</v>
      </c>
      <c r="P1578" s="37">
        <v>11</v>
      </c>
      <c r="Q1578" s="37">
        <v>72.951422199999996</v>
      </c>
      <c r="R1578" s="38">
        <v>358681</v>
      </c>
      <c r="S1578" s="37">
        <v>3.15062</v>
      </c>
      <c r="T1578" s="38">
        <v>1</v>
      </c>
      <c r="U1578" s="38">
        <v>1</v>
      </c>
      <c r="V1578" s="38">
        <v>1</v>
      </c>
    </row>
    <row r="1579" spans="1:22" ht="13.5" customHeight="1" x14ac:dyDescent="0.2">
      <c r="A1579" s="32" t="s">
        <v>1575</v>
      </c>
      <c r="B1579" s="32" t="s">
        <v>9487</v>
      </c>
      <c r="C1579" s="32" t="s">
        <v>18150</v>
      </c>
      <c r="D1579" s="37">
        <v>11.199780000000001</v>
      </c>
      <c r="E1579" s="39">
        <v>2341.0300000000002</v>
      </c>
      <c r="F1579" s="39">
        <v>7024</v>
      </c>
      <c r="G1579" s="39">
        <v>13082.29</v>
      </c>
      <c r="H1579" s="38">
        <v>16</v>
      </c>
      <c r="I1579" s="38">
        <v>13813</v>
      </c>
      <c r="J1579" s="37">
        <v>24.052500403</v>
      </c>
      <c r="K1579" s="37">
        <v>31.358452273000001</v>
      </c>
      <c r="L1579" s="37">
        <v>28.959137787</v>
      </c>
      <c r="M1579" s="37">
        <v>10.598219587000001</v>
      </c>
      <c r="N1579" s="37">
        <v>32.999423186999998</v>
      </c>
      <c r="O1579" s="37">
        <v>22.127141310999999</v>
      </c>
      <c r="P1579" s="37">
        <v>10.932769027999999</v>
      </c>
      <c r="Q1579" s="37">
        <v>89.612090300000006</v>
      </c>
      <c r="R1579" s="38">
        <v>454025</v>
      </c>
      <c r="S1579" s="37">
        <v>3.15062</v>
      </c>
      <c r="T1579" s="38">
        <v>7</v>
      </c>
      <c r="U1579" s="38">
        <v>11</v>
      </c>
      <c r="V1579" s="38">
        <v>1</v>
      </c>
    </row>
    <row r="1580" spans="1:22" ht="13.5" customHeight="1" x14ac:dyDescent="0.2">
      <c r="A1580" s="32" t="s">
        <v>1576</v>
      </c>
      <c r="B1580" s="32" t="s">
        <v>9488</v>
      </c>
      <c r="C1580" s="32" t="s">
        <v>18150</v>
      </c>
      <c r="D1580" s="37">
        <v>5.570811</v>
      </c>
      <c r="E1580" s="39">
        <v>1684</v>
      </c>
      <c r="F1580" s="39">
        <v>4892</v>
      </c>
      <c r="G1580" s="39">
        <v>9075.17</v>
      </c>
      <c r="H1580" s="38">
        <v>7</v>
      </c>
      <c r="I1580" s="38">
        <v>9793</v>
      </c>
      <c r="J1580" s="37">
        <v>33.167053731000003</v>
      </c>
      <c r="K1580" s="37">
        <v>38.553906337000001</v>
      </c>
      <c r="L1580" s="37">
        <v>38.452125072000001</v>
      </c>
      <c r="M1580" s="37">
        <v>11.643114375</v>
      </c>
      <c r="N1580" s="37">
        <v>44.164477912000002</v>
      </c>
      <c r="O1580" s="37">
        <v>29.742674313999999</v>
      </c>
      <c r="P1580" s="37">
        <v>10.930238447000001</v>
      </c>
      <c r="Q1580" s="37">
        <v>85.107480800000005</v>
      </c>
      <c r="R1580" s="38">
        <v>309849</v>
      </c>
      <c r="S1580" s="37">
        <v>3.15062</v>
      </c>
      <c r="T1580" s="38">
        <v>2</v>
      </c>
      <c r="U1580" s="38">
        <v>6</v>
      </c>
      <c r="V1580" s="38">
        <v>1</v>
      </c>
    </row>
    <row r="1581" spans="1:22" ht="13.5" customHeight="1" x14ac:dyDescent="0.2">
      <c r="A1581" s="32" t="s">
        <v>1577</v>
      </c>
      <c r="B1581" s="32" t="s">
        <v>9489</v>
      </c>
      <c r="C1581" s="32" t="s">
        <v>18150</v>
      </c>
      <c r="D1581" s="37">
        <v>3.831048</v>
      </c>
      <c r="E1581" s="39">
        <v>1267.03</v>
      </c>
      <c r="F1581" s="39">
        <v>3432</v>
      </c>
      <c r="G1581" s="39">
        <v>6556.56</v>
      </c>
      <c r="H1581" s="38">
        <v>4</v>
      </c>
      <c r="I1581" s="38">
        <v>6689</v>
      </c>
      <c r="J1581" s="37">
        <v>19.949131026</v>
      </c>
      <c r="K1581" s="37">
        <v>30.971292353999999</v>
      </c>
      <c r="L1581" s="37">
        <v>35.384986124999998</v>
      </c>
      <c r="M1581" s="37">
        <v>8.7103714368999992</v>
      </c>
      <c r="N1581" s="37">
        <v>34.633754060000001</v>
      </c>
      <c r="O1581" s="37">
        <v>11.047514739</v>
      </c>
      <c r="P1581" s="37">
        <v>11</v>
      </c>
      <c r="Q1581" s="37">
        <v>70.696570500000007</v>
      </c>
      <c r="R1581" s="38">
        <v>195654</v>
      </c>
      <c r="S1581" s="37">
        <v>3.15062</v>
      </c>
      <c r="T1581" s="38">
        <v>3</v>
      </c>
      <c r="U1581" s="38">
        <v>0</v>
      </c>
      <c r="V1581" s="38">
        <v>1</v>
      </c>
    </row>
    <row r="1582" spans="1:22" ht="13.5" customHeight="1" x14ac:dyDescent="0.2">
      <c r="A1582" s="32" t="s">
        <v>1578</v>
      </c>
      <c r="B1582" s="32" t="s">
        <v>9490</v>
      </c>
      <c r="C1582" s="32" t="s">
        <v>18150</v>
      </c>
      <c r="D1582" s="37">
        <v>7.7582680000000002</v>
      </c>
      <c r="E1582" s="39">
        <v>1450.96</v>
      </c>
      <c r="F1582" s="39">
        <v>4736</v>
      </c>
      <c r="G1582" s="39">
        <v>8402.41</v>
      </c>
      <c r="H1582" s="38">
        <v>8</v>
      </c>
      <c r="I1582" s="38">
        <v>9266</v>
      </c>
      <c r="J1582" s="37">
        <v>31.798199724</v>
      </c>
      <c r="K1582" s="37">
        <v>35.045218374999997</v>
      </c>
      <c r="L1582" s="37">
        <v>41.883700470999997</v>
      </c>
      <c r="M1582" s="37">
        <v>5.1949245071999997</v>
      </c>
      <c r="N1582" s="37">
        <v>48.381355220000003</v>
      </c>
      <c r="O1582" s="37">
        <v>18.961119406000002</v>
      </c>
      <c r="P1582" s="37">
        <v>11</v>
      </c>
      <c r="Q1582" s="37">
        <v>80.118361899999996</v>
      </c>
      <c r="R1582" s="38">
        <v>207106</v>
      </c>
      <c r="S1582" s="37">
        <v>3.15062</v>
      </c>
      <c r="T1582" s="38">
        <v>3</v>
      </c>
      <c r="U1582" s="38">
        <v>6</v>
      </c>
      <c r="V1582" s="38">
        <v>3</v>
      </c>
    </row>
    <row r="1583" spans="1:22" ht="13.5" customHeight="1" x14ac:dyDescent="0.2">
      <c r="A1583" s="32" t="s">
        <v>1579</v>
      </c>
      <c r="B1583" s="32" t="s">
        <v>9491</v>
      </c>
      <c r="C1583" s="32" t="s">
        <v>18150</v>
      </c>
      <c r="D1583" s="37">
        <v>3.5602360000000002</v>
      </c>
      <c r="E1583" s="39">
        <v>1068.99</v>
      </c>
      <c r="F1583" s="39">
        <v>3615</v>
      </c>
      <c r="G1583" s="39">
        <v>6763.82</v>
      </c>
      <c r="H1583" s="38">
        <v>8</v>
      </c>
      <c r="I1583" s="38">
        <v>7031</v>
      </c>
      <c r="J1583" s="37">
        <v>37.332378061999997</v>
      </c>
      <c r="K1583" s="37">
        <v>38.408756218000001</v>
      </c>
      <c r="L1583" s="37">
        <v>51.200502409000002</v>
      </c>
      <c r="M1583" s="37">
        <v>8.7765455976000002</v>
      </c>
      <c r="N1583" s="37">
        <v>38.978876712000002</v>
      </c>
      <c r="O1583" s="37">
        <v>25.551075093000001</v>
      </c>
      <c r="P1583" s="37">
        <v>7.1028078101999998</v>
      </c>
      <c r="Q1583" s="37">
        <v>93.366252700000004</v>
      </c>
      <c r="R1583" s="38">
        <v>170843</v>
      </c>
      <c r="S1583" s="37">
        <v>3.15062</v>
      </c>
      <c r="T1583" s="38">
        <v>4</v>
      </c>
      <c r="U1583" s="38">
        <v>5</v>
      </c>
      <c r="V1583" s="38">
        <v>0</v>
      </c>
    </row>
    <row r="1584" spans="1:22" ht="13.5" customHeight="1" x14ac:dyDescent="0.2">
      <c r="A1584" s="32" t="s">
        <v>1580</v>
      </c>
      <c r="B1584" s="32" t="s">
        <v>9492</v>
      </c>
      <c r="C1584" s="32" t="s">
        <v>18150</v>
      </c>
      <c r="D1584" s="37">
        <v>10.39817</v>
      </c>
      <c r="E1584" s="39">
        <v>1718.98</v>
      </c>
      <c r="F1584" s="39">
        <v>5035</v>
      </c>
      <c r="G1584" s="39">
        <v>9727.82</v>
      </c>
      <c r="H1584" s="38">
        <v>10</v>
      </c>
      <c r="I1584" s="38">
        <v>9886</v>
      </c>
      <c r="J1584" s="37">
        <v>31.725767973</v>
      </c>
      <c r="K1584" s="37">
        <v>44.090267912999998</v>
      </c>
      <c r="L1584" s="37">
        <v>53.576954679000004</v>
      </c>
      <c r="M1584" s="37">
        <v>10.297900873</v>
      </c>
      <c r="N1584" s="37">
        <v>31.52552348</v>
      </c>
      <c r="O1584" s="37">
        <v>15.898985689</v>
      </c>
      <c r="P1584" s="37">
        <v>10.900528821</v>
      </c>
      <c r="Q1584" s="37">
        <v>81.477097700000002</v>
      </c>
      <c r="R1584" s="38">
        <v>342607</v>
      </c>
      <c r="S1584" s="37">
        <v>3.15062</v>
      </c>
      <c r="T1584" s="38">
        <v>5</v>
      </c>
      <c r="U1584" s="38">
        <v>6</v>
      </c>
      <c r="V1584" s="38">
        <v>0</v>
      </c>
    </row>
    <row r="1585" spans="1:22" ht="13.5" customHeight="1" x14ac:dyDescent="0.2">
      <c r="A1585" s="32" t="s">
        <v>1581</v>
      </c>
      <c r="B1585" s="32" t="s">
        <v>9493</v>
      </c>
      <c r="C1585" s="32" t="s">
        <v>18150</v>
      </c>
      <c r="D1585" s="37">
        <v>2.2646229999999998</v>
      </c>
      <c r="E1585" s="39">
        <v>1477.97</v>
      </c>
      <c r="F1585" s="39">
        <v>3904</v>
      </c>
      <c r="G1585" s="39">
        <v>6607.04</v>
      </c>
      <c r="H1585" s="38">
        <v>4</v>
      </c>
      <c r="I1585" s="38">
        <v>7705</v>
      </c>
      <c r="J1585" s="37">
        <v>41.613292602000001</v>
      </c>
      <c r="K1585" s="37">
        <v>45.509519044999998</v>
      </c>
      <c r="L1585" s="37">
        <v>43.805399868999999</v>
      </c>
      <c r="M1585" s="37">
        <v>10.254660487000001</v>
      </c>
      <c r="N1585" s="37">
        <v>58.980728399999997</v>
      </c>
      <c r="O1585" s="37">
        <v>42.412865846000003</v>
      </c>
      <c r="P1585" s="37">
        <v>11</v>
      </c>
      <c r="Q1585" s="37">
        <v>91.116660100000004</v>
      </c>
      <c r="R1585" s="38">
        <v>287790</v>
      </c>
      <c r="S1585" s="37">
        <v>3.15062</v>
      </c>
      <c r="T1585" s="38">
        <v>1</v>
      </c>
      <c r="U1585" s="38">
        <v>4</v>
      </c>
      <c r="V1585" s="38">
        <v>3</v>
      </c>
    </row>
    <row r="1586" spans="1:22" ht="13.5" customHeight="1" x14ac:dyDescent="0.2">
      <c r="A1586" s="32" t="s">
        <v>1582</v>
      </c>
      <c r="B1586" s="32" t="s">
        <v>9494</v>
      </c>
      <c r="C1586" s="32" t="s">
        <v>18150</v>
      </c>
      <c r="D1586" s="37">
        <v>6.3450410000000002</v>
      </c>
      <c r="E1586" s="39">
        <v>819.99</v>
      </c>
      <c r="F1586" s="39">
        <v>2272</v>
      </c>
      <c r="G1586" s="39">
        <v>4586.2299999999996</v>
      </c>
      <c r="H1586" s="38">
        <v>3</v>
      </c>
      <c r="I1586" s="38">
        <v>4687</v>
      </c>
      <c r="J1586" s="37">
        <v>36.964119122</v>
      </c>
      <c r="K1586" s="37">
        <v>44.826674261000001</v>
      </c>
      <c r="L1586" s="37">
        <v>65.603775161000002</v>
      </c>
      <c r="M1586" s="37">
        <v>8.8556809892999997</v>
      </c>
      <c r="N1586" s="37">
        <v>38.786527616999997</v>
      </c>
      <c r="O1586" s="37">
        <v>20.128795102000002</v>
      </c>
      <c r="P1586" s="37">
        <v>10.558536585000001</v>
      </c>
      <c r="Q1586" s="37">
        <v>73.285527500000001</v>
      </c>
      <c r="R1586" s="38">
        <v>95238</v>
      </c>
      <c r="S1586" s="37">
        <v>3.15062</v>
      </c>
      <c r="T1586" s="38">
        <v>1</v>
      </c>
      <c r="U1586" s="38">
        <v>0</v>
      </c>
      <c r="V1586" s="38">
        <v>2</v>
      </c>
    </row>
    <row r="1587" spans="1:22" ht="13.5" customHeight="1" x14ac:dyDescent="0.2">
      <c r="A1587" s="32" t="s">
        <v>1583</v>
      </c>
      <c r="B1587" s="32" t="s">
        <v>9495</v>
      </c>
      <c r="C1587" s="32" t="s">
        <v>18150</v>
      </c>
      <c r="D1587" s="37">
        <v>3.181559</v>
      </c>
      <c r="E1587" s="39">
        <v>2598.98</v>
      </c>
      <c r="F1587" s="39">
        <v>7811</v>
      </c>
      <c r="G1587" s="39">
        <v>14222.63</v>
      </c>
      <c r="H1587" s="38">
        <v>10</v>
      </c>
      <c r="I1587" s="38">
        <v>15700</v>
      </c>
      <c r="J1587" s="37">
        <v>25.549147427000001</v>
      </c>
      <c r="K1587" s="37">
        <v>32.017414461000001</v>
      </c>
      <c r="L1587" s="37">
        <v>28.403010146</v>
      </c>
      <c r="M1587" s="37">
        <v>9.7471260312000005</v>
      </c>
      <c r="N1587" s="37">
        <v>42.802323641000001</v>
      </c>
      <c r="O1587" s="37">
        <v>27.341362149999998</v>
      </c>
      <c r="P1587" s="37">
        <v>10.946921883</v>
      </c>
      <c r="Q1587" s="37">
        <v>75.634926199999995</v>
      </c>
      <c r="R1587" s="38">
        <v>351706</v>
      </c>
      <c r="S1587" s="37">
        <v>3.15062</v>
      </c>
      <c r="T1587" s="38">
        <v>4</v>
      </c>
      <c r="U1587" s="38">
        <v>9</v>
      </c>
      <c r="V1587" s="38">
        <v>3</v>
      </c>
    </row>
    <row r="1588" spans="1:22" ht="13.5" customHeight="1" x14ac:dyDescent="0.2">
      <c r="A1588" s="32" t="s">
        <v>1584</v>
      </c>
      <c r="B1588" s="32" t="s">
        <v>9496</v>
      </c>
      <c r="C1588" s="32" t="s">
        <v>18150</v>
      </c>
      <c r="D1588" s="37">
        <v>8.5750650000000004</v>
      </c>
      <c r="E1588" s="39">
        <v>368.99</v>
      </c>
      <c r="F1588" s="39">
        <v>815</v>
      </c>
      <c r="G1588" s="39">
        <v>1288.7</v>
      </c>
      <c r="H1588" s="38">
        <v>1</v>
      </c>
      <c r="I1588" s="38">
        <v>1822</v>
      </c>
      <c r="J1588" s="37">
        <v>41.839435510000001</v>
      </c>
      <c r="K1588" s="37">
        <v>52.380466720000001</v>
      </c>
      <c r="L1588" s="37">
        <v>50.547170100000002</v>
      </c>
      <c r="M1588" s="37">
        <v>14.61724008</v>
      </c>
      <c r="N1588" s="37">
        <v>39.439280580000002</v>
      </c>
      <c r="O1588" s="37">
        <v>88.276037770000002</v>
      </c>
      <c r="P1588" s="37">
        <v>11</v>
      </c>
      <c r="Q1588" s="37" t="s">
        <v>15680</v>
      </c>
      <c r="R1588" s="38">
        <v>45785</v>
      </c>
      <c r="S1588" s="37">
        <v>3.15062</v>
      </c>
      <c r="T1588" s="38">
        <v>0</v>
      </c>
      <c r="U1588" s="38">
        <v>1</v>
      </c>
      <c r="V1588" s="38">
        <v>0</v>
      </c>
    </row>
    <row r="1589" spans="1:22" ht="13.5" customHeight="1" x14ac:dyDescent="0.2">
      <c r="A1589" s="32" t="s">
        <v>1585</v>
      </c>
      <c r="B1589" s="32" t="s">
        <v>9497</v>
      </c>
      <c r="C1589" s="32" t="s">
        <v>18150</v>
      </c>
      <c r="D1589" s="37">
        <v>2.243671</v>
      </c>
      <c r="E1589" s="39">
        <v>1005</v>
      </c>
      <c r="F1589" s="39">
        <v>3053</v>
      </c>
      <c r="G1589" s="39">
        <v>5888.91</v>
      </c>
      <c r="H1589" s="38">
        <v>3</v>
      </c>
      <c r="I1589" s="38">
        <v>6014</v>
      </c>
      <c r="J1589" s="37">
        <v>11.173429432000001</v>
      </c>
      <c r="K1589" s="37">
        <v>17.453764969000002</v>
      </c>
      <c r="L1589" s="37">
        <v>16.07342366</v>
      </c>
      <c r="M1589" s="37">
        <v>5.3078105085000002</v>
      </c>
      <c r="N1589" s="37">
        <v>12.466772053</v>
      </c>
      <c r="O1589" s="37">
        <v>18.751471451</v>
      </c>
      <c r="P1589" s="37">
        <v>6.4483857784999996</v>
      </c>
      <c r="Q1589" s="37">
        <v>91.762996700000002</v>
      </c>
      <c r="R1589" s="38">
        <v>185275</v>
      </c>
      <c r="S1589" s="37">
        <v>3.15062</v>
      </c>
      <c r="T1589" s="38">
        <v>0</v>
      </c>
      <c r="U1589" s="38">
        <v>0</v>
      </c>
      <c r="V1589" s="38">
        <v>2</v>
      </c>
    </row>
    <row r="1590" spans="1:22" ht="13.5" customHeight="1" x14ac:dyDescent="0.2">
      <c r="A1590" s="32" t="s">
        <v>1586</v>
      </c>
      <c r="B1590" s="32" t="s">
        <v>9498</v>
      </c>
      <c r="C1590" s="32" t="s">
        <v>18150</v>
      </c>
      <c r="D1590" s="37">
        <v>8.3229290000000002</v>
      </c>
      <c r="E1590" s="39">
        <v>522</v>
      </c>
      <c r="F1590" s="39">
        <v>2268</v>
      </c>
      <c r="G1590" s="39">
        <v>4290.1499999999996</v>
      </c>
      <c r="H1590" s="38">
        <v>4</v>
      </c>
      <c r="I1590" s="38">
        <v>4388</v>
      </c>
      <c r="J1590" s="37">
        <v>36.134342132999997</v>
      </c>
      <c r="K1590" s="37">
        <v>44.906309798000002</v>
      </c>
      <c r="L1590" s="37">
        <v>64.801779543999999</v>
      </c>
      <c r="M1590" s="37">
        <v>8.7319570994000006</v>
      </c>
      <c r="N1590" s="37">
        <v>38.995141154000002</v>
      </c>
      <c r="O1590" s="37">
        <v>20.221691624000002</v>
      </c>
      <c r="P1590" s="37">
        <v>10.526257278999999</v>
      </c>
      <c r="Q1590" s="37">
        <v>89.656774200000001</v>
      </c>
      <c r="R1590" s="38">
        <v>118873</v>
      </c>
      <c r="S1590" s="37">
        <v>3.15062</v>
      </c>
      <c r="T1590" s="38">
        <v>2</v>
      </c>
      <c r="U1590" s="38">
        <v>2</v>
      </c>
      <c r="V1590" s="38">
        <v>2</v>
      </c>
    </row>
    <row r="1591" spans="1:22" ht="13.5" customHeight="1" x14ac:dyDescent="0.2">
      <c r="A1591" s="32" t="s">
        <v>1587</v>
      </c>
      <c r="B1591" s="32" t="s">
        <v>9499</v>
      </c>
      <c r="C1591" s="32" t="s">
        <v>18150</v>
      </c>
      <c r="D1591" s="37">
        <v>4.4711109999999996</v>
      </c>
      <c r="E1591" s="39">
        <v>968.03</v>
      </c>
      <c r="F1591" s="39">
        <v>3278</v>
      </c>
      <c r="G1591" s="39">
        <v>6423.25</v>
      </c>
      <c r="H1591" s="38">
        <v>2</v>
      </c>
      <c r="I1591" s="38">
        <v>6535</v>
      </c>
      <c r="J1591" s="37">
        <v>35.314906901999997</v>
      </c>
      <c r="K1591" s="37">
        <v>49.130544301999997</v>
      </c>
      <c r="L1591" s="37">
        <v>47.792025232999997</v>
      </c>
      <c r="M1591" s="37">
        <v>10.174490525</v>
      </c>
      <c r="N1591" s="37">
        <v>46.649541609000003</v>
      </c>
      <c r="O1591" s="37">
        <v>20.392886845</v>
      </c>
      <c r="P1591" s="37">
        <v>10.623193311</v>
      </c>
      <c r="Q1591" s="37">
        <v>50.814272299999999</v>
      </c>
      <c r="R1591" s="38">
        <v>195849</v>
      </c>
      <c r="S1591" s="37">
        <v>3.15062</v>
      </c>
      <c r="T1591" s="38">
        <v>1</v>
      </c>
      <c r="U1591" s="38">
        <v>0</v>
      </c>
      <c r="V1591" s="38">
        <v>1</v>
      </c>
    </row>
    <row r="1592" spans="1:22" ht="13.5" customHeight="1" x14ac:dyDescent="0.2">
      <c r="A1592" s="32" t="s">
        <v>1588</v>
      </c>
      <c r="B1592" s="32" t="s">
        <v>9500</v>
      </c>
      <c r="C1592" s="32" t="s">
        <v>18150</v>
      </c>
      <c r="D1592" s="37">
        <v>5.8675499999999996</v>
      </c>
      <c r="E1592" s="39">
        <v>2044.05</v>
      </c>
      <c r="F1592" s="39">
        <v>5222</v>
      </c>
      <c r="G1592" s="39">
        <v>10155.219999999999</v>
      </c>
      <c r="H1592" s="38">
        <v>12</v>
      </c>
      <c r="I1592" s="38">
        <v>10406</v>
      </c>
      <c r="J1592" s="37">
        <v>32.735612473000003</v>
      </c>
      <c r="K1592" s="37">
        <v>39.678389478</v>
      </c>
      <c r="L1592" s="37">
        <v>60.033794253000003</v>
      </c>
      <c r="M1592" s="37">
        <v>18.450002929</v>
      </c>
      <c r="N1592" s="37">
        <v>53.584343648999997</v>
      </c>
      <c r="O1592" s="37">
        <v>12.887065187999999</v>
      </c>
      <c r="P1592" s="37">
        <v>10.928177127</v>
      </c>
      <c r="Q1592" s="37">
        <v>75.174900800000003</v>
      </c>
      <c r="R1592" s="38">
        <v>320952</v>
      </c>
      <c r="S1592" s="37">
        <v>3.15062</v>
      </c>
      <c r="T1592" s="38">
        <v>3</v>
      </c>
      <c r="U1592" s="38">
        <v>9</v>
      </c>
      <c r="V1592" s="38">
        <v>2</v>
      </c>
    </row>
    <row r="1593" spans="1:22" ht="13.5" customHeight="1" x14ac:dyDescent="0.2">
      <c r="A1593" s="32" t="s">
        <v>1589</v>
      </c>
      <c r="B1593" s="32" t="s">
        <v>9501</v>
      </c>
      <c r="C1593" s="32" t="s">
        <v>18150</v>
      </c>
      <c r="D1593" s="37">
        <v>4.0151839999999996</v>
      </c>
      <c r="E1593" s="39">
        <v>1519.04</v>
      </c>
      <c r="F1593" s="39">
        <v>4417</v>
      </c>
      <c r="G1593" s="39">
        <v>8371.7999999999993</v>
      </c>
      <c r="H1593" s="38">
        <v>8</v>
      </c>
      <c r="I1593" s="38">
        <v>8605</v>
      </c>
      <c r="J1593" s="37">
        <v>20.000508108999998</v>
      </c>
      <c r="K1593" s="37">
        <v>26.594396733</v>
      </c>
      <c r="L1593" s="37">
        <v>31.033843009999998</v>
      </c>
      <c r="M1593" s="37">
        <v>6.9815268285999998</v>
      </c>
      <c r="N1593" s="37">
        <v>24.172213786</v>
      </c>
      <c r="O1593" s="37">
        <v>17.752694989999998</v>
      </c>
      <c r="P1593" s="37">
        <v>11</v>
      </c>
      <c r="Q1593" s="37">
        <v>86.099314199999995</v>
      </c>
      <c r="R1593" s="38">
        <v>255650</v>
      </c>
      <c r="S1593" s="37">
        <v>3.15062</v>
      </c>
      <c r="T1593" s="38">
        <v>4</v>
      </c>
      <c r="U1593" s="38">
        <v>5</v>
      </c>
      <c r="V1593" s="38">
        <v>1</v>
      </c>
    </row>
    <row r="1594" spans="1:22" ht="13.5" customHeight="1" x14ac:dyDescent="0.2">
      <c r="A1594" s="32" t="s">
        <v>1590</v>
      </c>
      <c r="B1594" s="32" t="s">
        <v>9502</v>
      </c>
      <c r="C1594" s="32" t="s">
        <v>18150</v>
      </c>
      <c r="D1594" s="37">
        <v>6.932957</v>
      </c>
      <c r="E1594" s="39">
        <v>849.98</v>
      </c>
      <c r="F1594" s="39">
        <v>2609</v>
      </c>
      <c r="G1594" s="39">
        <v>5072.59</v>
      </c>
      <c r="H1594" s="38">
        <v>4</v>
      </c>
      <c r="I1594" s="38">
        <v>5174</v>
      </c>
      <c r="J1594" s="37">
        <v>19.943081160999999</v>
      </c>
      <c r="K1594" s="37">
        <v>30.746681473999999</v>
      </c>
      <c r="L1594" s="37">
        <v>35.674401920999998</v>
      </c>
      <c r="M1594" s="37">
        <v>8.6770743345000003</v>
      </c>
      <c r="N1594" s="37">
        <v>35.407530387999998</v>
      </c>
      <c r="O1594" s="37">
        <v>11.116025795000001</v>
      </c>
      <c r="P1594" s="37">
        <v>11</v>
      </c>
      <c r="Q1594" s="37">
        <v>88.379007999999999</v>
      </c>
      <c r="R1594" s="38">
        <v>165936</v>
      </c>
      <c r="S1594" s="37">
        <v>3.15062</v>
      </c>
      <c r="T1594" s="38">
        <v>1</v>
      </c>
      <c r="U1594" s="38">
        <v>1</v>
      </c>
      <c r="V1594" s="38">
        <v>0</v>
      </c>
    </row>
    <row r="1595" spans="1:22" ht="13.5" customHeight="1" x14ac:dyDescent="0.2">
      <c r="A1595" s="32" t="s">
        <v>1591</v>
      </c>
      <c r="B1595" s="32" t="s">
        <v>9503</v>
      </c>
      <c r="C1595" s="32" t="s">
        <v>18150</v>
      </c>
      <c r="D1595" s="37">
        <v>3.6753830000000001</v>
      </c>
      <c r="E1595" s="39">
        <v>1494.04</v>
      </c>
      <c r="F1595" s="39">
        <v>4324</v>
      </c>
      <c r="G1595" s="39">
        <v>8847.4</v>
      </c>
      <c r="H1595" s="38">
        <v>2</v>
      </c>
      <c r="I1595" s="38">
        <v>9016</v>
      </c>
      <c r="J1595" s="37">
        <v>31.26985453</v>
      </c>
      <c r="K1595" s="37">
        <v>41.808864057000001</v>
      </c>
      <c r="L1595" s="37">
        <v>44.919896383000001</v>
      </c>
      <c r="M1595" s="37">
        <v>19.637574132000001</v>
      </c>
      <c r="N1595" s="37">
        <v>36.591615408000003</v>
      </c>
      <c r="O1595" s="37">
        <v>22.758464546999999</v>
      </c>
      <c r="P1595" s="37">
        <v>9.7958828187000009</v>
      </c>
      <c r="Q1595" s="37">
        <v>66.266359399999999</v>
      </c>
      <c r="R1595" s="38">
        <v>254854</v>
      </c>
      <c r="S1595" s="37">
        <v>3.15062</v>
      </c>
      <c r="T1595" s="38">
        <v>0</v>
      </c>
      <c r="U1595" s="38">
        <v>0</v>
      </c>
      <c r="V1595" s="38">
        <v>1</v>
      </c>
    </row>
    <row r="1596" spans="1:22" ht="13.5" customHeight="1" x14ac:dyDescent="0.2">
      <c r="A1596" s="32" t="s">
        <v>1592</v>
      </c>
      <c r="B1596" s="32" t="s">
        <v>9504</v>
      </c>
      <c r="C1596" s="32" t="s">
        <v>18150</v>
      </c>
      <c r="D1596" s="37">
        <v>4.7619040000000004</v>
      </c>
      <c r="E1596" s="39">
        <v>359.01</v>
      </c>
      <c r="F1596" s="39">
        <v>1033</v>
      </c>
      <c r="G1596" s="39">
        <v>1966.34</v>
      </c>
      <c r="H1596" s="38">
        <v>1</v>
      </c>
      <c r="I1596" s="38">
        <v>1986</v>
      </c>
      <c r="J1596" s="37">
        <v>6.9014421213999997</v>
      </c>
      <c r="K1596" s="37">
        <v>26.394813893999999</v>
      </c>
      <c r="L1596" s="37">
        <v>8.3424010320999997</v>
      </c>
      <c r="M1596" s="37">
        <v>23.174303573</v>
      </c>
      <c r="N1596" s="37">
        <v>15.998444148999999</v>
      </c>
      <c r="O1596" s="37">
        <v>11.349896069</v>
      </c>
      <c r="P1596" s="37">
        <v>6.9389312976999999</v>
      </c>
      <c r="Q1596" s="37" t="s">
        <v>15680</v>
      </c>
      <c r="R1596" s="38">
        <v>78236</v>
      </c>
      <c r="S1596" s="37">
        <v>3.15062</v>
      </c>
      <c r="T1596" s="38">
        <v>1</v>
      </c>
      <c r="U1596" s="38">
        <v>1</v>
      </c>
      <c r="V1596" s="38">
        <v>0</v>
      </c>
    </row>
    <row r="1597" spans="1:22" ht="13.5" customHeight="1" x14ac:dyDescent="0.2">
      <c r="A1597" s="32" t="s">
        <v>1593</v>
      </c>
      <c r="B1597" s="32" t="s">
        <v>9505</v>
      </c>
      <c r="C1597" s="32" t="s">
        <v>18150</v>
      </c>
      <c r="D1597" s="37">
        <v>2.7909570000000001</v>
      </c>
      <c r="E1597" s="39">
        <v>434.01</v>
      </c>
      <c r="F1597" s="39">
        <v>1375</v>
      </c>
      <c r="G1597" s="39">
        <v>2644.46</v>
      </c>
      <c r="H1597" s="38">
        <v>2</v>
      </c>
      <c r="I1597" s="38">
        <v>2717</v>
      </c>
      <c r="J1597" s="37">
        <v>9.5564761504</v>
      </c>
      <c r="K1597" s="37">
        <v>14.944679023999999</v>
      </c>
      <c r="L1597" s="37">
        <v>8.2781491558999996</v>
      </c>
      <c r="M1597" s="37">
        <v>13.312799368</v>
      </c>
      <c r="N1597" s="37">
        <v>11.097362699</v>
      </c>
      <c r="O1597" s="37">
        <v>6.1207338142000003</v>
      </c>
      <c r="P1597" s="37">
        <v>11</v>
      </c>
      <c r="Q1597" s="37" t="s">
        <v>15680</v>
      </c>
      <c r="R1597" s="38">
        <v>103072</v>
      </c>
      <c r="S1597" s="37">
        <v>3.15062</v>
      </c>
      <c r="T1597" s="38">
        <v>1</v>
      </c>
      <c r="U1597" s="38">
        <v>0</v>
      </c>
      <c r="V1597" s="38">
        <v>0</v>
      </c>
    </row>
    <row r="1598" spans="1:22" ht="13.5" customHeight="1" x14ac:dyDescent="0.2">
      <c r="A1598" s="32" t="s">
        <v>1594</v>
      </c>
      <c r="B1598" s="32" t="s">
        <v>9506</v>
      </c>
      <c r="C1598" s="32" t="s">
        <v>18150</v>
      </c>
      <c r="D1598" s="37">
        <v>8.7563899999999997</v>
      </c>
      <c r="E1598" s="39">
        <v>808.99</v>
      </c>
      <c r="F1598" s="39">
        <v>2629</v>
      </c>
      <c r="G1598" s="39">
        <v>4860.95</v>
      </c>
      <c r="H1598" s="38">
        <v>4</v>
      </c>
      <c r="I1598" s="38">
        <v>5073</v>
      </c>
      <c r="J1598" s="37">
        <v>9.6619873359999993</v>
      </c>
      <c r="K1598" s="37">
        <v>25.868025964000001</v>
      </c>
      <c r="L1598" s="37">
        <v>17.830152496</v>
      </c>
      <c r="M1598" s="37">
        <v>10.849090742</v>
      </c>
      <c r="N1598" s="37">
        <v>23.128567819000001</v>
      </c>
      <c r="O1598" s="37">
        <v>10.513326755</v>
      </c>
      <c r="P1598" s="37">
        <v>7.9351190475999998</v>
      </c>
      <c r="Q1598" s="37">
        <v>81.240582000000003</v>
      </c>
      <c r="R1598" s="38">
        <v>131999</v>
      </c>
      <c r="S1598" s="37">
        <v>3.15062</v>
      </c>
      <c r="T1598" s="38">
        <v>2</v>
      </c>
      <c r="U1598" s="38">
        <v>2</v>
      </c>
      <c r="V1598" s="38">
        <v>0</v>
      </c>
    </row>
    <row r="1599" spans="1:22" ht="13.5" customHeight="1" x14ac:dyDescent="0.2">
      <c r="A1599" s="32" t="s">
        <v>1595</v>
      </c>
      <c r="B1599" s="32" t="s">
        <v>9507</v>
      </c>
      <c r="C1599" s="32" t="s">
        <v>18150</v>
      </c>
      <c r="D1599" s="37">
        <v>5.6031000000000004</v>
      </c>
      <c r="E1599" s="39">
        <v>574.01</v>
      </c>
      <c r="F1599" s="39">
        <v>1665</v>
      </c>
      <c r="G1599" s="39">
        <v>3380.56</v>
      </c>
      <c r="H1599" s="38">
        <v>2</v>
      </c>
      <c r="I1599" s="38">
        <v>3431</v>
      </c>
      <c r="J1599" s="37">
        <v>33.846652697000003</v>
      </c>
      <c r="K1599" s="37">
        <v>34.48676828</v>
      </c>
      <c r="L1599" s="37">
        <v>59.375128375999999</v>
      </c>
      <c r="M1599" s="37">
        <v>4.6075160915</v>
      </c>
      <c r="N1599" s="37">
        <v>45.303245228999998</v>
      </c>
      <c r="O1599" s="37">
        <v>18.337815028000001</v>
      </c>
      <c r="P1599" s="37">
        <v>11</v>
      </c>
      <c r="Q1599" s="37">
        <v>59.879037199999999</v>
      </c>
      <c r="R1599" s="38">
        <v>131817</v>
      </c>
      <c r="S1599" s="37">
        <v>3.15062</v>
      </c>
      <c r="T1599" s="38">
        <v>1</v>
      </c>
      <c r="U1599" s="38">
        <v>0</v>
      </c>
      <c r="V1599" s="38">
        <v>1</v>
      </c>
    </row>
    <row r="1600" spans="1:22" ht="13.5" customHeight="1" x14ac:dyDescent="0.2">
      <c r="A1600" s="32" t="s">
        <v>1596</v>
      </c>
      <c r="B1600" s="32" t="s">
        <v>9508</v>
      </c>
      <c r="C1600" s="32" t="s">
        <v>18150</v>
      </c>
      <c r="D1600" s="37">
        <v>7.4658100000000003</v>
      </c>
      <c r="E1600" s="39">
        <v>641.01</v>
      </c>
      <c r="F1600" s="39">
        <v>1792</v>
      </c>
      <c r="G1600" s="39" t="s">
        <v>15680</v>
      </c>
      <c r="H1600" s="38">
        <v>2</v>
      </c>
      <c r="I1600" s="38">
        <v>3538</v>
      </c>
      <c r="J1600" s="37" t="s">
        <v>15680</v>
      </c>
      <c r="K1600" s="37" t="s">
        <v>15680</v>
      </c>
      <c r="L1600" s="37" t="s">
        <v>15680</v>
      </c>
      <c r="M1600" s="37" t="s">
        <v>15680</v>
      </c>
      <c r="N1600" s="37" t="s">
        <v>15680</v>
      </c>
      <c r="O1600" s="37" t="s">
        <v>15680</v>
      </c>
      <c r="P1600" s="37" t="s">
        <v>15680</v>
      </c>
      <c r="Q1600" s="37">
        <v>89.633731499999996</v>
      </c>
      <c r="R1600" s="38">
        <v>79897</v>
      </c>
      <c r="S1600" s="37">
        <v>3.15062</v>
      </c>
      <c r="T1600" s="38">
        <v>1</v>
      </c>
      <c r="U1600" s="38">
        <v>2</v>
      </c>
      <c r="V1600" s="38">
        <v>0</v>
      </c>
    </row>
    <row r="1601" spans="1:22" ht="13.5" customHeight="1" x14ac:dyDescent="0.2">
      <c r="A1601" s="32" t="s">
        <v>1597</v>
      </c>
      <c r="B1601" s="32" t="s">
        <v>9509</v>
      </c>
      <c r="C1601" s="32" t="s">
        <v>18150</v>
      </c>
      <c r="D1601" s="37">
        <v>7.7812539999999997</v>
      </c>
      <c r="E1601" s="39">
        <v>656.99</v>
      </c>
      <c r="F1601" s="39">
        <v>2368</v>
      </c>
      <c r="G1601" s="39">
        <v>4465.24</v>
      </c>
      <c r="H1601" s="38">
        <v>3</v>
      </c>
      <c r="I1601" s="38">
        <v>4536</v>
      </c>
      <c r="J1601" s="37">
        <v>29.791163821000001</v>
      </c>
      <c r="K1601" s="37">
        <v>32.922611525000001</v>
      </c>
      <c r="L1601" s="37">
        <v>46.251458806000002</v>
      </c>
      <c r="M1601" s="37">
        <v>6.0302185858000001</v>
      </c>
      <c r="N1601" s="37">
        <v>42.481904919000002</v>
      </c>
      <c r="O1601" s="37">
        <v>23.065154626999998</v>
      </c>
      <c r="P1601" s="37">
        <v>11</v>
      </c>
      <c r="Q1601" s="37">
        <v>98.605388000000005</v>
      </c>
      <c r="R1601" s="38">
        <v>193021</v>
      </c>
      <c r="S1601" s="37">
        <v>3.15062</v>
      </c>
      <c r="T1601" s="38">
        <v>2</v>
      </c>
      <c r="U1601" s="38">
        <v>2</v>
      </c>
      <c r="V1601" s="38">
        <v>1</v>
      </c>
    </row>
    <row r="1602" spans="1:22" ht="13.5" customHeight="1" x14ac:dyDescent="0.2">
      <c r="A1602" s="32" t="s">
        <v>1598</v>
      </c>
      <c r="B1602" s="32" t="s">
        <v>9510</v>
      </c>
      <c r="C1602" s="32" t="s">
        <v>18150</v>
      </c>
      <c r="D1602" s="37">
        <v>6.0541840000000002</v>
      </c>
      <c r="E1602" s="39">
        <v>684.99</v>
      </c>
      <c r="F1602" s="39">
        <v>2145</v>
      </c>
      <c r="G1602" s="39">
        <v>4234.5</v>
      </c>
      <c r="H1602" s="38">
        <v>3</v>
      </c>
      <c r="I1602" s="38">
        <v>4313</v>
      </c>
      <c r="J1602" s="37">
        <v>54.835022017999997</v>
      </c>
      <c r="K1602" s="37">
        <v>64.083635878999999</v>
      </c>
      <c r="L1602" s="37">
        <v>66.304245477999999</v>
      </c>
      <c r="M1602" s="37">
        <v>16.809217471</v>
      </c>
      <c r="N1602" s="37">
        <v>43.473562803999997</v>
      </c>
      <c r="O1602" s="37">
        <v>13.460591656</v>
      </c>
      <c r="P1602" s="37">
        <v>10.837325126</v>
      </c>
      <c r="Q1602" s="37">
        <v>78.569729300000006</v>
      </c>
      <c r="R1602" s="38">
        <v>163878</v>
      </c>
      <c r="S1602" s="37">
        <v>3.15062</v>
      </c>
      <c r="T1602" s="38">
        <v>1</v>
      </c>
      <c r="U1602" s="38">
        <v>2</v>
      </c>
      <c r="V1602" s="38">
        <v>1</v>
      </c>
    </row>
    <row r="1603" spans="1:22" ht="13.5" customHeight="1" x14ac:dyDescent="0.2">
      <c r="A1603" s="32" t="s">
        <v>1599</v>
      </c>
      <c r="B1603" s="32" t="s">
        <v>9511</v>
      </c>
      <c r="C1603" s="32" t="s">
        <v>18150</v>
      </c>
      <c r="D1603" s="37">
        <v>13.78872</v>
      </c>
      <c r="E1603" s="39">
        <v>690.01</v>
      </c>
      <c r="F1603" s="39">
        <v>2451</v>
      </c>
      <c r="G1603" s="39">
        <v>4602.12</v>
      </c>
      <c r="H1603" s="38">
        <v>2</v>
      </c>
      <c r="I1603" s="38">
        <v>4686</v>
      </c>
      <c r="J1603" s="37">
        <v>28.091509283000001</v>
      </c>
      <c r="K1603" s="37">
        <v>37.208789322999998</v>
      </c>
      <c r="L1603" s="37">
        <v>50.101150785000002</v>
      </c>
      <c r="M1603" s="37">
        <v>10.086418711</v>
      </c>
      <c r="N1603" s="37">
        <v>42.952777814999997</v>
      </c>
      <c r="O1603" s="37">
        <v>13.222696655</v>
      </c>
      <c r="P1603" s="37">
        <v>11</v>
      </c>
      <c r="Q1603" s="37">
        <v>81.749167900000003</v>
      </c>
      <c r="R1603" s="38">
        <v>253346</v>
      </c>
      <c r="S1603" s="37">
        <v>3.15062</v>
      </c>
      <c r="T1603" s="38">
        <v>1</v>
      </c>
      <c r="U1603" s="38">
        <v>0</v>
      </c>
      <c r="V1603" s="38">
        <v>1</v>
      </c>
    </row>
    <row r="1604" spans="1:22" ht="13.5" customHeight="1" x14ac:dyDescent="0.2">
      <c r="A1604" s="32" t="s">
        <v>1600</v>
      </c>
      <c r="B1604" s="32" t="s">
        <v>9512</v>
      </c>
      <c r="C1604" s="32" t="s">
        <v>18150</v>
      </c>
      <c r="D1604" s="37">
        <v>2.686547</v>
      </c>
      <c r="E1604" s="39">
        <v>296.01</v>
      </c>
      <c r="F1604" s="39">
        <v>933</v>
      </c>
      <c r="G1604" s="39">
        <v>1887.84</v>
      </c>
      <c r="H1604" s="38">
        <v>1</v>
      </c>
      <c r="I1604" s="38">
        <v>1962</v>
      </c>
      <c r="J1604" s="37">
        <v>47.330881361000003</v>
      </c>
      <c r="K1604" s="37">
        <v>47.008811074999997</v>
      </c>
      <c r="L1604" s="37">
        <v>59.575703662999999</v>
      </c>
      <c r="M1604" s="37">
        <v>9.2926654989999999</v>
      </c>
      <c r="N1604" s="37">
        <v>46.779960987999999</v>
      </c>
      <c r="O1604" s="37">
        <v>23.727935249000002</v>
      </c>
      <c r="P1604" s="37">
        <v>8.9713385826999996</v>
      </c>
      <c r="Q1604" s="37" t="s">
        <v>15680</v>
      </c>
      <c r="R1604" s="38">
        <v>48056</v>
      </c>
      <c r="S1604" s="37">
        <v>3.15062</v>
      </c>
      <c r="T1604" s="38">
        <v>0</v>
      </c>
      <c r="U1604" s="38">
        <v>1</v>
      </c>
      <c r="V1604" s="38">
        <v>0</v>
      </c>
    </row>
    <row r="1605" spans="1:22" ht="13.5" customHeight="1" x14ac:dyDescent="0.2">
      <c r="A1605" s="32" t="s">
        <v>1601</v>
      </c>
      <c r="B1605" s="32" t="s">
        <v>9513</v>
      </c>
      <c r="C1605" s="32" t="s">
        <v>18150</v>
      </c>
      <c r="D1605" s="37">
        <v>4.1859120000000001</v>
      </c>
      <c r="E1605" s="39">
        <v>258</v>
      </c>
      <c r="F1605" s="39">
        <v>909</v>
      </c>
      <c r="G1605" s="39">
        <v>1862.18</v>
      </c>
      <c r="H1605" s="38">
        <v>1</v>
      </c>
      <c r="I1605" s="38">
        <v>1894</v>
      </c>
      <c r="J1605" s="37">
        <v>34.034299034</v>
      </c>
      <c r="K1605" s="37">
        <v>46.184791527999998</v>
      </c>
      <c r="L1605" s="37">
        <v>56.343534877000003</v>
      </c>
      <c r="M1605" s="37">
        <v>8.6485631646000005</v>
      </c>
      <c r="N1605" s="37">
        <v>32.497642906999999</v>
      </c>
      <c r="O1605" s="37">
        <v>16.192932488</v>
      </c>
      <c r="P1605" s="37">
        <v>11</v>
      </c>
      <c r="Q1605" s="37" t="s">
        <v>15680</v>
      </c>
      <c r="R1605" s="38">
        <v>37436</v>
      </c>
      <c r="S1605" s="37">
        <v>3.15062</v>
      </c>
      <c r="T1605" s="38">
        <v>0</v>
      </c>
      <c r="U1605" s="38">
        <v>0</v>
      </c>
      <c r="V1605" s="38">
        <v>0</v>
      </c>
    </row>
    <row r="1606" spans="1:22" ht="13.5" customHeight="1" x14ac:dyDescent="0.2">
      <c r="A1606" s="32" t="s">
        <v>1602</v>
      </c>
      <c r="B1606" s="32" t="s">
        <v>9514</v>
      </c>
      <c r="C1606" s="32" t="s">
        <v>18150</v>
      </c>
      <c r="D1606" s="37">
        <v>7.487832</v>
      </c>
      <c r="E1606" s="39">
        <v>413.01</v>
      </c>
      <c r="F1606" s="39">
        <v>1474</v>
      </c>
      <c r="G1606" s="39">
        <v>2771.19</v>
      </c>
      <c r="H1606" s="38">
        <v>1</v>
      </c>
      <c r="I1606" s="38">
        <v>2844</v>
      </c>
      <c r="J1606" s="37">
        <v>9.3938631003000008</v>
      </c>
      <c r="K1606" s="37">
        <v>20.374880388000001</v>
      </c>
      <c r="L1606" s="37">
        <v>11.991832666000001</v>
      </c>
      <c r="M1606" s="37">
        <v>10.468912812999999</v>
      </c>
      <c r="N1606" s="37">
        <v>15.551931613000001</v>
      </c>
      <c r="O1606" s="37">
        <v>17.342260517</v>
      </c>
      <c r="P1606" s="37">
        <v>9.1248041774999997</v>
      </c>
      <c r="Q1606" s="37" t="s">
        <v>15680</v>
      </c>
      <c r="R1606" s="38">
        <v>100249</v>
      </c>
      <c r="S1606" s="37">
        <v>3.15062</v>
      </c>
      <c r="T1606" s="38">
        <v>1</v>
      </c>
      <c r="U1606" s="38">
        <v>0</v>
      </c>
      <c r="V1606" s="38">
        <v>0</v>
      </c>
    </row>
    <row r="1607" spans="1:22" ht="13.5" customHeight="1" x14ac:dyDescent="0.2">
      <c r="A1607" s="32" t="s">
        <v>1603</v>
      </c>
      <c r="B1607" s="32" t="s">
        <v>9515</v>
      </c>
      <c r="C1607" s="32" t="s">
        <v>18103</v>
      </c>
      <c r="D1607" s="37">
        <v>14.730729999999999</v>
      </c>
      <c r="E1607" s="39">
        <v>3869.08</v>
      </c>
      <c r="F1607" s="39">
        <v>10561</v>
      </c>
      <c r="G1607" s="39">
        <v>20650.48</v>
      </c>
      <c r="H1607" s="38">
        <v>17</v>
      </c>
      <c r="I1607" s="38">
        <v>20982</v>
      </c>
      <c r="J1607" s="37">
        <v>20.367597550999999</v>
      </c>
      <c r="K1607" s="37">
        <v>31.951793539000001</v>
      </c>
      <c r="L1607" s="37">
        <v>29.360221322000001</v>
      </c>
      <c r="M1607" s="37">
        <v>10.058529650000001</v>
      </c>
      <c r="N1607" s="37">
        <v>20.607225999000001</v>
      </c>
      <c r="O1607" s="37">
        <v>9.0603508232000003</v>
      </c>
      <c r="P1607" s="37">
        <v>10.373175209999999</v>
      </c>
      <c r="Q1607" s="37">
        <v>64.606760800000004</v>
      </c>
      <c r="R1607" s="38">
        <v>721422</v>
      </c>
      <c r="S1607" s="37">
        <v>3.2336900000000002</v>
      </c>
      <c r="T1607" s="38">
        <v>9</v>
      </c>
      <c r="U1607" s="38">
        <v>13</v>
      </c>
      <c r="V1607" s="38">
        <v>3</v>
      </c>
    </row>
    <row r="1608" spans="1:22" ht="13.5" customHeight="1" x14ac:dyDescent="0.2">
      <c r="A1608" s="32" t="s">
        <v>1604</v>
      </c>
      <c r="B1608" s="32" t="s">
        <v>9516</v>
      </c>
      <c r="C1608" s="32" t="s">
        <v>18103</v>
      </c>
      <c r="D1608" s="37">
        <v>5.2706650000000002</v>
      </c>
      <c r="E1608" s="39">
        <v>1857.98</v>
      </c>
      <c r="F1608" s="39">
        <v>5641</v>
      </c>
      <c r="G1608" s="39">
        <v>9881.2000000000007</v>
      </c>
      <c r="H1608" s="38">
        <v>5</v>
      </c>
      <c r="I1608" s="38">
        <v>11426</v>
      </c>
      <c r="J1608" s="37">
        <v>38.168669127000001</v>
      </c>
      <c r="K1608" s="37">
        <v>56.724958835000002</v>
      </c>
      <c r="L1608" s="37">
        <v>46.913484103000002</v>
      </c>
      <c r="M1608" s="37">
        <v>5.9329038273999997</v>
      </c>
      <c r="N1608" s="37">
        <v>41.059766787000001</v>
      </c>
      <c r="O1608" s="37">
        <v>24.440812843</v>
      </c>
      <c r="P1608" s="37">
        <v>10.261186990000001</v>
      </c>
      <c r="Q1608" s="37">
        <v>56.548265000000001</v>
      </c>
      <c r="R1608" s="38">
        <v>241664</v>
      </c>
      <c r="S1608" s="37">
        <v>3.2336900000000002</v>
      </c>
      <c r="T1608" s="38">
        <v>2</v>
      </c>
      <c r="U1608" s="38">
        <v>5</v>
      </c>
      <c r="V1608" s="38">
        <v>3</v>
      </c>
    </row>
    <row r="1609" spans="1:22" ht="13.5" customHeight="1" x14ac:dyDescent="0.2">
      <c r="A1609" s="32" t="s">
        <v>1605</v>
      </c>
      <c r="B1609" s="32" t="s">
        <v>9517</v>
      </c>
      <c r="C1609" s="32" t="s">
        <v>18103</v>
      </c>
      <c r="D1609" s="37">
        <v>8.883419</v>
      </c>
      <c r="E1609" s="39">
        <v>2251.0500000000002</v>
      </c>
      <c r="F1609" s="39">
        <v>5697</v>
      </c>
      <c r="G1609" s="39">
        <v>10982.96</v>
      </c>
      <c r="H1609" s="38">
        <v>10</v>
      </c>
      <c r="I1609" s="38">
        <v>11182</v>
      </c>
      <c r="J1609" s="37">
        <v>13.731289102</v>
      </c>
      <c r="K1609" s="37">
        <v>27.751453464000001</v>
      </c>
      <c r="L1609" s="37">
        <v>18.223063006</v>
      </c>
      <c r="M1609" s="37">
        <v>9.3791894498000001</v>
      </c>
      <c r="N1609" s="37">
        <v>15.330240636999999</v>
      </c>
      <c r="O1609" s="37">
        <v>8.3112918464999996</v>
      </c>
      <c r="P1609" s="37">
        <v>10.4</v>
      </c>
      <c r="Q1609" s="37">
        <v>89.536936299999994</v>
      </c>
      <c r="R1609" s="38">
        <v>325016</v>
      </c>
      <c r="S1609" s="37">
        <v>3.2336900000000002</v>
      </c>
      <c r="T1609" s="38">
        <v>5</v>
      </c>
      <c r="U1609" s="38">
        <v>10</v>
      </c>
      <c r="V1609" s="38">
        <v>1</v>
      </c>
    </row>
    <row r="1610" spans="1:22" ht="13.5" customHeight="1" x14ac:dyDescent="0.2">
      <c r="A1610" s="32" t="s">
        <v>1606</v>
      </c>
      <c r="B1610" s="32" t="s">
        <v>9518</v>
      </c>
      <c r="C1610" s="32" t="s">
        <v>18103</v>
      </c>
      <c r="D1610" s="37">
        <v>8.9530980000000007</v>
      </c>
      <c r="E1610" s="39">
        <v>3227.97</v>
      </c>
      <c r="F1610" s="39">
        <v>8441</v>
      </c>
      <c r="G1610" s="39">
        <v>14111.63</v>
      </c>
      <c r="H1610" s="38">
        <v>14</v>
      </c>
      <c r="I1610" s="38">
        <v>16714</v>
      </c>
      <c r="J1610" s="37">
        <v>38.904714507000001</v>
      </c>
      <c r="K1610" s="37">
        <v>54.147022913999997</v>
      </c>
      <c r="L1610" s="37">
        <v>44.816820257000003</v>
      </c>
      <c r="M1610" s="37">
        <v>4.6988011132</v>
      </c>
      <c r="N1610" s="37">
        <v>35.725833055000003</v>
      </c>
      <c r="O1610" s="37">
        <v>21.915512692</v>
      </c>
      <c r="P1610" s="37">
        <v>10.363392959</v>
      </c>
      <c r="Q1610" s="37">
        <v>76.7219999</v>
      </c>
      <c r="R1610" s="38">
        <v>513656</v>
      </c>
      <c r="S1610" s="37">
        <v>3.2336900000000002</v>
      </c>
      <c r="T1610" s="38">
        <v>8</v>
      </c>
      <c r="U1610" s="38">
        <v>13</v>
      </c>
      <c r="V1610" s="38">
        <v>1</v>
      </c>
    </row>
    <row r="1611" spans="1:22" ht="13.5" customHeight="1" x14ac:dyDescent="0.2">
      <c r="A1611" s="32" t="s">
        <v>1607</v>
      </c>
      <c r="B1611" s="32" t="s">
        <v>9519</v>
      </c>
      <c r="C1611" s="32" t="s">
        <v>18103</v>
      </c>
      <c r="D1611" s="37">
        <v>11.03107</v>
      </c>
      <c r="E1611" s="39">
        <v>1273.01</v>
      </c>
      <c r="F1611" s="39">
        <v>3386</v>
      </c>
      <c r="G1611" s="39">
        <v>6750.97</v>
      </c>
      <c r="H1611" s="38">
        <v>5</v>
      </c>
      <c r="I1611" s="38">
        <v>6998</v>
      </c>
      <c r="J1611" s="37">
        <v>41.940462125000003</v>
      </c>
      <c r="K1611" s="37">
        <v>57.386697286</v>
      </c>
      <c r="L1611" s="37">
        <v>57.367288954000003</v>
      </c>
      <c r="M1611" s="37">
        <v>6.3212839008000001</v>
      </c>
      <c r="N1611" s="37">
        <v>37.007226989000003</v>
      </c>
      <c r="O1611" s="37">
        <v>11.482157455999999</v>
      </c>
      <c r="P1611" s="37">
        <v>10.4</v>
      </c>
      <c r="Q1611" s="37">
        <v>86.035862800000004</v>
      </c>
      <c r="R1611" s="38">
        <v>168020</v>
      </c>
      <c r="S1611" s="37">
        <v>3.2336900000000002</v>
      </c>
      <c r="T1611" s="38">
        <v>3</v>
      </c>
      <c r="U1611" s="38">
        <v>2</v>
      </c>
      <c r="V1611" s="38">
        <v>1</v>
      </c>
    </row>
    <row r="1612" spans="1:22" ht="13.5" customHeight="1" x14ac:dyDescent="0.2">
      <c r="A1612" s="32" t="s">
        <v>1608</v>
      </c>
      <c r="B1612" s="32" t="s">
        <v>9520</v>
      </c>
      <c r="C1612" s="32" t="s">
        <v>18103</v>
      </c>
      <c r="D1612" s="37">
        <v>5.5952479999999998</v>
      </c>
      <c r="E1612" s="39">
        <v>2653.02</v>
      </c>
      <c r="F1612" s="39">
        <v>5781</v>
      </c>
      <c r="G1612" s="39">
        <v>10318.92</v>
      </c>
      <c r="H1612" s="38">
        <v>7</v>
      </c>
      <c r="I1612" s="38">
        <v>11215</v>
      </c>
      <c r="J1612" s="37">
        <v>13.279312056</v>
      </c>
      <c r="K1612" s="37">
        <v>29.062127220000001</v>
      </c>
      <c r="L1612" s="37">
        <v>15.51354963</v>
      </c>
      <c r="M1612" s="37">
        <v>6.9550997842999998</v>
      </c>
      <c r="N1612" s="37">
        <v>14.612280922</v>
      </c>
      <c r="O1612" s="37">
        <v>14.307177732</v>
      </c>
      <c r="P1612" s="37">
        <v>10.4</v>
      </c>
      <c r="Q1612" s="37">
        <v>84.894877100000002</v>
      </c>
      <c r="R1612" s="38">
        <v>340249</v>
      </c>
      <c r="S1612" s="37">
        <v>3.2336900000000002</v>
      </c>
      <c r="T1612" s="38">
        <v>2</v>
      </c>
      <c r="U1612" s="38">
        <v>6</v>
      </c>
      <c r="V1612" s="38">
        <v>0</v>
      </c>
    </row>
    <row r="1613" spans="1:22" ht="13.5" customHeight="1" x14ac:dyDescent="0.2">
      <c r="A1613" s="32" t="s">
        <v>1609</v>
      </c>
      <c r="B1613" s="32" t="s">
        <v>9521</v>
      </c>
      <c r="C1613" s="32" t="s">
        <v>18103</v>
      </c>
      <c r="D1613" s="37">
        <v>9.2910719999999998</v>
      </c>
      <c r="E1613" s="39">
        <v>2873.99</v>
      </c>
      <c r="F1613" s="39">
        <v>8178</v>
      </c>
      <c r="G1613" s="39">
        <v>15760.31</v>
      </c>
      <c r="H1613" s="38">
        <v>9</v>
      </c>
      <c r="I1613" s="38">
        <v>16186</v>
      </c>
      <c r="J1613" s="37">
        <v>16.970463591000001</v>
      </c>
      <c r="K1613" s="37">
        <v>31.549910991000001</v>
      </c>
      <c r="L1613" s="37">
        <v>22.350000691999998</v>
      </c>
      <c r="M1613" s="37">
        <v>4.7319003481999999</v>
      </c>
      <c r="N1613" s="37">
        <v>17.132685833</v>
      </c>
      <c r="O1613" s="37">
        <v>11.781140739</v>
      </c>
      <c r="P1613" s="37">
        <v>10.4</v>
      </c>
      <c r="Q1613" s="37">
        <v>94.437397700000005</v>
      </c>
      <c r="R1613" s="38">
        <v>502627</v>
      </c>
      <c r="S1613" s="37">
        <v>3.2336900000000002</v>
      </c>
      <c r="T1613" s="38">
        <v>2</v>
      </c>
      <c r="U1613" s="38">
        <v>9</v>
      </c>
      <c r="V1613" s="38">
        <v>3</v>
      </c>
    </row>
    <row r="1614" spans="1:22" ht="13.5" customHeight="1" x14ac:dyDescent="0.2">
      <c r="A1614" s="32" t="s">
        <v>1610</v>
      </c>
      <c r="B1614" s="32" t="s">
        <v>9522</v>
      </c>
      <c r="C1614" s="32" t="s">
        <v>18103</v>
      </c>
      <c r="D1614" s="37">
        <v>6.146477</v>
      </c>
      <c r="E1614" s="39">
        <v>1364.99</v>
      </c>
      <c r="F1614" s="39">
        <v>3827</v>
      </c>
      <c r="G1614" s="39">
        <v>6891.76</v>
      </c>
      <c r="H1614" s="38">
        <v>5</v>
      </c>
      <c r="I1614" s="38">
        <v>7509</v>
      </c>
      <c r="J1614" s="37">
        <v>18.771348504999999</v>
      </c>
      <c r="K1614" s="37">
        <v>31.797703643999998</v>
      </c>
      <c r="L1614" s="37">
        <v>28.740428308999999</v>
      </c>
      <c r="M1614" s="37">
        <v>4.3933025022000001</v>
      </c>
      <c r="N1614" s="37">
        <v>18.581435447</v>
      </c>
      <c r="O1614" s="37">
        <v>20.695918386999999</v>
      </c>
      <c r="P1614" s="37">
        <v>10.367644025000001</v>
      </c>
      <c r="Q1614" s="37">
        <v>66.918557899999996</v>
      </c>
      <c r="R1614" s="38">
        <v>208169</v>
      </c>
      <c r="S1614" s="37">
        <v>3.2336900000000002</v>
      </c>
      <c r="T1614" s="38">
        <v>1</v>
      </c>
      <c r="U1614" s="38">
        <v>3</v>
      </c>
      <c r="V1614" s="38">
        <v>1</v>
      </c>
    </row>
    <row r="1615" spans="1:22" ht="13.5" customHeight="1" x14ac:dyDescent="0.2">
      <c r="A1615" s="32" t="s">
        <v>1611</v>
      </c>
      <c r="B1615" s="32" t="s">
        <v>9523</v>
      </c>
      <c r="C1615" s="32" t="s">
        <v>18103</v>
      </c>
      <c r="D1615" s="37">
        <v>4.2375129999999999</v>
      </c>
      <c r="E1615" s="39">
        <v>809.02</v>
      </c>
      <c r="F1615" s="39">
        <v>2367</v>
      </c>
      <c r="G1615" s="39">
        <v>3581.85</v>
      </c>
      <c r="H1615" s="38">
        <v>3</v>
      </c>
      <c r="I1615" s="38">
        <v>4910</v>
      </c>
      <c r="J1615" s="37">
        <v>61.421810258000001</v>
      </c>
      <c r="K1615" s="37">
        <v>64.051732298000005</v>
      </c>
      <c r="L1615" s="37">
        <v>67.728532962000003</v>
      </c>
      <c r="M1615" s="37">
        <v>3.4964764880999999</v>
      </c>
      <c r="N1615" s="37">
        <v>48.578232890000002</v>
      </c>
      <c r="O1615" s="37">
        <v>34.612476182999998</v>
      </c>
      <c r="P1615" s="37">
        <v>10.4</v>
      </c>
      <c r="Q1615" s="37">
        <v>76.036928399999994</v>
      </c>
      <c r="R1615" s="38">
        <v>148255</v>
      </c>
      <c r="S1615" s="37">
        <v>3.2336900000000002</v>
      </c>
      <c r="T1615" s="38">
        <v>1</v>
      </c>
      <c r="U1615" s="38">
        <v>0</v>
      </c>
      <c r="V1615" s="38">
        <v>3</v>
      </c>
    </row>
    <row r="1616" spans="1:22" ht="13.5" customHeight="1" x14ac:dyDescent="0.2">
      <c r="A1616" s="32" t="s">
        <v>1612</v>
      </c>
      <c r="B1616" s="32" t="s">
        <v>9524</v>
      </c>
      <c r="C1616" s="32" t="s">
        <v>18103</v>
      </c>
      <c r="D1616" s="37">
        <v>8.3896549999999994</v>
      </c>
      <c r="E1616" s="39">
        <v>2094.0500000000002</v>
      </c>
      <c r="F1616" s="39">
        <v>6404</v>
      </c>
      <c r="G1616" s="39">
        <v>10876.9</v>
      </c>
      <c r="H1616" s="38">
        <v>12</v>
      </c>
      <c r="I1616" s="38">
        <v>12589</v>
      </c>
      <c r="J1616" s="37">
        <v>28.10355491</v>
      </c>
      <c r="K1616" s="37">
        <v>45.085066126000001</v>
      </c>
      <c r="L1616" s="37">
        <v>31.899443120000001</v>
      </c>
      <c r="M1616" s="37">
        <v>4.7219513019999999</v>
      </c>
      <c r="N1616" s="37">
        <v>26.071138066</v>
      </c>
      <c r="O1616" s="37">
        <v>15.311558569000001</v>
      </c>
      <c r="P1616" s="37">
        <v>10.4</v>
      </c>
      <c r="Q1616" s="37">
        <v>86.8608531</v>
      </c>
      <c r="R1616" s="38">
        <v>370648</v>
      </c>
      <c r="S1616" s="37">
        <v>3.2336900000000002</v>
      </c>
      <c r="T1616" s="38">
        <v>5</v>
      </c>
      <c r="U1616" s="38">
        <v>9</v>
      </c>
      <c r="V1616" s="38">
        <v>3</v>
      </c>
    </row>
    <row r="1617" spans="1:22" ht="13.5" customHeight="1" x14ac:dyDescent="0.2">
      <c r="A1617" s="32" t="s">
        <v>1613</v>
      </c>
      <c r="B1617" s="32" t="s">
        <v>9525</v>
      </c>
      <c r="C1617" s="32" t="s">
        <v>18103</v>
      </c>
      <c r="D1617" s="37">
        <v>4.5182529999999996</v>
      </c>
      <c r="E1617" s="39">
        <v>1111</v>
      </c>
      <c r="F1617" s="39">
        <v>3137</v>
      </c>
      <c r="G1617" s="39">
        <v>6074.14</v>
      </c>
      <c r="H1617" s="38">
        <v>4</v>
      </c>
      <c r="I1617" s="38">
        <v>6262</v>
      </c>
      <c r="J1617" s="37">
        <v>31.053533977000001</v>
      </c>
      <c r="K1617" s="37">
        <v>48.620442056999998</v>
      </c>
      <c r="L1617" s="37">
        <v>45.512533847</v>
      </c>
      <c r="M1617" s="37">
        <v>3.6489349558000002</v>
      </c>
      <c r="N1617" s="37">
        <v>29.676212486000001</v>
      </c>
      <c r="O1617" s="37">
        <v>14.648654408000001</v>
      </c>
      <c r="P1617" s="37">
        <v>10.4</v>
      </c>
      <c r="Q1617" s="37">
        <v>78.7338685</v>
      </c>
      <c r="R1617" s="38">
        <v>171054</v>
      </c>
      <c r="S1617" s="37">
        <v>3.2336900000000002</v>
      </c>
      <c r="T1617" s="38">
        <v>0</v>
      </c>
      <c r="U1617" s="38">
        <v>1</v>
      </c>
      <c r="V1617" s="38">
        <v>2</v>
      </c>
    </row>
    <row r="1618" spans="1:22" ht="13.5" customHeight="1" x14ac:dyDescent="0.2">
      <c r="A1618" s="32" t="s">
        <v>1614</v>
      </c>
      <c r="B1618" s="32" t="s">
        <v>9526</v>
      </c>
      <c r="C1618" s="32" t="s">
        <v>18103</v>
      </c>
      <c r="D1618" s="37">
        <v>6.2218999999999998</v>
      </c>
      <c r="E1618" s="39">
        <v>999.02</v>
      </c>
      <c r="F1618" s="39">
        <v>3040</v>
      </c>
      <c r="G1618" s="39">
        <v>5740.78</v>
      </c>
      <c r="H1618" s="38">
        <v>3</v>
      </c>
      <c r="I1618" s="38">
        <v>5975</v>
      </c>
      <c r="J1618" s="37">
        <v>20.705201784</v>
      </c>
      <c r="K1618" s="37">
        <v>36.392254157000004</v>
      </c>
      <c r="L1618" s="37">
        <v>33.960615416000003</v>
      </c>
      <c r="M1618" s="37">
        <v>5.4911003826</v>
      </c>
      <c r="N1618" s="37">
        <v>26.353384073000001</v>
      </c>
      <c r="O1618" s="37">
        <v>15.103251993000001</v>
      </c>
      <c r="P1618" s="37">
        <v>10.4</v>
      </c>
      <c r="Q1618" s="37">
        <v>80.679540399999993</v>
      </c>
      <c r="R1618" s="38">
        <v>216427</v>
      </c>
      <c r="S1618" s="37">
        <v>3.2336900000000002</v>
      </c>
      <c r="T1618" s="38">
        <v>0</v>
      </c>
      <c r="U1618" s="38">
        <v>1</v>
      </c>
      <c r="V1618" s="38">
        <v>1</v>
      </c>
    </row>
    <row r="1619" spans="1:22" ht="13.5" customHeight="1" x14ac:dyDescent="0.2">
      <c r="A1619" s="32" t="s">
        <v>1615</v>
      </c>
      <c r="B1619" s="32" t="s">
        <v>9527</v>
      </c>
      <c r="C1619" s="32" t="s">
        <v>18103</v>
      </c>
      <c r="D1619" s="37">
        <v>14.96245</v>
      </c>
      <c r="E1619" s="39">
        <v>1361.03</v>
      </c>
      <c r="F1619" s="39">
        <v>3544</v>
      </c>
      <c r="G1619" s="39">
        <v>6684.03</v>
      </c>
      <c r="H1619" s="38">
        <v>5</v>
      </c>
      <c r="I1619" s="38">
        <v>6900</v>
      </c>
      <c r="J1619" s="37">
        <v>13.653200625</v>
      </c>
      <c r="K1619" s="37">
        <v>29.997738802000001</v>
      </c>
      <c r="L1619" s="37">
        <v>20.137024791000002</v>
      </c>
      <c r="M1619" s="37">
        <v>7.9699752106000004</v>
      </c>
      <c r="N1619" s="37">
        <v>18.155258797999998</v>
      </c>
      <c r="O1619" s="37">
        <v>11.795645901</v>
      </c>
      <c r="P1619" s="37">
        <v>10.4</v>
      </c>
      <c r="Q1619" s="37">
        <v>92.320046899999994</v>
      </c>
      <c r="R1619" s="38">
        <v>214745</v>
      </c>
      <c r="S1619" s="37">
        <v>3.2336900000000002</v>
      </c>
      <c r="T1619" s="38">
        <v>2</v>
      </c>
      <c r="U1619" s="38">
        <v>4</v>
      </c>
      <c r="V1619" s="38">
        <v>1</v>
      </c>
    </row>
    <row r="1620" spans="1:22" ht="13.5" customHeight="1" x14ac:dyDescent="0.2">
      <c r="A1620" s="32" t="s">
        <v>1616</v>
      </c>
      <c r="B1620" s="32" t="s">
        <v>9528</v>
      </c>
      <c r="C1620" s="32" t="s">
        <v>18103</v>
      </c>
      <c r="D1620" s="37">
        <v>7.993703</v>
      </c>
      <c r="E1620" s="39">
        <v>1933</v>
      </c>
      <c r="F1620" s="39">
        <v>5691</v>
      </c>
      <c r="G1620" s="39">
        <v>10889.23</v>
      </c>
      <c r="H1620" s="38">
        <v>6</v>
      </c>
      <c r="I1620" s="38">
        <v>11099</v>
      </c>
      <c r="J1620" s="37">
        <v>11.63788611</v>
      </c>
      <c r="K1620" s="37">
        <v>27.637861777000001</v>
      </c>
      <c r="L1620" s="37">
        <v>18.696723656</v>
      </c>
      <c r="M1620" s="37">
        <v>13.779836188999999</v>
      </c>
      <c r="N1620" s="37">
        <v>16.480009047999999</v>
      </c>
      <c r="O1620" s="37">
        <v>11.85597239</v>
      </c>
      <c r="P1620" s="37">
        <v>10.455921182000001</v>
      </c>
      <c r="Q1620" s="37">
        <v>86.379988699999998</v>
      </c>
      <c r="R1620" s="38">
        <v>320402</v>
      </c>
      <c r="S1620" s="37">
        <v>3.2336900000000002</v>
      </c>
      <c r="T1620" s="38">
        <v>3</v>
      </c>
      <c r="U1620" s="38">
        <v>4</v>
      </c>
      <c r="V1620" s="38">
        <v>1</v>
      </c>
    </row>
    <row r="1621" spans="1:22" ht="13.5" customHeight="1" x14ac:dyDescent="0.2">
      <c r="A1621" s="32" t="s">
        <v>1617</v>
      </c>
      <c r="B1621" s="32" t="s">
        <v>9529</v>
      </c>
      <c r="C1621" s="32" t="s">
        <v>18103</v>
      </c>
      <c r="D1621" s="37">
        <v>9.5089159999999993</v>
      </c>
      <c r="E1621" s="39">
        <v>2171.06</v>
      </c>
      <c r="F1621" s="39">
        <v>6770</v>
      </c>
      <c r="G1621" s="39">
        <v>11304.25</v>
      </c>
      <c r="H1621" s="38">
        <v>7</v>
      </c>
      <c r="I1621" s="38">
        <v>13146</v>
      </c>
      <c r="J1621" s="37">
        <v>33.090176106000001</v>
      </c>
      <c r="K1621" s="37">
        <v>48.292421677999997</v>
      </c>
      <c r="L1621" s="37">
        <v>38.031169661</v>
      </c>
      <c r="M1621" s="37">
        <v>5.4748256553000001</v>
      </c>
      <c r="N1621" s="37">
        <v>33.421516914999998</v>
      </c>
      <c r="O1621" s="37">
        <v>21.035629445000001</v>
      </c>
      <c r="P1621" s="37">
        <v>10.4</v>
      </c>
      <c r="Q1621" s="37">
        <v>90.995623300000005</v>
      </c>
      <c r="R1621" s="38">
        <v>399933</v>
      </c>
      <c r="S1621" s="37">
        <v>3.2336900000000002</v>
      </c>
      <c r="T1621" s="38">
        <v>3</v>
      </c>
      <c r="U1621" s="38">
        <v>6</v>
      </c>
      <c r="V1621" s="38">
        <v>0</v>
      </c>
    </row>
    <row r="1622" spans="1:22" ht="13.5" customHeight="1" x14ac:dyDescent="0.2">
      <c r="A1622" s="32" t="s">
        <v>1618</v>
      </c>
      <c r="B1622" s="32" t="s">
        <v>9530</v>
      </c>
      <c r="C1622" s="32" t="s">
        <v>18103</v>
      </c>
      <c r="D1622" s="37">
        <v>10.06293</v>
      </c>
      <c r="E1622" s="39">
        <v>1403</v>
      </c>
      <c r="F1622" s="39">
        <v>3953</v>
      </c>
      <c r="G1622" s="39">
        <v>7607.34</v>
      </c>
      <c r="H1622" s="38">
        <v>4</v>
      </c>
      <c r="I1622" s="38">
        <v>7804</v>
      </c>
      <c r="J1622" s="37">
        <v>24.213399719000002</v>
      </c>
      <c r="K1622" s="37">
        <v>39.885782053</v>
      </c>
      <c r="L1622" s="37">
        <v>36.136142595000003</v>
      </c>
      <c r="M1622" s="37">
        <v>8.7120208135000006</v>
      </c>
      <c r="N1622" s="37">
        <v>24.928797676999999</v>
      </c>
      <c r="O1622" s="37">
        <v>13.011961211999999</v>
      </c>
      <c r="P1622" s="37">
        <v>10.4</v>
      </c>
      <c r="Q1622" s="37">
        <v>70.794172700000004</v>
      </c>
      <c r="R1622" s="38">
        <v>227705</v>
      </c>
      <c r="S1622" s="37">
        <v>3.2336900000000002</v>
      </c>
      <c r="T1622" s="38">
        <v>0</v>
      </c>
      <c r="U1622" s="38">
        <v>3</v>
      </c>
      <c r="V1622" s="38">
        <v>1</v>
      </c>
    </row>
    <row r="1623" spans="1:22" ht="13.5" customHeight="1" x14ac:dyDescent="0.2">
      <c r="A1623" s="32" t="s">
        <v>1619</v>
      </c>
      <c r="B1623" s="32" t="s">
        <v>9531</v>
      </c>
      <c r="C1623" s="32" t="s">
        <v>18103</v>
      </c>
      <c r="D1623" s="37">
        <v>11.60637</v>
      </c>
      <c r="E1623" s="39">
        <v>1022.02</v>
      </c>
      <c r="F1623" s="39">
        <v>2718</v>
      </c>
      <c r="G1623" s="39">
        <v>5204.82</v>
      </c>
      <c r="H1623" s="38">
        <v>6</v>
      </c>
      <c r="I1623" s="38">
        <v>5352</v>
      </c>
      <c r="J1623" s="37">
        <v>27.942265214999999</v>
      </c>
      <c r="K1623" s="37">
        <v>47.844640749</v>
      </c>
      <c r="L1623" s="37">
        <v>36.127465450999999</v>
      </c>
      <c r="M1623" s="37">
        <v>5.2627626037999997</v>
      </c>
      <c r="N1623" s="37">
        <v>28.462804169999998</v>
      </c>
      <c r="O1623" s="37">
        <v>18.339397246000001</v>
      </c>
      <c r="P1623" s="37">
        <v>10.4</v>
      </c>
      <c r="Q1623" s="37">
        <v>100</v>
      </c>
      <c r="R1623" s="38">
        <v>149893</v>
      </c>
      <c r="S1623" s="37">
        <v>3.2336900000000002</v>
      </c>
      <c r="T1623" s="38">
        <v>3</v>
      </c>
      <c r="U1623" s="38">
        <v>6</v>
      </c>
      <c r="V1623" s="38">
        <v>2</v>
      </c>
    </row>
    <row r="1624" spans="1:22" ht="13.5" customHeight="1" x14ac:dyDescent="0.2">
      <c r="A1624" s="32" t="s">
        <v>1620</v>
      </c>
      <c r="B1624" s="32" t="s">
        <v>9532</v>
      </c>
      <c r="C1624" s="32" t="s">
        <v>18103</v>
      </c>
      <c r="D1624" s="37">
        <v>8.3229620000000004</v>
      </c>
      <c r="E1624" s="39">
        <v>1251</v>
      </c>
      <c r="F1624" s="39">
        <v>3297</v>
      </c>
      <c r="G1624" s="39">
        <v>6421.94</v>
      </c>
      <c r="H1624" s="38">
        <v>8</v>
      </c>
      <c r="I1624" s="38">
        <v>6535</v>
      </c>
      <c r="J1624" s="37">
        <v>27.891417149999999</v>
      </c>
      <c r="K1624" s="37">
        <v>46.726739838</v>
      </c>
      <c r="L1624" s="37">
        <v>47.887718583000002</v>
      </c>
      <c r="M1624" s="37">
        <v>4.8947912256999997</v>
      </c>
      <c r="N1624" s="37">
        <v>27.624322929000002</v>
      </c>
      <c r="O1624" s="37">
        <v>19.918547951000001</v>
      </c>
      <c r="P1624" s="37">
        <v>10.4</v>
      </c>
      <c r="Q1624" s="37">
        <v>91.948161299999995</v>
      </c>
      <c r="R1624" s="38">
        <v>171263</v>
      </c>
      <c r="S1624" s="37">
        <v>3.2336900000000002</v>
      </c>
      <c r="T1624" s="38">
        <v>6</v>
      </c>
      <c r="U1624" s="38">
        <v>7</v>
      </c>
      <c r="V1624" s="38">
        <v>0</v>
      </c>
    </row>
    <row r="1625" spans="1:22" ht="13.5" customHeight="1" x14ac:dyDescent="0.2">
      <c r="A1625" s="32" t="s">
        <v>1621</v>
      </c>
      <c r="B1625" s="32" t="s">
        <v>9533</v>
      </c>
      <c r="C1625" s="32" t="s">
        <v>18103</v>
      </c>
      <c r="D1625" s="37">
        <v>4.562646</v>
      </c>
      <c r="E1625" s="39">
        <v>363.99</v>
      </c>
      <c r="F1625" s="39">
        <v>1011</v>
      </c>
      <c r="G1625" s="39">
        <v>2045.7</v>
      </c>
      <c r="H1625" s="38">
        <v>1</v>
      </c>
      <c r="I1625" s="38">
        <v>2093</v>
      </c>
      <c r="J1625" s="37">
        <v>48.701894086999999</v>
      </c>
      <c r="K1625" s="37">
        <v>68.47112808</v>
      </c>
      <c r="L1625" s="37">
        <v>63.551304496</v>
      </c>
      <c r="M1625" s="37">
        <v>5.0304445635999997</v>
      </c>
      <c r="N1625" s="37">
        <v>44.896701612999998</v>
      </c>
      <c r="O1625" s="37">
        <v>15.5298208</v>
      </c>
      <c r="P1625" s="37">
        <v>10.4</v>
      </c>
      <c r="Q1625" s="37" t="s">
        <v>15680</v>
      </c>
      <c r="R1625" s="38">
        <v>63488</v>
      </c>
      <c r="S1625" s="37">
        <v>3.2336900000000002</v>
      </c>
      <c r="T1625" s="38">
        <v>1</v>
      </c>
      <c r="U1625" s="38">
        <v>0</v>
      </c>
      <c r="V1625" s="38">
        <v>0</v>
      </c>
    </row>
    <row r="1626" spans="1:22" ht="13.5" customHeight="1" x14ac:dyDescent="0.2">
      <c r="A1626" s="32" t="s">
        <v>1622</v>
      </c>
      <c r="B1626" s="32" t="s">
        <v>9534</v>
      </c>
      <c r="C1626" s="32" t="s">
        <v>18103</v>
      </c>
      <c r="D1626" s="37">
        <v>6.9009200000000002</v>
      </c>
      <c r="E1626" s="39">
        <v>616.99</v>
      </c>
      <c r="F1626" s="39">
        <v>1880</v>
      </c>
      <c r="G1626" s="39">
        <v>3625.56</v>
      </c>
      <c r="H1626" s="38">
        <v>2</v>
      </c>
      <c r="I1626" s="38">
        <v>3740</v>
      </c>
      <c r="J1626" s="37">
        <v>32.230815735999997</v>
      </c>
      <c r="K1626" s="37">
        <v>47.711553033999998</v>
      </c>
      <c r="L1626" s="37">
        <v>46.656232185</v>
      </c>
      <c r="M1626" s="37">
        <v>3.4292358359000001</v>
      </c>
      <c r="N1626" s="37">
        <v>30.4757608</v>
      </c>
      <c r="O1626" s="37">
        <v>14.049816606</v>
      </c>
      <c r="P1626" s="37">
        <v>10.4</v>
      </c>
      <c r="Q1626" s="37">
        <v>81.1604904</v>
      </c>
      <c r="R1626" s="38">
        <v>103293</v>
      </c>
      <c r="S1626" s="37">
        <v>3.2336900000000002</v>
      </c>
      <c r="T1626" s="38">
        <v>0</v>
      </c>
      <c r="U1626" s="38">
        <v>0</v>
      </c>
      <c r="V1626" s="38">
        <v>2</v>
      </c>
    </row>
    <row r="1627" spans="1:22" ht="13.5" customHeight="1" x14ac:dyDescent="0.2">
      <c r="A1627" s="32" t="s">
        <v>1623</v>
      </c>
      <c r="B1627" s="32" t="s">
        <v>9535</v>
      </c>
      <c r="C1627" s="32" t="s">
        <v>18103</v>
      </c>
      <c r="D1627" s="37">
        <v>9.3333150000000007</v>
      </c>
      <c r="E1627" s="39">
        <v>1515.99</v>
      </c>
      <c r="F1627" s="39">
        <v>4920</v>
      </c>
      <c r="G1627" s="39">
        <v>9312.11</v>
      </c>
      <c r="H1627" s="38">
        <v>10</v>
      </c>
      <c r="I1627" s="38">
        <v>9507</v>
      </c>
      <c r="J1627" s="37">
        <v>25.955134799</v>
      </c>
      <c r="K1627" s="37">
        <v>42.313014994</v>
      </c>
      <c r="L1627" s="37">
        <v>35.167564126999999</v>
      </c>
      <c r="M1627" s="37">
        <v>5.7151700546999997</v>
      </c>
      <c r="N1627" s="37">
        <v>24.343019238</v>
      </c>
      <c r="O1627" s="37">
        <v>10.188155696000001</v>
      </c>
      <c r="P1627" s="37">
        <v>10.4</v>
      </c>
      <c r="Q1627" s="37">
        <v>90.380292900000001</v>
      </c>
      <c r="R1627" s="38">
        <v>230964</v>
      </c>
      <c r="S1627" s="37">
        <v>3.2336900000000002</v>
      </c>
      <c r="T1627" s="38">
        <v>6</v>
      </c>
      <c r="U1627" s="38">
        <v>8</v>
      </c>
      <c r="V1627" s="38">
        <v>1</v>
      </c>
    </row>
    <row r="1628" spans="1:22" ht="13.5" customHeight="1" x14ac:dyDescent="0.2">
      <c r="A1628" s="32" t="s">
        <v>1624</v>
      </c>
      <c r="B1628" s="32" t="s">
        <v>9536</v>
      </c>
      <c r="C1628" s="32" t="s">
        <v>18103</v>
      </c>
      <c r="D1628" s="37">
        <v>7.8372109999999999</v>
      </c>
      <c r="E1628" s="39">
        <v>1965.98</v>
      </c>
      <c r="F1628" s="39">
        <v>4973</v>
      </c>
      <c r="G1628" s="39">
        <v>9574.57</v>
      </c>
      <c r="H1628" s="38">
        <v>7</v>
      </c>
      <c r="I1628" s="38">
        <v>9763</v>
      </c>
      <c r="J1628" s="37">
        <v>27.987680225999998</v>
      </c>
      <c r="K1628" s="37">
        <v>43.557302817999997</v>
      </c>
      <c r="L1628" s="37">
        <v>38.285029178000002</v>
      </c>
      <c r="M1628" s="37">
        <v>7.0439210874000002</v>
      </c>
      <c r="N1628" s="37">
        <v>36.167664061000004</v>
      </c>
      <c r="O1628" s="37">
        <v>13.235975415</v>
      </c>
      <c r="P1628" s="37">
        <v>10.609668280999999</v>
      </c>
      <c r="Q1628" s="37">
        <v>75.944665499999999</v>
      </c>
      <c r="R1628" s="38">
        <v>220234</v>
      </c>
      <c r="S1628" s="37">
        <v>3.2336900000000002</v>
      </c>
      <c r="T1628" s="38">
        <v>3</v>
      </c>
      <c r="U1628" s="38">
        <v>6</v>
      </c>
      <c r="V1628" s="38">
        <v>1</v>
      </c>
    </row>
    <row r="1629" spans="1:22" ht="13.5" customHeight="1" x14ac:dyDescent="0.2">
      <c r="A1629" s="32" t="s">
        <v>1625</v>
      </c>
      <c r="B1629" s="32" t="s">
        <v>9537</v>
      </c>
      <c r="C1629" s="32" t="s">
        <v>18103</v>
      </c>
      <c r="D1629" s="37">
        <v>6.7044269999999999</v>
      </c>
      <c r="E1629" s="39">
        <v>688.01</v>
      </c>
      <c r="F1629" s="39">
        <v>1551</v>
      </c>
      <c r="G1629" s="39">
        <v>3088.82</v>
      </c>
      <c r="H1629" s="38">
        <v>2</v>
      </c>
      <c r="I1629" s="38">
        <v>3140</v>
      </c>
      <c r="J1629" s="37">
        <v>30.275510334</v>
      </c>
      <c r="K1629" s="37">
        <v>44.935528767999998</v>
      </c>
      <c r="L1629" s="37">
        <v>43.352814588999998</v>
      </c>
      <c r="M1629" s="37">
        <v>5.4107060475999997</v>
      </c>
      <c r="N1629" s="37">
        <v>22.897745423</v>
      </c>
      <c r="O1629" s="37">
        <v>11.110353046</v>
      </c>
      <c r="P1629" s="37">
        <v>10.4</v>
      </c>
      <c r="Q1629" s="37">
        <v>88.259165999999993</v>
      </c>
      <c r="R1629" s="38">
        <v>94721</v>
      </c>
      <c r="S1629" s="37">
        <v>3.2336900000000002</v>
      </c>
      <c r="T1629" s="38">
        <v>1</v>
      </c>
      <c r="U1629" s="38">
        <v>0</v>
      </c>
      <c r="V1629" s="38">
        <v>1</v>
      </c>
    </row>
    <row r="1630" spans="1:22" ht="13.5" customHeight="1" x14ac:dyDescent="0.2">
      <c r="A1630" s="32" t="s">
        <v>1626</v>
      </c>
      <c r="B1630" s="32" t="s">
        <v>9538</v>
      </c>
      <c r="C1630" s="32" t="s">
        <v>18103</v>
      </c>
      <c r="D1630" s="37">
        <v>10.133430000000001</v>
      </c>
      <c r="E1630" s="39">
        <v>422.01</v>
      </c>
      <c r="F1630" s="39">
        <v>1594</v>
      </c>
      <c r="G1630" s="39">
        <v>3144.98</v>
      </c>
      <c r="H1630" s="38">
        <v>2</v>
      </c>
      <c r="I1630" s="38">
        <v>3255</v>
      </c>
      <c r="J1630" s="37">
        <v>31.717761274000001</v>
      </c>
      <c r="K1630" s="37">
        <v>53.258926615</v>
      </c>
      <c r="L1630" s="37">
        <v>39.749602467999999</v>
      </c>
      <c r="M1630" s="37">
        <v>3.2938378185000001</v>
      </c>
      <c r="N1630" s="37">
        <v>28.548203525000002</v>
      </c>
      <c r="O1630" s="37">
        <v>14.446724579</v>
      </c>
      <c r="P1630" s="37">
        <v>10.4</v>
      </c>
      <c r="Q1630" s="37">
        <v>93.557164599999993</v>
      </c>
      <c r="R1630" s="38">
        <v>79178</v>
      </c>
      <c r="S1630" s="37">
        <v>3.2336900000000002</v>
      </c>
      <c r="T1630" s="38">
        <v>1</v>
      </c>
      <c r="U1630" s="38">
        <v>0</v>
      </c>
      <c r="V1630" s="38">
        <v>0</v>
      </c>
    </row>
    <row r="1631" spans="1:22" ht="13.5" customHeight="1" x14ac:dyDescent="0.2">
      <c r="A1631" s="32" t="s">
        <v>1627</v>
      </c>
      <c r="B1631" s="32" t="s">
        <v>9539</v>
      </c>
      <c r="C1631" s="32" t="s">
        <v>18103</v>
      </c>
      <c r="D1631" s="37">
        <v>4.8006719999999996</v>
      </c>
      <c r="E1631" s="39">
        <v>852.97</v>
      </c>
      <c r="F1631" s="39">
        <v>2856</v>
      </c>
      <c r="G1631" s="39">
        <v>5563.43</v>
      </c>
      <c r="H1631" s="38">
        <v>3</v>
      </c>
      <c r="I1631" s="38">
        <v>5688</v>
      </c>
      <c r="J1631" s="37">
        <v>19.811591611000001</v>
      </c>
      <c r="K1631" s="37">
        <v>34.255261013999998</v>
      </c>
      <c r="L1631" s="37">
        <v>28.886368713</v>
      </c>
      <c r="M1631" s="37">
        <v>13.898095818</v>
      </c>
      <c r="N1631" s="37">
        <v>21.249747909</v>
      </c>
      <c r="O1631" s="37">
        <v>16.513196910000001</v>
      </c>
      <c r="P1631" s="37">
        <v>10.4</v>
      </c>
      <c r="Q1631" s="37">
        <v>56.916373399999998</v>
      </c>
      <c r="R1631" s="38">
        <v>133910</v>
      </c>
      <c r="S1631" s="37">
        <v>3.2336900000000002</v>
      </c>
      <c r="T1631" s="38">
        <v>0</v>
      </c>
      <c r="U1631" s="38">
        <v>2</v>
      </c>
      <c r="V1631" s="38">
        <v>0</v>
      </c>
    </row>
    <row r="1632" spans="1:22" ht="13.5" customHeight="1" x14ac:dyDescent="0.2">
      <c r="A1632" s="32" t="s">
        <v>1628</v>
      </c>
      <c r="B1632" s="32" t="s">
        <v>9540</v>
      </c>
      <c r="C1632" s="32" t="s">
        <v>18103</v>
      </c>
      <c r="D1632" s="37">
        <v>5.024724</v>
      </c>
      <c r="E1632" s="39">
        <v>210.99</v>
      </c>
      <c r="F1632" s="39">
        <v>811</v>
      </c>
      <c r="G1632" s="39">
        <v>1635.66</v>
      </c>
      <c r="H1632" s="38">
        <v>1</v>
      </c>
      <c r="I1632" s="38">
        <v>1667</v>
      </c>
      <c r="J1632" s="37">
        <v>47.338303099999997</v>
      </c>
      <c r="K1632" s="37">
        <v>52.923780809</v>
      </c>
      <c r="L1632" s="37">
        <v>61.442916042999997</v>
      </c>
      <c r="M1632" s="37">
        <v>3.41036932</v>
      </c>
      <c r="N1632" s="37">
        <v>37.816251627</v>
      </c>
      <c r="O1632" s="37">
        <v>16.733980206999998</v>
      </c>
      <c r="P1632" s="37">
        <v>10.4</v>
      </c>
      <c r="Q1632" s="37" t="s">
        <v>15680</v>
      </c>
      <c r="R1632" s="38">
        <v>35198</v>
      </c>
      <c r="S1632" s="37">
        <v>3.2336900000000002</v>
      </c>
      <c r="T1632" s="38">
        <v>0</v>
      </c>
      <c r="U1632" s="38">
        <v>1</v>
      </c>
      <c r="V1632" s="38">
        <v>1</v>
      </c>
    </row>
    <row r="1633" spans="1:22" ht="13.5" customHeight="1" x14ac:dyDescent="0.2">
      <c r="A1633" s="32" t="s">
        <v>1629</v>
      </c>
      <c r="B1633" s="32" t="s">
        <v>9541</v>
      </c>
      <c r="C1633" s="32" t="s">
        <v>18103</v>
      </c>
      <c r="D1633" s="37">
        <v>4.0113180000000002</v>
      </c>
      <c r="E1633" s="39">
        <v>222.02</v>
      </c>
      <c r="F1633" s="39">
        <v>2336</v>
      </c>
      <c r="G1633" s="39">
        <v>3346.05</v>
      </c>
      <c r="H1633" s="38">
        <v>2</v>
      </c>
      <c r="I1633" s="38">
        <v>4912</v>
      </c>
      <c r="J1633" s="37">
        <v>64.491806737000005</v>
      </c>
      <c r="K1633" s="37">
        <v>65.940195720000006</v>
      </c>
      <c r="L1633" s="37">
        <v>67.505964051999996</v>
      </c>
      <c r="M1633" s="37">
        <v>3.9506116094000001</v>
      </c>
      <c r="N1633" s="37">
        <v>48.091835723000003</v>
      </c>
      <c r="O1633" s="37">
        <v>39.368312621000001</v>
      </c>
      <c r="P1633" s="37">
        <v>10.4</v>
      </c>
      <c r="Q1633" s="37">
        <v>60.7153852</v>
      </c>
      <c r="R1633" s="38">
        <v>216203</v>
      </c>
      <c r="S1633" s="37">
        <v>3.2336900000000002</v>
      </c>
      <c r="T1633" s="38">
        <v>0</v>
      </c>
      <c r="U1633" s="38">
        <v>0</v>
      </c>
      <c r="V1633" s="38">
        <v>1</v>
      </c>
    </row>
    <row r="1634" spans="1:22" ht="13.5" customHeight="1" x14ac:dyDescent="0.2">
      <c r="A1634" s="32" t="s">
        <v>1630</v>
      </c>
      <c r="B1634" s="32" t="s">
        <v>9542</v>
      </c>
      <c r="C1634" s="32" t="s">
        <v>18103</v>
      </c>
      <c r="D1634" s="37">
        <v>4.28078</v>
      </c>
      <c r="E1634" s="39">
        <v>438.01</v>
      </c>
      <c r="F1634" s="39">
        <v>1241</v>
      </c>
      <c r="G1634" s="39">
        <v>2520.65</v>
      </c>
      <c r="H1634" s="38">
        <v>1</v>
      </c>
      <c r="I1634" s="38">
        <v>2589</v>
      </c>
      <c r="J1634" s="37">
        <v>28.876700872000001</v>
      </c>
      <c r="K1634" s="37">
        <v>44.882853144000002</v>
      </c>
      <c r="L1634" s="37">
        <v>44.062356237000003</v>
      </c>
      <c r="M1634" s="37">
        <v>4.1156555958999999</v>
      </c>
      <c r="N1634" s="37">
        <v>27.620107665999999</v>
      </c>
      <c r="O1634" s="37">
        <v>11.536064521</v>
      </c>
      <c r="P1634" s="37">
        <v>10.4</v>
      </c>
      <c r="Q1634" s="37" t="s">
        <v>15680</v>
      </c>
      <c r="R1634" s="38">
        <v>64007</v>
      </c>
      <c r="S1634" s="37">
        <v>3.2336900000000002</v>
      </c>
      <c r="T1634" s="38">
        <v>0</v>
      </c>
      <c r="U1634" s="38">
        <v>0</v>
      </c>
      <c r="V1634" s="38">
        <v>1</v>
      </c>
    </row>
    <row r="1635" spans="1:22" ht="13.5" customHeight="1" x14ac:dyDescent="0.2">
      <c r="A1635" s="32" t="s">
        <v>1631</v>
      </c>
      <c r="B1635" s="32" t="s">
        <v>9543</v>
      </c>
      <c r="C1635" s="32" t="s">
        <v>18103</v>
      </c>
      <c r="D1635" s="37">
        <v>7.3940190000000001</v>
      </c>
      <c r="E1635" s="39">
        <v>125</v>
      </c>
      <c r="F1635" s="39">
        <v>850</v>
      </c>
      <c r="G1635" s="39">
        <v>1466.66</v>
      </c>
      <c r="H1635" s="38">
        <v>1</v>
      </c>
      <c r="I1635" s="38">
        <v>1718</v>
      </c>
      <c r="J1635" s="37">
        <v>57.519088801000002</v>
      </c>
      <c r="K1635" s="37">
        <v>69.072477633999995</v>
      </c>
      <c r="L1635" s="37">
        <v>61.910309314999999</v>
      </c>
      <c r="M1635" s="37">
        <v>10.12058686</v>
      </c>
      <c r="N1635" s="37">
        <v>36.265606933000001</v>
      </c>
      <c r="O1635" s="37">
        <v>21.331811957999999</v>
      </c>
      <c r="P1635" s="37">
        <v>10.4</v>
      </c>
      <c r="Q1635" s="37" t="s">
        <v>15680</v>
      </c>
      <c r="R1635" s="38">
        <v>74691</v>
      </c>
      <c r="S1635" s="37">
        <v>3.2336900000000002</v>
      </c>
      <c r="T1635" s="38">
        <v>0</v>
      </c>
      <c r="U1635" s="38">
        <v>1</v>
      </c>
      <c r="V1635" s="38">
        <v>0</v>
      </c>
    </row>
    <row r="1636" spans="1:22" ht="13.5" customHeight="1" x14ac:dyDescent="0.2">
      <c r="A1636" s="32" t="s">
        <v>1632</v>
      </c>
      <c r="B1636" s="32" t="s">
        <v>9544</v>
      </c>
      <c r="C1636" s="32" t="s">
        <v>18103</v>
      </c>
      <c r="D1636" s="37">
        <v>10.39568</v>
      </c>
      <c r="E1636" s="39">
        <v>234.99</v>
      </c>
      <c r="F1636" s="39">
        <v>750</v>
      </c>
      <c r="G1636" s="39">
        <v>1466.56</v>
      </c>
      <c r="H1636" s="38">
        <v>1</v>
      </c>
      <c r="I1636" s="38">
        <v>1566</v>
      </c>
      <c r="J1636" s="37">
        <v>19.959380210999999</v>
      </c>
      <c r="K1636" s="37">
        <v>37.625456497999998</v>
      </c>
      <c r="L1636" s="37">
        <v>22.115612723000002</v>
      </c>
      <c r="M1636" s="37">
        <v>9.9140535057000001</v>
      </c>
      <c r="N1636" s="37">
        <v>14.932222681000001</v>
      </c>
      <c r="O1636" s="37">
        <v>17.150737457999998</v>
      </c>
      <c r="P1636" s="37">
        <v>10.4</v>
      </c>
      <c r="Q1636" s="37" t="s">
        <v>15680</v>
      </c>
      <c r="R1636" s="38">
        <v>50372</v>
      </c>
      <c r="S1636" s="37">
        <v>3.2336900000000002</v>
      </c>
      <c r="T1636" s="38">
        <v>0</v>
      </c>
      <c r="U1636" s="38">
        <v>0</v>
      </c>
      <c r="V1636" s="38">
        <v>1</v>
      </c>
    </row>
    <row r="1637" spans="1:22" ht="13.5" customHeight="1" x14ac:dyDescent="0.2">
      <c r="A1637" s="32" t="s">
        <v>1633</v>
      </c>
      <c r="B1637" s="32" t="s">
        <v>9545</v>
      </c>
      <c r="C1637" s="32" t="s">
        <v>18103</v>
      </c>
      <c r="D1637" s="37">
        <v>14.5265</v>
      </c>
      <c r="E1637" s="39">
        <v>1011</v>
      </c>
      <c r="F1637" s="39">
        <v>3176</v>
      </c>
      <c r="G1637" s="39">
        <v>6142.58</v>
      </c>
      <c r="H1637" s="38">
        <v>3</v>
      </c>
      <c r="I1637" s="38">
        <v>6245</v>
      </c>
      <c r="J1637" s="37">
        <v>27.865858167999999</v>
      </c>
      <c r="K1637" s="37">
        <v>42.934863315999998</v>
      </c>
      <c r="L1637" s="37">
        <v>39.650978919000003</v>
      </c>
      <c r="M1637" s="37">
        <v>6.5814956310000001</v>
      </c>
      <c r="N1637" s="37">
        <v>20.362339523999999</v>
      </c>
      <c r="O1637" s="37">
        <v>10.841602926</v>
      </c>
      <c r="P1637" s="37">
        <v>10.411052916999999</v>
      </c>
      <c r="Q1637" s="37">
        <v>86.815703299999996</v>
      </c>
      <c r="R1637" s="38">
        <v>258260</v>
      </c>
      <c r="S1637" s="37">
        <v>3.2336900000000002</v>
      </c>
      <c r="T1637" s="38">
        <v>0</v>
      </c>
      <c r="U1637" s="38">
        <v>3</v>
      </c>
      <c r="V1637" s="38">
        <v>1</v>
      </c>
    </row>
    <row r="1638" spans="1:22" ht="13.5" customHeight="1" x14ac:dyDescent="0.2">
      <c r="A1638" s="32" t="s">
        <v>1634</v>
      </c>
      <c r="B1638" s="32" t="s">
        <v>9546</v>
      </c>
      <c r="C1638" s="32" t="s">
        <v>18103</v>
      </c>
      <c r="D1638" s="37">
        <v>12.741949999999999</v>
      </c>
      <c r="E1638" s="39">
        <v>165</v>
      </c>
      <c r="F1638" s="39">
        <v>706</v>
      </c>
      <c r="G1638" s="39">
        <v>1354.07</v>
      </c>
      <c r="H1638" s="38">
        <v>1</v>
      </c>
      <c r="I1638" s="38">
        <v>1381</v>
      </c>
      <c r="J1638" s="37">
        <v>45.851435514000002</v>
      </c>
      <c r="K1638" s="37">
        <v>67.858502161000004</v>
      </c>
      <c r="L1638" s="37">
        <v>55.533025090000002</v>
      </c>
      <c r="M1638" s="37">
        <v>5.9482327771000003</v>
      </c>
      <c r="N1638" s="37">
        <v>40.589370359999997</v>
      </c>
      <c r="O1638" s="37">
        <v>12.281260554999999</v>
      </c>
      <c r="P1638" s="37">
        <v>10.4</v>
      </c>
      <c r="Q1638" s="37" t="s">
        <v>15680</v>
      </c>
      <c r="R1638" s="38">
        <v>50997</v>
      </c>
      <c r="S1638" s="37">
        <v>3.2336900000000002</v>
      </c>
      <c r="T1638" s="38">
        <v>0</v>
      </c>
      <c r="U1638" s="38">
        <v>0</v>
      </c>
      <c r="V1638" s="38">
        <v>1</v>
      </c>
    </row>
    <row r="1639" spans="1:22" ht="13.5" customHeight="1" x14ac:dyDescent="0.2">
      <c r="A1639" s="32" t="s">
        <v>1635</v>
      </c>
      <c r="B1639" s="32" t="s">
        <v>9547</v>
      </c>
      <c r="C1639" s="32" t="s">
        <v>18103</v>
      </c>
      <c r="D1639" s="37">
        <v>7.1634979999999997</v>
      </c>
      <c r="E1639" s="39">
        <v>951.97</v>
      </c>
      <c r="F1639" s="39">
        <v>3187</v>
      </c>
      <c r="G1639" s="39">
        <v>6234.47</v>
      </c>
      <c r="H1639" s="38">
        <v>5</v>
      </c>
      <c r="I1639" s="38">
        <v>6341</v>
      </c>
      <c r="J1639" s="37">
        <v>31.962208592</v>
      </c>
      <c r="K1639" s="37">
        <v>45.460210531000001</v>
      </c>
      <c r="L1639" s="37">
        <v>44.477423766999998</v>
      </c>
      <c r="M1639" s="37">
        <v>5.3640656417999999</v>
      </c>
      <c r="N1639" s="37">
        <v>23.666312035000001</v>
      </c>
      <c r="O1639" s="37">
        <v>11.578463448999999</v>
      </c>
      <c r="P1639" s="37">
        <v>10.4</v>
      </c>
      <c r="Q1639" s="37">
        <v>87.128235000000004</v>
      </c>
      <c r="R1639" s="38">
        <v>207001</v>
      </c>
      <c r="S1639" s="37">
        <v>3.2336900000000002</v>
      </c>
      <c r="T1639" s="38">
        <v>2</v>
      </c>
      <c r="U1639" s="38">
        <v>3</v>
      </c>
      <c r="V1639" s="38">
        <v>1</v>
      </c>
    </row>
    <row r="1640" spans="1:22" ht="13.5" customHeight="1" x14ac:dyDescent="0.2">
      <c r="A1640" s="32" t="s">
        <v>1636</v>
      </c>
      <c r="B1640" s="32" t="s">
        <v>9548</v>
      </c>
      <c r="C1640" s="32" t="s">
        <v>18103</v>
      </c>
      <c r="D1640" s="37">
        <v>5.5029709999999996</v>
      </c>
      <c r="E1640" s="39">
        <v>292</v>
      </c>
      <c r="F1640" s="39">
        <v>869</v>
      </c>
      <c r="G1640" s="39">
        <v>1116.6600000000001</v>
      </c>
      <c r="H1640" s="38">
        <v>1</v>
      </c>
      <c r="I1640" s="38">
        <v>1858</v>
      </c>
      <c r="J1640" s="37">
        <v>33.565052135999998</v>
      </c>
      <c r="K1640" s="37">
        <v>47.931018098999999</v>
      </c>
      <c r="L1640" s="37">
        <v>23.559472802999998</v>
      </c>
      <c r="M1640" s="37">
        <v>5.0205679771999998</v>
      </c>
      <c r="N1640" s="37">
        <v>26.954951664999999</v>
      </c>
      <c r="O1640" s="37">
        <v>28.465195351999999</v>
      </c>
      <c r="P1640" s="37">
        <v>10.4</v>
      </c>
      <c r="Q1640" s="37" t="s">
        <v>15680</v>
      </c>
      <c r="R1640" s="38">
        <v>46835</v>
      </c>
      <c r="S1640" s="37">
        <v>3.2336900000000002</v>
      </c>
      <c r="T1640" s="38">
        <v>1</v>
      </c>
      <c r="U1640" s="38">
        <v>0</v>
      </c>
      <c r="V1640" s="38">
        <v>1</v>
      </c>
    </row>
    <row r="1641" spans="1:22" ht="13.5" customHeight="1" x14ac:dyDescent="0.2">
      <c r="A1641" s="32" t="s">
        <v>1637</v>
      </c>
      <c r="B1641" s="32" t="s">
        <v>9549</v>
      </c>
      <c r="C1641" s="32" t="s">
        <v>18103</v>
      </c>
      <c r="D1641" s="37">
        <v>15.74264</v>
      </c>
      <c r="E1641" s="39">
        <v>17.010000000000002</v>
      </c>
      <c r="F1641" s="39">
        <v>539</v>
      </c>
      <c r="G1641" s="39">
        <v>833.68</v>
      </c>
      <c r="H1641" s="38">
        <v>1</v>
      </c>
      <c r="I1641" s="38">
        <v>1480</v>
      </c>
      <c r="J1641" s="37">
        <v>65.556058135000001</v>
      </c>
      <c r="K1641" s="37">
        <v>65.991225752999995</v>
      </c>
      <c r="L1641" s="37">
        <v>57.564805002</v>
      </c>
      <c r="M1641" s="37">
        <v>3.6446079866000001</v>
      </c>
      <c r="N1641" s="37">
        <v>55.809118552999998</v>
      </c>
      <c r="O1641" s="37">
        <v>65.033006787999994</v>
      </c>
      <c r="P1641" s="37">
        <v>10.4</v>
      </c>
      <c r="Q1641" s="37" t="s">
        <v>15680</v>
      </c>
      <c r="R1641" s="38">
        <v>45455</v>
      </c>
      <c r="S1641" s="37">
        <v>3.2336900000000002</v>
      </c>
      <c r="T1641" s="38">
        <v>0</v>
      </c>
      <c r="U1641" s="38">
        <v>1</v>
      </c>
      <c r="V1641" s="38">
        <v>0</v>
      </c>
    </row>
    <row r="1642" spans="1:22" ht="13.5" customHeight="1" x14ac:dyDescent="0.2">
      <c r="A1642" s="32" t="s">
        <v>1638</v>
      </c>
      <c r="B1642" s="32" t="s">
        <v>9550</v>
      </c>
      <c r="C1642" s="32" t="s">
        <v>18149</v>
      </c>
      <c r="D1642" s="37">
        <v>5.9176970000000004</v>
      </c>
      <c r="E1642" s="39">
        <v>1992.05</v>
      </c>
      <c r="F1642" s="39">
        <v>5225</v>
      </c>
      <c r="G1642" s="39">
        <v>9605.9699999999993</v>
      </c>
      <c r="H1642" s="38">
        <v>7</v>
      </c>
      <c r="I1642" s="38">
        <v>10298</v>
      </c>
      <c r="J1642" s="37">
        <v>13.917579672</v>
      </c>
      <c r="K1642" s="37">
        <v>22.198924919</v>
      </c>
      <c r="L1642" s="37">
        <v>13.418752763000001</v>
      </c>
      <c r="M1642" s="37">
        <v>16.681883386999999</v>
      </c>
      <c r="N1642" s="37">
        <v>18.350806645999999</v>
      </c>
      <c r="O1642" s="37">
        <v>16.669001699999999</v>
      </c>
      <c r="P1642" s="37">
        <v>8.3372130766999994</v>
      </c>
      <c r="Q1642" s="37">
        <v>91.746287699999996</v>
      </c>
      <c r="R1642" s="38">
        <v>259537</v>
      </c>
      <c r="S1642" s="37">
        <v>3.6772300000000002</v>
      </c>
      <c r="T1642" s="38">
        <v>4</v>
      </c>
      <c r="U1642" s="38">
        <v>7</v>
      </c>
      <c r="V1642" s="38">
        <v>0</v>
      </c>
    </row>
    <row r="1643" spans="1:22" ht="13.5" customHeight="1" x14ac:dyDescent="0.2">
      <c r="A1643" s="32" t="s">
        <v>1639</v>
      </c>
      <c r="B1643" s="32" t="s">
        <v>9551</v>
      </c>
      <c r="C1643" s="32" t="s">
        <v>18149</v>
      </c>
      <c r="D1643" s="37">
        <v>14.496259999999999</v>
      </c>
      <c r="E1643" s="39">
        <v>636</v>
      </c>
      <c r="F1643" s="39">
        <v>1716</v>
      </c>
      <c r="G1643" s="39">
        <v>2857.44</v>
      </c>
      <c r="H1643" s="38">
        <v>4</v>
      </c>
      <c r="I1643" s="38">
        <v>3562</v>
      </c>
      <c r="J1643" s="37">
        <v>52.107547529000001</v>
      </c>
      <c r="K1643" s="37">
        <v>65.634150282999997</v>
      </c>
      <c r="L1643" s="37">
        <v>68.929990430000004</v>
      </c>
      <c r="M1643" s="37">
        <v>30.866640996000001</v>
      </c>
      <c r="N1643" s="37">
        <v>71.749056472999996</v>
      </c>
      <c r="O1643" s="37">
        <v>21.441380247000001</v>
      </c>
      <c r="P1643" s="37">
        <v>7.5300042318999996</v>
      </c>
      <c r="Q1643" s="37">
        <v>72.441088500000006</v>
      </c>
      <c r="R1643" s="38">
        <v>157806</v>
      </c>
      <c r="S1643" s="37">
        <v>3.6772300000000002</v>
      </c>
      <c r="T1643" s="38">
        <v>4</v>
      </c>
      <c r="U1643" s="38">
        <v>4</v>
      </c>
      <c r="V1643" s="38">
        <v>0</v>
      </c>
    </row>
    <row r="1644" spans="1:22" ht="13.5" customHeight="1" x14ac:dyDescent="0.2">
      <c r="A1644" s="32" t="s">
        <v>1640</v>
      </c>
      <c r="B1644" s="32" t="s">
        <v>9552</v>
      </c>
      <c r="C1644" s="32" t="s">
        <v>18149</v>
      </c>
      <c r="D1644" s="37">
        <v>4.3242219999999998</v>
      </c>
      <c r="E1644" s="39">
        <v>645.94000000000005</v>
      </c>
      <c r="F1644" s="39">
        <v>11847</v>
      </c>
      <c r="G1644" s="39">
        <v>18063.54</v>
      </c>
      <c r="H1644" s="38">
        <v>14</v>
      </c>
      <c r="I1644" s="38">
        <v>25879</v>
      </c>
      <c r="J1644" s="37">
        <v>19.780200512</v>
      </c>
      <c r="K1644" s="37">
        <v>28.957441122999999</v>
      </c>
      <c r="L1644" s="37">
        <v>22.834732581000001</v>
      </c>
      <c r="M1644" s="37">
        <v>24.740063158000002</v>
      </c>
      <c r="N1644" s="37">
        <v>47.751519260000002</v>
      </c>
      <c r="O1644" s="37">
        <v>45.322154193999999</v>
      </c>
      <c r="P1644" s="37">
        <v>8.4895454545</v>
      </c>
      <c r="Q1644" s="37">
        <v>81.786416399999993</v>
      </c>
      <c r="R1644" s="38">
        <v>253182</v>
      </c>
      <c r="S1644" s="37">
        <v>3.6772300000000002</v>
      </c>
      <c r="T1644" s="38">
        <v>8</v>
      </c>
      <c r="U1644" s="38">
        <v>11</v>
      </c>
      <c r="V1644" s="38">
        <v>2</v>
      </c>
    </row>
    <row r="1645" spans="1:22" ht="13.5" customHeight="1" x14ac:dyDescent="0.2">
      <c r="A1645" s="32" t="s">
        <v>1641</v>
      </c>
      <c r="B1645" s="32" t="s">
        <v>9553</v>
      </c>
      <c r="C1645" s="32" t="s">
        <v>18149</v>
      </c>
      <c r="D1645" s="37">
        <v>6.1776309999999999</v>
      </c>
      <c r="E1645" s="39">
        <v>979.03</v>
      </c>
      <c r="F1645" s="39">
        <v>4140</v>
      </c>
      <c r="G1645" s="39">
        <v>3656.33</v>
      </c>
      <c r="H1645" s="38">
        <v>11</v>
      </c>
      <c r="I1645" s="38">
        <v>8591</v>
      </c>
      <c r="J1645" s="37">
        <v>57.725935192999998</v>
      </c>
      <c r="K1645" s="37">
        <v>52.940998465</v>
      </c>
      <c r="L1645" s="37">
        <v>38.602910408</v>
      </c>
      <c r="M1645" s="37">
        <v>27.684740346000002</v>
      </c>
      <c r="N1645" s="37">
        <v>43.78008732</v>
      </c>
      <c r="O1645" s="37">
        <v>40.766365755000002</v>
      </c>
      <c r="P1645" s="37">
        <v>7.6726559093000004</v>
      </c>
      <c r="Q1645" s="37">
        <v>74.145037200000004</v>
      </c>
      <c r="R1645" s="38">
        <v>225307</v>
      </c>
      <c r="S1645" s="37">
        <v>3.6772300000000002</v>
      </c>
      <c r="T1645" s="38">
        <v>8</v>
      </c>
      <c r="U1645" s="38">
        <v>9</v>
      </c>
      <c r="V1645" s="38">
        <v>2</v>
      </c>
    </row>
    <row r="1646" spans="1:22" ht="13.5" customHeight="1" x14ac:dyDescent="0.2">
      <c r="A1646" s="32" t="s">
        <v>1642</v>
      </c>
      <c r="B1646" s="32" t="s">
        <v>9554</v>
      </c>
      <c r="C1646" s="32" t="s">
        <v>18149</v>
      </c>
      <c r="D1646" s="37">
        <v>6.0566589999999998</v>
      </c>
      <c r="E1646" s="39">
        <v>927.99</v>
      </c>
      <c r="F1646" s="39">
        <v>3019</v>
      </c>
      <c r="G1646" s="39">
        <v>5711.75</v>
      </c>
      <c r="H1646" s="38">
        <v>6</v>
      </c>
      <c r="I1646" s="38">
        <v>6001</v>
      </c>
      <c r="J1646" s="37">
        <v>39.731546121999997</v>
      </c>
      <c r="K1646" s="37">
        <v>39.825168142000003</v>
      </c>
      <c r="L1646" s="37">
        <v>63.174751215999997</v>
      </c>
      <c r="M1646" s="37">
        <v>19.94684359</v>
      </c>
      <c r="N1646" s="37">
        <v>54.282876174000002</v>
      </c>
      <c r="O1646" s="37">
        <v>27.771737892000001</v>
      </c>
      <c r="P1646" s="37">
        <v>9.8000000000000007</v>
      </c>
      <c r="Q1646" s="37">
        <v>70.709621600000006</v>
      </c>
      <c r="R1646" s="38">
        <v>180258</v>
      </c>
      <c r="S1646" s="37">
        <v>3.6772300000000002</v>
      </c>
      <c r="T1646" s="38">
        <v>3</v>
      </c>
      <c r="U1646" s="38">
        <v>6</v>
      </c>
      <c r="V1646" s="38">
        <v>2</v>
      </c>
    </row>
    <row r="1647" spans="1:22" ht="13.5" customHeight="1" x14ac:dyDescent="0.2">
      <c r="A1647" s="32" t="s">
        <v>1643</v>
      </c>
      <c r="B1647" s="32" t="s">
        <v>9555</v>
      </c>
      <c r="C1647" s="32" t="s">
        <v>18149</v>
      </c>
      <c r="D1647" s="37">
        <v>5.797517</v>
      </c>
      <c r="E1647" s="39">
        <v>3453.93</v>
      </c>
      <c r="F1647" s="39">
        <v>8172</v>
      </c>
      <c r="G1647" s="39">
        <v>15593.01</v>
      </c>
      <c r="H1647" s="38">
        <v>17</v>
      </c>
      <c r="I1647" s="38">
        <v>16029</v>
      </c>
      <c r="J1647" s="37">
        <v>14.653168852</v>
      </c>
      <c r="K1647" s="37">
        <v>20.363545950999999</v>
      </c>
      <c r="L1647" s="37">
        <v>26.039541723999999</v>
      </c>
      <c r="M1647" s="37">
        <v>23.270813139000001</v>
      </c>
      <c r="N1647" s="37">
        <v>20.397211189</v>
      </c>
      <c r="O1647" s="37">
        <v>8.4652125815999995</v>
      </c>
      <c r="P1647" s="37">
        <v>9.7349067524000006</v>
      </c>
      <c r="Q1647" s="37">
        <v>74.491614999999996</v>
      </c>
      <c r="R1647" s="38">
        <v>473706</v>
      </c>
      <c r="S1647" s="37">
        <v>3.6772300000000002</v>
      </c>
      <c r="T1647" s="38">
        <v>9</v>
      </c>
      <c r="U1647" s="38">
        <v>15</v>
      </c>
      <c r="V1647" s="38">
        <v>3</v>
      </c>
    </row>
    <row r="1648" spans="1:22" ht="13.5" customHeight="1" x14ac:dyDescent="0.2">
      <c r="A1648" s="32" t="s">
        <v>1644</v>
      </c>
      <c r="B1648" s="32" t="s">
        <v>9556</v>
      </c>
      <c r="C1648" s="32" t="s">
        <v>18149</v>
      </c>
      <c r="D1648" s="37">
        <v>10.409140000000001</v>
      </c>
      <c r="E1648" s="39">
        <v>713.02</v>
      </c>
      <c r="F1648" s="39">
        <v>2506</v>
      </c>
      <c r="G1648" s="39">
        <v>4615.33</v>
      </c>
      <c r="H1648" s="38">
        <v>6</v>
      </c>
      <c r="I1648" s="38">
        <v>5097</v>
      </c>
      <c r="J1648" s="37">
        <v>53.271125005999998</v>
      </c>
      <c r="K1648" s="37">
        <v>57.725134568999998</v>
      </c>
      <c r="L1648" s="37">
        <v>76.929873005999994</v>
      </c>
      <c r="M1648" s="37">
        <v>23.883409620999998</v>
      </c>
      <c r="N1648" s="37">
        <v>70.275740677000002</v>
      </c>
      <c r="O1648" s="37">
        <v>37.396660169999997</v>
      </c>
      <c r="P1648" s="37">
        <v>9.6136304063000004</v>
      </c>
      <c r="Q1648" s="37">
        <v>59.081867000000003</v>
      </c>
      <c r="R1648" s="38">
        <v>138277</v>
      </c>
      <c r="S1648" s="37">
        <v>3.6772300000000002</v>
      </c>
      <c r="T1648" s="38">
        <v>5</v>
      </c>
      <c r="U1648" s="38">
        <v>5</v>
      </c>
      <c r="V1648" s="38">
        <v>0</v>
      </c>
    </row>
    <row r="1649" spans="1:22" ht="13.5" customHeight="1" x14ac:dyDescent="0.2">
      <c r="A1649" s="32" t="s">
        <v>1645</v>
      </c>
      <c r="B1649" s="32" t="s">
        <v>9557</v>
      </c>
      <c r="C1649" s="32" t="s">
        <v>18149</v>
      </c>
      <c r="D1649" s="37">
        <v>7.6206069999999997</v>
      </c>
      <c r="E1649" s="39">
        <v>302.01</v>
      </c>
      <c r="F1649" s="39">
        <v>989</v>
      </c>
      <c r="G1649" s="39">
        <v>1924.57</v>
      </c>
      <c r="H1649" s="38">
        <v>1</v>
      </c>
      <c r="I1649" s="38">
        <v>2028</v>
      </c>
      <c r="J1649" s="37">
        <v>36.507224811</v>
      </c>
      <c r="K1649" s="37">
        <v>34.894988699000002</v>
      </c>
      <c r="L1649" s="37">
        <v>58.564084917999999</v>
      </c>
      <c r="M1649" s="37">
        <v>16.768991446000001</v>
      </c>
      <c r="N1649" s="37">
        <v>61.223483641000001</v>
      </c>
      <c r="O1649" s="37">
        <v>11.546277334999999</v>
      </c>
      <c r="P1649" s="37">
        <v>6.2886363636000002</v>
      </c>
      <c r="Q1649" s="37" t="s">
        <v>15680</v>
      </c>
      <c r="R1649" s="38">
        <v>62799</v>
      </c>
      <c r="S1649" s="37">
        <v>3.6772300000000002</v>
      </c>
      <c r="T1649" s="38">
        <v>0</v>
      </c>
      <c r="U1649" s="38">
        <v>0</v>
      </c>
      <c r="V1649" s="38">
        <v>1</v>
      </c>
    </row>
    <row r="1650" spans="1:22" ht="13.5" customHeight="1" x14ac:dyDescent="0.2">
      <c r="A1650" s="32" t="s">
        <v>1646</v>
      </c>
      <c r="B1650" s="32" t="s">
        <v>8014</v>
      </c>
      <c r="C1650" s="32" t="s">
        <v>18149</v>
      </c>
      <c r="D1650" s="37">
        <v>12.947240000000001</v>
      </c>
      <c r="E1650" s="39">
        <v>1265.01</v>
      </c>
      <c r="F1650" s="39">
        <v>3928</v>
      </c>
      <c r="G1650" s="39">
        <v>6478.83</v>
      </c>
      <c r="H1650" s="38">
        <v>6</v>
      </c>
      <c r="I1650" s="38">
        <v>7690</v>
      </c>
      <c r="J1650" s="37">
        <v>49.871764853999998</v>
      </c>
      <c r="K1650" s="37">
        <v>56.473194417000002</v>
      </c>
      <c r="L1650" s="37">
        <v>67.477431263</v>
      </c>
      <c r="M1650" s="37">
        <v>18.321831582000002</v>
      </c>
      <c r="N1650" s="37">
        <v>47.604323739999998</v>
      </c>
      <c r="O1650" s="37">
        <v>29.486968229999999</v>
      </c>
      <c r="P1650" s="37">
        <v>5.6844499078000004</v>
      </c>
      <c r="Q1650" s="37">
        <v>73.695679499999997</v>
      </c>
      <c r="R1650" s="38">
        <v>255741</v>
      </c>
      <c r="S1650" s="37">
        <v>3.6772300000000002</v>
      </c>
      <c r="T1650" s="38">
        <v>5</v>
      </c>
      <c r="U1650" s="38">
        <v>6</v>
      </c>
      <c r="V1650" s="38">
        <v>0</v>
      </c>
    </row>
    <row r="1651" spans="1:22" ht="13.5" customHeight="1" x14ac:dyDescent="0.2">
      <c r="A1651" s="32" t="s">
        <v>1647</v>
      </c>
      <c r="B1651" s="32" t="s">
        <v>9558</v>
      </c>
      <c r="C1651" s="32" t="s">
        <v>18149</v>
      </c>
      <c r="D1651" s="37">
        <v>10.13753</v>
      </c>
      <c r="E1651" s="39">
        <v>1764.01</v>
      </c>
      <c r="F1651" s="39">
        <v>3891</v>
      </c>
      <c r="G1651" s="39">
        <v>7381.44</v>
      </c>
      <c r="H1651" s="38">
        <v>9</v>
      </c>
      <c r="I1651" s="38">
        <v>7689</v>
      </c>
      <c r="J1651" s="37">
        <v>10.287784434000001</v>
      </c>
      <c r="K1651" s="37">
        <v>13.345373105</v>
      </c>
      <c r="L1651" s="37">
        <v>7.1938688644999997</v>
      </c>
      <c r="M1651" s="37">
        <v>14.540367590000001</v>
      </c>
      <c r="N1651" s="37">
        <v>20.657979108999999</v>
      </c>
      <c r="O1651" s="37">
        <v>13.289093531000001</v>
      </c>
      <c r="P1651" s="37">
        <v>9.3129243936999995</v>
      </c>
      <c r="Q1651" s="37">
        <v>71.338868099999999</v>
      </c>
      <c r="R1651" s="38">
        <v>236021</v>
      </c>
      <c r="S1651" s="37">
        <v>3.6772300000000002</v>
      </c>
      <c r="T1651" s="38">
        <v>5</v>
      </c>
      <c r="U1651" s="38">
        <v>7</v>
      </c>
      <c r="V1651" s="38">
        <v>0</v>
      </c>
    </row>
    <row r="1652" spans="1:22" ht="13.5" customHeight="1" x14ac:dyDescent="0.2">
      <c r="A1652" s="32" t="s">
        <v>1648</v>
      </c>
      <c r="B1652" s="32" t="s">
        <v>9559</v>
      </c>
      <c r="C1652" s="32" t="s">
        <v>18149</v>
      </c>
      <c r="D1652" s="37">
        <v>3.240211</v>
      </c>
      <c r="E1652" s="39">
        <v>2600.98</v>
      </c>
      <c r="F1652" s="39">
        <v>6213</v>
      </c>
      <c r="G1652" s="39">
        <v>10616.08</v>
      </c>
      <c r="H1652" s="38">
        <v>7</v>
      </c>
      <c r="I1652" s="38">
        <v>12263</v>
      </c>
      <c r="J1652" s="37">
        <v>7.8358332724000004</v>
      </c>
      <c r="K1652" s="37">
        <v>11.531217964</v>
      </c>
      <c r="L1652" s="37">
        <v>3.4095738454000002</v>
      </c>
      <c r="M1652" s="37">
        <v>17.138846378</v>
      </c>
      <c r="N1652" s="37">
        <v>10.631161689000001</v>
      </c>
      <c r="O1652" s="37">
        <v>13.485189095999999</v>
      </c>
      <c r="P1652" s="37">
        <v>9.7023878964999994</v>
      </c>
      <c r="Q1652" s="37">
        <v>76.933043100000006</v>
      </c>
      <c r="R1652" s="38">
        <v>340054</v>
      </c>
      <c r="S1652" s="37">
        <v>3.6772300000000002</v>
      </c>
      <c r="T1652" s="38">
        <v>4</v>
      </c>
      <c r="U1652" s="38">
        <v>7</v>
      </c>
      <c r="V1652" s="38">
        <v>2</v>
      </c>
    </row>
    <row r="1653" spans="1:22" ht="13.5" customHeight="1" x14ac:dyDescent="0.2">
      <c r="A1653" s="32" t="s">
        <v>1649</v>
      </c>
      <c r="B1653" s="32" t="s">
        <v>9560</v>
      </c>
      <c r="C1653" s="32" t="s">
        <v>18149</v>
      </c>
      <c r="D1653" s="37">
        <v>2.3178709999999998</v>
      </c>
      <c r="E1653" s="39">
        <v>1632.97</v>
      </c>
      <c r="F1653" s="39">
        <v>4054</v>
      </c>
      <c r="G1653" s="39">
        <v>7727.66</v>
      </c>
      <c r="H1653" s="38">
        <v>5</v>
      </c>
      <c r="I1653" s="38">
        <v>8119</v>
      </c>
      <c r="J1653" s="37">
        <v>16.018462751000001</v>
      </c>
      <c r="K1653" s="37">
        <v>22.086228308999999</v>
      </c>
      <c r="L1653" s="37">
        <v>21.047884989</v>
      </c>
      <c r="M1653" s="37">
        <v>15.793329054999999</v>
      </c>
      <c r="N1653" s="37">
        <v>20.009273241999999</v>
      </c>
      <c r="O1653" s="37">
        <v>24.350131872999999</v>
      </c>
      <c r="P1653" s="37">
        <v>9.7282392026999993</v>
      </c>
      <c r="Q1653" s="37">
        <v>86.993724599999993</v>
      </c>
      <c r="R1653" s="38">
        <v>219855</v>
      </c>
      <c r="S1653" s="37">
        <v>3.6772300000000002</v>
      </c>
      <c r="T1653" s="38">
        <v>2</v>
      </c>
      <c r="U1653" s="38">
        <v>5</v>
      </c>
      <c r="V1653" s="38">
        <v>0</v>
      </c>
    </row>
    <row r="1654" spans="1:22" ht="13.5" customHeight="1" x14ac:dyDescent="0.2">
      <c r="A1654" s="32" t="s">
        <v>1650</v>
      </c>
      <c r="B1654" s="32" t="s">
        <v>9561</v>
      </c>
      <c r="C1654" s="32" t="s">
        <v>18149</v>
      </c>
      <c r="D1654" s="37">
        <v>7.0719430000000001</v>
      </c>
      <c r="E1654" s="39">
        <v>1443</v>
      </c>
      <c r="F1654" s="39">
        <v>4424</v>
      </c>
      <c r="G1654" s="39">
        <v>7242.3</v>
      </c>
      <c r="H1654" s="38">
        <v>7</v>
      </c>
      <c r="I1654" s="38">
        <v>8662</v>
      </c>
      <c r="J1654" s="37">
        <v>51.436080441999998</v>
      </c>
      <c r="K1654" s="37">
        <v>50.959774178000004</v>
      </c>
      <c r="L1654" s="37">
        <v>64.912510208</v>
      </c>
      <c r="M1654" s="37">
        <v>31.629796856999999</v>
      </c>
      <c r="N1654" s="37">
        <v>75.901478080999993</v>
      </c>
      <c r="O1654" s="37">
        <v>27.887591458999999</v>
      </c>
      <c r="P1654" s="37">
        <v>8.4323410013999993</v>
      </c>
      <c r="Q1654" s="37">
        <v>75.261156400000004</v>
      </c>
      <c r="R1654" s="38">
        <v>224481</v>
      </c>
      <c r="S1654" s="37">
        <v>3.6772300000000002</v>
      </c>
      <c r="T1654" s="38">
        <v>3</v>
      </c>
      <c r="U1654" s="38">
        <v>7</v>
      </c>
      <c r="V1654" s="38">
        <v>0</v>
      </c>
    </row>
    <row r="1655" spans="1:22" ht="13.5" customHeight="1" x14ac:dyDescent="0.2">
      <c r="A1655" s="32" t="s">
        <v>1651</v>
      </c>
      <c r="B1655" s="32" t="s">
        <v>9562</v>
      </c>
      <c r="C1655" s="32" t="s">
        <v>18149</v>
      </c>
      <c r="D1655" s="37">
        <v>10.37053</v>
      </c>
      <c r="E1655" s="39">
        <v>775.01</v>
      </c>
      <c r="F1655" s="39">
        <v>3031</v>
      </c>
      <c r="G1655" s="39">
        <v>5194.5</v>
      </c>
      <c r="H1655" s="38">
        <v>9</v>
      </c>
      <c r="I1655" s="38">
        <v>5957</v>
      </c>
      <c r="J1655" s="37">
        <v>66.237243427999999</v>
      </c>
      <c r="K1655" s="37">
        <v>63.795999610000003</v>
      </c>
      <c r="L1655" s="37">
        <v>89.741221022999994</v>
      </c>
      <c r="M1655" s="37">
        <v>22.621014503000001</v>
      </c>
      <c r="N1655" s="37">
        <v>84.948069704000005</v>
      </c>
      <c r="O1655" s="37">
        <v>16.468090209</v>
      </c>
      <c r="P1655" s="37">
        <v>8.2661579297000003</v>
      </c>
      <c r="Q1655" s="37">
        <v>89.866673000000006</v>
      </c>
      <c r="R1655" s="38">
        <v>201092</v>
      </c>
      <c r="S1655" s="37">
        <v>3.6772300000000002</v>
      </c>
      <c r="T1655" s="38">
        <v>7</v>
      </c>
      <c r="U1655" s="38">
        <v>8</v>
      </c>
      <c r="V1655" s="38">
        <v>2</v>
      </c>
    </row>
    <row r="1656" spans="1:22" ht="13.5" customHeight="1" x14ac:dyDescent="0.2">
      <c r="A1656" s="32" t="s">
        <v>1652</v>
      </c>
      <c r="B1656" s="32" t="s">
        <v>9563</v>
      </c>
      <c r="C1656" s="32" t="s">
        <v>18149</v>
      </c>
      <c r="D1656" s="37">
        <v>5.3475929999999998</v>
      </c>
      <c r="E1656" s="39">
        <v>1703.96</v>
      </c>
      <c r="F1656" s="39">
        <v>4175</v>
      </c>
      <c r="G1656" s="39">
        <v>7894.74</v>
      </c>
      <c r="H1656" s="38">
        <v>4</v>
      </c>
      <c r="I1656" s="38">
        <v>8312</v>
      </c>
      <c r="J1656" s="37">
        <v>16.497551393999998</v>
      </c>
      <c r="K1656" s="37">
        <v>20.736196465999999</v>
      </c>
      <c r="L1656" s="37">
        <v>23.134609291</v>
      </c>
      <c r="M1656" s="37">
        <v>17.534770779999999</v>
      </c>
      <c r="N1656" s="37">
        <v>26.991781687</v>
      </c>
      <c r="O1656" s="37">
        <v>19.131545423999999</v>
      </c>
      <c r="P1656" s="37">
        <v>9.7249557260999993</v>
      </c>
      <c r="Q1656" s="37">
        <v>73.674045599999999</v>
      </c>
      <c r="R1656" s="38">
        <v>363769</v>
      </c>
      <c r="S1656" s="37">
        <v>3.6772300000000002</v>
      </c>
      <c r="T1656" s="38">
        <v>0</v>
      </c>
      <c r="U1656" s="38">
        <v>4</v>
      </c>
      <c r="V1656" s="38">
        <v>2</v>
      </c>
    </row>
    <row r="1657" spans="1:22" ht="13.5" customHeight="1" x14ac:dyDescent="0.2">
      <c r="A1657" s="32" t="s">
        <v>1653</v>
      </c>
      <c r="B1657" s="32" t="s">
        <v>9564</v>
      </c>
      <c r="C1657" s="32" t="s">
        <v>18149</v>
      </c>
      <c r="D1657" s="37">
        <v>7.3261099999999999</v>
      </c>
      <c r="E1657" s="39">
        <v>1038.01</v>
      </c>
      <c r="F1657" s="39">
        <v>2127</v>
      </c>
      <c r="G1657" s="39">
        <v>4026.61</v>
      </c>
      <c r="H1657" s="38">
        <v>3</v>
      </c>
      <c r="I1657" s="38">
        <v>4243</v>
      </c>
      <c r="J1657" s="37">
        <v>17.400762741000001</v>
      </c>
      <c r="K1657" s="37">
        <v>24.859931972999998</v>
      </c>
      <c r="L1657" s="37">
        <v>26.576476200999998</v>
      </c>
      <c r="M1657" s="37">
        <v>17.440434928999998</v>
      </c>
      <c r="N1657" s="37">
        <v>42.773836250999999</v>
      </c>
      <c r="O1657" s="37">
        <v>16.567390885999998</v>
      </c>
      <c r="P1657" s="37">
        <v>9.8000000000000007</v>
      </c>
      <c r="Q1657" s="37">
        <v>56.416411500000002</v>
      </c>
      <c r="R1657" s="38">
        <v>112845</v>
      </c>
      <c r="S1657" s="37">
        <v>3.6772300000000002</v>
      </c>
      <c r="T1657" s="38">
        <v>1</v>
      </c>
      <c r="U1657" s="38">
        <v>2</v>
      </c>
      <c r="V1657" s="38">
        <v>0</v>
      </c>
    </row>
    <row r="1658" spans="1:22" ht="13.5" customHeight="1" x14ac:dyDescent="0.2">
      <c r="A1658" s="32" t="s">
        <v>1654</v>
      </c>
      <c r="B1658" s="32" t="s">
        <v>9565</v>
      </c>
      <c r="C1658" s="32" t="s">
        <v>18149</v>
      </c>
      <c r="D1658" s="37">
        <v>7.704631</v>
      </c>
      <c r="E1658" s="39">
        <v>1540.98</v>
      </c>
      <c r="F1658" s="39">
        <v>5209</v>
      </c>
      <c r="G1658" s="39">
        <v>9879.5</v>
      </c>
      <c r="H1658" s="38">
        <v>9</v>
      </c>
      <c r="I1658" s="38">
        <v>10289</v>
      </c>
      <c r="J1658" s="37">
        <v>14.324379633</v>
      </c>
      <c r="K1658" s="37">
        <v>18.689955399999999</v>
      </c>
      <c r="L1658" s="37">
        <v>23.811104818</v>
      </c>
      <c r="M1658" s="37">
        <v>29.325738576999999</v>
      </c>
      <c r="N1658" s="37">
        <v>25.503300952</v>
      </c>
      <c r="O1658" s="37">
        <v>13.687094732</v>
      </c>
      <c r="P1658" s="37">
        <v>9.7386571718999999</v>
      </c>
      <c r="Q1658" s="37">
        <v>74.578755299999997</v>
      </c>
      <c r="R1658" s="38">
        <v>325343</v>
      </c>
      <c r="S1658" s="37">
        <v>3.6772300000000002</v>
      </c>
      <c r="T1658" s="38">
        <v>5</v>
      </c>
      <c r="U1658" s="38">
        <v>9</v>
      </c>
      <c r="V1658" s="38">
        <v>0</v>
      </c>
    </row>
    <row r="1659" spans="1:22" ht="13.5" customHeight="1" x14ac:dyDescent="0.2">
      <c r="A1659" s="32" t="s">
        <v>1655</v>
      </c>
      <c r="B1659" s="32" t="s">
        <v>8149</v>
      </c>
      <c r="C1659" s="32" t="s">
        <v>18149</v>
      </c>
      <c r="D1659" s="37">
        <v>6.1839180000000002</v>
      </c>
      <c r="E1659" s="39">
        <v>1763.03</v>
      </c>
      <c r="F1659" s="39">
        <v>4159</v>
      </c>
      <c r="G1659" s="39">
        <v>7798.12</v>
      </c>
      <c r="H1659" s="38">
        <v>6</v>
      </c>
      <c r="I1659" s="38">
        <v>8245</v>
      </c>
      <c r="J1659" s="37">
        <v>16.404331990999999</v>
      </c>
      <c r="K1659" s="37">
        <v>21.384768536999999</v>
      </c>
      <c r="L1659" s="37">
        <v>16.718600173999999</v>
      </c>
      <c r="M1659" s="37">
        <v>12.636365529000001</v>
      </c>
      <c r="N1659" s="37">
        <v>19.540249473999999</v>
      </c>
      <c r="O1659" s="37">
        <v>18.127149037999999</v>
      </c>
      <c r="P1659" s="37">
        <v>9.7161184210999991</v>
      </c>
      <c r="Q1659" s="37">
        <v>87.110499700000005</v>
      </c>
      <c r="R1659" s="38">
        <v>275216</v>
      </c>
      <c r="S1659" s="37">
        <v>3.6772300000000002</v>
      </c>
      <c r="T1659" s="38">
        <v>2</v>
      </c>
      <c r="U1659" s="38">
        <v>6</v>
      </c>
      <c r="V1659" s="38">
        <v>3</v>
      </c>
    </row>
    <row r="1660" spans="1:22" ht="13.5" customHeight="1" x14ac:dyDescent="0.2">
      <c r="A1660" s="32" t="s">
        <v>1656</v>
      </c>
      <c r="B1660" s="32" t="s">
        <v>9566</v>
      </c>
      <c r="C1660" s="32" t="s">
        <v>18149</v>
      </c>
      <c r="D1660" s="37">
        <v>13.40878</v>
      </c>
      <c r="E1660" s="39">
        <v>1500.97</v>
      </c>
      <c r="F1660" s="39">
        <v>4162</v>
      </c>
      <c r="G1660" s="39">
        <v>7942.32</v>
      </c>
      <c r="H1660" s="38">
        <v>9</v>
      </c>
      <c r="I1660" s="38">
        <v>8177</v>
      </c>
      <c r="J1660" s="37">
        <v>19.986521611000001</v>
      </c>
      <c r="K1660" s="37">
        <v>25.343998804999998</v>
      </c>
      <c r="L1660" s="37">
        <v>36.028146692</v>
      </c>
      <c r="M1660" s="37">
        <v>19.622687198000001</v>
      </c>
      <c r="N1660" s="37">
        <v>35.565554286999998</v>
      </c>
      <c r="O1660" s="37">
        <v>16.523763663</v>
      </c>
      <c r="P1660" s="37">
        <v>9.7231630511000002</v>
      </c>
      <c r="Q1660" s="37">
        <v>88.571243499999994</v>
      </c>
      <c r="R1660" s="38">
        <v>240303</v>
      </c>
      <c r="S1660" s="37">
        <v>3.6772300000000002</v>
      </c>
      <c r="T1660" s="38">
        <v>6</v>
      </c>
      <c r="U1660" s="38">
        <v>9</v>
      </c>
      <c r="V1660" s="38">
        <v>1</v>
      </c>
    </row>
    <row r="1661" spans="1:22" ht="13.5" customHeight="1" x14ac:dyDescent="0.2">
      <c r="A1661" s="32" t="s">
        <v>1657</v>
      </c>
      <c r="B1661" s="32" t="s">
        <v>9567</v>
      </c>
      <c r="C1661" s="32" t="s">
        <v>18149</v>
      </c>
      <c r="D1661" s="37">
        <v>7.6601900000000001</v>
      </c>
      <c r="E1661" s="39">
        <v>1549.04</v>
      </c>
      <c r="F1661" s="39">
        <v>5770</v>
      </c>
      <c r="G1661" s="39">
        <v>9668.8799999999992</v>
      </c>
      <c r="H1661" s="38">
        <v>15</v>
      </c>
      <c r="I1661" s="38">
        <v>11078</v>
      </c>
      <c r="J1661" s="37">
        <v>19.790566212000002</v>
      </c>
      <c r="K1661" s="37">
        <v>26.305098361999999</v>
      </c>
      <c r="L1661" s="37">
        <v>24.889288122</v>
      </c>
      <c r="M1661" s="37">
        <v>17.472155054000002</v>
      </c>
      <c r="N1661" s="37">
        <v>40.158409265000003</v>
      </c>
      <c r="O1661" s="37">
        <v>27.601910711999999</v>
      </c>
      <c r="P1661" s="37">
        <v>9.6746464931999991</v>
      </c>
      <c r="Q1661" s="37">
        <v>77.624396300000001</v>
      </c>
      <c r="R1661" s="38">
        <v>404260</v>
      </c>
      <c r="S1661" s="37">
        <v>3.6772300000000002</v>
      </c>
      <c r="T1661" s="38">
        <v>10</v>
      </c>
      <c r="U1661" s="38">
        <v>15</v>
      </c>
      <c r="V1661" s="38">
        <v>3</v>
      </c>
    </row>
    <row r="1662" spans="1:22" ht="13.5" customHeight="1" x14ac:dyDescent="0.2">
      <c r="A1662" s="32" t="s">
        <v>1658</v>
      </c>
      <c r="B1662" s="32" t="s">
        <v>9568</v>
      </c>
      <c r="C1662" s="32" t="s">
        <v>18149</v>
      </c>
      <c r="D1662" s="37">
        <v>5.3105589999999996</v>
      </c>
      <c r="E1662" s="39">
        <v>476</v>
      </c>
      <c r="F1662" s="39">
        <v>2244</v>
      </c>
      <c r="G1662" s="39">
        <v>2187.6999999999998</v>
      </c>
      <c r="H1662" s="38">
        <v>6</v>
      </c>
      <c r="I1662" s="38">
        <v>4483</v>
      </c>
      <c r="J1662" s="37">
        <v>45.934873330000002</v>
      </c>
      <c r="K1662" s="37">
        <v>52.465138467999999</v>
      </c>
      <c r="L1662" s="37">
        <v>42.007390608000001</v>
      </c>
      <c r="M1662" s="37">
        <v>25.000137871</v>
      </c>
      <c r="N1662" s="37">
        <v>27.990987315999998</v>
      </c>
      <c r="O1662" s="37">
        <v>44.798469771000001</v>
      </c>
      <c r="P1662" s="37">
        <v>9.5680760570000007</v>
      </c>
      <c r="Q1662" s="37">
        <v>73.028213600000001</v>
      </c>
      <c r="R1662" s="38">
        <v>118164</v>
      </c>
      <c r="S1662" s="37">
        <v>3.6772300000000002</v>
      </c>
      <c r="T1662" s="38">
        <v>5</v>
      </c>
      <c r="U1662" s="38">
        <v>4</v>
      </c>
      <c r="V1662" s="38">
        <v>0</v>
      </c>
    </row>
    <row r="1663" spans="1:22" ht="13.5" customHeight="1" x14ac:dyDescent="0.2">
      <c r="A1663" s="32" t="s">
        <v>1659</v>
      </c>
      <c r="B1663" s="32" t="s">
        <v>9569</v>
      </c>
      <c r="C1663" s="32" t="s">
        <v>18149</v>
      </c>
      <c r="D1663" s="37">
        <v>5.6446940000000003</v>
      </c>
      <c r="E1663" s="39">
        <v>1956.96</v>
      </c>
      <c r="F1663" s="39">
        <v>4362</v>
      </c>
      <c r="G1663" s="39">
        <v>7615.27</v>
      </c>
      <c r="H1663" s="38">
        <v>6</v>
      </c>
      <c r="I1663" s="38">
        <v>8599</v>
      </c>
      <c r="J1663" s="37">
        <v>2.9373680725</v>
      </c>
      <c r="K1663" s="37">
        <v>7.3492073440999999</v>
      </c>
      <c r="L1663" s="37">
        <v>0.5928404478</v>
      </c>
      <c r="M1663" s="37">
        <v>23.942960031999998</v>
      </c>
      <c r="N1663" s="37">
        <v>6.7685448670000001</v>
      </c>
      <c r="O1663" s="37">
        <v>8.6252088101000002</v>
      </c>
      <c r="P1663" s="37">
        <v>7.6142857143000002</v>
      </c>
      <c r="Q1663" s="37">
        <v>88.887037199999995</v>
      </c>
      <c r="R1663" s="38">
        <v>199651</v>
      </c>
      <c r="S1663" s="37">
        <v>3.6772300000000002</v>
      </c>
      <c r="T1663" s="38">
        <v>3</v>
      </c>
      <c r="U1663" s="38">
        <v>6</v>
      </c>
      <c r="V1663" s="38">
        <v>1</v>
      </c>
    </row>
    <row r="1664" spans="1:22" ht="13.5" customHeight="1" x14ac:dyDescent="0.2">
      <c r="A1664" s="32" t="s">
        <v>1660</v>
      </c>
      <c r="B1664" s="32" t="s">
        <v>9570</v>
      </c>
      <c r="C1664" s="32" t="s">
        <v>18149</v>
      </c>
      <c r="D1664" s="37">
        <v>6.8195170000000003</v>
      </c>
      <c r="E1664" s="39">
        <v>1054.03</v>
      </c>
      <c r="F1664" s="39">
        <v>3100</v>
      </c>
      <c r="G1664" s="39">
        <v>4697.9799999999996</v>
      </c>
      <c r="H1664" s="38">
        <v>3</v>
      </c>
      <c r="I1664" s="38">
        <v>6418</v>
      </c>
      <c r="J1664" s="37">
        <v>42.734417639</v>
      </c>
      <c r="K1664" s="37">
        <v>48.511275191999999</v>
      </c>
      <c r="L1664" s="37">
        <v>55.763460576</v>
      </c>
      <c r="M1664" s="37">
        <v>32.957417352999997</v>
      </c>
      <c r="N1664" s="37">
        <v>55.055743841000002</v>
      </c>
      <c r="O1664" s="37">
        <v>34.769838843000002</v>
      </c>
      <c r="P1664" s="37">
        <v>7.8150976909000001</v>
      </c>
      <c r="Q1664" s="37">
        <v>72.778043600000004</v>
      </c>
      <c r="R1664" s="38">
        <v>229805</v>
      </c>
      <c r="S1664" s="37">
        <v>3.6772300000000002</v>
      </c>
      <c r="T1664" s="38">
        <v>1</v>
      </c>
      <c r="U1664" s="38">
        <v>2</v>
      </c>
      <c r="V1664" s="38">
        <v>0</v>
      </c>
    </row>
    <row r="1665" spans="1:22" ht="13.5" customHeight="1" x14ac:dyDescent="0.2">
      <c r="A1665" s="32" t="s">
        <v>1661</v>
      </c>
      <c r="B1665" s="32" t="s">
        <v>9571</v>
      </c>
      <c r="C1665" s="32" t="s">
        <v>18149</v>
      </c>
      <c r="D1665" s="37">
        <v>6.573321</v>
      </c>
      <c r="E1665" s="39">
        <v>1792.02</v>
      </c>
      <c r="F1665" s="39">
        <v>4810</v>
      </c>
      <c r="G1665" s="39">
        <v>7398.62</v>
      </c>
      <c r="H1665" s="38">
        <v>7</v>
      </c>
      <c r="I1665" s="38">
        <v>9744</v>
      </c>
      <c r="J1665" s="37">
        <v>25.721160252000001</v>
      </c>
      <c r="K1665" s="37">
        <v>34.852116002000002</v>
      </c>
      <c r="L1665" s="37">
        <v>21.847089773</v>
      </c>
      <c r="M1665" s="37">
        <v>19.574477318</v>
      </c>
      <c r="N1665" s="37">
        <v>18.521391251000001</v>
      </c>
      <c r="O1665" s="37">
        <v>18.272562620999999</v>
      </c>
      <c r="P1665" s="37">
        <v>6.5084313483000003</v>
      </c>
      <c r="Q1665" s="37">
        <v>85.046933999999993</v>
      </c>
      <c r="R1665" s="38">
        <v>236899</v>
      </c>
      <c r="S1665" s="37">
        <v>3.6772300000000002</v>
      </c>
      <c r="T1665" s="38">
        <v>3</v>
      </c>
      <c r="U1665" s="38">
        <v>7</v>
      </c>
      <c r="V1665" s="38">
        <v>1</v>
      </c>
    </row>
    <row r="1666" spans="1:22" ht="13.5" customHeight="1" x14ac:dyDescent="0.2">
      <c r="A1666" s="32" t="s">
        <v>1662</v>
      </c>
      <c r="B1666" s="32" t="s">
        <v>9572</v>
      </c>
      <c r="C1666" s="32" t="s">
        <v>18149</v>
      </c>
      <c r="D1666" s="37">
        <v>7.3046009999999999</v>
      </c>
      <c r="E1666" s="39">
        <v>1246.01</v>
      </c>
      <c r="F1666" s="39">
        <v>2597</v>
      </c>
      <c r="G1666" s="39">
        <v>4997.5200000000004</v>
      </c>
      <c r="H1666" s="38">
        <v>4</v>
      </c>
      <c r="I1666" s="38">
        <v>5182</v>
      </c>
      <c r="J1666" s="37">
        <v>13.674621016</v>
      </c>
      <c r="K1666" s="37">
        <v>19.923921675999999</v>
      </c>
      <c r="L1666" s="37">
        <v>17.383280099</v>
      </c>
      <c r="M1666" s="37">
        <v>15.00721163</v>
      </c>
      <c r="N1666" s="37">
        <v>23.411715426000001</v>
      </c>
      <c r="O1666" s="37">
        <v>14.424701069999999</v>
      </c>
      <c r="P1666" s="37">
        <v>9.5186119873999999</v>
      </c>
      <c r="Q1666" s="37">
        <v>65.179391300000006</v>
      </c>
      <c r="R1666" s="38">
        <v>207496</v>
      </c>
      <c r="S1666" s="37">
        <v>3.6772300000000002</v>
      </c>
      <c r="T1666" s="38">
        <v>2</v>
      </c>
      <c r="U1666" s="38">
        <v>4</v>
      </c>
      <c r="V1666" s="38">
        <v>1</v>
      </c>
    </row>
    <row r="1667" spans="1:22" ht="13.5" customHeight="1" x14ac:dyDescent="0.2">
      <c r="A1667" s="32" t="s">
        <v>1663</v>
      </c>
      <c r="B1667" s="32" t="s">
        <v>9573</v>
      </c>
      <c r="C1667" s="32" t="s">
        <v>18149</v>
      </c>
      <c r="D1667" s="37">
        <v>14.601129999999999</v>
      </c>
      <c r="E1667" s="39">
        <v>515</v>
      </c>
      <c r="F1667" s="39">
        <v>2060</v>
      </c>
      <c r="G1667" s="39">
        <v>3062.56</v>
      </c>
      <c r="H1667" s="38">
        <v>6</v>
      </c>
      <c r="I1667" s="38">
        <v>4118</v>
      </c>
      <c r="J1667" s="37">
        <v>68.455061420000007</v>
      </c>
      <c r="K1667" s="37">
        <v>90.417411020000003</v>
      </c>
      <c r="L1667" s="37">
        <v>61.615501610000003</v>
      </c>
      <c r="M1667" s="37">
        <v>16.818790459999999</v>
      </c>
      <c r="N1667" s="37">
        <v>53.612407679999997</v>
      </c>
      <c r="O1667" s="37">
        <v>16.773818009999999</v>
      </c>
      <c r="P1667" s="37">
        <v>5.5096873084000002</v>
      </c>
      <c r="Q1667" s="37">
        <v>84.553822199999999</v>
      </c>
      <c r="R1667" s="38">
        <v>132971</v>
      </c>
      <c r="S1667" s="37">
        <v>3.6772300000000002</v>
      </c>
      <c r="T1667" s="38">
        <v>5</v>
      </c>
      <c r="U1667" s="38">
        <v>6</v>
      </c>
      <c r="V1667" s="38">
        <v>0</v>
      </c>
    </row>
    <row r="1668" spans="1:22" ht="13.5" customHeight="1" x14ac:dyDescent="0.2">
      <c r="A1668" s="32" t="s">
        <v>1664</v>
      </c>
      <c r="B1668" s="32" t="s">
        <v>9574</v>
      </c>
      <c r="C1668" s="32" t="s">
        <v>18149</v>
      </c>
      <c r="D1668" s="37">
        <v>5.517042</v>
      </c>
      <c r="E1668" s="39">
        <v>1689.02</v>
      </c>
      <c r="F1668" s="39">
        <v>4908</v>
      </c>
      <c r="G1668" s="39">
        <v>8620.81</v>
      </c>
      <c r="H1668" s="38">
        <v>8</v>
      </c>
      <c r="I1668" s="38">
        <v>9397</v>
      </c>
      <c r="J1668" s="37">
        <v>2.6269625977</v>
      </c>
      <c r="K1668" s="37">
        <v>7.3881473742999999</v>
      </c>
      <c r="L1668" s="37">
        <v>0.46219313709999998</v>
      </c>
      <c r="M1668" s="37">
        <v>15.749324012000001</v>
      </c>
      <c r="N1668" s="37">
        <v>5.9643369073999999</v>
      </c>
      <c r="O1668" s="37">
        <v>8.1583318318</v>
      </c>
      <c r="P1668" s="37">
        <v>9.8000000000000007</v>
      </c>
      <c r="Q1668" s="37">
        <v>90.171552599999998</v>
      </c>
      <c r="R1668" s="38">
        <v>243244</v>
      </c>
      <c r="S1668" s="37">
        <v>3.6772300000000002</v>
      </c>
      <c r="T1668" s="38">
        <v>5</v>
      </c>
      <c r="U1668" s="38">
        <v>7</v>
      </c>
      <c r="V1668" s="38">
        <v>1</v>
      </c>
    </row>
    <row r="1669" spans="1:22" ht="13.5" customHeight="1" x14ac:dyDescent="0.2">
      <c r="A1669" s="32" t="s">
        <v>1665</v>
      </c>
      <c r="B1669" s="32" t="s">
        <v>9575</v>
      </c>
      <c r="C1669" s="32" t="s">
        <v>18149</v>
      </c>
      <c r="D1669" s="37">
        <v>11.085369999999999</v>
      </c>
      <c r="E1669" s="39">
        <v>1110</v>
      </c>
      <c r="F1669" s="39">
        <v>4511</v>
      </c>
      <c r="G1669" s="39">
        <v>5517.09</v>
      </c>
      <c r="H1669" s="38">
        <v>11</v>
      </c>
      <c r="I1669" s="38">
        <v>8774</v>
      </c>
      <c r="J1669" s="37">
        <v>52.405825632000003</v>
      </c>
      <c r="K1669" s="37">
        <v>50.956531450999996</v>
      </c>
      <c r="L1669" s="37">
        <v>56.973878112000001</v>
      </c>
      <c r="M1669" s="37">
        <v>18.870909693000002</v>
      </c>
      <c r="N1669" s="37">
        <v>55.380200373000001</v>
      </c>
      <c r="O1669" s="37">
        <v>34.029704021999997</v>
      </c>
      <c r="P1669" s="37">
        <v>9.6495003331000007</v>
      </c>
      <c r="Q1669" s="37">
        <v>77.704695000000001</v>
      </c>
      <c r="R1669" s="38">
        <v>230360</v>
      </c>
      <c r="S1669" s="37">
        <v>3.6772300000000002</v>
      </c>
      <c r="T1669" s="38">
        <v>6</v>
      </c>
      <c r="U1669" s="38">
        <v>10</v>
      </c>
      <c r="V1669" s="38">
        <v>0</v>
      </c>
    </row>
    <row r="1670" spans="1:22" ht="13.5" customHeight="1" x14ac:dyDescent="0.2">
      <c r="A1670" s="32" t="s">
        <v>1666</v>
      </c>
      <c r="B1670" s="32" t="s">
        <v>9576</v>
      </c>
      <c r="C1670" s="32" t="s">
        <v>18149</v>
      </c>
      <c r="D1670" s="37">
        <v>3.8738540000000001</v>
      </c>
      <c r="E1670" s="39">
        <v>1724.03</v>
      </c>
      <c r="F1670" s="39">
        <v>4586</v>
      </c>
      <c r="G1670" s="39">
        <v>8153.17</v>
      </c>
      <c r="H1670" s="38">
        <v>6</v>
      </c>
      <c r="I1670" s="38">
        <v>9015</v>
      </c>
      <c r="J1670" s="37">
        <v>18.380634704999999</v>
      </c>
      <c r="K1670" s="37">
        <v>25.151617165000001</v>
      </c>
      <c r="L1670" s="37">
        <v>32.791303198000001</v>
      </c>
      <c r="M1670" s="37">
        <v>19.313086433999999</v>
      </c>
      <c r="N1670" s="37">
        <v>33.672369017999998</v>
      </c>
      <c r="O1670" s="37">
        <v>21.066681244000002</v>
      </c>
      <c r="P1670" s="37">
        <v>9.7593471246999997</v>
      </c>
      <c r="Q1670" s="37">
        <v>75.564230499999994</v>
      </c>
      <c r="R1670" s="38">
        <v>317257</v>
      </c>
      <c r="S1670" s="37">
        <v>3.6772300000000002</v>
      </c>
      <c r="T1670" s="38">
        <v>2</v>
      </c>
      <c r="U1670" s="38">
        <v>5</v>
      </c>
      <c r="V1670" s="38">
        <v>0</v>
      </c>
    </row>
    <row r="1671" spans="1:22" ht="13.5" customHeight="1" x14ac:dyDescent="0.2">
      <c r="A1671" s="32" t="s">
        <v>1667</v>
      </c>
      <c r="B1671" s="32" t="s">
        <v>9577</v>
      </c>
      <c r="C1671" s="32" t="s">
        <v>18149</v>
      </c>
      <c r="D1671" s="37">
        <v>5.5721489999999996</v>
      </c>
      <c r="E1671" s="39">
        <v>1996.97</v>
      </c>
      <c r="F1671" s="39">
        <v>4538</v>
      </c>
      <c r="G1671" s="39">
        <v>8181.16</v>
      </c>
      <c r="H1671" s="38">
        <v>6</v>
      </c>
      <c r="I1671" s="38">
        <v>9066</v>
      </c>
      <c r="J1671" s="37">
        <v>11.283566032</v>
      </c>
      <c r="K1671" s="37">
        <v>15.111559648</v>
      </c>
      <c r="L1671" s="37">
        <v>12.362853097</v>
      </c>
      <c r="M1671" s="37">
        <v>16.475650168000001</v>
      </c>
      <c r="N1671" s="37">
        <v>23.517940746000001</v>
      </c>
      <c r="O1671" s="37">
        <v>18.975293699000002</v>
      </c>
      <c r="P1671" s="37">
        <v>8.1290229008000008</v>
      </c>
      <c r="Q1671" s="37">
        <v>81.237240299999996</v>
      </c>
      <c r="R1671" s="38">
        <v>241224</v>
      </c>
      <c r="S1671" s="37">
        <v>3.6772300000000002</v>
      </c>
      <c r="T1671" s="38">
        <v>3</v>
      </c>
      <c r="U1671" s="38">
        <v>6</v>
      </c>
      <c r="V1671" s="38">
        <v>2</v>
      </c>
    </row>
    <row r="1672" spans="1:22" ht="13.5" customHeight="1" x14ac:dyDescent="0.2">
      <c r="A1672" s="32" t="s">
        <v>1668</v>
      </c>
      <c r="B1672" s="32" t="s">
        <v>9578</v>
      </c>
      <c r="C1672" s="32" t="s">
        <v>18149</v>
      </c>
      <c r="D1672" s="37">
        <v>4.6844320000000002</v>
      </c>
      <c r="E1672" s="39">
        <v>2174.0100000000002</v>
      </c>
      <c r="F1672" s="39">
        <v>5092</v>
      </c>
      <c r="G1672" s="39">
        <v>8389.1299999999992</v>
      </c>
      <c r="H1672" s="38">
        <v>11</v>
      </c>
      <c r="I1672" s="38">
        <v>10320</v>
      </c>
      <c r="J1672" s="37">
        <v>22.690593127</v>
      </c>
      <c r="K1672" s="37">
        <v>27.847878809000001</v>
      </c>
      <c r="L1672" s="37">
        <v>28.272929285</v>
      </c>
      <c r="M1672" s="37">
        <v>19.577309393</v>
      </c>
      <c r="N1672" s="37">
        <v>46.362644500000002</v>
      </c>
      <c r="O1672" s="37">
        <v>29.493248626</v>
      </c>
      <c r="P1672" s="37">
        <v>9.6467600129999997</v>
      </c>
      <c r="Q1672" s="37">
        <v>66.430601499999995</v>
      </c>
      <c r="R1672" s="38">
        <v>268354</v>
      </c>
      <c r="S1672" s="37">
        <v>3.6772300000000002</v>
      </c>
      <c r="T1672" s="38">
        <v>6</v>
      </c>
      <c r="U1672" s="38">
        <v>10</v>
      </c>
      <c r="V1672" s="38">
        <v>1</v>
      </c>
    </row>
    <row r="1673" spans="1:22" ht="13.5" customHeight="1" x14ac:dyDescent="0.2">
      <c r="A1673" s="32" t="s">
        <v>1669</v>
      </c>
      <c r="B1673" s="32" t="s">
        <v>9579</v>
      </c>
      <c r="C1673" s="32" t="s">
        <v>18149</v>
      </c>
      <c r="D1673" s="37">
        <v>7.2351169999999998</v>
      </c>
      <c r="E1673" s="39">
        <v>1709.02</v>
      </c>
      <c r="F1673" s="39">
        <v>3785</v>
      </c>
      <c r="G1673" s="39">
        <v>7282.73</v>
      </c>
      <c r="H1673" s="38">
        <v>7</v>
      </c>
      <c r="I1673" s="38">
        <v>7550</v>
      </c>
      <c r="J1673" s="37">
        <v>25.359076912999999</v>
      </c>
      <c r="K1673" s="37">
        <v>34.279938082000001</v>
      </c>
      <c r="L1673" s="37">
        <v>39.578527141999999</v>
      </c>
      <c r="M1673" s="37">
        <v>20.899514558</v>
      </c>
      <c r="N1673" s="37">
        <v>34.708351985999997</v>
      </c>
      <c r="O1673" s="37">
        <v>17.423422166999998</v>
      </c>
      <c r="P1673" s="37">
        <v>8.5846860081000003</v>
      </c>
      <c r="Q1673" s="37">
        <v>87.554453899999999</v>
      </c>
      <c r="R1673" s="38">
        <v>221023</v>
      </c>
      <c r="S1673" s="37">
        <v>3.6772300000000002</v>
      </c>
      <c r="T1673" s="38">
        <v>4</v>
      </c>
      <c r="U1673" s="38">
        <v>7</v>
      </c>
      <c r="V1673" s="38">
        <v>1</v>
      </c>
    </row>
    <row r="1674" spans="1:22" ht="13.5" customHeight="1" x14ac:dyDescent="0.2">
      <c r="A1674" s="32" t="s">
        <v>1670</v>
      </c>
      <c r="B1674" s="32" t="s">
        <v>9580</v>
      </c>
      <c r="C1674" s="32" t="s">
        <v>18149</v>
      </c>
      <c r="D1674" s="37">
        <v>2.921951</v>
      </c>
      <c r="E1674" s="39">
        <v>1145.02</v>
      </c>
      <c r="F1674" s="39">
        <v>2834</v>
      </c>
      <c r="G1674" s="39">
        <v>5559.04</v>
      </c>
      <c r="H1674" s="38">
        <v>4</v>
      </c>
      <c r="I1674" s="38">
        <v>5687</v>
      </c>
      <c r="J1674" s="37">
        <v>9.260959046</v>
      </c>
      <c r="K1674" s="37">
        <v>12.398618612</v>
      </c>
      <c r="L1674" s="37">
        <v>13.299520814999999</v>
      </c>
      <c r="M1674" s="37">
        <v>39.870356631</v>
      </c>
      <c r="N1674" s="37">
        <v>8.8354178700000006</v>
      </c>
      <c r="O1674" s="37">
        <v>12.795504247</v>
      </c>
      <c r="P1674" s="37">
        <v>9.8000000000000007</v>
      </c>
      <c r="Q1674" s="37">
        <v>90.581585000000004</v>
      </c>
      <c r="R1674" s="38">
        <v>144488</v>
      </c>
      <c r="S1674" s="37">
        <v>3.6772300000000002</v>
      </c>
      <c r="T1674" s="38">
        <v>2</v>
      </c>
      <c r="U1674" s="38">
        <v>4</v>
      </c>
      <c r="V1674" s="38">
        <v>0</v>
      </c>
    </row>
    <row r="1675" spans="1:22" ht="13.5" customHeight="1" x14ac:dyDescent="0.2">
      <c r="A1675" s="32" t="s">
        <v>1671</v>
      </c>
      <c r="B1675" s="32" t="s">
        <v>9581</v>
      </c>
      <c r="C1675" s="32" t="s">
        <v>18149</v>
      </c>
      <c r="D1675" s="37">
        <v>5.9254040000000003</v>
      </c>
      <c r="E1675" s="39">
        <v>1577</v>
      </c>
      <c r="F1675" s="39">
        <v>4610</v>
      </c>
      <c r="G1675" s="39">
        <v>8331.85</v>
      </c>
      <c r="H1675" s="38">
        <v>8</v>
      </c>
      <c r="I1675" s="38">
        <v>8875</v>
      </c>
      <c r="J1675" s="37">
        <v>11.452107685</v>
      </c>
      <c r="K1675" s="37">
        <v>17.449600662999998</v>
      </c>
      <c r="L1675" s="37">
        <v>11.970608532</v>
      </c>
      <c r="M1675" s="37">
        <v>10.698386985999999</v>
      </c>
      <c r="N1675" s="37">
        <v>19.837430445999999</v>
      </c>
      <c r="O1675" s="37">
        <v>20.517714013999999</v>
      </c>
      <c r="P1675" s="37">
        <v>9.7402503794000008</v>
      </c>
      <c r="Q1675" s="37">
        <v>78.827615499999993</v>
      </c>
      <c r="R1675" s="38">
        <v>210133</v>
      </c>
      <c r="S1675" s="37">
        <v>3.6772300000000002</v>
      </c>
      <c r="T1675" s="38">
        <v>4</v>
      </c>
      <c r="U1675" s="38">
        <v>7</v>
      </c>
      <c r="V1675" s="38">
        <v>1</v>
      </c>
    </row>
    <row r="1676" spans="1:22" ht="13.5" customHeight="1" x14ac:dyDescent="0.2">
      <c r="A1676" s="32" t="s">
        <v>1672</v>
      </c>
      <c r="B1676" s="32" t="s">
        <v>9582</v>
      </c>
      <c r="C1676" s="32" t="s">
        <v>18149</v>
      </c>
      <c r="D1676" s="37">
        <v>5.3367399999999998</v>
      </c>
      <c r="E1676" s="39">
        <v>610</v>
      </c>
      <c r="F1676" s="39">
        <v>2533</v>
      </c>
      <c r="G1676" s="39">
        <v>3336.38</v>
      </c>
      <c r="H1676" s="38">
        <v>6</v>
      </c>
      <c r="I1676" s="38">
        <v>5383</v>
      </c>
      <c r="J1676" s="37">
        <v>57.444492054000001</v>
      </c>
      <c r="K1676" s="37">
        <v>53.762010717999999</v>
      </c>
      <c r="L1676" s="37">
        <v>66.31344009</v>
      </c>
      <c r="M1676" s="37">
        <v>36.491560927999998</v>
      </c>
      <c r="N1676" s="37">
        <v>47.878481149000002</v>
      </c>
      <c r="O1676" s="37">
        <v>33.800964915999998</v>
      </c>
      <c r="P1676" s="37">
        <v>9.6428504011000005</v>
      </c>
      <c r="Q1676" s="37">
        <v>80.073272299999999</v>
      </c>
      <c r="R1676" s="38">
        <v>317003</v>
      </c>
      <c r="S1676" s="37">
        <v>3.6772300000000002</v>
      </c>
      <c r="T1676" s="38">
        <v>2</v>
      </c>
      <c r="U1676" s="38">
        <v>6</v>
      </c>
      <c r="V1676" s="38">
        <v>1</v>
      </c>
    </row>
    <row r="1677" spans="1:22" ht="13.5" customHeight="1" x14ac:dyDescent="0.2">
      <c r="A1677" s="32" t="s">
        <v>1673</v>
      </c>
      <c r="B1677" s="32" t="s">
        <v>9583</v>
      </c>
      <c r="C1677" s="32" t="s">
        <v>18149</v>
      </c>
      <c r="D1677" s="37">
        <v>10.479480000000001</v>
      </c>
      <c r="E1677" s="39">
        <v>1294.01</v>
      </c>
      <c r="F1677" s="39">
        <v>5182</v>
      </c>
      <c r="G1677" s="39">
        <v>9676.76</v>
      </c>
      <c r="H1677" s="38">
        <v>8</v>
      </c>
      <c r="I1677" s="38">
        <v>10301</v>
      </c>
      <c r="J1677" s="37">
        <v>16.126710314</v>
      </c>
      <c r="K1677" s="37">
        <v>21.335246547000001</v>
      </c>
      <c r="L1677" s="37">
        <v>22.522351636</v>
      </c>
      <c r="M1677" s="37">
        <v>22.689724388999998</v>
      </c>
      <c r="N1677" s="37">
        <v>21.162264619999998</v>
      </c>
      <c r="O1677" s="37">
        <v>23.226611601999998</v>
      </c>
      <c r="P1677" s="37">
        <v>9.6986344538000004</v>
      </c>
      <c r="Q1677" s="37">
        <v>76.964680999999999</v>
      </c>
      <c r="R1677" s="38">
        <v>292091</v>
      </c>
      <c r="S1677" s="37">
        <v>3.6772300000000002</v>
      </c>
      <c r="T1677" s="38">
        <v>5</v>
      </c>
      <c r="U1677" s="38">
        <v>8</v>
      </c>
      <c r="V1677" s="38">
        <v>0</v>
      </c>
    </row>
    <row r="1678" spans="1:22" ht="13.5" customHeight="1" x14ac:dyDescent="0.2">
      <c r="A1678" s="32" t="s">
        <v>1674</v>
      </c>
      <c r="B1678" s="32" t="s">
        <v>9584</v>
      </c>
      <c r="C1678" s="32" t="s">
        <v>18149</v>
      </c>
      <c r="D1678" s="37">
        <v>10.053610000000001</v>
      </c>
      <c r="E1678" s="39">
        <v>852.98</v>
      </c>
      <c r="F1678" s="39">
        <v>2128</v>
      </c>
      <c r="G1678" s="39">
        <v>3822.23</v>
      </c>
      <c r="H1678" s="38">
        <v>5</v>
      </c>
      <c r="I1678" s="38">
        <v>4216</v>
      </c>
      <c r="J1678" s="37">
        <v>4.0799186856</v>
      </c>
      <c r="K1678" s="37">
        <v>8.4323024817000007</v>
      </c>
      <c r="L1678" s="37">
        <v>1.0687613686999999</v>
      </c>
      <c r="M1678" s="37">
        <v>13.908236623000001</v>
      </c>
      <c r="N1678" s="37">
        <v>6.7108054240000001</v>
      </c>
      <c r="O1678" s="37">
        <v>6.3845951076</v>
      </c>
      <c r="P1678" s="37">
        <v>9.8000000000000007</v>
      </c>
      <c r="Q1678" s="37">
        <v>88.170019699999997</v>
      </c>
      <c r="R1678" s="38">
        <v>118651</v>
      </c>
      <c r="S1678" s="37">
        <v>3.6772300000000002</v>
      </c>
      <c r="T1678" s="38">
        <v>3</v>
      </c>
      <c r="U1678" s="38">
        <v>5</v>
      </c>
      <c r="V1678" s="38">
        <v>1</v>
      </c>
    </row>
    <row r="1679" spans="1:22" ht="13.5" customHeight="1" x14ac:dyDescent="0.2">
      <c r="A1679" s="32" t="s">
        <v>1675</v>
      </c>
      <c r="B1679" s="32" t="s">
        <v>9585</v>
      </c>
      <c r="C1679" s="32" t="s">
        <v>18149</v>
      </c>
      <c r="D1679" s="37">
        <v>3.1122749999999999</v>
      </c>
      <c r="E1679" s="39">
        <v>1830.99</v>
      </c>
      <c r="F1679" s="39">
        <v>4868</v>
      </c>
      <c r="G1679" s="39">
        <v>9121.15</v>
      </c>
      <c r="H1679" s="38">
        <v>9</v>
      </c>
      <c r="I1679" s="38">
        <v>9526</v>
      </c>
      <c r="J1679" s="37">
        <v>17.062976874</v>
      </c>
      <c r="K1679" s="37">
        <v>22.477553904000001</v>
      </c>
      <c r="L1679" s="37">
        <v>21.508454726</v>
      </c>
      <c r="M1679" s="37">
        <v>17.140394906000001</v>
      </c>
      <c r="N1679" s="37">
        <v>18.840178473999998</v>
      </c>
      <c r="O1679" s="37">
        <v>19.564025687000001</v>
      </c>
      <c r="P1679" s="37">
        <v>9.7053090131000008</v>
      </c>
      <c r="Q1679" s="37">
        <v>86.722233799999998</v>
      </c>
      <c r="R1679" s="38">
        <v>355297</v>
      </c>
      <c r="S1679" s="37">
        <v>3.6772300000000002</v>
      </c>
      <c r="T1679" s="38">
        <v>6</v>
      </c>
      <c r="U1679" s="38">
        <v>9</v>
      </c>
      <c r="V1679" s="38">
        <v>0</v>
      </c>
    </row>
    <row r="1680" spans="1:22" ht="13.5" customHeight="1" x14ac:dyDescent="0.2">
      <c r="A1680" s="32" t="s">
        <v>1676</v>
      </c>
      <c r="B1680" s="32" t="s">
        <v>9586</v>
      </c>
      <c r="C1680" s="32" t="s">
        <v>18149</v>
      </c>
      <c r="D1680" s="37">
        <v>2.6460759999999999</v>
      </c>
      <c r="E1680" s="39">
        <v>635.01</v>
      </c>
      <c r="F1680" s="39">
        <v>1468</v>
      </c>
      <c r="G1680" s="39" t="s">
        <v>15680</v>
      </c>
      <c r="H1680" s="38">
        <v>3</v>
      </c>
      <c r="I1680" s="38">
        <v>2836</v>
      </c>
      <c r="J1680" s="37" t="s">
        <v>15680</v>
      </c>
      <c r="K1680" s="37" t="s">
        <v>15680</v>
      </c>
      <c r="L1680" s="37" t="s">
        <v>15680</v>
      </c>
      <c r="M1680" s="37" t="s">
        <v>15680</v>
      </c>
      <c r="N1680" s="37" t="s">
        <v>15680</v>
      </c>
      <c r="O1680" s="37" t="s">
        <v>15680</v>
      </c>
      <c r="P1680" s="37">
        <v>5.3</v>
      </c>
      <c r="Q1680" s="37">
        <v>92.192911199999998</v>
      </c>
      <c r="R1680" s="38">
        <v>60033</v>
      </c>
      <c r="S1680" s="37">
        <v>3.6772300000000002</v>
      </c>
      <c r="T1680" s="38">
        <v>2</v>
      </c>
      <c r="U1680" s="38">
        <v>3</v>
      </c>
      <c r="V1680" s="38">
        <v>1</v>
      </c>
    </row>
    <row r="1681" spans="1:22" ht="13.5" customHeight="1" x14ac:dyDescent="0.2">
      <c r="A1681" s="32" t="s">
        <v>1677</v>
      </c>
      <c r="B1681" s="32" t="s">
        <v>9587</v>
      </c>
      <c r="C1681" s="32" t="s">
        <v>18149</v>
      </c>
      <c r="D1681" s="37">
        <v>11.689299999999999</v>
      </c>
      <c r="E1681" s="39">
        <v>1073.02</v>
      </c>
      <c r="F1681" s="39">
        <v>3397</v>
      </c>
      <c r="G1681" s="39">
        <v>5857.11</v>
      </c>
      <c r="H1681" s="38">
        <v>6</v>
      </c>
      <c r="I1681" s="38">
        <v>6881</v>
      </c>
      <c r="J1681" s="37">
        <v>25.619328363000001</v>
      </c>
      <c r="K1681" s="37">
        <v>37.619851894</v>
      </c>
      <c r="L1681" s="37">
        <v>41.356950443000002</v>
      </c>
      <c r="M1681" s="37">
        <v>19.357819801000002</v>
      </c>
      <c r="N1681" s="37">
        <v>25.286859829000001</v>
      </c>
      <c r="O1681" s="37">
        <v>26.649350086999998</v>
      </c>
      <c r="P1681" s="37">
        <v>9.7687309450999997</v>
      </c>
      <c r="Q1681" s="37">
        <v>87.593357100000006</v>
      </c>
      <c r="R1681" s="38">
        <v>229003</v>
      </c>
      <c r="S1681" s="37">
        <v>3.6772300000000002</v>
      </c>
      <c r="T1681" s="38">
        <v>4</v>
      </c>
      <c r="U1681" s="38">
        <v>6</v>
      </c>
      <c r="V1681" s="38">
        <v>1</v>
      </c>
    </row>
    <row r="1682" spans="1:22" ht="13.5" customHeight="1" x14ac:dyDescent="0.2">
      <c r="A1682" s="32" t="s">
        <v>1678</v>
      </c>
      <c r="B1682" s="32" t="s">
        <v>9588</v>
      </c>
      <c r="C1682" s="32" t="s">
        <v>18149</v>
      </c>
      <c r="D1682" s="37">
        <v>6.1864590000000002</v>
      </c>
      <c r="E1682" s="39">
        <v>816.99</v>
      </c>
      <c r="F1682" s="39">
        <v>2777</v>
      </c>
      <c r="G1682" s="39">
        <v>2923.58</v>
      </c>
      <c r="H1682" s="38">
        <v>4</v>
      </c>
      <c r="I1682" s="38">
        <v>6063</v>
      </c>
      <c r="J1682" s="37">
        <v>71.010914064999994</v>
      </c>
      <c r="K1682" s="37">
        <v>59.057419273000001</v>
      </c>
      <c r="L1682" s="37">
        <v>45.934174618999997</v>
      </c>
      <c r="M1682" s="37">
        <v>28.955776618000002</v>
      </c>
      <c r="N1682" s="37">
        <v>43.286845878999998</v>
      </c>
      <c r="O1682" s="37">
        <v>36.150811646000001</v>
      </c>
      <c r="P1682" s="37">
        <v>9.5937199174999996</v>
      </c>
      <c r="Q1682" s="37">
        <v>75.4989372</v>
      </c>
      <c r="R1682" s="38">
        <v>197551</v>
      </c>
      <c r="S1682" s="37">
        <v>3.6772300000000002</v>
      </c>
      <c r="T1682" s="38">
        <v>3</v>
      </c>
      <c r="U1682" s="38">
        <v>4</v>
      </c>
      <c r="V1682" s="38">
        <v>2</v>
      </c>
    </row>
    <row r="1683" spans="1:22" ht="13.5" customHeight="1" x14ac:dyDescent="0.2">
      <c r="A1683" s="32" t="s">
        <v>1679</v>
      </c>
      <c r="B1683" s="32" t="s">
        <v>9589</v>
      </c>
      <c r="C1683" s="32" t="s">
        <v>18149</v>
      </c>
      <c r="D1683" s="37">
        <v>15.078519999999999</v>
      </c>
      <c r="E1683" s="39">
        <v>878.99</v>
      </c>
      <c r="F1683" s="39">
        <v>2672</v>
      </c>
      <c r="G1683" s="39">
        <v>4800.74</v>
      </c>
      <c r="H1683" s="38">
        <v>5</v>
      </c>
      <c r="I1683" s="38">
        <v>5229</v>
      </c>
      <c r="J1683" s="37">
        <v>19.426863778000001</v>
      </c>
      <c r="K1683" s="37">
        <v>27.97725127</v>
      </c>
      <c r="L1683" s="37">
        <v>28.644071393000001</v>
      </c>
      <c r="M1683" s="37">
        <v>19.433074924</v>
      </c>
      <c r="N1683" s="37">
        <v>38.840074571999999</v>
      </c>
      <c r="O1683" s="37">
        <v>18.654021747000002</v>
      </c>
      <c r="P1683" s="37">
        <v>9.8000000000000007</v>
      </c>
      <c r="Q1683" s="37">
        <v>80.3801457</v>
      </c>
      <c r="R1683" s="38">
        <v>95316</v>
      </c>
      <c r="S1683" s="37">
        <v>3.6772300000000002</v>
      </c>
      <c r="T1683" s="38">
        <v>4</v>
      </c>
      <c r="U1683" s="38">
        <v>5</v>
      </c>
      <c r="V1683" s="38">
        <v>1</v>
      </c>
    </row>
    <row r="1684" spans="1:22" ht="13.5" customHeight="1" x14ac:dyDescent="0.2">
      <c r="A1684" s="32" t="s">
        <v>1680</v>
      </c>
      <c r="B1684" s="32" t="s">
        <v>9590</v>
      </c>
      <c r="C1684" s="32" t="s">
        <v>18149</v>
      </c>
      <c r="D1684" s="37">
        <v>6.577636</v>
      </c>
      <c r="E1684" s="39">
        <v>943.99</v>
      </c>
      <c r="F1684" s="39">
        <v>1824</v>
      </c>
      <c r="G1684" s="39">
        <v>3456.81</v>
      </c>
      <c r="H1684" s="38">
        <v>4</v>
      </c>
      <c r="I1684" s="38">
        <v>3611</v>
      </c>
      <c r="J1684" s="37">
        <v>19.292121011999999</v>
      </c>
      <c r="K1684" s="37">
        <v>27.613925093999999</v>
      </c>
      <c r="L1684" s="37">
        <v>29.951407945</v>
      </c>
      <c r="M1684" s="37">
        <v>14.465825905999999</v>
      </c>
      <c r="N1684" s="37">
        <v>45.322558076999997</v>
      </c>
      <c r="O1684" s="37">
        <v>16.781206041000001</v>
      </c>
      <c r="P1684" s="37">
        <v>9.8000000000000007</v>
      </c>
      <c r="Q1684" s="37">
        <v>86.879534100000001</v>
      </c>
      <c r="R1684" s="38">
        <v>109912</v>
      </c>
      <c r="S1684" s="37">
        <v>3.6772300000000002</v>
      </c>
      <c r="T1684" s="38">
        <v>2</v>
      </c>
      <c r="U1684" s="38">
        <v>4</v>
      </c>
      <c r="V1684" s="38">
        <v>2</v>
      </c>
    </row>
    <row r="1685" spans="1:22" ht="13.5" customHeight="1" x14ac:dyDescent="0.2">
      <c r="A1685" s="32" t="s">
        <v>1681</v>
      </c>
      <c r="B1685" s="32" t="s">
        <v>9591</v>
      </c>
      <c r="C1685" s="32" t="s">
        <v>18149</v>
      </c>
      <c r="D1685" s="37">
        <v>6.064991</v>
      </c>
      <c r="E1685" s="39">
        <v>560.02</v>
      </c>
      <c r="F1685" s="39">
        <v>3414</v>
      </c>
      <c r="G1685" s="39">
        <v>2512.34</v>
      </c>
      <c r="H1685" s="38">
        <v>11</v>
      </c>
      <c r="I1685" s="38">
        <v>7079</v>
      </c>
      <c r="J1685" s="37">
        <v>51.734847848000001</v>
      </c>
      <c r="K1685" s="37">
        <v>46.337524233000003</v>
      </c>
      <c r="L1685" s="37">
        <v>41.769956170999997</v>
      </c>
      <c r="M1685" s="37">
        <v>26.496708757</v>
      </c>
      <c r="N1685" s="37">
        <v>34.896486555000003</v>
      </c>
      <c r="O1685" s="37">
        <v>48.826600364000001</v>
      </c>
      <c r="P1685" s="37">
        <v>9.6050861362000006</v>
      </c>
      <c r="Q1685" s="37">
        <v>68.577066400000007</v>
      </c>
      <c r="R1685" s="38">
        <v>198413</v>
      </c>
      <c r="S1685" s="37">
        <v>3.6772300000000002</v>
      </c>
      <c r="T1685" s="38">
        <v>7</v>
      </c>
      <c r="U1685" s="38">
        <v>11</v>
      </c>
      <c r="V1685" s="38">
        <v>1</v>
      </c>
    </row>
    <row r="1686" spans="1:22" ht="13.5" customHeight="1" x14ac:dyDescent="0.2">
      <c r="A1686" s="32" t="s">
        <v>1682</v>
      </c>
      <c r="B1686" s="32" t="s">
        <v>9592</v>
      </c>
      <c r="C1686" s="32" t="s">
        <v>18149</v>
      </c>
      <c r="D1686" s="37">
        <v>5.2588270000000001</v>
      </c>
      <c r="E1686" s="39">
        <v>950.01</v>
      </c>
      <c r="F1686" s="39">
        <v>3472</v>
      </c>
      <c r="G1686" s="39">
        <v>5431.64</v>
      </c>
      <c r="H1686" s="38">
        <v>5</v>
      </c>
      <c r="I1686" s="38">
        <v>6840</v>
      </c>
      <c r="J1686" s="37">
        <v>12.220926903000001</v>
      </c>
      <c r="K1686" s="37">
        <v>17.453584317000001</v>
      </c>
      <c r="L1686" s="37">
        <v>4.8671179810999998</v>
      </c>
      <c r="M1686" s="37">
        <v>18.728902477999998</v>
      </c>
      <c r="N1686" s="37">
        <v>30.604794402</v>
      </c>
      <c r="O1686" s="37">
        <v>23.176886472</v>
      </c>
      <c r="P1686" s="37">
        <v>9.6870967742000005</v>
      </c>
      <c r="Q1686" s="37">
        <v>86.599679499999993</v>
      </c>
      <c r="R1686" s="38">
        <v>225462</v>
      </c>
      <c r="S1686" s="37">
        <v>3.6772300000000002</v>
      </c>
      <c r="T1686" s="38">
        <v>2</v>
      </c>
      <c r="U1686" s="38">
        <v>4</v>
      </c>
      <c r="V1686" s="38">
        <v>0</v>
      </c>
    </row>
    <row r="1687" spans="1:22" ht="13.5" customHeight="1" x14ac:dyDescent="0.2">
      <c r="A1687" s="32" t="s">
        <v>1683</v>
      </c>
      <c r="B1687" s="32" t="s">
        <v>9593</v>
      </c>
      <c r="C1687" s="32" t="s">
        <v>18149</v>
      </c>
      <c r="D1687" s="37">
        <v>3.1438929999999998</v>
      </c>
      <c r="E1687" s="39">
        <v>613.99</v>
      </c>
      <c r="F1687" s="39">
        <v>1614</v>
      </c>
      <c r="G1687" s="39">
        <v>2880.62</v>
      </c>
      <c r="H1687" s="38">
        <v>2</v>
      </c>
      <c r="I1687" s="38">
        <v>3169</v>
      </c>
      <c r="J1687" s="37">
        <v>2.6340211424</v>
      </c>
      <c r="K1687" s="37">
        <v>6.6524385962999997</v>
      </c>
      <c r="L1687" s="37">
        <v>1.2894331881000001</v>
      </c>
      <c r="M1687" s="37">
        <v>12.444607775</v>
      </c>
      <c r="N1687" s="37">
        <v>5.8584384634999997</v>
      </c>
      <c r="O1687" s="37">
        <v>9.5211691094000006</v>
      </c>
      <c r="P1687" s="37">
        <v>9.8000000000000007</v>
      </c>
      <c r="Q1687" s="37">
        <v>92.642719</v>
      </c>
      <c r="R1687" s="38">
        <v>112311</v>
      </c>
      <c r="S1687" s="37">
        <v>3.6772300000000002</v>
      </c>
      <c r="T1687" s="38">
        <v>1</v>
      </c>
      <c r="U1687" s="38">
        <v>2</v>
      </c>
      <c r="V1687" s="38">
        <v>0</v>
      </c>
    </row>
    <row r="1688" spans="1:22" ht="13.5" customHeight="1" x14ac:dyDescent="0.2">
      <c r="A1688" s="32" t="s">
        <v>1684</v>
      </c>
      <c r="B1688" s="32" t="s">
        <v>9594</v>
      </c>
      <c r="C1688" s="32" t="s">
        <v>18149</v>
      </c>
      <c r="D1688" s="37">
        <v>6.4594329999999998</v>
      </c>
      <c r="E1688" s="39">
        <v>1316.01</v>
      </c>
      <c r="F1688" s="39">
        <v>3584</v>
      </c>
      <c r="G1688" s="39">
        <v>6865.23</v>
      </c>
      <c r="H1688" s="38">
        <v>5</v>
      </c>
      <c r="I1688" s="38">
        <v>7129</v>
      </c>
      <c r="J1688" s="37">
        <v>8.1243801425999997</v>
      </c>
      <c r="K1688" s="37">
        <v>12.899474720000001</v>
      </c>
      <c r="L1688" s="37">
        <v>14.554504742000001</v>
      </c>
      <c r="M1688" s="37">
        <v>16.876325289</v>
      </c>
      <c r="N1688" s="37">
        <v>37.678093541999999</v>
      </c>
      <c r="O1688" s="37">
        <v>12.629165875</v>
      </c>
      <c r="P1688" s="37">
        <v>5.8035551041</v>
      </c>
      <c r="Q1688" s="37">
        <v>84.999371699999998</v>
      </c>
      <c r="R1688" s="38">
        <v>229102</v>
      </c>
      <c r="S1688" s="37">
        <v>3.6772300000000002</v>
      </c>
      <c r="T1688" s="38">
        <v>2</v>
      </c>
      <c r="U1688" s="38">
        <v>5</v>
      </c>
      <c r="V1688" s="38">
        <v>0</v>
      </c>
    </row>
    <row r="1689" spans="1:22" ht="13.5" customHeight="1" x14ac:dyDescent="0.2">
      <c r="A1689" s="32" t="s">
        <v>1685</v>
      </c>
      <c r="B1689" s="32" t="s">
        <v>9595</v>
      </c>
      <c r="C1689" s="32" t="s">
        <v>18149</v>
      </c>
      <c r="D1689" s="37">
        <v>6.2188439999999998</v>
      </c>
      <c r="E1689" s="39">
        <v>308</v>
      </c>
      <c r="F1689" s="39">
        <v>1015</v>
      </c>
      <c r="G1689" s="39" t="s">
        <v>15680</v>
      </c>
      <c r="H1689" s="38">
        <v>1</v>
      </c>
      <c r="I1689" s="38">
        <v>2535</v>
      </c>
      <c r="J1689" s="37" t="s">
        <v>15680</v>
      </c>
      <c r="K1689" s="37" t="s">
        <v>15680</v>
      </c>
      <c r="L1689" s="37" t="s">
        <v>15680</v>
      </c>
      <c r="M1689" s="37" t="s">
        <v>15680</v>
      </c>
      <c r="N1689" s="37" t="s">
        <v>15680</v>
      </c>
      <c r="O1689" s="37" t="s">
        <v>15680</v>
      </c>
      <c r="P1689" s="37">
        <v>5.3</v>
      </c>
      <c r="Q1689" s="37" t="s">
        <v>15680</v>
      </c>
      <c r="R1689" s="38">
        <v>48230</v>
      </c>
      <c r="S1689" s="37">
        <v>3.6772300000000002</v>
      </c>
      <c r="T1689" s="38">
        <v>0</v>
      </c>
      <c r="U1689" s="38">
        <v>0</v>
      </c>
      <c r="V1689" s="38">
        <v>1</v>
      </c>
    </row>
    <row r="1690" spans="1:22" ht="13.5" customHeight="1" x14ac:dyDescent="0.2">
      <c r="A1690" s="32" t="s">
        <v>1686</v>
      </c>
      <c r="B1690" s="32" t="s">
        <v>9596</v>
      </c>
      <c r="C1690" s="32" t="s">
        <v>18149</v>
      </c>
      <c r="D1690" s="37">
        <v>14.97686</v>
      </c>
      <c r="E1690" s="39">
        <v>224</v>
      </c>
      <c r="F1690" s="39">
        <v>648</v>
      </c>
      <c r="G1690" s="39" t="s">
        <v>15680</v>
      </c>
      <c r="H1690" s="38">
        <v>1</v>
      </c>
      <c r="I1690" s="38">
        <v>1568</v>
      </c>
      <c r="J1690" s="37" t="s">
        <v>15680</v>
      </c>
      <c r="K1690" s="37" t="s">
        <v>15680</v>
      </c>
      <c r="L1690" s="37" t="s">
        <v>15680</v>
      </c>
      <c r="M1690" s="37" t="s">
        <v>15680</v>
      </c>
      <c r="N1690" s="37" t="s">
        <v>15680</v>
      </c>
      <c r="O1690" s="37" t="s">
        <v>15680</v>
      </c>
      <c r="P1690" s="37">
        <v>5.3</v>
      </c>
      <c r="Q1690" s="37" t="s">
        <v>15680</v>
      </c>
      <c r="R1690" s="38">
        <v>31510</v>
      </c>
      <c r="S1690" s="37">
        <v>3.6772300000000002</v>
      </c>
      <c r="T1690" s="38">
        <v>0</v>
      </c>
      <c r="U1690" s="38">
        <v>0</v>
      </c>
      <c r="V1690" s="38">
        <v>1</v>
      </c>
    </row>
    <row r="1691" spans="1:22" ht="13.5" customHeight="1" x14ac:dyDescent="0.2">
      <c r="A1691" s="32" t="s">
        <v>1687</v>
      </c>
      <c r="B1691" s="32" t="s">
        <v>9597</v>
      </c>
      <c r="C1691" s="32" t="s">
        <v>18149</v>
      </c>
      <c r="D1691" s="37">
        <v>2.3807849999999999</v>
      </c>
      <c r="E1691" s="39">
        <v>380.99</v>
      </c>
      <c r="F1691" s="39">
        <v>1758</v>
      </c>
      <c r="G1691" s="39">
        <v>2179.6</v>
      </c>
      <c r="H1691" s="38">
        <v>2</v>
      </c>
      <c r="I1691" s="38">
        <v>3904</v>
      </c>
      <c r="J1691" s="37">
        <v>30.226808816999998</v>
      </c>
      <c r="K1691" s="37">
        <v>32.500718114999998</v>
      </c>
      <c r="L1691" s="37">
        <v>25.588433182999999</v>
      </c>
      <c r="M1691" s="37">
        <v>21.647404483999999</v>
      </c>
      <c r="N1691" s="37">
        <v>42.866736709000001</v>
      </c>
      <c r="O1691" s="37">
        <v>46.256671451999999</v>
      </c>
      <c r="P1691" s="37">
        <v>9.8000000000000007</v>
      </c>
      <c r="Q1691" s="37">
        <v>50.887991800000002</v>
      </c>
      <c r="R1691" s="38">
        <v>138795</v>
      </c>
      <c r="S1691" s="37">
        <v>3.6772300000000002</v>
      </c>
      <c r="T1691" s="38">
        <v>0</v>
      </c>
      <c r="U1691" s="38">
        <v>0</v>
      </c>
      <c r="V1691" s="38">
        <v>1</v>
      </c>
    </row>
    <row r="1692" spans="1:22" ht="13.5" customHeight="1" x14ac:dyDescent="0.2">
      <c r="A1692" s="32" t="s">
        <v>1688</v>
      </c>
      <c r="B1692" s="32" t="s">
        <v>9598</v>
      </c>
      <c r="C1692" s="32" t="s">
        <v>18149</v>
      </c>
      <c r="D1692" s="37">
        <v>6.0868250000000002</v>
      </c>
      <c r="E1692" s="39">
        <v>672</v>
      </c>
      <c r="F1692" s="39">
        <v>1290</v>
      </c>
      <c r="G1692" s="39">
        <v>2262.5300000000002</v>
      </c>
      <c r="H1692" s="38">
        <v>2</v>
      </c>
      <c r="I1692" s="38">
        <v>2459</v>
      </c>
      <c r="J1692" s="37">
        <v>0.55355559080000005</v>
      </c>
      <c r="K1692" s="37">
        <v>5.2763919244000004</v>
      </c>
      <c r="L1692" s="37">
        <v>0.19520798080000001</v>
      </c>
      <c r="M1692" s="37">
        <v>13.705424594</v>
      </c>
      <c r="N1692" s="37">
        <v>3.4783775964000001</v>
      </c>
      <c r="O1692" s="37">
        <v>2.7741301484999998</v>
      </c>
      <c r="P1692" s="37">
        <v>6.4823447636999996</v>
      </c>
      <c r="Q1692" s="37" t="s">
        <v>15680</v>
      </c>
      <c r="R1692" s="38">
        <v>72521</v>
      </c>
      <c r="S1692" s="37">
        <v>3.6772300000000002</v>
      </c>
      <c r="T1692" s="38">
        <v>1</v>
      </c>
      <c r="U1692" s="38">
        <v>2</v>
      </c>
      <c r="V1692" s="38">
        <v>0</v>
      </c>
    </row>
    <row r="1693" spans="1:22" ht="13.5" customHeight="1" x14ac:dyDescent="0.2">
      <c r="A1693" s="32" t="s">
        <v>1689</v>
      </c>
      <c r="B1693" s="32" t="s">
        <v>9599</v>
      </c>
      <c r="C1693" s="32" t="s">
        <v>18149</v>
      </c>
      <c r="D1693" s="37">
        <v>3.9549569999999998</v>
      </c>
      <c r="E1693" s="39">
        <v>534.01</v>
      </c>
      <c r="F1693" s="39">
        <v>2334</v>
      </c>
      <c r="G1693" s="39">
        <v>4141.42</v>
      </c>
      <c r="H1693" s="38">
        <v>3</v>
      </c>
      <c r="I1693" s="38">
        <v>4598</v>
      </c>
      <c r="J1693" s="37">
        <v>3.6194572427999998</v>
      </c>
      <c r="K1693" s="37">
        <v>10.001194435</v>
      </c>
      <c r="L1693" s="37">
        <v>1.2324109016</v>
      </c>
      <c r="M1693" s="37">
        <v>15.31713929</v>
      </c>
      <c r="N1693" s="37">
        <v>16.200099884</v>
      </c>
      <c r="O1693" s="37">
        <v>21.901356223000001</v>
      </c>
      <c r="P1693" s="37">
        <v>9.8000000000000007</v>
      </c>
      <c r="Q1693" s="37">
        <v>91.477875499999996</v>
      </c>
      <c r="R1693" s="38">
        <v>94870</v>
      </c>
      <c r="S1693" s="37">
        <v>3.6772300000000002</v>
      </c>
      <c r="T1693" s="38">
        <v>2</v>
      </c>
      <c r="U1693" s="38">
        <v>3</v>
      </c>
      <c r="V1693" s="38">
        <v>1</v>
      </c>
    </row>
    <row r="1694" spans="1:22" ht="13.5" customHeight="1" x14ac:dyDescent="0.2">
      <c r="A1694" s="32" t="s">
        <v>1690</v>
      </c>
      <c r="B1694" s="32" t="s">
        <v>9600</v>
      </c>
      <c r="C1694" s="32" t="s">
        <v>18149</v>
      </c>
      <c r="D1694" s="37">
        <v>3.119335</v>
      </c>
      <c r="E1694" s="39">
        <v>673</v>
      </c>
      <c r="F1694" s="39">
        <v>1476</v>
      </c>
      <c r="G1694" s="39">
        <v>2675.95</v>
      </c>
      <c r="H1694" s="38">
        <v>3</v>
      </c>
      <c r="I1694" s="38">
        <v>2838</v>
      </c>
      <c r="J1694" s="37">
        <v>8.4873117431999994</v>
      </c>
      <c r="K1694" s="37">
        <v>10.862669302</v>
      </c>
      <c r="L1694" s="37">
        <v>2.5235610618000002</v>
      </c>
      <c r="M1694" s="37">
        <v>15.67019983</v>
      </c>
      <c r="N1694" s="37">
        <v>5.4725822945000004</v>
      </c>
      <c r="O1694" s="37">
        <v>5.1852653732</v>
      </c>
      <c r="P1694" s="37">
        <v>9.8000000000000007</v>
      </c>
      <c r="Q1694" s="37">
        <v>82.206021500000006</v>
      </c>
      <c r="R1694" s="38">
        <v>56888</v>
      </c>
      <c r="S1694" s="37">
        <v>3.6772300000000002</v>
      </c>
      <c r="T1694" s="38">
        <v>2</v>
      </c>
      <c r="U1694" s="38">
        <v>3</v>
      </c>
      <c r="V1694" s="38">
        <v>2</v>
      </c>
    </row>
    <row r="1695" spans="1:22" ht="13.5" customHeight="1" x14ac:dyDescent="0.2">
      <c r="A1695" s="32" t="s">
        <v>1691</v>
      </c>
      <c r="B1695" s="32" t="s">
        <v>9601</v>
      </c>
      <c r="C1695" s="32" t="s">
        <v>18149</v>
      </c>
      <c r="D1695" s="37">
        <v>6.5685120000000001</v>
      </c>
      <c r="E1695" s="39">
        <v>1828.01</v>
      </c>
      <c r="F1695" s="39">
        <v>7308</v>
      </c>
      <c r="G1695" s="39">
        <v>7139.41</v>
      </c>
      <c r="H1695" s="38">
        <v>18</v>
      </c>
      <c r="I1695" s="38">
        <v>15278</v>
      </c>
      <c r="J1695" s="37">
        <v>64.901408922000002</v>
      </c>
      <c r="K1695" s="37">
        <v>51.449867490999999</v>
      </c>
      <c r="L1695" s="37">
        <v>71.280382316000001</v>
      </c>
      <c r="M1695" s="37">
        <v>36.825895998</v>
      </c>
      <c r="N1695" s="37">
        <v>32.891757847000001</v>
      </c>
      <c r="O1695" s="37">
        <v>34.574552468</v>
      </c>
      <c r="P1695" s="37">
        <v>9.6933719966999998</v>
      </c>
      <c r="Q1695" s="37">
        <v>52.643704100000001</v>
      </c>
      <c r="R1695" s="38">
        <v>516023</v>
      </c>
      <c r="S1695" s="37">
        <v>3.6772300000000002</v>
      </c>
      <c r="T1695" s="38">
        <v>16</v>
      </c>
      <c r="U1695" s="38">
        <v>13</v>
      </c>
      <c r="V1695" s="38">
        <v>1</v>
      </c>
    </row>
    <row r="1696" spans="1:22" ht="13.5" customHeight="1" x14ac:dyDescent="0.2">
      <c r="A1696" s="32" t="s">
        <v>1692</v>
      </c>
      <c r="B1696" s="32" t="s">
        <v>9602</v>
      </c>
      <c r="C1696" s="32" t="s">
        <v>18149</v>
      </c>
      <c r="D1696" s="37">
        <v>4.5901519999999998</v>
      </c>
      <c r="E1696" s="39">
        <v>1031.01</v>
      </c>
      <c r="F1696" s="39">
        <v>3769</v>
      </c>
      <c r="G1696" s="39">
        <v>5750.69</v>
      </c>
      <c r="H1696" s="38">
        <v>9</v>
      </c>
      <c r="I1696" s="38">
        <v>7404</v>
      </c>
      <c r="J1696" s="37">
        <v>46.851259669000001</v>
      </c>
      <c r="K1696" s="37">
        <v>49.027588569000002</v>
      </c>
      <c r="L1696" s="37">
        <v>73.311656128999999</v>
      </c>
      <c r="M1696" s="37">
        <v>17.353486116999999</v>
      </c>
      <c r="N1696" s="37">
        <v>66.928602040000001</v>
      </c>
      <c r="O1696" s="37">
        <v>38.890624559000003</v>
      </c>
      <c r="P1696" s="37">
        <v>8.3401623769000004</v>
      </c>
      <c r="Q1696" s="37">
        <v>61.123954599999998</v>
      </c>
      <c r="R1696" s="38">
        <v>192354</v>
      </c>
      <c r="S1696" s="37">
        <v>3.6772300000000002</v>
      </c>
      <c r="T1696" s="38">
        <v>7</v>
      </c>
      <c r="U1696" s="38">
        <v>6</v>
      </c>
      <c r="V1696" s="38">
        <v>1</v>
      </c>
    </row>
    <row r="1697" spans="1:22" ht="13.5" customHeight="1" x14ac:dyDescent="0.2">
      <c r="A1697" s="32" t="s">
        <v>1693</v>
      </c>
      <c r="B1697" s="32" t="s">
        <v>9603</v>
      </c>
      <c r="C1697" s="32" t="s">
        <v>18149</v>
      </c>
      <c r="D1697" s="37">
        <v>11.66386</v>
      </c>
      <c r="E1697" s="39">
        <v>2688.99</v>
      </c>
      <c r="F1697" s="39">
        <v>6512</v>
      </c>
      <c r="G1697" s="39">
        <v>12034.06</v>
      </c>
      <c r="H1697" s="38">
        <v>10</v>
      </c>
      <c r="I1697" s="38">
        <v>12809</v>
      </c>
      <c r="J1697" s="37">
        <v>27.760938016000001</v>
      </c>
      <c r="K1697" s="37">
        <v>35.397287818999999</v>
      </c>
      <c r="L1697" s="37">
        <v>38.803846897</v>
      </c>
      <c r="M1697" s="37">
        <v>23.37763494</v>
      </c>
      <c r="N1697" s="37">
        <v>28.486748137999999</v>
      </c>
      <c r="O1697" s="37">
        <v>15.286910644000001</v>
      </c>
      <c r="P1697" s="37">
        <v>9.4985378257999997</v>
      </c>
      <c r="Q1697" s="37">
        <v>69.080176899999998</v>
      </c>
      <c r="R1697" s="38">
        <v>524492</v>
      </c>
      <c r="S1697" s="37">
        <v>3.6772300000000002</v>
      </c>
      <c r="T1697" s="38">
        <v>7</v>
      </c>
      <c r="U1697" s="38">
        <v>8</v>
      </c>
      <c r="V1697" s="38">
        <v>0</v>
      </c>
    </row>
    <row r="1698" spans="1:22" ht="13.5" customHeight="1" x14ac:dyDescent="0.2">
      <c r="A1698" s="32" t="s">
        <v>1694</v>
      </c>
      <c r="B1698" s="32" t="s">
        <v>9604</v>
      </c>
      <c r="C1698" s="32" t="s">
        <v>18149</v>
      </c>
      <c r="D1698" s="37">
        <v>6.7588840000000001</v>
      </c>
      <c r="E1698" s="39">
        <v>785.01</v>
      </c>
      <c r="F1698" s="39">
        <v>2696</v>
      </c>
      <c r="G1698" s="39">
        <v>4238.3500000000004</v>
      </c>
      <c r="H1698" s="38">
        <v>7</v>
      </c>
      <c r="I1698" s="38">
        <v>5239</v>
      </c>
      <c r="J1698" s="37">
        <v>29.413257466000001</v>
      </c>
      <c r="K1698" s="37">
        <v>39.590697231</v>
      </c>
      <c r="L1698" s="37">
        <v>21.921860558999999</v>
      </c>
      <c r="M1698" s="37">
        <v>17.187883493000001</v>
      </c>
      <c r="N1698" s="37">
        <v>59.430637519999998</v>
      </c>
      <c r="O1698" s="37">
        <v>27.174399104999999</v>
      </c>
      <c r="P1698" s="37">
        <v>6.0406458797000004</v>
      </c>
      <c r="Q1698" s="37">
        <v>77.169951299999994</v>
      </c>
      <c r="R1698" s="38">
        <v>187680</v>
      </c>
      <c r="S1698" s="37">
        <v>3.6772300000000002</v>
      </c>
      <c r="T1698" s="38">
        <v>4</v>
      </c>
      <c r="U1698" s="38">
        <v>7</v>
      </c>
      <c r="V1698" s="38">
        <v>0</v>
      </c>
    </row>
    <row r="1699" spans="1:22" ht="13.5" customHeight="1" x14ac:dyDescent="0.2">
      <c r="A1699" s="32" t="s">
        <v>1695</v>
      </c>
      <c r="B1699" s="32" t="s">
        <v>9605</v>
      </c>
      <c r="C1699" s="32" t="s">
        <v>18149</v>
      </c>
      <c r="D1699" s="37">
        <v>4.0661560000000003</v>
      </c>
      <c r="E1699" s="39">
        <v>888.99</v>
      </c>
      <c r="F1699" s="39">
        <v>2448</v>
      </c>
      <c r="G1699" s="39">
        <v>4829.96</v>
      </c>
      <c r="H1699" s="38">
        <v>4</v>
      </c>
      <c r="I1699" s="38">
        <v>4920</v>
      </c>
      <c r="J1699" s="37">
        <v>15.243815537</v>
      </c>
      <c r="K1699" s="37">
        <v>22.101409160999999</v>
      </c>
      <c r="L1699" s="37">
        <v>18.590284310000001</v>
      </c>
      <c r="M1699" s="37">
        <v>23.658966876000001</v>
      </c>
      <c r="N1699" s="37">
        <v>22.890820098999999</v>
      </c>
      <c r="O1699" s="37">
        <v>14.455331557999999</v>
      </c>
      <c r="P1699" s="37">
        <v>9.8000000000000007</v>
      </c>
      <c r="Q1699" s="37">
        <v>87.333886399999997</v>
      </c>
      <c r="R1699" s="38">
        <v>219857</v>
      </c>
      <c r="S1699" s="37">
        <v>3.6772300000000002</v>
      </c>
      <c r="T1699" s="38">
        <v>2</v>
      </c>
      <c r="U1699" s="38">
        <v>2</v>
      </c>
      <c r="V1699" s="38">
        <v>2</v>
      </c>
    </row>
    <row r="1700" spans="1:22" ht="13.5" customHeight="1" x14ac:dyDescent="0.2">
      <c r="A1700" s="32" t="s">
        <v>1696</v>
      </c>
      <c r="B1700" s="32" t="s">
        <v>9606</v>
      </c>
      <c r="C1700" s="32" t="s">
        <v>18149</v>
      </c>
      <c r="D1700" s="37">
        <v>2.879769</v>
      </c>
      <c r="E1700" s="39">
        <v>674.99</v>
      </c>
      <c r="F1700" s="39">
        <v>1472</v>
      </c>
      <c r="G1700" s="39">
        <v>2066.0100000000002</v>
      </c>
      <c r="H1700" s="38">
        <v>1</v>
      </c>
      <c r="I1700" s="38">
        <v>3097</v>
      </c>
      <c r="J1700" s="37">
        <v>44.688246804000002</v>
      </c>
      <c r="K1700" s="37">
        <v>45.709598939999999</v>
      </c>
      <c r="L1700" s="37">
        <v>60.229044756999997</v>
      </c>
      <c r="M1700" s="37">
        <v>30.347736198</v>
      </c>
      <c r="N1700" s="37">
        <v>34.482044160000001</v>
      </c>
      <c r="O1700" s="37">
        <v>31.813293732000002</v>
      </c>
      <c r="P1700" s="37">
        <v>9.8000000000000007</v>
      </c>
      <c r="Q1700" s="37">
        <v>64.326779799999997</v>
      </c>
      <c r="R1700" s="38">
        <v>110631</v>
      </c>
      <c r="S1700" s="37">
        <v>3.6772300000000002</v>
      </c>
      <c r="T1700" s="38">
        <v>0</v>
      </c>
      <c r="U1700" s="38">
        <v>1</v>
      </c>
      <c r="V1700" s="38">
        <v>1</v>
      </c>
    </row>
    <row r="1701" spans="1:22" ht="13.5" customHeight="1" x14ac:dyDescent="0.2">
      <c r="A1701" s="32" t="s">
        <v>1697</v>
      </c>
      <c r="B1701" s="32" t="s">
        <v>9607</v>
      </c>
      <c r="C1701" s="32" t="s">
        <v>18149</v>
      </c>
      <c r="D1701" s="37">
        <v>5.5308900000000003</v>
      </c>
      <c r="E1701" s="39">
        <v>747.99</v>
      </c>
      <c r="F1701" s="39">
        <v>2913</v>
      </c>
      <c r="G1701" s="39">
        <v>3645.46</v>
      </c>
      <c r="H1701" s="38">
        <v>8</v>
      </c>
      <c r="I1701" s="38">
        <v>6585</v>
      </c>
      <c r="J1701" s="37">
        <v>29.564672461000001</v>
      </c>
      <c r="K1701" s="37">
        <v>51.444696407000002</v>
      </c>
      <c r="L1701" s="37">
        <v>22.357888694</v>
      </c>
      <c r="M1701" s="37">
        <v>33.462065885999998</v>
      </c>
      <c r="N1701" s="37">
        <v>44.531592140000001</v>
      </c>
      <c r="O1701" s="37">
        <v>49.129575527999997</v>
      </c>
      <c r="P1701" s="37">
        <v>9.5932110439000002</v>
      </c>
      <c r="Q1701" s="37">
        <v>73.850253100000003</v>
      </c>
      <c r="R1701" s="38">
        <v>146713</v>
      </c>
      <c r="S1701" s="37">
        <v>3.6772300000000002</v>
      </c>
      <c r="T1701" s="38">
        <v>6</v>
      </c>
      <c r="U1701" s="38">
        <v>8</v>
      </c>
      <c r="V1701" s="38">
        <v>0</v>
      </c>
    </row>
    <row r="1702" spans="1:22" ht="13.5" customHeight="1" x14ac:dyDescent="0.2">
      <c r="A1702" s="32" t="s">
        <v>1698</v>
      </c>
      <c r="B1702" s="32" t="s">
        <v>9608</v>
      </c>
      <c r="C1702" s="32" t="s">
        <v>18149</v>
      </c>
      <c r="D1702" s="37">
        <v>9.7639209999999999</v>
      </c>
      <c r="E1702" s="39">
        <v>694.98</v>
      </c>
      <c r="F1702" s="39">
        <v>2417</v>
      </c>
      <c r="G1702" s="39">
        <v>4436.62</v>
      </c>
      <c r="H1702" s="38">
        <v>6</v>
      </c>
      <c r="I1702" s="38">
        <v>4768</v>
      </c>
      <c r="J1702" s="37">
        <v>45.168520153999999</v>
      </c>
      <c r="K1702" s="37">
        <v>45.991003835000001</v>
      </c>
      <c r="L1702" s="37">
        <v>66.697051467999998</v>
      </c>
      <c r="M1702" s="37">
        <v>20.783125298000002</v>
      </c>
      <c r="N1702" s="37">
        <v>63.169037175</v>
      </c>
      <c r="O1702" s="37">
        <v>37.822557054000001</v>
      </c>
      <c r="P1702" s="37">
        <v>9.6279191712000003</v>
      </c>
      <c r="Q1702" s="37">
        <v>86.571377499999997</v>
      </c>
      <c r="R1702" s="38">
        <v>207530</v>
      </c>
      <c r="S1702" s="37">
        <v>3.6772300000000002</v>
      </c>
      <c r="T1702" s="38">
        <v>6</v>
      </c>
      <c r="U1702" s="38">
        <v>5</v>
      </c>
      <c r="V1702" s="38">
        <v>1</v>
      </c>
    </row>
    <row r="1703" spans="1:22" ht="13.5" customHeight="1" x14ac:dyDescent="0.2">
      <c r="A1703" s="32" t="s">
        <v>1699</v>
      </c>
      <c r="B1703" s="32" t="s">
        <v>9609</v>
      </c>
      <c r="C1703" s="32" t="s">
        <v>18149</v>
      </c>
      <c r="D1703" s="37">
        <v>9.6029719999999994</v>
      </c>
      <c r="E1703" s="39">
        <v>1112.98</v>
      </c>
      <c r="F1703" s="39">
        <v>3191</v>
      </c>
      <c r="G1703" s="39">
        <v>6136.59</v>
      </c>
      <c r="H1703" s="38">
        <v>7</v>
      </c>
      <c r="I1703" s="38">
        <v>6377</v>
      </c>
      <c r="J1703" s="37">
        <v>13.666521593000001</v>
      </c>
      <c r="K1703" s="37">
        <v>14.739947501</v>
      </c>
      <c r="L1703" s="37">
        <v>20.988691293999999</v>
      </c>
      <c r="M1703" s="37">
        <v>27.727528017000001</v>
      </c>
      <c r="N1703" s="37">
        <v>23.216362611000001</v>
      </c>
      <c r="O1703" s="37">
        <v>7.2752470842000001</v>
      </c>
      <c r="P1703" s="37">
        <v>7.7772844604999998</v>
      </c>
      <c r="Q1703" s="37">
        <v>83.1047102</v>
      </c>
      <c r="R1703" s="38">
        <v>150585</v>
      </c>
      <c r="S1703" s="37">
        <v>3.6772300000000002</v>
      </c>
      <c r="T1703" s="38">
        <v>6</v>
      </c>
      <c r="U1703" s="38">
        <v>7</v>
      </c>
      <c r="V1703" s="38">
        <v>0</v>
      </c>
    </row>
    <row r="1704" spans="1:22" ht="13.5" customHeight="1" x14ac:dyDescent="0.2">
      <c r="A1704" s="32" t="s">
        <v>1700</v>
      </c>
      <c r="B1704" s="32" t="s">
        <v>9610</v>
      </c>
      <c r="C1704" s="32" t="s">
        <v>18149</v>
      </c>
      <c r="D1704" s="37">
        <v>4.7189160000000001</v>
      </c>
      <c r="E1704" s="39">
        <v>792.99</v>
      </c>
      <c r="F1704" s="39">
        <v>3987</v>
      </c>
      <c r="G1704" s="39">
        <v>7007.29</v>
      </c>
      <c r="H1704" s="38">
        <v>8</v>
      </c>
      <c r="I1704" s="38">
        <v>7832</v>
      </c>
      <c r="J1704" s="37">
        <v>6.7100282189999998</v>
      </c>
      <c r="K1704" s="37">
        <v>17.137040901999999</v>
      </c>
      <c r="L1704" s="37">
        <v>4.4598669689000001</v>
      </c>
      <c r="M1704" s="37">
        <v>13.728549364999999</v>
      </c>
      <c r="N1704" s="37">
        <v>19.550995932999999</v>
      </c>
      <c r="O1704" s="37">
        <v>23.993689713999999</v>
      </c>
      <c r="P1704" s="37">
        <v>9.6916849015000004</v>
      </c>
      <c r="Q1704" s="37">
        <v>76.722798400000002</v>
      </c>
      <c r="R1704" s="38">
        <v>161648</v>
      </c>
      <c r="S1704" s="37">
        <v>3.6772300000000002</v>
      </c>
      <c r="T1704" s="38">
        <v>6</v>
      </c>
      <c r="U1704" s="38">
        <v>8</v>
      </c>
      <c r="V1704" s="38">
        <v>0</v>
      </c>
    </row>
    <row r="1705" spans="1:22" ht="13.5" customHeight="1" x14ac:dyDescent="0.2">
      <c r="A1705" s="32" t="s">
        <v>1701</v>
      </c>
      <c r="B1705" s="32" t="s">
        <v>9611</v>
      </c>
      <c r="C1705" s="32" t="s">
        <v>18149</v>
      </c>
      <c r="D1705" s="37">
        <v>5.5219560000000003</v>
      </c>
      <c r="E1705" s="39">
        <v>283</v>
      </c>
      <c r="F1705" s="39">
        <v>609</v>
      </c>
      <c r="G1705" s="39">
        <v>1067.1099999999999</v>
      </c>
      <c r="H1705" s="38">
        <v>2</v>
      </c>
      <c r="I1705" s="38">
        <v>1346</v>
      </c>
      <c r="J1705" s="37">
        <v>36.985220939999998</v>
      </c>
      <c r="K1705" s="37">
        <v>52.963890362000001</v>
      </c>
      <c r="L1705" s="37">
        <v>29.724794196000001</v>
      </c>
      <c r="M1705" s="37">
        <v>17.711995528999999</v>
      </c>
      <c r="N1705" s="37">
        <v>64.414268676000006</v>
      </c>
      <c r="O1705" s="37">
        <v>21.205762298</v>
      </c>
      <c r="P1705" s="37">
        <v>7.5544378698000001</v>
      </c>
      <c r="Q1705" s="37" t="s">
        <v>15680</v>
      </c>
      <c r="R1705" s="38">
        <v>37688</v>
      </c>
      <c r="S1705" s="37">
        <v>3.6772300000000002</v>
      </c>
      <c r="T1705" s="38">
        <v>0</v>
      </c>
      <c r="U1705" s="38">
        <v>1</v>
      </c>
      <c r="V1705" s="38">
        <v>1</v>
      </c>
    </row>
    <row r="1706" spans="1:22" ht="13.5" customHeight="1" x14ac:dyDescent="0.2">
      <c r="A1706" s="32" t="s">
        <v>1702</v>
      </c>
      <c r="B1706" s="32" t="s">
        <v>9612</v>
      </c>
      <c r="C1706" s="32" t="s">
        <v>18149</v>
      </c>
      <c r="D1706" s="37">
        <v>4.509811</v>
      </c>
      <c r="E1706" s="39">
        <v>605.99</v>
      </c>
      <c r="F1706" s="39">
        <v>1527</v>
      </c>
      <c r="G1706" s="39">
        <v>2741.05</v>
      </c>
      <c r="H1706" s="38">
        <v>3</v>
      </c>
      <c r="I1706" s="38">
        <v>3049</v>
      </c>
      <c r="J1706" s="37">
        <v>4.4444279060999996</v>
      </c>
      <c r="K1706" s="37">
        <v>7.6993326339000001</v>
      </c>
      <c r="L1706" s="37">
        <v>0.95878365659999998</v>
      </c>
      <c r="M1706" s="37">
        <v>19.114033269</v>
      </c>
      <c r="N1706" s="37">
        <v>4.6147911376000001</v>
      </c>
      <c r="O1706" s="37">
        <v>5.7611667466999998</v>
      </c>
      <c r="P1706" s="37">
        <v>9.8000000000000007</v>
      </c>
      <c r="Q1706" s="37">
        <v>83.418153700000005</v>
      </c>
      <c r="R1706" s="38">
        <v>64221</v>
      </c>
      <c r="S1706" s="37">
        <v>3.6772300000000002</v>
      </c>
      <c r="T1706" s="38">
        <v>2</v>
      </c>
      <c r="U1706" s="38">
        <v>3</v>
      </c>
      <c r="V1706" s="38">
        <v>1</v>
      </c>
    </row>
    <row r="1707" spans="1:22" ht="13.5" customHeight="1" x14ac:dyDescent="0.2">
      <c r="A1707" s="32" t="s">
        <v>1703</v>
      </c>
      <c r="B1707" s="32" t="s">
        <v>9613</v>
      </c>
      <c r="C1707" s="32" t="s">
        <v>18149</v>
      </c>
      <c r="D1707" s="37">
        <v>3.9026130000000001</v>
      </c>
      <c r="E1707" s="39">
        <v>643.99</v>
      </c>
      <c r="F1707" s="39">
        <v>1660</v>
      </c>
      <c r="G1707" s="39">
        <v>2247.9699999999998</v>
      </c>
      <c r="H1707" s="38">
        <v>1</v>
      </c>
      <c r="I1707" s="38">
        <v>3539</v>
      </c>
      <c r="J1707" s="37">
        <v>50.883465587000003</v>
      </c>
      <c r="K1707" s="37">
        <v>46.793325582000001</v>
      </c>
      <c r="L1707" s="37">
        <v>64.652236547000001</v>
      </c>
      <c r="M1707" s="37">
        <v>31.863761671999999</v>
      </c>
      <c r="N1707" s="37">
        <v>41.461083078999998</v>
      </c>
      <c r="O1707" s="37">
        <v>31.893100360999998</v>
      </c>
      <c r="P1707" s="37">
        <v>9.5363737486000009</v>
      </c>
      <c r="Q1707" s="37">
        <v>51.857937200000002</v>
      </c>
      <c r="R1707" s="38">
        <v>73811</v>
      </c>
      <c r="S1707" s="37">
        <v>3.6772300000000002</v>
      </c>
      <c r="T1707" s="38">
        <v>0</v>
      </c>
      <c r="U1707" s="38">
        <v>1</v>
      </c>
      <c r="V1707" s="38">
        <v>0</v>
      </c>
    </row>
    <row r="1708" spans="1:22" ht="13.5" customHeight="1" x14ac:dyDescent="0.2">
      <c r="A1708" s="32" t="s">
        <v>1704</v>
      </c>
      <c r="B1708" s="32" t="s">
        <v>9614</v>
      </c>
      <c r="C1708" s="32" t="s">
        <v>18149</v>
      </c>
      <c r="D1708" s="37">
        <v>10.95918</v>
      </c>
      <c r="E1708" s="39">
        <v>1153</v>
      </c>
      <c r="F1708" s="39">
        <v>3861</v>
      </c>
      <c r="G1708" s="39">
        <v>6933.84</v>
      </c>
      <c r="H1708" s="38">
        <v>10</v>
      </c>
      <c r="I1708" s="38">
        <v>7471</v>
      </c>
      <c r="J1708" s="37">
        <v>31.704452802999999</v>
      </c>
      <c r="K1708" s="37">
        <v>36.211362264000002</v>
      </c>
      <c r="L1708" s="37">
        <v>50.518830956999999</v>
      </c>
      <c r="M1708" s="37">
        <v>18.285127811999999</v>
      </c>
      <c r="N1708" s="37">
        <v>61.688186600999998</v>
      </c>
      <c r="O1708" s="37">
        <v>20.813927885999998</v>
      </c>
      <c r="P1708" s="37">
        <v>7.8842019543999999</v>
      </c>
      <c r="Q1708" s="37">
        <v>79.370925799999995</v>
      </c>
      <c r="R1708" s="38">
        <v>216835</v>
      </c>
      <c r="S1708" s="37">
        <v>3.6772300000000002</v>
      </c>
      <c r="T1708" s="38">
        <v>5</v>
      </c>
      <c r="U1708" s="38">
        <v>10</v>
      </c>
      <c r="V1708" s="38">
        <v>0</v>
      </c>
    </row>
    <row r="1709" spans="1:22" ht="13.5" customHeight="1" x14ac:dyDescent="0.2">
      <c r="A1709" s="32" t="s">
        <v>1705</v>
      </c>
      <c r="B1709" s="32" t="s">
        <v>9615</v>
      </c>
      <c r="C1709" s="32" t="s">
        <v>18149</v>
      </c>
      <c r="D1709" s="37">
        <v>3.125267</v>
      </c>
      <c r="E1709" s="39">
        <v>577.99</v>
      </c>
      <c r="F1709" s="39">
        <v>1456</v>
      </c>
      <c r="G1709" s="39">
        <v>2705.5</v>
      </c>
      <c r="H1709" s="38">
        <v>2</v>
      </c>
      <c r="I1709" s="38">
        <v>3029</v>
      </c>
      <c r="J1709" s="37">
        <v>55.781098739000001</v>
      </c>
      <c r="K1709" s="37">
        <v>54.629653226999999</v>
      </c>
      <c r="L1709" s="37">
        <v>81.331514518000006</v>
      </c>
      <c r="M1709" s="37">
        <v>21.298427190000002</v>
      </c>
      <c r="N1709" s="37">
        <v>80.211430015999994</v>
      </c>
      <c r="O1709" s="37">
        <v>38.262925815000003</v>
      </c>
      <c r="P1709" s="37">
        <v>9.8000000000000007</v>
      </c>
      <c r="Q1709" s="37">
        <v>60.330128600000002</v>
      </c>
      <c r="R1709" s="38">
        <v>85524</v>
      </c>
      <c r="S1709" s="37">
        <v>3.6772300000000002</v>
      </c>
      <c r="T1709" s="38">
        <v>0</v>
      </c>
      <c r="U1709" s="38">
        <v>1</v>
      </c>
      <c r="V1709" s="38">
        <v>1</v>
      </c>
    </row>
    <row r="1710" spans="1:22" ht="13.5" customHeight="1" x14ac:dyDescent="0.2">
      <c r="A1710" s="32" t="s">
        <v>1706</v>
      </c>
      <c r="B1710" s="32" t="s">
        <v>9616</v>
      </c>
      <c r="C1710" s="32" t="s">
        <v>18149</v>
      </c>
      <c r="D1710" s="37">
        <v>6.3664420000000002</v>
      </c>
      <c r="E1710" s="39">
        <v>655.99</v>
      </c>
      <c r="F1710" s="39">
        <v>2331</v>
      </c>
      <c r="G1710" s="39">
        <v>3563.3</v>
      </c>
      <c r="H1710" s="38">
        <v>7</v>
      </c>
      <c r="I1710" s="38">
        <v>4664</v>
      </c>
      <c r="J1710" s="37">
        <v>40.935713982999999</v>
      </c>
      <c r="K1710" s="37">
        <v>49.556068818</v>
      </c>
      <c r="L1710" s="37">
        <v>61.683712202999999</v>
      </c>
      <c r="M1710" s="37">
        <v>26.486580806999999</v>
      </c>
      <c r="N1710" s="37">
        <v>69.047539471999997</v>
      </c>
      <c r="O1710" s="37">
        <v>28.248708629999999</v>
      </c>
      <c r="P1710" s="37">
        <v>9.5836538462000007</v>
      </c>
      <c r="Q1710" s="37">
        <v>82.994175400000003</v>
      </c>
      <c r="R1710" s="38">
        <v>147114</v>
      </c>
      <c r="S1710" s="37">
        <v>3.6772300000000002</v>
      </c>
      <c r="T1710" s="38">
        <v>7</v>
      </c>
      <c r="U1710" s="38">
        <v>7</v>
      </c>
      <c r="V1710" s="38">
        <v>1</v>
      </c>
    </row>
    <row r="1711" spans="1:22" ht="13.5" customHeight="1" x14ac:dyDescent="0.2">
      <c r="A1711" s="32" t="s">
        <v>1707</v>
      </c>
      <c r="B1711" s="32" t="s">
        <v>9617</v>
      </c>
      <c r="C1711" s="32" t="s">
        <v>18149</v>
      </c>
      <c r="D1711" s="37">
        <v>6.884131</v>
      </c>
      <c r="E1711" s="39">
        <v>669.99</v>
      </c>
      <c r="F1711" s="39">
        <v>2366</v>
      </c>
      <c r="G1711" s="39">
        <v>3925.99</v>
      </c>
      <c r="H1711" s="38">
        <v>5</v>
      </c>
      <c r="I1711" s="38">
        <v>4534</v>
      </c>
      <c r="J1711" s="37">
        <v>66.813838789000002</v>
      </c>
      <c r="K1711" s="37">
        <v>64.157657366999999</v>
      </c>
      <c r="L1711" s="37">
        <v>87.514456719999998</v>
      </c>
      <c r="M1711" s="37">
        <v>21.220137456</v>
      </c>
      <c r="N1711" s="37">
        <v>85.874343542999995</v>
      </c>
      <c r="O1711" s="37">
        <v>26.380060057000001</v>
      </c>
      <c r="P1711" s="37">
        <v>6.1136627907000003</v>
      </c>
      <c r="Q1711" s="37">
        <v>84.333229000000003</v>
      </c>
      <c r="R1711" s="38">
        <v>134125</v>
      </c>
      <c r="S1711" s="37">
        <v>3.6772300000000002</v>
      </c>
      <c r="T1711" s="38">
        <v>3</v>
      </c>
      <c r="U1711" s="38">
        <v>5</v>
      </c>
      <c r="V1711" s="38">
        <v>1</v>
      </c>
    </row>
    <row r="1712" spans="1:22" ht="13.5" customHeight="1" x14ac:dyDescent="0.2">
      <c r="A1712" s="32" t="s">
        <v>1708</v>
      </c>
      <c r="B1712" s="32" t="s">
        <v>9618</v>
      </c>
      <c r="C1712" s="32" t="s">
        <v>18149</v>
      </c>
      <c r="D1712" s="37">
        <v>6.7250800000000002</v>
      </c>
      <c r="E1712" s="39">
        <v>666.02</v>
      </c>
      <c r="F1712" s="39">
        <v>2414</v>
      </c>
      <c r="G1712" s="39">
        <v>4118.8</v>
      </c>
      <c r="H1712" s="38">
        <v>4</v>
      </c>
      <c r="I1712" s="38">
        <v>4796</v>
      </c>
      <c r="J1712" s="37">
        <v>62.007936123</v>
      </c>
      <c r="K1712" s="37">
        <v>60.344354156999998</v>
      </c>
      <c r="L1712" s="37">
        <v>86.649910005999999</v>
      </c>
      <c r="M1712" s="37">
        <v>24.366744560000001</v>
      </c>
      <c r="N1712" s="37">
        <v>63.483662529</v>
      </c>
      <c r="O1712" s="37">
        <v>31.131255235000001</v>
      </c>
      <c r="P1712" s="37">
        <v>9.8000000000000007</v>
      </c>
      <c r="Q1712" s="37">
        <v>80.712678699999998</v>
      </c>
      <c r="R1712" s="38">
        <v>127328</v>
      </c>
      <c r="S1712" s="37">
        <v>3.6772300000000002</v>
      </c>
      <c r="T1712" s="38">
        <v>2</v>
      </c>
      <c r="U1712" s="38">
        <v>4</v>
      </c>
      <c r="V1712" s="38">
        <v>0</v>
      </c>
    </row>
    <row r="1713" spans="1:22" ht="13.5" customHeight="1" x14ac:dyDescent="0.2">
      <c r="A1713" s="32" t="s">
        <v>1709</v>
      </c>
      <c r="B1713" s="32" t="s">
        <v>9619</v>
      </c>
      <c r="C1713" s="32" t="s">
        <v>18149</v>
      </c>
      <c r="D1713" s="37">
        <v>8.7727799999999991</v>
      </c>
      <c r="E1713" s="39">
        <v>442.99</v>
      </c>
      <c r="F1713" s="39">
        <v>1389</v>
      </c>
      <c r="G1713" s="39">
        <v>2351.58</v>
      </c>
      <c r="H1713" s="38">
        <v>2</v>
      </c>
      <c r="I1713" s="38">
        <v>2752</v>
      </c>
      <c r="J1713" s="37">
        <v>46.979004433999997</v>
      </c>
      <c r="K1713" s="37">
        <v>51.581244175999998</v>
      </c>
      <c r="L1713" s="37">
        <v>80.052482331999997</v>
      </c>
      <c r="M1713" s="37">
        <v>16.590918322</v>
      </c>
      <c r="N1713" s="37">
        <v>81.997671393000005</v>
      </c>
      <c r="O1713" s="37">
        <v>36.930384554</v>
      </c>
      <c r="P1713" s="37">
        <v>7.4265243902</v>
      </c>
      <c r="Q1713" s="37" t="s">
        <v>15680</v>
      </c>
      <c r="R1713" s="38">
        <v>77118</v>
      </c>
      <c r="S1713" s="37">
        <v>3.6772300000000002</v>
      </c>
      <c r="T1713" s="38">
        <v>1</v>
      </c>
      <c r="U1713" s="38">
        <v>1</v>
      </c>
      <c r="V1713" s="38">
        <v>1</v>
      </c>
    </row>
    <row r="1714" spans="1:22" ht="13.5" customHeight="1" x14ac:dyDescent="0.2">
      <c r="A1714" s="32" t="s">
        <v>1710</v>
      </c>
      <c r="B1714" s="32" t="s">
        <v>9620</v>
      </c>
      <c r="C1714" s="32" t="s">
        <v>18149</v>
      </c>
      <c r="D1714" s="37">
        <v>6.7729949999999999</v>
      </c>
      <c r="E1714" s="39">
        <v>2073.9899999999998</v>
      </c>
      <c r="F1714" s="39">
        <v>4909</v>
      </c>
      <c r="G1714" s="39">
        <v>9522.39</v>
      </c>
      <c r="H1714" s="38">
        <v>7</v>
      </c>
      <c r="I1714" s="38">
        <v>9692</v>
      </c>
      <c r="J1714" s="37">
        <v>14.731479259</v>
      </c>
      <c r="K1714" s="37">
        <v>22.897628511000001</v>
      </c>
      <c r="L1714" s="37">
        <v>19.028710222000001</v>
      </c>
      <c r="M1714" s="37">
        <v>24.736523161000001</v>
      </c>
      <c r="N1714" s="37">
        <v>23.979506849</v>
      </c>
      <c r="O1714" s="37">
        <v>13.984923929000001</v>
      </c>
      <c r="P1714" s="37">
        <v>9.8073068218999992</v>
      </c>
      <c r="Q1714" s="37">
        <v>79.062674599999994</v>
      </c>
      <c r="R1714" s="38">
        <v>294916</v>
      </c>
      <c r="S1714" s="37">
        <v>3.6772300000000002</v>
      </c>
      <c r="T1714" s="38">
        <v>3</v>
      </c>
      <c r="U1714" s="38">
        <v>7</v>
      </c>
      <c r="V1714" s="38">
        <v>1</v>
      </c>
    </row>
    <row r="1715" spans="1:22" ht="13.5" customHeight="1" x14ac:dyDescent="0.2">
      <c r="A1715" s="32" t="s">
        <v>1711</v>
      </c>
      <c r="B1715" s="32" t="s">
        <v>9621</v>
      </c>
      <c r="C1715" s="32" t="s">
        <v>18149</v>
      </c>
      <c r="D1715" s="37">
        <v>9.0932829999999996</v>
      </c>
      <c r="E1715" s="39">
        <v>1006</v>
      </c>
      <c r="F1715" s="39">
        <v>2707</v>
      </c>
      <c r="G1715" s="39">
        <v>5060.47</v>
      </c>
      <c r="H1715" s="38">
        <v>9</v>
      </c>
      <c r="I1715" s="38">
        <v>5210</v>
      </c>
      <c r="J1715" s="37">
        <v>13.178649372000001</v>
      </c>
      <c r="K1715" s="37">
        <v>23.990868157000001</v>
      </c>
      <c r="L1715" s="37">
        <v>20.570146142999999</v>
      </c>
      <c r="M1715" s="37">
        <v>18.128706135000002</v>
      </c>
      <c r="N1715" s="37">
        <v>24.397165366999999</v>
      </c>
      <c r="O1715" s="37">
        <v>12.676005662</v>
      </c>
      <c r="P1715" s="37">
        <v>9.9082311734000008</v>
      </c>
      <c r="Q1715" s="37">
        <v>91.193422600000005</v>
      </c>
      <c r="R1715" s="38">
        <v>182143</v>
      </c>
      <c r="S1715" s="37">
        <v>3.6772300000000002</v>
      </c>
      <c r="T1715" s="38">
        <v>7</v>
      </c>
      <c r="U1715" s="38">
        <v>8</v>
      </c>
      <c r="V1715" s="38">
        <v>1</v>
      </c>
    </row>
    <row r="1716" spans="1:22" ht="13.5" customHeight="1" x14ac:dyDescent="0.2">
      <c r="A1716" s="32" t="s">
        <v>1712</v>
      </c>
      <c r="B1716" s="32" t="s">
        <v>9622</v>
      </c>
      <c r="C1716" s="32" t="s">
        <v>18149</v>
      </c>
      <c r="D1716" s="37">
        <v>11.10877</v>
      </c>
      <c r="E1716" s="39">
        <v>1142</v>
      </c>
      <c r="F1716" s="39">
        <v>3339</v>
      </c>
      <c r="G1716" s="39">
        <v>6376.02</v>
      </c>
      <c r="H1716" s="38">
        <v>4</v>
      </c>
      <c r="I1716" s="38">
        <v>6650</v>
      </c>
      <c r="J1716" s="37">
        <v>27.371464627000002</v>
      </c>
      <c r="K1716" s="37">
        <v>30.791182714000001</v>
      </c>
      <c r="L1716" s="37">
        <v>52.101799554000003</v>
      </c>
      <c r="M1716" s="37">
        <v>23.916658771000002</v>
      </c>
      <c r="N1716" s="37">
        <v>30.685227394000002</v>
      </c>
      <c r="O1716" s="37">
        <v>16.843424443</v>
      </c>
      <c r="P1716" s="37">
        <v>9.8000000000000007</v>
      </c>
      <c r="Q1716" s="37">
        <v>89.163335200000006</v>
      </c>
      <c r="R1716" s="38">
        <v>222287</v>
      </c>
      <c r="S1716" s="37">
        <v>3.6772300000000002</v>
      </c>
      <c r="T1716" s="38">
        <v>3</v>
      </c>
      <c r="U1716" s="38">
        <v>4</v>
      </c>
      <c r="V1716" s="38">
        <v>0</v>
      </c>
    </row>
    <row r="1717" spans="1:22" ht="13.5" customHeight="1" x14ac:dyDescent="0.2">
      <c r="A1717" s="32" t="s">
        <v>1713</v>
      </c>
      <c r="B1717" s="32" t="s">
        <v>9623</v>
      </c>
      <c r="C1717" s="32" t="s">
        <v>18149</v>
      </c>
      <c r="D1717" s="37">
        <v>4.8803520000000002</v>
      </c>
      <c r="E1717" s="39">
        <v>240</v>
      </c>
      <c r="F1717" s="39">
        <v>683</v>
      </c>
      <c r="G1717" s="39">
        <v>494.33</v>
      </c>
      <c r="H1717" s="38">
        <v>2</v>
      </c>
      <c r="I1717" s="38">
        <v>1674</v>
      </c>
      <c r="J1717" s="37">
        <v>77.437865095999996</v>
      </c>
      <c r="K1717" s="37">
        <v>56.475046120000002</v>
      </c>
      <c r="L1717" s="37">
        <v>40.052048552000002</v>
      </c>
      <c r="M1717" s="37">
        <v>34.932198186999997</v>
      </c>
      <c r="N1717" s="37">
        <v>39.477331276999998</v>
      </c>
      <c r="O1717" s="37">
        <v>37.367400408000002</v>
      </c>
      <c r="P1717" s="37">
        <v>9.8000000000000007</v>
      </c>
      <c r="Q1717" s="37" t="s">
        <v>15680</v>
      </c>
      <c r="R1717" s="38">
        <v>45592</v>
      </c>
      <c r="S1717" s="37">
        <v>3.6772300000000002</v>
      </c>
      <c r="T1717" s="38">
        <v>1</v>
      </c>
      <c r="U1717" s="38">
        <v>0</v>
      </c>
      <c r="V1717" s="38">
        <v>0</v>
      </c>
    </row>
    <row r="1718" spans="1:22" ht="13.5" customHeight="1" x14ac:dyDescent="0.2">
      <c r="A1718" s="32" t="s">
        <v>1714</v>
      </c>
      <c r="B1718" s="32" t="s">
        <v>9624</v>
      </c>
      <c r="C1718" s="32" t="s">
        <v>18149</v>
      </c>
      <c r="D1718" s="37">
        <v>9.7415040000000008</v>
      </c>
      <c r="E1718" s="39">
        <v>361</v>
      </c>
      <c r="F1718" s="39">
        <v>804</v>
      </c>
      <c r="G1718" s="39">
        <v>1450.28</v>
      </c>
      <c r="H1718" s="38">
        <v>3</v>
      </c>
      <c r="I1718" s="38">
        <v>1574</v>
      </c>
      <c r="J1718" s="37">
        <v>32.119112258000001</v>
      </c>
      <c r="K1718" s="37">
        <v>36.166642260000003</v>
      </c>
      <c r="L1718" s="37">
        <v>46.914535776000001</v>
      </c>
      <c r="M1718" s="37">
        <v>15.909461286999999</v>
      </c>
      <c r="N1718" s="37">
        <v>54.673003942000001</v>
      </c>
      <c r="O1718" s="37">
        <v>27.539368327999998</v>
      </c>
      <c r="P1718" s="37">
        <v>9.8000000000000007</v>
      </c>
      <c r="Q1718" s="37" t="s">
        <v>15680</v>
      </c>
      <c r="R1718" s="38">
        <v>46370</v>
      </c>
      <c r="S1718" s="37">
        <v>3.6772300000000002</v>
      </c>
      <c r="T1718" s="38">
        <v>1</v>
      </c>
      <c r="U1718" s="38">
        <v>1</v>
      </c>
      <c r="V1718" s="38">
        <v>2</v>
      </c>
    </row>
    <row r="1719" spans="1:22" ht="13.5" customHeight="1" x14ac:dyDescent="0.2">
      <c r="A1719" s="32" t="s">
        <v>1715</v>
      </c>
      <c r="B1719" s="32" t="s">
        <v>9625</v>
      </c>
      <c r="C1719" s="32" t="s">
        <v>18149</v>
      </c>
      <c r="D1719" s="37">
        <v>3.9821330000000001</v>
      </c>
      <c r="E1719" s="39">
        <v>2.94</v>
      </c>
      <c r="F1719" s="39">
        <v>11601</v>
      </c>
      <c r="G1719" s="39">
        <v>19236.29</v>
      </c>
      <c r="H1719" s="38">
        <v>10</v>
      </c>
      <c r="I1719" s="38">
        <v>24483</v>
      </c>
      <c r="J1719" s="37">
        <v>10.512544643</v>
      </c>
      <c r="K1719" s="37">
        <v>28.198121620999999</v>
      </c>
      <c r="L1719" s="37">
        <v>11.816342474000001</v>
      </c>
      <c r="M1719" s="37">
        <v>27.850836377</v>
      </c>
      <c r="N1719" s="37">
        <v>32.959878478999997</v>
      </c>
      <c r="O1719" s="37">
        <v>35.427810684000001</v>
      </c>
      <c r="P1719" s="37">
        <v>9.6564219436999998</v>
      </c>
      <c r="Q1719" s="37">
        <v>93.579960799999995</v>
      </c>
      <c r="R1719" s="38">
        <v>212761</v>
      </c>
      <c r="S1719" s="37">
        <v>3.6772300000000002</v>
      </c>
      <c r="T1719" s="38">
        <v>7</v>
      </c>
      <c r="U1719" s="38">
        <v>9</v>
      </c>
      <c r="V1719" s="38">
        <v>2</v>
      </c>
    </row>
    <row r="1720" spans="1:22" ht="13.5" customHeight="1" x14ac:dyDescent="0.2">
      <c r="A1720" s="32" t="s">
        <v>1716</v>
      </c>
      <c r="B1720" s="32" t="s">
        <v>9626</v>
      </c>
      <c r="C1720" s="32" t="s">
        <v>18149</v>
      </c>
      <c r="D1720" s="37">
        <v>2.593823</v>
      </c>
      <c r="E1720" s="39">
        <v>259</v>
      </c>
      <c r="F1720" s="39">
        <v>575</v>
      </c>
      <c r="G1720" s="39">
        <v>883.54</v>
      </c>
      <c r="H1720" s="38">
        <v>1</v>
      </c>
      <c r="I1720" s="38">
        <v>1531</v>
      </c>
      <c r="J1720" s="37">
        <v>22.117177331000001</v>
      </c>
      <c r="K1720" s="37">
        <v>26.324179082000001</v>
      </c>
      <c r="L1720" s="37">
        <v>22.249068458</v>
      </c>
      <c r="M1720" s="37">
        <v>20.010915091000001</v>
      </c>
      <c r="N1720" s="37">
        <v>43.757453662000003</v>
      </c>
      <c r="O1720" s="37">
        <v>36.229794122000001</v>
      </c>
      <c r="P1720" s="37">
        <v>9.0272036474000004</v>
      </c>
      <c r="Q1720" s="37" t="s">
        <v>15680</v>
      </c>
      <c r="R1720" s="38">
        <v>48391</v>
      </c>
      <c r="S1720" s="37">
        <v>3.6772300000000002</v>
      </c>
      <c r="T1720" s="38">
        <v>0</v>
      </c>
      <c r="U1720" s="38">
        <v>0</v>
      </c>
      <c r="V1720" s="38">
        <v>1</v>
      </c>
    </row>
    <row r="1721" spans="1:22" ht="13.5" customHeight="1" x14ac:dyDescent="0.2">
      <c r="A1721" s="32" t="s">
        <v>1717</v>
      </c>
      <c r="B1721" s="32" t="s">
        <v>9627</v>
      </c>
      <c r="C1721" s="32" t="s">
        <v>18149</v>
      </c>
      <c r="D1721" s="37">
        <v>5.3851170000000002</v>
      </c>
      <c r="E1721" s="39">
        <v>298.01</v>
      </c>
      <c r="F1721" s="39">
        <v>733</v>
      </c>
      <c r="G1721" s="39">
        <v>1377.4</v>
      </c>
      <c r="H1721" s="38">
        <v>1</v>
      </c>
      <c r="I1721" s="38">
        <v>1523</v>
      </c>
      <c r="J1721" s="37">
        <v>39.255343725000003</v>
      </c>
      <c r="K1721" s="37">
        <v>42.501271817999999</v>
      </c>
      <c r="L1721" s="37">
        <v>58.567927715000003</v>
      </c>
      <c r="M1721" s="37">
        <v>17.938085033</v>
      </c>
      <c r="N1721" s="37">
        <v>63.595027330999997</v>
      </c>
      <c r="O1721" s="37">
        <v>22.389706794999999</v>
      </c>
      <c r="P1721" s="37">
        <v>9.8000000000000007</v>
      </c>
      <c r="Q1721" s="37" t="s">
        <v>15680</v>
      </c>
      <c r="R1721" s="38">
        <v>34571</v>
      </c>
      <c r="S1721" s="37">
        <v>3.6772300000000002</v>
      </c>
      <c r="T1721" s="38">
        <v>0</v>
      </c>
      <c r="U1721" s="38">
        <v>0</v>
      </c>
      <c r="V1721" s="38">
        <v>1</v>
      </c>
    </row>
    <row r="1722" spans="1:22" ht="13.5" customHeight="1" x14ac:dyDescent="0.2">
      <c r="A1722" s="32" t="s">
        <v>1718</v>
      </c>
      <c r="B1722" s="32" t="s">
        <v>9628</v>
      </c>
      <c r="C1722" s="32" t="s">
        <v>18149</v>
      </c>
      <c r="D1722" s="37">
        <v>25.627859999999998</v>
      </c>
      <c r="E1722" s="39">
        <v>420.99</v>
      </c>
      <c r="F1722" s="39">
        <v>1508</v>
      </c>
      <c r="G1722" s="39">
        <v>2718.9</v>
      </c>
      <c r="H1722" s="38">
        <v>2</v>
      </c>
      <c r="I1722" s="38">
        <v>3118</v>
      </c>
      <c r="J1722" s="37">
        <v>50.845834961000001</v>
      </c>
      <c r="K1722" s="37">
        <v>51.171065435000003</v>
      </c>
      <c r="L1722" s="37">
        <v>85.098557979000006</v>
      </c>
      <c r="M1722" s="37">
        <v>14.30453494</v>
      </c>
      <c r="N1722" s="37">
        <v>88.454736826000001</v>
      </c>
      <c r="O1722" s="37">
        <v>35.300099512999999</v>
      </c>
      <c r="P1722" s="37">
        <v>6.1348416290000003</v>
      </c>
      <c r="Q1722" s="37">
        <v>61.829151699999997</v>
      </c>
      <c r="R1722" s="38">
        <v>164619</v>
      </c>
      <c r="S1722" s="37">
        <v>3.6772300000000002</v>
      </c>
      <c r="T1722" s="38">
        <v>0</v>
      </c>
      <c r="U1722" s="38">
        <v>0</v>
      </c>
      <c r="V1722" s="38">
        <v>2</v>
      </c>
    </row>
    <row r="1723" spans="1:22" ht="13.5" customHeight="1" x14ac:dyDescent="0.2">
      <c r="A1723" s="32" t="s">
        <v>1719</v>
      </c>
      <c r="B1723" s="32" t="s">
        <v>9629</v>
      </c>
      <c r="C1723" s="32" t="s">
        <v>18149</v>
      </c>
      <c r="D1723" s="37">
        <v>9.6697609999999994</v>
      </c>
      <c r="E1723" s="39">
        <v>624.01</v>
      </c>
      <c r="F1723" s="39">
        <v>1696</v>
      </c>
      <c r="G1723" s="39">
        <v>3272.23</v>
      </c>
      <c r="H1723" s="38">
        <v>3</v>
      </c>
      <c r="I1723" s="38">
        <v>3443</v>
      </c>
      <c r="J1723" s="37">
        <v>7.6739862430999999</v>
      </c>
      <c r="K1723" s="37">
        <v>12.765037768999999</v>
      </c>
      <c r="L1723" s="37">
        <v>12.944737376000001</v>
      </c>
      <c r="M1723" s="37">
        <v>31.747747507</v>
      </c>
      <c r="N1723" s="37">
        <v>11.568029336</v>
      </c>
      <c r="O1723" s="37">
        <v>4.2435482287999999</v>
      </c>
      <c r="P1723" s="37">
        <v>9.8000000000000007</v>
      </c>
      <c r="Q1723" s="37">
        <v>78.003613299999998</v>
      </c>
      <c r="R1723" s="38">
        <v>159397</v>
      </c>
      <c r="S1723" s="37">
        <v>3.6772300000000002</v>
      </c>
      <c r="T1723" s="38">
        <v>2</v>
      </c>
      <c r="U1723" s="38">
        <v>3</v>
      </c>
      <c r="V1723" s="38">
        <v>2</v>
      </c>
    </row>
    <row r="1724" spans="1:22" ht="13.5" customHeight="1" x14ac:dyDescent="0.2">
      <c r="A1724" s="32" t="s">
        <v>1720</v>
      </c>
      <c r="B1724" s="32" t="s">
        <v>9630</v>
      </c>
      <c r="C1724" s="32" t="s">
        <v>18149</v>
      </c>
      <c r="D1724" s="37">
        <v>16.206890000000001</v>
      </c>
      <c r="E1724" s="39">
        <v>1186.02</v>
      </c>
      <c r="F1724" s="39">
        <v>3674</v>
      </c>
      <c r="G1724" s="39">
        <v>6795.76</v>
      </c>
      <c r="H1724" s="38">
        <v>6</v>
      </c>
      <c r="I1724" s="38">
        <v>7113</v>
      </c>
      <c r="J1724" s="37">
        <v>19.073110025999998</v>
      </c>
      <c r="K1724" s="37">
        <v>22.677382439999999</v>
      </c>
      <c r="L1724" s="37">
        <v>29.349060071</v>
      </c>
      <c r="M1724" s="37">
        <v>31.490367965000001</v>
      </c>
      <c r="N1724" s="37">
        <v>34.365919523999999</v>
      </c>
      <c r="O1724" s="37">
        <v>8.0867041485000009</v>
      </c>
      <c r="P1724" s="37">
        <v>9.7535434293000005</v>
      </c>
      <c r="Q1724" s="37">
        <v>77.170041600000005</v>
      </c>
      <c r="R1724" s="38">
        <v>224887</v>
      </c>
      <c r="S1724" s="37">
        <v>3.6772300000000002</v>
      </c>
      <c r="T1724" s="38">
        <v>3</v>
      </c>
      <c r="U1724" s="38">
        <v>5</v>
      </c>
      <c r="V1724" s="38">
        <v>1</v>
      </c>
    </row>
    <row r="1725" spans="1:22" ht="13.5" customHeight="1" x14ac:dyDescent="0.2">
      <c r="A1725" s="32" t="s">
        <v>1721</v>
      </c>
      <c r="B1725" s="32" t="s">
        <v>9631</v>
      </c>
      <c r="C1725" s="32" t="s">
        <v>18149</v>
      </c>
      <c r="D1725" s="37">
        <v>6.8871650000000004</v>
      </c>
      <c r="E1725" s="39">
        <v>368.99</v>
      </c>
      <c r="F1725" s="39">
        <v>1507</v>
      </c>
      <c r="G1725" s="39">
        <v>2909.73</v>
      </c>
      <c r="H1725" s="38">
        <v>2</v>
      </c>
      <c r="I1725" s="38">
        <v>3160</v>
      </c>
      <c r="J1725" s="37">
        <v>3.1547056841000001</v>
      </c>
      <c r="K1725" s="37">
        <v>8.9190044774999997</v>
      </c>
      <c r="L1725" s="37">
        <v>1.1214371620000001</v>
      </c>
      <c r="M1725" s="37">
        <v>11.826119777000001</v>
      </c>
      <c r="N1725" s="37">
        <v>9.5476433675999992</v>
      </c>
      <c r="O1725" s="37">
        <v>19.956027029000001</v>
      </c>
      <c r="P1725" s="37">
        <v>9.8000000000000007</v>
      </c>
      <c r="Q1725" s="37">
        <v>79.577382499999999</v>
      </c>
      <c r="R1725" s="38">
        <v>82634</v>
      </c>
      <c r="S1725" s="37">
        <v>3.6772300000000002</v>
      </c>
      <c r="T1725" s="38">
        <v>0</v>
      </c>
      <c r="U1725" s="38">
        <v>2</v>
      </c>
      <c r="V1725" s="38">
        <v>1</v>
      </c>
    </row>
    <row r="1726" spans="1:22" ht="13.5" customHeight="1" x14ac:dyDescent="0.2">
      <c r="A1726" s="32" t="s">
        <v>1722</v>
      </c>
      <c r="B1726" s="32" t="s">
        <v>9632</v>
      </c>
      <c r="C1726" s="32" t="s">
        <v>18149</v>
      </c>
      <c r="D1726" s="37">
        <v>2.5183399999999998</v>
      </c>
      <c r="E1726" s="39">
        <v>561</v>
      </c>
      <c r="F1726" s="39">
        <v>1156</v>
      </c>
      <c r="G1726" s="39">
        <v>2101.1</v>
      </c>
      <c r="H1726" s="38">
        <v>2</v>
      </c>
      <c r="I1726" s="38">
        <v>2325</v>
      </c>
      <c r="J1726" s="37">
        <v>51.031939899000001</v>
      </c>
      <c r="K1726" s="37">
        <v>61.787228843999998</v>
      </c>
      <c r="L1726" s="37">
        <v>63.817831247999997</v>
      </c>
      <c r="M1726" s="37">
        <v>18.289991787000002</v>
      </c>
      <c r="N1726" s="37">
        <v>51.056703347999999</v>
      </c>
      <c r="O1726" s="37">
        <v>35.691671878000001</v>
      </c>
      <c r="P1726" s="37">
        <v>9.4223162003999992</v>
      </c>
      <c r="Q1726" s="37" t="s">
        <v>15680</v>
      </c>
      <c r="R1726" s="38">
        <v>148642</v>
      </c>
      <c r="S1726" s="37">
        <v>3.6772300000000002</v>
      </c>
      <c r="T1726" s="38">
        <v>1</v>
      </c>
      <c r="U1726" s="38">
        <v>2</v>
      </c>
      <c r="V1726" s="38">
        <v>2</v>
      </c>
    </row>
    <row r="1727" spans="1:22" ht="13.5" customHeight="1" x14ac:dyDescent="0.2">
      <c r="A1727" s="32" t="s">
        <v>1723</v>
      </c>
      <c r="B1727" s="32" t="s">
        <v>9633</v>
      </c>
      <c r="C1727" s="32" t="s">
        <v>18149</v>
      </c>
      <c r="D1727" s="37">
        <v>3.359019</v>
      </c>
      <c r="E1727" s="39">
        <v>187</v>
      </c>
      <c r="F1727" s="39">
        <v>668</v>
      </c>
      <c r="G1727" s="39" t="s">
        <v>15680</v>
      </c>
      <c r="H1727" s="38">
        <v>1</v>
      </c>
      <c r="I1727" s="38">
        <v>1423</v>
      </c>
      <c r="J1727" s="37" t="s">
        <v>15680</v>
      </c>
      <c r="K1727" s="37" t="s">
        <v>15680</v>
      </c>
      <c r="L1727" s="37" t="s">
        <v>15680</v>
      </c>
      <c r="M1727" s="37" t="s">
        <v>15680</v>
      </c>
      <c r="N1727" s="37" t="s">
        <v>15680</v>
      </c>
      <c r="O1727" s="37" t="s">
        <v>15680</v>
      </c>
      <c r="P1727" s="37">
        <v>5.3</v>
      </c>
      <c r="Q1727" s="37" t="s">
        <v>15680</v>
      </c>
      <c r="R1727" s="38">
        <v>22924</v>
      </c>
      <c r="S1727" s="37">
        <v>3.6772300000000002</v>
      </c>
      <c r="T1727" s="38">
        <v>0</v>
      </c>
      <c r="U1727" s="38">
        <v>0</v>
      </c>
      <c r="V1727" s="38">
        <v>1</v>
      </c>
    </row>
    <row r="1728" spans="1:22" ht="13.5" customHeight="1" x14ac:dyDescent="0.2">
      <c r="A1728" s="32" t="s">
        <v>1724</v>
      </c>
      <c r="B1728" s="32" t="s">
        <v>9634</v>
      </c>
      <c r="C1728" s="32" t="s">
        <v>18149</v>
      </c>
      <c r="D1728" s="37">
        <v>4.2684170000000003</v>
      </c>
      <c r="E1728" s="39">
        <v>749</v>
      </c>
      <c r="F1728" s="39">
        <v>1486</v>
      </c>
      <c r="G1728" s="39">
        <v>2902.06</v>
      </c>
      <c r="H1728" s="38">
        <v>1</v>
      </c>
      <c r="I1728" s="38">
        <v>2978</v>
      </c>
      <c r="J1728" s="37">
        <v>11.701183167</v>
      </c>
      <c r="K1728" s="37">
        <v>17.344499428999999</v>
      </c>
      <c r="L1728" s="37">
        <v>12.741978835999999</v>
      </c>
      <c r="M1728" s="37">
        <v>23.304746026</v>
      </c>
      <c r="N1728" s="37">
        <v>10.335834195</v>
      </c>
      <c r="O1728" s="37">
        <v>10.575737311999999</v>
      </c>
      <c r="P1728" s="37">
        <v>9.8000000000000007</v>
      </c>
      <c r="Q1728" s="37">
        <v>91.712242099999997</v>
      </c>
      <c r="R1728" s="38">
        <v>121006</v>
      </c>
      <c r="S1728" s="37">
        <v>3.6772300000000002</v>
      </c>
      <c r="T1728" s="38">
        <v>0</v>
      </c>
      <c r="U1728" s="38">
        <v>1</v>
      </c>
      <c r="V1728" s="38">
        <v>0</v>
      </c>
    </row>
    <row r="1729" spans="1:22" ht="13.5" customHeight="1" x14ac:dyDescent="0.2">
      <c r="A1729" s="32" t="s">
        <v>1725</v>
      </c>
      <c r="B1729" s="32" t="s">
        <v>8215</v>
      </c>
      <c r="C1729" s="32" t="s">
        <v>18194</v>
      </c>
      <c r="D1729" s="37">
        <v>2.6608990000000001</v>
      </c>
      <c r="E1729" s="39">
        <v>1227</v>
      </c>
      <c r="F1729" s="39">
        <v>4910</v>
      </c>
      <c r="G1729" s="39">
        <v>8277.33</v>
      </c>
      <c r="H1729" s="38">
        <v>10</v>
      </c>
      <c r="I1729" s="38">
        <v>10317</v>
      </c>
      <c r="J1729" s="37">
        <v>7.6323734955999996</v>
      </c>
      <c r="K1729" s="37">
        <v>14.073339465</v>
      </c>
      <c r="L1729" s="37">
        <v>2.3259926637000001</v>
      </c>
      <c r="M1729" s="37">
        <v>29.777987495000001</v>
      </c>
      <c r="N1729" s="37">
        <v>26.131002265999999</v>
      </c>
      <c r="O1729" s="37">
        <v>30.704397030999999</v>
      </c>
      <c r="P1729" s="37">
        <v>5.4780457031000003</v>
      </c>
      <c r="Q1729" s="37">
        <v>74.447310299999998</v>
      </c>
      <c r="R1729" s="38">
        <v>148954</v>
      </c>
      <c r="S1729" s="37">
        <v>1.0310600000000001</v>
      </c>
      <c r="T1729" s="38">
        <v>7</v>
      </c>
      <c r="U1729" s="38">
        <v>10</v>
      </c>
      <c r="V1729" s="38">
        <v>5</v>
      </c>
    </row>
    <row r="1730" spans="1:22" ht="13.5" customHeight="1" x14ac:dyDescent="0.2">
      <c r="A1730" s="32" t="s">
        <v>1726</v>
      </c>
      <c r="B1730" s="32" t="s">
        <v>9635</v>
      </c>
      <c r="C1730" s="32" t="s">
        <v>18194</v>
      </c>
      <c r="D1730" s="37">
        <v>4.9468870000000003</v>
      </c>
      <c r="E1730" s="39">
        <v>1932</v>
      </c>
      <c r="F1730" s="39">
        <v>6610</v>
      </c>
      <c r="G1730" s="39">
        <v>11670.36</v>
      </c>
      <c r="H1730" s="38">
        <v>9</v>
      </c>
      <c r="I1730" s="38">
        <v>13556</v>
      </c>
      <c r="J1730" s="37">
        <v>4.4846597864</v>
      </c>
      <c r="K1730" s="37">
        <v>7.7582365181000004</v>
      </c>
      <c r="L1730" s="37">
        <v>3.6631319217999998</v>
      </c>
      <c r="M1730" s="37">
        <v>27.767836850999998</v>
      </c>
      <c r="N1730" s="37">
        <v>16.876419793</v>
      </c>
      <c r="O1730" s="37">
        <v>12.53831542</v>
      </c>
      <c r="P1730" s="37">
        <v>6.2876590089000004</v>
      </c>
      <c r="Q1730" s="37">
        <v>89.389381299999997</v>
      </c>
      <c r="R1730" s="38">
        <v>273727</v>
      </c>
      <c r="S1730" s="37">
        <v>1.0310600000000001</v>
      </c>
      <c r="T1730" s="38">
        <v>5</v>
      </c>
      <c r="U1730" s="38">
        <v>6</v>
      </c>
      <c r="V1730" s="38">
        <v>1</v>
      </c>
    </row>
    <row r="1731" spans="1:22" ht="13.5" customHeight="1" x14ac:dyDescent="0.2">
      <c r="A1731" s="32" t="s">
        <v>1727</v>
      </c>
      <c r="B1731" s="32" t="s">
        <v>9636</v>
      </c>
      <c r="C1731" s="32" t="s">
        <v>18194</v>
      </c>
      <c r="D1731" s="37">
        <v>5.4244909999999997</v>
      </c>
      <c r="E1731" s="39">
        <v>988.96</v>
      </c>
      <c r="F1731" s="39">
        <v>4466</v>
      </c>
      <c r="G1731" s="39">
        <v>7738.53</v>
      </c>
      <c r="H1731" s="38">
        <v>12</v>
      </c>
      <c r="I1731" s="38">
        <v>9300</v>
      </c>
      <c r="J1731" s="37">
        <v>11.293952341000001</v>
      </c>
      <c r="K1731" s="37">
        <v>19.625847116999999</v>
      </c>
      <c r="L1731" s="37">
        <v>8.8547044119000002</v>
      </c>
      <c r="M1731" s="37">
        <v>19.797340913999999</v>
      </c>
      <c r="N1731" s="37">
        <v>39.822842756999997</v>
      </c>
      <c r="O1731" s="37">
        <v>31.216984479000001</v>
      </c>
      <c r="P1731" s="37">
        <v>6.3</v>
      </c>
      <c r="Q1731" s="37">
        <v>88.048501900000005</v>
      </c>
      <c r="R1731" s="38">
        <v>171393</v>
      </c>
      <c r="S1731" s="37">
        <v>1.0310600000000001</v>
      </c>
      <c r="T1731" s="38">
        <v>6</v>
      </c>
      <c r="U1731" s="38">
        <v>10</v>
      </c>
      <c r="V1731" s="38">
        <v>0</v>
      </c>
    </row>
    <row r="1732" spans="1:22" ht="13.5" customHeight="1" x14ac:dyDescent="0.2">
      <c r="A1732" s="32" t="s">
        <v>1728</v>
      </c>
      <c r="B1732" s="32" t="s">
        <v>9637</v>
      </c>
      <c r="C1732" s="32" t="s">
        <v>18194</v>
      </c>
      <c r="D1732" s="37">
        <v>7.0915239999999997</v>
      </c>
      <c r="E1732" s="39">
        <v>1785</v>
      </c>
      <c r="F1732" s="39">
        <v>4776</v>
      </c>
      <c r="G1732" s="39">
        <v>8795.9</v>
      </c>
      <c r="H1732" s="38">
        <v>11</v>
      </c>
      <c r="I1732" s="38">
        <v>9253</v>
      </c>
      <c r="J1732" s="37">
        <v>4.7320885390000003</v>
      </c>
      <c r="K1732" s="37">
        <v>4.4026435238000001</v>
      </c>
      <c r="L1732" s="37">
        <v>6.2256761988999996</v>
      </c>
      <c r="M1732" s="37">
        <v>31.054882157000002</v>
      </c>
      <c r="N1732" s="37">
        <v>3.9004318826</v>
      </c>
      <c r="O1732" s="37">
        <v>4.4066624819999998</v>
      </c>
      <c r="P1732" s="37">
        <v>6.3</v>
      </c>
      <c r="Q1732" s="37">
        <v>90.657082599999995</v>
      </c>
      <c r="R1732" s="38">
        <v>262548</v>
      </c>
      <c r="S1732" s="37">
        <v>1.0310600000000001</v>
      </c>
      <c r="T1732" s="38">
        <v>7</v>
      </c>
      <c r="U1732" s="38">
        <v>10</v>
      </c>
      <c r="V1732" s="38">
        <v>0</v>
      </c>
    </row>
    <row r="1733" spans="1:22" ht="13.5" customHeight="1" x14ac:dyDescent="0.2">
      <c r="A1733" s="32" t="s">
        <v>1729</v>
      </c>
      <c r="B1733" s="32" t="s">
        <v>9638</v>
      </c>
      <c r="C1733" s="32" t="s">
        <v>18194</v>
      </c>
      <c r="D1733" s="37">
        <v>4.771471</v>
      </c>
      <c r="E1733" s="39">
        <v>959.02</v>
      </c>
      <c r="F1733" s="39">
        <v>5478</v>
      </c>
      <c r="G1733" s="39">
        <v>9141.91</v>
      </c>
      <c r="H1733" s="38">
        <v>8</v>
      </c>
      <c r="I1733" s="38">
        <v>11406</v>
      </c>
      <c r="J1733" s="37">
        <v>1.0800649740999999</v>
      </c>
      <c r="K1733" s="37">
        <v>5.9557239008999998</v>
      </c>
      <c r="L1733" s="37">
        <v>1.5249340855</v>
      </c>
      <c r="M1733" s="37">
        <v>37.045031586</v>
      </c>
      <c r="N1733" s="37">
        <v>12.151147659999999</v>
      </c>
      <c r="O1733" s="37">
        <v>14.326567438</v>
      </c>
      <c r="P1733" s="37">
        <v>6.3</v>
      </c>
      <c r="Q1733" s="37">
        <v>82.464480300000005</v>
      </c>
      <c r="R1733" s="38">
        <v>183692</v>
      </c>
      <c r="S1733" s="37">
        <v>1.0310600000000001</v>
      </c>
      <c r="T1733" s="38">
        <v>4</v>
      </c>
      <c r="U1733" s="38">
        <v>5</v>
      </c>
      <c r="V1733" s="38">
        <v>1</v>
      </c>
    </row>
    <row r="1734" spans="1:22" ht="13.5" customHeight="1" x14ac:dyDescent="0.2">
      <c r="A1734" s="32" t="s">
        <v>1730</v>
      </c>
      <c r="B1734" s="32" t="s">
        <v>9639</v>
      </c>
      <c r="C1734" s="32" t="s">
        <v>18193</v>
      </c>
      <c r="D1734" s="37">
        <v>5.6689769999999999</v>
      </c>
      <c r="E1734" s="39">
        <v>3034.98</v>
      </c>
      <c r="F1734" s="39">
        <v>7674</v>
      </c>
      <c r="G1734" s="39">
        <v>11618.99</v>
      </c>
      <c r="H1734" s="38">
        <v>11</v>
      </c>
      <c r="I1734" s="38">
        <v>15367</v>
      </c>
      <c r="J1734" s="37">
        <v>30.855209297999998</v>
      </c>
      <c r="K1734" s="37">
        <v>20.724984317000001</v>
      </c>
      <c r="L1734" s="37">
        <v>31.040760789</v>
      </c>
      <c r="M1734" s="37">
        <v>26.189999302</v>
      </c>
      <c r="N1734" s="37">
        <v>47.594448407999998</v>
      </c>
      <c r="O1734" s="37">
        <v>18.442221478</v>
      </c>
      <c r="P1734" s="37">
        <v>10.346353435999999</v>
      </c>
      <c r="Q1734" s="37">
        <v>83.288971900000007</v>
      </c>
      <c r="R1734" s="38">
        <v>414611</v>
      </c>
      <c r="S1734" s="37">
        <v>1.89307</v>
      </c>
      <c r="T1734" s="38">
        <v>5</v>
      </c>
      <c r="U1734" s="38">
        <v>6</v>
      </c>
      <c r="V1734" s="38">
        <v>3</v>
      </c>
    </row>
    <row r="1735" spans="1:22" ht="13.5" customHeight="1" x14ac:dyDescent="0.2">
      <c r="A1735" s="32" t="s">
        <v>1731</v>
      </c>
      <c r="B1735" s="32" t="s">
        <v>9640</v>
      </c>
      <c r="C1735" s="32" t="s">
        <v>18193</v>
      </c>
      <c r="D1735" s="37">
        <v>5.6907180000000004</v>
      </c>
      <c r="E1735" s="39">
        <v>1293.97</v>
      </c>
      <c r="F1735" s="39">
        <v>4364</v>
      </c>
      <c r="G1735" s="39">
        <v>5931.76</v>
      </c>
      <c r="H1735" s="38">
        <v>5</v>
      </c>
      <c r="I1735" s="38">
        <v>8623</v>
      </c>
      <c r="J1735" s="37">
        <v>33.429763934</v>
      </c>
      <c r="K1735" s="37">
        <v>21.414852193000002</v>
      </c>
      <c r="L1735" s="37">
        <v>30.453685405000002</v>
      </c>
      <c r="M1735" s="37">
        <v>25.581083002</v>
      </c>
      <c r="N1735" s="37">
        <v>51.543208255000003</v>
      </c>
      <c r="O1735" s="37">
        <v>24.083568107000001</v>
      </c>
      <c r="P1735" s="37">
        <v>10.4</v>
      </c>
      <c r="Q1735" s="37">
        <v>73.993688599999999</v>
      </c>
      <c r="R1735" s="38">
        <v>254838</v>
      </c>
      <c r="S1735" s="37">
        <v>1.89307</v>
      </c>
      <c r="T1735" s="38">
        <v>2</v>
      </c>
      <c r="U1735" s="38">
        <v>4</v>
      </c>
      <c r="V1735" s="38">
        <v>0</v>
      </c>
    </row>
    <row r="1736" spans="1:22" ht="13.5" customHeight="1" x14ac:dyDescent="0.2">
      <c r="A1736" s="32" t="s">
        <v>1732</v>
      </c>
      <c r="B1736" s="32" t="s">
        <v>9641</v>
      </c>
      <c r="C1736" s="32" t="s">
        <v>18194</v>
      </c>
      <c r="D1736" s="37">
        <v>3.475365</v>
      </c>
      <c r="E1736" s="39">
        <v>3913.99</v>
      </c>
      <c r="F1736" s="39">
        <v>9133</v>
      </c>
      <c r="G1736" s="39">
        <v>17650.13</v>
      </c>
      <c r="H1736" s="38">
        <v>9</v>
      </c>
      <c r="I1736" s="38">
        <v>18086</v>
      </c>
      <c r="J1736" s="37">
        <v>27.494780741</v>
      </c>
      <c r="K1736" s="37">
        <v>23.366427125000001</v>
      </c>
      <c r="L1736" s="37">
        <v>40.033300853</v>
      </c>
      <c r="M1736" s="37">
        <v>21.251560352999999</v>
      </c>
      <c r="N1736" s="37">
        <v>26.799507199000001</v>
      </c>
      <c r="O1736" s="37">
        <v>19.022460937000002</v>
      </c>
      <c r="P1736" s="37">
        <v>6.1760760422000001</v>
      </c>
      <c r="Q1736" s="37">
        <v>76.626846200000003</v>
      </c>
      <c r="R1736" s="38">
        <v>496312</v>
      </c>
      <c r="S1736" s="37">
        <v>1.0310600000000001</v>
      </c>
      <c r="T1736" s="38">
        <v>3</v>
      </c>
      <c r="U1736" s="38">
        <v>6</v>
      </c>
      <c r="V1736" s="38">
        <v>0</v>
      </c>
    </row>
    <row r="1737" spans="1:22" ht="13.5" customHeight="1" x14ac:dyDescent="0.2">
      <c r="A1737" s="32" t="s">
        <v>1733</v>
      </c>
      <c r="B1737" s="32" t="s">
        <v>9642</v>
      </c>
      <c r="C1737" s="32" t="s">
        <v>18194</v>
      </c>
      <c r="D1737" s="37">
        <v>5.9072310000000003</v>
      </c>
      <c r="E1737" s="39">
        <v>1709.98</v>
      </c>
      <c r="F1737" s="39">
        <v>4050</v>
      </c>
      <c r="G1737" s="39">
        <v>7532.92</v>
      </c>
      <c r="H1737" s="38">
        <v>9</v>
      </c>
      <c r="I1737" s="38">
        <v>8113</v>
      </c>
      <c r="J1737" s="37">
        <v>5.7104206733999998</v>
      </c>
      <c r="K1737" s="37">
        <v>5.1039518119</v>
      </c>
      <c r="L1737" s="37">
        <v>3.3495853688000001</v>
      </c>
      <c r="M1737" s="37">
        <v>17.020662182999999</v>
      </c>
      <c r="N1737" s="37">
        <v>3.7258413655</v>
      </c>
      <c r="O1737" s="37">
        <v>7.6936783740000001</v>
      </c>
      <c r="P1737" s="37">
        <v>6.3</v>
      </c>
      <c r="Q1737" s="37">
        <v>90.571880899999996</v>
      </c>
      <c r="R1737" s="38">
        <v>207701</v>
      </c>
      <c r="S1737" s="37">
        <v>1.0310600000000001</v>
      </c>
      <c r="T1737" s="38">
        <v>5</v>
      </c>
      <c r="U1737" s="38">
        <v>7</v>
      </c>
      <c r="V1737" s="38">
        <v>1</v>
      </c>
    </row>
    <row r="1738" spans="1:22" ht="13.5" customHeight="1" x14ac:dyDescent="0.2">
      <c r="A1738" s="32" t="s">
        <v>1734</v>
      </c>
      <c r="B1738" s="32" t="s">
        <v>9643</v>
      </c>
      <c r="C1738" s="32" t="s">
        <v>18194</v>
      </c>
      <c r="D1738" s="37">
        <v>4.9340339999999996</v>
      </c>
      <c r="E1738" s="39">
        <v>1893.02</v>
      </c>
      <c r="F1738" s="39">
        <v>5403</v>
      </c>
      <c r="G1738" s="39">
        <v>9717.4699999999993</v>
      </c>
      <c r="H1738" s="38">
        <v>8</v>
      </c>
      <c r="I1738" s="38">
        <v>10808</v>
      </c>
      <c r="J1738" s="37">
        <v>16.076859635999998</v>
      </c>
      <c r="K1738" s="37">
        <v>13.729581421000001</v>
      </c>
      <c r="L1738" s="37">
        <v>23.985387849999999</v>
      </c>
      <c r="M1738" s="37">
        <v>18.025616024000001</v>
      </c>
      <c r="N1738" s="37">
        <v>18.119410137999999</v>
      </c>
      <c r="O1738" s="37">
        <v>11.972159893000001</v>
      </c>
      <c r="P1738" s="37">
        <v>6.3</v>
      </c>
      <c r="Q1738" s="37">
        <v>82.421938999999995</v>
      </c>
      <c r="R1738" s="38">
        <v>397473</v>
      </c>
      <c r="S1738" s="37">
        <v>1.0310600000000001</v>
      </c>
      <c r="T1738" s="38">
        <v>4</v>
      </c>
      <c r="U1738" s="38">
        <v>7</v>
      </c>
      <c r="V1738" s="38">
        <v>0</v>
      </c>
    </row>
    <row r="1739" spans="1:22" ht="13.5" customHeight="1" x14ac:dyDescent="0.2">
      <c r="A1739" s="32" t="s">
        <v>1735</v>
      </c>
      <c r="B1739" s="32" t="s">
        <v>9644</v>
      </c>
      <c r="C1739" s="32" t="s">
        <v>18194</v>
      </c>
      <c r="D1739" s="37">
        <v>8.1372359999999997</v>
      </c>
      <c r="E1739" s="39">
        <v>2504.9899999999998</v>
      </c>
      <c r="F1739" s="39">
        <v>5835</v>
      </c>
      <c r="G1739" s="39">
        <v>11326.61</v>
      </c>
      <c r="H1739" s="38">
        <v>6</v>
      </c>
      <c r="I1739" s="38">
        <v>11623</v>
      </c>
      <c r="J1739" s="37">
        <v>29.300227264</v>
      </c>
      <c r="K1739" s="37">
        <v>24.766059051999999</v>
      </c>
      <c r="L1739" s="37">
        <v>44.354077513999997</v>
      </c>
      <c r="M1739" s="37">
        <v>18.860892671999999</v>
      </c>
      <c r="N1739" s="37">
        <v>27.185510858000001</v>
      </c>
      <c r="O1739" s="37">
        <v>19.293645121000001</v>
      </c>
      <c r="P1739" s="37">
        <v>6.1841850021999996</v>
      </c>
      <c r="Q1739" s="37">
        <v>87.520505499999999</v>
      </c>
      <c r="R1739" s="38">
        <v>398174</v>
      </c>
      <c r="S1739" s="37">
        <v>1.0310600000000001</v>
      </c>
      <c r="T1739" s="38">
        <v>0</v>
      </c>
      <c r="U1739" s="38">
        <v>5</v>
      </c>
      <c r="V1739" s="38">
        <v>3</v>
      </c>
    </row>
    <row r="1740" spans="1:22" ht="13.5" customHeight="1" x14ac:dyDescent="0.2">
      <c r="A1740" s="32" t="s">
        <v>1736</v>
      </c>
      <c r="B1740" s="32" t="s">
        <v>9645</v>
      </c>
      <c r="C1740" s="32" t="s">
        <v>18194</v>
      </c>
      <c r="D1740" s="37">
        <v>5.4719769999999999</v>
      </c>
      <c r="E1740" s="39">
        <v>1991.04</v>
      </c>
      <c r="F1740" s="39">
        <v>5482</v>
      </c>
      <c r="G1740" s="39">
        <v>8874.1200000000008</v>
      </c>
      <c r="H1740" s="38">
        <v>8</v>
      </c>
      <c r="I1740" s="38">
        <v>10693</v>
      </c>
      <c r="J1740" s="37">
        <v>9.8048952604000004</v>
      </c>
      <c r="K1740" s="37">
        <v>12.515761178</v>
      </c>
      <c r="L1740" s="37">
        <v>8.2607536075999999</v>
      </c>
      <c r="M1740" s="37">
        <v>15.700191271</v>
      </c>
      <c r="N1740" s="37">
        <v>17.05994372</v>
      </c>
      <c r="O1740" s="37">
        <v>12.197054618999999</v>
      </c>
      <c r="P1740" s="37">
        <v>6.2877568868000004</v>
      </c>
      <c r="Q1740" s="37">
        <v>77.208181999999994</v>
      </c>
      <c r="R1740" s="38">
        <v>327258</v>
      </c>
      <c r="S1740" s="37">
        <v>1.0310600000000001</v>
      </c>
      <c r="T1740" s="38">
        <v>5</v>
      </c>
      <c r="U1740" s="38">
        <v>7</v>
      </c>
      <c r="V1740" s="38">
        <v>0</v>
      </c>
    </row>
    <row r="1741" spans="1:22" ht="13.5" customHeight="1" x14ac:dyDescent="0.2">
      <c r="A1741" s="32" t="s">
        <v>1737</v>
      </c>
      <c r="B1741" s="32" t="s">
        <v>9646</v>
      </c>
      <c r="C1741" s="32" t="s">
        <v>18194</v>
      </c>
      <c r="D1741" s="37">
        <v>2.3196300000000001</v>
      </c>
      <c r="E1741" s="39">
        <v>808.02</v>
      </c>
      <c r="F1741" s="39">
        <v>5058</v>
      </c>
      <c r="G1741" s="39">
        <v>9155.3799999999992</v>
      </c>
      <c r="H1741" s="38">
        <v>6</v>
      </c>
      <c r="I1741" s="38">
        <v>11119</v>
      </c>
      <c r="J1741" s="37">
        <v>4.0175651575</v>
      </c>
      <c r="K1741" s="37">
        <v>9.8410233125000008</v>
      </c>
      <c r="L1741" s="37">
        <v>2.6333522111000001</v>
      </c>
      <c r="M1741" s="37">
        <v>31.027831059</v>
      </c>
      <c r="N1741" s="37">
        <v>21.569497057</v>
      </c>
      <c r="O1741" s="37">
        <v>23.180649863999999</v>
      </c>
      <c r="P1741" s="37">
        <v>6.3</v>
      </c>
      <c r="Q1741" s="37">
        <v>84.191390999999996</v>
      </c>
      <c r="R1741" s="38">
        <v>218694</v>
      </c>
      <c r="S1741" s="37">
        <v>1.0310600000000001</v>
      </c>
      <c r="T1741" s="38">
        <v>3</v>
      </c>
      <c r="U1741" s="38">
        <v>6</v>
      </c>
      <c r="V1741" s="38">
        <v>0</v>
      </c>
    </row>
    <row r="1742" spans="1:22" ht="13.5" customHeight="1" x14ac:dyDescent="0.2">
      <c r="A1742" s="32" t="s">
        <v>1738</v>
      </c>
      <c r="B1742" s="32" t="s">
        <v>9647</v>
      </c>
      <c r="C1742" s="32" t="s">
        <v>18194</v>
      </c>
      <c r="D1742" s="37">
        <v>7.027317</v>
      </c>
      <c r="E1742" s="39">
        <v>2689.95</v>
      </c>
      <c r="F1742" s="39">
        <v>8449</v>
      </c>
      <c r="G1742" s="39">
        <v>17397.240000000002</v>
      </c>
      <c r="H1742" s="38">
        <v>11</v>
      </c>
      <c r="I1742" s="38">
        <v>17939</v>
      </c>
      <c r="J1742" s="37">
        <v>11.464247949000001</v>
      </c>
      <c r="K1742" s="37">
        <v>4.9250575551000004</v>
      </c>
      <c r="L1742" s="37">
        <v>19.736720455</v>
      </c>
      <c r="M1742" s="37">
        <v>29.901947379999999</v>
      </c>
      <c r="N1742" s="37">
        <v>5.9741774730000001</v>
      </c>
      <c r="O1742" s="37">
        <v>10.690280587</v>
      </c>
      <c r="P1742" s="37">
        <v>6.29310846</v>
      </c>
      <c r="Q1742" s="37">
        <v>83.083693600000004</v>
      </c>
      <c r="R1742" s="38">
        <v>553626</v>
      </c>
      <c r="S1742" s="37">
        <v>1.0310600000000001</v>
      </c>
      <c r="T1742" s="38">
        <v>3</v>
      </c>
      <c r="U1742" s="38">
        <v>9</v>
      </c>
      <c r="V1742" s="38">
        <v>1</v>
      </c>
    </row>
    <row r="1743" spans="1:22" ht="13.5" customHeight="1" x14ac:dyDescent="0.2">
      <c r="A1743" s="32" t="s">
        <v>1739</v>
      </c>
      <c r="B1743" s="32" t="s">
        <v>9648</v>
      </c>
      <c r="C1743" s="32" t="s">
        <v>18194</v>
      </c>
      <c r="D1743" s="37">
        <v>2.4518789999999999</v>
      </c>
      <c r="E1743" s="39">
        <v>1327.97</v>
      </c>
      <c r="F1743" s="39">
        <v>2907</v>
      </c>
      <c r="G1743" s="39">
        <v>5806.77</v>
      </c>
      <c r="H1743" s="38">
        <v>3</v>
      </c>
      <c r="I1743" s="38">
        <v>5938</v>
      </c>
      <c r="J1743" s="37">
        <v>24.364759874000001</v>
      </c>
      <c r="K1743" s="37">
        <v>19.565159234999999</v>
      </c>
      <c r="L1743" s="37">
        <v>31.412697841</v>
      </c>
      <c r="M1743" s="37">
        <v>46.110749267000003</v>
      </c>
      <c r="N1743" s="37">
        <v>13.966823367</v>
      </c>
      <c r="O1743" s="37">
        <v>14.878057930000001</v>
      </c>
      <c r="P1743" s="37">
        <v>6.6467300602000003</v>
      </c>
      <c r="Q1743" s="37">
        <v>92.264111200000002</v>
      </c>
      <c r="R1743" s="38">
        <v>249636</v>
      </c>
      <c r="S1743" s="37">
        <v>1.0310600000000001</v>
      </c>
      <c r="T1743" s="38">
        <v>0</v>
      </c>
      <c r="U1743" s="38">
        <v>2</v>
      </c>
      <c r="V1743" s="38">
        <v>0</v>
      </c>
    </row>
    <row r="1744" spans="1:22" ht="13.5" customHeight="1" x14ac:dyDescent="0.2">
      <c r="A1744" s="32" t="s">
        <v>1740</v>
      </c>
      <c r="B1744" s="32" t="s">
        <v>9649</v>
      </c>
      <c r="C1744" s="32" t="s">
        <v>18194</v>
      </c>
      <c r="D1744" s="37">
        <v>6.7202080000000004</v>
      </c>
      <c r="E1744" s="39">
        <v>1417.97</v>
      </c>
      <c r="F1744" s="39">
        <v>5824</v>
      </c>
      <c r="G1744" s="39">
        <v>9813.2900000000009</v>
      </c>
      <c r="H1744" s="38">
        <v>8</v>
      </c>
      <c r="I1744" s="38">
        <v>11744</v>
      </c>
      <c r="J1744" s="37">
        <v>22.835191334000001</v>
      </c>
      <c r="K1744" s="37">
        <v>26.170839265000001</v>
      </c>
      <c r="L1744" s="37">
        <v>22.364676449000001</v>
      </c>
      <c r="M1744" s="37">
        <v>17.583820497000001</v>
      </c>
      <c r="N1744" s="37">
        <v>41.890235699000002</v>
      </c>
      <c r="O1744" s="37">
        <v>19.389459093999999</v>
      </c>
      <c r="P1744" s="37">
        <v>6.2879773692000001</v>
      </c>
      <c r="Q1744" s="37">
        <v>79.331546500000002</v>
      </c>
      <c r="R1744" s="38">
        <v>309867</v>
      </c>
      <c r="S1744" s="37">
        <v>1.0310600000000001</v>
      </c>
      <c r="T1744" s="38">
        <v>6</v>
      </c>
      <c r="U1744" s="38">
        <v>7</v>
      </c>
      <c r="V1744" s="38">
        <v>3</v>
      </c>
    </row>
    <row r="1745" spans="1:22" ht="13.5" customHeight="1" x14ac:dyDescent="0.2">
      <c r="A1745" s="32" t="s">
        <v>1741</v>
      </c>
      <c r="B1745" s="32" t="s">
        <v>9650</v>
      </c>
      <c r="C1745" s="32" t="s">
        <v>18194</v>
      </c>
      <c r="D1745" s="37">
        <v>2.7354539999999998</v>
      </c>
      <c r="E1745" s="39">
        <v>567.98</v>
      </c>
      <c r="F1745" s="39">
        <v>2655</v>
      </c>
      <c r="G1745" s="39">
        <v>4396.66</v>
      </c>
      <c r="H1745" s="38">
        <v>6</v>
      </c>
      <c r="I1745" s="38">
        <v>5396</v>
      </c>
      <c r="J1745" s="37">
        <v>11.752724367000001</v>
      </c>
      <c r="K1745" s="37">
        <v>18.559980378999999</v>
      </c>
      <c r="L1745" s="37">
        <v>12.228059050000001</v>
      </c>
      <c r="M1745" s="37">
        <v>17.175384114</v>
      </c>
      <c r="N1745" s="37">
        <v>21.731402914</v>
      </c>
      <c r="O1745" s="37">
        <v>20.579630719000001</v>
      </c>
      <c r="P1745" s="37">
        <v>6.3</v>
      </c>
      <c r="Q1745" s="37">
        <v>74.588061400000001</v>
      </c>
      <c r="R1745" s="38">
        <v>154519</v>
      </c>
      <c r="S1745" s="37">
        <v>1.0310600000000001</v>
      </c>
      <c r="T1745" s="38">
        <v>4</v>
      </c>
      <c r="U1745" s="38">
        <v>5</v>
      </c>
      <c r="V1745" s="38">
        <v>1</v>
      </c>
    </row>
    <row r="1746" spans="1:22" ht="13.5" customHeight="1" x14ac:dyDescent="0.2">
      <c r="A1746" s="32" t="s">
        <v>1742</v>
      </c>
      <c r="B1746" s="32" t="s">
        <v>9651</v>
      </c>
      <c r="C1746" s="32" t="s">
        <v>18194</v>
      </c>
      <c r="D1746" s="37">
        <v>3.1801680000000001</v>
      </c>
      <c r="E1746" s="39">
        <v>1537</v>
      </c>
      <c r="F1746" s="39">
        <v>3608</v>
      </c>
      <c r="G1746" s="39">
        <v>6957.54</v>
      </c>
      <c r="H1746" s="38">
        <v>5</v>
      </c>
      <c r="I1746" s="38">
        <v>7192</v>
      </c>
      <c r="J1746" s="37">
        <v>6.9262956823000001</v>
      </c>
      <c r="K1746" s="37">
        <v>6.8353268114999999</v>
      </c>
      <c r="L1746" s="37">
        <v>9.3356342196999993</v>
      </c>
      <c r="M1746" s="37">
        <v>12.353324631</v>
      </c>
      <c r="N1746" s="37">
        <v>5.8754348773</v>
      </c>
      <c r="O1746" s="37">
        <v>4.7295552190999999</v>
      </c>
      <c r="P1746" s="37">
        <v>6.3</v>
      </c>
      <c r="Q1746" s="37">
        <v>76.678075000000007</v>
      </c>
      <c r="R1746" s="38">
        <v>265721</v>
      </c>
      <c r="S1746" s="37">
        <v>1.0310600000000001</v>
      </c>
      <c r="T1746" s="38">
        <v>3</v>
      </c>
      <c r="U1746" s="38">
        <v>4</v>
      </c>
      <c r="V1746" s="38">
        <v>2</v>
      </c>
    </row>
    <row r="1747" spans="1:22" ht="13.5" customHeight="1" x14ac:dyDescent="0.2">
      <c r="A1747" s="32" t="s">
        <v>1743</v>
      </c>
      <c r="B1747" s="32" t="s">
        <v>9652</v>
      </c>
      <c r="C1747" s="32" t="s">
        <v>18193</v>
      </c>
      <c r="D1747" s="37">
        <v>7.9215140000000002</v>
      </c>
      <c r="E1747" s="39">
        <v>780.01</v>
      </c>
      <c r="F1747" s="39">
        <v>1812</v>
      </c>
      <c r="G1747" s="39" t="s">
        <v>15680</v>
      </c>
      <c r="H1747" s="38">
        <v>2</v>
      </c>
      <c r="I1747" s="38">
        <v>3671</v>
      </c>
      <c r="J1747" s="37">
        <v>13.30418433</v>
      </c>
      <c r="K1747" s="37">
        <v>1.268656757</v>
      </c>
      <c r="L1747" s="37">
        <v>2.5043812889999999</v>
      </c>
      <c r="M1747" s="37">
        <v>23.453560880000001</v>
      </c>
      <c r="N1747" s="37">
        <v>33.289003200000003</v>
      </c>
      <c r="O1747" s="37">
        <v>2.5121758769999998</v>
      </c>
      <c r="P1747" s="37">
        <v>10.4</v>
      </c>
      <c r="Q1747" s="37">
        <v>79.392221500000005</v>
      </c>
      <c r="R1747" s="38">
        <v>115462</v>
      </c>
      <c r="S1747" s="37">
        <v>1.89307</v>
      </c>
      <c r="T1747" s="38">
        <v>0</v>
      </c>
      <c r="U1747" s="38">
        <v>1</v>
      </c>
      <c r="V1747" s="38">
        <v>1</v>
      </c>
    </row>
    <row r="1748" spans="1:22" ht="13.5" customHeight="1" x14ac:dyDescent="0.2">
      <c r="A1748" s="32" t="s">
        <v>1744</v>
      </c>
      <c r="B1748" s="32" t="s">
        <v>9653</v>
      </c>
      <c r="C1748" s="32" t="s">
        <v>18193</v>
      </c>
      <c r="D1748" s="37">
        <v>6.2039989999999996</v>
      </c>
      <c r="E1748" s="39">
        <v>1393.95</v>
      </c>
      <c r="F1748" s="39">
        <v>5891</v>
      </c>
      <c r="G1748" s="39">
        <v>10558.39</v>
      </c>
      <c r="H1748" s="38">
        <v>11</v>
      </c>
      <c r="I1748" s="38">
        <v>11659</v>
      </c>
      <c r="J1748" s="37">
        <v>29.074170425999998</v>
      </c>
      <c r="K1748" s="37">
        <v>19.308766126999998</v>
      </c>
      <c r="L1748" s="37">
        <v>34.622407592000002</v>
      </c>
      <c r="M1748" s="37">
        <v>43.310940617</v>
      </c>
      <c r="N1748" s="37">
        <v>57.912317575000003</v>
      </c>
      <c r="O1748" s="37">
        <v>6.4149210087000004</v>
      </c>
      <c r="P1748" s="37">
        <v>10.4</v>
      </c>
      <c r="Q1748" s="37">
        <v>82.201419700000002</v>
      </c>
      <c r="R1748" s="38">
        <v>352791</v>
      </c>
      <c r="S1748" s="37">
        <v>1.89307</v>
      </c>
      <c r="T1748" s="38">
        <v>5</v>
      </c>
      <c r="U1748" s="38">
        <v>8</v>
      </c>
      <c r="V1748" s="38">
        <v>1</v>
      </c>
    </row>
    <row r="1749" spans="1:22" ht="13.5" customHeight="1" x14ac:dyDescent="0.2">
      <c r="A1749" s="32" t="s">
        <v>1745</v>
      </c>
      <c r="B1749" s="32" t="s">
        <v>9654</v>
      </c>
      <c r="C1749" s="32" t="s">
        <v>18194</v>
      </c>
      <c r="D1749" s="37">
        <v>8.2777550000000009</v>
      </c>
      <c r="E1749" s="39">
        <v>1759.02</v>
      </c>
      <c r="F1749" s="39">
        <v>4980</v>
      </c>
      <c r="G1749" s="39">
        <v>9496.2800000000007</v>
      </c>
      <c r="H1749" s="38">
        <v>6</v>
      </c>
      <c r="I1749" s="38">
        <v>9855</v>
      </c>
      <c r="J1749" s="37">
        <v>16.664553505000001</v>
      </c>
      <c r="K1749" s="37">
        <v>9.8471166144000009</v>
      </c>
      <c r="L1749" s="37">
        <v>33.055514209999998</v>
      </c>
      <c r="M1749" s="37">
        <v>23.702922573999999</v>
      </c>
      <c r="N1749" s="37">
        <v>14.877999853</v>
      </c>
      <c r="O1749" s="37">
        <v>9.4342942725000007</v>
      </c>
      <c r="P1749" s="37">
        <v>6.2390295858</v>
      </c>
      <c r="Q1749" s="37">
        <v>88.838764900000001</v>
      </c>
      <c r="R1749" s="38">
        <v>418167</v>
      </c>
      <c r="S1749" s="37">
        <v>1.0310600000000001</v>
      </c>
      <c r="T1749" s="38">
        <v>2</v>
      </c>
      <c r="U1749" s="38">
        <v>6</v>
      </c>
      <c r="V1749" s="38">
        <v>3</v>
      </c>
    </row>
    <row r="1750" spans="1:22" ht="13.5" customHeight="1" x14ac:dyDescent="0.2">
      <c r="A1750" s="32" t="s">
        <v>1746</v>
      </c>
      <c r="B1750" s="32" t="s">
        <v>9655</v>
      </c>
      <c r="C1750" s="32" t="s">
        <v>18193</v>
      </c>
      <c r="D1750" s="37">
        <v>6.0091409999999996</v>
      </c>
      <c r="E1750" s="39">
        <v>1386.02</v>
      </c>
      <c r="F1750" s="39">
        <v>3738</v>
      </c>
      <c r="G1750" s="39">
        <v>7068.92</v>
      </c>
      <c r="H1750" s="38">
        <v>7</v>
      </c>
      <c r="I1750" s="38">
        <v>7423</v>
      </c>
      <c r="J1750" s="37">
        <v>14.715248747</v>
      </c>
      <c r="K1750" s="37">
        <v>10.701963841</v>
      </c>
      <c r="L1750" s="37">
        <v>16.559367352999999</v>
      </c>
      <c r="M1750" s="37">
        <v>54.356521473000001</v>
      </c>
      <c r="N1750" s="37">
        <v>22.166828280000001</v>
      </c>
      <c r="O1750" s="37">
        <v>9.8209388399000002</v>
      </c>
      <c r="P1750" s="37">
        <v>10.4</v>
      </c>
      <c r="Q1750" s="37">
        <v>92.236247000000006</v>
      </c>
      <c r="R1750" s="38">
        <v>226032</v>
      </c>
      <c r="S1750" s="37">
        <v>1.89307</v>
      </c>
      <c r="T1750" s="38">
        <v>3</v>
      </c>
      <c r="U1750" s="38">
        <v>4</v>
      </c>
      <c r="V1750" s="38">
        <v>3</v>
      </c>
    </row>
    <row r="1751" spans="1:22" ht="13.5" customHeight="1" x14ac:dyDescent="0.2">
      <c r="A1751" s="32" t="s">
        <v>1747</v>
      </c>
      <c r="B1751" s="32" t="s">
        <v>9656</v>
      </c>
      <c r="C1751" s="32" t="s">
        <v>18193</v>
      </c>
      <c r="D1751" s="37">
        <v>3.847089</v>
      </c>
      <c r="E1751" s="39">
        <v>1420</v>
      </c>
      <c r="F1751" s="39">
        <v>6349</v>
      </c>
      <c r="G1751" s="39">
        <v>11539.35</v>
      </c>
      <c r="H1751" s="38">
        <v>7</v>
      </c>
      <c r="I1751" s="38">
        <v>12682</v>
      </c>
      <c r="J1751" s="37">
        <v>27.583712847000001</v>
      </c>
      <c r="K1751" s="37">
        <v>19.781845324999999</v>
      </c>
      <c r="L1751" s="37">
        <v>29.483702578999999</v>
      </c>
      <c r="M1751" s="37">
        <v>33.143882847999997</v>
      </c>
      <c r="N1751" s="37">
        <v>43.525824315999998</v>
      </c>
      <c r="O1751" s="37">
        <v>7.0277141350000001</v>
      </c>
      <c r="P1751" s="37">
        <v>10.4</v>
      </c>
      <c r="Q1751" s="37">
        <v>66.820906500000007</v>
      </c>
      <c r="R1751" s="38">
        <v>413281</v>
      </c>
      <c r="S1751" s="37">
        <v>1.89307</v>
      </c>
      <c r="T1751" s="38">
        <v>4</v>
      </c>
      <c r="U1751" s="38">
        <v>5</v>
      </c>
      <c r="V1751" s="38">
        <v>3</v>
      </c>
    </row>
    <row r="1752" spans="1:22" ht="13.5" customHeight="1" x14ac:dyDescent="0.2">
      <c r="A1752" s="32" t="s">
        <v>1748</v>
      </c>
      <c r="B1752" s="32" t="s">
        <v>9657</v>
      </c>
      <c r="C1752" s="32" t="s">
        <v>18193</v>
      </c>
      <c r="D1752" s="37">
        <v>4.4872899999999998</v>
      </c>
      <c r="E1752" s="39">
        <v>1349.98</v>
      </c>
      <c r="F1752" s="39">
        <v>3437</v>
      </c>
      <c r="G1752" s="39">
        <v>5152.55</v>
      </c>
      <c r="H1752" s="38">
        <v>5</v>
      </c>
      <c r="I1752" s="38">
        <v>6777</v>
      </c>
      <c r="J1752" s="37">
        <v>28.705077765999999</v>
      </c>
      <c r="K1752" s="37">
        <v>20.194760125999998</v>
      </c>
      <c r="L1752" s="37">
        <v>27.583509973999998</v>
      </c>
      <c r="M1752" s="37">
        <v>23.368578771999999</v>
      </c>
      <c r="N1752" s="37">
        <v>46.976318568000003</v>
      </c>
      <c r="O1752" s="37">
        <v>23.283950523000001</v>
      </c>
      <c r="P1752" s="37">
        <v>10.4</v>
      </c>
      <c r="Q1752" s="37">
        <v>78.649453600000001</v>
      </c>
      <c r="R1752" s="38">
        <v>255552</v>
      </c>
      <c r="S1752" s="37">
        <v>1.89307</v>
      </c>
      <c r="T1752" s="38">
        <v>2</v>
      </c>
      <c r="U1752" s="38">
        <v>3</v>
      </c>
      <c r="V1752" s="38">
        <v>1</v>
      </c>
    </row>
    <row r="1753" spans="1:22" ht="13.5" customHeight="1" x14ac:dyDescent="0.2">
      <c r="A1753" s="32" t="s">
        <v>1749</v>
      </c>
      <c r="B1753" s="32" t="s">
        <v>9658</v>
      </c>
      <c r="C1753" s="32" t="s">
        <v>18194</v>
      </c>
      <c r="D1753" s="37">
        <v>6.9340270000000004</v>
      </c>
      <c r="E1753" s="39">
        <v>1563.99</v>
      </c>
      <c r="F1753" s="39">
        <v>5046</v>
      </c>
      <c r="G1753" s="39">
        <v>8076.94</v>
      </c>
      <c r="H1753" s="38">
        <v>6</v>
      </c>
      <c r="I1753" s="38">
        <v>10138</v>
      </c>
      <c r="J1753" s="37">
        <v>12.889268975</v>
      </c>
      <c r="K1753" s="37">
        <v>17.597038207000001</v>
      </c>
      <c r="L1753" s="37">
        <v>13.847203767</v>
      </c>
      <c r="M1753" s="37">
        <v>19.501242885</v>
      </c>
      <c r="N1753" s="37">
        <v>18.143941426000001</v>
      </c>
      <c r="O1753" s="37">
        <v>15.173336423</v>
      </c>
      <c r="P1753" s="37">
        <v>6.3</v>
      </c>
      <c r="Q1753" s="37">
        <v>60.602384800000003</v>
      </c>
      <c r="R1753" s="38">
        <v>318801</v>
      </c>
      <c r="S1753" s="37">
        <v>1.0310600000000001</v>
      </c>
      <c r="T1753" s="38">
        <v>4</v>
      </c>
      <c r="U1753" s="38">
        <v>3</v>
      </c>
      <c r="V1753" s="38">
        <v>2</v>
      </c>
    </row>
    <row r="1754" spans="1:22" ht="13.5" customHeight="1" x14ac:dyDescent="0.2">
      <c r="A1754" s="32" t="s">
        <v>1750</v>
      </c>
      <c r="B1754" s="32" t="s">
        <v>9659</v>
      </c>
      <c r="C1754" s="32" t="s">
        <v>18193</v>
      </c>
      <c r="D1754" s="37">
        <v>5.5897699999999997</v>
      </c>
      <c r="E1754" s="39">
        <v>2154.0300000000002</v>
      </c>
      <c r="F1754" s="39">
        <v>5357</v>
      </c>
      <c r="G1754" s="39">
        <v>8354.9699999999993</v>
      </c>
      <c r="H1754" s="38">
        <v>7</v>
      </c>
      <c r="I1754" s="38">
        <v>10782</v>
      </c>
      <c r="J1754" s="37">
        <v>29.404464097999998</v>
      </c>
      <c r="K1754" s="37">
        <v>20.332393608</v>
      </c>
      <c r="L1754" s="37">
        <v>28.651314316000001</v>
      </c>
      <c r="M1754" s="37">
        <v>25.925001056999999</v>
      </c>
      <c r="N1754" s="37">
        <v>44.343796957000002</v>
      </c>
      <c r="O1754" s="37">
        <v>17.843374343000001</v>
      </c>
      <c r="P1754" s="37">
        <v>8.9923976608</v>
      </c>
      <c r="Q1754" s="37">
        <v>74.419602999999995</v>
      </c>
      <c r="R1754" s="38">
        <v>309344</v>
      </c>
      <c r="S1754" s="37">
        <v>1.89307</v>
      </c>
      <c r="T1754" s="38">
        <v>3</v>
      </c>
      <c r="U1754" s="38">
        <v>4</v>
      </c>
      <c r="V1754" s="38">
        <v>2</v>
      </c>
    </row>
    <row r="1755" spans="1:22" ht="13.5" customHeight="1" x14ac:dyDescent="0.2">
      <c r="A1755" s="32" t="s">
        <v>1751</v>
      </c>
      <c r="B1755" s="32" t="s">
        <v>9660</v>
      </c>
      <c r="C1755" s="32" t="s">
        <v>18194</v>
      </c>
      <c r="D1755" s="37">
        <v>5.904954</v>
      </c>
      <c r="E1755" s="39">
        <v>1095.98</v>
      </c>
      <c r="F1755" s="39">
        <v>3334</v>
      </c>
      <c r="G1755" s="39">
        <v>6548.5</v>
      </c>
      <c r="H1755" s="38">
        <v>6</v>
      </c>
      <c r="I1755" s="38">
        <v>6742</v>
      </c>
      <c r="J1755" s="37">
        <v>7.4816359699000001</v>
      </c>
      <c r="K1755" s="37">
        <v>5.1671927618</v>
      </c>
      <c r="L1755" s="37">
        <v>11.464494994000001</v>
      </c>
      <c r="M1755" s="37">
        <v>23.15073366</v>
      </c>
      <c r="N1755" s="37">
        <v>6.6547808284999999</v>
      </c>
      <c r="O1755" s="37">
        <v>4.2671513214000001</v>
      </c>
      <c r="P1755" s="37">
        <v>6.3</v>
      </c>
      <c r="Q1755" s="37">
        <v>88.957560099999995</v>
      </c>
      <c r="R1755" s="38">
        <v>201657</v>
      </c>
      <c r="S1755" s="37">
        <v>1.0310600000000001</v>
      </c>
      <c r="T1755" s="38">
        <v>4</v>
      </c>
      <c r="U1755" s="38">
        <v>6</v>
      </c>
      <c r="V1755" s="38">
        <v>1</v>
      </c>
    </row>
    <row r="1756" spans="1:22" ht="13.5" customHeight="1" x14ac:dyDescent="0.2">
      <c r="A1756" s="32" t="s">
        <v>1752</v>
      </c>
      <c r="B1756" s="32" t="s">
        <v>9661</v>
      </c>
      <c r="C1756" s="32" t="s">
        <v>18194</v>
      </c>
      <c r="D1756" s="37">
        <v>4.2950910000000002</v>
      </c>
      <c r="E1756" s="39">
        <v>2049.0500000000002</v>
      </c>
      <c r="F1756" s="39">
        <v>5818</v>
      </c>
      <c r="G1756" s="39">
        <v>10707.51</v>
      </c>
      <c r="H1756" s="38">
        <v>9</v>
      </c>
      <c r="I1756" s="38">
        <v>11302</v>
      </c>
      <c r="J1756" s="37">
        <v>7.7526803684000001</v>
      </c>
      <c r="K1756" s="37">
        <v>3.8737274607000001</v>
      </c>
      <c r="L1756" s="37">
        <v>5.9832397581999999</v>
      </c>
      <c r="M1756" s="37">
        <v>6.6413814617</v>
      </c>
      <c r="N1756" s="37">
        <v>15.437648039000001</v>
      </c>
      <c r="O1756" s="37">
        <v>7.0787317138999999</v>
      </c>
      <c r="P1756" s="37">
        <v>6.3</v>
      </c>
      <c r="Q1756" s="37">
        <v>85.447164700000002</v>
      </c>
      <c r="R1756" s="38">
        <v>328420</v>
      </c>
      <c r="S1756" s="37">
        <v>1.0310600000000001</v>
      </c>
      <c r="T1756" s="38">
        <v>6</v>
      </c>
      <c r="U1756" s="38">
        <v>8</v>
      </c>
      <c r="V1756" s="38">
        <v>1</v>
      </c>
    </row>
    <row r="1757" spans="1:22" ht="13.5" customHeight="1" x14ac:dyDescent="0.2">
      <c r="A1757" s="32" t="s">
        <v>1753</v>
      </c>
      <c r="B1757" s="32" t="s">
        <v>9662</v>
      </c>
      <c r="C1757" s="32" t="s">
        <v>18193</v>
      </c>
      <c r="D1757" s="37">
        <v>1.6524490000000001</v>
      </c>
      <c r="E1757" s="39">
        <v>2046.98</v>
      </c>
      <c r="F1757" s="39">
        <v>5899</v>
      </c>
      <c r="G1757" s="39">
        <v>10625.03</v>
      </c>
      <c r="H1757" s="38">
        <v>7</v>
      </c>
      <c r="I1757" s="38">
        <v>11559</v>
      </c>
      <c r="J1757" s="37">
        <v>21.766141431000001</v>
      </c>
      <c r="K1757" s="37">
        <v>16.262678836999999</v>
      </c>
      <c r="L1757" s="37">
        <v>26.538684180000001</v>
      </c>
      <c r="M1757" s="37">
        <v>21.571813881000001</v>
      </c>
      <c r="N1757" s="37">
        <v>41.046724748999999</v>
      </c>
      <c r="O1757" s="37">
        <v>16.391384823999999</v>
      </c>
      <c r="P1757" s="37">
        <v>10.251891949999999</v>
      </c>
      <c r="Q1757" s="37">
        <v>81.819193799999994</v>
      </c>
      <c r="R1757" s="38">
        <v>373426</v>
      </c>
      <c r="S1757" s="37">
        <v>1.89307</v>
      </c>
      <c r="T1757" s="38">
        <v>1</v>
      </c>
      <c r="U1757" s="38">
        <v>5</v>
      </c>
      <c r="V1757" s="38">
        <v>2</v>
      </c>
    </row>
    <row r="1758" spans="1:22" ht="13.5" customHeight="1" x14ac:dyDescent="0.2">
      <c r="A1758" s="32" t="s">
        <v>1754</v>
      </c>
      <c r="B1758" s="32" t="s">
        <v>9663</v>
      </c>
      <c r="C1758" s="32" t="s">
        <v>18194</v>
      </c>
      <c r="D1758" s="37">
        <v>6.9330069999999999</v>
      </c>
      <c r="E1758" s="39">
        <v>2087</v>
      </c>
      <c r="F1758" s="39">
        <v>4942</v>
      </c>
      <c r="G1758" s="39">
        <v>9404.27</v>
      </c>
      <c r="H1758" s="38">
        <v>7</v>
      </c>
      <c r="I1758" s="38">
        <v>9978</v>
      </c>
      <c r="J1758" s="37">
        <v>7.2108423683999998</v>
      </c>
      <c r="K1758" s="37">
        <v>6.4803453701000002</v>
      </c>
      <c r="L1758" s="37">
        <v>9.8833730536999997</v>
      </c>
      <c r="M1758" s="37">
        <v>14.767245502</v>
      </c>
      <c r="N1758" s="37">
        <v>6.8690859646</v>
      </c>
      <c r="O1758" s="37">
        <v>7.3372291288999998</v>
      </c>
      <c r="P1758" s="37">
        <v>6.3</v>
      </c>
      <c r="Q1758" s="37">
        <v>89.357908100000003</v>
      </c>
      <c r="R1758" s="38">
        <v>302541</v>
      </c>
      <c r="S1758" s="37">
        <v>1.0310600000000001</v>
      </c>
      <c r="T1758" s="38">
        <v>3</v>
      </c>
      <c r="U1758" s="38">
        <v>6</v>
      </c>
      <c r="V1758" s="38">
        <v>2</v>
      </c>
    </row>
    <row r="1759" spans="1:22" ht="13.5" customHeight="1" x14ac:dyDescent="0.2">
      <c r="A1759" s="32" t="s">
        <v>1755</v>
      </c>
      <c r="B1759" s="32" t="s">
        <v>9664</v>
      </c>
      <c r="C1759" s="32" t="s">
        <v>18194</v>
      </c>
      <c r="D1759" s="37">
        <v>5.6928080000000003</v>
      </c>
      <c r="E1759" s="39">
        <v>2107.9499999999998</v>
      </c>
      <c r="F1759" s="39">
        <v>7576</v>
      </c>
      <c r="G1759" s="39">
        <v>14480.08</v>
      </c>
      <c r="H1759" s="38">
        <v>13</v>
      </c>
      <c r="I1759" s="38">
        <v>15074</v>
      </c>
      <c r="J1759" s="37">
        <v>10.597360343</v>
      </c>
      <c r="K1759" s="37">
        <v>6.6024040471000003</v>
      </c>
      <c r="L1759" s="37">
        <v>17.138291315</v>
      </c>
      <c r="M1759" s="37">
        <v>16.187878962999999</v>
      </c>
      <c r="N1759" s="37">
        <v>11.927523234000001</v>
      </c>
      <c r="O1759" s="37">
        <v>3.5147301255999999</v>
      </c>
      <c r="P1759" s="37">
        <v>6.3667854165</v>
      </c>
      <c r="Q1759" s="37">
        <v>89.869948199999996</v>
      </c>
      <c r="R1759" s="38">
        <v>383351</v>
      </c>
      <c r="S1759" s="37">
        <v>1.0310600000000001</v>
      </c>
      <c r="T1759" s="38">
        <v>7</v>
      </c>
      <c r="U1759" s="38">
        <v>9</v>
      </c>
      <c r="V1759" s="38">
        <v>1</v>
      </c>
    </row>
    <row r="1760" spans="1:22" ht="13.5" customHeight="1" x14ac:dyDescent="0.2">
      <c r="A1760" s="32" t="s">
        <v>1756</v>
      </c>
      <c r="B1760" s="32" t="s">
        <v>9665</v>
      </c>
      <c r="C1760" s="32" t="s">
        <v>18194</v>
      </c>
      <c r="D1760" s="37">
        <v>3.174706</v>
      </c>
      <c r="E1760" s="39">
        <v>2203.06</v>
      </c>
      <c r="F1760" s="39">
        <v>5894</v>
      </c>
      <c r="G1760" s="39">
        <v>11333.87</v>
      </c>
      <c r="H1760" s="38">
        <v>12</v>
      </c>
      <c r="I1760" s="38">
        <v>11734</v>
      </c>
      <c r="J1760" s="37">
        <v>10.623987794</v>
      </c>
      <c r="K1760" s="37">
        <v>8.3303639402999998</v>
      </c>
      <c r="L1760" s="37">
        <v>18.134857689</v>
      </c>
      <c r="M1760" s="37">
        <v>16.039764577</v>
      </c>
      <c r="N1760" s="37">
        <v>12.235267371000001</v>
      </c>
      <c r="O1760" s="37">
        <v>6.1750712934000003</v>
      </c>
      <c r="P1760" s="37">
        <v>6.3359574096999998</v>
      </c>
      <c r="Q1760" s="37">
        <v>79.535019300000002</v>
      </c>
      <c r="R1760" s="38">
        <v>294553</v>
      </c>
      <c r="S1760" s="37">
        <v>1.0310600000000001</v>
      </c>
      <c r="T1760" s="38">
        <v>7</v>
      </c>
      <c r="U1760" s="38">
        <v>10</v>
      </c>
      <c r="V1760" s="38">
        <v>1</v>
      </c>
    </row>
    <row r="1761" spans="1:22" ht="13.5" customHeight="1" x14ac:dyDescent="0.2">
      <c r="A1761" s="32" t="s">
        <v>1757</v>
      </c>
      <c r="B1761" s="32" t="s">
        <v>9666</v>
      </c>
      <c r="C1761" s="32" t="s">
        <v>18194</v>
      </c>
      <c r="D1761" s="37">
        <v>3.8290639999999998</v>
      </c>
      <c r="E1761" s="39">
        <v>745</v>
      </c>
      <c r="F1761" s="39">
        <v>2342</v>
      </c>
      <c r="G1761" s="39">
        <v>4465.38</v>
      </c>
      <c r="H1761" s="38">
        <v>5</v>
      </c>
      <c r="I1761" s="38">
        <v>4613</v>
      </c>
      <c r="J1761" s="37">
        <v>3.9821646762</v>
      </c>
      <c r="K1761" s="37">
        <v>2.5510952856000002</v>
      </c>
      <c r="L1761" s="37">
        <v>3.9891298281999998</v>
      </c>
      <c r="M1761" s="37">
        <v>9.4824416997000007</v>
      </c>
      <c r="N1761" s="37">
        <v>13.096470242000001</v>
      </c>
      <c r="O1761" s="37">
        <v>3.0429687097000002</v>
      </c>
      <c r="P1761" s="37">
        <v>6.3</v>
      </c>
      <c r="Q1761" s="37">
        <v>97.272536599999995</v>
      </c>
      <c r="R1761" s="38">
        <v>143017</v>
      </c>
      <c r="S1761" s="37">
        <v>1.0310600000000001</v>
      </c>
      <c r="T1761" s="38">
        <v>4</v>
      </c>
      <c r="U1761" s="38">
        <v>5</v>
      </c>
      <c r="V1761" s="38">
        <v>3</v>
      </c>
    </row>
    <row r="1762" spans="1:22" ht="13.5" customHeight="1" x14ac:dyDescent="0.2">
      <c r="A1762" s="32" t="s">
        <v>1758</v>
      </c>
      <c r="B1762" s="32" t="s">
        <v>9667</v>
      </c>
      <c r="C1762" s="32" t="s">
        <v>18194</v>
      </c>
      <c r="D1762" s="37">
        <v>4.1471200000000001</v>
      </c>
      <c r="E1762" s="39">
        <v>3478.07</v>
      </c>
      <c r="F1762" s="39">
        <v>7653</v>
      </c>
      <c r="G1762" s="39">
        <v>14266.27</v>
      </c>
      <c r="H1762" s="38">
        <v>12</v>
      </c>
      <c r="I1762" s="38">
        <v>14962</v>
      </c>
      <c r="J1762" s="37">
        <v>9.5785969254999994</v>
      </c>
      <c r="K1762" s="37">
        <v>5.7982304142999999</v>
      </c>
      <c r="L1762" s="37">
        <v>13.446328123000001</v>
      </c>
      <c r="M1762" s="37">
        <v>21.030195751000001</v>
      </c>
      <c r="N1762" s="37">
        <v>11.281343859</v>
      </c>
      <c r="O1762" s="37">
        <v>7.1108573475999997</v>
      </c>
      <c r="P1762" s="37">
        <v>6.2881822529000004</v>
      </c>
      <c r="Q1762" s="37">
        <v>83.865750599999998</v>
      </c>
      <c r="R1762" s="38">
        <v>465246</v>
      </c>
      <c r="S1762" s="37">
        <v>1.0310600000000001</v>
      </c>
      <c r="T1762" s="38">
        <v>8</v>
      </c>
      <c r="U1762" s="38">
        <v>10</v>
      </c>
      <c r="V1762" s="38">
        <v>1</v>
      </c>
    </row>
    <row r="1763" spans="1:22" ht="13.5" customHeight="1" x14ac:dyDescent="0.2">
      <c r="A1763" s="32" t="s">
        <v>1759</v>
      </c>
      <c r="B1763" s="32" t="s">
        <v>9668</v>
      </c>
      <c r="C1763" s="32" t="s">
        <v>18194</v>
      </c>
      <c r="D1763" s="37">
        <v>5.7155170000000002</v>
      </c>
      <c r="E1763" s="39">
        <v>1802.97</v>
      </c>
      <c r="F1763" s="39">
        <v>4687</v>
      </c>
      <c r="G1763" s="39">
        <v>8776.2999999999993</v>
      </c>
      <c r="H1763" s="38">
        <v>6</v>
      </c>
      <c r="I1763" s="38">
        <v>9246</v>
      </c>
      <c r="J1763" s="37">
        <v>3.3520275824999999</v>
      </c>
      <c r="K1763" s="37">
        <v>1.5593141577</v>
      </c>
      <c r="L1763" s="37">
        <v>2.8198122633999998</v>
      </c>
      <c r="M1763" s="37">
        <v>22.338070265999999</v>
      </c>
      <c r="N1763" s="37">
        <v>4.9304763394000002</v>
      </c>
      <c r="O1763" s="37">
        <v>5.5750541370000004</v>
      </c>
      <c r="P1763" s="37">
        <v>6.3</v>
      </c>
      <c r="Q1763" s="37">
        <v>92.499654899999996</v>
      </c>
      <c r="R1763" s="38">
        <v>222213</v>
      </c>
      <c r="S1763" s="37">
        <v>1.0310600000000001</v>
      </c>
      <c r="T1763" s="38">
        <v>3</v>
      </c>
      <c r="U1763" s="38">
        <v>6</v>
      </c>
      <c r="V1763" s="38">
        <v>1</v>
      </c>
    </row>
    <row r="1764" spans="1:22" ht="13.5" customHeight="1" x14ac:dyDescent="0.2">
      <c r="A1764" s="32" t="s">
        <v>1760</v>
      </c>
      <c r="B1764" s="32" t="s">
        <v>9669</v>
      </c>
      <c r="C1764" s="32" t="s">
        <v>18194</v>
      </c>
      <c r="D1764" s="37">
        <v>4.0853450000000002</v>
      </c>
      <c r="E1764" s="39">
        <v>1081.03</v>
      </c>
      <c r="F1764" s="39">
        <v>2929</v>
      </c>
      <c r="G1764" s="39">
        <v>5687.15</v>
      </c>
      <c r="H1764" s="38">
        <v>4</v>
      </c>
      <c r="I1764" s="38">
        <v>5827</v>
      </c>
      <c r="J1764" s="37">
        <v>11.427218349</v>
      </c>
      <c r="K1764" s="37">
        <v>5.0453788845999998</v>
      </c>
      <c r="L1764" s="37">
        <v>20.354230475000001</v>
      </c>
      <c r="M1764" s="37">
        <v>9.3670540086000003</v>
      </c>
      <c r="N1764" s="37">
        <v>10.906737676000001</v>
      </c>
      <c r="O1764" s="37">
        <v>4.5614883761999998</v>
      </c>
      <c r="P1764" s="37">
        <v>6.3</v>
      </c>
      <c r="Q1764" s="37">
        <v>87.292698900000005</v>
      </c>
      <c r="R1764" s="38">
        <v>140090</v>
      </c>
      <c r="S1764" s="37">
        <v>1.0310600000000001</v>
      </c>
      <c r="T1764" s="38">
        <v>2</v>
      </c>
      <c r="U1764" s="38">
        <v>4</v>
      </c>
      <c r="V1764" s="38">
        <v>0</v>
      </c>
    </row>
    <row r="1765" spans="1:22" ht="13.5" customHeight="1" x14ac:dyDescent="0.2">
      <c r="A1765" s="32" t="s">
        <v>1761</v>
      </c>
      <c r="B1765" s="32" t="s">
        <v>9670</v>
      </c>
      <c r="C1765" s="32" t="s">
        <v>18194</v>
      </c>
      <c r="D1765" s="37">
        <v>3.830025</v>
      </c>
      <c r="E1765" s="39">
        <v>556.02</v>
      </c>
      <c r="F1765" s="39">
        <v>3760</v>
      </c>
      <c r="G1765" s="39">
        <v>6912.27</v>
      </c>
      <c r="H1765" s="38">
        <v>6</v>
      </c>
      <c r="I1765" s="38">
        <v>8498</v>
      </c>
      <c r="J1765" s="37">
        <v>3.6911113860000002</v>
      </c>
      <c r="K1765" s="37">
        <v>15.064561574000001</v>
      </c>
      <c r="L1765" s="37">
        <v>2.7148840039</v>
      </c>
      <c r="M1765" s="37">
        <v>29.738328311</v>
      </c>
      <c r="N1765" s="37">
        <v>24.542456559000001</v>
      </c>
      <c r="O1765" s="37">
        <v>20.693089183000001</v>
      </c>
      <c r="P1765" s="37">
        <v>6.3</v>
      </c>
      <c r="Q1765" s="37">
        <v>79.0200897</v>
      </c>
      <c r="R1765" s="38">
        <v>111522</v>
      </c>
      <c r="S1765" s="37">
        <v>1.0310600000000001</v>
      </c>
      <c r="T1765" s="38">
        <v>5</v>
      </c>
      <c r="U1765" s="38">
        <v>5</v>
      </c>
      <c r="V1765" s="38">
        <v>0</v>
      </c>
    </row>
    <row r="1766" spans="1:22" ht="13.5" customHeight="1" x14ac:dyDescent="0.2">
      <c r="A1766" s="32" t="s">
        <v>1762</v>
      </c>
      <c r="B1766" s="32" t="s">
        <v>9671</v>
      </c>
      <c r="C1766" s="32" t="s">
        <v>18194</v>
      </c>
      <c r="D1766" s="37">
        <v>6.0802100000000001</v>
      </c>
      <c r="E1766" s="39">
        <v>1112.97</v>
      </c>
      <c r="F1766" s="39">
        <v>3152</v>
      </c>
      <c r="G1766" s="39">
        <v>6034.45</v>
      </c>
      <c r="H1766" s="38">
        <v>8</v>
      </c>
      <c r="I1766" s="38">
        <v>6232</v>
      </c>
      <c r="J1766" s="37">
        <v>3.3559406267999998</v>
      </c>
      <c r="K1766" s="37">
        <v>3.5635339424999999</v>
      </c>
      <c r="L1766" s="37">
        <v>3.3793642604</v>
      </c>
      <c r="M1766" s="37">
        <v>73.347035243999997</v>
      </c>
      <c r="N1766" s="37">
        <v>4.9655022606000001</v>
      </c>
      <c r="O1766" s="37">
        <v>6.7878820939000004</v>
      </c>
      <c r="P1766" s="37">
        <v>6.5997146933000002</v>
      </c>
      <c r="Q1766" s="37">
        <v>96.814827399999999</v>
      </c>
      <c r="R1766" s="38">
        <v>142026</v>
      </c>
      <c r="S1766" s="37">
        <v>1.0310600000000001</v>
      </c>
      <c r="T1766" s="38">
        <v>5</v>
      </c>
      <c r="U1766" s="38">
        <v>7</v>
      </c>
      <c r="V1766" s="38">
        <v>3</v>
      </c>
    </row>
    <row r="1767" spans="1:22" ht="13.5" customHeight="1" x14ac:dyDescent="0.2">
      <c r="A1767" s="32" t="s">
        <v>1763</v>
      </c>
      <c r="B1767" s="32" t="s">
        <v>9672</v>
      </c>
      <c r="C1767" s="32" t="s">
        <v>18194</v>
      </c>
      <c r="D1767" s="37">
        <v>5.1579189999999997</v>
      </c>
      <c r="E1767" s="39">
        <v>1779</v>
      </c>
      <c r="F1767" s="39">
        <v>4113</v>
      </c>
      <c r="G1767" s="39">
        <v>7942.52</v>
      </c>
      <c r="H1767" s="38">
        <v>6</v>
      </c>
      <c r="I1767" s="38">
        <v>8127</v>
      </c>
      <c r="J1767" s="37">
        <v>14.722806983</v>
      </c>
      <c r="K1767" s="37">
        <v>10.189261565000001</v>
      </c>
      <c r="L1767" s="37">
        <v>24.426832068</v>
      </c>
      <c r="M1767" s="37">
        <v>20.185800021999999</v>
      </c>
      <c r="N1767" s="37">
        <v>8.9862199700000005</v>
      </c>
      <c r="O1767" s="37">
        <v>11.563092291</v>
      </c>
      <c r="P1767" s="37">
        <v>6.3</v>
      </c>
      <c r="Q1767" s="37">
        <v>82.636257099999995</v>
      </c>
      <c r="R1767" s="38">
        <v>283426</v>
      </c>
      <c r="S1767" s="37">
        <v>1.0310600000000001</v>
      </c>
      <c r="T1767" s="38">
        <v>1</v>
      </c>
      <c r="U1767" s="38">
        <v>2</v>
      </c>
      <c r="V1767" s="38">
        <v>2</v>
      </c>
    </row>
    <row r="1768" spans="1:22" ht="13.5" customHeight="1" x14ac:dyDescent="0.2">
      <c r="A1768" s="32" t="s">
        <v>1764</v>
      </c>
      <c r="B1768" s="32" t="s">
        <v>9673</v>
      </c>
      <c r="C1768" s="32" t="s">
        <v>18194</v>
      </c>
      <c r="D1768" s="37">
        <v>12.94441</v>
      </c>
      <c r="E1768" s="39">
        <v>488.01</v>
      </c>
      <c r="F1768" s="39">
        <v>1146</v>
      </c>
      <c r="G1768" s="39">
        <v>2284.54</v>
      </c>
      <c r="H1768" s="38">
        <v>2</v>
      </c>
      <c r="I1768" s="38">
        <v>2340</v>
      </c>
      <c r="J1768" s="37">
        <v>3.6522033959</v>
      </c>
      <c r="K1768" s="37">
        <v>4.4673782769999999</v>
      </c>
      <c r="L1768" s="37">
        <v>10.941202175000001</v>
      </c>
      <c r="M1768" s="37">
        <v>12.955477956999999</v>
      </c>
      <c r="N1768" s="37">
        <v>7.7550729091999999</v>
      </c>
      <c r="O1768" s="37">
        <v>1.6180268294</v>
      </c>
      <c r="P1768" s="37">
        <v>6.3</v>
      </c>
      <c r="Q1768" s="37" t="s">
        <v>15680</v>
      </c>
      <c r="R1768" s="38">
        <v>73137</v>
      </c>
      <c r="S1768" s="37">
        <v>1.0310600000000001</v>
      </c>
      <c r="T1768" s="38">
        <v>1</v>
      </c>
      <c r="U1768" s="38">
        <v>2</v>
      </c>
      <c r="V1768" s="38">
        <v>0</v>
      </c>
    </row>
    <row r="1769" spans="1:22" ht="13.5" customHeight="1" x14ac:dyDescent="0.2">
      <c r="A1769" s="32" t="s">
        <v>1765</v>
      </c>
      <c r="B1769" s="32" t="s">
        <v>9674</v>
      </c>
      <c r="C1769" s="32" t="s">
        <v>18194</v>
      </c>
      <c r="D1769" s="37">
        <v>2.4501400000000002</v>
      </c>
      <c r="E1769" s="39">
        <v>1045.01</v>
      </c>
      <c r="F1769" s="39">
        <v>2908</v>
      </c>
      <c r="G1769" s="39">
        <v>5629.87</v>
      </c>
      <c r="H1769" s="38">
        <v>6</v>
      </c>
      <c r="I1769" s="38">
        <v>5910</v>
      </c>
      <c r="J1769" s="37">
        <v>5.0899120399999997</v>
      </c>
      <c r="K1769" s="37">
        <v>2.117014696</v>
      </c>
      <c r="L1769" s="37">
        <v>2.6745608916000001</v>
      </c>
      <c r="M1769" s="37">
        <v>37.250166636000003</v>
      </c>
      <c r="N1769" s="37">
        <v>6.3140624982000002</v>
      </c>
      <c r="O1769" s="37">
        <v>5.0390348622000003</v>
      </c>
      <c r="P1769" s="37">
        <v>6.3</v>
      </c>
      <c r="Q1769" s="37">
        <v>95.636743199999998</v>
      </c>
      <c r="R1769" s="38">
        <v>125595</v>
      </c>
      <c r="S1769" s="37">
        <v>1.0310600000000001</v>
      </c>
      <c r="T1769" s="38">
        <v>5</v>
      </c>
      <c r="U1769" s="38">
        <v>6</v>
      </c>
      <c r="V1769" s="38">
        <v>1</v>
      </c>
    </row>
    <row r="1770" spans="1:22" ht="13.5" customHeight="1" x14ac:dyDescent="0.2">
      <c r="A1770" s="32" t="s">
        <v>1766</v>
      </c>
      <c r="B1770" s="32" t="s">
        <v>9675</v>
      </c>
      <c r="C1770" s="32" t="s">
        <v>18194</v>
      </c>
      <c r="D1770" s="37">
        <v>1.586541</v>
      </c>
      <c r="E1770" s="39">
        <v>731</v>
      </c>
      <c r="F1770" s="39">
        <v>2292</v>
      </c>
      <c r="G1770" s="39">
        <v>4168.45</v>
      </c>
      <c r="H1770" s="38">
        <v>3</v>
      </c>
      <c r="I1770" s="38">
        <v>4453</v>
      </c>
      <c r="J1770" s="37">
        <v>6.8667550637000003</v>
      </c>
      <c r="K1770" s="37">
        <v>8.5878095359</v>
      </c>
      <c r="L1770" s="37">
        <v>7.2082684567999999</v>
      </c>
      <c r="M1770" s="37">
        <v>13.769266247999999</v>
      </c>
      <c r="N1770" s="37">
        <v>7.3834164784</v>
      </c>
      <c r="O1770" s="37">
        <v>4.9622499636999997</v>
      </c>
      <c r="P1770" s="37">
        <v>6.3</v>
      </c>
      <c r="Q1770" s="37">
        <v>72.085989999999995</v>
      </c>
      <c r="R1770" s="38">
        <v>142376</v>
      </c>
      <c r="S1770" s="37">
        <v>1.0310600000000001</v>
      </c>
      <c r="T1770" s="38">
        <v>3</v>
      </c>
      <c r="U1770" s="38">
        <v>3</v>
      </c>
      <c r="V1770" s="38">
        <v>1</v>
      </c>
    </row>
    <row r="1771" spans="1:22" ht="13.5" customHeight="1" x14ac:dyDescent="0.2">
      <c r="A1771" s="32" t="s">
        <v>1767</v>
      </c>
      <c r="B1771" s="32" t="s">
        <v>9676</v>
      </c>
      <c r="C1771" s="32" t="s">
        <v>18194</v>
      </c>
      <c r="D1771" s="37">
        <v>4.6625699999999997</v>
      </c>
      <c r="E1771" s="39">
        <v>2543.94</v>
      </c>
      <c r="F1771" s="39">
        <v>6890</v>
      </c>
      <c r="G1771" s="39">
        <v>13135.89</v>
      </c>
      <c r="H1771" s="38">
        <v>15</v>
      </c>
      <c r="I1771" s="38">
        <v>13804</v>
      </c>
      <c r="J1771" s="37">
        <v>6.7011989742000004</v>
      </c>
      <c r="K1771" s="37">
        <v>6.4254450884000001</v>
      </c>
      <c r="L1771" s="37">
        <v>10.220772224999999</v>
      </c>
      <c r="M1771" s="37">
        <v>14.733711338000001</v>
      </c>
      <c r="N1771" s="37">
        <v>4.7853413221999999</v>
      </c>
      <c r="O1771" s="37">
        <v>6.2637322565</v>
      </c>
      <c r="P1771" s="37">
        <v>6.3</v>
      </c>
      <c r="Q1771" s="37">
        <v>85.702640599999995</v>
      </c>
      <c r="R1771" s="38">
        <v>395121</v>
      </c>
      <c r="S1771" s="37">
        <v>1.0310600000000001</v>
      </c>
      <c r="T1771" s="38">
        <v>11</v>
      </c>
      <c r="U1771" s="38">
        <v>15</v>
      </c>
      <c r="V1771" s="38">
        <v>2</v>
      </c>
    </row>
    <row r="1772" spans="1:22" ht="13.5" customHeight="1" x14ac:dyDescent="0.2">
      <c r="A1772" s="32" t="s">
        <v>1768</v>
      </c>
      <c r="B1772" s="32" t="s">
        <v>9677</v>
      </c>
      <c r="C1772" s="32" t="s">
        <v>18194</v>
      </c>
      <c r="D1772" s="37">
        <v>7.231471</v>
      </c>
      <c r="E1772" s="39">
        <v>2049.98</v>
      </c>
      <c r="F1772" s="39">
        <v>6394</v>
      </c>
      <c r="G1772" s="39">
        <v>10913.27</v>
      </c>
      <c r="H1772" s="38">
        <v>16</v>
      </c>
      <c r="I1772" s="38">
        <v>12806</v>
      </c>
      <c r="J1772" s="37">
        <v>20.429978203000001</v>
      </c>
      <c r="K1772" s="37">
        <v>24.181056259000002</v>
      </c>
      <c r="L1772" s="37">
        <v>19.777156174999998</v>
      </c>
      <c r="M1772" s="37">
        <v>17.399436986000001</v>
      </c>
      <c r="N1772" s="37">
        <v>38.589915957000002</v>
      </c>
      <c r="O1772" s="37">
        <v>16.915462112</v>
      </c>
      <c r="P1772" s="37">
        <v>6.288798764</v>
      </c>
      <c r="Q1772" s="37">
        <v>91.042914999999994</v>
      </c>
      <c r="R1772" s="38">
        <v>473394</v>
      </c>
      <c r="S1772" s="37">
        <v>1.0310600000000001</v>
      </c>
      <c r="T1772" s="38">
        <v>10</v>
      </c>
      <c r="U1772" s="38">
        <v>14</v>
      </c>
      <c r="V1772" s="38">
        <v>1</v>
      </c>
    </row>
    <row r="1773" spans="1:22" ht="13.5" customHeight="1" x14ac:dyDescent="0.2">
      <c r="A1773" s="32" t="s">
        <v>1769</v>
      </c>
      <c r="B1773" s="32" t="s">
        <v>9678</v>
      </c>
      <c r="C1773" s="32" t="s">
        <v>18194</v>
      </c>
      <c r="D1773" s="37">
        <v>2.7427540000000001</v>
      </c>
      <c r="E1773" s="39">
        <v>1628.99</v>
      </c>
      <c r="F1773" s="39">
        <v>3999</v>
      </c>
      <c r="G1773" s="39">
        <v>7686.68</v>
      </c>
      <c r="H1773" s="38">
        <v>5</v>
      </c>
      <c r="I1773" s="38">
        <v>7949</v>
      </c>
      <c r="J1773" s="37">
        <v>5.6709834421999998</v>
      </c>
      <c r="K1773" s="37">
        <v>4.1422678874000001</v>
      </c>
      <c r="L1773" s="37">
        <v>6.1204476818</v>
      </c>
      <c r="M1773" s="37">
        <v>24.887801847999999</v>
      </c>
      <c r="N1773" s="37">
        <v>6.8714994820999999</v>
      </c>
      <c r="O1773" s="37">
        <v>5.0717516452</v>
      </c>
      <c r="P1773" s="37">
        <v>6.3</v>
      </c>
      <c r="Q1773" s="37">
        <v>89.679737799999998</v>
      </c>
      <c r="R1773" s="38">
        <v>203008</v>
      </c>
      <c r="S1773" s="37">
        <v>1.0310600000000001</v>
      </c>
      <c r="T1773" s="38">
        <v>1</v>
      </c>
      <c r="U1773" s="38">
        <v>4</v>
      </c>
      <c r="V1773" s="38">
        <v>0</v>
      </c>
    </row>
    <row r="1774" spans="1:22" ht="13.5" customHeight="1" x14ac:dyDescent="0.2">
      <c r="A1774" s="32" t="s">
        <v>1770</v>
      </c>
      <c r="B1774" s="32" t="s">
        <v>9679</v>
      </c>
      <c r="C1774" s="32" t="s">
        <v>18194</v>
      </c>
      <c r="D1774" s="37">
        <v>4.0529890000000002</v>
      </c>
      <c r="E1774" s="39">
        <v>2696.06</v>
      </c>
      <c r="F1774" s="39">
        <v>7653</v>
      </c>
      <c r="G1774" s="39">
        <v>14514.57</v>
      </c>
      <c r="H1774" s="38">
        <v>13</v>
      </c>
      <c r="I1774" s="38">
        <v>15143</v>
      </c>
      <c r="J1774" s="37">
        <v>16.374641842999999</v>
      </c>
      <c r="K1774" s="37">
        <v>11.667830832</v>
      </c>
      <c r="L1774" s="37">
        <v>25.162218913</v>
      </c>
      <c r="M1774" s="37">
        <v>20.417337098000001</v>
      </c>
      <c r="N1774" s="37">
        <v>15.958938033000001</v>
      </c>
      <c r="O1774" s="37">
        <v>10.27759165</v>
      </c>
      <c r="P1774" s="37">
        <v>7.786993474</v>
      </c>
      <c r="Q1774" s="37">
        <v>82.6672911</v>
      </c>
      <c r="R1774" s="38">
        <v>431423</v>
      </c>
      <c r="S1774" s="37">
        <v>1.0310600000000001</v>
      </c>
      <c r="T1774" s="38">
        <v>6</v>
      </c>
      <c r="U1774" s="38">
        <v>10</v>
      </c>
      <c r="V1774" s="38">
        <v>3</v>
      </c>
    </row>
    <row r="1775" spans="1:22" ht="13.5" customHeight="1" x14ac:dyDescent="0.2">
      <c r="A1775" s="32" t="s">
        <v>1771</v>
      </c>
      <c r="B1775" s="32" t="s">
        <v>9680</v>
      </c>
      <c r="C1775" s="32" t="s">
        <v>18067</v>
      </c>
      <c r="D1775" s="37">
        <v>4.4135790000000004</v>
      </c>
      <c r="E1775" s="39">
        <v>1511</v>
      </c>
      <c r="F1775" s="39">
        <v>4067</v>
      </c>
      <c r="G1775" s="39">
        <v>7784.58</v>
      </c>
      <c r="H1775" s="38">
        <v>8</v>
      </c>
      <c r="I1775" s="38">
        <v>7985</v>
      </c>
      <c r="J1775" s="37">
        <v>5.6425879960999996</v>
      </c>
      <c r="K1775" s="37">
        <v>3.0342394241999999</v>
      </c>
      <c r="L1775" s="37">
        <v>5.3854793601999997</v>
      </c>
      <c r="M1775" s="37">
        <v>33.449049610000003</v>
      </c>
      <c r="N1775" s="37">
        <v>4.7728087284000003</v>
      </c>
      <c r="O1775" s="37">
        <v>9.2763353765000005</v>
      </c>
      <c r="P1775" s="37">
        <v>6.2019438760999996</v>
      </c>
      <c r="Q1775" s="37">
        <v>87.123532400000002</v>
      </c>
      <c r="R1775" s="38">
        <v>207874</v>
      </c>
      <c r="S1775" s="37">
        <v>1.30379</v>
      </c>
      <c r="T1775" s="38">
        <v>4</v>
      </c>
      <c r="U1775" s="38">
        <v>6</v>
      </c>
      <c r="V1775" s="38">
        <v>1</v>
      </c>
    </row>
    <row r="1776" spans="1:22" ht="13.5" customHeight="1" x14ac:dyDescent="0.2">
      <c r="A1776" s="32" t="s">
        <v>1772</v>
      </c>
      <c r="B1776" s="32" t="s">
        <v>9681</v>
      </c>
      <c r="C1776" s="32" t="s">
        <v>18194</v>
      </c>
      <c r="D1776" s="37">
        <v>5.2307569999999997</v>
      </c>
      <c r="E1776" s="39">
        <v>2331.96</v>
      </c>
      <c r="F1776" s="39">
        <v>5596</v>
      </c>
      <c r="G1776" s="39">
        <v>10773.65</v>
      </c>
      <c r="H1776" s="38">
        <v>14</v>
      </c>
      <c r="I1776" s="38">
        <v>11084</v>
      </c>
      <c r="J1776" s="37">
        <v>4.7994556984000001</v>
      </c>
      <c r="K1776" s="37">
        <v>2.6429426397000002</v>
      </c>
      <c r="L1776" s="37">
        <v>6.0447473193999999</v>
      </c>
      <c r="M1776" s="37">
        <v>27.540138955</v>
      </c>
      <c r="N1776" s="37">
        <v>1.5732663814000001</v>
      </c>
      <c r="O1776" s="37">
        <v>6.2620283929999996</v>
      </c>
      <c r="P1776" s="37">
        <v>6.3710419486000003</v>
      </c>
      <c r="Q1776" s="37">
        <v>95.132884099999998</v>
      </c>
      <c r="R1776" s="38">
        <v>343128</v>
      </c>
      <c r="S1776" s="37">
        <v>1.0310600000000001</v>
      </c>
      <c r="T1776" s="38">
        <v>11</v>
      </c>
      <c r="U1776" s="38">
        <v>13</v>
      </c>
      <c r="V1776" s="38">
        <v>0</v>
      </c>
    </row>
    <row r="1777" spans="1:22" ht="13.5" customHeight="1" x14ac:dyDescent="0.2">
      <c r="A1777" s="32" t="s">
        <v>1773</v>
      </c>
      <c r="B1777" s="32" t="s">
        <v>9682</v>
      </c>
      <c r="C1777" s="32" t="s">
        <v>18194</v>
      </c>
      <c r="D1777" s="37">
        <v>4.4755830000000003</v>
      </c>
      <c r="E1777" s="39">
        <v>1878.96</v>
      </c>
      <c r="F1777" s="39">
        <v>5116</v>
      </c>
      <c r="G1777" s="39">
        <v>9334.1</v>
      </c>
      <c r="H1777" s="38">
        <v>10</v>
      </c>
      <c r="I1777" s="38">
        <v>9950</v>
      </c>
      <c r="J1777" s="37">
        <v>7.1107634684000001</v>
      </c>
      <c r="K1777" s="37">
        <v>6.3669893100000001</v>
      </c>
      <c r="L1777" s="37">
        <v>10.852973347000001</v>
      </c>
      <c r="M1777" s="37">
        <v>13.545053657</v>
      </c>
      <c r="N1777" s="37">
        <v>7.5432460480000003</v>
      </c>
      <c r="O1777" s="37">
        <v>7.4584446509999998</v>
      </c>
      <c r="P1777" s="37">
        <v>6.3</v>
      </c>
      <c r="Q1777" s="37">
        <v>87.609096100000002</v>
      </c>
      <c r="R1777" s="38">
        <v>241790</v>
      </c>
      <c r="S1777" s="37">
        <v>1.0310600000000001</v>
      </c>
      <c r="T1777" s="38">
        <v>7</v>
      </c>
      <c r="U1777" s="38">
        <v>8</v>
      </c>
      <c r="V1777" s="38">
        <v>1</v>
      </c>
    </row>
    <row r="1778" spans="1:22" ht="13.5" customHeight="1" x14ac:dyDescent="0.2">
      <c r="A1778" s="32" t="s">
        <v>1774</v>
      </c>
      <c r="B1778" s="32" t="s">
        <v>9683</v>
      </c>
      <c r="C1778" s="32" t="s">
        <v>18194</v>
      </c>
      <c r="D1778" s="37">
        <v>7.2093970000000001</v>
      </c>
      <c r="E1778" s="39">
        <v>2058.06</v>
      </c>
      <c r="F1778" s="39">
        <v>6842</v>
      </c>
      <c r="G1778" s="39">
        <v>12535</v>
      </c>
      <c r="H1778" s="38">
        <v>9</v>
      </c>
      <c r="I1778" s="38">
        <v>13625</v>
      </c>
      <c r="J1778" s="37">
        <v>12.081879824</v>
      </c>
      <c r="K1778" s="37">
        <v>10.097770997</v>
      </c>
      <c r="L1778" s="37">
        <v>16.044034369999999</v>
      </c>
      <c r="M1778" s="37">
        <v>14.489903425</v>
      </c>
      <c r="N1778" s="37">
        <v>11.790712664999999</v>
      </c>
      <c r="O1778" s="37">
        <v>10.369099012</v>
      </c>
      <c r="P1778" s="37">
        <v>6.3</v>
      </c>
      <c r="Q1778" s="37">
        <v>82.515896499999997</v>
      </c>
      <c r="R1778" s="38">
        <v>365647</v>
      </c>
      <c r="S1778" s="37">
        <v>1.0310600000000001</v>
      </c>
      <c r="T1778" s="38">
        <v>3</v>
      </c>
      <c r="U1778" s="38">
        <v>8</v>
      </c>
      <c r="V1778" s="38">
        <v>2</v>
      </c>
    </row>
    <row r="1779" spans="1:22" ht="13.5" customHeight="1" x14ac:dyDescent="0.2">
      <c r="A1779" s="32" t="s">
        <v>1775</v>
      </c>
      <c r="B1779" s="32" t="s">
        <v>9684</v>
      </c>
      <c r="C1779" s="32" t="s">
        <v>18194</v>
      </c>
      <c r="D1779" s="37">
        <v>7.2208540000000001</v>
      </c>
      <c r="E1779" s="39">
        <v>1447.02</v>
      </c>
      <c r="F1779" s="39">
        <v>4044</v>
      </c>
      <c r="G1779" s="39">
        <v>7775.94</v>
      </c>
      <c r="H1779" s="38">
        <v>8</v>
      </c>
      <c r="I1779" s="38">
        <v>7995</v>
      </c>
      <c r="J1779" s="37">
        <v>7.0226452332999996</v>
      </c>
      <c r="K1779" s="37">
        <v>4.8197445119999998</v>
      </c>
      <c r="L1779" s="37">
        <v>9.8078457281000002</v>
      </c>
      <c r="M1779" s="37">
        <v>17.998701294</v>
      </c>
      <c r="N1779" s="37">
        <v>8.8491157189000003</v>
      </c>
      <c r="O1779" s="37">
        <v>4.1932502053</v>
      </c>
      <c r="P1779" s="37">
        <v>6.3108581930999996</v>
      </c>
      <c r="Q1779" s="37">
        <v>92.997749099999993</v>
      </c>
      <c r="R1779" s="38">
        <v>237577</v>
      </c>
      <c r="S1779" s="37">
        <v>1.0310600000000001</v>
      </c>
      <c r="T1779" s="38">
        <v>5</v>
      </c>
      <c r="U1779" s="38">
        <v>8</v>
      </c>
      <c r="V1779" s="38">
        <v>0</v>
      </c>
    </row>
    <row r="1780" spans="1:22" ht="13.5" customHeight="1" x14ac:dyDescent="0.2">
      <c r="A1780" s="32" t="s">
        <v>1776</v>
      </c>
      <c r="B1780" s="32" t="s">
        <v>9685</v>
      </c>
      <c r="C1780" s="32" t="s">
        <v>18194</v>
      </c>
      <c r="D1780" s="37">
        <v>10.71414</v>
      </c>
      <c r="E1780" s="39">
        <v>2178.04</v>
      </c>
      <c r="F1780" s="39">
        <v>5006</v>
      </c>
      <c r="G1780" s="39">
        <v>9373.14</v>
      </c>
      <c r="H1780" s="38">
        <v>9</v>
      </c>
      <c r="I1780" s="38">
        <v>9675</v>
      </c>
      <c r="J1780" s="37">
        <v>19.819548653999998</v>
      </c>
      <c r="K1780" s="37">
        <v>15.717732197</v>
      </c>
      <c r="L1780" s="37">
        <v>28.249861712000001</v>
      </c>
      <c r="M1780" s="37">
        <v>18.239961698999998</v>
      </c>
      <c r="N1780" s="37">
        <v>14.765012041</v>
      </c>
      <c r="O1780" s="37">
        <v>9.8369898031999998</v>
      </c>
      <c r="P1780" s="37">
        <v>6.3</v>
      </c>
      <c r="Q1780" s="37">
        <v>75.081919900000003</v>
      </c>
      <c r="R1780" s="38">
        <v>386474</v>
      </c>
      <c r="S1780" s="37">
        <v>1.0310600000000001</v>
      </c>
      <c r="T1780" s="38">
        <v>3</v>
      </c>
      <c r="U1780" s="38">
        <v>8</v>
      </c>
      <c r="V1780" s="38">
        <v>1</v>
      </c>
    </row>
    <row r="1781" spans="1:22" ht="13.5" customHeight="1" x14ac:dyDescent="0.2">
      <c r="A1781" s="32" t="s">
        <v>1777</v>
      </c>
      <c r="B1781" s="32" t="s">
        <v>9686</v>
      </c>
      <c r="C1781" s="32" t="s">
        <v>18193</v>
      </c>
      <c r="D1781" s="37">
        <v>9.5151950000000003</v>
      </c>
      <c r="E1781" s="39">
        <v>1480.02</v>
      </c>
      <c r="F1781" s="39">
        <v>6136</v>
      </c>
      <c r="G1781" s="39">
        <v>10150.049999999999</v>
      </c>
      <c r="H1781" s="38">
        <v>7</v>
      </c>
      <c r="I1781" s="38">
        <v>12019</v>
      </c>
      <c r="J1781" s="37">
        <v>31.27672578</v>
      </c>
      <c r="K1781" s="37">
        <v>17.265036813999998</v>
      </c>
      <c r="L1781" s="37">
        <v>37.622409376</v>
      </c>
      <c r="M1781" s="37">
        <v>51.279631094000003</v>
      </c>
      <c r="N1781" s="37">
        <v>48.857681992000003</v>
      </c>
      <c r="O1781" s="37">
        <v>4.4667381533999997</v>
      </c>
      <c r="P1781" s="37">
        <v>10.313954817999999</v>
      </c>
      <c r="Q1781" s="37">
        <v>64.873492600000006</v>
      </c>
      <c r="R1781" s="38">
        <v>327202</v>
      </c>
      <c r="S1781" s="37">
        <v>1.89307</v>
      </c>
      <c r="T1781" s="38">
        <v>3</v>
      </c>
      <c r="U1781" s="38">
        <v>2</v>
      </c>
      <c r="V1781" s="38">
        <v>0</v>
      </c>
    </row>
    <row r="1782" spans="1:22" ht="13.5" customHeight="1" x14ac:dyDescent="0.2">
      <c r="A1782" s="32" t="s">
        <v>1778</v>
      </c>
      <c r="B1782" s="32" t="s">
        <v>9687</v>
      </c>
      <c r="C1782" s="32" t="s">
        <v>18194</v>
      </c>
      <c r="D1782" s="37">
        <v>3.657114</v>
      </c>
      <c r="E1782" s="39">
        <v>1302.99</v>
      </c>
      <c r="F1782" s="39">
        <v>8164</v>
      </c>
      <c r="G1782" s="39">
        <v>14089.27</v>
      </c>
      <c r="H1782" s="38">
        <v>8</v>
      </c>
      <c r="I1782" s="38">
        <v>16527</v>
      </c>
      <c r="J1782" s="37">
        <v>12.303849423000001</v>
      </c>
      <c r="K1782" s="37">
        <v>18.492510119999999</v>
      </c>
      <c r="L1782" s="37">
        <v>9.6737180403000007</v>
      </c>
      <c r="M1782" s="37">
        <v>19.330430801999999</v>
      </c>
      <c r="N1782" s="37">
        <v>39.485050434000001</v>
      </c>
      <c r="O1782" s="37">
        <v>23.400726807000002</v>
      </c>
      <c r="P1782" s="37">
        <v>6.2889338509000003</v>
      </c>
      <c r="Q1782" s="37">
        <v>86.167340999999993</v>
      </c>
      <c r="R1782" s="38">
        <v>296523</v>
      </c>
      <c r="S1782" s="37">
        <v>1.0310600000000001</v>
      </c>
      <c r="T1782" s="38">
        <v>5</v>
      </c>
      <c r="U1782" s="38">
        <v>4</v>
      </c>
      <c r="V1782" s="38">
        <v>1</v>
      </c>
    </row>
    <row r="1783" spans="1:22" ht="13.5" customHeight="1" x14ac:dyDescent="0.2">
      <c r="A1783" s="32" t="s">
        <v>1779</v>
      </c>
      <c r="B1783" s="32" t="s">
        <v>9688</v>
      </c>
      <c r="C1783" s="32" t="s">
        <v>18194</v>
      </c>
      <c r="D1783" s="37">
        <v>4.8153889999999997</v>
      </c>
      <c r="E1783" s="39">
        <v>1325.99</v>
      </c>
      <c r="F1783" s="39">
        <v>2904</v>
      </c>
      <c r="G1783" s="39">
        <v>5458.5</v>
      </c>
      <c r="H1783" s="38">
        <v>7</v>
      </c>
      <c r="I1783" s="38">
        <v>5699</v>
      </c>
      <c r="J1783" s="37">
        <v>8.3228072223999998</v>
      </c>
      <c r="K1783" s="37">
        <v>4.5333308037000002</v>
      </c>
      <c r="L1783" s="37">
        <v>4.7639533859999998</v>
      </c>
      <c r="M1783" s="37">
        <v>31.144322408000001</v>
      </c>
      <c r="N1783" s="37">
        <v>7.0410399536000003</v>
      </c>
      <c r="O1783" s="37">
        <v>9.9611147859999996</v>
      </c>
      <c r="P1783" s="37">
        <v>6.3</v>
      </c>
      <c r="Q1783" s="37">
        <v>99.307046600000007</v>
      </c>
      <c r="R1783" s="38">
        <v>228458</v>
      </c>
      <c r="S1783" s="37">
        <v>1.0310600000000001</v>
      </c>
      <c r="T1783" s="38">
        <v>5</v>
      </c>
      <c r="U1783" s="38">
        <v>5</v>
      </c>
      <c r="V1783" s="38">
        <v>0</v>
      </c>
    </row>
    <row r="1784" spans="1:22" ht="13.5" customHeight="1" x14ac:dyDescent="0.2">
      <c r="A1784" s="32" t="s">
        <v>1780</v>
      </c>
      <c r="B1784" s="32" t="s">
        <v>9689</v>
      </c>
      <c r="C1784" s="32" t="s">
        <v>18194</v>
      </c>
      <c r="D1784" s="37">
        <v>4.6796550000000003</v>
      </c>
      <c r="E1784" s="39">
        <v>535.01</v>
      </c>
      <c r="F1784" s="39">
        <v>2879</v>
      </c>
      <c r="G1784" s="39">
        <v>4876.9399999999996</v>
      </c>
      <c r="H1784" s="38">
        <v>4</v>
      </c>
      <c r="I1784" s="38">
        <v>5900</v>
      </c>
      <c r="J1784" s="37">
        <v>7.6057796002</v>
      </c>
      <c r="K1784" s="37">
        <v>15.593528219</v>
      </c>
      <c r="L1784" s="37">
        <v>4.6286372747</v>
      </c>
      <c r="M1784" s="37">
        <v>17.628581787000002</v>
      </c>
      <c r="N1784" s="37">
        <v>34.346327983000002</v>
      </c>
      <c r="O1784" s="37">
        <v>32.532886515999998</v>
      </c>
      <c r="P1784" s="37">
        <v>6.3</v>
      </c>
      <c r="Q1784" s="37">
        <v>87.2881912</v>
      </c>
      <c r="R1784" s="38">
        <v>119921</v>
      </c>
      <c r="S1784" s="37">
        <v>1.0310600000000001</v>
      </c>
      <c r="T1784" s="38">
        <v>2</v>
      </c>
      <c r="U1784" s="38">
        <v>4</v>
      </c>
      <c r="V1784" s="38">
        <v>2</v>
      </c>
    </row>
    <row r="1785" spans="1:22" ht="13.5" customHeight="1" x14ac:dyDescent="0.2">
      <c r="A1785" s="32" t="s">
        <v>1781</v>
      </c>
      <c r="B1785" s="32" t="s">
        <v>9690</v>
      </c>
      <c r="C1785" s="32" t="s">
        <v>18194</v>
      </c>
      <c r="D1785" s="37">
        <v>5.07667</v>
      </c>
      <c r="E1785" s="39">
        <v>2337.9899999999998</v>
      </c>
      <c r="F1785" s="39">
        <v>7158</v>
      </c>
      <c r="G1785" s="39">
        <v>13645.4</v>
      </c>
      <c r="H1785" s="38">
        <v>10</v>
      </c>
      <c r="I1785" s="38">
        <v>14211</v>
      </c>
      <c r="J1785" s="37">
        <v>12.357979278</v>
      </c>
      <c r="K1785" s="37">
        <v>9.8084120387000002</v>
      </c>
      <c r="L1785" s="37">
        <v>21.286330193000001</v>
      </c>
      <c r="M1785" s="37">
        <v>13.488531149</v>
      </c>
      <c r="N1785" s="37">
        <v>14.919450972</v>
      </c>
      <c r="O1785" s="37">
        <v>8.7451325681000007</v>
      </c>
      <c r="P1785" s="37">
        <v>6.3</v>
      </c>
      <c r="Q1785" s="37">
        <v>63.006336699999999</v>
      </c>
      <c r="R1785" s="38">
        <v>516085</v>
      </c>
      <c r="S1785" s="37">
        <v>1.0310600000000001</v>
      </c>
      <c r="T1785" s="38">
        <v>6</v>
      </c>
      <c r="U1785" s="38">
        <v>8</v>
      </c>
      <c r="V1785" s="38">
        <v>1</v>
      </c>
    </row>
    <row r="1786" spans="1:22" ht="13.5" customHeight="1" x14ac:dyDescent="0.2">
      <c r="A1786" s="32" t="s">
        <v>1782</v>
      </c>
      <c r="B1786" s="32" t="s">
        <v>9691</v>
      </c>
      <c r="C1786" s="32" t="s">
        <v>18194</v>
      </c>
      <c r="D1786" s="37">
        <v>4.8573380000000004</v>
      </c>
      <c r="E1786" s="39">
        <v>1348.97</v>
      </c>
      <c r="F1786" s="39">
        <v>3211</v>
      </c>
      <c r="G1786" s="39">
        <v>6148.5</v>
      </c>
      <c r="H1786" s="38">
        <v>4</v>
      </c>
      <c r="I1786" s="38">
        <v>6447</v>
      </c>
      <c r="J1786" s="37">
        <v>3.4836921409000001</v>
      </c>
      <c r="K1786" s="37">
        <v>1.7761966219</v>
      </c>
      <c r="L1786" s="37">
        <v>3.1833311274999998</v>
      </c>
      <c r="M1786" s="37">
        <v>18.445634508000001</v>
      </c>
      <c r="N1786" s="37">
        <v>3.5575003605000002</v>
      </c>
      <c r="O1786" s="37">
        <v>5.5822608866000003</v>
      </c>
      <c r="P1786" s="37">
        <v>6.3</v>
      </c>
      <c r="Q1786" s="37">
        <v>87.479575299999993</v>
      </c>
      <c r="R1786" s="38">
        <v>168708</v>
      </c>
      <c r="S1786" s="37">
        <v>1.0310600000000001</v>
      </c>
      <c r="T1786" s="38">
        <v>2</v>
      </c>
      <c r="U1786" s="38">
        <v>4</v>
      </c>
      <c r="V1786" s="38">
        <v>0</v>
      </c>
    </row>
    <row r="1787" spans="1:22" ht="13.5" customHeight="1" x14ac:dyDescent="0.2">
      <c r="A1787" s="32" t="s">
        <v>1783</v>
      </c>
      <c r="B1787" s="32" t="s">
        <v>9692</v>
      </c>
      <c r="C1787" s="32" t="s">
        <v>18194</v>
      </c>
      <c r="D1787" s="37">
        <v>6.7351539999999996</v>
      </c>
      <c r="E1787" s="39">
        <v>1543.97</v>
      </c>
      <c r="F1787" s="39">
        <v>3703</v>
      </c>
      <c r="G1787" s="39">
        <v>7210.12</v>
      </c>
      <c r="H1787" s="38">
        <v>7</v>
      </c>
      <c r="I1787" s="38">
        <v>7414</v>
      </c>
      <c r="J1787" s="37">
        <v>12.719300439</v>
      </c>
      <c r="K1787" s="37">
        <v>8.7004299771000007</v>
      </c>
      <c r="L1787" s="37">
        <v>20.421209032</v>
      </c>
      <c r="M1787" s="37">
        <v>30.813052085999999</v>
      </c>
      <c r="N1787" s="37">
        <v>7.4906331427000001</v>
      </c>
      <c r="O1787" s="37">
        <v>6.3955956021000002</v>
      </c>
      <c r="P1787" s="37">
        <v>6.3</v>
      </c>
      <c r="Q1787" s="37">
        <v>65.631784499999995</v>
      </c>
      <c r="R1787" s="38">
        <v>267772</v>
      </c>
      <c r="S1787" s="37">
        <v>1.0310600000000001</v>
      </c>
      <c r="T1787" s="38">
        <v>5</v>
      </c>
      <c r="U1787" s="38">
        <v>6</v>
      </c>
      <c r="V1787" s="38">
        <v>0</v>
      </c>
    </row>
    <row r="1788" spans="1:22" ht="13.5" customHeight="1" x14ac:dyDescent="0.2">
      <c r="A1788" s="32" t="s">
        <v>1784</v>
      </c>
      <c r="B1788" s="32" t="s">
        <v>9693</v>
      </c>
      <c r="C1788" s="32" t="s">
        <v>18194</v>
      </c>
      <c r="D1788" s="37">
        <v>5.294619</v>
      </c>
      <c r="E1788" s="39">
        <v>1233.97</v>
      </c>
      <c r="F1788" s="39">
        <v>3286</v>
      </c>
      <c r="G1788" s="39">
        <v>6318.66</v>
      </c>
      <c r="H1788" s="38">
        <v>5</v>
      </c>
      <c r="I1788" s="38">
        <v>6498</v>
      </c>
      <c r="J1788" s="37">
        <v>9.3182725198000007</v>
      </c>
      <c r="K1788" s="37">
        <v>6.6804962309000002</v>
      </c>
      <c r="L1788" s="37">
        <v>17.618820003</v>
      </c>
      <c r="M1788" s="37">
        <v>29.412317725000001</v>
      </c>
      <c r="N1788" s="37">
        <v>5.9558089387999997</v>
      </c>
      <c r="O1788" s="37">
        <v>5.8776670447999999</v>
      </c>
      <c r="P1788" s="37">
        <v>6.3</v>
      </c>
      <c r="Q1788" s="37">
        <v>100</v>
      </c>
      <c r="R1788" s="38">
        <v>215364</v>
      </c>
      <c r="S1788" s="37">
        <v>1.0310600000000001</v>
      </c>
      <c r="T1788" s="38">
        <v>3</v>
      </c>
      <c r="U1788" s="38">
        <v>5</v>
      </c>
      <c r="V1788" s="38">
        <v>1</v>
      </c>
    </row>
    <row r="1789" spans="1:22" ht="13.5" customHeight="1" x14ac:dyDescent="0.2">
      <c r="A1789" s="32" t="s">
        <v>1785</v>
      </c>
      <c r="B1789" s="32" t="s">
        <v>9694</v>
      </c>
      <c r="C1789" s="32" t="s">
        <v>18194</v>
      </c>
      <c r="D1789" s="37">
        <v>7.6184209999999997</v>
      </c>
      <c r="E1789" s="39">
        <v>2174</v>
      </c>
      <c r="F1789" s="39">
        <v>6083</v>
      </c>
      <c r="G1789" s="39">
        <v>11723.4</v>
      </c>
      <c r="H1789" s="38">
        <v>12</v>
      </c>
      <c r="I1789" s="38">
        <v>12045</v>
      </c>
      <c r="J1789" s="37">
        <v>16.941668448000001</v>
      </c>
      <c r="K1789" s="37">
        <v>15.030296162000001</v>
      </c>
      <c r="L1789" s="37">
        <v>29.852754230999999</v>
      </c>
      <c r="M1789" s="37">
        <v>16.314470416999999</v>
      </c>
      <c r="N1789" s="37">
        <v>13.169647311</v>
      </c>
      <c r="O1789" s="37">
        <v>8.5193886470999995</v>
      </c>
      <c r="P1789" s="37">
        <v>6.2908638625000002</v>
      </c>
      <c r="Q1789" s="37">
        <v>78.088427499999995</v>
      </c>
      <c r="R1789" s="38">
        <v>421201</v>
      </c>
      <c r="S1789" s="37">
        <v>1.0310600000000001</v>
      </c>
      <c r="T1789" s="38">
        <v>7</v>
      </c>
      <c r="U1789" s="38">
        <v>9</v>
      </c>
      <c r="V1789" s="38">
        <v>3</v>
      </c>
    </row>
    <row r="1790" spans="1:22" ht="13.5" customHeight="1" x14ac:dyDescent="0.2">
      <c r="A1790" s="32" t="s">
        <v>1786</v>
      </c>
      <c r="B1790" s="32" t="s">
        <v>9695</v>
      </c>
      <c r="C1790" s="32" t="s">
        <v>18194</v>
      </c>
      <c r="D1790" s="37">
        <v>2.6496140000000001</v>
      </c>
      <c r="E1790" s="39">
        <v>1248.01</v>
      </c>
      <c r="F1790" s="39">
        <v>3474</v>
      </c>
      <c r="G1790" s="39">
        <v>6842.41</v>
      </c>
      <c r="H1790" s="38">
        <v>7</v>
      </c>
      <c r="I1790" s="38">
        <v>7033</v>
      </c>
      <c r="J1790" s="37">
        <v>9.3610468870000005</v>
      </c>
      <c r="K1790" s="37">
        <v>3.4540810803999999</v>
      </c>
      <c r="L1790" s="37">
        <v>14.062527357</v>
      </c>
      <c r="M1790" s="37">
        <v>15.751616247999999</v>
      </c>
      <c r="N1790" s="37">
        <v>10.172239994</v>
      </c>
      <c r="O1790" s="37">
        <v>6.1719100389000001</v>
      </c>
      <c r="P1790" s="37">
        <v>6.3</v>
      </c>
      <c r="Q1790" s="37">
        <v>84.632903799999994</v>
      </c>
      <c r="R1790" s="38">
        <v>225492</v>
      </c>
      <c r="S1790" s="37">
        <v>1.0310600000000001</v>
      </c>
      <c r="T1790" s="38">
        <v>2</v>
      </c>
      <c r="U1790" s="38">
        <v>6</v>
      </c>
      <c r="V1790" s="38">
        <v>1</v>
      </c>
    </row>
    <row r="1791" spans="1:22" ht="13.5" customHeight="1" x14ac:dyDescent="0.2">
      <c r="A1791" s="32" t="s">
        <v>1787</v>
      </c>
      <c r="B1791" s="32" t="s">
        <v>9696</v>
      </c>
      <c r="C1791" s="32" t="s">
        <v>18193</v>
      </c>
      <c r="D1791" s="37">
        <v>3.824821</v>
      </c>
      <c r="E1791" s="39">
        <v>1143.01</v>
      </c>
      <c r="F1791" s="39">
        <v>4853</v>
      </c>
      <c r="G1791" s="39">
        <v>5453.71</v>
      </c>
      <c r="H1791" s="38">
        <v>4</v>
      </c>
      <c r="I1791" s="38">
        <v>9680</v>
      </c>
      <c r="J1791" s="37">
        <v>54.780073105</v>
      </c>
      <c r="K1791" s="37">
        <v>33.304985684999998</v>
      </c>
      <c r="L1791" s="37">
        <v>57.999496274999998</v>
      </c>
      <c r="M1791" s="37">
        <v>29.308978138000001</v>
      </c>
      <c r="N1791" s="37">
        <v>65.383213169000001</v>
      </c>
      <c r="O1791" s="37">
        <v>31.858351339999999</v>
      </c>
      <c r="P1791" s="37">
        <v>10.4</v>
      </c>
      <c r="Q1791" s="37">
        <v>60.431659199999999</v>
      </c>
      <c r="R1791" s="38">
        <v>243861</v>
      </c>
      <c r="S1791" s="37">
        <v>1.89307</v>
      </c>
      <c r="T1791" s="38">
        <v>1</v>
      </c>
      <c r="U1791" s="38">
        <v>1</v>
      </c>
      <c r="V1791" s="38">
        <v>0</v>
      </c>
    </row>
    <row r="1792" spans="1:22" ht="13.5" customHeight="1" x14ac:dyDescent="0.2">
      <c r="A1792" s="32" t="s">
        <v>1788</v>
      </c>
      <c r="B1792" s="32" t="s">
        <v>9697</v>
      </c>
      <c r="C1792" s="32" t="s">
        <v>18194</v>
      </c>
      <c r="D1792" s="37">
        <v>7.2207939999999997</v>
      </c>
      <c r="E1792" s="39">
        <v>1528.03</v>
      </c>
      <c r="F1792" s="39">
        <v>3032</v>
      </c>
      <c r="G1792" s="39">
        <v>5843.8</v>
      </c>
      <c r="H1792" s="38">
        <v>3</v>
      </c>
      <c r="I1792" s="38">
        <v>6032</v>
      </c>
      <c r="J1792" s="37">
        <v>20.307547906</v>
      </c>
      <c r="K1792" s="37">
        <v>15.990572974000001</v>
      </c>
      <c r="L1792" s="37">
        <v>28.830892298999999</v>
      </c>
      <c r="M1792" s="37">
        <v>17.937919602000001</v>
      </c>
      <c r="N1792" s="37">
        <v>14.495067454999999</v>
      </c>
      <c r="O1792" s="37">
        <v>9.6352872494999993</v>
      </c>
      <c r="P1792" s="37">
        <v>6.3</v>
      </c>
      <c r="Q1792" s="37">
        <v>95.086168900000004</v>
      </c>
      <c r="R1792" s="38">
        <v>265589</v>
      </c>
      <c r="S1792" s="37">
        <v>1.0310600000000001</v>
      </c>
      <c r="T1792" s="38">
        <v>0</v>
      </c>
      <c r="U1792" s="38">
        <v>3</v>
      </c>
      <c r="V1792" s="38">
        <v>2</v>
      </c>
    </row>
    <row r="1793" spans="1:22" ht="13.5" customHeight="1" x14ac:dyDescent="0.2">
      <c r="A1793" s="32" t="s">
        <v>1789</v>
      </c>
      <c r="B1793" s="32" t="s">
        <v>9698</v>
      </c>
      <c r="C1793" s="32" t="s">
        <v>18193</v>
      </c>
      <c r="D1793" s="37">
        <v>3.1591429999999998</v>
      </c>
      <c r="E1793" s="39">
        <v>290.02</v>
      </c>
      <c r="F1793" s="39">
        <v>2130</v>
      </c>
      <c r="G1793" s="39">
        <v>2704.06</v>
      </c>
      <c r="H1793" s="38">
        <v>3</v>
      </c>
      <c r="I1793" s="38">
        <v>4339</v>
      </c>
      <c r="J1793" s="37">
        <v>46.176502968999998</v>
      </c>
      <c r="K1793" s="37">
        <v>24.775121401</v>
      </c>
      <c r="L1793" s="37">
        <v>49.594535559999997</v>
      </c>
      <c r="M1793" s="37">
        <v>27.213093612000002</v>
      </c>
      <c r="N1793" s="37">
        <v>58.725246988000002</v>
      </c>
      <c r="O1793" s="37">
        <v>20.845165398999999</v>
      </c>
      <c r="P1793" s="37">
        <v>10.4</v>
      </c>
      <c r="Q1793" s="37">
        <v>58.652848800000001</v>
      </c>
      <c r="R1793" s="38">
        <v>181957</v>
      </c>
      <c r="S1793" s="37">
        <v>1.89307</v>
      </c>
      <c r="T1793" s="38">
        <v>1</v>
      </c>
      <c r="U1793" s="38">
        <v>1</v>
      </c>
      <c r="V1793" s="38">
        <v>2</v>
      </c>
    </row>
    <row r="1794" spans="1:22" ht="13.5" customHeight="1" x14ac:dyDescent="0.2">
      <c r="A1794" s="32" t="s">
        <v>1790</v>
      </c>
      <c r="B1794" s="32" t="s">
        <v>9699</v>
      </c>
      <c r="C1794" s="32" t="s">
        <v>18194</v>
      </c>
      <c r="D1794" s="37">
        <v>4.0979010000000002</v>
      </c>
      <c r="E1794" s="39">
        <v>1180</v>
      </c>
      <c r="F1794" s="39">
        <v>3364</v>
      </c>
      <c r="G1794" s="39">
        <v>5207.2</v>
      </c>
      <c r="H1794" s="38">
        <v>6</v>
      </c>
      <c r="I1794" s="38">
        <v>6475</v>
      </c>
      <c r="J1794" s="37">
        <v>7.6182100916</v>
      </c>
      <c r="K1794" s="37">
        <v>10.814391951999999</v>
      </c>
      <c r="L1794" s="37">
        <v>4.9227466794000003</v>
      </c>
      <c r="M1794" s="37">
        <v>20.662933531</v>
      </c>
      <c r="N1794" s="37">
        <v>14.536818944</v>
      </c>
      <c r="O1794" s="37">
        <v>15.004068778000001</v>
      </c>
      <c r="P1794" s="37">
        <v>6.3</v>
      </c>
      <c r="Q1794" s="37">
        <v>83.882366700000006</v>
      </c>
      <c r="R1794" s="38">
        <v>151249</v>
      </c>
      <c r="S1794" s="37">
        <v>1.0310600000000001</v>
      </c>
      <c r="T1794" s="38">
        <v>4</v>
      </c>
      <c r="U1794" s="38">
        <v>5</v>
      </c>
      <c r="V1794" s="38">
        <v>0</v>
      </c>
    </row>
    <row r="1795" spans="1:22" ht="13.5" customHeight="1" x14ac:dyDescent="0.2">
      <c r="A1795" s="32" t="s">
        <v>1791</v>
      </c>
      <c r="B1795" s="32" t="s">
        <v>7936</v>
      </c>
      <c r="C1795" s="32" t="s">
        <v>18194</v>
      </c>
      <c r="D1795" s="37">
        <v>5.8307130000000003</v>
      </c>
      <c r="E1795" s="39">
        <v>584.99</v>
      </c>
      <c r="F1795" s="39">
        <v>3758</v>
      </c>
      <c r="G1795" s="39">
        <v>6144.45</v>
      </c>
      <c r="H1795" s="38">
        <v>5</v>
      </c>
      <c r="I1795" s="38">
        <v>7437</v>
      </c>
      <c r="J1795" s="37">
        <v>7.2784252032000003</v>
      </c>
      <c r="K1795" s="37">
        <v>11.703091272</v>
      </c>
      <c r="L1795" s="37">
        <v>2.4922719149999999</v>
      </c>
      <c r="M1795" s="37">
        <v>22.685392333999999</v>
      </c>
      <c r="N1795" s="37">
        <v>24.720865291999999</v>
      </c>
      <c r="O1795" s="37">
        <v>28.392858212</v>
      </c>
      <c r="P1795" s="37">
        <v>6.3</v>
      </c>
      <c r="Q1795" s="37">
        <v>66.713054999999997</v>
      </c>
      <c r="R1795" s="38">
        <v>153352</v>
      </c>
      <c r="S1795" s="37">
        <v>1.0310600000000001</v>
      </c>
      <c r="T1795" s="38">
        <v>4</v>
      </c>
      <c r="U1795" s="38">
        <v>4</v>
      </c>
      <c r="V1795" s="38">
        <v>1</v>
      </c>
    </row>
    <row r="1796" spans="1:22" ht="13.5" customHeight="1" x14ac:dyDescent="0.2">
      <c r="A1796" s="32" t="s">
        <v>1792</v>
      </c>
      <c r="B1796" s="32" t="s">
        <v>9700</v>
      </c>
      <c r="C1796" s="32" t="s">
        <v>18194</v>
      </c>
      <c r="D1796" s="37">
        <v>6.4642920000000004</v>
      </c>
      <c r="E1796" s="39">
        <v>905.98</v>
      </c>
      <c r="F1796" s="39">
        <v>2000</v>
      </c>
      <c r="G1796" s="39">
        <v>3802.45</v>
      </c>
      <c r="H1796" s="38">
        <v>3</v>
      </c>
      <c r="I1796" s="38">
        <v>3886</v>
      </c>
      <c r="J1796" s="37">
        <v>12.033431568999999</v>
      </c>
      <c r="K1796" s="37">
        <v>13.473469223</v>
      </c>
      <c r="L1796" s="37">
        <v>20.547770689</v>
      </c>
      <c r="M1796" s="37">
        <v>33.755374215000003</v>
      </c>
      <c r="N1796" s="37">
        <v>6.0445941301000001</v>
      </c>
      <c r="O1796" s="37">
        <v>7.7000121201000002</v>
      </c>
      <c r="P1796" s="37">
        <v>6.3</v>
      </c>
      <c r="Q1796" s="37">
        <v>95.867550699999995</v>
      </c>
      <c r="R1796" s="38">
        <v>145083</v>
      </c>
      <c r="S1796" s="37">
        <v>1.0310600000000001</v>
      </c>
      <c r="T1796" s="38">
        <v>2</v>
      </c>
      <c r="U1796" s="38">
        <v>2</v>
      </c>
      <c r="V1796" s="38">
        <v>0</v>
      </c>
    </row>
    <row r="1797" spans="1:22" ht="13.5" customHeight="1" x14ac:dyDescent="0.2">
      <c r="A1797" s="32" t="s">
        <v>1793</v>
      </c>
      <c r="B1797" s="32" t="s">
        <v>9701</v>
      </c>
      <c r="C1797" s="32" t="s">
        <v>18193</v>
      </c>
      <c r="D1797" s="37">
        <v>8.9397690000000001</v>
      </c>
      <c r="E1797" s="39">
        <v>502.02</v>
      </c>
      <c r="F1797" s="39">
        <v>2418</v>
      </c>
      <c r="G1797" s="39">
        <v>3778.49</v>
      </c>
      <c r="H1797" s="38">
        <v>2</v>
      </c>
      <c r="I1797" s="38">
        <v>4973</v>
      </c>
      <c r="J1797" s="37">
        <v>38.703574719000002</v>
      </c>
      <c r="K1797" s="37">
        <v>28.009016071000001</v>
      </c>
      <c r="L1797" s="37">
        <v>51.642387438999997</v>
      </c>
      <c r="M1797" s="37">
        <v>33.140212769000001</v>
      </c>
      <c r="N1797" s="37">
        <v>50.881565539999997</v>
      </c>
      <c r="O1797" s="37">
        <v>5.6747282306000004</v>
      </c>
      <c r="P1797" s="37">
        <v>10.4</v>
      </c>
      <c r="Q1797" s="37">
        <v>66.106730799999994</v>
      </c>
      <c r="R1797" s="38">
        <v>143839</v>
      </c>
      <c r="S1797" s="37">
        <v>1.89307</v>
      </c>
      <c r="T1797" s="38">
        <v>1</v>
      </c>
      <c r="U1797" s="38">
        <v>0</v>
      </c>
      <c r="V1797" s="38">
        <v>2</v>
      </c>
    </row>
    <row r="1798" spans="1:22" ht="13.5" customHeight="1" x14ac:dyDescent="0.2">
      <c r="A1798" s="32" t="s">
        <v>1794</v>
      </c>
      <c r="B1798" s="32" t="s">
        <v>9702</v>
      </c>
      <c r="C1798" s="32" t="s">
        <v>18194</v>
      </c>
      <c r="D1798" s="37">
        <v>4.7561220000000004</v>
      </c>
      <c r="E1798" s="39">
        <v>643.98</v>
      </c>
      <c r="F1798" s="39">
        <v>1838</v>
      </c>
      <c r="G1798" s="39">
        <v>3504.19</v>
      </c>
      <c r="H1798" s="38">
        <v>3</v>
      </c>
      <c r="I1798" s="38">
        <v>3716</v>
      </c>
      <c r="J1798" s="37">
        <v>7.0176149423999998</v>
      </c>
      <c r="K1798" s="37">
        <v>5.8284493157000004</v>
      </c>
      <c r="L1798" s="37">
        <v>9.8171210799999997</v>
      </c>
      <c r="M1798" s="37">
        <v>16.280781331</v>
      </c>
      <c r="N1798" s="37">
        <v>7.4130018345000002</v>
      </c>
      <c r="O1798" s="37">
        <v>7.4092999961999997</v>
      </c>
      <c r="P1798" s="37">
        <v>6.3</v>
      </c>
      <c r="Q1798" s="37">
        <v>87.5698455</v>
      </c>
      <c r="R1798" s="38">
        <v>92582</v>
      </c>
      <c r="S1798" s="37">
        <v>1.0310600000000001</v>
      </c>
      <c r="T1798" s="38">
        <v>1</v>
      </c>
      <c r="U1798" s="38">
        <v>2</v>
      </c>
      <c r="V1798" s="38">
        <v>0</v>
      </c>
    </row>
    <row r="1799" spans="1:22" ht="13.5" customHeight="1" x14ac:dyDescent="0.2">
      <c r="A1799" s="32" t="s">
        <v>1795</v>
      </c>
      <c r="B1799" s="32" t="s">
        <v>9703</v>
      </c>
      <c r="C1799" s="32" t="s">
        <v>18194</v>
      </c>
      <c r="D1799" s="37">
        <v>5.405405</v>
      </c>
      <c r="E1799" s="39">
        <v>498.99</v>
      </c>
      <c r="F1799" s="39">
        <v>1695</v>
      </c>
      <c r="G1799" s="39">
        <v>3178.79</v>
      </c>
      <c r="H1799" s="38">
        <v>4</v>
      </c>
      <c r="I1799" s="38">
        <v>3421</v>
      </c>
      <c r="J1799" s="37">
        <v>3.0810935077999999</v>
      </c>
      <c r="K1799" s="37">
        <v>3.5876454794999999</v>
      </c>
      <c r="L1799" s="37">
        <v>7.0770829668999999</v>
      </c>
      <c r="M1799" s="37">
        <v>34.515820904000002</v>
      </c>
      <c r="N1799" s="37">
        <v>5.8655850479999998</v>
      </c>
      <c r="O1799" s="37">
        <v>2.2824097242999999</v>
      </c>
      <c r="P1799" s="37">
        <v>6.3</v>
      </c>
      <c r="Q1799" s="37">
        <v>71.864450399999996</v>
      </c>
      <c r="R1799" s="38">
        <v>63288</v>
      </c>
      <c r="S1799" s="37">
        <v>1.0310600000000001</v>
      </c>
      <c r="T1799" s="38">
        <v>2</v>
      </c>
      <c r="U1799" s="38">
        <v>3</v>
      </c>
      <c r="V1799" s="38">
        <v>2</v>
      </c>
    </row>
    <row r="1800" spans="1:22" ht="13.5" customHeight="1" x14ac:dyDescent="0.2">
      <c r="A1800" s="32" t="s">
        <v>1796</v>
      </c>
      <c r="B1800" s="32" t="s">
        <v>9704</v>
      </c>
      <c r="C1800" s="32" t="s">
        <v>18194</v>
      </c>
      <c r="D1800" s="37">
        <v>5.7184299999999997</v>
      </c>
      <c r="E1800" s="39">
        <v>683</v>
      </c>
      <c r="F1800" s="39">
        <v>1508</v>
      </c>
      <c r="G1800" s="39">
        <v>2928.82</v>
      </c>
      <c r="H1800" s="38">
        <v>3</v>
      </c>
      <c r="I1800" s="38">
        <v>3082</v>
      </c>
      <c r="J1800" s="37">
        <v>2.9197184037000001</v>
      </c>
      <c r="K1800" s="37">
        <v>7.2148870065999997</v>
      </c>
      <c r="L1800" s="37">
        <v>5.1738271749000004</v>
      </c>
      <c r="M1800" s="37">
        <v>63.131117566</v>
      </c>
      <c r="N1800" s="37">
        <v>6.0493103912999997</v>
      </c>
      <c r="O1800" s="37">
        <v>7.7221608649000002</v>
      </c>
      <c r="P1800" s="37">
        <v>6.6085937499999998</v>
      </c>
      <c r="Q1800" s="37">
        <v>91.944124400000007</v>
      </c>
      <c r="R1800" s="38">
        <v>86655</v>
      </c>
      <c r="S1800" s="37">
        <v>1.0310600000000001</v>
      </c>
      <c r="T1800" s="38">
        <v>1</v>
      </c>
      <c r="U1800" s="38">
        <v>2</v>
      </c>
      <c r="V1800" s="38">
        <v>1</v>
      </c>
    </row>
    <row r="1801" spans="1:22" ht="13.5" customHeight="1" x14ac:dyDescent="0.2">
      <c r="A1801" s="32" t="s">
        <v>1797</v>
      </c>
      <c r="B1801" s="32" t="s">
        <v>9705</v>
      </c>
      <c r="C1801" s="32" t="s">
        <v>18194</v>
      </c>
      <c r="D1801" s="37">
        <v>5.1995040000000001</v>
      </c>
      <c r="E1801" s="39">
        <v>1063.02</v>
      </c>
      <c r="F1801" s="39">
        <v>3413</v>
      </c>
      <c r="G1801" s="39">
        <v>6737.68</v>
      </c>
      <c r="H1801" s="38">
        <v>3</v>
      </c>
      <c r="I1801" s="38">
        <v>7025</v>
      </c>
      <c r="J1801" s="37">
        <v>13.138250251000001</v>
      </c>
      <c r="K1801" s="37">
        <v>10.265058439000001</v>
      </c>
      <c r="L1801" s="37">
        <v>22.583767497</v>
      </c>
      <c r="M1801" s="37">
        <v>12.901666951999999</v>
      </c>
      <c r="N1801" s="37">
        <v>15.821293273</v>
      </c>
      <c r="O1801" s="37">
        <v>8.9625337668</v>
      </c>
      <c r="P1801" s="37">
        <v>6.3</v>
      </c>
      <c r="Q1801" s="37">
        <v>83.1078878</v>
      </c>
      <c r="R1801" s="38">
        <v>194682</v>
      </c>
      <c r="S1801" s="37">
        <v>1.0310600000000001</v>
      </c>
      <c r="T1801" s="38">
        <v>0</v>
      </c>
      <c r="U1801" s="38">
        <v>3</v>
      </c>
      <c r="V1801" s="38">
        <v>0</v>
      </c>
    </row>
    <row r="1802" spans="1:22" ht="13.5" customHeight="1" x14ac:dyDescent="0.2">
      <c r="A1802" s="32" t="s">
        <v>1798</v>
      </c>
      <c r="B1802" s="32" t="s">
        <v>9706</v>
      </c>
      <c r="C1802" s="32" t="s">
        <v>18194</v>
      </c>
      <c r="D1802" s="37">
        <v>8.2375869999999995</v>
      </c>
      <c r="E1802" s="39">
        <v>973.97</v>
      </c>
      <c r="F1802" s="39">
        <v>3493</v>
      </c>
      <c r="G1802" s="39">
        <v>6648.08</v>
      </c>
      <c r="H1802" s="38">
        <v>4</v>
      </c>
      <c r="I1802" s="38">
        <v>7012</v>
      </c>
      <c r="J1802" s="37">
        <v>7.7891363617999998</v>
      </c>
      <c r="K1802" s="37">
        <v>4.2662956074</v>
      </c>
      <c r="L1802" s="37">
        <v>7.9872661776999996</v>
      </c>
      <c r="M1802" s="37">
        <v>11.390864283999999</v>
      </c>
      <c r="N1802" s="37">
        <v>19.521403035999999</v>
      </c>
      <c r="O1802" s="37">
        <v>4.8670909308999999</v>
      </c>
      <c r="P1802" s="37">
        <v>6.3</v>
      </c>
      <c r="Q1802" s="37">
        <v>96.469179699999998</v>
      </c>
      <c r="R1802" s="38">
        <v>244249</v>
      </c>
      <c r="S1802" s="37">
        <v>1.0310600000000001</v>
      </c>
      <c r="T1802" s="38">
        <v>1</v>
      </c>
      <c r="U1802" s="38">
        <v>3</v>
      </c>
      <c r="V1802" s="38">
        <v>1</v>
      </c>
    </row>
    <row r="1803" spans="1:22" ht="13.5" customHeight="1" x14ac:dyDescent="0.2">
      <c r="A1803" s="32" t="s">
        <v>1799</v>
      </c>
      <c r="B1803" s="32" t="s">
        <v>9707</v>
      </c>
      <c r="C1803" s="32" t="s">
        <v>18194</v>
      </c>
      <c r="D1803" s="37">
        <v>6.766483</v>
      </c>
      <c r="E1803" s="39">
        <v>877.99</v>
      </c>
      <c r="F1803" s="39">
        <v>3072</v>
      </c>
      <c r="G1803" s="39">
        <v>5429.54</v>
      </c>
      <c r="H1803" s="38">
        <v>7</v>
      </c>
      <c r="I1803" s="38">
        <v>6053</v>
      </c>
      <c r="J1803" s="37">
        <v>6.8691938442999998</v>
      </c>
      <c r="K1803" s="37">
        <v>6.7496219375999997</v>
      </c>
      <c r="L1803" s="37">
        <v>4.8603624688</v>
      </c>
      <c r="M1803" s="37">
        <v>28.610252663000001</v>
      </c>
      <c r="N1803" s="37">
        <v>8.2564544902999994</v>
      </c>
      <c r="O1803" s="37">
        <v>4.0551655763000003</v>
      </c>
      <c r="P1803" s="37">
        <v>6.3</v>
      </c>
      <c r="Q1803" s="37">
        <v>97.202314200000004</v>
      </c>
      <c r="R1803" s="38">
        <v>180325</v>
      </c>
      <c r="S1803" s="37">
        <v>1.0310600000000001</v>
      </c>
      <c r="T1803" s="38">
        <v>5</v>
      </c>
      <c r="U1803" s="38">
        <v>4</v>
      </c>
      <c r="V1803" s="38">
        <v>0</v>
      </c>
    </row>
    <row r="1804" spans="1:22" ht="13.5" customHeight="1" x14ac:dyDescent="0.2">
      <c r="A1804" s="32" t="s">
        <v>1800</v>
      </c>
      <c r="B1804" s="32" t="s">
        <v>9708</v>
      </c>
      <c r="C1804" s="32" t="s">
        <v>18194</v>
      </c>
      <c r="D1804" s="37">
        <v>10.02965</v>
      </c>
      <c r="E1804" s="39">
        <v>912.01</v>
      </c>
      <c r="F1804" s="39">
        <v>3378</v>
      </c>
      <c r="G1804" s="39">
        <v>5864.8</v>
      </c>
      <c r="H1804" s="38">
        <v>12</v>
      </c>
      <c r="I1804" s="38">
        <v>6849</v>
      </c>
      <c r="J1804" s="37">
        <v>23.154264722000001</v>
      </c>
      <c r="K1804" s="37">
        <v>28.500772246</v>
      </c>
      <c r="L1804" s="37">
        <v>31.771125356999999</v>
      </c>
      <c r="M1804" s="37">
        <v>41.372807989000002</v>
      </c>
      <c r="N1804" s="37">
        <v>25.328047176999998</v>
      </c>
      <c r="O1804" s="37">
        <v>22.296044741999999</v>
      </c>
      <c r="P1804" s="37">
        <v>6.3</v>
      </c>
      <c r="Q1804" s="37">
        <v>70.8554551</v>
      </c>
      <c r="R1804" s="38">
        <v>210020</v>
      </c>
      <c r="S1804" s="37">
        <v>1.0310600000000001</v>
      </c>
      <c r="T1804" s="38">
        <v>7</v>
      </c>
      <c r="U1804" s="38">
        <v>9</v>
      </c>
      <c r="V1804" s="38">
        <v>1</v>
      </c>
    </row>
    <row r="1805" spans="1:22" ht="13.5" customHeight="1" x14ac:dyDescent="0.2">
      <c r="A1805" s="32" t="s">
        <v>1801</v>
      </c>
      <c r="B1805" s="32" t="s">
        <v>9709</v>
      </c>
      <c r="C1805" s="32" t="s">
        <v>18194</v>
      </c>
      <c r="D1805" s="37">
        <v>9.510472</v>
      </c>
      <c r="E1805" s="39">
        <v>498.01</v>
      </c>
      <c r="F1805" s="39">
        <v>2008</v>
      </c>
      <c r="G1805" s="39">
        <v>3932.54</v>
      </c>
      <c r="H1805" s="38">
        <v>4</v>
      </c>
      <c r="I1805" s="38">
        <v>4040</v>
      </c>
      <c r="J1805" s="37">
        <v>11.446002376999999</v>
      </c>
      <c r="K1805" s="37">
        <v>7.4513346642</v>
      </c>
      <c r="L1805" s="37">
        <v>18.817434856999999</v>
      </c>
      <c r="M1805" s="37">
        <v>37.443321803000003</v>
      </c>
      <c r="N1805" s="37">
        <v>7.6093250080999999</v>
      </c>
      <c r="O1805" s="37">
        <v>6.2343200752000003</v>
      </c>
      <c r="P1805" s="37">
        <v>6.3</v>
      </c>
      <c r="Q1805" s="37">
        <v>93.900996000000006</v>
      </c>
      <c r="R1805" s="38">
        <v>102821</v>
      </c>
      <c r="S1805" s="37">
        <v>1.0310600000000001</v>
      </c>
      <c r="T1805" s="38">
        <v>2</v>
      </c>
      <c r="U1805" s="38">
        <v>4</v>
      </c>
      <c r="V1805" s="38">
        <v>0</v>
      </c>
    </row>
    <row r="1806" spans="1:22" ht="13.5" customHeight="1" x14ac:dyDescent="0.2">
      <c r="A1806" s="32" t="s">
        <v>1802</v>
      </c>
      <c r="B1806" s="32" t="s">
        <v>9710</v>
      </c>
      <c r="C1806" s="32" t="s">
        <v>18194</v>
      </c>
      <c r="D1806" s="37">
        <v>5.301552</v>
      </c>
      <c r="E1806" s="39">
        <v>674</v>
      </c>
      <c r="F1806" s="39">
        <v>2000</v>
      </c>
      <c r="G1806" s="39">
        <v>3829.11</v>
      </c>
      <c r="H1806" s="38">
        <v>3</v>
      </c>
      <c r="I1806" s="38">
        <v>4015</v>
      </c>
      <c r="J1806" s="37">
        <v>11.797525622</v>
      </c>
      <c r="K1806" s="37">
        <v>3.4342920451999999</v>
      </c>
      <c r="L1806" s="37">
        <v>4.8687959795999998</v>
      </c>
      <c r="M1806" s="37">
        <v>14.572269379</v>
      </c>
      <c r="N1806" s="37">
        <v>6.7966963949999997</v>
      </c>
      <c r="O1806" s="37">
        <v>5.3478916912000001</v>
      </c>
      <c r="P1806" s="37">
        <v>6.3</v>
      </c>
      <c r="Q1806" s="37">
        <v>85.921424900000005</v>
      </c>
      <c r="R1806" s="38">
        <v>89499</v>
      </c>
      <c r="S1806" s="37">
        <v>1.0310600000000001</v>
      </c>
      <c r="T1806" s="38">
        <v>2</v>
      </c>
      <c r="U1806" s="38">
        <v>2</v>
      </c>
      <c r="V1806" s="38">
        <v>0</v>
      </c>
    </row>
    <row r="1807" spans="1:22" ht="13.5" customHeight="1" x14ac:dyDescent="0.2">
      <c r="A1807" s="32" t="s">
        <v>1803</v>
      </c>
      <c r="B1807" s="32" t="s">
        <v>9711</v>
      </c>
      <c r="C1807" s="32" t="s">
        <v>18194</v>
      </c>
      <c r="D1807" s="37">
        <v>12.23884</v>
      </c>
      <c r="E1807" s="39">
        <v>1551.99</v>
      </c>
      <c r="F1807" s="39">
        <v>3670</v>
      </c>
      <c r="G1807" s="39">
        <v>6895.93</v>
      </c>
      <c r="H1807" s="38">
        <v>4</v>
      </c>
      <c r="I1807" s="38">
        <v>7132</v>
      </c>
      <c r="J1807" s="37">
        <v>19.648116997999999</v>
      </c>
      <c r="K1807" s="37">
        <v>15.943380626</v>
      </c>
      <c r="L1807" s="37">
        <v>27.438254654000001</v>
      </c>
      <c r="M1807" s="37">
        <v>18.747506231999999</v>
      </c>
      <c r="N1807" s="37">
        <v>15.559027</v>
      </c>
      <c r="O1807" s="37">
        <v>10.267091652</v>
      </c>
      <c r="P1807" s="37">
        <v>6.3</v>
      </c>
      <c r="Q1807" s="37">
        <v>71.831556599999999</v>
      </c>
      <c r="R1807" s="38">
        <v>285222</v>
      </c>
      <c r="S1807" s="37">
        <v>1.0310600000000001</v>
      </c>
      <c r="T1807" s="38">
        <v>0</v>
      </c>
      <c r="U1807" s="38">
        <v>3</v>
      </c>
      <c r="V1807" s="38">
        <v>2</v>
      </c>
    </row>
    <row r="1808" spans="1:22" ht="13.5" customHeight="1" x14ac:dyDescent="0.2">
      <c r="A1808" s="32" t="s">
        <v>1804</v>
      </c>
      <c r="B1808" s="32" t="s">
        <v>9712</v>
      </c>
      <c r="C1808" s="32" t="s">
        <v>18193</v>
      </c>
      <c r="D1808" s="37">
        <v>4.1161810000000001</v>
      </c>
      <c r="E1808" s="39">
        <v>456</v>
      </c>
      <c r="F1808" s="39">
        <v>1031</v>
      </c>
      <c r="G1808" s="39">
        <v>1157.8800000000001</v>
      </c>
      <c r="H1808" s="38">
        <v>1</v>
      </c>
      <c r="I1808" s="38">
        <v>2116</v>
      </c>
      <c r="J1808" s="37">
        <v>36.393865603000002</v>
      </c>
      <c r="K1808" s="37">
        <v>11.109010422000001</v>
      </c>
      <c r="L1808" s="37">
        <v>31.885422812000002</v>
      </c>
      <c r="M1808" s="37">
        <v>16.486274747</v>
      </c>
      <c r="N1808" s="37">
        <v>49.451645325000001</v>
      </c>
      <c r="O1808" s="37">
        <v>34.083609086000003</v>
      </c>
      <c r="P1808" s="37">
        <v>10.4</v>
      </c>
      <c r="Q1808" s="37" t="s">
        <v>15680</v>
      </c>
      <c r="R1808" s="38">
        <v>85445</v>
      </c>
      <c r="S1808" s="37">
        <v>1.89307</v>
      </c>
      <c r="T1808" s="38">
        <v>0</v>
      </c>
      <c r="U1808" s="38">
        <v>0</v>
      </c>
      <c r="V1808" s="38">
        <v>1</v>
      </c>
    </row>
    <row r="1809" spans="1:22" ht="13.5" customHeight="1" x14ac:dyDescent="0.2">
      <c r="A1809" s="32" t="s">
        <v>1805</v>
      </c>
      <c r="B1809" s="32" t="s">
        <v>9713</v>
      </c>
      <c r="C1809" s="32" t="s">
        <v>18194</v>
      </c>
      <c r="D1809" s="37">
        <v>6.2194010000000004</v>
      </c>
      <c r="E1809" s="39">
        <v>447.98</v>
      </c>
      <c r="F1809" s="39">
        <v>2141</v>
      </c>
      <c r="G1809" s="39">
        <v>4092.32</v>
      </c>
      <c r="H1809" s="38">
        <v>3</v>
      </c>
      <c r="I1809" s="38">
        <v>4354</v>
      </c>
      <c r="J1809" s="37">
        <v>7.5481254347000002</v>
      </c>
      <c r="K1809" s="37">
        <v>6.7919090031999998</v>
      </c>
      <c r="L1809" s="37">
        <v>12.285655481999999</v>
      </c>
      <c r="M1809" s="37">
        <v>12.988325186000001</v>
      </c>
      <c r="N1809" s="37">
        <v>9.8918570124999992</v>
      </c>
      <c r="O1809" s="37">
        <v>7.1856670606000002</v>
      </c>
      <c r="P1809" s="37">
        <v>6.3</v>
      </c>
      <c r="Q1809" s="37">
        <v>86.148595599999993</v>
      </c>
      <c r="R1809" s="38">
        <v>109880</v>
      </c>
      <c r="S1809" s="37">
        <v>1.0310600000000001</v>
      </c>
      <c r="T1809" s="38">
        <v>2</v>
      </c>
      <c r="U1809" s="38">
        <v>1</v>
      </c>
      <c r="V1809" s="38">
        <v>0</v>
      </c>
    </row>
    <row r="1810" spans="1:22" ht="13.5" customHeight="1" x14ac:dyDescent="0.2">
      <c r="A1810" s="32" t="s">
        <v>1806</v>
      </c>
      <c r="B1810" s="32" t="s">
        <v>9714</v>
      </c>
      <c r="C1810" s="32" t="s">
        <v>18194</v>
      </c>
      <c r="D1810" s="37">
        <v>2.6541250000000001</v>
      </c>
      <c r="E1810" s="39">
        <v>423.99</v>
      </c>
      <c r="F1810" s="39">
        <v>1313</v>
      </c>
      <c r="G1810" s="39">
        <v>2634.35</v>
      </c>
      <c r="H1810" s="38">
        <v>2</v>
      </c>
      <c r="I1810" s="38">
        <v>2753</v>
      </c>
      <c r="J1810" s="37">
        <v>4.4387125716</v>
      </c>
      <c r="K1810" s="37">
        <v>3.1424093986999999</v>
      </c>
      <c r="L1810" s="37">
        <v>4.0251959146000003</v>
      </c>
      <c r="M1810" s="37">
        <v>15.563331576</v>
      </c>
      <c r="N1810" s="37">
        <v>11.840396630000001</v>
      </c>
      <c r="O1810" s="37">
        <v>5.8974911179999996</v>
      </c>
      <c r="P1810" s="37">
        <v>6.3</v>
      </c>
      <c r="Q1810" s="37" t="s">
        <v>15680</v>
      </c>
      <c r="R1810" s="38">
        <v>82129</v>
      </c>
      <c r="S1810" s="37">
        <v>1.0310600000000001</v>
      </c>
      <c r="T1810" s="38">
        <v>1</v>
      </c>
      <c r="U1810" s="38">
        <v>1</v>
      </c>
      <c r="V1810" s="38">
        <v>0</v>
      </c>
    </row>
    <row r="1811" spans="1:22" ht="13.5" customHeight="1" x14ac:dyDescent="0.2">
      <c r="A1811" s="32" t="s">
        <v>1807</v>
      </c>
      <c r="B1811" s="32" t="s">
        <v>9715</v>
      </c>
      <c r="C1811" s="32" t="s">
        <v>18194</v>
      </c>
      <c r="D1811" s="37">
        <v>3.93655</v>
      </c>
      <c r="E1811" s="39">
        <v>344</v>
      </c>
      <c r="F1811" s="39">
        <v>1038</v>
      </c>
      <c r="G1811" s="39">
        <v>2071.7399999999998</v>
      </c>
      <c r="H1811" s="38">
        <v>1</v>
      </c>
      <c r="I1811" s="38">
        <v>2105</v>
      </c>
      <c r="J1811" s="37">
        <v>15.41611062</v>
      </c>
      <c r="K1811" s="37">
        <v>5.7615367439999998</v>
      </c>
      <c r="L1811" s="37">
        <v>28.019023489999999</v>
      </c>
      <c r="M1811" s="37">
        <v>14.30269912</v>
      </c>
      <c r="N1811" s="37">
        <v>7.4054815180000002</v>
      </c>
      <c r="O1811" s="37">
        <v>11.52864847</v>
      </c>
      <c r="P1811" s="37">
        <v>6.3</v>
      </c>
      <c r="Q1811" s="37" t="s">
        <v>15680</v>
      </c>
      <c r="R1811" s="38">
        <v>61967</v>
      </c>
      <c r="S1811" s="37">
        <v>1.0310600000000001</v>
      </c>
      <c r="T1811" s="38">
        <v>0</v>
      </c>
      <c r="U1811" s="38">
        <v>1</v>
      </c>
      <c r="V1811" s="38">
        <v>1</v>
      </c>
    </row>
    <row r="1812" spans="1:22" ht="13.5" customHeight="1" x14ac:dyDescent="0.2">
      <c r="A1812" s="32" t="s">
        <v>1808</v>
      </c>
      <c r="B1812" s="32" t="s">
        <v>9716</v>
      </c>
      <c r="C1812" s="32" t="s">
        <v>18194</v>
      </c>
      <c r="D1812" s="37">
        <v>4.8556429999999997</v>
      </c>
      <c r="E1812" s="39">
        <v>690.99</v>
      </c>
      <c r="F1812" s="39">
        <v>2341</v>
      </c>
      <c r="G1812" s="39">
        <v>4303.87</v>
      </c>
      <c r="H1812" s="38">
        <v>3</v>
      </c>
      <c r="I1812" s="38">
        <v>4772</v>
      </c>
      <c r="J1812" s="37">
        <v>9.2325361976</v>
      </c>
      <c r="K1812" s="37">
        <v>5.8155679430999996</v>
      </c>
      <c r="L1812" s="37">
        <v>5.0899361701999997</v>
      </c>
      <c r="M1812" s="37">
        <v>6.6143692236999998</v>
      </c>
      <c r="N1812" s="37">
        <v>9.4215689485999992</v>
      </c>
      <c r="O1812" s="37">
        <v>7.8321718154999997</v>
      </c>
      <c r="P1812" s="37">
        <v>6.3</v>
      </c>
      <c r="Q1812" s="37">
        <v>90.492912500000003</v>
      </c>
      <c r="R1812" s="38">
        <v>121712</v>
      </c>
      <c r="S1812" s="37">
        <v>1.0310600000000001</v>
      </c>
      <c r="T1812" s="38">
        <v>2</v>
      </c>
      <c r="U1812" s="38">
        <v>3</v>
      </c>
      <c r="V1812" s="38">
        <v>0</v>
      </c>
    </row>
    <row r="1813" spans="1:22" ht="13.5" customHeight="1" x14ac:dyDescent="0.2">
      <c r="A1813" s="32" t="s">
        <v>1809</v>
      </c>
      <c r="B1813" s="32" t="s">
        <v>9717</v>
      </c>
      <c r="C1813" s="32" t="s">
        <v>18193</v>
      </c>
      <c r="D1813" s="37">
        <v>7.1509840000000002</v>
      </c>
      <c r="E1813" s="39">
        <v>572.99</v>
      </c>
      <c r="F1813" s="39">
        <v>2263</v>
      </c>
      <c r="G1813" s="39">
        <v>3253.51</v>
      </c>
      <c r="H1813" s="38">
        <v>3</v>
      </c>
      <c r="I1813" s="38">
        <v>4505</v>
      </c>
      <c r="J1813" s="37">
        <v>13.548754422</v>
      </c>
      <c r="K1813" s="37">
        <v>10.047028112</v>
      </c>
      <c r="L1813" s="37">
        <v>4.0488742777000004</v>
      </c>
      <c r="M1813" s="37">
        <v>21.339942008000001</v>
      </c>
      <c r="N1813" s="37">
        <v>19.239454136999999</v>
      </c>
      <c r="O1813" s="37">
        <v>9.4189285104000007</v>
      </c>
      <c r="P1813" s="37">
        <v>10.4</v>
      </c>
      <c r="Q1813" s="37">
        <v>94.413263499999999</v>
      </c>
      <c r="R1813" s="38">
        <v>82988</v>
      </c>
      <c r="S1813" s="37">
        <v>1.89307</v>
      </c>
      <c r="T1813" s="38">
        <v>1</v>
      </c>
      <c r="U1813" s="38">
        <v>2</v>
      </c>
      <c r="V1813" s="38">
        <v>1</v>
      </c>
    </row>
    <row r="1814" spans="1:22" ht="13.5" customHeight="1" x14ac:dyDescent="0.2">
      <c r="A1814" s="32" t="s">
        <v>1810</v>
      </c>
      <c r="B1814" s="32" t="s">
        <v>9718</v>
      </c>
      <c r="C1814" s="32" t="s">
        <v>18193</v>
      </c>
      <c r="D1814" s="37">
        <v>7.4430139999999998</v>
      </c>
      <c r="E1814" s="39">
        <v>410.01</v>
      </c>
      <c r="F1814" s="39">
        <v>1867</v>
      </c>
      <c r="G1814" s="39">
        <v>3394.05</v>
      </c>
      <c r="H1814" s="38">
        <v>3</v>
      </c>
      <c r="I1814" s="38">
        <v>3630</v>
      </c>
      <c r="J1814" s="37">
        <v>11.168537595</v>
      </c>
      <c r="K1814" s="37">
        <v>9.5691347744000002</v>
      </c>
      <c r="L1814" s="37">
        <v>9.7277065511000007</v>
      </c>
      <c r="M1814" s="37">
        <v>30.925808074999999</v>
      </c>
      <c r="N1814" s="37">
        <v>17.750164544</v>
      </c>
      <c r="O1814" s="37">
        <v>1.9487677705999999</v>
      </c>
      <c r="P1814" s="37">
        <v>10.4</v>
      </c>
      <c r="Q1814" s="37">
        <v>90.897408299999995</v>
      </c>
      <c r="R1814" s="38">
        <v>100710</v>
      </c>
      <c r="S1814" s="37">
        <v>1.89307</v>
      </c>
      <c r="T1814" s="38">
        <v>2</v>
      </c>
      <c r="U1814" s="38">
        <v>0</v>
      </c>
      <c r="V1814" s="38">
        <v>2</v>
      </c>
    </row>
    <row r="1815" spans="1:22" ht="13.5" customHeight="1" x14ac:dyDescent="0.2">
      <c r="A1815" s="32" t="s">
        <v>1811</v>
      </c>
      <c r="B1815" s="32" t="s">
        <v>9719</v>
      </c>
      <c r="C1815" s="32" t="s">
        <v>18193</v>
      </c>
      <c r="D1815" s="37">
        <v>11.90799</v>
      </c>
      <c r="E1815" s="39">
        <v>369.01</v>
      </c>
      <c r="F1815" s="39">
        <v>1178</v>
      </c>
      <c r="G1815" s="39">
        <v>2248.2399999999998</v>
      </c>
      <c r="H1815" s="38">
        <v>2</v>
      </c>
      <c r="I1815" s="38">
        <v>2304</v>
      </c>
      <c r="J1815" s="37">
        <v>4.8829866639999997</v>
      </c>
      <c r="K1815" s="37">
        <v>5.6754028691</v>
      </c>
      <c r="L1815" s="37">
        <v>3.6175296709999998</v>
      </c>
      <c r="M1815" s="37">
        <v>64.686721602999995</v>
      </c>
      <c r="N1815" s="37">
        <v>23.992501699000002</v>
      </c>
      <c r="O1815" s="37">
        <v>6.4790363791000001</v>
      </c>
      <c r="P1815" s="37">
        <v>10.4</v>
      </c>
      <c r="Q1815" s="37" t="s">
        <v>15680</v>
      </c>
      <c r="R1815" s="38">
        <v>45995</v>
      </c>
      <c r="S1815" s="37">
        <v>1.89307</v>
      </c>
      <c r="T1815" s="38">
        <v>0</v>
      </c>
      <c r="U1815" s="38">
        <v>0</v>
      </c>
      <c r="V1815" s="38">
        <v>1</v>
      </c>
    </row>
    <row r="1816" spans="1:22" ht="13.5" customHeight="1" x14ac:dyDescent="0.2">
      <c r="A1816" s="32" t="s">
        <v>1812</v>
      </c>
      <c r="B1816" s="32" t="s">
        <v>9720</v>
      </c>
      <c r="C1816" s="32" t="s">
        <v>18194</v>
      </c>
      <c r="D1816" s="37">
        <v>10.69361</v>
      </c>
      <c r="E1816" s="39">
        <v>556</v>
      </c>
      <c r="F1816" s="39">
        <v>2292</v>
      </c>
      <c r="G1816" s="39">
        <v>4440.1499999999996</v>
      </c>
      <c r="H1816" s="38">
        <v>3</v>
      </c>
      <c r="I1816" s="38">
        <v>4554</v>
      </c>
      <c r="J1816" s="37">
        <v>4.3627008180000004</v>
      </c>
      <c r="K1816" s="37">
        <v>4.7240230802000003</v>
      </c>
      <c r="L1816" s="37">
        <v>12.377978429000001</v>
      </c>
      <c r="M1816" s="37">
        <v>13.251300959</v>
      </c>
      <c r="N1816" s="37">
        <v>5.9171004890000001</v>
      </c>
      <c r="O1816" s="37">
        <v>1.9753646012999999</v>
      </c>
      <c r="P1816" s="37">
        <v>6.3</v>
      </c>
      <c r="Q1816" s="37">
        <v>96.963342699999998</v>
      </c>
      <c r="R1816" s="38">
        <v>155859</v>
      </c>
      <c r="S1816" s="37">
        <v>1.0310600000000001</v>
      </c>
      <c r="T1816" s="38">
        <v>2</v>
      </c>
      <c r="U1816" s="38">
        <v>3</v>
      </c>
      <c r="V1816" s="38">
        <v>1</v>
      </c>
    </row>
    <row r="1817" spans="1:22" ht="13.5" customHeight="1" x14ac:dyDescent="0.2">
      <c r="A1817" s="32" t="s">
        <v>1813</v>
      </c>
      <c r="B1817" s="32" t="s">
        <v>9721</v>
      </c>
      <c r="C1817" s="32" t="s">
        <v>18193</v>
      </c>
      <c r="D1817" s="37">
        <v>5.5550220000000001</v>
      </c>
      <c r="E1817" s="39">
        <v>91.99</v>
      </c>
      <c r="F1817" s="39">
        <v>748</v>
      </c>
      <c r="G1817" s="39">
        <v>1374.98</v>
      </c>
      <c r="H1817" s="38">
        <v>1</v>
      </c>
      <c r="I1817" s="38">
        <v>1568</v>
      </c>
      <c r="J1817" s="37">
        <v>29.224521358000001</v>
      </c>
      <c r="K1817" s="37">
        <v>13.993539483999999</v>
      </c>
      <c r="L1817" s="37">
        <v>28.051149323000001</v>
      </c>
      <c r="M1817" s="37">
        <v>25.907781858</v>
      </c>
      <c r="N1817" s="37">
        <v>30.388188075999999</v>
      </c>
      <c r="O1817" s="37">
        <v>3.521652848</v>
      </c>
      <c r="P1817" s="37">
        <v>10.4</v>
      </c>
      <c r="Q1817" s="37" t="s">
        <v>15680</v>
      </c>
      <c r="R1817" s="38">
        <v>32033</v>
      </c>
      <c r="S1817" s="37">
        <v>1.89307</v>
      </c>
      <c r="T1817" s="38">
        <v>0</v>
      </c>
      <c r="U1817" s="38">
        <v>0</v>
      </c>
      <c r="V1817" s="38">
        <v>1</v>
      </c>
    </row>
    <row r="1818" spans="1:22" ht="13.5" customHeight="1" x14ac:dyDescent="0.2">
      <c r="A1818" s="32" t="s">
        <v>1814</v>
      </c>
      <c r="B1818" s="32" t="s">
        <v>9722</v>
      </c>
      <c r="C1818" s="32" t="s">
        <v>18194</v>
      </c>
      <c r="D1818" s="37">
        <v>6.7938929999999997</v>
      </c>
      <c r="E1818" s="39">
        <v>1262.98</v>
      </c>
      <c r="F1818" s="39">
        <v>5432</v>
      </c>
      <c r="G1818" s="39">
        <v>10269.120000000001</v>
      </c>
      <c r="H1818" s="38">
        <v>7</v>
      </c>
      <c r="I1818" s="38">
        <v>10553</v>
      </c>
      <c r="J1818" s="37">
        <v>29.832548428999999</v>
      </c>
      <c r="K1818" s="37">
        <v>25.583887169</v>
      </c>
      <c r="L1818" s="37">
        <v>45.272462011000002</v>
      </c>
      <c r="M1818" s="37">
        <v>17.201076841999999</v>
      </c>
      <c r="N1818" s="37">
        <v>30.709931276999999</v>
      </c>
      <c r="O1818" s="37">
        <v>20.211466557000001</v>
      </c>
      <c r="P1818" s="37">
        <v>6.1961681088000002</v>
      </c>
      <c r="Q1818" s="37">
        <v>81.444383599999995</v>
      </c>
      <c r="R1818" s="38">
        <v>330252</v>
      </c>
      <c r="S1818" s="37">
        <v>1.0310600000000001</v>
      </c>
      <c r="T1818" s="38">
        <v>2</v>
      </c>
      <c r="U1818" s="38">
        <v>3</v>
      </c>
      <c r="V1818" s="38">
        <v>2</v>
      </c>
    </row>
    <row r="1819" spans="1:22" ht="13.5" customHeight="1" x14ac:dyDescent="0.2">
      <c r="A1819" s="32" t="s">
        <v>1815</v>
      </c>
      <c r="B1819" s="32" t="s">
        <v>9723</v>
      </c>
      <c r="C1819" s="32" t="s">
        <v>18194</v>
      </c>
      <c r="D1819" s="37">
        <v>3.4445250000000001</v>
      </c>
      <c r="E1819" s="39">
        <v>496</v>
      </c>
      <c r="F1819" s="39">
        <v>1327</v>
      </c>
      <c r="G1819" s="39">
        <v>2455.85</v>
      </c>
      <c r="H1819" s="38">
        <v>2</v>
      </c>
      <c r="I1819" s="38">
        <v>2609</v>
      </c>
      <c r="J1819" s="37">
        <v>7.5066152853999997</v>
      </c>
      <c r="K1819" s="37">
        <v>6.1033130386999996</v>
      </c>
      <c r="L1819" s="37">
        <v>10.143646815</v>
      </c>
      <c r="M1819" s="37">
        <v>10.987610766</v>
      </c>
      <c r="N1819" s="37">
        <v>7.6817543458999999</v>
      </c>
      <c r="O1819" s="37">
        <v>7.0966772647000003</v>
      </c>
      <c r="P1819" s="37">
        <v>6.3</v>
      </c>
      <c r="Q1819" s="37" t="s">
        <v>15680</v>
      </c>
      <c r="R1819" s="38">
        <v>83015</v>
      </c>
      <c r="S1819" s="37">
        <v>1.0310600000000001</v>
      </c>
      <c r="T1819" s="38">
        <v>1</v>
      </c>
      <c r="U1819" s="38">
        <v>1</v>
      </c>
      <c r="V1819" s="38">
        <v>0</v>
      </c>
    </row>
    <row r="1820" spans="1:22" ht="13.5" customHeight="1" x14ac:dyDescent="0.2">
      <c r="A1820" s="32" t="s">
        <v>1816</v>
      </c>
      <c r="B1820" s="32" t="s">
        <v>9724</v>
      </c>
      <c r="C1820" s="32" t="s">
        <v>18193</v>
      </c>
      <c r="D1820" s="37">
        <v>4.6167189999999998</v>
      </c>
      <c r="E1820" s="39">
        <v>302</v>
      </c>
      <c r="F1820" s="39">
        <v>2271</v>
      </c>
      <c r="G1820" s="39">
        <v>2760.5</v>
      </c>
      <c r="H1820" s="38">
        <v>5</v>
      </c>
      <c r="I1820" s="38">
        <v>4718</v>
      </c>
      <c r="J1820" s="37">
        <v>49.994452901000002</v>
      </c>
      <c r="K1820" s="37">
        <v>27.684346625</v>
      </c>
      <c r="L1820" s="37">
        <v>55.533051944999997</v>
      </c>
      <c r="M1820" s="37">
        <v>22.772681378000001</v>
      </c>
      <c r="N1820" s="37">
        <v>66.725358541000006</v>
      </c>
      <c r="O1820" s="37">
        <v>28.754047341</v>
      </c>
      <c r="P1820" s="37">
        <v>10.4</v>
      </c>
      <c r="Q1820" s="37">
        <v>63.727028799999999</v>
      </c>
      <c r="R1820" s="38">
        <v>159825</v>
      </c>
      <c r="S1820" s="37">
        <v>1.89307</v>
      </c>
      <c r="T1820" s="38">
        <v>1</v>
      </c>
      <c r="U1820" s="38">
        <v>3</v>
      </c>
      <c r="V1820" s="38">
        <v>0</v>
      </c>
    </row>
    <row r="1821" spans="1:22" ht="13.5" customHeight="1" x14ac:dyDescent="0.2">
      <c r="A1821" s="32" t="s">
        <v>1817</v>
      </c>
      <c r="B1821" s="32" t="s">
        <v>9725</v>
      </c>
      <c r="C1821" s="32" t="s">
        <v>18193</v>
      </c>
      <c r="D1821" s="37">
        <v>5.2373479999999999</v>
      </c>
      <c r="E1821" s="39">
        <v>753.04</v>
      </c>
      <c r="F1821" s="39">
        <v>5474</v>
      </c>
      <c r="G1821" s="39">
        <v>7733.08</v>
      </c>
      <c r="H1821" s="38">
        <v>9</v>
      </c>
      <c r="I1821" s="38">
        <v>11196</v>
      </c>
      <c r="J1821" s="37">
        <v>34.805872432000001</v>
      </c>
      <c r="K1821" s="37">
        <v>18.543729617</v>
      </c>
      <c r="L1821" s="37">
        <v>38.943371282000001</v>
      </c>
      <c r="M1821" s="37">
        <v>22.781589820000001</v>
      </c>
      <c r="N1821" s="37">
        <v>53.261195205</v>
      </c>
      <c r="O1821" s="37">
        <v>25.223035709000001</v>
      </c>
      <c r="P1821" s="37">
        <v>10.4</v>
      </c>
      <c r="Q1821" s="37">
        <v>63.271957700000002</v>
      </c>
      <c r="R1821" s="38">
        <v>338037</v>
      </c>
      <c r="S1821" s="37">
        <v>1.89307</v>
      </c>
      <c r="T1821" s="38">
        <v>6</v>
      </c>
      <c r="U1821" s="38">
        <v>3</v>
      </c>
      <c r="V1821" s="38">
        <v>3</v>
      </c>
    </row>
    <row r="1822" spans="1:22" ht="13.5" customHeight="1" x14ac:dyDescent="0.2">
      <c r="A1822" s="32" t="s">
        <v>1818</v>
      </c>
      <c r="B1822" s="32" t="s">
        <v>9726</v>
      </c>
      <c r="C1822" s="32" t="s">
        <v>18193</v>
      </c>
      <c r="D1822" s="37">
        <v>6.1881079999999997</v>
      </c>
      <c r="E1822" s="39">
        <v>656.01</v>
      </c>
      <c r="F1822" s="39">
        <v>2782</v>
      </c>
      <c r="G1822" s="39">
        <v>4949.8100000000004</v>
      </c>
      <c r="H1822" s="38">
        <v>2</v>
      </c>
      <c r="I1822" s="38">
        <v>5431</v>
      </c>
      <c r="J1822" s="37">
        <v>30.79489435</v>
      </c>
      <c r="K1822" s="37">
        <v>21.663996651000001</v>
      </c>
      <c r="L1822" s="37">
        <v>33.02849294</v>
      </c>
      <c r="M1822" s="37">
        <v>49.099500421999998</v>
      </c>
      <c r="N1822" s="37">
        <v>37.802806830999998</v>
      </c>
      <c r="O1822" s="37">
        <v>3.7077988602</v>
      </c>
      <c r="P1822" s="37">
        <v>10.4</v>
      </c>
      <c r="Q1822" s="37">
        <v>62.013038799999997</v>
      </c>
      <c r="R1822" s="38">
        <v>144350</v>
      </c>
      <c r="S1822" s="37">
        <v>1.89307</v>
      </c>
      <c r="T1822" s="38">
        <v>2</v>
      </c>
      <c r="U1822" s="38">
        <v>1</v>
      </c>
      <c r="V1822" s="38">
        <v>0</v>
      </c>
    </row>
    <row r="1823" spans="1:22" ht="13.5" customHeight="1" x14ac:dyDescent="0.2">
      <c r="A1823" s="32" t="s">
        <v>1819</v>
      </c>
      <c r="B1823" s="32" t="s">
        <v>9727</v>
      </c>
      <c r="C1823" s="32" t="s">
        <v>18193</v>
      </c>
      <c r="D1823" s="37">
        <v>13.184100000000001</v>
      </c>
      <c r="E1823" s="39">
        <v>348.04</v>
      </c>
      <c r="F1823" s="39">
        <v>3825</v>
      </c>
      <c r="G1823" s="39" t="s">
        <v>15680</v>
      </c>
      <c r="H1823" s="38">
        <v>4</v>
      </c>
      <c r="I1823" s="38">
        <v>7304</v>
      </c>
      <c r="J1823" s="37">
        <v>13.30418433</v>
      </c>
      <c r="K1823" s="37">
        <v>1.268656757</v>
      </c>
      <c r="L1823" s="37">
        <v>2.5043812889999999</v>
      </c>
      <c r="M1823" s="37">
        <v>23.453560880000001</v>
      </c>
      <c r="N1823" s="37">
        <v>33.289003200000003</v>
      </c>
      <c r="O1823" s="37">
        <v>2.5121758769999998</v>
      </c>
      <c r="P1823" s="37">
        <v>10.4</v>
      </c>
      <c r="Q1823" s="37">
        <v>75.1028302</v>
      </c>
      <c r="R1823" s="38">
        <v>249102</v>
      </c>
      <c r="S1823" s="37">
        <v>1.89307</v>
      </c>
      <c r="T1823" s="38">
        <v>2</v>
      </c>
      <c r="U1823" s="38">
        <v>4</v>
      </c>
      <c r="V1823" s="38">
        <v>1</v>
      </c>
    </row>
    <row r="1824" spans="1:22" ht="13.5" customHeight="1" x14ac:dyDescent="0.2">
      <c r="A1824" s="32" t="s">
        <v>1820</v>
      </c>
      <c r="B1824" s="32" t="s">
        <v>9728</v>
      </c>
      <c r="C1824" s="32" t="s">
        <v>18193</v>
      </c>
      <c r="D1824" s="37">
        <v>3.9328650000000001</v>
      </c>
      <c r="E1824" s="39">
        <v>491.04</v>
      </c>
      <c r="F1824" s="39">
        <v>4985</v>
      </c>
      <c r="G1824" s="39">
        <v>6024.08</v>
      </c>
      <c r="H1824" s="38">
        <v>5</v>
      </c>
      <c r="I1824" s="38">
        <v>10719</v>
      </c>
      <c r="J1824" s="37">
        <v>43.333783543999999</v>
      </c>
      <c r="K1824" s="37">
        <v>23.771077135999999</v>
      </c>
      <c r="L1824" s="37">
        <v>43.876663364000002</v>
      </c>
      <c r="M1824" s="37">
        <v>22.355071718000001</v>
      </c>
      <c r="N1824" s="37">
        <v>59.188811195</v>
      </c>
      <c r="O1824" s="37">
        <v>33.172015743000003</v>
      </c>
      <c r="P1824" s="37">
        <v>10.4</v>
      </c>
      <c r="Q1824" s="37">
        <v>66.617824400000003</v>
      </c>
      <c r="R1824" s="38">
        <v>281481</v>
      </c>
      <c r="S1824" s="37">
        <v>1.89307</v>
      </c>
      <c r="T1824" s="38">
        <v>3</v>
      </c>
      <c r="U1824" s="38">
        <v>3</v>
      </c>
      <c r="V1824" s="38">
        <v>2</v>
      </c>
    </row>
    <row r="1825" spans="1:22" ht="13.5" customHeight="1" x14ac:dyDescent="0.2">
      <c r="A1825" s="32" t="s">
        <v>1821</v>
      </c>
      <c r="B1825" s="32" t="s">
        <v>9729</v>
      </c>
      <c r="C1825" s="32" t="s">
        <v>18194</v>
      </c>
      <c r="D1825" s="37">
        <v>10.135479999999999</v>
      </c>
      <c r="E1825" s="39">
        <v>625.01</v>
      </c>
      <c r="F1825" s="39">
        <v>4225</v>
      </c>
      <c r="G1825" s="39">
        <v>7461.16</v>
      </c>
      <c r="H1825" s="38">
        <v>11</v>
      </c>
      <c r="I1825" s="38">
        <v>8445</v>
      </c>
      <c r="J1825" s="37">
        <v>20.427622349</v>
      </c>
      <c r="K1825" s="37">
        <v>15.557894165</v>
      </c>
      <c r="L1825" s="37">
        <v>32.454617534</v>
      </c>
      <c r="M1825" s="37">
        <v>16.908215839</v>
      </c>
      <c r="N1825" s="37">
        <v>19.400577317</v>
      </c>
      <c r="O1825" s="37">
        <v>12.590807297</v>
      </c>
      <c r="P1825" s="37">
        <v>6.3</v>
      </c>
      <c r="Q1825" s="37">
        <v>83.524931300000006</v>
      </c>
      <c r="R1825" s="38">
        <v>293728</v>
      </c>
      <c r="S1825" s="37">
        <v>1.0310600000000001</v>
      </c>
      <c r="T1825" s="38">
        <v>7</v>
      </c>
      <c r="U1825" s="38">
        <v>7</v>
      </c>
      <c r="V1825" s="38">
        <v>2</v>
      </c>
    </row>
    <row r="1826" spans="1:22" ht="13.5" customHeight="1" x14ac:dyDescent="0.2">
      <c r="A1826" s="32" t="s">
        <v>1822</v>
      </c>
      <c r="B1826" s="32" t="s">
        <v>9730</v>
      </c>
      <c r="C1826" s="32" t="s">
        <v>18194</v>
      </c>
      <c r="D1826" s="37">
        <v>7.7920299999999996</v>
      </c>
      <c r="E1826" s="39">
        <v>354.01</v>
      </c>
      <c r="F1826" s="39">
        <v>4387</v>
      </c>
      <c r="G1826" s="39" t="s">
        <v>15680</v>
      </c>
      <c r="H1826" s="38">
        <v>5</v>
      </c>
      <c r="I1826" s="38">
        <v>8666</v>
      </c>
      <c r="J1826" s="37">
        <v>7.7038582718999997</v>
      </c>
      <c r="K1826" s="37">
        <v>0.88315727200000005</v>
      </c>
      <c r="L1826" s="37">
        <v>2.6768678978999998</v>
      </c>
      <c r="M1826" s="37">
        <v>48.397197890000001</v>
      </c>
      <c r="N1826" s="37">
        <v>16.259350862000002</v>
      </c>
      <c r="O1826" s="37">
        <v>3.6455920391999999</v>
      </c>
      <c r="P1826" s="37">
        <v>6.3</v>
      </c>
      <c r="Q1826" s="37">
        <v>58.866723899999997</v>
      </c>
      <c r="R1826" s="38">
        <v>242299</v>
      </c>
      <c r="S1826" s="37">
        <v>1.0310600000000001</v>
      </c>
      <c r="T1826" s="38">
        <v>4</v>
      </c>
      <c r="U1826" s="38">
        <v>2</v>
      </c>
      <c r="V1826" s="38">
        <v>1</v>
      </c>
    </row>
    <row r="1827" spans="1:22" ht="13.5" customHeight="1" x14ac:dyDescent="0.2">
      <c r="A1827" s="32" t="s">
        <v>1823</v>
      </c>
      <c r="B1827" s="32" t="s">
        <v>9731</v>
      </c>
      <c r="C1827" s="32" t="s">
        <v>18193</v>
      </c>
      <c r="D1827" s="37">
        <v>2.9706290000000002</v>
      </c>
      <c r="E1827" s="39">
        <v>299</v>
      </c>
      <c r="F1827" s="39">
        <v>1398</v>
      </c>
      <c r="G1827" s="39">
        <v>1683.81</v>
      </c>
      <c r="H1827" s="38">
        <v>2</v>
      </c>
      <c r="I1827" s="38">
        <v>2791</v>
      </c>
      <c r="J1827" s="37">
        <v>24.460030672999999</v>
      </c>
      <c r="K1827" s="37">
        <v>14.808606514999999</v>
      </c>
      <c r="L1827" s="37">
        <v>14.573121467</v>
      </c>
      <c r="M1827" s="37">
        <v>17.809759555999999</v>
      </c>
      <c r="N1827" s="37">
        <v>25.761292462</v>
      </c>
      <c r="O1827" s="37">
        <v>13.595194704000001</v>
      </c>
      <c r="P1827" s="37">
        <v>10.4</v>
      </c>
      <c r="Q1827" s="37" t="s">
        <v>15680</v>
      </c>
      <c r="R1827" s="38">
        <v>90241</v>
      </c>
      <c r="S1827" s="37">
        <v>1.89307</v>
      </c>
      <c r="T1827" s="38">
        <v>1</v>
      </c>
      <c r="U1827" s="38">
        <v>2</v>
      </c>
      <c r="V1827" s="38">
        <v>0</v>
      </c>
    </row>
    <row r="1828" spans="1:22" ht="13.5" customHeight="1" x14ac:dyDescent="0.2">
      <c r="A1828" s="32" t="s">
        <v>1824</v>
      </c>
      <c r="B1828" s="32" t="s">
        <v>9732</v>
      </c>
      <c r="C1828" s="32" t="s">
        <v>18195</v>
      </c>
      <c r="D1828" s="37">
        <v>1.882277</v>
      </c>
      <c r="E1828" s="39">
        <v>4535.99</v>
      </c>
      <c r="F1828" s="39">
        <v>7303</v>
      </c>
      <c r="G1828" s="39">
        <v>13925.15</v>
      </c>
      <c r="H1828" s="38">
        <v>14</v>
      </c>
      <c r="I1828" s="38">
        <v>14090</v>
      </c>
      <c r="J1828" s="37">
        <v>17.191226897</v>
      </c>
      <c r="K1828" s="37">
        <v>8.9604630175000004</v>
      </c>
      <c r="L1828" s="37">
        <v>22.00851321</v>
      </c>
      <c r="M1828" s="37">
        <v>49.997142447999998</v>
      </c>
      <c r="N1828" s="37">
        <v>2.3416524463999999</v>
      </c>
      <c r="O1828" s="37">
        <v>23.020142476</v>
      </c>
      <c r="P1828" s="37">
        <v>5.5</v>
      </c>
      <c r="Q1828" s="37">
        <v>83.012807300000006</v>
      </c>
      <c r="R1828" s="38">
        <v>310469</v>
      </c>
      <c r="S1828" s="37">
        <v>2.7185999999999999</v>
      </c>
      <c r="T1828" s="38">
        <v>8</v>
      </c>
      <c r="U1828" s="38">
        <v>13</v>
      </c>
      <c r="V1828" s="38">
        <v>3</v>
      </c>
    </row>
    <row r="1829" spans="1:22" ht="13.5" customHeight="1" x14ac:dyDescent="0.2">
      <c r="A1829" s="32" t="s">
        <v>1825</v>
      </c>
      <c r="B1829" s="32" t="s">
        <v>9733</v>
      </c>
      <c r="C1829" s="32" t="s">
        <v>18195</v>
      </c>
      <c r="D1829" s="37">
        <v>8.084854</v>
      </c>
      <c r="E1829" s="39">
        <v>2134.06</v>
      </c>
      <c r="F1829" s="39">
        <v>6459</v>
      </c>
      <c r="G1829" s="39">
        <v>12301.38</v>
      </c>
      <c r="H1829" s="38">
        <v>8</v>
      </c>
      <c r="I1829" s="38">
        <v>12904</v>
      </c>
      <c r="J1829" s="37">
        <v>20.562110964999999</v>
      </c>
      <c r="K1829" s="37">
        <v>12.841499413999999</v>
      </c>
      <c r="L1829" s="37">
        <v>38.124998996999999</v>
      </c>
      <c r="M1829" s="37">
        <v>19.422296024000001</v>
      </c>
      <c r="N1829" s="37">
        <v>12.19986518</v>
      </c>
      <c r="O1829" s="37">
        <v>8.6781199283999992</v>
      </c>
      <c r="P1829" s="37">
        <v>5.5391166164000003</v>
      </c>
      <c r="Q1829" s="37">
        <v>62.221834700000002</v>
      </c>
      <c r="R1829" s="38">
        <v>336247</v>
      </c>
      <c r="S1829" s="37">
        <v>2.7185999999999999</v>
      </c>
      <c r="T1829" s="38">
        <v>2</v>
      </c>
      <c r="U1829" s="38">
        <v>7</v>
      </c>
      <c r="V1829" s="38">
        <v>3</v>
      </c>
    </row>
    <row r="1830" spans="1:22" ht="13.5" customHeight="1" x14ac:dyDescent="0.2">
      <c r="A1830" s="32" t="s">
        <v>1826</v>
      </c>
      <c r="B1830" s="32" t="s">
        <v>9734</v>
      </c>
      <c r="C1830" s="32" t="s">
        <v>18196</v>
      </c>
      <c r="D1830" s="37">
        <v>4.5322870000000002</v>
      </c>
      <c r="E1830" s="39">
        <v>3394</v>
      </c>
      <c r="F1830" s="39">
        <v>7535</v>
      </c>
      <c r="G1830" s="39">
        <v>14339.66</v>
      </c>
      <c r="H1830" s="38">
        <v>8</v>
      </c>
      <c r="I1830" s="38">
        <v>14869</v>
      </c>
      <c r="J1830" s="37">
        <v>25.919768998999999</v>
      </c>
      <c r="K1830" s="37">
        <v>15.754265966</v>
      </c>
      <c r="L1830" s="37">
        <v>31.851311848000002</v>
      </c>
      <c r="M1830" s="37">
        <v>18.985346982999999</v>
      </c>
      <c r="N1830" s="37">
        <v>11.261607091</v>
      </c>
      <c r="O1830" s="37">
        <v>24.132615297000001</v>
      </c>
      <c r="P1830" s="37">
        <v>5.5239036441999998</v>
      </c>
      <c r="Q1830" s="37">
        <v>88.357388900000004</v>
      </c>
      <c r="R1830" s="38">
        <v>423871</v>
      </c>
      <c r="S1830" s="37">
        <v>2.1046200000000002</v>
      </c>
      <c r="T1830" s="38">
        <v>3</v>
      </c>
      <c r="U1830" s="38">
        <v>3</v>
      </c>
      <c r="V1830" s="38">
        <v>0</v>
      </c>
    </row>
    <row r="1831" spans="1:22" ht="13.5" customHeight="1" x14ac:dyDescent="0.2">
      <c r="A1831" s="32" t="s">
        <v>1827</v>
      </c>
      <c r="B1831" s="32" t="s">
        <v>9735</v>
      </c>
      <c r="C1831" s="32" t="s">
        <v>18195</v>
      </c>
      <c r="D1831" s="37">
        <v>4.4794289999999997</v>
      </c>
      <c r="E1831" s="39">
        <v>3909.96</v>
      </c>
      <c r="F1831" s="39">
        <v>6593</v>
      </c>
      <c r="G1831" s="39">
        <v>12438.89</v>
      </c>
      <c r="H1831" s="38">
        <v>6</v>
      </c>
      <c r="I1831" s="38">
        <v>12645</v>
      </c>
      <c r="J1831" s="37">
        <v>19.180278142999999</v>
      </c>
      <c r="K1831" s="37">
        <v>15.161657444999999</v>
      </c>
      <c r="L1831" s="37">
        <v>26.407579493</v>
      </c>
      <c r="M1831" s="37">
        <v>28.350384384000002</v>
      </c>
      <c r="N1831" s="37">
        <v>4.3845459351000002</v>
      </c>
      <c r="O1831" s="37">
        <v>25.839604091000002</v>
      </c>
      <c r="P1831" s="37">
        <v>5.5</v>
      </c>
      <c r="Q1831" s="37">
        <v>91.1128827</v>
      </c>
      <c r="R1831" s="38">
        <v>428137</v>
      </c>
      <c r="S1831" s="37">
        <v>2.7185999999999999</v>
      </c>
      <c r="T1831" s="38">
        <v>2</v>
      </c>
      <c r="U1831" s="38">
        <v>6</v>
      </c>
      <c r="V1831" s="38">
        <v>1</v>
      </c>
    </row>
    <row r="1832" spans="1:22" ht="13.5" customHeight="1" x14ac:dyDescent="0.2">
      <c r="A1832" s="32" t="s">
        <v>1828</v>
      </c>
      <c r="B1832" s="32" t="s">
        <v>9736</v>
      </c>
      <c r="C1832" s="32" t="s">
        <v>18195</v>
      </c>
      <c r="D1832" s="37">
        <v>3.123704</v>
      </c>
      <c r="E1832" s="39">
        <v>3544.98</v>
      </c>
      <c r="F1832" s="39">
        <v>5098</v>
      </c>
      <c r="G1832" s="39">
        <v>9733.7999999999993</v>
      </c>
      <c r="H1832" s="38">
        <v>9</v>
      </c>
      <c r="I1832" s="38">
        <v>9868</v>
      </c>
      <c r="J1832" s="37">
        <v>15.704925960000001</v>
      </c>
      <c r="K1832" s="37">
        <v>11.301649544</v>
      </c>
      <c r="L1832" s="37">
        <v>18.388839038</v>
      </c>
      <c r="M1832" s="37">
        <v>22.955476971</v>
      </c>
      <c r="N1832" s="37">
        <v>3.7830849736999999</v>
      </c>
      <c r="O1832" s="37">
        <v>16.800429804</v>
      </c>
      <c r="P1832" s="37">
        <v>5.5</v>
      </c>
      <c r="Q1832" s="37">
        <v>67.552934100000002</v>
      </c>
      <c r="R1832" s="38">
        <v>276160</v>
      </c>
      <c r="S1832" s="37">
        <v>2.7185999999999999</v>
      </c>
      <c r="T1832" s="38">
        <v>3</v>
      </c>
      <c r="U1832" s="38">
        <v>7</v>
      </c>
      <c r="V1832" s="38">
        <v>1</v>
      </c>
    </row>
    <row r="1833" spans="1:22" ht="13.5" customHeight="1" x14ac:dyDescent="0.2">
      <c r="A1833" s="32" t="s">
        <v>1829</v>
      </c>
      <c r="B1833" s="32" t="s">
        <v>9737</v>
      </c>
      <c r="C1833" s="32" t="s">
        <v>18195</v>
      </c>
      <c r="D1833" s="37">
        <v>4.0912639999999998</v>
      </c>
      <c r="E1833" s="39">
        <v>1848.98</v>
      </c>
      <c r="F1833" s="39">
        <v>4020</v>
      </c>
      <c r="G1833" s="39">
        <v>7802.83</v>
      </c>
      <c r="H1833" s="38">
        <v>9</v>
      </c>
      <c r="I1833" s="38">
        <v>7941</v>
      </c>
      <c r="J1833" s="37">
        <v>13.420702974999999</v>
      </c>
      <c r="K1833" s="37">
        <v>5.5236563379000003</v>
      </c>
      <c r="L1833" s="37">
        <v>12.519971262</v>
      </c>
      <c r="M1833" s="37">
        <v>29.871636294000002</v>
      </c>
      <c r="N1833" s="37">
        <v>5.0216101597999998</v>
      </c>
      <c r="O1833" s="37">
        <v>12.466770736000001</v>
      </c>
      <c r="P1833" s="37">
        <v>5.5</v>
      </c>
      <c r="Q1833" s="37">
        <v>94.629289200000002</v>
      </c>
      <c r="R1833" s="38">
        <v>141217</v>
      </c>
      <c r="S1833" s="37">
        <v>2.7185999999999999</v>
      </c>
      <c r="T1833" s="38">
        <v>2</v>
      </c>
      <c r="U1833" s="38">
        <v>8</v>
      </c>
      <c r="V1833" s="38">
        <v>2</v>
      </c>
    </row>
    <row r="1834" spans="1:22" ht="13.5" customHeight="1" x14ac:dyDescent="0.2">
      <c r="A1834" s="32" t="s">
        <v>1830</v>
      </c>
      <c r="B1834" s="32" t="s">
        <v>9738</v>
      </c>
      <c r="C1834" s="32" t="s">
        <v>18196</v>
      </c>
      <c r="D1834" s="37">
        <v>7.2595299999999998</v>
      </c>
      <c r="E1834" s="39">
        <v>2925</v>
      </c>
      <c r="F1834" s="39">
        <v>6172</v>
      </c>
      <c r="G1834" s="39">
        <v>11785.26</v>
      </c>
      <c r="H1834" s="38">
        <v>9</v>
      </c>
      <c r="I1834" s="38">
        <v>12146</v>
      </c>
      <c r="J1834" s="37">
        <v>33.017104101999998</v>
      </c>
      <c r="K1834" s="37">
        <v>21.891903409000001</v>
      </c>
      <c r="L1834" s="37">
        <v>39.288162434999997</v>
      </c>
      <c r="M1834" s="37">
        <v>14.003600927999999</v>
      </c>
      <c r="N1834" s="37">
        <v>22.941082549000001</v>
      </c>
      <c r="O1834" s="37">
        <v>24.911176012999999</v>
      </c>
      <c r="P1834" s="37">
        <v>5.4975990854000001</v>
      </c>
      <c r="Q1834" s="37">
        <v>89.393524900000003</v>
      </c>
      <c r="R1834" s="38">
        <v>412870</v>
      </c>
      <c r="S1834" s="37">
        <v>2.1046200000000002</v>
      </c>
      <c r="T1834" s="38">
        <v>5</v>
      </c>
      <c r="U1834" s="38">
        <v>6</v>
      </c>
      <c r="V1834" s="38">
        <v>0</v>
      </c>
    </row>
    <row r="1835" spans="1:22" ht="13.5" customHeight="1" x14ac:dyDescent="0.2">
      <c r="A1835" s="32" t="s">
        <v>1831</v>
      </c>
      <c r="B1835" s="32" t="s">
        <v>9739</v>
      </c>
      <c r="C1835" s="32" t="s">
        <v>18195</v>
      </c>
      <c r="D1835" s="37">
        <v>6.4999950000000002</v>
      </c>
      <c r="E1835" s="39">
        <v>2175.94</v>
      </c>
      <c r="F1835" s="39">
        <v>6129</v>
      </c>
      <c r="G1835" s="39">
        <v>11521.34</v>
      </c>
      <c r="H1835" s="38">
        <v>13</v>
      </c>
      <c r="I1835" s="38">
        <v>12593</v>
      </c>
      <c r="J1835" s="37">
        <v>22.699268434</v>
      </c>
      <c r="K1835" s="37">
        <v>23.856657574</v>
      </c>
      <c r="L1835" s="37">
        <v>20.124603381</v>
      </c>
      <c r="M1835" s="37">
        <v>14.058296886000001</v>
      </c>
      <c r="N1835" s="37">
        <v>23.566639149</v>
      </c>
      <c r="O1835" s="37">
        <v>30.655427363000001</v>
      </c>
      <c r="P1835" s="37">
        <v>5.5</v>
      </c>
      <c r="Q1835" s="37">
        <v>95.282899</v>
      </c>
      <c r="R1835" s="38">
        <v>207766</v>
      </c>
      <c r="S1835" s="37">
        <v>2.7185999999999999</v>
      </c>
      <c r="T1835" s="38">
        <v>8</v>
      </c>
      <c r="U1835" s="38">
        <v>13</v>
      </c>
      <c r="V1835" s="38">
        <v>4</v>
      </c>
    </row>
    <row r="1836" spans="1:22" ht="13.5" customHeight="1" x14ac:dyDescent="0.2">
      <c r="A1836" s="32" t="s">
        <v>1832</v>
      </c>
      <c r="B1836" s="32" t="s">
        <v>9740</v>
      </c>
      <c r="C1836" s="32" t="s">
        <v>18195</v>
      </c>
      <c r="D1836" s="37">
        <v>7.3220710000000002</v>
      </c>
      <c r="E1836" s="39">
        <v>1992.97</v>
      </c>
      <c r="F1836" s="39">
        <v>3763</v>
      </c>
      <c r="G1836" s="39">
        <v>7394.53</v>
      </c>
      <c r="H1836" s="38">
        <v>5</v>
      </c>
      <c r="I1836" s="38">
        <v>7473</v>
      </c>
      <c r="J1836" s="37">
        <v>19.045243105000001</v>
      </c>
      <c r="K1836" s="37">
        <v>8.6566118448000005</v>
      </c>
      <c r="L1836" s="37">
        <v>27.976447585999999</v>
      </c>
      <c r="M1836" s="37">
        <v>49.153098006999997</v>
      </c>
      <c r="N1836" s="37">
        <v>5.1758163643000001</v>
      </c>
      <c r="O1836" s="37">
        <v>25.144243115999998</v>
      </c>
      <c r="P1836" s="37">
        <v>5.5</v>
      </c>
      <c r="Q1836" s="37">
        <v>86.189866699999996</v>
      </c>
      <c r="R1836" s="38">
        <v>163022</v>
      </c>
      <c r="S1836" s="37">
        <v>2.7185999999999999</v>
      </c>
      <c r="T1836" s="38">
        <v>2</v>
      </c>
      <c r="U1836" s="38">
        <v>4</v>
      </c>
      <c r="V1836" s="38">
        <v>1</v>
      </c>
    </row>
    <row r="1837" spans="1:22" ht="13.5" customHeight="1" x14ac:dyDescent="0.2">
      <c r="A1837" s="32" t="s">
        <v>1833</v>
      </c>
      <c r="B1837" s="32" t="s">
        <v>9741</v>
      </c>
      <c r="C1837" s="32" t="s">
        <v>18195</v>
      </c>
      <c r="D1837" s="37">
        <v>8.2382760000000008</v>
      </c>
      <c r="E1837" s="39">
        <v>1197.99</v>
      </c>
      <c r="F1837" s="39">
        <v>2404</v>
      </c>
      <c r="G1837" s="39">
        <v>4650.3999999999996</v>
      </c>
      <c r="H1837" s="38">
        <v>4</v>
      </c>
      <c r="I1837" s="38">
        <v>4715</v>
      </c>
      <c r="J1837" s="37">
        <v>14.794885948999999</v>
      </c>
      <c r="K1837" s="37">
        <v>14.137584411000001</v>
      </c>
      <c r="L1837" s="37">
        <v>20.169657644000001</v>
      </c>
      <c r="M1837" s="37">
        <v>36.167108042000002</v>
      </c>
      <c r="N1837" s="37">
        <v>2.3327363479000001</v>
      </c>
      <c r="O1837" s="37">
        <v>16.922810993999999</v>
      </c>
      <c r="P1837" s="37">
        <v>5.5</v>
      </c>
      <c r="Q1837" s="37">
        <v>89.435932199999996</v>
      </c>
      <c r="R1837" s="38">
        <v>127676</v>
      </c>
      <c r="S1837" s="37">
        <v>2.7185999999999999</v>
      </c>
      <c r="T1837" s="38">
        <v>3</v>
      </c>
      <c r="U1837" s="38">
        <v>3</v>
      </c>
      <c r="V1837" s="38">
        <v>0</v>
      </c>
    </row>
    <row r="1838" spans="1:22" ht="13.5" customHeight="1" x14ac:dyDescent="0.2">
      <c r="A1838" s="32" t="s">
        <v>1834</v>
      </c>
      <c r="B1838" s="32" t="s">
        <v>9742</v>
      </c>
      <c r="C1838" s="32" t="s">
        <v>18195</v>
      </c>
      <c r="D1838" s="37">
        <v>8.8018660000000004</v>
      </c>
      <c r="E1838" s="39">
        <v>3512.04</v>
      </c>
      <c r="F1838" s="39">
        <v>8696</v>
      </c>
      <c r="G1838" s="39">
        <v>15661.46</v>
      </c>
      <c r="H1838" s="38">
        <v>14</v>
      </c>
      <c r="I1838" s="38">
        <v>16968</v>
      </c>
      <c r="J1838" s="37">
        <v>23.494289115000001</v>
      </c>
      <c r="K1838" s="37">
        <v>20.496769926999999</v>
      </c>
      <c r="L1838" s="37">
        <v>28.400201051</v>
      </c>
      <c r="M1838" s="37">
        <v>14.036858547</v>
      </c>
      <c r="N1838" s="37">
        <v>21.033914221</v>
      </c>
      <c r="O1838" s="37">
        <v>26.909842650000002</v>
      </c>
      <c r="P1838" s="37">
        <v>5.4978734076000002</v>
      </c>
      <c r="Q1838" s="37">
        <v>89.345851499999995</v>
      </c>
      <c r="R1838" s="38">
        <v>412459</v>
      </c>
      <c r="S1838" s="37">
        <v>2.7185999999999999</v>
      </c>
      <c r="T1838" s="38">
        <v>7</v>
      </c>
      <c r="U1838" s="38">
        <v>12</v>
      </c>
      <c r="V1838" s="38">
        <v>4</v>
      </c>
    </row>
    <row r="1839" spans="1:22" ht="13.5" customHeight="1" x14ac:dyDescent="0.2">
      <c r="A1839" s="32" t="s">
        <v>1835</v>
      </c>
      <c r="B1839" s="32" t="s">
        <v>9743</v>
      </c>
      <c r="C1839" s="32" t="s">
        <v>18195</v>
      </c>
      <c r="D1839" s="37">
        <v>3.9045700000000001</v>
      </c>
      <c r="E1839" s="39">
        <v>2518.02</v>
      </c>
      <c r="F1839" s="39">
        <v>6480</v>
      </c>
      <c r="G1839" s="39">
        <v>12079.88</v>
      </c>
      <c r="H1839" s="38">
        <v>10</v>
      </c>
      <c r="I1839" s="38">
        <v>12787</v>
      </c>
      <c r="J1839" s="37">
        <v>19.004090682000001</v>
      </c>
      <c r="K1839" s="37">
        <v>15.075351210999999</v>
      </c>
      <c r="L1839" s="37">
        <v>30.036479548999999</v>
      </c>
      <c r="M1839" s="37">
        <v>13.235949986</v>
      </c>
      <c r="N1839" s="37">
        <v>15.992563157999999</v>
      </c>
      <c r="O1839" s="37">
        <v>29.618324318999999</v>
      </c>
      <c r="P1839" s="37">
        <v>5.5</v>
      </c>
      <c r="Q1839" s="37">
        <v>83.4989341</v>
      </c>
      <c r="R1839" s="38">
        <v>241638</v>
      </c>
      <c r="S1839" s="37">
        <v>2.7185999999999999</v>
      </c>
      <c r="T1839" s="38">
        <v>7</v>
      </c>
      <c r="U1839" s="38">
        <v>8</v>
      </c>
      <c r="V1839" s="38">
        <v>0</v>
      </c>
    </row>
    <row r="1840" spans="1:22" ht="13.5" customHeight="1" x14ac:dyDescent="0.2">
      <c r="A1840" s="32" t="s">
        <v>1836</v>
      </c>
      <c r="B1840" s="32" t="s">
        <v>9744</v>
      </c>
      <c r="C1840" s="32" t="s">
        <v>18195</v>
      </c>
      <c r="D1840" s="37">
        <v>7.284535</v>
      </c>
      <c r="E1840" s="39">
        <v>1214</v>
      </c>
      <c r="F1840" s="39">
        <v>3890</v>
      </c>
      <c r="G1840" s="39">
        <v>7442.44</v>
      </c>
      <c r="H1840" s="38">
        <v>4</v>
      </c>
      <c r="I1840" s="38">
        <v>7730</v>
      </c>
      <c r="J1840" s="37">
        <v>11.850391993000001</v>
      </c>
      <c r="K1840" s="37">
        <v>5.1375282191</v>
      </c>
      <c r="L1840" s="37">
        <v>21.822924617999998</v>
      </c>
      <c r="M1840" s="37">
        <v>11.466585124</v>
      </c>
      <c r="N1840" s="37">
        <v>5.3292174615999999</v>
      </c>
      <c r="O1840" s="37">
        <v>9.0589007955999996</v>
      </c>
      <c r="P1840" s="37">
        <v>5.5</v>
      </c>
      <c r="Q1840" s="37">
        <v>67.549218300000007</v>
      </c>
      <c r="R1840" s="38">
        <v>231495</v>
      </c>
      <c r="S1840" s="37">
        <v>2.7185999999999999</v>
      </c>
      <c r="T1840" s="38">
        <v>2</v>
      </c>
      <c r="U1840" s="38">
        <v>1</v>
      </c>
      <c r="V1840" s="38">
        <v>0</v>
      </c>
    </row>
    <row r="1841" spans="1:22" ht="13.5" customHeight="1" x14ac:dyDescent="0.2">
      <c r="A1841" s="32" t="s">
        <v>1837</v>
      </c>
      <c r="B1841" s="32" t="s">
        <v>8275</v>
      </c>
      <c r="C1841" s="32" t="s">
        <v>18195</v>
      </c>
      <c r="D1841" s="37">
        <v>4.5430679999999999</v>
      </c>
      <c r="E1841" s="39">
        <v>2598.02</v>
      </c>
      <c r="F1841" s="39">
        <v>4344</v>
      </c>
      <c r="G1841" s="39">
        <v>8290.17</v>
      </c>
      <c r="H1841" s="38">
        <v>6</v>
      </c>
      <c r="I1841" s="38">
        <v>8413</v>
      </c>
      <c r="J1841" s="37">
        <v>17.075877349999999</v>
      </c>
      <c r="K1841" s="37">
        <v>17.101387317</v>
      </c>
      <c r="L1841" s="37">
        <v>25.325947939999999</v>
      </c>
      <c r="M1841" s="37">
        <v>29.148448431999999</v>
      </c>
      <c r="N1841" s="37">
        <v>5.5816462006999998</v>
      </c>
      <c r="O1841" s="37">
        <v>17.074220444000002</v>
      </c>
      <c r="P1841" s="37">
        <v>5.5</v>
      </c>
      <c r="Q1841" s="37">
        <v>93.692496800000001</v>
      </c>
      <c r="R1841" s="38">
        <v>252274</v>
      </c>
      <c r="S1841" s="37">
        <v>2.7185999999999999</v>
      </c>
      <c r="T1841" s="38">
        <v>2</v>
      </c>
      <c r="U1841" s="38">
        <v>4</v>
      </c>
      <c r="V1841" s="38">
        <v>3</v>
      </c>
    </row>
    <row r="1842" spans="1:22" ht="13.5" customHeight="1" x14ac:dyDescent="0.2">
      <c r="A1842" s="32" t="s">
        <v>1838</v>
      </c>
      <c r="B1842" s="32" t="s">
        <v>9745</v>
      </c>
      <c r="C1842" s="32" t="s">
        <v>18195</v>
      </c>
      <c r="D1842" s="37">
        <v>4.1632569999999998</v>
      </c>
      <c r="E1842" s="39">
        <v>2029.97</v>
      </c>
      <c r="F1842" s="39">
        <v>4105</v>
      </c>
      <c r="G1842" s="39">
        <v>8031.45</v>
      </c>
      <c r="H1842" s="38">
        <v>9</v>
      </c>
      <c r="I1842" s="38">
        <v>8129</v>
      </c>
      <c r="J1842" s="37">
        <v>13.61011682</v>
      </c>
      <c r="K1842" s="37">
        <v>5.7117902222000003</v>
      </c>
      <c r="L1842" s="37">
        <v>16.565389484000001</v>
      </c>
      <c r="M1842" s="37">
        <v>31.061542738</v>
      </c>
      <c r="N1842" s="37">
        <v>3.4473327991999998</v>
      </c>
      <c r="O1842" s="37">
        <v>15.936404122000001</v>
      </c>
      <c r="P1842" s="37">
        <v>5.5</v>
      </c>
      <c r="Q1842" s="37">
        <v>85.222870299999997</v>
      </c>
      <c r="R1842" s="38">
        <v>195643</v>
      </c>
      <c r="S1842" s="37">
        <v>2.7185999999999999</v>
      </c>
      <c r="T1842" s="38">
        <v>4</v>
      </c>
      <c r="U1842" s="38">
        <v>7</v>
      </c>
      <c r="V1842" s="38">
        <v>2</v>
      </c>
    </row>
    <row r="1843" spans="1:22" ht="13.5" customHeight="1" x14ac:dyDescent="0.2">
      <c r="A1843" s="32" t="s">
        <v>1839</v>
      </c>
      <c r="B1843" s="32" t="s">
        <v>9746</v>
      </c>
      <c r="C1843" s="32" t="s">
        <v>18195</v>
      </c>
      <c r="D1843" s="37">
        <v>5.6765759999999998</v>
      </c>
      <c r="E1843" s="39">
        <v>1368.99</v>
      </c>
      <c r="F1843" s="39">
        <v>5089</v>
      </c>
      <c r="G1843" s="39">
        <v>9022.57</v>
      </c>
      <c r="H1843" s="38">
        <v>7</v>
      </c>
      <c r="I1843" s="38">
        <v>9973</v>
      </c>
      <c r="J1843" s="37">
        <v>25.146115427000002</v>
      </c>
      <c r="K1843" s="37">
        <v>18.268283457999999</v>
      </c>
      <c r="L1843" s="37">
        <v>38.838452310999998</v>
      </c>
      <c r="M1843" s="37">
        <v>36.462996318000002</v>
      </c>
      <c r="N1843" s="37">
        <v>22.510658812999999</v>
      </c>
      <c r="O1843" s="37">
        <v>12.394055732</v>
      </c>
      <c r="P1843" s="37">
        <v>5.5</v>
      </c>
      <c r="Q1843" s="37">
        <v>78.8700604</v>
      </c>
      <c r="R1843" s="38">
        <v>217902</v>
      </c>
      <c r="S1843" s="37">
        <v>2.7185999999999999</v>
      </c>
      <c r="T1843" s="38">
        <v>4</v>
      </c>
      <c r="U1843" s="38">
        <v>3</v>
      </c>
      <c r="V1843" s="38">
        <v>2</v>
      </c>
    </row>
    <row r="1844" spans="1:22" ht="13.5" customHeight="1" x14ac:dyDescent="0.2">
      <c r="A1844" s="32" t="s">
        <v>1840</v>
      </c>
      <c r="B1844" s="32" t="s">
        <v>9747</v>
      </c>
      <c r="C1844" s="32" t="s">
        <v>18195</v>
      </c>
      <c r="D1844" s="37">
        <v>4.5683150000000001</v>
      </c>
      <c r="E1844" s="39">
        <v>2458.9699999999998</v>
      </c>
      <c r="F1844" s="39">
        <v>4925</v>
      </c>
      <c r="G1844" s="39">
        <v>9437.1200000000008</v>
      </c>
      <c r="H1844" s="38">
        <v>8</v>
      </c>
      <c r="I1844" s="38">
        <v>9697</v>
      </c>
      <c r="J1844" s="37">
        <v>10.816750046999999</v>
      </c>
      <c r="K1844" s="37">
        <v>4.6426174864999998</v>
      </c>
      <c r="L1844" s="37">
        <v>20.691354471</v>
      </c>
      <c r="M1844" s="37">
        <v>9.6708668992</v>
      </c>
      <c r="N1844" s="37">
        <v>4.6749269672000002</v>
      </c>
      <c r="O1844" s="37">
        <v>7.1267434213999996</v>
      </c>
      <c r="P1844" s="37">
        <v>5.5</v>
      </c>
      <c r="Q1844" s="37">
        <v>68.586443000000003</v>
      </c>
      <c r="R1844" s="38">
        <v>192223</v>
      </c>
      <c r="S1844" s="37">
        <v>2.7185999999999999</v>
      </c>
      <c r="T1844" s="38">
        <v>3</v>
      </c>
      <c r="U1844" s="38">
        <v>7</v>
      </c>
      <c r="V1844" s="38">
        <v>2</v>
      </c>
    </row>
    <row r="1845" spans="1:22" ht="13.5" customHeight="1" x14ac:dyDescent="0.2">
      <c r="A1845" s="32" t="s">
        <v>1841</v>
      </c>
      <c r="B1845" s="32" t="s">
        <v>9748</v>
      </c>
      <c r="C1845" s="32" t="s">
        <v>18196</v>
      </c>
      <c r="D1845" s="37">
        <v>7.7760829999999999</v>
      </c>
      <c r="E1845" s="39">
        <v>1979.98</v>
      </c>
      <c r="F1845" s="39">
        <v>4772</v>
      </c>
      <c r="G1845" s="39">
        <v>9193.61</v>
      </c>
      <c r="H1845" s="38">
        <v>6</v>
      </c>
      <c r="I1845" s="38">
        <v>9411</v>
      </c>
      <c r="J1845" s="37">
        <v>20.131501541999999</v>
      </c>
      <c r="K1845" s="37">
        <v>13.547407092</v>
      </c>
      <c r="L1845" s="37">
        <v>28.501152313999999</v>
      </c>
      <c r="M1845" s="37">
        <v>22.624079000999998</v>
      </c>
      <c r="N1845" s="37">
        <v>7.6749027402000003</v>
      </c>
      <c r="O1845" s="37">
        <v>14.53916673</v>
      </c>
      <c r="P1845" s="37">
        <v>5.4972319908999996</v>
      </c>
      <c r="Q1845" s="37">
        <v>83.2292439</v>
      </c>
      <c r="R1845" s="38">
        <v>294560</v>
      </c>
      <c r="S1845" s="37">
        <v>2.1046200000000002</v>
      </c>
      <c r="T1845" s="38">
        <v>1</v>
      </c>
      <c r="U1845" s="38">
        <v>5</v>
      </c>
      <c r="V1845" s="38">
        <v>1</v>
      </c>
    </row>
    <row r="1846" spans="1:22" ht="13.5" customHeight="1" x14ac:dyDescent="0.2">
      <c r="A1846" s="32" t="s">
        <v>1842</v>
      </c>
      <c r="B1846" s="32" t="s">
        <v>9749</v>
      </c>
      <c r="C1846" s="32" t="s">
        <v>18195</v>
      </c>
      <c r="D1846" s="37">
        <v>9.8888440000000006</v>
      </c>
      <c r="E1846" s="39">
        <v>1946</v>
      </c>
      <c r="F1846" s="39">
        <v>5203</v>
      </c>
      <c r="G1846" s="39">
        <v>9969.94</v>
      </c>
      <c r="H1846" s="38">
        <v>5</v>
      </c>
      <c r="I1846" s="38">
        <v>10189</v>
      </c>
      <c r="J1846" s="37">
        <v>18.369962612999998</v>
      </c>
      <c r="K1846" s="37">
        <v>7.6049752998000004</v>
      </c>
      <c r="L1846" s="37">
        <v>24.054679192999998</v>
      </c>
      <c r="M1846" s="37">
        <v>18.536944427000002</v>
      </c>
      <c r="N1846" s="37">
        <v>9.9423101977999995</v>
      </c>
      <c r="O1846" s="37">
        <v>7.9669315413000001</v>
      </c>
      <c r="P1846" s="37">
        <v>5.5</v>
      </c>
      <c r="Q1846" s="37">
        <v>82.368375499999999</v>
      </c>
      <c r="R1846" s="38">
        <v>296278</v>
      </c>
      <c r="S1846" s="37">
        <v>2.7185999999999999</v>
      </c>
      <c r="T1846" s="38">
        <v>2</v>
      </c>
      <c r="U1846" s="38">
        <v>3</v>
      </c>
      <c r="V1846" s="38">
        <v>1</v>
      </c>
    </row>
    <row r="1847" spans="1:22" ht="13.5" customHeight="1" x14ac:dyDescent="0.2">
      <c r="A1847" s="32" t="s">
        <v>1843</v>
      </c>
      <c r="B1847" s="32" t="s">
        <v>9750</v>
      </c>
      <c r="C1847" s="32" t="s">
        <v>18195</v>
      </c>
      <c r="D1847" s="37">
        <v>0.55885600000000002</v>
      </c>
      <c r="E1847" s="39">
        <v>1973.02</v>
      </c>
      <c r="F1847" s="39">
        <v>2635</v>
      </c>
      <c r="G1847" s="39">
        <v>4828.9799999999996</v>
      </c>
      <c r="H1847" s="38">
        <v>3</v>
      </c>
      <c r="I1847" s="38">
        <v>4908</v>
      </c>
      <c r="J1847" s="37">
        <v>19.944241570999999</v>
      </c>
      <c r="K1847" s="37">
        <v>24.563547188000001</v>
      </c>
      <c r="L1847" s="37">
        <v>36.048495789999997</v>
      </c>
      <c r="M1847" s="37">
        <v>8.9178873407000001</v>
      </c>
      <c r="N1847" s="37">
        <v>7.3827016324999999</v>
      </c>
      <c r="O1847" s="37">
        <v>18.335496203000002</v>
      </c>
      <c r="P1847" s="37">
        <v>5.5</v>
      </c>
      <c r="Q1847" s="37">
        <v>69.285614600000002</v>
      </c>
      <c r="R1847" s="38">
        <v>116624</v>
      </c>
      <c r="S1847" s="37">
        <v>2.7185999999999999</v>
      </c>
      <c r="T1847" s="38">
        <v>1</v>
      </c>
      <c r="U1847" s="38">
        <v>1</v>
      </c>
      <c r="V1847" s="38">
        <v>0</v>
      </c>
    </row>
    <row r="1848" spans="1:22" ht="13.5" customHeight="1" x14ac:dyDescent="0.2">
      <c r="A1848" s="32" t="s">
        <v>1844</v>
      </c>
      <c r="B1848" s="32" t="s">
        <v>9751</v>
      </c>
      <c r="C1848" s="32" t="s">
        <v>18195</v>
      </c>
      <c r="D1848" s="37">
        <v>7.0328860000000004</v>
      </c>
      <c r="E1848" s="39">
        <v>1598.01</v>
      </c>
      <c r="F1848" s="39">
        <v>3302</v>
      </c>
      <c r="G1848" s="39">
        <v>6473.57</v>
      </c>
      <c r="H1848" s="38">
        <v>4</v>
      </c>
      <c r="I1848" s="38">
        <v>6628</v>
      </c>
      <c r="J1848" s="37">
        <v>14.400526979</v>
      </c>
      <c r="K1848" s="37">
        <v>6.3066316193</v>
      </c>
      <c r="L1848" s="37">
        <v>21.348546659</v>
      </c>
      <c r="M1848" s="37">
        <v>23.749263144</v>
      </c>
      <c r="N1848" s="37">
        <v>6.2237086542000002</v>
      </c>
      <c r="O1848" s="37">
        <v>13.57507854</v>
      </c>
      <c r="P1848" s="37">
        <v>5.5611657064999998</v>
      </c>
      <c r="Q1848" s="37">
        <v>82.283913999999996</v>
      </c>
      <c r="R1848" s="38">
        <v>124112</v>
      </c>
      <c r="S1848" s="37">
        <v>2.7185999999999999</v>
      </c>
      <c r="T1848" s="38">
        <v>0</v>
      </c>
      <c r="U1848" s="38">
        <v>2</v>
      </c>
      <c r="V1848" s="38">
        <v>1</v>
      </c>
    </row>
    <row r="1849" spans="1:22" ht="13.5" customHeight="1" x14ac:dyDescent="0.2">
      <c r="A1849" s="32" t="s">
        <v>1845</v>
      </c>
      <c r="B1849" s="32" t="s">
        <v>9752</v>
      </c>
      <c r="C1849" s="32" t="s">
        <v>18195</v>
      </c>
      <c r="D1849" s="37">
        <v>4.1134969999999997</v>
      </c>
      <c r="E1849" s="39">
        <v>1884.99</v>
      </c>
      <c r="F1849" s="39">
        <v>5584</v>
      </c>
      <c r="G1849" s="39">
        <v>10609.33</v>
      </c>
      <c r="H1849" s="38">
        <v>8</v>
      </c>
      <c r="I1849" s="38">
        <v>11033</v>
      </c>
      <c r="J1849" s="37">
        <v>15.777672893</v>
      </c>
      <c r="K1849" s="37">
        <v>6.1982499802</v>
      </c>
      <c r="L1849" s="37">
        <v>26.631017323999998</v>
      </c>
      <c r="M1849" s="37">
        <v>13.335388578</v>
      </c>
      <c r="N1849" s="37">
        <v>12.178613010999999</v>
      </c>
      <c r="O1849" s="37">
        <v>7.6219333239999996</v>
      </c>
      <c r="P1849" s="37">
        <v>5.4982300884999997</v>
      </c>
      <c r="Q1849" s="37">
        <v>78.612376499999996</v>
      </c>
      <c r="R1849" s="38">
        <v>339412</v>
      </c>
      <c r="S1849" s="37">
        <v>2.7185999999999999</v>
      </c>
      <c r="T1849" s="38">
        <v>5</v>
      </c>
      <c r="U1849" s="38">
        <v>6</v>
      </c>
      <c r="V1849" s="38">
        <v>1</v>
      </c>
    </row>
    <row r="1850" spans="1:22" ht="13.5" customHeight="1" x14ac:dyDescent="0.2">
      <c r="A1850" s="32" t="s">
        <v>1846</v>
      </c>
      <c r="B1850" s="32" t="s">
        <v>9753</v>
      </c>
      <c r="C1850" s="32" t="s">
        <v>18195</v>
      </c>
      <c r="D1850" s="37">
        <v>7.6994790000000002</v>
      </c>
      <c r="E1850" s="39">
        <v>2229.9899999999998</v>
      </c>
      <c r="F1850" s="39">
        <v>6326</v>
      </c>
      <c r="G1850" s="39">
        <v>12229.49</v>
      </c>
      <c r="H1850" s="38">
        <v>7</v>
      </c>
      <c r="I1850" s="38">
        <v>12656</v>
      </c>
      <c r="J1850" s="37">
        <v>10.619203058</v>
      </c>
      <c r="K1850" s="37">
        <v>4.4757480302000001</v>
      </c>
      <c r="L1850" s="37">
        <v>16.34136316</v>
      </c>
      <c r="M1850" s="37">
        <v>16.254466911000002</v>
      </c>
      <c r="N1850" s="37">
        <v>4.7244394192000003</v>
      </c>
      <c r="O1850" s="37">
        <v>4.0865893477000004</v>
      </c>
      <c r="P1850" s="37">
        <v>5.5</v>
      </c>
      <c r="Q1850" s="37">
        <v>71.722543099999996</v>
      </c>
      <c r="R1850" s="38">
        <v>345320</v>
      </c>
      <c r="S1850" s="37">
        <v>2.7185999999999999</v>
      </c>
      <c r="T1850" s="38">
        <v>4</v>
      </c>
      <c r="U1850" s="38">
        <v>3</v>
      </c>
      <c r="V1850" s="38">
        <v>1</v>
      </c>
    </row>
    <row r="1851" spans="1:22" ht="13.5" customHeight="1" x14ac:dyDescent="0.2">
      <c r="A1851" s="32" t="s">
        <v>1847</v>
      </c>
      <c r="B1851" s="32" t="s">
        <v>9754</v>
      </c>
      <c r="C1851" s="32" t="s">
        <v>18195</v>
      </c>
      <c r="D1851" s="37">
        <v>5.7160830000000002</v>
      </c>
      <c r="E1851" s="39">
        <v>2642.99</v>
      </c>
      <c r="F1851" s="39">
        <v>4226</v>
      </c>
      <c r="G1851" s="39">
        <v>8051.7</v>
      </c>
      <c r="H1851" s="38">
        <v>9</v>
      </c>
      <c r="I1851" s="38">
        <v>8171</v>
      </c>
      <c r="J1851" s="37">
        <v>12.396676858999999</v>
      </c>
      <c r="K1851" s="37">
        <v>4.9906637331999999</v>
      </c>
      <c r="L1851" s="37">
        <v>13.885632013</v>
      </c>
      <c r="M1851" s="37">
        <v>48.614734220999999</v>
      </c>
      <c r="N1851" s="37">
        <v>1.7797487448</v>
      </c>
      <c r="O1851" s="37">
        <v>12.384763433</v>
      </c>
      <c r="P1851" s="37">
        <v>5.5</v>
      </c>
      <c r="Q1851" s="37">
        <v>91.555397099999993</v>
      </c>
      <c r="R1851" s="38">
        <v>196750</v>
      </c>
      <c r="S1851" s="37">
        <v>2.7185999999999999</v>
      </c>
      <c r="T1851" s="38">
        <v>5</v>
      </c>
      <c r="U1851" s="38">
        <v>6</v>
      </c>
      <c r="V1851" s="38">
        <v>1</v>
      </c>
    </row>
    <row r="1852" spans="1:22" ht="13.5" customHeight="1" x14ac:dyDescent="0.2">
      <c r="A1852" s="32" t="s">
        <v>1848</v>
      </c>
      <c r="B1852" s="32" t="s">
        <v>9755</v>
      </c>
      <c r="C1852" s="32" t="s">
        <v>18195</v>
      </c>
      <c r="D1852" s="37">
        <v>6.8407819999999999</v>
      </c>
      <c r="E1852" s="39">
        <v>1677.96</v>
      </c>
      <c r="F1852" s="39">
        <v>4265</v>
      </c>
      <c r="G1852" s="39">
        <v>8190.79</v>
      </c>
      <c r="H1852" s="38">
        <v>6</v>
      </c>
      <c r="I1852" s="38">
        <v>8904</v>
      </c>
      <c r="J1852" s="37">
        <v>29.881558950999999</v>
      </c>
      <c r="K1852" s="37">
        <v>25.608803865999999</v>
      </c>
      <c r="L1852" s="37">
        <v>33.116255809999998</v>
      </c>
      <c r="M1852" s="37">
        <v>15.805502840999999</v>
      </c>
      <c r="N1852" s="37">
        <v>22.051834918000001</v>
      </c>
      <c r="O1852" s="37">
        <v>28.871627363000002</v>
      </c>
      <c r="P1852" s="37">
        <v>5.5</v>
      </c>
      <c r="Q1852" s="37">
        <v>83.592544000000004</v>
      </c>
      <c r="R1852" s="38">
        <v>238433</v>
      </c>
      <c r="S1852" s="37">
        <v>2.7185999999999999</v>
      </c>
      <c r="T1852" s="38">
        <v>2</v>
      </c>
      <c r="U1852" s="38">
        <v>3</v>
      </c>
      <c r="V1852" s="38">
        <v>1</v>
      </c>
    </row>
    <row r="1853" spans="1:22" ht="13.5" customHeight="1" x14ac:dyDescent="0.2">
      <c r="A1853" s="32" t="s">
        <v>1849</v>
      </c>
      <c r="B1853" s="32" t="s">
        <v>9756</v>
      </c>
      <c r="C1853" s="32" t="s">
        <v>18195</v>
      </c>
      <c r="D1853" s="37">
        <v>5.3915769999999998</v>
      </c>
      <c r="E1853" s="39">
        <v>2862.96</v>
      </c>
      <c r="F1853" s="39">
        <v>4175</v>
      </c>
      <c r="G1853" s="39">
        <v>7854.05</v>
      </c>
      <c r="H1853" s="38">
        <v>7</v>
      </c>
      <c r="I1853" s="38">
        <v>7939</v>
      </c>
      <c r="J1853" s="37">
        <v>17.707834680000001</v>
      </c>
      <c r="K1853" s="37">
        <v>19.923793976999999</v>
      </c>
      <c r="L1853" s="37">
        <v>23.439362518999999</v>
      </c>
      <c r="M1853" s="37">
        <v>13.698703499000001</v>
      </c>
      <c r="N1853" s="37">
        <v>2.1534619651</v>
      </c>
      <c r="O1853" s="37">
        <v>9.8506997983000009</v>
      </c>
      <c r="P1853" s="37">
        <v>5.5</v>
      </c>
      <c r="Q1853" s="37">
        <v>83.683687300000003</v>
      </c>
      <c r="R1853" s="38">
        <v>196177</v>
      </c>
      <c r="S1853" s="37">
        <v>2.7185999999999999</v>
      </c>
      <c r="T1853" s="38">
        <v>2</v>
      </c>
      <c r="U1853" s="38">
        <v>5</v>
      </c>
      <c r="V1853" s="38">
        <v>0</v>
      </c>
    </row>
    <row r="1854" spans="1:22" ht="13.5" customHeight="1" x14ac:dyDescent="0.2">
      <c r="A1854" s="32" t="s">
        <v>1850</v>
      </c>
      <c r="B1854" s="32" t="s">
        <v>9757</v>
      </c>
      <c r="C1854" s="32" t="s">
        <v>18195</v>
      </c>
      <c r="D1854" s="37">
        <v>6.6077029999999999</v>
      </c>
      <c r="E1854" s="39">
        <v>1749.98</v>
      </c>
      <c r="F1854" s="39">
        <v>2719</v>
      </c>
      <c r="G1854" s="39">
        <v>5358.77</v>
      </c>
      <c r="H1854" s="38">
        <v>6</v>
      </c>
      <c r="I1854" s="38">
        <v>5396</v>
      </c>
      <c r="J1854" s="37">
        <v>17.703505362000001</v>
      </c>
      <c r="K1854" s="37">
        <v>10.746160582</v>
      </c>
      <c r="L1854" s="37">
        <v>27.325969520000001</v>
      </c>
      <c r="M1854" s="37">
        <v>32.799305992999997</v>
      </c>
      <c r="N1854" s="37">
        <v>3.2150559245000001</v>
      </c>
      <c r="O1854" s="37">
        <v>18.568583853</v>
      </c>
      <c r="P1854" s="37">
        <v>5.5</v>
      </c>
      <c r="Q1854" s="37">
        <v>93.4494878</v>
      </c>
      <c r="R1854" s="38">
        <v>159461</v>
      </c>
      <c r="S1854" s="37">
        <v>2.7185999999999999</v>
      </c>
      <c r="T1854" s="38">
        <v>2</v>
      </c>
      <c r="U1854" s="38">
        <v>6</v>
      </c>
      <c r="V1854" s="38">
        <v>1</v>
      </c>
    </row>
    <row r="1855" spans="1:22" ht="13.5" customHeight="1" x14ac:dyDescent="0.2">
      <c r="A1855" s="32" t="s">
        <v>1851</v>
      </c>
      <c r="B1855" s="32" t="s">
        <v>9758</v>
      </c>
      <c r="C1855" s="32" t="s">
        <v>18195</v>
      </c>
      <c r="D1855" s="37">
        <v>3.3403019999999999</v>
      </c>
      <c r="E1855" s="39">
        <v>3138</v>
      </c>
      <c r="F1855" s="39">
        <v>6789</v>
      </c>
      <c r="G1855" s="39">
        <v>12999.42</v>
      </c>
      <c r="H1855" s="38">
        <v>9</v>
      </c>
      <c r="I1855" s="38">
        <v>13300</v>
      </c>
      <c r="J1855" s="37">
        <v>9.7761813739000001</v>
      </c>
      <c r="K1855" s="37">
        <v>3.6878688327</v>
      </c>
      <c r="L1855" s="37">
        <v>14.883028884</v>
      </c>
      <c r="M1855" s="37">
        <v>25.364612458</v>
      </c>
      <c r="N1855" s="37">
        <v>1.8866330874999999</v>
      </c>
      <c r="O1855" s="37">
        <v>4.1201163016000004</v>
      </c>
      <c r="P1855" s="37">
        <v>5.4982373677999998</v>
      </c>
      <c r="Q1855" s="37">
        <v>97.830146099999993</v>
      </c>
      <c r="R1855" s="38">
        <v>489660</v>
      </c>
      <c r="S1855" s="37">
        <v>2.7185999999999999</v>
      </c>
      <c r="T1855" s="38">
        <v>2</v>
      </c>
      <c r="U1855" s="38">
        <v>9</v>
      </c>
      <c r="V1855" s="38">
        <v>4</v>
      </c>
    </row>
    <row r="1856" spans="1:22" ht="13.5" customHeight="1" x14ac:dyDescent="0.2">
      <c r="A1856" s="32" t="s">
        <v>1852</v>
      </c>
      <c r="B1856" s="32" t="s">
        <v>9759</v>
      </c>
      <c r="C1856" s="32" t="s">
        <v>18195</v>
      </c>
      <c r="D1856" s="37">
        <v>2.0013890000000001</v>
      </c>
      <c r="E1856" s="39">
        <v>2035.04</v>
      </c>
      <c r="F1856" s="39">
        <v>4801</v>
      </c>
      <c r="G1856" s="39">
        <v>9363.2000000000007</v>
      </c>
      <c r="H1856" s="38">
        <v>7</v>
      </c>
      <c r="I1856" s="38">
        <v>9475</v>
      </c>
      <c r="J1856" s="37">
        <v>12.543137176</v>
      </c>
      <c r="K1856" s="37">
        <v>4.8690708503</v>
      </c>
      <c r="L1856" s="37">
        <v>13.348880618999999</v>
      </c>
      <c r="M1856" s="37">
        <v>27.396416147</v>
      </c>
      <c r="N1856" s="37">
        <v>2.5904445960000002</v>
      </c>
      <c r="O1856" s="37">
        <v>14.967911689999999</v>
      </c>
      <c r="P1856" s="37">
        <v>5.5</v>
      </c>
      <c r="Q1856" s="37">
        <v>79.479134200000004</v>
      </c>
      <c r="R1856" s="38">
        <v>263797</v>
      </c>
      <c r="S1856" s="37">
        <v>2.7185999999999999</v>
      </c>
      <c r="T1856" s="38">
        <v>5</v>
      </c>
      <c r="U1856" s="38">
        <v>6</v>
      </c>
      <c r="V1856" s="38">
        <v>1</v>
      </c>
    </row>
    <row r="1857" spans="1:22" ht="13.5" customHeight="1" x14ac:dyDescent="0.2">
      <c r="A1857" s="32" t="s">
        <v>1853</v>
      </c>
      <c r="B1857" s="32" t="s">
        <v>9760</v>
      </c>
      <c r="C1857" s="32" t="s">
        <v>18195</v>
      </c>
      <c r="D1857" s="37">
        <v>3.1865679999999998</v>
      </c>
      <c r="E1857" s="39">
        <v>1780.97</v>
      </c>
      <c r="F1857" s="39">
        <v>3846</v>
      </c>
      <c r="G1857" s="39">
        <v>7314.73</v>
      </c>
      <c r="H1857" s="38">
        <v>5</v>
      </c>
      <c r="I1857" s="38">
        <v>7490</v>
      </c>
      <c r="J1857" s="37">
        <v>14.213284242</v>
      </c>
      <c r="K1857" s="37">
        <v>6.1540588720000002</v>
      </c>
      <c r="L1857" s="37">
        <v>21.426938244999999</v>
      </c>
      <c r="M1857" s="37">
        <v>23.286836813000001</v>
      </c>
      <c r="N1857" s="37">
        <v>6.2250831092999999</v>
      </c>
      <c r="O1857" s="37">
        <v>13.501458484</v>
      </c>
      <c r="P1857" s="37">
        <v>5.5674173523999997</v>
      </c>
      <c r="Q1857" s="37">
        <v>72.023220199999997</v>
      </c>
      <c r="R1857" s="38">
        <v>248890</v>
      </c>
      <c r="S1857" s="37">
        <v>2.7185999999999999</v>
      </c>
      <c r="T1857" s="38">
        <v>2</v>
      </c>
      <c r="U1857" s="38">
        <v>4</v>
      </c>
      <c r="V1857" s="38">
        <v>1</v>
      </c>
    </row>
    <row r="1858" spans="1:22" ht="13.5" customHeight="1" x14ac:dyDescent="0.2">
      <c r="A1858" s="32" t="s">
        <v>1854</v>
      </c>
      <c r="B1858" s="32" t="s">
        <v>9761</v>
      </c>
      <c r="C1858" s="32" t="s">
        <v>18195</v>
      </c>
      <c r="D1858" s="37">
        <v>6.0713200000000001</v>
      </c>
      <c r="E1858" s="39">
        <v>1908</v>
      </c>
      <c r="F1858" s="39">
        <v>4032</v>
      </c>
      <c r="G1858" s="39">
        <v>7843.56</v>
      </c>
      <c r="H1858" s="38">
        <v>7</v>
      </c>
      <c r="I1858" s="38">
        <v>8002</v>
      </c>
      <c r="J1858" s="37">
        <v>9.5603722549000008</v>
      </c>
      <c r="K1858" s="37">
        <v>3.8617176981000001</v>
      </c>
      <c r="L1858" s="37">
        <v>12.933166963</v>
      </c>
      <c r="M1858" s="37">
        <v>20.489565600999999</v>
      </c>
      <c r="N1858" s="37">
        <v>1.7069615334999999</v>
      </c>
      <c r="O1858" s="37">
        <v>7.0015873825000003</v>
      </c>
      <c r="P1858" s="37">
        <v>5.5</v>
      </c>
      <c r="Q1858" s="37">
        <v>90.221419699999998</v>
      </c>
      <c r="R1858" s="38">
        <v>253895</v>
      </c>
      <c r="S1858" s="37">
        <v>2.7185999999999999</v>
      </c>
      <c r="T1858" s="38">
        <v>3</v>
      </c>
      <c r="U1858" s="38">
        <v>5</v>
      </c>
      <c r="V1858" s="38">
        <v>2</v>
      </c>
    </row>
    <row r="1859" spans="1:22" ht="13.5" customHeight="1" x14ac:dyDescent="0.2">
      <c r="A1859" s="32" t="s">
        <v>1855</v>
      </c>
      <c r="B1859" s="32" t="s">
        <v>9762</v>
      </c>
      <c r="C1859" s="32" t="s">
        <v>18195</v>
      </c>
      <c r="D1859" s="37">
        <v>6.976318</v>
      </c>
      <c r="E1859" s="39">
        <v>3635.93</v>
      </c>
      <c r="F1859" s="39">
        <v>8577</v>
      </c>
      <c r="G1859" s="39">
        <v>16764.89</v>
      </c>
      <c r="H1859" s="38">
        <v>10</v>
      </c>
      <c r="I1859" s="38">
        <v>17128</v>
      </c>
      <c r="J1859" s="37">
        <v>11.449232098</v>
      </c>
      <c r="K1859" s="37">
        <v>4.8905746410999997</v>
      </c>
      <c r="L1859" s="37">
        <v>18.868086486999999</v>
      </c>
      <c r="M1859" s="37">
        <v>24.761872460999999</v>
      </c>
      <c r="N1859" s="37">
        <v>2.7156180009000002</v>
      </c>
      <c r="O1859" s="37">
        <v>10.856604644000001</v>
      </c>
      <c r="P1859" s="37">
        <v>5.5</v>
      </c>
      <c r="Q1859" s="37">
        <v>78.152264299999999</v>
      </c>
      <c r="R1859" s="38">
        <v>485108</v>
      </c>
      <c r="S1859" s="37">
        <v>2.7185999999999999</v>
      </c>
      <c r="T1859" s="38">
        <v>5</v>
      </c>
      <c r="U1859" s="38">
        <v>8</v>
      </c>
      <c r="V1859" s="38">
        <v>3</v>
      </c>
    </row>
    <row r="1860" spans="1:22" ht="13.5" customHeight="1" x14ac:dyDescent="0.2">
      <c r="A1860" s="32" t="s">
        <v>1856</v>
      </c>
      <c r="B1860" s="32" t="s">
        <v>9763</v>
      </c>
      <c r="C1860" s="32" t="s">
        <v>18195</v>
      </c>
      <c r="D1860" s="37">
        <v>4.044276</v>
      </c>
      <c r="E1860" s="39">
        <v>2064.98</v>
      </c>
      <c r="F1860" s="39">
        <v>4758</v>
      </c>
      <c r="G1860" s="39">
        <v>9269.58</v>
      </c>
      <c r="H1860" s="38">
        <v>7</v>
      </c>
      <c r="I1860" s="38">
        <v>9452</v>
      </c>
      <c r="J1860" s="37">
        <v>25.99059252</v>
      </c>
      <c r="K1860" s="37">
        <v>19.915877925</v>
      </c>
      <c r="L1860" s="37">
        <v>33.056259494999999</v>
      </c>
      <c r="M1860" s="37">
        <v>37.294887125999999</v>
      </c>
      <c r="N1860" s="37">
        <v>10.435120091</v>
      </c>
      <c r="O1860" s="37">
        <v>19.996681307999999</v>
      </c>
      <c r="P1860" s="37">
        <v>5.6901989766999996</v>
      </c>
      <c r="Q1860" s="37">
        <v>95.8769329</v>
      </c>
      <c r="R1860" s="38">
        <v>298159</v>
      </c>
      <c r="S1860" s="37">
        <v>2.7185999999999999</v>
      </c>
      <c r="T1860" s="38">
        <v>2</v>
      </c>
      <c r="U1860" s="38">
        <v>5</v>
      </c>
      <c r="V1860" s="38">
        <v>1</v>
      </c>
    </row>
    <row r="1861" spans="1:22" ht="13.5" customHeight="1" x14ac:dyDescent="0.2">
      <c r="A1861" s="32" t="s">
        <v>1857</v>
      </c>
      <c r="B1861" s="32" t="s">
        <v>9764</v>
      </c>
      <c r="C1861" s="32" t="s">
        <v>18195</v>
      </c>
      <c r="D1861" s="37">
        <v>3.3253740000000001</v>
      </c>
      <c r="E1861" s="39">
        <v>1705.01</v>
      </c>
      <c r="F1861" s="39">
        <v>3598</v>
      </c>
      <c r="G1861" s="39">
        <v>6892.79</v>
      </c>
      <c r="H1861" s="38">
        <v>6</v>
      </c>
      <c r="I1861" s="38">
        <v>7007</v>
      </c>
      <c r="J1861" s="37">
        <v>8.1054440110999995</v>
      </c>
      <c r="K1861" s="37">
        <v>2.4922189116000002</v>
      </c>
      <c r="L1861" s="37">
        <v>9.5953375522000002</v>
      </c>
      <c r="M1861" s="37">
        <v>28.214833723999998</v>
      </c>
      <c r="N1861" s="37">
        <v>1.5708412158</v>
      </c>
      <c r="O1861" s="37">
        <v>11.371136966</v>
      </c>
      <c r="P1861" s="37">
        <v>5.5</v>
      </c>
      <c r="Q1861" s="37">
        <v>87.752364700000001</v>
      </c>
      <c r="R1861" s="38">
        <v>232997</v>
      </c>
      <c r="S1861" s="37">
        <v>2.7185999999999999</v>
      </c>
      <c r="T1861" s="38">
        <v>2</v>
      </c>
      <c r="U1861" s="38">
        <v>5</v>
      </c>
      <c r="V1861" s="38">
        <v>2</v>
      </c>
    </row>
    <row r="1862" spans="1:22" ht="13.5" customHeight="1" x14ac:dyDescent="0.2">
      <c r="A1862" s="32" t="s">
        <v>1858</v>
      </c>
      <c r="B1862" s="32" t="s">
        <v>9765</v>
      </c>
      <c r="C1862" s="32" t="s">
        <v>18195</v>
      </c>
      <c r="D1862" s="37">
        <v>4.2642480000000003</v>
      </c>
      <c r="E1862" s="39">
        <v>1666</v>
      </c>
      <c r="F1862" s="39">
        <v>4592</v>
      </c>
      <c r="G1862" s="39">
        <v>9084.41</v>
      </c>
      <c r="H1862" s="38">
        <v>7</v>
      </c>
      <c r="I1862" s="38">
        <v>9234</v>
      </c>
      <c r="J1862" s="37">
        <v>10.199791734</v>
      </c>
      <c r="K1862" s="37">
        <v>2.6305685752999999</v>
      </c>
      <c r="L1862" s="37">
        <v>13.955501139000001</v>
      </c>
      <c r="M1862" s="37">
        <v>26.125455267</v>
      </c>
      <c r="N1862" s="37">
        <v>2.1204053401</v>
      </c>
      <c r="O1862" s="37">
        <v>8.3801547890000005</v>
      </c>
      <c r="P1862" s="37">
        <v>5.4977663229999996</v>
      </c>
      <c r="Q1862" s="37">
        <v>93.014295300000001</v>
      </c>
      <c r="R1862" s="38">
        <v>213986</v>
      </c>
      <c r="S1862" s="37">
        <v>2.7185999999999999</v>
      </c>
      <c r="T1862" s="38">
        <v>3</v>
      </c>
      <c r="U1862" s="38">
        <v>5</v>
      </c>
      <c r="V1862" s="38">
        <v>3</v>
      </c>
    </row>
    <row r="1863" spans="1:22" ht="13.5" customHeight="1" x14ac:dyDescent="0.2">
      <c r="A1863" s="32" t="s">
        <v>1859</v>
      </c>
      <c r="B1863" s="32" t="s">
        <v>9766</v>
      </c>
      <c r="C1863" s="32" t="s">
        <v>18195</v>
      </c>
      <c r="D1863" s="37">
        <v>6.135904</v>
      </c>
      <c r="E1863" s="39">
        <v>963.01</v>
      </c>
      <c r="F1863" s="39">
        <v>1527</v>
      </c>
      <c r="G1863" s="39">
        <v>3026.86</v>
      </c>
      <c r="H1863" s="38">
        <v>2</v>
      </c>
      <c r="I1863" s="38">
        <v>3063</v>
      </c>
      <c r="J1863" s="37">
        <v>19.583290148</v>
      </c>
      <c r="K1863" s="37">
        <v>9.1837925648999992</v>
      </c>
      <c r="L1863" s="37">
        <v>27.470015358000001</v>
      </c>
      <c r="M1863" s="37">
        <v>36.668358366</v>
      </c>
      <c r="N1863" s="37">
        <v>5.3716747514999996</v>
      </c>
      <c r="O1863" s="37">
        <v>28.072096903999999</v>
      </c>
      <c r="P1863" s="37">
        <v>5.5</v>
      </c>
      <c r="Q1863" s="37">
        <v>82.161271499999998</v>
      </c>
      <c r="R1863" s="38">
        <v>115009</v>
      </c>
      <c r="S1863" s="37">
        <v>2.7185999999999999</v>
      </c>
      <c r="T1863" s="38">
        <v>1</v>
      </c>
      <c r="U1863" s="38">
        <v>2</v>
      </c>
      <c r="V1863" s="38">
        <v>0</v>
      </c>
    </row>
    <row r="1864" spans="1:22" ht="13.5" customHeight="1" x14ac:dyDescent="0.2">
      <c r="A1864" s="32" t="s">
        <v>1860</v>
      </c>
      <c r="B1864" s="32" t="s">
        <v>9767</v>
      </c>
      <c r="C1864" s="32" t="s">
        <v>18195</v>
      </c>
      <c r="D1864" s="37">
        <v>2.6657310000000001</v>
      </c>
      <c r="E1864" s="39">
        <v>2029.04</v>
      </c>
      <c r="F1864" s="39">
        <v>4154</v>
      </c>
      <c r="G1864" s="39">
        <v>8072.98</v>
      </c>
      <c r="H1864" s="38">
        <v>7</v>
      </c>
      <c r="I1864" s="38">
        <v>8176</v>
      </c>
      <c r="J1864" s="37">
        <v>10.552156278</v>
      </c>
      <c r="K1864" s="37">
        <v>4.1934091833</v>
      </c>
      <c r="L1864" s="37">
        <v>16.134833783000001</v>
      </c>
      <c r="M1864" s="37">
        <v>37.100526700000003</v>
      </c>
      <c r="N1864" s="37">
        <v>2.0159363950000002</v>
      </c>
      <c r="O1864" s="37">
        <v>12.586733576</v>
      </c>
      <c r="P1864" s="37">
        <v>5.5</v>
      </c>
      <c r="Q1864" s="37">
        <v>88.119276400000004</v>
      </c>
      <c r="R1864" s="38">
        <v>230651</v>
      </c>
      <c r="S1864" s="37">
        <v>2.7185999999999999</v>
      </c>
      <c r="T1864" s="38">
        <v>5</v>
      </c>
      <c r="U1864" s="38">
        <v>6</v>
      </c>
      <c r="V1864" s="38">
        <v>1</v>
      </c>
    </row>
    <row r="1865" spans="1:22" ht="13.5" customHeight="1" x14ac:dyDescent="0.2">
      <c r="A1865" s="32" t="s">
        <v>1861</v>
      </c>
      <c r="B1865" s="32" t="s">
        <v>9768</v>
      </c>
      <c r="C1865" s="32" t="s">
        <v>18195</v>
      </c>
      <c r="D1865" s="37">
        <v>6.0439920000000003</v>
      </c>
      <c r="E1865" s="39">
        <v>1399.06</v>
      </c>
      <c r="F1865" s="39">
        <v>5871</v>
      </c>
      <c r="G1865" s="39">
        <v>10550.89</v>
      </c>
      <c r="H1865" s="38">
        <v>9</v>
      </c>
      <c r="I1865" s="38">
        <v>11652</v>
      </c>
      <c r="J1865" s="37">
        <v>41.874869629999999</v>
      </c>
      <c r="K1865" s="37">
        <v>28.436311654000001</v>
      </c>
      <c r="L1865" s="37">
        <v>63.572256701000001</v>
      </c>
      <c r="M1865" s="37">
        <v>12.356019711</v>
      </c>
      <c r="N1865" s="37">
        <v>39.682562109999999</v>
      </c>
      <c r="O1865" s="37">
        <v>17.826364819999998</v>
      </c>
      <c r="P1865" s="37">
        <v>5.5</v>
      </c>
      <c r="Q1865" s="37">
        <v>67.431495400000003</v>
      </c>
      <c r="R1865" s="38">
        <v>353440</v>
      </c>
      <c r="S1865" s="37">
        <v>2.7185999999999999</v>
      </c>
      <c r="T1865" s="38">
        <v>4</v>
      </c>
      <c r="U1865" s="38">
        <v>3</v>
      </c>
      <c r="V1865" s="38">
        <v>0</v>
      </c>
    </row>
    <row r="1866" spans="1:22" ht="13.5" customHeight="1" x14ac:dyDescent="0.2">
      <c r="A1866" s="32" t="s">
        <v>1862</v>
      </c>
      <c r="B1866" s="32" t="s">
        <v>9769</v>
      </c>
      <c r="C1866" s="32" t="s">
        <v>18195</v>
      </c>
      <c r="D1866" s="37">
        <v>8.4774399999999996</v>
      </c>
      <c r="E1866" s="39">
        <v>1664</v>
      </c>
      <c r="F1866" s="39">
        <v>5845</v>
      </c>
      <c r="G1866" s="39">
        <v>11085.2</v>
      </c>
      <c r="H1866" s="38">
        <v>8</v>
      </c>
      <c r="I1866" s="38">
        <v>11638</v>
      </c>
      <c r="J1866" s="37">
        <v>21.8368319</v>
      </c>
      <c r="K1866" s="37">
        <v>13.474852834</v>
      </c>
      <c r="L1866" s="37">
        <v>40.074066086000002</v>
      </c>
      <c r="M1866" s="37">
        <v>18.415563897999998</v>
      </c>
      <c r="N1866" s="37">
        <v>12.288164922</v>
      </c>
      <c r="O1866" s="37">
        <v>7.9659500932</v>
      </c>
      <c r="P1866" s="37">
        <v>5.5170623907999996</v>
      </c>
      <c r="Q1866" s="37">
        <v>82.201113599999999</v>
      </c>
      <c r="R1866" s="38">
        <v>390634</v>
      </c>
      <c r="S1866" s="37">
        <v>2.7185999999999999</v>
      </c>
      <c r="T1866" s="38">
        <v>3</v>
      </c>
      <c r="U1866" s="38">
        <v>6</v>
      </c>
      <c r="V1866" s="38">
        <v>1</v>
      </c>
    </row>
    <row r="1867" spans="1:22" ht="13.5" customHeight="1" x14ac:dyDescent="0.2">
      <c r="A1867" s="32" t="s">
        <v>1863</v>
      </c>
      <c r="B1867" s="32" t="s">
        <v>9770</v>
      </c>
      <c r="C1867" s="32" t="s">
        <v>18195</v>
      </c>
      <c r="D1867" s="37">
        <v>4.8864660000000004</v>
      </c>
      <c r="E1867" s="39">
        <v>1575</v>
      </c>
      <c r="F1867" s="39">
        <v>3688</v>
      </c>
      <c r="G1867" s="39">
        <v>7210.52</v>
      </c>
      <c r="H1867" s="38">
        <v>5</v>
      </c>
      <c r="I1867" s="38">
        <v>7330</v>
      </c>
      <c r="J1867" s="37">
        <v>10.243094985000001</v>
      </c>
      <c r="K1867" s="37">
        <v>4.1899820591000001</v>
      </c>
      <c r="L1867" s="37">
        <v>14.082963176</v>
      </c>
      <c r="M1867" s="37">
        <v>40.373052567999999</v>
      </c>
      <c r="N1867" s="37">
        <v>1.4669122128000001</v>
      </c>
      <c r="O1867" s="37">
        <v>16.572897554000001</v>
      </c>
      <c r="P1867" s="37">
        <v>5.5</v>
      </c>
      <c r="Q1867" s="37">
        <v>91.075942800000007</v>
      </c>
      <c r="R1867" s="38">
        <v>196461</v>
      </c>
      <c r="S1867" s="37">
        <v>2.7185999999999999</v>
      </c>
      <c r="T1867" s="38">
        <v>1</v>
      </c>
      <c r="U1867" s="38">
        <v>5</v>
      </c>
      <c r="V1867" s="38">
        <v>0</v>
      </c>
    </row>
    <row r="1868" spans="1:22" ht="13.5" customHeight="1" x14ac:dyDescent="0.2">
      <c r="A1868" s="32" t="s">
        <v>1864</v>
      </c>
      <c r="B1868" s="32" t="s">
        <v>9771</v>
      </c>
      <c r="C1868" s="32" t="s">
        <v>18195</v>
      </c>
      <c r="D1868" s="37">
        <v>5.3894190000000002</v>
      </c>
      <c r="E1868" s="39">
        <v>1420.02</v>
      </c>
      <c r="F1868" s="39">
        <v>3220</v>
      </c>
      <c r="G1868" s="39">
        <v>6211.71</v>
      </c>
      <c r="H1868" s="38">
        <v>6</v>
      </c>
      <c r="I1868" s="38">
        <v>6314</v>
      </c>
      <c r="J1868" s="37">
        <v>13.712180473</v>
      </c>
      <c r="K1868" s="37">
        <v>11.761016933000001</v>
      </c>
      <c r="L1868" s="37">
        <v>21.408063278</v>
      </c>
      <c r="M1868" s="37">
        <v>30.872150934</v>
      </c>
      <c r="N1868" s="37">
        <v>4.3298637822000003</v>
      </c>
      <c r="O1868" s="37">
        <v>17.645173251999999</v>
      </c>
      <c r="P1868" s="37">
        <v>5.5</v>
      </c>
      <c r="Q1868" s="37">
        <v>90.859770100000006</v>
      </c>
      <c r="R1868" s="38">
        <v>182741</v>
      </c>
      <c r="S1868" s="37">
        <v>2.7185999999999999</v>
      </c>
      <c r="T1868" s="38">
        <v>2</v>
      </c>
      <c r="U1868" s="38">
        <v>4</v>
      </c>
      <c r="V1868" s="38">
        <v>0</v>
      </c>
    </row>
    <row r="1869" spans="1:22" ht="13.5" customHeight="1" x14ac:dyDescent="0.2">
      <c r="A1869" s="32" t="s">
        <v>1865</v>
      </c>
      <c r="B1869" s="32" t="s">
        <v>9772</v>
      </c>
      <c r="C1869" s="32" t="s">
        <v>18195</v>
      </c>
      <c r="D1869" s="37">
        <v>8.4936799999999995</v>
      </c>
      <c r="E1869" s="39">
        <v>5346.03</v>
      </c>
      <c r="F1869" s="39">
        <v>11149</v>
      </c>
      <c r="G1869" s="39">
        <v>20805.82</v>
      </c>
      <c r="H1869" s="38">
        <v>17</v>
      </c>
      <c r="I1869" s="38">
        <v>21594</v>
      </c>
      <c r="J1869" s="37">
        <v>21.874653517999999</v>
      </c>
      <c r="K1869" s="37">
        <v>22.706401597999999</v>
      </c>
      <c r="L1869" s="37">
        <v>31.831636097000001</v>
      </c>
      <c r="M1869" s="37">
        <v>13.706787289999999</v>
      </c>
      <c r="N1869" s="37">
        <v>9.3424434825000002</v>
      </c>
      <c r="O1869" s="37">
        <v>13.925304318</v>
      </c>
      <c r="P1869" s="37">
        <v>5.5</v>
      </c>
      <c r="Q1869" s="37">
        <v>72.205764099999996</v>
      </c>
      <c r="R1869" s="38">
        <v>785800</v>
      </c>
      <c r="S1869" s="37">
        <v>2.7185999999999999</v>
      </c>
      <c r="T1869" s="38">
        <v>8</v>
      </c>
      <c r="U1869" s="38">
        <v>8</v>
      </c>
      <c r="V1869" s="38">
        <v>4</v>
      </c>
    </row>
    <row r="1870" spans="1:22" ht="13.5" customHeight="1" x14ac:dyDescent="0.2">
      <c r="A1870" s="32" t="s">
        <v>1866</v>
      </c>
      <c r="B1870" s="32" t="s">
        <v>9773</v>
      </c>
      <c r="C1870" s="32" t="s">
        <v>18195</v>
      </c>
      <c r="D1870" s="37">
        <v>6.9887629999999996</v>
      </c>
      <c r="E1870" s="39">
        <v>3761.92</v>
      </c>
      <c r="F1870" s="39">
        <v>9378</v>
      </c>
      <c r="G1870" s="39">
        <v>17856.8</v>
      </c>
      <c r="H1870" s="38">
        <v>13</v>
      </c>
      <c r="I1870" s="38">
        <v>18341</v>
      </c>
      <c r="J1870" s="37">
        <v>9.9909582492000002</v>
      </c>
      <c r="K1870" s="37">
        <v>4.2743744577999996</v>
      </c>
      <c r="L1870" s="37">
        <v>11.258814258999999</v>
      </c>
      <c r="M1870" s="37">
        <v>23.789904146000001</v>
      </c>
      <c r="N1870" s="37">
        <v>2.3555009813000001</v>
      </c>
      <c r="O1870" s="37">
        <v>9.2282159397000001</v>
      </c>
      <c r="P1870" s="37">
        <v>5.5</v>
      </c>
      <c r="Q1870" s="37">
        <v>82.581823900000003</v>
      </c>
      <c r="R1870" s="38">
        <v>454387</v>
      </c>
      <c r="S1870" s="37">
        <v>2.7185999999999999</v>
      </c>
      <c r="T1870" s="38">
        <v>8</v>
      </c>
      <c r="U1870" s="38">
        <v>12</v>
      </c>
      <c r="V1870" s="38">
        <v>3</v>
      </c>
    </row>
    <row r="1871" spans="1:22" ht="13.5" customHeight="1" x14ac:dyDescent="0.2">
      <c r="A1871" s="32" t="s">
        <v>1867</v>
      </c>
      <c r="B1871" s="32" t="s">
        <v>9774</v>
      </c>
      <c r="C1871" s="32" t="s">
        <v>18195</v>
      </c>
      <c r="D1871" s="37">
        <v>2.560657</v>
      </c>
      <c r="E1871" s="39">
        <v>980.01</v>
      </c>
      <c r="F1871" s="39">
        <v>2079</v>
      </c>
      <c r="G1871" s="39">
        <v>4118.9399999999996</v>
      </c>
      <c r="H1871" s="38">
        <v>3</v>
      </c>
      <c r="I1871" s="38">
        <v>4177</v>
      </c>
      <c r="J1871" s="37">
        <v>12.661907831000001</v>
      </c>
      <c r="K1871" s="37">
        <v>2.5929500106000001</v>
      </c>
      <c r="L1871" s="37">
        <v>15.401743606</v>
      </c>
      <c r="M1871" s="37">
        <v>37.543947842999998</v>
      </c>
      <c r="N1871" s="37">
        <v>1.4268243925999999</v>
      </c>
      <c r="O1871" s="37">
        <v>15.604268803</v>
      </c>
      <c r="P1871" s="37">
        <v>5.5</v>
      </c>
      <c r="Q1871" s="37">
        <v>92.574354200000002</v>
      </c>
      <c r="R1871" s="38">
        <v>119315</v>
      </c>
      <c r="S1871" s="37">
        <v>2.7185999999999999</v>
      </c>
      <c r="T1871" s="38">
        <v>1</v>
      </c>
      <c r="U1871" s="38">
        <v>3</v>
      </c>
      <c r="V1871" s="38">
        <v>2</v>
      </c>
    </row>
    <row r="1872" spans="1:22" ht="13.5" customHeight="1" x14ac:dyDescent="0.2">
      <c r="A1872" s="32" t="s">
        <v>1868</v>
      </c>
      <c r="B1872" s="32" t="s">
        <v>9775</v>
      </c>
      <c r="C1872" s="32" t="s">
        <v>18195</v>
      </c>
      <c r="D1872" s="37">
        <v>3.1518280000000001</v>
      </c>
      <c r="E1872" s="39">
        <v>1387.02</v>
      </c>
      <c r="F1872" s="39">
        <v>3680</v>
      </c>
      <c r="G1872" s="39">
        <v>7298.62</v>
      </c>
      <c r="H1872" s="38">
        <v>7</v>
      </c>
      <c r="I1872" s="38">
        <v>7981</v>
      </c>
      <c r="J1872" s="37">
        <v>33.337701324000001</v>
      </c>
      <c r="K1872" s="37">
        <v>33.648311778</v>
      </c>
      <c r="L1872" s="37">
        <v>31.958237986</v>
      </c>
      <c r="M1872" s="37">
        <v>16.269295758999998</v>
      </c>
      <c r="N1872" s="37">
        <v>34.557183827000003</v>
      </c>
      <c r="O1872" s="37">
        <v>34.160738860999999</v>
      </c>
      <c r="P1872" s="37">
        <v>5.5</v>
      </c>
      <c r="Q1872" s="37">
        <v>84.527418699999998</v>
      </c>
      <c r="R1872" s="38">
        <v>158669</v>
      </c>
      <c r="S1872" s="37">
        <v>2.7185999999999999</v>
      </c>
      <c r="T1872" s="38">
        <v>3</v>
      </c>
      <c r="U1872" s="38">
        <v>4</v>
      </c>
      <c r="V1872" s="38">
        <v>0</v>
      </c>
    </row>
    <row r="1873" spans="1:22" ht="13.5" customHeight="1" x14ac:dyDescent="0.2">
      <c r="A1873" s="32" t="s">
        <v>1869</v>
      </c>
      <c r="B1873" s="32" t="s">
        <v>9776</v>
      </c>
      <c r="C1873" s="32" t="s">
        <v>18195</v>
      </c>
      <c r="D1873" s="37">
        <v>3.6230709999999999</v>
      </c>
      <c r="E1873" s="39">
        <v>2659.95</v>
      </c>
      <c r="F1873" s="39">
        <v>7396</v>
      </c>
      <c r="G1873" s="39">
        <v>13732.26</v>
      </c>
      <c r="H1873" s="38">
        <v>9</v>
      </c>
      <c r="I1873" s="38">
        <v>14251</v>
      </c>
      <c r="J1873" s="37">
        <v>13.919053734</v>
      </c>
      <c r="K1873" s="37">
        <v>9.4121520880999991</v>
      </c>
      <c r="L1873" s="37">
        <v>22.622358205000001</v>
      </c>
      <c r="M1873" s="37">
        <v>17.017040807000001</v>
      </c>
      <c r="N1873" s="37">
        <v>5.7858592261000004</v>
      </c>
      <c r="O1873" s="37">
        <v>8.4423439168000005</v>
      </c>
      <c r="P1873" s="37">
        <v>5.5</v>
      </c>
      <c r="Q1873" s="37">
        <v>76.6731379</v>
      </c>
      <c r="R1873" s="38">
        <v>422293</v>
      </c>
      <c r="S1873" s="37">
        <v>2.7185999999999999</v>
      </c>
      <c r="T1873" s="38">
        <v>5</v>
      </c>
      <c r="U1873" s="38">
        <v>7</v>
      </c>
      <c r="V1873" s="38">
        <v>2</v>
      </c>
    </row>
    <row r="1874" spans="1:22" ht="13.5" customHeight="1" x14ac:dyDescent="0.2">
      <c r="A1874" s="32" t="s">
        <v>1870</v>
      </c>
      <c r="B1874" s="32" t="s">
        <v>9777</v>
      </c>
      <c r="C1874" s="32" t="s">
        <v>18195</v>
      </c>
      <c r="D1874" s="37">
        <v>7.372579</v>
      </c>
      <c r="E1874" s="39">
        <v>859.99</v>
      </c>
      <c r="F1874" s="39">
        <v>1627</v>
      </c>
      <c r="G1874" s="39">
        <v>3283.18</v>
      </c>
      <c r="H1874" s="38">
        <v>5</v>
      </c>
      <c r="I1874" s="38">
        <v>3313</v>
      </c>
      <c r="J1874" s="37">
        <v>15.34904165</v>
      </c>
      <c r="K1874" s="37">
        <v>6.3721751973999998</v>
      </c>
      <c r="L1874" s="37">
        <v>16.266982225</v>
      </c>
      <c r="M1874" s="37">
        <v>54.901679379999997</v>
      </c>
      <c r="N1874" s="37">
        <v>1.3373906563</v>
      </c>
      <c r="O1874" s="37">
        <v>19.124980750999999</v>
      </c>
      <c r="P1874" s="37">
        <v>5.5</v>
      </c>
      <c r="Q1874" s="37">
        <v>83.755463700000007</v>
      </c>
      <c r="R1874" s="38">
        <v>86029</v>
      </c>
      <c r="S1874" s="37">
        <v>2.7185999999999999</v>
      </c>
      <c r="T1874" s="38">
        <v>2</v>
      </c>
      <c r="U1874" s="38">
        <v>5</v>
      </c>
      <c r="V1874" s="38">
        <v>1</v>
      </c>
    </row>
    <row r="1875" spans="1:22" ht="13.5" customHeight="1" x14ac:dyDescent="0.2">
      <c r="A1875" s="32" t="s">
        <v>1871</v>
      </c>
      <c r="B1875" s="32" t="s">
        <v>9778</v>
      </c>
      <c r="C1875" s="32" t="s">
        <v>18195</v>
      </c>
      <c r="D1875" s="37">
        <v>3.817555</v>
      </c>
      <c r="E1875" s="39">
        <v>2189.04</v>
      </c>
      <c r="F1875" s="39">
        <v>4799</v>
      </c>
      <c r="G1875" s="39">
        <v>9089.19</v>
      </c>
      <c r="H1875" s="38">
        <v>7</v>
      </c>
      <c r="I1875" s="38">
        <v>9287</v>
      </c>
      <c r="J1875" s="37">
        <v>17.864431053000001</v>
      </c>
      <c r="K1875" s="37">
        <v>7.4693380127999998</v>
      </c>
      <c r="L1875" s="37">
        <v>23.86932483</v>
      </c>
      <c r="M1875" s="37">
        <v>18.338344430999999</v>
      </c>
      <c r="N1875" s="37">
        <v>9.3094070421000001</v>
      </c>
      <c r="O1875" s="37">
        <v>7.3736105406999997</v>
      </c>
      <c r="P1875" s="37">
        <v>5.5</v>
      </c>
      <c r="Q1875" s="37">
        <v>76.572161399999999</v>
      </c>
      <c r="R1875" s="38">
        <v>204233</v>
      </c>
      <c r="S1875" s="37">
        <v>2.7185999999999999</v>
      </c>
      <c r="T1875" s="38">
        <v>2</v>
      </c>
      <c r="U1875" s="38">
        <v>4</v>
      </c>
      <c r="V1875" s="38">
        <v>0</v>
      </c>
    </row>
    <row r="1876" spans="1:22" ht="13.5" customHeight="1" x14ac:dyDescent="0.2">
      <c r="A1876" s="32" t="s">
        <v>1872</v>
      </c>
      <c r="B1876" s="32" t="s">
        <v>9779</v>
      </c>
      <c r="C1876" s="32" t="s">
        <v>18195</v>
      </c>
      <c r="D1876" s="37">
        <v>2.1382029999999999</v>
      </c>
      <c r="E1876" s="39">
        <v>3395.07</v>
      </c>
      <c r="F1876" s="39">
        <v>8296</v>
      </c>
      <c r="G1876" s="39">
        <v>15857.69</v>
      </c>
      <c r="H1876" s="38">
        <v>11</v>
      </c>
      <c r="I1876" s="38">
        <v>16546</v>
      </c>
      <c r="J1876" s="37">
        <v>27.666380033999999</v>
      </c>
      <c r="K1876" s="37">
        <v>28.457530864999999</v>
      </c>
      <c r="L1876" s="37">
        <v>38.691778935999999</v>
      </c>
      <c r="M1876" s="37">
        <v>13.739887621999999</v>
      </c>
      <c r="N1876" s="37">
        <v>14.107209976</v>
      </c>
      <c r="O1876" s="37">
        <v>20.839436670000001</v>
      </c>
      <c r="P1876" s="37">
        <v>5.5</v>
      </c>
      <c r="Q1876" s="37">
        <v>88.495314199999996</v>
      </c>
      <c r="R1876" s="38">
        <v>534037</v>
      </c>
      <c r="S1876" s="37">
        <v>2.7185999999999999</v>
      </c>
      <c r="T1876" s="38">
        <v>4</v>
      </c>
      <c r="U1876" s="38">
        <v>5</v>
      </c>
      <c r="V1876" s="38">
        <v>4</v>
      </c>
    </row>
    <row r="1877" spans="1:22" ht="13.5" customHeight="1" x14ac:dyDescent="0.2">
      <c r="A1877" s="32" t="s">
        <v>1873</v>
      </c>
      <c r="B1877" s="32" t="s">
        <v>9780</v>
      </c>
      <c r="C1877" s="32" t="s">
        <v>18195</v>
      </c>
      <c r="D1877" s="37">
        <v>7.6821729999999997</v>
      </c>
      <c r="E1877" s="39">
        <v>1831.99</v>
      </c>
      <c r="F1877" s="39">
        <v>2776</v>
      </c>
      <c r="G1877" s="39">
        <v>5361.31</v>
      </c>
      <c r="H1877" s="38">
        <v>4</v>
      </c>
      <c r="I1877" s="38">
        <v>5410</v>
      </c>
      <c r="J1877" s="37">
        <v>19.426900443000001</v>
      </c>
      <c r="K1877" s="37">
        <v>12.816738130999999</v>
      </c>
      <c r="L1877" s="37">
        <v>25.412175175000002</v>
      </c>
      <c r="M1877" s="37">
        <v>40.484083566999999</v>
      </c>
      <c r="N1877" s="37">
        <v>4.2813595876999999</v>
      </c>
      <c r="O1877" s="37">
        <v>18.086427878999999</v>
      </c>
      <c r="P1877" s="37">
        <v>5.5</v>
      </c>
      <c r="Q1877" s="37">
        <v>90.691182699999999</v>
      </c>
      <c r="R1877" s="38">
        <v>176386</v>
      </c>
      <c r="S1877" s="37">
        <v>2.7185999999999999</v>
      </c>
      <c r="T1877" s="38">
        <v>3</v>
      </c>
      <c r="U1877" s="38">
        <v>4</v>
      </c>
      <c r="V1877" s="38">
        <v>1</v>
      </c>
    </row>
    <row r="1878" spans="1:22" ht="13.5" customHeight="1" x14ac:dyDescent="0.2">
      <c r="A1878" s="32" t="s">
        <v>1874</v>
      </c>
      <c r="B1878" s="32" t="s">
        <v>9781</v>
      </c>
      <c r="C1878" s="32" t="s">
        <v>18195</v>
      </c>
      <c r="D1878" s="37">
        <v>5.9088029999999998</v>
      </c>
      <c r="E1878" s="39">
        <v>3897.98</v>
      </c>
      <c r="F1878" s="39">
        <v>7567</v>
      </c>
      <c r="G1878" s="39">
        <v>14623.35</v>
      </c>
      <c r="H1878" s="38">
        <v>10</v>
      </c>
      <c r="I1878" s="38">
        <v>14837</v>
      </c>
      <c r="J1878" s="37">
        <v>17.175822324999999</v>
      </c>
      <c r="K1878" s="37">
        <v>10.611245994000001</v>
      </c>
      <c r="L1878" s="37">
        <v>27.999322239000001</v>
      </c>
      <c r="M1878" s="37">
        <v>44.515314824999997</v>
      </c>
      <c r="N1878" s="37">
        <v>5.9621082387</v>
      </c>
      <c r="O1878" s="37">
        <v>21.648563038999999</v>
      </c>
      <c r="P1878" s="37">
        <v>5.4991292745999996</v>
      </c>
      <c r="Q1878" s="37">
        <v>82.981290599999994</v>
      </c>
      <c r="R1878" s="38">
        <v>427812</v>
      </c>
      <c r="S1878" s="37">
        <v>2.7185999999999999</v>
      </c>
      <c r="T1878" s="38">
        <v>3</v>
      </c>
      <c r="U1878" s="38">
        <v>6</v>
      </c>
      <c r="V1878" s="38">
        <v>1</v>
      </c>
    </row>
    <row r="1879" spans="1:22" ht="13.5" customHeight="1" x14ac:dyDescent="0.2">
      <c r="A1879" s="32" t="s">
        <v>1875</v>
      </c>
      <c r="B1879" s="32" t="s">
        <v>9782</v>
      </c>
      <c r="C1879" s="32" t="s">
        <v>18196</v>
      </c>
      <c r="D1879" s="37">
        <v>5.2152349999999998</v>
      </c>
      <c r="E1879" s="39">
        <v>618.99</v>
      </c>
      <c r="F1879" s="39">
        <v>1825</v>
      </c>
      <c r="G1879" s="39">
        <v>3651.74</v>
      </c>
      <c r="H1879" s="38">
        <v>2</v>
      </c>
      <c r="I1879" s="38">
        <v>3884</v>
      </c>
      <c r="J1879" s="37">
        <v>57.658287807000001</v>
      </c>
      <c r="K1879" s="37">
        <v>39.573269750999998</v>
      </c>
      <c r="L1879" s="37">
        <v>64.861967053000001</v>
      </c>
      <c r="M1879" s="37">
        <v>11.762446058</v>
      </c>
      <c r="N1879" s="37">
        <v>50.959509048000001</v>
      </c>
      <c r="O1879" s="37">
        <v>50.196467032999998</v>
      </c>
      <c r="P1879" s="37">
        <v>5.5</v>
      </c>
      <c r="Q1879" s="37">
        <v>89.9499596</v>
      </c>
      <c r="R1879" s="38">
        <v>63031</v>
      </c>
      <c r="S1879" s="37">
        <v>2.1046200000000002</v>
      </c>
      <c r="T1879" s="38">
        <v>1</v>
      </c>
      <c r="U1879" s="38">
        <v>1</v>
      </c>
      <c r="V1879" s="38">
        <v>2</v>
      </c>
    </row>
    <row r="1880" spans="1:22" ht="13.5" customHeight="1" x14ac:dyDescent="0.2">
      <c r="A1880" s="32" t="s">
        <v>1876</v>
      </c>
      <c r="B1880" s="32" t="s">
        <v>9783</v>
      </c>
      <c r="C1880" s="32" t="s">
        <v>18195</v>
      </c>
      <c r="D1880" s="37">
        <v>5.1916719999999996</v>
      </c>
      <c r="E1880" s="39">
        <v>2218.02</v>
      </c>
      <c r="F1880" s="39">
        <v>4493</v>
      </c>
      <c r="G1880" s="39">
        <v>8715.11</v>
      </c>
      <c r="H1880" s="38">
        <v>8</v>
      </c>
      <c r="I1880" s="38">
        <v>8829</v>
      </c>
      <c r="J1880" s="37">
        <v>14.314366884</v>
      </c>
      <c r="K1880" s="37">
        <v>7.1437979746</v>
      </c>
      <c r="L1880" s="37">
        <v>17.945351196000001</v>
      </c>
      <c r="M1880" s="37">
        <v>54.021043824000003</v>
      </c>
      <c r="N1880" s="37">
        <v>1.1880278502999999</v>
      </c>
      <c r="O1880" s="37">
        <v>19.667064592999999</v>
      </c>
      <c r="P1880" s="37">
        <v>5.5</v>
      </c>
      <c r="Q1880" s="37">
        <v>95.410426900000004</v>
      </c>
      <c r="R1880" s="38">
        <v>245839</v>
      </c>
      <c r="S1880" s="37">
        <v>2.7185999999999999</v>
      </c>
      <c r="T1880" s="38">
        <v>3</v>
      </c>
      <c r="U1880" s="38">
        <v>8</v>
      </c>
      <c r="V1880" s="38">
        <v>0</v>
      </c>
    </row>
    <row r="1881" spans="1:22" ht="13.5" customHeight="1" x14ac:dyDescent="0.2">
      <c r="A1881" s="32" t="s">
        <v>1877</v>
      </c>
      <c r="B1881" s="32" t="s">
        <v>9784</v>
      </c>
      <c r="C1881" s="32" t="s">
        <v>18195</v>
      </c>
      <c r="D1881" s="37">
        <v>12.448840000000001</v>
      </c>
      <c r="E1881" s="39">
        <v>1882.98</v>
      </c>
      <c r="F1881" s="39">
        <v>3148</v>
      </c>
      <c r="G1881" s="39">
        <v>5951.71</v>
      </c>
      <c r="H1881" s="38">
        <v>8</v>
      </c>
      <c r="I1881" s="38">
        <v>6080</v>
      </c>
      <c r="J1881" s="37">
        <v>19.417415548000001</v>
      </c>
      <c r="K1881" s="37">
        <v>13.182317875000001</v>
      </c>
      <c r="L1881" s="37">
        <v>34.523145042000003</v>
      </c>
      <c r="M1881" s="37">
        <v>29.281132974999998</v>
      </c>
      <c r="N1881" s="37">
        <v>6.2423751090000001</v>
      </c>
      <c r="O1881" s="37">
        <v>13.792402415</v>
      </c>
      <c r="P1881" s="37">
        <v>5.5</v>
      </c>
      <c r="Q1881" s="37">
        <v>91.372640200000006</v>
      </c>
      <c r="R1881" s="38">
        <v>163077</v>
      </c>
      <c r="S1881" s="37">
        <v>2.7185999999999999</v>
      </c>
      <c r="T1881" s="38">
        <v>4</v>
      </c>
      <c r="U1881" s="38">
        <v>8</v>
      </c>
      <c r="V1881" s="38">
        <v>1</v>
      </c>
    </row>
    <row r="1882" spans="1:22" ht="13.5" customHeight="1" x14ac:dyDescent="0.2">
      <c r="A1882" s="32" t="s">
        <v>1878</v>
      </c>
      <c r="B1882" s="32" t="s">
        <v>9785</v>
      </c>
      <c r="C1882" s="32" t="s">
        <v>18196</v>
      </c>
      <c r="D1882" s="37">
        <v>2.7991259999999998</v>
      </c>
      <c r="E1882" s="39">
        <v>4653.9799999999996</v>
      </c>
      <c r="F1882" s="39">
        <v>8924</v>
      </c>
      <c r="G1882" s="39">
        <v>17218.21</v>
      </c>
      <c r="H1882" s="38">
        <v>12</v>
      </c>
      <c r="I1882" s="38">
        <v>17415</v>
      </c>
      <c r="J1882" s="37">
        <v>16.563390647999999</v>
      </c>
      <c r="K1882" s="37">
        <v>9.9100832530999998</v>
      </c>
      <c r="L1882" s="37">
        <v>22.731178263</v>
      </c>
      <c r="M1882" s="37">
        <v>21.462522547999999</v>
      </c>
      <c r="N1882" s="37">
        <v>6.7671296709000002</v>
      </c>
      <c r="O1882" s="37">
        <v>10.073572350999999</v>
      </c>
      <c r="P1882" s="37">
        <v>5.4979131279000004</v>
      </c>
      <c r="Q1882" s="37">
        <v>83.643880300000006</v>
      </c>
      <c r="R1882" s="38">
        <v>467117</v>
      </c>
      <c r="S1882" s="37">
        <v>2.1046200000000002</v>
      </c>
      <c r="T1882" s="38">
        <v>3</v>
      </c>
      <c r="U1882" s="38">
        <v>10</v>
      </c>
      <c r="V1882" s="38">
        <v>1</v>
      </c>
    </row>
    <row r="1883" spans="1:22" ht="13.5" customHeight="1" x14ac:dyDescent="0.2">
      <c r="A1883" s="32" t="s">
        <v>1879</v>
      </c>
      <c r="B1883" s="32" t="s">
        <v>9786</v>
      </c>
      <c r="C1883" s="32" t="s">
        <v>18195</v>
      </c>
      <c r="D1883" s="37">
        <v>8.0317860000000003</v>
      </c>
      <c r="E1883" s="39">
        <v>2771</v>
      </c>
      <c r="F1883" s="39">
        <v>5559</v>
      </c>
      <c r="G1883" s="39">
        <v>10713.19</v>
      </c>
      <c r="H1883" s="38">
        <v>8</v>
      </c>
      <c r="I1883" s="38">
        <v>10862</v>
      </c>
      <c r="J1883" s="37">
        <v>18.921496390000001</v>
      </c>
      <c r="K1883" s="37">
        <v>9.7449628482000001</v>
      </c>
      <c r="L1883" s="37">
        <v>26.416434479999999</v>
      </c>
      <c r="M1883" s="37">
        <v>33.544951851</v>
      </c>
      <c r="N1883" s="37">
        <v>4.5641080054999996</v>
      </c>
      <c r="O1883" s="37">
        <v>13.321491868000001</v>
      </c>
      <c r="P1883" s="37">
        <v>5.5</v>
      </c>
      <c r="Q1883" s="37">
        <v>88.307627499999995</v>
      </c>
      <c r="R1883" s="38">
        <v>284880</v>
      </c>
      <c r="S1883" s="37">
        <v>2.7185999999999999</v>
      </c>
      <c r="T1883" s="38">
        <v>2</v>
      </c>
      <c r="U1883" s="38">
        <v>7</v>
      </c>
      <c r="V1883" s="38">
        <v>0</v>
      </c>
    </row>
    <row r="1884" spans="1:22" ht="13.5" customHeight="1" x14ac:dyDescent="0.2">
      <c r="A1884" s="32" t="s">
        <v>1880</v>
      </c>
      <c r="B1884" s="32" t="s">
        <v>9787</v>
      </c>
      <c r="C1884" s="32" t="s">
        <v>18195</v>
      </c>
      <c r="D1884" s="37">
        <v>5.4576330000000004</v>
      </c>
      <c r="E1884" s="39">
        <v>873.01</v>
      </c>
      <c r="F1884" s="39">
        <v>2498</v>
      </c>
      <c r="G1884" s="39">
        <v>4257.41</v>
      </c>
      <c r="H1884" s="38">
        <v>6</v>
      </c>
      <c r="I1884" s="38">
        <v>4827</v>
      </c>
      <c r="J1884" s="37">
        <v>28.487211911999999</v>
      </c>
      <c r="K1884" s="37">
        <v>19.578073191000001</v>
      </c>
      <c r="L1884" s="37">
        <v>36.844022606000003</v>
      </c>
      <c r="M1884" s="37">
        <v>9.6774587969999999</v>
      </c>
      <c r="N1884" s="37">
        <v>22.352225304000001</v>
      </c>
      <c r="O1884" s="37">
        <v>16.127259349999999</v>
      </c>
      <c r="P1884" s="37">
        <v>5.5</v>
      </c>
      <c r="Q1884" s="37">
        <v>83.801097999999996</v>
      </c>
      <c r="R1884" s="38">
        <v>131679</v>
      </c>
      <c r="S1884" s="37">
        <v>2.7185999999999999</v>
      </c>
      <c r="T1884" s="38">
        <v>2</v>
      </c>
      <c r="U1884" s="38">
        <v>5</v>
      </c>
      <c r="V1884" s="38">
        <v>1</v>
      </c>
    </row>
    <row r="1885" spans="1:22" ht="13.5" customHeight="1" x14ac:dyDescent="0.2">
      <c r="A1885" s="32" t="s">
        <v>1881</v>
      </c>
      <c r="B1885" s="32" t="s">
        <v>9788</v>
      </c>
      <c r="C1885" s="32" t="s">
        <v>18195</v>
      </c>
      <c r="D1885" s="37">
        <v>7.6507740000000002</v>
      </c>
      <c r="E1885" s="39">
        <v>1834.02</v>
      </c>
      <c r="F1885" s="39">
        <v>4205</v>
      </c>
      <c r="G1885" s="39">
        <v>8100.71</v>
      </c>
      <c r="H1885" s="38">
        <v>5</v>
      </c>
      <c r="I1885" s="38">
        <v>8245</v>
      </c>
      <c r="J1885" s="37">
        <v>9.2732591271999993</v>
      </c>
      <c r="K1885" s="37">
        <v>3.5963943407999999</v>
      </c>
      <c r="L1885" s="37">
        <v>14.967884542</v>
      </c>
      <c r="M1885" s="37">
        <v>23.83128718</v>
      </c>
      <c r="N1885" s="37">
        <v>1.3207903362</v>
      </c>
      <c r="O1885" s="37">
        <v>11.45426962</v>
      </c>
      <c r="P1885" s="37">
        <v>5.5</v>
      </c>
      <c r="Q1885" s="37">
        <v>94.109357200000005</v>
      </c>
      <c r="R1885" s="38">
        <v>248359</v>
      </c>
      <c r="S1885" s="37">
        <v>2.7185999999999999</v>
      </c>
      <c r="T1885" s="38">
        <v>2</v>
      </c>
      <c r="U1885" s="38">
        <v>4</v>
      </c>
      <c r="V1885" s="38">
        <v>1</v>
      </c>
    </row>
    <row r="1886" spans="1:22" ht="13.5" customHeight="1" x14ac:dyDescent="0.2">
      <c r="A1886" s="32" t="s">
        <v>1882</v>
      </c>
      <c r="B1886" s="32" t="s">
        <v>9789</v>
      </c>
      <c r="C1886" s="32" t="s">
        <v>18195</v>
      </c>
      <c r="D1886" s="37">
        <v>4.0309030000000003</v>
      </c>
      <c r="E1886" s="39">
        <v>3409.95</v>
      </c>
      <c r="F1886" s="39">
        <v>6483</v>
      </c>
      <c r="G1886" s="39">
        <v>12452.66</v>
      </c>
      <c r="H1886" s="38">
        <v>9</v>
      </c>
      <c r="I1886" s="38">
        <v>12659</v>
      </c>
      <c r="J1886" s="37">
        <v>12.823662926000001</v>
      </c>
      <c r="K1886" s="37">
        <v>7.2496226416000003</v>
      </c>
      <c r="L1886" s="37">
        <v>27.610769328</v>
      </c>
      <c r="M1886" s="37">
        <v>21.260217279999999</v>
      </c>
      <c r="N1886" s="37">
        <v>3.1235928827000001</v>
      </c>
      <c r="O1886" s="37">
        <v>9.4278492125</v>
      </c>
      <c r="P1886" s="37">
        <v>5.5</v>
      </c>
      <c r="Q1886" s="37">
        <v>53.1888237</v>
      </c>
      <c r="R1886" s="38">
        <v>319193</v>
      </c>
      <c r="S1886" s="37">
        <v>2.7185999999999999</v>
      </c>
      <c r="T1886" s="38">
        <v>5</v>
      </c>
      <c r="U1886" s="38">
        <v>8</v>
      </c>
      <c r="V1886" s="38">
        <v>0</v>
      </c>
    </row>
    <row r="1887" spans="1:22" ht="13.5" customHeight="1" x14ac:dyDescent="0.2">
      <c r="A1887" s="32" t="s">
        <v>1883</v>
      </c>
      <c r="B1887" s="32" t="s">
        <v>9790</v>
      </c>
      <c r="C1887" s="32" t="s">
        <v>18195</v>
      </c>
      <c r="D1887" s="37">
        <v>6.4369880000000004</v>
      </c>
      <c r="E1887" s="39">
        <v>3700.07</v>
      </c>
      <c r="F1887" s="39">
        <v>8892</v>
      </c>
      <c r="G1887" s="39">
        <v>16506.330000000002</v>
      </c>
      <c r="H1887" s="38">
        <v>13</v>
      </c>
      <c r="I1887" s="38">
        <v>17153</v>
      </c>
      <c r="J1887" s="37">
        <v>7.8613741585000003</v>
      </c>
      <c r="K1887" s="37">
        <v>3.7342276125999998</v>
      </c>
      <c r="L1887" s="37">
        <v>7.6874770673999997</v>
      </c>
      <c r="M1887" s="37">
        <v>17.625051022000001</v>
      </c>
      <c r="N1887" s="37">
        <v>3.4239756607</v>
      </c>
      <c r="O1887" s="37">
        <v>5.5696839301000001</v>
      </c>
      <c r="P1887" s="37">
        <v>5.5</v>
      </c>
      <c r="Q1887" s="37">
        <v>85.069913299999996</v>
      </c>
      <c r="R1887" s="38">
        <v>391352</v>
      </c>
      <c r="S1887" s="37">
        <v>2.7185999999999999</v>
      </c>
      <c r="T1887" s="38">
        <v>9</v>
      </c>
      <c r="U1887" s="38">
        <v>13</v>
      </c>
      <c r="V1887" s="38">
        <v>2</v>
      </c>
    </row>
    <row r="1888" spans="1:22" ht="13.5" customHeight="1" x14ac:dyDescent="0.2">
      <c r="A1888" s="32" t="s">
        <v>1884</v>
      </c>
      <c r="B1888" s="32" t="s">
        <v>9791</v>
      </c>
      <c r="C1888" s="32" t="s">
        <v>18195</v>
      </c>
      <c r="D1888" s="37">
        <v>6.7218600000000004</v>
      </c>
      <c r="E1888" s="39">
        <v>1825</v>
      </c>
      <c r="F1888" s="39">
        <v>3296</v>
      </c>
      <c r="G1888" s="39">
        <v>6185.97</v>
      </c>
      <c r="H1888" s="38">
        <v>6</v>
      </c>
      <c r="I1888" s="38">
        <v>6309</v>
      </c>
      <c r="J1888" s="37">
        <v>19.489221783000001</v>
      </c>
      <c r="K1888" s="37">
        <v>12.939251716999999</v>
      </c>
      <c r="L1888" s="37">
        <v>34.231175165000003</v>
      </c>
      <c r="M1888" s="37">
        <v>28.111934867999999</v>
      </c>
      <c r="N1888" s="37">
        <v>5.6495083108999999</v>
      </c>
      <c r="O1888" s="37">
        <v>12.996761450999999</v>
      </c>
      <c r="P1888" s="37">
        <v>5.5</v>
      </c>
      <c r="Q1888" s="37">
        <v>86.590647000000004</v>
      </c>
      <c r="R1888" s="38">
        <v>276943</v>
      </c>
      <c r="S1888" s="37">
        <v>2.7185999999999999</v>
      </c>
      <c r="T1888" s="38">
        <v>3</v>
      </c>
      <c r="U1888" s="38">
        <v>5</v>
      </c>
      <c r="V1888" s="38">
        <v>1</v>
      </c>
    </row>
    <row r="1889" spans="1:22" ht="13.5" customHeight="1" x14ac:dyDescent="0.2">
      <c r="A1889" s="32" t="s">
        <v>1885</v>
      </c>
      <c r="B1889" s="32" t="s">
        <v>9792</v>
      </c>
      <c r="C1889" s="32" t="s">
        <v>18195</v>
      </c>
      <c r="D1889" s="37">
        <v>4.2502760000000004</v>
      </c>
      <c r="E1889" s="39">
        <v>1873.01</v>
      </c>
      <c r="F1889" s="39">
        <v>3780</v>
      </c>
      <c r="G1889" s="39">
        <v>7268.29</v>
      </c>
      <c r="H1889" s="38">
        <v>7</v>
      </c>
      <c r="I1889" s="38">
        <v>7370</v>
      </c>
      <c r="J1889" s="37">
        <v>18.826401784000002</v>
      </c>
      <c r="K1889" s="37">
        <v>9.6816011341999992</v>
      </c>
      <c r="L1889" s="37">
        <v>26.113889955000001</v>
      </c>
      <c r="M1889" s="37">
        <v>33.596181930999997</v>
      </c>
      <c r="N1889" s="37">
        <v>4.5571204353999999</v>
      </c>
      <c r="O1889" s="37">
        <v>13.056125142000001</v>
      </c>
      <c r="P1889" s="37">
        <v>5.5</v>
      </c>
      <c r="Q1889" s="37">
        <v>80.591311399999995</v>
      </c>
      <c r="R1889" s="38">
        <v>181531</v>
      </c>
      <c r="S1889" s="37">
        <v>2.7185999999999999</v>
      </c>
      <c r="T1889" s="38">
        <v>4</v>
      </c>
      <c r="U1889" s="38">
        <v>7</v>
      </c>
      <c r="V1889" s="38">
        <v>0</v>
      </c>
    </row>
    <row r="1890" spans="1:22" ht="13.5" customHeight="1" x14ac:dyDescent="0.2">
      <c r="A1890" s="32" t="s">
        <v>1886</v>
      </c>
      <c r="B1890" s="32" t="s">
        <v>9793</v>
      </c>
      <c r="C1890" s="32" t="s">
        <v>18196</v>
      </c>
      <c r="D1890" s="37">
        <v>7.8268529999999998</v>
      </c>
      <c r="E1890" s="39">
        <v>1814.02</v>
      </c>
      <c r="F1890" s="39">
        <v>4733</v>
      </c>
      <c r="G1890" s="39">
        <v>9140.16</v>
      </c>
      <c r="H1890" s="38">
        <v>8</v>
      </c>
      <c r="I1890" s="38">
        <v>9600</v>
      </c>
      <c r="J1890" s="37">
        <v>44.624912741999999</v>
      </c>
      <c r="K1890" s="37">
        <v>30.360301626999998</v>
      </c>
      <c r="L1890" s="37">
        <v>51.654635319999997</v>
      </c>
      <c r="M1890" s="37">
        <v>13.67293841</v>
      </c>
      <c r="N1890" s="37">
        <v>35.733156782999998</v>
      </c>
      <c r="O1890" s="37">
        <v>38.757481171000002</v>
      </c>
      <c r="P1890" s="37">
        <v>5.4968697282000001</v>
      </c>
      <c r="Q1890" s="37">
        <v>89.5918992</v>
      </c>
      <c r="R1890" s="38">
        <v>204942</v>
      </c>
      <c r="S1890" s="37">
        <v>2.1046200000000002</v>
      </c>
      <c r="T1890" s="38">
        <v>3</v>
      </c>
      <c r="U1890" s="38">
        <v>8</v>
      </c>
      <c r="V1890" s="38">
        <v>0</v>
      </c>
    </row>
    <row r="1891" spans="1:22" ht="13.5" customHeight="1" x14ac:dyDescent="0.2">
      <c r="A1891" s="32" t="s">
        <v>1887</v>
      </c>
      <c r="B1891" s="32" t="s">
        <v>9794</v>
      </c>
      <c r="C1891" s="32" t="s">
        <v>18195</v>
      </c>
      <c r="D1891" s="37">
        <v>4.1343639999999997</v>
      </c>
      <c r="E1891" s="39">
        <v>2046.03</v>
      </c>
      <c r="F1891" s="39">
        <v>3747</v>
      </c>
      <c r="G1891" s="39">
        <v>7273.49</v>
      </c>
      <c r="H1891" s="38">
        <v>4</v>
      </c>
      <c r="I1891" s="38">
        <v>7388</v>
      </c>
      <c r="J1891" s="37">
        <v>15.157261627</v>
      </c>
      <c r="K1891" s="37">
        <v>16.091642654000001</v>
      </c>
      <c r="L1891" s="37">
        <v>23.664508504</v>
      </c>
      <c r="M1891" s="37">
        <v>33.319038548999998</v>
      </c>
      <c r="N1891" s="37">
        <v>4.4058202307999998</v>
      </c>
      <c r="O1891" s="37">
        <v>18.155167407</v>
      </c>
      <c r="P1891" s="37">
        <v>5.5</v>
      </c>
      <c r="Q1891" s="37">
        <v>82.641497799999996</v>
      </c>
      <c r="R1891" s="38">
        <v>231120</v>
      </c>
      <c r="S1891" s="37">
        <v>2.7185999999999999</v>
      </c>
      <c r="T1891" s="38">
        <v>0</v>
      </c>
      <c r="U1891" s="38">
        <v>3</v>
      </c>
      <c r="V1891" s="38">
        <v>2</v>
      </c>
    </row>
    <row r="1892" spans="1:22" ht="13.5" customHeight="1" x14ac:dyDescent="0.2">
      <c r="A1892" s="32" t="s">
        <v>1888</v>
      </c>
      <c r="B1892" s="32" t="s">
        <v>9795</v>
      </c>
      <c r="C1892" s="32" t="s">
        <v>18195</v>
      </c>
      <c r="D1892" s="37">
        <v>4.6567400000000001</v>
      </c>
      <c r="E1892" s="39">
        <v>1382</v>
      </c>
      <c r="F1892" s="39">
        <v>3074</v>
      </c>
      <c r="G1892" s="39">
        <v>5471.32</v>
      </c>
      <c r="H1892" s="38">
        <v>4</v>
      </c>
      <c r="I1892" s="38">
        <v>5906</v>
      </c>
      <c r="J1892" s="37">
        <v>8.7356630900999992</v>
      </c>
      <c r="K1892" s="37">
        <v>11.086469377</v>
      </c>
      <c r="L1892" s="37">
        <v>5.7588946906</v>
      </c>
      <c r="M1892" s="37">
        <v>13.916739657999999</v>
      </c>
      <c r="N1892" s="37">
        <v>12.571598830999999</v>
      </c>
      <c r="O1892" s="37">
        <v>21.119104683</v>
      </c>
      <c r="P1892" s="37">
        <v>5.5</v>
      </c>
      <c r="Q1892" s="37">
        <v>92.159442200000001</v>
      </c>
      <c r="R1892" s="38">
        <v>111707</v>
      </c>
      <c r="S1892" s="37">
        <v>2.7185999999999999</v>
      </c>
      <c r="T1892" s="38">
        <v>2</v>
      </c>
      <c r="U1892" s="38">
        <v>4</v>
      </c>
      <c r="V1892" s="38">
        <v>3</v>
      </c>
    </row>
    <row r="1893" spans="1:22" ht="13.5" customHeight="1" x14ac:dyDescent="0.2">
      <c r="A1893" s="32" t="s">
        <v>1889</v>
      </c>
      <c r="B1893" s="32" t="s">
        <v>9796</v>
      </c>
      <c r="C1893" s="32" t="s">
        <v>18195</v>
      </c>
      <c r="D1893" s="37">
        <v>4.9540870000000004</v>
      </c>
      <c r="E1893" s="39">
        <v>1439.99</v>
      </c>
      <c r="F1893" s="39">
        <v>2883</v>
      </c>
      <c r="G1893" s="39">
        <v>5721.38</v>
      </c>
      <c r="H1893" s="38">
        <v>8</v>
      </c>
      <c r="I1893" s="38">
        <v>5778</v>
      </c>
      <c r="J1893" s="37">
        <v>16.802665592</v>
      </c>
      <c r="K1893" s="37">
        <v>13.792184729000001</v>
      </c>
      <c r="L1893" s="37">
        <v>22.186638927000001</v>
      </c>
      <c r="M1893" s="37">
        <v>59.222123688000003</v>
      </c>
      <c r="N1893" s="37">
        <v>1.1572538738</v>
      </c>
      <c r="O1893" s="37">
        <v>29.510519105</v>
      </c>
      <c r="P1893" s="37">
        <v>5.5</v>
      </c>
      <c r="Q1893" s="37">
        <v>91.633226800000003</v>
      </c>
      <c r="R1893" s="38">
        <v>157234</v>
      </c>
      <c r="S1893" s="37">
        <v>2.7185999999999999</v>
      </c>
      <c r="T1893" s="38">
        <v>5</v>
      </c>
      <c r="U1893" s="38">
        <v>7</v>
      </c>
      <c r="V1893" s="38">
        <v>0</v>
      </c>
    </row>
    <row r="1894" spans="1:22" ht="13.5" customHeight="1" x14ac:dyDescent="0.2">
      <c r="A1894" s="32" t="s">
        <v>1890</v>
      </c>
      <c r="B1894" s="32" t="s">
        <v>9797</v>
      </c>
      <c r="C1894" s="32" t="s">
        <v>18195</v>
      </c>
      <c r="D1894" s="37">
        <v>1.380863</v>
      </c>
      <c r="E1894" s="39">
        <v>3678.01</v>
      </c>
      <c r="F1894" s="39">
        <v>8111</v>
      </c>
      <c r="G1894" s="39">
        <v>15387.41</v>
      </c>
      <c r="H1894" s="38">
        <v>11</v>
      </c>
      <c r="I1894" s="38">
        <v>15929</v>
      </c>
      <c r="J1894" s="37">
        <v>14.120350297</v>
      </c>
      <c r="K1894" s="37">
        <v>8.3801014935999998</v>
      </c>
      <c r="L1894" s="37">
        <v>25.680921587</v>
      </c>
      <c r="M1894" s="37">
        <v>14.89204267</v>
      </c>
      <c r="N1894" s="37">
        <v>5.7708908979000002</v>
      </c>
      <c r="O1894" s="37">
        <v>9.4374196517000009</v>
      </c>
      <c r="P1894" s="37">
        <v>5.5</v>
      </c>
      <c r="Q1894" s="37">
        <v>73.4678854</v>
      </c>
      <c r="R1894" s="38">
        <v>422135</v>
      </c>
      <c r="S1894" s="37">
        <v>2.7185999999999999</v>
      </c>
      <c r="T1894" s="38">
        <v>6</v>
      </c>
      <c r="U1894" s="38">
        <v>7</v>
      </c>
      <c r="V1894" s="38">
        <v>1</v>
      </c>
    </row>
    <row r="1895" spans="1:22" ht="13.5" customHeight="1" x14ac:dyDescent="0.2">
      <c r="A1895" s="32" t="s">
        <v>1891</v>
      </c>
      <c r="B1895" s="32" t="s">
        <v>9798</v>
      </c>
      <c r="C1895" s="32" t="s">
        <v>18195</v>
      </c>
      <c r="D1895" s="37">
        <v>3.098643</v>
      </c>
      <c r="E1895" s="39">
        <v>1521</v>
      </c>
      <c r="F1895" s="39">
        <v>2335</v>
      </c>
      <c r="G1895" s="39">
        <v>4470.9399999999996</v>
      </c>
      <c r="H1895" s="38">
        <v>4</v>
      </c>
      <c r="I1895" s="38">
        <v>4512</v>
      </c>
      <c r="J1895" s="37">
        <v>16.353559944000001</v>
      </c>
      <c r="K1895" s="37">
        <v>12.064320521999999</v>
      </c>
      <c r="L1895" s="37">
        <v>22.651802249999999</v>
      </c>
      <c r="M1895" s="37">
        <v>42.702022135999997</v>
      </c>
      <c r="N1895" s="37">
        <v>3.0041370175000002</v>
      </c>
      <c r="O1895" s="37">
        <v>30.032149392000001</v>
      </c>
      <c r="P1895" s="37">
        <v>5.5</v>
      </c>
      <c r="Q1895" s="37">
        <v>93.799907300000001</v>
      </c>
      <c r="R1895" s="38">
        <v>181714</v>
      </c>
      <c r="S1895" s="37">
        <v>2.7185999999999999</v>
      </c>
      <c r="T1895" s="38">
        <v>2</v>
      </c>
      <c r="U1895" s="38">
        <v>4</v>
      </c>
      <c r="V1895" s="38">
        <v>0</v>
      </c>
    </row>
    <row r="1896" spans="1:22" ht="13.5" customHeight="1" x14ac:dyDescent="0.2">
      <c r="A1896" s="32" t="s">
        <v>1892</v>
      </c>
      <c r="B1896" s="32" t="s">
        <v>9799</v>
      </c>
      <c r="C1896" s="32" t="s">
        <v>18195</v>
      </c>
      <c r="D1896" s="37">
        <v>4.959867</v>
      </c>
      <c r="E1896" s="39">
        <v>1402.01</v>
      </c>
      <c r="F1896" s="39">
        <v>3813</v>
      </c>
      <c r="G1896" s="39">
        <v>7495.82</v>
      </c>
      <c r="H1896" s="38">
        <v>4</v>
      </c>
      <c r="I1896" s="38">
        <v>7892</v>
      </c>
      <c r="J1896" s="37">
        <v>18.693600366999998</v>
      </c>
      <c r="K1896" s="37">
        <v>15.979630521000001</v>
      </c>
      <c r="L1896" s="37">
        <v>27.733440363</v>
      </c>
      <c r="M1896" s="37">
        <v>16.348386848000001</v>
      </c>
      <c r="N1896" s="37">
        <v>18.495068795000002</v>
      </c>
      <c r="O1896" s="37">
        <v>21.008227038000001</v>
      </c>
      <c r="P1896" s="37">
        <v>5.5</v>
      </c>
      <c r="Q1896" s="37">
        <v>66.562181300000006</v>
      </c>
      <c r="R1896" s="38">
        <v>216752</v>
      </c>
      <c r="S1896" s="37">
        <v>2.7185999999999999</v>
      </c>
      <c r="T1896" s="38">
        <v>2</v>
      </c>
      <c r="U1896" s="38">
        <v>1</v>
      </c>
      <c r="V1896" s="38">
        <v>3</v>
      </c>
    </row>
    <row r="1897" spans="1:22" ht="13.5" customHeight="1" x14ac:dyDescent="0.2">
      <c r="A1897" s="32" t="s">
        <v>1893</v>
      </c>
      <c r="B1897" s="32" t="s">
        <v>9800</v>
      </c>
      <c r="C1897" s="32" t="s">
        <v>18195</v>
      </c>
      <c r="D1897" s="37">
        <v>3.3698419999999998</v>
      </c>
      <c r="E1897" s="39">
        <v>1202.99</v>
      </c>
      <c r="F1897" s="39">
        <v>3192</v>
      </c>
      <c r="G1897" s="39">
        <v>5984.07</v>
      </c>
      <c r="H1897" s="38">
        <v>6</v>
      </c>
      <c r="I1897" s="38">
        <v>6303</v>
      </c>
      <c r="J1897" s="37">
        <v>16.200470738</v>
      </c>
      <c r="K1897" s="37">
        <v>12.081408403999999</v>
      </c>
      <c r="L1897" s="37">
        <v>26.431000132000001</v>
      </c>
      <c r="M1897" s="37">
        <v>15.651473678</v>
      </c>
      <c r="N1897" s="37">
        <v>12.278312428</v>
      </c>
      <c r="O1897" s="37">
        <v>28.260169135999998</v>
      </c>
      <c r="P1897" s="37">
        <v>5.5</v>
      </c>
      <c r="Q1897" s="37">
        <v>90.815069600000001</v>
      </c>
      <c r="R1897" s="38">
        <v>143507</v>
      </c>
      <c r="S1897" s="37">
        <v>2.7185999999999999</v>
      </c>
      <c r="T1897" s="38">
        <v>3</v>
      </c>
      <c r="U1897" s="38">
        <v>6</v>
      </c>
      <c r="V1897" s="38">
        <v>1</v>
      </c>
    </row>
    <row r="1898" spans="1:22" ht="13.5" customHeight="1" x14ac:dyDescent="0.2">
      <c r="A1898" s="32" t="s">
        <v>1894</v>
      </c>
      <c r="B1898" s="32" t="s">
        <v>9801</v>
      </c>
      <c r="C1898" s="32" t="s">
        <v>18195</v>
      </c>
      <c r="D1898" s="37">
        <v>4.8317119999999996</v>
      </c>
      <c r="E1898" s="39">
        <v>1896.96</v>
      </c>
      <c r="F1898" s="39">
        <v>4311</v>
      </c>
      <c r="G1898" s="39">
        <v>8252.98</v>
      </c>
      <c r="H1898" s="38">
        <v>6</v>
      </c>
      <c r="I1898" s="38">
        <v>8394</v>
      </c>
      <c r="J1898" s="37">
        <v>7.3888661922000001</v>
      </c>
      <c r="K1898" s="37">
        <v>2.5297277377</v>
      </c>
      <c r="L1898" s="37">
        <v>7.5238743723999999</v>
      </c>
      <c r="M1898" s="37">
        <v>20.538428368999998</v>
      </c>
      <c r="N1898" s="37">
        <v>1.3998116469999999</v>
      </c>
      <c r="O1898" s="37">
        <v>8.0818023594999993</v>
      </c>
      <c r="P1898" s="37">
        <v>5.5</v>
      </c>
      <c r="Q1898" s="37">
        <v>93.051741800000002</v>
      </c>
      <c r="R1898" s="38">
        <v>178410</v>
      </c>
      <c r="S1898" s="37">
        <v>2.7185999999999999</v>
      </c>
      <c r="T1898" s="38">
        <v>2</v>
      </c>
      <c r="U1898" s="38">
        <v>5</v>
      </c>
      <c r="V1898" s="38">
        <v>2</v>
      </c>
    </row>
    <row r="1899" spans="1:22" ht="13.5" customHeight="1" x14ac:dyDescent="0.2">
      <c r="A1899" s="32" t="s">
        <v>1895</v>
      </c>
      <c r="B1899" s="32" t="s">
        <v>9802</v>
      </c>
      <c r="C1899" s="32" t="s">
        <v>18195</v>
      </c>
      <c r="D1899" s="37">
        <v>8.9909809999999997</v>
      </c>
      <c r="E1899" s="39">
        <v>975</v>
      </c>
      <c r="F1899" s="39">
        <v>2220</v>
      </c>
      <c r="G1899" s="39">
        <v>4247.41</v>
      </c>
      <c r="H1899" s="38">
        <v>3</v>
      </c>
      <c r="I1899" s="38">
        <v>4429</v>
      </c>
      <c r="J1899" s="37">
        <v>11.111415676</v>
      </c>
      <c r="K1899" s="37">
        <v>12.224892217000001</v>
      </c>
      <c r="L1899" s="37">
        <v>27.569716597999999</v>
      </c>
      <c r="M1899" s="37">
        <v>34.176360324999997</v>
      </c>
      <c r="N1899" s="37">
        <v>4.4953078572000003</v>
      </c>
      <c r="O1899" s="37">
        <v>20.519389679</v>
      </c>
      <c r="P1899" s="37">
        <v>5.5</v>
      </c>
      <c r="Q1899" s="37">
        <v>89.827789499999994</v>
      </c>
      <c r="R1899" s="38">
        <v>171228</v>
      </c>
      <c r="S1899" s="37">
        <v>2.7185999999999999</v>
      </c>
      <c r="T1899" s="38">
        <v>2</v>
      </c>
      <c r="U1899" s="38">
        <v>2</v>
      </c>
      <c r="V1899" s="38">
        <v>0</v>
      </c>
    </row>
    <row r="1900" spans="1:22" ht="13.5" customHeight="1" x14ac:dyDescent="0.2">
      <c r="A1900" s="32" t="s">
        <v>1896</v>
      </c>
      <c r="B1900" s="32" t="s">
        <v>9803</v>
      </c>
      <c r="C1900" s="32" t="s">
        <v>18195</v>
      </c>
      <c r="D1900" s="37">
        <v>3.9493459999999998</v>
      </c>
      <c r="E1900" s="39">
        <v>1343.03</v>
      </c>
      <c r="F1900" s="39">
        <v>2900</v>
      </c>
      <c r="G1900" s="39">
        <v>5537.08</v>
      </c>
      <c r="H1900" s="38">
        <v>5</v>
      </c>
      <c r="I1900" s="38">
        <v>5638</v>
      </c>
      <c r="J1900" s="37">
        <v>8.7451272364000001</v>
      </c>
      <c r="K1900" s="37">
        <v>3.6750771577000001</v>
      </c>
      <c r="L1900" s="37">
        <v>11.683009030999999</v>
      </c>
      <c r="M1900" s="37">
        <v>20.313218402</v>
      </c>
      <c r="N1900" s="37">
        <v>1.1938176116000001</v>
      </c>
      <c r="O1900" s="37">
        <v>4.2902838279999997</v>
      </c>
      <c r="P1900" s="37">
        <v>5.5</v>
      </c>
      <c r="Q1900" s="37">
        <v>93.727229699999995</v>
      </c>
      <c r="R1900" s="38">
        <v>156447</v>
      </c>
      <c r="S1900" s="37">
        <v>2.7185999999999999</v>
      </c>
      <c r="T1900" s="38">
        <v>3</v>
      </c>
      <c r="U1900" s="38">
        <v>5</v>
      </c>
      <c r="V1900" s="38">
        <v>0</v>
      </c>
    </row>
    <row r="1901" spans="1:22" ht="13.5" customHeight="1" x14ac:dyDescent="0.2">
      <c r="A1901" s="32" t="s">
        <v>1897</v>
      </c>
      <c r="B1901" s="32" t="s">
        <v>9804</v>
      </c>
      <c r="C1901" s="32" t="s">
        <v>18196</v>
      </c>
      <c r="D1901" s="37">
        <v>8.0155460000000005</v>
      </c>
      <c r="E1901" s="39">
        <v>1543.98</v>
      </c>
      <c r="F1901" s="39">
        <v>3609</v>
      </c>
      <c r="G1901" s="39">
        <v>6832.06</v>
      </c>
      <c r="H1901" s="38">
        <v>5</v>
      </c>
      <c r="I1901" s="38">
        <v>7013</v>
      </c>
      <c r="J1901" s="37">
        <v>20.590791447000001</v>
      </c>
      <c r="K1901" s="37">
        <v>13.520008185</v>
      </c>
      <c r="L1901" s="37">
        <v>28.873142471000001</v>
      </c>
      <c r="M1901" s="37">
        <v>22.280046280000001</v>
      </c>
      <c r="N1901" s="37">
        <v>8.1099518331000002</v>
      </c>
      <c r="O1901" s="37">
        <v>14.445717547999999</v>
      </c>
      <c r="P1901" s="37">
        <v>5.5</v>
      </c>
      <c r="Q1901" s="37">
        <v>98.351402899999997</v>
      </c>
      <c r="R1901" s="38">
        <v>198438</v>
      </c>
      <c r="S1901" s="37">
        <v>2.1046200000000002</v>
      </c>
      <c r="T1901" s="38">
        <v>2</v>
      </c>
      <c r="U1901" s="38">
        <v>4</v>
      </c>
      <c r="V1901" s="38">
        <v>0</v>
      </c>
    </row>
    <row r="1902" spans="1:22" ht="13.5" customHeight="1" x14ac:dyDescent="0.2">
      <c r="A1902" s="32" t="s">
        <v>1898</v>
      </c>
      <c r="B1902" s="32" t="s">
        <v>9805</v>
      </c>
      <c r="C1902" s="32" t="s">
        <v>18195</v>
      </c>
      <c r="D1902" s="37">
        <v>8.952064</v>
      </c>
      <c r="E1902" s="39">
        <v>2287.9899999999998</v>
      </c>
      <c r="F1902" s="39">
        <v>4508</v>
      </c>
      <c r="G1902" s="39">
        <v>8813.6299999999992</v>
      </c>
      <c r="H1902" s="38">
        <v>6</v>
      </c>
      <c r="I1902" s="38">
        <v>8927</v>
      </c>
      <c r="J1902" s="37">
        <v>15.21193521</v>
      </c>
      <c r="K1902" s="37">
        <v>3.2119666094000001</v>
      </c>
      <c r="L1902" s="37">
        <v>15.788851863</v>
      </c>
      <c r="M1902" s="37">
        <v>31.106873874000001</v>
      </c>
      <c r="N1902" s="37">
        <v>2.8075248648</v>
      </c>
      <c r="O1902" s="37">
        <v>13.950671313000001</v>
      </c>
      <c r="P1902" s="37">
        <v>5.6697952218000003</v>
      </c>
      <c r="Q1902" s="37">
        <v>53.550938700000003</v>
      </c>
      <c r="R1902" s="38">
        <v>219040</v>
      </c>
      <c r="S1902" s="37">
        <v>2.7185999999999999</v>
      </c>
      <c r="T1902" s="38">
        <v>2</v>
      </c>
      <c r="U1902" s="38">
        <v>5</v>
      </c>
      <c r="V1902" s="38">
        <v>2</v>
      </c>
    </row>
    <row r="1903" spans="1:22" ht="13.5" customHeight="1" x14ac:dyDescent="0.2">
      <c r="A1903" s="32" t="s">
        <v>1899</v>
      </c>
      <c r="B1903" s="32" t="s">
        <v>9806</v>
      </c>
      <c r="C1903" s="32" t="s">
        <v>18195</v>
      </c>
      <c r="D1903" s="37">
        <v>7.4669340000000002</v>
      </c>
      <c r="E1903" s="39">
        <v>1113.02</v>
      </c>
      <c r="F1903" s="39">
        <v>2506</v>
      </c>
      <c r="G1903" s="39">
        <v>4910.8999999999996</v>
      </c>
      <c r="H1903" s="38">
        <v>4</v>
      </c>
      <c r="I1903" s="38">
        <v>4958</v>
      </c>
      <c r="J1903" s="37">
        <v>12.691087255999999</v>
      </c>
      <c r="K1903" s="37">
        <v>5.2181848887999998</v>
      </c>
      <c r="L1903" s="37">
        <v>14.800677807</v>
      </c>
      <c r="M1903" s="37">
        <v>32.165925622000003</v>
      </c>
      <c r="N1903" s="37">
        <v>1.7232809695</v>
      </c>
      <c r="O1903" s="37">
        <v>12.910922262</v>
      </c>
      <c r="P1903" s="37">
        <v>5.5</v>
      </c>
      <c r="Q1903" s="37">
        <v>99.510713600000003</v>
      </c>
      <c r="R1903" s="38">
        <v>181586</v>
      </c>
      <c r="S1903" s="37">
        <v>2.7185999999999999</v>
      </c>
      <c r="T1903" s="38">
        <v>2</v>
      </c>
      <c r="U1903" s="38">
        <v>4</v>
      </c>
      <c r="V1903" s="38">
        <v>0</v>
      </c>
    </row>
    <row r="1904" spans="1:22" ht="13.5" customHeight="1" x14ac:dyDescent="0.2">
      <c r="A1904" s="32" t="s">
        <v>1900</v>
      </c>
      <c r="B1904" s="32" t="s">
        <v>9807</v>
      </c>
      <c r="C1904" s="32" t="s">
        <v>18195</v>
      </c>
      <c r="D1904" s="37">
        <v>2.3033610000000002</v>
      </c>
      <c r="E1904" s="39">
        <v>735.99</v>
      </c>
      <c r="F1904" s="39">
        <v>2977</v>
      </c>
      <c r="G1904" s="39">
        <v>5564.56</v>
      </c>
      <c r="H1904" s="38">
        <v>4</v>
      </c>
      <c r="I1904" s="38">
        <v>5933</v>
      </c>
      <c r="J1904" s="37">
        <v>40.183461534999999</v>
      </c>
      <c r="K1904" s="37">
        <v>32.414468145000001</v>
      </c>
      <c r="L1904" s="37">
        <v>55.686025667999999</v>
      </c>
      <c r="M1904" s="37">
        <v>13.676288470999999</v>
      </c>
      <c r="N1904" s="37">
        <v>19.465484338</v>
      </c>
      <c r="O1904" s="37">
        <v>22.431328838999999</v>
      </c>
      <c r="P1904" s="37">
        <v>5.5</v>
      </c>
      <c r="Q1904" s="37">
        <v>81.504005899999996</v>
      </c>
      <c r="R1904" s="38">
        <v>252012</v>
      </c>
      <c r="S1904" s="37">
        <v>2.7185999999999999</v>
      </c>
      <c r="T1904" s="38">
        <v>1</v>
      </c>
      <c r="U1904" s="38">
        <v>1</v>
      </c>
      <c r="V1904" s="38">
        <v>1</v>
      </c>
    </row>
    <row r="1905" spans="1:22" ht="13.5" customHeight="1" x14ac:dyDescent="0.2">
      <c r="A1905" s="32" t="s">
        <v>1901</v>
      </c>
      <c r="B1905" s="32" t="s">
        <v>9808</v>
      </c>
      <c r="C1905" s="32" t="s">
        <v>18195</v>
      </c>
      <c r="D1905" s="37">
        <v>4.3419800000000004</v>
      </c>
      <c r="E1905" s="39">
        <v>612.98</v>
      </c>
      <c r="F1905" s="39">
        <v>2819</v>
      </c>
      <c r="G1905" s="39">
        <v>5370.05</v>
      </c>
      <c r="H1905" s="38">
        <v>5</v>
      </c>
      <c r="I1905" s="38">
        <v>5760</v>
      </c>
      <c r="J1905" s="37">
        <v>39.763683739000001</v>
      </c>
      <c r="K1905" s="37">
        <v>24.836609698</v>
      </c>
      <c r="L1905" s="37">
        <v>63.638534690999997</v>
      </c>
      <c r="M1905" s="37">
        <v>10.496517455999999</v>
      </c>
      <c r="N1905" s="37">
        <v>26.603714291999999</v>
      </c>
      <c r="O1905" s="37">
        <v>24.843822928000002</v>
      </c>
      <c r="P1905" s="37">
        <v>5.5</v>
      </c>
      <c r="Q1905" s="37">
        <v>83.696157299999996</v>
      </c>
      <c r="R1905" s="38">
        <v>145720</v>
      </c>
      <c r="S1905" s="37">
        <v>2.7185999999999999</v>
      </c>
      <c r="T1905" s="38">
        <v>3</v>
      </c>
      <c r="U1905" s="38">
        <v>3</v>
      </c>
      <c r="V1905" s="38">
        <v>1</v>
      </c>
    </row>
    <row r="1906" spans="1:22" ht="13.5" customHeight="1" x14ac:dyDescent="0.2">
      <c r="A1906" s="32" t="s">
        <v>1902</v>
      </c>
      <c r="B1906" s="32" t="s">
        <v>9809</v>
      </c>
      <c r="C1906" s="32" t="s">
        <v>18195</v>
      </c>
      <c r="D1906" s="37">
        <v>6.5785090000000004</v>
      </c>
      <c r="E1906" s="39">
        <v>37.94</v>
      </c>
      <c r="F1906" s="39">
        <v>8625</v>
      </c>
      <c r="G1906" s="39">
        <v>13048.9</v>
      </c>
      <c r="H1906" s="38">
        <v>11</v>
      </c>
      <c r="I1906" s="38">
        <v>16078</v>
      </c>
      <c r="J1906" s="37">
        <v>13.454521639999999</v>
      </c>
      <c r="K1906" s="37">
        <v>11.181552047</v>
      </c>
      <c r="L1906" s="37">
        <v>20.980936556</v>
      </c>
      <c r="M1906" s="37">
        <v>15.166858292000001</v>
      </c>
      <c r="N1906" s="37">
        <v>22.409777152</v>
      </c>
      <c r="O1906" s="37">
        <v>19.089506139000001</v>
      </c>
      <c r="P1906" s="37">
        <v>5.4978418571000001</v>
      </c>
      <c r="Q1906" s="37">
        <v>85.521648900000002</v>
      </c>
      <c r="R1906" s="38">
        <v>167488</v>
      </c>
      <c r="S1906" s="37">
        <v>2.7185999999999999</v>
      </c>
      <c r="T1906" s="38">
        <v>8</v>
      </c>
      <c r="U1906" s="38">
        <v>11</v>
      </c>
      <c r="V1906" s="38">
        <v>2</v>
      </c>
    </row>
    <row r="1907" spans="1:22" ht="13.5" customHeight="1" x14ac:dyDescent="0.2">
      <c r="A1907" s="32" t="s">
        <v>1903</v>
      </c>
      <c r="B1907" s="32" t="s">
        <v>9810</v>
      </c>
      <c r="C1907" s="32" t="s">
        <v>18195</v>
      </c>
      <c r="D1907" s="37">
        <v>5.2610830000000002</v>
      </c>
      <c r="E1907" s="39">
        <v>958.01</v>
      </c>
      <c r="F1907" s="39">
        <v>3443</v>
      </c>
      <c r="G1907" s="39">
        <v>6560.02</v>
      </c>
      <c r="H1907" s="38">
        <v>5</v>
      </c>
      <c r="I1907" s="38">
        <v>6978</v>
      </c>
      <c r="J1907" s="37">
        <v>33.486187889</v>
      </c>
      <c r="K1907" s="37">
        <v>20.999471957000001</v>
      </c>
      <c r="L1907" s="37">
        <v>59.094708472999997</v>
      </c>
      <c r="M1907" s="37">
        <v>9.7927465557000009</v>
      </c>
      <c r="N1907" s="37">
        <v>20.215271918999999</v>
      </c>
      <c r="O1907" s="37">
        <v>18.588669856999999</v>
      </c>
      <c r="P1907" s="37">
        <v>5.5</v>
      </c>
      <c r="Q1907" s="37">
        <v>84.442174300000005</v>
      </c>
      <c r="R1907" s="38">
        <v>170609</v>
      </c>
      <c r="S1907" s="37">
        <v>2.7185999999999999</v>
      </c>
      <c r="T1907" s="38">
        <v>2</v>
      </c>
      <c r="U1907" s="38">
        <v>5</v>
      </c>
      <c r="V1907" s="38">
        <v>1</v>
      </c>
    </row>
    <row r="1908" spans="1:22" ht="13.5" customHeight="1" x14ac:dyDescent="0.2">
      <c r="A1908" s="32" t="s">
        <v>1904</v>
      </c>
      <c r="B1908" s="32" t="s">
        <v>9811</v>
      </c>
      <c r="C1908" s="32" t="s">
        <v>18196</v>
      </c>
      <c r="D1908" s="37">
        <v>4.2485379999999999</v>
      </c>
      <c r="E1908" s="39">
        <v>1071.98</v>
      </c>
      <c r="F1908" s="39">
        <v>2730</v>
      </c>
      <c r="G1908" s="39">
        <v>5276.04</v>
      </c>
      <c r="H1908" s="38">
        <v>3</v>
      </c>
      <c r="I1908" s="38">
        <v>5464</v>
      </c>
      <c r="J1908" s="37">
        <v>30.400230350000001</v>
      </c>
      <c r="K1908" s="37">
        <v>18.097046786</v>
      </c>
      <c r="L1908" s="37">
        <v>37.121914660999998</v>
      </c>
      <c r="M1908" s="37">
        <v>15.243733037</v>
      </c>
      <c r="N1908" s="37">
        <v>13.611752275000001</v>
      </c>
      <c r="O1908" s="37">
        <v>30.200464988</v>
      </c>
      <c r="P1908" s="37">
        <v>5.5</v>
      </c>
      <c r="Q1908" s="37">
        <v>86.121598399999996</v>
      </c>
      <c r="R1908" s="38">
        <v>200599</v>
      </c>
      <c r="S1908" s="37">
        <v>2.1046200000000002</v>
      </c>
      <c r="T1908" s="38">
        <v>1</v>
      </c>
      <c r="U1908" s="38">
        <v>0</v>
      </c>
      <c r="V1908" s="38">
        <v>0</v>
      </c>
    </row>
    <row r="1909" spans="1:22" ht="13.5" customHeight="1" x14ac:dyDescent="0.2">
      <c r="A1909" s="32" t="s">
        <v>1905</v>
      </c>
      <c r="B1909" s="32" t="s">
        <v>9812</v>
      </c>
      <c r="C1909" s="32" t="s">
        <v>18195</v>
      </c>
      <c r="D1909" s="37">
        <v>11.134600000000001</v>
      </c>
      <c r="E1909" s="39">
        <v>1494.04</v>
      </c>
      <c r="F1909" s="39">
        <v>6786</v>
      </c>
      <c r="G1909" s="39">
        <v>12817.66</v>
      </c>
      <c r="H1909" s="38">
        <v>15</v>
      </c>
      <c r="I1909" s="38">
        <v>13342</v>
      </c>
      <c r="J1909" s="37">
        <v>27.600773166</v>
      </c>
      <c r="K1909" s="37">
        <v>28.510787388000001</v>
      </c>
      <c r="L1909" s="37">
        <v>38.325136856</v>
      </c>
      <c r="M1909" s="37">
        <v>15.173200040999999</v>
      </c>
      <c r="N1909" s="37">
        <v>14.148394013000001</v>
      </c>
      <c r="O1909" s="37">
        <v>21.392819574000001</v>
      </c>
      <c r="P1909" s="37">
        <v>5.5</v>
      </c>
      <c r="Q1909" s="37">
        <v>89.896780899999996</v>
      </c>
      <c r="R1909" s="38">
        <v>332373</v>
      </c>
      <c r="S1909" s="37">
        <v>2.7185999999999999</v>
      </c>
      <c r="T1909" s="38">
        <v>10</v>
      </c>
      <c r="U1909" s="38">
        <v>10</v>
      </c>
      <c r="V1909" s="38">
        <v>1</v>
      </c>
    </row>
    <row r="1910" spans="1:22" ht="13.5" customHeight="1" x14ac:dyDescent="0.2">
      <c r="A1910" s="32" t="s">
        <v>1906</v>
      </c>
      <c r="B1910" s="32" t="s">
        <v>9813</v>
      </c>
      <c r="C1910" s="32" t="s">
        <v>18195</v>
      </c>
      <c r="D1910" s="37">
        <v>4.3648350000000002</v>
      </c>
      <c r="E1910" s="39">
        <v>849.01</v>
      </c>
      <c r="F1910" s="39">
        <v>1637</v>
      </c>
      <c r="G1910" s="39">
        <v>3182.72</v>
      </c>
      <c r="H1910" s="38">
        <v>2</v>
      </c>
      <c r="I1910" s="38">
        <v>3210</v>
      </c>
      <c r="J1910" s="37">
        <v>16.344602928</v>
      </c>
      <c r="K1910" s="37">
        <v>4.3301424560999999</v>
      </c>
      <c r="L1910" s="37">
        <v>19.277059408</v>
      </c>
      <c r="M1910" s="37">
        <v>35.084458005000002</v>
      </c>
      <c r="N1910" s="37">
        <v>3.5077735026000001</v>
      </c>
      <c r="O1910" s="37">
        <v>11.278032432</v>
      </c>
      <c r="P1910" s="37">
        <v>5.5</v>
      </c>
      <c r="Q1910" s="37">
        <v>90.905696300000002</v>
      </c>
      <c r="R1910" s="38">
        <v>115458</v>
      </c>
      <c r="S1910" s="37">
        <v>2.7185999999999999</v>
      </c>
      <c r="T1910" s="38">
        <v>1</v>
      </c>
      <c r="U1910" s="38">
        <v>1</v>
      </c>
      <c r="V1910" s="38">
        <v>1</v>
      </c>
    </row>
    <row r="1911" spans="1:22" ht="13.5" customHeight="1" x14ac:dyDescent="0.2">
      <c r="A1911" s="32" t="s">
        <v>1907</v>
      </c>
      <c r="B1911" s="32" t="s">
        <v>9814</v>
      </c>
      <c r="C1911" s="32" t="s">
        <v>18196</v>
      </c>
      <c r="D1911" s="37">
        <v>6.1739410000000001</v>
      </c>
      <c r="E1911" s="39">
        <v>745</v>
      </c>
      <c r="F1911" s="39">
        <v>2415</v>
      </c>
      <c r="G1911" s="39">
        <v>4892.28</v>
      </c>
      <c r="H1911" s="38">
        <v>2</v>
      </c>
      <c r="I1911" s="38">
        <v>5188</v>
      </c>
      <c r="J1911" s="37">
        <v>57.746786256999997</v>
      </c>
      <c r="K1911" s="37">
        <v>38.929509049000004</v>
      </c>
      <c r="L1911" s="37">
        <v>64.607058076000001</v>
      </c>
      <c r="M1911" s="37">
        <v>11.325581325</v>
      </c>
      <c r="N1911" s="37">
        <v>47.615733548999998</v>
      </c>
      <c r="O1911" s="37">
        <v>48.713481330999997</v>
      </c>
      <c r="P1911" s="37">
        <v>5.5</v>
      </c>
      <c r="Q1911" s="37">
        <v>82.720037599999998</v>
      </c>
      <c r="R1911" s="38">
        <v>138861</v>
      </c>
      <c r="S1911" s="37">
        <v>2.1046200000000002</v>
      </c>
      <c r="T1911" s="38">
        <v>1</v>
      </c>
      <c r="U1911" s="38">
        <v>1</v>
      </c>
      <c r="V1911" s="38">
        <v>2</v>
      </c>
    </row>
    <row r="1912" spans="1:22" ht="13.5" customHeight="1" x14ac:dyDescent="0.2">
      <c r="A1912" s="32" t="s">
        <v>1908</v>
      </c>
      <c r="B1912" s="32" t="s">
        <v>9815</v>
      </c>
      <c r="C1912" s="32" t="s">
        <v>18195</v>
      </c>
      <c r="D1912" s="37">
        <v>1.5458320000000001</v>
      </c>
      <c r="E1912" s="39">
        <v>356</v>
      </c>
      <c r="F1912" s="39">
        <v>1801</v>
      </c>
      <c r="G1912" s="39">
        <v>3531.51</v>
      </c>
      <c r="H1912" s="38">
        <v>3</v>
      </c>
      <c r="I1912" s="38">
        <v>3608</v>
      </c>
      <c r="J1912" s="37">
        <v>11.032658982999999</v>
      </c>
      <c r="K1912" s="37">
        <v>3.8692267289000002</v>
      </c>
      <c r="L1912" s="37">
        <v>17.412340262000001</v>
      </c>
      <c r="M1912" s="37">
        <v>25.09564104</v>
      </c>
      <c r="N1912" s="37">
        <v>1.2383846256</v>
      </c>
      <c r="O1912" s="37">
        <v>4.5800244712999998</v>
      </c>
      <c r="P1912" s="37">
        <v>5.5</v>
      </c>
      <c r="Q1912" s="37">
        <v>67.998444800000001</v>
      </c>
      <c r="R1912" s="38">
        <v>53479</v>
      </c>
      <c r="S1912" s="37">
        <v>2.7185999999999999</v>
      </c>
      <c r="T1912" s="38">
        <v>2</v>
      </c>
      <c r="U1912" s="38">
        <v>2</v>
      </c>
      <c r="V1912" s="38">
        <v>1</v>
      </c>
    </row>
    <row r="1913" spans="1:22" ht="13.5" customHeight="1" x14ac:dyDescent="0.2">
      <c r="A1913" s="32" t="s">
        <v>1909</v>
      </c>
      <c r="B1913" s="32" t="s">
        <v>9816</v>
      </c>
      <c r="C1913" s="32" t="s">
        <v>18195</v>
      </c>
      <c r="D1913" s="37">
        <v>3.0859290000000001</v>
      </c>
      <c r="E1913" s="39">
        <v>2190.98</v>
      </c>
      <c r="F1913" s="39">
        <v>4622</v>
      </c>
      <c r="G1913" s="39">
        <v>8989.7999999999993</v>
      </c>
      <c r="H1913" s="38">
        <v>7</v>
      </c>
      <c r="I1913" s="38">
        <v>9123</v>
      </c>
      <c r="J1913" s="37">
        <v>13.041207910000001</v>
      </c>
      <c r="K1913" s="37">
        <v>5.7556591607999996</v>
      </c>
      <c r="L1913" s="37">
        <v>15.605750379</v>
      </c>
      <c r="M1913" s="37">
        <v>38.460323653000003</v>
      </c>
      <c r="N1913" s="37">
        <v>1.6119282992999999</v>
      </c>
      <c r="O1913" s="37">
        <v>10.062016968</v>
      </c>
      <c r="P1913" s="37">
        <v>5.5</v>
      </c>
      <c r="Q1913" s="37">
        <v>86.657055299999996</v>
      </c>
      <c r="R1913" s="38">
        <v>346514</v>
      </c>
      <c r="S1913" s="37">
        <v>2.7185999999999999</v>
      </c>
      <c r="T1913" s="38">
        <v>2</v>
      </c>
      <c r="U1913" s="38">
        <v>7</v>
      </c>
      <c r="V1913" s="38">
        <v>3</v>
      </c>
    </row>
    <row r="1914" spans="1:22" ht="13.5" customHeight="1" x14ac:dyDescent="0.2">
      <c r="A1914" s="32" t="s">
        <v>1910</v>
      </c>
      <c r="B1914" s="32" t="s">
        <v>9817</v>
      </c>
      <c r="C1914" s="32" t="s">
        <v>18195</v>
      </c>
      <c r="D1914" s="37">
        <v>2.2509009999999998</v>
      </c>
      <c r="E1914" s="39">
        <v>1100.99</v>
      </c>
      <c r="F1914" s="39">
        <v>2590</v>
      </c>
      <c r="G1914" s="39">
        <v>5063.93</v>
      </c>
      <c r="H1914" s="38">
        <v>2</v>
      </c>
      <c r="I1914" s="38">
        <v>5140</v>
      </c>
      <c r="J1914" s="37">
        <v>19.140349945000001</v>
      </c>
      <c r="K1914" s="37">
        <v>17.635993256999999</v>
      </c>
      <c r="L1914" s="37">
        <v>32.237200289</v>
      </c>
      <c r="M1914" s="37">
        <v>30.69101474</v>
      </c>
      <c r="N1914" s="37">
        <v>4.9690896089000001</v>
      </c>
      <c r="O1914" s="37">
        <v>13.641468718</v>
      </c>
      <c r="P1914" s="37">
        <v>5.5</v>
      </c>
      <c r="Q1914" s="37">
        <v>66.6740578</v>
      </c>
      <c r="R1914" s="38">
        <v>206029</v>
      </c>
      <c r="S1914" s="37">
        <v>2.7185999999999999</v>
      </c>
      <c r="T1914" s="38">
        <v>0</v>
      </c>
      <c r="U1914" s="38">
        <v>1</v>
      </c>
      <c r="V1914" s="38">
        <v>1</v>
      </c>
    </row>
    <row r="1915" spans="1:22" ht="13.5" customHeight="1" x14ac:dyDescent="0.2">
      <c r="A1915" s="32" t="s">
        <v>1911</v>
      </c>
      <c r="B1915" s="32" t="s">
        <v>9818</v>
      </c>
      <c r="C1915" s="32" t="s">
        <v>18195</v>
      </c>
      <c r="D1915" s="37">
        <v>5.2437839999999998</v>
      </c>
      <c r="E1915" s="39">
        <v>721.02</v>
      </c>
      <c r="F1915" s="39">
        <v>2081</v>
      </c>
      <c r="G1915" s="39">
        <v>3828.95</v>
      </c>
      <c r="H1915" s="38">
        <v>3</v>
      </c>
      <c r="I1915" s="38">
        <v>4161</v>
      </c>
      <c r="J1915" s="37">
        <v>18.055851987</v>
      </c>
      <c r="K1915" s="37">
        <v>23.183198552</v>
      </c>
      <c r="L1915" s="37">
        <v>10.882620778</v>
      </c>
      <c r="M1915" s="37">
        <v>11.687817963000001</v>
      </c>
      <c r="N1915" s="37">
        <v>33.284567836000001</v>
      </c>
      <c r="O1915" s="37">
        <v>39.378530537000003</v>
      </c>
      <c r="P1915" s="37">
        <v>5.5</v>
      </c>
      <c r="Q1915" s="37">
        <v>92.968941900000004</v>
      </c>
      <c r="R1915" s="38">
        <v>100686</v>
      </c>
      <c r="S1915" s="37">
        <v>2.7185999999999999</v>
      </c>
      <c r="T1915" s="38">
        <v>1</v>
      </c>
      <c r="U1915" s="38">
        <v>2</v>
      </c>
      <c r="V1915" s="38">
        <v>2</v>
      </c>
    </row>
    <row r="1916" spans="1:22" ht="13.5" customHeight="1" x14ac:dyDescent="0.2">
      <c r="A1916" s="32" t="s">
        <v>1912</v>
      </c>
      <c r="B1916" s="32" t="s">
        <v>9819</v>
      </c>
      <c r="C1916" s="32" t="s">
        <v>18196</v>
      </c>
      <c r="D1916" s="37">
        <v>3.9287619999999999</v>
      </c>
      <c r="E1916" s="39">
        <v>533.99</v>
      </c>
      <c r="F1916" s="39">
        <v>937</v>
      </c>
      <c r="G1916" s="39">
        <v>1883.28</v>
      </c>
      <c r="H1916" s="38">
        <v>1</v>
      </c>
      <c r="I1916" s="38">
        <v>1905</v>
      </c>
      <c r="J1916" s="37">
        <v>12.631245109</v>
      </c>
      <c r="K1916" s="37">
        <v>7.0218882328000003</v>
      </c>
      <c r="L1916" s="37">
        <v>16.770761848999999</v>
      </c>
      <c r="M1916" s="37">
        <v>46.308234528</v>
      </c>
      <c r="N1916" s="37">
        <v>1.6625496458</v>
      </c>
      <c r="O1916" s="37">
        <v>18.600440249999998</v>
      </c>
      <c r="P1916" s="37">
        <v>5.5</v>
      </c>
      <c r="Q1916" s="37" t="s">
        <v>15680</v>
      </c>
      <c r="R1916" s="38">
        <v>47829</v>
      </c>
      <c r="S1916" s="37">
        <v>2.1046200000000002</v>
      </c>
      <c r="T1916" s="38">
        <v>0</v>
      </c>
      <c r="U1916" s="38">
        <v>1</v>
      </c>
      <c r="V1916" s="38">
        <v>0</v>
      </c>
    </row>
    <row r="1917" spans="1:22" ht="13.5" customHeight="1" x14ac:dyDescent="0.2">
      <c r="A1917" s="32" t="s">
        <v>1913</v>
      </c>
      <c r="B1917" s="32" t="s">
        <v>9820</v>
      </c>
      <c r="C1917" s="32" t="s">
        <v>18195</v>
      </c>
      <c r="D1917" s="37">
        <v>4.3571309999999999</v>
      </c>
      <c r="E1917" s="39">
        <v>849</v>
      </c>
      <c r="F1917" s="39">
        <v>1550</v>
      </c>
      <c r="G1917" s="39">
        <v>3114.44</v>
      </c>
      <c r="H1917" s="38">
        <v>2</v>
      </c>
      <c r="I1917" s="38">
        <v>3178</v>
      </c>
      <c r="J1917" s="37">
        <v>14.99126049</v>
      </c>
      <c r="K1917" s="37">
        <v>10.399702774</v>
      </c>
      <c r="L1917" s="37">
        <v>24.335394011000002</v>
      </c>
      <c r="M1917" s="37">
        <v>66.692101312000005</v>
      </c>
      <c r="N1917" s="37">
        <v>1.2106148963000001</v>
      </c>
      <c r="O1917" s="37">
        <v>25.895208658000001</v>
      </c>
      <c r="P1917" s="37">
        <v>5.5</v>
      </c>
      <c r="Q1917" s="37">
        <v>61.073285200000001</v>
      </c>
      <c r="R1917" s="38">
        <v>82632</v>
      </c>
      <c r="S1917" s="37">
        <v>2.7185999999999999</v>
      </c>
      <c r="T1917" s="38">
        <v>0</v>
      </c>
      <c r="U1917" s="38">
        <v>2</v>
      </c>
      <c r="V1917" s="38">
        <v>0</v>
      </c>
    </row>
    <row r="1918" spans="1:22" ht="13.5" customHeight="1" x14ac:dyDescent="0.2">
      <c r="A1918" s="32" t="s">
        <v>1914</v>
      </c>
      <c r="B1918" s="32" t="s">
        <v>9821</v>
      </c>
      <c r="C1918" s="32" t="s">
        <v>18196</v>
      </c>
      <c r="D1918" s="37">
        <v>8.2069139999999994</v>
      </c>
      <c r="E1918" s="39">
        <v>1095.02</v>
      </c>
      <c r="F1918" s="39">
        <v>3126</v>
      </c>
      <c r="G1918" s="39">
        <v>5942.66</v>
      </c>
      <c r="H1918" s="38">
        <v>6</v>
      </c>
      <c r="I1918" s="38">
        <v>6148</v>
      </c>
      <c r="J1918" s="37">
        <v>33.219108501000001</v>
      </c>
      <c r="K1918" s="37">
        <v>18.701098088999998</v>
      </c>
      <c r="L1918" s="37">
        <v>41.016411318999999</v>
      </c>
      <c r="M1918" s="37">
        <v>16.808192944999998</v>
      </c>
      <c r="N1918" s="37">
        <v>12.062556939</v>
      </c>
      <c r="O1918" s="37">
        <v>26.745385731999999</v>
      </c>
      <c r="P1918" s="37">
        <v>5.5256862251000003</v>
      </c>
      <c r="Q1918" s="37">
        <v>84.6898853</v>
      </c>
      <c r="R1918" s="38">
        <v>143530</v>
      </c>
      <c r="S1918" s="37">
        <v>2.1046200000000002</v>
      </c>
      <c r="T1918" s="38">
        <v>4</v>
      </c>
      <c r="U1918" s="38">
        <v>3</v>
      </c>
      <c r="V1918" s="38">
        <v>1</v>
      </c>
    </row>
    <row r="1919" spans="1:22" ht="13.5" customHeight="1" x14ac:dyDescent="0.2">
      <c r="A1919" s="32" t="s">
        <v>1915</v>
      </c>
      <c r="B1919" s="32" t="s">
        <v>9822</v>
      </c>
      <c r="C1919" s="32" t="s">
        <v>18195</v>
      </c>
      <c r="D1919" s="37">
        <v>11.70368</v>
      </c>
      <c r="E1919" s="39">
        <v>429.99</v>
      </c>
      <c r="F1919" s="39">
        <v>936</v>
      </c>
      <c r="G1919" s="39">
        <v>1828.75</v>
      </c>
      <c r="H1919" s="38">
        <v>7</v>
      </c>
      <c r="I1919" s="38">
        <v>1860</v>
      </c>
      <c r="J1919" s="37">
        <v>7.1925979373000004</v>
      </c>
      <c r="K1919" s="37">
        <v>2.8187155157000001</v>
      </c>
      <c r="L1919" s="37">
        <v>8.1060530990000004</v>
      </c>
      <c r="M1919" s="37">
        <v>39.228900875999997</v>
      </c>
      <c r="N1919" s="37">
        <v>1.0122648364</v>
      </c>
      <c r="O1919" s="37">
        <v>11.636081511</v>
      </c>
      <c r="P1919" s="37">
        <v>5.5</v>
      </c>
      <c r="Q1919" s="37" t="s">
        <v>15680</v>
      </c>
      <c r="R1919" s="38">
        <v>31945</v>
      </c>
      <c r="S1919" s="37">
        <v>2.7185999999999999</v>
      </c>
      <c r="T1919" s="38">
        <v>3</v>
      </c>
      <c r="U1919" s="38">
        <v>5</v>
      </c>
      <c r="V1919" s="38">
        <v>3</v>
      </c>
    </row>
    <row r="1920" spans="1:22" ht="13.5" customHeight="1" x14ac:dyDescent="0.2">
      <c r="A1920" s="32" t="s">
        <v>1916</v>
      </c>
      <c r="B1920" s="32" t="s">
        <v>9823</v>
      </c>
      <c r="C1920" s="32" t="s">
        <v>18195</v>
      </c>
      <c r="D1920" s="37">
        <v>4.6206670000000001</v>
      </c>
      <c r="E1920" s="39">
        <v>1067.01</v>
      </c>
      <c r="F1920" s="39">
        <v>2954</v>
      </c>
      <c r="G1920" s="39">
        <v>5460.39</v>
      </c>
      <c r="H1920" s="38">
        <v>4</v>
      </c>
      <c r="I1920" s="38">
        <v>5698</v>
      </c>
      <c r="J1920" s="37">
        <v>6.3256317162000002</v>
      </c>
      <c r="K1920" s="37">
        <v>12.192728197999999</v>
      </c>
      <c r="L1920" s="37">
        <v>10.715382539</v>
      </c>
      <c r="M1920" s="37">
        <v>11.451921292</v>
      </c>
      <c r="N1920" s="37">
        <v>1.6092332519000001</v>
      </c>
      <c r="O1920" s="37">
        <v>2.1116653527000002</v>
      </c>
      <c r="P1920" s="37">
        <v>5.5</v>
      </c>
      <c r="Q1920" s="37">
        <v>77.539629899999994</v>
      </c>
      <c r="R1920" s="38">
        <v>135764</v>
      </c>
      <c r="S1920" s="37">
        <v>2.7185999999999999</v>
      </c>
      <c r="T1920" s="38">
        <v>2</v>
      </c>
      <c r="U1920" s="38">
        <v>2</v>
      </c>
      <c r="V1920" s="38">
        <v>1</v>
      </c>
    </row>
    <row r="1921" spans="1:22" ht="13.5" customHeight="1" x14ac:dyDescent="0.2">
      <c r="A1921" s="32" t="s">
        <v>1917</v>
      </c>
      <c r="B1921" s="32" t="s">
        <v>9824</v>
      </c>
      <c r="C1921" s="32" t="s">
        <v>18195</v>
      </c>
      <c r="D1921" s="37">
        <v>11.477819999999999</v>
      </c>
      <c r="E1921" s="39">
        <v>247</v>
      </c>
      <c r="F1921" s="39">
        <v>907</v>
      </c>
      <c r="G1921" s="39">
        <v>1780.05</v>
      </c>
      <c r="H1921" s="38">
        <v>1</v>
      </c>
      <c r="I1921" s="38">
        <v>1925</v>
      </c>
      <c r="J1921" s="37">
        <v>28.598311613</v>
      </c>
      <c r="K1921" s="37">
        <v>33.305151350000003</v>
      </c>
      <c r="L1921" s="37">
        <v>26.338047641999999</v>
      </c>
      <c r="M1921" s="37">
        <v>8.2970370405999994</v>
      </c>
      <c r="N1921" s="37">
        <v>28.419833381</v>
      </c>
      <c r="O1921" s="37">
        <v>32.558970115000001</v>
      </c>
      <c r="P1921" s="37">
        <v>5.5</v>
      </c>
      <c r="Q1921" s="37" t="s">
        <v>15680</v>
      </c>
      <c r="R1921" s="38">
        <v>44029</v>
      </c>
      <c r="S1921" s="37">
        <v>2.7185999999999999</v>
      </c>
      <c r="T1921" s="38">
        <v>0</v>
      </c>
      <c r="U1921" s="38">
        <v>1</v>
      </c>
      <c r="V1921" s="38">
        <v>1</v>
      </c>
    </row>
    <row r="1922" spans="1:22" ht="13.5" customHeight="1" x14ac:dyDescent="0.2">
      <c r="A1922" s="32" t="s">
        <v>1918</v>
      </c>
      <c r="B1922" s="32" t="s">
        <v>9825</v>
      </c>
      <c r="C1922" s="32" t="s">
        <v>18195</v>
      </c>
      <c r="D1922" s="37">
        <v>4.2577480000000003</v>
      </c>
      <c r="E1922" s="39">
        <v>1480.98</v>
      </c>
      <c r="F1922" s="39">
        <v>2800</v>
      </c>
      <c r="G1922" s="39">
        <v>5342.84</v>
      </c>
      <c r="H1922" s="38">
        <v>4</v>
      </c>
      <c r="I1922" s="38">
        <v>5438</v>
      </c>
      <c r="J1922" s="37">
        <v>18.970017893000001</v>
      </c>
      <c r="K1922" s="37">
        <v>11.793358258</v>
      </c>
      <c r="L1922" s="37">
        <v>31.648201656000001</v>
      </c>
      <c r="M1922" s="37">
        <v>32.464294938999998</v>
      </c>
      <c r="N1922" s="37">
        <v>4.5486902994999996</v>
      </c>
      <c r="O1922" s="37">
        <v>12.75444364</v>
      </c>
      <c r="P1922" s="37">
        <v>5.5</v>
      </c>
      <c r="Q1922" s="37">
        <v>84.046402</v>
      </c>
      <c r="R1922" s="38">
        <v>159824</v>
      </c>
      <c r="S1922" s="37">
        <v>2.7185999999999999</v>
      </c>
      <c r="T1922" s="38">
        <v>2</v>
      </c>
      <c r="U1922" s="38">
        <v>3</v>
      </c>
      <c r="V1922" s="38">
        <v>0</v>
      </c>
    </row>
    <row r="1923" spans="1:22" ht="13.5" customHeight="1" x14ac:dyDescent="0.2">
      <c r="A1923" s="32" t="s">
        <v>1919</v>
      </c>
      <c r="B1923" s="32" t="s">
        <v>9826</v>
      </c>
      <c r="C1923" s="32" t="s">
        <v>18195</v>
      </c>
      <c r="D1923" s="37">
        <v>8.1971589999999992</v>
      </c>
      <c r="E1923" s="39">
        <v>551.01</v>
      </c>
      <c r="F1923" s="39">
        <v>1663</v>
      </c>
      <c r="G1923" s="39">
        <v>3181.02</v>
      </c>
      <c r="H1923" s="38">
        <v>3</v>
      </c>
      <c r="I1923" s="38">
        <v>3274</v>
      </c>
      <c r="J1923" s="37">
        <v>11.237285718000001</v>
      </c>
      <c r="K1923" s="37">
        <v>5.8125756136</v>
      </c>
      <c r="L1923" s="37">
        <v>12.196230021</v>
      </c>
      <c r="M1923" s="37">
        <v>14.776374840000001</v>
      </c>
      <c r="N1923" s="37">
        <v>2.5151427873999999</v>
      </c>
      <c r="O1923" s="37">
        <v>9.2390050656000007</v>
      </c>
      <c r="P1923" s="37">
        <v>5.5</v>
      </c>
      <c r="Q1923" s="37">
        <v>81.832990199999998</v>
      </c>
      <c r="R1923" s="38">
        <v>68604</v>
      </c>
      <c r="S1923" s="37">
        <v>2.7185999999999999</v>
      </c>
      <c r="T1923" s="38">
        <v>2</v>
      </c>
      <c r="U1923" s="38">
        <v>3</v>
      </c>
      <c r="V1923" s="38">
        <v>1</v>
      </c>
    </row>
    <row r="1924" spans="1:22" ht="13.5" customHeight="1" x14ac:dyDescent="0.2">
      <c r="A1924" s="32" t="s">
        <v>1920</v>
      </c>
      <c r="B1924" s="32" t="s">
        <v>9827</v>
      </c>
      <c r="C1924" s="32" t="s">
        <v>18195</v>
      </c>
      <c r="D1924" s="37">
        <v>5.3154060000000003</v>
      </c>
      <c r="E1924" s="39">
        <v>786.99</v>
      </c>
      <c r="F1924" s="39">
        <v>1441</v>
      </c>
      <c r="G1924" s="39">
        <v>2891.1</v>
      </c>
      <c r="H1924" s="38">
        <v>3</v>
      </c>
      <c r="I1924" s="38">
        <v>2915</v>
      </c>
      <c r="J1924" s="37">
        <v>12.183539033000001</v>
      </c>
      <c r="K1924" s="37">
        <v>3.7992582035</v>
      </c>
      <c r="L1924" s="37">
        <v>12.507332502000001</v>
      </c>
      <c r="M1924" s="37">
        <v>56.700580842000001</v>
      </c>
      <c r="N1924" s="37">
        <v>0.76513747509999996</v>
      </c>
      <c r="O1924" s="37">
        <v>33.454931784999999</v>
      </c>
      <c r="P1924" s="37">
        <v>5.5</v>
      </c>
      <c r="Q1924" s="37">
        <v>96.094596100000004</v>
      </c>
      <c r="R1924" s="38">
        <v>65845</v>
      </c>
      <c r="S1924" s="37">
        <v>2.7185999999999999</v>
      </c>
      <c r="T1924" s="38">
        <v>1</v>
      </c>
      <c r="U1924" s="38">
        <v>3</v>
      </c>
      <c r="V1924" s="38">
        <v>0</v>
      </c>
    </row>
    <row r="1925" spans="1:22" ht="13.5" customHeight="1" x14ac:dyDescent="0.2">
      <c r="A1925" s="32" t="s">
        <v>1921</v>
      </c>
      <c r="B1925" s="32" t="s">
        <v>9828</v>
      </c>
      <c r="C1925" s="32" t="s">
        <v>18195</v>
      </c>
      <c r="D1925" s="37">
        <v>11.565429999999999</v>
      </c>
      <c r="E1925" s="39">
        <v>801</v>
      </c>
      <c r="F1925" s="39">
        <v>1784</v>
      </c>
      <c r="G1925" s="39">
        <v>3397.76</v>
      </c>
      <c r="H1925" s="38">
        <v>3</v>
      </c>
      <c r="I1925" s="38">
        <v>3471</v>
      </c>
      <c r="J1925" s="37">
        <v>15.21193987</v>
      </c>
      <c r="K1925" s="37">
        <v>5.6642937788000003</v>
      </c>
      <c r="L1925" s="37">
        <v>24.773185969</v>
      </c>
      <c r="M1925" s="37">
        <v>11.215247420000001</v>
      </c>
      <c r="N1925" s="37">
        <v>7.2310374096999999</v>
      </c>
      <c r="O1925" s="37">
        <v>3.4933739909999999</v>
      </c>
      <c r="P1925" s="37">
        <v>5.5</v>
      </c>
      <c r="Q1925" s="37">
        <v>90.740967800000007</v>
      </c>
      <c r="R1925" s="38">
        <v>81291</v>
      </c>
      <c r="S1925" s="37">
        <v>2.7185999999999999</v>
      </c>
      <c r="T1925" s="38">
        <v>2</v>
      </c>
      <c r="U1925" s="38">
        <v>3</v>
      </c>
      <c r="V1925" s="38">
        <v>1</v>
      </c>
    </row>
    <row r="1926" spans="1:22" ht="13.5" customHeight="1" x14ac:dyDescent="0.2">
      <c r="A1926" s="32" t="s">
        <v>1922</v>
      </c>
      <c r="B1926" s="32" t="s">
        <v>9829</v>
      </c>
      <c r="C1926" s="32" t="s">
        <v>18195</v>
      </c>
      <c r="D1926" s="37">
        <v>11.92207</v>
      </c>
      <c r="E1926" s="39">
        <v>505.99</v>
      </c>
      <c r="F1926" s="39">
        <v>1428</v>
      </c>
      <c r="G1926" s="39">
        <v>2684.03</v>
      </c>
      <c r="H1926" s="38">
        <v>10</v>
      </c>
      <c r="I1926" s="38">
        <v>2907</v>
      </c>
      <c r="J1926" s="37">
        <v>39.021971419000003</v>
      </c>
      <c r="K1926" s="37">
        <v>45.984003725000001</v>
      </c>
      <c r="L1926" s="37">
        <v>42.852484249</v>
      </c>
      <c r="M1926" s="37">
        <v>8.862971022</v>
      </c>
      <c r="N1926" s="37">
        <v>32.431156950999998</v>
      </c>
      <c r="O1926" s="37">
        <v>33.817532806999999</v>
      </c>
      <c r="P1926" s="37">
        <v>5.5</v>
      </c>
      <c r="Q1926" s="37">
        <v>70.488779899999997</v>
      </c>
      <c r="R1926" s="38">
        <v>70471</v>
      </c>
      <c r="S1926" s="37">
        <v>2.7185999999999999</v>
      </c>
      <c r="T1926" s="38">
        <v>2</v>
      </c>
      <c r="U1926" s="38">
        <v>8</v>
      </c>
      <c r="V1926" s="38">
        <v>1</v>
      </c>
    </row>
    <row r="1927" spans="1:22" ht="13.5" customHeight="1" x14ac:dyDescent="0.2">
      <c r="A1927" s="32" t="s">
        <v>1923</v>
      </c>
      <c r="B1927" s="32" t="s">
        <v>9830</v>
      </c>
      <c r="C1927" s="32" t="s">
        <v>18197</v>
      </c>
      <c r="D1927" s="37">
        <v>6.061922</v>
      </c>
      <c r="E1927" s="39">
        <v>2727.05</v>
      </c>
      <c r="F1927" s="39">
        <v>5620</v>
      </c>
      <c r="G1927" s="39">
        <v>11094.13</v>
      </c>
      <c r="H1927" s="38">
        <v>7</v>
      </c>
      <c r="I1927" s="38">
        <v>11309</v>
      </c>
      <c r="J1927" s="37">
        <v>5.6605626049</v>
      </c>
      <c r="K1927" s="37">
        <v>3.4572903089999998</v>
      </c>
      <c r="L1927" s="37">
        <v>6.4760717459999997</v>
      </c>
      <c r="M1927" s="37">
        <v>30.945142653000001</v>
      </c>
      <c r="N1927" s="37">
        <v>3.6799702549000002</v>
      </c>
      <c r="O1927" s="37">
        <v>9.5875357080000008</v>
      </c>
      <c r="P1927" s="37">
        <v>6.5861427929999996</v>
      </c>
      <c r="Q1927" s="37">
        <v>52.795128300000002</v>
      </c>
      <c r="R1927" s="38">
        <v>229541</v>
      </c>
      <c r="S1927" s="37">
        <v>2.5025400000000002</v>
      </c>
      <c r="T1927" s="38">
        <v>2</v>
      </c>
      <c r="U1927" s="38">
        <v>5</v>
      </c>
      <c r="V1927" s="38">
        <v>1</v>
      </c>
    </row>
    <row r="1928" spans="1:22" ht="13.5" customHeight="1" x14ac:dyDescent="0.2">
      <c r="A1928" s="32" t="s">
        <v>1924</v>
      </c>
      <c r="B1928" s="32" t="s">
        <v>9831</v>
      </c>
      <c r="C1928" s="32" t="s">
        <v>18196</v>
      </c>
      <c r="D1928" s="37">
        <v>13.3718</v>
      </c>
      <c r="E1928" s="39">
        <v>3097.92</v>
      </c>
      <c r="F1928" s="39">
        <v>8173</v>
      </c>
      <c r="G1928" s="39">
        <v>16138.86</v>
      </c>
      <c r="H1928" s="38">
        <v>9</v>
      </c>
      <c r="I1928" s="38">
        <v>16626</v>
      </c>
      <c r="J1928" s="37">
        <v>35.524319247999998</v>
      </c>
      <c r="K1928" s="37">
        <v>23.057900604</v>
      </c>
      <c r="L1928" s="37">
        <v>44.220358560999998</v>
      </c>
      <c r="M1928" s="37">
        <v>15.356383385999999</v>
      </c>
      <c r="N1928" s="37">
        <v>22.935404034000001</v>
      </c>
      <c r="O1928" s="37">
        <v>38.053201532000003</v>
      </c>
      <c r="P1928" s="37">
        <v>6.4883821859999999</v>
      </c>
      <c r="Q1928" s="37">
        <v>75.013509400000004</v>
      </c>
      <c r="R1928" s="38">
        <v>568799</v>
      </c>
      <c r="S1928" s="37">
        <v>2.1046200000000002</v>
      </c>
      <c r="T1928" s="38">
        <v>1</v>
      </c>
      <c r="U1928" s="38">
        <v>4</v>
      </c>
      <c r="V1928" s="38">
        <v>2</v>
      </c>
    </row>
    <row r="1929" spans="1:22" ht="13.5" customHeight="1" x14ac:dyDescent="0.2">
      <c r="A1929" s="32" t="s">
        <v>1925</v>
      </c>
      <c r="B1929" s="32" t="s">
        <v>9832</v>
      </c>
      <c r="C1929" s="32" t="s">
        <v>18197</v>
      </c>
      <c r="D1929" s="37">
        <v>6.2268590000000001</v>
      </c>
      <c r="E1929" s="39">
        <v>1141.99</v>
      </c>
      <c r="F1929" s="39">
        <v>2156</v>
      </c>
      <c r="G1929" s="39">
        <v>4104.49</v>
      </c>
      <c r="H1929" s="38">
        <v>6</v>
      </c>
      <c r="I1929" s="38">
        <v>4231</v>
      </c>
      <c r="J1929" s="37">
        <v>7.3001358295000003</v>
      </c>
      <c r="K1929" s="37">
        <v>4.4455856348999996</v>
      </c>
      <c r="L1929" s="37">
        <v>8.8733474696000005</v>
      </c>
      <c r="M1929" s="37">
        <v>73.370900343000002</v>
      </c>
      <c r="N1929" s="37">
        <v>1.6950024144</v>
      </c>
      <c r="O1929" s="37">
        <v>12.84543882</v>
      </c>
      <c r="P1929" s="37">
        <v>6.4897738446000002</v>
      </c>
      <c r="Q1929" s="37">
        <v>94.588126700000004</v>
      </c>
      <c r="R1929" s="38">
        <v>93623</v>
      </c>
      <c r="S1929" s="37">
        <v>2.5025400000000002</v>
      </c>
      <c r="T1929" s="38">
        <v>4</v>
      </c>
      <c r="U1929" s="38">
        <v>5</v>
      </c>
      <c r="V1929" s="38">
        <v>1</v>
      </c>
    </row>
    <row r="1930" spans="1:22" ht="13.5" customHeight="1" x14ac:dyDescent="0.2">
      <c r="A1930" s="32" t="s">
        <v>1926</v>
      </c>
      <c r="B1930" s="32" t="s">
        <v>9833</v>
      </c>
      <c r="C1930" s="32" t="s">
        <v>18197</v>
      </c>
      <c r="D1930" s="37">
        <v>3.0383900000000001</v>
      </c>
      <c r="E1930" s="39">
        <v>2048.0100000000002</v>
      </c>
      <c r="F1930" s="39">
        <v>5329</v>
      </c>
      <c r="G1930" s="39">
        <v>9584.93</v>
      </c>
      <c r="H1930" s="38">
        <v>5</v>
      </c>
      <c r="I1930" s="38">
        <v>10541</v>
      </c>
      <c r="J1930" s="37">
        <v>15.858666639999999</v>
      </c>
      <c r="K1930" s="37">
        <v>13.537142891</v>
      </c>
      <c r="L1930" s="37">
        <v>28.174376089999999</v>
      </c>
      <c r="M1930" s="37">
        <v>14.394684</v>
      </c>
      <c r="N1930" s="37">
        <v>18.619595231000002</v>
      </c>
      <c r="O1930" s="37">
        <v>25.404542951</v>
      </c>
      <c r="P1930" s="37">
        <v>6.5</v>
      </c>
      <c r="Q1930" s="37">
        <v>82.548271</v>
      </c>
      <c r="R1930" s="38">
        <v>276613</v>
      </c>
      <c r="S1930" s="37">
        <v>2.5025400000000002</v>
      </c>
      <c r="T1930" s="38">
        <v>0</v>
      </c>
      <c r="U1930" s="38">
        <v>4</v>
      </c>
      <c r="V1930" s="38">
        <v>1</v>
      </c>
    </row>
    <row r="1931" spans="1:22" ht="13.5" customHeight="1" x14ac:dyDescent="0.2">
      <c r="A1931" s="32" t="s">
        <v>1927</v>
      </c>
      <c r="B1931" s="32" t="s">
        <v>9834</v>
      </c>
      <c r="C1931" s="32" t="s">
        <v>18197</v>
      </c>
      <c r="D1931" s="37">
        <v>5.6788889999999999</v>
      </c>
      <c r="E1931" s="39">
        <v>3586.01</v>
      </c>
      <c r="F1931" s="39">
        <v>7328</v>
      </c>
      <c r="G1931" s="39">
        <v>13795.64</v>
      </c>
      <c r="H1931" s="38">
        <v>12</v>
      </c>
      <c r="I1931" s="38">
        <v>14296</v>
      </c>
      <c r="J1931" s="37">
        <v>12.543987759</v>
      </c>
      <c r="K1931" s="37">
        <v>11.428561927000001</v>
      </c>
      <c r="L1931" s="37">
        <v>14.253056111999999</v>
      </c>
      <c r="M1931" s="37">
        <v>23.851196788999999</v>
      </c>
      <c r="N1931" s="37">
        <v>8.1076885157999996</v>
      </c>
      <c r="O1931" s="37">
        <v>12.254579006</v>
      </c>
      <c r="P1931" s="37">
        <v>6.5</v>
      </c>
      <c r="Q1931" s="37">
        <v>90.948418000000004</v>
      </c>
      <c r="R1931" s="38">
        <v>436896</v>
      </c>
      <c r="S1931" s="37">
        <v>2.5025400000000002</v>
      </c>
      <c r="T1931" s="38">
        <v>6</v>
      </c>
      <c r="U1931" s="38">
        <v>12</v>
      </c>
      <c r="V1931" s="38">
        <v>3</v>
      </c>
    </row>
    <row r="1932" spans="1:22" ht="13.5" customHeight="1" x14ac:dyDescent="0.2">
      <c r="A1932" s="32" t="s">
        <v>1928</v>
      </c>
      <c r="B1932" s="32" t="s">
        <v>9835</v>
      </c>
      <c r="C1932" s="32" t="s">
        <v>18197</v>
      </c>
      <c r="D1932" s="37">
        <v>1.3742970000000001</v>
      </c>
      <c r="E1932" s="39">
        <v>1630.01</v>
      </c>
      <c r="F1932" s="39">
        <v>3424</v>
      </c>
      <c r="G1932" s="39">
        <v>6642.74</v>
      </c>
      <c r="H1932" s="38">
        <v>3</v>
      </c>
      <c r="I1932" s="38">
        <v>6779</v>
      </c>
      <c r="J1932" s="37">
        <v>9.7729448881999996</v>
      </c>
      <c r="K1932" s="37">
        <v>3.2840820442999998</v>
      </c>
      <c r="L1932" s="37">
        <v>9.4123054064999998</v>
      </c>
      <c r="M1932" s="37">
        <v>45.988592234000002</v>
      </c>
      <c r="N1932" s="37">
        <v>2.0243730693000002</v>
      </c>
      <c r="O1932" s="37">
        <v>13.014335896</v>
      </c>
      <c r="P1932" s="37">
        <v>6.5</v>
      </c>
      <c r="Q1932" s="37">
        <v>91.101323899999997</v>
      </c>
      <c r="R1932" s="38">
        <v>167730</v>
      </c>
      <c r="S1932" s="37">
        <v>2.5025400000000002</v>
      </c>
      <c r="T1932" s="38">
        <v>1</v>
      </c>
      <c r="U1932" s="38">
        <v>1</v>
      </c>
      <c r="V1932" s="38">
        <v>1</v>
      </c>
    </row>
    <row r="1933" spans="1:22" ht="13.5" customHeight="1" x14ac:dyDescent="0.2">
      <c r="A1933" s="32" t="s">
        <v>1929</v>
      </c>
      <c r="B1933" s="32" t="s">
        <v>9836</v>
      </c>
      <c r="C1933" s="32" t="s">
        <v>18197</v>
      </c>
      <c r="D1933" s="37">
        <v>4.4031510000000003</v>
      </c>
      <c r="E1933" s="39">
        <v>1922.97</v>
      </c>
      <c r="F1933" s="39">
        <v>4791</v>
      </c>
      <c r="G1933" s="39">
        <v>8988.9699999999993</v>
      </c>
      <c r="H1933" s="38">
        <v>7</v>
      </c>
      <c r="I1933" s="38">
        <v>9164</v>
      </c>
      <c r="J1933" s="37">
        <v>9.2768176870999994</v>
      </c>
      <c r="K1933" s="37">
        <v>6.6207496048000003</v>
      </c>
      <c r="L1933" s="37">
        <v>9.9431152256999997</v>
      </c>
      <c r="M1933" s="37">
        <v>34.278239255999999</v>
      </c>
      <c r="N1933" s="37">
        <v>3.1025816646000002</v>
      </c>
      <c r="O1933" s="37">
        <v>10.769500018</v>
      </c>
      <c r="P1933" s="37">
        <v>6.5</v>
      </c>
      <c r="Q1933" s="37">
        <v>81.615284099999997</v>
      </c>
      <c r="R1933" s="38">
        <v>240277</v>
      </c>
      <c r="S1933" s="37">
        <v>2.5025400000000002</v>
      </c>
      <c r="T1933" s="38">
        <v>3</v>
      </c>
      <c r="U1933" s="38">
        <v>7</v>
      </c>
      <c r="V1933" s="38">
        <v>2</v>
      </c>
    </row>
    <row r="1934" spans="1:22" ht="13.5" customHeight="1" x14ac:dyDescent="0.2">
      <c r="A1934" s="32" t="s">
        <v>1930</v>
      </c>
      <c r="B1934" s="32" t="s">
        <v>9837</v>
      </c>
      <c r="C1934" s="32" t="s">
        <v>18197</v>
      </c>
      <c r="D1934" s="37">
        <v>6.2319250000000004</v>
      </c>
      <c r="E1934" s="39">
        <v>2532.02</v>
      </c>
      <c r="F1934" s="39">
        <v>8171</v>
      </c>
      <c r="G1934" s="39">
        <v>14635.73</v>
      </c>
      <c r="H1934" s="38">
        <v>12</v>
      </c>
      <c r="I1934" s="38">
        <v>16560</v>
      </c>
      <c r="J1934" s="37">
        <v>27.037935485999999</v>
      </c>
      <c r="K1934" s="37">
        <v>26.672605747999999</v>
      </c>
      <c r="L1934" s="37">
        <v>34.857167119000003</v>
      </c>
      <c r="M1934" s="37">
        <v>15.956337646</v>
      </c>
      <c r="N1934" s="37">
        <v>35.281335065</v>
      </c>
      <c r="O1934" s="37">
        <v>40.450312906999997</v>
      </c>
      <c r="P1934" s="37">
        <v>6.5</v>
      </c>
      <c r="Q1934" s="37">
        <v>86.494704900000002</v>
      </c>
      <c r="R1934" s="38">
        <v>526689</v>
      </c>
      <c r="S1934" s="37">
        <v>2.5025400000000002</v>
      </c>
      <c r="T1934" s="38">
        <v>4</v>
      </c>
      <c r="U1934" s="38">
        <v>6</v>
      </c>
      <c r="V1934" s="38">
        <v>0</v>
      </c>
    </row>
    <row r="1935" spans="1:22" ht="13.5" customHeight="1" x14ac:dyDescent="0.2">
      <c r="A1935" s="32" t="s">
        <v>1931</v>
      </c>
      <c r="B1935" s="32" t="s">
        <v>9838</v>
      </c>
      <c r="C1935" s="32" t="s">
        <v>18196</v>
      </c>
      <c r="D1935" s="37">
        <v>6.0572809999999997</v>
      </c>
      <c r="E1935" s="39">
        <v>5044.8999999999996</v>
      </c>
      <c r="F1935" s="39">
        <v>10155</v>
      </c>
      <c r="G1935" s="39">
        <v>19603.88</v>
      </c>
      <c r="H1935" s="38">
        <v>14</v>
      </c>
      <c r="I1935" s="38">
        <v>19949</v>
      </c>
      <c r="J1935" s="37">
        <v>15.889709728</v>
      </c>
      <c r="K1935" s="37">
        <v>9.6510234964000006</v>
      </c>
      <c r="L1935" s="37">
        <v>20.265887000999999</v>
      </c>
      <c r="M1935" s="37">
        <v>26.353050277000001</v>
      </c>
      <c r="N1935" s="37">
        <v>3.7977251757000001</v>
      </c>
      <c r="O1935" s="37">
        <v>17.887374480999998</v>
      </c>
      <c r="P1935" s="37">
        <v>6.3102686196000004</v>
      </c>
      <c r="Q1935" s="37">
        <v>88.421583200000001</v>
      </c>
      <c r="R1935" s="38">
        <v>606501</v>
      </c>
      <c r="S1935" s="37">
        <v>2.1046200000000002</v>
      </c>
      <c r="T1935" s="38">
        <v>8</v>
      </c>
      <c r="U1935" s="38">
        <v>12</v>
      </c>
      <c r="V1935" s="38">
        <v>3</v>
      </c>
    </row>
    <row r="1936" spans="1:22" ht="13.5" customHeight="1" x14ac:dyDescent="0.2">
      <c r="A1936" s="32" t="s">
        <v>1932</v>
      </c>
      <c r="B1936" s="32" t="s">
        <v>9839</v>
      </c>
      <c r="C1936" s="32" t="s">
        <v>18196</v>
      </c>
      <c r="D1936" s="37">
        <v>7.9331630000000004</v>
      </c>
      <c r="E1936" s="39">
        <v>1920.01</v>
      </c>
      <c r="F1936" s="39">
        <v>3341</v>
      </c>
      <c r="G1936" s="39">
        <v>6459.3</v>
      </c>
      <c r="H1936" s="38">
        <v>9</v>
      </c>
      <c r="I1936" s="38">
        <v>6561</v>
      </c>
      <c r="J1936" s="37">
        <v>20.811057056999999</v>
      </c>
      <c r="K1936" s="37">
        <v>10.099572388</v>
      </c>
      <c r="L1936" s="37">
        <v>29.506444134999999</v>
      </c>
      <c r="M1936" s="37">
        <v>34.944157038</v>
      </c>
      <c r="N1936" s="37">
        <v>5.6982803134999997</v>
      </c>
      <c r="O1936" s="37">
        <v>16.961328087999998</v>
      </c>
      <c r="P1936" s="37">
        <v>6.5</v>
      </c>
      <c r="Q1936" s="37">
        <v>91.566395299999996</v>
      </c>
      <c r="R1936" s="38">
        <v>212310</v>
      </c>
      <c r="S1936" s="37">
        <v>2.1046200000000002</v>
      </c>
      <c r="T1936" s="38">
        <v>4</v>
      </c>
      <c r="U1936" s="38">
        <v>8</v>
      </c>
      <c r="V1936" s="38">
        <v>1</v>
      </c>
    </row>
    <row r="1937" spans="1:22" ht="13.5" customHeight="1" x14ac:dyDescent="0.2">
      <c r="A1937" s="32" t="s">
        <v>1933</v>
      </c>
      <c r="B1937" s="32" t="s">
        <v>9840</v>
      </c>
      <c r="C1937" s="32" t="s">
        <v>18196</v>
      </c>
      <c r="D1937" s="37">
        <v>8.9697969999999998</v>
      </c>
      <c r="E1937" s="39">
        <v>2806.95</v>
      </c>
      <c r="F1937" s="39">
        <v>5353</v>
      </c>
      <c r="G1937" s="39">
        <v>10239.1</v>
      </c>
      <c r="H1937" s="38">
        <v>8</v>
      </c>
      <c r="I1937" s="38">
        <v>10478</v>
      </c>
      <c r="J1937" s="37">
        <v>16.252820068999998</v>
      </c>
      <c r="K1937" s="37">
        <v>11.782240775</v>
      </c>
      <c r="L1937" s="37">
        <v>23.145525117999998</v>
      </c>
      <c r="M1937" s="37">
        <v>19.906992566</v>
      </c>
      <c r="N1937" s="37">
        <v>7.6656950563999997</v>
      </c>
      <c r="O1937" s="37">
        <v>13.156140779999999</v>
      </c>
      <c r="P1937" s="37">
        <v>6.5</v>
      </c>
      <c r="Q1937" s="37">
        <v>92.237534699999998</v>
      </c>
      <c r="R1937" s="38">
        <v>299051</v>
      </c>
      <c r="S1937" s="37">
        <v>2.1046200000000002</v>
      </c>
      <c r="T1937" s="38">
        <v>5</v>
      </c>
      <c r="U1937" s="38">
        <v>5</v>
      </c>
      <c r="V1937" s="38">
        <v>1</v>
      </c>
    </row>
    <row r="1938" spans="1:22" ht="13.5" customHeight="1" x14ac:dyDescent="0.2">
      <c r="A1938" s="32" t="s">
        <v>1934</v>
      </c>
      <c r="B1938" s="32" t="s">
        <v>9841</v>
      </c>
      <c r="C1938" s="32" t="s">
        <v>18197</v>
      </c>
      <c r="D1938" s="37">
        <v>7.385567</v>
      </c>
      <c r="E1938" s="39">
        <v>2809.92</v>
      </c>
      <c r="F1938" s="39">
        <v>8735</v>
      </c>
      <c r="G1938" s="39">
        <v>16437.75</v>
      </c>
      <c r="H1938" s="38">
        <v>15</v>
      </c>
      <c r="I1938" s="38">
        <v>17243</v>
      </c>
      <c r="J1938" s="37">
        <v>14.031967133</v>
      </c>
      <c r="K1938" s="37">
        <v>13.452614390000001</v>
      </c>
      <c r="L1938" s="37">
        <v>29.662117062</v>
      </c>
      <c r="M1938" s="37">
        <v>25.473613290999999</v>
      </c>
      <c r="N1938" s="37">
        <v>16.443770404999999</v>
      </c>
      <c r="O1938" s="37">
        <v>7.1512577485</v>
      </c>
      <c r="P1938" s="37">
        <v>6.5234773112999997</v>
      </c>
      <c r="Q1938" s="37">
        <v>82.079601499999995</v>
      </c>
      <c r="R1938" s="38">
        <v>434741</v>
      </c>
      <c r="S1938" s="37">
        <v>2.5025400000000002</v>
      </c>
      <c r="T1938" s="38">
        <v>9</v>
      </c>
      <c r="U1938" s="38">
        <v>12</v>
      </c>
      <c r="V1938" s="38">
        <v>2</v>
      </c>
    </row>
    <row r="1939" spans="1:22" ht="13.5" customHeight="1" x14ac:dyDescent="0.2">
      <c r="A1939" s="32" t="s">
        <v>1935</v>
      </c>
      <c r="B1939" s="32" t="s">
        <v>9842</v>
      </c>
      <c r="C1939" s="32" t="s">
        <v>18197</v>
      </c>
      <c r="D1939" s="37">
        <v>4.6499639999999998</v>
      </c>
      <c r="E1939" s="39">
        <v>2866.99</v>
      </c>
      <c r="F1939" s="39">
        <v>5615</v>
      </c>
      <c r="G1939" s="39">
        <v>10659.39</v>
      </c>
      <c r="H1939" s="38">
        <v>10</v>
      </c>
      <c r="I1939" s="38">
        <v>11046</v>
      </c>
      <c r="J1939" s="37">
        <v>11.887756628</v>
      </c>
      <c r="K1939" s="37">
        <v>11.515988120999999</v>
      </c>
      <c r="L1939" s="37">
        <v>13.032233086</v>
      </c>
      <c r="M1939" s="37">
        <v>23.464680447999999</v>
      </c>
      <c r="N1939" s="37">
        <v>8.3499810844999995</v>
      </c>
      <c r="O1939" s="37">
        <v>12.070477594</v>
      </c>
      <c r="P1939" s="37">
        <v>6.5</v>
      </c>
      <c r="Q1939" s="37">
        <v>89.026448900000005</v>
      </c>
      <c r="R1939" s="38">
        <v>256951</v>
      </c>
      <c r="S1939" s="37">
        <v>2.5025400000000002</v>
      </c>
      <c r="T1939" s="38">
        <v>7</v>
      </c>
      <c r="U1939" s="38">
        <v>8</v>
      </c>
      <c r="V1939" s="38">
        <v>0</v>
      </c>
    </row>
    <row r="1940" spans="1:22" ht="13.5" customHeight="1" x14ac:dyDescent="0.2">
      <c r="A1940" s="32" t="s">
        <v>1936</v>
      </c>
      <c r="B1940" s="32" t="s">
        <v>9843</v>
      </c>
      <c r="C1940" s="32" t="s">
        <v>18197</v>
      </c>
      <c r="D1940" s="37">
        <v>7.0900730000000003</v>
      </c>
      <c r="E1940" s="39">
        <v>2622.99</v>
      </c>
      <c r="F1940" s="39">
        <v>4888</v>
      </c>
      <c r="G1940" s="39">
        <v>9347.43</v>
      </c>
      <c r="H1940" s="38">
        <v>8</v>
      </c>
      <c r="I1940" s="38">
        <v>9484</v>
      </c>
      <c r="J1940" s="37">
        <v>11.273633719999999</v>
      </c>
      <c r="K1940" s="37">
        <v>7.4504646021000003</v>
      </c>
      <c r="L1940" s="37">
        <v>14.592501134999999</v>
      </c>
      <c r="M1940" s="37">
        <v>36.544640624000003</v>
      </c>
      <c r="N1940" s="37">
        <v>4.7949765480000002</v>
      </c>
      <c r="O1940" s="37">
        <v>10.796644986</v>
      </c>
      <c r="P1940" s="37">
        <v>6.5214624881000001</v>
      </c>
      <c r="Q1940" s="37">
        <v>88.8013543</v>
      </c>
      <c r="R1940" s="38">
        <v>295899</v>
      </c>
      <c r="S1940" s="37">
        <v>2.5025400000000002</v>
      </c>
      <c r="T1940" s="38">
        <v>5</v>
      </c>
      <c r="U1940" s="38">
        <v>7</v>
      </c>
      <c r="V1940" s="38">
        <v>0</v>
      </c>
    </row>
    <row r="1941" spans="1:22" ht="13.5" customHeight="1" x14ac:dyDescent="0.2">
      <c r="A1941" s="32" t="s">
        <v>1937</v>
      </c>
      <c r="B1941" s="32" t="s">
        <v>9844</v>
      </c>
      <c r="C1941" s="32" t="s">
        <v>18197</v>
      </c>
      <c r="D1941" s="37">
        <v>6.0807169999999999</v>
      </c>
      <c r="E1941" s="39">
        <v>2005</v>
      </c>
      <c r="F1941" s="39">
        <v>3620</v>
      </c>
      <c r="G1941" s="39">
        <v>6615.38</v>
      </c>
      <c r="H1941" s="38">
        <v>7</v>
      </c>
      <c r="I1941" s="38">
        <v>6886</v>
      </c>
      <c r="J1941" s="37">
        <v>13.841619752</v>
      </c>
      <c r="K1941" s="37">
        <v>11.422142158</v>
      </c>
      <c r="L1941" s="37">
        <v>21.017116031</v>
      </c>
      <c r="M1941" s="37">
        <v>9.5669074664</v>
      </c>
      <c r="N1941" s="37">
        <v>9.9518902535000002</v>
      </c>
      <c r="O1941" s="37">
        <v>21.514040118</v>
      </c>
      <c r="P1941" s="37">
        <v>6.5</v>
      </c>
      <c r="Q1941" s="37">
        <v>88.989993200000001</v>
      </c>
      <c r="R1941" s="38">
        <v>196559</v>
      </c>
      <c r="S1941" s="37">
        <v>2.5025400000000002</v>
      </c>
      <c r="T1941" s="38">
        <v>3</v>
      </c>
      <c r="U1941" s="38">
        <v>4</v>
      </c>
      <c r="V1941" s="38">
        <v>0</v>
      </c>
    </row>
    <row r="1942" spans="1:22" ht="13.5" customHeight="1" x14ac:dyDescent="0.2">
      <c r="A1942" s="32" t="s">
        <v>1938</v>
      </c>
      <c r="B1942" s="32" t="s">
        <v>9845</v>
      </c>
      <c r="C1942" s="32" t="s">
        <v>18196</v>
      </c>
      <c r="D1942" s="37">
        <v>6.7676480000000003</v>
      </c>
      <c r="E1942" s="39">
        <v>2518.04</v>
      </c>
      <c r="F1942" s="39">
        <v>5077</v>
      </c>
      <c r="G1942" s="39">
        <v>9679.07</v>
      </c>
      <c r="H1942" s="38">
        <v>6</v>
      </c>
      <c r="I1942" s="38">
        <v>9912</v>
      </c>
      <c r="J1942" s="37">
        <v>24.385666378</v>
      </c>
      <c r="K1942" s="37">
        <v>15.053014523</v>
      </c>
      <c r="L1942" s="37">
        <v>35.818499023000001</v>
      </c>
      <c r="M1942" s="37">
        <v>10.905853735999999</v>
      </c>
      <c r="N1942" s="37">
        <v>19.618237741000002</v>
      </c>
      <c r="O1942" s="37">
        <v>22.248559042</v>
      </c>
      <c r="P1942" s="37">
        <v>6.4675922001000004</v>
      </c>
      <c r="Q1942" s="37">
        <v>85.051868600000006</v>
      </c>
      <c r="R1942" s="38">
        <v>291182</v>
      </c>
      <c r="S1942" s="37">
        <v>2.1046200000000002</v>
      </c>
      <c r="T1942" s="38">
        <v>3</v>
      </c>
      <c r="U1942" s="38">
        <v>4</v>
      </c>
      <c r="V1942" s="38">
        <v>0</v>
      </c>
    </row>
    <row r="1943" spans="1:22" ht="13.5" customHeight="1" x14ac:dyDescent="0.2">
      <c r="A1943" s="32" t="s">
        <v>1939</v>
      </c>
      <c r="B1943" s="32" t="s">
        <v>9846</v>
      </c>
      <c r="C1943" s="32" t="s">
        <v>18197</v>
      </c>
      <c r="D1943" s="37">
        <v>5.3342879999999999</v>
      </c>
      <c r="E1943" s="39">
        <v>2572</v>
      </c>
      <c r="F1943" s="39">
        <v>6335</v>
      </c>
      <c r="G1943" s="39">
        <v>12057.68</v>
      </c>
      <c r="H1943" s="38">
        <v>9</v>
      </c>
      <c r="I1943" s="38">
        <v>12391</v>
      </c>
      <c r="J1943" s="37">
        <v>7.6610723179000004</v>
      </c>
      <c r="K1943" s="37">
        <v>3.5025364106999999</v>
      </c>
      <c r="L1943" s="37">
        <v>11.604834551</v>
      </c>
      <c r="M1943" s="37">
        <v>33.711630382999999</v>
      </c>
      <c r="N1943" s="37">
        <v>3.6338732635</v>
      </c>
      <c r="O1943" s="37">
        <v>13.448754130999999</v>
      </c>
      <c r="P1943" s="37">
        <v>6.2162366432000002</v>
      </c>
      <c r="Q1943" s="37">
        <v>74.960987799999998</v>
      </c>
      <c r="R1943" s="38">
        <v>322440</v>
      </c>
      <c r="S1943" s="37">
        <v>2.5025400000000002</v>
      </c>
      <c r="T1943" s="38">
        <v>4</v>
      </c>
      <c r="U1943" s="38">
        <v>9</v>
      </c>
      <c r="V1943" s="38">
        <v>1</v>
      </c>
    </row>
    <row r="1944" spans="1:22" ht="13.5" customHeight="1" x14ac:dyDescent="0.2">
      <c r="A1944" s="32" t="s">
        <v>1940</v>
      </c>
      <c r="B1944" s="32" t="s">
        <v>9847</v>
      </c>
      <c r="C1944" s="32" t="s">
        <v>18197</v>
      </c>
      <c r="D1944" s="37">
        <v>8.9116610000000005</v>
      </c>
      <c r="E1944" s="39">
        <v>2216.04</v>
      </c>
      <c r="F1944" s="39">
        <v>5326</v>
      </c>
      <c r="G1944" s="39">
        <v>9796.4699999999993</v>
      </c>
      <c r="H1944" s="38">
        <v>10</v>
      </c>
      <c r="I1944" s="38">
        <v>10518</v>
      </c>
      <c r="J1944" s="37">
        <v>10.738340453999999</v>
      </c>
      <c r="K1944" s="37">
        <v>7.7783535058000002</v>
      </c>
      <c r="L1944" s="37">
        <v>21.849006203999998</v>
      </c>
      <c r="M1944" s="37">
        <v>32.141776397999998</v>
      </c>
      <c r="N1944" s="37">
        <v>12.376213684</v>
      </c>
      <c r="O1944" s="37">
        <v>10.761363703000001</v>
      </c>
      <c r="P1944" s="37">
        <v>6.5</v>
      </c>
      <c r="Q1944" s="37">
        <v>85.7192376</v>
      </c>
      <c r="R1944" s="38">
        <v>256800</v>
      </c>
      <c r="S1944" s="37">
        <v>2.5025400000000002</v>
      </c>
      <c r="T1944" s="38">
        <v>6</v>
      </c>
      <c r="U1944" s="38">
        <v>9</v>
      </c>
      <c r="V1944" s="38">
        <v>1</v>
      </c>
    </row>
    <row r="1945" spans="1:22" ht="13.5" customHeight="1" x14ac:dyDescent="0.2">
      <c r="A1945" s="32" t="s">
        <v>1941</v>
      </c>
      <c r="B1945" s="32" t="s">
        <v>9848</v>
      </c>
      <c r="C1945" s="32" t="s">
        <v>18197</v>
      </c>
      <c r="D1945" s="37">
        <v>2.9266920000000001</v>
      </c>
      <c r="E1945" s="39">
        <v>1430.02</v>
      </c>
      <c r="F1945" s="39">
        <v>3509</v>
      </c>
      <c r="G1945" s="39">
        <v>6975.42</v>
      </c>
      <c r="H1945" s="38">
        <v>5</v>
      </c>
      <c r="I1945" s="38">
        <v>7058</v>
      </c>
      <c r="J1945" s="37">
        <v>7.5894186538000001</v>
      </c>
      <c r="K1945" s="37">
        <v>2.034783923</v>
      </c>
      <c r="L1945" s="37">
        <v>11.359695236</v>
      </c>
      <c r="M1945" s="37">
        <v>50.041527694999999</v>
      </c>
      <c r="N1945" s="37">
        <v>2.1356570379000002</v>
      </c>
      <c r="O1945" s="37">
        <v>13.321105591</v>
      </c>
      <c r="P1945" s="37">
        <v>6.5</v>
      </c>
      <c r="Q1945" s="37">
        <v>97.063676700000002</v>
      </c>
      <c r="R1945" s="38">
        <v>165612</v>
      </c>
      <c r="S1945" s="37">
        <v>2.5025400000000002</v>
      </c>
      <c r="T1945" s="38">
        <v>2</v>
      </c>
      <c r="U1945" s="38">
        <v>5</v>
      </c>
      <c r="V1945" s="38">
        <v>2</v>
      </c>
    </row>
    <row r="1946" spans="1:22" ht="13.5" customHeight="1" x14ac:dyDescent="0.2">
      <c r="A1946" s="32" t="s">
        <v>1942</v>
      </c>
      <c r="B1946" s="32" t="s">
        <v>9849</v>
      </c>
      <c r="C1946" s="32" t="s">
        <v>18197</v>
      </c>
      <c r="D1946" s="37">
        <v>7.1301810000000003</v>
      </c>
      <c r="E1946" s="39">
        <v>1738.99</v>
      </c>
      <c r="F1946" s="39">
        <v>4016</v>
      </c>
      <c r="G1946" s="39">
        <v>7720.77</v>
      </c>
      <c r="H1946" s="38">
        <v>6</v>
      </c>
      <c r="I1946" s="38">
        <v>7888</v>
      </c>
      <c r="J1946" s="37">
        <v>6.7502115995</v>
      </c>
      <c r="K1946" s="37">
        <v>4.5016549926999998</v>
      </c>
      <c r="L1946" s="37">
        <v>5.3949999353999996</v>
      </c>
      <c r="M1946" s="37">
        <v>27.225608115</v>
      </c>
      <c r="N1946" s="37">
        <v>4.3731201622000002</v>
      </c>
      <c r="O1946" s="37">
        <v>18.446125093999999</v>
      </c>
      <c r="P1946" s="37">
        <v>6.5</v>
      </c>
      <c r="Q1946" s="37">
        <v>89.926169000000002</v>
      </c>
      <c r="R1946" s="38">
        <v>228416</v>
      </c>
      <c r="S1946" s="37">
        <v>2.5025400000000002</v>
      </c>
      <c r="T1946" s="38">
        <v>1</v>
      </c>
      <c r="U1946" s="38">
        <v>4</v>
      </c>
      <c r="V1946" s="38">
        <v>2</v>
      </c>
    </row>
    <row r="1947" spans="1:22" ht="13.5" customHeight="1" x14ac:dyDescent="0.2">
      <c r="A1947" s="32" t="s">
        <v>1943</v>
      </c>
      <c r="B1947" s="32" t="s">
        <v>9850</v>
      </c>
      <c r="C1947" s="32" t="s">
        <v>18197</v>
      </c>
      <c r="D1947" s="37">
        <v>5.8630000000000004</v>
      </c>
      <c r="E1947" s="39">
        <v>1517</v>
      </c>
      <c r="F1947" s="39">
        <v>5045</v>
      </c>
      <c r="G1947" s="39">
        <v>9586.7999999999993</v>
      </c>
      <c r="H1947" s="38">
        <v>5</v>
      </c>
      <c r="I1947" s="38">
        <v>10067</v>
      </c>
      <c r="J1947" s="37">
        <v>15.423042183</v>
      </c>
      <c r="K1947" s="37">
        <v>14.930851023000001</v>
      </c>
      <c r="L1947" s="37">
        <v>32.246526013999997</v>
      </c>
      <c r="M1947" s="37">
        <v>21.860939199000001</v>
      </c>
      <c r="N1947" s="37">
        <v>18.177407614</v>
      </c>
      <c r="O1947" s="37">
        <v>6.4145574948000004</v>
      </c>
      <c r="P1947" s="37">
        <v>6.5</v>
      </c>
      <c r="Q1947" s="37">
        <v>74.101723699999994</v>
      </c>
      <c r="R1947" s="38">
        <v>296894</v>
      </c>
      <c r="S1947" s="37">
        <v>2.5025400000000002</v>
      </c>
      <c r="T1947" s="38">
        <v>2</v>
      </c>
      <c r="U1947" s="38">
        <v>3</v>
      </c>
      <c r="V1947" s="38">
        <v>1</v>
      </c>
    </row>
    <row r="1948" spans="1:22" ht="13.5" customHeight="1" x14ac:dyDescent="0.2">
      <c r="A1948" s="32" t="s">
        <v>1944</v>
      </c>
      <c r="B1948" s="32" t="s">
        <v>9851</v>
      </c>
      <c r="C1948" s="32" t="s">
        <v>18196</v>
      </c>
      <c r="D1948" s="37">
        <v>4.7152469999999997</v>
      </c>
      <c r="E1948" s="39">
        <v>1668.98</v>
      </c>
      <c r="F1948" s="39">
        <v>2647</v>
      </c>
      <c r="G1948" s="39">
        <v>4893.97</v>
      </c>
      <c r="H1948" s="38">
        <v>4</v>
      </c>
      <c r="I1948" s="38">
        <v>5021</v>
      </c>
      <c r="J1948" s="37">
        <v>11.037508523</v>
      </c>
      <c r="K1948" s="37">
        <v>9.2858018940000004</v>
      </c>
      <c r="L1948" s="37">
        <v>16.521923354999998</v>
      </c>
      <c r="M1948" s="37">
        <v>28.365602499000001</v>
      </c>
      <c r="N1948" s="37">
        <v>2.6352310626</v>
      </c>
      <c r="O1948" s="37">
        <v>18.231465542999999</v>
      </c>
      <c r="P1948" s="37">
        <v>6.5</v>
      </c>
      <c r="Q1948" s="37">
        <v>92.694067599999997</v>
      </c>
      <c r="R1948" s="38">
        <v>109642</v>
      </c>
      <c r="S1948" s="37">
        <v>2.1046200000000002</v>
      </c>
      <c r="T1948" s="38">
        <v>1</v>
      </c>
      <c r="U1948" s="38">
        <v>3</v>
      </c>
      <c r="V1948" s="38">
        <v>1</v>
      </c>
    </row>
    <row r="1949" spans="1:22" ht="13.5" customHeight="1" x14ac:dyDescent="0.2">
      <c r="A1949" s="32" t="s">
        <v>1945</v>
      </c>
      <c r="B1949" s="32" t="s">
        <v>9852</v>
      </c>
      <c r="C1949" s="32" t="s">
        <v>18196</v>
      </c>
      <c r="D1949" s="37">
        <v>0.96581899999999998</v>
      </c>
      <c r="E1949" s="39">
        <v>2411</v>
      </c>
      <c r="F1949" s="39">
        <v>5303</v>
      </c>
      <c r="G1949" s="39">
        <v>10203.700000000001</v>
      </c>
      <c r="H1949" s="38">
        <v>4</v>
      </c>
      <c r="I1949" s="38">
        <v>10489</v>
      </c>
      <c r="J1949" s="37">
        <v>28.576434637999999</v>
      </c>
      <c r="K1949" s="37">
        <v>18.833732401999999</v>
      </c>
      <c r="L1949" s="37">
        <v>35.566510704999999</v>
      </c>
      <c r="M1949" s="37">
        <v>19.631988055000001</v>
      </c>
      <c r="N1949" s="37">
        <v>18.083560366</v>
      </c>
      <c r="O1949" s="37">
        <v>28.757478691999999</v>
      </c>
      <c r="P1949" s="37">
        <v>6.4771138561999999</v>
      </c>
      <c r="Q1949" s="37">
        <v>84.770776100000006</v>
      </c>
      <c r="R1949" s="38">
        <v>281170</v>
      </c>
      <c r="S1949" s="37">
        <v>2.1046200000000002</v>
      </c>
      <c r="T1949" s="38">
        <v>0</v>
      </c>
      <c r="U1949" s="38">
        <v>3</v>
      </c>
      <c r="V1949" s="38">
        <v>2</v>
      </c>
    </row>
    <row r="1950" spans="1:22" ht="13.5" customHeight="1" x14ac:dyDescent="0.2">
      <c r="A1950" s="32" t="s">
        <v>1946</v>
      </c>
      <c r="B1950" s="32" t="s">
        <v>9853</v>
      </c>
      <c r="C1950" s="32" t="s">
        <v>18197</v>
      </c>
      <c r="D1950" s="37">
        <v>4.6621389999999998</v>
      </c>
      <c r="E1950" s="39">
        <v>1854.95</v>
      </c>
      <c r="F1950" s="39">
        <v>5410</v>
      </c>
      <c r="G1950" s="39">
        <v>9749.92</v>
      </c>
      <c r="H1950" s="38">
        <v>9</v>
      </c>
      <c r="I1950" s="38">
        <v>10861</v>
      </c>
      <c r="J1950" s="37">
        <v>16.625133922</v>
      </c>
      <c r="K1950" s="37">
        <v>18.366627980000001</v>
      </c>
      <c r="L1950" s="37">
        <v>16.960645943999999</v>
      </c>
      <c r="M1950" s="37">
        <v>17.065571682000002</v>
      </c>
      <c r="N1950" s="37">
        <v>29.665764182</v>
      </c>
      <c r="O1950" s="37">
        <v>32.370004393999999</v>
      </c>
      <c r="P1950" s="37">
        <v>6.5</v>
      </c>
      <c r="Q1950" s="37">
        <v>90.383057600000001</v>
      </c>
      <c r="R1950" s="38">
        <v>254162</v>
      </c>
      <c r="S1950" s="37">
        <v>2.5025400000000002</v>
      </c>
      <c r="T1950" s="38">
        <v>4</v>
      </c>
      <c r="U1950" s="38">
        <v>7</v>
      </c>
      <c r="V1950" s="38">
        <v>0</v>
      </c>
    </row>
    <row r="1951" spans="1:22" ht="13.5" customHeight="1" x14ac:dyDescent="0.2">
      <c r="A1951" s="32" t="s">
        <v>1947</v>
      </c>
      <c r="B1951" s="32" t="s">
        <v>9854</v>
      </c>
      <c r="C1951" s="32" t="s">
        <v>18197</v>
      </c>
      <c r="D1951" s="37">
        <v>3.9820769999999999</v>
      </c>
      <c r="E1951" s="39">
        <v>2135.02</v>
      </c>
      <c r="F1951" s="39">
        <v>4612</v>
      </c>
      <c r="G1951" s="39">
        <v>8904.5499999999993</v>
      </c>
      <c r="H1951" s="38">
        <v>6</v>
      </c>
      <c r="I1951" s="38">
        <v>9162</v>
      </c>
      <c r="J1951" s="37">
        <v>8.1900312003</v>
      </c>
      <c r="K1951" s="37">
        <v>3.4513838723000001</v>
      </c>
      <c r="L1951" s="37">
        <v>6.6326026937</v>
      </c>
      <c r="M1951" s="37">
        <v>38.963922054999998</v>
      </c>
      <c r="N1951" s="37">
        <v>1.5347794025999999</v>
      </c>
      <c r="O1951" s="37">
        <v>22.416353688000001</v>
      </c>
      <c r="P1951" s="37">
        <v>6.5</v>
      </c>
      <c r="Q1951" s="37">
        <v>82.772618399999999</v>
      </c>
      <c r="R1951" s="38">
        <v>230897</v>
      </c>
      <c r="S1951" s="37">
        <v>2.5025400000000002</v>
      </c>
      <c r="T1951" s="38">
        <v>2</v>
      </c>
      <c r="U1951" s="38">
        <v>6</v>
      </c>
      <c r="V1951" s="38">
        <v>0</v>
      </c>
    </row>
    <row r="1952" spans="1:22" ht="13.5" customHeight="1" x14ac:dyDescent="0.2">
      <c r="A1952" s="32" t="s">
        <v>1948</v>
      </c>
      <c r="B1952" s="32" t="s">
        <v>9855</v>
      </c>
      <c r="C1952" s="32" t="s">
        <v>18197</v>
      </c>
      <c r="D1952" s="37">
        <v>7.4540559999999996</v>
      </c>
      <c r="E1952" s="39">
        <v>1577.04</v>
      </c>
      <c r="F1952" s="39">
        <v>5008</v>
      </c>
      <c r="G1952" s="39">
        <v>9229.1200000000008</v>
      </c>
      <c r="H1952" s="38">
        <v>9</v>
      </c>
      <c r="I1952" s="38">
        <v>9721</v>
      </c>
      <c r="J1952" s="37">
        <v>10.214638576</v>
      </c>
      <c r="K1952" s="37">
        <v>7.8136869978999997</v>
      </c>
      <c r="L1952" s="37">
        <v>17.342393939000001</v>
      </c>
      <c r="M1952" s="37">
        <v>27.278741501999999</v>
      </c>
      <c r="N1952" s="37">
        <v>17.841936469</v>
      </c>
      <c r="O1952" s="37">
        <v>12.050500616000001</v>
      </c>
      <c r="P1952" s="37">
        <v>6.4479622326000001</v>
      </c>
      <c r="Q1952" s="37">
        <v>91.286020600000001</v>
      </c>
      <c r="R1952" s="38">
        <v>293597</v>
      </c>
      <c r="S1952" s="37">
        <v>2.5025400000000002</v>
      </c>
      <c r="T1952" s="38">
        <v>4</v>
      </c>
      <c r="U1952" s="38">
        <v>9</v>
      </c>
      <c r="V1952" s="38">
        <v>2</v>
      </c>
    </row>
    <row r="1953" spans="1:22" ht="13.5" customHeight="1" x14ac:dyDescent="0.2">
      <c r="A1953" s="32" t="s">
        <v>1949</v>
      </c>
      <c r="B1953" s="32" t="s">
        <v>9856</v>
      </c>
      <c r="C1953" s="32" t="s">
        <v>18197</v>
      </c>
      <c r="D1953" s="37">
        <v>4.9042029999999999</v>
      </c>
      <c r="E1953" s="39">
        <v>1655.02</v>
      </c>
      <c r="F1953" s="39">
        <v>3345</v>
      </c>
      <c r="G1953" s="39">
        <v>6459.42</v>
      </c>
      <c r="H1953" s="38">
        <v>9</v>
      </c>
      <c r="I1953" s="38">
        <v>6600</v>
      </c>
      <c r="J1953" s="37">
        <v>17.749747582000001</v>
      </c>
      <c r="K1953" s="37">
        <v>10.352661619999999</v>
      </c>
      <c r="L1953" s="37">
        <v>25.165609440000001</v>
      </c>
      <c r="M1953" s="37">
        <v>16.644619222999999</v>
      </c>
      <c r="N1953" s="37">
        <v>13.722100405000001</v>
      </c>
      <c r="O1953" s="37">
        <v>22.485599090000001</v>
      </c>
      <c r="P1953" s="37">
        <v>6.5</v>
      </c>
      <c r="Q1953" s="37">
        <v>79.122928599999995</v>
      </c>
      <c r="R1953" s="38">
        <v>129659</v>
      </c>
      <c r="S1953" s="37">
        <v>2.5025400000000002</v>
      </c>
      <c r="T1953" s="38">
        <v>6</v>
      </c>
      <c r="U1953" s="38">
        <v>7</v>
      </c>
      <c r="V1953" s="38">
        <v>1</v>
      </c>
    </row>
    <row r="1954" spans="1:22" ht="13.5" customHeight="1" x14ac:dyDescent="0.2">
      <c r="A1954" s="32" t="s">
        <v>1950</v>
      </c>
      <c r="B1954" s="32" t="s">
        <v>9857</v>
      </c>
      <c r="C1954" s="32" t="s">
        <v>18197</v>
      </c>
      <c r="D1954" s="37">
        <v>3.739131</v>
      </c>
      <c r="E1954" s="39">
        <v>2777.06</v>
      </c>
      <c r="F1954" s="39">
        <v>7085</v>
      </c>
      <c r="G1954" s="39">
        <v>13579.28</v>
      </c>
      <c r="H1954" s="38">
        <v>10</v>
      </c>
      <c r="I1954" s="38">
        <v>14300</v>
      </c>
      <c r="J1954" s="37">
        <v>10.073723051</v>
      </c>
      <c r="K1954" s="37">
        <v>7.7221400452999998</v>
      </c>
      <c r="L1954" s="37">
        <v>17.503705094000001</v>
      </c>
      <c r="M1954" s="37">
        <v>27.933060088000001</v>
      </c>
      <c r="N1954" s="37">
        <v>17.705695847000001</v>
      </c>
      <c r="O1954" s="37">
        <v>12.106981537999999</v>
      </c>
      <c r="P1954" s="37">
        <v>6.4452952161999999</v>
      </c>
      <c r="Q1954" s="37">
        <v>64.729171800000003</v>
      </c>
      <c r="R1954" s="38">
        <v>385946</v>
      </c>
      <c r="S1954" s="37">
        <v>2.5025400000000002</v>
      </c>
      <c r="T1954" s="38">
        <v>7</v>
      </c>
      <c r="U1954" s="38">
        <v>10</v>
      </c>
      <c r="V1954" s="38">
        <v>0</v>
      </c>
    </row>
    <row r="1955" spans="1:22" ht="13.5" customHeight="1" x14ac:dyDescent="0.2">
      <c r="A1955" s="32" t="s">
        <v>1951</v>
      </c>
      <c r="B1955" s="32" t="s">
        <v>9858</v>
      </c>
      <c r="C1955" s="32" t="s">
        <v>18196</v>
      </c>
      <c r="D1955" s="37">
        <v>5.1402130000000001</v>
      </c>
      <c r="E1955" s="39">
        <v>1102.99</v>
      </c>
      <c r="F1955" s="39">
        <v>2050</v>
      </c>
      <c r="G1955" s="39">
        <v>4232.01</v>
      </c>
      <c r="H1955" s="38">
        <v>1</v>
      </c>
      <c r="I1955" s="38">
        <v>4349</v>
      </c>
      <c r="J1955" s="37">
        <v>28.659861589999998</v>
      </c>
      <c r="K1955" s="37">
        <v>20.617491483999999</v>
      </c>
      <c r="L1955" s="37">
        <v>32.410696928999997</v>
      </c>
      <c r="M1955" s="37">
        <v>9.3823135255000008</v>
      </c>
      <c r="N1955" s="37">
        <v>27.578990557000001</v>
      </c>
      <c r="O1955" s="37">
        <v>36.003169131</v>
      </c>
      <c r="P1955" s="37">
        <v>6.5</v>
      </c>
      <c r="Q1955" s="37">
        <v>59.496728500000003</v>
      </c>
      <c r="R1955" s="38">
        <v>105919</v>
      </c>
      <c r="S1955" s="37">
        <v>2.1046200000000002</v>
      </c>
      <c r="T1955" s="38">
        <v>0</v>
      </c>
      <c r="U1955" s="38">
        <v>0</v>
      </c>
      <c r="V1955" s="38">
        <v>1</v>
      </c>
    </row>
    <row r="1956" spans="1:22" ht="13.5" customHeight="1" x14ac:dyDescent="0.2">
      <c r="A1956" s="32" t="s">
        <v>1952</v>
      </c>
      <c r="B1956" s="32" t="s">
        <v>9859</v>
      </c>
      <c r="C1956" s="32" t="s">
        <v>18197</v>
      </c>
      <c r="D1956" s="37">
        <v>3.5757189999999999</v>
      </c>
      <c r="E1956" s="39">
        <v>1961</v>
      </c>
      <c r="F1956" s="39">
        <v>4199</v>
      </c>
      <c r="G1956" s="39">
        <v>8255.14</v>
      </c>
      <c r="H1956" s="38">
        <v>9</v>
      </c>
      <c r="I1956" s="38">
        <v>8380</v>
      </c>
      <c r="J1956" s="37">
        <v>10.03071997</v>
      </c>
      <c r="K1956" s="37">
        <v>2.4667985731000002</v>
      </c>
      <c r="L1956" s="37">
        <v>12.856295537999999</v>
      </c>
      <c r="M1956" s="37">
        <v>33.664319798000001</v>
      </c>
      <c r="N1956" s="37">
        <v>2.6666108614000001</v>
      </c>
      <c r="O1956" s="37">
        <v>15.105866827</v>
      </c>
      <c r="P1956" s="37">
        <v>6.3564116752000004</v>
      </c>
      <c r="Q1956" s="37">
        <v>94.607847599999999</v>
      </c>
      <c r="R1956" s="38">
        <v>299753</v>
      </c>
      <c r="S1956" s="37">
        <v>2.5025400000000002</v>
      </c>
      <c r="T1956" s="38">
        <v>4</v>
      </c>
      <c r="U1956" s="38">
        <v>9</v>
      </c>
      <c r="V1956" s="38">
        <v>0</v>
      </c>
    </row>
    <row r="1957" spans="1:22" ht="13.5" customHeight="1" x14ac:dyDescent="0.2">
      <c r="A1957" s="32" t="s">
        <v>1953</v>
      </c>
      <c r="B1957" s="32" t="s">
        <v>9860</v>
      </c>
      <c r="C1957" s="32" t="s">
        <v>18196</v>
      </c>
      <c r="D1957" s="37">
        <v>5.8860770000000002</v>
      </c>
      <c r="E1957" s="39">
        <v>2606.0100000000002</v>
      </c>
      <c r="F1957" s="39">
        <v>5403</v>
      </c>
      <c r="G1957" s="39">
        <v>10425.74</v>
      </c>
      <c r="H1957" s="38">
        <v>12</v>
      </c>
      <c r="I1957" s="38">
        <v>10632</v>
      </c>
      <c r="J1957" s="37">
        <v>16.113945234999999</v>
      </c>
      <c r="K1957" s="37">
        <v>8.3812026104000008</v>
      </c>
      <c r="L1957" s="37">
        <v>18.199516893999999</v>
      </c>
      <c r="M1957" s="37">
        <v>34.151836572000001</v>
      </c>
      <c r="N1957" s="37">
        <v>3.2547023229000001</v>
      </c>
      <c r="O1957" s="37">
        <v>16.120180722000001</v>
      </c>
      <c r="P1957" s="37">
        <v>6.1037773559000001</v>
      </c>
      <c r="Q1957" s="37">
        <v>88.918619699999994</v>
      </c>
      <c r="R1957" s="38">
        <v>364142</v>
      </c>
      <c r="S1957" s="37">
        <v>2.1046200000000002</v>
      </c>
      <c r="T1957" s="38">
        <v>8</v>
      </c>
      <c r="U1957" s="38">
        <v>10</v>
      </c>
      <c r="V1957" s="38">
        <v>0</v>
      </c>
    </row>
    <row r="1958" spans="1:22" ht="13.5" customHeight="1" x14ac:dyDescent="0.2">
      <c r="A1958" s="32" t="s">
        <v>1954</v>
      </c>
      <c r="B1958" s="32" t="s">
        <v>9861</v>
      </c>
      <c r="C1958" s="32" t="s">
        <v>18196</v>
      </c>
      <c r="D1958" s="37">
        <v>6.8969069999999997</v>
      </c>
      <c r="E1958" s="39">
        <v>2985.97</v>
      </c>
      <c r="F1958" s="39">
        <v>5231</v>
      </c>
      <c r="G1958" s="39">
        <v>10121.18</v>
      </c>
      <c r="H1958" s="38">
        <v>9</v>
      </c>
      <c r="I1958" s="38">
        <v>10241</v>
      </c>
      <c r="J1958" s="37">
        <v>14.530437826</v>
      </c>
      <c r="K1958" s="37">
        <v>8.9082919122999993</v>
      </c>
      <c r="L1958" s="37">
        <v>18.668829085999999</v>
      </c>
      <c r="M1958" s="37">
        <v>43.836725604000002</v>
      </c>
      <c r="N1958" s="37">
        <v>2.4231450502</v>
      </c>
      <c r="O1958" s="37">
        <v>19.507631517</v>
      </c>
      <c r="P1958" s="37">
        <v>6.5</v>
      </c>
      <c r="Q1958" s="37">
        <v>85.096466300000003</v>
      </c>
      <c r="R1958" s="38">
        <v>285102</v>
      </c>
      <c r="S1958" s="37">
        <v>2.1046200000000002</v>
      </c>
      <c r="T1958" s="38">
        <v>4</v>
      </c>
      <c r="U1958" s="38">
        <v>8</v>
      </c>
      <c r="V1958" s="38">
        <v>3</v>
      </c>
    </row>
    <row r="1959" spans="1:22" ht="13.5" customHeight="1" x14ac:dyDescent="0.2">
      <c r="A1959" s="32" t="s">
        <v>1955</v>
      </c>
      <c r="B1959" s="32" t="s">
        <v>9862</v>
      </c>
      <c r="C1959" s="32" t="s">
        <v>18197</v>
      </c>
      <c r="D1959" s="37">
        <v>3.321593</v>
      </c>
      <c r="E1959" s="39">
        <v>1534</v>
      </c>
      <c r="F1959" s="39">
        <v>2150</v>
      </c>
      <c r="G1959" s="39">
        <v>3977.07</v>
      </c>
      <c r="H1959" s="38">
        <v>4</v>
      </c>
      <c r="I1959" s="38">
        <v>4036</v>
      </c>
      <c r="J1959" s="37">
        <v>12.809553963999999</v>
      </c>
      <c r="K1959" s="37">
        <v>6.5172413889999996</v>
      </c>
      <c r="L1959" s="37">
        <v>18.416442278000002</v>
      </c>
      <c r="M1959" s="37">
        <v>17.929919868999999</v>
      </c>
      <c r="N1959" s="37">
        <v>9.9087213381999995</v>
      </c>
      <c r="O1959" s="37">
        <v>20.120304945000001</v>
      </c>
      <c r="P1959" s="37">
        <v>6.5</v>
      </c>
      <c r="Q1959" s="37">
        <v>91.301658500000002</v>
      </c>
      <c r="R1959" s="38">
        <v>92545</v>
      </c>
      <c r="S1959" s="37">
        <v>2.5025400000000002</v>
      </c>
      <c r="T1959" s="38">
        <v>2</v>
      </c>
      <c r="U1959" s="38">
        <v>2</v>
      </c>
      <c r="V1959" s="38">
        <v>1</v>
      </c>
    </row>
    <row r="1960" spans="1:22" ht="13.5" customHeight="1" x14ac:dyDescent="0.2">
      <c r="A1960" s="32" t="s">
        <v>1956</v>
      </c>
      <c r="B1960" s="32" t="s">
        <v>9863</v>
      </c>
      <c r="C1960" s="32" t="s">
        <v>18197</v>
      </c>
      <c r="D1960" s="37">
        <v>7.4932439999999998</v>
      </c>
      <c r="E1960" s="39">
        <v>3242.07</v>
      </c>
      <c r="F1960" s="39">
        <v>7292</v>
      </c>
      <c r="G1960" s="39">
        <v>13926.24</v>
      </c>
      <c r="H1960" s="38">
        <v>10</v>
      </c>
      <c r="I1960" s="38">
        <v>14209</v>
      </c>
      <c r="J1960" s="37">
        <v>10.718664296</v>
      </c>
      <c r="K1960" s="37">
        <v>4.6033349798999996</v>
      </c>
      <c r="L1960" s="37">
        <v>12.002962438999999</v>
      </c>
      <c r="M1960" s="37">
        <v>30.686194495999999</v>
      </c>
      <c r="N1960" s="37">
        <v>4.4745881693999996</v>
      </c>
      <c r="O1960" s="37">
        <v>10.340841437</v>
      </c>
      <c r="P1960" s="37">
        <v>6.5</v>
      </c>
      <c r="Q1960" s="37">
        <v>91.288747799999996</v>
      </c>
      <c r="R1960" s="38">
        <v>383983</v>
      </c>
      <c r="S1960" s="37">
        <v>2.5025400000000002</v>
      </c>
      <c r="T1960" s="38">
        <v>6</v>
      </c>
      <c r="U1960" s="38">
        <v>10</v>
      </c>
      <c r="V1960" s="38">
        <v>1</v>
      </c>
    </row>
    <row r="1961" spans="1:22" ht="13.5" customHeight="1" x14ac:dyDescent="0.2">
      <c r="A1961" s="32" t="s">
        <v>1957</v>
      </c>
      <c r="B1961" s="32" t="s">
        <v>9864</v>
      </c>
      <c r="C1961" s="32" t="s">
        <v>18197</v>
      </c>
      <c r="D1961" s="37">
        <v>9.1706190000000003</v>
      </c>
      <c r="E1961" s="39">
        <v>2122.9899999999998</v>
      </c>
      <c r="F1961" s="39">
        <v>6675</v>
      </c>
      <c r="G1961" s="39">
        <v>12796.71</v>
      </c>
      <c r="H1961" s="38">
        <v>11</v>
      </c>
      <c r="I1961" s="38">
        <v>13243</v>
      </c>
      <c r="J1961" s="37">
        <v>7.7285495502000003</v>
      </c>
      <c r="K1961" s="37">
        <v>6.9470066732999998</v>
      </c>
      <c r="L1961" s="37">
        <v>9.3242880625000009</v>
      </c>
      <c r="M1961" s="37">
        <v>22.435958163999999</v>
      </c>
      <c r="N1961" s="37">
        <v>5.5189822374000004</v>
      </c>
      <c r="O1961" s="37">
        <v>7.9971589950000004</v>
      </c>
      <c r="P1961" s="37">
        <v>6.5</v>
      </c>
      <c r="Q1961" s="37">
        <v>89.298109499999995</v>
      </c>
      <c r="R1961" s="38">
        <v>301295</v>
      </c>
      <c r="S1961" s="37">
        <v>2.5025400000000002</v>
      </c>
      <c r="T1961" s="38">
        <v>7</v>
      </c>
      <c r="U1961" s="38">
        <v>11</v>
      </c>
      <c r="V1961" s="38">
        <v>1</v>
      </c>
    </row>
    <row r="1962" spans="1:22" ht="13.5" customHeight="1" x14ac:dyDescent="0.2">
      <c r="A1962" s="32" t="s">
        <v>1958</v>
      </c>
      <c r="B1962" s="32" t="s">
        <v>9865</v>
      </c>
      <c r="C1962" s="32" t="s">
        <v>18197</v>
      </c>
      <c r="D1962" s="37">
        <v>11.348750000000001</v>
      </c>
      <c r="E1962" s="39">
        <v>1676.99</v>
      </c>
      <c r="F1962" s="39">
        <v>5172</v>
      </c>
      <c r="G1962" s="39">
        <v>9539.92</v>
      </c>
      <c r="H1962" s="38">
        <v>7</v>
      </c>
      <c r="I1962" s="38">
        <v>10457</v>
      </c>
      <c r="J1962" s="37">
        <v>23.971420225999999</v>
      </c>
      <c r="K1962" s="37">
        <v>19.190984666999999</v>
      </c>
      <c r="L1962" s="37">
        <v>42.533554248000002</v>
      </c>
      <c r="M1962" s="37">
        <v>8.0220184806999999</v>
      </c>
      <c r="N1962" s="37">
        <v>31.732963134999999</v>
      </c>
      <c r="O1962" s="37">
        <v>28.639329570000001</v>
      </c>
      <c r="P1962" s="37">
        <v>6.5</v>
      </c>
      <c r="Q1962" s="37">
        <v>84.875755299999994</v>
      </c>
      <c r="R1962" s="38">
        <v>336014</v>
      </c>
      <c r="S1962" s="37">
        <v>2.5025400000000002</v>
      </c>
      <c r="T1962" s="38">
        <v>2</v>
      </c>
      <c r="U1962" s="38">
        <v>3</v>
      </c>
      <c r="V1962" s="38">
        <v>0</v>
      </c>
    </row>
    <row r="1963" spans="1:22" ht="13.5" customHeight="1" x14ac:dyDescent="0.2">
      <c r="A1963" s="32" t="s">
        <v>1959</v>
      </c>
      <c r="B1963" s="32" t="s">
        <v>9866</v>
      </c>
      <c r="C1963" s="32" t="s">
        <v>18197</v>
      </c>
      <c r="D1963" s="37">
        <v>3.502786</v>
      </c>
      <c r="E1963" s="39">
        <v>2359.9899999999998</v>
      </c>
      <c r="F1963" s="39">
        <v>5452</v>
      </c>
      <c r="G1963" s="39">
        <v>10493.54</v>
      </c>
      <c r="H1963" s="38">
        <v>8</v>
      </c>
      <c r="I1963" s="38">
        <v>10864</v>
      </c>
      <c r="J1963" s="37">
        <v>12.825569932000001</v>
      </c>
      <c r="K1963" s="37">
        <v>12.544555367999999</v>
      </c>
      <c r="L1963" s="37">
        <v>14.219327139000001</v>
      </c>
      <c r="M1963" s="37">
        <v>23.022833665</v>
      </c>
      <c r="N1963" s="37">
        <v>8.8255306963999995</v>
      </c>
      <c r="O1963" s="37">
        <v>11.918572031</v>
      </c>
      <c r="P1963" s="37">
        <v>6.5</v>
      </c>
      <c r="Q1963" s="37">
        <v>81.619093800000002</v>
      </c>
      <c r="R1963" s="38">
        <v>262469</v>
      </c>
      <c r="S1963" s="37">
        <v>2.5025400000000002</v>
      </c>
      <c r="T1963" s="38">
        <v>3</v>
      </c>
      <c r="U1963" s="38">
        <v>8</v>
      </c>
      <c r="V1963" s="38">
        <v>2</v>
      </c>
    </row>
    <row r="1964" spans="1:22" ht="13.5" customHeight="1" x14ac:dyDescent="0.2">
      <c r="A1964" s="32" t="s">
        <v>1960</v>
      </c>
      <c r="B1964" s="32" t="s">
        <v>9867</v>
      </c>
      <c r="C1964" s="32" t="s">
        <v>18197</v>
      </c>
      <c r="D1964" s="37">
        <v>6.7124220000000001</v>
      </c>
      <c r="E1964" s="39">
        <v>1691.98</v>
      </c>
      <c r="F1964" s="39">
        <v>4250</v>
      </c>
      <c r="G1964" s="39">
        <v>8299.4699999999993</v>
      </c>
      <c r="H1964" s="38">
        <v>8</v>
      </c>
      <c r="I1964" s="38">
        <v>8443</v>
      </c>
      <c r="J1964" s="37">
        <v>7.4949539181000002</v>
      </c>
      <c r="K1964" s="37">
        <v>1.3482023941000001</v>
      </c>
      <c r="L1964" s="37">
        <v>4.9159435080999998</v>
      </c>
      <c r="M1964" s="37">
        <v>40.753461209999998</v>
      </c>
      <c r="N1964" s="37">
        <v>1.9266784182000001</v>
      </c>
      <c r="O1964" s="37">
        <v>16.660790047999999</v>
      </c>
      <c r="P1964" s="37">
        <v>6.3574589851000001</v>
      </c>
      <c r="Q1964" s="37">
        <v>90.229465200000007</v>
      </c>
      <c r="R1964" s="38">
        <v>181931</v>
      </c>
      <c r="S1964" s="37">
        <v>2.5025400000000002</v>
      </c>
      <c r="T1964" s="38">
        <v>6</v>
      </c>
      <c r="U1964" s="38">
        <v>8</v>
      </c>
      <c r="V1964" s="38">
        <v>0</v>
      </c>
    </row>
    <row r="1965" spans="1:22" ht="13.5" customHeight="1" x14ac:dyDescent="0.2">
      <c r="A1965" s="32" t="s">
        <v>1961</v>
      </c>
      <c r="B1965" s="32" t="s">
        <v>9868</v>
      </c>
      <c r="C1965" s="32" t="s">
        <v>18197</v>
      </c>
      <c r="D1965" s="37">
        <v>3.808935</v>
      </c>
      <c r="E1965" s="39">
        <v>1454.02</v>
      </c>
      <c r="F1965" s="39">
        <v>2943</v>
      </c>
      <c r="G1965" s="39">
        <v>5825.86</v>
      </c>
      <c r="H1965" s="38">
        <v>3</v>
      </c>
      <c r="I1965" s="38">
        <v>5902</v>
      </c>
      <c r="J1965" s="37">
        <v>12.424357484</v>
      </c>
      <c r="K1965" s="37">
        <v>2.4238010688</v>
      </c>
      <c r="L1965" s="37">
        <v>11.578373600000001</v>
      </c>
      <c r="M1965" s="37">
        <v>32.888728719</v>
      </c>
      <c r="N1965" s="37">
        <v>4.8822223589</v>
      </c>
      <c r="O1965" s="37">
        <v>18.563846195</v>
      </c>
      <c r="P1965" s="37">
        <v>6.5</v>
      </c>
      <c r="Q1965" s="37">
        <v>77.752146400000001</v>
      </c>
      <c r="R1965" s="38">
        <v>96956</v>
      </c>
      <c r="S1965" s="37">
        <v>2.5025400000000002</v>
      </c>
      <c r="T1965" s="38">
        <v>0</v>
      </c>
      <c r="U1965" s="38">
        <v>2</v>
      </c>
      <c r="V1965" s="38">
        <v>0</v>
      </c>
    </row>
    <row r="1966" spans="1:22" ht="13.5" customHeight="1" x14ac:dyDescent="0.2">
      <c r="A1966" s="32" t="s">
        <v>1962</v>
      </c>
      <c r="B1966" s="32" t="s">
        <v>9869</v>
      </c>
      <c r="C1966" s="32" t="s">
        <v>18197</v>
      </c>
      <c r="D1966" s="37">
        <v>7.6302329999999996</v>
      </c>
      <c r="E1966" s="39">
        <v>3241.07</v>
      </c>
      <c r="F1966" s="39">
        <v>8557</v>
      </c>
      <c r="G1966" s="39">
        <v>16500.23</v>
      </c>
      <c r="H1966" s="38">
        <v>10</v>
      </c>
      <c r="I1966" s="38">
        <v>16849</v>
      </c>
      <c r="J1966" s="37">
        <v>11.033896965</v>
      </c>
      <c r="K1966" s="37">
        <v>4.8600151199999999</v>
      </c>
      <c r="L1966" s="37">
        <v>17.131300334999999</v>
      </c>
      <c r="M1966" s="37">
        <v>20.103747234</v>
      </c>
      <c r="N1966" s="37">
        <v>6.9460074732999999</v>
      </c>
      <c r="O1966" s="37">
        <v>8.0734674854000001</v>
      </c>
      <c r="P1966" s="37">
        <v>6.5</v>
      </c>
      <c r="Q1966" s="37">
        <v>90.856497000000005</v>
      </c>
      <c r="R1966" s="38">
        <v>377425</v>
      </c>
      <c r="S1966" s="37">
        <v>2.5025400000000002</v>
      </c>
      <c r="T1966" s="38">
        <v>6</v>
      </c>
      <c r="U1966" s="38">
        <v>10</v>
      </c>
      <c r="V1966" s="38">
        <v>1</v>
      </c>
    </row>
    <row r="1967" spans="1:22" ht="13.5" customHeight="1" x14ac:dyDescent="0.2">
      <c r="A1967" s="32" t="s">
        <v>1963</v>
      </c>
      <c r="B1967" s="32" t="s">
        <v>9870</v>
      </c>
      <c r="C1967" s="32" t="s">
        <v>18197</v>
      </c>
      <c r="D1967" s="37">
        <v>2.572565</v>
      </c>
      <c r="E1967" s="39">
        <v>1198.98</v>
      </c>
      <c r="F1967" s="39">
        <v>2486</v>
      </c>
      <c r="G1967" s="39">
        <v>4642.1899999999996</v>
      </c>
      <c r="H1967" s="38">
        <v>3</v>
      </c>
      <c r="I1967" s="38">
        <v>4902</v>
      </c>
      <c r="J1967" s="37">
        <v>10.071478941000001</v>
      </c>
      <c r="K1967" s="37">
        <v>5.1727660487999998</v>
      </c>
      <c r="L1967" s="37">
        <v>22.926317103999999</v>
      </c>
      <c r="M1967" s="37">
        <v>20.408303998000001</v>
      </c>
      <c r="N1967" s="37">
        <v>7.3395953163999996</v>
      </c>
      <c r="O1967" s="37">
        <v>11.572500044</v>
      </c>
      <c r="P1967" s="37">
        <v>6.3261062930999996</v>
      </c>
      <c r="Q1967" s="37">
        <v>86.603415299999995</v>
      </c>
      <c r="R1967" s="38">
        <v>131499</v>
      </c>
      <c r="S1967" s="37">
        <v>2.5025400000000002</v>
      </c>
      <c r="T1967" s="38">
        <v>1</v>
      </c>
      <c r="U1967" s="38">
        <v>3</v>
      </c>
      <c r="V1967" s="38">
        <v>1</v>
      </c>
    </row>
    <row r="1968" spans="1:22" ht="13.5" customHeight="1" x14ac:dyDescent="0.2">
      <c r="A1968" s="32" t="s">
        <v>1964</v>
      </c>
      <c r="B1968" s="32" t="s">
        <v>9871</v>
      </c>
      <c r="C1968" s="32" t="s">
        <v>18197</v>
      </c>
      <c r="D1968" s="37">
        <v>8.762886</v>
      </c>
      <c r="E1968" s="39">
        <v>1916</v>
      </c>
      <c r="F1968" s="39">
        <v>6251</v>
      </c>
      <c r="G1968" s="39">
        <v>10942.13</v>
      </c>
      <c r="H1968" s="38">
        <v>11</v>
      </c>
      <c r="I1968" s="38">
        <v>12135</v>
      </c>
      <c r="J1968" s="37">
        <v>14.704588040000001</v>
      </c>
      <c r="K1968" s="37">
        <v>15.290460404999999</v>
      </c>
      <c r="L1968" s="37">
        <v>14.980022188</v>
      </c>
      <c r="M1968" s="37">
        <v>11.455227655</v>
      </c>
      <c r="N1968" s="37">
        <v>18.459689450999999</v>
      </c>
      <c r="O1968" s="37">
        <v>30.461387251000001</v>
      </c>
      <c r="P1968" s="37">
        <v>6.5</v>
      </c>
      <c r="Q1968" s="37">
        <v>80.240578400000004</v>
      </c>
      <c r="R1968" s="38">
        <v>284961</v>
      </c>
      <c r="S1968" s="37">
        <v>2.5025400000000002</v>
      </c>
      <c r="T1968" s="38">
        <v>4</v>
      </c>
      <c r="U1968" s="38">
        <v>7</v>
      </c>
      <c r="V1968" s="38">
        <v>1</v>
      </c>
    </row>
    <row r="1969" spans="1:22" ht="13.5" customHeight="1" x14ac:dyDescent="0.2">
      <c r="A1969" s="32" t="s">
        <v>1965</v>
      </c>
      <c r="B1969" s="32" t="s">
        <v>9872</v>
      </c>
      <c r="C1969" s="32" t="s">
        <v>18196</v>
      </c>
      <c r="D1969" s="37">
        <v>8.9363530000000004</v>
      </c>
      <c r="E1969" s="39">
        <v>2275.0500000000002</v>
      </c>
      <c r="F1969" s="39">
        <v>5838</v>
      </c>
      <c r="G1969" s="39">
        <v>11041.38</v>
      </c>
      <c r="H1969" s="38">
        <v>10</v>
      </c>
      <c r="I1969" s="38">
        <v>11299</v>
      </c>
      <c r="J1969" s="37">
        <v>18.631678256000001</v>
      </c>
      <c r="K1969" s="37">
        <v>10.676925407000001</v>
      </c>
      <c r="L1969" s="37">
        <v>29.703492482000001</v>
      </c>
      <c r="M1969" s="37">
        <v>17.078031302999999</v>
      </c>
      <c r="N1969" s="37">
        <v>13.958372314</v>
      </c>
      <c r="O1969" s="37">
        <v>12.626537168</v>
      </c>
      <c r="P1969" s="37">
        <v>6.4804976462999999</v>
      </c>
      <c r="Q1969" s="37">
        <v>89.130967600000005</v>
      </c>
      <c r="R1969" s="38">
        <v>324707</v>
      </c>
      <c r="S1969" s="37">
        <v>2.1046200000000002</v>
      </c>
      <c r="T1969" s="38">
        <v>6</v>
      </c>
      <c r="U1969" s="38">
        <v>5</v>
      </c>
      <c r="V1969" s="38">
        <v>4</v>
      </c>
    </row>
    <row r="1970" spans="1:22" ht="13.5" customHeight="1" x14ac:dyDescent="0.2">
      <c r="A1970" s="32" t="s">
        <v>1966</v>
      </c>
      <c r="B1970" s="32" t="s">
        <v>9873</v>
      </c>
      <c r="C1970" s="32" t="s">
        <v>18197</v>
      </c>
      <c r="D1970" s="37">
        <v>3.9240979999999999</v>
      </c>
      <c r="E1970" s="39">
        <v>3835.02</v>
      </c>
      <c r="F1970" s="39">
        <v>7438</v>
      </c>
      <c r="G1970" s="39">
        <v>14344.73</v>
      </c>
      <c r="H1970" s="38">
        <v>9</v>
      </c>
      <c r="I1970" s="38">
        <v>14865</v>
      </c>
      <c r="J1970" s="37">
        <v>13.623512612000001</v>
      </c>
      <c r="K1970" s="37">
        <v>10.557939320999999</v>
      </c>
      <c r="L1970" s="37">
        <v>22.071616279000001</v>
      </c>
      <c r="M1970" s="37">
        <v>10.412838195000001</v>
      </c>
      <c r="N1970" s="37">
        <v>7.8712221833999996</v>
      </c>
      <c r="O1970" s="37">
        <v>18.694381953000001</v>
      </c>
      <c r="P1970" s="37">
        <v>6.5</v>
      </c>
      <c r="Q1970" s="37">
        <v>81.495175599999996</v>
      </c>
      <c r="R1970" s="38">
        <v>461827</v>
      </c>
      <c r="S1970" s="37">
        <v>2.5025400000000002</v>
      </c>
      <c r="T1970" s="38">
        <v>2</v>
      </c>
      <c r="U1970" s="38">
        <v>7</v>
      </c>
      <c r="V1970" s="38">
        <v>2</v>
      </c>
    </row>
    <row r="1971" spans="1:22" ht="13.5" customHeight="1" x14ac:dyDescent="0.2">
      <c r="A1971" s="32" t="s">
        <v>1967</v>
      </c>
      <c r="B1971" s="32" t="s">
        <v>9874</v>
      </c>
      <c r="C1971" s="32" t="s">
        <v>18197</v>
      </c>
      <c r="D1971" s="37">
        <v>6.8476189999999999</v>
      </c>
      <c r="E1971" s="39">
        <v>1646.02</v>
      </c>
      <c r="F1971" s="39">
        <v>3267</v>
      </c>
      <c r="G1971" s="39">
        <v>5959.32</v>
      </c>
      <c r="H1971" s="38">
        <v>5</v>
      </c>
      <c r="I1971" s="38">
        <v>6143</v>
      </c>
      <c r="J1971" s="37">
        <v>11.57741264</v>
      </c>
      <c r="K1971" s="37">
        <v>5.8151106468</v>
      </c>
      <c r="L1971" s="37">
        <v>8.7584638223999995</v>
      </c>
      <c r="M1971" s="37">
        <v>18.601499565000001</v>
      </c>
      <c r="N1971" s="37">
        <v>6.2134421866</v>
      </c>
      <c r="O1971" s="37">
        <v>14.34829613</v>
      </c>
      <c r="P1971" s="37">
        <v>6.5</v>
      </c>
      <c r="Q1971" s="37">
        <v>95.487826299999995</v>
      </c>
      <c r="R1971" s="38">
        <v>178894</v>
      </c>
      <c r="S1971" s="37">
        <v>2.5025400000000002</v>
      </c>
      <c r="T1971" s="38">
        <v>3</v>
      </c>
      <c r="U1971" s="38">
        <v>3</v>
      </c>
      <c r="V1971" s="38">
        <v>0</v>
      </c>
    </row>
    <row r="1972" spans="1:22" ht="13.5" customHeight="1" x14ac:dyDescent="0.2">
      <c r="A1972" s="32" t="s">
        <v>1968</v>
      </c>
      <c r="B1972" s="32" t="s">
        <v>9875</v>
      </c>
      <c r="C1972" s="32" t="s">
        <v>18197</v>
      </c>
      <c r="D1972" s="37">
        <v>5.0100740000000004</v>
      </c>
      <c r="E1972" s="39">
        <v>1485.97</v>
      </c>
      <c r="F1972" s="39">
        <v>3950</v>
      </c>
      <c r="G1972" s="39">
        <v>7382.65</v>
      </c>
      <c r="H1972" s="38">
        <v>5</v>
      </c>
      <c r="I1972" s="38">
        <v>8002</v>
      </c>
      <c r="J1972" s="37">
        <v>20.279883982000001</v>
      </c>
      <c r="K1972" s="37">
        <v>16.343422240999999</v>
      </c>
      <c r="L1972" s="37">
        <v>34.910584853000003</v>
      </c>
      <c r="M1972" s="37">
        <v>8.5956435648999996</v>
      </c>
      <c r="N1972" s="37">
        <v>29.433552442</v>
      </c>
      <c r="O1972" s="37">
        <v>29.03173954</v>
      </c>
      <c r="P1972" s="37">
        <v>6.5</v>
      </c>
      <c r="Q1972" s="37">
        <v>82.090155699999997</v>
      </c>
      <c r="R1972" s="38">
        <v>199645</v>
      </c>
      <c r="S1972" s="37">
        <v>2.5025400000000002</v>
      </c>
      <c r="T1972" s="38">
        <v>2</v>
      </c>
      <c r="U1972" s="38">
        <v>3</v>
      </c>
      <c r="V1972" s="38">
        <v>0</v>
      </c>
    </row>
    <row r="1973" spans="1:22" ht="13.5" customHeight="1" x14ac:dyDescent="0.2">
      <c r="A1973" s="32" t="s">
        <v>1969</v>
      </c>
      <c r="B1973" s="32" t="s">
        <v>9876</v>
      </c>
      <c r="C1973" s="32" t="s">
        <v>18197</v>
      </c>
      <c r="D1973" s="37">
        <v>7.2653679999999996</v>
      </c>
      <c r="E1973" s="39">
        <v>2437.9699999999998</v>
      </c>
      <c r="F1973" s="39">
        <v>8103</v>
      </c>
      <c r="G1973" s="39">
        <v>14576.52</v>
      </c>
      <c r="H1973" s="38">
        <v>11</v>
      </c>
      <c r="I1973" s="38">
        <v>15832</v>
      </c>
      <c r="J1973" s="37">
        <v>16.863847311000001</v>
      </c>
      <c r="K1973" s="37">
        <v>15.266695688</v>
      </c>
      <c r="L1973" s="37">
        <v>25.581549912</v>
      </c>
      <c r="M1973" s="37">
        <v>14.183766171</v>
      </c>
      <c r="N1973" s="37">
        <v>18.689852792</v>
      </c>
      <c r="O1973" s="37">
        <v>26.988193834</v>
      </c>
      <c r="P1973" s="37">
        <v>6.4939447906999996</v>
      </c>
      <c r="Q1973" s="37">
        <v>79.749975899999995</v>
      </c>
      <c r="R1973" s="38">
        <v>488785</v>
      </c>
      <c r="S1973" s="37">
        <v>2.5025400000000002</v>
      </c>
      <c r="T1973" s="38">
        <v>7</v>
      </c>
      <c r="U1973" s="38">
        <v>10</v>
      </c>
      <c r="V1973" s="38">
        <v>1</v>
      </c>
    </row>
    <row r="1974" spans="1:22" ht="13.5" customHeight="1" x14ac:dyDescent="0.2">
      <c r="A1974" s="32" t="s">
        <v>1970</v>
      </c>
      <c r="B1974" s="32" t="s">
        <v>9877</v>
      </c>
      <c r="C1974" s="32" t="s">
        <v>18197</v>
      </c>
      <c r="D1974" s="37">
        <v>6.5975669999999997</v>
      </c>
      <c r="E1974" s="39">
        <v>2491.0100000000002</v>
      </c>
      <c r="F1974" s="39">
        <v>6699</v>
      </c>
      <c r="G1974" s="39">
        <v>12129.84</v>
      </c>
      <c r="H1974" s="38">
        <v>9</v>
      </c>
      <c r="I1974" s="38">
        <v>13166</v>
      </c>
      <c r="J1974" s="37">
        <v>8.7691189946999994</v>
      </c>
      <c r="K1974" s="37">
        <v>9.7154982475999994</v>
      </c>
      <c r="L1974" s="37">
        <v>10.851266013</v>
      </c>
      <c r="M1974" s="37">
        <v>14.420600246999999</v>
      </c>
      <c r="N1974" s="37">
        <v>7.9302206140999996</v>
      </c>
      <c r="O1974" s="37">
        <v>16.503490724999999</v>
      </c>
      <c r="P1974" s="37">
        <v>6.5</v>
      </c>
      <c r="Q1974" s="37">
        <v>81.456569200000004</v>
      </c>
      <c r="R1974" s="38">
        <v>291664</v>
      </c>
      <c r="S1974" s="37">
        <v>2.5025400000000002</v>
      </c>
      <c r="T1974" s="38">
        <v>5</v>
      </c>
      <c r="U1974" s="38">
        <v>7</v>
      </c>
      <c r="V1974" s="38">
        <v>2</v>
      </c>
    </row>
    <row r="1975" spans="1:22" ht="13.5" customHeight="1" x14ac:dyDescent="0.2">
      <c r="A1975" s="32" t="s">
        <v>1971</v>
      </c>
      <c r="B1975" s="32" t="s">
        <v>9878</v>
      </c>
      <c r="C1975" s="32" t="s">
        <v>18197</v>
      </c>
      <c r="D1975" s="37">
        <v>8.1084820000000004</v>
      </c>
      <c r="E1975" s="39">
        <v>2338.02</v>
      </c>
      <c r="F1975" s="39">
        <v>4468</v>
      </c>
      <c r="G1975" s="39">
        <v>8618.42</v>
      </c>
      <c r="H1975" s="38">
        <v>7</v>
      </c>
      <c r="I1975" s="38">
        <v>8755</v>
      </c>
      <c r="J1975" s="37">
        <v>15.797244084000001</v>
      </c>
      <c r="K1975" s="37">
        <v>8.9567967120999992</v>
      </c>
      <c r="L1975" s="37">
        <v>21.551432010999999</v>
      </c>
      <c r="M1975" s="37">
        <v>26.609694158</v>
      </c>
      <c r="N1975" s="37">
        <v>5.4420430888000002</v>
      </c>
      <c r="O1975" s="37">
        <v>23.65153737</v>
      </c>
      <c r="P1975" s="37">
        <v>6.5</v>
      </c>
      <c r="Q1975" s="37">
        <v>86.576433399999999</v>
      </c>
      <c r="R1975" s="38">
        <v>243382</v>
      </c>
      <c r="S1975" s="37">
        <v>2.5025400000000002</v>
      </c>
      <c r="T1975" s="38">
        <v>2</v>
      </c>
      <c r="U1975" s="38">
        <v>7</v>
      </c>
      <c r="V1975" s="38">
        <v>0</v>
      </c>
    </row>
    <row r="1976" spans="1:22" ht="13.5" customHeight="1" x14ac:dyDescent="0.2">
      <c r="A1976" s="32" t="s">
        <v>1972</v>
      </c>
      <c r="B1976" s="32" t="s">
        <v>9879</v>
      </c>
      <c r="C1976" s="32" t="s">
        <v>18197</v>
      </c>
      <c r="D1976" s="37">
        <v>3.9098639999999998</v>
      </c>
      <c r="E1976" s="39">
        <v>1013.01</v>
      </c>
      <c r="F1976" s="39">
        <v>1948</v>
      </c>
      <c r="G1976" s="39">
        <v>3867.41</v>
      </c>
      <c r="H1976" s="38">
        <v>3</v>
      </c>
      <c r="I1976" s="38">
        <v>3954</v>
      </c>
      <c r="J1976" s="37">
        <v>6.9561083136999997</v>
      </c>
      <c r="K1976" s="37">
        <v>4.2243937424000002</v>
      </c>
      <c r="L1976" s="37">
        <v>9.9533599091999996</v>
      </c>
      <c r="M1976" s="37">
        <v>65.923030853</v>
      </c>
      <c r="N1976" s="37">
        <v>3.3594888103999998</v>
      </c>
      <c r="O1976" s="37">
        <v>23.390732562</v>
      </c>
      <c r="P1976" s="37">
        <v>6.5</v>
      </c>
      <c r="Q1976" s="37">
        <v>84.968698700000004</v>
      </c>
      <c r="R1976" s="38">
        <v>80313</v>
      </c>
      <c r="S1976" s="37">
        <v>2.5025400000000002</v>
      </c>
      <c r="T1976" s="38">
        <v>2</v>
      </c>
      <c r="U1976" s="38">
        <v>3</v>
      </c>
      <c r="V1976" s="38">
        <v>0</v>
      </c>
    </row>
    <row r="1977" spans="1:22" ht="13.5" customHeight="1" x14ac:dyDescent="0.2">
      <c r="A1977" s="32" t="s">
        <v>1973</v>
      </c>
      <c r="B1977" s="32" t="s">
        <v>9880</v>
      </c>
      <c r="C1977" s="32" t="s">
        <v>18197</v>
      </c>
      <c r="D1977" s="37">
        <v>7.1962330000000003</v>
      </c>
      <c r="E1977" s="39">
        <v>2962.94</v>
      </c>
      <c r="F1977" s="39">
        <v>6735</v>
      </c>
      <c r="G1977" s="39">
        <v>13106.6</v>
      </c>
      <c r="H1977" s="38">
        <v>13</v>
      </c>
      <c r="I1977" s="38">
        <v>13355</v>
      </c>
      <c r="J1977" s="37">
        <v>8.5454301482999995</v>
      </c>
      <c r="K1977" s="37">
        <v>2.3854414195999998</v>
      </c>
      <c r="L1977" s="37">
        <v>10.877820764000001</v>
      </c>
      <c r="M1977" s="37">
        <v>29.221112514000001</v>
      </c>
      <c r="N1977" s="37">
        <v>1.8741886672000001</v>
      </c>
      <c r="O1977" s="37">
        <v>6.6438896426999996</v>
      </c>
      <c r="P1977" s="37">
        <v>6.5</v>
      </c>
      <c r="Q1977" s="37">
        <v>89.452297900000005</v>
      </c>
      <c r="R1977" s="38">
        <v>380859</v>
      </c>
      <c r="S1977" s="37">
        <v>2.5025400000000002</v>
      </c>
      <c r="T1977" s="38">
        <v>7</v>
      </c>
      <c r="U1977" s="38">
        <v>10</v>
      </c>
      <c r="V1977" s="38">
        <v>3</v>
      </c>
    </row>
    <row r="1978" spans="1:22" ht="13.5" customHeight="1" x14ac:dyDescent="0.2">
      <c r="A1978" s="32" t="s">
        <v>1974</v>
      </c>
      <c r="B1978" s="32" t="s">
        <v>9881</v>
      </c>
      <c r="C1978" s="32" t="s">
        <v>18197</v>
      </c>
      <c r="D1978" s="37">
        <v>5.155589</v>
      </c>
      <c r="E1978" s="39">
        <v>1170.04</v>
      </c>
      <c r="F1978" s="39">
        <v>3901</v>
      </c>
      <c r="G1978" s="39">
        <v>7244.9</v>
      </c>
      <c r="H1978" s="38">
        <v>3</v>
      </c>
      <c r="I1978" s="38">
        <v>7807</v>
      </c>
      <c r="J1978" s="37">
        <v>27.879692598999998</v>
      </c>
      <c r="K1978" s="37">
        <v>24.725581250000001</v>
      </c>
      <c r="L1978" s="37">
        <v>46.395854731999997</v>
      </c>
      <c r="M1978" s="37">
        <v>15.192082321999999</v>
      </c>
      <c r="N1978" s="37">
        <v>30.525607400999998</v>
      </c>
      <c r="O1978" s="37">
        <v>31.362724679999999</v>
      </c>
      <c r="P1978" s="37">
        <v>6.5</v>
      </c>
      <c r="Q1978" s="37">
        <v>52.8300056</v>
      </c>
      <c r="R1978" s="38">
        <v>219439</v>
      </c>
      <c r="S1978" s="37">
        <v>2.5025400000000002</v>
      </c>
      <c r="T1978" s="38">
        <v>0</v>
      </c>
      <c r="U1978" s="38">
        <v>0</v>
      </c>
      <c r="V1978" s="38">
        <v>0</v>
      </c>
    </row>
    <row r="1979" spans="1:22" ht="13.5" customHeight="1" x14ac:dyDescent="0.2">
      <c r="A1979" s="32" t="s">
        <v>1975</v>
      </c>
      <c r="B1979" s="32" t="s">
        <v>9882</v>
      </c>
      <c r="C1979" s="32" t="s">
        <v>18197</v>
      </c>
      <c r="D1979" s="37">
        <v>6.5208950000000003</v>
      </c>
      <c r="E1979" s="39">
        <v>2857.96</v>
      </c>
      <c r="F1979" s="39">
        <v>5940</v>
      </c>
      <c r="G1979" s="39">
        <v>11249.44</v>
      </c>
      <c r="H1979" s="38">
        <v>9</v>
      </c>
      <c r="I1979" s="38">
        <v>11589</v>
      </c>
      <c r="J1979" s="37">
        <v>10.422003251</v>
      </c>
      <c r="K1979" s="37">
        <v>5.1891906341</v>
      </c>
      <c r="L1979" s="37">
        <v>8.5524932268999994</v>
      </c>
      <c r="M1979" s="37">
        <v>21.65183979</v>
      </c>
      <c r="N1979" s="37">
        <v>5.4651575230000002</v>
      </c>
      <c r="O1979" s="37">
        <v>13.753451032999999</v>
      </c>
      <c r="P1979" s="37">
        <v>6.5</v>
      </c>
      <c r="Q1979" s="37">
        <v>90.989639699999998</v>
      </c>
      <c r="R1979" s="38">
        <v>294902</v>
      </c>
      <c r="S1979" s="37">
        <v>2.5025400000000002</v>
      </c>
      <c r="T1979" s="38">
        <v>4</v>
      </c>
      <c r="U1979" s="38">
        <v>8</v>
      </c>
      <c r="V1979" s="38">
        <v>2</v>
      </c>
    </row>
    <row r="1980" spans="1:22" ht="13.5" customHeight="1" x14ac:dyDescent="0.2">
      <c r="A1980" s="32" t="s">
        <v>1976</v>
      </c>
      <c r="B1980" s="32" t="s">
        <v>9883</v>
      </c>
      <c r="C1980" s="32" t="s">
        <v>18197</v>
      </c>
      <c r="D1980" s="37">
        <v>10.41342</v>
      </c>
      <c r="E1980" s="39">
        <v>1937.97</v>
      </c>
      <c r="F1980" s="39">
        <v>4793</v>
      </c>
      <c r="G1980" s="39">
        <v>8881.91</v>
      </c>
      <c r="H1980" s="38">
        <v>6</v>
      </c>
      <c r="I1980" s="38">
        <v>9740</v>
      </c>
      <c r="J1980" s="37">
        <v>16.934029752000001</v>
      </c>
      <c r="K1980" s="37">
        <v>15.858869447</v>
      </c>
      <c r="L1980" s="37">
        <v>24.280800189000001</v>
      </c>
      <c r="M1980" s="37">
        <v>10.452349583</v>
      </c>
      <c r="N1980" s="37">
        <v>29.65317113</v>
      </c>
      <c r="O1980" s="37">
        <v>32.680793012000002</v>
      </c>
      <c r="P1980" s="37">
        <v>6.5</v>
      </c>
      <c r="Q1980" s="37">
        <v>83.147132400000004</v>
      </c>
      <c r="R1980" s="38">
        <v>212866</v>
      </c>
      <c r="S1980" s="37">
        <v>2.5025400000000002</v>
      </c>
      <c r="T1980" s="38">
        <v>3</v>
      </c>
      <c r="U1980" s="38">
        <v>3</v>
      </c>
      <c r="V1980" s="38">
        <v>0</v>
      </c>
    </row>
    <row r="1981" spans="1:22" ht="13.5" customHeight="1" x14ac:dyDescent="0.2">
      <c r="A1981" s="32" t="s">
        <v>1977</v>
      </c>
      <c r="B1981" s="32" t="s">
        <v>9884</v>
      </c>
      <c r="C1981" s="32" t="s">
        <v>18197</v>
      </c>
      <c r="D1981" s="37">
        <v>12.119490000000001</v>
      </c>
      <c r="E1981" s="39">
        <v>1807.96</v>
      </c>
      <c r="F1981" s="39">
        <v>7055</v>
      </c>
      <c r="G1981" s="39">
        <v>12802.98</v>
      </c>
      <c r="H1981" s="38">
        <v>11</v>
      </c>
      <c r="I1981" s="38">
        <v>14366</v>
      </c>
      <c r="J1981" s="37">
        <v>27.664121771000001</v>
      </c>
      <c r="K1981" s="37">
        <v>26.451949114000001</v>
      </c>
      <c r="L1981" s="37">
        <v>35.928675918000003</v>
      </c>
      <c r="M1981" s="37">
        <v>18.084514642999999</v>
      </c>
      <c r="N1981" s="37">
        <v>33.667867145999999</v>
      </c>
      <c r="O1981" s="37">
        <v>39.382600457999999</v>
      </c>
      <c r="P1981" s="37">
        <v>6.5</v>
      </c>
      <c r="Q1981" s="37">
        <v>79.727646699999994</v>
      </c>
      <c r="R1981" s="38">
        <v>360022</v>
      </c>
      <c r="S1981" s="37">
        <v>2.5025400000000002</v>
      </c>
      <c r="T1981" s="38">
        <v>6</v>
      </c>
      <c r="U1981" s="38">
        <v>8</v>
      </c>
      <c r="V1981" s="38">
        <v>1</v>
      </c>
    </row>
    <row r="1982" spans="1:22" ht="13.5" customHeight="1" x14ac:dyDescent="0.2">
      <c r="A1982" s="32" t="s">
        <v>1978</v>
      </c>
      <c r="B1982" s="32" t="s">
        <v>9885</v>
      </c>
      <c r="C1982" s="32" t="s">
        <v>18197</v>
      </c>
      <c r="D1982" s="37">
        <v>8.843458</v>
      </c>
      <c r="E1982" s="39">
        <v>4898.08</v>
      </c>
      <c r="F1982" s="39">
        <v>11431</v>
      </c>
      <c r="G1982" s="39">
        <v>22075.01</v>
      </c>
      <c r="H1982" s="38">
        <v>11</v>
      </c>
      <c r="I1982" s="38">
        <v>22648</v>
      </c>
      <c r="J1982" s="37">
        <v>15.4872578</v>
      </c>
      <c r="K1982" s="37">
        <v>12.525122806000001</v>
      </c>
      <c r="L1982" s="37">
        <v>23.425345149000002</v>
      </c>
      <c r="M1982" s="37">
        <v>26.055464548</v>
      </c>
      <c r="N1982" s="37">
        <v>11.970129018</v>
      </c>
      <c r="O1982" s="37">
        <v>14.225210414999999</v>
      </c>
      <c r="P1982" s="37">
        <v>6.5932716530000004</v>
      </c>
      <c r="Q1982" s="37">
        <v>83.126497700000002</v>
      </c>
      <c r="R1982" s="38">
        <v>730135</v>
      </c>
      <c r="S1982" s="37">
        <v>2.5025400000000002</v>
      </c>
      <c r="T1982" s="38">
        <v>7</v>
      </c>
      <c r="U1982" s="38">
        <v>7</v>
      </c>
      <c r="V1982" s="38">
        <v>1</v>
      </c>
    </row>
    <row r="1983" spans="1:22" ht="13.5" customHeight="1" x14ac:dyDescent="0.2">
      <c r="A1983" s="32" t="s">
        <v>1979</v>
      </c>
      <c r="B1983" s="32" t="s">
        <v>9886</v>
      </c>
      <c r="C1983" s="32" t="s">
        <v>18197</v>
      </c>
      <c r="D1983" s="37">
        <v>4.270613</v>
      </c>
      <c r="E1983" s="39">
        <v>1979.04</v>
      </c>
      <c r="F1983" s="39">
        <v>4764</v>
      </c>
      <c r="G1983" s="39">
        <v>9212.01</v>
      </c>
      <c r="H1983" s="38">
        <v>9</v>
      </c>
      <c r="I1983" s="38">
        <v>9378</v>
      </c>
      <c r="J1983" s="37">
        <v>9.4428107690999994</v>
      </c>
      <c r="K1983" s="37">
        <v>2.8446896183999999</v>
      </c>
      <c r="L1983" s="37">
        <v>12.820699949</v>
      </c>
      <c r="M1983" s="37">
        <v>28.465265951999999</v>
      </c>
      <c r="N1983" s="37">
        <v>2.7265632905000001</v>
      </c>
      <c r="O1983" s="37">
        <v>17.527005814999999</v>
      </c>
      <c r="P1983" s="37">
        <v>6.5</v>
      </c>
      <c r="Q1983" s="37">
        <v>90.826060699999999</v>
      </c>
      <c r="R1983" s="38">
        <v>202957</v>
      </c>
      <c r="S1983" s="37">
        <v>2.5025400000000002</v>
      </c>
      <c r="T1983" s="38">
        <v>6</v>
      </c>
      <c r="U1983" s="38">
        <v>9</v>
      </c>
      <c r="V1983" s="38">
        <v>0</v>
      </c>
    </row>
    <row r="1984" spans="1:22" ht="13.5" customHeight="1" x14ac:dyDescent="0.2">
      <c r="A1984" s="32" t="s">
        <v>1980</v>
      </c>
      <c r="B1984" s="32" t="s">
        <v>9887</v>
      </c>
      <c r="C1984" s="32" t="s">
        <v>18197</v>
      </c>
      <c r="D1984" s="37">
        <v>5.1759440000000003</v>
      </c>
      <c r="E1984" s="39">
        <v>1599.03</v>
      </c>
      <c r="F1984" s="39">
        <v>3318</v>
      </c>
      <c r="G1984" s="39">
        <v>6346.1</v>
      </c>
      <c r="H1984" s="38">
        <v>5</v>
      </c>
      <c r="I1984" s="38">
        <v>6579</v>
      </c>
      <c r="J1984" s="37">
        <v>13.250420374000001</v>
      </c>
      <c r="K1984" s="37">
        <v>7.8667959303000004</v>
      </c>
      <c r="L1984" s="37">
        <v>29.505842361999999</v>
      </c>
      <c r="M1984" s="37">
        <v>24.920039332000002</v>
      </c>
      <c r="N1984" s="37">
        <v>16.725851646999999</v>
      </c>
      <c r="O1984" s="37">
        <v>8.1295723868999996</v>
      </c>
      <c r="P1984" s="37">
        <v>6.1806174410999999</v>
      </c>
      <c r="Q1984" s="37">
        <v>52.223971400000003</v>
      </c>
      <c r="R1984" s="38">
        <v>180028</v>
      </c>
      <c r="S1984" s="37">
        <v>2.5025400000000002</v>
      </c>
      <c r="T1984" s="38">
        <v>3</v>
      </c>
      <c r="U1984" s="38">
        <v>5</v>
      </c>
      <c r="V1984" s="38">
        <v>1</v>
      </c>
    </row>
    <row r="1985" spans="1:22" ht="13.5" customHeight="1" x14ac:dyDescent="0.2">
      <c r="A1985" s="32" t="s">
        <v>1981</v>
      </c>
      <c r="B1985" s="32" t="s">
        <v>9888</v>
      </c>
      <c r="C1985" s="32" t="s">
        <v>18197</v>
      </c>
      <c r="D1985" s="37">
        <v>4.5965530000000001</v>
      </c>
      <c r="E1985" s="39">
        <v>1113.01</v>
      </c>
      <c r="F1985" s="39">
        <v>2296</v>
      </c>
      <c r="G1985" s="39">
        <v>4623.01</v>
      </c>
      <c r="H1985" s="38">
        <v>3</v>
      </c>
      <c r="I1985" s="38">
        <v>4682</v>
      </c>
      <c r="J1985" s="37">
        <v>11.794737885</v>
      </c>
      <c r="K1985" s="37">
        <v>4.8355786326999999</v>
      </c>
      <c r="L1985" s="37">
        <v>19.944124123000002</v>
      </c>
      <c r="M1985" s="37">
        <v>41.388438137999998</v>
      </c>
      <c r="N1985" s="37">
        <v>3.2222210863999998</v>
      </c>
      <c r="O1985" s="37">
        <v>12.823978988</v>
      </c>
      <c r="P1985" s="37">
        <v>6.5241784600999999</v>
      </c>
      <c r="Q1985" s="37">
        <v>88.1936939</v>
      </c>
      <c r="R1985" s="38">
        <v>97119</v>
      </c>
      <c r="S1985" s="37">
        <v>2.5025400000000002</v>
      </c>
      <c r="T1985" s="38">
        <v>1</v>
      </c>
      <c r="U1985" s="38">
        <v>3</v>
      </c>
      <c r="V1985" s="38">
        <v>1</v>
      </c>
    </row>
    <row r="1986" spans="1:22" ht="13.5" customHeight="1" x14ac:dyDescent="0.2">
      <c r="A1986" s="32" t="s">
        <v>1982</v>
      </c>
      <c r="B1986" s="32" t="s">
        <v>9889</v>
      </c>
      <c r="C1986" s="32" t="s">
        <v>18197</v>
      </c>
      <c r="D1986" s="37">
        <v>6.6896649999999998</v>
      </c>
      <c r="E1986" s="39">
        <v>886.01</v>
      </c>
      <c r="F1986" s="39">
        <v>3205</v>
      </c>
      <c r="G1986" s="39">
        <v>6104.01</v>
      </c>
      <c r="H1986" s="38">
        <v>4</v>
      </c>
      <c r="I1986" s="38">
        <v>6399</v>
      </c>
      <c r="J1986" s="37">
        <v>9.0876384663999996</v>
      </c>
      <c r="K1986" s="37">
        <v>6.8116638538999998</v>
      </c>
      <c r="L1986" s="37">
        <v>16.443047479000001</v>
      </c>
      <c r="M1986" s="37">
        <v>31.072270968000002</v>
      </c>
      <c r="N1986" s="37">
        <v>16.241237237</v>
      </c>
      <c r="O1986" s="37">
        <v>12.820339723</v>
      </c>
      <c r="P1986" s="37">
        <v>6.4297884727000003</v>
      </c>
      <c r="Q1986" s="37">
        <v>77.924129100000002</v>
      </c>
      <c r="R1986" s="38">
        <v>164832</v>
      </c>
      <c r="S1986" s="37">
        <v>2.5025400000000002</v>
      </c>
      <c r="T1986" s="38">
        <v>2</v>
      </c>
      <c r="U1986" s="38">
        <v>4</v>
      </c>
      <c r="V1986" s="38">
        <v>1</v>
      </c>
    </row>
    <row r="1987" spans="1:22" ht="13.5" customHeight="1" x14ac:dyDescent="0.2">
      <c r="A1987" s="32" t="s">
        <v>1983</v>
      </c>
      <c r="B1987" s="32" t="s">
        <v>9890</v>
      </c>
      <c r="C1987" s="32" t="s">
        <v>18197</v>
      </c>
      <c r="D1987" s="37">
        <v>5.688599</v>
      </c>
      <c r="E1987" s="39">
        <v>1256.01</v>
      </c>
      <c r="F1987" s="39">
        <v>2368</v>
      </c>
      <c r="G1987" s="39">
        <v>4619.21</v>
      </c>
      <c r="H1987" s="38">
        <v>3</v>
      </c>
      <c r="I1987" s="38">
        <v>4681</v>
      </c>
      <c r="J1987" s="37">
        <v>9.6718476936000002</v>
      </c>
      <c r="K1987" s="37">
        <v>1.4565156615999999</v>
      </c>
      <c r="L1987" s="37">
        <v>11.368241529000001</v>
      </c>
      <c r="M1987" s="37">
        <v>49.432607396999998</v>
      </c>
      <c r="N1987" s="37">
        <v>1.1427844101</v>
      </c>
      <c r="O1987" s="37">
        <v>20.412192326</v>
      </c>
      <c r="P1987" s="37">
        <v>6.5</v>
      </c>
      <c r="Q1987" s="37">
        <v>92.592415200000005</v>
      </c>
      <c r="R1987" s="38">
        <v>112922</v>
      </c>
      <c r="S1987" s="37">
        <v>2.5025400000000002</v>
      </c>
      <c r="T1987" s="38">
        <v>0</v>
      </c>
      <c r="U1987" s="38">
        <v>2</v>
      </c>
      <c r="V1987" s="38">
        <v>1</v>
      </c>
    </row>
    <row r="1988" spans="1:22" ht="13.5" customHeight="1" x14ac:dyDescent="0.2">
      <c r="A1988" s="32" t="s">
        <v>1984</v>
      </c>
      <c r="B1988" s="32" t="s">
        <v>9891</v>
      </c>
      <c r="C1988" s="32" t="s">
        <v>18197</v>
      </c>
      <c r="D1988" s="37">
        <v>5.1352080000000004</v>
      </c>
      <c r="E1988" s="39">
        <v>1090.99</v>
      </c>
      <c r="F1988" s="39">
        <v>2278</v>
      </c>
      <c r="G1988" s="39">
        <v>4420.7700000000004</v>
      </c>
      <c r="H1988" s="38">
        <v>4</v>
      </c>
      <c r="I1988" s="38">
        <v>4479</v>
      </c>
      <c r="J1988" s="37">
        <v>11.686827384000001</v>
      </c>
      <c r="K1988" s="37">
        <v>8.3091875088999991</v>
      </c>
      <c r="L1988" s="37">
        <v>13.764042236</v>
      </c>
      <c r="M1988" s="37">
        <v>31.442021292</v>
      </c>
      <c r="N1988" s="37">
        <v>3.1447090552999999</v>
      </c>
      <c r="O1988" s="37">
        <v>9.4488982612000001</v>
      </c>
      <c r="P1988" s="37">
        <v>6.3242819842999998</v>
      </c>
      <c r="Q1988" s="37">
        <v>94.479608099999993</v>
      </c>
      <c r="R1988" s="38">
        <v>100667</v>
      </c>
      <c r="S1988" s="37">
        <v>2.5025400000000002</v>
      </c>
      <c r="T1988" s="38">
        <v>2</v>
      </c>
      <c r="U1988" s="38">
        <v>3</v>
      </c>
      <c r="V1988" s="38">
        <v>1</v>
      </c>
    </row>
    <row r="1989" spans="1:22" ht="13.5" customHeight="1" x14ac:dyDescent="0.2">
      <c r="A1989" s="32" t="s">
        <v>1985</v>
      </c>
      <c r="B1989" s="32" t="s">
        <v>9892</v>
      </c>
      <c r="C1989" s="32" t="s">
        <v>18196</v>
      </c>
      <c r="D1989" s="37">
        <v>5.7032369999999997</v>
      </c>
      <c r="E1989" s="39">
        <v>987.02</v>
      </c>
      <c r="F1989" s="39">
        <v>2534</v>
      </c>
      <c r="G1989" s="39">
        <v>5147.4399999999996</v>
      </c>
      <c r="H1989" s="38">
        <v>2</v>
      </c>
      <c r="I1989" s="38">
        <v>5322</v>
      </c>
      <c r="J1989" s="37">
        <v>32.251183478000002</v>
      </c>
      <c r="K1989" s="37">
        <v>27.995025273</v>
      </c>
      <c r="L1989" s="37">
        <v>32.698227465000002</v>
      </c>
      <c r="M1989" s="37">
        <v>22.315270784999999</v>
      </c>
      <c r="N1989" s="37">
        <v>28.783159827999999</v>
      </c>
      <c r="O1989" s="37">
        <v>36.831745218000002</v>
      </c>
      <c r="P1989" s="37">
        <v>6.5</v>
      </c>
      <c r="Q1989" s="37">
        <v>59.2049132</v>
      </c>
      <c r="R1989" s="38">
        <v>123689</v>
      </c>
      <c r="S1989" s="37">
        <v>2.1046200000000002</v>
      </c>
      <c r="T1989" s="38">
        <v>1</v>
      </c>
      <c r="U1989" s="38">
        <v>0</v>
      </c>
      <c r="V1989" s="38">
        <v>2</v>
      </c>
    </row>
    <row r="1990" spans="1:22" ht="13.5" customHeight="1" x14ac:dyDescent="0.2">
      <c r="A1990" s="32" t="s">
        <v>1986</v>
      </c>
      <c r="B1990" s="32" t="s">
        <v>9893</v>
      </c>
      <c r="C1990" s="32" t="s">
        <v>18197</v>
      </c>
      <c r="D1990" s="37">
        <v>3.7253069999999999</v>
      </c>
      <c r="E1990" s="39">
        <v>763.01</v>
      </c>
      <c r="F1990" s="39">
        <v>2353</v>
      </c>
      <c r="G1990" s="39">
        <v>4228.97</v>
      </c>
      <c r="H1990" s="38">
        <v>5</v>
      </c>
      <c r="I1990" s="38">
        <v>4963</v>
      </c>
      <c r="J1990" s="37">
        <v>25.044420687999999</v>
      </c>
      <c r="K1990" s="37">
        <v>28.800639829000001</v>
      </c>
      <c r="L1990" s="37">
        <v>13.934209465</v>
      </c>
      <c r="M1990" s="37">
        <v>12.715107317999999</v>
      </c>
      <c r="N1990" s="37">
        <v>40.951658377999998</v>
      </c>
      <c r="O1990" s="37">
        <v>59.453989034000003</v>
      </c>
      <c r="P1990" s="37">
        <v>6.5</v>
      </c>
      <c r="Q1990" s="37">
        <v>80.184291799999997</v>
      </c>
      <c r="R1990" s="38">
        <v>57532</v>
      </c>
      <c r="S1990" s="37">
        <v>2.5025400000000002</v>
      </c>
      <c r="T1990" s="38">
        <v>2</v>
      </c>
      <c r="U1990" s="38">
        <v>2</v>
      </c>
      <c r="V1990" s="38">
        <v>0</v>
      </c>
    </row>
    <row r="1991" spans="1:22" ht="13.5" customHeight="1" x14ac:dyDescent="0.2">
      <c r="A1991" s="32" t="s">
        <v>1987</v>
      </c>
      <c r="B1991" s="32" t="s">
        <v>9894</v>
      </c>
      <c r="C1991" s="32" t="s">
        <v>18197</v>
      </c>
      <c r="D1991" s="37">
        <v>9.525226</v>
      </c>
      <c r="E1991" s="39">
        <v>1515.03</v>
      </c>
      <c r="F1991" s="39">
        <v>6133</v>
      </c>
      <c r="G1991" s="39">
        <v>10972.96</v>
      </c>
      <c r="H1991" s="38">
        <v>10</v>
      </c>
      <c r="I1991" s="38">
        <v>12552</v>
      </c>
      <c r="J1991" s="37">
        <v>22.740872538000001</v>
      </c>
      <c r="K1991" s="37">
        <v>24.180290975999998</v>
      </c>
      <c r="L1991" s="37">
        <v>17.223467748000001</v>
      </c>
      <c r="M1991" s="37">
        <v>12.918435787</v>
      </c>
      <c r="N1991" s="37">
        <v>31.257622497</v>
      </c>
      <c r="O1991" s="37">
        <v>49.069948668999999</v>
      </c>
      <c r="P1991" s="37">
        <v>6.5</v>
      </c>
      <c r="Q1991" s="37">
        <v>77.922119199999997</v>
      </c>
      <c r="R1991" s="38">
        <v>307253</v>
      </c>
      <c r="S1991" s="37">
        <v>2.5025400000000002</v>
      </c>
      <c r="T1991" s="38">
        <v>5</v>
      </c>
      <c r="U1991" s="38">
        <v>5</v>
      </c>
      <c r="V1991" s="38">
        <v>1</v>
      </c>
    </row>
    <row r="1992" spans="1:22" ht="13.5" customHeight="1" x14ac:dyDescent="0.2">
      <c r="A1992" s="32" t="s">
        <v>1988</v>
      </c>
      <c r="B1992" s="32" t="s">
        <v>9895</v>
      </c>
      <c r="C1992" s="32" t="s">
        <v>18197</v>
      </c>
      <c r="D1992" s="37">
        <v>9.2915700000000001</v>
      </c>
      <c r="E1992" s="39">
        <v>1692.97</v>
      </c>
      <c r="F1992" s="39">
        <v>4467</v>
      </c>
      <c r="G1992" s="39">
        <v>8451.84</v>
      </c>
      <c r="H1992" s="38">
        <v>5</v>
      </c>
      <c r="I1992" s="38">
        <v>8673</v>
      </c>
      <c r="J1992" s="37">
        <v>16.993057743000001</v>
      </c>
      <c r="K1992" s="37">
        <v>14.350540066000001</v>
      </c>
      <c r="L1992" s="37">
        <v>26.238965005000001</v>
      </c>
      <c r="M1992" s="37">
        <v>18.310769372999999</v>
      </c>
      <c r="N1992" s="37">
        <v>14.505627279</v>
      </c>
      <c r="O1992" s="37">
        <v>14.539162875000001</v>
      </c>
      <c r="P1992" s="37">
        <v>6.5282681564000002</v>
      </c>
      <c r="Q1992" s="37">
        <v>82.716571900000005</v>
      </c>
      <c r="R1992" s="38">
        <v>240664</v>
      </c>
      <c r="S1992" s="37">
        <v>2.5025400000000002</v>
      </c>
      <c r="T1992" s="38">
        <v>0</v>
      </c>
      <c r="U1992" s="38">
        <v>3</v>
      </c>
      <c r="V1992" s="38">
        <v>1</v>
      </c>
    </row>
    <row r="1993" spans="1:22" ht="13.5" customHeight="1" x14ac:dyDescent="0.2">
      <c r="A1993" s="32" t="s">
        <v>1989</v>
      </c>
      <c r="B1993" s="32" t="s">
        <v>9896</v>
      </c>
      <c r="C1993" s="32" t="s">
        <v>18197</v>
      </c>
      <c r="D1993" s="37">
        <v>3.4749940000000001</v>
      </c>
      <c r="E1993" s="39">
        <v>1396.01</v>
      </c>
      <c r="F1993" s="39">
        <v>2526</v>
      </c>
      <c r="G1993" s="39">
        <v>4824.09</v>
      </c>
      <c r="H1993" s="38">
        <v>3</v>
      </c>
      <c r="I1993" s="38">
        <v>5011</v>
      </c>
      <c r="J1993" s="37">
        <v>10.008566140999999</v>
      </c>
      <c r="K1993" s="37">
        <v>4.6637114302000002</v>
      </c>
      <c r="L1993" s="37">
        <v>12.077804857</v>
      </c>
      <c r="M1993" s="37">
        <v>46.750198607000002</v>
      </c>
      <c r="N1993" s="37">
        <v>1.4078640585</v>
      </c>
      <c r="O1993" s="37">
        <v>12.662825442000001</v>
      </c>
      <c r="P1993" s="37">
        <v>6.7232686981000001</v>
      </c>
      <c r="Q1993" s="37">
        <v>89.194036499999996</v>
      </c>
      <c r="R1993" s="38">
        <v>134205</v>
      </c>
      <c r="S1993" s="37">
        <v>2.5025400000000002</v>
      </c>
      <c r="T1993" s="38">
        <v>1</v>
      </c>
      <c r="U1993" s="38">
        <v>3</v>
      </c>
      <c r="V1993" s="38">
        <v>2</v>
      </c>
    </row>
    <row r="1994" spans="1:22" ht="13.5" customHeight="1" x14ac:dyDescent="0.2">
      <c r="A1994" s="32" t="s">
        <v>1990</v>
      </c>
      <c r="B1994" s="32" t="s">
        <v>9897</v>
      </c>
      <c r="C1994" s="32" t="s">
        <v>18197</v>
      </c>
      <c r="D1994" s="37">
        <v>6.1121639999999999</v>
      </c>
      <c r="E1994" s="39">
        <v>854.03</v>
      </c>
      <c r="F1994" s="39">
        <v>3178</v>
      </c>
      <c r="G1994" s="39">
        <v>5950.85</v>
      </c>
      <c r="H1994" s="38">
        <v>3</v>
      </c>
      <c r="I1994" s="38">
        <v>6370</v>
      </c>
      <c r="J1994" s="37">
        <v>11.038269859</v>
      </c>
      <c r="K1994" s="37">
        <v>7.2858456339000002</v>
      </c>
      <c r="L1994" s="37">
        <v>20.936623258000001</v>
      </c>
      <c r="M1994" s="37">
        <v>33.776489278</v>
      </c>
      <c r="N1994" s="37">
        <v>12.767923679000001</v>
      </c>
      <c r="O1994" s="37">
        <v>11.281483615999999</v>
      </c>
      <c r="P1994" s="37">
        <v>6.4943309548999997</v>
      </c>
      <c r="Q1994" s="37">
        <v>83.286896400000003</v>
      </c>
      <c r="R1994" s="38">
        <v>188411</v>
      </c>
      <c r="S1994" s="37">
        <v>2.5025400000000002</v>
      </c>
      <c r="T1994" s="38">
        <v>1</v>
      </c>
      <c r="U1994" s="38">
        <v>3</v>
      </c>
      <c r="V1994" s="38">
        <v>2</v>
      </c>
    </row>
    <row r="1995" spans="1:22" ht="13.5" customHeight="1" x14ac:dyDescent="0.2">
      <c r="A1995" s="32" t="s">
        <v>1991</v>
      </c>
      <c r="B1995" s="32" t="s">
        <v>9898</v>
      </c>
      <c r="C1995" s="32" t="s">
        <v>18197</v>
      </c>
      <c r="D1995" s="37">
        <v>3.8810549999999999</v>
      </c>
      <c r="E1995" s="39">
        <v>1748.96</v>
      </c>
      <c r="F1995" s="39">
        <v>5138</v>
      </c>
      <c r="G1995" s="39">
        <v>9914.3700000000008</v>
      </c>
      <c r="H1995" s="38">
        <v>7</v>
      </c>
      <c r="I1995" s="38">
        <v>10126</v>
      </c>
      <c r="J1995" s="37">
        <v>12.019669085</v>
      </c>
      <c r="K1995" s="37">
        <v>5.2690564683999996</v>
      </c>
      <c r="L1995" s="37">
        <v>20.277241962000002</v>
      </c>
      <c r="M1995" s="37">
        <v>19.907750195999999</v>
      </c>
      <c r="N1995" s="37">
        <v>7.0269301172</v>
      </c>
      <c r="O1995" s="37">
        <v>7.9222564561000004</v>
      </c>
      <c r="P1995" s="37">
        <v>6.5</v>
      </c>
      <c r="Q1995" s="37">
        <v>84.641539100000003</v>
      </c>
      <c r="R1995" s="38">
        <v>383106</v>
      </c>
      <c r="S1995" s="37">
        <v>2.5025400000000002</v>
      </c>
      <c r="T1995" s="38">
        <v>3</v>
      </c>
      <c r="U1995" s="38">
        <v>5</v>
      </c>
      <c r="V1995" s="38">
        <v>2</v>
      </c>
    </row>
    <row r="1996" spans="1:22" ht="13.5" customHeight="1" x14ac:dyDescent="0.2">
      <c r="A1996" s="32" t="s">
        <v>1992</v>
      </c>
      <c r="B1996" s="32" t="s">
        <v>9899</v>
      </c>
      <c r="C1996" s="32" t="s">
        <v>18197</v>
      </c>
      <c r="D1996" s="37">
        <v>3.850787</v>
      </c>
      <c r="E1996" s="39">
        <v>1192.01</v>
      </c>
      <c r="F1996" s="39">
        <v>2958</v>
      </c>
      <c r="G1996" s="39">
        <v>5637.08</v>
      </c>
      <c r="H1996" s="38">
        <v>3</v>
      </c>
      <c r="I1996" s="38">
        <v>5899</v>
      </c>
      <c r="J1996" s="37">
        <v>4.8535248754999998</v>
      </c>
      <c r="K1996" s="37">
        <v>3.6850576625999998</v>
      </c>
      <c r="L1996" s="37">
        <v>5.0842894068</v>
      </c>
      <c r="M1996" s="37">
        <v>16.714916353</v>
      </c>
      <c r="N1996" s="37">
        <v>2.0810721111000001</v>
      </c>
      <c r="O1996" s="37">
        <v>3.7662797363</v>
      </c>
      <c r="P1996" s="37">
        <v>6.5</v>
      </c>
      <c r="Q1996" s="37">
        <v>93.1249593</v>
      </c>
      <c r="R1996" s="38">
        <v>183227</v>
      </c>
      <c r="S1996" s="37">
        <v>2.5025400000000002</v>
      </c>
      <c r="T1996" s="38">
        <v>1</v>
      </c>
      <c r="U1996" s="38">
        <v>1</v>
      </c>
      <c r="V1996" s="38">
        <v>1</v>
      </c>
    </row>
    <row r="1997" spans="1:22" ht="13.5" customHeight="1" x14ac:dyDescent="0.2">
      <c r="A1997" s="32" t="s">
        <v>1993</v>
      </c>
      <c r="B1997" s="32" t="s">
        <v>9900</v>
      </c>
      <c r="C1997" s="32" t="s">
        <v>18197</v>
      </c>
      <c r="D1997" s="37">
        <v>13.90541</v>
      </c>
      <c r="E1997" s="39">
        <v>929</v>
      </c>
      <c r="F1997" s="39">
        <v>3303</v>
      </c>
      <c r="G1997" s="39">
        <v>6294.77</v>
      </c>
      <c r="H1997" s="38">
        <v>6</v>
      </c>
      <c r="I1997" s="38">
        <v>6517</v>
      </c>
      <c r="J1997" s="37">
        <v>17.499146073999999</v>
      </c>
      <c r="K1997" s="37">
        <v>13.033081025</v>
      </c>
      <c r="L1997" s="37">
        <v>27.992499080999998</v>
      </c>
      <c r="M1997" s="37">
        <v>11.504907033</v>
      </c>
      <c r="N1997" s="37">
        <v>7.705699375</v>
      </c>
      <c r="O1997" s="37">
        <v>19.613947178</v>
      </c>
      <c r="P1997" s="37">
        <v>6.5</v>
      </c>
      <c r="Q1997" s="37">
        <v>81.472320600000003</v>
      </c>
      <c r="R1997" s="38">
        <v>155976</v>
      </c>
      <c r="S1997" s="37">
        <v>2.5025400000000002</v>
      </c>
      <c r="T1997" s="38">
        <v>4</v>
      </c>
      <c r="U1997" s="38">
        <v>5</v>
      </c>
      <c r="V1997" s="38">
        <v>0</v>
      </c>
    </row>
    <row r="1998" spans="1:22" ht="13.5" customHeight="1" x14ac:dyDescent="0.2">
      <c r="A1998" s="32" t="s">
        <v>1994</v>
      </c>
      <c r="B1998" s="32" t="s">
        <v>9901</v>
      </c>
      <c r="C1998" s="32" t="s">
        <v>18197</v>
      </c>
      <c r="D1998" s="37">
        <v>4.0962909999999999</v>
      </c>
      <c r="E1998" s="39">
        <v>858.02</v>
      </c>
      <c r="F1998" s="39">
        <v>2043</v>
      </c>
      <c r="G1998" s="39">
        <v>4033.77</v>
      </c>
      <c r="H1998" s="38">
        <v>2</v>
      </c>
      <c r="I1998" s="38">
        <v>4171</v>
      </c>
      <c r="J1998" s="37">
        <v>15.47270035</v>
      </c>
      <c r="K1998" s="37">
        <v>11.441522677</v>
      </c>
      <c r="L1998" s="37">
        <v>24.510858592000002</v>
      </c>
      <c r="M1998" s="37">
        <v>11.730226646</v>
      </c>
      <c r="N1998" s="37">
        <v>8.2651738312000003</v>
      </c>
      <c r="O1998" s="37">
        <v>20.073352306</v>
      </c>
      <c r="P1998" s="37">
        <v>6.5</v>
      </c>
      <c r="Q1998" s="37">
        <v>80.176029400000004</v>
      </c>
      <c r="R1998" s="38">
        <v>115732</v>
      </c>
      <c r="S1998" s="37">
        <v>2.5025400000000002</v>
      </c>
      <c r="T1998" s="38">
        <v>1</v>
      </c>
      <c r="U1998" s="38">
        <v>1</v>
      </c>
      <c r="V1998" s="38">
        <v>1</v>
      </c>
    </row>
    <row r="1999" spans="1:22" ht="13.5" customHeight="1" x14ac:dyDescent="0.2">
      <c r="A1999" s="32" t="s">
        <v>1995</v>
      </c>
      <c r="B1999" s="32" t="s">
        <v>9902</v>
      </c>
      <c r="C1999" s="32" t="s">
        <v>18197</v>
      </c>
      <c r="D1999" s="37">
        <v>7.4135780000000002</v>
      </c>
      <c r="E1999" s="39">
        <v>1498.97</v>
      </c>
      <c r="F1999" s="39">
        <v>3947</v>
      </c>
      <c r="G1999" s="39">
        <v>7322.86</v>
      </c>
      <c r="H1999" s="38">
        <v>5</v>
      </c>
      <c r="I1999" s="38">
        <v>7782</v>
      </c>
      <c r="J1999" s="37">
        <v>5.0024234254</v>
      </c>
      <c r="K1999" s="37">
        <v>4.1229536612000004</v>
      </c>
      <c r="L1999" s="37">
        <v>8.963441778</v>
      </c>
      <c r="M1999" s="37">
        <v>13.923302775</v>
      </c>
      <c r="N1999" s="37">
        <v>2.3586343035000001</v>
      </c>
      <c r="O1999" s="37">
        <v>1.4925347260999999</v>
      </c>
      <c r="P1999" s="37">
        <v>6.5</v>
      </c>
      <c r="Q1999" s="37">
        <v>67.999066600000006</v>
      </c>
      <c r="R1999" s="38">
        <v>248523</v>
      </c>
      <c r="S1999" s="37">
        <v>2.5025400000000002</v>
      </c>
      <c r="T1999" s="38">
        <v>1</v>
      </c>
      <c r="U1999" s="38">
        <v>5</v>
      </c>
      <c r="V1999" s="38">
        <v>0</v>
      </c>
    </row>
    <row r="2000" spans="1:22" ht="13.5" customHeight="1" x14ac:dyDescent="0.2">
      <c r="A2000" s="32" t="s">
        <v>1996</v>
      </c>
      <c r="B2000" s="32" t="s">
        <v>9903</v>
      </c>
      <c r="C2000" s="32" t="s">
        <v>18196</v>
      </c>
      <c r="D2000" s="37">
        <v>5.0617489999999998</v>
      </c>
      <c r="E2000" s="39">
        <v>1247.02</v>
      </c>
      <c r="F2000" s="39">
        <v>3117</v>
      </c>
      <c r="G2000" s="39">
        <v>5706.78</v>
      </c>
      <c r="H2000" s="38">
        <v>5</v>
      </c>
      <c r="I2000" s="38">
        <v>5828</v>
      </c>
      <c r="J2000" s="37">
        <v>21.865566591</v>
      </c>
      <c r="K2000" s="37">
        <v>13.334162206</v>
      </c>
      <c r="L2000" s="37">
        <v>30.761978116000002</v>
      </c>
      <c r="M2000" s="37">
        <v>14.364252844999999</v>
      </c>
      <c r="N2000" s="37">
        <v>13.883033362000001</v>
      </c>
      <c r="O2000" s="37">
        <v>15.831527205</v>
      </c>
      <c r="P2000" s="37">
        <v>6.5</v>
      </c>
      <c r="Q2000" s="37">
        <v>89.372157200000004</v>
      </c>
      <c r="R2000" s="38">
        <v>168145</v>
      </c>
      <c r="S2000" s="37">
        <v>2.1046200000000002</v>
      </c>
      <c r="T2000" s="38">
        <v>3</v>
      </c>
      <c r="U2000" s="38">
        <v>4</v>
      </c>
      <c r="V2000" s="38">
        <v>0</v>
      </c>
    </row>
    <row r="2001" spans="1:22" ht="13.5" customHeight="1" x14ac:dyDescent="0.2">
      <c r="A2001" s="32" t="s">
        <v>1997</v>
      </c>
      <c r="B2001" s="32" t="s">
        <v>9904</v>
      </c>
      <c r="C2001" s="32" t="s">
        <v>18197</v>
      </c>
      <c r="D2001" s="37">
        <v>6.2308969999999997</v>
      </c>
      <c r="E2001" s="39">
        <v>1442.01</v>
      </c>
      <c r="F2001" s="39">
        <v>5464</v>
      </c>
      <c r="G2001" s="39">
        <v>10234.4</v>
      </c>
      <c r="H2001" s="38">
        <v>11</v>
      </c>
      <c r="I2001" s="38">
        <v>10621</v>
      </c>
      <c r="J2001" s="37">
        <v>12.267862987999999</v>
      </c>
      <c r="K2001" s="37">
        <v>12.108198149</v>
      </c>
      <c r="L2001" s="37">
        <v>12.143837567</v>
      </c>
      <c r="M2001" s="37">
        <v>24.946146753000001</v>
      </c>
      <c r="N2001" s="37">
        <v>9.1777932158999995</v>
      </c>
      <c r="O2001" s="37">
        <v>14.026493132000001</v>
      </c>
      <c r="P2001" s="37">
        <v>6.5</v>
      </c>
      <c r="Q2001" s="37">
        <v>93.706294999999997</v>
      </c>
      <c r="R2001" s="38">
        <v>350883</v>
      </c>
      <c r="S2001" s="37">
        <v>2.5025400000000002</v>
      </c>
      <c r="T2001" s="38">
        <v>6</v>
      </c>
      <c r="U2001" s="38">
        <v>11</v>
      </c>
      <c r="V2001" s="38">
        <v>1</v>
      </c>
    </row>
    <row r="2002" spans="1:22" ht="13.5" customHeight="1" x14ac:dyDescent="0.2">
      <c r="A2002" s="32" t="s">
        <v>1998</v>
      </c>
      <c r="B2002" s="32" t="s">
        <v>9905</v>
      </c>
      <c r="C2002" s="32" t="s">
        <v>18197</v>
      </c>
      <c r="D2002" s="37">
        <v>5.0663650000000002</v>
      </c>
      <c r="E2002" s="39">
        <v>289</v>
      </c>
      <c r="F2002" s="39">
        <v>1569</v>
      </c>
      <c r="G2002" s="39">
        <v>2877.42</v>
      </c>
      <c r="H2002" s="38">
        <v>2</v>
      </c>
      <c r="I2002" s="38">
        <v>3400</v>
      </c>
      <c r="J2002" s="37">
        <v>48.713670360000002</v>
      </c>
      <c r="K2002" s="37">
        <v>32.408176515999997</v>
      </c>
      <c r="L2002" s="37">
        <v>78.340478375000004</v>
      </c>
      <c r="M2002" s="37">
        <v>16.362872116999998</v>
      </c>
      <c r="N2002" s="37">
        <v>41.233891507999999</v>
      </c>
      <c r="O2002" s="37">
        <v>44.185509510999999</v>
      </c>
      <c r="P2002" s="37">
        <v>6.5</v>
      </c>
      <c r="Q2002" s="37">
        <v>76.852080000000001</v>
      </c>
      <c r="R2002" s="38">
        <v>82150</v>
      </c>
      <c r="S2002" s="37">
        <v>2.5025400000000002</v>
      </c>
      <c r="T2002" s="38">
        <v>1</v>
      </c>
      <c r="U2002" s="38">
        <v>0</v>
      </c>
      <c r="V2002" s="38">
        <v>0</v>
      </c>
    </row>
    <row r="2003" spans="1:22" ht="13.5" customHeight="1" x14ac:dyDescent="0.2">
      <c r="A2003" s="32" t="s">
        <v>1999</v>
      </c>
      <c r="B2003" s="32" t="s">
        <v>9906</v>
      </c>
      <c r="C2003" s="32" t="s">
        <v>18197</v>
      </c>
      <c r="D2003" s="37">
        <v>4.5112779999999999</v>
      </c>
      <c r="E2003" s="39">
        <v>360.99</v>
      </c>
      <c r="F2003" s="39">
        <v>781</v>
      </c>
      <c r="G2003" s="39">
        <v>1640.47</v>
      </c>
      <c r="H2003" s="38">
        <v>1</v>
      </c>
      <c r="I2003" s="38">
        <v>1676</v>
      </c>
      <c r="J2003" s="37">
        <v>7.9516382788</v>
      </c>
      <c r="K2003" s="37">
        <v>5.1960518338000004</v>
      </c>
      <c r="L2003" s="37">
        <v>10.806101634999999</v>
      </c>
      <c r="M2003" s="37">
        <v>17.360996687</v>
      </c>
      <c r="N2003" s="37">
        <v>9.7808066167999996</v>
      </c>
      <c r="O2003" s="37">
        <v>11.837970571</v>
      </c>
      <c r="P2003" s="37">
        <v>6.5</v>
      </c>
      <c r="Q2003" s="37" t="s">
        <v>15680</v>
      </c>
      <c r="R2003" s="38">
        <v>34941</v>
      </c>
      <c r="S2003" s="37">
        <v>2.5025400000000002</v>
      </c>
      <c r="T2003" s="38">
        <v>0</v>
      </c>
      <c r="U2003" s="38">
        <v>1</v>
      </c>
      <c r="V2003" s="38">
        <v>1</v>
      </c>
    </row>
    <row r="2004" spans="1:22" ht="13.5" customHeight="1" x14ac:dyDescent="0.2">
      <c r="A2004" s="32" t="s">
        <v>2000</v>
      </c>
      <c r="B2004" s="32" t="s">
        <v>9907</v>
      </c>
      <c r="C2004" s="32" t="s">
        <v>18197</v>
      </c>
      <c r="D2004" s="37">
        <v>7.3937150000000003</v>
      </c>
      <c r="E2004" s="39">
        <v>472.01</v>
      </c>
      <c r="F2004" s="39">
        <v>1691</v>
      </c>
      <c r="G2004" s="39">
        <v>3322.89</v>
      </c>
      <c r="H2004" s="38">
        <v>2</v>
      </c>
      <c r="I2004" s="38">
        <v>3493</v>
      </c>
      <c r="J2004" s="37">
        <v>14.537577277</v>
      </c>
      <c r="K2004" s="37">
        <v>14.175565206</v>
      </c>
      <c r="L2004" s="37">
        <v>31.331984424000002</v>
      </c>
      <c r="M2004" s="37">
        <v>20.364299317</v>
      </c>
      <c r="N2004" s="37">
        <v>17.474101102999999</v>
      </c>
      <c r="O2004" s="37">
        <v>6.1770313456999997</v>
      </c>
      <c r="P2004" s="37">
        <v>6.5</v>
      </c>
      <c r="Q2004" s="37">
        <v>91.977505800000003</v>
      </c>
      <c r="R2004" s="38">
        <v>115199</v>
      </c>
      <c r="S2004" s="37">
        <v>2.5025400000000002</v>
      </c>
      <c r="T2004" s="38">
        <v>1</v>
      </c>
      <c r="U2004" s="38">
        <v>1</v>
      </c>
      <c r="V2004" s="38">
        <v>0</v>
      </c>
    </row>
    <row r="2005" spans="1:22" ht="13.5" customHeight="1" x14ac:dyDescent="0.2">
      <c r="A2005" s="32" t="s">
        <v>2001</v>
      </c>
      <c r="B2005" s="32" t="s">
        <v>9908</v>
      </c>
      <c r="C2005" s="32" t="s">
        <v>18196</v>
      </c>
      <c r="D2005" s="37">
        <v>14.543570000000001</v>
      </c>
      <c r="E2005" s="39">
        <v>422</v>
      </c>
      <c r="F2005" s="39">
        <v>1130</v>
      </c>
      <c r="G2005" s="39">
        <v>2244.7600000000002</v>
      </c>
      <c r="H2005" s="38">
        <v>1</v>
      </c>
      <c r="I2005" s="38">
        <v>2288</v>
      </c>
      <c r="J2005" s="37">
        <v>30.814134399</v>
      </c>
      <c r="K2005" s="37">
        <v>16.037533398000001</v>
      </c>
      <c r="L2005" s="37">
        <v>51.364238376000003</v>
      </c>
      <c r="M2005" s="37">
        <v>3.9148329528999999</v>
      </c>
      <c r="N2005" s="37">
        <v>16.524287856000001</v>
      </c>
      <c r="O2005" s="37">
        <v>16.560418869999999</v>
      </c>
      <c r="P2005" s="37">
        <v>6.5</v>
      </c>
      <c r="Q2005" s="37" t="s">
        <v>15680</v>
      </c>
      <c r="R2005" s="38">
        <v>57948</v>
      </c>
      <c r="S2005" s="37">
        <v>2.1046200000000002</v>
      </c>
      <c r="T2005" s="38">
        <v>0</v>
      </c>
      <c r="U2005" s="38">
        <v>0</v>
      </c>
      <c r="V2005" s="38">
        <v>1</v>
      </c>
    </row>
    <row r="2006" spans="1:22" ht="13.5" customHeight="1" x14ac:dyDescent="0.2">
      <c r="A2006" s="32" t="s">
        <v>2002</v>
      </c>
      <c r="B2006" s="32" t="s">
        <v>9909</v>
      </c>
      <c r="C2006" s="32" t="s">
        <v>18101</v>
      </c>
      <c r="D2006" s="37">
        <v>7.8861939999999997</v>
      </c>
      <c r="E2006" s="39">
        <v>295.01</v>
      </c>
      <c r="F2006" s="39">
        <v>1314</v>
      </c>
      <c r="G2006" s="39">
        <v>1860.79</v>
      </c>
      <c r="H2006" s="38">
        <v>1</v>
      </c>
      <c r="I2006" s="38">
        <v>2995</v>
      </c>
      <c r="J2006" s="37">
        <v>31.25940014</v>
      </c>
      <c r="K2006" s="37">
        <v>32.186822687000003</v>
      </c>
      <c r="L2006" s="37">
        <v>22.982310664</v>
      </c>
      <c r="M2006" s="37">
        <v>28.658353386999998</v>
      </c>
      <c r="N2006" s="37">
        <v>42.373373217999998</v>
      </c>
      <c r="O2006" s="37">
        <v>34.934634514999999</v>
      </c>
      <c r="P2006" s="37">
        <v>9.4</v>
      </c>
      <c r="Q2006" s="37" t="s">
        <v>15680</v>
      </c>
      <c r="R2006" s="38">
        <v>82683</v>
      </c>
      <c r="S2006" s="37">
        <v>0.77336000000000005</v>
      </c>
      <c r="T2006" s="38">
        <v>0</v>
      </c>
      <c r="U2006" s="38">
        <v>0</v>
      </c>
      <c r="V2006" s="38">
        <v>1</v>
      </c>
    </row>
    <row r="2007" spans="1:22" ht="13.5" customHeight="1" x14ac:dyDescent="0.2">
      <c r="A2007" s="32" t="s">
        <v>2003</v>
      </c>
      <c r="B2007" s="32" t="s">
        <v>9910</v>
      </c>
      <c r="C2007" s="32" t="s">
        <v>18176</v>
      </c>
      <c r="D2007" s="37">
        <v>9.3266340000000003</v>
      </c>
      <c r="E2007" s="39">
        <v>876.02</v>
      </c>
      <c r="F2007" s="39">
        <v>3220</v>
      </c>
      <c r="G2007" s="39">
        <v>5803.34</v>
      </c>
      <c r="H2007" s="38">
        <v>5</v>
      </c>
      <c r="I2007" s="38">
        <v>6103</v>
      </c>
      <c r="J2007" s="37">
        <v>6.3684419934000003</v>
      </c>
      <c r="K2007" s="37">
        <v>5.7738100251000004</v>
      </c>
      <c r="L2007" s="37">
        <v>7.2365520943000003</v>
      </c>
      <c r="M2007" s="37">
        <v>22.513685623000001</v>
      </c>
      <c r="N2007" s="37">
        <v>5.8480606152999997</v>
      </c>
      <c r="O2007" s="37">
        <v>4.5353750102000001</v>
      </c>
      <c r="P2007" s="37">
        <v>6.4332601537</v>
      </c>
      <c r="Q2007" s="37">
        <v>95.832236399999999</v>
      </c>
      <c r="R2007" s="38">
        <v>144570</v>
      </c>
      <c r="S2007" s="37">
        <v>1.01813</v>
      </c>
      <c r="T2007" s="38">
        <v>3</v>
      </c>
      <c r="U2007" s="38">
        <v>4</v>
      </c>
      <c r="V2007" s="38">
        <v>0</v>
      </c>
    </row>
    <row r="2008" spans="1:22" ht="13.5" customHeight="1" x14ac:dyDescent="0.2">
      <c r="A2008" s="32" t="s">
        <v>2004</v>
      </c>
      <c r="B2008" s="32" t="s">
        <v>9911</v>
      </c>
      <c r="C2008" s="32" t="s">
        <v>18176</v>
      </c>
      <c r="D2008" s="37">
        <v>3.8638499999999998</v>
      </c>
      <c r="E2008" s="39">
        <v>2496.0300000000002</v>
      </c>
      <c r="F2008" s="39">
        <v>6693</v>
      </c>
      <c r="G2008" s="39">
        <v>12739.25</v>
      </c>
      <c r="H2008" s="38">
        <v>9</v>
      </c>
      <c r="I2008" s="38">
        <v>13320</v>
      </c>
      <c r="J2008" s="37">
        <v>11.62751402</v>
      </c>
      <c r="K2008" s="37">
        <v>8.9830554871999997</v>
      </c>
      <c r="L2008" s="37">
        <v>15.183507532</v>
      </c>
      <c r="M2008" s="37">
        <v>14.823336891</v>
      </c>
      <c r="N2008" s="37">
        <v>14.602878797000001</v>
      </c>
      <c r="O2008" s="37">
        <v>5.4454546283000003</v>
      </c>
      <c r="P2008" s="37">
        <v>6.0747076023000002</v>
      </c>
      <c r="Q2008" s="37">
        <v>79.021390800000006</v>
      </c>
      <c r="R2008" s="38">
        <v>358566</v>
      </c>
      <c r="S2008" s="37">
        <v>1.01813</v>
      </c>
      <c r="T2008" s="38">
        <v>6</v>
      </c>
      <c r="U2008" s="38">
        <v>8</v>
      </c>
      <c r="V2008" s="38">
        <v>0</v>
      </c>
    </row>
    <row r="2009" spans="1:22" ht="13.5" customHeight="1" x14ac:dyDescent="0.2">
      <c r="A2009" s="32" t="s">
        <v>2005</v>
      </c>
      <c r="B2009" s="32" t="s">
        <v>9912</v>
      </c>
      <c r="C2009" s="32" t="s">
        <v>18176</v>
      </c>
      <c r="D2009" s="37">
        <v>2.18798</v>
      </c>
      <c r="E2009" s="39">
        <v>1749.04</v>
      </c>
      <c r="F2009" s="39">
        <v>5457</v>
      </c>
      <c r="G2009" s="39">
        <v>10341.049999999999</v>
      </c>
      <c r="H2009" s="38">
        <v>6</v>
      </c>
      <c r="I2009" s="38">
        <v>10834</v>
      </c>
      <c r="J2009" s="37">
        <v>12.146320830000001</v>
      </c>
      <c r="K2009" s="37">
        <v>9.1273077672999996</v>
      </c>
      <c r="L2009" s="37">
        <v>16.021708664999998</v>
      </c>
      <c r="M2009" s="37">
        <v>14.091869107999999</v>
      </c>
      <c r="N2009" s="37">
        <v>15.599566245</v>
      </c>
      <c r="O2009" s="37">
        <v>5.1000862111999998</v>
      </c>
      <c r="P2009" s="37">
        <v>6.0935338192000001</v>
      </c>
      <c r="Q2009" s="37">
        <v>71.262881100000001</v>
      </c>
      <c r="R2009" s="38">
        <v>304990</v>
      </c>
      <c r="S2009" s="37">
        <v>1.01813</v>
      </c>
      <c r="T2009" s="38">
        <v>2</v>
      </c>
      <c r="U2009" s="38">
        <v>5</v>
      </c>
      <c r="V2009" s="38">
        <v>1</v>
      </c>
    </row>
    <row r="2010" spans="1:22" ht="13.5" customHeight="1" x14ac:dyDescent="0.2">
      <c r="A2010" s="32" t="s">
        <v>2006</v>
      </c>
      <c r="B2010" s="32" t="s">
        <v>9913</v>
      </c>
      <c r="C2010" s="32" t="s">
        <v>18101</v>
      </c>
      <c r="D2010" s="37">
        <v>5.5903809999999998</v>
      </c>
      <c r="E2010" s="39">
        <v>1569.01</v>
      </c>
      <c r="F2010" s="39">
        <v>4447</v>
      </c>
      <c r="G2010" s="39">
        <v>3969.52</v>
      </c>
      <c r="H2010" s="38">
        <v>7</v>
      </c>
      <c r="I2010" s="38">
        <v>9402</v>
      </c>
      <c r="J2010" s="37">
        <v>43.706521756000001</v>
      </c>
      <c r="K2010" s="37">
        <v>31.915187631999999</v>
      </c>
      <c r="L2010" s="37">
        <v>33.832297818000001</v>
      </c>
      <c r="M2010" s="37">
        <v>32.096413302000002</v>
      </c>
      <c r="N2010" s="37">
        <v>36.834247951000002</v>
      </c>
      <c r="O2010" s="37">
        <v>32.925399143999996</v>
      </c>
      <c r="P2010" s="37">
        <v>9.4</v>
      </c>
      <c r="Q2010" s="37">
        <v>67.099592400000006</v>
      </c>
      <c r="R2010" s="38">
        <v>203128</v>
      </c>
      <c r="S2010" s="37">
        <v>0.77336000000000005</v>
      </c>
      <c r="T2010" s="38">
        <v>3</v>
      </c>
      <c r="U2010" s="38">
        <v>4</v>
      </c>
      <c r="V2010" s="38">
        <v>1</v>
      </c>
    </row>
    <row r="2011" spans="1:22" ht="13.5" customHeight="1" x14ac:dyDescent="0.2">
      <c r="A2011" s="32" t="s">
        <v>2007</v>
      </c>
      <c r="B2011" s="32" t="s">
        <v>9914</v>
      </c>
      <c r="C2011" s="32" t="s">
        <v>18101</v>
      </c>
      <c r="D2011" s="37">
        <v>4.623583</v>
      </c>
      <c r="E2011" s="39">
        <v>1754.99</v>
      </c>
      <c r="F2011" s="39">
        <v>5146</v>
      </c>
      <c r="G2011" s="39">
        <v>8284.6299999999992</v>
      </c>
      <c r="H2011" s="38">
        <v>5</v>
      </c>
      <c r="I2011" s="38">
        <v>10204</v>
      </c>
      <c r="J2011" s="37">
        <v>16.747675416</v>
      </c>
      <c r="K2011" s="37">
        <v>15.268452588000001</v>
      </c>
      <c r="L2011" s="37">
        <v>20.854224699</v>
      </c>
      <c r="M2011" s="37">
        <v>26.459644773000001</v>
      </c>
      <c r="N2011" s="37">
        <v>27.244271081000001</v>
      </c>
      <c r="O2011" s="37">
        <v>13.793330768000001</v>
      </c>
      <c r="P2011" s="37">
        <v>7.3566953988000003</v>
      </c>
      <c r="Q2011" s="37">
        <v>85.227913599999994</v>
      </c>
      <c r="R2011" s="38">
        <v>312854</v>
      </c>
      <c r="S2011" s="37">
        <v>0.77336000000000005</v>
      </c>
      <c r="T2011" s="38">
        <v>2</v>
      </c>
      <c r="U2011" s="38">
        <v>3</v>
      </c>
      <c r="V2011" s="38">
        <v>1</v>
      </c>
    </row>
    <row r="2012" spans="1:22" ht="13.5" customHeight="1" x14ac:dyDescent="0.2">
      <c r="A2012" s="32" t="s">
        <v>2008</v>
      </c>
      <c r="B2012" s="32" t="s">
        <v>9915</v>
      </c>
      <c r="C2012" s="32" t="s">
        <v>18176</v>
      </c>
      <c r="D2012" s="37">
        <v>3.149508</v>
      </c>
      <c r="E2012" s="39">
        <v>1257.99</v>
      </c>
      <c r="F2012" s="39">
        <v>3103</v>
      </c>
      <c r="G2012" s="39">
        <v>5983.76</v>
      </c>
      <c r="H2012" s="38">
        <v>3</v>
      </c>
      <c r="I2012" s="38">
        <v>6204</v>
      </c>
      <c r="J2012" s="37">
        <v>6.2103643175999999</v>
      </c>
      <c r="K2012" s="37">
        <v>4.4247457607999996</v>
      </c>
      <c r="L2012" s="37">
        <v>3.4867340745000002</v>
      </c>
      <c r="M2012" s="37">
        <v>28.106342867999999</v>
      </c>
      <c r="N2012" s="37">
        <v>8.8863343866999998</v>
      </c>
      <c r="O2012" s="37">
        <v>7.0780726539999996</v>
      </c>
      <c r="P2012" s="37">
        <v>7.4130765057000003</v>
      </c>
      <c r="Q2012" s="37">
        <v>89.1186632</v>
      </c>
      <c r="R2012" s="38">
        <v>155614</v>
      </c>
      <c r="S2012" s="37">
        <v>1.01813</v>
      </c>
      <c r="T2012" s="38">
        <v>1</v>
      </c>
      <c r="U2012" s="38">
        <v>2</v>
      </c>
      <c r="V2012" s="38">
        <v>0</v>
      </c>
    </row>
    <row r="2013" spans="1:22" ht="13.5" customHeight="1" x14ac:dyDescent="0.2">
      <c r="A2013" s="32" t="s">
        <v>2009</v>
      </c>
      <c r="B2013" s="32" t="s">
        <v>9916</v>
      </c>
      <c r="C2013" s="32" t="s">
        <v>18176</v>
      </c>
      <c r="D2013" s="37">
        <v>6.0011650000000003</v>
      </c>
      <c r="E2013" s="39">
        <v>1787.95</v>
      </c>
      <c r="F2013" s="39">
        <v>6897</v>
      </c>
      <c r="G2013" s="39">
        <v>10089.200000000001</v>
      </c>
      <c r="H2013" s="38">
        <v>7</v>
      </c>
      <c r="I2013" s="38">
        <v>13579</v>
      </c>
      <c r="J2013" s="37">
        <v>25.693489698</v>
      </c>
      <c r="K2013" s="37">
        <v>19.653509256</v>
      </c>
      <c r="L2013" s="37">
        <v>33.628965049999998</v>
      </c>
      <c r="M2013" s="37">
        <v>19.134384805</v>
      </c>
      <c r="N2013" s="37">
        <v>30.662974027000001</v>
      </c>
      <c r="O2013" s="37">
        <v>5.3968523593000004</v>
      </c>
      <c r="P2013" s="37">
        <v>7.7311640697000001</v>
      </c>
      <c r="Q2013" s="37">
        <v>70.755974399999999</v>
      </c>
      <c r="R2013" s="38">
        <v>345396</v>
      </c>
      <c r="S2013" s="37">
        <v>1.01813</v>
      </c>
      <c r="T2013" s="38">
        <v>3</v>
      </c>
      <c r="U2013" s="38">
        <v>3</v>
      </c>
      <c r="V2013" s="38">
        <v>1</v>
      </c>
    </row>
    <row r="2014" spans="1:22" ht="13.5" customHeight="1" x14ac:dyDescent="0.2">
      <c r="A2014" s="32" t="s">
        <v>2010</v>
      </c>
      <c r="B2014" s="32" t="s">
        <v>9917</v>
      </c>
      <c r="C2014" s="32" t="s">
        <v>18176</v>
      </c>
      <c r="D2014" s="37">
        <v>6.5939540000000001</v>
      </c>
      <c r="E2014" s="39">
        <v>2255.04</v>
      </c>
      <c r="F2014" s="39">
        <v>6193</v>
      </c>
      <c r="G2014" s="39">
        <v>11348.25</v>
      </c>
      <c r="H2014" s="38">
        <v>6</v>
      </c>
      <c r="I2014" s="38">
        <v>12279</v>
      </c>
      <c r="J2014" s="37">
        <v>14.381477243999999</v>
      </c>
      <c r="K2014" s="37">
        <v>11.707057426</v>
      </c>
      <c r="L2014" s="37">
        <v>20.279146788999999</v>
      </c>
      <c r="M2014" s="37">
        <v>10.779357252</v>
      </c>
      <c r="N2014" s="37">
        <v>33.509929591999999</v>
      </c>
      <c r="O2014" s="37">
        <v>6.3864799319000003</v>
      </c>
      <c r="P2014" s="37">
        <v>6.1</v>
      </c>
      <c r="Q2014" s="37">
        <v>82.298039900000006</v>
      </c>
      <c r="R2014" s="38">
        <v>307910</v>
      </c>
      <c r="S2014" s="37">
        <v>1.01813</v>
      </c>
      <c r="T2014" s="38">
        <v>3</v>
      </c>
      <c r="U2014" s="38">
        <v>5</v>
      </c>
      <c r="V2014" s="38">
        <v>3</v>
      </c>
    </row>
    <row r="2015" spans="1:22" ht="13.5" customHeight="1" x14ac:dyDescent="0.2">
      <c r="A2015" s="32" t="s">
        <v>2011</v>
      </c>
      <c r="B2015" s="32" t="s">
        <v>9918</v>
      </c>
      <c r="C2015" s="32" t="s">
        <v>18101</v>
      </c>
      <c r="D2015" s="37">
        <v>1.4757960000000001</v>
      </c>
      <c r="E2015" s="39">
        <v>1246.01</v>
      </c>
      <c r="F2015" s="39">
        <v>3934</v>
      </c>
      <c r="G2015" s="39">
        <v>3977.94</v>
      </c>
      <c r="H2015" s="38">
        <v>5</v>
      </c>
      <c r="I2015" s="38">
        <v>7606</v>
      </c>
      <c r="J2015" s="37">
        <v>26.473004211999999</v>
      </c>
      <c r="K2015" s="37">
        <v>23.912260718999999</v>
      </c>
      <c r="L2015" s="37">
        <v>25.37095768</v>
      </c>
      <c r="M2015" s="37">
        <v>24.724991152000001</v>
      </c>
      <c r="N2015" s="37">
        <v>27.093236673</v>
      </c>
      <c r="O2015" s="37">
        <v>14.175011276999999</v>
      </c>
      <c r="P2015" s="37">
        <v>9.4</v>
      </c>
      <c r="Q2015" s="37">
        <v>64.297098099999999</v>
      </c>
      <c r="R2015" s="38">
        <v>295863</v>
      </c>
      <c r="S2015" s="37">
        <v>0.77336000000000005</v>
      </c>
      <c r="T2015" s="38">
        <v>1</v>
      </c>
      <c r="U2015" s="38">
        <v>3</v>
      </c>
      <c r="V2015" s="38">
        <v>1</v>
      </c>
    </row>
    <row r="2016" spans="1:22" ht="13.5" customHeight="1" x14ac:dyDescent="0.2">
      <c r="A2016" s="32" t="s">
        <v>2012</v>
      </c>
      <c r="B2016" s="32" t="s">
        <v>9919</v>
      </c>
      <c r="C2016" s="32" t="s">
        <v>18176</v>
      </c>
      <c r="D2016" s="37">
        <v>8.4019150000000007</v>
      </c>
      <c r="E2016" s="39">
        <v>1877.05</v>
      </c>
      <c r="F2016" s="39">
        <v>6123</v>
      </c>
      <c r="G2016" s="39">
        <v>10194.86</v>
      </c>
      <c r="H2016" s="38">
        <v>8</v>
      </c>
      <c r="I2016" s="38">
        <v>12332</v>
      </c>
      <c r="J2016" s="37">
        <v>17.393776696</v>
      </c>
      <c r="K2016" s="37">
        <v>19.521560421</v>
      </c>
      <c r="L2016" s="37">
        <v>13.901499568</v>
      </c>
      <c r="M2016" s="37">
        <v>22.957172144000001</v>
      </c>
      <c r="N2016" s="37">
        <v>20.822460267</v>
      </c>
      <c r="O2016" s="37">
        <v>10.775420144</v>
      </c>
      <c r="P2016" s="37">
        <v>7.3</v>
      </c>
      <c r="Q2016" s="37">
        <v>86.815181600000003</v>
      </c>
      <c r="R2016" s="38">
        <v>264619</v>
      </c>
      <c r="S2016" s="37">
        <v>1.01813</v>
      </c>
      <c r="T2016" s="38">
        <v>4</v>
      </c>
      <c r="U2016" s="38">
        <v>7</v>
      </c>
      <c r="V2016" s="38">
        <v>3</v>
      </c>
    </row>
    <row r="2017" spans="1:22" ht="13.5" customHeight="1" x14ac:dyDescent="0.2">
      <c r="A2017" s="32" t="s">
        <v>2013</v>
      </c>
      <c r="B2017" s="32" t="s">
        <v>9920</v>
      </c>
      <c r="C2017" s="32" t="s">
        <v>18176</v>
      </c>
      <c r="D2017" s="37">
        <v>2.9959060000000002</v>
      </c>
      <c r="E2017" s="39">
        <v>2181.9899999999998</v>
      </c>
      <c r="F2017" s="39">
        <v>5785</v>
      </c>
      <c r="G2017" s="39">
        <v>11299.19</v>
      </c>
      <c r="H2017" s="38">
        <v>7</v>
      </c>
      <c r="I2017" s="38">
        <v>11602</v>
      </c>
      <c r="J2017" s="37">
        <v>6.3385495569000003</v>
      </c>
      <c r="K2017" s="37">
        <v>2.2580535358999998</v>
      </c>
      <c r="L2017" s="37">
        <v>9.8053465141</v>
      </c>
      <c r="M2017" s="37">
        <v>21.007324395000001</v>
      </c>
      <c r="N2017" s="37">
        <v>4.3226715286999999</v>
      </c>
      <c r="O2017" s="37">
        <v>6.1748273344999998</v>
      </c>
      <c r="P2017" s="37">
        <v>6.1881456774999997</v>
      </c>
      <c r="Q2017" s="37">
        <v>85.134110199999995</v>
      </c>
      <c r="R2017" s="38">
        <v>246472</v>
      </c>
      <c r="S2017" s="37">
        <v>1.01813</v>
      </c>
      <c r="T2017" s="38">
        <v>2</v>
      </c>
      <c r="U2017" s="38">
        <v>6</v>
      </c>
      <c r="V2017" s="38">
        <v>1</v>
      </c>
    </row>
    <row r="2018" spans="1:22" ht="13.5" customHeight="1" x14ac:dyDescent="0.2">
      <c r="A2018" s="32" t="s">
        <v>2014</v>
      </c>
      <c r="B2018" s="32" t="s">
        <v>9921</v>
      </c>
      <c r="C2018" s="32" t="s">
        <v>18101</v>
      </c>
      <c r="D2018" s="37">
        <v>5.6569969999999996</v>
      </c>
      <c r="E2018" s="39">
        <v>1215.01</v>
      </c>
      <c r="F2018" s="39">
        <v>5403</v>
      </c>
      <c r="G2018" s="39">
        <v>7187.36</v>
      </c>
      <c r="H2018" s="38">
        <v>13</v>
      </c>
      <c r="I2018" s="38">
        <v>11833</v>
      </c>
      <c r="J2018" s="37">
        <v>34.808018320000002</v>
      </c>
      <c r="K2018" s="37">
        <v>37.308349567</v>
      </c>
      <c r="L2018" s="37">
        <v>27.751949655000001</v>
      </c>
      <c r="M2018" s="37">
        <v>30.518278770999999</v>
      </c>
      <c r="N2018" s="37">
        <v>48.944113524999999</v>
      </c>
      <c r="O2018" s="37">
        <v>26.360831101999999</v>
      </c>
      <c r="P2018" s="37">
        <v>9.4</v>
      </c>
      <c r="Q2018" s="37">
        <v>68.445663400000001</v>
      </c>
      <c r="R2018" s="38">
        <v>186269</v>
      </c>
      <c r="S2018" s="37">
        <v>0.77336000000000005</v>
      </c>
      <c r="T2018" s="38">
        <v>9</v>
      </c>
      <c r="U2018" s="38">
        <v>9</v>
      </c>
      <c r="V2018" s="38">
        <v>1</v>
      </c>
    </row>
    <row r="2019" spans="1:22" ht="13.5" customHeight="1" x14ac:dyDescent="0.2">
      <c r="A2019" s="32" t="s">
        <v>2015</v>
      </c>
      <c r="B2019" s="32" t="s">
        <v>9922</v>
      </c>
      <c r="C2019" s="32" t="s">
        <v>18176</v>
      </c>
      <c r="D2019" s="37">
        <v>9.7315290000000001</v>
      </c>
      <c r="E2019" s="39">
        <v>1350.99</v>
      </c>
      <c r="F2019" s="39">
        <v>4391</v>
      </c>
      <c r="G2019" s="39">
        <v>7941.03</v>
      </c>
      <c r="H2019" s="38">
        <v>6</v>
      </c>
      <c r="I2019" s="38">
        <v>8763</v>
      </c>
      <c r="J2019" s="37">
        <v>16.835860429</v>
      </c>
      <c r="K2019" s="37">
        <v>13.613353910000001</v>
      </c>
      <c r="L2019" s="37">
        <v>23.725187930000001</v>
      </c>
      <c r="M2019" s="37">
        <v>8.4462894873999996</v>
      </c>
      <c r="N2019" s="37">
        <v>33.792428168000001</v>
      </c>
      <c r="O2019" s="37">
        <v>6.7608033576000004</v>
      </c>
      <c r="P2019" s="37">
        <v>6.1</v>
      </c>
      <c r="Q2019" s="37">
        <v>82.905158200000002</v>
      </c>
      <c r="R2019" s="38">
        <v>234145</v>
      </c>
      <c r="S2019" s="37">
        <v>1.01813</v>
      </c>
      <c r="T2019" s="38">
        <v>4</v>
      </c>
      <c r="U2019" s="38">
        <v>3</v>
      </c>
      <c r="V2019" s="38">
        <v>2</v>
      </c>
    </row>
    <row r="2020" spans="1:22" ht="13.5" customHeight="1" x14ac:dyDescent="0.2">
      <c r="A2020" s="32" t="s">
        <v>2016</v>
      </c>
      <c r="B2020" s="32" t="s">
        <v>9923</v>
      </c>
      <c r="C2020" s="32" t="s">
        <v>18176</v>
      </c>
      <c r="D2020" s="37">
        <v>9.5220970000000005</v>
      </c>
      <c r="E2020" s="39">
        <v>2295.9499999999998</v>
      </c>
      <c r="F2020" s="39">
        <v>7953</v>
      </c>
      <c r="G2020" s="39">
        <v>15438.9</v>
      </c>
      <c r="H2020" s="38">
        <v>7</v>
      </c>
      <c r="I2020" s="38">
        <v>16104</v>
      </c>
      <c r="J2020" s="37">
        <v>6.2667787316999997</v>
      </c>
      <c r="K2020" s="37">
        <v>3.8434301310999999</v>
      </c>
      <c r="L2020" s="37">
        <v>10.737568124999999</v>
      </c>
      <c r="M2020" s="37">
        <v>15.649527423</v>
      </c>
      <c r="N2020" s="37">
        <v>6.2874508586999998</v>
      </c>
      <c r="O2020" s="37">
        <v>2.9768863376999999</v>
      </c>
      <c r="P2020" s="37">
        <v>6.1</v>
      </c>
      <c r="Q2020" s="37">
        <v>76.599869299999995</v>
      </c>
      <c r="R2020" s="38">
        <v>408381</v>
      </c>
      <c r="S2020" s="37">
        <v>1.01813</v>
      </c>
      <c r="T2020" s="38">
        <v>6</v>
      </c>
      <c r="U2020" s="38">
        <v>7</v>
      </c>
      <c r="V2020" s="38">
        <v>0</v>
      </c>
    </row>
    <row r="2021" spans="1:22" ht="13.5" customHeight="1" x14ac:dyDescent="0.2">
      <c r="A2021" s="32" t="s">
        <v>2017</v>
      </c>
      <c r="B2021" s="32" t="s">
        <v>9924</v>
      </c>
      <c r="C2021" s="32" t="s">
        <v>18101</v>
      </c>
      <c r="D2021" s="37">
        <v>4.7876190000000003</v>
      </c>
      <c r="E2021" s="39">
        <v>701.01</v>
      </c>
      <c r="F2021" s="39">
        <v>3344</v>
      </c>
      <c r="G2021" s="39">
        <v>1696.08</v>
      </c>
      <c r="H2021" s="38">
        <v>4</v>
      </c>
      <c r="I2021" s="38">
        <v>6760</v>
      </c>
      <c r="J2021" s="37">
        <v>37.533182361000001</v>
      </c>
      <c r="K2021" s="37">
        <v>20.613802042</v>
      </c>
      <c r="L2021" s="37">
        <v>29.364768858000001</v>
      </c>
      <c r="M2021" s="37">
        <v>30.050453954000002</v>
      </c>
      <c r="N2021" s="37">
        <v>24.843149666999999</v>
      </c>
      <c r="O2021" s="37">
        <v>24.691751317000001</v>
      </c>
      <c r="P2021" s="37">
        <v>8.5575607455</v>
      </c>
      <c r="Q2021" s="37">
        <v>73.009309200000004</v>
      </c>
      <c r="R2021" s="38">
        <v>197446</v>
      </c>
      <c r="S2021" s="37">
        <v>0.77336000000000005</v>
      </c>
      <c r="T2021" s="38">
        <v>2</v>
      </c>
      <c r="U2021" s="38">
        <v>0</v>
      </c>
      <c r="V2021" s="38">
        <v>3</v>
      </c>
    </row>
    <row r="2022" spans="1:22" ht="13.5" customHeight="1" x14ac:dyDescent="0.2">
      <c r="A2022" s="32" t="s">
        <v>2018</v>
      </c>
      <c r="B2022" s="32" t="s">
        <v>9925</v>
      </c>
      <c r="C2022" s="32" t="s">
        <v>18176</v>
      </c>
      <c r="D2022" s="37">
        <v>8.3349460000000004</v>
      </c>
      <c r="E2022" s="39">
        <v>1840</v>
      </c>
      <c r="F2022" s="39">
        <v>4833</v>
      </c>
      <c r="G2022" s="39">
        <v>8213.52</v>
      </c>
      <c r="H2022" s="38">
        <v>9</v>
      </c>
      <c r="I2022" s="38">
        <v>9513</v>
      </c>
      <c r="J2022" s="37">
        <v>11.571628756000001</v>
      </c>
      <c r="K2022" s="37">
        <v>13.221655889000001</v>
      </c>
      <c r="L2022" s="37">
        <v>9.7556232174000002</v>
      </c>
      <c r="M2022" s="37">
        <v>22.421519874000001</v>
      </c>
      <c r="N2022" s="37">
        <v>16.260474953999999</v>
      </c>
      <c r="O2022" s="37">
        <v>7.1764141857999997</v>
      </c>
      <c r="P2022" s="37">
        <v>7.2604110003000004</v>
      </c>
      <c r="Q2022" s="37">
        <v>84.707244299999999</v>
      </c>
      <c r="R2022" s="38">
        <v>192648</v>
      </c>
      <c r="S2022" s="37">
        <v>1.01813</v>
      </c>
      <c r="T2022" s="38">
        <v>3</v>
      </c>
      <c r="U2022" s="38">
        <v>8</v>
      </c>
      <c r="V2022" s="38">
        <v>1</v>
      </c>
    </row>
    <row r="2023" spans="1:22" ht="13.5" customHeight="1" x14ac:dyDescent="0.2">
      <c r="A2023" s="32" t="s">
        <v>2019</v>
      </c>
      <c r="B2023" s="32" t="s">
        <v>9926</v>
      </c>
      <c r="C2023" s="32" t="s">
        <v>18101</v>
      </c>
      <c r="D2023" s="37">
        <v>5.926596</v>
      </c>
      <c r="E2023" s="39">
        <v>1791.01</v>
      </c>
      <c r="F2023" s="39">
        <v>5943</v>
      </c>
      <c r="G2023" s="39">
        <v>5388.38</v>
      </c>
      <c r="H2023" s="38">
        <v>14</v>
      </c>
      <c r="I2023" s="38">
        <v>11887</v>
      </c>
      <c r="J2023" s="37">
        <v>25.475041706999999</v>
      </c>
      <c r="K2023" s="37">
        <v>16.949853635</v>
      </c>
      <c r="L2023" s="37">
        <v>18.299766613999999</v>
      </c>
      <c r="M2023" s="37">
        <v>25.097727956</v>
      </c>
      <c r="N2023" s="37">
        <v>18.793663480999999</v>
      </c>
      <c r="O2023" s="37">
        <v>13.773683024</v>
      </c>
      <c r="P2023" s="37">
        <v>9.3206863018000004</v>
      </c>
      <c r="Q2023" s="37">
        <v>74.3944987</v>
      </c>
      <c r="R2023" s="38">
        <v>397692</v>
      </c>
      <c r="S2023" s="37">
        <v>0.77336000000000005</v>
      </c>
      <c r="T2023" s="38">
        <v>8</v>
      </c>
      <c r="U2023" s="38">
        <v>7</v>
      </c>
      <c r="V2023" s="38">
        <v>0</v>
      </c>
    </row>
    <row r="2024" spans="1:22" ht="13.5" customHeight="1" x14ac:dyDescent="0.2">
      <c r="A2024" s="32" t="s">
        <v>2020</v>
      </c>
      <c r="B2024" s="32" t="s">
        <v>9927</v>
      </c>
      <c r="C2024" s="32" t="s">
        <v>18176</v>
      </c>
      <c r="D2024" s="37">
        <v>7.8404290000000003</v>
      </c>
      <c r="E2024" s="39">
        <v>1441.99</v>
      </c>
      <c r="F2024" s="39">
        <v>6456</v>
      </c>
      <c r="G2024" s="39">
        <v>9189.08</v>
      </c>
      <c r="H2024" s="38">
        <v>12</v>
      </c>
      <c r="I2024" s="38">
        <v>12416</v>
      </c>
      <c r="J2024" s="37">
        <v>30.588259334</v>
      </c>
      <c r="K2024" s="37">
        <v>22.960100924999999</v>
      </c>
      <c r="L2024" s="37">
        <v>33.894787047999998</v>
      </c>
      <c r="M2024" s="37">
        <v>33.533037344</v>
      </c>
      <c r="N2024" s="37">
        <v>23.616819472</v>
      </c>
      <c r="O2024" s="37">
        <v>10.874932763</v>
      </c>
      <c r="P2024" s="37">
        <v>7.3</v>
      </c>
      <c r="Q2024" s="37">
        <v>83.183732399999997</v>
      </c>
      <c r="R2024" s="38">
        <v>311409</v>
      </c>
      <c r="S2024" s="37">
        <v>1.01813</v>
      </c>
      <c r="T2024" s="38">
        <v>8</v>
      </c>
      <c r="U2024" s="38">
        <v>4</v>
      </c>
      <c r="V2024" s="38">
        <v>3</v>
      </c>
    </row>
    <row r="2025" spans="1:22" ht="13.5" customHeight="1" x14ac:dyDescent="0.2">
      <c r="A2025" s="32" t="s">
        <v>2021</v>
      </c>
      <c r="B2025" s="32" t="s">
        <v>9928</v>
      </c>
      <c r="C2025" s="32" t="s">
        <v>18176</v>
      </c>
      <c r="D2025" s="37">
        <v>3.149708</v>
      </c>
      <c r="E2025" s="39">
        <v>1484.04</v>
      </c>
      <c r="F2025" s="39">
        <v>3810</v>
      </c>
      <c r="G2025" s="39">
        <v>5960.26</v>
      </c>
      <c r="H2025" s="38">
        <v>6</v>
      </c>
      <c r="I2025" s="38">
        <v>7537</v>
      </c>
      <c r="J2025" s="37">
        <v>25.067749074999998</v>
      </c>
      <c r="K2025" s="37">
        <v>28.806121184999999</v>
      </c>
      <c r="L2025" s="37">
        <v>19.937212421000002</v>
      </c>
      <c r="M2025" s="37">
        <v>24.109687224000002</v>
      </c>
      <c r="N2025" s="37">
        <v>22.421648861000001</v>
      </c>
      <c r="O2025" s="37">
        <v>12.455194288</v>
      </c>
      <c r="P2025" s="37">
        <v>7.3</v>
      </c>
      <c r="Q2025" s="37">
        <v>80.920907499999998</v>
      </c>
      <c r="R2025" s="38">
        <v>145383</v>
      </c>
      <c r="S2025" s="37">
        <v>1.01813</v>
      </c>
      <c r="T2025" s="38">
        <v>3</v>
      </c>
      <c r="U2025" s="38">
        <v>3</v>
      </c>
      <c r="V2025" s="38">
        <v>1</v>
      </c>
    </row>
    <row r="2026" spans="1:22" ht="13.5" customHeight="1" x14ac:dyDescent="0.2">
      <c r="A2026" s="32" t="s">
        <v>2022</v>
      </c>
      <c r="B2026" s="32" t="s">
        <v>9929</v>
      </c>
      <c r="C2026" s="32" t="s">
        <v>18176</v>
      </c>
      <c r="D2026" s="37">
        <v>2.9514200000000002</v>
      </c>
      <c r="E2026" s="39">
        <v>831.01</v>
      </c>
      <c r="F2026" s="39">
        <v>3891</v>
      </c>
      <c r="G2026" s="39">
        <v>4108.0200000000004</v>
      </c>
      <c r="H2026" s="38">
        <v>5</v>
      </c>
      <c r="I2026" s="38">
        <v>7969</v>
      </c>
      <c r="J2026" s="37">
        <v>34.064385846</v>
      </c>
      <c r="K2026" s="37">
        <v>22.512018446999999</v>
      </c>
      <c r="L2026" s="37">
        <v>29.448038015000002</v>
      </c>
      <c r="M2026" s="37">
        <v>23.868759509</v>
      </c>
      <c r="N2026" s="37">
        <v>18.544002485</v>
      </c>
      <c r="O2026" s="37">
        <v>13.87485109</v>
      </c>
      <c r="P2026" s="37">
        <v>7.3</v>
      </c>
      <c r="Q2026" s="37">
        <v>64.187832099999994</v>
      </c>
      <c r="R2026" s="38">
        <v>309315</v>
      </c>
      <c r="S2026" s="37">
        <v>1.01813</v>
      </c>
      <c r="T2026" s="38">
        <v>2</v>
      </c>
      <c r="U2026" s="38">
        <v>2</v>
      </c>
      <c r="V2026" s="38">
        <v>2</v>
      </c>
    </row>
    <row r="2027" spans="1:22" ht="13.5" customHeight="1" x14ac:dyDescent="0.2">
      <c r="A2027" s="32" t="s">
        <v>2023</v>
      </c>
      <c r="B2027" s="32" t="s">
        <v>9930</v>
      </c>
      <c r="C2027" s="32" t="s">
        <v>18176</v>
      </c>
      <c r="D2027" s="37">
        <v>4.8224460000000002</v>
      </c>
      <c r="E2027" s="39">
        <v>1680.05</v>
      </c>
      <c r="F2027" s="39">
        <v>6396</v>
      </c>
      <c r="G2027" s="39">
        <v>12067.79</v>
      </c>
      <c r="H2027" s="38">
        <v>7</v>
      </c>
      <c r="I2027" s="38">
        <v>12719</v>
      </c>
      <c r="J2027" s="37">
        <v>7.2399078782000004</v>
      </c>
      <c r="K2027" s="37">
        <v>2.7108618603000001</v>
      </c>
      <c r="L2027" s="37">
        <v>13.546129751</v>
      </c>
      <c r="M2027" s="37">
        <v>17.754095957000001</v>
      </c>
      <c r="N2027" s="37">
        <v>9.4850834767999999</v>
      </c>
      <c r="O2027" s="37">
        <v>6.4709701513000004</v>
      </c>
      <c r="P2027" s="37">
        <v>6.0990432348999999</v>
      </c>
      <c r="Q2027" s="37">
        <v>90.735774000000006</v>
      </c>
      <c r="R2027" s="38">
        <v>342191</v>
      </c>
      <c r="S2027" s="37">
        <v>1.01813</v>
      </c>
      <c r="T2027" s="38">
        <v>3</v>
      </c>
      <c r="U2027" s="38">
        <v>6</v>
      </c>
      <c r="V2027" s="38">
        <v>1</v>
      </c>
    </row>
    <row r="2028" spans="1:22" ht="13.5" customHeight="1" x14ac:dyDescent="0.2">
      <c r="A2028" s="32" t="s">
        <v>2024</v>
      </c>
      <c r="B2028" s="32" t="s">
        <v>9931</v>
      </c>
      <c r="C2028" s="32" t="s">
        <v>18176</v>
      </c>
      <c r="D2028" s="37">
        <v>8.890606</v>
      </c>
      <c r="E2028" s="39">
        <v>730.98</v>
      </c>
      <c r="F2028" s="39">
        <v>2293</v>
      </c>
      <c r="G2028" s="39">
        <v>3626.39</v>
      </c>
      <c r="H2028" s="38">
        <v>3</v>
      </c>
      <c r="I2028" s="38">
        <v>4678</v>
      </c>
      <c r="J2028" s="37">
        <v>18.086113478000001</v>
      </c>
      <c r="K2028" s="37">
        <v>16.629351873000001</v>
      </c>
      <c r="L2028" s="37">
        <v>26.167261589999999</v>
      </c>
      <c r="M2028" s="37">
        <v>23.228028211000002</v>
      </c>
      <c r="N2028" s="37">
        <v>15.32893155</v>
      </c>
      <c r="O2028" s="37">
        <v>7.6408036289999997</v>
      </c>
      <c r="P2028" s="37">
        <v>7.3</v>
      </c>
      <c r="Q2028" s="37">
        <v>58.541627499999997</v>
      </c>
      <c r="R2028" s="38">
        <v>125267</v>
      </c>
      <c r="S2028" s="37">
        <v>1.01813</v>
      </c>
      <c r="T2028" s="38">
        <v>0</v>
      </c>
      <c r="U2028" s="38">
        <v>2</v>
      </c>
      <c r="V2028" s="38">
        <v>2</v>
      </c>
    </row>
    <row r="2029" spans="1:22" ht="13.5" customHeight="1" x14ac:dyDescent="0.2">
      <c r="A2029" s="32" t="s">
        <v>2025</v>
      </c>
      <c r="B2029" s="32" t="s">
        <v>9932</v>
      </c>
      <c r="C2029" s="32" t="s">
        <v>18176</v>
      </c>
      <c r="D2029" s="37">
        <v>6.8087749999999998</v>
      </c>
      <c r="E2029" s="39">
        <v>1231.99</v>
      </c>
      <c r="F2029" s="39">
        <v>2777</v>
      </c>
      <c r="G2029" s="39">
        <v>5341.11</v>
      </c>
      <c r="H2029" s="38">
        <v>4</v>
      </c>
      <c r="I2029" s="38">
        <v>5540</v>
      </c>
      <c r="J2029" s="37">
        <v>4.8336842951000003</v>
      </c>
      <c r="K2029" s="37">
        <v>5.4612974129999996</v>
      </c>
      <c r="L2029" s="37">
        <v>3.2991861554000002</v>
      </c>
      <c r="M2029" s="37">
        <v>50.095356510999999</v>
      </c>
      <c r="N2029" s="37">
        <v>3.7507682356999998</v>
      </c>
      <c r="O2029" s="37">
        <v>3.5411461648999998</v>
      </c>
      <c r="P2029" s="37">
        <v>7.3</v>
      </c>
      <c r="Q2029" s="37">
        <v>91.011455799999993</v>
      </c>
      <c r="R2029" s="38">
        <v>160394</v>
      </c>
      <c r="S2029" s="37">
        <v>1.01813</v>
      </c>
      <c r="T2029" s="38">
        <v>1</v>
      </c>
      <c r="U2029" s="38">
        <v>4</v>
      </c>
      <c r="V2029" s="38">
        <v>2</v>
      </c>
    </row>
    <row r="2030" spans="1:22" ht="13.5" customHeight="1" x14ac:dyDescent="0.2">
      <c r="A2030" s="32" t="s">
        <v>2026</v>
      </c>
      <c r="B2030" s="32" t="s">
        <v>9933</v>
      </c>
      <c r="C2030" s="32" t="s">
        <v>18101</v>
      </c>
      <c r="D2030" s="37">
        <v>4.2057760000000002</v>
      </c>
      <c r="E2030" s="39">
        <v>974.02</v>
      </c>
      <c r="F2030" s="39">
        <v>2126</v>
      </c>
      <c r="G2030" s="39">
        <v>2156.21</v>
      </c>
      <c r="H2030" s="38">
        <v>2</v>
      </c>
      <c r="I2030" s="38">
        <v>4433</v>
      </c>
      <c r="J2030" s="37">
        <v>24.545635506</v>
      </c>
      <c r="K2030" s="37">
        <v>25.099939375999998</v>
      </c>
      <c r="L2030" s="37">
        <v>23.143414029999999</v>
      </c>
      <c r="M2030" s="37">
        <v>29.832296040999999</v>
      </c>
      <c r="N2030" s="37">
        <v>23.015195985999998</v>
      </c>
      <c r="O2030" s="37">
        <v>14.678275937</v>
      </c>
      <c r="P2030" s="37">
        <v>9.3020870003000002</v>
      </c>
      <c r="Q2030" s="37">
        <v>78.280718399999998</v>
      </c>
      <c r="R2030" s="38">
        <v>120313</v>
      </c>
      <c r="S2030" s="37">
        <v>0.77336000000000005</v>
      </c>
      <c r="T2030" s="38">
        <v>0</v>
      </c>
      <c r="U2030" s="38">
        <v>1</v>
      </c>
      <c r="V2030" s="38">
        <v>1</v>
      </c>
    </row>
    <row r="2031" spans="1:22" ht="13.5" customHeight="1" x14ac:dyDescent="0.2">
      <c r="A2031" s="32" t="s">
        <v>2027</v>
      </c>
      <c r="B2031" s="32" t="s">
        <v>9934</v>
      </c>
      <c r="C2031" s="32" t="s">
        <v>18101</v>
      </c>
      <c r="D2031" s="37">
        <v>3.874368</v>
      </c>
      <c r="E2031" s="39">
        <v>789.99</v>
      </c>
      <c r="F2031" s="39">
        <v>3412</v>
      </c>
      <c r="G2031" s="39">
        <v>4974.43</v>
      </c>
      <c r="H2031" s="38">
        <v>3</v>
      </c>
      <c r="I2031" s="38">
        <v>6661</v>
      </c>
      <c r="J2031" s="37">
        <v>21.005507736999999</v>
      </c>
      <c r="K2031" s="37">
        <v>20.180702439000001</v>
      </c>
      <c r="L2031" s="37">
        <v>23.964942117</v>
      </c>
      <c r="M2031" s="37">
        <v>32.357640238999998</v>
      </c>
      <c r="N2031" s="37">
        <v>30.568811533000002</v>
      </c>
      <c r="O2031" s="37">
        <v>12.882439960999999</v>
      </c>
      <c r="P2031" s="37">
        <v>9.4</v>
      </c>
      <c r="Q2031" s="37">
        <v>85.391697600000001</v>
      </c>
      <c r="R2031" s="38">
        <v>257536</v>
      </c>
      <c r="S2031" s="37">
        <v>0.77336000000000005</v>
      </c>
      <c r="T2031" s="38">
        <v>0</v>
      </c>
      <c r="U2031" s="38">
        <v>1</v>
      </c>
      <c r="V2031" s="38">
        <v>0</v>
      </c>
    </row>
    <row r="2032" spans="1:22" ht="13.5" customHeight="1" x14ac:dyDescent="0.2">
      <c r="A2032" s="32" t="s">
        <v>2028</v>
      </c>
      <c r="B2032" s="32" t="s">
        <v>9935</v>
      </c>
      <c r="C2032" s="32" t="s">
        <v>18176</v>
      </c>
      <c r="D2032" s="37">
        <v>8.2746840000000006</v>
      </c>
      <c r="E2032" s="39">
        <v>1189.04</v>
      </c>
      <c r="F2032" s="39">
        <v>4991</v>
      </c>
      <c r="G2032" s="39">
        <v>8892.99</v>
      </c>
      <c r="H2032" s="38">
        <v>5</v>
      </c>
      <c r="I2032" s="38">
        <v>10223</v>
      </c>
      <c r="J2032" s="37">
        <v>27.417214098999999</v>
      </c>
      <c r="K2032" s="37">
        <v>21.688812712000001</v>
      </c>
      <c r="L2032" s="37">
        <v>41.353089783999998</v>
      </c>
      <c r="M2032" s="37">
        <v>9.6079367791999992</v>
      </c>
      <c r="N2032" s="37">
        <v>39.129131706000003</v>
      </c>
      <c r="O2032" s="37">
        <v>3.8413704018999999</v>
      </c>
      <c r="P2032" s="37">
        <v>6.1</v>
      </c>
      <c r="Q2032" s="37">
        <v>61.052393000000002</v>
      </c>
      <c r="R2032" s="38">
        <v>215037</v>
      </c>
      <c r="S2032" s="37">
        <v>1.01813</v>
      </c>
      <c r="T2032" s="38">
        <v>1</v>
      </c>
      <c r="U2032" s="38">
        <v>1</v>
      </c>
      <c r="V2032" s="38">
        <v>2</v>
      </c>
    </row>
    <row r="2033" spans="1:22" ht="13.5" customHeight="1" x14ac:dyDescent="0.2">
      <c r="A2033" s="32" t="s">
        <v>2029</v>
      </c>
      <c r="B2033" s="32" t="s">
        <v>9936</v>
      </c>
      <c r="C2033" s="32" t="s">
        <v>18101</v>
      </c>
      <c r="D2033" s="37">
        <v>6.88971</v>
      </c>
      <c r="E2033" s="39">
        <v>785.03</v>
      </c>
      <c r="F2033" s="39">
        <v>5270</v>
      </c>
      <c r="G2033" s="39">
        <v>3441.27</v>
      </c>
      <c r="H2033" s="38">
        <v>17</v>
      </c>
      <c r="I2033" s="38">
        <v>10825</v>
      </c>
      <c r="J2033" s="37">
        <v>47.644007488</v>
      </c>
      <c r="K2033" s="37">
        <v>28.162938122</v>
      </c>
      <c r="L2033" s="37">
        <v>34.220911244</v>
      </c>
      <c r="M2033" s="37">
        <v>28.551597476000001</v>
      </c>
      <c r="N2033" s="37">
        <v>33.186825767999999</v>
      </c>
      <c r="O2033" s="37">
        <v>26.200607720000001</v>
      </c>
      <c r="P2033" s="37">
        <v>9.4</v>
      </c>
      <c r="Q2033" s="37">
        <v>62.690423299999999</v>
      </c>
      <c r="R2033" s="38">
        <v>330631</v>
      </c>
      <c r="S2033" s="37">
        <v>0.77336000000000005</v>
      </c>
      <c r="T2033" s="38">
        <v>5</v>
      </c>
      <c r="U2033" s="38">
        <v>9</v>
      </c>
      <c r="V2033" s="38">
        <v>1</v>
      </c>
    </row>
    <row r="2034" spans="1:22" ht="13.5" customHeight="1" x14ac:dyDescent="0.2">
      <c r="A2034" s="32" t="s">
        <v>2030</v>
      </c>
      <c r="B2034" s="32" t="s">
        <v>9937</v>
      </c>
      <c r="C2034" s="32" t="s">
        <v>18176</v>
      </c>
      <c r="D2034" s="37">
        <v>5.4914509999999996</v>
      </c>
      <c r="E2034" s="39">
        <v>1999.95</v>
      </c>
      <c r="F2034" s="39">
        <v>6070</v>
      </c>
      <c r="G2034" s="39">
        <v>9719.68</v>
      </c>
      <c r="H2034" s="38">
        <v>15</v>
      </c>
      <c r="I2034" s="38">
        <v>11743</v>
      </c>
      <c r="J2034" s="37">
        <v>17.199520211999999</v>
      </c>
      <c r="K2034" s="37">
        <v>14.25333693</v>
      </c>
      <c r="L2034" s="37">
        <v>18.214888512999998</v>
      </c>
      <c r="M2034" s="37">
        <v>23.780031083000001</v>
      </c>
      <c r="N2034" s="37">
        <v>14.812778633000001</v>
      </c>
      <c r="O2034" s="37">
        <v>4.0665384864999998</v>
      </c>
      <c r="P2034" s="37">
        <v>7.3</v>
      </c>
      <c r="Q2034" s="37">
        <v>79.826679200000001</v>
      </c>
      <c r="R2034" s="38">
        <v>329018</v>
      </c>
      <c r="S2034" s="37">
        <v>1.01813</v>
      </c>
      <c r="T2034" s="38">
        <v>6</v>
      </c>
      <c r="U2034" s="38">
        <v>8</v>
      </c>
      <c r="V2034" s="38">
        <v>1</v>
      </c>
    </row>
    <row r="2035" spans="1:22" ht="13.5" customHeight="1" x14ac:dyDescent="0.2">
      <c r="A2035" s="32" t="s">
        <v>2031</v>
      </c>
      <c r="B2035" s="32" t="s">
        <v>9938</v>
      </c>
      <c r="C2035" s="32" t="s">
        <v>18176</v>
      </c>
      <c r="D2035" s="37">
        <v>7.1712059999999997</v>
      </c>
      <c r="E2035" s="39">
        <v>472</v>
      </c>
      <c r="F2035" s="39">
        <v>1521</v>
      </c>
      <c r="G2035" s="39">
        <v>1535.54</v>
      </c>
      <c r="H2035" s="38">
        <v>1</v>
      </c>
      <c r="I2035" s="38">
        <v>2977</v>
      </c>
      <c r="J2035" s="37">
        <v>35.096748722999997</v>
      </c>
      <c r="K2035" s="37">
        <v>34.322372369</v>
      </c>
      <c r="L2035" s="37">
        <v>30.360463014</v>
      </c>
      <c r="M2035" s="37">
        <v>19.901956457000001</v>
      </c>
      <c r="N2035" s="37">
        <v>32.714803791000001</v>
      </c>
      <c r="O2035" s="37">
        <v>21.028801113</v>
      </c>
      <c r="P2035" s="37">
        <v>7.3</v>
      </c>
      <c r="Q2035" s="37">
        <v>78.651665100000002</v>
      </c>
      <c r="R2035" s="38">
        <v>94855</v>
      </c>
      <c r="S2035" s="37">
        <v>1.01813</v>
      </c>
      <c r="T2035" s="38">
        <v>1</v>
      </c>
      <c r="U2035" s="38">
        <v>1</v>
      </c>
      <c r="V2035" s="38">
        <v>0</v>
      </c>
    </row>
    <row r="2036" spans="1:22" ht="13.5" customHeight="1" x14ac:dyDescent="0.2">
      <c r="A2036" s="32" t="s">
        <v>2032</v>
      </c>
      <c r="B2036" s="32" t="s">
        <v>9939</v>
      </c>
      <c r="C2036" s="32" t="s">
        <v>18176</v>
      </c>
      <c r="D2036" s="37">
        <v>5.1661219999999997</v>
      </c>
      <c r="E2036" s="39">
        <v>961.98</v>
      </c>
      <c r="F2036" s="39">
        <v>2353</v>
      </c>
      <c r="G2036" s="39" t="s">
        <v>15680</v>
      </c>
      <c r="H2036" s="38">
        <v>3</v>
      </c>
      <c r="I2036" s="38">
        <v>4791</v>
      </c>
      <c r="J2036" s="37" t="s">
        <v>15680</v>
      </c>
      <c r="K2036" s="37" t="s">
        <v>15680</v>
      </c>
      <c r="L2036" s="37" t="s">
        <v>15680</v>
      </c>
      <c r="M2036" s="37" t="s">
        <v>15680</v>
      </c>
      <c r="N2036" s="37" t="s">
        <v>15680</v>
      </c>
      <c r="O2036" s="37" t="s">
        <v>15680</v>
      </c>
      <c r="P2036" s="37" t="s">
        <v>15680</v>
      </c>
      <c r="Q2036" s="37">
        <v>59.098702899999999</v>
      </c>
      <c r="R2036" s="38">
        <v>110951</v>
      </c>
      <c r="S2036" s="37">
        <v>1.01813</v>
      </c>
      <c r="T2036" s="38">
        <v>1</v>
      </c>
      <c r="U2036" s="38">
        <v>0</v>
      </c>
      <c r="V2036" s="38">
        <v>0</v>
      </c>
    </row>
    <row r="2037" spans="1:22" ht="13.5" customHeight="1" x14ac:dyDescent="0.2">
      <c r="A2037" s="32" t="s">
        <v>2033</v>
      </c>
      <c r="B2037" s="32" t="s">
        <v>9940</v>
      </c>
      <c r="C2037" s="32" t="s">
        <v>18101</v>
      </c>
      <c r="D2037" s="37">
        <v>3.5871010000000001</v>
      </c>
      <c r="E2037" s="39">
        <v>1891.98</v>
      </c>
      <c r="F2037" s="39">
        <v>9804</v>
      </c>
      <c r="G2037" s="39">
        <v>10648.03</v>
      </c>
      <c r="H2037" s="38">
        <v>12</v>
      </c>
      <c r="I2037" s="38">
        <v>20121</v>
      </c>
      <c r="J2037" s="37">
        <v>35.065112401</v>
      </c>
      <c r="K2037" s="37">
        <v>29.841686204999998</v>
      </c>
      <c r="L2037" s="37">
        <v>27.964069265999999</v>
      </c>
      <c r="M2037" s="37">
        <v>30.988526613000001</v>
      </c>
      <c r="N2037" s="37">
        <v>37.149102759000002</v>
      </c>
      <c r="O2037" s="37">
        <v>23.651701160999998</v>
      </c>
      <c r="P2037" s="37">
        <v>9.2901263874000009</v>
      </c>
      <c r="Q2037" s="37">
        <v>74.368759800000007</v>
      </c>
      <c r="R2037" s="38">
        <v>473446</v>
      </c>
      <c r="S2037" s="37">
        <v>0.77336000000000005</v>
      </c>
      <c r="T2037" s="38">
        <v>6</v>
      </c>
      <c r="U2037" s="38">
        <v>8</v>
      </c>
      <c r="V2037" s="38">
        <v>4</v>
      </c>
    </row>
    <row r="2038" spans="1:22" ht="13.5" customHeight="1" x14ac:dyDescent="0.2">
      <c r="A2038" s="32" t="s">
        <v>2034</v>
      </c>
      <c r="B2038" s="32" t="s">
        <v>9941</v>
      </c>
      <c r="C2038" s="32" t="s">
        <v>18176</v>
      </c>
      <c r="D2038" s="37">
        <v>5.7394769999999999</v>
      </c>
      <c r="E2038" s="39">
        <v>2662.05</v>
      </c>
      <c r="F2038" s="39">
        <v>8133</v>
      </c>
      <c r="G2038" s="39">
        <v>15098.57</v>
      </c>
      <c r="H2038" s="38">
        <v>13</v>
      </c>
      <c r="I2038" s="38">
        <v>15749</v>
      </c>
      <c r="J2038" s="37">
        <v>6.7636177531000001</v>
      </c>
      <c r="K2038" s="37">
        <v>4.4414422081999998</v>
      </c>
      <c r="L2038" s="37">
        <v>8.9925341279000008</v>
      </c>
      <c r="M2038" s="37">
        <v>22.05765542</v>
      </c>
      <c r="N2038" s="37">
        <v>7.9254014745000001</v>
      </c>
      <c r="O2038" s="37">
        <v>3.2077715823999999</v>
      </c>
      <c r="P2038" s="37">
        <v>6.1</v>
      </c>
      <c r="Q2038" s="37">
        <v>86.152557099999996</v>
      </c>
      <c r="R2038" s="38">
        <v>475083</v>
      </c>
      <c r="S2038" s="37">
        <v>1.01813</v>
      </c>
      <c r="T2038" s="38">
        <v>7</v>
      </c>
      <c r="U2038" s="38">
        <v>8</v>
      </c>
      <c r="V2038" s="38">
        <v>1</v>
      </c>
    </row>
    <row r="2039" spans="1:22" ht="13.5" customHeight="1" x14ac:dyDescent="0.2">
      <c r="A2039" s="32" t="s">
        <v>2035</v>
      </c>
      <c r="B2039" s="32" t="s">
        <v>9942</v>
      </c>
      <c r="C2039" s="32" t="s">
        <v>18176</v>
      </c>
      <c r="D2039" s="37">
        <v>6.0563380000000002</v>
      </c>
      <c r="E2039" s="39">
        <v>1209.02</v>
      </c>
      <c r="F2039" s="39">
        <v>3599</v>
      </c>
      <c r="G2039" s="39">
        <v>6908.38</v>
      </c>
      <c r="H2039" s="38">
        <v>5</v>
      </c>
      <c r="I2039" s="38">
        <v>7209</v>
      </c>
      <c r="J2039" s="37">
        <v>6.2361324564</v>
      </c>
      <c r="K2039" s="37">
        <v>5.4082107106999997</v>
      </c>
      <c r="L2039" s="37">
        <v>7.5102211265000003</v>
      </c>
      <c r="M2039" s="37">
        <v>13.805864701999999</v>
      </c>
      <c r="N2039" s="37">
        <v>18.242125272999999</v>
      </c>
      <c r="O2039" s="37">
        <v>3.3181146246000002</v>
      </c>
      <c r="P2039" s="37">
        <v>6.1</v>
      </c>
      <c r="Q2039" s="37">
        <v>99.522882899999999</v>
      </c>
      <c r="R2039" s="38">
        <v>192003</v>
      </c>
      <c r="S2039" s="37">
        <v>1.01813</v>
      </c>
      <c r="T2039" s="38">
        <v>2</v>
      </c>
      <c r="U2039" s="38">
        <v>5</v>
      </c>
      <c r="V2039" s="38">
        <v>2</v>
      </c>
    </row>
    <row r="2040" spans="1:22" ht="13.5" customHeight="1" x14ac:dyDescent="0.2">
      <c r="A2040" s="32" t="s">
        <v>2036</v>
      </c>
      <c r="B2040" s="32" t="s">
        <v>9943</v>
      </c>
      <c r="C2040" s="32" t="s">
        <v>18176</v>
      </c>
      <c r="D2040" s="37">
        <v>8.0085960000000007</v>
      </c>
      <c r="E2040" s="39">
        <v>1350.01</v>
      </c>
      <c r="F2040" s="39">
        <v>4460</v>
      </c>
      <c r="G2040" s="39">
        <v>8430.17</v>
      </c>
      <c r="H2040" s="38">
        <v>7</v>
      </c>
      <c r="I2040" s="38">
        <v>8845</v>
      </c>
      <c r="J2040" s="37">
        <v>14.555064307</v>
      </c>
      <c r="K2040" s="37">
        <v>7.1682527994000003</v>
      </c>
      <c r="L2040" s="37">
        <v>21.751098226</v>
      </c>
      <c r="M2040" s="37">
        <v>15.779320801000001</v>
      </c>
      <c r="N2040" s="37">
        <v>10.626686989</v>
      </c>
      <c r="O2040" s="37">
        <v>4.0102267786999999</v>
      </c>
      <c r="P2040" s="37">
        <v>6.1182116489</v>
      </c>
      <c r="Q2040" s="37">
        <v>69.798182699999998</v>
      </c>
      <c r="R2040" s="38">
        <v>235047</v>
      </c>
      <c r="S2040" s="37">
        <v>1.01813</v>
      </c>
      <c r="T2040" s="38">
        <v>3</v>
      </c>
      <c r="U2040" s="38">
        <v>6</v>
      </c>
      <c r="V2040" s="38">
        <v>2</v>
      </c>
    </row>
    <row r="2041" spans="1:22" ht="13.5" customHeight="1" x14ac:dyDescent="0.2">
      <c r="A2041" s="32" t="s">
        <v>2037</v>
      </c>
      <c r="B2041" s="32" t="s">
        <v>9944</v>
      </c>
      <c r="C2041" s="32" t="s">
        <v>18176</v>
      </c>
      <c r="D2041" s="37">
        <v>3.5226449999999998</v>
      </c>
      <c r="E2041" s="39">
        <v>1839.99</v>
      </c>
      <c r="F2041" s="39">
        <v>5158</v>
      </c>
      <c r="G2041" s="39">
        <v>9853.59</v>
      </c>
      <c r="H2041" s="38">
        <v>4</v>
      </c>
      <c r="I2041" s="38">
        <v>10277</v>
      </c>
      <c r="J2041" s="37">
        <v>10.307924367</v>
      </c>
      <c r="K2041" s="37">
        <v>6.3309720492999997</v>
      </c>
      <c r="L2041" s="37">
        <v>16.854370489000001</v>
      </c>
      <c r="M2041" s="37">
        <v>15.836362449999999</v>
      </c>
      <c r="N2041" s="37">
        <v>9.6898766693000002</v>
      </c>
      <c r="O2041" s="37">
        <v>6.9383392928000003</v>
      </c>
      <c r="P2041" s="37">
        <v>6.1</v>
      </c>
      <c r="Q2041" s="37">
        <v>76.6227205</v>
      </c>
      <c r="R2041" s="38">
        <v>280407</v>
      </c>
      <c r="S2041" s="37">
        <v>1.01813</v>
      </c>
      <c r="T2041" s="38">
        <v>2</v>
      </c>
      <c r="U2041" s="38">
        <v>4</v>
      </c>
      <c r="V2041" s="38">
        <v>1</v>
      </c>
    </row>
    <row r="2042" spans="1:22" ht="13.5" customHeight="1" x14ac:dyDescent="0.2">
      <c r="A2042" s="32" t="s">
        <v>2038</v>
      </c>
      <c r="B2042" s="32" t="s">
        <v>9945</v>
      </c>
      <c r="C2042" s="32" t="s">
        <v>18176</v>
      </c>
      <c r="D2042" s="37">
        <v>8.7753150000000009</v>
      </c>
      <c r="E2042" s="39">
        <v>2987.07</v>
      </c>
      <c r="F2042" s="39">
        <v>7208</v>
      </c>
      <c r="G2042" s="39">
        <v>12273.71</v>
      </c>
      <c r="H2042" s="38">
        <v>9</v>
      </c>
      <c r="I2042" s="38">
        <v>14150</v>
      </c>
      <c r="J2042" s="37">
        <v>11.643513421</v>
      </c>
      <c r="K2042" s="37">
        <v>13.592513541000001</v>
      </c>
      <c r="L2042" s="37">
        <v>10.263913221999999</v>
      </c>
      <c r="M2042" s="37">
        <v>26.914593965000002</v>
      </c>
      <c r="N2042" s="37">
        <v>13.629229760999999</v>
      </c>
      <c r="O2042" s="37">
        <v>6.7971308442999998</v>
      </c>
      <c r="P2042" s="37">
        <v>7.3</v>
      </c>
      <c r="Q2042" s="37">
        <v>85.197671400000004</v>
      </c>
      <c r="R2042" s="38">
        <v>390589</v>
      </c>
      <c r="S2042" s="37">
        <v>1.01813</v>
      </c>
      <c r="T2042" s="38">
        <v>3</v>
      </c>
      <c r="U2042" s="38">
        <v>9</v>
      </c>
      <c r="V2042" s="38">
        <v>4</v>
      </c>
    </row>
    <row r="2043" spans="1:22" ht="13.5" customHeight="1" x14ac:dyDescent="0.2">
      <c r="A2043" s="32" t="s">
        <v>2039</v>
      </c>
      <c r="B2043" s="32" t="s">
        <v>9946</v>
      </c>
      <c r="C2043" s="32" t="s">
        <v>18176</v>
      </c>
      <c r="D2043" s="37">
        <v>7.3648400000000001</v>
      </c>
      <c r="E2043" s="39">
        <v>2140.9699999999998</v>
      </c>
      <c r="F2043" s="39">
        <v>5790</v>
      </c>
      <c r="G2043" s="39">
        <v>9165.31</v>
      </c>
      <c r="H2043" s="38">
        <v>14</v>
      </c>
      <c r="I2043" s="38">
        <v>11221</v>
      </c>
      <c r="J2043" s="37">
        <v>16.090077576999999</v>
      </c>
      <c r="K2043" s="37">
        <v>15.044922538</v>
      </c>
      <c r="L2043" s="37">
        <v>22.643420840000001</v>
      </c>
      <c r="M2043" s="37">
        <v>22.832396603999999</v>
      </c>
      <c r="N2043" s="37">
        <v>12.747959579</v>
      </c>
      <c r="O2043" s="37">
        <v>6.4564028575999997</v>
      </c>
      <c r="P2043" s="37">
        <v>7.2018947926000001</v>
      </c>
      <c r="Q2043" s="37">
        <v>87.962759899999995</v>
      </c>
      <c r="R2043" s="38">
        <v>347337</v>
      </c>
      <c r="S2043" s="37">
        <v>1.01813</v>
      </c>
      <c r="T2043" s="38">
        <v>6</v>
      </c>
      <c r="U2043" s="38">
        <v>6</v>
      </c>
      <c r="V2043" s="38">
        <v>0</v>
      </c>
    </row>
    <row r="2044" spans="1:22" ht="13.5" customHeight="1" x14ac:dyDescent="0.2">
      <c r="A2044" s="32" t="s">
        <v>2040</v>
      </c>
      <c r="B2044" s="32" t="s">
        <v>9947</v>
      </c>
      <c r="C2044" s="32" t="s">
        <v>18101</v>
      </c>
      <c r="D2044" s="37">
        <v>7.2000669999999998</v>
      </c>
      <c r="E2044" s="39">
        <v>1311</v>
      </c>
      <c r="F2044" s="39">
        <v>3651</v>
      </c>
      <c r="G2044" s="39">
        <v>5793.94</v>
      </c>
      <c r="H2044" s="38">
        <v>7</v>
      </c>
      <c r="I2044" s="38">
        <v>7378</v>
      </c>
      <c r="J2044" s="37">
        <v>15.848916782</v>
      </c>
      <c r="K2044" s="37">
        <v>13.368893137000001</v>
      </c>
      <c r="L2044" s="37">
        <v>20.828233108999999</v>
      </c>
      <c r="M2044" s="37">
        <v>28.184828684999999</v>
      </c>
      <c r="N2044" s="37">
        <v>26.291251848999998</v>
      </c>
      <c r="O2044" s="37">
        <v>8.5855965552000004</v>
      </c>
      <c r="P2044" s="37">
        <v>8.4413407820999993</v>
      </c>
      <c r="Q2044" s="37">
        <v>89.890513299999995</v>
      </c>
      <c r="R2044" s="38">
        <v>231138</v>
      </c>
      <c r="S2044" s="37">
        <v>0.77336000000000005</v>
      </c>
      <c r="T2044" s="38">
        <v>3</v>
      </c>
      <c r="U2044" s="38">
        <v>5</v>
      </c>
      <c r="V2044" s="38">
        <v>1</v>
      </c>
    </row>
    <row r="2045" spans="1:22" ht="13.5" customHeight="1" x14ac:dyDescent="0.2">
      <c r="A2045" s="32" t="s">
        <v>2041</v>
      </c>
      <c r="B2045" s="32" t="s">
        <v>9948</v>
      </c>
      <c r="C2045" s="32" t="s">
        <v>18101</v>
      </c>
      <c r="D2045" s="37">
        <v>5.3767519999999998</v>
      </c>
      <c r="E2045" s="39">
        <v>1488.01</v>
      </c>
      <c r="F2045" s="39">
        <v>5323</v>
      </c>
      <c r="G2045" s="39">
        <v>5973.7</v>
      </c>
      <c r="H2045" s="38">
        <v>4</v>
      </c>
      <c r="I2045" s="38">
        <v>10719</v>
      </c>
      <c r="J2045" s="37">
        <v>36.861145561999997</v>
      </c>
      <c r="K2045" s="37">
        <v>29.591128808000001</v>
      </c>
      <c r="L2045" s="37">
        <v>30.161750979000001</v>
      </c>
      <c r="M2045" s="37">
        <v>29.358455326000001</v>
      </c>
      <c r="N2045" s="37">
        <v>37.913596879000004</v>
      </c>
      <c r="O2045" s="37">
        <v>13.467335303</v>
      </c>
      <c r="P2045" s="37">
        <v>9.4</v>
      </c>
      <c r="Q2045" s="37">
        <v>71.843598700000001</v>
      </c>
      <c r="R2045" s="38">
        <v>321718</v>
      </c>
      <c r="S2045" s="37">
        <v>0.77336000000000005</v>
      </c>
      <c r="T2045" s="38">
        <v>0</v>
      </c>
      <c r="U2045" s="38">
        <v>3</v>
      </c>
      <c r="V2045" s="38">
        <v>1</v>
      </c>
    </row>
    <row r="2046" spans="1:22" ht="13.5" customHeight="1" x14ac:dyDescent="0.2">
      <c r="A2046" s="32" t="s">
        <v>2042</v>
      </c>
      <c r="B2046" s="32" t="s">
        <v>9949</v>
      </c>
      <c r="C2046" s="32" t="s">
        <v>18176</v>
      </c>
      <c r="D2046" s="37">
        <v>7.9783650000000002</v>
      </c>
      <c r="E2046" s="39">
        <v>1093</v>
      </c>
      <c r="F2046" s="39">
        <v>4524</v>
      </c>
      <c r="G2046" s="39">
        <v>8993.89</v>
      </c>
      <c r="H2046" s="38">
        <v>6</v>
      </c>
      <c r="I2046" s="38">
        <v>9793</v>
      </c>
      <c r="J2046" s="37">
        <v>5.4568444278000001</v>
      </c>
      <c r="K2046" s="37">
        <v>4.1787513403999998</v>
      </c>
      <c r="L2046" s="37">
        <v>8.6123176567000002</v>
      </c>
      <c r="M2046" s="37">
        <v>26.989471508000001</v>
      </c>
      <c r="N2046" s="37">
        <v>3.1672320284</v>
      </c>
      <c r="O2046" s="37">
        <v>4.4525812339000002</v>
      </c>
      <c r="P2046" s="37">
        <v>6.1499054820000003</v>
      </c>
      <c r="Q2046" s="37">
        <v>77.253428499999998</v>
      </c>
      <c r="R2046" s="38">
        <v>232216</v>
      </c>
      <c r="S2046" s="37">
        <v>1.01813</v>
      </c>
      <c r="T2046" s="38">
        <v>4</v>
      </c>
      <c r="U2046" s="38">
        <v>6</v>
      </c>
      <c r="V2046" s="38">
        <v>0</v>
      </c>
    </row>
    <row r="2047" spans="1:22" ht="13.5" customHeight="1" x14ac:dyDescent="0.2">
      <c r="A2047" s="32" t="s">
        <v>2043</v>
      </c>
      <c r="B2047" s="32" t="s">
        <v>9950</v>
      </c>
      <c r="C2047" s="32" t="s">
        <v>18176</v>
      </c>
      <c r="D2047" s="37">
        <v>7.1528090000000004</v>
      </c>
      <c r="E2047" s="39">
        <v>1861.97</v>
      </c>
      <c r="F2047" s="39">
        <v>7003</v>
      </c>
      <c r="G2047" s="39">
        <v>13378.49</v>
      </c>
      <c r="H2047" s="38">
        <v>8</v>
      </c>
      <c r="I2047" s="38">
        <v>13984</v>
      </c>
      <c r="J2047" s="37">
        <v>9.2494108148999992</v>
      </c>
      <c r="K2047" s="37">
        <v>7.5173388000000001</v>
      </c>
      <c r="L2047" s="37">
        <v>11.746327349</v>
      </c>
      <c r="M2047" s="37">
        <v>16.515406899999999</v>
      </c>
      <c r="N2047" s="37">
        <v>12.113091471000001</v>
      </c>
      <c r="O2047" s="37">
        <v>5.5454160246999997</v>
      </c>
      <c r="P2047" s="37">
        <v>6.0675615764000002</v>
      </c>
      <c r="Q2047" s="37">
        <v>72.109725800000007</v>
      </c>
      <c r="R2047" s="38">
        <v>395226</v>
      </c>
      <c r="S2047" s="37">
        <v>1.01813</v>
      </c>
      <c r="T2047" s="38">
        <v>7</v>
      </c>
      <c r="U2047" s="38">
        <v>5</v>
      </c>
      <c r="V2047" s="38">
        <v>0</v>
      </c>
    </row>
    <row r="2048" spans="1:22" ht="13.5" customHeight="1" x14ac:dyDescent="0.2">
      <c r="A2048" s="32" t="s">
        <v>2044</v>
      </c>
      <c r="B2048" s="32" t="s">
        <v>9951</v>
      </c>
      <c r="C2048" s="32" t="s">
        <v>18176</v>
      </c>
      <c r="D2048" s="37">
        <v>5.7150819999999998</v>
      </c>
      <c r="E2048" s="39">
        <v>1791</v>
      </c>
      <c r="F2048" s="39">
        <v>4130</v>
      </c>
      <c r="G2048" s="39">
        <v>7246.44</v>
      </c>
      <c r="H2048" s="38">
        <v>5</v>
      </c>
      <c r="I2048" s="38">
        <v>7971</v>
      </c>
      <c r="J2048" s="37">
        <v>14.979643131</v>
      </c>
      <c r="K2048" s="37">
        <v>12.003494119999999</v>
      </c>
      <c r="L2048" s="37">
        <v>21.937056022</v>
      </c>
      <c r="M2048" s="37">
        <v>9.4410185718000008</v>
      </c>
      <c r="N2048" s="37">
        <v>32.154998562999999</v>
      </c>
      <c r="O2048" s="37">
        <v>6.0926917832000003</v>
      </c>
      <c r="P2048" s="37">
        <v>6.1</v>
      </c>
      <c r="Q2048" s="37">
        <v>79.546527499999996</v>
      </c>
      <c r="R2048" s="38">
        <v>162182</v>
      </c>
      <c r="S2048" s="37">
        <v>1.01813</v>
      </c>
      <c r="T2048" s="38">
        <v>1</v>
      </c>
      <c r="U2048" s="38">
        <v>4</v>
      </c>
      <c r="V2048" s="38">
        <v>3</v>
      </c>
    </row>
    <row r="2049" spans="1:22" ht="13.5" customHeight="1" x14ac:dyDescent="0.2">
      <c r="A2049" s="32" t="s">
        <v>2045</v>
      </c>
      <c r="B2049" s="32" t="s">
        <v>9952</v>
      </c>
      <c r="C2049" s="32" t="s">
        <v>18176</v>
      </c>
      <c r="D2049" s="37">
        <v>4.4187110000000001</v>
      </c>
      <c r="E2049" s="39">
        <v>2289</v>
      </c>
      <c r="F2049" s="39">
        <v>5436</v>
      </c>
      <c r="G2049" s="39">
        <v>9788.2000000000007</v>
      </c>
      <c r="H2049" s="38">
        <v>8</v>
      </c>
      <c r="I2049" s="38">
        <v>10748</v>
      </c>
      <c r="J2049" s="37">
        <v>6.5775669112999999</v>
      </c>
      <c r="K2049" s="37">
        <v>6.4378699605999996</v>
      </c>
      <c r="L2049" s="37">
        <v>7.6998098014999998</v>
      </c>
      <c r="M2049" s="37">
        <v>23.776449945</v>
      </c>
      <c r="N2049" s="37">
        <v>9.5471420465999994</v>
      </c>
      <c r="O2049" s="37">
        <v>3.3936231037</v>
      </c>
      <c r="P2049" s="37">
        <v>6.7042104135000002</v>
      </c>
      <c r="Q2049" s="37">
        <v>88.946064399999997</v>
      </c>
      <c r="R2049" s="38">
        <v>306752</v>
      </c>
      <c r="S2049" s="37">
        <v>1.01813</v>
      </c>
      <c r="T2049" s="38">
        <v>4</v>
      </c>
      <c r="U2049" s="38">
        <v>5</v>
      </c>
      <c r="V2049" s="38">
        <v>1</v>
      </c>
    </row>
    <row r="2050" spans="1:22" ht="13.5" customHeight="1" x14ac:dyDescent="0.2">
      <c r="A2050" s="32" t="s">
        <v>2046</v>
      </c>
      <c r="B2050" s="32" t="s">
        <v>9953</v>
      </c>
      <c r="C2050" s="32" t="s">
        <v>18176</v>
      </c>
      <c r="D2050" s="37">
        <v>4.6307239999999998</v>
      </c>
      <c r="E2050" s="39">
        <v>1189.03</v>
      </c>
      <c r="F2050" s="39">
        <v>4684</v>
      </c>
      <c r="G2050" s="39">
        <v>7632.3</v>
      </c>
      <c r="H2050" s="38">
        <v>6</v>
      </c>
      <c r="I2050" s="38">
        <v>8882</v>
      </c>
      <c r="J2050" s="37">
        <v>10.41795574</v>
      </c>
      <c r="K2050" s="37">
        <v>14.500930356</v>
      </c>
      <c r="L2050" s="37">
        <v>6.5565996509</v>
      </c>
      <c r="M2050" s="37">
        <v>15.698640129999999</v>
      </c>
      <c r="N2050" s="37">
        <v>16.557079841</v>
      </c>
      <c r="O2050" s="37">
        <v>11.271410491999999</v>
      </c>
      <c r="P2050" s="37">
        <v>7.3</v>
      </c>
      <c r="Q2050" s="37">
        <v>97.425183799999999</v>
      </c>
      <c r="R2050" s="38">
        <v>189876</v>
      </c>
      <c r="S2050" s="37">
        <v>1.01813</v>
      </c>
      <c r="T2050" s="38">
        <v>3</v>
      </c>
      <c r="U2050" s="38">
        <v>5</v>
      </c>
      <c r="V2050" s="38">
        <v>1</v>
      </c>
    </row>
    <row r="2051" spans="1:22" ht="13.5" customHeight="1" x14ac:dyDescent="0.2">
      <c r="A2051" s="32" t="s">
        <v>2047</v>
      </c>
      <c r="B2051" s="32" t="s">
        <v>9954</v>
      </c>
      <c r="C2051" s="32" t="s">
        <v>18101</v>
      </c>
      <c r="D2051" s="37">
        <v>3.8661560000000001</v>
      </c>
      <c r="E2051" s="39">
        <v>880.98</v>
      </c>
      <c r="F2051" s="39">
        <v>3889</v>
      </c>
      <c r="G2051" s="39">
        <v>2732.58</v>
      </c>
      <c r="H2051" s="38">
        <v>7</v>
      </c>
      <c r="I2051" s="38">
        <v>7990</v>
      </c>
      <c r="J2051" s="37">
        <v>46.737433549999999</v>
      </c>
      <c r="K2051" s="37">
        <v>34.352376239999998</v>
      </c>
      <c r="L2051" s="37">
        <v>33.421009357000003</v>
      </c>
      <c r="M2051" s="37">
        <v>30.321283680000001</v>
      </c>
      <c r="N2051" s="37">
        <v>41.069890635</v>
      </c>
      <c r="O2051" s="37">
        <v>31.261542725000002</v>
      </c>
      <c r="P2051" s="37">
        <v>9.4</v>
      </c>
      <c r="Q2051" s="37">
        <v>80.083924699999997</v>
      </c>
      <c r="R2051" s="38">
        <v>259811</v>
      </c>
      <c r="S2051" s="37">
        <v>0.77336000000000005</v>
      </c>
      <c r="T2051" s="38">
        <v>5</v>
      </c>
      <c r="U2051" s="38">
        <v>3</v>
      </c>
      <c r="V2051" s="38">
        <v>1</v>
      </c>
    </row>
    <row r="2052" spans="1:22" ht="13.5" customHeight="1" x14ac:dyDescent="0.2">
      <c r="A2052" s="32" t="s">
        <v>2048</v>
      </c>
      <c r="B2052" s="32" t="s">
        <v>9955</v>
      </c>
      <c r="C2052" s="32" t="s">
        <v>18176</v>
      </c>
      <c r="D2052" s="37">
        <v>4.5566459999999998</v>
      </c>
      <c r="E2052" s="39">
        <v>1146.98</v>
      </c>
      <c r="F2052" s="39">
        <v>2908</v>
      </c>
      <c r="G2052" s="39">
        <v>4683.53</v>
      </c>
      <c r="H2052" s="38">
        <v>3</v>
      </c>
      <c r="I2052" s="38">
        <v>6013</v>
      </c>
      <c r="J2052" s="37">
        <v>21.065597216</v>
      </c>
      <c r="K2052" s="37">
        <v>26.517267752999999</v>
      </c>
      <c r="L2052" s="37">
        <v>17.249087487000001</v>
      </c>
      <c r="M2052" s="37">
        <v>25.572432318000001</v>
      </c>
      <c r="N2052" s="37">
        <v>19.829887250999999</v>
      </c>
      <c r="O2052" s="37">
        <v>12.769350686999999</v>
      </c>
      <c r="P2052" s="37">
        <v>7.3</v>
      </c>
      <c r="Q2052" s="37">
        <v>82.737062800000004</v>
      </c>
      <c r="R2052" s="38">
        <v>163171</v>
      </c>
      <c r="S2052" s="37">
        <v>1.01813</v>
      </c>
      <c r="T2052" s="38">
        <v>1</v>
      </c>
      <c r="U2052" s="38">
        <v>3</v>
      </c>
      <c r="V2052" s="38">
        <v>0</v>
      </c>
    </row>
    <row r="2053" spans="1:22" ht="13.5" customHeight="1" x14ac:dyDescent="0.2">
      <c r="A2053" s="32" t="s">
        <v>2049</v>
      </c>
      <c r="B2053" s="32" t="s">
        <v>9956</v>
      </c>
      <c r="C2053" s="32" t="s">
        <v>18176</v>
      </c>
      <c r="D2053" s="37">
        <v>5.1782190000000003</v>
      </c>
      <c r="E2053" s="39">
        <v>2070.0500000000002</v>
      </c>
      <c r="F2053" s="39">
        <v>5399</v>
      </c>
      <c r="G2053" s="39">
        <v>10171.540000000001</v>
      </c>
      <c r="H2053" s="38">
        <v>8</v>
      </c>
      <c r="I2053" s="38">
        <v>10734</v>
      </c>
      <c r="J2053" s="37">
        <v>6.3708651455999998</v>
      </c>
      <c r="K2053" s="37">
        <v>2.3142617343</v>
      </c>
      <c r="L2053" s="37">
        <v>4.8547299962999997</v>
      </c>
      <c r="M2053" s="37">
        <v>27.024450424000001</v>
      </c>
      <c r="N2053" s="37">
        <v>9.0559251964000005</v>
      </c>
      <c r="O2053" s="37">
        <v>9.7457426051000002</v>
      </c>
      <c r="P2053" s="37">
        <v>7.0867064973999998</v>
      </c>
      <c r="Q2053" s="37">
        <v>91.416514199999995</v>
      </c>
      <c r="R2053" s="38">
        <v>285417</v>
      </c>
      <c r="S2053" s="37">
        <v>1.01813</v>
      </c>
      <c r="T2053" s="38">
        <v>5</v>
      </c>
      <c r="U2053" s="38">
        <v>7</v>
      </c>
      <c r="V2053" s="38">
        <v>3</v>
      </c>
    </row>
    <row r="2054" spans="1:22" ht="13.5" customHeight="1" x14ac:dyDescent="0.2">
      <c r="A2054" s="32" t="s">
        <v>2050</v>
      </c>
      <c r="B2054" s="32" t="s">
        <v>9957</v>
      </c>
      <c r="C2054" s="32" t="s">
        <v>18176</v>
      </c>
      <c r="D2054" s="37">
        <v>6.012257</v>
      </c>
      <c r="E2054" s="39">
        <v>1375.02</v>
      </c>
      <c r="F2054" s="39">
        <v>4340</v>
      </c>
      <c r="G2054" s="39">
        <v>8000.51</v>
      </c>
      <c r="H2054" s="38">
        <v>6</v>
      </c>
      <c r="I2054" s="38">
        <v>8667</v>
      </c>
      <c r="J2054" s="37">
        <v>14.374167566000001</v>
      </c>
      <c r="K2054" s="37">
        <v>11.863872762</v>
      </c>
      <c r="L2054" s="37">
        <v>20.771529725000001</v>
      </c>
      <c r="M2054" s="37">
        <v>10.197073351</v>
      </c>
      <c r="N2054" s="37">
        <v>33.435723078000002</v>
      </c>
      <c r="O2054" s="37">
        <v>6.3307535027000004</v>
      </c>
      <c r="P2054" s="37">
        <v>6.1</v>
      </c>
      <c r="Q2054" s="37">
        <v>88.320945699999996</v>
      </c>
      <c r="R2054" s="38">
        <v>240419</v>
      </c>
      <c r="S2054" s="37">
        <v>1.01813</v>
      </c>
      <c r="T2054" s="38">
        <v>2</v>
      </c>
      <c r="U2054" s="38">
        <v>5</v>
      </c>
      <c r="V2054" s="38">
        <v>3</v>
      </c>
    </row>
    <row r="2055" spans="1:22" ht="13.5" customHeight="1" x14ac:dyDescent="0.2">
      <c r="A2055" s="32" t="s">
        <v>2051</v>
      </c>
      <c r="B2055" s="32" t="s">
        <v>9958</v>
      </c>
      <c r="C2055" s="32" t="s">
        <v>18101</v>
      </c>
      <c r="D2055" s="37">
        <v>4.8782589999999999</v>
      </c>
      <c r="E2055" s="39">
        <v>375</v>
      </c>
      <c r="F2055" s="39">
        <v>1395</v>
      </c>
      <c r="G2055" s="39">
        <v>1099.3399999999999</v>
      </c>
      <c r="H2055" s="38">
        <v>2</v>
      </c>
      <c r="I2055" s="38">
        <v>3031</v>
      </c>
      <c r="J2055" s="37">
        <v>40.534723509999999</v>
      </c>
      <c r="K2055" s="37">
        <v>22.544077911999999</v>
      </c>
      <c r="L2055" s="37">
        <v>32.778496558000001</v>
      </c>
      <c r="M2055" s="37">
        <v>25.832634288000001</v>
      </c>
      <c r="N2055" s="37">
        <v>29.772248312999999</v>
      </c>
      <c r="O2055" s="37">
        <v>25.273913857</v>
      </c>
      <c r="P2055" s="37">
        <v>9.4</v>
      </c>
      <c r="Q2055" s="37">
        <v>89.375927399999995</v>
      </c>
      <c r="R2055" s="38">
        <v>73670</v>
      </c>
      <c r="S2055" s="37">
        <v>0.77336000000000005</v>
      </c>
      <c r="T2055" s="38">
        <v>0</v>
      </c>
      <c r="U2055" s="38">
        <v>1</v>
      </c>
      <c r="V2055" s="38">
        <v>0</v>
      </c>
    </row>
    <row r="2056" spans="1:22" ht="13.5" customHeight="1" x14ac:dyDescent="0.2">
      <c r="A2056" s="32" t="s">
        <v>2052</v>
      </c>
      <c r="B2056" s="32" t="s">
        <v>9959</v>
      </c>
      <c r="C2056" s="32" t="s">
        <v>18176</v>
      </c>
      <c r="D2056" s="37">
        <v>4.438008</v>
      </c>
      <c r="E2056" s="39">
        <v>668.01</v>
      </c>
      <c r="F2056" s="39">
        <v>2385</v>
      </c>
      <c r="G2056" s="39">
        <v>3881.82</v>
      </c>
      <c r="H2056" s="38">
        <v>3</v>
      </c>
      <c r="I2056" s="38">
        <v>4905</v>
      </c>
      <c r="J2056" s="37">
        <v>18.461707514</v>
      </c>
      <c r="K2056" s="37">
        <v>16.883061071</v>
      </c>
      <c r="L2056" s="37">
        <v>25.598509541999999</v>
      </c>
      <c r="M2056" s="37">
        <v>20.900715701999999</v>
      </c>
      <c r="N2056" s="37">
        <v>14.494428858999999</v>
      </c>
      <c r="O2056" s="37">
        <v>6.7879081098</v>
      </c>
      <c r="P2056" s="37">
        <v>7.3</v>
      </c>
      <c r="Q2056" s="37">
        <v>88.369897300000005</v>
      </c>
      <c r="R2056" s="38">
        <v>154202</v>
      </c>
      <c r="S2056" s="37">
        <v>1.01813</v>
      </c>
      <c r="T2056" s="38">
        <v>0</v>
      </c>
      <c r="U2056" s="38">
        <v>3</v>
      </c>
      <c r="V2056" s="38">
        <v>1</v>
      </c>
    </row>
    <row r="2057" spans="1:22" ht="13.5" customHeight="1" x14ac:dyDescent="0.2">
      <c r="A2057" s="32" t="s">
        <v>2053</v>
      </c>
      <c r="B2057" s="32" t="s">
        <v>9960</v>
      </c>
      <c r="C2057" s="32" t="s">
        <v>18176</v>
      </c>
      <c r="D2057" s="37">
        <v>6.1551590000000003</v>
      </c>
      <c r="E2057" s="39">
        <v>1889.94</v>
      </c>
      <c r="F2057" s="39">
        <v>6307</v>
      </c>
      <c r="G2057" s="39">
        <v>11961.12</v>
      </c>
      <c r="H2057" s="38">
        <v>8</v>
      </c>
      <c r="I2057" s="38">
        <v>12479</v>
      </c>
      <c r="J2057" s="37">
        <v>9.5907668045999994</v>
      </c>
      <c r="K2057" s="37">
        <v>6.0740195708</v>
      </c>
      <c r="L2057" s="37">
        <v>15.57139838</v>
      </c>
      <c r="M2057" s="37">
        <v>18.094426053999999</v>
      </c>
      <c r="N2057" s="37">
        <v>10.028250656999999</v>
      </c>
      <c r="O2057" s="37">
        <v>7.0676179000000001</v>
      </c>
      <c r="P2057" s="37">
        <v>6.1</v>
      </c>
      <c r="Q2057" s="37">
        <v>87.474267299999994</v>
      </c>
      <c r="R2057" s="38">
        <v>360527</v>
      </c>
      <c r="S2057" s="37">
        <v>1.01813</v>
      </c>
      <c r="T2057" s="38">
        <v>4</v>
      </c>
      <c r="U2057" s="38">
        <v>6</v>
      </c>
      <c r="V2057" s="38">
        <v>0</v>
      </c>
    </row>
    <row r="2058" spans="1:22" ht="13.5" customHeight="1" x14ac:dyDescent="0.2">
      <c r="A2058" s="32" t="s">
        <v>2054</v>
      </c>
      <c r="B2058" s="32" t="s">
        <v>9961</v>
      </c>
      <c r="C2058" s="32" t="s">
        <v>18176</v>
      </c>
      <c r="D2058" s="37">
        <v>6.4680689999999998</v>
      </c>
      <c r="E2058" s="39">
        <v>942.98</v>
      </c>
      <c r="F2058" s="39">
        <v>2713</v>
      </c>
      <c r="G2058" s="39">
        <v>5203.5200000000004</v>
      </c>
      <c r="H2058" s="38">
        <v>3</v>
      </c>
      <c r="I2058" s="38">
        <v>5447</v>
      </c>
      <c r="J2058" s="37">
        <v>12.162096061</v>
      </c>
      <c r="K2058" s="37">
        <v>5.6353950134000002</v>
      </c>
      <c r="L2058" s="37">
        <v>18.173975819999999</v>
      </c>
      <c r="M2058" s="37">
        <v>16.063444077</v>
      </c>
      <c r="N2058" s="37">
        <v>9.8386620457999996</v>
      </c>
      <c r="O2058" s="37">
        <v>4.3564380823000004</v>
      </c>
      <c r="P2058" s="37">
        <v>6.1</v>
      </c>
      <c r="Q2058" s="37">
        <v>90.5647132</v>
      </c>
      <c r="R2058" s="38">
        <v>186480</v>
      </c>
      <c r="S2058" s="37">
        <v>1.01813</v>
      </c>
      <c r="T2058" s="38">
        <v>1</v>
      </c>
      <c r="U2058" s="38">
        <v>2</v>
      </c>
      <c r="V2058" s="38">
        <v>1</v>
      </c>
    </row>
    <row r="2059" spans="1:22" ht="13.5" customHeight="1" x14ac:dyDescent="0.2">
      <c r="A2059" s="32" t="s">
        <v>2055</v>
      </c>
      <c r="B2059" s="32" t="s">
        <v>9962</v>
      </c>
      <c r="C2059" s="32" t="s">
        <v>18176</v>
      </c>
      <c r="D2059" s="37">
        <v>4.4412580000000004</v>
      </c>
      <c r="E2059" s="39">
        <v>625.02</v>
      </c>
      <c r="F2059" s="39">
        <v>1792</v>
      </c>
      <c r="G2059" s="39">
        <v>3020.88</v>
      </c>
      <c r="H2059" s="38">
        <v>2</v>
      </c>
      <c r="I2059" s="38">
        <v>3663</v>
      </c>
      <c r="J2059" s="37">
        <v>22.090181769000001</v>
      </c>
      <c r="K2059" s="37">
        <v>35.227453513999997</v>
      </c>
      <c r="L2059" s="37">
        <v>13.021090437</v>
      </c>
      <c r="M2059" s="37">
        <v>23.623814927000002</v>
      </c>
      <c r="N2059" s="37">
        <v>15.292494824</v>
      </c>
      <c r="O2059" s="37">
        <v>15.408458</v>
      </c>
      <c r="P2059" s="37">
        <v>7.3</v>
      </c>
      <c r="Q2059" s="37">
        <v>72.901715100000004</v>
      </c>
      <c r="R2059" s="38">
        <v>91495</v>
      </c>
      <c r="S2059" s="37">
        <v>1.01813</v>
      </c>
      <c r="T2059" s="38">
        <v>1</v>
      </c>
      <c r="U2059" s="38">
        <v>0</v>
      </c>
      <c r="V2059" s="38">
        <v>1</v>
      </c>
    </row>
    <row r="2060" spans="1:22" ht="13.5" customHeight="1" x14ac:dyDescent="0.2">
      <c r="A2060" s="32" t="s">
        <v>2056</v>
      </c>
      <c r="B2060" s="32" t="s">
        <v>9963</v>
      </c>
      <c r="C2060" s="32" t="s">
        <v>18176</v>
      </c>
      <c r="D2060" s="37">
        <v>5.8529049999999998</v>
      </c>
      <c r="E2060" s="39">
        <v>727.99</v>
      </c>
      <c r="F2060" s="39">
        <v>2623</v>
      </c>
      <c r="G2060" s="39">
        <v>4934.95</v>
      </c>
      <c r="H2060" s="38">
        <v>3</v>
      </c>
      <c r="I2060" s="38">
        <v>5204</v>
      </c>
      <c r="J2060" s="37">
        <v>4.8114751406999998</v>
      </c>
      <c r="K2060" s="37">
        <v>2.3976819520000001</v>
      </c>
      <c r="L2060" s="37">
        <v>6.1840244932999999</v>
      </c>
      <c r="M2060" s="37">
        <v>21.508750358</v>
      </c>
      <c r="N2060" s="37">
        <v>5.6896952662000002</v>
      </c>
      <c r="O2060" s="37">
        <v>3.2188261582000002</v>
      </c>
      <c r="P2060" s="37">
        <v>6.1</v>
      </c>
      <c r="Q2060" s="37">
        <v>85.884682900000001</v>
      </c>
      <c r="R2060" s="38">
        <v>133258</v>
      </c>
      <c r="S2060" s="37">
        <v>1.01813</v>
      </c>
      <c r="T2060" s="38">
        <v>2</v>
      </c>
      <c r="U2060" s="38">
        <v>2</v>
      </c>
      <c r="V2060" s="38">
        <v>0</v>
      </c>
    </row>
    <row r="2061" spans="1:22" ht="13.5" customHeight="1" x14ac:dyDescent="0.2">
      <c r="A2061" s="32" t="s">
        <v>2057</v>
      </c>
      <c r="B2061" s="32" t="s">
        <v>9964</v>
      </c>
      <c r="C2061" s="32" t="s">
        <v>18176</v>
      </c>
      <c r="D2061" s="37">
        <v>3.8185250000000002</v>
      </c>
      <c r="E2061" s="39">
        <v>378.99</v>
      </c>
      <c r="F2061" s="39">
        <v>1658</v>
      </c>
      <c r="G2061" s="39">
        <v>2370.5</v>
      </c>
      <c r="H2061" s="38">
        <v>3</v>
      </c>
      <c r="I2061" s="38">
        <v>3446</v>
      </c>
      <c r="J2061" s="37">
        <v>33.095209140000001</v>
      </c>
      <c r="K2061" s="37">
        <v>32.992370338000001</v>
      </c>
      <c r="L2061" s="37">
        <v>29.017522573000001</v>
      </c>
      <c r="M2061" s="37">
        <v>25.836711844</v>
      </c>
      <c r="N2061" s="37">
        <v>25.824547325000001</v>
      </c>
      <c r="O2061" s="37">
        <v>15.896817801999999</v>
      </c>
      <c r="P2061" s="37">
        <v>7.3</v>
      </c>
      <c r="Q2061" s="37">
        <v>80.219666399999994</v>
      </c>
      <c r="R2061" s="38">
        <v>120613</v>
      </c>
      <c r="S2061" s="37">
        <v>1.01813</v>
      </c>
      <c r="T2061" s="38">
        <v>0</v>
      </c>
      <c r="U2061" s="38">
        <v>2</v>
      </c>
      <c r="V2061" s="38">
        <v>2</v>
      </c>
    </row>
    <row r="2062" spans="1:22" ht="13.5" customHeight="1" x14ac:dyDescent="0.2">
      <c r="A2062" s="32" t="s">
        <v>2058</v>
      </c>
      <c r="B2062" s="32" t="s">
        <v>9965</v>
      </c>
      <c r="C2062" s="32" t="s">
        <v>18101</v>
      </c>
      <c r="D2062" s="37">
        <v>2.4025310000000002</v>
      </c>
      <c r="E2062" s="39">
        <v>351.98</v>
      </c>
      <c r="F2062" s="39">
        <v>3932</v>
      </c>
      <c r="G2062" s="39">
        <v>1409.06</v>
      </c>
      <c r="H2062" s="38">
        <v>11</v>
      </c>
      <c r="I2062" s="38">
        <v>8038</v>
      </c>
      <c r="J2062" s="37">
        <v>50.698854402999999</v>
      </c>
      <c r="K2062" s="37">
        <v>27.083199457999999</v>
      </c>
      <c r="L2062" s="37">
        <v>35.175814232</v>
      </c>
      <c r="M2062" s="37">
        <v>27.560366856000002</v>
      </c>
      <c r="N2062" s="37">
        <v>28.413152647</v>
      </c>
      <c r="O2062" s="37">
        <v>33.496862761000003</v>
      </c>
      <c r="P2062" s="37">
        <v>9.4</v>
      </c>
      <c r="Q2062" s="37">
        <v>49.936058600000003</v>
      </c>
      <c r="R2062" s="38">
        <v>384860</v>
      </c>
      <c r="S2062" s="37">
        <v>0.77336000000000005</v>
      </c>
      <c r="T2062" s="38">
        <v>5</v>
      </c>
      <c r="U2062" s="38">
        <v>4</v>
      </c>
      <c r="V2062" s="38">
        <v>2</v>
      </c>
    </row>
    <row r="2063" spans="1:22" ht="13.5" customHeight="1" x14ac:dyDescent="0.2">
      <c r="A2063" s="32" t="s">
        <v>2059</v>
      </c>
      <c r="B2063" s="32" t="s">
        <v>9966</v>
      </c>
      <c r="C2063" s="32" t="s">
        <v>18101</v>
      </c>
      <c r="D2063" s="37">
        <v>4.3749469999999997</v>
      </c>
      <c r="E2063" s="39">
        <v>927.04</v>
      </c>
      <c r="F2063" s="39">
        <v>3780</v>
      </c>
      <c r="G2063" s="39">
        <v>5419.69</v>
      </c>
      <c r="H2063" s="38">
        <v>3</v>
      </c>
      <c r="I2063" s="38">
        <v>7613</v>
      </c>
      <c r="J2063" s="37">
        <v>14.516943269</v>
      </c>
      <c r="K2063" s="37">
        <v>15.044655011</v>
      </c>
      <c r="L2063" s="37">
        <v>15.001779547</v>
      </c>
      <c r="M2063" s="37">
        <v>31.369869067</v>
      </c>
      <c r="N2063" s="37">
        <v>20.404638158000001</v>
      </c>
      <c r="O2063" s="37">
        <v>6.1056489669999996</v>
      </c>
      <c r="P2063" s="37">
        <v>9.2771620486999993</v>
      </c>
      <c r="Q2063" s="37">
        <v>55.461321699999999</v>
      </c>
      <c r="R2063" s="38">
        <v>209036</v>
      </c>
      <c r="S2063" s="37">
        <v>0.77336000000000005</v>
      </c>
      <c r="T2063" s="38">
        <v>2</v>
      </c>
      <c r="U2063" s="38">
        <v>1</v>
      </c>
      <c r="V2063" s="38">
        <v>0</v>
      </c>
    </row>
    <row r="2064" spans="1:22" ht="13.5" customHeight="1" x14ac:dyDescent="0.2">
      <c r="A2064" s="32" t="s">
        <v>2060</v>
      </c>
      <c r="B2064" s="32" t="s">
        <v>9967</v>
      </c>
      <c r="C2064" s="32" t="s">
        <v>18101</v>
      </c>
      <c r="D2064" s="37">
        <v>5.883629</v>
      </c>
      <c r="E2064" s="39">
        <v>321</v>
      </c>
      <c r="F2064" s="39">
        <v>2550</v>
      </c>
      <c r="G2064" s="39">
        <v>926.8</v>
      </c>
      <c r="H2064" s="38">
        <v>2</v>
      </c>
      <c r="I2064" s="38">
        <v>5877</v>
      </c>
      <c r="J2064" s="37">
        <v>51.470914305000001</v>
      </c>
      <c r="K2064" s="37">
        <v>26.807459835</v>
      </c>
      <c r="L2064" s="37">
        <v>36.125212591999997</v>
      </c>
      <c r="M2064" s="37">
        <v>29.26228644</v>
      </c>
      <c r="N2064" s="37">
        <v>27.497741886</v>
      </c>
      <c r="O2064" s="37">
        <v>30.89201383</v>
      </c>
      <c r="P2064" s="37">
        <v>9.4</v>
      </c>
      <c r="Q2064" s="37">
        <v>62.710240900000002</v>
      </c>
      <c r="R2064" s="38">
        <v>153586</v>
      </c>
      <c r="S2064" s="37">
        <v>0.77336000000000005</v>
      </c>
      <c r="T2064" s="38">
        <v>0</v>
      </c>
      <c r="U2064" s="38">
        <v>0</v>
      </c>
      <c r="V2064" s="38">
        <v>1</v>
      </c>
    </row>
    <row r="2065" spans="1:22" ht="13.5" customHeight="1" x14ac:dyDescent="0.2">
      <c r="A2065" s="32" t="s">
        <v>2061</v>
      </c>
      <c r="B2065" s="32" t="s">
        <v>9968</v>
      </c>
      <c r="C2065" s="32" t="s">
        <v>18176</v>
      </c>
      <c r="D2065" s="37">
        <v>6.4020479999999997</v>
      </c>
      <c r="E2065" s="39">
        <v>1144.02</v>
      </c>
      <c r="F2065" s="39">
        <v>2493</v>
      </c>
      <c r="G2065" s="39">
        <v>4637.8</v>
      </c>
      <c r="H2065" s="38">
        <v>5</v>
      </c>
      <c r="I2065" s="38">
        <v>4823</v>
      </c>
      <c r="J2065" s="37">
        <v>11.187899737</v>
      </c>
      <c r="K2065" s="37">
        <v>7.9003930641000002</v>
      </c>
      <c r="L2065" s="37">
        <v>16.081872541999999</v>
      </c>
      <c r="M2065" s="37">
        <v>16.178422148999999</v>
      </c>
      <c r="N2065" s="37">
        <v>24.675895731000001</v>
      </c>
      <c r="O2065" s="37">
        <v>4.2121674726</v>
      </c>
      <c r="P2065" s="37">
        <v>5.5796831514000003</v>
      </c>
      <c r="Q2065" s="37">
        <v>83.203455599999998</v>
      </c>
      <c r="R2065" s="38">
        <v>97889</v>
      </c>
      <c r="S2065" s="37">
        <v>1.01813</v>
      </c>
      <c r="T2065" s="38">
        <v>5</v>
      </c>
      <c r="U2065" s="38">
        <v>4</v>
      </c>
      <c r="V2065" s="38">
        <v>1</v>
      </c>
    </row>
    <row r="2066" spans="1:22" ht="13.5" customHeight="1" x14ac:dyDescent="0.2">
      <c r="A2066" s="32" t="s">
        <v>2062</v>
      </c>
      <c r="B2066" s="32" t="s">
        <v>9969</v>
      </c>
      <c r="C2066" s="32" t="s">
        <v>18176</v>
      </c>
      <c r="D2066" s="37">
        <v>5.352576</v>
      </c>
      <c r="E2066" s="39">
        <v>883.03</v>
      </c>
      <c r="F2066" s="39">
        <v>2930</v>
      </c>
      <c r="G2066" s="39">
        <v>5713.88</v>
      </c>
      <c r="H2066" s="38">
        <v>4</v>
      </c>
      <c r="I2066" s="38">
        <v>5985</v>
      </c>
      <c r="J2066" s="37">
        <v>11.324824674</v>
      </c>
      <c r="K2066" s="37">
        <v>9.1016989847000005</v>
      </c>
      <c r="L2066" s="37">
        <v>14.634670501</v>
      </c>
      <c r="M2066" s="37">
        <v>12.945018144000001</v>
      </c>
      <c r="N2066" s="37">
        <v>14.613651321000001</v>
      </c>
      <c r="O2066" s="37">
        <v>5.7982882421999999</v>
      </c>
      <c r="P2066" s="37">
        <v>6.1</v>
      </c>
      <c r="Q2066" s="37">
        <v>89.063124900000005</v>
      </c>
      <c r="R2066" s="38">
        <v>140137</v>
      </c>
      <c r="S2066" s="37">
        <v>1.01813</v>
      </c>
      <c r="T2066" s="38">
        <v>2</v>
      </c>
      <c r="U2066" s="38">
        <v>1</v>
      </c>
      <c r="V2066" s="38">
        <v>1</v>
      </c>
    </row>
    <row r="2067" spans="1:22" ht="13.5" customHeight="1" x14ac:dyDescent="0.2">
      <c r="A2067" s="32" t="s">
        <v>2063</v>
      </c>
      <c r="B2067" s="32" t="s">
        <v>9970</v>
      </c>
      <c r="C2067" s="32" t="s">
        <v>18101</v>
      </c>
      <c r="D2067" s="37">
        <v>1.7969440000000001</v>
      </c>
      <c r="E2067" s="39">
        <v>1211.01</v>
      </c>
      <c r="F2067" s="39">
        <v>4937</v>
      </c>
      <c r="G2067" s="39">
        <v>6476.1</v>
      </c>
      <c r="H2067" s="38">
        <v>14</v>
      </c>
      <c r="I2067" s="38">
        <v>10332</v>
      </c>
      <c r="J2067" s="37">
        <v>32.955215870000004</v>
      </c>
      <c r="K2067" s="37">
        <v>33.336277045000003</v>
      </c>
      <c r="L2067" s="37">
        <v>27.8769746</v>
      </c>
      <c r="M2067" s="37">
        <v>28.707611202999999</v>
      </c>
      <c r="N2067" s="37">
        <v>47.653827305</v>
      </c>
      <c r="O2067" s="37">
        <v>23.014514650999999</v>
      </c>
      <c r="P2067" s="37">
        <v>9.4</v>
      </c>
      <c r="Q2067" s="37">
        <v>87.704073399999999</v>
      </c>
      <c r="R2067" s="38">
        <v>313133</v>
      </c>
      <c r="S2067" s="37">
        <v>0.77336000000000005</v>
      </c>
      <c r="T2067" s="38">
        <v>8</v>
      </c>
      <c r="U2067" s="38">
        <v>4</v>
      </c>
      <c r="V2067" s="38">
        <v>2</v>
      </c>
    </row>
    <row r="2068" spans="1:22" ht="13.5" customHeight="1" x14ac:dyDescent="0.2">
      <c r="A2068" s="32" t="s">
        <v>2064</v>
      </c>
      <c r="B2068" s="32" t="s">
        <v>9971</v>
      </c>
      <c r="C2068" s="32" t="s">
        <v>18176</v>
      </c>
      <c r="D2068" s="37">
        <v>10.784420000000001</v>
      </c>
      <c r="E2068" s="39">
        <v>1934.04</v>
      </c>
      <c r="F2068" s="39">
        <v>5193</v>
      </c>
      <c r="G2068" s="39">
        <v>9745.7099999999991</v>
      </c>
      <c r="H2068" s="38">
        <v>9</v>
      </c>
      <c r="I2068" s="38">
        <v>10137</v>
      </c>
      <c r="J2068" s="37">
        <v>6.3038434288999996</v>
      </c>
      <c r="K2068" s="37">
        <v>3.7543300361999998</v>
      </c>
      <c r="L2068" s="37">
        <v>6.7197721096</v>
      </c>
      <c r="M2068" s="37">
        <v>18.007034046000001</v>
      </c>
      <c r="N2068" s="37">
        <v>5.9645986418000003</v>
      </c>
      <c r="O2068" s="37">
        <v>5.0780745669999998</v>
      </c>
      <c r="P2068" s="37">
        <v>6.1332055135000001</v>
      </c>
      <c r="Q2068" s="37">
        <v>92.223967900000005</v>
      </c>
      <c r="R2068" s="38">
        <v>281137</v>
      </c>
      <c r="S2068" s="37">
        <v>1.01813</v>
      </c>
      <c r="T2068" s="38">
        <v>5</v>
      </c>
      <c r="U2068" s="38">
        <v>7</v>
      </c>
      <c r="V2068" s="38">
        <v>0</v>
      </c>
    </row>
    <row r="2069" spans="1:22" ht="13.5" customHeight="1" x14ac:dyDescent="0.2">
      <c r="A2069" s="32" t="s">
        <v>2065</v>
      </c>
      <c r="B2069" s="32" t="s">
        <v>9972</v>
      </c>
      <c r="C2069" s="32" t="s">
        <v>18101</v>
      </c>
      <c r="D2069" s="37">
        <v>6.4616129999999998</v>
      </c>
      <c r="E2069" s="39">
        <v>746.01</v>
      </c>
      <c r="F2069" s="39">
        <v>3975</v>
      </c>
      <c r="G2069" s="39">
        <v>6549.98</v>
      </c>
      <c r="H2069" s="38">
        <v>11</v>
      </c>
      <c r="I2069" s="38">
        <v>7819</v>
      </c>
      <c r="J2069" s="37">
        <v>11.866048823</v>
      </c>
      <c r="K2069" s="37">
        <v>12.240809838000001</v>
      </c>
      <c r="L2069" s="37">
        <v>15.633171602000001</v>
      </c>
      <c r="M2069" s="37">
        <v>30.410258131999999</v>
      </c>
      <c r="N2069" s="37">
        <v>20.399152551</v>
      </c>
      <c r="O2069" s="37">
        <v>7.2505710063000004</v>
      </c>
      <c r="P2069" s="37">
        <v>9.1865861120000005</v>
      </c>
      <c r="Q2069" s="37">
        <v>77.390693400000004</v>
      </c>
      <c r="R2069" s="38">
        <v>175965</v>
      </c>
      <c r="S2069" s="37">
        <v>0.77336000000000005</v>
      </c>
      <c r="T2069" s="38">
        <v>5</v>
      </c>
      <c r="U2069" s="38">
        <v>5</v>
      </c>
      <c r="V2069" s="38">
        <v>2</v>
      </c>
    </row>
    <row r="2070" spans="1:22" ht="13.5" customHeight="1" x14ac:dyDescent="0.2">
      <c r="A2070" s="32" t="s">
        <v>2066</v>
      </c>
      <c r="B2070" s="32" t="s">
        <v>9973</v>
      </c>
      <c r="C2070" s="32" t="s">
        <v>18101</v>
      </c>
      <c r="D2070" s="37">
        <v>1.8719939999999999</v>
      </c>
      <c r="E2070" s="39">
        <v>468.02</v>
      </c>
      <c r="F2070" s="39">
        <v>2165</v>
      </c>
      <c r="G2070" s="39">
        <v>2572.86</v>
      </c>
      <c r="H2070" s="38">
        <v>2</v>
      </c>
      <c r="I2070" s="38">
        <v>4363</v>
      </c>
      <c r="J2070" s="37">
        <v>31.049895282000001</v>
      </c>
      <c r="K2070" s="37">
        <v>25.315200694000001</v>
      </c>
      <c r="L2070" s="37">
        <v>33.072740490999998</v>
      </c>
      <c r="M2070" s="37">
        <v>29.599481221000001</v>
      </c>
      <c r="N2070" s="37">
        <v>30.392138827</v>
      </c>
      <c r="O2070" s="37">
        <v>8.3407221693999993</v>
      </c>
      <c r="P2070" s="37">
        <v>7.2262264151000002</v>
      </c>
      <c r="Q2070" s="37">
        <v>68.388438500000007</v>
      </c>
      <c r="R2070" s="38">
        <v>139994</v>
      </c>
      <c r="S2070" s="37">
        <v>0.77336000000000005</v>
      </c>
      <c r="T2070" s="38">
        <v>0</v>
      </c>
      <c r="U2070" s="38">
        <v>1</v>
      </c>
      <c r="V2070" s="38">
        <v>1</v>
      </c>
    </row>
    <row r="2071" spans="1:22" ht="13.5" customHeight="1" x14ac:dyDescent="0.2">
      <c r="A2071" s="32" t="s">
        <v>2067</v>
      </c>
      <c r="B2071" s="32" t="s">
        <v>9974</v>
      </c>
      <c r="C2071" s="32" t="s">
        <v>18176</v>
      </c>
      <c r="D2071" s="37">
        <v>6.2237830000000001</v>
      </c>
      <c r="E2071" s="39">
        <v>490</v>
      </c>
      <c r="F2071" s="39">
        <v>1524</v>
      </c>
      <c r="G2071" s="39">
        <v>3179.97</v>
      </c>
      <c r="H2071" s="38">
        <v>4</v>
      </c>
      <c r="I2071" s="38">
        <v>3334</v>
      </c>
      <c r="J2071" s="37">
        <v>7.4729392902000003</v>
      </c>
      <c r="K2071" s="37">
        <v>6.4369806204</v>
      </c>
      <c r="L2071" s="37">
        <v>8.1360291</v>
      </c>
      <c r="M2071" s="37">
        <v>20.215542908</v>
      </c>
      <c r="N2071" s="37">
        <v>6.5928142571999997</v>
      </c>
      <c r="O2071" s="37">
        <v>5.4834543671000002</v>
      </c>
      <c r="P2071" s="37">
        <v>6.4256885327999997</v>
      </c>
      <c r="Q2071" s="37">
        <v>85.396544300000002</v>
      </c>
      <c r="R2071" s="38">
        <v>111436</v>
      </c>
      <c r="S2071" s="37">
        <v>1.01813</v>
      </c>
      <c r="T2071" s="38">
        <v>1</v>
      </c>
      <c r="U2071" s="38">
        <v>3</v>
      </c>
      <c r="V2071" s="38">
        <v>3</v>
      </c>
    </row>
    <row r="2072" spans="1:22" ht="13.5" customHeight="1" x14ac:dyDescent="0.2">
      <c r="A2072" s="32" t="s">
        <v>2068</v>
      </c>
      <c r="B2072" s="32" t="s">
        <v>9975</v>
      </c>
      <c r="C2072" s="32" t="s">
        <v>18176</v>
      </c>
      <c r="D2072" s="37">
        <v>4.4183849999999998</v>
      </c>
      <c r="E2072" s="39">
        <v>451.01</v>
      </c>
      <c r="F2072" s="39">
        <v>1422</v>
      </c>
      <c r="G2072" s="39">
        <v>2688.5</v>
      </c>
      <c r="H2072" s="38">
        <v>2</v>
      </c>
      <c r="I2072" s="38">
        <v>3031</v>
      </c>
      <c r="J2072" s="37">
        <v>12.467721159</v>
      </c>
      <c r="K2072" s="37">
        <v>20.072586476000001</v>
      </c>
      <c r="L2072" s="37">
        <v>2.8893497862999999</v>
      </c>
      <c r="M2072" s="37">
        <v>14.330240775</v>
      </c>
      <c r="N2072" s="37">
        <v>36.141680729999997</v>
      </c>
      <c r="O2072" s="37">
        <v>24.030493329999999</v>
      </c>
      <c r="P2072" s="37">
        <v>7.3</v>
      </c>
      <c r="Q2072" s="37">
        <v>85.906972699999997</v>
      </c>
      <c r="R2072" s="38">
        <v>47045</v>
      </c>
      <c r="S2072" s="37">
        <v>1.01813</v>
      </c>
      <c r="T2072" s="38">
        <v>1</v>
      </c>
      <c r="U2072" s="38">
        <v>2</v>
      </c>
      <c r="V2072" s="38">
        <v>1</v>
      </c>
    </row>
    <row r="2073" spans="1:22" ht="13.5" customHeight="1" x14ac:dyDescent="0.2">
      <c r="A2073" s="32" t="s">
        <v>2069</v>
      </c>
      <c r="B2073" s="32" t="s">
        <v>9976</v>
      </c>
      <c r="C2073" s="32" t="s">
        <v>18101</v>
      </c>
      <c r="D2073" s="37">
        <v>3.2304490000000001</v>
      </c>
      <c r="E2073" s="39">
        <v>455.98</v>
      </c>
      <c r="F2073" s="39">
        <v>2587</v>
      </c>
      <c r="G2073" s="39">
        <v>2275.77</v>
      </c>
      <c r="H2073" s="38">
        <v>4</v>
      </c>
      <c r="I2073" s="38">
        <v>5505</v>
      </c>
      <c r="J2073" s="37">
        <v>46.218543255</v>
      </c>
      <c r="K2073" s="37">
        <v>27.663497219</v>
      </c>
      <c r="L2073" s="37">
        <v>38.634101872999999</v>
      </c>
      <c r="M2073" s="37">
        <v>28.170705557000002</v>
      </c>
      <c r="N2073" s="37">
        <v>31.548458167</v>
      </c>
      <c r="O2073" s="37">
        <v>21.025634029999999</v>
      </c>
      <c r="P2073" s="37">
        <v>9.4</v>
      </c>
      <c r="Q2073" s="37">
        <v>63.600474599999998</v>
      </c>
      <c r="R2073" s="38">
        <v>216181</v>
      </c>
      <c r="S2073" s="37">
        <v>0.77336000000000005</v>
      </c>
      <c r="T2073" s="38">
        <v>1</v>
      </c>
      <c r="U2073" s="38">
        <v>3</v>
      </c>
      <c r="V2073" s="38">
        <v>2</v>
      </c>
    </row>
    <row r="2074" spans="1:22" ht="13.5" customHeight="1" x14ac:dyDescent="0.2">
      <c r="A2074" s="32" t="s">
        <v>2070</v>
      </c>
      <c r="B2074" s="32" t="s">
        <v>9977</v>
      </c>
      <c r="C2074" s="32" t="s">
        <v>18176</v>
      </c>
      <c r="D2074" s="37">
        <v>8.3108609999999992</v>
      </c>
      <c r="E2074" s="39">
        <v>174.01</v>
      </c>
      <c r="F2074" s="39">
        <v>1431</v>
      </c>
      <c r="G2074" s="39">
        <v>1468.62</v>
      </c>
      <c r="H2074" s="38">
        <v>2</v>
      </c>
      <c r="I2074" s="38">
        <v>3247</v>
      </c>
      <c r="J2074" s="37">
        <v>41.888310513</v>
      </c>
      <c r="K2074" s="37">
        <v>36.098319979000003</v>
      </c>
      <c r="L2074" s="37">
        <v>35.823743618999998</v>
      </c>
      <c r="M2074" s="37">
        <v>19.824859583999999</v>
      </c>
      <c r="N2074" s="37">
        <v>35.054248493999999</v>
      </c>
      <c r="O2074" s="37">
        <v>22.793483511000002</v>
      </c>
      <c r="P2074" s="37">
        <v>7.3</v>
      </c>
      <c r="Q2074" s="37" t="s">
        <v>15680</v>
      </c>
      <c r="R2074" s="38">
        <v>65904</v>
      </c>
      <c r="S2074" s="37">
        <v>1.01813</v>
      </c>
      <c r="T2074" s="38">
        <v>1</v>
      </c>
      <c r="U2074" s="38">
        <v>0</v>
      </c>
      <c r="V2074" s="38">
        <v>2</v>
      </c>
    </row>
    <row r="2075" spans="1:22" ht="13.5" customHeight="1" x14ac:dyDescent="0.2">
      <c r="A2075" s="32" t="s">
        <v>2071</v>
      </c>
      <c r="B2075" s="32" t="s">
        <v>9978</v>
      </c>
      <c r="C2075" s="32" t="s">
        <v>18101</v>
      </c>
      <c r="D2075" s="37">
        <v>2.3790640000000001</v>
      </c>
      <c r="E2075" s="39">
        <v>755</v>
      </c>
      <c r="F2075" s="39">
        <v>2594</v>
      </c>
      <c r="G2075" s="39">
        <v>4154</v>
      </c>
      <c r="H2075" s="38">
        <v>2</v>
      </c>
      <c r="I2075" s="38">
        <v>5199</v>
      </c>
      <c r="J2075" s="37">
        <v>18.665353376999999</v>
      </c>
      <c r="K2075" s="37">
        <v>16.906356744</v>
      </c>
      <c r="L2075" s="37">
        <v>22.210371774999999</v>
      </c>
      <c r="M2075" s="37">
        <v>26.548511172000001</v>
      </c>
      <c r="N2075" s="37">
        <v>27.201738466999998</v>
      </c>
      <c r="O2075" s="37">
        <v>13.138202232999999</v>
      </c>
      <c r="P2075" s="37">
        <v>9.4</v>
      </c>
      <c r="Q2075" s="37">
        <v>92.605969299999998</v>
      </c>
      <c r="R2075" s="38">
        <v>169529</v>
      </c>
      <c r="S2075" s="37">
        <v>0.77336000000000005</v>
      </c>
      <c r="T2075" s="38">
        <v>0</v>
      </c>
      <c r="U2075" s="38">
        <v>1</v>
      </c>
      <c r="V2075" s="38">
        <v>2</v>
      </c>
    </row>
    <row r="2076" spans="1:22" ht="13.5" customHeight="1" x14ac:dyDescent="0.2">
      <c r="A2076" s="32" t="s">
        <v>2072</v>
      </c>
      <c r="B2076" s="32" t="s">
        <v>9979</v>
      </c>
      <c r="C2076" s="32" t="s">
        <v>18101</v>
      </c>
      <c r="D2076" s="37">
        <v>2.630655</v>
      </c>
      <c r="E2076" s="39">
        <v>115</v>
      </c>
      <c r="F2076" s="39">
        <v>678</v>
      </c>
      <c r="G2076" s="39">
        <v>177.81</v>
      </c>
      <c r="H2076" s="38">
        <v>1</v>
      </c>
      <c r="I2076" s="38">
        <v>1654</v>
      </c>
      <c r="J2076" s="37">
        <v>62.792025592000002</v>
      </c>
      <c r="K2076" s="37">
        <v>29.042450453000001</v>
      </c>
      <c r="L2076" s="37">
        <v>42.663005208999998</v>
      </c>
      <c r="M2076" s="37">
        <v>30.146861115</v>
      </c>
      <c r="N2076" s="37">
        <v>29.718315926999999</v>
      </c>
      <c r="O2076" s="37">
        <v>48.145931591999997</v>
      </c>
      <c r="P2076" s="37">
        <v>9.4</v>
      </c>
      <c r="Q2076" s="37" t="s">
        <v>15680</v>
      </c>
      <c r="R2076" s="38">
        <v>39208</v>
      </c>
      <c r="S2076" s="37">
        <v>0.77336000000000005</v>
      </c>
      <c r="T2076" s="38">
        <v>0</v>
      </c>
      <c r="U2076" s="38">
        <v>0</v>
      </c>
      <c r="V2076" s="38">
        <v>1</v>
      </c>
    </row>
    <row r="2077" spans="1:22" ht="13.5" customHeight="1" x14ac:dyDescent="0.2">
      <c r="A2077" s="32" t="s">
        <v>2073</v>
      </c>
      <c r="B2077" s="32" t="s">
        <v>9980</v>
      </c>
      <c r="C2077" s="32" t="s">
        <v>18176</v>
      </c>
      <c r="D2077" s="37">
        <v>7.0294879999999997</v>
      </c>
      <c r="E2077" s="39">
        <v>381.01</v>
      </c>
      <c r="F2077" s="39">
        <v>3010</v>
      </c>
      <c r="G2077" s="39">
        <v>3407.35</v>
      </c>
      <c r="H2077" s="38">
        <v>2</v>
      </c>
      <c r="I2077" s="38">
        <v>6382</v>
      </c>
      <c r="J2077" s="37">
        <v>33.531611726999998</v>
      </c>
      <c r="K2077" s="37">
        <v>26.704179743000001</v>
      </c>
      <c r="L2077" s="37">
        <v>36.030244385000003</v>
      </c>
      <c r="M2077" s="37">
        <v>29.215548597000002</v>
      </c>
      <c r="N2077" s="37">
        <v>24.358073982000001</v>
      </c>
      <c r="O2077" s="37">
        <v>18.344037004</v>
      </c>
      <c r="P2077" s="37">
        <v>7.3</v>
      </c>
      <c r="Q2077" s="37">
        <v>60.491962700000002</v>
      </c>
      <c r="R2077" s="38">
        <v>170997</v>
      </c>
      <c r="S2077" s="37">
        <v>1.01813</v>
      </c>
      <c r="T2077" s="38">
        <v>0</v>
      </c>
      <c r="U2077" s="38">
        <v>0</v>
      </c>
      <c r="V2077" s="38">
        <v>1</v>
      </c>
    </row>
    <row r="2078" spans="1:22" ht="13.5" customHeight="1" x14ac:dyDescent="0.2">
      <c r="A2078" s="32" t="s">
        <v>2074</v>
      </c>
      <c r="B2078" s="32" t="s">
        <v>9981</v>
      </c>
      <c r="C2078" s="32" t="s">
        <v>18101</v>
      </c>
      <c r="D2078" s="37">
        <v>2.9575290000000001</v>
      </c>
      <c r="E2078" s="39">
        <v>132.01</v>
      </c>
      <c r="F2078" s="39">
        <v>1205</v>
      </c>
      <c r="G2078" s="39">
        <v>497.15</v>
      </c>
      <c r="H2078" s="38">
        <v>1</v>
      </c>
      <c r="I2078" s="38">
        <v>2636</v>
      </c>
      <c r="J2078" s="37">
        <v>60.572686785999998</v>
      </c>
      <c r="K2078" s="37">
        <v>37.134665998999999</v>
      </c>
      <c r="L2078" s="37">
        <v>39.193544772000003</v>
      </c>
      <c r="M2078" s="37">
        <v>30.631915760999998</v>
      </c>
      <c r="N2078" s="37">
        <v>41.239684119000003</v>
      </c>
      <c r="O2078" s="37">
        <v>56.165577484000003</v>
      </c>
      <c r="P2078" s="37">
        <v>9.4</v>
      </c>
      <c r="Q2078" s="37" t="s">
        <v>15680</v>
      </c>
      <c r="R2078" s="38">
        <v>93555</v>
      </c>
      <c r="S2078" s="37">
        <v>0.77336000000000005</v>
      </c>
      <c r="T2078" s="38">
        <v>0</v>
      </c>
      <c r="U2078" s="38">
        <v>0</v>
      </c>
      <c r="V2078" s="38">
        <v>1</v>
      </c>
    </row>
    <row r="2079" spans="1:22" ht="13.5" customHeight="1" x14ac:dyDescent="0.2">
      <c r="A2079" s="32" t="s">
        <v>2075</v>
      </c>
      <c r="B2079" s="32" t="s">
        <v>9982</v>
      </c>
      <c r="C2079" s="32" t="s">
        <v>18101</v>
      </c>
      <c r="D2079" s="37">
        <v>9.6482449999999993</v>
      </c>
      <c r="E2079" s="39">
        <v>1035.01</v>
      </c>
      <c r="F2079" s="39">
        <v>3297</v>
      </c>
      <c r="G2079" s="39">
        <v>4832.8500000000004</v>
      </c>
      <c r="H2079" s="38">
        <v>3</v>
      </c>
      <c r="I2079" s="38">
        <v>6530</v>
      </c>
      <c r="J2079" s="37">
        <v>11.3984904</v>
      </c>
      <c r="K2079" s="37">
        <v>12.564188606</v>
      </c>
      <c r="L2079" s="37">
        <v>12.71415979</v>
      </c>
      <c r="M2079" s="37">
        <v>29.590958411999999</v>
      </c>
      <c r="N2079" s="37">
        <v>17.403935020999999</v>
      </c>
      <c r="O2079" s="37">
        <v>4.4640126303000001</v>
      </c>
      <c r="P2079" s="37">
        <v>9.2939007092000008</v>
      </c>
      <c r="Q2079" s="37">
        <v>67.323596600000002</v>
      </c>
      <c r="R2079" s="38">
        <v>218281</v>
      </c>
      <c r="S2079" s="37">
        <v>0.77336000000000005</v>
      </c>
      <c r="T2079" s="38">
        <v>1</v>
      </c>
      <c r="U2079" s="38">
        <v>1</v>
      </c>
      <c r="V2079" s="38">
        <v>1</v>
      </c>
    </row>
    <row r="2080" spans="1:22" ht="13.5" customHeight="1" x14ac:dyDescent="0.2">
      <c r="A2080" s="32" t="s">
        <v>2076</v>
      </c>
      <c r="B2080" s="32" t="s">
        <v>9983</v>
      </c>
      <c r="C2080" s="32" t="s">
        <v>18101</v>
      </c>
      <c r="D2080" s="37">
        <v>10.18735</v>
      </c>
      <c r="E2080" s="39">
        <v>161.01</v>
      </c>
      <c r="F2080" s="39">
        <v>1126</v>
      </c>
      <c r="G2080" s="39">
        <v>1490.55</v>
      </c>
      <c r="H2080" s="38">
        <v>1</v>
      </c>
      <c r="I2080" s="38">
        <v>2396</v>
      </c>
      <c r="J2080" s="37">
        <v>17.119655075000001</v>
      </c>
      <c r="K2080" s="37">
        <v>12.12489441</v>
      </c>
      <c r="L2080" s="37">
        <v>17.601474163999999</v>
      </c>
      <c r="M2080" s="37">
        <v>11.328328849</v>
      </c>
      <c r="N2080" s="37">
        <v>23.696921354000001</v>
      </c>
      <c r="O2080" s="37">
        <v>12.380862209</v>
      </c>
      <c r="P2080" s="37">
        <v>9.4</v>
      </c>
      <c r="Q2080" s="37" t="s">
        <v>15680</v>
      </c>
      <c r="R2080" s="38">
        <v>50807</v>
      </c>
      <c r="S2080" s="37">
        <v>0.77336000000000005</v>
      </c>
      <c r="T2080" s="38">
        <v>0</v>
      </c>
      <c r="U2080" s="38">
        <v>0</v>
      </c>
      <c r="V2080" s="38">
        <v>0</v>
      </c>
    </row>
    <row r="2081" spans="1:22" ht="13.5" customHeight="1" x14ac:dyDescent="0.2">
      <c r="A2081" s="32" t="s">
        <v>2077</v>
      </c>
      <c r="B2081" s="32" t="s">
        <v>9984</v>
      </c>
      <c r="C2081" s="32" t="s">
        <v>18176</v>
      </c>
      <c r="D2081" s="37">
        <v>6.7311940000000003</v>
      </c>
      <c r="E2081" s="39">
        <v>439.99</v>
      </c>
      <c r="F2081" s="39">
        <v>1323</v>
      </c>
      <c r="G2081" s="39">
        <v>2413.59</v>
      </c>
      <c r="H2081" s="38">
        <v>2</v>
      </c>
      <c r="I2081" s="38">
        <v>2652</v>
      </c>
      <c r="J2081" s="37">
        <v>9.7728842176999997</v>
      </c>
      <c r="K2081" s="37">
        <v>7.0252774675999996</v>
      </c>
      <c r="L2081" s="37">
        <v>11.996270236000001</v>
      </c>
      <c r="M2081" s="37">
        <v>5.4448817458000001</v>
      </c>
      <c r="N2081" s="37">
        <v>38.306625072000003</v>
      </c>
      <c r="O2081" s="37">
        <v>7.2092339048999996</v>
      </c>
      <c r="P2081" s="37">
        <v>6.1</v>
      </c>
      <c r="Q2081" s="37" t="s">
        <v>15680</v>
      </c>
      <c r="R2081" s="38">
        <v>67752</v>
      </c>
      <c r="S2081" s="37">
        <v>1.01813</v>
      </c>
      <c r="T2081" s="38">
        <v>0</v>
      </c>
      <c r="U2081" s="38">
        <v>0</v>
      </c>
      <c r="V2081" s="38">
        <v>2</v>
      </c>
    </row>
    <row r="2082" spans="1:22" ht="13.5" customHeight="1" x14ac:dyDescent="0.2">
      <c r="A2082" s="32" t="s">
        <v>2078</v>
      </c>
      <c r="B2082" s="32" t="s">
        <v>9985</v>
      </c>
      <c r="C2082" s="32" t="s">
        <v>18176</v>
      </c>
      <c r="D2082" s="37">
        <v>9.7398170000000004</v>
      </c>
      <c r="E2082" s="39">
        <v>209</v>
      </c>
      <c r="F2082" s="39">
        <v>935</v>
      </c>
      <c r="G2082" s="39">
        <v>1721.39</v>
      </c>
      <c r="H2082" s="38">
        <v>1</v>
      </c>
      <c r="I2082" s="38">
        <v>1927</v>
      </c>
      <c r="J2082" s="37">
        <v>25.757792302999999</v>
      </c>
      <c r="K2082" s="37">
        <v>21.789345744999999</v>
      </c>
      <c r="L2082" s="37">
        <v>31.028130906000001</v>
      </c>
      <c r="M2082" s="37">
        <v>9.9789218319999993</v>
      </c>
      <c r="N2082" s="37">
        <v>46.663212502999997</v>
      </c>
      <c r="O2082" s="37">
        <v>9.9542046433000007</v>
      </c>
      <c r="P2082" s="37">
        <v>6.1</v>
      </c>
      <c r="Q2082" s="37" t="s">
        <v>15680</v>
      </c>
      <c r="R2082" s="38">
        <v>54388</v>
      </c>
      <c r="S2082" s="37">
        <v>1.01813</v>
      </c>
      <c r="T2082" s="38">
        <v>0</v>
      </c>
      <c r="U2082" s="38">
        <v>0</v>
      </c>
      <c r="V2082" s="38">
        <v>0</v>
      </c>
    </row>
    <row r="2083" spans="1:22" ht="13.5" customHeight="1" x14ac:dyDescent="0.2">
      <c r="A2083" s="32" t="s">
        <v>2079</v>
      </c>
      <c r="B2083" s="32" t="s">
        <v>9986</v>
      </c>
      <c r="C2083" s="32" t="s">
        <v>18067</v>
      </c>
      <c r="D2083" s="37">
        <v>5.405945</v>
      </c>
      <c r="E2083" s="39">
        <v>2911.07</v>
      </c>
      <c r="F2083" s="39">
        <v>9096</v>
      </c>
      <c r="G2083" s="39">
        <v>17267.64</v>
      </c>
      <c r="H2083" s="38">
        <v>11</v>
      </c>
      <c r="I2083" s="38">
        <v>17844</v>
      </c>
      <c r="J2083" s="37">
        <v>5.6935798570999996</v>
      </c>
      <c r="K2083" s="37">
        <v>3.0705012893000001</v>
      </c>
      <c r="L2083" s="37">
        <v>6.6402556273000002</v>
      </c>
      <c r="M2083" s="37">
        <v>20.18644428</v>
      </c>
      <c r="N2083" s="37">
        <v>9.4154878392000008</v>
      </c>
      <c r="O2083" s="37">
        <v>6.4527928040999996</v>
      </c>
      <c r="P2083" s="37">
        <v>5.8575394322000003</v>
      </c>
      <c r="Q2083" s="37">
        <v>89.706943999999993</v>
      </c>
      <c r="R2083" s="38">
        <v>485246</v>
      </c>
      <c r="S2083" s="37">
        <v>1.30379</v>
      </c>
      <c r="T2083" s="38">
        <v>5</v>
      </c>
      <c r="U2083" s="38">
        <v>10</v>
      </c>
      <c r="V2083" s="38">
        <v>1</v>
      </c>
    </row>
    <row r="2084" spans="1:22" ht="13.5" customHeight="1" x14ac:dyDescent="0.2">
      <c r="A2084" s="32" t="s">
        <v>2080</v>
      </c>
      <c r="B2084" s="32" t="s">
        <v>9987</v>
      </c>
      <c r="C2084" s="32" t="s">
        <v>18067</v>
      </c>
      <c r="D2084" s="37">
        <v>4.4987680000000001</v>
      </c>
      <c r="E2084" s="39">
        <v>1570.03</v>
      </c>
      <c r="F2084" s="39">
        <v>4686</v>
      </c>
      <c r="G2084" s="39">
        <v>7159.96</v>
      </c>
      <c r="H2084" s="38">
        <v>7</v>
      </c>
      <c r="I2084" s="38">
        <v>9289</v>
      </c>
      <c r="J2084" s="37">
        <v>14.974560474</v>
      </c>
      <c r="K2084" s="37">
        <v>10.181645850000001</v>
      </c>
      <c r="L2084" s="37">
        <v>19.814167479999998</v>
      </c>
      <c r="M2084" s="37">
        <v>33.424235996999997</v>
      </c>
      <c r="N2084" s="37">
        <v>23.237288382999999</v>
      </c>
      <c r="O2084" s="37">
        <v>11.712635457999999</v>
      </c>
      <c r="P2084" s="37">
        <v>5.9856580622999997</v>
      </c>
      <c r="Q2084" s="37">
        <v>80.555623699999998</v>
      </c>
      <c r="R2084" s="38">
        <v>303752</v>
      </c>
      <c r="S2084" s="37">
        <v>1.30379</v>
      </c>
      <c r="T2084" s="38">
        <v>2</v>
      </c>
      <c r="U2084" s="38">
        <v>5</v>
      </c>
      <c r="V2084" s="38">
        <v>1</v>
      </c>
    </row>
    <row r="2085" spans="1:22" ht="13.5" customHeight="1" x14ac:dyDescent="0.2">
      <c r="A2085" s="32" t="s">
        <v>2081</v>
      </c>
      <c r="B2085" s="32" t="s">
        <v>9988</v>
      </c>
      <c r="C2085" s="32" t="s">
        <v>18067</v>
      </c>
      <c r="D2085" s="37">
        <v>1.470588</v>
      </c>
      <c r="E2085" s="39">
        <v>384.01</v>
      </c>
      <c r="F2085" s="39">
        <v>1741</v>
      </c>
      <c r="G2085" s="39">
        <v>2996.36</v>
      </c>
      <c r="H2085" s="38">
        <v>2</v>
      </c>
      <c r="I2085" s="38">
        <v>3901</v>
      </c>
      <c r="J2085" s="37">
        <v>15.322660887</v>
      </c>
      <c r="K2085" s="37">
        <v>6.3811911950000004</v>
      </c>
      <c r="L2085" s="37">
        <v>9.4287995211000002</v>
      </c>
      <c r="M2085" s="37">
        <v>7.4462624651000002</v>
      </c>
      <c r="N2085" s="37">
        <v>13.022750477000001</v>
      </c>
      <c r="O2085" s="37">
        <v>14.885169807</v>
      </c>
      <c r="P2085" s="37">
        <v>6</v>
      </c>
      <c r="Q2085" s="37">
        <v>66.751254299999999</v>
      </c>
      <c r="R2085" s="38">
        <v>130799</v>
      </c>
      <c r="S2085" s="37">
        <v>1.30379</v>
      </c>
      <c r="T2085" s="38">
        <v>1</v>
      </c>
      <c r="U2085" s="38">
        <v>0</v>
      </c>
      <c r="V2085" s="38">
        <v>1</v>
      </c>
    </row>
    <row r="2086" spans="1:22" ht="13.5" customHeight="1" x14ac:dyDescent="0.2">
      <c r="A2086" s="32" t="s">
        <v>2082</v>
      </c>
      <c r="B2086" s="32" t="s">
        <v>9989</v>
      </c>
      <c r="C2086" s="32" t="s">
        <v>18067</v>
      </c>
      <c r="D2086" s="37">
        <v>7.6175300000000004</v>
      </c>
      <c r="E2086" s="39">
        <v>2962.99</v>
      </c>
      <c r="F2086" s="39">
        <v>9550</v>
      </c>
      <c r="G2086" s="39">
        <v>16585.419999999998</v>
      </c>
      <c r="H2086" s="38">
        <v>14</v>
      </c>
      <c r="I2086" s="38">
        <v>18815</v>
      </c>
      <c r="J2086" s="37">
        <v>17.162603438000001</v>
      </c>
      <c r="K2086" s="37">
        <v>11.082435259</v>
      </c>
      <c r="L2086" s="37">
        <v>20.280336372000001</v>
      </c>
      <c r="M2086" s="37">
        <v>15.334411463</v>
      </c>
      <c r="N2086" s="37">
        <v>18.324717234000001</v>
      </c>
      <c r="O2086" s="37">
        <v>7.5884846650000002</v>
      </c>
      <c r="P2086" s="37">
        <v>5.9930627261999998</v>
      </c>
      <c r="Q2086" s="37">
        <v>79.179058299999994</v>
      </c>
      <c r="R2086" s="38">
        <v>527725</v>
      </c>
      <c r="S2086" s="37">
        <v>1.30379</v>
      </c>
      <c r="T2086" s="38">
        <v>8</v>
      </c>
      <c r="U2086" s="38">
        <v>10</v>
      </c>
      <c r="V2086" s="38">
        <v>5</v>
      </c>
    </row>
    <row r="2087" spans="1:22" ht="13.5" customHeight="1" x14ac:dyDescent="0.2">
      <c r="A2087" s="32" t="s">
        <v>2083</v>
      </c>
      <c r="B2087" s="32" t="s">
        <v>9990</v>
      </c>
      <c r="C2087" s="32" t="s">
        <v>18067</v>
      </c>
      <c r="D2087" s="37">
        <v>1.3903669999999999</v>
      </c>
      <c r="E2087" s="39">
        <v>2017.03</v>
      </c>
      <c r="F2087" s="39">
        <v>4796</v>
      </c>
      <c r="G2087" s="39">
        <v>9295.73</v>
      </c>
      <c r="H2087" s="38">
        <v>6</v>
      </c>
      <c r="I2087" s="38">
        <v>9746</v>
      </c>
      <c r="J2087" s="37">
        <v>13.110885762000001</v>
      </c>
      <c r="K2087" s="37">
        <v>6.6374682248000001</v>
      </c>
      <c r="L2087" s="37">
        <v>16.253115261000001</v>
      </c>
      <c r="M2087" s="37">
        <v>8.7961864456000001</v>
      </c>
      <c r="N2087" s="37">
        <v>16.421310271999999</v>
      </c>
      <c r="O2087" s="37">
        <v>11.697076516999999</v>
      </c>
      <c r="P2087" s="37">
        <v>6.1422212802000002</v>
      </c>
      <c r="Q2087" s="37">
        <v>81.701028899999997</v>
      </c>
      <c r="R2087" s="38">
        <v>196230</v>
      </c>
      <c r="S2087" s="37">
        <v>1.30379</v>
      </c>
      <c r="T2087" s="38">
        <v>2</v>
      </c>
      <c r="U2087" s="38">
        <v>4</v>
      </c>
      <c r="V2087" s="38">
        <v>6</v>
      </c>
    </row>
    <row r="2088" spans="1:22" ht="13.5" customHeight="1" x14ac:dyDescent="0.2">
      <c r="A2088" s="32" t="s">
        <v>2084</v>
      </c>
      <c r="B2088" s="32" t="s">
        <v>9991</v>
      </c>
      <c r="C2088" s="32" t="s">
        <v>18067</v>
      </c>
      <c r="D2088" s="37">
        <v>4.3492129999999998</v>
      </c>
      <c r="E2088" s="39">
        <v>1480.97</v>
      </c>
      <c r="F2088" s="39">
        <v>4888</v>
      </c>
      <c r="G2088" s="39">
        <v>9182.43</v>
      </c>
      <c r="H2088" s="38">
        <v>5</v>
      </c>
      <c r="I2088" s="38">
        <v>9575</v>
      </c>
      <c r="J2088" s="37">
        <v>8.3849296840999994</v>
      </c>
      <c r="K2088" s="37">
        <v>3.6572719659000001</v>
      </c>
      <c r="L2088" s="37">
        <v>6.2845876691999996</v>
      </c>
      <c r="M2088" s="37">
        <v>16.744597209999998</v>
      </c>
      <c r="N2088" s="37">
        <v>9.2220887708999992</v>
      </c>
      <c r="O2088" s="37">
        <v>8.8604323452999996</v>
      </c>
      <c r="P2088" s="37">
        <v>6</v>
      </c>
      <c r="Q2088" s="37">
        <v>90.194640399999997</v>
      </c>
      <c r="R2088" s="38">
        <v>277407</v>
      </c>
      <c r="S2088" s="37">
        <v>1.30379</v>
      </c>
      <c r="T2088" s="38">
        <v>2</v>
      </c>
      <c r="U2088" s="38">
        <v>4</v>
      </c>
      <c r="V2088" s="38">
        <v>0</v>
      </c>
    </row>
    <row r="2089" spans="1:22" ht="13.5" customHeight="1" x14ac:dyDescent="0.2">
      <c r="A2089" s="32" t="s">
        <v>2085</v>
      </c>
      <c r="B2089" s="32" t="s">
        <v>9992</v>
      </c>
      <c r="C2089" s="32" t="s">
        <v>18067</v>
      </c>
      <c r="D2089" s="37">
        <v>3.9440029999999999</v>
      </c>
      <c r="E2089" s="39">
        <v>1966.97</v>
      </c>
      <c r="F2089" s="39">
        <v>4623</v>
      </c>
      <c r="G2089" s="39">
        <v>7912.63</v>
      </c>
      <c r="H2089" s="38">
        <v>6</v>
      </c>
      <c r="I2089" s="38">
        <v>9173</v>
      </c>
      <c r="J2089" s="37">
        <v>19.391855494000001</v>
      </c>
      <c r="K2089" s="37">
        <v>12.366198317</v>
      </c>
      <c r="L2089" s="37">
        <v>19.563756892000001</v>
      </c>
      <c r="M2089" s="37">
        <v>11.662757413</v>
      </c>
      <c r="N2089" s="37">
        <v>13.327659356</v>
      </c>
      <c r="O2089" s="37">
        <v>7.5902263177</v>
      </c>
      <c r="P2089" s="37">
        <v>5.9926360339000002</v>
      </c>
      <c r="Q2089" s="37">
        <v>82.943704499999996</v>
      </c>
      <c r="R2089" s="38">
        <v>229797</v>
      </c>
      <c r="S2089" s="37">
        <v>1.30379</v>
      </c>
      <c r="T2089" s="38">
        <v>2</v>
      </c>
      <c r="U2089" s="38">
        <v>5</v>
      </c>
      <c r="V2089" s="38">
        <v>1</v>
      </c>
    </row>
    <row r="2090" spans="1:22" ht="13.5" customHeight="1" x14ac:dyDescent="0.2">
      <c r="A2090" s="32" t="s">
        <v>2086</v>
      </c>
      <c r="B2090" s="32" t="s">
        <v>9993</v>
      </c>
      <c r="C2090" s="32" t="s">
        <v>18067</v>
      </c>
      <c r="D2090" s="37">
        <v>3.3458190000000001</v>
      </c>
      <c r="E2090" s="39">
        <v>1940.96</v>
      </c>
      <c r="F2090" s="39">
        <v>5331</v>
      </c>
      <c r="G2090" s="39">
        <v>9285.7999999999993</v>
      </c>
      <c r="H2090" s="38">
        <v>6</v>
      </c>
      <c r="I2090" s="38">
        <v>10515</v>
      </c>
      <c r="J2090" s="37">
        <v>14.369576392999999</v>
      </c>
      <c r="K2090" s="37">
        <v>7.6676573909999997</v>
      </c>
      <c r="L2090" s="37">
        <v>15.672266608999999</v>
      </c>
      <c r="M2090" s="37">
        <v>8.1901259469000003</v>
      </c>
      <c r="N2090" s="37">
        <v>18.396181772999999</v>
      </c>
      <c r="O2090" s="37">
        <v>9.0265752502000005</v>
      </c>
      <c r="P2090" s="37">
        <v>6</v>
      </c>
      <c r="Q2090" s="37">
        <v>76.995614500000002</v>
      </c>
      <c r="R2090" s="38">
        <v>344146</v>
      </c>
      <c r="S2090" s="37">
        <v>1.30379</v>
      </c>
      <c r="T2090" s="38">
        <v>3</v>
      </c>
      <c r="U2090" s="38">
        <v>3</v>
      </c>
      <c r="V2090" s="38">
        <v>1</v>
      </c>
    </row>
    <row r="2091" spans="1:22" ht="13.5" customHeight="1" x14ac:dyDescent="0.2">
      <c r="A2091" s="32" t="s">
        <v>2087</v>
      </c>
      <c r="B2091" s="32" t="s">
        <v>9994</v>
      </c>
      <c r="C2091" s="32" t="s">
        <v>18067</v>
      </c>
      <c r="D2091" s="37">
        <v>5.5922720000000004</v>
      </c>
      <c r="E2091" s="39">
        <v>1250.01</v>
      </c>
      <c r="F2091" s="39">
        <v>3543</v>
      </c>
      <c r="G2091" s="39">
        <v>6753.86</v>
      </c>
      <c r="H2091" s="38">
        <v>5</v>
      </c>
      <c r="I2091" s="38">
        <v>7017</v>
      </c>
      <c r="J2091" s="37">
        <v>4.9745780189</v>
      </c>
      <c r="K2091" s="37">
        <v>4.4071129947000003</v>
      </c>
      <c r="L2091" s="37">
        <v>9.3726504135000006</v>
      </c>
      <c r="M2091" s="37">
        <v>22.007816829999999</v>
      </c>
      <c r="N2091" s="37">
        <v>7.2947295693000003</v>
      </c>
      <c r="O2091" s="37">
        <v>8.6422858648999998</v>
      </c>
      <c r="P2091" s="37">
        <v>6.0438399731999999</v>
      </c>
      <c r="Q2091" s="37">
        <v>94.443817699999997</v>
      </c>
      <c r="R2091" s="38">
        <v>182867</v>
      </c>
      <c r="S2091" s="37">
        <v>1.30379</v>
      </c>
      <c r="T2091" s="38">
        <v>3</v>
      </c>
      <c r="U2091" s="38">
        <v>4</v>
      </c>
      <c r="V2091" s="38">
        <v>1</v>
      </c>
    </row>
    <row r="2092" spans="1:22" ht="13.5" customHeight="1" x14ac:dyDescent="0.2">
      <c r="A2092" s="32" t="s">
        <v>2088</v>
      </c>
      <c r="B2092" s="32" t="s">
        <v>9995</v>
      </c>
      <c r="C2092" s="32" t="s">
        <v>18067</v>
      </c>
      <c r="D2092" s="37">
        <v>5.5841399999999997</v>
      </c>
      <c r="E2092" s="39">
        <v>1925.99</v>
      </c>
      <c r="F2092" s="39">
        <v>6903</v>
      </c>
      <c r="G2092" s="39">
        <v>11028.76</v>
      </c>
      <c r="H2092" s="38">
        <v>8</v>
      </c>
      <c r="I2092" s="38">
        <v>13476</v>
      </c>
      <c r="J2092" s="37">
        <v>21.855138315000001</v>
      </c>
      <c r="K2092" s="37">
        <v>9.8647510639</v>
      </c>
      <c r="L2092" s="37">
        <v>20.166966209999998</v>
      </c>
      <c r="M2092" s="37">
        <v>37.831509140000001</v>
      </c>
      <c r="N2092" s="37">
        <v>17.960821609</v>
      </c>
      <c r="O2092" s="37">
        <v>14.357754169</v>
      </c>
      <c r="P2092" s="37">
        <v>6</v>
      </c>
      <c r="Q2092" s="37">
        <v>81.797965599999998</v>
      </c>
      <c r="R2092" s="38">
        <v>587128</v>
      </c>
      <c r="S2092" s="37">
        <v>1.30379</v>
      </c>
      <c r="T2092" s="38">
        <v>4</v>
      </c>
      <c r="U2092" s="38">
        <v>6</v>
      </c>
      <c r="V2092" s="38">
        <v>1</v>
      </c>
    </row>
    <row r="2093" spans="1:22" ht="13.5" customHeight="1" x14ac:dyDescent="0.2">
      <c r="A2093" s="32" t="s">
        <v>2089</v>
      </c>
      <c r="B2093" s="32" t="s">
        <v>9996</v>
      </c>
      <c r="C2093" s="32" t="s">
        <v>18067</v>
      </c>
      <c r="D2093" s="37">
        <v>5.6697280000000001</v>
      </c>
      <c r="E2093" s="39">
        <v>1170.97</v>
      </c>
      <c r="F2093" s="39">
        <v>5000</v>
      </c>
      <c r="G2093" s="39">
        <v>6494.74</v>
      </c>
      <c r="H2093" s="38">
        <v>9</v>
      </c>
      <c r="I2093" s="38">
        <v>10085</v>
      </c>
      <c r="J2093" s="37">
        <v>15.947016396</v>
      </c>
      <c r="K2093" s="37">
        <v>14.644284679</v>
      </c>
      <c r="L2093" s="37">
        <v>13.919694602</v>
      </c>
      <c r="M2093" s="37">
        <v>22.721178560999999</v>
      </c>
      <c r="N2093" s="37">
        <v>14.761407579</v>
      </c>
      <c r="O2093" s="37">
        <v>22.293940957</v>
      </c>
      <c r="P2093" s="37">
        <v>6</v>
      </c>
      <c r="Q2093" s="37">
        <v>87.122213700000003</v>
      </c>
      <c r="R2093" s="38">
        <v>215633</v>
      </c>
      <c r="S2093" s="37">
        <v>1.30379</v>
      </c>
      <c r="T2093" s="38">
        <v>6</v>
      </c>
      <c r="U2093" s="38">
        <v>8</v>
      </c>
      <c r="V2093" s="38">
        <v>1</v>
      </c>
    </row>
    <row r="2094" spans="1:22" ht="13.5" customHeight="1" x14ac:dyDescent="0.2">
      <c r="A2094" s="32" t="s">
        <v>2090</v>
      </c>
      <c r="B2094" s="32" t="s">
        <v>9997</v>
      </c>
      <c r="C2094" s="32" t="s">
        <v>18067</v>
      </c>
      <c r="D2094" s="37">
        <v>5.5810079999999997</v>
      </c>
      <c r="E2094" s="39">
        <v>1525.06</v>
      </c>
      <c r="F2094" s="39">
        <v>5935</v>
      </c>
      <c r="G2094" s="39">
        <v>9899.14</v>
      </c>
      <c r="H2094" s="38">
        <v>12</v>
      </c>
      <c r="I2094" s="38">
        <v>11631</v>
      </c>
      <c r="J2094" s="37">
        <v>12.052742747</v>
      </c>
      <c r="K2094" s="37">
        <v>5.6043022658000003</v>
      </c>
      <c r="L2094" s="37">
        <v>5.8745940545000002</v>
      </c>
      <c r="M2094" s="37">
        <v>13.671874996</v>
      </c>
      <c r="N2094" s="37">
        <v>16.781328039999998</v>
      </c>
      <c r="O2094" s="37">
        <v>9.0586986531000004</v>
      </c>
      <c r="P2094" s="37">
        <v>6</v>
      </c>
      <c r="Q2094" s="37">
        <v>83.003590099999997</v>
      </c>
      <c r="R2094" s="38">
        <v>316605</v>
      </c>
      <c r="S2094" s="37">
        <v>1.30379</v>
      </c>
      <c r="T2094" s="38">
        <v>9</v>
      </c>
      <c r="U2094" s="38">
        <v>11</v>
      </c>
      <c r="V2094" s="38">
        <v>1</v>
      </c>
    </row>
    <row r="2095" spans="1:22" ht="13.5" customHeight="1" x14ac:dyDescent="0.2">
      <c r="A2095" s="32" t="s">
        <v>2091</v>
      </c>
      <c r="B2095" s="32" t="s">
        <v>9998</v>
      </c>
      <c r="C2095" s="32" t="s">
        <v>18067</v>
      </c>
      <c r="D2095" s="37">
        <v>4.4613129999999996</v>
      </c>
      <c r="E2095" s="39">
        <v>1831.03</v>
      </c>
      <c r="F2095" s="39">
        <v>6073</v>
      </c>
      <c r="G2095" s="39">
        <v>8425.2900000000009</v>
      </c>
      <c r="H2095" s="38">
        <v>7</v>
      </c>
      <c r="I2095" s="38">
        <v>12114</v>
      </c>
      <c r="J2095" s="37">
        <v>13.480545414</v>
      </c>
      <c r="K2095" s="37">
        <v>14.888311933000001</v>
      </c>
      <c r="L2095" s="37">
        <v>9.0141126468999992</v>
      </c>
      <c r="M2095" s="37">
        <v>21.113923918000001</v>
      </c>
      <c r="N2095" s="37">
        <v>18.952321379000001</v>
      </c>
      <c r="O2095" s="37">
        <v>22.765471434999998</v>
      </c>
      <c r="P2095" s="37">
        <v>5.9624493927</v>
      </c>
      <c r="Q2095" s="37">
        <v>80.564867699999994</v>
      </c>
      <c r="R2095" s="38">
        <v>291316</v>
      </c>
      <c r="S2095" s="37">
        <v>1.30379</v>
      </c>
      <c r="T2095" s="38">
        <v>4</v>
      </c>
      <c r="U2095" s="38">
        <v>6</v>
      </c>
      <c r="V2095" s="38">
        <v>2</v>
      </c>
    </row>
    <row r="2096" spans="1:22" ht="13.5" customHeight="1" x14ac:dyDescent="0.2">
      <c r="A2096" s="32" t="s">
        <v>2092</v>
      </c>
      <c r="B2096" s="32" t="s">
        <v>9999</v>
      </c>
      <c r="C2096" s="32" t="s">
        <v>18067</v>
      </c>
      <c r="D2096" s="37">
        <v>4.7091050000000001</v>
      </c>
      <c r="E2096" s="39">
        <v>1280.04</v>
      </c>
      <c r="F2096" s="39">
        <v>4945</v>
      </c>
      <c r="G2096" s="39">
        <v>7741.93</v>
      </c>
      <c r="H2096" s="38">
        <v>7</v>
      </c>
      <c r="I2096" s="38">
        <v>9790</v>
      </c>
      <c r="J2096" s="37">
        <v>13.178589732000001</v>
      </c>
      <c r="K2096" s="37">
        <v>12.444022232</v>
      </c>
      <c r="L2096" s="37">
        <v>16.874328879</v>
      </c>
      <c r="M2096" s="37">
        <v>23.263484408</v>
      </c>
      <c r="N2096" s="37">
        <v>15.133541587</v>
      </c>
      <c r="O2096" s="37">
        <v>15.63780998</v>
      </c>
      <c r="P2096" s="37">
        <v>6</v>
      </c>
      <c r="Q2096" s="37">
        <v>78.046817599999997</v>
      </c>
      <c r="R2096" s="38">
        <v>235513</v>
      </c>
      <c r="S2096" s="37">
        <v>1.30379</v>
      </c>
      <c r="T2096" s="38">
        <v>4</v>
      </c>
      <c r="U2096" s="38">
        <v>6</v>
      </c>
      <c r="V2096" s="38">
        <v>0</v>
      </c>
    </row>
    <row r="2097" spans="1:22" ht="13.5" customHeight="1" x14ac:dyDescent="0.2">
      <c r="A2097" s="32" t="s">
        <v>2093</v>
      </c>
      <c r="B2097" s="32" t="s">
        <v>10000</v>
      </c>
      <c r="C2097" s="32" t="s">
        <v>18067</v>
      </c>
      <c r="D2097" s="37">
        <v>5.3256639999999997</v>
      </c>
      <c r="E2097" s="39">
        <v>2000.01</v>
      </c>
      <c r="F2097" s="39">
        <v>6136</v>
      </c>
      <c r="G2097" s="39">
        <v>9454.24</v>
      </c>
      <c r="H2097" s="38">
        <v>7</v>
      </c>
      <c r="I2097" s="38">
        <v>12307</v>
      </c>
      <c r="J2097" s="37">
        <v>13.945423321</v>
      </c>
      <c r="K2097" s="37">
        <v>9.5021934216999995</v>
      </c>
      <c r="L2097" s="37">
        <v>18.537485311000001</v>
      </c>
      <c r="M2097" s="37">
        <v>31.522854907999999</v>
      </c>
      <c r="N2097" s="37">
        <v>24.317691780000001</v>
      </c>
      <c r="O2097" s="37">
        <v>11.420561199</v>
      </c>
      <c r="P2097" s="37">
        <v>5.9877698500000003</v>
      </c>
      <c r="Q2097" s="37">
        <v>81.721539800000002</v>
      </c>
      <c r="R2097" s="38">
        <v>434462</v>
      </c>
      <c r="S2097" s="37">
        <v>1.30379</v>
      </c>
      <c r="T2097" s="38">
        <v>3</v>
      </c>
      <c r="U2097" s="38">
        <v>7</v>
      </c>
      <c r="V2097" s="38">
        <v>1</v>
      </c>
    </row>
    <row r="2098" spans="1:22" ht="13.5" customHeight="1" x14ac:dyDescent="0.2">
      <c r="A2098" s="32" t="s">
        <v>2094</v>
      </c>
      <c r="B2098" s="32" t="s">
        <v>10001</v>
      </c>
      <c r="C2098" s="32" t="s">
        <v>18067</v>
      </c>
      <c r="D2098" s="37">
        <v>6.0396619999999999</v>
      </c>
      <c r="E2098" s="39">
        <v>3250.99</v>
      </c>
      <c r="F2098" s="39">
        <v>7985</v>
      </c>
      <c r="G2098" s="39">
        <v>15046.09</v>
      </c>
      <c r="H2098" s="38">
        <v>11</v>
      </c>
      <c r="I2098" s="38">
        <v>15823</v>
      </c>
      <c r="J2098" s="37">
        <v>5.1217204814999997</v>
      </c>
      <c r="K2098" s="37">
        <v>2.8677935217999999</v>
      </c>
      <c r="L2098" s="37">
        <v>3.8521796561000001</v>
      </c>
      <c r="M2098" s="37">
        <v>26.873750633</v>
      </c>
      <c r="N2098" s="37">
        <v>5.0756250095000004</v>
      </c>
      <c r="O2098" s="37">
        <v>5.6366494418000004</v>
      </c>
      <c r="P2098" s="37">
        <v>5.9870095964000001</v>
      </c>
      <c r="Q2098" s="37">
        <v>82.059973099999993</v>
      </c>
      <c r="R2098" s="38">
        <v>494081</v>
      </c>
      <c r="S2098" s="37">
        <v>1.30379</v>
      </c>
      <c r="T2098" s="38">
        <v>5</v>
      </c>
      <c r="U2098" s="38">
        <v>8</v>
      </c>
      <c r="V2098" s="38">
        <v>5</v>
      </c>
    </row>
    <row r="2099" spans="1:22" ht="13.5" customHeight="1" x14ac:dyDescent="0.2">
      <c r="A2099" s="32" t="s">
        <v>2095</v>
      </c>
      <c r="B2099" s="32" t="s">
        <v>10002</v>
      </c>
      <c r="C2099" s="32" t="s">
        <v>18067</v>
      </c>
      <c r="D2099" s="37">
        <v>4.7123989999999996</v>
      </c>
      <c r="E2099" s="39">
        <v>1290.99</v>
      </c>
      <c r="F2099" s="39">
        <v>4193</v>
      </c>
      <c r="G2099" s="39">
        <v>7480.17</v>
      </c>
      <c r="H2099" s="38">
        <v>4</v>
      </c>
      <c r="I2099" s="38">
        <v>8590</v>
      </c>
      <c r="J2099" s="37">
        <v>25.542886333999999</v>
      </c>
      <c r="K2099" s="37">
        <v>11.713878468000001</v>
      </c>
      <c r="L2099" s="37">
        <v>33.052856009999999</v>
      </c>
      <c r="M2099" s="37">
        <v>16.483864219000001</v>
      </c>
      <c r="N2099" s="37">
        <v>17.96035011</v>
      </c>
      <c r="O2099" s="37">
        <v>23.166173215000001</v>
      </c>
      <c r="P2099" s="37">
        <v>5.9890968176000001</v>
      </c>
      <c r="Q2099" s="37">
        <v>73.989781100000002</v>
      </c>
      <c r="R2099" s="38">
        <v>314704</v>
      </c>
      <c r="S2099" s="37">
        <v>1.30379</v>
      </c>
      <c r="T2099" s="38">
        <v>2</v>
      </c>
      <c r="U2099" s="38">
        <v>2</v>
      </c>
      <c r="V2099" s="38">
        <v>3</v>
      </c>
    </row>
    <row r="2100" spans="1:22" ht="13.5" customHeight="1" x14ac:dyDescent="0.2">
      <c r="A2100" s="32" t="s">
        <v>2096</v>
      </c>
      <c r="B2100" s="32" t="s">
        <v>10003</v>
      </c>
      <c r="C2100" s="32" t="s">
        <v>18067</v>
      </c>
      <c r="D2100" s="37">
        <v>6.3715619999999999</v>
      </c>
      <c r="E2100" s="39">
        <v>1140.99</v>
      </c>
      <c r="F2100" s="39">
        <v>3155</v>
      </c>
      <c r="G2100" s="39">
        <v>6157.56</v>
      </c>
      <c r="H2100" s="38">
        <v>4</v>
      </c>
      <c r="I2100" s="38">
        <v>6348</v>
      </c>
      <c r="J2100" s="37">
        <v>7.1275277700000004</v>
      </c>
      <c r="K2100" s="37">
        <v>3.1105774004</v>
      </c>
      <c r="L2100" s="37">
        <v>5.8460711811000001</v>
      </c>
      <c r="M2100" s="37">
        <v>35.571485410000001</v>
      </c>
      <c r="N2100" s="37">
        <v>8.1868383646999998</v>
      </c>
      <c r="O2100" s="37">
        <v>18.272123589</v>
      </c>
      <c r="P2100" s="37">
        <v>6</v>
      </c>
      <c r="Q2100" s="37">
        <v>91.435640699999993</v>
      </c>
      <c r="R2100" s="38">
        <v>149168</v>
      </c>
      <c r="S2100" s="37">
        <v>1.30379</v>
      </c>
      <c r="T2100" s="38">
        <v>2</v>
      </c>
      <c r="U2100" s="38">
        <v>3</v>
      </c>
      <c r="V2100" s="38">
        <v>1</v>
      </c>
    </row>
    <row r="2101" spans="1:22" ht="13.5" customHeight="1" x14ac:dyDescent="0.2">
      <c r="A2101" s="32" t="s">
        <v>2097</v>
      </c>
      <c r="B2101" s="32" t="s">
        <v>10004</v>
      </c>
      <c r="C2101" s="32" t="s">
        <v>18067</v>
      </c>
      <c r="D2101" s="37">
        <v>6.7387319999999997</v>
      </c>
      <c r="E2101" s="39">
        <v>2282.0300000000002</v>
      </c>
      <c r="F2101" s="39">
        <v>7806</v>
      </c>
      <c r="G2101" s="39">
        <v>13596.91</v>
      </c>
      <c r="H2101" s="38">
        <v>13</v>
      </c>
      <c r="I2101" s="38">
        <v>15416</v>
      </c>
      <c r="J2101" s="37">
        <v>18.155036750000001</v>
      </c>
      <c r="K2101" s="37">
        <v>10.647646135</v>
      </c>
      <c r="L2101" s="37">
        <v>19.193864638000001</v>
      </c>
      <c r="M2101" s="37">
        <v>6.3452181190000001</v>
      </c>
      <c r="N2101" s="37">
        <v>21.830025501000001</v>
      </c>
      <c r="O2101" s="37">
        <v>10.351886199999999</v>
      </c>
      <c r="P2101" s="37">
        <v>6</v>
      </c>
      <c r="Q2101" s="37">
        <v>85.331999699999997</v>
      </c>
      <c r="R2101" s="38">
        <v>432415</v>
      </c>
      <c r="S2101" s="37">
        <v>1.30379</v>
      </c>
      <c r="T2101" s="38">
        <v>8</v>
      </c>
      <c r="U2101" s="38">
        <v>13</v>
      </c>
      <c r="V2101" s="38">
        <v>3</v>
      </c>
    </row>
    <row r="2102" spans="1:22" ht="13.5" customHeight="1" x14ac:dyDescent="0.2">
      <c r="A2102" s="32" t="s">
        <v>2098</v>
      </c>
      <c r="B2102" s="32" t="s">
        <v>10005</v>
      </c>
      <c r="C2102" s="32" t="s">
        <v>18067</v>
      </c>
      <c r="D2102" s="37">
        <v>5.0631500000000003</v>
      </c>
      <c r="E2102" s="39">
        <v>1155.01</v>
      </c>
      <c r="F2102" s="39">
        <v>4567</v>
      </c>
      <c r="G2102" s="39">
        <v>7092.65</v>
      </c>
      <c r="H2102" s="38">
        <v>9</v>
      </c>
      <c r="I2102" s="38">
        <v>9166</v>
      </c>
      <c r="J2102" s="37">
        <v>14.206395737999999</v>
      </c>
      <c r="K2102" s="37">
        <v>9.8138094882000004</v>
      </c>
      <c r="L2102" s="37">
        <v>19.190299819</v>
      </c>
      <c r="M2102" s="37">
        <v>31.632115804000001</v>
      </c>
      <c r="N2102" s="37">
        <v>21.877914608000001</v>
      </c>
      <c r="O2102" s="37">
        <v>10.811551327</v>
      </c>
      <c r="P2102" s="37">
        <v>5.9866778870999999</v>
      </c>
      <c r="Q2102" s="37">
        <v>77.179271999999997</v>
      </c>
      <c r="R2102" s="38">
        <v>214538</v>
      </c>
      <c r="S2102" s="37">
        <v>1.30379</v>
      </c>
      <c r="T2102" s="38">
        <v>6</v>
      </c>
      <c r="U2102" s="38">
        <v>7</v>
      </c>
      <c r="V2102" s="38">
        <v>2</v>
      </c>
    </row>
    <row r="2103" spans="1:22" ht="13.5" customHeight="1" x14ac:dyDescent="0.2">
      <c r="A2103" s="32" t="s">
        <v>2099</v>
      </c>
      <c r="B2103" s="32" t="s">
        <v>10006</v>
      </c>
      <c r="C2103" s="32" t="s">
        <v>18067</v>
      </c>
      <c r="D2103" s="37">
        <v>5.1552160000000002</v>
      </c>
      <c r="E2103" s="39">
        <v>2177</v>
      </c>
      <c r="F2103" s="39">
        <v>6780</v>
      </c>
      <c r="G2103" s="39">
        <v>12939.26</v>
      </c>
      <c r="H2103" s="38">
        <v>8</v>
      </c>
      <c r="I2103" s="38">
        <v>13515</v>
      </c>
      <c r="J2103" s="37">
        <v>9.9409840546999995</v>
      </c>
      <c r="K2103" s="37">
        <v>4.5333644641999999</v>
      </c>
      <c r="L2103" s="37">
        <v>7.3672145314000002</v>
      </c>
      <c r="M2103" s="37">
        <v>17.014788172999999</v>
      </c>
      <c r="N2103" s="37">
        <v>9.8922511809000007</v>
      </c>
      <c r="O2103" s="37">
        <v>9.3929741137999994</v>
      </c>
      <c r="P2103" s="37">
        <v>5.9860410911999997</v>
      </c>
      <c r="Q2103" s="37">
        <v>87.202328300000005</v>
      </c>
      <c r="R2103" s="38">
        <v>472622</v>
      </c>
      <c r="S2103" s="37">
        <v>1.30379</v>
      </c>
      <c r="T2103" s="38">
        <v>4</v>
      </c>
      <c r="U2103" s="38">
        <v>6</v>
      </c>
      <c r="V2103" s="38">
        <v>2</v>
      </c>
    </row>
    <row r="2104" spans="1:22" ht="13.5" customHeight="1" x14ac:dyDescent="0.2">
      <c r="A2104" s="32" t="s">
        <v>2100</v>
      </c>
      <c r="B2104" s="32" t="s">
        <v>10007</v>
      </c>
      <c r="C2104" s="32" t="s">
        <v>18067</v>
      </c>
      <c r="D2104" s="37">
        <v>10.59196</v>
      </c>
      <c r="E2104" s="39">
        <v>1835.03</v>
      </c>
      <c r="F2104" s="39">
        <v>7697</v>
      </c>
      <c r="G2104" s="39">
        <v>10938.83</v>
      </c>
      <c r="H2104" s="38">
        <v>15</v>
      </c>
      <c r="I2104" s="38">
        <v>15250</v>
      </c>
      <c r="J2104" s="37">
        <v>15.958475578</v>
      </c>
      <c r="K2104" s="37">
        <v>14.506715162000001</v>
      </c>
      <c r="L2104" s="37">
        <v>15.486469227000001</v>
      </c>
      <c r="M2104" s="37">
        <v>23.979689136000001</v>
      </c>
      <c r="N2104" s="37">
        <v>16.294385436999999</v>
      </c>
      <c r="O2104" s="37">
        <v>19.117460247</v>
      </c>
      <c r="P2104" s="37">
        <v>5.9870799608</v>
      </c>
      <c r="Q2104" s="37">
        <v>87.951189600000006</v>
      </c>
      <c r="R2104" s="38">
        <v>421597</v>
      </c>
      <c r="S2104" s="37">
        <v>1.30379</v>
      </c>
      <c r="T2104" s="38">
        <v>11</v>
      </c>
      <c r="U2104" s="38">
        <v>11</v>
      </c>
      <c r="V2104" s="38">
        <v>1</v>
      </c>
    </row>
    <row r="2105" spans="1:22" ht="13.5" customHeight="1" x14ac:dyDescent="0.2">
      <c r="A2105" s="32" t="s">
        <v>2101</v>
      </c>
      <c r="B2105" s="32" t="s">
        <v>10008</v>
      </c>
      <c r="C2105" s="32" t="s">
        <v>18067</v>
      </c>
      <c r="D2105" s="37">
        <v>6.4407719999999999</v>
      </c>
      <c r="E2105" s="39">
        <v>2728.04</v>
      </c>
      <c r="F2105" s="39">
        <v>6303</v>
      </c>
      <c r="G2105" s="39">
        <v>10824.43</v>
      </c>
      <c r="H2105" s="38">
        <v>9</v>
      </c>
      <c r="I2105" s="38">
        <v>12116</v>
      </c>
      <c r="J2105" s="37">
        <v>9.2436082981999999</v>
      </c>
      <c r="K2105" s="37">
        <v>3.8872007424000001</v>
      </c>
      <c r="L2105" s="37">
        <v>9.9005691184</v>
      </c>
      <c r="M2105" s="37">
        <v>30.473031935000002</v>
      </c>
      <c r="N2105" s="37">
        <v>10.859001088999999</v>
      </c>
      <c r="O2105" s="37">
        <v>13.563242902000001</v>
      </c>
      <c r="P2105" s="37">
        <v>5.9936126859999996</v>
      </c>
      <c r="Q2105" s="37">
        <v>88.6818016</v>
      </c>
      <c r="R2105" s="38">
        <v>384483</v>
      </c>
      <c r="S2105" s="37">
        <v>1.30379</v>
      </c>
      <c r="T2105" s="38">
        <v>3</v>
      </c>
      <c r="U2105" s="38">
        <v>9</v>
      </c>
      <c r="V2105" s="38">
        <v>0</v>
      </c>
    </row>
    <row r="2106" spans="1:22" ht="13.5" customHeight="1" x14ac:dyDescent="0.2">
      <c r="A2106" s="32" t="s">
        <v>2102</v>
      </c>
      <c r="B2106" s="32" t="s">
        <v>10009</v>
      </c>
      <c r="C2106" s="32" t="s">
        <v>18067</v>
      </c>
      <c r="D2106" s="37">
        <v>6.9862099999999998</v>
      </c>
      <c r="E2106" s="39">
        <v>1585.03</v>
      </c>
      <c r="F2106" s="39">
        <v>4589</v>
      </c>
      <c r="G2106" s="39">
        <v>8440.4</v>
      </c>
      <c r="H2106" s="38">
        <v>6</v>
      </c>
      <c r="I2106" s="38">
        <v>8793</v>
      </c>
      <c r="J2106" s="37">
        <v>4.1770799992000001</v>
      </c>
      <c r="K2106" s="37">
        <v>1.9931740057</v>
      </c>
      <c r="L2106" s="37">
        <v>3.8842841271999999</v>
      </c>
      <c r="M2106" s="37">
        <v>11.242872926</v>
      </c>
      <c r="N2106" s="37">
        <v>5.8595246441000004</v>
      </c>
      <c r="O2106" s="37">
        <v>5.6938710114999997</v>
      </c>
      <c r="P2106" s="37">
        <v>5.9905743371</v>
      </c>
      <c r="Q2106" s="37">
        <v>88.479954199999995</v>
      </c>
      <c r="R2106" s="38">
        <v>228416</v>
      </c>
      <c r="S2106" s="37">
        <v>1.30379</v>
      </c>
      <c r="T2106" s="38">
        <v>4</v>
      </c>
      <c r="U2106" s="38">
        <v>5</v>
      </c>
      <c r="V2106" s="38">
        <v>0</v>
      </c>
    </row>
    <row r="2107" spans="1:22" ht="13.5" customHeight="1" x14ac:dyDescent="0.2">
      <c r="A2107" s="32" t="s">
        <v>2103</v>
      </c>
      <c r="B2107" s="32" t="s">
        <v>10010</v>
      </c>
      <c r="C2107" s="32" t="s">
        <v>18067</v>
      </c>
      <c r="D2107" s="37">
        <v>6.1008589999999998</v>
      </c>
      <c r="E2107" s="39">
        <v>2093.09</v>
      </c>
      <c r="F2107" s="39">
        <v>8878</v>
      </c>
      <c r="G2107" s="39">
        <v>15063.33</v>
      </c>
      <c r="H2107" s="38">
        <v>15</v>
      </c>
      <c r="I2107" s="38">
        <v>17732</v>
      </c>
      <c r="J2107" s="37">
        <v>10.949124060999999</v>
      </c>
      <c r="K2107" s="37">
        <v>5.1017003635</v>
      </c>
      <c r="L2107" s="37">
        <v>5.5210896769</v>
      </c>
      <c r="M2107" s="37">
        <v>9.7930789092000001</v>
      </c>
      <c r="N2107" s="37">
        <v>16.228387350999999</v>
      </c>
      <c r="O2107" s="37">
        <v>12.759669161</v>
      </c>
      <c r="P2107" s="37">
        <v>5.9931585018</v>
      </c>
      <c r="Q2107" s="37">
        <v>77.532003000000003</v>
      </c>
      <c r="R2107" s="38">
        <v>430136</v>
      </c>
      <c r="S2107" s="37">
        <v>1.30379</v>
      </c>
      <c r="T2107" s="38">
        <v>9</v>
      </c>
      <c r="U2107" s="38">
        <v>14</v>
      </c>
      <c r="V2107" s="38">
        <v>0</v>
      </c>
    </row>
    <row r="2108" spans="1:22" ht="13.5" customHeight="1" x14ac:dyDescent="0.2">
      <c r="A2108" s="32" t="s">
        <v>2104</v>
      </c>
      <c r="B2108" s="32" t="s">
        <v>10011</v>
      </c>
      <c r="C2108" s="32" t="s">
        <v>18067</v>
      </c>
      <c r="D2108" s="37">
        <v>5.2705880000000001</v>
      </c>
      <c r="E2108" s="39">
        <v>2421.09</v>
      </c>
      <c r="F2108" s="39">
        <v>8893</v>
      </c>
      <c r="G2108" s="39">
        <v>15209.66</v>
      </c>
      <c r="H2108" s="38">
        <v>16</v>
      </c>
      <c r="I2108" s="38">
        <v>17698</v>
      </c>
      <c r="J2108" s="37">
        <v>19.368327485999998</v>
      </c>
      <c r="K2108" s="37">
        <v>9.8858479092000007</v>
      </c>
      <c r="L2108" s="37">
        <v>22.232123754</v>
      </c>
      <c r="M2108" s="37">
        <v>5.5441449851</v>
      </c>
      <c r="N2108" s="37">
        <v>17.788322852</v>
      </c>
      <c r="O2108" s="37">
        <v>7.2803615345999999</v>
      </c>
      <c r="P2108" s="37">
        <v>5.8229965156999999</v>
      </c>
      <c r="Q2108" s="37">
        <v>78.079628700000001</v>
      </c>
      <c r="R2108" s="38">
        <v>567043</v>
      </c>
      <c r="S2108" s="37">
        <v>1.30379</v>
      </c>
      <c r="T2108" s="38">
        <v>10</v>
      </c>
      <c r="U2108" s="38">
        <v>13</v>
      </c>
      <c r="V2108" s="38">
        <v>2</v>
      </c>
    </row>
    <row r="2109" spans="1:22" ht="13.5" customHeight="1" x14ac:dyDescent="0.2">
      <c r="A2109" s="32" t="s">
        <v>2105</v>
      </c>
      <c r="B2109" s="32" t="s">
        <v>10012</v>
      </c>
      <c r="C2109" s="32" t="s">
        <v>18067</v>
      </c>
      <c r="D2109" s="37">
        <v>4.604654</v>
      </c>
      <c r="E2109" s="39">
        <v>1115</v>
      </c>
      <c r="F2109" s="39">
        <v>3333</v>
      </c>
      <c r="G2109" s="39">
        <v>5254.15</v>
      </c>
      <c r="H2109" s="38">
        <v>4</v>
      </c>
      <c r="I2109" s="38">
        <v>6629</v>
      </c>
      <c r="J2109" s="37">
        <v>9.2744140578999996</v>
      </c>
      <c r="K2109" s="37">
        <v>10.246202825999999</v>
      </c>
      <c r="L2109" s="37">
        <v>9.3181516465000005</v>
      </c>
      <c r="M2109" s="37">
        <v>19.082540602000002</v>
      </c>
      <c r="N2109" s="37">
        <v>13.170679097000001</v>
      </c>
      <c r="O2109" s="37">
        <v>15.035521542</v>
      </c>
      <c r="P2109" s="37">
        <v>6</v>
      </c>
      <c r="Q2109" s="37">
        <v>88.522815600000001</v>
      </c>
      <c r="R2109" s="38">
        <v>205745</v>
      </c>
      <c r="S2109" s="37">
        <v>1.30379</v>
      </c>
      <c r="T2109" s="38">
        <v>1</v>
      </c>
      <c r="U2109" s="38">
        <v>3</v>
      </c>
      <c r="V2109" s="38">
        <v>1</v>
      </c>
    </row>
    <row r="2110" spans="1:22" ht="13.5" customHeight="1" x14ac:dyDescent="0.2">
      <c r="A2110" s="32" t="s">
        <v>2106</v>
      </c>
      <c r="B2110" s="32" t="s">
        <v>10013</v>
      </c>
      <c r="C2110" s="32" t="s">
        <v>18067</v>
      </c>
      <c r="D2110" s="37">
        <v>6.1569390000000004</v>
      </c>
      <c r="E2110" s="39">
        <v>2238.0100000000002</v>
      </c>
      <c r="F2110" s="39">
        <v>6070</v>
      </c>
      <c r="G2110" s="39">
        <v>11121.65</v>
      </c>
      <c r="H2110" s="38">
        <v>6</v>
      </c>
      <c r="I2110" s="38">
        <v>11891</v>
      </c>
      <c r="J2110" s="37">
        <v>12.093236506</v>
      </c>
      <c r="K2110" s="37">
        <v>7.0440239206999999</v>
      </c>
      <c r="L2110" s="37">
        <v>12.531288226999999</v>
      </c>
      <c r="M2110" s="37">
        <v>20.199893380999999</v>
      </c>
      <c r="N2110" s="37">
        <v>11.651484646</v>
      </c>
      <c r="O2110" s="37">
        <v>5.7230889646999996</v>
      </c>
      <c r="P2110" s="37">
        <v>5.9833371726999998</v>
      </c>
      <c r="Q2110" s="37">
        <v>61.564965600000001</v>
      </c>
      <c r="R2110" s="38">
        <v>348796</v>
      </c>
      <c r="S2110" s="37">
        <v>1.30379</v>
      </c>
      <c r="T2110" s="38">
        <v>3</v>
      </c>
      <c r="U2110" s="38">
        <v>5</v>
      </c>
      <c r="V2110" s="38">
        <v>0</v>
      </c>
    </row>
    <row r="2111" spans="1:22" ht="13.5" customHeight="1" x14ac:dyDescent="0.2">
      <c r="A2111" s="32" t="s">
        <v>2107</v>
      </c>
      <c r="B2111" s="32" t="s">
        <v>10014</v>
      </c>
      <c r="C2111" s="32" t="s">
        <v>18067</v>
      </c>
      <c r="D2111" s="37">
        <v>6.6145610000000001</v>
      </c>
      <c r="E2111" s="39">
        <v>2907.94</v>
      </c>
      <c r="F2111" s="39">
        <v>8125</v>
      </c>
      <c r="G2111" s="39">
        <v>15106.26</v>
      </c>
      <c r="H2111" s="38">
        <v>12</v>
      </c>
      <c r="I2111" s="38">
        <v>16050</v>
      </c>
      <c r="J2111" s="37">
        <v>5.6435084059999996</v>
      </c>
      <c r="K2111" s="37">
        <v>1.2976325366999999</v>
      </c>
      <c r="L2111" s="37">
        <v>2.5642916362000001</v>
      </c>
      <c r="M2111" s="37">
        <v>17.549664666999998</v>
      </c>
      <c r="N2111" s="37">
        <v>8.2403067451999998</v>
      </c>
      <c r="O2111" s="37">
        <v>5.3139265702999996</v>
      </c>
      <c r="P2111" s="37">
        <v>5.9939827699999997</v>
      </c>
      <c r="Q2111" s="37">
        <v>90.804899399999996</v>
      </c>
      <c r="R2111" s="38">
        <v>402623</v>
      </c>
      <c r="S2111" s="37">
        <v>1.30379</v>
      </c>
      <c r="T2111" s="38">
        <v>5</v>
      </c>
      <c r="U2111" s="38">
        <v>11</v>
      </c>
      <c r="V2111" s="38">
        <v>4</v>
      </c>
    </row>
    <row r="2112" spans="1:22" ht="13.5" customHeight="1" x14ac:dyDescent="0.2">
      <c r="A2112" s="32" t="s">
        <v>2108</v>
      </c>
      <c r="B2112" s="32" t="s">
        <v>10015</v>
      </c>
      <c r="C2112" s="32" t="s">
        <v>18067</v>
      </c>
      <c r="D2112" s="37">
        <v>7.8153079999999999</v>
      </c>
      <c r="E2112" s="39">
        <v>1423</v>
      </c>
      <c r="F2112" s="39">
        <v>4040</v>
      </c>
      <c r="G2112" s="39">
        <v>7889.07</v>
      </c>
      <c r="H2112" s="38">
        <v>4</v>
      </c>
      <c r="I2112" s="38">
        <v>8118</v>
      </c>
      <c r="J2112" s="37">
        <v>5.7070426474999998</v>
      </c>
      <c r="K2112" s="37">
        <v>2.4604231201000002</v>
      </c>
      <c r="L2112" s="37">
        <v>6.6889159398000002</v>
      </c>
      <c r="M2112" s="37">
        <v>32.568307629000003</v>
      </c>
      <c r="N2112" s="37">
        <v>3.5281104992999999</v>
      </c>
      <c r="O2112" s="37">
        <v>7.4306992348999996</v>
      </c>
      <c r="P2112" s="37">
        <v>6</v>
      </c>
      <c r="Q2112" s="37">
        <v>94.210437299999995</v>
      </c>
      <c r="R2112" s="38">
        <v>247449</v>
      </c>
      <c r="S2112" s="37">
        <v>1.30379</v>
      </c>
      <c r="T2112" s="38">
        <v>2</v>
      </c>
      <c r="U2112" s="38">
        <v>3</v>
      </c>
      <c r="V2112" s="38">
        <v>1</v>
      </c>
    </row>
    <row r="2113" spans="1:22" ht="13.5" customHeight="1" x14ac:dyDescent="0.2">
      <c r="A2113" s="32" t="s">
        <v>2109</v>
      </c>
      <c r="B2113" s="32" t="s">
        <v>10016</v>
      </c>
      <c r="C2113" s="32" t="s">
        <v>18067</v>
      </c>
      <c r="D2113" s="37">
        <v>6.9536540000000002</v>
      </c>
      <c r="E2113" s="39">
        <v>1085.01</v>
      </c>
      <c r="F2113" s="39">
        <v>5595</v>
      </c>
      <c r="G2113" s="39">
        <v>9447.58</v>
      </c>
      <c r="H2113" s="38">
        <v>6</v>
      </c>
      <c r="I2113" s="38">
        <v>11384</v>
      </c>
      <c r="J2113" s="37">
        <v>18.268379549999999</v>
      </c>
      <c r="K2113" s="37">
        <v>12.036071628</v>
      </c>
      <c r="L2113" s="37">
        <v>20.727520857999998</v>
      </c>
      <c r="M2113" s="37">
        <v>8.6184993382999995</v>
      </c>
      <c r="N2113" s="37">
        <v>18.462410276</v>
      </c>
      <c r="O2113" s="37">
        <v>5.9673663095</v>
      </c>
      <c r="P2113" s="37">
        <v>5.9882399369000003</v>
      </c>
      <c r="Q2113" s="37">
        <v>71.507067399999997</v>
      </c>
      <c r="R2113" s="38">
        <v>310840</v>
      </c>
      <c r="S2113" s="37">
        <v>1.30379</v>
      </c>
      <c r="T2113" s="38">
        <v>2</v>
      </c>
      <c r="U2113" s="38">
        <v>4</v>
      </c>
      <c r="V2113" s="38">
        <v>1</v>
      </c>
    </row>
    <row r="2114" spans="1:22" ht="13.5" customHeight="1" x14ac:dyDescent="0.2">
      <c r="A2114" s="32" t="s">
        <v>2110</v>
      </c>
      <c r="B2114" s="32" t="s">
        <v>10017</v>
      </c>
      <c r="C2114" s="32" t="s">
        <v>18067</v>
      </c>
      <c r="D2114" s="37">
        <v>5.3891790000000004</v>
      </c>
      <c r="E2114" s="39">
        <v>3184.03</v>
      </c>
      <c r="F2114" s="39">
        <v>11243</v>
      </c>
      <c r="G2114" s="39">
        <v>19570.75</v>
      </c>
      <c r="H2114" s="38">
        <v>12</v>
      </c>
      <c r="I2114" s="38">
        <v>22280</v>
      </c>
      <c r="J2114" s="37">
        <v>16.290506445999998</v>
      </c>
      <c r="K2114" s="37">
        <v>10.250045898</v>
      </c>
      <c r="L2114" s="37">
        <v>17.437269907000001</v>
      </c>
      <c r="M2114" s="37">
        <v>22.182647192000001</v>
      </c>
      <c r="N2114" s="37">
        <v>12.536571921</v>
      </c>
      <c r="O2114" s="37">
        <v>8.3094828784000008</v>
      </c>
      <c r="P2114" s="37">
        <v>5.9863913306000001</v>
      </c>
      <c r="Q2114" s="37">
        <v>76.396701899999996</v>
      </c>
      <c r="R2114" s="38">
        <v>723625</v>
      </c>
      <c r="S2114" s="37">
        <v>1.30379</v>
      </c>
      <c r="T2114" s="38">
        <v>5</v>
      </c>
      <c r="U2114" s="38">
        <v>12</v>
      </c>
      <c r="V2114" s="38">
        <v>3</v>
      </c>
    </row>
    <row r="2115" spans="1:22" ht="13.5" customHeight="1" x14ac:dyDescent="0.2">
      <c r="A2115" s="32" t="s">
        <v>2111</v>
      </c>
      <c r="B2115" s="32" t="s">
        <v>10018</v>
      </c>
      <c r="C2115" s="32" t="s">
        <v>18067</v>
      </c>
      <c r="D2115" s="37">
        <v>4.5360930000000002</v>
      </c>
      <c r="E2115" s="39">
        <v>1663.99</v>
      </c>
      <c r="F2115" s="39">
        <v>4836</v>
      </c>
      <c r="G2115" s="39">
        <v>8533.1299999999992</v>
      </c>
      <c r="H2115" s="38">
        <v>7</v>
      </c>
      <c r="I2115" s="38">
        <v>9432</v>
      </c>
      <c r="J2115" s="37">
        <v>12.747958908999999</v>
      </c>
      <c r="K2115" s="37">
        <v>7.4871076716999996</v>
      </c>
      <c r="L2115" s="37">
        <v>9.7729045685999996</v>
      </c>
      <c r="M2115" s="37">
        <v>21.645640162999999</v>
      </c>
      <c r="N2115" s="37">
        <v>7.6089275755000001</v>
      </c>
      <c r="O2115" s="37">
        <v>8.4952438726999997</v>
      </c>
      <c r="P2115" s="37">
        <v>6</v>
      </c>
      <c r="Q2115" s="37">
        <v>88.160605799999999</v>
      </c>
      <c r="R2115" s="38">
        <v>228120</v>
      </c>
      <c r="S2115" s="37">
        <v>1.30379</v>
      </c>
      <c r="T2115" s="38">
        <v>4</v>
      </c>
      <c r="U2115" s="38">
        <v>5</v>
      </c>
      <c r="V2115" s="38">
        <v>1</v>
      </c>
    </row>
    <row r="2116" spans="1:22" ht="13.5" customHeight="1" x14ac:dyDescent="0.2">
      <c r="A2116" s="32" t="s">
        <v>2112</v>
      </c>
      <c r="B2116" s="32" t="s">
        <v>10019</v>
      </c>
      <c r="C2116" s="32" t="s">
        <v>18067</v>
      </c>
      <c r="D2116" s="37">
        <v>5.2659960000000003</v>
      </c>
      <c r="E2116" s="39">
        <v>1261.01</v>
      </c>
      <c r="F2116" s="39">
        <v>4390</v>
      </c>
      <c r="G2116" s="39">
        <v>6850.92</v>
      </c>
      <c r="H2116" s="38">
        <v>4</v>
      </c>
      <c r="I2116" s="38">
        <v>8569</v>
      </c>
      <c r="J2116" s="37">
        <v>30.379310774</v>
      </c>
      <c r="K2116" s="37">
        <v>13.122566196999999</v>
      </c>
      <c r="L2116" s="37">
        <v>30.510263891000001</v>
      </c>
      <c r="M2116" s="37">
        <v>5.6701096487999996</v>
      </c>
      <c r="N2116" s="37">
        <v>34.259540242999996</v>
      </c>
      <c r="O2116" s="37">
        <v>21.215298353000001</v>
      </c>
      <c r="P2116" s="37">
        <v>6.3875038238000004</v>
      </c>
      <c r="Q2116" s="37">
        <v>65.801476899999997</v>
      </c>
      <c r="R2116" s="38">
        <v>309962</v>
      </c>
      <c r="S2116" s="37">
        <v>1.30379</v>
      </c>
      <c r="T2116" s="38">
        <v>1</v>
      </c>
      <c r="U2116" s="38">
        <v>2</v>
      </c>
      <c r="V2116" s="38">
        <v>3</v>
      </c>
    </row>
    <row r="2117" spans="1:22" ht="13.5" customHeight="1" x14ac:dyDescent="0.2">
      <c r="A2117" s="32" t="s">
        <v>2113</v>
      </c>
      <c r="B2117" s="32" t="s">
        <v>10020</v>
      </c>
      <c r="C2117" s="32" t="s">
        <v>18067</v>
      </c>
      <c r="D2117" s="37">
        <v>4.2073929999999997</v>
      </c>
      <c r="E2117" s="39">
        <v>2255.9499999999998</v>
      </c>
      <c r="F2117" s="39">
        <v>6456</v>
      </c>
      <c r="G2117" s="39">
        <v>10420.58</v>
      </c>
      <c r="H2117" s="38">
        <v>12</v>
      </c>
      <c r="I2117" s="38">
        <v>12691</v>
      </c>
      <c r="J2117" s="37">
        <v>9.3959030571</v>
      </c>
      <c r="K2117" s="37">
        <v>5.0315647093999996</v>
      </c>
      <c r="L2117" s="37">
        <v>6.2787261621999999</v>
      </c>
      <c r="M2117" s="37">
        <v>33.804681412000001</v>
      </c>
      <c r="N2117" s="37">
        <v>14.743532678999999</v>
      </c>
      <c r="O2117" s="37">
        <v>11.980209845999999</v>
      </c>
      <c r="P2117" s="37">
        <v>6.0569927773999996</v>
      </c>
      <c r="Q2117" s="37">
        <v>84.636056699999997</v>
      </c>
      <c r="R2117" s="38">
        <v>411690</v>
      </c>
      <c r="S2117" s="37">
        <v>1.30379</v>
      </c>
      <c r="T2117" s="38">
        <v>9</v>
      </c>
      <c r="U2117" s="38">
        <v>10</v>
      </c>
      <c r="V2117" s="38">
        <v>3</v>
      </c>
    </row>
    <row r="2118" spans="1:22" ht="13.5" customHeight="1" x14ac:dyDescent="0.2">
      <c r="A2118" s="32" t="s">
        <v>2114</v>
      </c>
      <c r="B2118" s="32" t="s">
        <v>10021</v>
      </c>
      <c r="C2118" s="32" t="s">
        <v>18067</v>
      </c>
      <c r="D2118" s="37">
        <v>4.2618090000000004</v>
      </c>
      <c r="E2118" s="39">
        <v>2364.06</v>
      </c>
      <c r="F2118" s="39">
        <v>7450</v>
      </c>
      <c r="G2118" s="39">
        <v>12581.38</v>
      </c>
      <c r="H2118" s="38">
        <v>14</v>
      </c>
      <c r="I2118" s="38">
        <v>14483</v>
      </c>
      <c r="J2118" s="37">
        <v>10.32586731</v>
      </c>
      <c r="K2118" s="37">
        <v>5.7960776552000004</v>
      </c>
      <c r="L2118" s="37">
        <v>8.7130381572999998</v>
      </c>
      <c r="M2118" s="37">
        <v>12.446792704</v>
      </c>
      <c r="N2118" s="37">
        <v>12.521273410999999</v>
      </c>
      <c r="O2118" s="37">
        <v>13.213386585</v>
      </c>
      <c r="P2118" s="37">
        <v>5.9949904344</v>
      </c>
      <c r="Q2118" s="37">
        <v>86.371437</v>
      </c>
      <c r="R2118" s="38">
        <v>336036</v>
      </c>
      <c r="S2118" s="37">
        <v>1.30379</v>
      </c>
      <c r="T2118" s="38">
        <v>8</v>
      </c>
      <c r="U2118" s="38">
        <v>12</v>
      </c>
      <c r="V2118" s="38">
        <v>3</v>
      </c>
    </row>
    <row r="2119" spans="1:22" ht="13.5" customHeight="1" x14ac:dyDescent="0.2">
      <c r="A2119" s="32" t="s">
        <v>2115</v>
      </c>
      <c r="B2119" s="32" t="s">
        <v>10022</v>
      </c>
      <c r="C2119" s="32" t="s">
        <v>18067</v>
      </c>
      <c r="D2119" s="37">
        <v>3.6810999999999998</v>
      </c>
      <c r="E2119" s="39">
        <v>735.98</v>
      </c>
      <c r="F2119" s="39">
        <v>3059</v>
      </c>
      <c r="G2119" s="39">
        <v>3940.2</v>
      </c>
      <c r="H2119" s="38">
        <v>2</v>
      </c>
      <c r="I2119" s="38">
        <v>6658</v>
      </c>
      <c r="J2119" s="37">
        <v>20.038066350000001</v>
      </c>
      <c r="K2119" s="37">
        <v>20.578118219</v>
      </c>
      <c r="L2119" s="37">
        <v>17.101869139000001</v>
      </c>
      <c r="M2119" s="37">
        <v>21.75409522</v>
      </c>
      <c r="N2119" s="37">
        <v>23.255357394000001</v>
      </c>
      <c r="O2119" s="37">
        <v>30.609350634999998</v>
      </c>
      <c r="P2119" s="37">
        <v>6</v>
      </c>
      <c r="Q2119" s="37">
        <v>58.642891400000003</v>
      </c>
      <c r="R2119" s="38">
        <v>167747</v>
      </c>
      <c r="S2119" s="37">
        <v>1.30379</v>
      </c>
      <c r="T2119" s="38">
        <v>2</v>
      </c>
      <c r="U2119" s="38">
        <v>0</v>
      </c>
      <c r="V2119" s="38">
        <v>2</v>
      </c>
    </row>
    <row r="2120" spans="1:22" ht="13.5" customHeight="1" x14ac:dyDescent="0.2">
      <c r="A2120" s="32" t="s">
        <v>2116</v>
      </c>
      <c r="B2120" s="32" t="s">
        <v>10023</v>
      </c>
      <c r="C2120" s="32" t="s">
        <v>18067</v>
      </c>
      <c r="D2120" s="37">
        <v>5.1057069999999998</v>
      </c>
      <c r="E2120" s="39">
        <v>2062.98</v>
      </c>
      <c r="F2120" s="39">
        <v>5972</v>
      </c>
      <c r="G2120" s="39">
        <v>10723.39</v>
      </c>
      <c r="H2120" s="38">
        <v>9</v>
      </c>
      <c r="I2120" s="38">
        <v>11806</v>
      </c>
      <c r="J2120" s="37">
        <v>11.831958626</v>
      </c>
      <c r="K2120" s="37">
        <v>4.8875531411999997</v>
      </c>
      <c r="L2120" s="37">
        <v>11.04157131</v>
      </c>
      <c r="M2120" s="37">
        <v>20.877370705000001</v>
      </c>
      <c r="N2120" s="37">
        <v>10.332517407999999</v>
      </c>
      <c r="O2120" s="37">
        <v>11.855223517000001</v>
      </c>
      <c r="P2120" s="37">
        <v>5.4875507442</v>
      </c>
      <c r="Q2120" s="37">
        <v>86.699111500000001</v>
      </c>
      <c r="R2120" s="38">
        <v>407631</v>
      </c>
      <c r="S2120" s="37">
        <v>1.30379</v>
      </c>
      <c r="T2120" s="38">
        <v>7</v>
      </c>
      <c r="U2120" s="38">
        <v>8</v>
      </c>
      <c r="V2120" s="38">
        <v>2</v>
      </c>
    </row>
    <row r="2121" spans="1:22" ht="13.5" customHeight="1" x14ac:dyDescent="0.2">
      <c r="A2121" s="32" t="s">
        <v>2117</v>
      </c>
      <c r="B2121" s="32" t="s">
        <v>10024</v>
      </c>
      <c r="C2121" s="32" t="s">
        <v>18067</v>
      </c>
      <c r="D2121" s="37">
        <v>8.2585920000000002</v>
      </c>
      <c r="E2121" s="39">
        <v>1409.01</v>
      </c>
      <c r="F2121" s="39">
        <v>4414</v>
      </c>
      <c r="G2121" s="39">
        <v>7349.97</v>
      </c>
      <c r="H2121" s="38">
        <v>5</v>
      </c>
      <c r="I2121" s="38">
        <v>8982</v>
      </c>
      <c r="J2121" s="37">
        <v>22.83030102</v>
      </c>
      <c r="K2121" s="37">
        <v>8.9303396414999998</v>
      </c>
      <c r="L2121" s="37">
        <v>20.838909484999999</v>
      </c>
      <c r="M2121" s="37">
        <v>36.067139060000002</v>
      </c>
      <c r="N2121" s="37">
        <v>16.923174838000001</v>
      </c>
      <c r="O2121" s="37">
        <v>13.433880472</v>
      </c>
      <c r="P2121" s="37">
        <v>5.9865618132999998</v>
      </c>
      <c r="Q2121" s="37">
        <v>67.840386699999996</v>
      </c>
      <c r="R2121" s="38">
        <v>280341</v>
      </c>
      <c r="S2121" s="37">
        <v>1.30379</v>
      </c>
      <c r="T2121" s="38">
        <v>3</v>
      </c>
      <c r="U2121" s="38">
        <v>3</v>
      </c>
      <c r="V2121" s="38">
        <v>0</v>
      </c>
    </row>
    <row r="2122" spans="1:22" ht="13.5" customHeight="1" x14ac:dyDescent="0.2">
      <c r="A2122" s="32" t="s">
        <v>2118</v>
      </c>
      <c r="B2122" s="32" t="s">
        <v>10025</v>
      </c>
      <c r="C2122" s="32" t="s">
        <v>18067</v>
      </c>
      <c r="D2122" s="37">
        <v>5.5803219999999998</v>
      </c>
      <c r="E2122" s="39">
        <v>847</v>
      </c>
      <c r="F2122" s="39">
        <v>2023</v>
      </c>
      <c r="G2122" s="39">
        <v>3645.46</v>
      </c>
      <c r="H2122" s="38">
        <v>6</v>
      </c>
      <c r="I2122" s="38">
        <v>3950</v>
      </c>
      <c r="J2122" s="37">
        <v>4.3430281726000004</v>
      </c>
      <c r="K2122" s="37">
        <v>0.88056146229999999</v>
      </c>
      <c r="L2122" s="37">
        <v>4.2926107127000002</v>
      </c>
      <c r="M2122" s="37">
        <v>7.5455995931000004</v>
      </c>
      <c r="N2122" s="37">
        <v>3.5846718311000001</v>
      </c>
      <c r="O2122" s="37">
        <v>10.045674878</v>
      </c>
      <c r="P2122" s="37">
        <v>6</v>
      </c>
      <c r="Q2122" s="37">
        <v>78.796533499999995</v>
      </c>
      <c r="R2122" s="38">
        <v>91891</v>
      </c>
      <c r="S2122" s="37">
        <v>1.30379</v>
      </c>
      <c r="T2122" s="38">
        <v>5</v>
      </c>
      <c r="U2122" s="38">
        <v>5</v>
      </c>
      <c r="V2122" s="38">
        <v>0</v>
      </c>
    </row>
    <row r="2123" spans="1:22" ht="13.5" customHeight="1" x14ac:dyDescent="0.2">
      <c r="A2123" s="32" t="s">
        <v>2119</v>
      </c>
      <c r="B2123" s="32" t="s">
        <v>10026</v>
      </c>
      <c r="C2123" s="32" t="s">
        <v>18067</v>
      </c>
      <c r="D2123" s="37">
        <v>6.5593680000000001</v>
      </c>
      <c r="E2123" s="39">
        <v>483.99</v>
      </c>
      <c r="F2123" s="39">
        <v>2112</v>
      </c>
      <c r="G2123" s="39">
        <v>3667.28</v>
      </c>
      <c r="H2123" s="38">
        <v>3</v>
      </c>
      <c r="I2123" s="38">
        <v>4247</v>
      </c>
      <c r="J2123" s="37">
        <v>22.337235729</v>
      </c>
      <c r="K2123" s="37">
        <v>10.291101504</v>
      </c>
      <c r="L2123" s="37">
        <v>31.639879685</v>
      </c>
      <c r="M2123" s="37">
        <v>3.0313285836000001</v>
      </c>
      <c r="N2123" s="37">
        <v>33.389171417</v>
      </c>
      <c r="O2123" s="37">
        <v>3.8066926815</v>
      </c>
      <c r="P2123" s="37">
        <v>6</v>
      </c>
      <c r="Q2123" s="37">
        <v>69.139751399999994</v>
      </c>
      <c r="R2123" s="38">
        <v>124819</v>
      </c>
      <c r="S2123" s="37">
        <v>1.30379</v>
      </c>
      <c r="T2123" s="38">
        <v>2</v>
      </c>
      <c r="U2123" s="38">
        <v>1</v>
      </c>
      <c r="V2123" s="38">
        <v>1</v>
      </c>
    </row>
    <row r="2124" spans="1:22" ht="13.5" customHeight="1" x14ac:dyDescent="0.2">
      <c r="A2124" s="32" t="s">
        <v>2120</v>
      </c>
      <c r="B2124" s="32" t="s">
        <v>10027</v>
      </c>
      <c r="C2124" s="32" t="s">
        <v>18067</v>
      </c>
      <c r="D2124" s="37">
        <v>6.741187</v>
      </c>
      <c r="E2124" s="39">
        <v>2242</v>
      </c>
      <c r="F2124" s="39">
        <v>6580</v>
      </c>
      <c r="G2124" s="39">
        <v>11547.82</v>
      </c>
      <c r="H2124" s="38">
        <v>9</v>
      </c>
      <c r="I2124" s="38">
        <v>13196</v>
      </c>
      <c r="J2124" s="37">
        <v>20.475626642999998</v>
      </c>
      <c r="K2124" s="37">
        <v>10.894307657000001</v>
      </c>
      <c r="L2124" s="37">
        <v>22.671906547999999</v>
      </c>
      <c r="M2124" s="37">
        <v>5.3720620547999998</v>
      </c>
      <c r="N2124" s="37">
        <v>21.126274767000002</v>
      </c>
      <c r="O2124" s="37">
        <v>7.7926905968</v>
      </c>
      <c r="P2124" s="37">
        <v>6</v>
      </c>
      <c r="Q2124" s="37">
        <v>87.201697199999998</v>
      </c>
      <c r="R2124" s="38">
        <v>465931</v>
      </c>
      <c r="S2124" s="37">
        <v>1.30379</v>
      </c>
      <c r="T2124" s="38">
        <v>6</v>
      </c>
      <c r="U2124" s="38">
        <v>8</v>
      </c>
      <c r="V2124" s="38">
        <v>0</v>
      </c>
    </row>
    <row r="2125" spans="1:22" ht="13.5" customHeight="1" x14ac:dyDescent="0.2">
      <c r="A2125" s="32" t="s">
        <v>2121</v>
      </c>
      <c r="B2125" s="32" t="s">
        <v>10028</v>
      </c>
      <c r="C2125" s="32" t="s">
        <v>18067</v>
      </c>
      <c r="D2125" s="37">
        <v>4.701193</v>
      </c>
      <c r="E2125" s="39">
        <v>1020.02</v>
      </c>
      <c r="F2125" s="39">
        <v>3207</v>
      </c>
      <c r="G2125" s="39">
        <v>5588.77</v>
      </c>
      <c r="H2125" s="38">
        <v>4</v>
      </c>
      <c r="I2125" s="38">
        <v>6464</v>
      </c>
      <c r="J2125" s="37">
        <v>11.284887204</v>
      </c>
      <c r="K2125" s="37">
        <v>6.2693289175000002</v>
      </c>
      <c r="L2125" s="37">
        <v>9.5453869203000004</v>
      </c>
      <c r="M2125" s="37">
        <v>13.143027371000001</v>
      </c>
      <c r="N2125" s="37">
        <v>13.052807588</v>
      </c>
      <c r="O2125" s="37">
        <v>14.489996593000001</v>
      </c>
      <c r="P2125" s="37">
        <v>5.9739853625999997</v>
      </c>
      <c r="Q2125" s="37">
        <v>89.170220299999997</v>
      </c>
      <c r="R2125" s="38">
        <v>119593</v>
      </c>
      <c r="S2125" s="37">
        <v>1.30379</v>
      </c>
      <c r="T2125" s="38">
        <v>1</v>
      </c>
      <c r="U2125" s="38">
        <v>3</v>
      </c>
      <c r="V2125" s="38">
        <v>1</v>
      </c>
    </row>
    <row r="2126" spans="1:22" ht="13.5" customHeight="1" x14ac:dyDescent="0.2">
      <c r="A2126" s="32" t="s">
        <v>2122</v>
      </c>
      <c r="B2126" s="32" t="s">
        <v>10029</v>
      </c>
      <c r="C2126" s="32" t="s">
        <v>18067</v>
      </c>
      <c r="D2126" s="37">
        <v>4.175459</v>
      </c>
      <c r="E2126" s="39">
        <v>1009.95</v>
      </c>
      <c r="F2126" s="39">
        <v>5658</v>
      </c>
      <c r="G2126" s="39">
        <v>8433.74</v>
      </c>
      <c r="H2126" s="38">
        <v>7</v>
      </c>
      <c r="I2126" s="38">
        <v>11417</v>
      </c>
      <c r="J2126" s="37">
        <v>13.531357018</v>
      </c>
      <c r="K2126" s="37">
        <v>11.877808720000001</v>
      </c>
      <c r="L2126" s="37">
        <v>13.716591201</v>
      </c>
      <c r="M2126" s="37">
        <v>17.525963205</v>
      </c>
      <c r="N2126" s="37">
        <v>13.894133563</v>
      </c>
      <c r="O2126" s="37">
        <v>23.922875129000001</v>
      </c>
      <c r="P2126" s="37">
        <v>6</v>
      </c>
      <c r="Q2126" s="37">
        <v>66.163142899999997</v>
      </c>
      <c r="R2126" s="38">
        <v>339591</v>
      </c>
      <c r="S2126" s="37">
        <v>1.30379</v>
      </c>
      <c r="T2126" s="38">
        <v>3</v>
      </c>
      <c r="U2126" s="38">
        <v>7</v>
      </c>
      <c r="V2126" s="38">
        <v>2</v>
      </c>
    </row>
    <row r="2127" spans="1:22" ht="13.5" customHeight="1" x14ac:dyDescent="0.2">
      <c r="A2127" s="32" t="s">
        <v>2123</v>
      </c>
      <c r="B2127" s="32" t="s">
        <v>10030</v>
      </c>
      <c r="C2127" s="32" t="s">
        <v>18067</v>
      </c>
      <c r="D2127" s="37">
        <v>5.2428400000000002</v>
      </c>
      <c r="E2127" s="39">
        <v>2302</v>
      </c>
      <c r="F2127" s="39">
        <v>5939</v>
      </c>
      <c r="G2127" s="39">
        <v>10579.68</v>
      </c>
      <c r="H2127" s="38">
        <v>11</v>
      </c>
      <c r="I2127" s="38">
        <v>11784</v>
      </c>
      <c r="J2127" s="37">
        <v>5.1950976003999996</v>
      </c>
      <c r="K2127" s="37">
        <v>2.5726333367000001</v>
      </c>
      <c r="L2127" s="37">
        <v>3.8431708818999999</v>
      </c>
      <c r="M2127" s="37">
        <v>15.242468839000001</v>
      </c>
      <c r="N2127" s="37">
        <v>11.746692358000001</v>
      </c>
      <c r="O2127" s="37">
        <v>8.5444110224000003</v>
      </c>
      <c r="P2127" s="37">
        <v>6</v>
      </c>
      <c r="Q2127" s="37">
        <v>94.420442100000002</v>
      </c>
      <c r="R2127" s="38">
        <v>357848</v>
      </c>
      <c r="S2127" s="37">
        <v>1.30379</v>
      </c>
      <c r="T2127" s="38">
        <v>8</v>
      </c>
      <c r="U2127" s="38">
        <v>10</v>
      </c>
      <c r="V2127" s="38">
        <v>3</v>
      </c>
    </row>
    <row r="2128" spans="1:22" ht="13.5" customHeight="1" x14ac:dyDescent="0.2">
      <c r="A2128" s="32" t="s">
        <v>2124</v>
      </c>
      <c r="B2128" s="32" t="s">
        <v>10031</v>
      </c>
      <c r="C2128" s="32" t="s">
        <v>18067</v>
      </c>
      <c r="D2128" s="37">
        <v>5.5407010000000003</v>
      </c>
      <c r="E2128" s="39">
        <v>1357</v>
      </c>
      <c r="F2128" s="39">
        <v>3946</v>
      </c>
      <c r="G2128" s="39">
        <v>7148.74</v>
      </c>
      <c r="H2128" s="38">
        <v>5</v>
      </c>
      <c r="I2128" s="38">
        <v>7951</v>
      </c>
      <c r="J2128" s="37">
        <v>21.269330382</v>
      </c>
      <c r="K2128" s="37">
        <v>14.053265158</v>
      </c>
      <c r="L2128" s="37">
        <v>32.405977952000001</v>
      </c>
      <c r="M2128" s="37">
        <v>12.561607893</v>
      </c>
      <c r="N2128" s="37">
        <v>20.480014128000001</v>
      </c>
      <c r="O2128" s="37">
        <v>5.7141410562999999</v>
      </c>
      <c r="P2128" s="37">
        <v>5.9897153351999997</v>
      </c>
      <c r="Q2128" s="37">
        <v>71.859038200000001</v>
      </c>
      <c r="R2128" s="38">
        <v>192631</v>
      </c>
      <c r="S2128" s="37">
        <v>1.30379</v>
      </c>
      <c r="T2128" s="38">
        <v>2</v>
      </c>
      <c r="U2128" s="38">
        <v>5</v>
      </c>
      <c r="V2128" s="38">
        <v>1</v>
      </c>
    </row>
    <row r="2129" spans="1:22" ht="13.5" customHeight="1" x14ac:dyDescent="0.2">
      <c r="A2129" s="32" t="s">
        <v>2125</v>
      </c>
      <c r="B2129" s="32" t="s">
        <v>10032</v>
      </c>
      <c r="C2129" s="32" t="s">
        <v>18067</v>
      </c>
      <c r="D2129" s="37">
        <v>4.2367999999999997</v>
      </c>
      <c r="E2129" s="39">
        <v>802.02</v>
      </c>
      <c r="F2129" s="39">
        <v>2743</v>
      </c>
      <c r="G2129" s="39">
        <v>5227.09</v>
      </c>
      <c r="H2129" s="38">
        <v>4</v>
      </c>
      <c r="I2129" s="38">
        <v>5482</v>
      </c>
      <c r="J2129" s="37">
        <v>5.6717899370999998</v>
      </c>
      <c r="K2129" s="37">
        <v>2.3559618553999999</v>
      </c>
      <c r="L2129" s="37">
        <v>4.5855512209000002</v>
      </c>
      <c r="M2129" s="37">
        <v>13.067640056</v>
      </c>
      <c r="N2129" s="37">
        <v>8.2882026359999994</v>
      </c>
      <c r="O2129" s="37">
        <v>7.5924056254999996</v>
      </c>
      <c r="P2129" s="37">
        <v>6</v>
      </c>
      <c r="Q2129" s="37">
        <v>83.884692700000002</v>
      </c>
      <c r="R2129" s="38">
        <v>108416</v>
      </c>
      <c r="S2129" s="37">
        <v>1.30379</v>
      </c>
      <c r="T2129" s="38">
        <v>2</v>
      </c>
      <c r="U2129" s="38">
        <v>3</v>
      </c>
      <c r="V2129" s="38">
        <v>0</v>
      </c>
    </row>
    <row r="2130" spans="1:22" ht="13.5" customHeight="1" x14ac:dyDescent="0.2">
      <c r="A2130" s="32" t="s">
        <v>2126</v>
      </c>
      <c r="B2130" s="32" t="s">
        <v>10033</v>
      </c>
      <c r="C2130" s="32" t="s">
        <v>18067</v>
      </c>
      <c r="D2130" s="37">
        <v>6.8473129999999998</v>
      </c>
      <c r="E2130" s="39">
        <v>1541.02</v>
      </c>
      <c r="F2130" s="39">
        <v>7367</v>
      </c>
      <c r="G2130" s="39">
        <v>12947.17</v>
      </c>
      <c r="H2130" s="38">
        <v>9</v>
      </c>
      <c r="I2130" s="38">
        <v>15384</v>
      </c>
      <c r="J2130" s="37">
        <v>9.0856320330999996</v>
      </c>
      <c r="K2130" s="37">
        <v>5.7527394829</v>
      </c>
      <c r="L2130" s="37">
        <v>13.863443198000001</v>
      </c>
      <c r="M2130" s="37">
        <v>30.949106024999999</v>
      </c>
      <c r="N2130" s="37">
        <v>16.962020821999999</v>
      </c>
      <c r="O2130" s="37">
        <v>8.8291341444999993</v>
      </c>
      <c r="P2130" s="37">
        <v>5.9899057795999999</v>
      </c>
      <c r="Q2130" s="37">
        <v>85.836047899999997</v>
      </c>
      <c r="R2130" s="38">
        <v>274172</v>
      </c>
      <c r="S2130" s="37">
        <v>1.30379</v>
      </c>
      <c r="T2130" s="38">
        <v>6</v>
      </c>
      <c r="U2130" s="38">
        <v>8</v>
      </c>
      <c r="V2130" s="38">
        <v>0</v>
      </c>
    </row>
    <row r="2131" spans="1:22" ht="13.5" customHeight="1" x14ac:dyDescent="0.2">
      <c r="A2131" s="32" t="s">
        <v>2127</v>
      </c>
      <c r="B2131" s="32" t="s">
        <v>10034</v>
      </c>
      <c r="C2131" s="32" t="s">
        <v>18067</v>
      </c>
      <c r="D2131" s="37">
        <v>5.9176320000000002</v>
      </c>
      <c r="E2131" s="39">
        <v>1630</v>
      </c>
      <c r="F2131" s="39">
        <v>4832</v>
      </c>
      <c r="G2131" s="39">
        <v>8242.33</v>
      </c>
      <c r="H2131" s="38">
        <v>7</v>
      </c>
      <c r="I2131" s="38">
        <v>9521</v>
      </c>
      <c r="J2131" s="37">
        <v>9.6041359743000001</v>
      </c>
      <c r="K2131" s="37">
        <v>4.5808617021</v>
      </c>
      <c r="L2131" s="37">
        <v>4.6918587648000001</v>
      </c>
      <c r="M2131" s="37">
        <v>9.6082828262</v>
      </c>
      <c r="N2131" s="37">
        <v>15.631321206999999</v>
      </c>
      <c r="O2131" s="37">
        <v>11.575264500999999</v>
      </c>
      <c r="P2131" s="37">
        <v>5.9918708714999998</v>
      </c>
      <c r="Q2131" s="37">
        <v>96.118618600000005</v>
      </c>
      <c r="R2131" s="38">
        <v>242144</v>
      </c>
      <c r="S2131" s="37">
        <v>1.30379</v>
      </c>
      <c r="T2131" s="38">
        <v>3</v>
      </c>
      <c r="U2131" s="38">
        <v>7</v>
      </c>
      <c r="V2131" s="38">
        <v>1</v>
      </c>
    </row>
    <row r="2132" spans="1:22" ht="13.5" customHeight="1" x14ac:dyDescent="0.2">
      <c r="A2132" s="32" t="s">
        <v>2128</v>
      </c>
      <c r="B2132" s="32" t="s">
        <v>10035</v>
      </c>
      <c r="C2132" s="32" t="s">
        <v>18067</v>
      </c>
      <c r="D2132" s="37">
        <v>1.545482</v>
      </c>
      <c r="E2132" s="39">
        <v>2126.98</v>
      </c>
      <c r="F2132" s="39">
        <v>8793</v>
      </c>
      <c r="G2132" s="39">
        <v>15132.78</v>
      </c>
      <c r="H2132" s="38">
        <v>21</v>
      </c>
      <c r="I2132" s="38">
        <v>17400</v>
      </c>
      <c r="J2132" s="37">
        <v>8.9489566831000005</v>
      </c>
      <c r="K2132" s="37">
        <v>4.1163545681000002</v>
      </c>
      <c r="L2132" s="37">
        <v>3.8460687985000002</v>
      </c>
      <c r="M2132" s="37">
        <v>10.771756934000001</v>
      </c>
      <c r="N2132" s="37">
        <v>14.383267517</v>
      </c>
      <c r="O2132" s="37">
        <v>11.830760086</v>
      </c>
      <c r="P2132" s="37">
        <v>5.9948558507999996</v>
      </c>
      <c r="Q2132" s="37">
        <v>85.145174699999998</v>
      </c>
      <c r="R2132" s="38">
        <v>440798</v>
      </c>
      <c r="S2132" s="37">
        <v>1.30379</v>
      </c>
      <c r="T2132" s="38">
        <v>14</v>
      </c>
      <c r="U2132" s="38">
        <v>19</v>
      </c>
      <c r="V2132" s="38">
        <v>3</v>
      </c>
    </row>
    <row r="2133" spans="1:22" ht="13.5" customHeight="1" x14ac:dyDescent="0.2">
      <c r="A2133" s="32" t="s">
        <v>2129</v>
      </c>
      <c r="B2133" s="32" t="s">
        <v>10036</v>
      </c>
      <c r="C2133" s="32" t="s">
        <v>18067</v>
      </c>
      <c r="D2133" s="37">
        <v>6.4877260000000003</v>
      </c>
      <c r="E2133" s="39">
        <v>1980.98</v>
      </c>
      <c r="F2133" s="39">
        <v>5925</v>
      </c>
      <c r="G2133" s="39">
        <v>11316.35</v>
      </c>
      <c r="H2133" s="38">
        <v>7</v>
      </c>
      <c r="I2133" s="38">
        <v>11831</v>
      </c>
      <c r="J2133" s="37">
        <v>14.295404306</v>
      </c>
      <c r="K2133" s="37">
        <v>7.5413925896</v>
      </c>
      <c r="L2133" s="37">
        <v>18.257985050999999</v>
      </c>
      <c r="M2133" s="37">
        <v>6.4901521109999996</v>
      </c>
      <c r="N2133" s="37">
        <v>14.587731613000001</v>
      </c>
      <c r="O2133" s="37">
        <v>11.623990725000001</v>
      </c>
      <c r="P2133" s="37">
        <v>6.0312007418000002</v>
      </c>
      <c r="Q2133" s="37">
        <v>89.896782200000004</v>
      </c>
      <c r="R2133" s="38">
        <v>441868</v>
      </c>
      <c r="S2133" s="37">
        <v>1.30379</v>
      </c>
      <c r="T2133" s="38">
        <v>4</v>
      </c>
      <c r="U2133" s="38">
        <v>6</v>
      </c>
      <c r="V2133" s="38">
        <v>0</v>
      </c>
    </row>
    <row r="2134" spans="1:22" ht="13.5" customHeight="1" x14ac:dyDescent="0.2">
      <c r="A2134" s="32" t="s">
        <v>2130</v>
      </c>
      <c r="B2134" s="32" t="s">
        <v>10037</v>
      </c>
      <c r="C2134" s="32" t="s">
        <v>18067</v>
      </c>
      <c r="D2134" s="37">
        <v>6.2745470000000001</v>
      </c>
      <c r="E2134" s="39">
        <v>2720.99</v>
      </c>
      <c r="F2134" s="39">
        <v>8092</v>
      </c>
      <c r="G2134" s="39">
        <v>14079.75</v>
      </c>
      <c r="H2134" s="38">
        <v>12</v>
      </c>
      <c r="I2134" s="38">
        <v>15987</v>
      </c>
      <c r="J2134" s="37">
        <v>14.694882805000001</v>
      </c>
      <c r="K2134" s="37">
        <v>8.9130809641000006</v>
      </c>
      <c r="L2134" s="37">
        <v>14.790056664</v>
      </c>
      <c r="M2134" s="37">
        <v>19.334853826</v>
      </c>
      <c r="N2134" s="37">
        <v>11.794537126</v>
      </c>
      <c r="O2134" s="37">
        <v>7.3983501318</v>
      </c>
      <c r="P2134" s="37">
        <v>5.9882375071</v>
      </c>
      <c r="Q2134" s="37">
        <v>80.622424199999998</v>
      </c>
      <c r="R2134" s="38">
        <v>391692</v>
      </c>
      <c r="S2134" s="37">
        <v>1.30379</v>
      </c>
      <c r="T2134" s="38">
        <v>5</v>
      </c>
      <c r="U2134" s="38">
        <v>9</v>
      </c>
      <c r="V2134" s="38">
        <v>2</v>
      </c>
    </row>
    <row r="2135" spans="1:22" ht="13.5" customHeight="1" x14ac:dyDescent="0.2">
      <c r="A2135" s="32" t="s">
        <v>2131</v>
      </c>
      <c r="B2135" s="32" t="s">
        <v>10038</v>
      </c>
      <c r="C2135" s="32" t="s">
        <v>18067</v>
      </c>
      <c r="D2135" s="37">
        <v>3.8452660000000001</v>
      </c>
      <c r="E2135" s="39">
        <v>1418.99</v>
      </c>
      <c r="F2135" s="39">
        <v>5265</v>
      </c>
      <c r="G2135" s="39">
        <v>9086.51</v>
      </c>
      <c r="H2135" s="38">
        <v>5</v>
      </c>
      <c r="I2135" s="38">
        <v>10213</v>
      </c>
      <c r="J2135" s="37">
        <v>21.682225937999998</v>
      </c>
      <c r="K2135" s="37">
        <v>8.4159502508999999</v>
      </c>
      <c r="L2135" s="37">
        <v>27.059345784000001</v>
      </c>
      <c r="M2135" s="37">
        <v>5.7256619648999996</v>
      </c>
      <c r="N2135" s="37">
        <v>27.196081580000001</v>
      </c>
      <c r="O2135" s="37">
        <v>13.847361502</v>
      </c>
      <c r="P2135" s="37">
        <v>6</v>
      </c>
      <c r="Q2135" s="37">
        <v>84.672930800000003</v>
      </c>
      <c r="R2135" s="38">
        <v>305680</v>
      </c>
      <c r="S2135" s="37">
        <v>1.30379</v>
      </c>
      <c r="T2135" s="38">
        <v>3</v>
      </c>
      <c r="U2135" s="38">
        <v>5</v>
      </c>
      <c r="V2135" s="38">
        <v>1</v>
      </c>
    </row>
    <row r="2136" spans="1:22" ht="13.5" customHeight="1" x14ac:dyDescent="0.2">
      <c r="A2136" s="32" t="s">
        <v>2132</v>
      </c>
      <c r="B2136" s="32" t="s">
        <v>10039</v>
      </c>
      <c r="C2136" s="32" t="s">
        <v>18067</v>
      </c>
      <c r="D2136" s="37">
        <v>7.5459829999999997</v>
      </c>
      <c r="E2136" s="39">
        <v>1185.98</v>
      </c>
      <c r="F2136" s="39">
        <v>3311</v>
      </c>
      <c r="G2136" s="39">
        <v>5773.44</v>
      </c>
      <c r="H2136" s="38">
        <v>5</v>
      </c>
      <c r="I2136" s="38">
        <v>6479</v>
      </c>
      <c r="J2136" s="37">
        <v>1.4718063749999999</v>
      </c>
      <c r="K2136" s="37">
        <v>0.39235370809999998</v>
      </c>
      <c r="L2136" s="37">
        <v>1.3220363223</v>
      </c>
      <c r="M2136" s="37">
        <v>20.495292735</v>
      </c>
      <c r="N2136" s="37">
        <v>4.8746859811999999</v>
      </c>
      <c r="O2136" s="37">
        <v>7.2520291573</v>
      </c>
      <c r="P2136" s="37">
        <v>5.9867357513000004</v>
      </c>
      <c r="Q2136" s="37">
        <v>90.135506500000005</v>
      </c>
      <c r="R2136" s="38">
        <v>180421</v>
      </c>
      <c r="S2136" s="37">
        <v>1.30379</v>
      </c>
      <c r="T2136" s="38">
        <v>3</v>
      </c>
      <c r="U2136" s="38">
        <v>4</v>
      </c>
      <c r="V2136" s="38">
        <v>1</v>
      </c>
    </row>
    <row r="2137" spans="1:22" ht="13.5" customHeight="1" x14ac:dyDescent="0.2">
      <c r="A2137" s="32" t="s">
        <v>2133</v>
      </c>
      <c r="B2137" s="32" t="s">
        <v>10040</v>
      </c>
      <c r="C2137" s="32" t="s">
        <v>18067</v>
      </c>
      <c r="D2137" s="37">
        <v>3.6266099999999999</v>
      </c>
      <c r="E2137" s="39">
        <v>554.01</v>
      </c>
      <c r="F2137" s="39">
        <v>1621</v>
      </c>
      <c r="G2137" s="39">
        <v>3154.04</v>
      </c>
      <c r="H2137" s="38">
        <v>2</v>
      </c>
      <c r="I2137" s="38">
        <v>3355</v>
      </c>
      <c r="J2137" s="37">
        <v>6.0058854329000004</v>
      </c>
      <c r="K2137" s="37">
        <v>0.79373117179999997</v>
      </c>
      <c r="L2137" s="37">
        <v>5.5371957406999996</v>
      </c>
      <c r="M2137" s="37">
        <v>16.335758049999999</v>
      </c>
      <c r="N2137" s="37">
        <v>10.217427181</v>
      </c>
      <c r="O2137" s="37">
        <v>11.408426671000001</v>
      </c>
      <c r="P2137" s="37">
        <v>6</v>
      </c>
      <c r="Q2137" s="37">
        <v>90.017049400000005</v>
      </c>
      <c r="R2137" s="38">
        <v>91079</v>
      </c>
      <c r="S2137" s="37">
        <v>1.30379</v>
      </c>
      <c r="T2137" s="38">
        <v>1</v>
      </c>
      <c r="U2137" s="38">
        <v>0</v>
      </c>
      <c r="V2137" s="38">
        <v>1</v>
      </c>
    </row>
    <row r="2138" spans="1:22" ht="13.5" customHeight="1" x14ac:dyDescent="0.2">
      <c r="A2138" s="32" t="s">
        <v>2134</v>
      </c>
      <c r="B2138" s="32" t="s">
        <v>10041</v>
      </c>
      <c r="C2138" s="32" t="s">
        <v>18067</v>
      </c>
      <c r="D2138" s="37">
        <v>4.3773350000000004</v>
      </c>
      <c r="E2138" s="39">
        <v>2368.9699999999998</v>
      </c>
      <c r="F2138" s="39">
        <v>8574</v>
      </c>
      <c r="G2138" s="39">
        <v>15870.96</v>
      </c>
      <c r="H2138" s="38">
        <v>6</v>
      </c>
      <c r="I2138" s="38">
        <v>16920</v>
      </c>
      <c r="J2138" s="37">
        <v>5.8149872185999998</v>
      </c>
      <c r="K2138" s="37">
        <v>3.9350998028999999</v>
      </c>
      <c r="L2138" s="37">
        <v>6.2450080878999996</v>
      </c>
      <c r="M2138" s="37">
        <v>16.385964439999999</v>
      </c>
      <c r="N2138" s="37">
        <v>10.232301442000001</v>
      </c>
      <c r="O2138" s="37">
        <v>5.5238927679999996</v>
      </c>
      <c r="P2138" s="37">
        <v>6.0758302781999998</v>
      </c>
      <c r="Q2138" s="37">
        <v>51.977783100000003</v>
      </c>
      <c r="R2138" s="38">
        <v>472578</v>
      </c>
      <c r="S2138" s="37">
        <v>1.30379</v>
      </c>
      <c r="T2138" s="38">
        <v>3</v>
      </c>
      <c r="U2138" s="38">
        <v>3</v>
      </c>
      <c r="V2138" s="38">
        <v>0</v>
      </c>
    </row>
    <row r="2139" spans="1:22" ht="13.5" customHeight="1" x14ac:dyDescent="0.2">
      <c r="A2139" s="32" t="s">
        <v>2135</v>
      </c>
      <c r="B2139" s="32" t="s">
        <v>10042</v>
      </c>
      <c r="C2139" s="32" t="s">
        <v>18067</v>
      </c>
      <c r="D2139" s="37">
        <v>4.572025</v>
      </c>
      <c r="E2139" s="39">
        <v>1983.95</v>
      </c>
      <c r="F2139" s="39">
        <v>5744</v>
      </c>
      <c r="G2139" s="39">
        <v>10133.35</v>
      </c>
      <c r="H2139" s="38">
        <v>6</v>
      </c>
      <c r="I2139" s="38">
        <v>11577</v>
      </c>
      <c r="J2139" s="37">
        <v>6.8961296656000002</v>
      </c>
      <c r="K2139" s="37">
        <v>1.8711173571999999</v>
      </c>
      <c r="L2139" s="37">
        <v>7.5813646395000003</v>
      </c>
      <c r="M2139" s="37">
        <v>19.438360737</v>
      </c>
      <c r="N2139" s="37">
        <v>10.2763148</v>
      </c>
      <c r="O2139" s="37">
        <v>10.985792841</v>
      </c>
      <c r="P2139" s="37">
        <v>6</v>
      </c>
      <c r="Q2139" s="37">
        <v>88.166805600000004</v>
      </c>
      <c r="R2139" s="38">
        <v>220035</v>
      </c>
      <c r="S2139" s="37">
        <v>1.30379</v>
      </c>
      <c r="T2139" s="38">
        <v>2</v>
      </c>
      <c r="U2139" s="38">
        <v>6</v>
      </c>
      <c r="V2139" s="38">
        <v>0</v>
      </c>
    </row>
    <row r="2140" spans="1:22" ht="13.5" customHeight="1" x14ac:dyDescent="0.2">
      <c r="A2140" s="32" t="s">
        <v>2136</v>
      </c>
      <c r="B2140" s="32" t="s">
        <v>10043</v>
      </c>
      <c r="C2140" s="32" t="s">
        <v>18067</v>
      </c>
      <c r="D2140" s="37">
        <v>4.2807040000000001</v>
      </c>
      <c r="E2140" s="39">
        <v>510.01</v>
      </c>
      <c r="F2140" s="39">
        <v>1250</v>
      </c>
      <c r="G2140" s="39">
        <v>1943.31</v>
      </c>
      <c r="H2140" s="38">
        <v>1</v>
      </c>
      <c r="I2140" s="38">
        <v>2630</v>
      </c>
      <c r="J2140" s="37">
        <v>8.6804050509999993</v>
      </c>
      <c r="K2140" s="37">
        <v>11.446246028999999</v>
      </c>
      <c r="L2140" s="37">
        <v>2.2893934260000002</v>
      </c>
      <c r="M2140" s="37">
        <v>23.057875758000002</v>
      </c>
      <c r="N2140" s="37">
        <v>8.5277151237000002</v>
      </c>
      <c r="O2140" s="37">
        <v>17.068621547999999</v>
      </c>
      <c r="P2140" s="37">
        <v>6</v>
      </c>
      <c r="Q2140" s="37" t="s">
        <v>15680</v>
      </c>
      <c r="R2140" s="38">
        <v>63109</v>
      </c>
      <c r="S2140" s="37">
        <v>1.30379</v>
      </c>
      <c r="T2140" s="38">
        <v>0</v>
      </c>
      <c r="U2140" s="38">
        <v>0</v>
      </c>
      <c r="V2140" s="38">
        <v>0</v>
      </c>
    </row>
    <row r="2141" spans="1:22" ht="13.5" customHeight="1" x14ac:dyDescent="0.2">
      <c r="A2141" s="32" t="s">
        <v>2137</v>
      </c>
      <c r="B2141" s="32" t="s">
        <v>10044</v>
      </c>
      <c r="C2141" s="32" t="s">
        <v>18067</v>
      </c>
      <c r="D2141" s="37">
        <v>6.8576030000000001</v>
      </c>
      <c r="E2141" s="39">
        <v>192.99</v>
      </c>
      <c r="F2141" s="39">
        <v>1225</v>
      </c>
      <c r="G2141" s="39">
        <v>2130.5100000000002</v>
      </c>
      <c r="H2141" s="38">
        <v>2</v>
      </c>
      <c r="I2141" s="38">
        <v>2609</v>
      </c>
      <c r="J2141" s="37">
        <v>15.469519129</v>
      </c>
      <c r="K2141" s="37">
        <v>7.8207469779999998</v>
      </c>
      <c r="L2141" s="37">
        <v>17.678205417000001</v>
      </c>
      <c r="M2141" s="37">
        <v>4.3385868352000001</v>
      </c>
      <c r="N2141" s="37">
        <v>14.865896353</v>
      </c>
      <c r="O2141" s="37">
        <v>18.504326223</v>
      </c>
      <c r="P2141" s="37">
        <v>6</v>
      </c>
      <c r="Q2141" s="37" t="s">
        <v>15680</v>
      </c>
      <c r="R2141" s="38">
        <v>99275</v>
      </c>
      <c r="S2141" s="37">
        <v>1.30379</v>
      </c>
      <c r="T2141" s="38">
        <v>1</v>
      </c>
      <c r="U2141" s="38">
        <v>0</v>
      </c>
      <c r="V2141" s="38">
        <v>0</v>
      </c>
    </row>
    <row r="2142" spans="1:22" ht="13.5" customHeight="1" x14ac:dyDescent="0.2">
      <c r="A2142" s="32" t="s">
        <v>2138</v>
      </c>
      <c r="B2142" s="32" t="s">
        <v>10045</v>
      </c>
      <c r="C2142" s="32" t="s">
        <v>18067</v>
      </c>
      <c r="D2142" s="37">
        <v>8.1730230000000006</v>
      </c>
      <c r="E2142" s="39">
        <v>2161.9699999999998</v>
      </c>
      <c r="F2142" s="39">
        <v>6928</v>
      </c>
      <c r="G2142" s="39">
        <v>13050.17</v>
      </c>
      <c r="H2142" s="38">
        <v>8</v>
      </c>
      <c r="I2142" s="38">
        <v>13941</v>
      </c>
      <c r="J2142" s="37">
        <v>4.9723886722000001</v>
      </c>
      <c r="K2142" s="37">
        <v>1.8764268985000001</v>
      </c>
      <c r="L2142" s="37">
        <v>2.8253585478000001</v>
      </c>
      <c r="M2142" s="37">
        <v>12.621603033</v>
      </c>
      <c r="N2142" s="37">
        <v>8.8385050799999991</v>
      </c>
      <c r="O2142" s="37">
        <v>5.3046022357</v>
      </c>
      <c r="P2142" s="37">
        <v>6.0022959781000003</v>
      </c>
      <c r="Q2142" s="37">
        <v>85.416392599999995</v>
      </c>
      <c r="R2142" s="38">
        <v>416329</v>
      </c>
      <c r="S2142" s="37">
        <v>1.30379</v>
      </c>
      <c r="T2142" s="38">
        <v>5</v>
      </c>
      <c r="U2142" s="38">
        <v>8</v>
      </c>
      <c r="V2142" s="38">
        <v>2</v>
      </c>
    </row>
    <row r="2143" spans="1:22" ht="13.5" customHeight="1" x14ac:dyDescent="0.2">
      <c r="A2143" s="32" t="s">
        <v>2139</v>
      </c>
      <c r="B2143" s="32" t="s">
        <v>10046</v>
      </c>
      <c r="C2143" s="32" t="s">
        <v>18067</v>
      </c>
      <c r="D2143" s="37">
        <v>5.3296590000000004</v>
      </c>
      <c r="E2143" s="39">
        <v>1839.97</v>
      </c>
      <c r="F2143" s="39">
        <v>5448</v>
      </c>
      <c r="G2143" s="39">
        <v>10642.3</v>
      </c>
      <c r="H2143" s="38">
        <v>7</v>
      </c>
      <c r="I2143" s="38">
        <v>11117</v>
      </c>
      <c r="J2143" s="37">
        <v>6.1388021119999996</v>
      </c>
      <c r="K2143" s="37">
        <v>6.1595583650999997</v>
      </c>
      <c r="L2143" s="37">
        <v>11.620533172</v>
      </c>
      <c r="M2143" s="37">
        <v>12.226290855</v>
      </c>
      <c r="N2143" s="37">
        <v>8.1737840225999996</v>
      </c>
      <c r="O2143" s="37">
        <v>7.9351826727999999</v>
      </c>
      <c r="P2143" s="37">
        <v>6.0622710978000001</v>
      </c>
      <c r="Q2143" s="37">
        <v>91.756500799999998</v>
      </c>
      <c r="R2143" s="38">
        <v>356617</v>
      </c>
      <c r="S2143" s="37">
        <v>1.30379</v>
      </c>
      <c r="T2143" s="38">
        <v>4</v>
      </c>
      <c r="U2143" s="38">
        <v>5</v>
      </c>
      <c r="V2143" s="38">
        <v>2</v>
      </c>
    </row>
    <row r="2144" spans="1:22" ht="13.5" customHeight="1" x14ac:dyDescent="0.2">
      <c r="A2144" s="32" t="s">
        <v>2140</v>
      </c>
      <c r="B2144" s="32" t="s">
        <v>10047</v>
      </c>
      <c r="C2144" s="32" t="s">
        <v>18067</v>
      </c>
      <c r="D2144" s="37">
        <v>4.3375760000000003</v>
      </c>
      <c r="E2144" s="39">
        <v>1876</v>
      </c>
      <c r="F2144" s="39">
        <v>6079</v>
      </c>
      <c r="G2144" s="39">
        <v>10235.33</v>
      </c>
      <c r="H2144" s="38">
        <v>8</v>
      </c>
      <c r="I2144" s="38">
        <v>11946</v>
      </c>
      <c r="J2144" s="37">
        <v>8.7156533986000007</v>
      </c>
      <c r="K2144" s="37">
        <v>5.455169551</v>
      </c>
      <c r="L2144" s="37">
        <v>5.5615491496000002</v>
      </c>
      <c r="M2144" s="37">
        <v>28.508269825999999</v>
      </c>
      <c r="N2144" s="37">
        <v>11.48509799</v>
      </c>
      <c r="O2144" s="37">
        <v>11.613865501999999</v>
      </c>
      <c r="P2144" s="37">
        <v>6</v>
      </c>
      <c r="Q2144" s="37">
        <v>90.496958399999997</v>
      </c>
      <c r="R2144" s="38">
        <v>378070</v>
      </c>
      <c r="S2144" s="37">
        <v>1.30379</v>
      </c>
      <c r="T2144" s="38">
        <v>5</v>
      </c>
      <c r="U2144" s="38">
        <v>8</v>
      </c>
      <c r="V2144" s="38">
        <v>1</v>
      </c>
    </row>
    <row r="2145" spans="1:22" ht="13.5" customHeight="1" x14ac:dyDescent="0.2">
      <c r="A2145" s="32" t="s">
        <v>2141</v>
      </c>
      <c r="B2145" s="32" t="s">
        <v>10048</v>
      </c>
      <c r="C2145" s="32" t="s">
        <v>18067</v>
      </c>
      <c r="D2145" s="37">
        <v>6.3028399999999998</v>
      </c>
      <c r="E2145" s="39">
        <v>2868.1</v>
      </c>
      <c r="F2145" s="39">
        <v>10301</v>
      </c>
      <c r="G2145" s="39">
        <v>18861.009999999998</v>
      </c>
      <c r="H2145" s="38">
        <v>16</v>
      </c>
      <c r="I2145" s="38">
        <v>20127</v>
      </c>
      <c r="J2145" s="37">
        <v>5.9129375577000003</v>
      </c>
      <c r="K2145" s="37">
        <v>4.0367774245000003</v>
      </c>
      <c r="L2145" s="37">
        <v>6.0069643377000004</v>
      </c>
      <c r="M2145" s="37">
        <v>16.064191835999999</v>
      </c>
      <c r="N2145" s="37">
        <v>11.570972661000001</v>
      </c>
      <c r="O2145" s="37">
        <v>6.2847274000000004</v>
      </c>
      <c r="P2145" s="37">
        <v>6.0474657868000001</v>
      </c>
      <c r="Q2145" s="37">
        <v>58.148978200000002</v>
      </c>
      <c r="R2145" s="38">
        <v>528842</v>
      </c>
      <c r="S2145" s="37">
        <v>1.30379</v>
      </c>
      <c r="T2145" s="38">
        <v>10</v>
      </c>
      <c r="U2145" s="38">
        <v>11</v>
      </c>
      <c r="V2145" s="38">
        <v>3</v>
      </c>
    </row>
    <row r="2146" spans="1:22" ht="13.5" customHeight="1" x14ac:dyDescent="0.2">
      <c r="A2146" s="32" t="s">
        <v>2142</v>
      </c>
      <c r="B2146" s="32" t="s">
        <v>10049</v>
      </c>
      <c r="C2146" s="32" t="s">
        <v>18067</v>
      </c>
      <c r="D2146" s="37">
        <v>5.5670890000000002</v>
      </c>
      <c r="E2146" s="39">
        <v>2063.04</v>
      </c>
      <c r="F2146" s="39">
        <v>6230</v>
      </c>
      <c r="G2146" s="39">
        <v>10440.540000000001</v>
      </c>
      <c r="H2146" s="38">
        <v>10</v>
      </c>
      <c r="I2146" s="38">
        <v>12112</v>
      </c>
      <c r="J2146" s="37">
        <v>11.764417165999999</v>
      </c>
      <c r="K2146" s="37">
        <v>6.6785708720999999</v>
      </c>
      <c r="L2146" s="37">
        <v>10.132567481000001</v>
      </c>
      <c r="M2146" s="37">
        <v>12.574711664000001</v>
      </c>
      <c r="N2146" s="37">
        <v>13.122859277</v>
      </c>
      <c r="O2146" s="37">
        <v>14.673862536</v>
      </c>
      <c r="P2146" s="37">
        <v>5.9918252594999997</v>
      </c>
      <c r="Q2146" s="37">
        <v>85.199708900000005</v>
      </c>
      <c r="R2146" s="38">
        <v>342414</v>
      </c>
      <c r="S2146" s="37">
        <v>1.30379</v>
      </c>
      <c r="T2146" s="38">
        <v>5</v>
      </c>
      <c r="U2146" s="38">
        <v>8</v>
      </c>
      <c r="V2146" s="38">
        <v>1</v>
      </c>
    </row>
    <row r="2147" spans="1:22" ht="13.5" customHeight="1" x14ac:dyDescent="0.2">
      <c r="A2147" s="32" t="s">
        <v>2143</v>
      </c>
      <c r="B2147" s="32" t="s">
        <v>10050</v>
      </c>
      <c r="C2147" s="32" t="s">
        <v>18067</v>
      </c>
      <c r="D2147" s="37">
        <v>5.456537</v>
      </c>
      <c r="E2147" s="39">
        <v>1072.99</v>
      </c>
      <c r="F2147" s="39">
        <v>2898</v>
      </c>
      <c r="G2147" s="39">
        <v>5463.7</v>
      </c>
      <c r="H2147" s="38">
        <v>4</v>
      </c>
      <c r="I2147" s="38">
        <v>5708</v>
      </c>
      <c r="J2147" s="37">
        <v>4.9154126849999997</v>
      </c>
      <c r="K2147" s="37">
        <v>2.5343620684000001</v>
      </c>
      <c r="L2147" s="37">
        <v>4.3118996237999996</v>
      </c>
      <c r="M2147" s="37">
        <v>9.1080443065000001</v>
      </c>
      <c r="N2147" s="37">
        <v>5.7141357423999999</v>
      </c>
      <c r="O2147" s="37">
        <v>5.4718642151000001</v>
      </c>
      <c r="P2147" s="37">
        <v>6</v>
      </c>
      <c r="Q2147" s="37">
        <v>77.160030800000001</v>
      </c>
      <c r="R2147" s="38">
        <v>135689</v>
      </c>
      <c r="S2147" s="37">
        <v>1.30379</v>
      </c>
      <c r="T2147" s="38">
        <v>3</v>
      </c>
      <c r="U2147" s="38">
        <v>4</v>
      </c>
      <c r="V2147" s="38">
        <v>0</v>
      </c>
    </row>
    <row r="2148" spans="1:22" ht="13.5" customHeight="1" x14ac:dyDescent="0.2">
      <c r="A2148" s="32" t="s">
        <v>2144</v>
      </c>
      <c r="B2148" s="32" t="s">
        <v>10051</v>
      </c>
      <c r="C2148" s="32" t="s">
        <v>18067</v>
      </c>
      <c r="D2148" s="37">
        <v>3.6454330000000001</v>
      </c>
      <c r="E2148" s="39">
        <v>2061.0500000000002</v>
      </c>
      <c r="F2148" s="39">
        <v>6173</v>
      </c>
      <c r="G2148" s="39">
        <v>11457.2</v>
      </c>
      <c r="H2148" s="38">
        <v>14</v>
      </c>
      <c r="I2148" s="38">
        <v>12255</v>
      </c>
      <c r="J2148" s="37">
        <v>3.9096179852000001</v>
      </c>
      <c r="K2148" s="37">
        <v>1.2312815313000001</v>
      </c>
      <c r="L2148" s="37">
        <v>1.8138308004000001</v>
      </c>
      <c r="M2148" s="37">
        <v>11.941549003</v>
      </c>
      <c r="N2148" s="37">
        <v>6.9730060490000003</v>
      </c>
      <c r="O2148" s="37">
        <v>4.3689055378999999</v>
      </c>
      <c r="P2148" s="37">
        <v>6.0014794946999999</v>
      </c>
      <c r="Q2148" s="37">
        <v>90.407102800000004</v>
      </c>
      <c r="R2148" s="38">
        <v>317793</v>
      </c>
      <c r="S2148" s="37">
        <v>1.30379</v>
      </c>
      <c r="T2148" s="38">
        <v>6</v>
      </c>
      <c r="U2148" s="38">
        <v>10</v>
      </c>
      <c r="V2148" s="38">
        <v>4</v>
      </c>
    </row>
    <row r="2149" spans="1:22" ht="13.5" customHeight="1" x14ac:dyDescent="0.2">
      <c r="A2149" s="32" t="s">
        <v>2145</v>
      </c>
      <c r="B2149" s="32" t="s">
        <v>10052</v>
      </c>
      <c r="C2149" s="32" t="s">
        <v>18067</v>
      </c>
      <c r="D2149" s="37">
        <v>13.37782</v>
      </c>
      <c r="E2149" s="39">
        <v>1374.03</v>
      </c>
      <c r="F2149" s="39">
        <v>4420</v>
      </c>
      <c r="G2149" s="39">
        <v>7367.97</v>
      </c>
      <c r="H2149" s="38">
        <v>7</v>
      </c>
      <c r="I2149" s="38">
        <v>8409</v>
      </c>
      <c r="J2149" s="37">
        <v>13.469901128</v>
      </c>
      <c r="K2149" s="37">
        <v>7.0828145455999998</v>
      </c>
      <c r="L2149" s="37">
        <v>13.484835006999999</v>
      </c>
      <c r="M2149" s="37">
        <v>31.544977388</v>
      </c>
      <c r="N2149" s="37">
        <v>10.926028930999999</v>
      </c>
      <c r="O2149" s="37">
        <v>15.679534663</v>
      </c>
      <c r="P2149" s="37">
        <v>6.1658026977000002</v>
      </c>
      <c r="Q2149" s="37">
        <v>87.171608300000003</v>
      </c>
      <c r="R2149" s="38">
        <v>282048</v>
      </c>
      <c r="S2149" s="37">
        <v>1.30379</v>
      </c>
      <c r="T2149" s="38">
        <v>5</v>
      </c>
      <c r="U2149" s="38">
        <v>6</v>
      </c>
      <c r="V2149" s="38">
        <v>1</v>
      </c>
    </row>
    <row r="2150" spans="1:22" ht="13.5" customHeight="1" x14ac:dyDescent="0.2">
      <c r="A2150" s="32" t="s">
        <v>2146</v>
      </c>
      <c r="B2150" s="32" t="s">
        <v>10053</v>
      </c>
      <c r="C2150" s="32" t="s">
        <v>18067</v>
      </c>
      <c r="D2150" s="37">
        <v>9.9922979999999999</v>
      </c>
      <c r="E2150" s="39">
        <v>924.03</v>
      </c>
      <c r="F2150" s="39">
        <v>3250</v>
      </c>
      <c r="G2150" s="39">
        <v>5863.43</v>
      </c>
      <c r="H2150" s="38">
        <v>3</v>
      </c>
      <c r="I2150" s="38">
        <v>6494</v>
      </c>
      <c r="J2150" s="37">
        <v>26.167870356000002</v>
      </c>
      <c r="K2150" s="37">
        <v>12.493083438999999</v>
      </c>
      <c r="L2150" s="37">
        <v>29.03651537</v>
      </c>
      <c r="M2150" s="37">
        <v>4.4378877040000004</v>
      </c>
      <c r="N2150" s="37">
        <v>26.854470667000001</v>
      </c>
      <c r="O2150" s="37">
        <v>14.532697225</v>
      </c>
      <c r="P2150" s="37">
        <v>5.9801393728000001</v>
      </c>
      <c r="Q2150" s="37">
        <v>86.947904199999996</v>
      </c>
      <c r="R2150" s="38">
        <v>190581</v>
      </c>
      <c r="S2150" s="37">
        <v>1.30379</v>
      </c>
      <c r="T2150" s="38">
        <v>2</v>
      </c>
      <c r="U2150" s="38">
        <v>1</v>
      </c>
      <c r="V2150" s="38">
        <v>0</v>
      </c>
    </row>
    <row r="2151" spans="1:22" ht="13.5" customHeight="1" x14ac:dyDescent="0.2">
      <c r="A2151" s="32" t="s">
        <v>2147</v>
      </c>
      <c r="B2151" s="32" t="s">
        <v>10054</v>
      </c>
      <c r="C2151" s="32" t="s">
        <v>18067</v>
      </c>
      <c r="D2151" s="37">
        <v>5.5314209999999999</v>
      </c>
      <c r="E2151" s="39">
        <v>1613.97</v>
      </c>
      <c r="F2151" s="39">
        <v>4425</v>
      </c>
      <c r="G2151" s="39">
        <v>7509.48</v>
      </c>
      <c r="H2151" s="38">
        <v>7</v>
      </c>
      <c r="I2151" s="38">
        <v>8735</v>
      </c>
      <c r="J2151" s="37">
        <v>13.50967537</v>
      </c>
      <c r="K2151" s="37">
        <v>7.7321221568</v>
      </c>
      <c r="L2151" s="37">
        <v>11.914218224000001</v>
      </c>
      <c r="M2151" s="37">
        <v>13.061953917</v>
      </c>
      <c r="N2151" s="37">
        <v>13.497346426</v>
      </c>
      <c r="O2151" s="37">
        <v>15.014290395</v>
      </c>
      <c r="P2151" s="37">
        <v>5.9650909090999997</v>
      </c>
      <c r="Q2151" s="37">
        <v>86.159794500000004</v>
      </c>
      <c r="R2151" s="38">
        <v>254542</v>
      </c>
      <c r="S2151" s="37">
        <v>1.30379</v>
      </c>
      <c r="T2151" s="38">
        <v>2</v>
      </c>
      <c r="U2151" s="38">
        <v>3</v>
      </c>
      <c r="V2151" s="38">
        <v>2</v>
      </c>
    </row>
    <row r="2152" spans="1:22" ht="13.5" customHeight="1" x14ac:dyDescent="0.2">
      <c r="A2152" s="32" t="s">
        <v>2148</v>
      </c>
      <c r="B2152" s="32" t="s">
        <v>10055</v>
      </c>
      <c r="C2152" s="32" t="s">
        <v>18067</v>
      </c>
      <c r="D2152" s="37">
        <v>3.847629</v>
      </c>
      <c r="E2152" s="39">
        <v>2397.04</v>
      </c>
      <c r="F2152" s="39">
        <v>6217</v>
      </c>
      <c r="G2152" s="39">
        <v>11215.49</v>
      </c>
      <c r="H2152" s="38">
        <v>7</v>
      </c>
      <c r="I2152" s="38">
        <v>12208</v>
      </c>
      <c r="J2152" s="37">
        <v>4.8701035955999998</v>
      </c>
      <c r="K2152" s="37">
        <v>1.7758763188</v>
      </c>
      <c r="L2152" s="37">
        <v>9.7590498546000006</v>
      </c>
      <c r="M2152" s="37">
        <v>18.097797941</v>
      </c>
      <c r="N2152" s="37">
        <v>9.7889386231</v>
      </c>
      <c r="O2152" s="37">
        <v>5.3152095946999998</v>
      </c>
      <c r="P2152" s="37">
        <v>5.9934116170999996</v>
      </c>
      <c r="Q2152" s="37">
        <v>79.7887396</v>
      </c>
      <c r="R2152" s="38">
        <v>319371</v>
      </c>
      <c r="S2152" s="37">
        <v>1.30379</v>
      </c>
      <c r="T2152" s="38">
        <v>5</v>
      </c>
      <c r="U2152" s="38">
        <v>7</v>
      </c>
      <c r="V2152" s="38">
        <v>2</v>
      </c>
    </row>
    <row r="2153" spans="1:22" ht="13.5" customHeight="1" x14ac:dyDescent="0.2">
      <c r="A2153" s="32" t="s">
        <v>2149</v>
      </c>
      <c r="B2153" s="32" t="s">
        <v>10056</v>
      </c>
      <c r="C2153" s="32" t="s">
        <v>18067</v>
      </c>
      <c r="D2153" s="37">
        <v>4.4789890000000003</v>
      </c>
      <c r="E2153" s="39">
        <v>2661.04</v>
      </c>
      <c r="F2153" s="39">
        <v>7233</v>
      </c>
      <c r="G2153" s="39">
        <v>12124.62</v>
      </c>
      <c r="H2153" s="38">
        <v>9</v>
      </c>
      <c r="I2153" s="38">
        <v>14038</v>
      </c>
      <c r="J2153" s="37">
        <v>19.656079677000001</v>
      </c>
      <c r="K2153" s="37">
        <v>13.058539367</v>
      </c>
      <c r="L2153" s="37">
        <v>20.145376631000001</v>
      </c>
      <c r="M2153" s="37">
        <v>10.438335099</v>
      </c>
      <c r="N2153" s="37">
        <v>12.915714606</v>
      </c>
      <c r="O2153" s="37">
        <v>7.3369851578</v>
      </c>
      <c r="P2153" s="37">
        <v>6</v>
      </c>
      <c r="Q2153" s="37">
        <v>84.843383099999997</v>
      </c>
      <c r="R2153" s="38">
        <v>370370</v>
      </c>
      <c r="S2153" s="37">
        <v>1.30379</v>
      </c>
      <c r="T2153" s="38">
        <v>5</v>
      </c>
      <c r="U2153" s="38">
        <v>9</v>
      </c>
      <c r="V2153" s="38">
        <v>2</v>
      </c>
    </row>
    <row r="2154" spans="1:22" ht="13.5" customHeight="1" x14ac:dyDescent="0.2">
      <c r="A2154" s="32" t="s">
        <v>2150</v>
      </c>
      <c r="B2154" s="32" t="s">
        <v>10057</v>
      </c>
      <c r="C2154" s="32" t="s">
        <v>18067</v>
      </c>
      <c r="D2154" s="37">
        <v>7.0604610000000001</v>
      </c>
      <c r="E2154" s="39">
        <v>1904.01</v>
      </c>
      <c r="F2154" s="39">
        <v>5272</v>
      </c>
      <c r="G2154" s="39">
        <v>8711.82</v>
      </c>
      <c r="H2154" s="38">
        <v>9</v>
      </c>
      <c r="I2154" s="38">
        <v>10103</v>
      </c>
      <c r="J2154" s="37">
        <v>8.8930878736000007</v>
      </c>
      <c r="K2154" s="37">
        <v>2.3532234065000002</v>
      </c>
      <c r="L2154" s="37">
        <v>10.087687584999999</v>
      </c>
      <c r="M2154" s="37">
        <v>21.132548562</v>
      </c>
      <c r="N2154" s="37">
        <v>12.858203416</v>
      </c>
      <c r="O2154" s="37">
        <v>12.422907726</v>
      </c>
      <c r="P2154" s="37">
        <v>6</v>
      </c>
      <c r="Q2154" s="37">
        <v>90.147873099999998</v>
      </c>
      <c r="R2154" s="38">
        <v>335583</v>
      </c>
      <c r="S2154" s="37">
        <v>1.30379</v>
      </c>
      <c r="T2154" s="38">
        <v>6</v>
      </c>
      <c r="U2154" s="38">
        <v>8</v>
      </c>
      <c r="V2154" s="38">
        <v>3</v>
      </c>
    </row>
    <row r="2155" spans="1:22" ht="13.5" customHeight="1" x14ac:dyDescent="0.2">
      <c r="A2155" s="32" t="s">
        <v>2151</v>
      </c>
      <c r="B2155" s="32" t="s">
        <v>10058</v>
      </c>
      <c r="C2155" s="32" t="s">
        <v>18067</v>
      </c>
      <c r="D2155" s="37">
        <v>6.1409919999999998</v>
      </c>
      <c r="E2155" s="39">
        <v>1855.04</v>
      </c>
      <c r="F2155" s="39">
        <v>6385</v>
      </c>
      <c r="G2155" s="39">
        <v>11098.44</v>
      </c>
      <c r="H2155" s="38">
        <v>10</v>
      </c>
      <c r="I2155" s="38">
        <v>12609</v>
      </c>
      <c r="J2155" s="37">
        <v>8.3771403479999993</v>
      </c>
      <c r="K2155" s="37">
        <v>3.9056240594</v>
      </c>
      <c r="L2155" s="37">
        <v>3.7944666614</v>
      </c>
      <c r="M2155" s="37">
        <v>11.789747569999999</v>
      </c>
      <c r="N2155" s="37">
        <v>13.265772028000001</v>
      </c>
      <c r="O2155" s="37">
        <v>9.8316652462</v>
      </c>
      <c r="P2155" s="37">
        <v>5.9932229461000004</v>
      </c>
      <c r="Q2155" s="37">
        <v>81.015506000000002</v>
      </c>
      <c r="R2155" s="38">
        <v>262674</v>
      </c>
      <c r="S2155" s="37">
        <v>1.30379</v>
      </c>
      <c r="T2155" s="38">
        <v>6</v>
      </c>
      <c r="U2155" s="38">
        <v>10</v>
      </c>
      <c r="V2155" s="38">
        <v>1</v>
      </c>
    </row>
    <row r="2156" spans="1:22" ht="13.5" customHeight="1" x14ac:dyDescent="0.2">
      <c r="A2156" s="32" t="s">
        <v>2152</v>
      </c>
      <c r="B2156" s="32" t="s">
        <v>10059</v>
      </c>
      <c r="C2156" s="32" t="s">
        <v>18067</v>
      </c>
      <c r="D2156" s="37">
        <v>6.3297319999999999</v>
      </c>
      <c r="E2156" s="39">
        <v>3126.05</v>
      </c>
      <c r="F2156" s="39">
        <v>9801</v>
      </c>
      <c r="G2156" s="39">
        <v>17310.099999999999</v>
      </c>
      <c r="H2156" s="38">
        <v>10</v>
      </c>
      <c r="I2156" s="38">
        <v>19443</v>
      </c>
      <c r="J2156" s="37">
        <v>8.1715195861000005</v>
      </c>
      <c r="K2156" s="37">
        <v>3.6972779562999998</v>
      </c>
      <c r="L2156" s="37">
        <v>5.6000188846999999</v>
      </c>
      <c r="M2156" s="37">
        <v>36.524738278000001</v>
      </c>
      <c r="N2156" s="37">
        <v>13.07895371</v>
      </c>
      <c r="O2156" s="37">
        <v>9.6569881766000005</v>
      </c>
      <c r="P2156" s="37">
        <v>5.9927635532999997</v>
      </c>
      <c r="Q2156" s="37">
        <v>93.781543900000003</v>
      </c>
      <c r="R2156" s="38">
        <v>501470</v>
      </c>
      <c r="S2156" s="37">
        <v>1.30379</v>
      </c>
      <c r="T2156" s="38">
        <v>3</v>
      </c>
      <c r="U2156" s="38">
        <v>9</v>
      </c>
      <c r="V2156" s="38">
        <v>4</v>
      </c>
    </row>
    <row r="2157" spans="1:22" ht="13.5" customHeight="1" x14ac:dyDescent="0.2">
      <c r="A2157" s="32" t="s">
        <v>2153</v>
      </c>
      <c r="B2157" s="32" t="s">
        <v>10060</v>
      </c>
      <c r="C2157" s="32" t="s">
        <v>18067</v>
      </c>
      <c r="D2157" s="37">
        <v>8.2936820000000004</v>
      </c>
      <c r="E2157" s="39">
        <v>2107.94</v>
      </c>
      <c r="F2157" s="39">
        <v>7652</v>
      </c>
      <c r="G2157" s="39">
        <v>13457.79</v>
      </c>
      <c r="H2157" s="38">
        <v>8</v>
      </c>
      <c r="I2157" s="38">
        <v>15286</v>
      </c>
      <c r="J2157" s="37">
        <v>17.269500241999999</v>
      </c>
      <c r="K2157" s="37">
        <v>10.622879628</v>
      </c>
      <c r="L2157" s="37">
        <v>17.223249443</v>
      </c>
      <c r="M2157" s="37">
        <v>13.699614508</v>
      </c>
      <c r="N2157" s="37">
        <v>19.681514502999999</v>
      </c>
      <c r="O2157" s="37">
        <v>8.9556650555000008</v>
      </c>
      <c r="P2157" s="37">
        <v>5.9935621977000002</v>
      </c>
      <c r="Q2157" s="37">
        <v>76.477954199999999</v>
      </c>
      <c r="R2157" s="38">
        <v>359712</v>
      </c>
      <c r="S2157" s="37">
        <v>1.30379</v>
      </c>
      <c r="T2157" s="38">
        <v>3</v>
      </c>
      <c r="U2157" s="38">
        <v>4</v>
      </c>
      <c r="V2157" s="38">
        <v>2</v>
      </c>
    </row>
    <row r="2158" spans="1:22" ht="13.5" customHeight="1" x14ac:dyDescent="0.2">
      <c r="A2158" s="32" t="s">
        <v>2154</v>
      </c>
      <c r="B2158" s="32" t="s">
        <v>10061</v>
      </c>
      <c r="C2158" s="32" t="s">
        <v>18067</v>
      </c>
      <c r="D2158" s="37">
        <v>6.9350740000000002</v>
      </c>
      <c r="E2158" s="39">
        <v>1512</v>
      </c>
      <c r="F2158" s="39">
        <v>4394</v>
      </c>
      <c r="G2158" s="39">
        <v>8409.56</v>
      </c>
      <c r="H2158" s="38">
        <v>5</v>
      </c>
      <c r="I2158" s="38">
        <v>8781</v>
      </c>
      <c r="J2158" s="37">
        <v>12.350738994</v>
      </c>
      <c r="K2158" s="37">
        <v>5.5192524733999999</v>
      </c>
      <c r="L2158" s="37">
        <v>16.464317320999999</v>
      </c>
      <c r="M2158" s="37">
        <v>11.926785541999999</v>
      </c>
      <c r="N2158" s="37">
        <v>14.291618851999999</v>
      </c>
      <c r="O2158" s="37">
        <v>9.1908084401999997</v>
      </c>
      <c r="P2158" s="37">
        <v>6.2795647945999997</v>
      </c>
      <c r="Q2158" s="37">
        <v>83.445681699999994</v>
      </c>
      <c r="R2158" s="38">
        <v>240387</v>
      </c>
      <c r="S2158" s="37">
        <v>1.30379</v>
      </c>
      <c r="T2158" s="38">
        <v>2</v>
      </c>
      <c r="U2158" s="38">
        <v>5</v>
      </c>
      <c r="V2158" s="38">
        <v>1</v>
      </c>
    </row>
    <row r="2159" spans="1:22" ht="13.5" customHeight="1" x14ac:dyDescent="0.2">
      <c r="A2159" s="32" t="s">
        <v>2155</v>
      </c>
      <c r="B2159" s="32" t="s">
        <v>10062</v>
      </c>
      <c r="C2159" s="32" t="s">
        <v>18067</v>
      </c>
      <c r="D2159" s="37">
        <v>7.1888820000000004</v>
      </c>
      <c r="E2159" s="39">
        <v>2085.98</v>
      </c>
      <c r="F2159" s="39">
        <v>6669</v>
      </c>
      <c r="G2159" s="39">
        <v>11856.16</v>
      </c>
      <c r="H2159" s="38">
        <v>8</v>
      </c>
      <c r="I2159" s="38">
        <v>13519</v>
      </c>
      <c r="J2159" s="37">
        <v>17.017641224999998</v>
      </c>
      <c r="K2159" s="37">
        <v>10.583515523999999</v>
      </c>
      <c r="L2159" s="37">
        <v>23.412057932</v>
      </c>
      <c r="M2159" s="37">
        <v>10.167239310999999</v>
      </c>
      <c r="N2159" s="37">
        <v>20.788818241000001</v>
      </c>
      <c r="O2159" s="37">
        <v>6.7404389252000003</v>
      </c>
      <c r="P2159" s="37">
        <v>5.9904456041999996</v>
      </c>
      <c r="Q2159" s="37">
        <v>74.212064799999993</v>
      </c>
      <c r="R2159" s="38">
        <v>284634</v>
      </c>
      <c r="S2159" s="37">
        <v>1.30379</v>
      </c>
      <c r="T2159" s="38">
        <v>3</v>
      </c>
      <c r="U2159" s="38">
        <v>8</v>
      </c>
      <c r="V2159" s="38">
        <v>1</v>
      </c>
    </row>
    <row r="2160" spans="1:22" ht="13.5" customHeight="1" x14ac:dyDescent="0.2">
      <c r="A2160" s="32" t="s">
        <v>2156</v>
      </c>
      <c r="B2160" s="32" t="s">
        <v>10063</v>
      </c>
      <c r="C2160" s="32" t="s">
        <v>18067</v>
      </c>
      <c r="D2160" s="37">
        <v>2.8713340000000001</v>
      </c>
      <c r="E2160" s="39">
        <v>2194</v>
      </c>
      <c r="F2160" s="39">
        <v>5500</v>
      </c>
      <c r="G2160" s="39">
        <v>10289.64</v>
      </c>
      <c r="H2160" s="38">
        <v>6</v>
      </c>
      <c r="I2160" s="38">
        <v>10877</v>
      </c>
      <c r="J2160" s="37">
        <v>9.0387451640999998</v>
      </c>
      <c r="K2160" s="37">
        <v>4.0649519025999998</v>
      </c>
      <c r="L2160" s="37">
        <v>11.349544836</v>
      </c>
      <c r="M2160" s="37">
        <v>10.621127347</v>
      </c>
      <c r="N2160" s="37">
        <v>16.014774622000001</v>
      </c>
      <c r="O2160" s="37">
        <v>8.4257810203000005</v>
      </c>
      <c r="P2160" s="37">
        <v>6.2411574742999996</v>
      </c>
      <c r="Q2160" s="37">
        <v>83.633110400000007</v>
      </c>
      <c r="R2160" s="38">
        <v>364163</v>
      </c>
      <c r="S2160" s="37">
        <v>1.30379</v>
      </c>
      <c r="T2160" s="38">
        <v>2</v>
      </c>
      <c r="U2160" s="38">
        <v>6</v>
      </c>
      <c r="V2160" s="38">
        <v>1</v>
      </c>
    </row>
    <row r="2161" spans="1:22" ht="13.5" customHeight="1" x14ac:dyDescent="0.2">
      <c r="A2161" s="32" t="s">
        <v>2157</v>
      </c>
      <c r="B2161" s="32" t="s">
        <v>10064</v>
      </c>
      <c r="C2161" s="32" t="s">
        <v>18067</v>
      </c>
      <c r="D2161" s="37">
        <v>8.3151720000000005</v>
      </c>
      <c r="E2161" s="39">
        <v>3003.97</v>
      </c>
      <c r="F2161" s="39">
        <v>8675</v>
      </c>
      <c r="G2161" s="39">
        <v>15800.7</v>
      </c>
      <c r="H2161" s="38">
        <v>15</v>
      </c>
      <c r="I2161" s="38">
        <v>17143</v>
      </c>
      <c r="J2161" s="37">
        <v>13.702581691000001</v>
      </c>
      <c r="K2161" s="37">
        <v>7.6615752123999998</v>
      </c>
      <c r="L2161" s="37">
        <v>15.909032302</v>
      </c>
      <c r="M2161" s="37">
        <v>5.7320691768999996</v>
      </c>
      <c r="N2161" s="37">
        <v>13.982195205</v>
      </c>
      <c r="O2161" s="37">
        <v>8.6640167287000001</v>
      </c>
      <c r="P2161" s="37">
        <v>5.9938842204</v>
      </c>
      <c r="Q2161" s="37">
        <v>82.996654800000002</v>
      </c>
      <c r="R2161" s="38">
        <v>499716</v>
      </c>
      <c r="S2161" s="37">
        <v>1.30379</v>
      </c>
      <c r="T2161" s="38">
        <v>11</v>
      </c>
      <c r="U2161" s="38">
        <v>15</v>
      </c>
      <c r="V2161" s="38">
        <v>2</v>
      </c>
    </row>
    <row r="2162" spans="1:22" ht="13.5" customHeight="1" x14ac:dyDescent="0.2">
      <c r="A2162" s="32" t="s">
        <v>2158</v>
      </c>
      <c r="B2162" s="32" t="s">
        <v>10065</v>
      </c>
      <c r="C2162" s="32" t="s">
        <v>18067</v>
      </c>
      <c r="D2162" s="37">
        <v>8.1221110000000003</v>
      </c>
      <c r="E2162" s="39">
        <v>1695.97</v>
      </c>
      <c r="F2162" s="39">
        <v>5346</v>
      </c>
      <c r="G2162" s="39">
        <v>10015.950000000001</v>
      </c>
      <c r="H2162" s="38">
        <v>9</v>
      </c>
      <c r="I2162" s="38">
        <v>10489</v>
      </c>
      <c r="J2162" s="37">
        <v>9.5706889229000005</v>
      </c>
      <c r="K2162" s="37">
        <v>4.2500171815999996</v>
      </c>
      <c r="L2162" s="37">
        <v>9.7132509840000001</v>
      </c>
      <c r="M2162" s="37">
        <v>10.408649553</v>
      </c>
      <c r="N2162" s="37">
        <v>10.358554585</v>
      </c>
      <c r="O2162" s="37">
        <v>11.729420588</v>
      </c>
      <c r="P2162" s="37">
        <v>6</v>
      </c>
      <c r="Q2162" s="37">
        <v>93.3977553</v>
      </c>
      <c r="R2162" s="38">
        <v>350127</v>
      </c>
      <c r="S2162" s="37">
        <v>1.30379</v>
      </c>
      <c r="T2162" s="38">
        <v>5</v>
      </c>
      <c r="U2162" s="38">
        <v>7</v>
      </c>
      <c r="V2162" s="38">
        <v>1</v>
      </c>
    </row>
    <row r="2163" spans="1:22" ht="13.5" customHeight="1" x14ac:dyDescent="0.2">
      <c r="A2163" s="32" t="s">
        <v>2159</v>
      </c>
      <c r="B2163" s="32" t="s">
        <v>10066</v>
      </c>
      <c r="C2163" s="32" t="s">
        <v>18067</v>
      </c>
      <c r="D2163" s="37">
        <v>6.5439030000000002</v>
      </c>
      <c r="E2163" s="39">
        <v>1953.05</v>
      </c>
      <c r="F2163" s="39">
        <v>6260</v>
      </c>
      <c r="G2163" s="39">
        <v>10870.2</v>
      </c>
      <c r="H2163" s="38">
        <v>7</v>
      </c>
      <c r="I2163" s="38">
        <v>12443</v>
      </c>
      <c r="J2163" s="37">
        <v>23.683848996999998</v>
      </c>
      <c r="K2163" s="37">
        <v>14.470448523</v>
      </c>
      <c r="L2163" s="37">
        <v>28.518249508</v>
      </c>
      <c r="M2163" s="37">
        <v>12.127800894</v>
      </c>
      <c r="N2163" s="37">
        <v>25.727872025</v>
      </c>
      <c r="O2163" s="37">
        <v>7.1654875861000003</v>
      </c>
      <c r="P2163" s="37">
        <v>5.9882508477999998</v>
      </c>
      <c r="Q2163" s="37">
        <v>71.250274000000005</v>
      </c>
      <c r="R2163" s="38">
        <v>296236</v>
      </c>
      <c r="S2163" s="37">
        <v>1.30379</v>
      </c>
      <c r="T2163" s="38">
        <v>2</v>
      </c>
      <c r="U2163" s="38">
        <v>2</v>
      </c>
      <c r="V2163" s="38">
        <v>2</v>
      </c>
    </row>
    <row r="2164" spans="1:22" ht="13.5" customHeight="1" x14ac:dyDescent="0.2">
      <c r="A2164" s="32" t="s">
        <v>2160</v>
      </c>
      <c r="B2164" s="32" t="s">
        <v>10067</v>
      </c>
      <c r="C2164" s="32" t="s">
        <v>18067</v>
      </c>
      <c r="D2164" s="37">
        <v>6.2218869999999997</v>
      </c>
      <c r="E2164" s="39">
        <v>1642</v>
      </c>
      <c r="F2164" s="39">
        <v>4755</v>
      </c>
      <c r="G2164" s="39">
        <v>8999.41</v>
      </c>
      <c r="H2164" s="38">
        <v>6</v>
      </c>
      <c r="I2164" s="38">
        <v>9392</v>
      </c>
      <c r="J2164" s="37">
        <v>5.0459815630999998</v>
      </c>
      <c r="K2164" s="37">
        <v>2.5352638047</v>
      </c>
      <c r="L2164" s="37">
        <v>5.3161626224000003</v>
      </c>
      <c r="M2164" s="37">
        <v>10.826901327</v>
      </c>
      <c r="N2164" s="37">
        <v>5.9555296817999999</v>
      </c>
      <c r="O2164" s="37">
        <v>6.3939811928000001</v>
      </c>
      <c r="P2164" s="37">
        <v>6</v>
      </c>
      <c r="Q2164" s="37">
        <v>88.194665799999996</v>
      </c>
      <c r="R2164" s="38">
        <v>222780</v>
      </c>
      <c r="S2164" s="37">
        <v>1.30379</v>
      </c>
      <c r="T2164" s="38">
        <v>3</v>
      </c>
      <c r="U2164" s="38">
        <v>6</v>
      </c>
      <c r="V2164" s="38">
        <v>3</v>
      </c>
    </row>
    <row r="2165" spans="1:22" ht="13.5" customHeight="1" x14ac:dyDescent="0.2">
      <c r="A2165" s="32" t="s">
        <v>2161</v>
      </c>
      <c r="B2165" s="32" t="s">
        <v>10068</v>
      </c>
      <c r="C2165" s="32" t="s">
        <v>18067</v>
      </c>
      <c r="D2165" s="37">
        <v>4.0334190000000003</v>
      </c>
      <c r="E2165" s="39">
        <v>1210.99</v>
      </c>
      <c r="F2165" s="39">
        <v>3689</v>
      </c>
      <c r="G2165" s="39">
        <v>6718.5</v>
      </c>
      <c r="H2165" s="38">
        <v>4</v>
      </c>
      <c r="I2165" s="38">
        <v>7158</v>
      </c>
      <c r="J2165" s="37">
        <v>9.6175939294999999</v>
      </c>
      <c r="K2165" s="37">
        <v>4.9179141381999996</v>
      </c>
      <c r="L2165" s="37">
        <v>8.4162919347000003</v>
      </c>
      <c r="M2165" s="37">
        <v>17.531152898999999</v>
      </c>
      <c r="N2165" s="37">
        <v>19.029792318999998</v>
      </c>
      <c r="O2165" s="37">
        <v>12.310281801</v>
      </c>
      <c r="P2165" s="37">
        <v>6</v>
      </c>
      <c r="Q2165" s="37">
        <v>90.904483400000004</v>
      </c>
      <c r="R2165" s="38">
        <v>242421</v>
      </c>
      <c r="S2165" s="37">
        <v>1.30379</v>
      </c>
      <c r="T2165" s="38">
        <v>3</v>
      </c>
      <c r="U2165" s="38">
        <v>4</v>
      </c>
      <c r="V2165" s="38">
        <v>1</v>
      </c>
    </row>
    <row r="2166" spans="1:22" ht="13.5" customHeight="1" x14ac:dyDescent="0.2">
      <c r="A2166" s="32" t="s">
        <v>2162</v>
      </c>
      <c r="B2166" s="32" t="s">
        <v>10069</v>
      </c>
      <c r="C2166" s="32" t="s">
        <v>18067</v>
      </c>
      <c r="D2166" s="37">
        <v>4.2107130000000002</v>
      </c>
      <c r="E2166" s="39">
        <v>1621.03</v>
      </c>
      <c r="F2166" s="39">
        <v>5043</v>
      </c>
      <c r="G2166" s="39">
        <v>8197.5300000000007</v>
      </c>
      <c r="H2166" s="38">
        <v>5</v>
      </c>
      <c r="I2166" s="38">
        <v>9828</v>
      </c>
      <c r="J2166" s="37">
        <v>11.00185254</v>
      </c>
      <c r="K2166" s="37">
        <v>9.5897175715999996</v>
      </c>
      <c r="L2166" s="37">
        <v>15.204037322</v>
      </c>
      <c r="M2166" s="37">
        <v>22.590949969</v>
      </c>
      <c r="N2166" s="37">
        <v>12.716995453999999</v>
      </c>
      <c r="O2166" s="37">
        <v>12.477865080999999</v>
      </c>
      <c r="P2166" s="37">
        <v>6</v>
      </c>
      <c r="Q2166" s="37">
        <v>70.002433100000005</v>
      </c>
      <c r="R2166" s="38">
        <v>292807</v>
      </c>
      <c r="S2166" s="37">
        <v>1.30379</v>
      </c>
      <c r="T2166" s="38">
        <v>2</v>
      </c>
      <c r="U2166" s="38">
        <v>5</v>
      </c>
      <c r="V2166" s="38">
        <v>2</v>
      </c>
    </row>
    <row r="2167" spans="1:22" ht="13.5" customHeight="1" x14ac:dyDescent="0.2">
      <c r="A2167" s="32" t="s">
        <v>2163</v>
      </c>
      <c r="B2167" s="32" t="s">
        <v>10070</v>
      </c>
      <c r="C2167" s="32" t="s">
        <v>18067</v>
      </c>
      <c r="D2167" s="37">
        <v>5.3106559999999998</v>
      </c>
      <c r="E2167" s="39">
        <v>1505.98</v>
      </c>
      <c r="F2167" s="39">
        <v>3804</v>
      </c>
      <c r="G2167" s="39">
        <v>6541.09</v>
      </c>
      <c r="H2167" s="38">
        <v>9</v>
      </c>
      <c r="I2167" s="38">
        <v>7338</v>
      </c>
      <c r="J2167" s="37">
        <v>7.9280525501000003</v>
      </c>
      <c r="K2167" s="37">
        <v>3.3489309452999998</v>
      </c>
      <c r="L2167" s="37">
        <v>9.9868829029999997</v>
      </c>
      <c r="M2167" s="37">
        <v>28.491537357999999</v>
      </c>
      <c r="N2167" s="37">
        <v>7.8085353461000002</v>
      </c>
      <c r="O2167" s="37">
        <v>13.112761629</v>
      </c>
      <c r="P2167" s="37">
        <v>6</v>
      </c>
      <c r="Q2167" s="37">
        <v>92.670438500000003</v>
      </c>
      <c r="R2167" s="38">
        <v>199147</v>
      </c>
      <c r="S2167" s="37">
        <v>1.30379</v>
      </c>
      <c r="T2167" s="38">
        <v>7</v>
      </c>
      <c r="U2167" s="38">
        <v>7</v>
      </c>
      <c r="V2167" s="38">
        <v>0</v>
      </c>
    </row>
    <row r="2168" spans="1:22" ht="13.5" customHeight="1" x14ac:dyDescent="0.2">
      <c r="A2168" s="32" t="s">
        <v>2164</v>
      </c>
      <c r="B2168" s="32" t="s">
        <v>10071</v>
      </c>
      <c r="C2168" s="32" t="s">
        <v>18067</v>
      </c>
      <c r="D2168" s="37">
        <v>7.5052680000000001</v>
      </c>
      <c r="E2168" s="39">
        <v>2138.06</v>
      </c>
      <c r="F2168" s="39">
        <v>6387</v>
      </c>
      <c r="G2168" s="39">
        <v>11897.36</v>
      </c>
      <c r="H2168" s="38">
        <v>10</v>
      </c>
      <c r="I2168" s="38">
        <v>12646</v>
      </c>
      <c r="J2168" s="37">
        <v>10.518824873</v>
      </c>
      <c r="K2168" s="37">
        <v>5.4177538006999999</v>
      </c>
      <c r="L2168" s="37">
        <v>9.2354242059999994</v>
      </c>
      <c r="M2168" s="37">
        <v>14.604076786</v>
      </c>
      <c r="N2168" s="37">
        <v>8.5552145966000008</v>
      </c>
      <c r="O2168" s="37">
        <v>10.247493297</v>
      </c>
      <c r="P2168" s="37">
        <v>5.9855431911999997</v>
      </c>
      <c r="Q2168" s="37">
        <v>86.106657900000002</v>
      </c>
      <c r="R2168" s="38">
        <v>298207</v>
      </c>
      <c r="S2168" s="37">
        <v>1.30379</v>
      </c>
      <c r="T2168" s="38">
        <v>7</v>
      </c>
      <c r="U2168" s="38">
        <v>10</v>
      </c>
      <c r="V2168" s="38">
        <v>1</v>
      </c>
    </row>
    <row r="2169" spans="1:22" ht="13.5" customHeight="1" x14ac:dyDescent="0.2">
      <c r="A2169" s="32" t="s">
        <v>2165</v>
      </c>
      <c r="B2169" s="32" t="s">
        <v>10072</v>
      </c>
      <c r="C2169" s="32" t="s">
        <v>18067</v>
      </c>
      <c r="D2169" s="37">
        <v>3.6059320000000001</v>
      </c>
      <c r="E2169" s="39">
        <v>2092.9899999999998</v>
      </c>
      <c r="F2169" s="39">
        <v>5786</v>
      </c>
      <c r="G2169" s="39">
        <v>11078.58</v>
      </c>
      <c r="H2169" s="38">
        <v>8</v>
      </c>
      <c r="I2169" s="38">
        <v>11545</v>
      </c>
      <c r="J2169" s="37">
        <v>7.3150915826</v>
      </c>
      <c r="K2169" s="37">
        <v>6.1142107998000004</v>
      </c>
      <c r="L2169" s="37">
        <v>6.4967848387</v>
      </c>
      <c r="M2169" s="37">
        <v>25.398501281000001</v>
      </c>
      <c r="N2169" s="37">
        <v>10.064625798</v>
      </c>
      <c r="O2169" s="37">
        <v>8.6022212834000005</v>
      </c>
      <c r="P2169" s="37">
        <v>6.2589090554000002</v>
      </c>
      <c r="Q2169" s="37">
        <v>75.474923799999999</v>
      </c>
      <c r="R2169" s="38">
        <v>368559</v>
      </c>
      <c r="S2169" s="37">
        <v>1.30379</v>
      </c>
      <c r="T2169" s="38">
        <v>3</v>
      </c>
      <c r="U2169" s="38">
        <v>4</v>
      </c>
      <c r="V2169" s="38">
        <v>2</v>
      </c>
    </row>
    <row r="2170" spans="1:22" ht="13.5" customHeight="1" x14ac:dyDescent="0.2">
      <c r="A2170" s="32" t="s">
        <v>2166</v>
      </c>
      <c r="B2170" s="32" t="s">
        <v>10073</v>
      </c>
      <c r="C2170" s="32" t="s">
        <v>18067</v>
      </c>
      <c r="D2170" s="37">
        <v>7.767995</v>
      </c>
      <c r="E2170" s="39">
        <v>1540</v>
      </c>
      <c r="F2170" s="39">
        <v>4406</v>
      </c>
      <c r="G2170" s="39">
        <v>8343.68</v>
      </c>
      <c r="H2170" s="38">
        <v>5</v>
      </c>
      <c r="I2170" s="38">
        <v>8746</v>
      </c>
      <c r="J2170" s="37">
        <v>8.7295731419999996</v>
      </c>
      <c r="K2170" s="37">
        <v>4.2292476367000003</v>
      </c>
      <c r="L2170" s="37">
        <v>9.2197107531999993</v>
      </c>
      <c r="M2170" s="37">
        <v>10.647562137</v>
      </c>
      <c r="N2170" s="37">
        <v>8.4645176368000001</v>
      </c>
      <c r="O2170" s="37">
        <v>11.606299608</v>
      </c>
      <c r="P2170" s="37">
        <v>6</v>
      </c>
      <c r="Q2170" s="37">
        <v>87.167575799999995</v>
      </c>
      <c r="R2170" s="38">
        <v>263873</v>
      </c>
      <c r="S2170" s="37">
        <v>1.30379</v>
      </c>
      <c r="T2170" s="38">
        <v>3</v>
      </c>
      <c r="U2170" s="38">
        <v>5</v>
      </c>
      <c r="V2170" s="38">
        <v>1</v>
      </c>
    </row>
    <row r="2171" spans="1:22" ht="13.5" customHeight="1" x14ac:dyDescent="0.2">
      <c r="A2171" s="32" t="s">
        <v>2167</v>
      </c>
      <c r="B2171" s="32" t="s">
        <v>10074</v>
      </c>
      <c r="C2171" s="32" t="s">
        <v>18067</v>
      </c>
      <c r="D2171" s="37">
        <v>6.0010909999999997</v>
      </c>
      <c r="E2171" s="39">
        <v>1013.99</v>
      </c>
      <c r="F2171" s="39">
        <v>2794</v>
      </c>
      <c r="G2171" s="39">
        <v>4692.51</v>
      </c>
      <c r="H2171" s="38">
        <v>4</v>
      </c>
      <c r="I2171" s="38">
        <v>5518</v>
      </c>
      <c r="J2171" s="37">
        <v>12.131602551</v>
      </c>
      <c r="K2171" s="37">
        <v>8.6108583967999994</v>
      </c>
      <c r="L2171" s="37">
        <v>11.214910808000001</v>
      </c>
      <c r="M2171" s="37">
        <v>9.6493568626999995</v>
      </c>
      <c r="N2171" s="37">
        <v>10.917834298000001</v>
      </c>
      <c r="O2171" s="37">
        <v>5.2811239617999997</v>
      </c>
      <c r="P2171" s="37">
        <v>6</v>
      </c>
      <c r="Q2171" s="37">
        <v>82.114714000000006</v>
      </c>
      <c r="R2171" s="38">
        <v>192113</v>
      </c>
      <c r="S2171" s="37">
        <v>1.30379</v>
      </c>
      <c r="T2171" s="38">
        <v>2</v>
      </c>
      <c r="U2171" s="38">
        <v>3</v>
      </c>
      <c r="V2171" s="38">
        <v>1</v>
      </c>
    </row>
    <row r="2172" spans="1:22" ht="13.5" customHeight="1" x14ac:dyDescent="0.2">
      <c r="A2172" s="32" t="s">
        <v>2168</v>
      </c>
      <c r="B2172" s="32" t="s">
        <v>10075</v>
      </c>
      <c r="C2172" s="32" t="s">
        <v>18067</v>
      </c>
      <c r="D2172" s="37">
        <v>3.381869</v>
      </c>
      <c r="E2172" s="39">
        <v>523.01</v>
      </c>
      <c r="F2172" s="39">
        <v>1983</v>
      </c>
      <c r="G2172" s="39">
        <v>3413.99</v>
      </c>
      <c r="H2172" s="38">
        <v>2</v>
      </c>
      <c r="I2172" s="38">
        <v>4073</v>
      </c>
      <c r="J2172" s="37">
        <v>14.152963483000001</v>
      </c>
      <c r="K2172" s="37">
        <v>9.9189821987000002</v>
      </c>
      <c r="L2172" s="37">
        <v>17.723801659999999</v>
      </c>
      <c r="M2172" s="37">
        <v>18.959051412000001</v>
      </c>
      <c r="N2172" s="37">
        <v>20.086292877000002</v>
      </c>
      <c r="O2172" s="37">
        <v>10.718236911</v>
      </c>
      <c r="P2172" s="37">
        <v>5.7676934360000001</v>
      </c>
      <c r="Q2172" s="37">
        <v>61.012050299999999</v>
      </c>
      <c r="R2172" s="38">
        <v>99654</v>
      </c>
      <c r="S2172" s="37">
        <v>1.30379</v>
      </c>
      <c r="T2172" s="38">
        <v>1</v>
      </c>
      <c r="U2172" s="38">
        <v>1</v>
      </c>
      <c r="V2172" s="38">
        <v>1</v>
      </c>
    </row>
    <row r="2173" spans="1:22" ht="13.5" customHeight="1" x14ac:dyDescent="0.2">
      <c r="A2173" s="32" t="s">
        <v>2169</v>
      </c>
      <c r="B2173" s="32" t="s">
        <v>10076</v>
      </c>
      <c r="C2173" s="32" t="s">
        <v>18067</v>
      </c>
      <c r="D2173" s="37">
        <v>5.8442990000000004</v>
      </c>
      <c r="E2173" s="39">
        <v>1763.96</v>
      </c>
      <c r="F2173" s="39">
        <v>4905</v>
      </c>
      <c r="G2173" s="39">
        <v>8641.64</v>
      </c>
      <c r="H2173" s="38">
        <v>8</v>
      </c>
      <c r="I2173" s="38">
        <v>9553</v>
      </c>
      <c r="J2173" s="37">
        <v>3.9074058148000002</v>
      </c>
      <c r="K2173" s="37">
        <v>0.92883277890000004</v>
      </c>
      <c r="L2173" s="37">
        <v>3.8322490117000001</v>
      </c>
      <c r="M2173" s="37">
        <v>12.934304762</v>
      </c>
      <c r="N2173" s="37">
        <v>4.3508579061999999</v>
      </c>
      <c r="O2173" s="37">
        <v>10.880003504999999</v>
      </c>
      <c r="P2173" s="37">
        <v>6</v>
      </c>
      <c r="Q2173" s="37">
        <v>94.094140600000003</v>
      </c>
      <c r="R2173" s="38">
        <v>325701</v>
      </c>
      <c r="S2173" s="37">
        <v>1.30379</v>
      </c>
      <c r="T2173" s="38">
        <v>5</v>
      </c>
      <c r="U2173" s="38">
        <v>8</v>
      </c>
      <c r="V2173" s="38">
        <v>1</v>
      </c>
    </row>
    <row r="2174" spans="1:22" ht="13.5" customHeight="1" x14ac:dyDescent="0.2">
      <c r="A2174" s="32" t="s">
        <v>2170</v>
      </c>
      <c r="B2174" s="32" t="s">
        <v>10077</v>
      </c>
      <c r="C2174" s="32" t="s">
        <v>18067</v>
      </c>
      <c r="D2174" s="37">
        <v>2.6550259999999999</v>
      </c>
      <c r="E2174" s="39">
        <v>1220.99</v>
      </c>
      <c r="F2174" s="39">
        <v>4186</v>
      </c>
      <c r="G2174" s="39">
        <v>6874.93</v>
      </c>
      <c r="H2174" s="38">
        <v>7</v>
      </c>
      <c r="I2174" s="38">
        <v>8584</v>
      </c>
      <c r="J2174" s="37">
        <v>14.858140864999999</v>
      </c>
      <c r="K2174" s="37">
        <v>5.4074874288999997</v>
      </c>
      <c r="L2174" s="37">
        <v>12.78712</v>
      </c>
      <c r="M2174" s="37">
        <v>9.1392437464</v>
      </c>
      <c r="N2174" s="37">
        <v>18.511050451999999</v>
      </c>
      <c r="O2174" s="37">
        <v>11.057375505</v>
      </c>
      <c r="P2174" s="37">
        <v>6</v>
      </c>
      <c r="Q2174" s="37">
        <v>89.678150599999995</v>
      </c>
      <c r="R2174" s="38">
        <v>297278</v>
      </c>
      <c r="S2174" s="37">
        <v>1.30379</v>
      </c>
      <c r="T2174" s="38">
        <v>4</v>
      </c>
      <c r="U2174" s="38">
        <v>7</v>
      </c>
      <c r="V2174" s="38">
        <v>0</v>
      </c>
    </row>
    <row r="2175" spans="1:22" ht="13.5" customHeight="1" x14ac:dyDescent="0.2">
      <c r="A2175" s="32" t="s">
        <v>2171</v>
      </c>
      <c r="B2175" s="32" t="s">
        <v>10078</v>
      </c>
      <c r="C2175" s="32" t="s">
        <v>18067</v>
      </c>
      <c r="D2175" s="37">
        <v>6.336341</v>
      </c>
      <c r="E2175" s="39">
        <v>950.02</v>
      </c>
      <c r="F2175" s="39">
        <v>3454</v>
      </c>
      <c r="G2175" s="39">
        <v>6626.22</v>
      </c>
      <c r="H2175" s="38">
        <v>4</v>
      </c>
      <c r="I2175" s="38">
        <v>6937</v>
      </c>
      <c r="J2175" s="37">
        <v>8.1665278121</v>
      </c>
      <c r="K2175" s="37">
        <v>3.4388588483999998</v>
      </c>
      <c r="L2175" s="37">
        <v>5.7768556765000003</v>
      </c>
      <c r="M2175" s="37">
        <v>16.986351379999999</v>
      </c>
      <c r="N2175" s="37">
        <v>9.4535209977000001</v>
      </c>
      <c r="O2175" s="37">
        <v>9.1793344648000001</v>
      </c>
      <c r="P2175" s="37">
        <v>6</v>
      </c>
      <c r="Q2175" s="37">
        <v>72.552010499999994</v>
      </c>
      <c r="R2175" s="38">
        <v>170401</v>
      </c>
      <c r="S2175" s="37">
        <v>1.30379</v>
      </c>
      <c r="T2175" s="38">
        <v>2</v>
      </c>
      <c r="U2175" s="38">
        <v>4</v>
      </c>
      <c r="V2175" s="38">
        <v>0</v>
      </c>
    </row>
    <row r="2176" spans="1:22" ht="13.5" customHeight="1" x14ac:dyDescent="0.2">
      <c r="A2176" s="32" t="s">
        <v>2172</v>
      </c>
      <c r="B2176" s="32" t="s">
        <v>10079</v>
      </c>
      <c r="C2176" s="32" t="s">
        <v>18067</v>
      </c>
      <c r="D2176" s="37">
        <v>4.5400530000000003</v>
      </c>
      <c r="E2176" s="39">
        <v>478.99</v>
      </c>
      <c r="F2176" s="39">
        <v>2051</v>
      </c>
      <c r="G2176" s="39">
        <v>3752.51</v>
      </c>
      <c r="H2176" s="38">
        <v>2</v>
      </c>
      <c r="I2176" s="38">
        <v>4243</v>
      </c>
      <c r="J2176" s="37">
        <v>21.214154183000002</v>
      </c>
      <c r="K2176" s="37">
        <v>12.257685928000001</v>
      </c>
      <c r="L2176" s="37">
        <v>26.602516783999999</v>
      </c>
      <c r="M2176" s="37">
        <v>14.029371013</v>
      </c>
      <c r="N2176" s="37">
        <v>14.34375144</v>
      </c>
      <c r="O2176" s="37">
        <v>6.4919744945</v>
      </c>
      <c r="P2176" s="37">
        <v>5.9821587593999999</v>
      </c>
      <c r="Q2176" s="37">
        <v>76.109339199999994</v>
      </c>
      <c r="R2176" s="38">
        <v>113800</v>
      </c>
      <c r="S2176" s="37">
        <v>1.30379</v>
      </c>
      <c r="T2176" s="38">
        <v>0</v>
      </c>
      <c r="U2176" s="38">
        <v>0</v>
      </c>
      <c r="V2176" s="38">
        <v>2</v>
      </c>
    </row>
    <row r="2177" spans="1:22" ht="13.5" customHeight="1" x14ac:dyDescent="0.2">
      <c r="A2177" s="32" t="s">
        <v>2173</v>
      </c>
      <c r="B2177" s="32" t="s">
        <v>10080</v>
      </c>
      <c r="C2177" s="32" t="s">
        <v>18067</v>
      </c>
      <c r="D2177" s="37">
        <v>3.1897920000000002</v>
      </c>
      <c r="E2177" s="39">
        <v>717.02</v>
      </c>
      <c r="F2177" s="39">
        <v>2038</v>
      </c>
      <c r="G2177" s="39">
        <v>3664.18</v>
      </c>
      <c r="H2177" s="38">
        <v>3</v>
      </c>
      <c r="I2177" s="38">
        <v>4218</v>
      </c>
      <c r="J2177" s="37">
        <v>9.8942389491</v>
      </c>
      <c r="K2177" s="37">
        <v>2.8859607329000001</v>
      </c>
      <c r="L2177" s="37">
        <v>9.5773290210000006</v>
      </c>
      <c r="M2177" s="37">
        <v>16.536434748000001</v>
      </c>
      <c r="N2177" s="37">
        <v>12.449733229</v>
      </c>
      <c r="O2177" s="37">
        <v>11.664277822000001</v>
      </c>
      <c r="P2177" s="37">
        <v>6</v>
      </c>
      <c r="Q2177" s="37">
        <v>77.091664199999997</v>
      </c>
      <c r="R2177" s="38">
        <v>93546</v>
      </c>
      <c r="S2177" s="37">
        <v>1.30379</v>
      </c>
      <c r="T2177" s="38">
        <v>1</v>
      </c>
      <c r="U2177" s="38">
        <v>1</v>
      </c>
      <c r="V2177" s="38">
        <v>1</v>
      </c>
    </row>
    <row r="2178" spans="1:22" ht="13.5" customHeight="1" x14ac:dyDescent="0.2">
      <c r="A2178" s="32" t="s">
        <v>2174</v>
      </c>
      <c r="B2178" s="32" t="s">
        <v>10081</v>
      </c>
      <c r="C2178" s="32" t="s">
        <v>18067</v>
      </c>
      <c r="D2178" s="37">
        <v>10.06274</v>
      </c>
      <c r="E2178" s="39">
        <v>2035</v>
      </c>
      <c r="F2178" s="39">
        <v>6956</v>
      </c>
      <c r="G2178" s="39">
        <v>12409.1</v>
      </c>
      <c r="H2178" s="38">
        <v>5</v>
      </c>
      <c r="I2178" s="38">
        <v>13602</v>
      </c>
      <c r="J2178" s="37">
        <v>15.280887748</v>
      </c>
      <c r="K2178" s="37">
        <v>8.2100556868000005</v>
      </c>
      <c r="L2178" s="37">
        <v>23.765591279999999</v>
      </c>
      <c r="M2178" s="37">
        <v>7.5237194257000004</v>
      </c>
      <c r="N2178" s="37">
        <v>23.901917387000001</v>
      </c>
      <c r="O2178" s="37">
        <v>8.9130999733999996</v>
      </c>
      <c r="P2178" s="37">
        <v>5.9929707112999999</v>
      </c>
      <c r="Q2178" s="37">
        <v>46.330303700000002</v>
      </c>
      <c r="R2178" s="38">
        <v>454688</v>
      </c>
      <c r="S2178" s="37">
        <v>1.30379</v>
      </c>
      <c r="T2178" s="38">
        <v>2</v>
      </c>
      <c r="U2178" s="38">
        <v>1</v>
      </c>
      <c r="V2178" s="38">
        <v>1</v>
      </c>
    </row>
    <row r="2179" spans="1:22" ht="13.5" customHeight="1" x14ac:dyDescent="0.2">
      <c r="A2179" s="32" t="s">
        <v>2175</v>
      </c>
      <c r="B2179" s="32" t="s">
        <v>10082</v>
      </c>
      <c r="C2179" s="32" t="s">
        <v>18067</v>
      </c>
      <c r="D2179" s="37">
        <v>4.4683599999999997</v>
      </c>
      <c r="E2179" s="39">
        <v>1292.01</v>
      </c>
      <c r="F2179" s="39">
        <v>6250</v>
      </c>
      <c r="G2179" s="39">
        <v>10015.950000000001</v>
      </c>
      <c r="H2179" s="38">
        <v>7</v>
      </c>
      <c r="I2179" s="38">
        <v>12228</v>
      </c>
      <c r="J2179" s="37">
        <v>21.818477300000001</v>
      </c>
      <c r="K2179" s="37">
        <v>9.5108960268999994</v>
      </c>
      <c r="L2179" s="37">
        <v>20.050263986000001</v>
      </c>
      <c r="M2179" s="37">
        <v>37.913028849</v>
      </c>
      <c r="N2179" s="37">
        <v>18.268093671999999</v>
      </c>
      <c r="O2179" s="37">
        <v>14.448890797000001</v>
      </c>
      <c r="P2179" s="37">
        <v>6</v>
      </c>
      <c r="Q2179" s="37">
        <v>73.238909100000001</v>
      </c>
      <c r="R2179" s="38">
        <v>375866</v>
      </c>
      <c r="S2179" s="37">
        <v>1.30379</v>
      </c>
      <c r="T2179" s="38">
        <v>4</v>
      </c>
      <c r="U2179" s="38">
        <v>7</v>
      </c>
      <c r="V2179" s="38">
        <v>1</v>
      </c>
    </row>
    <row r="2180" spans="1:22" ht="13.5" customHeight="1" x14ac:dyDescent="0.2">
      <c r="A2180" s="32" t="s">
        <v>2176</v>
      </c>
      <c r="B2180" s="32" t="s">
        <v>10083</v>
      </c>
      <c r="C2180" s="32" t="s">
        <v>18067</v>
      </c>
      <c r="D2180" s="37">
        <v>8.3626760000000004</v>
      </c>
      <c r="E2180" s="39">
        <v>742.99</v>
      </c>
      <c r="F2180" s="39">
        <v>2300</v>
      </c>
      <c r="G2180" s="39">
        <v>4519.17</v>
      </c>
      <c r="H2180" s="38">
        <v>2</v>
      </c>
      <c r="I2180" s="38">
        <v>4618</v>
      </c>
      <c r="J2180" s="37">
        <v>6.8167152696000004</v>
      </c>
      <c r="K2180" s="37">
        <v>2.6588905314</v>
      </c>
      <c r="L2180" s="37">
        <v>6.171620345</v>
      </c>
      <c r="M2180" s="37">
        <v>34.564370947</v>
      </c>
      <c r="N2180" s="37">
        <v>5.4517294536999996</v>
      </c>
      <c r="O2180" s="37">
        <v>7.9587922173000001</v>
      </c>
      <c r="P2180" s="37">
        <v>6</v>
      </c>
      <c r="Q2180" s="37">
        <v>78.792353300000002</v>
      </c>
      <c r="R2180" s="38">
        <v>128884</v>
      </c>
      <c r="S2180" s="37">
        <v>1.30379</v>
      </c>
      <c r="T2180" s="38">
        <v>0</v>
      </c>
      <c r="U2180" s="38">
        <v>2</v>
      </c>
      <c r="V2180" s="38">
        <v>0</v>
      </c>
    </row>
    <row r="2181" spans="1:22" ht="13.5" customHeight="1" x14ac:dyDescent="0.2">
      <c r="A2181" s="32" t="s">
        <v>2177</v>
      </c>
      <c r="B2181" s="32" t="s">
        <v>10084</v>
      </c>
      <c r="C2181" s="32" t="s">
        <v>18067</v>
      </c>
      <c r="D2181" s="37">
        <v>5.7377729999999998</v>
      </c>
      <c r="E2181" s="39">
        <v>2093.9699999999998</v>
      </c>
      <c r="F2181" s="39">
        <v>5408</v>
      </c>
      <c r="G2181" s="39">
        <v>9089.32</v>
      </c>
      <c r="H2181" s="38">
        <v>9</v>
      </c>
      <c r="I2181" s="38">
        <v>10337</v>
      </c>
      <c r="J2181" s="37">
        <v>19.522515959</v>
      </c>
      <c r="K2181" s="37">
        <v>8.1005621923</v>
      </c>
      <c r="L2181" s="37">
        <v>23.262561757</v>
      </c>
      <c r="M2181" s="37">
        <v>2.3356902088</v>
      </c>
      <c r="N2181" s="37">
        <v>30.995655518</v>
      </c>
      <c r="O2181" s="37">
        <v>17.745861655999999</v>
      </c>
      <c r="P2181" s="37">
        <v>6</v>
      </c>
      <c r="Q2181" s="37">
        <v>85.366237799999993</v>
      </c>
      <c r="R2181" s="38">
        <v>238065</v>
      </c>
      <c r="S2181" s="37">
        <v>1.30379</v>
      </c>
      <c r="T2181" s="38">
        <v>4</v>
      </c>
      <c r="U2181" s="38">
        <v>6</v>
      </c>
      <c r="V2181" s="38">
        <v>1</v>
      </c>
    </row>
    <row r="2182" spans="1:22" ht="13.5" customHeight="1" x14ac:dyDescent="0.2">
      <c r="A2182" s="32" t="s">
        <v>2178</v>
      </c>
      <c r="B2182" s="32" t="s">
        <v>10085</v>
      </c>
      <c r="C2182" s="32" t="s">
        <v>18067</v>
      </c>
      <c r="D2182" s="37">
        <v>5.8533179999999998</v>
      </c>
      <c r="E2182" s="39">
        <v>2451.96</v>
      </c>
      <c r="F2182" s="39">
        <v>7028</v>
      </c>
      <c r="G2182" s="39">
        <v>11176.35</v>
      </c>
      <c r="H2182" s="38">
        <v>10</v>
      </c>
      <c r="I2182" s="38">
        <v>13459</v>
      </c>
      <c r="J2182" s="37">
        <v>9.3659813405999994</v>
      </c>
      <c r="K2182" s="37">
        <v>4.6441684053000003</v>
      </c>
      <c r="L2182" s="37">
        <v>7.3480620043</v>
      </c>
      <c r="M2182" s="37">
        <v>26.803853492999998</v>
      </c>
      <c r="N2182" s="37">
        <v>11.684269906000001</v>
      </c>
      <c r="O2182" s="37">
        <v>10.740988684</v>
      </c>
      <c r="P2182" s="37">
        <v>6</v>
      </c>
      <c r="Q2182" s="37">
        <v>82.143037000000007</v>
      </c>
      <c r="R2182" s="38">
        <v>392633</v>
      </c>
      <c r="S2182" s="37">
        <v>1.30379</v>
      </c>
      <c r="T2182" s="38">
        <v>5</v>
      </c>
      <c r="U2182" s="38">
        <v>9</v>
      </c>
      <c r="V2182" s="38">
        <v>2</v>
      </c>
    </row>
    <row r="2183" spans="1:22" ht="13.5" customHeight="1" x14ac:dyDescent="0.2">
      <c r="A2183" s="32" t="s">
        <v>2179</v>
      </c>
      <c r="B2183" s="32" t="s">
        <v>10086</v>
      </c>
      <c r="C2183" s="32" t="s">
        <v>18067</v>
      </c>
      <c r="D2183" s="37">
        <v>2.4700920000000002</v>
      </c>
      <c r="E2183" s="39">
        <v>462.99</v>
      </c>
      <c r="F2183" s="39">
        <v>1298</v>
      </c>
      <c r="G2183" s="39">
        <v>2598.1</v>
      </c>
      <c r="H2183" s="38">
        <v>2</v>
      </c>
      <c r="I2183" s="38">
        <v>2656</v>
      </c>
      <c r="J2183" s="37">
        <v>5.7441011443000001</v>
      </c>
      <c r="K2183" s="37">
        <v>1.8046988272</v>
      </c>
      <c r="L2183" s="37">
        <v>7.2563305897000001</v>
      </c>
      <c r="M2183" s="37">
        <v>24.498894857</v>
      </c>
      <c r="N2183" s="37">
        <v>5.6284563654999999</v>
      </c>
      <c r="O2183" s="37">
        <v>8.7771903639000008</v>
      </c>
      <c r="P2183" s="37">
        <v>6</v>
      </c>
      <c r="Q2183" s="37" t="s">
        <v>15680</v>
      </c>
      <c r="R2183" s="38">
        <v>49796</v>
      </c>
      <c r="S2183" s="37">
        <v>1.30379</v>
      </c>
      <c r="T2183" s="38">
        <v>1</v>
      </c>
      <c r="U2183" s="38">
        <v>2</v>
      </c>
      <c r="V2183" s="38">
        <v>1</v>
      </c>
    </row>
    <row r="2184" spans="1:22" ht="13.5" customHeight="1" x14ac:dyDescent="0.2">
      <c r="A2184" s="32" t="s">
        <v>2180</v>
      </c>
      <c r="B2184" s="32" t="s">
        <v>10087</v>
      </c>
      <c r="C2184" s="32" t="s">
        <v>18067</v>
      </c>
      <c r="D2184" s="37">
        <v>1.453613</v>
      </c>
      <c r="E2184" s="39">
        <v>2085.9899999999998</v>
      </c>
      <c r="F2184" s="39">
        <v>6643</v>
      </c>
      <c r="G2184" s="39">
        <v>12244.77</v>
      </c>
      <c r="H2184" s="38">
        <v>9</v>
      </c>
      <c r="I2184" s="38">
        <v>13165</v>
      </c>
      <c r="J2184" s="37">
        <v>6.0122730614000002</v>
      </c>
      <c r="K2184" s="37">
        <v>1.4519154197999999</v>
      </c>
      <c r="L2184" s="37">
        <v>6.4473410856999998</v>
      </c>
      <c r="M2184" s="37">
        <v>13.911576438000001</v>
      </c>
      <c r="N2184" s="37">
        <v>9.4877489951000005</v>
      </c>
      <c r="O2184" s="37">
        <v>9.6908761792</v>
      </c>
      <c r="P2184" s="37">
        <v>5.9941307992999997</v>
      </c>
      <c r="Q2184" s="37">
        <v>93.491582199999996</v>
      </c>
      <c r="R2184" s="38">
        <v>325843</v>
      </c>
      <c r="S2184" s="37">
        <v>1.30379</v>
      </c>
      <c r="T2184" s="38">
        <v>6</v>
      </c>
      <c r="U2184" s="38">
        <v>8</v>
      </c>
      <c r="V2184" s="38">
        <v>2</v>
      </c>
    </row>
    <row r="2185" spans="1:22" ht="13.5" customHeight="1" x14ac:dyDescent="0.2">
      <c r="A2185" s="32" t="s">
        <v>2181</v>
      </c>
      <c r="B2185" s="32" t="s">
        <v>10088</v>
      </c>
      <c r="C2185" s="32" t="s">
        <v>18067</v>
      </c>
      <c r="D2185" s="37">
        <v>4.0643219999999998</v>
      </c>
      <c r="E2185" s="39">
        <v>1109</v>
      </c>
      <c r="F2185" s="39">
        <v>2854</v>
      </c>
      <c r="G2185" s="39">
        <v>5509.19</v>
      </c>
      <c r="H2185" s="38">
        <v>6</v>
      </c>
      <c r="I2185" s="38">
        <v>5636</v>
      </c>
      <c r="J2185" s="37">
        <v>5.8273699827999996</v>
      </c>
      <c r="K2185" s="37">
        <v>1.8770278924999999</v>
      </c>
      <c r="L2185" s="37">
        <v>7.5857769248000002</v>
      </c>
      <c r="M2185" s="37">
        <v>24.037416608000001</v>
      </c>
      <c r="N2185" s="37">
        <v>6.3275916891000001</v>
      </c>
      <c r="O2185" s="37">
        <v>8.3631166570000008</v>
      </c>
      <c r="P2185" s="37">
        <v>6</v>
      </c>
      <c r="Q2185" s="37">
        <v>85.245534399999997</v>
      </c>
      <c r="R2185" s="38">
        <v>113902</v>
      </c>
      <c r="S2185" s="37">
        <v>1.30379</v>
      </c>
      <c r="T2185" s="38">
        <v>3</v>
      </c>
      <c r="U2185" s="38">
        <v>6</v>
      </c>
      <c r="V2185" s="38">
        <v>1</v>
      </c>
    </row>
    <row r="2186" spans="1:22" ht="13.5" customHeight="1" x14ac:dyDescent="0.2">
      <c r="A2186" s="32" t="s">
        <v>2182</v>
      </c>
      <c r="B2186" s="32" t="s">
        <v>10089</v>
      </c>
      <c r="C2186" s="32" t="s">
        <v>18067</v>
      </c>
      <c r="D2186" s="37">
        <v>2.6760619999999999</v>
      </c>
      <c r="E2186" s="39">
        <v>500.99</v>
      </c>
      <c r="F2186" s="39">
        <v>1373</v>
      </c>
      <c r="G2186" s="39">
        <v>2746.04</v>
      </c>
      <c r="H2186" s="38">
        <v>1</v>
      </c>
      <c r="I2186" s="38">
        <v>2848</v>
      </c>
      <c r="J2186" s="37">
        <v>6.2599132098999997</v>
      </c>
      <c r="K2186" s="37">
        <v>3.4169786028</v>
      </c>
      <c r="L2186" s="37">
        <v>7.0126926659000004</v>
      </c>
      <c r="M2186" s="37">
        <v>10.58793902</v>
      </c>
      <c r="N2186" s="37">
        <v>9.1485917719999996</v>
      </c>
      <c r="O2186" s="37">
        <v>6.5247754914999998</v>
      </c>
      <c r="P2186" s="37">
        <v>5.9818052087</v>
      </c>
      <c r="Q2186" s="37" t="s">
        <v>15680</v>
      </c>
      <c r="R2186" s="38">
        <v>62460</v>
      </c>
      <c r="S2186" s="37">
        <v>1.30379</v>
      </c>
      <c r="T2186" s="38">
        <v>0</v>
      </c>
      <c r="U2186" s="38">
        <v>1</v>
      </c>
      <c r="V2186" s="38">
        <v>1</v>
      </c>
    </row>
    <row r="2187" spans="1:22" ht="13.5" customHeight="1" x14ac:dyDescent="0.2">
      <c r="A2187" s="32" t="s">
        <v>2183</v>
      </c>
      <c r="B2187" s="32" t="s">
        <v>10090</v>
      </c>
      <c r="C2187" s="32" t="s">
        <v>18067</v>
      </c>
      <c r="D2187" s="37">
        <v>7.99763</v>
      </c>
      <c r="E2187" s="39">
        <v>1007.97</v>
      </c>
      <c r="F2187" s="39">
        <v>3101</v>
      </c>
      <c r="G2187" s="39">
        <v>5777.43</v>
      </c>
      <c r="H2187" s="38">
        <v>5</v>
      </c>
      <c r="I2187" s="38">
        <v>6063</v>
      </c>
      <c r="J2187" s="37">
        <v>7.7922593790999999</v>
      </c>
      <c r="K2187" s="37">
        <v>7.4056833866999998</v>
      </c>
      <c r="L2187" s="37">
        <v>14.809622192000001</v>
      </c>
      <c r="M2187" s="37">
        <v>10.86213867</v>
      </c>
      <c r="N2187" s="37">
        <v>8.6592293471000001</v>
      </c>
      <c r="O2187" s="37">
        <v>8.0830550431999999</v>
      </c>
      <c r="P2187" s="37">
        <v>6.0583994232</v>
      </c>
      <c r="Q2187" s="37">
        <v>86.600090199999997</v>
      </c>
      <c r="R2187" s="38">
        <v>171136</v>
      </c>
      <c r="S2187" s="37">
        <v>1.30379</v>
      </c>
      <c r="T2187" s="38">
        <v>3</v>
      </c>
      <c r="U2187" s="38">
        <v>4</v>
      </c>
      <c r="V2187" s="38">
        <v>0</v>
      </c>
    </row>
    <row r="2188" spans="1:22" ht="13.5" customHeight="1" x14ac:dyDescent="0.2">
      <c r="A2188" s="32" t="s">
        <v>2184</v>
      </c>
      <c r="B2188" s="32" t="s">
        <v>10091</v>
      </c>
      <c r="C2188" s="32" t="s">
        <v>18067</v>
      </c>
      <c r="D2188" s="37">
        <v>7.8271689999999996</v>
      </c>
      <c r="E2188" s="39">
        <v>1225.97</v>
      </c>
      <c r="F2188" s="39">
        <v>2933</v>
      </c>
      <c r="G2188" s="39">
        <v>5386.81</v>
      </c>
      <c r="H2188" s="38">
        <v>4</v>
      </c>
      <c r="I2188" s="38">
        <v>5990</v>
      </c>
      <c r="J2188" s="37">
        <v>19.184220513</v>
      </c>
      <c r="K2188" s="37">
        <v>9.9179512825000007</v>
      </c>
      <c r="L2188" s="37">
        <v>26.475955382999999</v>
      </c>
      <c r="M2188" s="37">
        <v>8.4887814852000005</v>
      </c>
      <c r="N2188" s="37">
        <v>23.441697459</v>
      </c>
      <c r="O2188" s="37">
        <v>14.286205102</v>
      </c>
      <c r="P2188" s="37">
        <v>6.32</v>
      </c>
      <c r="Q2188" s="37">
        <v>66.232683499999993</v>
      </c>
      <c r="R2188" s="38">
        <v>164440</v>
      </c>
      <c r="S2188" s="37">
        <v>1.30379</v>
      </c>
      <c r="T2188" s="38">
        <v>1</v>
      </c>
      <c r="U2188" s="38">
        <v>1</v>
      </c>
      <c r="V2188" s="38">
        <v>3</v>
      </c>
    </row>
    <row r="2189" spans="1:22" ht="13.5" customHeight="1" x14ac:dyDescent="0.2">
      <c r="A2189" s="32" t="s">
        <v>2185</v>
      </c>
      <c r="B2189" s="32" t="s">
        <v>10092</v>
      </c>
      <c r="C2189" s="32" t="s">
        <v>18067</v>
      </c>
      <c r="D2189" s="37">
        <v>5.757244</v>
      </c>
      <c r="E2189" s="39">
        <v>323.99</v>
      </c>
      <c r="F2189" s="39">
        <v>1156</v>
      </c>
      <c r="G2189" s="39">
        <v>1381.07</v>
      </c>
      <c r="H2189" s="38">
        <v>1</v>
      </c>
      <c r="I2189" s="38">
        <v>2450</v>
      </c>
      <c r="J2189" s="37">
        <v>12.966672368999999</v>
      </c>
      <c r="K2189" s="37">
        <v>17.041668247</v>
      </c>
      <c r="L2189" s="37">
        <v>10.136690863</v>
      </c>
      <c r="M2189" s="37">
        <v>19.089666014999999</v>
      </c>
      <c r="N2189" s="37">
        <v>26.394870175000001</v>
      </c>
      <c r="O2189" s="37">
        <v>40.011865880000002</v>
      </c>
      <c r="P2189" s="37">
        <v>6</v>
      </c>
      <c r="Q2189" s="37" t="s">
        <v>15680</v>
      </c>
      <c r="R2189" s="38">
        <v>48391</v>
      </c>
      <c r="S2189" s="37">
        <v>1.30379</v>
      </c>
      <c r="T2189" s="38">
        <v>0</v>
      </c>
      <c r="U2189" s="38">
        <v>1</v>
      </c>
      <c r="V2189" s="38">
        <v>1</v>
      </c>
    </row>
    <row r="2190" spans="1:22" ht="13.5" customHeight="1" x14ac:dyDescent="0.2">
      <c r="A2190" s="32" t="s">
        <v>2186</v>
      </c>
      <c r="B2190" s="32" t="s">
        <v>10093</v>
      </c>
      <c r="C2190" s="32" t="s">
        <v>18067</v>
      </c>
      <c r="D2190" s="37">
        <v>5.85961</v>
      </c>
      <c r="E2190" s="39">
        <v>242.01</v>
      </c>
      <c r="F2190" s="39">
        <v>1253</v>
      </c>
      <c r="G2190" s="39">
        <v>1264.79</v>
      </c>
      <c r="H2190" s="38">
        <v>1</v>
      </c>
      <c r="I2190" s="38">
        <v>2390</v>
      </c>
      <c r="J2190" s="37">
        <v>22.067477644</v>
      </c>
      <c r="K2190" s="37">
        <v>20.328496898000001</v>
      </c>
      <c r="L2190" s="37">
        <v>19.665026645000001</v>
      </c>
      <c r="M2190" s="37">
        <v>21.726609144000001</v>
      </c>
      <c r="N2190" s="37">
        <v>18.292702510000002</v>
      </c>
      <c r="O2190" s="37">
        <v>26.822091691000001</v>
      </c>
      <c r="P2190" s="37">
        <v>6</v>
      </c>
      <c r="Q2190" s="37" t="s">
        <v>15680</v>
      </c>
      <c r="R2190" s="38">
        <v>62552</v>
      </c>
      <c r="S2190" s="37">
        <v>1.30379</v>
      </c>
      <c r="T2190" s="38">
        <v>1</v>
      </c>
      <c r="U2190" s="38">
        <v>1</v>
      </c>
      <c r="V2190" s="38">
        <v>1</v>
      </c>
    </row>
    <row r="2191" spans="1:22" ht="13.5" customHeight="1" x14ac:dyDescent="0.2">
      <c r="A2191" s="32" t="s">
        <v>2187</v>
      </c>
      <c r="B2191" s="32" t="s">
        <v>10094</v>
      </c>
      <c r="C2191" s="32" t="s">
        <v>18067</v>
      </c>
      <c r="D2191" s="37">
        <v>6.6577149999999996</v>
      </c>
      <c r="E2191" s="39">
        <v>161</v>
      </c>
      <c r="F2191" s="39">
        <v>1222</v>
      </c>
      <c r="G2191" s="39">
        <v>1905.13</v>
      </c>
      <c r="H2191" s="38">
        <v>2</v>
      </c>
      <c r="I2191" s="38">
        <v>2359</v>
      </c>
      <c r="J2191" s="37">
        <v>16.127062914</v>
      </c>
      <c r="K2191" s="37">
        <v>10.265205140000001</v>
      </c>
      <c r="L2191" s="37">
        <v>18.116497095</v>
      </c>
      <c r="M2191" s="37">
        <v>8.8497244503000001</v>
      </c>
      <c r="N2191" s="37">
        <v>14.116057856999999</v>
      </c>
      <c r="O2191" s="37">
        <v>4.5697929602</v>
      </c>
      <c r="P2191" s="37">
        <v>6</v>
      </c>
      <c r="Q2191" s="37" t="s">
        <v>15680</v>
      </c>
      <c r="R2191" s="38">
        <v>66506</v>
      </c>
      <c r="S2191" s="37">
        <v>1.30379</v>
      </c>
      <c r="T2191" s="38">
        <v>2</v>
      </c>
      <c r="U2191" s="38">
        <v>1</v>
      </c>
      <c r="V2191" s="38">
        <v>1</v>
      </c>
    </row>
    <row r="2192" spans="1:22" ht="13.5" customHeight="1" x14ac:dyDescent="0.2">
      <c r="A2192" s="32" t="s">
        <v>2188</v>
      </c>
      <c r="B2192" s="32" t="s">
        <v>10095</v>
      </c>
      <c r="C2192" s="32" t="s">
        <v>18067</v>
      </c>
      <c r="D2192" s="37">
        <v>3.3926180000000001</v>
      </c>
      <c r="E2192" s="39">
        <v>422.01</v>
      </c>
      <c r="F2192" s="39">
        <v>1237</v>
      </c>
      <c r="G2192" s="39">
        <v>2410.14</v>
      </c>
      <c r="H2192" s="38">
        <v>2</v>
      </c>
      <c r="I2192" s="38">
        <v>2503</v>
      </c>
      <c r="J2192" s="37">
        <v>6.8035147585000004</v>
      </c>
      <c r="K2192" s="37">
        <v>4.6557111338999997</v>
      </c>
      <c r="L2192" s="37">
        <v>8.3774427057</v>
      </c>
      <c r="M2192" s="37">
        <v>31.769615653999999</v>
      </c>
      <c r="N2192" s="37">
        <v>9.7577070485000004</v>
      </c>
      <c r="O2192" s="37">
        <v>18.707993371000001</v>
      </c>
      <c r="P2192" s="37">
        <v>6</v>
      </c>
      <c r="Q2192" s="37" t="s">
        <v>15680</v>
      </c>
      <c r="R2192" s="38">
        <v>83442</v>
      </c>
      <c r="S2192" s="37">
        <v>1.30379</v>
      </c>
      <c r="T2192" s="38">
        <v>1</v>
      </c>
      <c r="U2192" s="38">
        <v>2</v>
      </c>
      <c r="V2192" s="38">
        <v>1</v>
      </c>
    </row>
    <row r="2193" spans="1:22" ht="13.5" customHeight="1" x14ac:dyDescent="0.2">
      <c r="A2193" s="32" t="s">
        <v>2189</v>
      </c>
      <c r="B2193" s="32" t="s">
        <v>10096</v>
      </c>
      <c r="C2193" s="32" t="s">
        <v>18067</v>
      </c>
      <c r="D2193" s="37">
        <v>4.9523970000000004</v>
      </c>
      <c r="E2193" s="39">
        <v>349.01</v>
      </c>
      <c r="F2193" s="39">
        <v>1465</v>
      </c>
      <c r="G2193" s="39">
        <v>2858.94</v>
      </c>
      <c r="H2193" s="38">
        <v>2</v>
      </c>
      <c r="I2193" s="38">
        <v>3011</v>
      </c>
      <c r="J2193" s="37">
        <v>8.8352665770000005</v>
      </c>
      <c r="K2193" s="37">
        <v>4.3037097638999997</v>
      </c>
      <c r="L2193" s="37">
        <v>8.7936596303000005</v>
      </c>
      <c r="M2193" s="37">
        <v>7.4915562703000003</v>
      </c>
      <c r="N2193" s="37">
        <v>9.8761472443000002</v>
      </c>
      <c r="O2193" s="37">
        <v>11.402973047</v>
      </c>
      <c r="P2193" s="37">
        <v>6</v>
      </c>
      <c r="Q2193" s="37">
        <v>82.324778800000004</v>
      </c>
      <c r="R2193" s="38">
        <v>83043</v>
      </c>
      <c r="S2193" s="37">
        <v>1.30379</v>
      </c>
      <c r="T2193" s="38">
        <v>0</v>
      </c>
      <c r="U2193" s="38">
        <v>2</v>
      </c>
      <c r="V2193" s="38">
        <v>1</v>
      </c>
    </row>
    <row r="2194" spans="1:22" ht="13.5" customHeight="1" x14ac:dyDescent="0.2">
      <c r="A2194" s="32" t="s">
        <v>2190</v>
      </c>
      <c r="B2194" s="32" t="s">
        <v>10097</v>
      </c>
      <c r="C2194" s="32" t="s">
        <v>18067</v>
      </c>
      <c r="D2194" s="37">
        <v>4.5836509999999997</v>
      </c>
      <c r="E2194" s="39">
        <v>204.01</v>
      </c>
      <c r="F2194" s="39">
        <v>1183</v>
      </c>
      <c r="G2194" s="39">
        <v>1508.25</v>
      </c>
      <c r="H2194" s="38">
        <v>1</v>
      </c>
      <c r="I2194" s="38">
        <v>2562</v>
      </c>
      <c r="J2194" s="37">
        <v>12.935626412</v>
      </c>
      <c r="K2194" s="37">
        <v>19.177212814000001</v>
      </c>
      <c r="L2194" s="37">
        <v>10.784692944</v>
      </c>
      <c r="M2194" s="37">
        <v>18.703461789999999</v>
      </c>
      <c r="N2194" s="37">
        <v>30.184362993000001</v>
      </c>
      <c r="O2194" s="37">
        <v>42.429762097000001</v>
      </c>
      <c r="P2194" s="37">
        <v>6</v>
      </c>
      <c r="Q2194" s="37" t="s">
        <v>15680</v>
      </c>
      <c r="R2194" s="38">
        <v>73704</v>
      </c>
      <c r="S2194" s="37">
        <v>1.30379</v>
      </c>
      <c r="T2194" s="38">
        <v>0</v>
      </c>
      <c r="U2194" s="38">
        <v>1</v>
      </c>
      <c r="V2194" s="38">
        <v>1</v>
      </c>
    </row>
    <row r="2195" spans="1:22" ht="13.5" customHeight="1" x14ac:dyDescent="0.2">
      <c r="A2195" s="32" t="s">
        <v>2191</v>
      </c>
      <c r="B2195" s="32" t="s">
        <v>10098</v>
      </c>
      <c r="C2195" s="32" t="s">
        <v>18067</v>
      </c>
      <c r="D2195" s="37">
        <v>4.252542</v>
      </c>
      <c r="E2195" s="39">
        <v>673.01</v>
      </c>
      <c r="F2195" s="39">
        <v>3144</v>
      </c>
      <c r="G2195" s="39">
        <v>4879.84</v>
      </c>
      <c r="H2195" s="38">
        <v>4</v>
      </c>
      <c r="I2195" s="38">
        <v>6253</v>
      </c>
      <c r="J2195" s="37">
        <v>30.145072885000001</v>
      </c>
      <c r="K2195" s="37">
        <v>12.782058746000001</v>
      </c>
      <c r="L2195" s="37">
        <v>30.191752189999999</v>
      </c>
      <c r="M2195" s="37">
        <v>3.4463692902999998</v>
      </c>
      <c r="N2195" s="37">
        <v>35.299612801000002</v>
      </c>
      <c r="O2195" s="37">
        <v>23.341618367999999</v>
      </c>
      <c r="P2195" s="37">
        <v>6.1310784786000001</v>
      </c>
      <c r="Q2195" s="37">
        <v>66.807944599999999</v>
      </c>
      <c r="R2195" s="38">
        <v>133983</v>
      </c>
      <c r="S2195" s="37">
        <v>1.30379</v>
      </c>
      <c r="T2195" s="38">
        <v>2</v>
      </c>
      <c r="U2195" s="38">
        <v>3</v>
      </c>
      <c r="V2195" s="38">
        <v>0</v>
      </c>
    </row>
    <row r="2196" spans="1:22" ht="13.5" customHeight="1" x14ac:dyDescent="0.2">
      <c r="A2196" s="32" t="s">
        <v>2192</v>
      </c>
      <c r="B2196" s="32" t="s">
        <v>10099</v>
      </c>
      <c r="C2196" s="32" t="s">
        <v>18067</v>
      </c>
      <c r="D2196" s="37">
        <v>14.54355</v>
      </c>
      <c r="E2196" s="39">
        <v>522.01</v>
      </c>
      <c r="F2196" s="39">
        <v>2313</v>
      </c>
      <c r="G2196" s="39">
        <v>3922.23</v>
      </c>
      <c r="H2196" s="38">
        <v>4</v>
      </c>
      <c r="I2196" s="38">
        <v>4622</v>
      </c>
      <c r="J2196" s="37">
        <v>26.733882419</v>
      </c>
      <c r="K2196" s="37">
        <v>14.46526946</v>
      </c>
      <c r="L2196" s="37">
        <v>34.713168867</v>
      </c>
      <c r="M2196" s="37">
        <v>1.8872075069000001</v>
      </c>
      <c r="N2196" s="37">
        <v>28.094615419</v>
      </c>
      <c r="O2196" s="37">
        <v>6.0580398369999999</v>
      </c>
      <c r="P2196" s="37">
        <v>6</v>
      </c>
      <c r="Q2196" s="37">
        <v>83.848818600000001</v>
      </c>
      <c r="R2196" s="38">
        <v>130192</v>
      </c>
      <c r="S2196" s="37">
        <v>1.30379</v>
      </c>
      <c r="T2196" s="38">
        <v>3</v>
      </c>
      <c r="U2196" s="38">
        <v>3</v>
      </c>
      <c r="V2196" s="38">
        <v>2</v>
      </c>
    </row>
    <row r="2197" spans="1:22" ht="13.5" customHeight="1" x14ac:dyDescent="0.2">
      <c r="A2197" s="32" t="s">
        <v>2193</v>
      </c>
      <c r="B2197" s="32" t="s">
        <v>10100</v>
      </c>
      <c r="C2197" s="32" t="s">
        <v>18067</v>
      </c>
      <c r="D2197" s="37">
        <v>2.818962</v>
      </c>
      <c r="E2197" s="39">
        <v>359.99</v>
      </c>
      <c r="F2197" s="39">
        <v>2330</v>
      </c>
      <c r="G2197" s="39">
        <v>4256.58</v>
      </c>
      <c r="H2197" s="38">
        <v>3</v>
      </c>
      <c r="I2197" s="38">
        <v>4748</v>
      </c>
      <c r="J2197" s="37">
        <v>7.6490925765000002</v>
      </c>
      <c r="K2197" s="37">
        <v>2.6351288184000001</v>
      </c>
      <c r="L2197" s="37">
        <v>8.7385433340999992</v>
      </c>
      <c r="M2197" s="37">
        <v>10.750886894000001</v>
      </c>
      <c r="N2197" s="37">
        <v>6.3107535024999999</v>
      </c>
      <c r="O2197" s="37">
        <v>1.7848566424000001</v>
      </c>
      <c r="P2197" s="37">
        <v>6</v>
      </c>
      <c r="Q2197" s="37">
        <v>66.782557199999999</v>
      </c>
      <c r="R2197" s="38">
        <v>135986</v>
      </c>
      <c r="S2197" s="37">
        <v>1.30379</v>
      </c>
      <c r="T2197" s="38">
        <v>1</v>
      </c>
      <c r="U2197" s="38">
        <v>3</v>
      </c>
      <c r="V2197" s="38">
        <v>2</v>
      </c>
    </row>
    <row r="2198" spans="1:22" ht="13.5" customHeight="1" x14ac:dyDescent="0.2">
      <c r="A2198" s="32" t="s">
        <v>2194</v>
      </c>
      <c r="B2198" s="32" t="s">
        <v>10101</v>
      </c>
      <c r="C2198" s="32" t="s">
        <v>18067</v>
      </c>
      <c r="D2198" s="37">
        <v>7.7330069999999997</v>
      </c>
      <c r="E2198" s="39">
        <v>480.99</v>
      </c>
      <c r="F2198" s="39">
        <v>1246</v>
      </c>
      <c r="G2198" s="39">
        <v>2299.4899999999998</v>
      </c>
      <c r="H2198" s="38">
        <v>3</v>
      </c>
      <c r="I2198" s="38">
        <v>2467</v>
      </c>
      <c r="J2198" s="37">
        <v>4.2909176054999998</v>
      </c>
      <c r="K2198" s="37">
        <v>1.3038460301000001</v>
      </c>
      <c r="L2198" s="37">
        <v>5.5987173636999996</v>
      </c>
      <c r="M2198" s="37">
        <v>15.57521814</v>
      </c>
      <c r="N2198" s="37">
        <v>6.7654320549999998</v>
      </c>
      <c r="O2198" s="37">
        <v>7.7238367466</v>
      </c>
      <c r="P2198" s="37">
        <v>5.9569732938</v>
      </c>
      <c r="Q2198" s="37" t="s">
        <v>15680</v>
      </c>
      <c r="R2198" s="38">
        <v>37331</v>
      </c>
      <c r="S2198" s="37">
        <v>1.30379</v>
      </c>
      <c r="T2198" s="38">
        <v>1</v>
      </c>
      <c r="U2198" s="38">
        <v>3</v>
      </c>
      <c r="V2198" s="38">
        <v>0</v>
      </c>
    </row>
    <row r="2199" spans="1:22" ht="13.5" customHeight="1" x14ac:dyDescent="0.2">
      <c r="A2199" s="32" t="s">
        <v>2195</v>
      </c>
      <c r="B2199" s="32" t="s">
        <v>10102</v>
      </c>
      <c r="C2199" s="32" t="s">
        <v>18067</v>
      </c>
      <c r="D2199" s="37">
        <v>7.1008459999999998</v>
      </c>
      <c r="E2199" s="39">
        <v>107.01</v>
      </c>
      <c r="F2199" s="39">
        <v>926</v>
      </c>
      <c r="G2199" s="39">
        <v>1549.37</v>
      </c>
      <c r="H2199" s="38">
        <v>1</v>
      </c>
      <c r="I2199" s="38">
        <v>1902</v>
      </c>
      <c r="J2199" s="37">
        <v>20.566965782</v>
      </c>
      <c r="K2199" s="37">
        <v>10.234375547999999</v>
      </c>
      <c r="L2199" s="37">
        <v>21.424886434000001</v>
      </c>
      <c r="M2199" s="37">
        <v>3.6736318261999998</v>
      </c>
      <c r="N2199" s="37">
        <v>15.625835665</v>
      </c>
      <c r="O2199" s="37">
        <v>19.140880896999999</v>
      </c>
      <c r="P2199" s="37">
        <v>6</v>
      </c>
      <c r="Q2199" s="37" t="s">
        <v>15680</v>
      </c>
      <c r="R2199" s="38">
        <v>49912</v>
      </c>
      <c r="S2199" s="37">
        <v>1.30379</v>
      </c>
      <c r="T2199" s="38">
        <v>1</v>
      </c>
      <c r="U2199" s="38">
        <v>1</v>
      </c>
      <c r="V2199" s="38">
        <v>0</v>
      </c>
    </row>
    <row r="2200" spans="1:22" ht="13.5" customHeight="1" x14ac:dyDescent="0.2">
      <c r="A2200" s="32" t="s">
        <v>2196</v>
      </c>
      <c r="B2200" s="32" t="s">
        <v>10103</v>
      </c>
      <c r="C2200" s="32" t="s">
        <v>18067</v>
      </c>
      <c r="D2200" s="37">
        <v>6.057124</v>
      </c>
      <c r="E2200" s="39">
        <v>447.99</v>
      </c>
      <c r="F2200" s="39">
        <v>1121</v>
      </c>
      <c r="G2200" s="39">
        <v>2279.11</v>
      </c>
      <c r="H2200" s="38">
        <v>2</v>
      </c>
      <c r="I2200" s="38">
        <v>2387</v>
      </c>
      <c r="J2200" s="37">
        <v>9.0834138583000001</v>
      </c>
      <c r="K2200" s="37">
        <v>4.8087372834000002</v>
      </c>
      <c r="L2200" s="37">
        <v>8.4814502807000007</v>
      </c>
      <c r="M2200" s="37">
        <v>9.1344700662000005</v>
      </c>
      <c r="N2200" s="37">
        <v>4.7560104729999999</v>
      </c>
      <c r="O2200" s="37">
        <v>6.3879956841999999</v>
      </c>
      <c r="P2200" s="37">
        <v>6</v>
      </c>
      <c r="Q2200" s="37" t="s">
        <v>15680</v>
      </c>
      <c r="R2200" s="38">
        <v>55670</v>
      </c>
      <c r="S2200" s="37">
        <v>1.30379</v>
      </c>
      <c r="T2200" s="38">
        <v>1</v>
      </c>
      <c r="U2200" s="38">
        <v>1</v>
      </c>
      <c r="V2200" s="38">
        <v>0</v>
      </c>
    </row>
    <row r="2201" spans="1:22" ht="13.5" customHeight="1" x14ac:dyDescent="0.2">
      <c r="A2201" s="32" t="s">
        <v>2197</v>
      </c>
      <c r="B2201" s="32" t="s">
        <v>10104</v>
      </c>
      <c r="C2201" s="32" t="s">
        <v>18067</v>
      </c>
      <c r="D2201" s="37">
        <v>5.6065839999999998</v>
      </c>
      <c r="E2201" s="39">
        <v>293</v>
      </c>
      <c r="F2201" s="39">
        <v>1115</v>
      </c>
      <c r="G2201" s="39">
        <v>1933.35</v>
      </c>
      <c r="H2201" s="38">
        <v>1</v>
      </c>
      <c r="I2201" s="38">
        <v>2203</v>
      </c>
      <c r="J2201" s="37">
        <v>26.633421866999999</v>
      </c>
      <c r="K2201" s="37">
        <v>11.782970445</v>
      </c>
      <c r="L2201" s="37">
        <v>35.521103914000001</v>
      </c>
      <c r="M2201" s="37">
        <v>15.266349038</v>
      </c>
      <c r="N2201" s="37">
        <v>17.633096349999999</v>
      </c>
      <c r="O2201" s="37">
        <v>23.437533640000002</v>
      </c>
      <c r="P2201" s="37">
        <v>6</v>
      </c>
      <c r="Q2201" s="37" t="s">
        <v>15680</v>
      </c>
      <c r="R2201" s="38">
        <v>80711</v>
      </c>
      <c r="S2201" s="37">
        <v>1.30379</v>
      </c>
      <c r="T2201" s="38">
        <v>0</v>
      </c>
      <c r="U2201" s="38">
        <v>1</v>
      </c>
      <c r="V2201" s="38">
        <v>1</v>
      </c>
    </row>
    <row r="2202" spans="1:22" ht="13.5" customHeight="1" x14ac:dyDescent="0.2">
      <c r="A2202" s="32" t="s">
        <v>2198</v>
      </c>
      <c r="B2202" s="32" t="s">
        <v>10105</v>
      </c>
      <c r="C2202" s="32" t="s">
        <v>18067</v>
      </c>
      <c r="D2202" s="37">
        <v>6.9572469999999997</v>
      </c>
      <c r="E2202" s="39">
        <v>388.02</v>
      </c>
      <c r="F2202" s="39">
        <v>1752</v>
      </c>
      <c r="G2202" s="39">
        <v>3302.95</v>
      </c>
      <c r="H2202" s="38">
        <v>3</v>
      </c>
      <c r="I2202" s="38">
        <v>3539</v>
      </c>
      <c r="J2202" s="37">
        <v>5.5995600075</v>
      </c>
      <c r="K2202" s="37">
        <v>2.9597851985000001</v>
      </c>
      <c r="L2202" s="37">
        <v>4.7357066177</v>
      </c>
      <c r="M2202" s="37">
        <v>4.4274331411999999</v>
      </c>
      <c r="N2202" s="37">
        <v>8.7946886128999999</v>
      </c>
      <c r="O2202" s="37">
        <v>6.0689821791999998</v>
      </c>
      <c r="P2202" s="37">
        <v>6</v>
      </c>
      <c r="Q2202" s="37">
        <v>93.012041699999997</v>
      </c>
      <c r="R2202" s="38">
        <v>117579</v>
      </c>
      <c r="S2202" s="37">
        <v>1.30379</v>
      </c>
      <c r="T2202" s="38">
        <v>2</v>
      </c>
      <c r="U2202" s="38">
        <v>2</v>
      </c>
      <c r="V2202" s="38">
        <v>0</v>
      </c>
    </row>
    <row r="2203" spans="1:22" ht="13.5" customHeight="1" x14ac:dyDescent="0.2">
      <c r="A2203" s="32" t="s">
        <v>2199</v>
      </c>
      <c r="B2203" s="32" t="s">
        <v>10106</v>
      </c>
      <c r="C2203" s="32" t="s">
        <v>18067</v>
      </c>
      <c r="D2203" s="37">
        <v>4.6946130000000004</v>
      </c>
      <c r="E2203" s="39">
        <v>158.01</v>
      </c>
      <c r="F2203" s="39">
        <v>751</v>
      </c>
      <c r="G2203" s="39">
        <v>1235.17</v>
      </c>
      <c r="H2203" s="38">
        <v>2</v>
      </c>
      <c r="I2203" s="38">
        <v>1406</v>
      </c>
      <c r="J2203" s="37">
        <v>28.980475486</v>
      </c>
      <c r="K2203" s="37">
        <v>14.173784239</v>
      </c>
      <c r="L2203" s="37">
        <v>38.410270762000003</v>
      </c>
      <c r="M2203" s="37">
        <v>14.946527061999999</v>
      </c>
      <c r="N2203" s="37">
        <v>20.157781534000001</v>
      </c>
      <c r="O2203" s="37">
        <v>27.389990319999999</v>
      </c>
      <c r="P2203" s="37">
        <v>6</v>
      </c>
      <c r="Q2203" s="37" t="s">
        <v>15680</v>
      </c>
      <c r="R2203" s="38">
        <v>118517</v>
      </c>
      <c r="S2203" s="37">
        <v>1.30379</v>
      </c>
      <c r="T2203" s="38">
        <v>1</v>
      </c>
      <c r="U2203" s="38">
        <v>1</v>
      </c>
      <c r="V2203" s="38">
        <v>1</v>
      </c>
    </row>
    <row r="2204" spans="1:22" ht="13.5" customHeight="1" x14ac:dyDescent="0.2">
      <c r="A2204" s="32" t="s">
        <v>2200</v>
      </c>
      <c r="B2204" s="32" t="s">
        <v>10107</v>
      </c>
      <c r="C2204" s="32" t="s">
        <v>18067</v>
      </c>
      <c r="D2204" s="37">
        <v>3.0431520000000001</v>
      </c>
      <c r="E2204" s="39">
        <v>204</v>
      </c>
      <c r="F2204" s="39">
        <v>1177</v>
      </c>
      <c r="G2204" s="39">
        <v>1447.58</v>
      </c>
      <c r="H2204" s="38">
        <v>1</v>
      </c>
      <c r="I2204" s="38">
        <v>2549</v>
      </c>
      <c r="J2204" s="37">
        <v>13.313697843</v>
      </c>
      <c r="K2204" s="37">
        <v>17.335484260000001</v>
      </c>
      <c r="L2204" s="37">
        <v>10.678667463</v>
      </c>
      <c r="M2204" s="37">
        <v>19.160535971000002</v>
      </c>
      <c r="N2204" s="37">
        <v>26.692307669000002</v>
      </c>
      <c r="O2204" s="37">
        <v>39.892171726999997</v>
      </c>
      <c r="P2204" s="37">
        <v>6</v>
      </c>
      <c r="Q2204" s="37" t="s">
        <v>15680</v>
      </c>
      <c r="R2204" s="38">
        <v>53177</v>
      </c>
      <c r="S2204" s="37">
        <v>1.30379</v>
      </c>
      <c r="T2204" s="38">
        <v>0</v>
      </c>
      <c r="U2204" s="38">
        <v>1</v>
      </c>
      <c r="V2204" s="38">
        <v>1</v>
      </c>
    </row>
    <row r="2205" spans="1:22" ht="13.5" customHeight="1" x14ac:dyDescent="0.2">
      <c r="A2205" s="32" t="s">
        <v>2201</v>
      </c>
      <c r="B2205" s="32" t="s">
        <v>10108</v>
      </c>
      <c r="C2205" s="32" t="s">
        <v>18067</v>
      </c>
      <c r="D2205" s="37">
        <v>5.5029570000000003</v>
      </c>
      <c r="E2205" s="39">
        <v>1172.02</v>
      </c>
      <c r="F2205" s="39">
        <v>3140</v>
      </c>
      <c r="G2205" s="39">
        <v>5069.01</v>
      </c>
      <c r="H2205" s="38">
        <v>3</v>
      </c>
      <c r="I2205" s="38">
        <v>5937</v>
      </c>
      <c r="J2205" s="37">
        <v>6.7106098532000003</v>
      </c>
      <c r="K2205" s="37">
        <v>3.4938904380000002</v>
      </c>
      <c r="L2205" s="37">
        <v>4.1541858949000003</v>
      </c>
      <c r="M2205" s="37">
        <v>27.994586462000001</v>
      </c>
      <c r="N2205" s="37">
        <v>8.2718932349000003</v>
      </c>
      <c r="O2205" s="37">
        <v>10.399554663</v>
      </c>
      <c r="P2205" s="37">
        <v>6.0478812648</v>
      </c>
      <c r="Q2205" s="37">
        <v>89.006157599999995</v>
      </c>
      <c r="R2205" s="38">
        <v>213827</v>
      </c>
      <c r="S2205" s="37">
        <v>1.30379</v>
      </c>
      <c r="T2205" s="38">
        <v>1</v>
      </c>
      <c r="U2205" s="38">
        <v>2</v>
      </c>
      <c r="V2205" s="38">
        <v>0</v>
      </c>
    </row>
    <row r="2206" spans="1:22" ht="13.5" customHeight="1" x14ac:dyDescent="0.2">
      <c r="A2206" s="32" t="s">
        <v>2202</v>
      </c>
      <c r="B2206" s="32" t="s">
        <v>10109</v>
      </c>
      <c r="C2206" s="32" t="s">
        <v>18067</v>
      </c>
      <c r="D2206" s="37">
        <v>7.506284</v>
      </c>
      <c r="E2206" s="39">
        <v>237</v>
      </c>
      <c r="F2206" s="39">
        <v>1864</v>
      </c>
      <c r="G2206" s="39">
        <v>2284.3000000000002</v>
      </c>
      <c r="H2206" s="38">
        <v>2</v>
      </c>
      <c r="I2206" s="38">
        <v>3724</v>
      </c>
      <c r="J2206" s="37">
        <v>30.213979368</v>
      </c>
      <c r="K2206" s="37">
        <v>23.790961608</v>
      </c>
      <c r="L2206" s="37">
        <v>28.991590663</v>
      </c>
      <c r="M2206" s="37">
        <v>19.429407243</v>
      </c>
      <c r="N2206" s="37">
        <v>12.876482034</v>
      </c>
      <c r="O2206" s="37">
        <v>18.512598716999999</v>
      </c>
      <c r="P2206" s="37">
        <v>6</v>
      </c>
      <c r="Q2206" s="37">
        <v>79.627332499999994</v>
      </c>
      <c r="R2206" s="38">
        <v>93728</v>
      </c>
      <c r="S2206" s="37">
        <v>1.30379</v>
      </c>
      <c r="T2206" s="38">
        <v>1</v>
      </c>
      <c r="U2206" s="38">
        <v>2</v>
      </c>
      <c r="V2206" s="38">
        <v>2</v>
      </c>
    </row>
    <row r="2207" spans="1:22" ht="13.5" customHeight="1" x14ac:dyDescent="0.2">
      <c r="A2207" s="32" t="s">
        <v>2203</v>
      </c>
      <c r="B2207" s="32" t="s">
        <v>10110</v>
      </c>
      <c r="C2207" s="32" t="s">
        <v>18067</v>
      </c>
      <c r="D2207" s="37">
        <v>2.6031439999999999</v>
      </c>
      <c r="E2207" s="39">
        <v>928.99</v>
      </c>
      <c r="F2207" s="39">
        <v>3166</v>
      </c>
      <c r="G2207" s="39">
        <v>5344.41</v>
      </c>
      <c r="H2207" s="38">
        <v>2</v>
      </c>
      <c r="I2207" s="38">
        <v>6234</v>
      </c>
      <c r="J2207" s="37">
        <v>21.868887852</v>
      </c>
      <c r="K2207" s="37">
        <v>13.862719451</v>
      </c>
      <c r="L2207" s="37">
        <v>22.846250032</v>
      </c>
      <c r="M2207" s="37">
        <v>11.006865755</v>
      </c>
      <c r="N2207" s="37">
        <v>14.134514653</v>
      </c>
      <c r="O2207" s="37">
        <v>7.4715884839999998</v>
      </c>
      <c r="P2207" s="37">
        <v>6</v>
      </c>
      <c r="Q2207" s="37">
        <v>73.332065200000002</v>
      </c>
      <c r="R2207" s="38">
        <v>184793</v>
      </c>
      <c r="S2207" s="37">
        <v>1.30379</v>
      </c>
      <c r="T2207" s="38">
        <v>0</v>
      </c>
      <c r="U2207" s="38">
        <v>2</v>
      </c>
      <c r="V2207" s="38">
        <v>0</v>
      </c>
    </row>
    <row r="2208" spans="1:22" ht="13.5" customHeight="1" x14ac:dyDescent="0.2">
      <c r="A2208" s="32" t="s">
        <v>2204</v>
      </c>
      <c r="B2208" s="32" t="s">
        <v>10111</v>
      </c>
      <c r="C2208" s="32" t="s">
        <v>18067</v>
      </c>
      <c r="D2208" s="37">
        <v>4.5374889999999999</v>
      </c>
      <c r="E2208" s="39">
        <v>685.99</v>
      </c>
      <c r="F2208" s="39">
        <v>1942</v>
      </c>
      <c r="G2208" s="39">
        <v>3845.28</v>
      </c>
      <c r="H2208" s="38">
        <v>2</v>
      </c>
      <c r="I2208" s="38">
        <v>4003</v>
      </c>
      <c r="J2208" s="37">
        <v>8.1484453754999997</v>
      </c>
      <c r="K2208" s="37">
        <v>3.9927823016000001</v>
      </c>
      <c r="L2208" s="37">
        <v>11.525246185</v>
      </c>
      <c r="M2208" s="37">
        <v>20.138804403999998</v>
      </c>
      <c r="N2208" s="37">
        <v>17.899229925</v>
      </c>
      <c r="O2208" s="37">
        <v>8.1541295395999995</v>
      </c>
      <c r="P2208" s="37">
        <v>5.6899944259000002</v>
      </c>
      <c r="Q2208" s="37">
        <v>71.509365599999995</v>
      </c>
      <c r="R2208" s="38">
        <v>115810</v>
      </c>
      <c r="S2208" s="37">
        <v>1.30379</v>
      </c>
      <c r="T2208" s="38">
        <v>1</v>
      </c>
      <c r="U2208" s="38">
        <v>2</v>
      </c>
      <c r="V2208" s="38">
        <v>0</v>
      </c>
    </row>
    <row r="2209" spans="1:22" ht="13.5" customHeight="1" x14ac:dyDescent="0.2">
      <c r="A2209" s="32" t="s">
        <v>2205</v>
      </c>
      <c r="B2209" s="32" t="s">
        <v>10112</v>
      </c>
      <c r="C2209" s="32" t="s">
        <v>18080</v>
      </c>
      <c r="D2209" s="37">
        <v>5.3651869999999997</v>
      </c>
      <c r="E2209" s="39">
        <v>1247.98</v>
      </c>
      <c r="F2209" s="39">
        <v>4459</v>
      </c>
      <c r="G2209" s="39">
        <v>5936.98</v>
      </c>
      <c r="H2209" s="38">
        <v>8</v>
      </c>
      <c r="I2209" s="38">
        <v>8438</v>
      </c>
      <c r="J2209" s="37">
        <v>20.610683693999999</v>
      </c>
      <c r="K2209" s="37">
        <v>3.5103675217000001</v>
      </c>
      <c r="L2209" s="37">
        <v>5.1185636487000004</v>
      </c>
      <c r="M2209" s="37">
        <v>31.807753470000002</v>
      </c>
      <c r="N2209" s="37">
        <v>19.333906884000001</v>
      </c>
      <c r="O2209" s="37">
        <v>19.694603880999999</v>
      </c>
      <c r="P2209" s="37">
        <v>6.2572114640000001</v>
      </c>
      <c r="Q2209" s="37">
        <v>87.738098100000002</v>
      </c>
      <c r="R2209" s="38">
        <v>253737</v>
      </c>
      <c r="S2209" s="37">
        <v>0.94125000000000003</v>
      </c>
      <c r="T2209" s="38">
        <v>5</v>
      </c>
      <c r="U2209" s="38">
        <v>8</v>
      </c>
      <c r="V2209" s="38">
        <v>1</v>
      </c>
    </row>
    <row r="2210" spans="1:22" ht="13.5" customHeight="1" x14ac:dyDescent="0.2">
      <c r="A2210" s="32" t="s">
        <v>2206</v>
      </c>
      <c r="B2210" s="32" t="s">
        <v>10113</v>
      </c>
      <c r="C2210" s="32" t="s">
        <v>18080</v>
      </c>
      <c r="D2210" s="37">
        <v>3.5306280000000001</v>
      </c>
      <c r="E2210" s="39">
        <v>510</v>
      </c>
      <c r="F2210" s="39">
        <v>2076</v>
      </c>
      <c r="G2210" s="39">
        <v>2537.8000000000002</v>
      </c>
      <c r="H2210" s="38">
        <v>3</v>
      </c>
      <c r="I2210" s="38">
        <v>4006</v>
      </c>
      <c r="J2210" s="37">
        <v>15.154683245999999</v>
      </c>
      <c r="K2210" s="37">
        <v>3.7471790831999998</v>
      </c>
      <c r="L2210" s="37">
        <v>2.0345409007000002</v>
      </c>
      <c r="M2210" s="37">
        <v>28.290289594000001</v>
      </c>
      <c r="N2210" s="37">
        <v>14.491498589000001</v>
      </c>
      <c r="O2210" s="37">
        <v>34.291695574000002</v>
      </c>
      <c r="P2210" s="37">
        <v>7.2</v>
      </c>
      <c r="Q2210" s="37">
        <v>87.114193099999994</v>
      </c>
      <c r="R2210" s="38">
        <v>70411</v>
      </c>
      <c r="S2210" s="37">
        <v>0.94125000000000003</v>
      </c>
      <c r="T2210" s="38">
        <v>2</v>
      </c>
      <c r="U2210" s="38">
        <v>3</v>
      </c>
      <c r="V2210" s="38">
        <v>1</v>
      </c>
    </row>
    <row r="2211" spans="1:22" ht="13.5" customHeight="1" x14ac:dyDescent="0.2">
      <c r="A2211" s="32" t="s">
        <v>2207</v>
      </c>
      <c r="B2211" s="32" t="s">
        <v>10114</v>
      </c>
      <c r="C2211" s="32" t="s">
        <v>18080</v>
      </c>
      <c r="D2211" s="37">
        <v>3.4700440000000001</v>
      </c>
      <c r="E2211" s="39">
        <v>818.98</v>
      </c>
      <c r="F2211" s="39">
        <v>3735</v>
      </c>
      <c r="G2211" s="39">
        <v>4169.5600000000004</v>
      </c>
      <c r="H2211" s="38">
        <v>6</v>
      </c>
      <c r="I2211" s="38">
        <v>7179</v>
      </c>
      <c r="J2211" s="37">
        <v>30.083758160999999</v>
      </c>
      <c r="K2211" s="37">
        <v>10.304028861999999</v>
      </c>
      <c r="L2211" s="37">
        <v>9.8788558512000009</v>
      </c>
      <c r="M2211" s="37">
        <v>33.629113664999998</v>
      </c>
      <c r="N2211" s="37">
        <v>35.229510959999999</v>
      </c>
      <c r="O2211" s="37">
        <v>30.503512205</v>
      </c>
      <c r="P2211" s="37">
        <v>7.2</v>
      </c>
      <c r="Q2211" s="37">
        <v>77.777870300000004</v>
      </c>
      <c r="R2211" s="38">
        <v>205407</v>
      </c>
      <c r="S2211" s="37">
        <v>0.94125000000000003</v>
      </c>
      <c r="T2211" s="38">
        <v>4</v>
      </c>
      <c r="U2211" s="38">
        <v>4</v>
      </c>
      <c r="V2211" s="38">
        <v>1</v>
      </c>
    </row>
    <row r="2212" spans="1:22" ht="13.5" customHeight="1" x14ac:dyDescent="0.2">
      <c r="A2212" s="32" t="s">
        <v>2208</v>
      </c>
      <c r="B2212" s="32" t="s">
        <v>10115</v>
      </c>
      <c r="C2212" s="32" t="s">
        <v>18080</v>
      </c>
      <c r="D2212" s="37">
        <v>5.0253050000000004</v>
      </c>
      <c r="E2212" s="39">
        <v>717.02</v>
      </c>
      <c r="F2212" s="39">
        <v>3015</v>
      </c>
      <c r="G2212" s="39">
        <v>3384.09</v>
      </c>
      <c r="H2212" s="38">
        <v>3</v>
      </c>
      <c r="I2212" s="38">
        <v>5768</v>
      </c>
      <c r="J2212" s="37">
        <v>30.198492991999998</v>
      </c>
      <c r="K2212" s="37">
        <v>7.2718557026999999</v>
      </c>
      <c r="L2212" s="37">
        <v>9.1176427965000002</v>
      </c>
      <c r="M2212" s="37">
        <v>35.515698768999997</v>
      </c>
      <c r="N2212" s="37">
        <v>29.898130537</v>
      </c>
      <c r="O2212" s="37">
        <v>26.749521581</v>
      </c>
      <c r="P2212" s="37">
        <v>7.2</v>
      </c>
      <c r="Q2212" s="37">
        <v>78.3567781</v>
      </c>
      <c r="R2212" s="38">
        <v>136473</v>
      </c>
      <c r="S2212" s="37">
        <v>0.94125000000000003</v>
      </c>
      <c r="T2212" s="38">
        <v>3</v>
      </c>
      <c r="U2212" s="38">
        <v>3</v>
      </c>
      <c r="V2212" s="38">
        <v>0</v>
      </c>
    </row>
    <row r="2213" spans="1:22" ht="13.5" customHeight="1" x14ac:dyDescent="0.2">
      <c r="A2213" s="32" t="s">
        <v>2209</v>
      </c>
      <c r="B2213" s="32" t="s">
        <v>10116</v>
      </c>
      <c r="C2213" s="32" t="s">
        <v>18080</v>
      </c>
      <c r="D2213" s="37">
        <v>8.2538149999999995</v>
      </c>
      <c r="E2213" s="39">
        <v>1213.03</v>
      </c>
      <c r="F2213" s="39">
        <v>4034</v>
      </c>
      <c r="G2213" s="39">
        <v>5963.43</v>
      </c>
      <c r="H2213" s="38">
        <v>7</v>
      </c>
      <c r="I2213" s="38">
        <v>7563</v>
      </c>
      <c r="J2213" s="37">
        <v>5.9918451280999996</v>
      </c>
      <c r="K2213" s="37">
        <v>1.0796136502</v>
      </c>
      <c r="L2213" s="37">
        <v>0.67220351359999997</v>
      </c>
      <c r="M2213" s="37">
        <v>33.133660505000002</v>
      </c>
      <c r="N2213" s="37">
        <v>20.915746703</v>
      </c>
      <c r="O2213" s="37">
        <v>22.183814717000001</v>
      </c>
      <c r="P2213" s="37">
        <v>7.2840170401000002</v>
      </c>
      <c r="Q2213" s="37">
        <v>82.014519100000001</v>
      </c>
      <c r="R2213" s="38">
        <v>176295</v>
      </c>
      <c r="S2213" s="37">
        <v>0.94125000000000003</v>
      </c>
      <c r="T2213" s="38">
        <v>4</v>
      </c>
      <c r="U2213" s="38">
        <v>5</v>
      </c>
      <c r="V2213" s="38">
        <v>3</v>
      </c>
    </row>
    <row r="2214" spans="1:22" ht="13.5" customHeight="1" x14ac:dyDescent="0.2">
      <c r="A2214" s="32" t="s">
        <v>2210</v>
      </c>
      <c r="B2214" s="32" t="s">
        <v>10117</v>
      </c>
      <c r="C2214" s="32" t="s">
        <v>18080</v>
      </c>
      <c r="D2214" s="37">
        <v>2.4088180000000001</v>
      </c>
      <c r="E2214" s="39">
        <v>1436.02</v>
      </c>
      <c r="F2214" s="39">
        <v>4937</v>
      </c>
      <c r="G2214" s="39">
        <v>6973.65</v>
      </c>
      <c r="H2214" s="38">
        <v>5</v>
      </c>
      <c r="I2214" s="38">
        <v>8936</v>
      </c>
      <c r="J2214" s="37">
        <v>7.8828721387999998</v>
      </c>
      <c r="K2214" s="37">
        <v>1.2827386693</v>
      </c>
      <c r="L2214" s="37">
        <v>0.88200202419999996</v>
      </c>
      <c r="M2214" s="37">
        <v>27.004000996999999</v>
      </c>
      <c r="N2214" s="37">
        <v>20.220890585999999</v>
      </c>
      <c r="O2214" s="37">
        <v>31.654184880999999</v>
      </c>
      <c r="P2214" s="37">
        <v>7.0073787010000004</v>
      </c>
      <c r="Q2214" s="37">
        <v>82.897044699999995</v>
      </c>
      <c r="R2214" s="38">
        <v>183516</v>
      </c>
      <c r="S2214" s="37">
        <v>0.94125000000000003</v>
      </c>
      <c r="T2214" s="38">
        <v>3</v>
      </c>
      <c r="U2214" s="38">
        <v>5</v>
      </c>
      <c r="V2214" s="38">
        <v>1</v>
      </c>
    </row>
    <row r="2215" spans="1:22" ht="13.5" customHeight="1" x14ac:dyDescent="0.2">
      <c r="A2215" s="32" t="s">
        <v>2211</v>
      </c>
      <c r="B2215" s="32" t="s">
        <v>10118</v>
      </c>
      <c r="C2215" s="32" t="s">
        <v>18080</v>
      </c>
      <c r="D2215" s="37">
        <v>8.6704620000000006</v>
      </c>
      <c r="E2215" s="39">
        <v>1480.99</v>
      </c>
      <c r="F2215" s="39">
        <v>5622</v>
      </c>
      <c r="G2215" s="39">
        <v>6599.67</v>
      </c>
      <c r="H2215" s="38">
        <v>10</v>
      </c>
      <c r="I2215" s="38">
        <v>10499</v>
      </c>
      <c r="J2215" s="37">
        <v>17.226509942</v>
      </c>
      <c r="K2215" s="37">
        <v>4.3609960382999997</v>
      </c>
      <c r="L2215" s="37">
        <v>2.5312978249000002</v>
      </c>
      <c r="M2215" s="37">
        <v>26.671389722000001</v>
      </c>
      <c r="N2215" s="37">
        <v>17.375814481999999</v>
      </c>
      <c r="O2215" s="37">
        <v>26.222680274999998</v>
      </c>
      <c r="P2215" s="37">
        <v>7.1780889621000004</v>
      </c>
      <c r="Q2215" s="37">
        <v>57.0286987</v>
      </c>
      <c r="R2215" s="38">
        <v>258604</v>
      </c>
      <c r="S2215" s="37">
        <v>0.94125000000000003</v>
      </c>
      <c r="T2215" s="38">
        <v>8</v>
      </c>
      <c r="U2215" s="38">
        <v>8</v>
      </c>
      <c r="V2215" s="38">
        <v>3</v>
      </c>
    </row>
    <row r="2216" spans="1:22" ht="13.5" customHeight="1" x14ac:dyDescent="0.2">
      <c r="A2216" s="32" t="s">
        <v>2212</v>
      </c>
      <c r="B2216" s="32" t="s">
        <v>10119</v>
      </c>
      <c r="C2216" s="32" t="s">
        <v>18080</v>
      </c>
      <c r="D2216" s="37">
        <v>7.0282489999999997</v>
      </c>
      <c r="E2216" s="39">
        <v>544.03</v>
      </c>
      <c r="F2216" s="39">
        <v>4080</v>
      </c>
      <c r="G2216" s="39">
        <v>3129.41</v>
      </c>
      <c r="H2216" s="38">
        <v>3</v>
      </c>
      <c r="I2216" s="38">
        <v>7773</v>
      </c>
      <c r="J2216" s="37">
        <v>59.462885110999999</v>
      </c>
      <c r="K2216" s="37">
        <v>9.9661555567000004</v>
      </c>
      <c r="L2216" s="37">
        <v>16.411379231000002</v>
      </c>
      <c r="M2216" s="37">
        <v>46.335235715000003</v>
      </c>
      <c r="N2216" s="37">
        <v>20.478605807000001</v>
      </c>
      <c r="O2216" s="37">
        <v>21.770919737</v>
      </c>
      <c r="P2216" s="37">
        <v>7.2</v>
      </c>
      <c r="Q2216" s="37">
        <v>65.456505699999994</v>
      </c>
      <c r="R2216" s="38">
        <v>188384</v>
      </c>
      <c r="S2216" s="37">
        <v>0.94125000000000003</v>
      </c>
      <c r="T2216" s="38">
        <v>3</v>
      </c>
      <c r="U2216" s="38">
        <v>0</v>
      </c>
      <c r="V2216" s="38">
        <v>1</v>
      </c>
    </row>
    <row r="2217" spans="1:22" ht="13.5" customHeight="1" x14ac:dyDescent="0.2">
      <c r="A2217" s="32" t="s">
        <v>2213</v>
      </c>
      <c r="B2217" s="32" t="s">
        <v>10120</v>
      </c>
      <c r="C2217" s="32" t="s">
        <v>18080</v>
      </c>
      <c r="D2217" s="37">
        <v>1.422078</v>
      </c>
      <c r="E2217" s="39">
        <v>1328.97</v>
      </c>
      <c r="F2217" s="39">
        <v>3936</v>
      </c>
      <c r="G2217" s="39">
        <v>5633.58</v>
      </c>
      <c r="H2217" s="38">
        <v>5</v>
      </c>
      <c r="I2217" s="38">
        <v>7344</v>
      </c>
      <c r="J2217" s="37">
        <v>17.683015567000002</v>
      </c>
      <c r="K2217" s="37">
        <v>4.1893409035999998</v>
      </c>
      <c r="L2217" s="37">
        <v>8.9620221771999997</v>
      </c>
      <c r="M2217" s="37">
        <v>27.63074649</v>
      </c>
      <c r="N2217" s="37">
        <v>19.184243532</v>
      </c>
      <c r="O2217" s="37">
        <v>16.075527728000001</v>
      </c>
      <c r="P2217" s="37">
        <v>7.3140308581999998</v>
      </c>
      <c r="Q2217" s="37">
        <v>71.400487600000005</v>
      </c>
      <c r="R2217" s="38">
        <v>154063</v>
      </c>
      <c r="S2217" s="37">
        <v>0.94125000000000003</v>
      </c>
      <c r="T2217" s="38">
        <v>3</v>
      </c>
      <c r="U2217" s="38">
        <v>5</v>
      </c>
      <c r="V2217" s="38">
        <v>0</v>
      </c>
    </row>
    <row r="2218" spans="1:22" ht="13.5" customHeight="1" x14ac:dyDescent="0.2">
      <c r="A2218" s="32" t="s">
        <v>2214</v>
      </c>
      <c r="B2218" s="32" t="s">
        <v>10121</v>
      </c>
      <c r="C2218" s="32" t="s">
        <v>18080</v>
      </c>
      <c r="D2218" s="37">
        <v>1.871907</v>
      </c>
      <c r="E2218" s="39">
        <v>831.99</v>
      </c>
      <c r="F2218" s="39">
        <v>3140</v>
      </c>
      <c r="G2218" s="39">
        <v>3661.28</v>
      </c>
      <c r="H2218" s="38">
        <v>4</v>
      </c>
      <c r="I2218" s="38">
        <v>5795</v>
      </c>
      <c r="J2218" s="37">
        <v>14.532516948</v>
      </c>
      <c r="K2218" s="37">
        <v>4.5505743925999997</v>
      </c>
      <c r="L2218" s="37">
        <v>1.4348684842999999</v>
      </c>
      <c r="M2218" s="37">
        <v>25.943511501</v>
      </c>
      <c r="N2218" s="37">
        <v>15.000908094</v>
      </c>
      <c r="O2218" s="37">
        <v>30.966020642</v>
      </c>
      <c r="P2218" s="37">
        <v>7.2</v>
      </c>
      <c r="Q2218" s="37">
        <v>82.937841899999995</v>
      </c>
      <c r="R2218" s="38">
        <v>90022</v>
      </c>
      <c r="S2218" s="37">
        <v>0.94125000000000003</v>
      </c>
      <c r="T2218" s="38">
        <v>3</v>
      </c>
      <c r="U2218" s="38">
        <v>4</v>
      </c>
      <c r="V2218" s="38">
        <v>1</v>
      </c>
    </row>
    <row r="2219" spans="1:22" ht="13.5" customHeight="1" x14ac:dyDescent="0.2">
      <c r="A2219" s="32" t="s">
        <v>2215</v>
      </c>
      <c r="B2219" s="32" t="s">
        <v>10122</v>
      </c>
      <c r="C2219" s="32" t="s">
        <v>18080</v>
      </c>
      <c r="D2219" s="37">
        <v>4.8101430000000001</v>
      </c>
      <c r="E2219" s="39">
        <v>2402.9299999999998</v>
      </c>
      <c r="F2219" s="39">
        <v>9097</v>
      </c>
      <c r="G2219" s="39">
        <v>11196.42</v>
      </c>
      <c r="H2219" s="38">
        <v>15</v>
      </c>
      <c r="I2219" s="38">
        <v>17154</v>
      </c>
      <c r="J2219" s="37">
        <v>15.876354622999999</v>
      </c>
      <c r="K2219" s="37">
        <v>1.7256398478999999</v>
      </c>
      <c r="L2219" s="37">
        <v>3.4257484145000001</v>
      </c>
      <c r="M2219" s="37">
        <v>34.835151707000001</v>
      </c>
      <c r="N2219" s="37">
        <v>17.763609690999999</v>
      </c>
      <c r="O2219" s="37">
        <v>19.53400559</v>
      </c>
      <c r="P2219" s="37">
        <v>7.2</v>
      </c>
      <c r="Q2219" s="37">
        <v>88.781890899999993</v>
      </c>
      <c r="R2219" s="38">
        <v>485310</v>
      </c>
      <c r="S2219" s="37">
        <v>0.94125000000000003</v>
      </c>
      <c r="T2219" s="38">
        <v>9</v>
      </c>
      <c r="U2219" s="38">
        <v>14</v>
      </c>
      <c r="V2219" s="38">
        <v>2</v>
      </c>
    </row>
    <row r="2220" spans="1:22" ht="13.5" customHeight="1" x14ac:dyDescent="0.2">
      <c r="A2220" s="32" t="s">
        <v>2216</v>
      </c>
      <c r="B2220" s="32" t="s">
        <v>10123</v>
      </c>
      <c r="C2220" s="32" t="s">
        <v>18080</v>
      </c>
      <c r="D2220" s="37">
        <v>6.3379519999999996</v>
      </c>
      <c r="E2220" s="39">
        <v>1575</v>
      </c>
      <c r="F2220" s="39">
        <v>5559</v>
      </c>
      <c r="G2220" s="39">
        <v>8231.24</v>
      </c>
      <c r="H2220" s="38">
        <v>6</v>
      </c>
      <c r="I2220" s="38">
        <v>10463</v>
      </c>
      <c r="J2220" s="37">
        <v>13.937391335999999</v>
      </c>
      <c r="K2220" s="37">
        <v>3.5645667939000001</v>
      </c>
      <c r="L2220" s="37">
        <v>6.2062881415</v>
      </c>
      <c r="M2220" s="37">
        <v>27.959459727999999</v>
      </c>
      <c r="N2220" s="37">
        <v>18.839198275000001</v>
      </c>
      <c r="O2220" s="37">
        <v>17.289708221000001</v>
      </c>
      <c r="P2220" s="37">
        <v>7.2863716083999996</v>
      </c>
      <c r="Q2220" s="37">
        <v>78.147853900000001</v>
      </c>
      <c r="R2220" s="38">
        <v>299642</v>
      </c>
      <c r="S2220" s="37">
        <v>0.94125000000000003</v>
      </c>
      <c r="T2220" s="38">
        <v>4</v>
      </c>
      <c r="U2220" s="38">
        <v>5</v>
      </c>
      <c r="V2220" s="38">
        <v>4</v>
      </c>
    </row>
    <row r="2221" spans="1:22" ht="13.5" customHeight="1" x14ac:dyDescent="0.2">
      <c r="A2221" s="32" t="s">
        <v>2217</v>
      </c>
      <c r="B2221" s="32" t="s">
        <v>10124</v>
      </c>
      <c r="C2221" s="32" t="s">
        <v>18080</v>
      </c>
      <c r="D2221" s="37">
        <v>2.3159890000000001</v>
      </c>
      <c r="E2221" s="39">
        <v>1643.01</v>
      </c>
      <c r="F2221" s="39">
        <v>6421</v>
      </c>
      <c r="G2221" s="39">
        <v>6246.72</v>
      </c>
      <c r="H2221" s="38">
        <v>11</v>
      </c>
      <c r="I2221" s="38">
        <v>12203</v>
      </c>
      <c r="J2221" s="37">
        <v>31.408882747</v>
      </c>
      <c r="K2221" s="37">
        <v>7.6484755649</v>
      </c>
      <c r="L2221" s="37">
        <v>10.76696493</v>
      </c>
      <c r="M2221" s="37">
        <v>31.937716558999998</v>
      </c>
      <c r="N2221" s="37">
        <v>21.335335307000001</v>
      </c>
      <c r="O2221" s="37">
        <v>18.206705449000001</v>
      </c>
      <c r="P2221" s="37">
        <v>7.3314676743999998</v>
      </c>
      <c r="Q2221" s="37">
        <v>83.926129599999996</v>
      </c>
      <c r="R2221" s="38">
        <v>269521</v>
      </c>
      <c r="S2221" s="37">
        <v>0.94125000000000003</v>
      </c>
      <c r="T2221" s="38">
        <v>6</v>
      </c>
      <c r="U2221" s="38">
        <v>11</v>
      </c>
      <c r="V2221" s="38">
        <v>1</v>
      </c>
    </row>
    <row r="2222" spans="1:22" ht="13.5" customHeight="1" x14ac:dyDescent="0.2">
      <c r="A2222" s="32" t="s">
        <v>2218</v>
      </c>
      <c r="B2222" s="32" t="s">
        <v>10125</v>
      </c>
      <c r="C2222" s="32" t="s">
        <v>18080</v>
      </c>
      <c r="D2222" s="37">
        <v>4.4491610000000001</v>
      </c>
      <c r="E2222" s="39">
        <v>1236.03</v>
      </c>
      <c r="F2222" s="39">
        <v>4751</v>
      </c>
      <c r="G2222" s="39">
        <v>5600.53</v>
      </c>
      <c r="H2222" s="38">
        <v>6</v>
      </c>
      <c r="I2222" s="38">
        <v>8856</v>
      </c>
      <c r="J2222" s="37">
        <v>17.212969437000002</v>
      </c>
      <c r="K2222" s="37">
        <v>3.7550787795999998</v>
      </c>
      <c r="L2222" s="37">
        <v>2.6339736846999999</v>
      </c>
      <c r="M2222" s="37">
        <v>33.105900130999999</v>
      </c>
      <c r="N2222" s="37">
        <v>29.471760955000001</v>
      </c>
      <c r="O2222" s="37">
        <v>29.079541584000001</v>
      </c>
      <c r="P2222" s="37">
        <v>7.2</v>
      </c>
      <c r="Q2222" s="37">
        <v>91.323937799999996</v>
      </c>
      <c r="R2222" s="38">
        <v>210452</v>
      </c>
      <c r="S2222" s="37">
        <v>0.94125000000000003</v>
      </c>
      <c r="T2222" s="38">
        <v>3</v>
      </c>
      <c r="U2222" s="38">
        <v>6</v>
      </c>
      <c r="V2222" s="38">
        <v>2</v>
      </c>
    </row>
    <row r="2223" spans="1:22" ht="13.5" customHeight="1" x14ac:dyDescent="0.2">
      <c r="A2223" s="32" t="s">
        <v>2219</v>
      </c>
      <c r="B2223" s="32" t="s">
        <v>10126</v>
      </c>
      <c r="C2223" s="32" t="s">
        <v>18080</v>
      </c>
      <c r="D2223" s="37">
        <v>3.1398579999999998</v>
      </c>
      <c r="E2223" s="39">
        <v>1956.98</v>
      </c>
      <c r="F2223" s="39">
        <v>6097</v>
      </c>
      <c r="G2223" s="39">
        <v>7227.1</v>
      </c>
      <c r="H2223" s="38">
        <v>10</v>
      </c>
      <c r="I2223" s="38">
        <v>11532</v>
      </c>
      <c r="J2223" s="37">
        <v>17.816520805</v>
      </c>
      <c r="K2223" s="37">
        <v>4.4953960417000003</v>
      </c>
      <c r="L2223" s="37">
        <v>2.9495048923999998</v>
      </c>
      <c r="M2223" s="37">
        <v>27.358615543999999</v>
      </c>
      <c r="N2223" s="37">
        <v>17.492854578999999</v>
      </c>
      <c r="O2223" s="37">
        <v>25.755692753999998</v>
      </c>
      <c r="P2223" s="37">
        <v>7.1762738127999999</v>
      </c>
      <c r="Q2223" s="37">
        <v>79.285933600000007</v>
      </c>
      <c r="R2223" s="38">
        <v>256649</v>
      </c>
      <c r="S2223" s="37">
        <v>0.94125000000000003</v>
      </c>
      <c r="T2223" s="38">
        <v>5</v>
      </c>
      <c r="U2223" s="38">
        <v>7</v>
      </c>
      <c r="V2223" s="38">
        <v>0</v>
      </c>
    </row>
    <row r="2224" spans="1:22" ht="13.5" customHeight="1" x14ac:dyDescent="0.2">
      <c r="A2224" s="32" t="s">
        <v>2220</v>
      </c>
      <c r="B2224" s="32" t="s">
        <v>10127</v>
      </c>
      <c r="C2224" s="32" t="s">
        <v>18080</v>
      </c>
      <c r="D2224" s="37">
        <v>5.7338909999999998</v>
      </c>
      <c r="E2224" s="39">
        <v>1747.05</v>
      </c>
      <c r="F2224" s="39">
        <v>5375</v>
      </c>
      <c r="G2224" s="39">
        <v>7336.62</v>
      </c>
      <c r="H2224" s="38">
        <v>10</v>
      </c>
      <c r="I2224" s="38">
        <v>10194</v>
      </c>
      <c r="J2224" s="37">
        <v>10.590570274999999</v>
      </c>
      <c r="K2224" s="37">
        <v>1.92602155</v>
      </c>
      <c r="L2224" s="37">
        <v>3.2880429929999999</v>
      </c>
      <c r="M2224" s="37">
        <v>31.437368369000001</v>
      </c>
      <c r="N2224" s="37">
        <v>12.826973368999999</v>
      </c>
      <c r="O2224" s="37">
        <v>17.820398458</v>
      </c>
      <c r="P2224" s="37">
        <v>7.2</v>
      </c>
      <c r="Q2224" s="37">
        <v>81.684637499999994</v>
      </c>
      <c r="R2224" s="38">
        <v>261099</v>
      </c>
      <c r="S2224" s="37">
        <v>0.94125000000000003</v>
      </c>
      <c r="T2224" s="38">
        <v>8</v>
      </c>
      <c r="U2224" s="38">
        <v>9</v>
      </c>
      <c r="V2224" s="38">
        <v>1</v>
      </c>
    </row>
    <row r="2225" spans="1:22" ht="13.5" customHeight="1" x14ac:dyDescent="0.2">
      <c r="A2225" s="32" t="s">
        <v>2221</v>
      </c>
      <c r="B2225" s="32" t="s">
        <v>10128</v>
      </c>
      <c r="C2225" s="32" t="s">
        <v>18080</v>
      </c>
      <c r="D2225" s="37">
        <v>4.808249</v>
      </c>
      <c r="E2225" s="39">
        <v>1119.02</v>
      </c>
      <c r="F2225" s="39">
        <v>4496</v>
      </c>
      <c r="G2225" s="39">
        <v>4670.84</v>
      </c>
      <c r="H2225" s="38">
        <v>7</v>
      </c>
      <c r="I2225" s="38">
        <v>8594</v>
      </c>
      <c r="J2225" s="37">
        <v>31.102676307999999</v>
      </c>
      <c r="K2225" s="37">
        <v>8.1051171866999994</v>
      </c>
      <c r="L2225" s="37">
        <v>8.7870534063000001</v>
      </c>
      <c r="M2225" s="37">
        <v>37.551105538000002</v>
      </c>
      <c r="N2225" s="37">
        <v>31.902514836000002</v>
      </c>
      <c r="O2225" s="37">
        <v>26.829367582</v>
      </c>
      <c r="P2225" s="37">
        <v>7.2</v>
      </c>
      <c r="Q2225" s="37">
        <v>71.227935400000007</v>
      </c>
      <c r="R2225" s="38">
        <v>245516</v>
      </c>
      <c r="S2225" s="37">
        <v>0.94125000000000003</v>
      </c>
      <c r="T2225" s="38">
        <v>4</v>
      </c>
      <c r="U2225" s="38">
        <v>6</v>
      </c>
      <c r="V2225" s="38">
        <v>4</v>
      </c>
    </row>
    <row r="2226" spans="1:22" ht="13.5" customHeight="1" x14ac:dyDescent="0.2">
      <c r="A2226" s="32" t="s">
        <v>2222</v>
      </c>
      <c r="B2226" s="32" t="s">
        <v>10129</v>
      </c>
      <c r="C2226" s="32" t="s">
        <v>18080</v>
      </c>
      <c r="D2226" s="37">
        <v>2.2166549999999998</v>
      </c>
      <c r="E2226" s="39">
        <v>655</v>
      </c>
      <c r="F2226" s="39">
        <v>2229</v>
      </c>
      <c r="G2226" s="39">
        <v>2691.22</v>
      </c>
      <c r="H2226" s="38">
        <v>2</v>
      </c>
      <c r="I2226" s="38">
        <v>4033</v>
      </c>
      <c r="J2226" s="37">
        <v>13.802422955000001</v>
      </c>
      <c r="K2226" s="37">
        <v>3.2986262084</v>
      </c>
      <c r="L2226" s="37">
        <v>1.2174005483999999</v>
      </c>
      <c r="M2226" s="37">
        <v>26.999662552</v>
      </c>
      <c r="N2226" s="37">
        <v>13.327706081000001</v>
      </c>
      <c r="O2226" s="37">
        <v>27.829578131000002</v>
      </c>
      <c r="P2226" s="37">
        <v>7.2</v>
      </c>
      <c r="Q2226" s="37">
        <v>75.557356900000002</v>
      </c>
      <c r="R2226" s="38">
        <v>64521</v>
      </c>
      <c r="S2226" s="37">
        <v>0.94125000000000003</v>
      </c>
      <c r="T2226" s="38">
        <v>2</v>
      </c>
      <c r="U2226" s="38">
        <v>2</v>
      </c>
      <c r="V2226" s="38">
        <v>2</v>
      </c>
    </row>
    <row r="2227" spans="1:22" ht="13.5" customHeight="1" x14ac:dyDescent="0.2">
      <c r="A2227" s="32" t="s">
        <v>2223</v>
      </c>
      <c r="B2227" s="32" t="s">
        <v>10130</v>
      </c>
      <c r="C2227" s="32" t="s">
        <v>18080</v>
      </c>
      <c r="D2227" s="37">
        <v>1.1000920000000001</v>
      </c>
      <c r="E2227" s="39">
        <v>1130.97</v>
      </c>
      <c r="F2227" s="39">
        <v>4068</v>
      </c>
      <c r="G2227" s="39">
        <v>5275.81</v>
      </c>
      <c r="H2227" s="38">
        <v>4</v>
      </c>
      <c r="I2227" s="38">
        <v>7476</v>
      </c>
      <c r="J2227" s="37">
        <v>14.62136061</v>
      </c>
      <c r="K2227" s="37">
        <v>4.5645105766</v>
      </c>
      <c r="L2227" s="37">
        <v>2.019013191</v>
      </c>
      <c r="M2227" s="37">
        <v>24.362619637000002</v>
      </c>
      <c r="N2227" s="37">
        <v>29.568822795999999</v>
      </c>
      <c r="O2227" s="37">
        <v>27.419337939999998</v>
      </c>
      <c r="P2227" s="37">
        <v>7.2</v>
      </c>
      <c r="Q2227" s="37">
        <v>45.645545200000001</v>
      </c>
      <c r="R2227" s="38">
        <v>191632</v>
      </c>
      <c r="S2227" s="37">
        <v>0.94125000000000003</v>
      </c>
      <c r="T2227" s="38">
        <v>3</v>
      </c>
      <c r="U2227" s="38">
        <v>3</v>
      </c>
      <c r="V2227" s="38">
        <v>1</v>
      </c>
    </row>
    <row r="2228" spans="1:22" ht="13.5" customHeight="1" x14ac:dyDescent="0.2">
      <c r="A2228" s="32" t="s">
        <v>2224</v>
      </c>
      <c r="B2228" s="32" t="s">
        <v>10131</v>
      </c>
      <c r="C2228" s="32" t="s">
        <v>18080</v>
      </c>
      <c r="D2228" s="37">
        <v>6.7508299999999997</v>
      </c>
      <c r="E2228" s="39">
        <v>442.98</v>
      </c>
      <c r="F2228" s="39">
        <v>2670</v>
      </c>
      <c r="G2228" s="39">
        <v>2402.23</v>
      </c>
      <c r="H2228" s="38">
        <v>4</v>
      </c>
      <c r="I2228" s="38">
        <v>5083</v>
      </c>
      <c r="J2228" s="37">
        <v>47.111604917000001</v>
      </c>
      <c r="K2228" s="37">
        <v>8.9786291882999993</v>
      </c>
      <c r="L2228" s="37">
        <v>18.521922542999999</v>
      </c>
      <c r="M2228" s="37">
        <v>33.656263715999998</v>
      </c>
      <c r="N2228" s="37">
        <v>22.603585025000001</v>
      </c>
      <c r="O2228" s="37">
        <v>20.737612844000001</v>
      </c>
      <c r="P2228" s="37">
        <v>7.2</v>
      </c>
      <c r="Q2228" s="37">
        <v>67.932166699999996</v>
      </c>
      <c r="R2228" s="38">
        <v>161823</v>
      </c>
      <c r="S2228" s="37">
        <v>0.94125000000000003</v>
      </c>
      <c r="T2228" s="38">
        <v>3</v>
      </c>
      <c r="U2228" s="38">
        <v>2</v>
      </c>
      <c r="V2228" s="38">
        <v>1</v>
      </c>
    </row>
    <row r="2229" spans="1:22" ht="13.5" customHeight="1" x14ac:dyDescent="0.2">
      <c r="A2229" s="32" t="s">
        <v>2225</v>
      </c>
      <c r="B2229" s="32" t="s">
        <v>10132</v>
      </c>
      <c r="C2229" s="32" t="s">
        <v>18080</v>
      </c>
      <c r="D2229" s="37">
        <v>3.8391890000000002</v>
      </c>
      <c r="E2229" s="39">
        <v>1164.01</v>
      </c>
      <c r="F2229" s="39">
        <v>3212</v>
      </c>
      <c r="G2229" s="39">
        <v>3893.74</v>
      </c>
      <c r="H2229" s="38">
        <v>5</v>
      </c>
      <c r="I2229" s="38">
        <v>6227</v>
      </c>
      <c r="J2229" s="37">
        <v>17.345230065999999</v>
      </c>
      <c r="K2229" s="37">
        <v>2.1334386347000001</v>
      </c>
      <c r="L2229" s="37">
        <v>3.5776302004999998</v>
      </c>
      <c r="M2229" s="37">
        <v>23.898490056</v>
      </c>
      <c r="N2229" s="37">
        <v>19.853845175</v>
      </c>
      <c r="O2229" s="37">
        <v>17.513068726</v>
      </c>
      <c r="P2229" s="37">
        <v>7.2293631352999999</v>
      </c>
      <c r="Q2229" s="37">
        <v>71.380964899999995</v>
      </c>
      <c r="R2229" s="38">
        <v>168900</v>
      </c>
      <c r="S2229" s="37">
        <v>0.94125000000000003</v>
      </c>
      <c r="T2229" s="38">
        <v>4</v>
      </c>
      <c r="U2229" s="38">
        <v>5</v>
      </c>
      <c r="V2229" s="38">
        <v>1</v>
      </c>
    </row>
    <row r="2230" spans="1:22" ht="13.5" customHeight="1" x14ac:dyDescent="0.2">
      <c r="A2230" s="32" t="s">
        <v>2226</v>
      </c>
      <c r="B2230" s="32" t="s">
        <v>10133</v>
      </c>
      <c r="C2230" s="32" t="s">
        <v>18080</v>
      </c>
      <c r="D2230" s="37">
        <v>2.2244630000000001</v>
      </c>
      <c r="E2230" s="39">
        <v>815</v>
      </c>
      <c r="F2230" s="39">
        <v>2120</v>
      </c>
      <c r="G2230" s="39">
        <v>3113.18</v>
      </c>
      <c r="H2230" s="38">
        <v>2</v>
      </c>
      <c r="I2230" s="38">
        <v>4085</v>
      </c>
      <c r="J2230" s="37">
        <v>17.240493969999999</v>
      </c>
      <c r="K2230" s="37">
        <v>2.4451428534000001</v>
      </c>
      <c r="L2230" s="37">
        <v>6.5892064925999998</v>
      </c>
      <c r="M2230" s="37">
        <v>22.652511500999999</v>
      </c>
      <c r="N2230" s="37">
        <v>19.646184025</v>
      </c>
      <c r="O2230" s="37">
        <v>18.338036919</v>
      </c>
      <c r="P2230" s="37">
        <v>6.3858194497999996</v>
      </c>
      <c r="Q2230" s="37">
        <v>92.399756999999994</v>
      </c>
      <c r="R2230" s="38">
        <v>99259</v>
      </c>
      <c r="S2230" s="37">
        <v>0.94125000000000003</v>
      </c>
      <c r="T2230" s="38">
        <v>0</v>
      </c>
      <c r="U2230" s="38">
        <v>1</v>
      </c>
      <c r="V2230" s="38">
        <v>0</v>
      </c>
    </row>
    <row r="2231" spans="1:22" ht="13.5" customHeight="1" x14ac:dyDescent="0.2">
      <c r="A2231" s="32" t="s">
        <v>2227</v>
      </c>
      <c r="B2231" s="32" t="s">
        <v>10134</v>
      </c>
      <c r="C2231" s="32" t="s">
        <v>18080</v>
      </c>
      <c r="D2231" s="37">
        <v>2.963524</v>
      </c>
      <c r="E2231" s="39">
        <v>1534.05</v>
      </c>
      <c r="F2231" s="39">
        <v>8990</v>
      </c>
      <c r="G2231" s="39">
        <v>7700.86</v>
      </c>
      <c r="H2231" s="38">
        <v>10</v>
      </c>
      <c r="I2231" s="38">
        <v>17494</v>
      </c>
      <c r="J2231" s="37">
        <v>39.592571907999996</v>
      </c>
      <c r="K2231" s="37">
        <v>9.3994428841000008</v>
      </c>
      <c r="L2231" s="37">
        <v>13.107524371</v>
      </c>
      <c r="M2231" s="37">
        <v>34.585782235000003</v>
      </c>
      <c r="N2231" s="37">
        <v>23.990460192</v>
      </c>
      <c r="O2231" s="37">
        <v>24.180201378</v>
      </c>
      <c r="P2231" s="37">
        <v>7.4444623173000002</v>
      </c>
      <c r="Q2231" s="37">
        <v>70.553752500000002</v>
      </c>
      <c r="R2231" s="38">
        <v>489279</v>
      </c>
      <c r="S2231" s="37">
        <v>0.94125000000000003</v>
      </c>
      <c r="T2231" s="38">
        <v>8</v>
      </c>
      <c r="U2231" s="38">
        <v>10</v>
      </c>
      <c r="V2231" s="38">
        <v>1</v>
      </c>
    </row>
    <row r="2232" spans="1:22" ht="13.5" customHeight="1" x14ac:dyDescent="0.2">
      <c r="A2232" s="32" t="s">
        <v>2228</v>
      </c>
      <c r="B2232" s="32" t="s">
        <v>10135</v>
      </c>
      <c r="C2232" s="32" t="s">
        <v>18080</v>
      </c>
      <c r="D2232" s="37">
        <v>6.1137490000000003</v>
      </c>
      <c r="E2232" s="39">
        <v>807.02</v>
      </c>
      <c r="F2232" s="39">
        <v>3505</v>
      </c>
      <c r="G2232" s="39">
        <v>4622.67</v>
      </c>
      <c r="H2232" s="38">
        <v>3</v>
      </c>
      <c r="I2232" s="38">
        <v>6719</v>
      </c>
      <c r="J2232" s="37">
        <v>30.300147985999999</v>
      </c>
      <c r="K2232" s="37">
        <v>11.422958457</v>
      </c>
      <c r="L2232" s="37">
        <v>7.5544010014999996</v>
      </c>
      <c r="M2232" s="37">
        <v>31.575027939000002</v>
      </c>
      <c r="N2232" s="37">
        <v>30.381986153</v>
      </c>
      <c r="O2232" s="37">
        <v>25.843911084999998</v>
      </c>
      <c r="P2232" s="37">
        <v>7.6947654520000004</v>
      </c>
      <c r="Q2232" s="37">
        <v>66.308197199999995</v>
      </c>
      <c r="R2232" s="38">
        <v>232091</v>
      </c>
      <c r="S2232" s="37">
        <v>0.94125000000000003</v>
      </c>
      <c r="T2232" s="38">
        <v>1</v>
      </c>
      <c r="U2232" s="38">
        <v>3</v>
      </c>
      <c r="V2232" s="38">
        <v>2</v>
      </c>
    </row>
    <row r="2233" spans="1:22" ht="13.5" customHeight="1" x14ac:dyDescent="0.2">
      <c r="A2233" s="32" t="s">
        <v>2229</v>
      </c>
      <c r="B2233" s="32" t="s">
        <v>10136</v>
      </c>
      <c r="C2233" s="32" t="s">
        <v>18080</v>
      </c>
      <c r="D2233" s="37">
        <v>4.0717249999999998</v>
      </c>
      <c r="E2233" s="39">
        <v>990.96</v>
      </c>
      <c r="F2233" s="39">
        <v>4703</v>
      </c>
      <c r="G2233" s="39">
        <v>5237.72</v>
      </c>
      <c r="H2233" s="38">
        <v>8</v>
      </c>
      <c r="I2233" s="38">
        <v>8981</v>
      </c>
      <c r="J2233" s="37">
        <v>15.663677431</v>
      </c>
      <c r="K2233" s="37">
        <v>4.1050536220999998</v>
      </c>
      <c r="L2233" s="37">
        <v>2.5012744791000001</v>
      </c>
      <c r="M2233" s="37">
        <v>27.386125499999999</v>
      </c>
      <c r="N2233" s="37">
        <v>16.924014755999998</v>
      </c>
      <c r="O2233" s="37">
        <v>26.579335295</v>
      </c>
      <c r="P2233" s="37">
        <v>7.2</v>
      </c>
      <c r="Q2233" s="37">
        <v>70.664805200000004</v>
      </c>
      <c r="R2233" s="38">
        <v>198922</v>
      </c>
      <c r="S2233" s="37">
        <v>0.94125000000000003</v>
      </c>
      <c r="T2233" s="38">
        <v>5</v>
      </c>
      <c r="U2233" s="38">
        <v>7</v>
      </c>
      <c r="V2233" s="38">
        <v>2</v>
      </c>
    </row>
    <row r="2234" spans="1:22" ht="13.5" customHeight="1" x14ac:dyDescent="0.2">
      <c r="A2234" s="32" t="s">
        <v>2230</v>
      </c>
      <c r="B2234" s="32" t="s">
        <v>10137</v>
      </c>
      <c r="C2234" s="32" t="s">
        <v>18080</v>
      </c>
      <c r="D2234" s="37">
        <v>3.851715</v>
      </c>
      <c r="E2234" s="39">
        <v>481.99</v>
      </c>
      <c r="F2234" s="39">
        <v>2013</v>
      </c>
      <c r="G2234" s="39">
        <v>2751.09</v>
      </c>
      <c r="H2234" s="38">
        <v>2</v>
      </c>
      <c r="I2234" s="38">
        <v>3803</v>
      </c>
      <c r="J2234" s="37">
        <v>25.495346963999999</v>
      </c>
      <c r="K2234" s="37">
        <v>5.6240885821999997</v>
      </c>
      <c r="L2234" s="37">
        <v>13.862743705</v>
      </c>
      <c r="M2234" s="37">
        <v>26.235020720000001</v>
      </c>
      <c r="N2234" s="37">
        <v>21.665742787999999</v>
      </c>
      <c r="O2234" s="37">
        <v>15.70902074</v>
      </c>
      <c r="P2234" s="37">
        <v>7.0994217082000004</v>
      </c>
      <c r="Q2234" s="37">
        <v>71.710429700000006</v>
      </c>
      <c r="R2234" s="38">
        <v>110001</v>
      </c>
      <c r="S2234" s="37">
        <v>0.94125000000000003</v>
      </c>
      <c r="T2234" s="38">
        <v>1</v>
      </c>
      <c r="U2234" s="38">
        <v>0</v>
      </c>
      <c r="V2234" s="38">
        <v>2</v>
      </c>
    </row>
    <row r="2235" spans="1:22" ht="13.5" customHeight="1" x14ac:dyDescent="0.2">
      <c r="A2235" s="32" t="s">
        <v>2231</v>
      </c>
      <c r="B2235" s="32" t="s">
        <v>10138</v>
      </c>
      <c r="C2235" s="32" t="s">
        <v>18080</v>
      </c>
      <c r="D2235" s="37">
        <v>7.6214329999999997</v>
      </c>
      <c r="E2235" s="39">
        <v>764</v>
      </c>
      <c r="F2235" s="39">
        <v>2384</v>
      </c>
      <c r="G2235" s="39">
        <v>3119.04</v>
      </c>
      <c r="H2235" s="38">
        <v>4</v>
      </c>
      <c r="I2235" s="38">
        <v>4556</v>
      </c>
      <c r="J2235" s="37">
        <v>13.602734469</v>
      </c>
      <c r="K2235" s="37">
        <v>3.0304719539999998</v>
      </c>
      <c r="L2235" s="37">
        <v>3.7846304528000001</v>
      </c>
      <c r="M2235" s="37">
        <v>28.761849199</v>
      </c>
      <c r="N2235" s="37">
        <v>12.879036064999999</v>
      </c>
      <c r="O2235" s="37">
        <v>22.779074965</v>
      </c>
      <c r="P2235" s="37">
        <v>7.2</v>
      </c>
      <c r="Q2235" s="37">
        <v>82.531797100000006</v>
      </c>
      <c r="R2235" s="38">
        <v>158811</v>
      </c>
      <c r="S2235" s="37">
        <v>0.94125000000000003</v>
      </c>
      <c r="T2235" s="38">
        <v>3</v>
      </c>
      <c r="U2235" s="38">
        <v>4</v>
      </c>
      <c r="V2235" s="38">
        <v>1</v>
      </c>
    </row>
    <row r="2236" spans="1:22" ht="13.5" customHeight="1" x14ac:dyDescent="0.2">
      <c r="A2236" s="32" t="s">
        <v>2232</v>
      </c>
      <c r="B2236" s="32" t="s">
        <v>10139</v>
      </c>
      <c r="C2236" s="32" t="s">
        <v>18080</v>
      </c>
      <c r="D2236" s="37">
        <v>5.1027769999999997</v>
      </c>
      <c r="E2236" s="39">
        <v>1226.02</v>
      </c>
      <c r="F2236" s="39">
        <v>4178</v>
      </c>
      <c r="G2236" s="39">
        <v>4309.7700000000004</v>
      </c>
      <c r="H2236" s="38">
        <v>3</v>
      </c>
      <c r="I2236" s="38">
        <v>8312</v>
      </c>
      <c r="J2236" s="37">
        <v>29.046092772000002</v>
      </c>
      <c r="K2236" s="37">
        <v>5.9376027253999997</v>
      </c>
      <c r="L2236" s="37">
        <v>10.666057113000001</v>
      </c>
      <c r="M2236" s="37">
        <v>30.699677088000001</v>
      </c>
      <c r="N2236" s="37">
        <v>24.193100483999999</v>
      </c>
      <c r="O2236" s="37">
        <v>28.935039887999999</v>
      </c>
      <c r="P2236" s="37">
        <v>7.2</v>
      </c>
      <c r="Q2236" s="37">
        <v>46.392542300000002</v>
      </c>
      <c r="R2236" s="38">
        <v>205999</v>
      </c>
      <c r="S2236" s="37">
        <v>0.94125000000000003</v>
      </c>
      <c r="T2236" s="38">
        <v>3</v>
      </c>
      <c r="U2236" s="38">
        <v>1</v>
      </c>
      <c r="V2236" s="38">
        <v>2</v>
      </c>
    </row>
    <row r="2237" spans="1:22" ht="13.5" customHeight="1" x14ac:dyDescent="0.2">
      <c r="A2237" s="32" t="s">
        <v>2233</v>
      </c>
      <c r="B2237" s="32" t="s">
        <v>10140</v>
      </c>
      <c r="C2237" s="32" t="s">
        <v>18080</v>
      </c>
      <c r="D2237" s="37">
        <v>4.3874329999999997</v>
      </c>
      <c r="E2237" s="39">
        <v>467.99</v>
      </c>
      <c r="F2237" s="39">
        <v>3244</v>
      </c>
      <c r="G2237" s="39">
        <v>4190.3500000000004</v>
      </c>
      <c r="H2237" s="38">
        <v>6</v>
      </c>
      <c r="I2237" s="38">
        <v>6244</v>
      </c>
      <c r="J2237" s="37">
        <v>12.826849373</v>
      </c>
      <c r="K2237" s="37">
        <v>3.4820901996</v>
      </c>
      <c r="L2237" s="37">
        <v>2.613030846</v>
      </c>
      <c r="M2237" s="37">
        <v>26.125580861</v>
      </c>
      <c r="N2237" s="37">
        <v>29.396418565000001</v>
      </c>
      <c r="O2237" s="37">
        <v>30.868574942999999</v>
      </c>
      <c r="P2237" s="37">
        <v>7.2</v>
      </c>
      <c r="Q2237" s="37">
        <v>93.180570299999999</v>
      </c>
      <c r="R2237" s="38">
        <v>111138</v>
      </c>
      <c r="S2237" s="37">
        <v>0.94125000000000003</v>
      </c>
      <c r="T2237" s="38">
        <v>1</v>
      </c>
      <c r="U2237" s="38">
        <v>6</v>
      </c>
      <c r="V2237" s="38">
        <v>3</v>
      </c>
    </row>
    <row r="2238" spans="1:22" ht="13.5" customHeight="1" x14ac:dyDescent="0.2">
      <c r="A2238" s="32" t="s">
        <v>2234</v>
      </c>
      <c r="B2238" s="32" t="s">
        <v>10141</v>
      </c>
      <c r="C2238" s="32" t="s">
        <v>18080</v>
      </c>
      <c r="D2238" s="37">
        <v>3.3400629999999998</v>
      </c>
      <c r="E2238" s="39">
        <v>348.01</v>
      </c>
      <c r="F2238" s="39">
        <v>1008</v>
      </c>
      <c r="G2238" s="39">
        <v>1416.21</v>
      </c>
      <c r="H2238" s="38">
        <v>2</v>
      </c>
      <c r="I2238" s="38">
        <v>2002</v>
      </c>
      <c r="J2238" s="37">
        <v>11.653213602999999</v>
      </c>
      <c r="K2238" s="37">
        <v>1.9861398839</v>
      </c>
      <c r="L2238" s="37">
        <v>0.57082605500000005</v>
      </c>
      <c r="M2238" s="37">
        <v>25.465467930999999</v>
      </c>
      <c r="N2238" s="37">
        <v>14.896244604</v>
      </c>
      <c r="O2238" s="37">
        <v>23.732420506</v>
      </c>
      <c r="P2238" s="37">
        <v>7.2</v>
      </c>
      <c r="Q2238" s="37" t="s">
        <v>15680</v>
      </c>
      <c r="R2238" s="38">
        <v>33353</v>
      </c>
      <c r="S2238" s="37">
        <v>0.94125000000000003</v>
      </c>
      <c r="T2238" s="38">
        <v>0</v>
      </c>
      <c r="U2238" s="38">
        <v>2</v>
      </c>
      <c r="V2238" s="38">
        <v>1</v>
      </c>
    </row>
    <row r="2239" spans="1:22" ht="13.5" customHeight="1" x14ac:dyDescent="0.2">
      <c r="A2239" s="32" t="s">
        <v>2235</v>
      </c>
      <c r="B2239" s="32" t="s">
        <v>10142</v>
      </c>
      <c r="C2239" s="32" t="s">
        <v>18080</v>
      </c>
      <c r="D2239" s="37">
        <v>2.698032</v>
      </c>
      <c r="E2239" s="39">
        <v>495.98</v>
      </c>
      <c r="F2239" s="39">
        <v>1910</v>
      </c>
      <c r="G2239" s="39">
        <v>1677.85</v>
      </c>
      <c r="H2239" s="38">
        <v>4</v>
      </c>
      <c r="I2239" s="38">
        <v>4237</v>
      </c>
      <c r="J2239" s="37">
        <v>26.498773752000002</v>
      </c>
      <c r="K2239" s="37">
        <v>8.1913250632000008</v>
      </c>
      <c r="L2239" s="37">
        <v>8.0633169393999999</v>
      </c>
      <c r="M2239" s="37">
        <v>39.719128511000001</v>
      </c>
      <c r="N2239" s="37">
        <v>20.536888351999998</v>
      </c>
      <c r="O2239" s="37">
        <v>29.225104408</v>
      </c>
      <c r="P2239" s="37">
        <v>8.7818580833999995</v>
      </c>
      <c r="Q2239" s="37">
        <v>48.783598900000001</v>
      </c>
      <c r="R2239" s="38">
        <v>56730</v>
      </c>
      <c r="S2239" s="37">
        <v>0.94125000000000003</v>
      </c>
      <c r="T2239" s="38">
        <v>3</v>
      </c>
      <c r="U2239" s="38">
        <v>3</v>
      </c>
      <c r="V2239" s="38">
        <v>1</v>
      </c>
    </row>
    <row r="2240" spans="1:22" ht="13.5" customHeight="1" x14ac:dyDescent="0.2">
      <c r="A2240" s="32" t="s">
        <v>2236</v>
      </c>
      <c r="B2240" s="32" t="s">
        <v>10143</v>
      </c>
      <c r="C2240" s="32" t="s">
        <v>18080</v>
      </c>
      <c r="D2240" s="37">
        <v>11.3391</v>
      </c>
      <c r="E2240" s="39">
        <v>372</v>
      </c>
      <c r="F2240" s="39">
        <v>888</v>
      </c>
      <c r="G2240" s="39">
        <v>1311.31</v>
      </c>
      <c r="H2240" s="38">
        <v>1</v>
      </c>
      <c r="I2240" s="38">
        <v>1744</v>
      </c>
      <c r="J2240" s="37">
        <v>23.432604722000001</v>
      </c>
      <c r="K2240" s="37">
        <v>7.4944531857000003</v>
      </c>
      <c r="L2240" s="37">
        <v>14.400027572000001</v>
      </c>
      <c r="M2240" s="37">
        <v>33.598926075999998</v>
      </c>
      <c r="N2240" s="37">
        <v>18.208989208999999</v>
      </c>
      <c r="O2240" s="37">
        <v>10.937971556999999</v>
      </c>
      <c r="P2240" s="37">
        <v>7.2</v>
      </c>
      <c r="Q2240" s="37" t="s">
        <v>15680</v>
      </c>
      <c r="R2240" s="38">
        <v>72142</v>
      </c>
      <c r="S2240" s="37">
        <v>0.94125000000000003</v>
      </c>
      <c r="T2240" s="38">
        <v>0</v>
      </c>
      <c r="U2240" s="38">
        <v>0</v>
      </c>
      <c r="V2240" s="38">
        <v>0</v>
      </c>
    </row>
    <row r="2241" spans="1:22" ht="13.5" customHeight="1" x14ac:dyDescent="0.2">
      <c r="A2241" s="32" t="s">
        <v>2237</v>
      </c>
      <c r="B2241" s="32" t="s">
        <v>10144</v>
      </c>
      <c r="C2241" s="32" t="s">
        <v>18080</v>
      </c>
      <c r="D2241" s="37">
        <v>2.8330890000000002</v>
      </c>
      <c r="E2241" s="39">
        <v>1229.99</v>
      </c>
      <c r="F2241" s="39">
        <v>3978</v>
      </c>
      <c r="G2241" s="39">
        <v>5701.59</v>
      </c>
      <c r="H2241" s="38">
        <v>4</v>
      </c>
      <c r="I2241" s="38">
        <v>7510</v>
      </c>
      <c r="J2241" s="37">
        <v>16.851841532000002</v>
      </c>
      <c r="K2241" s="37">
        <v>3.7739503552999998</v>
      </c>
      <c r="L2241" s="37">
        <v>5.6622243777000003</v>
      </c>
      <c r="M2241" s="37">
        <v>29.963700394</v>
      </c>
      <c r="N2241" s="37">
        <v>20.515049375</v>
      </c>
      <c r="O2241" s="37">
        <v>20.159601989999999</v>
      </c>
      <c r="P2241" s="37">
        <v>6.5456317093000003</v>
      </c>
      <c r="Q2241" s="37">
        <v>83.349218199999996</v>
      </c>
      <c r="R2241" s="38">
        <v>207364</v>
      </c>
      <c r="S2241" s="37">
        <v>0.94125000000000003</v>
      </c>
      <c r="T2241" s="38">
        <v>2</v>
      </c>
      <c r="U2241" s="38">
        <v>2</v>
      </c>
      <c r="V2241" s="38">
        <v>0</v>
      </c>
    </row>
    <row r="2242" spans="1:22" ht="13.5" customHeight="1" x14ac:dyDescent="0.2">
      <c r="A2242" s="32" t="s">
        <v>2238</v>
      </c>
      <c r="B2242" s="32" t="s">
        <v>10145</v>
      </c>
      <c r="C2242" s="32" t="s">
        <v>18080</v>
      </c>
      <c r="D2242" s="37">
        <v>4.336646</v>
      </c>
      <c r="E2242" s="39">
        <v>762.02</v>
      </c>
      <c r="F2242" s="39">
        <v>3004</v>
      </c>
      <c r="G2242" s="39">
        <v>3640.6</v>
      </c>
      <c r="H2242" s="38">
        <v>2</v>
      </c>
      <c r="I2242" s="38">
        <v>5854</v>
      </c>
      <c r="J2242" s="37">
        <v>24.941643890999998</v>
      </c>
      <c r="K2242" s="37">
        <v>5.9845230846000002</v>
      </c>
      <c r="L2242" s="37">
        <v>6.1360513813999997</v>
      </c>
      <c r="M2242" s="37">
        <v>27.033882772999998</v>
      </c>
      <c r="N2242" s="37">
        <v>26.166516832999999</v>
      </c>
      <c r="O2242" s="37">
        <v>23.316874994999999</v>
      </c>
      <c r="P2242" s="37">
        <v>7.2</v>
      </c>
      <c r="Q2242" s="37">
        <v>68.596820399999999</v>
      </c>
      <c r="R2242" s="38">
        <v>136680</v>
      </c>
      <c r="S2242" s="37">
        <v>0.94125000000000003</v>
      </c>
      <c r="T2242" s="38">
        <v>1</v>
      </c>
      <c r="U2242" s="38">
        <v>1</v>
      </c>
      <c r="V2242" s="38">
        <v>2</v>
      </c>
    </row>
    <row r="2243" spans="1:22" ht="13.5" customHeight="1" x14ac:dyDescent="0.2">
      <c r="A2243" s="32" t="s">
        <v>2239</v>
      </c>
      <c r="B2243" s="32" t="s">
        <v>10146</v>
      </c>
      <c r="C2243" s="32" t="s">
        <v>18080</v>
      </c>
      <c r="D2243" s="37">
        <v>2.3159209999999999</v>
      </c>
      <c r="E2243" s="39">
        <v>664.02</v>
      </c>
      <c r="F2243" s="39">
        <v>2647</v>
      </c>
      <c r="G2243" s="39">
        <v>2913.44</v>
      </c>
      <c r="H2243" s="38">
        <v>6</v>
      </c>
      <c r="I2243" s="38">
        <v>5197</v>
      </c>
      <c r="J2243" s="37">
        <v>27.647843222999999</v>
      </c>
      <c r="K2243" s="37">
        <v>5.4676998687999996</v>
      </c>
      <c r="L2243" s="37">
        <v>8.0892421618999997</v>
      </c>
      <c r="M2243" s="37">
        <v>26.597780177000001</v>
      </c>
      <c r="N2243" s="37">
        <v>17.754281051</v>
      </c>
      <c r="O2243" s="37">
        <v>20.521475370000001</v>
      </c>
      <c r="P2243" s="37">
        <v>7.2</v>
      </c>
      <c r="Q2243" s="37">
        <v>66.257458900000003</v>
      </c>
      <c r="R2243" s="38">
        <v>100476</v>
      </c>
      <c r="S2243" s="37">
        <v>0.94125000000000003</v>
      </c>
      <c r="T2243" s="38">
        <v>2</v>
      </c>
      <c r="U2243" s="38">
        <v>4</v>
      </c>
      <c r="V2243" s="38">
        <v>2</v>
      </c>
    </row>
    <row r="2244" spans="1:22" ht="13.5" customHeight="1" x14ac:dyDescent="0.2">
      <c r="A2244" s="32" t="s">
        <v>2240</v>
      </c>
      <c r="B2244" s="32" t="s">
        <v>10147</v>
      </c>
      <c r="C2244" s="32" t="s">
        <v>18080</v>
      </c>
      <c r="D2244" s="37">
        <v>7.5020610000000003</v>
      </c>
      <c r="E2244" s="39">
        <v>586.01</v>
      </c>
      <c r="F2244" s="39">
        <v>2851</v>
      </c>
      <c r="G2244" s="39">
        <v>3115.26</v>
      </c>
      <c r="H2244" s="38">
        <v>5</v>
      </c>
      <c r="I2244" s="38">
        <v>5338</v>
      </c>
      <c r="J2244" s="37">
        <v>29.106585351</v>
      </c>
      <c r="K2244" s="37">
        <v>4.5275519567</v>
      </c>
      <c r="L2244" s="37">
        <v>6.3771756001000002</v>
      </c>
      <c r="M2244" s="37">
        <v>31.23528378</v>
      </c>
      <c r="N2244" s="37">
        <v>20.543927478000001</v>
      </c>
      <c r="O2244" s="37">
        <v>14.439066351999999</v>
      </c>
      <c r="P2244" s="37">
        <v>7.2</v>
      </c>
      <c r="Q2244" s="37">
        <v>78.269838100000001</v>
      </c>
      <c r="R2244" s="38">
        <v>134294</v>
      </c>
      <c r="S2244" s="37">
        <v>0.94125000000000003</v>
      </c>
      <c r="T2244" s="38">
        <v>3</v>
      </c>
      <c r="U2244" s="38">
        <v>5</v>
      </c>
      <c r="V2244" s="38">
        <v>1</v>
      </c>
    </row>
    <row r="2245" spans="1:22" ht="13.5" customHeight="1" x14ac:dyDescent="0.2">
      <c r="A2245" s="32" t="s">
        <v>2241</v>
      </c>
      <c r="B2245" s="32" t="s">
        <v>10148</v>
      </c>
      <c r="C2245" s="32" t="s">
        <v>18080</v>
      </c>
      <c r="D2245" s="37">
        <v>3.8753959999999998</v>
      </c>
      <c r="E2245" s="39">
        <v>719</v>
      </c>
      <c r="F2245" s="39">
        <v>2881</v>
      </c>
      <c r="G2245" s="39">
        <v>4248.1099999999997</v>
      </c>
      <c r="H2245" s="38">
        <v>3</v>
      </c>
      <c r="I2245" s="38">
        <v>5391</v>
      </c>
      <c r="J2245" s="37">
        <v>12.675112825999999</v>
      </c>
      <c r="K2245" s="37">
        <v>4.6567015165000001</v>
      </c>
      <c r="L2245" s="37">
        <v>1.4042273826</v>
      </c>
      <c r="M2245" s="37">
        <v>31.875354598000001</v>
      </c>
      <c r="N2245" s="37">
        <v>22.758073878000001</v>
      </c>
      <c r="O2245" s="37">
        <v>28.809628871000001</v>
      </c>
      <c r="P2245" s="37">
        <v>7.8036063569999996</v>
      </c>
      <c r="Q2245" s="37">
        <v>64.883536300000003</v>
      </c>
      <c r="R2245" s="38">
        <v>120629</v>
      </c>
      <c r="S2245" s="37">
        <v>0.94125000000000003</v>
      </c>
      <c r="T2245" s="38">
        <v>3</v>
      </c>
      <c r="U2245" s="38">
        <v>3</v>
      </c>
      <c r="V2245" s="38">
        <v>0</v>
      </c>
    </row>
    <row r="2246" spans="1:22" ht="13.5" customHeight="1" x14ac:dyDescent="0.2">
      <c r="A2246" s="32" t="s">
        <v>2242</v>
      </c>
      <c r="B2246" s="32" t="s">
        <v>10149</v>
      </c>
      <c r="C2246" s="32" t="s">
        <v>18080</v>
      </c>
      <c r="D2246" s="37">
        <v>2.0259839999999998</v>
      </c>
      <c r="E2246" s="39">
        <v>1840.96</v>
      </c>
      <c r="F2246" s="39">
        <v>5541</v>
      </c>
      <c r="G2246" s="39">
        <v>6803.06</v>
      </c>
      <c r="H2246" s="38">
        <v>10</v>
      </c>
      <c r="I2246" s="38">
        <v>10826</v>
      </c>
      <c r="J2246" s="37">
        <v>18.731785977000001</v>
      </c>
      <c r="K2246" s="37">
        <v>2.5070920463999999</v>
      </c>
      <c r="L2246" s="37">
        <v>4.4176971034000001</v>
      </c>
      <c r="M2246" s="37">
        <v>25.192706435000002</v>
      </c>
      <c r="N2246" s="37">
        <v>21.518957252</v>
      </c>
      <c r="O2246" s="37">
        <v>19.173160297999999</v>
      </c>
      <c r="P2246" s="37">
        <v>7.2264840182999999</v>
      </c>
      <c r="Q2246" s="37">
        <v>74.102377500000003</v>
      </c>
      <c r="R2246" s="38">
        <v>265473</v>
      </c>
      <c r="S2246" s="37">
        <v>0.94125000000000003</v>
      </c>
      <c r="T2246" s="38">
        <v>4</v>
      </c>
      <c r="U2246" s="38">
        <v>9</v>
      </c>
      <c r="V2246" s="38">
        <v>3</v>
      </c>
    </row>
    <row r="2247" spans="1:22" ht="13.5" customHeight="1" x14ac:dyDescent="0.2">
      <c r="A2247" s="32" t="s">
        <v>2243</v>
      </c>
      <c r="B2247" s="32" t="s">
        <v>10150</v>
      </c>
      <c r="C2247" s="32" t="s">
        <v>18080</v>
      </c>
      <c r="D2247" s="37">
        <v>6.665063</v>
      </c>
      <c r="E2247" s="39">
        <v>465.01</v>
      </c>
      <c r="F2247" s="39">
        <v>2199</v>
      </c>
      <c r="G2247" s="39">
        <v>3280.22</v>
      </c>
      <c r="H2247" s="38">
        <v>3</v>
      </c>
      <c r="I2247" s="38">
        <v>4455</v>
      </c>
      <c r="J2247" s="37">
        <v>15.475523801</v>
      </c>
      <c r="K2247" s="37">
        <v>4.5624657076000004</v>
      </c>
      <c r="L2247" s="37">
        <v>1.8089158233</v>
      </c>
      <c r="M2247" s="37">
        <v>22.424068494</v>
      </c>
      <c r="N2247" s="37">
        <v>26.302419185000002</v>
      </c>
      <c r="O2247" s="37">
        <v>27.798242627</v>
      </c>
      <c r="P2247" s="37">
        <v>7.2</v>
      </c>
      <c r="Q2247" s="37">
        <v>94.025340499999999</v>
      </c>
      <c r="R2247" s="38">
        <v>198202</v>
      </c>
      <c r="S2247" s="37">
        <v>0.94125000000000003</v>
      </c>
      <c r="T2247" s="38">
        <v>0</v>
      </c>
      <c r="U2247" s="38">
        <v>2</v>
      </c>
      <c r="V2247" s="38">
        <v>1</v>
      </c>
    </row>
    <row r="2248" spans="1:22" ht="13.5" customHeight="1" x14ac:dyDescent="0.2">
      <c r="A2248" s="32" t="s">
        <v>2244</v>
      </c>
      <c r="B2248" s="32" t="s">
        <v>10151</v>
      </c>
      <c r="C2248" s="32" t="s">
        <v>18080</v>
      </c>
      <c r="D2248" s="37">
        <v>4.25061</v>
      </c>
      <c r="E2248" s="39">
        <v>466.01</v>
      </c>
      <c r="F2248" s="39">
        <v>1435</v>
      </c>
      <c r="G2248" s="39">
        <v>2220.29</v>
      </c>
      <c r="H2248" s="38">
        <v>1</v>
      </c>
      <c r="I2248" s="38">
        <v>2888</v>
      </c>
      <c r="J2248" s="37">
        <v>17.550666071999999</v>
      </c>
      <c r="K2248" s="37">
        <v>2.5462534924</v>
      </c>
      <c r="L2248" s="37">
        <v>6.9007023247000001</v>
      </c>
      <c r="M2248" s="37">
        <v>23.745517972999998</v>
      </c>
      <c r="N2248" s="37">
        <v>19.588765617</v>
      </c>
      <c r="O2248" s="37">
        <v>18.597097472000002</v>
      </c>
      <c r="P2248" s="37">
        <v>7.2</v>
      </c>
      <c r="Q2248" s="37">
        <v>92.692356599999997</v>
      </c>
      <c r="R2248" s="38">
        <v>76600</v>
      </c>
      <c r="S2248" s="37">
        <v>0.94125000000000003</v>
      </c>
      <c r="T2248" s="38">
        <v>0</v>
      </c>
      <c r="U2248" s="38">
        <v>1</v>
      </c>
      <c r="V2248" s="38">
        <v>0</v>
      </c>
    </row>
    <row r="2249" spans="1:22" ht="13.5" customHeight="1" x14ac:dyDescent="0.2">
      <c r="A2249" s="32" t="s">
        <v>2245</v>
      </c>
      <c r="B2249" s="32" t="s">
        <v>10152</v>
      </c>
      <c r="C2249" s="32" t="s">
        <v>18080</v>
      </c>
      <c r="D2249" s="37">
        <v>4.9542780000000004</v>
      </c>
      <c r="E2249" s="39">
        <v>559.99</v>
      </c>
      <c r="F2249" s="39">
        <v>1562</v>
      </c>
      <c r="G2249" s="39" t="s">
        <v>15680</v>
      </c>
      <c r="H2249" s="38">
        <v>1</v>
      </c>
      <c r="I2249" s="38">
        <v>3085</v>
      </c>
      <c r="J2249" s="37" t="s">
        <v>15680</v>
      </c>
      <c r="K2249" s="37" t="s">
        <v>15680</v>
      </c>
      <c r="L2249" s="37" t="s">
        <v>15680</v>
      </c>
      <c r="M2249" s="37" t="s">
        <v>15680</v>
      </c>
      <c r="N2249" s="37" t="s">
        <v>15680</v>
      </c>
      <c r="O2249" s="37" t="s">
        <v>15680</v>
      </c>
      <c r="P2249" s="37">
        <v>5.3</v>
      </c>
      <c r="Q2249" s="37">
        <v>61.435579599999997</v>
      </c>
      <c r="R2249" s="38">
        <v>90361</v>
      </c>
      <c r="S2249" s="37">
        <v>0.94125000000000003</v>
      </c>
      <c r="T2249" s="38">
        <v>1</v>
      </c>
      <c r="U2249" s="38">
        <v>1</v>
      </c>
      <c r="V2249" s="38">
        <v>1</v>
      </c>
    </row>
    <row r="2250" spans="1:22" ht="13.5" customHeight="1" x14ac:dyDescent="0.2">
      <c r="A2250" s="32" t="s">
        <v>2246</v>
      </c>
      <c r="B2250" s="32" t="s">
        <v>10117</v>
      </c>
      <c r="C2250" s="32" t="s">
        <v>18080</v>
      </c>
      <c r="D2250" s="37">
        <v>2.301428</v>
      </c>
      <c r="E2250" s="39">
        <v>407</v>
      </c>
      <c r="F2250" s="39">
        <v>1231</v>
      </c>
      <c r="G2250" s="39">
        <v>1748.25</v>
      </c>
      <c r="H2250" s="38">
        <v>1</v>
      </c>
      <c r="I2250" s="38">
        <v>2285</v>
      </c>
      <c r="J2250" s="37">
        <v>12.696917011</v>
      </c>
      <c r="K2250" s="37">
        <v>2.7926141789000001</v>
      </c>
      <c r="L2250" s="37">
        <v>1.2254132213</v>
      </c>
      <c r="M2250" s="37">
        <v>20.771467464000001</v>
      </c>
      <c r="N2250" s="37">
        <v>17.516563387000001</v>
      </c>
      <c r="O2250" s="37">
        <v>31.683074154</v>
      </c>
      <c r="P2250" s="37">
        <v>7.2</v>
      </c>
      <c r="Q2250" s="37" t="s">
        <v>15680</v>
      </c>
      <c r="R2250" s="38">
        <v>79324</v>
      </c>
      <c r="S2250" s="37">
        <v>0.94125000000000003</v>
      </c>
      <c r="T2250" s="38">
        <v>0</v>
      </c>
      <c r="U2250" s="38">
        <v>1</v>
      </c>
      <c r="V2250" s="38">
        <v>1</v>
      </c>
    </row>
    <row r="2251" spans="1:22" ht="13.5" customHeight="1" x14ac:dyDescent="0.2">
      <c r="A2251" s="32" t="s">
        <v>2247</v>
      </c>
      <c r="B2251" s="32" t="s">
        <v>10153</v>
      </c>
      <c r="C2251" s="32" t="s">
        <v>18080</v>
      </c>
      <c r="D2251" s="37">
        <v>3.6823090000000001</v>
      </c>
      <c r="E2251" s="39">
        <v>362</v>
      </c>
      <c r="F2251" s="39">
        <v>854</v>
      </c>
      <c r="G2251" s="39">
        <v>1349.6</v>
      </c>
      <c r="H2251" s="38">
        <v>1</v>
      </c>
      <c r="I2251" s="38">
        <v>1780</v>
      </c>
      <c r="J2251" s="37">
        <v>19.152713096999999</v>
      </c>
      <c r="K2251" s="37">
        <v>5.1844647937000001</v>
      </c>
      <c r="L2251" s="37">
        <v>3.0465357597999998</v>
      </c>
      <c r="M2251" s="37">
        <v>27.567249291</v>
      </c>
      <c r="N2251" s="37">
        <v>25.004775706</v>
      </c>
      <c r="O2251" s="37">
        <v>27.022031096999999</v>
      </c>
      <c r="P2251" s="37">
        <v>7.2</v>
      </c>
      <c r="Q2251" s="37" t="s">
        <v>15680</v>
      </c>
      <c r="R2251" s="38">
        <v>46436</v>
      </c>
      <c r="S2251" s="37">
        <v>0.94125000000000003</v>
      </c>
      <c r="T2251" s="38">
        <v>0</v>
      </c>
      <c r="U2251" s="38">
        <v>1</v>
      </c>
      <c r="V2251" s="38">
        <v>1</v>
      </c>
    </row>
    <row r="2252" spans="1:22" ht="13.5" customHeight="1" x14ac:dyDescent="0.2">
      <c r="A2252" s="32" t="s">
        <v>2248</v>
      </c>
      <c r="B2252" s="32" t="s">
        <v>10151</v>
      </c>
      <c r="C2252" s="32" t="s">
        <v>18080</v>
      </c>
      <c r="D2252" s="37">
        <v>5.9256260000000003</v>
      </c>
      <c r="E2252" s="39">
        <v>498</v>
      </c>
      <c r="F2252" s="39">
        <v>2022</v>
      </c>
      <c r="G2252" s="39">
        <v>2659.19</v>
      </c>
      <c r="H2252" s="38">
        <v>3</v>
      </c>
      <c r="I2252" s="38">
        <v>3467</v>
      </c>
      <c r="J2252" s="37">
        <v>16.483633750999999</v>
      </c>
      <c r="K2252" s="37">
        <v>2.4012741389999999</v>
      </c>
      <c r="L2252" s="37">
        <v>5.9489493855999998</v>
      </c>
      <c r="M2252" s="37">
        <v>23.465266911000001</v>
      </c>
      <c r="N2252" s="37">
        <v>19.071084426999999</v>
      </c>
      <c r="O2252" s="37">
        <v>18.386035309</v>
      </c>
      <c r="P2252" s="37">
        <v>7.2</v>
      </c>
      <c r="Q2252" s="37">
        <v>83.874208899999999</v>
      </c>
      <c r="R2252" s="38">
        <v>103052</v>
      </c>
      <c r="S2252" s="37">
        <v>0.94125000000000003</v>
      </c>
      <c r="T2252" s="38">
        <v>2</v>
      </c>
      <c r="U2252" s="38">
        <v>3</v>
      </c>
      <c r="V2252" s="38">
        <v>2</v>
      </c>
    </row>
    <row r="2253" spans="1:22" ht="13.5" customHeight="1" x14ac:dyDescent="0.2">
      <c r="A2253" s="32" t="s">
        <v>2249</v>
      </c>
      <c r="B2253" s="32" t="s">
        <v>10154</v>
      </c>
      <c r="C2253" s="32" t="s">
        <v>18080</v>
      </c>
      <c r="D2253" s="37">
        <v>6.0853650000000004</v>
      </c>
      <c r="E2253" s="39">
        <v>312.99</v>
      </c>
      <c r="F2253" s="39">
        <v>1404</v>
      </c>
      <c r="G2253" s="39">
        <v>2221.52</v>
      </c>
      <c r="H2253" s="38">
        <v>1</v>
      </c>
      <c r="I2253" s="38">
        <v>2697</v>
      </c>
      <c r="J2253" s="37">
        <v>8.9541000566999998</v>
      </c>
      <c r="K2253" s="37">
        <v>4.3420217961000001</v>
      </c>
      <c r="L2253" s="37">
        <v>0.48163074030000003</v>
      </c>
      <c r="M2253" s="37">
        <v>35.189189442</v>
      </c>
      <c r="N2253" s="37">
        <v>23.092454687</v>
      </c>
      <c r="O2253" s="37">
        <v>27.665245249000002</v>
      </c>
      <c r="P2253" s="37">
        <v>8.3910377357999995</v>
      </c>
      <c r="Q2253" s="37" t="s">
        <v>15680</v>
      </c>
      <c r="R2253" s="38">
        <v>38896</v>
      </c>
      <c r="S2253" s="37">
        <v>0.94125000000000003</v>
      </c>
      <c r="T2253" s="38">
        <v>0</v>
      </c>
      <c r="U2253" s="38">
        <v>0</v>
      </c>
      <c r="V2253" s="38">
        <v>0</v>
      </c>
    </row>
    <row r="2254" spans="1:22" ht="13.5" customHeight="1" x14ac:dyDescent="0.2">
      <c r="A2254" s="32" t="s">
        <v>2250</v>
      </c>
      <c r="B2254" s="32" t="s">
        <v>10151</v>
      </c>
      <c r="C2254" s="32" t="s">
        <v>18080</v>
      </c>
      <c r="D2254" s="37">
        <v>6.8489100000000001</v>
      </c>
      <c r="E2254" s="39">
        <v>647.01</v>
      </c>
      <c r="F2254" s="39">
        <v>2182</v>
      </c>
      <c r="G2254" s="39">
        <v>3359.45</v>
      </c>
      <c r="H2254" s="38">
        <v>1</v>
      </c>
      <c r="I2254" s="38">
        <v>4388</v>
      </c>
      <c r="J2254" s="37">
        <v>17.094695797</v>
      </c>
      <c r="K2254" s="37">
        <v>2.7508469870000001</v>
      </c>
      <c r="L2254" s="37">
        <v>6.1419500885999998</v>
      </c>
      <c r="M2254" s="37">
        <v>22.817369148000001</v>
      </c>
      <c r="N2254" s="37">
        <v>19.818195494000001</v>
      </c>
      <c r="O2254" s="37">
        <v>18.745500786000001</v>
      </c>
      <c r="P2254" s="37">
        <v>7.2</v>
      </c>
      <c r="Q2254" s="37">
        <v>77.315510700000004</v>
      </c>
      <c r="R2254" s="38">
        <v>89886</v>
      </c>
      <c r="S2254" s="37">
        <v>0.94125000000000003</v>
      </c>
      <c r="T2254" s="38">
        <v>0</v>
      </c>
      <c r="U2254" s="38">
        <v>0</v>
      </c>
      <c r="V2254" s="38">
        <v>1</v>
      </c>
    </row>
    <row r="2255" spans="1:22" ht="13.5" customHeight="1" x14ac:dyDescent="0.2">
      <c r="A2255" s="32" t="s">
        <v>2251</v>
      </c>
      <c r="B2255" s="32" t="s">
        <v>10155</v>
      </c>
      <c r="C2255" s="32" t="s">
        <v>18080</v>
      </c>
      <c r="D2255" s="37">
        <v>7.2716180000000001</v>
      </c>
      <c r="E2255" s="39">
        <v>242.99</v>
      </c>
      <c r="F2255" s="39">
        <v>1028</v>
      </c>
      <c r="G2255" s="39">
        <v>1160.25</v>
      </c>
      <c r="H2255" s="38">
        <v>1</v>
      </c>
      <c r="I2255" s="38">
        <v>2275</v>
      </c>
      <c r="J2255" s="37">
        <v>22.797851850000001</v>
      </c>
      <c r="K2255" s="37">
        <v>2.9115907499000002</v>
      </c>
      <c r="L2255" s="37">
        <v>3.5104199228000001</v>
      </c>
      <c r="M2255" s="37">
        <v>48.207282178</v>
      </c>
      <c r="N2255" s="37">
        <v>19.797528627999998</v>
      </c>
      <c r="O2255" s="37">
        <v>23.568540647999999</v>
      </c>
      <c r="P2255" s="37">
        <v>7.2</v>
      </c>
      <c r="Q2255" s="37" t="s">
        <v>15680</v>
      </c>
      <c r="R2255" s="38">
        <v>38934</v>
      </c>
      <c r="S2255" s="37">
        <v>0.94125000000000003</v>
      </c>
      <c r="T2255" s="38">
        <v>0</v>
      </c>
      <c r="U2255" s="38">
        <v>0</v>
      </c>
      <c r="V2255" s="38">
        <v>1</v>
      </c>
    </row>
    <row r="2256" spans="1:22" ht="13.5" customHeight="1" x14ac:dyDescent="0.2">
      <c r="A2256" s="32" t="s">
        <v>2252</v>
      </c>
      <c r="B2256" s="32" t="s">
        <v>10156</v>
      </c>
      <c r="C2256" s="32" t="s">
        <v>18080</v>
      </c>
      <c r="D2256" s="37">
        <v>4.4483220000000001</v>
      </c>
      <c r="E2256" s="39">
        <v>409.02</v>
      </c>
      <c r="F2256" s="39">
        <v>1954</v>
      </c>
      <c r="G2256" s="39">
        <v>1587.07</v>
      </c>
      <c r="H2256" s="38">
        <v>2</v>
      </c>
      <c r="I2256" s="38">
        <v>3945</v>
      </c>
      <c r="J2256" s="37">
        <v>25.170221098999999</v>
      </c>
      <c r="K2256" s="37">
        <v>4.8381191243000004</v>
      </c>
      <c r="L2256" s="37">
        <v>6.5486535667999997</v>
      </c>
      <c r="M2256" s="37">
        <v>33.260089335000004</v>
      </c>
      <c r="N2256" s="37">
        <v>19.336518321</v>
      </c>
      <c r="O2256" s="37">
        <v>28.924732086999999</v>
      </c>
      <c r="P2256" s="37">
        <v>7.3933786077999999</v>
      </c>
      <c r="Q2256" s="37">
        <v>73.201653899999997</v>
      </c>
      <c r="R2256" s="38">
        <v>89829</v>
      </c>
      <c r="S2256" s="37">
        <v>0.94125000000000003</v>
      </c>
      <c r="T2256" s="38">
        <v>0</v>
      </c>
      <c r="U2256" s="38">
        <v>1</v>
      </c>
      <c r="V2256" s="38">
        <v>1</v>
      </c>
    </row>
    <row r="2257" spans="1:22" ht="13.5" customHeight="1" x14ac:dyDescent="0.2">
      <c r="A2257" s="32" t="s">
        <v>2253</v>
      </c>
      <c r="B2257" s="32" t="s">
        <v>10157</v>
      </c>
      <c r="C2257" s="32" t="s">
        <v>18080</v>
      </c>
      <c r="D2257" s="37">
        <v>2.4224510000000001</v>
      </c>
      <c r="E2257" s="39">
        <v>625.99</v>
      </c>
      <c r="F2257" s="39">
        <v>2250</v>
      </c>
      <c r="G2257" s="39">
        <v>2967.04</v>
      </c>
      <c r="H2257" s="38">
        <v>5</v>
      </c>
      <c r="I2257" s="38">
        <v>4451</v>
      </c>
      <c r="J2257" s="37">
        <v>14.41895236</v>
      </c>
      <c r="K2257" s="37">
        <v>2.9803289761</v>
      </c>
      <c r="L2257" s="37">
        <v>1.2598728221</v>
      </c>
      <c r="M2257" s="37">
        <v>29.579848901999998</v>
      </c>
      <c r="N2257" s="37">
        <v>14.311967280999999</v>
      </c>
      <c r="O2257" s="37">
        <v>26.377314005999999</v>
      </c>
      <c r="P2257" s="37">
        <v>7.2</v>
      </c>
      <c r="Q2257" s="37">
        <v>95.0600776</v>
      </c>
      <c r="R2257" s="38">
        <v>108595</v>
      </c>
      <c r="S2257" s="37">
        <v>0.94125000000000003</v>
      </c>
      <c r="T2257" s="38">
        <v>4</v>
      </c>
      <c r="U2257" s="38">
        <v>4</v>
      </c>
      <c r="V2257" s="38">
        <v>1</v>
      </c>
    </row>
    <row r="2258" spans="1:22" ht="13.5" customHeight="1" x14ac:dyDescent="0.2">
      <c r="A2258" s="32" t="s">
        <v>2254</v>
      </c>
      <c r="B2258" s="32" t="s">
        <v>10158</v>
      </c>
      <c r="C2258" s="32" t="s">
        <v>18080</v>
      </c>
      <c r="D2258" s="37">
        <v>4.5283239999999996</v>
      </c>
      <c r="E2258" s="39">
        <v>359.01</v>
      </c>
      <c r="F2258" s="39">
        <v>1577</v>
      </c>
      <c r="G2258" s="39">
        <v>1933.38</v>
      </c>
      <c r="H2258" s="38">
        <v>4</v>
      </c>
      <c r="I2258" s="38">
        <v>3232</v>
      </c>
      <c r="J2258" s="37">
        <v>19.099493694</v>
      </c>
      <c r="K2258" s="37">
        <v>2.9135784089999999</v>
      </c>
      <c r="L2258" s="37">
        <v>4.2965684810999996</v>
      </c>
      <c r="M2258" s="37">
        <v>40.670146373999998</v>
      </c>
      <c r="N2258" s="37">
        <v>15.010000609</v>
      </c>
      <c r="O2258" s="37">
        <v>30.901884817999999</v>
      </c>
      <c r="P2258" s="37">
        <v>7.2</v>
      </c>
      <c r="Q2258" s="37">
        <v>70.728900600000003</v>
      </c>
      <c r="R2258" s="38">
        <v>78095</v>
      </c>
      <c r="S2258" s="37">
        <v>0.94125000000000003</v>
      </c>
      <c r="T2258" s="38">
        <v>3</v>
      </c>
      <c r="U2258" s="38">
        <v>3</v>
      </c>
      <c r="V2258" s="38">
        <v>1</v>
      </c>
    </row>
    <row r="2259" spans="1:22" ht="13.5" customHeight="1" x14ac:dyDescent="0.2">
      <c r="A2259" s="32" t="s">
        <v>2255</v>
      </c>
      <c r="B2259" s="32" t="s">
        <v>10159</v>
      </c>
      <c r="C2259" s="32" t="s">
        <v>18080</v>
      </c>
      <c r="D2259" s="37">
        <v>0.70532899999999998</v>
      </c>
      <c r="E2259" s="39">
        <v>178.99</v>
      </c>
      <c r="F2259" s="39">
        <v>815</v>
      </c>
      <c r="G2259" s="39">
        <v>904.45</v>
      </c>
      <c r="H2259" s="38">
        <v>1</v>
      </c>
      <c r="I2259" s="38">
        <v>1516</v>
      </c>
      <c r="J2259" s="37">
        <v>21.641985938000001</v>
      </c>
      <c r="K2259" s="37">
        <v>7.5543839995999997</v>
      </c>
      <c r="L2259" s="37">
        <v>3.4366940427000001</v>
      </c>
      <c r="M2259" s="37">
        <v>22.575882718999999</v>
      </c>
      <c r="N2259" s="37">
        <v>47.474889808</v>
      </c>
      <c r="O2259" s="37">
        <v>38.117341101999997</v>
      </c>
      <c r="P2259" s="37">
        <v>7.2</v>
      </c>
      <c r="Q2259" s="37" t="s">
        <v>15680</v>
      </c>
      <c r="R2259" s="38">
        <v>20106</v>
      </c>
      <c r="S2259" s="37">
        <v>0.94125000000000003</v>
      </c>
      <c r="T2259" s="38">
        <v>1</v>
      </c>
      <c r="U2259" s="38">
        <v>0</v>
      </c>
      <c r="V2259" s="38">
        <v>1</v>
      </c>
    </row>
    <row r="2260" spans="1:22" ht="13.5" customHeight="1" x14ac:dyDescent="0.2">
      <c r="A2260" s="32" t="s">
        <v>2256</v>
      </c>
      <c r="B2260" s="32" t="s">
        <v>10160</v>
      </c>
      <c r="C2260" s="32" t="s">
        <v>18080</v>
      </c>
      <c r="D2260" s="37">
        <v>5.9031789999999997</v>
      </c>
      <c r="E2260" s="39">
        <v>365</v>
      </c>
      <c r="F2260" s="39">
        <v>1107</v>
      </c>
      <c r="G2260" s="39">
        <v>1341.19</v>
      </c>
      <c r="H2260" s="38">
        <v>2</v>
      </c>
      <c r="I2260" s="38">
        <v>2256</v>
      </c>
      <c r="J2260" s="37">
        <v>21.587029731000001</v>
      </c>
      <c r="K2260" s="37">
        <v>7.3521615731000001</v>
      </c>
      <c r="L2260" s="37">
        <v>1.3206332408999999</v>
      </c>
      <c r="M2260" s="37">
        <v>21.281802541000001</v>
      </c>
      <c r="N2260" s="37">
        <v>20.192681968999999</v>
      </c>
      <c r="O2260" s="37">
        <v>35.808892548000003</v>
      </c>
      <c r="P2260" s="37">
        <v>7.2</v>
      </c>
      <c r="Q2260" s="37" t="s">
        <v>15680</v>
      </c>
      <c r="R2260" s="38">
        <v>31236</v>
      </c>
      <c r="S2260" s="37">
        <v>0.94125000000000003</v>
      </c>
      <c r="T2260" s="38">
        <v>1</v>
      </c>
      <c r="U2260" s="38">
        <v>0</v>
      </c>
      <c r="V2260" s="38">
        <v>2</v>
      </c>
    </row>
    <row r="2261" spans="1:22" ht="13.5" customHeight="1" x14ac:dyDescent="0.2">
      <c r="A2261" s="32" t="s">
        <v>2257</v>
      </c>
      <c r="B2261" s="32" t="s">
        <v>10161</v>
      </c>
      <c r="C2261" s="32" t="s">
        <v>18080</v>
      </c>
      <c r="D2261" s="37">
        <v>6.3022910000000003</v>
      </c>
      <c r="E2261" s="39">
        <v>644.01</v>
      </c>
      <c r="F2261" s="39">
        <v>1571</v>
      </c>
      <c r="G2261" s="39">
        <v>2163.41</v>
      </c>
      <c r="H2261" s="38">
        <v>1</v>
      </c>
      <c r="I2261" s="38">
        <v>3095</v>
      </c>
      <c r="J2261" s="37">
        <v>16.146799198</v>
      </c>
      <c r="K2261" s="37">
        <v>2.440711759</v>
      </c>
      <c r="L2261" s="37">
        <v>5.8988471420000002</v>
      </c>
      <c r="M2261" s="37">
        <v>23.841325017999999</v>
      </c>
      <c r="N2261" s="37">
        <v>15.786004896</v>
      </c>
      <c r="O2261" s="37">
        <v>16.431168509999999</v>
      </c>
      <c r="P2261" s="37">
        <v>7.2</v>
      </c>
      <c r="Q2261" s="37">
        <v>80.218455199999994</v>
      </c>
      <c r="R2261" s="38">
        <v>94664</v>
      </c>
      <c r="S2261" s="37">
        <v>0.94125000000000003</v>
      </c>
      <c r="T2261" s="38">
        <v>0</v>
      </c>
      <c r="U2261" s="38">
        <v>1</v>
      </c>
      <c r="V2261" s="38">
        <v>1</v>
      </c>
    </row>
    <row r="2262" spans="1:22" ht="13.5" customHeight="1" x14ac:dyDescent="0.2">
      <c r="A2262" s="32" t="s">
        <v>2258</v>
      </c>
      <c r="B2262" s="32" t="s">
        <v>10162</v>
      </c>
      <c r="C2262" s="32" t="s">
        <v>18080</v>
      </c>
      <c r="D2262" s="37">
        <v>3.725244</v>
      </c>
      <c r="E2262" s="39">
        <v>394.01</v>
      </c>
      <c r="F2262" s="39">
        <v>1678</v>
      </c>
      <c r="G2262" s="39">
        <v>2115.6799999999998</v>
      </c>
      <c r="H2262" s="38">
        <v>2</v>
      </c>
      <c r="I2262" s="38">
        <v>3208</v>
      </c>
      <c r="J2262" s="37">
        <v>11.220846878</v>
      </c>
      <c r="K2262" s="37">
        <v>5.3202963200999998</v>
      </c>
      <c r="L2262" s="37">
        <v>4.9378340280000002</v>
      </c>
      <c r="M2262" s="37">
        <v>27.704517907</v>
      </c>
      <c r="N2262" s="37">
        <v>35.114023797999998</v>
      </c>
      <c r="O2262" s="37">
        <v>31.964786188000001</v>
      </c>
      <c r="P2262" s="37">
        <v>7.2</v>
      </c>
      <c r="Q2262" s="37">
        <v>77.961093599999998</v>
      </c>
      <c r="R2262" s="38">
        <v>54242</v>
      </c>
      <c r="S2262" s="37">
        <v>0.94125000000000003</v>
      </c>
      <c r="T2262" s="38">
        <v>0</v>
      </c>
      <c r="U2262" s="38">
        <v>2</v>
      </c>
      <c r="V2262" s="38">
        <v>2</v>
      </c>
    </row>
    <row r="2263" spans="1:22" ht="13.5" customHeight="1" x14ac:dyDescent="0.2">
      <c r="A2263" s="32" t="s">
        <v>2259</v>
      </c>
      <c r="B2263" s="32" t="s">
        <v>10163</v>
      </c>
      <c r="C2263" s="32" t="s">
        <v>18080</v>
      </c>
      <c r="D2263" s="37">
        <v>0.40834300000000001</v>
      </c>
      <c r="E2263" s="39">
        <v>437</v>
      </c>
      <c r="F2263" s="39">
        <v>918</v>
      </c>
      <c r="G2263" s="39">
        <v>1230.76</v>
      </c>
      <c r="H2263" s="38">
        <v>1</v>
      </c>
      <c r="I2263" s="38">
        <v>1732</v>
      </c>
      <c r="J2263" s="37">
        <v>22.564826225000001</v>
      </c>
      <c r="K2263" s="37">
        <v>4.2555200599000003</v>
      </c>
      <c r="L2263" s="37">
        <v>8.6159376238000007</v>
      </c>
      <c r="M2263" s="37">
        <v>21.712196417000001</v>
      </c>
      <c r="N2263" s="37">
        <v>25.924429306</v>
      </c>
      <c r="O2263" s="37">
        <v>20.932319036999999</v>
      </c>
      <c r="P2263" s="37">
        <v>7.2</v>
      </c>
      <c r="Q2263" s="37" t="s">
        <v>15680</v>
      </c>
      <c r="R2263" s="38">
        <v>45846</v>
      </c>
      <c r="S2263" s="37">
        <v>0.94125000000000003</v>
      </c>
      <c r="T2263" s="38">
        <v>0</v>
      </c>
      <c r="U2263" s="38">
        <v>1</v>
      </c>
      <c r="V2263" s="38">
        <v>1</v>
      </c>
    </row>
    <row r="2264" spans="1:22" ht="13.5" customHeight="1" x14ac:dyDescent="0.2">
      <c r="A2264" s="32" t="s">
        <v>2260</v>
      </c>
      <c r="B2264" s="32" t="s">
        <v>10117</v>
      </c>
      <c r="C2264" s="32" t="s">
        <v>18080</v>
      </c>
      <c r="D2264" s="37">
        <v>1.219903</v>
      </c>
      <c r="E2264" s="39">
        <v>174</v>
      </c>
      <c r="F2264" s="39">
        <v>939</v>
      </c>
      <c r="G2264" s="39">
        <v>1291.6099999999999</v>
      </c>
      <c r="H2264" s="38">
        <v>1</v>
      </c>
      <c r="I2264" s="38">
        <v>1811</v>
      </c>
      <c r="J2264" s="37">
        <v>16.002487259999999</v>
      </c>
      <c r="K2264" s="37">
        <v>2.5502213599000001</v>
      </c>
      <c r="L2264" s="37">
        <v>1.9164615099</v>
      </c>
      <c r="M2264" s="37">
        <v>21.493381171999999</v>
      </c>
      <c r="N2264" s="37">
        <v>15.84417799</v>
      </c>
      <c r="O2264" s="37">
        <v>38.880457276000001</v>
      </c>
      <c r="P2264" s="37">
        <v>7.2</v>
      </c>
      <c r="Q2264" s="37" t="s">
        <v>15680</v>
      </c>
      <c r="R2264" s="38">
        <v>31159</v>
      </c>
      <c r="S2264" s="37">
        <v>0.94125000000000003</v>
      </c>
      <c r="T2264" s="38">
        <v>0</v>
      </c>
      <c r="U2264" s="38">
        <v>1</v>
      </c>
      <c r="V2264" s="38">
        <v>1</v>
      </c>
    </row>
    <row r="2265" spans="1:22" ht="13.5" customHeight="1" x14ac:dyDescent="0.2">
      <c r="A2265" s="32" t="s">
        <v>2261</v>
      </c>
      <c r="B2265" s="32" t="s">
        <v>10117</v>
      </c>
      <c r="C2265" s="32" t="s">
        <v>18080</v>
      </c>
      <c r="D2265" s="37">
        <v>2.7909160000000002</v>
      </c>
      <c r="E2265" s="39">
        <v>350</v>
      </c>
      <c r="F2265" s="39">
        <v>1191</v>
      </c>
      <c r="G2265" s="39">
        <v>1573.07</v>
      </c>
      <c r="H2265" s="38">
        <v>1</v>
      </c>
      <c r="I2265" s="38">
        <v>2048</v>
      </c>
      <c r="J2265" s="37">
        <v>10.244341375999999</v>
      </c>
      <c r="K2265" s="37">
        <v>1.6688582110000001</v>
      </c>
      <c r="L2265" s="37">
        <v>1.1210188678999999</v>
      </c>
      <c r="M2265" s="37">
        <v>24.661752885999999</v>
      </c>
      <c r="N2265" s="37">
        <v>19.284276126000002</v>
      </c>
      <c r="O2265" s="37">
        <v>36.687982873999999</v>
      </c>
      <c r="P2265" s="37">
        <v>7.2</v>
      </c>
      <c r="Q2265" s="37" t="s">
        <v>15680</v>
      </c>
      <c r="R2265" s="38">
        <v>52457</v>
      </c>
      <c r="S2265" s="37">
        <v>0.94125000000000003</v>
      </c>
      <c r="T2265" s="38">
        <v>1</v>
      </c>
      <c r="U2265" s="38">
        <v>1</v>
      </c>
      <c r="V2265" s="38">
        <v>1</v>
      </c>
    </row>
    <row r="2266" spans="1:22" ht="13.5" customHeight="1" x14ac:dyDescent="0.2">
      <c r="A2266" s="32" t="s">
        <v>2262</v>
      </c>
      <c r="B2266" s="32" t="s">
        <v>10164</v>
      </c>
      <c r="C2266" s="32" t="s">
        <v>18080</v>
      </c>
      <c r="D2266" s="37">
        <v>4.360989</v>
      </c>
      <c r="E2266" s="39">
        <v>831.01</v>
      </c>
      <c r="F2266" s="39">
        <v>3371</v>
      </c>
      <c r="G2266" s="39">
        <v>3867</v>
      </c>
      <c r="H2266" s="38">
        <v>3</v>
      </c>
      <c r="I2266" s="38">
        <v>6296</v>
      </c>
      <c r="J2266" s="37">
        <v>20.273377283999999</v>
      </c>
      <c r="K2266" s="37">
        <v>5.3385485626999998</v>
      </c>
      <c r="L2266" s="37">
        <v>4.0213458286000003</v>
      </c>
      <c r="M2266" s="37">
        <v>28.706248026000001</v>
      </c>
      <c r="N2266" s="37">
        <v>36.506773766999999</v>
      </c>
      <c r="O2266" s="37">
        <v>32.553925946</v>
      </c>
      <c r="P2266" s="37">
        <v>7.2</v>
      </c>
      <c r="Q2266" s="37">
        <v>82.264156299999996</v>
      </c>
      <c r="R2266" s="38">
        <v>140276</v>
      </c>
      <c r="S2266" s="37">
        <v>0.94125000000000003</v>
      </c>
      <c r="T2266" s="38">
        <v>2</v>
      </c>
      <c r="U2266" s="38">
        <v>1</v>
      </c>
      <c r="V2266" s="38">
        <v>1</v>
      </c>
    </row>
    <row r="2267" spans="1:22" ht="13.5" customHeight="1" x14ac:dyDescent="0.2">
      <c r="A2267" s="32" t="s">
        <v>2263</v>
      </c>
      <c r="B2267" s="32" t="s">
        <v>10165</v>
      </c>
      <c r="C2267" s="32" t="s">
        <v>18117</v>
      </c>
      <c r="D2267" s="37">
        <v>3.8049460000000002</v>
      </c>
      <c r="E2267" s="39">
        <v>372</v>
      </c>
      <c r="F2267" s="39">
        <v>1044</v>
      </c>
      <c r="G2267" s="39">
        <v>1333.46</v>
      </c>
      <c r="H2267" s="38">
        <v>2</v>
      </c>
      <c r="I2267" s="38">
        <v>2243</v>
      </c>
      <c r="J2267" s="37">
        <v>27.477694486000001</v>
      </c>
      <c r="K2267" s="37">
        <v>19.216800691</v>
      </c>
      <c r="L2267" s="37">
        <v>6.9306717174000001</v>
      </c>
      <c r="M2267" s="37">
        <v>46.116859947000002</v>
      </c>
      <c r="N2267" s="37">
        <v>47.683641745999999</v>
      </c>
      <c r="O2267" s="37">
        <v>45.429824644</v>
      </c>
      <c r="P2267" s="37">
        <v>9.5986525505000007</v>
      </c>
      <c r="Q2267" s="37" t="s">
        <v>15680</v>
      </c>
      <c r="R2267" s="38">
        <v>23690</v>
      </c>
      <c r="S2267" s="37">
        <v>1.9169</v>
      </c>
      <c r="T2267" s="38">
        <v>1</v>
      </c>
      <c r="U2267" s="38">
        <v>1</v>
      </c>
      <c r="V2267" s="38">
        <v>1</v>
      </c>
    </row>
    <row r="2268" spans="1:22" ht="13.5" customHeight="1" x14ac:dyDescent="0.2">
      <c r="A2268" s="32" t="s">
        <v>2264</v>
      </c>
      <c r="B2268" s="32" t="s">
        <v>10166</v>
      </c>
      <c r="C2268" s="32" t="s">
        <v>18080</v>
      </c>
      <c r="D2268" s="37">
        <v>1.220596</v>
      </c>
      <c r="E2268" s="39">
        <v>284</v>
      </c>
      <c r="F2268" s="39">
        <v>1003</v>
      </c>
      <c r="G2268" s="39">
        <v>1300.79</v>
      </c>
      <c r="H2268" s="38">
        <v>2</v>
      </c>
      <c r="I2268" s="38">
        <v>1909</v>
      </c>
      <c r="J2268" s="37">
        <v>22.123294100999999</v>
      </c>
      <c r="K2268" s="37">
        <v>5.1737641940000003</v>
      </c>
      <c r="L2268" s="37">
        <v>3.4601478397999998</v>
      </c>
      <c r="M2268" s="37">
        <v>28.074564546000001</v>
      </c>
      <c r="N2268" s="37">
        <v>29.127651819</v>
      </c>
      <c r="O2268" s="37">
        <v>29.801781183999999</v>
      </c>
      <c r="P2268" s="37">
        <v>7.2</v>
      </c>
      <c r="Q2268" s="37" t="s">
        <v>15680</v>
      </c>
      <c r="R2268" s="38">
        <v>35422</v>
      </c>
      <c r="S2268" s="37">
        <v>0.94125000000000003</v>
      </c>
      <c r="T2268" s="38">
        <v>1</v>
      </c>
      <c r="U2268" s="38">
        <v>2</v>
      </c>
      <c r="V2268" s="38">
        <v>0</v>
      </c>
    </row>
    <row r="2269" spans="1:22" ht="13.5" customHeight="1" x14ac:dyDescent="0.2">
      <c r="A2269" s="32" t="s">
        <v>2265</v>
      </c>
      <c r="B2269" s="32" t="s">
        <v>10167</v>
      </c>
      <c r="C2269" s="32" t="s">
        <v>18080</v>
      </c>
      <c r="D2269" s="37">
        <v>1.1769320000000001</v>
      </c>
      <c r="E2269" s="39">
        <v>240</v>
      </c>
      <c r="F2269" s="39">
        <v>982</v>
      </c>
      <c r="G2269" s="39">
        <v>1246.25</v>
      </c>
      <c r="H2269" s="38">
        <v>1</v>
      </c>
      <c r="I2269" s="38">
        <v>1880</v>
      </c>
      <c r="J2269" s="37">
        <v>22.469111049999999</v>
      </c>
      <c r="K2269" s="37">
        <v>5.0548199701999996</v>
      </c>
      <c r="L2269" s="37">
        <v>4.0575906462000004</v>
      </c>
      <c r="M2269" s="37">
        <v>28.358112724000001</v>
      </c>
      <c r="N2269" s="37">
        <v>30.965597097</v>
      </c>
      <c r="O2269" s="37">
        <v>31.485339964000001</v>
      </c>
      <c r="P2269" s="37">
        <v>7.2</v>
      </c>
      <c r="Q2269" s="37" t="s">
        <v>15680</v>
      </c>
      <c r="R2269" s="38">
        <v>31239</v>
      </c>
      <c r="S2269" s="37">
        <v>0.94125000000000003</v>
      </c>
      <c r="T2269" s="38">
        <v>1</v>
      </c>
      <c r="U2269" s="38">
        <v>0</v>
      </c>
      <c r="V2269" s="38">
        <v>1</v>
      </c>
    </row>
    <row r="2270" spans="1:22" ht="13.5" customHeight="1" x14ac:dyDescent="0.2">
      <c r="A2270" s="32" t="s">
        <v>2266</v>
      </c>
      <c r="B2270" s="32" t="s">
        <v>10168</v>
      </c>
      <c r="C2270" s="32" t="s">
        <v>18080</v>
      </c>
      <c r="D2270" s="37">
        <v>2.3430230000000001</v>
      </c>
      <c r="E2270" s="39">
        <v>170</v>
      </c>
      <c r="F2270" s="39">
        <v>1213</v>
      </c>
      <c r="G2270" s="39">
        <v>1190.69</v>
      </c>
      <c r="H2270" s="38">
        <v>2</v>
      </c>
      <c r="I2270" s="38">
        <v>2452</v>
      </c>
      <c r="J2270" s="37">
        <v>42.763241993000001</v>
      </c>
      <c r="K2270" s="37">
        <v>9.0222263238</v>
      </c>
      <c r="L2270" s="37">
        <v>16.145963536</v>
      </c>
      <c r="M2270" s="37">
        <v>24.123493591999999</v>
      </c>
      <c r="N2270" s="37">
        <v>29.86168837</v>
      </c>
      <c r="O2270" s="37">
        <v>28.173558546999999</v>
      </c>
      <c r="P2270" s="37">
        <v>6.2033142857000003</v>
      </c>
      <c r="Q2270" s="37" t="s">
        <v>15680</v>
      </c>
      <c r="R2270" s="38">
        <v>54893</v>
      </c>
      <c r="S2270" s="37">
        <v>0.94125000000000003</v>
      </c>
      <c r="T2270" s="38">
        <v>1</v>
      </c>
      <c r="U2270" s="38">
        <v>2</v>
      </c>
      <c r="V2270" s="38">
        <v>1</v>
      </c>
    </row>
    <row r="2271" spans="1:22" ht="13.5" customHeight="1" x14ac:dyDescent="0.2">
      <c r="A2271" s="32" t="s">
        <v>2267</v>
      </c>
      <c r="B2271" s="32" t="s">
        <v>10168</v>
      </c>
      <c r="C2271" s="32" t="s">
        <v>18080</v>
      </c>
      <c r="D2271" s="37">
        <v>1.901044</v>
      </c>
      <c r="E2271" s="39">
        <v>174.01</v>
      </c>
      <c r="F2271" s="39">
        <v>846</v>
      </c>
      <c r="G2271" s="39">
        <v>807</v>
      </c>
      <c r="H2271" s="38">
        <v>1</v>
      </c>
      <c r="I2271" s="38">
        <v>1614</v>
      </c>
      <c r="J2271" s="37">
        <v>37.578335950000003</v>
      </c>
      <c r="K2271" s="37">
        <v>8.8482605754999994</v>
      </c>
      <c r="L2271" s="37">
        <v>17.501275328999998</v>
      </c>
      <c r="M2271" s="37">
        <v>27.576921304999999</v>
      </c>
      <c r="N2271" s="37">
        <v>23.397361837999998</v>
      </c>
      <c r="O2271" s="37">
        <v>23.835509690999999</v>
      </c>
      <c r="P2271" s="37">
        <v>7.2</v>
      </c>
      <c r="Q2271" s="37" t="s">
        <v>15680</v>
      </c>
      <c r="R2271" s="38">
        <v>36587</v>
      </c>
      <c r="S2271" s="37">
        <v>0.94125000000000003</v>
      </c>
      <c r="T2271" s="38">
        <v>0</v>
      </c>
      <c r="U2271" s="38">
        <v>1</v>
      </c>
      <c r="V2271" s="38">
        <v>1</v>
      </c>
    </row>
    <row r="2272" spans="1:22" ht="13.5" customHeight="1" x14ac:dyDescent="0.2">
      <c r="A2272" s="32" t="s">
        <v>2268</v>
      </c>
      <c r="B2272" s="32" t="s">
        <v>10169</v>
      </c>
      <c r="C2272" s="32" t="s">
        <v>18080</v>
      </c>
      <c r="D2272" s="37">
        <v>3.2104789999999999</v>
      </c>
      <c r="E2272" s="39">
        <v>157.99</v>
      </c>
      <c r="F2272" s="39">
        <v>1030</v>
      </c>
      <c r="G2272" s="39">
        <v>1421.64</v>
      </c>
      <c r="H2272" s="38">
        <v>1</v>
      </c>
      <c r="I2272" s="38">
        <v>2108</v>
      </c>
      <c r="J2272" s="37">
        <v>10.746587283</v>
      </c>
      <c r="K2272" s="37">
        <v>0.89321649469999997</v>
      </c>
      <c r="L2272" s="37">
        <v>2.5030396710999998</v>
      </c>
      <c r="M2272" s="37">
        <v>20.307040016999998</v>
      </c>
      <c r="N2272" s="37">
        <v>14.204729073999999</v>
      </c>
      <c r="O2272" s="37">
        <v>16.112839959999999</v>
      </c>
      <c r="P2272" s="37">
        <v>7.5038173652999998</v>
      </c>
      <c r="Q2272" s="37" t="s">
        <v>15680</v>
      </c>
      <c r="R2272" s="38">
        <v>24960</v>
      </c>
      <c r="S2272" s="37">
        <v>0.94125000000000003</v>
      </c>
      <c r="T2272" s="38">
        <v>1</v>
      </c>
      <c r="U2272" s="38">
        <v>0</v>
      </c>
      <c r="V2272" s="38">
        <v>1</v>
      </c>
    </row>
    <row r="2273" spans="1:22" ht="13.5" customHeight="1" x14ac:dyDescent="0.2">
      <c r="A2273" s="32" t="s">
        <v>2269</v>
      </c>
      <c r="B2273" s="32" t="s">
        <v>10170</v>
      </c>
      <c r="C2273" s="32" t="s">
        <v>18080</v>
      </c>
      <c r="D2273" s="37">
        <v>5.0962509999999996</v>
      </c>
      <c r="E2273" s="39">
        <v>1024.03</v>
      </c>
      <c r="F2273" s="39">
        <v>6489</v>
      </c>
      <c r="G2273" s="39">
        <v>6720.13</v>
      </c>
      <c r="H2273" s="38">
        <v>6</v>
      </c>
      <c r="I2273" s="38">
        <v>12360</v>
      </c>
      <c r="J2273" s="37">
        <v>20.494097761999999</v>
      </c>
      <c r="K2273" s="37">
        <v>4.8652867712000001</v>
      </c>
      <c r="L2273" s="37">
        <v>5.7674664699999996</v>
      </c>
      <c r="M2273" s="37">
        <v>30.931074875</v>
      </c>
      <c r="N2273" s="37">
        <v>38.110114905000003</v>
      </c>
      <c r="O2273" s="37">
        <v>31.126039966</v>
      </c>
      <c r="P2273" s="37">
        <v>7.1861190117999998</v>
      </c>
      <c r="Q2273" s="37">
        <v>71.000158499999998</v>
      </c>
      <c r="R2273" s="38">
        <v>268863</v>
      </c>
      <c r="S2273" s="37">
        <v>0.94125000000000003</v>
      </c>
      <c r="T2273" s="38">
        <v>3</v>
      </c>
      <c r="U2273" s="38">
        <v>2</v>
      </c>
      <c r="V2273" s="38">
        <v>2</v>
      </c>
    </row>
    <row r="2274" spans="1:22" ht="13.5" customHeight="1" x14ac:dyDescent="0.2">
      <c r="A2274" s="32" t="s">
        <v>2270</v>
      </c>
      <c r="B2274" s="32" t="s">
        <v>10171</v>
      </c>
      <c r="C2274" s="32" t="s">
        <v>18080</v>
      </c>
      <c r="D2274" s="37">
        <v>2.122385</v>
      </c>
      <c r="E2274" s="39">
        <v>279.01</v>
      </c>
      <c r="F2274" s="39">
        <v>1916</v>
      </c>
      <c r="G2274" s="39">
        <v>2395.11</v>
      </c>
      <c r="H2274" s="38">
        <v>2</v>
      </c>
      <c r="I2274" s="38">
        <v>4097</v>
      </c>
      <c r="J2274" s="37">
        <v>19.511366252999998</v>
      </c>
      <c r="K2274" s="37">
        <v>2.6178172286999999</v>
      </c>
      <c r="L2274" s="37">
        <v>4.3859650126999998</v>
      </c>
      <c r="M2274" s="37">
        <v>24.660802029999999</v>
      </c>
      <c r="N2274" s="37">
        <v>15.022673943999999</v>
      </c>
      <c r="O2274" s="37">
        <v>19.915666981000001</v>
      </c>
      <c r="P2274" s="37">
        <v>7.2</v>
      </c>
      <c r="Q2274" s="37">
        <v>78.527272300000007</v>
      </c>
      <c r="R2274" s="38">
        <v>126830</v>
      </c>
      <c r="S2274" s="37">
        <v>0.94125000000000003</v>
      </c>
      <c r="T2274" s="38">
        <v>0</v>
      </c>
      <c r="U2274" s="38">
        <v>1</v>
      </c>
      <c r="V2274" s="38">
        <v>1</v>
      </c>
    </row>
    <row r="2275" spans="1:22" ht="13.5" customHeight="1" x14ac:dyDescent="0.2">
      <c r="A2275" s="32" t="s">
        <v>2271</v>
      </c>
      <c r="B2275" s="32" t="s">
        <v>10172</v>
      </c>
      <c r="C2275" s="32" t="s">
        <v>18117</v>
      </c>
      <c r="D2275" s="37">
        <v>4.8730539999999998</v>
      </c>
      <c r="E2275" s="39">
        <v>755.98</v>
      </c>
      <c r="F2275" s="39">
        <v>3436</v>
      </c>
      <c r="G2275" s="39">
        <v>2234.79</v>
      </c>
      <c r="H2275" s="38">
        <v>6</v>
      </c>
      <c r="I2275" s="38">
        <v>6699</v>
      </c>
      <c r="J2275" s="37">
        <v>39.776995565999997</v>
      </c>
      <c r="K2275" s="37">
        <v>21.418722919</v>
      </c>
      <c r="L2275" s="37">
        <v>8.3224023055000007</v>
      </c>
      <c r="M2275" s="37">
        <v>57.256688654000001</v>
      </c>
      <c r="N2275" s="37">
        <v>32.675308962999999</v>
      </c>
      <c r="O2275" s="37">
        <v>26.696388778999999</v>
      </c>
      <c r="P2275" s="37">
        <v>10.6</v>
      </c>
      <c r="Q2275" s="37">
        <v>83.236496000000002</v>
      </c>
      <c r="R2275" s="38">
        <v>145899</v>
      </c>
      <c r="S2275" s="37">
        <v>1.9169</v>
      </c>
      <c r="T2275" s="38">
        <v>4</v>
      </c>
      <c r="U2275" s="38">
        <v>5</v>
      </c>
      <c r="V2275" s="38">
        <v>2</v>
      </c>
    </row>
    <row r="2276" spans="1:22" ht="13.5" customHeight="1" x14ac:dyDescent="0.2">
      <c r="A2276" s="32" t="s">
        <v>2272</v>
      </c>
      <c r="B2276" s="32" t="s">
        <v>10173</v>
      </c>
      <c r="C2276" s="32" t="s">
        <v>18117</v>
      </c>
      <c r="D2276" s="37">
        <v>2.9479829999999998</v>
      </c>
      <c r="E2276" s="39">
        <v>540.02</v>
      </c>
      <c r="F2276" s="39">
        <v>2302</v>
      </c>
      <c r="G2276" s="39">
        <v>718.1</v>
      </c>
      <c r="H2276" s="38">
        <v>4</v>
      </c>
      <c r="I2276" s="38">
        <v>4430</v>
      </c>
      <c r="J2276" s="37">
        <v>31.736468869999999</v>
      </c>
      <c r="K2276" s="37">
        <v>15.554673738</v>
      </c>
      <c r="L2276" s="37">
        <v>12.05000418</v>
      </c>
      <c r="M2276" s="37">
        <v>61.057499827000001</v>
      </c>
      <c r="N2276" s="37">
        <v>32.143258891999999</v>
      </c>
      <c r="O2276" s="37">
        <v>31.041222739999998</v>
      </c>
      <c r="P2276" s="37">
        <v>10.6</v>
      </c>
      <c r="Q2276" s="37">
        <v>72.7057468</v>
      </c>
      <c r="R2276" s="38">
        <v>90178</v>
      </c>
      <c r="S2276" s="37">
        <v>1.9169</v>
      </c>
      <c r="T2276" s="38">
        <v>2</v>
      </c>
      <c r="U2276" s="38">
        <v>2</v>
      </c>
      <c r="V2276" s="38">
        <v>2</v>
      </c>
    </row>
    <row r="2277" spans="1:22" ht="13.5" customHeight="1" x14ac:dyDescent="0.2">
      <c r="A2277" s="32" t="s">
        <v>2273</v>
      </c>
      <c r="B2277" s="32" t="s">
        <v>10174</v>
      </c>
      <c r="C2277" s="32" t="s">
        <v>18118</v>
      </c>
      <c r="D2277" s="37">
        <v>2.5387819999999999</v>
      </c>
      <c r="E2277" s="39">
        <v>1151.01</v>
      </c>
      <c r="F2277" s="39">
        <v>3600</v>
      </c>
      <c r="G2277" s="39">
        <v>2876.49</v>
      </c>
      <c r="H2277" s="38">
        <v>4</v>
      </c>
      <c r="I2277" s="38">
        <v>6938</v>
      </c>
      <c r="J2277" s="37">
        <v>27.134028706999999</v>
      </c>
      <c r="K2277" s="37">
        <v>8.3769151344000008</v>
      </c>
      <c r="L2277" s="37">
        <v>7.4046457106999997</v>
      </c>
      <c r="M2277" s="37">
        <v>33.373799409999997</v>
      </c>
      <c r="N2277" s="37">
        <v>16.968412110999999</v>
      </c>
      <c r="O2277" s="37">
        <v>16.523990632</v>
      </c>
      <c r="P2277" s="37">
        <v>7.4</v>
      </c>
      <c r="Q2277" s="37">
        <v>82.341630100000003</v>
      </c>
      <c r="R2277" s="38">
        <v>233482</v>
      </c>
      <c r="S2277" s="37">
        <v>1.33707</v>
      </c>
      <c r="T2277" s="38">
        <v>2</v>
      </c>
      <c r="U2277" s="38">
        <v>4</v>
      </c>
      <c r="V2277" s="38">
        <v>2</v>
      </c>
    </row>
    <row r="2278" spans="1:22" ht="13.5" customHeight="1" x14ac:dyDescent="0.2">
      <c r="A2278" s="32" t="s">
        <v>2274</v>
      </c>
      <c r="B2278" s="32" t="s">
        <v>10175</v>
      </c>
      <c r="C2278" s="32" t="s">
        <v>18118</v>
      </c>
      <c r="D2278" s="37">
        <v>3.935365</v>
      </c>
      <c r="E2278" s="39">
        <v>1252</v>
      </c>
      <c r="F2278" s="39">
        <v>3624</v>
      </c>
      <c r="G2278" s="39">
        <v>3144.93</v>
      </c>
      <c r="H2278" s="38">
        <v>3</v>
      </c>
      <c r="I2278" s="38">
        <v>7195</v>
      </c>
      <c r="J2278" s="37">
        <v>17.167817508999999</v>
      </c>
      <c r="K2278" s="37">
        <v>4.3733003744000003</v>
      </c>
      <c r="L2278" s="37">
        <v>5.5475922625000003</v>
      </c>
      <c r="M2278" s="37">
        <v>24.812233276000001</v>
      </c>
      <c r="N2278" s="37">
        <v>17.942799267000002</v>
      </c>
      <c r="O2278" s="37">
        <v>12.912754378000001</v>
      </c>
      <c r="P2278" s="37">
        <v>7.5240631963000002</v>
      </c>
      <c r="Q2278" s="37">
        <v>67.898938999999999</v>
      </c>
      <c r="R2278" s="38">
        <v>250843</v>
      </c>
      <c r="S2278" s="37">
        <v>1.33707</v>
      </c>
      <c r="T2278" s="38">
        <v>1</v>
      </c>
      <c r="U2278" s="38">
        <v>2</v>
      </c>
      <c r="V2278" s="38">
        <v>2</v>
      </c>
    </row>
    <row r="2279" spans="1:22" ht="13.5" customHeight="1" x14ac:dyDescent="0.2">
      <c r="A2279" s="32" t="s">
        <v>2275</v>
      </c>
      <c r="B2279" s="32" t="s">
        <v>10176</v>
      </c>
      <c r="C2279" s="32" t="s">
        <v>18117</v>
      </c>
      <c r="D2279" s="37">
        <v>4.058592</v>
      </c>
      <c r="E2279" s="39">
        <v>1611.95</v>
      </c>
      <c r="F2279" s="39">
        <v>7361</v>
      </c>
      <c r="G2279" s="39">
        <v>5482.7</v>
      </c>
      <c r="H2279" s="38">
        <v>15</v>
      </c>
      <c r="I2279" s="38">
        <v>14226</v>
      </c>
      <c r="J2279" s="37">
        <v>28.858155259</v>
      </c>
      <c r="K2279" s="37">
        <v>15.057835778999999</v>
      </c>
      <c r="L2279" s="37">
        <v>10.406747233000001</v>
      </c>
      <c r="M2279" s="37">
        <v>51.543514477000002</v>
      </c>
      <c r="N2279" s="37">
        <v>30.805303099</v>
      </c>
      <c r="O2279" s="37">
        <v>34.557534189000002</v>
      </c>
      <c r="P2279" s="37">
        <v>10.577214452</v>
      </c>
      <c r="Q2279" s="37">
        <v>69.926950700000006</v>
      </c>
      <c r="R2279" s="38">
        <v>221789</v>
      </c>
      <c r="S2279" s="37">
        <v>1.9169</v>
      </c>
      <c r="T2279" s="38">
        <v>11</v>
      </c>
      <c r="U2279" s="38">
        <v>12</v>
      </c>
      <c r="V2279" s="38">
        <v>2</v>
      </c>
    </row>
    <row r="2280" spans="1:22" ht="13.5" customHeight="1" x14ac:dyDescent="0.2">
      <c r="A2280" s="32" t="s">
        <v>2276</v>
      </c>
      <c r="B2280" s="32" t="s">
        <v>10177</v>
      </c>
      <c r="C2280" s="32" t="s">
        <v>18117</v>
      </c>
      <c r="D2280" s="37">
        <v>2.9404110000000001</v>
      </c>
      <c r="E2280" s="39">
        <v>1121</v>
      </c>
      <c r="F2280" s="39">
        <v>2657</v>
      </c>
      <c r="G2280" s="39">
        <v>1685.16</v>
      </c>
      <c r="H2280" s="38">
        <v>3</v>
      </c>
      <c r="I2280" s="38">
        <v>5133</v>
      </c>
      <c r="J2280" s="37">
        <v>24.095845864000001</v>
      </c>
      <c r="K2280" s="37">
        <v>12.432342232</v>
      </c>
      <c r="L2280" s="37">
        <v>3.9981186698000002</v>
      </c>
      <c r="M2280" s="37">
        <v>58.009793205000001</v>
      </c>
      <c r="N2280" s="37">
        <v>21.760477027</v>
      </c>
      <c r="O2280" s="37">
        <v>18.279141120999999</v>
      </c>
      <c r="P2280" s="37">
        <v>10.6</v>
      </c>
      <c r="Q2280" s="37">
        <v>78.892980699999995</v>
      </c>
      <c r="R2280" s="38">
        <v>159175</v>
      </c>
      <c r="S2280" s="37">
        <v>1.9169</v>
      </c>
      <c r="T2280" s="38">
        <v>2</v>
      </c>
      <c r="U2280" s="38">
        <v>2</v>
      </c>
      <c r="V2280" s="38">
        <v>1</v>
      </c>
    </row>
    <row r="2281" spans="1:22" ht="13.5" customHeight="1" x14ac:dyDescent="0.2">
      <c r="A2281" s="32" t="s">
        <v>2277</v>
      </c>
      <c r="B2281" s="32" t="s">
        <v>10178</v>
      </c>
      <c r="C2281" s="32" t="s">
        <v>18118</v>
      </c>
      <c r="D2281" s="37">
        <v>2.5130270000000001</v>
      </c>
      <c r="E2281" s="39">
        <v>1761.04</v>
      </c>
      <c r="F2281" s="39">
        <v>5636</v>
      </c>
      <c r="G2281" s="39">
        <v>3836.04</v>
      </c>
      <c r="H2281" s="38">
        <v>8</v>
      </c>
      <c r="I2281" s="38">
        <v>10932</v>
      </c>
      <c r="J2281" s="37">
        <v>23.535009334000002</v>
      </c>
      <c r="K2281" s="37">
        <v>6.6038316109000004</v>
      </c>
      <c r="L2281" s="37">
        <v>9.3923200007999998</v>
      </c>
      <c r="M2281" s="37">
        <v>27.210020826000001</v>
      </c>
      <c r="N2281" s="37">
        <v>22.882485572</v>
      </c>
      <c r="O2281" s="37">
        <v>17.346306080000002</v>
      </c>
      <c r="P2281" s="37">
        <v>7.4173534654999997</v>
      </c>
      <c r="Q2281" s="37">
        <v>82.606650200000004</v>
      </c>
      <c r="R2281" s="38">
        <v>259157</v>
      </c>
      <c r="S2281" s="37">
        <v>1.33707</v>
      </c>
      <c r="T2281" s="38">
        <v>4</v>
      </c>
      <c r="U2281" s="38">
        <v>8</v>
      </c>
      <c r="V2281" s="38">
        <v>1</v>
      </c>
    </row>
    <row r="2282" spans="1:22" ht="13.5" customHeight="1" x14ac:dyDescent="0.2">
      <c r="A2282" s="32" t="s">
        <v>2278</v>
      </c>
      <c r="B2282" s="32" t="s">
        <v>10179</v>
      </c>
      <c r="C2282" s="32" t="s">
        <v>18118</v>
      </c>
      <c r="D2282" s="37">
        <v>3.5994290000000002</v>
      </c>
      <c r="E2282" s="39">
        <v>2038.03</v>
      </c>
      <c r="F2282" s="39">
        <v>6712</v>
      </c>
      <c r="G2282" s="39">
        <v>5779.7</v>
      </c>
      <c r="H2282" s="38">
        <v>12</v>
      </c>
      <c r="I2282" s="38">
        <v>12881</v>
      </c>
      <c r="J2282" s="37">
        <v>29.557549588000001</v>
      </c>
      <c r="K2282" s="37">
        <v>10.839747139</v>
      </c>
      <c r="L2282" s="37">
        <v>10.276055526</v>
      </c>
      <c r="M2282" s="37">
        <v>34.260470582000004</v>
      </c>
      <c r="N2282" s="37">
        <v>22.657552720000002</v>
      </c>
      <c r="O2282" s="37">
        <v>18.686026558999998</v>
      </c>
      <c r="P2282" s="37">
        <v>7.4</v>
      </c>
      <c r="Q2282" s="37">
        <v>84.285002500000004</v>
      </c>
      <c r="R2282" s="38">
        <v>590093</v>
      </c>
      <c r="S2282" s="37">
        <v>1.33707</v>
      </c>
      <c r="T2282" s="38">
        <v>9</v>
      </c>
      <c r="U2282" s="38">
        <v>12</v>
      </c>
      <c r="V2282" s="38">
        <v>2</v>
      </c>
    </row>
    <row r="2283" spans="1:22" ht="13.5" customHeight="1" x14ac:dyDescent="0.2">
      <c r="A2283" s="32" t="s">
        <v>2279</v>
      </c>
      <c r="B2283" s="32" t="s">
        <v>10180</v>
      </c>
      <c r="C2283" s="32" t="s">
        <v>18117</v>
      </c>
      <c r="D2283" s="37">
        <v>5.0120040000000001</v>
      </c>
      <c r="E2283" s="39">
        <v>470.98</v>
      </c>
      <c r="F2283" s="39">
        <v>1861</v>
      </c>
      <c r="G2283" s="39">
        <v>1775.98</v>
      </c>
      <c r="H2283" s="38">
        <v>3</v>
      </c>
      <c r="I2283" s="38">
        <v>3710</v>
      </c>
      <c r="J2283" s="37">
        <v>40.565288391000003</v>
      </c>
      <c r="K2283" s="37">
        <v>26.883570982999998</v>
      </c>
      <c r="L2283" s="37">
        <v>10.121487877</v>
      </c>
      <c r="M2283" s="37">
        <v>57.008391504999999</v>
      </c>
      <c r="N2283" s="37">
        <v>35.447391195000002</v>
      </c>
      <c r="O2283" s="37">
        <v>46.716257960999997</v>
      </c>
      <c r="P2283" s="37">
        <v>10.6</v>
      </c>
      <c r="Q2283" s="37">
        <v>73.841999900000005</v>
      </c>
      <c r="R2283" s="38">
        <v>85237</v>
      </c>
      <c r="S2283" s="37">
        <v>1.9169</v>
      </c>
      <c r="T2283" s="38">
        <v>2</v>
      </c>
      <c r="U2283" s="38">
        <v>1</v>
      </c>
      <c r="V2283" s="38">
        <v>2</v>
      </c>
    </row>
    <row r="2284" spans="1:22" ht="13.5" customHeight="1" x14ac:dyDescent="0.2">
      <c r="A2284" s="32" t="s">
        <v>2280</v>
      </c>
      <c r="B2284" s="32" t="s">
        <v>10181</v>
      </c>
      <c r="C2284" s="32" t="s">
        <v>18117</v>
      </c>
      <c r="D2284" s="37">
        <v>5.6253799999999998</v>
      </c>
      <c r="E2284" s="39">
        <v>598.03</v>
      </c>
      <c r="F2284" s="39">
        <v>3187</v>
      </c>
      <c r="G2284" s="39">
        <v>3980.97</v>
      </c>
      <c r="H2284" s="38">
        <v>4</v>
      </c>
      <c r="I2284" s="38">
        <v>6566</v>
      </c>
      <c r="J2284" s="37">
        <v>30.592056033999999</v>
      </c>
      <c r="K2284" s="37">
        <v>23.513975043999999</v>
      </c>
      <c r="L2284" s="37">
        <v>8.7615734931000002</v>
      </c>
      <c r="M2284" s="37">
        <v>45.140889389000002</v>
      </c>
      <c r="N2284" s="37">
        <v>45.409136998999998</v>
      </c>
      <c r="O2284" s="37">
        <v>44.248651111000001</v>
      </c>
      <c r="P2284" s="37">
        <v>9.0797625671999995</v>
      </c>
      <c r="Q2284" s="37">
        <v>86.112011499999994</v>
      </c>
      <c r="R2284" s="38">
        <v>141300</v>
      </c>
      <c r="S2284" s="37">
        <v>1.9169</v>
      </c>
      <c r="T2284" s="38">
        <v>2</v>
      </c>
      <c r="U2284" s="38">
        <v>4</v>
      </c>
      <c r="V2284" s="38">
        <v>1</v>
      </c>
    </row>
    <row r="2285" spans="1:22" ht="13.5" customHeight="1" x14ac:dyDescent="0.2">
      <c r="A2285" s="32" t="s">
        <v>2281</v>
      </c>
      <c r="B2285" s="32" t="s">
        <v>10182</v>
      </c>
      <c r="C2285" s="32" t="s">
        <v>18117</v>
      </c>
      <c r="D2285" s="37">
        <v>3.594681</v>
      </c>
      <c r="E2285" s="39">
        <v>764.97</v>
      </c>
      <c r="F2285" s="39">
        <v>4079</v>
      </c>
      <c r="G2285" s="39">
        <v>2348.37</v>
      </c>
      <c r="H2285" s="38">
        <v>7</v>
      </c>
      <c r="I2285" s="38">
        <v>7692</v>
      </c>
      <c r="J2285" s="37">
        <v>63.364935680000002</v>
      </c>
      <c r="K2285" s="37">
        <v>29.22523017</v>
      </c>
      <c r="L2285" s="37">
        <v>17.261409669999999</v>
      </c>
      <c r="M2285" s="37">
        <v>66.311575579000007</v>
      </c>
      <c r="N2285" s="37">
        <v>47.194139075999999</v>
      </c>
      <c r="O2285" s="37">
        <v>47.947060133000001</v>
      </c>
      <c r="P2285" s="37">
        <v>10.6</v>
      </c>
      <c r="Q2285" s="37">
        <v>63.452021899999998</v>
      </c>
      <c r="R2285" s="38">
        <v>283793</v>
      </c>
      <c r="S2285" s="37">
        <v>1.9169</v>
      </c>
      <c r="T2285" s="38">
        <v>4</v>
      </c>
      <c r="U2285" s="38">
        <v>6</v>
      </c>
      <c r="V2285" s="38">
        <v>2</v>
      </c>
    </row>
    <row r="2286" spans="1:22" ht="13.5" customHeight="1" x14ac:dyDescent="0.2">
      <c r="A2286" s="32" t="s">
        <v>2282</v>
      </c>
      <c r="B2286" s="32" t="s">
        <v>10183</v>
      </c>
      <c r="C2286" s="32" t="s">
        <v>18118</v>
      </c>
      <c r="D2286" s="37">
        <v>3.8388529999999998</v>
      </c>
      <c r="E2286" s="39">
        <v>1646.98</v>
      </c>
      <c r="F2286" s="39">
        <v>4856</v>
      </c>
      <c r="G2286" s="39">
        <v>3866.79</v>
      </c>
      <c r="H2286" s="38">
        <v>9</v>
      </c>
      <c r="I2286" s="38">
        <v>9595</v>
      </c>
      <c r="J2286" s="37">
        <v>23.933210059</v>
      </c>
      <c r="K2286" s="37">
        <v>5.8976499931999999</v>
      </c>
      <c r="L2286" s="37">
        <v>6.6205249137999997</v>
      </c>
      <c r="M2286" s="37">
        <v>32.511549672000001</v>
      </c>
      <c r="N2286" s="37">
        <v>21.222987437</v>
      </c>
      <c r="O2286" s="37">
        <v>18.732709411999998</v>
      </c>
      <c r="P2286" s="37">
        <v>7.4903272517000001</v>
      </c>
      <c r="Q2286" s="37">
        <v>61.610327300000002</v>
      </c>
      <c r="R2286" s="38">
        <v>170628</v>
      </c>
      <c r="S2286" s="37">
        <v>1.33707</v>
      </c>
      <c r="T2286" s="38">
        <v>4</v>
      </c>
      <c r="U2286" s="38">
        <v>9</v>
      </c>
      <c r="V2286" s="38">
        <v>0</v>
      </c>
    </row>
    <row r="2287" spans="1:22" ht="13.5" customHeight="1" x14ac:dyDescent="0.2">
      <c r="A2287" s="32" t="s">
        <v>2283</v>
      </c>
      <c r="B2287" s="32" t="s">
        <v>10184</v>
      </c>
      <c r="C2287" s="32" t="s">
        <v>18117</v>
      </c>
      <c r="D2287" s="37">
        <v>3.8705750000000001</v>
      </c>
      <c r="E2287" s="39">
        <v>1315.01</v>
      </c>
      <c r="F2287" s="39">
        <v>5679</v>
      </c>
      <c r="G2287" s="39">
        <v>3988.95</v>
      </c>
      <c r="H2287" s="38">
        <v>10</v>
      </c>
      <c r="I2287" s="38">
        <v>10875</v>
      </c>
      <c r="J2287" s="37">
        <v>32.050681257999997</v>
      </c>
      <c r="K2287" s="37">
        <v>12.608480647</v>
      </c>
      <c r="L2287" s="37">
        <v>9.7790945195999992</v>
      </c>
      <c r="M2287" s="37">
        <v>50.779394226000001</v>
      </c>
      <c r="N2287" s="37">
        <v>26.177921234999999</v>
      </c>
      <c r="O2287" s="37">
        <v>27.214635046000001</v>
      </c>
      <c r="P2287" s="37">
        <v>10.409935540999999</v>
      </c>
      <c r="Q2287" s="37">
        <v>85.132437600000003</v>
      </c>
      <c r="R2287" s="38">
        <v>301405</v>
      </c>
      <c r="S2287" s="37">
        <v>1.9169</v>
      </c>
      <c r="T2287" s="38">
        <v>6</v>
      </c>
      <c r="U2287" s="38">
        <v>9</v>
      </c>
      <c r="V2287" s="38">
        <v>0</v>
      </c>
    </row>
    <row r="2288" spans="1:22" ht="13.5" customHeight="1" x14ac:dyDescent="0.2">
      <c r="A2288" s="32" t="s">
        <v>2284</v>
      </c>
      <c r="B2288" s="32" t="s">
        <v>10185</v>
      </c>
      <c r="C2288" s="32" t="s">
        <v>18117</v>
      </c>
      <c r="D2288" s="37">
        <v>1.640231</v>
      </c>
      <c r="E2288" s="39">
        <v>1042.97</v>
      </c>
      <c r="F2288" s="39">
        <v>3958</v>
      </c>
      <c r="G2288" s="39">
        <v>2197.2399999999998</v>
      </c>
      <c r="H2288" s="38">
        <v>5</v>
      </c>
      <c r="I2288" s="38">
        <v>7938</v>
      </c>
      <c r="J2288" s="37">
        <v>25.168558924999999</v>
      </c>
      <c r="K2288" s="37">
        <v>10.694727182999999</v>
      </c>
      <c r="L2288" s="37">
        <v>8.5411024303000005</v>
      </c>
      <c r="M2288" s="37">
        <v>69.506039903000001</v>
      </c>
      <c r="N2288" s="37">
        <v>23.332736465</v>
      </c>
      <c r="O2288" s="37">
        <v>26.647633547000002</v>
      </c>
      <c r="P2288" s="37">
        <v>10.606708739</v>
      </c>
      <c r="Q2288" s="37">
        <v>80.598546499999998</v>
      </c>
      <c r="R2288" s="38">
        <v>192754</v>
      </c>
      <c r="S2288" s="37">
        <v>1.9169</v>
      </c>
      <c r="T2288" s="38">
        <v>3</v>
      </c>
      <c r="U2288" s="38">
        <v>1</v>
      </c>
      <c r="V2288" s="38">
        <v>2</v>
      </c>
    </row>
    <row r="2289" spans="1:22" ht="13.5" customHeight="1" x14ac:dyDescent="0.2">
      <c r="A2289" s="32" t="s">
        <v>2285</v>
      </c>
      <c r="B2289" s="32" t="s">
        <v>10186</v>
      </c>
      <c r="C2289" s="32" t="s">
        <v>18118</v>
      </c>
      <c r="D2289" s="37">
        <v>1.6632439999999999</v>
      </c>
      <c r="E2289" s="39">
        <v>1230.99</v>
      </c>
      <c r="F2289" s="39">
        <v>3775</v>
      </c>
      <c r="G2289" s="39">
        <v>1987.15</v>
      </c>
      <c r="H2289" s="38">
        <v>9</v>
      </c>
      <c r="I2289" s="38">
        <v>7303</v>
      </c>
      <c r="J2289" s="37">
        <v>19.935264027999999</v>
      </c>
      <c r="K2289" s="37">
        <v>4.2424691331000002</v>
      </c>
      <c r="L2289" s="37">
        <v>4.8553799525999999</v>
      </c>
      <c r="M2289" s="37">
        <v>31.885601071</v>
      </c>
      <c r="N2289" s="37">
        <v>14.110931211</v>
      </c>
      <c r="O2289" s="37">
        <v>13.17301252</v>
      </c>
      <c r="P2289" s="37">
        <v>7.4</v>
      </c>
      <c r="Q2289" s="37">
        <v>79.963376100000005</v>
      </c>
      <c r="R2289" s="38">
        <v>176927</v>
      </c>
      <c r="S2289" s="37">
        <v>1.33707</v>
      </c>
      <c r="T2289" s="38">
        <v>5</v>
      </c>
      <c r="U2289" s="38">
        <v>8</v>
      </c>
      <c r="V2289" s="38">
        <v>0</v>
      </c>
    </row>
    <row r="2290" spans="1:22" ht="13.5" customHeight="1" x14ac:dyDescent="0.2">
      <c r="A2290" s="32" t="s">
        <v>2286</v>
      </c>
      <c r="B2290" s="32" t="s">
        <v>10187</v>
      </c>
      <c r="C2290" s="32" t="s">
        <v>18117</v>
      </c>
      <c r="D2290" s="37">
        <v>3.2856589999999999</v>
      </c>
      <c r="E2290" s="39">
        <v>459</v>
      </c>
      <c r="F2290" s="39">
        <v>1177</v>
      </c>
      <c r="G2290" s="39">
        <v>689.09</v>
      </c>
      <c r="H2290" s="38">
        <v>2</v>
      </c>
      <c r="I2290" s="38">
        <v>2401</v>
      </c>
      <c r="J2290" s="37">
        <v>28.359055870999999</v>
      </c>
      <c r="K2290" s="37">
        <v>8.1019460334000009</v>
      </c>
      <c r="L2290" s="37">
        <v>9.0817777380999996</v>
      </c>
      <c r="M2290" s="37">
        <v>49.659001541999999</v>
      </c>
      <c r="N2290" s="37">
        <v>17.482662473000001</v>
      </c>
      <c r="O2290" s="37">
        <v>17.871784268999999</v>
      </c>
      <c r="P2290" s="37">
        <v>9.7637513172000006</v>
      </c>
      <c r="Q2290" s="37" t="s">
        <v>15680</v>
      </c>
      <c r="R2290" s="38">
        <v>61370</v>
      </c>
      <c r="S2290" s="37">
        <v>1.9169</v>
      </c>
      <c r="T2290" s="38">
        <v>2</v>
      </c>
      <c r="U2290" s="38">
        <v>1</v>
      </c>
      <c r="V2290" s="38">
        <v>1</v>
      </c>
    </row>
    <row r="2291" spans="1:22" ht="13.5" customHeight="1" x14ac:dyDescent="0.2">
      <c r="A2291" s="32" t="s">
        <v>2287</v>
      </c>
      <c r="B2291" s="32" t="s">
        <v>10188</v>
      </c>
      <c r="C2291" s="32" t="s">
        <v>18117</v>
      </c>
      <c r="D2291" s="37">
        <v>2.962812</v>
      </c>
      <c r="E2291" s="39">
        <v>868.05</v>
      </c>
      <c r="F2291" s="39">
        <v>5052</v>
      </c>
      <c r="G2291" s="39">
        <v>4686.88</v>
      </c>
      <c r="H2291" s="38">
        <v>8</v>
      </c>
      <c r="I2291" s="38">
        <v>10062</v>
      </c>
      <c r="J2291" s="37">
        <v>42.209498920000001</v>
      </c>
      <c r="K2291" s="37">
        <v>26.151442287999998</v>
      </c>
      <c r="L2291" s="37">
        <v>11.076082697</v>
      </c>
      <c r="M2291" s="37">
        <v>59.445655907999999</v>
      </c>
      <c r="N2291" s="37">
        <v>35.947794569000003</v>
      </c>
      <c r="O2291" s="37">
        <v>46.721616652000002</v>
      </c>
      <c r="P2291" s="37">
        <v>10.6</v>
      </c>
      <c r="Q2291" s="37">
        <v>60.424507499999997</v>
      </c>
      <c r="R2291" s="38">
        <v>276813</v>
      </c>
      <c r="S2291" s="37">
        <v>1.9169</v>
      </c>
      <c r="T2291" s="38">
        <v>5</v>
      </c>
      <c r="U2291" s="38">
        <v>1</v>
      </c>
      <c r="V2291" s="38">
        <v>2</v>
      </c>
    </row>
    <row r="2292" spans="1:22" ht="13.5" customHeight="1" x14ac:dyDescent="0.2">
      <c r="A2292" s="32" t="s">
        <v>2288</v>
      </c>
      <c r="B2292" s="32" t="s">
        <v>10189</v>
      </c>
      <c r="C2292" s="32" t="s">
        <v>18118</v>
      </c>
      <c r="D2292" s="37">
        <v>3.527558</v>
      </c>
      <c r="E2292" s="39">
        <v>827.97</v>
      </c>
      <c r="F2292" s="39">
        <v>3514</v>
      </c>
      <c r="G2292" s="39">
        <v>2241.6799999999998</v>
      </c>
      <c r="H2292" s="38">
        <v>5</v>
      </c>
      <c r="I2292" s="38">
        <v>6870</v>
      </c>
      <c r="J2292" s="37">
        <v>35.678929037000003</v>
      </c>
      <c r="K2292" s="37">
        <v>10.348945123</v>
      </c>
      <c r="L2292" s="37">
        <v>12.283593936999999</v>
      </c>
      <c r="M2292" s="37">
        <v>35.755449276999997</v>
      </c>
      <c r="N2292" s="37">
        <v>28.451745463000002</v>
      </c>
      <c r="O2292" s="37">
        <v>25.292185702000001</v>
      </c>
      <c r="P2292" s="37">
        <v>7.4</v>
      </c>
      <c r="Q2292" s="37">
        <v>61.593213900000002</v>
      </c>
      <c r="R2292" s="38">
        <v>279860</v>
      </c>
      <c r="S2292" s="37">
        <v>1.33707</v>
      </c>
      <c r="T2292" s="38">
        <v>3</v>
      </c>
      <c r="U2292" s="38">
        <v>3</v>
      </c>
      <c r="V2292" s="38">
        <v>1</v>
      </c>
    </row>
    <row r="2293" spans="1:22" ht="13.5" customHeight="1" x14ac:dyDescent="0.2">
      <c r="A2293" s="32" t="s">
        <v>2289</v>
      </c>
      <c r="B2293" s="32" t="s">
        <v>10190</v>
      </c>
      <c r="C2293" s="32" t="s">
        <v>18117</v>
      </c>
      <c r="D2293" s="37">
        <v>5.6761869999999996</v>
      </c>
      <c r="E2293" s="39">
        <v>506.01</v>
      </c>
      <c r="F2293" s="39">
        <v>2728</v>
      </c>
      <c r="G2293" s="39">
        <v>3117.98</v>
      </c>
      <c r="H2293" s="38">
        <v>3</v>
      </c>
      <c r="I2293" s="38">
        <v>5119</v>
      </c>
      <c r="J2293" s="37">
        <v>29.591595701999999</v>
      </c>
      <c r="K2293" s="37">
        <v>20.892585317000002</v>
      </c>
      <c r="L2293" s="37">
        <v>7.1624765348999997</v>
      </c>
      <c r="M2293" s="37">
        <v>53.488848949999998</v>
      </c>
      <c r="N2293" s="37">
        <v>36.211062902999998</v>
      </c>
      <c r="O2293" s="37">
        <v>50.273706345000001</v>
      </c>
      <c r="P2293" s="37">
        <v>10.468850727</v>
      </c>
      <c r="Q2293" s="37">
        <v>82.095451299999993</v>
      </c>
      <c r="R2293" s="38">
        <v>106252</v>
      </c>
      <c r="S2293" s="37">
        <v>1.9169</v>
      </c>
      <c r="T2293" s="38">
        <v>3</v>
      </c>
      <c r="U2293" s="38">
        <v>3</v>
      </c>
      <c r="V2293" s="38">
        <v>2</v>
      </c>
    </row>
    <row r="2294" spans="1:22" ht="13.5" customHeight="1" x14ac:dyDescent="0.2">
      <c r="A2294" s="32" t="s">
        <v>2290</v>
      </c>
      <c r="B2294" s="32" t="s">
        <v>10191</v>
      </c>
      <c r="C2294" s="32" t="s">
        <v>18118</v>
      </c>
      <c r="D2294" s="37">
        <v>2.6462870000000001</v>
      </c>
      <c r="E2294" s="39">
        <v>3429.04</v>
      </c>
      <c r="F2294" s="39">
        <v>9991</v>
      </c>
      <c r="G2294" s="39">
        <v>11474.62</v>
      </c>
      <c r="H2294" s="38">
        <v>19</v>
      </c>
      <c r="I2294" s="38">
        <v>19064</v>
      </c>
      <c r="J2294" s="37">
        <v>8.8293178978999993</v>
      </c>
      <c r="K2294" s="37">
        <v>2.9178053417999998</v>
      </c>
      <c r="L2294" s="37">
        <v>1.5729863097000001</v>
      </c>
      <c r="M2294" s="37">
        <v>25.853207198</v>
      </c>
      <c r="N2294" s="37">
        <v>12.242242435</v>
      </c>
      <c r="O2294" s="37">
        <v>8.6386069795000004</v>
      </c>
      <c r="P2294" s="37">
        <v>7.4161290322999998</v>
      </c>
      <c r="Q2294" s="37">
        <v>74.119179500000001</v>
      </c>
      <c r="R2294" s="38">
        <v>762539</v>
      </c>
      <c r="S2294" s="37">
        <v>1.33707</v>
      </c>
      <c r="T2294" s="38">
        <v>13</v>
      </c>
      <c r="U2294" s="38">
        <v>16</v>
      </c>
      <c r="V2294" s="38">
        <v>1</v>
      </c>
    </row>
    <row r="2295" spans="1:22" ht="13.5" customHeight="1" x14ac:dyDescent="0.2">
      <c r="A2295" s="32" t="s">
        <v>2291</v>
      </c>
      <c r="B2295" s="32" t="s">
        <v>10192</v>
      </c>
      <c r="C2295" s="32" t="s">
        <v>18117</v>
      </c>
      <c r="D2295" s="37">
        <v>3.6845379999999999</v>
      </c>
      <c r="E2295" s="39">
        <v>1031.04</v>
      </c>
      <c r="F2295" s="39">
        <v>7795</v>
      </c>
      <c r="G2295" s="39">
        <v>8772.41</v>
      </c>
      <c r="H2295" s="38">
        <v>12</v>
      </c>
      <c r="I2295" s="38">
        <v>14334</v>
      </c>
      <c r="J2295" s="37">
        <v>33.839344945999997</v>
      </c>
      <c r="K2295" s="37">
        <v>25.708298773999999</v>
      </c>
      <c r="L2295" s="37">
        <v>7.9449359627999998</v>
      </c>
      <c r="M2295" s="37">
        <v>53.749375268000001</v>
      </c>
      <c r="N2295" s="37">
        <v>38.899733769000001</v>
      </c>
      <c r="O2295" s="37">
        <v>48.478265141999998</v>
      </c>
      <c r="P2295" s="37">
        <v>10.334299287</v>
      </c>
      <c r="Q2295" s="37">
        <v>77.563391699999997</v>
      </c>
      <c r="R2295" s="38">
        <v>237540</v>
      </c>
      <c r="S2295" s="37">
        <v>1.9169</v>
      </c>
      <c r="T2295" s="38">
        <v>6</v>
      </c>
      <c r="U2295" s="38">
        <v>11</v>
      </c>
      <c r="V2295" s="38">
        <v>2</v>
      </c>
    </row>
    <row r="2296" spans="1:22" ht="13.5" customHeight="1" x14ac:dyDescent="0.2">
      <c r="A2296" s="32" t="s">
        <v>2292</v>
      </c>
      <c r="B2296" s="32" t="s">
        <v>10193</v>
      </c>
      <c r="C2296" s="32" t="s">
        <v>18117</v>
      </c>
      <c r="D2296" s="37">
        <v>3.368376</v>
      </c>
      <c r="E2296" s="39">
        <v>587.02</v>
      </c>
      <c r="F2296" s="39">
        <v>2533</v>
      </c>
      <c r="G2296" s="39">
        <v>2039.31</v>
      </c>
      <c r="H2296" s="38">
        <v>4</v>
      </c>
      <c r="I2296" s="38">
        <v>5097</v>
      </c>
      <c r="J2296" s="37">
        <v>58.099329359999999</v>
      </c>
      <c r="K2296" s="37">
        <v>29.541170016999999</v>
      </c>
      <c r="L2296" s="37">
        <v>14.705283937000001</v>
      </c>
      <c r="M2296" s="37">
        <v>55.892080350999997</v>
      </c>
      <c r="N2296" s="37">
        <v>49.578464773</v>
      </c>
      <c r="O2296" s="37">
        <v>57.300556010000001</v>
      </c>
      <c r="P2296" s="37">
        <v>10.540263583</v>
      </c>
      <c r="Q2296" s="37">
        <v>73.190299400000001</v>
      </c>
      <c r="R2296" s="38">
        <v>111476</v>
      </c>
      <c r="S2296" s="37">
        <v>1.9169</v>
      </c>
      <c r="T2296" s="38">
        <v>2</v>
      </c>
      <c r="U2296" s="38">
        <v>1</v>
      </c>
      <c r="V2296" s="38">
        <v>3</v>
      </c>
    </row>
    <row r="2297" spans="1:22" ht="13.5" customHeight="1" x14ac:dyDescent="0.2">
      <c r="A2297" s="32" t="s">
        <v>2293</v>
      </c>
      <c r="B2297" s="32" t="s">
        <v>10194</v>
      </c>
      <c r="C2297" s="32" t="s">
        <v>18117</v>
      </c>
      <c r="D2297" s="37">
        <v>2.7103799999999998</v>
      </c>
      <c r="E2297" s="39">
        <v>488.01</v>
      </c>
      <c r="F2297" s="39">
        <v>2489</v>
      </c>
      <c r="G2297" s="39">
        <v>1348.37</v>
      </c>
      <c r="H2297" s="38">
        <v>2</v>
      </c>
      <c r="I2297" s="38">
        <v>4866</v>
      </c>
      <c r="J2297" s="37">
        <v>71.094131246000003</v>
      </c>
      <c r="K2297" s="37">
        <v>31.300175640999999</v>
      </c>
      <c r="L2297" s="37">
        <v>19.261228051</v>
      </c>
      <c r="M2297" s="37">
        <v>72.467549086999995</v>
      </c>
      <c r="N2297" s="37">
        <v>41.352678421</v>
      </c>
      <c r="O2297" s="37">
        <v>48.748643524999999</v>
      </c>
      <c r="P2297" s="37">
        <v>10.6</v>
      </c>
      <c r="Q2297" s="37">
        <v>65.458669400000005</v>
      </c>
      <c r="R2297" s="38">
        <v>95576</v>
      </c>
      <c r="S2297" s="37">
        <v>1.9169</v>
      </c>
      <c r="T2297" s="38">
        <v>0</v>
      </c>
      <c r="U2297" s="38">
        <v>1</v>
      </c>
      <c r="V2297" s="38">
        <v>1</v>
      </c>
    </row>
    <row r="2298" spans="1:22" ht="13.5" customHeight="1" x14ac:dyDescent="0.2">
      <c r="A2298" s="32" t="s">
        <v>2294</v>
      </c>
      <c r="B2298" s="32" t="s">
        <v>10195</v>
      </c>
      <c r="C2298" s="32" t="s">
        <v>18117</v>
      </c>
      <c r="D2298" s="37">
        <v>4.2027190000000001</v>
      </c>
      <c r="E2298" s="39">
        <v>233</v>
      </c>
      <c r="F2298" s="39">
        <v>1085</v>
      </c>
      <c r="G2298" s="39">
        <v>531.82000000000005</v>
      </c>
      <c r="H2298" s="38">
        <v>2</v>
      </c>
      <c r="I2298" s="38">
        <v>2129</v>
      </c>
      <c r="J2298" s="37">
        <v>75.368354705000002</v>
      </c>
      <c r="K2298" s="37">
        <v>29.520699673999999</v>
      </c>
      <c r="L2298" s="37">
        <v>19.309892953999999</v>
      </c>
      <c r="M2298" s="37">
        <v>73.795033497000006</v>
      </c>
      <c r="N2298" s="37">
        <v>33.881233567999999</v>
      </c>
      <c r="O2298" s="37">
        <v>43.500112756</v>
      </c>
      <c r="P2298" s="37">
        <v>9.2284106892000004</v>
      </c>
      <c r="Q2298" s="37" t="s">
        <v>15680</v>
      </c>
      <c r="R2298" s="38">
        <v>26749</v>
      </c>
      <c r="S2298" s="37">
        <v>1.9169</v>
      </c>
      <c r="T2298" s="38">
        <v>2</v>
      </c>
      <c r="U2298" s="38">
        <v>1</v>
      </c>
      <c r="V2298" s="38">
        <v>1</v>
      </c>
    </row>
    <row r="2299" spans="1:22" ht="13.5" customHeight="1" x14ac:dyDescent="0.2">
      <c r="A2299" s="32" t="s">
        <v>2295</v>
      </c>
      <c r="B2299" s="32" t="s">
        <v>10196</v>
      </c>
      <c r="C2299" s="32" t="s">
        <v>18117</v>
      </c>
      <c r="D2299" s="37">
        <v>3.3028279999999999</v>
      </c>
      <c r="E2299" s="39">
        <v>610.02</v>
      </c>
      <c r="F2299" s="39">
        <v>2994</v>
      </c>
      <c r="G2299" s="39">
        <v>1685.36</v>
      </c>
      <c r="H2299" s="38">
        <v>4</v>
      </c>
      <c r="I2299" s="38">
        <v>5856</v>
      </c>
      <c r="J2299" s="37">
        <v>56.735840824</v>
      </c>
      <c r="K2299" s="37">
        <v>27.936189483</v>
      </c>
      <c r="L2299" s="37">
        <v>15.207191514</v>
      </c>
      <c r="M2299" s="37">
        <v>70.216726823000002</v>
      </c>
      <c r="N2299" s="37">
        <v>33.046807547</v>
      </c>
      <c r="O2299" s="37">
        <v>36.648520593999997</v>
      </c>
      <c r="P2299" s="37">
        <v>10.6</v>
      </c>
      <c r="Q2299" s="37">
        <v>57.046019200000003</v>
      </c>
      <c r="R2299" s="38">
        <v>120143</v>
      </c>
      <c r="S2299" s="37">
        <v>1.9169</v>
      </c>
      <c r="T2299" s="38">
        <v>2</v>
      </c>
      <c r="U2299" s="38">
        <v>2</v>
      </c>
      <c r="V2299" s="38">
        <v>2</v>
      </c>
    </row>
    <row r="2300" spans="1:22" ht="13.5" customHeight="1" x14ac:dyDescent="0.2">
      <c r="A2300" s="32" t="s">
        <v>2296</v>
      </c>
      <c r="B2300" s="32" t="s">
        <v>10197</v>
      </c>
      <c r="C2300" s="32" t="s">
        <v>18117</v>
      </c>
      <c r="D2300" s="37">
        <v>3.770791</v>
      </c>
      <c r="E2300" s="39">
        <v>863.98</v>
      </c>
      <c r="F2300" s="39">
        <v>4628</v>
      </c>
      <c r="G2300" s="39">
        <v>2328.1799999999998</v>
      </c>
      <c r="H2300" s="38">
        <v>8</v>
      </c>
      <c r="I2300" s="38">
        <v>9045</v>
      </c>
      <c r="J2300" s="37">
        <v>73.074370012000003</v>
      </c>
      <c r="K2300" s="37">
        <v>28.677226567999998</v>
      </c>
      <c r="L2300" s="37">
        <v>22.012199285000001</v>
      </c>
      <c r="M2300" s="37">
        <v>85.697197240999998</v>
      </c>
      <c r="N2300" s="37">
        <v>43.032550589000003</v>
      </c>
      <c r="O2300" s="37">
        <v>37.583636489</v>
      </c>
      <c r="P2300" s="37">
        <v>10.6</v>
      </c>
      <c r="Q2300" s="37">
        <v>81.549606499999996</v>
      </c>
      <c r="R2300" s="38">
        <v>215999</v>
      </c>
      <c r="S2300" s="37">
        <v>1.9169</v>
      </c>
      <c r="T2300" s="38">
        <v>5</v>
      </c>
      <c r="U2300" s="38">
        <v>8</v>
      </c>
      <c r="V2300" s="38">
        <v>2</v>
      </c>
    </row>
    <row r="2301" spans="1:22" ht="13.5" customHeight="1" x14ac:dyDescent="0.2">
      <c r="A2301" s="32" t="s">
        <v>2297</v>
      </c>
      <c r="B2301" s="32" t="s">
        <v>10198</v>
      </c>
      <c r="C2301" s="32" t="s">
        <v>18117</v>
      </c>
      <c r="D2301" s="37">
        <v>5.3360120000000002</v>
      </c>
      <c r="E2301" s="39">
        <v>682.02</v>
      </c>
      <c r="F2301" s="39">
        <v>3446</v>
      </c>
      <c r="G2301" s="39">
        <v>1941.7</v>
      </c>
      <c r="H2301" s="38">
        <v>6</v>
      </c>
      <c r="I2301" s="38">
        <v>6728</v>
      </c>
      <c r="J2301" s="37">
        <v>52.052413430000001</v>
      </c>
      <c r="K2301" s="37">
        <v>32.176231688000001</v>
      </c>
      <c r="L2301" s="37">
        <v>9.8278184041000003</v>
      </c>
      <c r="M2301" s="37">
        <v>59.779884688000003</v>
      </c>
      <c r="N2301" s="37">
        <v>33.255359009000003</v>
      </c>
      <c r="O2301" s="37">
        <v>30.958038101</v>
      </c>
      <c r="P2301" s="37">
        <v>10.6</v>
      </c>
      <c r="Q2301" s="37">
        <v>86.107930300000007</v>
      </c>
      <c r="R2301" s="38">
        <v>203341</v>
      </c>
      <c r="S2301" s="37">
        <v>1.9169</v>
      </c>
      <c r="T2301" s="38">
        <v>4</v>
      </c>
      <c r="U2301" s="38">
        <v>5</v>
      </c>
      <c r="V2301" s="38">
        <v>2</v>
      </c>
    </row>
    <row r="2302" spans="1:22" ht="13.5" customHeight="1" x14ac:dyDescent="0.2">
      <c r="A2302" s="32" t="s">
        <v>2298</v>
      </c>
      <c r="B2302" s="32" t="s">
        <v>10199</v>
      </c>
      <c r="C2302" s="32" t="s">
        <v>18117</v>
      </c>
      <c r="D2302" s="37">
        <v>4.8095020000000002</v>
      </c>
      <c r="E2302" s="39">
        <v>408.99</v>
      </c>
      <c r="F2302" s="39">
        <v>2251</v>
      </c>
      <c r="G2302" s="39">
        <v>1355.55</v>
      </c>
      <c r="H2302" s="38">
        <v>3</v>
      </c>
      <c r="I2302" s="38">
        <v>4394</v>
      </c>
      <c r="J2302" s="37">
        <v>50.650962307999997</v>
      </c>
      <c r="K2302" s="37">
        <v>30.587277364999998</v>
      </c>
      <c r="L2302" s="37">
        <v>10.082543383000001</v>
      </c>
      <c r="M2302" s="37">
        <v>59.795248315999999</v>
      </c>
      <c r="N2302" s="37">
        <v>33.927371692999998</v>
      </c>
      <c r="O2302" s="37">
        <v>30.607883708999999</v>
      </c>
      <c r="P2302" s="37">
        <v>10.6</v>
      </c>
      <c r="Q2302" s="37">
        <v>70.732496999999995</v>
      </c>
      <c r="R2302" s="38">
        <v>151157</v>
      </c>
      <c r="S2302" s="37">
        <v>1.9169</v>
      </c>
      <c r="T2302" s="38">
        <v>2</v>
      </c>
      <c r="U2302" s="38">
        <v>1</v>
      </c>
      <c r="V2302" s="38">
        <v>1</v>
      </c>
    </row>
    <row r="2303" spans="1:22" ht="13.5" customHeight="1" x14ac:dyDescent="0.2">
      <c r="A2303" s="32" t="s">
        <v>2299</v>
      </c>
      <c r="B2303" s="32" t="s">
        <v>10200</v>
      </c>
      <c r="C2303" s="32" t="s">
        <v>18117</v>
      </c>
      <c r="D2303" s="37">
        <v>3.240494</v>
      </c>
      <c r="E2303" s="39">
        <v>614.99</v>
      </c>
      <c r="F2303" s="39">
        <v>4151</v>
      </c>
      <c r="G2303" s="39">
        <v>3323.56</v>
      </c>
      <c r="H2303" s="38">
        <v>8</v>
      </c>
      <c r="I2303" s="38">
        <v>8245</v>
      </c>
      <c r="J2303" s="37">
        <v>42.654994938999998</v>
      </c>
      <c r="K2303" s="37">
        <v>17.388175137000001</v>
      </c>
      <c r="L2303" s="37">
        <v>11.230447828999999</v>
      </c>
      <c r="M2303" s="37">
        <v>59.746842368999999</v>
      </c>
      <c r="N2303" s="37">
        <v>38.333236638999999</v>
      </c>
      <c r="O2303" s="37">
        <v>33.870928743</v>
      </c>
      <c r="P2303" s="37">
        <v>10.6</v>
      </c>
      <c r="Q2303" s="37">
        <v>62.5934363</v>
      </c>
      <c r="R2303" s="38">
        <v>148749</v>
      </c>
      <c r="S2303" s="37">
        <v>1.9169</v>
      </c>
      <c r="T2303" s="38">
        <v>5</v>
      </c>
      <c r="U2303" s="38">
        <v>7</v>
      </c>
      <c r="V2303" s="38">
        <v>0</v>
      </c>
    </row>
    <row r="2304" spans="1:22" ht="13.5" customHeight="1" x14ac:dyDescent="0.2">
      <c r="A2304" s="32" t="s">
        <v>2300</v>
      </c>
      <c r="B2304" s="32" t="s">
        <v>10201</v>
      </c>
      <c r="C2304" s="32" t="s">
        <v>18118</v>
      </c>
      <c r="D2304" s="37">
        <v>5.3967859999999996</v>
      </c>
      <c r="E2304" s="39">
        <v>952.03</v>
      </c>
      <c r="F2304" s="39">
        <v>3772</v>
      </c>
      <c r="G2304" s="39">
        <v>1940.87</v>
      </c>
      <c r="H2304" s="38">
        <v>6</v>
      </c>
      <c r="I2304" s="38">
        <v>7302</v>
      </c>
      <c r="J2304" s="37">
        <v>28.316718884</v>
      </c>
      <c r="K2304" s="37">
        <v>6.3549903689000002</v>
      </c>
      <c r="L2304" s="37">
        <v>8.4501887759999992</v>
      </c>
      <c r="M2304" s="37">
        <v>31.711260894999999</v>
      </c>
      <c r="N2304" s="37">
        <v>18.297939627000002</v>
      </c>
      <c r="O2304" s="37">
        <v>19.904736922000001</v>
      </c>
      <c r="P2304" s="37">
        <v>7.4887852645999997</v>
      </c>
      <c r="Q2304" s="37">
        <v>70.1636855</v>
      </c>
      <c r="R2304" s="38">
        <v>283335</v>
      </c>
      <c r="S2304" s="37">
        <v>1.33707</v>
      </c>
      <c r="T2304" s="38">
        <v>3</v>
      </c>
      <c r="U2304" s="38">
        <v>6</v>
      </c>
      <c r="V2304" s="38">
        <v>0</v>
      </c>
    </row>
    <row r="2305" spans="1:22" ht="13.5" customHeight="1" x14ac:dyDescent="0.2">
      <c r="A2305" s="32" t="s">
        <v>2301</v>
      </c>
      <c r="B2305" s="32" t="s">
        <v>10202</v>
      </c>
      <c r="C2305" s="32" t="s">
        <v>18118</v>
      </c>
      <c r="D2305" s="37">
        <v>2.3474840000000001</v>
      </c>
      <c r="E2305" s="39">
        <v>642</v>
      </c>
      <c r="F2305" s="39">
        <v>2071</v>
      </c>
      <c r="G2305" s="39">
        <v>1822.72</v>
      </c>
      <c r="H2305" s="38">
        <v>3</v>
      </c>
      <c r="I2305" s="38">
        <v>4307</v>
      </c>
      <c r="J2305" s="37">
        <v>19.663023025000001</v>
      </c>
      <c r="K2305" s="37">
        <v>3.9566008889000002</v>
      </c>
      <c r="L2305" s="37">
        <v>2.2190349551000002</v>
      </c>
      <c r="M2305" s="37">
        <v>26.148849387999999</v>
      </c>
      <c r="N2305" s="37">
        <v>10.872003802</v>
      </c>
      <c r="O2305" s="37">
        <v>21.368540983999999</v>
      </c>
      <c r="P2305" s="37">
        <v>7.4</v>
      </c>
      <c r="Q2305" s="37">
        <v>72.6234532</v>
      </c>
      <c r="R2305" s="38">
        <v>127512</v>
      </c>
      <c r="S2305" s="37">
        <v>1.33707</v>
      </c>
      <c r="T2305" s="38">
        <v>1</v>
      </c>
      <c r="U2305" s="38">
        <v>0</v>
      </c>
      <c r="V2305" s="38">
        <v>2</v>
      </c>
    </row>
    <row r="2306" spans="1:22" ht="13.5" customHeight="1" x14ac:dyDescent="0.2">
      <c r="A2306" s="32" t="s">
        <v>2302</v>
      </c>
      <c r="B2306" s="32" t="s">
        <v>10203</v>
      </c>
      <c r="C2306" s="32" t="s">
        <v>18117</v>
      </c>
      <c r="D2306" s="37">
        <v>6.9956719999999999</v>
      </c>
      <c r="E2306" s="39">
        <v>693.02</v>
      </c>
      <c r="F2306" s="39">
        <v>3525</v>
      </c>
      <c r="G2306" s="39">
        <v>2833.03</v>
      </c>
      <c r="H2306" s="38">
        <v>8</v>
      </c>
      <c r="I2306" s="38">
        <v>6942</v>
      </c>
      <c r="J2306" s="37">
        <v>64.518194860999998</v>
      </c>
      <c r="K2306" s="37">
        <v>39.294975848999997</v>
      </c>
      <c r="L2306" s="37">
        <v>14.501384718000001</v>
      </c>
      <c r="M2306" s="37">
        <v>57.940703569</v>
      </c>
      <c r="N2306" s="37">
        <v>38.141779333999999</v>
      </c>
      <c r="O2306" s="37">
        <v>69.272912437000002</v>
      </c>
      <c r="P2306" s="37">
        <v>10.008633372</v>
      </c>
      <c r="Q2306" s="37">
        <v>79.7031779</v>
      </c>
      <c r="R2306" s="38">
        <v>145785</v>
      </c>
      <c r="S2306" s="37">
        <v>1.9169</v>
      </c>
      <c r="T2306" s="38">
        <v>4</v>
      </c>
      <c r="U2306" s="38">
        <v>8</v>
      </c>
      <c r="V2306" s="38">
        <v>0</v>
      </c>
    </row>
    <row r="2307" spans="1:22" ht="13.5" customHeight="1" x14ac:dyDescent="0.2">
      <c r="A2307" s="32" t="s">
        <v>2303</v>
      </c>
      <c r="B2307" s="32" t="s">
        <v>10204</v>
      </c>
      <c r="C2307" s="32" t="s">
        <v>18118</v>
      </c>
      <c r="D2307" s="37">
        <v>3.456601</v>
      </c>
      <c r="E2307" s="39">
        <v>1348.99</v>
      </c>
      <c r="F2307" s="39">
        <v>5015</v>
      </c>
      <c r="G2307" s="39">
        <v>4175.6899999999996</v>
      </c>
      <c r="H2307" s="38">
        <v>6</v>
      </c>
      <c r="I2307" s="38">
        <v>9657</v>
      </c>
      <c r="J2307" s="37">
        <v>21.883178568999998</v>
      </c>
      <c r="K2307" s="37">
        <v>10.121955105</v>
      </c>
      <c r="L2307" s="37">
        <v>5.1243705518000002</v>
      </c>
      <c r="M2307" s="37">
        <v>38.224534382999998</v>
      </c>
      <c r="N2307" s="37">
        <v>18.705354496000002</v>
      </c>
      <c r="O2307" s="37">
        <v>23.912647374999999</v>
      </c>
      <c r="P2307" s="37">
        <v>7.4642494389999996</v>
      </c>
      <c r="Q2307" s="37">
        <v>63.939953099999997</v>
      </c>
      <c r="R2307" s="38">
        <v>324755</v>
      </c>
      <c r="S2307" s="37">
        <v>1.33707</v>
      </c>
      <c r="T2307" s="38">
        <v>3</v>
      </c>
      <c r="U2307" s="38">
        <v>3</v>
      </c>
      <c r="V2307" s="38">
        <v>1</v>
      </c>
    </row>
    <row r="2308" spans="1:22" ht="13.5" customHeight="1" x14ac:dyDescent="0.2">
      <c r="A2308" s="32" t="s">
        <v>2304</v>
      </c>
      <c r="B2308" s="32" t="s">
        <v>10205</v>
      </c>
      <c r="C2308" s="32" t="s">
        <v>18117</v>
      </c>
      <c r="D2308" s="37">
        <v>3.1527910000000001</v>
      </c>
      <c r="E2308" s="39">
        <v>996.99</v>
      </c>
      <c r="F2308" s="39">
        <v>3975</v>
      </c>
      <c r="G2308" s="39">
        <v>2137.44</v>
      </c>
      <c r="H2308" s="38">
        <v>8</v>
      </c>
      <c r="I2308" s="38">
        <v>8078</v>
      </c>
      <c r="J2308" s="37">
        <v>27.114990119000002</v>
      </c>
      <c r="K2308" s="37">
        <v>10.442321766999999</v>
      </c>
      <c r="L2308" s="37">
        <v>8.1994663383000006</v>
      </c>
      <c r="M2308" s="37">
        <v>52.862640224000003</v>
      </c>
      <c r="N2308" s="37">
        <v>25.086004753000001</v>
      </c>
      <c r="O2308" s="37">
        <v>25.637543371</v>
      </c>
      <c r="P2308" s="37">
        <v>9.9048158639999997</v>
      </c>
      <c r="Q2308" s="37">
        <v>80.956040000000002</v>
      </c>
      <c r="R2308" s="38">
        <v>131955</v>
      </c>
      <c r="S2308" s="37">
        <v>1.9169</v>
      </c>
      <c r="T2308" s="38">
        <v>5</v>
      </c>
      <c r="U2308" s="38">
        <v>7</v>
      </c>
      <c r="V2308" s="38">
        <v>1</v>
      </c>
    </row>
    <row r="2309" spans="1:22" ht="13.5" customHeight="1" x14ac:dyDescent="0.2">
      <c r="A2309" s="32" t="s">
        <v>2305</v>
      </c>
      <c r="B2309" s="32" t="s">
        <v>10206</v>
      </c>
      <c r="C2309" s="32" t="s">
        <v>18117</v>
      </c>
      <c r="D2309" s="37">
        <v>2.1650420000000001</v>
      </c>
      <c r="E2309" s="39">
        <v>404</v>
      </c>
      <c r="F2309" s="39">
        <v>706</v>
      </c>
      <c r="G2309" s="39">
        <v>346.92</v>
      </c>
      <c r="H2309" s="38">
        <v>2</v>
      </c>
      <c r="I2309" s="38">
        <v>1391</v>
      </c>
      <c r="J2309" s="37">
        <v>26.169000134000001</v>
      </c>
      <c r="K2309" s="37">
        <v>5.9359490109999999</v>
      </c>
      <c r="L2309" s="37">
        <v>8.8859774541000007</v>
      </c>
      <c r="M2309" s="37">
        <v>53.972455738000001</v>
      </c>
      <c r="N2309" s="37">
        <v>32.416863366000001</v>
      </c>
      <c r="O2309" s="37">
        <v>29.159574118999998</v>
      </c>
      <c r="P2309" s="37">
        <v>10.6</v>
      </c>
      <c r="Q2309" s="37" t="s">
        <v>15680</v>
      </c>
      <c r="R2309" s="38">
        <v>33013</v>
      </c>
      <c r="S2309" s="37">
        <v>1.9169</v>
      </c>
      <c r="T2309" s="38">
        <v>1</v>
      </c>
      <c r="U2309" s="38">
        <v>1</v>
      </c>
      <c r="V2309" s="38">
        <v>1</v>
      </c>
    </row>
    <row r="2310" spans="1:22" ht="13.5" customHeight="1" x14ac:dyDescent="0.2">
      <c r="A2310" s="32" t="s">
        <v>2306</v>
      </c>
      <c r="B2310" s="32" t="s">
        <v>10207</v>
      </c>
      <c r="C2310" s="32" t="s">
        <v>18117</v>
      </c>
      <c r="D2310" s="37">
        <v>4.3695589999999997</v>
      </c>
      <c r="E2310" s="39">
        <v>521.01</v>
      </c>
      <c r="F2310" s="39">
        <v>2415</v>
      </c>
      <c r="G2310" s="39">
        <v>746.57</v>
      </c>
      <c r="H2310" s="38">
        <v>6</v>
      </c>
      <c r="I2310" s="38">
        <v>5124</v>
      </c>
      <c r="J2310" s="37">
        <v>26.703702186000001</v>
      </c>
      <c r="K2310" s="37">
        <v>11.922647194</v>
      </c>
      <c r="L2310" s="37">
        <v>15.227363178999999</v>
      </c>
      <c r="M2310" s="37">
        <v>67.656938949999997</v>
      </c>
      <c r="N2310" s="37">
        <v>30.070472936000002</v>
      </c>
      <c r="O2310" s="37">
        <v>27.106507976</v>
      </c>
      <c r="P2310" s="37">
        <v>10.6</v>
      </c>
      <c r="Q2310" s="37">
        <v>75.0581806</v>
      </c>
      <c r="R2310" s="38">
        <v>96168</v>
      </c>
      <c r="S2310" s="37">
        <v>1.9169</v>
      </c>
      <c r="T2310" s="38">
        <v>4</v>
      </c>
      <c r="U2310" s="38">
        <v>3</v>
      </c>
      <c r="V2310" s="38">
        <v>2</v>
      </c>
    </row>
    <row r="2311" spans="1:22" ht="13.5" customHeight="1" x14ac:dyDescent="0.2">
      <c r="A2311" s="32" t="s">
        <v>2307</v>
      </c>
      <c r="B2311" s="32" t="s">
        <v>10208</v>
      </c>
      <c r="C2311" s="32" t="s">
        <v>18118</v>
      </c>
      <c r="D2311" s="37">
        <v>2.4253480000000001</v>
      </c>
      <c r="E2311" s="39">
        <v>912.02</v>
      </c>
      <c r="F2311" s="39">
        <v>2352</v>
      </c>
      <c r="G2311" s="39">
        <v>2719.14</v>
      </c>
      <c r="H2311" s="38">
        <v>3</v>
      </c>
      <c r="I2311" s="38">
        <v>4715</v>
      </c>
      <c r="J2311" s="37">
        <v>7.1721384625000004</v>
      </c>
      <c r="K2311" s="37">
        <v>1.8684865196</v>
      </c>
      <c r="L2311" s="37">
        <v>0.89262430309999996</v>
      </c>
      <c r="M2311" s="37">
        <v>27.600610479</v>
      </c>
      <c r="N2311" s="37">
        <v>10.085842490999999</v>
      </c>
      <c r="O2311" s="37">
        <v>10.273272483</v>
      </c>
      <c r="P2311" s="37">
        <v>7.4</v>
      </c>
      <c r="Q2311" s="37">
        <v>58.3977814</v>
      </c>
      <c r="R2311" s="38">
        <v>203064</v>
      </c>
      <c r="S2311" s="37">
        <v>1.33707</v>
      </c>
      <c r="T2311" s="38">
        <v>2</v>
      </c>
      <c r="U2311" s="38">
        <v>2</v>
      </c>
      <c r="V2311" s="38">
        <v>2</v>
      </c>
    </row>
    <row r="2312" spans="1:22" ht="13.5" customHeight="1" x14ac:dyDescent="0.2">
      <c r="A2312" s="32" t="s">
        <v>2308</v>
      </c>
      <c r="B2312" s="32" t="s">
        <v>10209</v>
      </c>
      <c r="C2312" s="32" t="s">
        <v>18117</v>
      </c>
      <c r="D2312" s="37">
        <v>4.1709160000000001</v>
      </c>
      <c r="E2312" s="39">
        <v>414</v>
      </c>
      <c r="F2312" s="39">
        <v>752</v>
      </c>
      <c r="G2312" s="39">
        <v>1202</v>
      </c>
      <c r="H2312" s="38">
        <v>2</v>
      </c>
      <c r="I2312" s="38">
        <v>1901</v>
      </c>
      <c r="J2312" s="37">
        <v>31.767290604999999</v>
      </c>
      <c r="K2312" s="37">
        <v>28.752653560999999</v>
      </c>
      <c r="L2312" s="37">
        <v>11.517311233999999</v>
      </c>
      <c r="M2312" s="37">
        <v>48.986483843000002</v>
      </c>
      <c r="N2312" s="37">
        <v>45.161539480999998</v>
      </c>
      <c r="O2312" s="37">
        <v>46.451337256999999</v>
      </c>
      <c r="P2312" s="37">
        <v>8.3443037975000003</v>
      </c>
      <c r="Q2312" s="37" t="s">
        <v>15680</v>
      </c>
      <c r="R2312" s="38">
        <v>30904</v>
      </c>
      <c r="S2312" s="37">
        <v>1.9169</v>
      </c>
      <c r="T2312" s="38">
        <v>0</v>
      </c>
      <c r="U2312" s="38">
        <v>0</v>
      </c>
      <c r="V2312" s="38">
        <v>2</v>
      </c>
    </row>
    <row r="2313" spans="1:22" ht="13.5" customHeight="1" x14ac:dyDescent="0.2">
      <c r="A2313" s="32" t="s">
        <v>2309</v>
      </c>
      <c r="B2313" s="32" t="s">
        <v>10210</v>
      </c>
      <c r="C2313" s="32" t="s">
        <v>18118</v>
      </c>
      <c r="D2313" s="37">
        <v>2.3994840000000002</v>
      </c>
      <c r="E2313" s="39">
        <v>1776.99</v>
      </c>
      <c r="F2313" s="39">
        <v>5987</v>
      </c>
      <c r="G2313" s="39">
        <v>6166.78</v>
      </c>
      <c r="H2313" s="38">
        <v>6</v>
      </c>
      <c r="I2313" s="38">
        <v>12423</v>
      </c>
      <c r="J2313" s="37">
        <v>15.833243501</v>
      </c>
      <c r="K2313" s="37">
        <v>4.0783397610999996</v>
      </c>
      <c r="L2313" s="37">
        <v>3.4535139737999998</v>
      </c>
      <c r="M2313" s="37">
        <v>34.827403480000001</v>
      </c>
      <c r="N2313" s="37">
        <v>15.985563266</v>
      </c>
      <c r="O2313" s="37">
        <v>12.395158282000001</v>
      </c>
      <c r="P2313" s="37">
        <v>7.4</v>
      </c>
      <c r="Q2313" s="37">
        <v>53.073630299999998</v>
      </c>
      <c r="R2313" s="38">
        <v>390311</v>
      </c>
      <c r="S2313" s="37">
        <v>1.33707</v>
      </c>
      <c r="T2313" s="38">
        <v>3</v>
      </c>
      <c r="U2313" s="38">
        <v>4</v>
      </c>
      <c r="V2313" s="38">
        <v>0</v>
      </c>
    </row>
    <row r="2314" spans="1:22" ht="13.5" customHeight="1" x14ac:dyDescent="0.2">
      <c r="A2314" s="32" t="s">
        <v>2310</v>
      </c>
      <c r="B2314" s="32" t="s">
        <v>10211</v>
      </c>
      <c r="C2314" s="32" t="s">
        <v>18118</v>
      </c>
      <c r="D2314" s="37">
        <v>6.8921729999999997</v>
      </c>
      <c r="E2314" s="39">
        <v>1499.97</v>
      </c>
      <c r="F2314" s="39">
        <v>7280</v>
      </c>
      <c r="G2314" s="39">
        <v>5507.7</v>
      </c>
      <c r="H2314" s="38">
        <v>13</v>
      </c>
      <c r="I2314" s="38">
        <v>14762</v>
      </c>
      <c r="J2314" s="37">
        <v>27.503813688000001</v>
      </c>
      <c r="K2314" s="37">
        <v>9.2614801595999996</v>
      </c>
      <c r="L2314" s="37">
        <v>7.1506752257999997</v>
      </c>
      <c r="M2314" s="37">
        <v>32.848078811000001</v>
      </c>
      <c r="N2314" s="37">
        <v>19.314280351000001</v>
      </c>
      <c r="O2314" s="37">
        <v>23.736734456000001</v>
      </c>
      <c r="P2314" s="37">
        <v>7.4433922418999998</v>
      </c>
      <c r="Q2314" s="37">
        <v>79.540513300000001</v>
      </c>
      <c r="R2314" s="38">
        <v>436259</v>
      </c>
      <c r="S2314" s="37">
        <v>1.33707</v>
      </c>
      <c r="T2314" s="38">
        <v>8</v>
      </c>
      <c r="U2314" s="38">
        <v>9</v>
      </c>
      <c r="V2314" s="38">
        <v>2</v>
      </c>
    </row>
    <row r="2315" spans="1:22" ht="13.5" customHeight="1" x14ac:dyDescent="0.2">
      <c r="A2315" s="32" t="s">
        <v>2311</v>
      </c>
      <c r="B2315" s="32" t="s">
        <v>10212</v>
      </c>
      <c r="C2315" s="32" t="s">
        <v>18107</v>
      </c>
      <c r="D2315" s="37">
        <v>3.6616840000000002</v>
      </c>
      <c r="E2315" s="39">
        <v>591.98</v>
      </c>
      <c r="F2315" s="39">
        <v>2053</v>
      </c>
      <c r="G2315" s="39">
        <v>1518.68</v>
      </c>
      <c r="H2315" s="38">
        <v>2</v>
      </c>
      <c r="I2315" s="38">
        <v>4119</v>
      </c>
      <c r="J2315" s="37">
        <v>17.274818688</v>
      </c>
      <c r="K2315" s="37">
        <v>6.6115989641999997</v>
      </c>
      <c r="L2315" s="37">
        <v>6.4210428410000002</v>
      </c>
      <c r="M2315" s="37">
        <v>51.124088477999997</v>
      </c>
      <c r="N2315" s="37">
        <v>18.685698965</v>
      </c>
      <c r="O2315" s="37">
        <v>14.132050386</v>
      </c>
      <c r="P2315" s="37">
        <v>10.692187028999999</v>
      </c>
      <c r="Q2315" s="37">
        <v>74.672530199999997</v>
      </c>
      <c r="R2315" s="38">
        <v>85275</v>
      </c>
      <c r="S2315" s="37">
        <v>1.6358299999999999</v>
      </c>
      <c r="T2315" s="38">
        <v>0</v>
      </c>
      <c r="U2315" s="38">
        <v>2</v>
      </c>
      <c r="V2315" s="38">
        <v>0</v>
      </c>
    </row>
    <row r="2316" spans="1:22" ht="13.5" customHeight="1" x14ac:dyDescent="0.2">
      <c r="A2316" s="32" t="s">
        <v>2312</v>
      </c>
      <c r="B2316" s="32" t="s">
        <v>10213</v>
      </c>
      <c r="C2316" s="32" t="s">
        <v>18118</v>
      </c>
      <c r="D2316" s="37">
        <v>4.1769049999999996</v>
      </c>
      <c r="E2316" s="39">
        <v>1567.02</v>
      </c>
      <c r="F2316" s="39">
        <v>4194</v>
      </c>
      <c r="G2316" s="39">
        <v>4395.3999999999996</v>
      </c>
      <c r="H2316" s="38">
        <v>13</v>
      </c>
      <c r="I2316" s="38">
        <v>7821</v>
      </c>
      <c r="J2316" s="37">
        <v>14.049275765999999</v>
      </c>
      <c r="K2316" s="37">
        <v>4.1540888668999996</v>
      </c>
      <c r="L2316" s="37">
        <v>4.6159778415000003</v>
      </c>
      <c r="M2316" s="37">
        <v>28.933608683999999</v>
      </c>
      <c r="N2316" s="37">
        <v>14.527276127</v>
      </c>
      <c r="O2316" s="37">
        <v>10.694688357</v>
      </c>
      <c r="P2316" s="37">
        <v>7.3509319738999999</v>
      </c>
      <c r="Q2316" s="37">
        <v>85.735583000000005</v>
      </c>
      <c r="R2316" s="38">
        <v>270733</v>
      </c>
      <c r="S2316" s="37">
        <v>1.33707</v>
      </c>
      <c r="T2316" s="38">
        <v>8</v>
      </c>
      <c r="U2316" s="38">
        <v>12</v>
      </c>
      <c r="V2316" s="38">
        <v>3</v>
      </c>
    </row>
    <row r="2317" spans="1:22" ht="13.5" customHeight="1" x14ac:dyDescent="0.2">
      <c r="A2317" s="32" t="s">
        <v>2313</v>
      </c>
      <c r="B2317" s="32" t="s">
        <v>10214</v>
      </c>
      <c r="C2317" s="32" t="s">
        <v>18118</v>
      </c>
      <c r="D2317" s="37">
        <v>2.9610620000000001</v>
      </c>
      <c r="E2317" s="39">
        <v>342.01</v>
      </c>
      <c r="F2317" s="39">
        <v>2096</v>
      </c>
      <c r="G2317" s="39">
        <v>1638.41</v>
      </c>
      <c r="H2317" s="38">
        <v>3</v>
      </c>
      <c r="I2317" s="38">
        <v>4095</v>
      </c>
      <c r="J2317" s="37">
        <v>26.620318730000001</v>
      </c>
      <c r="K2317" s="37">
        <v>9.3257208512999998</v>
      </c>
      <c r="L2317" s="37">
        <v>6.7403540950999998</v>
      </c>
      <c r="M2317" s="37">
        <v>30.754051332</v>
      </c>
      <c r="N2317" s="37">
        <v>17.264160125</v>
      </c>
      <c r="O2317" s="37">
        <v>27.082264448</v>
      </c>
      <c r="P2317" s="37">
        <v>7.4</v>
      </c>
      <c r="Q2317" s="37">
        <v>58.004896299999999</v>
      </c>
      <c r="R2317" s="38">
        <v>113420</v>
      </c>
      <c r="S2317" s="37">
        <v>1.33707</v>
      </c>
      <c r="T2317" s="38">
        <v>1</v>
      </c>
      <c r="U2317" s="38">
        <v>2</v>
      </c>
      <c r="V2317" s="38">
        <v>1</v>
      </c>
    </row>
    <row r="2318" spans="1:22" ht="13.5" customHeight="1" x14ac:dyDescent="0.2">
      <c r="A2318" s="32" t="s">
        <v>2314</v>
      </c>
      <c r="B2318" s="32" t="s">
        <v>10215</v>
      </c>
      <c r="C2318" s="32" t="s">
        <v>18117</v>
      </c>
      <c r="D2318" s="37">
        <v>0.56750199999999995</v>
      </c>
      <c r="E2318" s="39">
        <v>281.02</v>
      </c>
      <c r="F2318" s="39">
        <v>2303</v>
      </c>
      <c r="G2318" s="39">
        <v>1083.01</v>
      </c>
      <c r="H2318" s="38">
        <v>3</v>
      </c>
      <c r="I2318" s="38">
        <v>6397</v>
      </c>
      <c r="J2318" s="37">
        <v>34.94293519</v>
      </c>
      <c r="K2318" s="37">
        <v>17.836773306000001</v>
      </c>
      <c r="L2318" s="37">
        <v>10.281970348</v>
      </c>
      <c r="M2318" s="37">
        <v>58.953089859000002</v>
      </c>
      <c r="N2318" s="37">
        <v>38.363162066000001</v>
      </c>
      <c r="O2318" s="37">
        <v>37.010350514999999</v>
      </c>
      <c r="P2318" s="37">
        <v>10.6</v>
      </c>
      <c r="Q2318" s="37">
        <v>58.768873200000002</v>
      </c>
      <c r="R2318" s="38">
        <v>81907</v>
      </c>
      <c r="S2318" s="37">
        <v>1.9169</v>
      </c>
      <c r="T2318" s="38">
        <v>1</v>
      </c>
      <c r="U2318" s="38">
        <v>0</v>
      </c>
      <c r="V2318" s="38">
        <v>2</v>
      </c>
    </row>
    <row r="2319" spans="1:22" ht="13.5" customHeight="1" x14ac:dyDescent="0.2">
      <c r="A2319" s="32" t="s">
        <v>2315</v>
      </c>
      <c r="B2319" s="32" t="s">
        <v>10216</v>
      </c>
      <c r="C2319" s="32" t="s">
        <v>18118</v>
      </c>
      <c r="D2319" s="37">
        <v>1.279568</v>
      </c>
      <c r="E2319" s="39">
        <v>517.01</v>
      </c>
      <c r="F2319" s="39">
        <v>1836</v>
      </c>
      <c r="G2319" s="39">
        <v>936.13</v>
      </c>
      <c r="H2319" s="38">
        <v>2</v>
      </c>
      <c r="I2319" s="38">
        <v>3573</v>
      </c>
      <c r="J2319" s="37">
        <v>28.751609233</v>
      </c>
      <c r="K2319" s="37">
        <v>6.1998531613000001</v>
      </c>
      <c r="L2319" s="37">
        <v>9.7001234198000006</v>
      </c>
      <c r="M2319" s="37">
        <v>28.408663945000001</v>
      </c>
      <c r="N2319" s="37">
        <v>19.699144255</v>
      </c>
      <c r="O2319" s="37">
        <v>21.969115918</v>
      </c>
      <c r="P2319" s="37">
        <v>7.4</v>
      </c>
      <c r="Q2319" s="37">
        <v>26.5145275</v>
      </c>
      <c r="R2319" s="38">
        <v>67356</v>
      </c>
      <c r="S2319" s="37">
        <v>1.33707</v>
      </c>
      <c r="T2319" s="38">
        <v>1</v>
      </c>
      <c r="U2319" s="38">
        <v>1</v>
      </c>
      <c r="V2319" s="38">
        <v>0</v>
      </c>
    </row>
    <row r="2320" spans="1:22" ht="13.5" customHeight="1" x14ac:dyDescent="0.2">
      <c r="A2320" s="32" t="s">
        <v>2316</v>
      </c>
      <c r="B2320" s="32" t="s">
        <v>10217</v>
      </c>
      <c r="C2320" s="32" t="s">
        <v>18117</v>
      </c>
      <c r="D2320" s="37">
        <v>0.98541500000000004</v>
      </c>
      <c r="E2320" s="39">
        <v>357.01</v>
      </c>
      <c r="F2320" s="39">
        <v>1499</v>
      </c>
      <c r="G2320" s="39">
        <v>685.43</v>
      </c>
      <c r="H2320" s="38">
        <v>1</v>
      </c>
      <c r="I2320" s="38">
        <v>3191</v>
      </c>
      <c r="J2320" s="37">
        <v>27.676134361999999</v>
      </c>
      <c r="K2320" s="37">
        <v>12.331893399</v>
      </c>
      <c r="L2320" s="37">
        <v>14.390270392</v>
      </c>
      <c r="M2320" s="37">
        <v>54.793854228000001</v>
      </c>
      <c r="N2320" s="37">
        <v>25.572034316</v>
      </c>
      <c r="O2320" s="37">
        <v>25.493833111000001</v>
      </c>
      <c r="P2320" s="37">
        <v>10.6</v>
      </c>
      <c r="Q2320" s="37">
        <v>47.002294399999997</v>
      </c>
      <c r="R2320" s="38">
        <v>61724</v>
      </c>
      <c r="S2320" s="37">
        <v>1.9169</v>
      </c>
      <c r="T2320" s="38">
        <v>0</v>
      </c>
      <c r="U2320" s="38">
        <v>1</v>
      </c>
      <c r="V2320" s="38">
        <v>0</v>
      </c>
    </row>
    <row r="2321" spans="1:22" ht="13.5" customHeight="1" x14ac:dyDescent="0.2">
      <c r="A2321" s="32" t="s">
        <v>2317</v>
      </c>
      <c r="B2321" s="32" t="s">
        <v>10218</v>
      </c>
      <c r="C2321" s="32" t="s">
        <v>18117</v>
      </c>
      <c r="D2321" s="37">
        <v>0.64041700000000001</v>
      </c>
      <c r="E2321" s="39">
        <v>336.03</v>
      </c>
      <c r="F2321" s="39">
        <v>3585</v>
      </c>
      <c r="G2321" s="39">
        <v>2957.45</v>
      </c>
      <c r="H2321" s="38">
        <v>4</v>
      </c>
      <c r="I2321" s="38">
        <v>8172</v>
      </c>
      <c r="J2321" s="37">
        <v>30.496855204999999</v>
      </c>
      <c r="K2321" s="37">
        <v>12.633549581</v>
      </c>
      <c r="L2321" s="37">
        <v>9.8018022130000002</v>
      </c>
      <c r="M2321" s="37">
        <v>49.982319939</v>
      </c>
      <c r="N2321" s="37">
        <v>29.367768395999999</v>
      </c>
      <c r="O2321" s="37">
        <v>21.603192755999999</v>
      </c>
      <c r="P2321" s="37">
        <v>10.6</v>
      </c>
      <c r="Q2321" s="37">
        <v>72.084941000000001</v>
      </c>
      <c r="R2321" s="38">
        <v>188239</v>
      </c>
      <c r="S2321" s="37">
        <v>1.9169</v>
      </c>
      <c r="T2321" s="38">
        <v>1</v>
      </c>
      <c r="U2321" s="38">
        <v>0</v>
      </c>
      <c r="V2321" s="38">
        <v>2</v>
      </c>
    </row>
    <row r="2322" spans="1:22" ht="13.5" customHeight="1" x14ac:dyDescent="0.2">
      <c r="A2322" s="32" t="s">
        <v>2318</v>
      </c>
      <c r="B2322" s="32" t="s">
        <v>10219</v>
      </c>
      <c r="C2322" s="32" t="s">
        <v>18118</v>
      </c>
      <c r="D2322" s="37">
        <v>3.3930440000000002</v>
      </c>
      <c r="E2322" s="39">
        <v>1959.98</v>
      </c>
      <c r="F2322" s="39">
        <v>6165</v>
      </c>
      <c r="G2322" s="39">
        <v>4938.57</v>
      </c>
      <c r="H2322" s="38">
        <v>11</v>
      </c>
      <c r="I2322" s="38">
        <v>11883</v>
      </c>
      <c r="J2322" s="37">
        <v>12.484458149</v>
      </c>
      <c r="K2322" s="37">
        <v>2.6366467911</v>
      </c>
      <c r="L2322" s="37">
        <v>1.4262554983</v>
      </c>
      <c r="M2322" s="37">
        <v>24.951649484000001</v>
      </c>
      <c r="N2322" s="37">
        <v>7.0128286475000001</v>
      </c>
      <c r="O2322" s="37">
        <v>12.218135311999999</v>
      </c>
      <c r="P2322" s="37">
        <v>7.4</v>
      </c>
      <c r="Q2322" s="37">
        <v>91.272094199999998</v>
      </c>
      <c r="R2322" s="38">
        <v>422374</v>
      </c>
      <c r="S2322" s="37">
        <v>1.33707</v>
      </c>
      <c r="T2322" s="38">
        <v>6</v>
      </c>
      <c r="U2322" s="38">
        <v>9</v>
      </c>
      <c r="V2322" s="38">
        <v>2</v>
      </c>
    </row>
    <row r="2323" spans="1:22" ht="13.5" customHeight="1" x14ac:dyDescent="0.2">
      <c r="A2323" s="32" t="s">
        <v>2319</v>
      </c>
      <c r="B2323" s="32" t="s">
        <v>10220</v>
      </c>
      <c r="C2323" s="32" t="s">
        <v>18118</v>
      </c>
      <c r="D2323" s="37">
        <v>4.6378500000000003</v>
      </c>
      <c r="E2323" s="39">
        <v>1299.96</v>
      </c>
      <c r="F2323" s="39">
        <v>5462</v>
      </c>
      <c r="G2323" s="39">
        <v>4241.84</v>
      </c>
      <c r="H2323" s="38">
        <v>6</v>
      </c>
      <c r="I2323" s="38">
        <v>10747</v>
      </c>
      <c r="J2323" s="37">
        <v>29.684865840000001</v>
      </c>
      <c r="K2323" s="37">
        <v>9.0871508574999993</v>
      </c>
      <c r="L2323" s="37">
        <v>9.1208176432000005</v>
      </c>
      <c r="M2323" s="37">
        <v>31.134008778999998</v>
      </c>
      <c r="N2323" s="37">
        <v>18.064034662000001</v>
      </c>
      <c r="O2323" s="37">
        <v>17.167660245</v>
      </c>
      <c r="P2323" s="37">
        <v>7.4</v>
      </c>
      <c r="Q2323" s="37">
        <v>70.314364499999996</v>
      </c>
      <c r="R2323" s="38">
        <v>265682</v>
      </c>
      <c r="S2323" s="37">
        <v>1.33707</v>
      </c>
      <c r="T2323" s="38">
        <v>2</v>
      </c>
      <c r="U2323" s="38">
        <v>2</v>
      </c>
      <c r="V2323" s="38">
        <v>4</v>
      </c>
    </row>
    <row r="2324" spans="1:22" ht="13.5" customHeight="1" x14ac:dyDescent="0.2">
      <c r="A2324" s="32" t="s">
        <v>2320</v>
      </c>
      <c r="B2324" s="32" t="s">
        <v>10221</v>
      </c>
      <c r="C2324" s="32" t="s">
        <v>18118</v>
      </c>
      <c r="D2324" s="37">
        <v>3.7996099999999999</v>
      </c>
      <c r="E2324" s="39">
        <v>545.98</v>
      </c>
      <c r="F2324" s="39">
        <v>1920</v>
      </c>
      <c r="G2324" s="39">
        <v>1633.82</v>
      </c>
      <c r="H2324" s="38">
        <v>3</v>
      </c>
      <c r="I2324" s="38">
        <v>3720</v>
      </c>
      <c r="J2324" s="37">
        <v>20.744183273000001</v>
      </c>
      <c r="K2324" s="37">
        <v>4.507309362</v>
      </c>
      <c r="L2324" s="37">
        <v>2.3531577697000001</v>
      </c>
      <c r="M2324" s="37">
        <v>24.907367867000001</v>
      </c>
      <c r="N2324" s="37">
        <v>9.5517255789999993</v>
      </c>
      <c r="O2324" s="37">
        <v>19.820476458000002</v>
      </c>
      <c r="P2324" s="37">
        <v>7.4</v>
      </c>
      <c r="Q2324" s="37">
        <v>84.806305800000004</v>
      </c>
      <c r="R2324" s="38">
        <v>92901</v>
      </c>
      <c r="S2324" s="37">
        <v>1.33707</v>
      </c>
      <c r="T2324" s="38">
        <v>2</v>
      </c>
      <c r="U2324" s="38">
        <v>1</v>
      </c>
      <c r="V2324" s="38">
        <v>2</v>
      </c>
    </row>
    <row r="2325" spans="1:22" ht="13.5" customHeight="1" x14ac:dyDescent="0.2">
      <c r="A2325" s="32" t="s">
        <v>2321</v>
      </c>
      <c r="B2325" s="32" t="s">
        <v>10222</v>
      </c>
      <c r="C2325" s="32" t="s">
        <v>18117</v>
      </c>
      <c r="D2325" s="37">
        <v>4.5061</v>
      </c>
      <c r="E2325" s="39">
        <v>554.01</v>
      </c>
      <c r="F2325" s="39">
        <v>2900</v>
      </c>
      <c r="G2325" s="39">
        <v>2629.78</v>
      </c>
      <c r="H2325" s="38">
        <v>4</v>
      </c>
      <c r="I2325" s="38">
        <v>6033</v>
      </c>
      <c r="J2325" s="37">
        <v>52.988741847999997</v>
      </c>
      <c r="K2325" s="37">
        <v>29.576742230000001</v>
      </c>
      <c r="L2325" s="37">
        <v>14.013770075</v>
      </c>
      <c r="M2325" s="37">
        <v>53.615418894000001</v>
      </c>
      <c r="N2325" s="37">
        <v>46.475490346999997</v>
      </c>
      <c r="O2325" s="37">
        <v>56.694403418999997</v>
      </c>
      <c r="P2325" s="37">
        <v>10.422114324000001</v>
      </c>
      <c r="Q2325" s="37">
        <v>61.337445000000002</v>
      </c>
      <c r="R2325" s="38">
        <v>111067</v>
      </c>
      <c r="S2325" s="37">
        <v>1.9169</v>
      </c>
      <c r="T2325" s="38">
        <v>2</v>
      </c>
      <c r="U2325" s="38">
        <v>1</v>
      </c>
      <c r="V2325" s="38">
        <v>3</v>
      </c>
    </row>
    <row r="2326" spans="1:22" ht="13.5" customHeight="1" x14ac:dyDescent="0.2">
      <c r="A2326" s="32" t="s">
        <v>2322</v>
      </c>
      <c r="B2326" s="32" t="s">
        <v>10223</v>
      </c>
      <c r="C2326" s="32" t="s">
        <v>18118</v>
      </c>
      <c r="D2326" s="37">
        <v>1.201554</v>
      </c>
      <c r="E2326" s="39">
        <v>402</v>
      </c>
      <c r="F2326" s="39">
        <v>2377</v>
      </c>
      <c r="G2326" s="39">
        <v>1258.6400000000001</v>
      </c>
      <c r="H2326" s="38">
        <v>4</v>
      </c>
      <c r="I2326" s="38">
        <v>4815</v>
      </c>
      <c r="J2326" s="37">
        <v>25.062121723000001</v>
      </c>
      <c r="K2326" s="37">
        <v>4.0979794554</v>
      </c>
      <c r="L2326" s="37">
        <v>8.9791015575999999</v>
      </c>
      <c r="M2326" s="37">
        <v>38.159500287999997</v>
      </c>
      <c r="N2326" s="37">
        <v>17.682074238999999</v>
      </c>
      <c r="O2326" s="37">
        <v>16.952059326000001</v>
      </c>
      <c r="P2326" s="37">
        <v>7.8825852782999997</v>
      </c>
      <c r="Q2326" s="37">
        <v>57.391145899999998</v>
      </c>
      <c r="R2326" s="38">
        <v>92165</v>
      </c>
      <c r="S2326" s="37">
        <v>1.33707</v>
      </c>
      <c r="T2326" s="38">
        <v>3</v>
      </c>
      <c r="U2326" s="38">
        <v>2</v>
      </c>
      <c r="V2326" s="38">
        <v>0</v>
      </c>
    </row>
    <row r="2327" spans="1:22" ht="13.5" customHeight="1" x14ac:dyDescent="0.2">
      <c r="A2327" s="32" t="s">
        <v>2323</v>
      </c>
      <c r="B2327" s="32" t="s">
        <v>10224</v>
      </c>
      <c r="C2327" s="32" t="s">
        <v>18117</v>
      </c>
      <c r="D2327" s="37">
        <v>2.2634569999999998</v>
      </c>
      <c r="E2327" s="39">
        <v>817.02</v>
      </c>
      <c r="F2327" s="39">
        <v>3136</v>
      </c>
      <c r="G2327" s="39">
        <v>2474.75</v>
      </c>
      <c r="H2327" s="38">
        <v>4</v>
      </c>
      <c r="I2327" s="38">
        <v>5982</v>
      </c>
      <c r="J2327" s="37">
        <v>47.048272212999997</v>
      </c>
      <c r="K2327" s="37">
        <v>17.176781598000002</v>
      </c>
      <c r="L2327" s="37">
        <v>11.126871628</v>
      </c>
      <c r="M2327" s="37">
        <v>52.633924129</v>
      </c>
      <c r="N2327" s="37">
        <v>28.583644687</v>
      </c>
      <c r="O2327" s="37">
        <v>27.523895470999999</v>
      </c>
      <c r="P2327" s="37">
        <v>10.6</v>
      </c>
      <c r="Q2327" s="37">
        <v>81.556521099999998</v>
      </c>
      <c r="R2327" s="38">
        <v>99735</v>
      </c>
      <c r="S2327" s="37">
        <v>1.9169</v>
      </c>
      <c r="T2327" s="38">
        <v>3</v>
      </c>
      <c r="U2327" s="38">
        <v>4</v>
      </c>
      <c r="V2327" s="38">
        <v>2</v>
      </c>
    </row>
    <row r="2328" spans="1:22" ht="13.5" customHeight="1" x14ac:dyDescent="0.2">
      <c r="A2328" s="32" t="s">
        <v>2324</v>
      </c>
      <c r="B2328" s="32" t="s">
        <v>10225</v>
      </c>
      <c r="C2328" s="32" t="s">
        <v>18117</v>
      </c>
      <c r="D2328" s="37">
        <v>3.7563019999999998</v>
      </c>
      <c r="E2328" s="39">
        <v>260.99</v>
      </c>
      <c r="F2328" s="39">
        <v>1123</v>
      </c>
      <c r="G2328" s="39">
        <v>1230.3900000000001</v>
      </c>
      <c r="H2328" s="38">
        <v>1</v>
      </c>
      <c r="I2328" s="38">
        <v>2413</v>
      </c>
      <c r="J2328" s="37">
        <v>35.967667001999999</v>
      </c>
      <c r="K2328" s="37">
        <v>21.959065833</v>
      </c>
      <c r="L2328" s="37">
        <v>9.9206482946999994</v>
      </c>
      <c r="M2328" s="37">
        <v>47.304438306000002</v>
      </c>
      <c r="N2328" s="37">
        <v>51.801547028999998</v>
      </c>
      <c r="O2328" s="37">
        <v>60.790781858000003</v>
      </c>
      <c r="P2328" s="37">
        <v>9.7009118540999992</v>
      </c>
      <c r="Q2328" s="37" t="s">
        <v>15680</v>
      </c>
      <c r="R2328" s="38">
        <v>44850</v>
      </c>
      <c r="S2328" s="37">
        <v>1.9169</v>
      </c>
      <c r="T2328" s="38">
        <v>1</v>
      </c>
      <c r="U2328" s="38">
        <v>0</v>
      </c>
      <c r="V2328" s="38">
        <v>1</v>
      </c>
    </row>
    <row r="2329" spans="1:22" ht="13.5" customHeight="1" x14ac:dyDescent="0.2">
      <c r="A2329" s="32" t="s">
        <v>2325</v>
      </c>
      <c r="B2329" s="32" t="s">
        <v>10226</v>
      </c>
      <c r="C2329" s="32" t="s">
        <v>18117</v>
      </c>
      <c r="D2329" s="37">
        <v>3.694029</v>
      </c>
      <c r="E2329" s="39">
        <v>419.01</v>
      </c>
      <c r="F2329" s="39">
        <v>1576</v>
      </c>
      <c r="G2329" s="39">
        <v>1026.23</v>
      </c>
      <c r="H2329" s="38">
        <v>1</v>
      </c>
      <c r="I2329" s="38">
        <v>3191</v>
      </c>
      <c r="J2329" s="37">
        <v>27.372023604999999</v>
      </c>
      <c r="K2329" s="37">
        <v>8.0458690255</v>
      </c>
      <c r="L2329" s="37">
        <v>9.6500707882000007</v>
      </c>
      <c r="M2329" s="37">
        <v>54.723164134000001</v>
      </c>
      <c r="N2329" s="37">
        <v>19.162063352000001</v>
      </c>
      <c r="O2329" s="37">
        <v>18.253218105999998</v>
      </c>
      <c r="P2329" s="37">
        <v>10.6</v>
      </c>
      <c r="Q2329" s="37">
        <v>63.352096299999999</v>
      </c>
      <c r="R2329" s="38">
        <v>52631</v>
      </c>
      <c r="S2329" s="37">
        <v>1.9169</v>
      </c>
      <c r="T2329" s="38">
        <v>1</v>
      </c>
      <c r="U2329" s="38">
        <v>1</v>
      </c>
      <c r="V2329" s="38">
        <v>0</v>
      </c>
    </row>
    <row r="2330" spans="1:22" ht="13.5" customHeight="1" x14ac:dyDescent="0.2">
      <c r="A2330" s="32" t="s">
        <v>2326</v>
      </c>
      <c r="B2330" s="32" t="s">
        <v>10227</v>
      </c>
      <c r="C2330" s="32" t="s">
        <v>18117</v>
      </c>
      <c r="D2330" s="37">
        <v>4.0106950000000001</v>
      </c>
      <c r="E2330" s="39">
        <v>659</v>
      </c>
      <c r="F2330" s="39">
        <v>4004</v>
      </c>
      <c r="G2330" s="39">
        <v>3957.63</v>
      </c>
      <c r="H2330" s="38">
        <v>6</v>
      </c>
      <c r="I2330" s="38">
        <v>7310</v>
      </c>
      <c r="J2330" s="37">
        <v>28.930978257</v>
      </c>
      <c r="K2330" s="37">
        <v>19.320114207</v>
      </c>
      <c r="L2330" s="37">
        <v>5.5096841717</v>
      </c>
      <c r="M2330" s="37">
        <v>50.894160016000001</v>
      </c>
      <c r="N2330" s="37">
        <v>30.908388275</v>
      </c>
      <c r="O2330" s="37">
        <v>40.497352837999998</v>
      </c>
      <c r="P2330" s="37">
        <v>10.6</v>
      </c>
      <c r="Q2330" s="37">
        <v>84.421103200000005</v>
      </c>
      <c r="R2330" s="38">
        <v>120587</v>
      </c>
      <c r="S2330" s="37">
        <v>1.9169</v>
      </c>
      <c r="T2330" s="38">
        <v>4</v>
      </c>
      <c r="U2330" s="38">
        <v>3</v>
      </c>
      <c r="V2330" s="38">
        <v>2</v>
      </c>
    </row>
    <row r="2331" spans="1:22" ht="13.5" customHeight="1" x14ac:dyDescent="0.2">
      <c r="A2331" s="32" t="s">
        <v>2327</v>
      </c>
      <c r="B2331" s="32" t="s">
        <v>10228</v>
      </c>
      <c r="C2331" s="32" t="s">
        <v>18117</v>
      </c>
      <c r="D2331" s="37">
        <v>1.448617</v>
      </c>
      <c r="E2331" s="39">
        <v>700.98</v>
      </c>
      <c r="F2331" s="39">
        <v>2920</v>
      </c>
      <c r="G2331" s="39">
        <v>2054.38</v>
      </c>
      <c r="H2331" s="38">
        <v>5</v>
      </c>
      <c r="I2331" s="38">
        <v>5979</v>
      </c>
      <c r="J2331" s="37">
        <v>24.364327458999998</v>
      </c>
      <c r="K2331" s="37">
        <v>10.442086140000001</v>
      </c>
      <c r="L2331" s="37">
        <v>6.9401750985000001</v>
      </c>
      <c r="M2331" s="37">
        <v>50.443844874</v>
      </c>
      <c r="N2331" s="37">
        <v>26.758326446000002</v>
      </c>
      <c r="O2331" s="37">
        <v>23.236207346</v>
      </c>
      <c r="P2331" s="37">
        <v>9.6339328316999993</v>
      </c>
      <c r="Q2331" s="37">
        <v>65.121182500000003</v>
      </c>
      <c r="R2331" s="38">
        <v>215599</v>
      </c>
      <c r="S2331" s="37">
        <v>1.9169</v>
      </c>
      <c r="T2331" s="38">
        <v>2</v>
      </c>
      <c r="U2331" s="38">
        <v>0</v>
      </c>
      <c r="V2331" s="38">
        <v>3</v>
      </c>
    </row>
    <row r="2332" spans="1:22" ht="13.5" customHeight="1" x14ac:dyDescent="0.2">
      <c r="A2332" s="32" t="s">
        <v>2328</v>
      </c>
      <c r="B2332" s="32" t="s">
        <v>10229</v>
      </c>
      <c r="C2332" s="32" t="s">
        <v>18117</v>
      </c>
      <c r="D2332" s="37">
        <v>2.5839080000000001</v>
      </c>
      <c r="E2332" s="39">
        <v>589</v>
      </c>
      <c r="F2332" s="39">
        <v>2418</v>
      </c>
      <c r="G2332" s="39">
        <v>1446</v>
      </c>
      <c r="H2332" s="38">
        <v>4</v>
      </c>
      <c r="I2332" s="38">
        <v>4755</v>
      </c>
      <c r="J2332" s="37">
        <v>28.909527106999999</v>
      </c>
      <c r="K2332" s="37">
        <v>16.537004368000002</v>
      </c>
      <c r="L2332" s="37">
        <v>5.5426019777000004</v>
      </c>
      <c r="M2332" s="37">
        <v>57.005452720000001</v>
      </c>
      <c r="N2332" s="37">
        <v>32.638175295000003</v>
      </c>
      <c r="O2332" s="37">
        <v>25.660319057999999</v>
      </c>
      <c r="P2332" s="37">
        <v>10.6</v>
      </c>
      <c r="Q2332" s="37">
        <v>65.907326299999994</v>
      </c>
      <c r="R2332" s="38">
        <v>93194</v>
      </c>
      <c r="S2332" s="37">
        <v>1.9169</v>
      </c>
      <c r="T2332" s="38">
        <v>3</v>
      </c>
      <c r="U2332" s="38">
        <v>4</v>
      </c>
      <c r="V2332" s="38">
        <v>0</v>
      </c>
    </row>
    <row r="2333" spans="1:22" ht="13.5" customHeight="1" x14ac:dyDescent="0.2">
      <c r="A2333" s="32" t="s">
        <v>2329</v>
      </c>
      <c r="B2333" s="32" t="s">
        <v>10230</v>
      </c>
      <c r="C2333" s="32" t="s">
        <v>18117</v>
      </c>
      <c r="D2333" s="37">
        <v>3.101623</v>
      </c>
      <c r="E2333" s="39">
        <v>524.97</v>
      </c>
      <c r="F2333" s="39">
        <v>3735</v>
      </c>
      <c r="G2333" s="39">
        <v>4098.53</v>
      </c>
      <c r="H2333" s="38">
        <v>4</v>
      </c>
      <c r="I2333" s="38">
        <v>7159</v>
      </c>
      <c r="J2333" s="37">
        <v>28.486196440000001</v>
      </c>
      <c r="K2333" s="37">
        <v>22.784446639999999</v>
      </c>
      <c r="L2333" s="37">
        <v>7.5422396637000002</v>
      </c>
      <c r="M2333" s="37">
        <v>57.779538772000002</v>
      </c>
      <c r="N2333" s="37">
        <v>35.580762919999998</v>
      </c>
      <c r="O2333" s="37">
        <v>45.046508404000001</v>
      </c>
      <c r="P2333" s="37">
        <v>10.6</v>
      </c>
      <c r="Q2333" s="37">
        <v>70.407305699999995</v>
      </c>
      <c r="R2333" s="38">
        <v>92132</v>
      </c>
      <c r="S2333" s="37">
        <v>1.9169</v>
      </c>
      <c r="T2333" s="38">
        <v>4</v>
      </c>
      <c r="U2333" s="38">
        <v>1</v>
      </c>
      <c r="V2333" s="38">
        <v>1</v>
      </c>
    </row>
    <row r="2334" spans="1:22" ht="13.5" customHeight="1" x14ac:dyDescent="0.2">
      <c r="A2334" s="32" t="s">
        <v>2330</v>
      </c>
      <c r="B2334" s="32" t="s">
        <v>10231</v>
      </c>
      <c r="C2334" s="32" t="s">
        <v>18118</v>
      </c>
      <c r="D2334" s="37">
        <v>2.2564950000000001</v>
      </c>
      <c r="E2334" s="39">
        <v>614.02</v>
      </c>
      <c r="F2334" s="39">
        <v>2767</v>
      </c>
      <c r="G2334" s="39">
        <v>1560.43</v>
      </c>
      <c r="H2334" s="38">
        <v>2</v>
      </c>
      <c r="I2334" s="38">
        <v>5286</v>
      </c>
      <c r="J2334" s="37">
        <v>15.963706801000001</v>
      </c>
      <c r="K2334" s="37">
        <v>9.1127782598000007</v>
      </c>
      <c r="L2334" s="37">
        <v>3.2324070103000002</v>
      </c>
      <c r="M2334" s="37">
        <v>46.894772996</v>
      </c>
      <c r="N2334" s="37">
        <v>18.887058755999998</v>
      </c>
      <c r="O2334" s="37">
        <v>17.921034930000001</v>
      </c>
      <c r="P2334" s="37">
        <v>9.1991350312000009</v>
      </c>
      <c r="Q2334" s="37">
        <v>68.137413100000003</v>
      </c>
      <c r="R2334" s="38">
        <v>125510</v>
      </c>
      <c r="S2334" s="37">
        <v>1.33707</v>
      </c>
      <c r="T2334" s="38">
        <v>1</v>
      </c>
      <c r="U2334" s="38">
        <v>0</v>
      </c>
      <c r="V2334" s="38">
        <v>1</v>
      </c>
    </row>
    <row r="2335" spans="1:22" ht="13.5" customHeight="1" x14ac:dyDescent="0.2">
      <c r="A2335" s="32" t="s">
        <v>2331</v>
      </c>
      <c r="B2335" s="32" t="s">
        <v>10232</v>
      </c>
      <c r="C2335" s="32" t="s">
        <v>18118</v>
      </c>
      <c r="D2335" s="37">
        <v>2.0136069999999999</v>
      </c>
      <c r="E2335" s="39">
        <v>471.98</v>
      </c>
      <c r="F2335" s="39">
        <v>1922</v>
      </c>
      <c r="G2335" s="39">
        <v>1522.09</v>
      </c>
      <c r="H2335" s="38">
        <v>3</v>
      </c>
      <c r="I2335" s="38">
        <v>4106</v>
      </c>
      <c r="J2335" s="37">
        <v>32.650629461999998</v>
      </c>
      <c r="K2335" s="37">
        <v>13.525767004</v>
      </c>
      <c r="L2335" s="37">
        <v>7.7621602446000004</v>
      </c>
      <c r="M2335" s="37">
        <v>29.667073338000002</v>
      </c>
      <c r="N2335" s="37">
        <v>17.561781451000002</v>
      </c>
      <c r="O2335" s="37">
        <v>26.262676529</v>
      </c>
      <c r="P2335" s="37">
        <v>7.4</v>
      </c>
      <c r="Q2335" s="37">
        <v>58.244173199999999</v>
      </c>
      <c r="R2335" s="38">
        <v>94278</v>
      </c>
      <c r="S2335" s="37">
        <v>1.33707</v>
      </c>
      <c r="T2335" s="38">
        <v>2</v>
      </c>
      <c r="U2335" s="38">
        <v>0</v>
      </c>
      <c r="V2335" s="38">
        <v>1</v>
      </c>
    </row>
    <row r="2336" spans="1:22" ht="13.5" customHeight="1" x14ac:dyDescent="0.2">
      <c r="A2336" s="32" t="s">
        <v>2332</v>
      </c>
      <c r="B2336" s="32" t="s">
        <v>10233</v>
      </c>
      <c r="C2336" s="32" t="s">
        <v>18117</v>
      </c>
      <c r="D2336" s="37">
        <v>2.3392400000000002</v>
      </c>
      <c r="E2336" s="39">
        <v>347.98</v>
      </c>
      <c r="F2336" s="39">
        <v>2425</v>
      </c>
      <c r="G2336" s="39">
        <v>1548.02</v>
      </c>
      <c r="H2336" s="38">
        <v>3</v>
      </c>
      <c r="I2336" s="38">
        <v>5049</v>
      </c>
      <c r="J2336" s="37">
        <v>29.140621135</v>
      </c>
      <c r="K2336" s="37">
        <v>12.297164735999999</v>
      </c>
      <c r="L2336" s="37">
        <v>4.3612219196000002</v>
      </c>
      <c r="M2336" s="37">
        <v>57.765765479000002</v>
      </c>
      <c r="N2336" s="37">
        <v>23.816011115999999</v>
      </c>
      <c r="O2336" s="37">
        <v>23.700559933000001</v>
      </c>
      <c r="P2336" s="37">
        <v>10.6</v>
      </c>
      <c r="Q2336" s="37">
        <v>63.966104799999997</v>
      </c>
      <c r="R2336" s="38">
        <v>115223</v>
      </c>
      <c r="S2336" s="37">
        <v>1.9169</v>
      </c>
      <c r="T2336" s="38">
        <v>2</v>
      </c>
      <c r="U2336" s="38">
        <v>1</v>
      </c>
      <c r="V2336" s="38">
        <v>2</v>
      </c>
    </row>
    <row r="2337" spans="1:22" ht="13.5" customHeight="1" x14ac:dyDescent="0.2">
      <c r="A2337" s="32" t="s">
        <v>2333</v>
      </c>
      <c r="B2337" s="32" t="s">
        <v>10234</v>
      </c>
      <c r="C2337" s="32" t="s">
        <v>18117</v>
      </c>
      <c r="D2337" s="37">
        <v>3.314635</v>
      </c>
      <c r="E2337" s="39">
        <v>265.99</v>
      </c>
      <c r="F2337" s="39">
        <v>932</v>
      </c>
      <c r="G2337" s="39">
        <v>600.98</v>
      </c>
      <c r="H2337" s="38">
        <v>1</v>
      </c>
      <c r="I2337" s="38">
        <v>1881</v>
      </c>
      <c r="J2337" s="37">
        <v>65.856338109999996</v>
      </c>
      <c r="K2337" s="37">
        <v>32.181733934999997</v>
      </c>
      <c r="L2337" s="37">
        <v>15.298319718</v>
      </c>
      <c r="M2337" s="37">
        <v>60.246529205000002</v>
      </c>
      <c r="N2337" s="37">
        <v>49.796180532000001</v>
      </c>
      <c r="O2337" s="37">
        <v>49.934809794000003</v>
      </c>
      <c r="P2337" s="37">
        <v>10.6</v>
      </c>
      <c r="Q2337" s="37" t="s">
        <v>15680</v>
      </c>
      <c r="R2337" s="38">
        <v>45540</v>
      </c>
      <c r="S2337" s="37">
        <v>1.9169</v>
      </c>
      <c r="T2337" s="38">
        <v>1</v>
      </c>
      <c r="U2337" s="38">
        <v>1</v>
      </c>
      <c r="V2337" s="38">
        <v>0</v>
      </c>
    </row>
    <row r="2338" spans="1:22" ht="13.5" customHeight="1" x14ac:dyDescent="0.2">
      <c r="A2338" s="32" t="s">
        <v>2334</v>
      </c>
      <c r="B2338" s="32" t="s">
        <v>10235</v>
      </c>
      <c r="C2338" s="32" t="s">
        <v>18117</v>
      </c>
      <c r="D2338" s="37">
        <v>2.6970239999999999</v>
      </c>
      <c r="E2338" s="39">
        <v>283</v>
      </c>
      <c r="F2338" s="39">
        <v>1226</v>
      </c>
      <c r="G2338" s="39">
        <v>449.76</v>
      </c>
      <c r="H2338" s="38">
        <v>2</v>
      </c>
      <c r="I2338" s="38">
        <v>2443</v>
      </c>
      <c r="J2338" s="37">
        <v>34.136363666999998</v>
      </c>
      <c r="K2338" s="37">
        <v>16.369106159000001</v>
      </c>
      <c r="L2338" s="37">
        <v>9.6924432316000004</v>
      </c>
      <c r="M2338" s="37">
        <v>60.934033906000003</v>
      </c>
      <c r="N2338" s="37">
        <v>32.966892154999996</v>
      </c>
      <c r="O2338" s="37">
        <v>33.237532633999997</v>
      </c>
      <c r="P2338" s="37">
        <v>10.6</v>
      </c>
      <c r="Q2338" s="37" t="s">
        <v>15680</v>
      </c>
      <c r="R2338" s="38">
        <v>46780</v>
      </c>
      <c r="S2338" s="37">
        <v>1.9169</v>
      </c>
      <c r="T2338" s="38">
        <v>2</v>
      </c>
      <c r="U2338" s="38">
        <v>2</v>
      </c>
      <c r="V2338" s="38">
        <v>0</v>
      </c>
    </row>
    <row r="2339" spans="1:22" ht="13.5" customHeight="1" x14ac:dyDescent="0.2">
      <c r="A2339" s="32" t="s">
        <v>2335</v>
      </c>
      <c r="B2339" s="32" t="s">
        <v>10236</v>
      </c>
      <c r="C2339" s="32" t="s">
        <v>18117</v>
      </c>
      <c r="D2339" s="37">
        <v>3.3256519999999998</v>
      </c>
      <c r="E2339" s="39">
        <v>221.99</v>
      </c>
      <c r="F2339" s="39">
        <v>1553</v>
      </c>
      <c r="G2339" s="39">
        <v>694.01</v>
      </c>
      <c r="H2339" s="38">
        <v>1</v>
      </c>
      <c r="I2339" s="38">
        <v>3397</v>
      </c>
      <c r="J2339" s="37">
        <v>32.133879815999997</v>
      </c>
      <c r="K2339" s="37">
        <v>13.671551531</v>
      </c>
      <c r="L2339" s="37">
        <v>12.616718326999999</v>
      </c>
      <c r="M2339" s="37">
        <v>50.074381076999998</v>
      </c>
      <c r="N2339" s="37">
        <v>35.195272930000002</v>
      </c>
      <c r="O2339" s="37">
        <v>30.929882385999999</v>
      </c>
      <c r="P2339" s="37">
        <v>10.6</v>
      </c>
      <c r="Q2339" s="37">
        <v>83.765619799999996</v>
      </c>
      <c r="R2339" s="38">
        <v>56708</v>
      </c>
      <c r="S2339" s="37">
        <v>1.9169</v>
      </c>
      <c r="T2339" s="38">
        <v>0</v>
      </c>
      <c r="U2339" s="38">
        <v>1</v>
      </c>
      <c r="V2339" s="38">
        <v>0</v>
      </c>
    </row>
    <row r="2340" spans="1:22" ht="13.5" customHeight="1" x14ac:dyDescent="0.2">
      <c r="A2340" s="32" t="s">
        <v>2336</v>
      </c>
      <c r="B2340" s="32" t="s">
        <v>10237</v>
      </c>
      <c r="C2340" s="32" t="s">
        <v>18117</v>
      </c>
      <c r="D2340" s="37">
        <v>5.0634449999999998</v>
      </c>
      <c r="E2340" s="39">
        <v>154</v>
      </c>
      <c r="F2340" s="39">
        <v>988</v>
      </c>
      <c r="G2340" s="39">
        <v>679.9</v>
      </c>
      <c r="H2340" s="38">
        <v>1</v>
      </c>
      <c r="I2340" s="38">
        <v>2130</v>
      </c>
      <c r="J2340" s="37">
        <v>68.296729920999994</v>
      </c>
      <c r="K2340" s="37">
        <v>37.746873106000002</v>
      </c>
      <c r="L2340" s="37">
        <v>15.437346241</v>
      </c>
      <c r="M2340" s="37">
        <v>60.849911837000001</v>
      </c>
      <c r="N2340" s="37">
        <v>51.209115302999997</v>
      </c>
      <c r="O2340" s="37">
        <v>53.003913736000001</v>
      </c>
      <c r="P2340" s="37">
        <v>10.6</v>
      </c>
      <c r="Q2340" s="37" t="s">
        <v>15680</v>
      </c>
      <c r="R2340" s="38">
        <v>38874</v>
      </c>
      <c r="S2340" s="37">
        <v>1.9169</v>
      </c>
      <c r="T2340" s="38">
        <v>1</v>
      </c>
      <c r="U2340" s="38">
        <v>1</v>
      </c>
      <c r="V2340" s="38">
        <v>0</v>
      </c>
    </row>
    <row r="2341" spans="1:22" ht="13.5" customHeight="1" x14ac:dyDescent="0.2">
      <c r="A2341" s="32" t="s">
        <v>2337</v>
      </c>
      <c r="B2341" s="32" t="s">
        <v>10238</v>
      </c>
      <c r="C2341" s="32" t="s">
        <v>18117</v>
      </c>
      <c r="D2341" s="37">
        <v>0.65787899999999999</v>
      </c>
      <c r="E2341" s="39">
        <v>510.98</v>
      </c>
      <c r="F2341" s="39">
        <v>2518</v>
      </c>
      <c r="G2341" s="39">
        <v>747.99</v>
      </c>
      <c r="H2341" s="38">
        <v>3</v>
      </c>
      <c r="I2341" s="38">
        <v>5389</v>
      </c>
      <c r="J2341" s="37">
        <v>26.074182524000001</v>
      </c>
      <c r="K2341" s="37">
        <v>11.594087492</v>
      </c>
      <c r="L2341" s="37">
        <v>15.510441434000001</v>
      </c>
      <c r="M2341" s="37">
        <v>67.600655244999999</v>
      </c>
      <c r="N2341" s="37">
        <v>30.134639292999999</v>
      </c>
      <c r="O2341" s="37">
        <v>26.157524967000001</v>
      </c>
      <c r="P2341" s="37">
        <v>10.6</v>
      </c>
      <c r="Q2341" s="37">
        <v>57.686874099999997</v>
      </c>
      <c r="R2341" s="38">
        <v>90861</v>
      </c>
      <c r="S2341" s="37">
        <v>1.9169</v>
      </c>
      <c r="T2341" s="38">
        <v>1</v>
      </c>
      <c r="U2341" s="38">
        <v>1</v>
      </c>
      <c r="V2341" s="38">
        <v>1</v>
      </c>
    </row>
    <row r="2342" spans="1:22" ht="13.5" customHeight="1" x14ac:dyDescent="0.2">
      <c r="A2342" s="32" t="s">
        <v>2338</v>
      </c>
      <c r="B2342" s="32" t="s">
        <v>10239</v>
      </c>
      <c r="C2342" s="32" t="s">
        <v>18117</v>
      </c>
      <c r="D2342" s="37">
        <v>2.0839059999999998</v>
      </c>
      <c r="E2342" s="39">
        <v>279.99</v>
      </c>
      <c r="F2342" s="39">
        <v>1468</v>
      </c>
      <c r="G2342" s="39">
        <v>1140.44</v>
      </c>
      <c r="H2342" s="38">
        <v>1</v>
      </c>
      <c r="I2342" s="38">
        <v>3153</v>
      </c>
      <c r="J2342" s="37">
        <v>61.124882362999998</v>
      </c>
      <c r="K2342" s="37">
        <v>27.595305628999999</v>
      </c>
      <c r="L2342" s="37">
        <v>16.759880030000001</v>
      </c>
      <c r="M2342" s="37">
        <v>61.111153129999998</v>
      </c>
      <c r="N2342" s="37">
        <v>47.857501423000002</v>
      </c>
      <c r="O2342" s="37">
        <v>50.703155150000001</v>
      </c>
      <c r="P2342" s="37">
        <v>10.617755573</v>
      </c>
      <c r="Q2342" s="37">
        <v>74.075754000000003</v>
      </c>
      <c r="R2342" s="38">
        <v>87964</v>
      </c>
      <c r="S2342" s="37">
        <v>1.9169</v>
      </c>
      <c r="T2342" s="38">
        <v>0</v>
      </c>
      <c r="U2342" s="38">
        <v>0</v>
      </c>
      <c r="V2342" s="38">
        <v>1</v>
      </c>
    </row>
    <row r="2343" spans="1:22" ht="13.5" customHeight="1" x14ac:dyDescent="0.2">
      <c r="A2343" s="32" t="s">
        <v>2339</v>
      </c>
      <c r="B2343" s="32" t="s">
        <v>10240</v>
      </c>
      <c r="C2343" s="32" t="s">
        <v>18118</v>
      </c>
      <c r="D2343" s="37">
        <v>1.6014440000000001</v>
      </c>
      <c r="E2343" s="39">
        <v>284.02</v>
      </c>
      <c r="F2343" s="39">
        <v>2276</v>
      </c>
      <c r="G2343" s="39">
        <v>1169.4000000000001</v>
      </c>
      <c r="H2343" s="38">
        <v>2</v>
      </c>
      <c r="I2343" s="38">
        <v>4775</v>
      </c>
      <c r="J2343" s="37">
        <v>25.278295596</v>
      </c>
      <c r="K2343" s="37">
        <v>6.8055044670999996</v>
      </c>
      <c r="L2343" s="37">
        <v>6.7086371065000003</v>
      </c>
      <c r="M2343" s="37">
        <v>29.184426595000001</v>
      </c>
      <c r="N2343" s="37">
        <v>17.127225978999999</v>
      </c>
      <c r="O2343" s="37">
        <v>18.814902861</v>
      </c>
      <c r="P2343" s="37">
        <v>7.4</v>
      </c>
      <c r="Q2343" s="37">
        <v>83.929066800000001</v>
      </c>
      <c r="R2343" s="38">
        <v>169671</v>
      </c>
      <c r="S2343" s="37">
        <v>1.33707</v>
      </c>
      <c r="T2343" s="38">
        <v>0</v>
      </c>
      <c r="U2343" s="38">
        <v>1</v>
      </c>
      <c r="V2343" s="38">
        <v>1</v>
      </c>
    </row>
    <row r="2344" spans="1:22" ht="13.5" customHeight="1" x14ac:dyDescent="0.2">
      <c r="A2344" s="32" t="s">
        <v>2340</v>
      </c>
      <c r="B2344" s="32" t="s">
        <v>10241</v>
      </c>
      <c r="C2344" s="32" t="s">
        <v>18118</v>
      </c>
      <c r="D2344" s="37">
        <v>2.2278660000000001</v>
      </c>
      <c r="E2344" s="39">
        <v>418.99</v>
      </c>
      <c r="F2344" s="39">
        <v>1244</v>
      </c>
      <c r="G2344" s="39">
        <v>616.04999999999995</v>
      </c>
      <c r="H2344" s="38">
        <v>2</v>
      </c>
      <c r="I2344" s="38">
        <v>2552</v>
      </c>
      <c r="J2344" s="37">
        <v>20.570366689</v>
      </c>
      <c r="K2344" s="37">
        <v>4.8794076508000002</v>
      </c>
      <c r="L2344" s="37">
        <v>7.8962877214000002</v>
      </c>
      <c r="M2344" s="37">
        <v>36.732227162999997</v>
      </c>
      <c r="N2344" s="37">
        <v>15.348306828</v>
      </c>
      <c r="O2344" s="37">
        <v>17.226279298000001</v>
      </c>
      <c r="P2344" s="37">
        <v>8.5424610051999998</v>
      </c>
      <c r="Q2344" s="37" t="s">
        <v>15680</v>
      </c>
      <c r="R2344" s="38">
        <v>43204</v>
      </c>
      <c r="S2344" s="37">
        <v>1.33707</v>
      </c>
      <c r="T2344" s="38">
        <v>1</v>
      </c>
      <c r="U2344" s="38">
        <v>0</v>
      </c>
      <c r="V2344" s="38">
        <v>1</v>
      </c>
    </row>
    <row r="2345" spans="1:22" ht="13.5" customHeight="1" x14ac:dyDescent="0.2">
      <c r="A2345" s="32" t="s">
        <v>2341</v>
      </c>
      <c r="B2345" s="32" t="s">
        <v>10242</v>
      </c>
      <c r="C2345" s="32" t="s">
        <v>18118</v>
      </c>
      <c r="D2345" s="37">
        <v>2.0056850000000002</v>
      </c>
      <c r="E2345" s="39">
        <v>147</v>
      </c>
      <c r="F2345" s="39">
        <v>937</v>
      </c>
      <c r="G2345" s="39">
        <v>484.42</v>
      </c>
      <c r="H2345" s="38">
        <v>2</v>
      </c>
      <c r="I2345" s="38">
        <v>1861</v>
      </c>
      <c r="J2345" s="37">
        <v>23.148568052000002</v>
      </c>
      <c r="K2345" s="37">
        <v>3.7486266399999999</v>
      </c>
      <c r="L2345" s="37">
        <v>7.6755320935000002</v>
      </c>
      <c r="M2345" s="37">
        <v>42.801687354999999</v>
      </c>
      <c r="N2345" s="37">
        <v>20.566869878999999</v>
      </c>
      <c r="O2345" s="37">
        <v>14.550798969000001</v>
      </c>
      <c r="P2345" s="37">
        <v>7.8682926828999999</v>
      </c>
      <c r="Q2345" s="37" t="s">
        <v>15680</v>
      </c>
      <c r="R2345" s="38">
        <v>43235</v>
      </c>
      <c r="S2345" s="37">
        <v>1.33707</v>
      </c>
      <c r="T2345" s="38">
        <v>1</v>
      </c>
      <c r="U2345" s="38">
        <v>0</v>
      </c>
      <c r="V2345" s="38">
        <v>1</v>
      </c>
    </row>
    <row r="2346" spans="1:22" ht="13.5" customHeight="1" x14ac:dyDescent="0.2">
      <c r="A2346" s="32" t="s">
        <v>2342</v>
      </c>
      <c r="B2346" s="32" t="s">
        <v>10243</v>
      </c>
      <c r="C2346" s="32" t="s">
        <v>18117</v>
      </c>
      <c r="D2346" s="37">
        <v>4.1937170000000004</v>
      </c>
      <c r="E2346" s="39">
        <v>309.01</v>
      </c>
      <c r="F2346" s="39">
        <v>1663</v>
      </c>
      <c r="G2346" s="39">
        <v>1300.72</v>
      </c>
      <c r="H2346" s="38">
        <v>4</v>
      </c>
      <c r="I2346" s="38">
        <v>3230</v>
      </c>
      <c r="J2346" s="37">
        <v>58.490296948999998</v>
      </c>
      <c r="K2346" s="37">
        <v>34.265075009999997</v>
      </c>
      <c r="L2346" s="37">
        <v>14.842385825999999</v>
      </c>
      <c r="M2346" s="37">
        <v>60.778617793000002</v>
      </c>
      <c r="N2346" s="37">
        <v>42.673093887</v>
      </c>
      <c r="O2346" s="37">
        <v>50.210978062999999</v>
      </c>
      <c r="P2346" s="37">
        <v>10.6</v>
      </c>
      <c r="Q2346" s="37">
        <v>76.114799399999995</v>
      </c>
      <c r="R2346" s="38">
        <v>37602</v>
      </c>
      <c r="S2346" s="37">
        <v>1.9169</v>
      </c>
      <c r="T2346" s="38">
        <v>2</v>
      </c>
      <c r="U2346" s="38">
        <v>3</v>
      </c>
      <c r="V2346" s="38">
        <v>1</v>
      </c>
    </row>
    <row r="2347" spans="1:22" ht="13.5" customHeight="1" x14ac:dyDescent="0.2">
      <c r="A2347" s="32" t="s">
        <v>2343</v>
      </c>
      <c r="B2347" s="32" t="s">
        <v>10244</v>
      </c>
      <c r="C2347" s="32" t="s">
        <v>18118</v>
      </c>
      <c r="D2347" s="37">
        <v>4.0327289999999998</v>
      </c>
      <c r="E2347" s="39">
        <v>502.01</v>
      </c>
      <c r="F2347" s="39">
        <v>1168</v>
      </c>
      <c r="G2347" s="39">
        <v>1194.46</v>
      </c>
      <c r="H2347" s="38">
        <v>2</v>
      </c>
      <c r="I2347" s="38">
        <v>2125</v>
      </c>
      <c r="J2347" s="37">
        <v>20.675744711</v>
      </c>
      <c r="K2347" s="37">
        <v>4.8030317802000004</v>
      </c>
      <c r="L2347" s="37">
        <v>4.5037866328999998</v>
      </c>
      <c r="M2347" s="37">
        <v>32.031438178000002</v>
      </c>
      <c r="N2347" s="37">
        <v>27.720098262</v>
      </c>
      <c r="O2347" s="37">
        <v>14.988538627000001</v>
      </c>
      <c r="P2347" s="37">
        <v>7.4</v>
      </c>
      <c r="Q2347" s="37" t="s">
        <v>15680</v>
      </c>
      <c r="R2347" s="38">
        <v>45987</v>
      </c>
      <c r="S2347" s="37">
        <v>1.33707</v>
      </c>
      <c r="T2347" s="38">
        <v>1</v>
      </c>
      <c r="U2347" s="38">
        <v>2</v>
      </c>
      <c r="V2347" s="38">
        <v>1</v>
      </c>
    </row>
    <row r="2348" spans="1:22" ht="13.5" customHeight="1" x14ac:dyDescent="0.2">
      <c r="A2348" s="32" t="s">
        <v>2344</v>
      </c>
      <c r="B2348" s="32" t="s">
        <v>10245</v>
      </c>
      <c r="C2348" s="32" t="s">
        <v>18118</v>
      </c>
      <c r="D2348" s="37">
        <v>2.6044200000000002</v>
      </c>
      <c r="E2348" s="39">
        <v>735.01</v>
      </c>
      <c r="F2348" s="39">
        <v>2705</v>
      </c>
      <c r="G2348" s="39">
        <v>2406.4</v>
      </c>
      <c r="H2348" s="38">
        <v>3</v>
      </c>
      <c r="I2348" s="38">
        <v>5237</v>
      </c>
      <c r="J2348" s="37">
        <v>35.593112333999997</v>
      </c>
      <c r="K2348" s="37">
        <v>13.059732825999999</v>
      </c>
      <c r="L2348" s="37">
        <v>14.626959301999999</v>
      </c>
      <c r="M2348" s="37">
        <v>39.145910901000001</v>
      </c>
      <c r="N2348" s="37">
        <v>24.404177766</v>
      </c>
      <c r="O2348" s="37">
        <v>17.950585743000001</v>
      </c>
      <c r="P2348" s="37">
        <v>7.4</v>
      </c>
      <c r="Q2348" s="37">
        <v>64.174165799999997</v>
      </c>
      <c r="R2348" s="38">
        <v>149924</v>
      </c>
      <c r="S2348" s="37">
        <v>1.33707</v>
      </c>
      <c r="T2348" s="38">
        <v>1</v>
      </c>
      <c r="U2348" s="38">
        <v>0</v>
      </c>
      <c r="V2348" s="38">
        <v>1</v>
      </c>
    </row>
    <row r="2349" spans="1:22" ht="13.5" customHeight="1" x14ac:dyDescent="0.2">
      <c r="A2349" s="32" t="s">
        <v>2345</v>
      </c>
      <c r="B2349" s="32" t="s">
        <v>10246</v>
      </c>
      <c r="C2349" s="32" t="s">
        <v>18117</v>
      </c>
      <c r="D2349" s="37">
        <v>3.683665</v>
      </c>
      <c r="E2349" s="39">
        <v>546.01</v>
      </c>
      <c r="F2349" s="39">
        <v>1528</v>
      </c>
      <c r="G2349" s="39">
        <v>775.68</v>
      </c>
      <c r="H2349" s="38">
        <v>1</v>
      </c>
      <c r="I2349" s="38">
        <v>3030</v>
      </c>
      <c r="J2349" s="37">
        <v>21.424694742</v>
      </c>
      <c r="K2349" s="37">
        <v>7.1433576990000001</v>
      </c>
      <c r="L2349" s="37">
        <v>6.3298808574000001</v>
      </c>
      <c r="M2349" s="37">
        <v>41.082658885999997</v>
      </c>
      <c r="N2349" s="37">
        <v>20.522674902999999</v>
      </c>
      <c r="O2349" s="37">
        <v>20.848427504</v>
      </c>
      <c r="P2349" s="37">
        <v>8.8710556185999998</v>
      </c>
      <c r="Q2349" s="37">
        <v>64.966094600000005</v>
      </c>
      <c r="R2349" s="38">
        <v>72932</v>
      </c>
      <c r="S2349" s="37">
        <v>1.9169</v>
      </c>
      <c r="T2349" s="38">
        <v>0</v>
      </c>
      <c r="U2349" s="38">
        <v>0</v>
      </c>
      <c r="V2349" s="38">
        <v>1</v>
      </c>
    </row>
    <row r="2350" spans="1:22" ht="13.5" customHeight="1" x14ac:dyDescent="0.2">
      <c r="A2350" s="32" t="s">
        <v>2346</v>
      </c>
      <c r="B2350" s="32" t="s">
        <v>10247</v>
      </c>
      <c r="C2350" s="32" t="s">
        <v>18118</v>
      </c>
      <c r="D2350" s="37">
        <v>3.5930059999999999</v>
      </c>
      <c r="E2350" s="39">
        <v>521</v>
      </c>
      <c r="F2350" s="39">
        <v>2292</v>
      </c>
      <c r="G2350" s="39">
        <v>1327</v>
      </c>
      <c r="H2350" s="38">
        <v>2</v>
      </c>
      <c r="I2350" s="38">
        <v>4456</v>
      </c>
      <c r="J2350" s="37">
        <v>14.245738682000001</v>
      </c>
      <c r="K2350" s="37">
        <v>7.5201685155</v>
      </c>
      <c r="L2350" s="37">
        <v>2.6761765320999999</v>
      </c>
      <c r="M2350" s="37">
        <v>47.615796840999998</v>
      </c>
      <c r="N2350" s="37">
        <v>17.300760947000001</v>
      </c>
      <c r="O2350" s="37">
        <v>15.837883532999999</v>
      </c>
      <c r="P2350" s="37">
        <v>9.2271450858000001</v>
      </c>
      <c r="Q2350" s="37">
        <v>53.285486300000002</v>
      </c>
      <c r="R2350" s="38">
        <v>105585</v>
      </c>
      <c r="S2350" s="37">
        <v>1.33707</v>
      </c>
      <c r="T2350" s="38">
        <v>1</v>
      </c>
      <c r="U2350" s="38">
        <v>0</v>
      </c>
      <c r="V2350" s="38">
        <v>2</v>
      </c>
    </row>
    <row r="2351" spans="1:22" ht="13.5" customHeight="1" x14ac:dyDescent="0.2">
      <c r="A2351" s="32" t="s">
        <v>2347</v>
      </c>
      <c r="B2351" s="32" t="s">
        <v>10248</v>
      </c>
      <c r="C2351" s="32" t="s">
        <v>18117</v>
      </c>
      <c r="D2351" s="37">
        <v>1.396504</v>
      </c>
      <c r="E2351" s="39">
        <v>647.01</v>
      </c>
      <c r="F2351" s="39">
        <v>3472</v>
      </c>
      <c r="G2351" s="39">
        <v>2582.0500000000002</v>
      </c>
      <c r="H2351" s="38">
        <v>1</v>
      </c>
      <c r="I2351" s="38">
        <v>7117</v>
      </c>
      <c r="J2351" s="37">
        <v>47.782566836999997</v>
      </c>
      <c r="K2351" s="37">
        <v>19.768311070999999</v>
      </c>
      <c r="L2351" s="37">
        <v>13.443046333</v>
      </c>
      <c r="M2351" s="37">
        <v>59.217835477999998</v>
      </c>
      <c r="N2351" s="37">
        <v>44.833346376999998</v>
      </c>
      <c r="O2351" s="37">
        <v>40.926680310000002</v>
      </c>
      <c r="P2351" s="37">
        <v>10.6</v>
      </c>
      <c r="Q2351" s="37">
        <v>62.215872300000001</v>
      </c>
      <c r="R2351" s="38">
        <v>106535</v>
      </c>
      <c r="S2351" s="37">
        <v>1.9169</v>
      </c>
      <c r="T2351" s="38">
        <v>0</v>
      </c>
      <c r="U2351" s="38">
        <v>0</v>
      </c>
      <c r="V2351" s="38">
        <v>1</v>
      </c>
    </row>
    <row r="2352" spans="1:22" ht="13.5" customHeight="1" x14ac:dyDescent="0.2">
      <c r="A2352" s="32" t="s">
        <v>2348</v>
      </c>
      <c r="B2352" s="32" t="s">
        <v>10249</v>
      </c>
      <c r="C2352" s="32" t="s">
        <v>18117</v>
      </c>
      <c r="D2352" s="37">
        <v>7.9137510000000004</v>
      </c>
      <c r="E2352" s="39">
        <v>131.01</v>
      </c>
      <c r="F2352" s="39">
        <v>1175</v>
      </c>
      <c r="G2352" s="39">
        <v>966.35</v>
      </c>
      <c r="H2352" s="38">
        <v>1</v>
      </c>
      <c r="I2352" s="38">
        <v>2222</v>
      </c>
      <c r="J2352" s="37">
        <v>65.508907985999997</v>
      </c>
      <c r="K2352" s="37">
        <v>37.006562004999999</v>
      </c>
      <c r="L2352" s="37">
        <v>12.96027426</v>
      </c>
      <c r="M2352" s="37">
        <v>61.953119090999998</v>
      </c>
      <c r="N2352" s="37">
        <v>41.102330973999997</v>
      </c>
      <c r="O2352" s="37">
        <v>63.543761451000002</v>
      </c>
      <c r="P2352" s="37">
        <v>7.9934440559000004</v>
      </c>
      <c r="Q2352" s="37" t="s">
        <v>15680</v>
      </c>
      <c r="R2352" s="38">
        <v>45411</v>
      </c>
      <c r="S2352" s="37">
        <v>1.9169</v>
      </c>
      <c r="T2352" s="38">
        <v>1</v>
      </c>
      <c r="U2352" s="38">
        <v>0</v>
      </c>
      <c r="V2352" s="38">
        <v>0</v>
      </c>
    </row>
    <row r="2353" spans="1:22" ht="13.5" customHeight="1" x14ac:dyDescent="0.2">
      <c r="A2353" s="32" t="s">
        <v>2349</v>
      </c>
      <c r="B2353" s="32" t="s">
        <v>10250</v>
      </c>
      <c r="C2353" s="32" t="s">
        <v>18117</v>
      </c>
      <c r="D2353" s="37">
        <v>1.198083</v>
      </c>
      <c r="E2353" s="39">
        <v>198</v>
      </c>
      <c r="F2353" s="39">
        <v>1052</v>
      </c>
      <c r="G2353" s="39">
        <v>246.68</v>
      </c>
      <c r="H2353" s="38">
        <v>3</v>
      </c>
      <c r="I2353" s="38">
        <v>2145</v>
      </c>
      <c r="J2353" s="37">
        <v>24.790624859000001</v>
      </c>
      <c r="K2353" s="37">
        <v>12.521072308000001</v>
      </c>
      <c r="L2353" s="37">
        <v>15.239463953</v>
      </c>
      <c r="M2353" s="37">
        <v>61.218433609000002</v>
      </c>
      <c r="N2353" s="37">
        <v>31.518550645000001</v>
      </c>
      <c r="O2353" s="37">
        <v>27.812881481000002</v>
      </c>
      <c r="P2353" s="37">
        <v>10.6</v>
      </c>
      <c r="Q2353" s="37" t="s">
        <v>15680</v>
      </c>
      <c r="R2353" s="38">
        <v>37103</v>
      </c>
      <c r="S2353" s="37">
        <v>1.9169</v>
      </c>
      <c r="T2353" s="38">
        <v>3</v>
      </c>
      <c r="U2353" s="38">
        <v>0</v>
      </c>
      <c r="V2353" s="38">
        <v>3</v>
      </c>
    </row>
    <row r="2354" spans="1:22" ht="13.5" customHeight="1" x14ac:dyDescent="0.2">
      <c r="A2354" s="32" t="s">
        <v>2350</v>
      </c>
      <c r="B2354" s="32" t="s">
        <v>10251</v>
      </c>
      <c r="C2354" s="32" t="s">
        <v>18118</v>
      </c>
      <c r="D2354" s="37">
        <v>4.5352290000000002</v>
      </c>
      <c r="E2354" s="39">
        <v>385.99</v>
      </c>
      <c r="F2354" s="39">
        <v>1739</v>
      </c>
      <c r="G2354" s="39">
        <v>1071.4100000000001</v>
      </c>
      <c r="H2354" s="38">
        <v>1</v>
      </c>
      <c r="I2354" s="38">
        <v>3605</v>
      </c>
      <c r="J2354" s="37">
        <v>18.446509496000001</v>
      </c>
      <c r="K2354" s="37">
        <v>2.0594170747999998</v>
      </c>
      <c r="L2354" s="37">
        <v>4.5599809014000003</v>
      </c>
      <c r="M2354" s="37">
        <v>22.879564902999999</v>
      </c>
      <c r="N2354" s="37">
        <v>17.177484291999999</v>
      </c>
      <c r="O2354" s="37">
        <v>15.112848378000001</v>
      </c>
      <c r="P2354" s="37">
        <v>7.4</v>
      </c>
      <c r="Q2354" s="37">
        <v>65.055667299999996</v>
      </c>
      <c r="R2354" s="38">
        <v>88850</v>
      </c>
      <c r="S2354" s="37">
        <v>1.33707</v>
      </c>
      <c r="T2354" s="38">
        <v>0</v>
      </c>
      <c r="U2354" s="38">
        <v>0</v>
      </c>
      <c r="V2354" s="38">
        <v>1</v>
      </c>
    </row>
    <row r="2355" spans="1:22" ht="13.5" customHeight="1" x14ac:dyDescent="0.2">
      <c r="A2355" s="32" t="s">
        <v>2351</v>
      </c>
      <c r="B2355" s="32" t="s">
        <v>10252</v>
      </c>
      <c r="C2355" s="32" t="s">
        <v>18117</v>
      </c>
      <c r="D2355" s="37">
        <v>2.3500649999999998</v>
      </c>
      <c r="E2355" s="39">
        <v>395.02</v>
      </c>
      <c r="F2355" s="39">
        <v>2665</v>
      </c>
      <c r="G2355" s="39">
        <v>3034.78</v>
      </c>
      <c r="H2355" s="38">
        <v>3</v>
      </c>
      <c r="I2355" s="38">
        <v>5739</v>
      </c>
      <c r="J2355" s="37">
        <v>33.085804871999997</v>
      </c>
      <c r="K2355" s="37">
        <v>21.652363947000001</v>
      </c>
      <c r="L2355" s="37">
        <v>9.4810565753000002</v>
      </c>
      <c r="M2355" s="37">
        <v>49.119541902000002</v>
      </c>
      <c r="N2355" s="37">
        <v>45.721159409000002</v>
      </c>
      <c r="O2355" s="37">
        <v>52.793376096000003</v>
      </c>
      <c r="P2355" s="37">
        <v>9.7945647167000001</v>
      </c>
      <c r="Q2355" s="37">
        <v>63.559851000000002</v>
      </c>
      <c r="R2355" s="38">
        <v>79318</v>
      </c>
      <c r="S2355" s="37">
        <v>1.9169</v>
      </c>
      <c r="T2355" s="38">
        <v>1</v>
      </c>
      <c r="U2355" s="38">
        <v>1</v>
      </c>
      <c r="V2355" s="38">
        <v>2</v>
      </c>
    </row>
    <row r="2356" spans="1:22" ht="13.5" customHeight="1" x14ac:dyDescent="0.2">
      <c r="A2356" s="32" t="s">
        <v>2352</v>
      </c>
      <c r="B2356" s="32" t="s">
        <v>10253</v>
      </c>
      <c r="C2356" s="32" t="s">
        <v>18118</v>
      </c>
      <c r="D2356" s="37">
        <v>2.726</v>
      </c>
      <c r="E2356" s="39">
        <v>363.01</v>
      </c>
      <c r="F2356" s="39">
        <v>1730</v>
      </c>
      <c r="G2356" s="39">
        <v>1719.61</v>
      </c>
      <c r="H2356" s="38">
        <v>2</v>
      </c>
      <c r="I2356" s="38">
        <v>3621</v>
      </c>
      <c r="J2356" s="37">
        <v>23.997928981000001</v>
      </c>
      <c r="K2356" s="37">
        <v>6.5122346917999998</v>
      </c>
      <c r="L2356" s="37">
        <v>7.3222731049999998</v>
      </c>
      <c r="M2356" s="37">
        <v>25.508488607</v>
      </c>
      <c r="N2356" s="37">
        <v>26.361369555</v>
      </c>
      <c r="O2356" s="37">
        <v>13.914350571</v>
      </c>
      <c r="P2356" s="37">
        <v>7.4</v>
      </c>
      <c r="Q2356" s="37">
        <v>54.715257800000003</v>
      </c>
      <c r="R2356" s="38">
        <v>75658</v>
      </c>
      <c r="S2356" s="37">
        <v>1.33707</v>
      </c>
      <c r="T2356" s="38">
        <v>1</v>
      </c>
      <c r="U2356" s="38">
        <v>1</v>
      </c>
      <c r="V2356" s="38">
        <v>0</v>
      </c>
    </row>
    <row r="2357" spans="1:22" ht="13.5" customHeight="1" x14ac:dyDescent="0.2">
      <c r="A2357" s="32" t="s">
        <v>2353</v>
      </c>
      <c r="B2357" s="32" t="s">
        <v>10254</v>
      </c>
      <c r="C2357" s="32" t="s">
        <v>18117</v>
      </c>
      <c r="D2357" s="37">
        <v>0.73746800000000001</v>
      </c>
      <c r="E2357" s="39">
        <v>389.02</v>
      </c>
      <c r="F2357" s="39">
        <v>1612</v>
      </c>
      <c r="G2357" s="39">
        <v>986.28</v>
      </c>
      <c r="H2357" s="38">
        <v>2</v>
      </c>
      <c r="I2357" s="38">
        <v>3457</v>
      </c>
      <c r="J2357" s="37">
        <v>30.302544229999999</v>
      </c>
      <c r="K2357" s="37">
        <v>12.915725717999999</v>
      </c>
      <c r="L2357" s="37">
        <v>5.7947246559999996</v>
      </c>
      <c r="M2357" s="37">
        <v>62.117565638999999</v>
      </c>
      <c r="N2357" s="37">
        <v>27.440800575000001</v>
      </c>
      <c r="O2357" s="37">
        <v>27.951416318</v>
      </c>
      <c r="P2357" s="37">
        <v>10.6</v>
      </c>
      <c r="Q2357" s="37">
        <v>78.605264599999998</v>
      </c>
      <c r="R2357" s="38">
        <v>95490</v>
      </c>
      <c r="S2357" s="37">
        <v>1.9169</v>
      </c>
      <c r="T2357" s="38">
        <v>0</v>
      </c>
      <c r="U2357" s="38">
        <v>1</v>
      </c>
      <c r="V2357" s="38">
        <v>1</v>
      </c>
    </row>
    <row r="2358" spans="1:22" ht="13.5" customHeight="1" x14ac:dyDescent="0.2">
      <c r="A2358" s="32" t="s">
        <v>2354</v>
      </c>
      <c r="B2358" s="32" t="s">
        <v>10255</v>
      </c>
      <c r="C2358" s="32" t="s">
        <v>18118</v>
      </c>
      <c r="D2358" s="37">
        <v>2.5014690000000002</v>
      </c>
      <c r="E2358" s="39">
        <v>430.01</v>
      </c>
      <c r="F2358" s="39">
        <v>1968</v>
      </c>
      <c r="G2358" s="39">
        <v>1753.05</v>
      </c>
      <c r="H2358" s="38">
        <v>3</v>
      </c>
      <c r="I2358" s="38">
        <v>3875</v>
      </c>
      <c r="J2358" s="37">
        <v>21.831025691000001</v>
      </c>
      <c r="K2358" s="37">
        <v>11.904595621</v>
      </c>
      <c r="L2358" s="37">
        <v>3.7363344357999999</v>
      </c>
      <c r="M2358" s="37">
        <v>26.014807229999999</v>
      </c>
      <c r="N2358" s="37">
        <v>20.013983232000001</v>
      </c>
      <c r="O2358" s="37">
        <v>26.282519271000002</v>
      </c>
      <c r="P2358" s="37">
        <v>7.4</v>
      </c>
      <c r="Q2358" s="37">
        <v>84.024467000000001</v>
      </c>
      <c r="R2358" s="38">
        <v>86914</v>
      </c>
      <c r="S2358" s="37">
        <v>1.33707</v>
      </c>
      <c r="T2358" s="38">
        <v>2</v>
      </c>
      <c r="U2358" s="38">
        <v>2</v>
      </c>
      <c r="V2358" s="38">
        <v>1</v>
      </c>
    </row>
    <row r="2359" spans="1:22" ht="13.5" customHeight="1" x14ac:dyDescent="0.2">
      <c r="A2359" s="32" t="s">
        <v>2355</v>
      </c>
      <c r="B2359" s="32" t="s">
        <v>10256</v>
      </c>
      <c r="C2359" s="32" t="s">
        <v>18118</v>
      </c>
      <c r="D2359" s="37">
        <v>5.8451040000000001</v>
      </c>
      <c r="E2359" s="39">
        <v>211.01</v>
      </c>
      <c r="F2359" s="39">
        <v>1234</v>
      </c>
      <c r="G2359" s="39">
        <v>1016</v>
      </c>
      <c r="H2359" s="38">
        <v>1</v>
      </c>
      <c r="I2359" s="38">
        <v>2528</v>
      </c>
      <c r="J2359" s="37">
        <v>33.920650653000003</v>
      </c>
      <c r="K2359" s="37">
        <v>11.699107627</v>
      </c>
      <c r="L2359" s="37">
        <v>10.251314463</v>
      </c>
      <c r="M2359" s="37">
        <v>26.624994069</v>
      </c>
      <c r="N2359" s="37">
        <v>17.305009979000001</v>
      </c>
      <c r="O2359" s="37">
        <v>23.954624770999999</v>
      </c>
      <c r="P2359" s="37">
        <v>7.4</v>
      </c>
      <c r="Q2359" s="37" t="s">
        <v>15680</v>
      </c>
      <c r="R2359" s="38">
        <v>33814</v>
      </c>
      <c r="S2359" s="37">
        <v>1.33707</v>
      </c>
      <c r="T2359" s="38">
        <v>0</v>
      </c>
      <c r="U2359" s="38">
        <v>0</v>
      </c>
      <c r="V2359" s="38">
        <v>1</v>
      </c>
    </row>
    <row r="2360" spans="1:22" ht="13.5" customHeight="1" x14ac:dyDescent="0.2">
      <c r="A2360" s="32" t="s">
        <v>2356</v>
      </c>
      <c r="B2360" s="32" t="s">
        <v>10257</v>
      </c>
      <c r="C2360" s="32" t="s">
        <v>18117</v>
      </c>
      <c r="D2360" s="37">
        <v>2.1803379999999999</v>
      </c>
      <c r="E2360" s="39">
        <v>416.99</v>
      </c>
      <c r="F2360" s="39">
        <v>1198</v>
      </c>
      <c r="G2360" s="39">
        <v>837.66</v>
      </c>
      <c r="H2360" s="38">
        <v>3</v>
      </c>
      <c r="I2360" s="38">
        <v>2414</v>
      </c>
      <c r="J2360" s="37">
        <v>50.108049287999997</v>
      </c>
      <c r="K2360" s="37">
        <v>25.964794532999999</v>
      </c>
      <c r="L2360" s="37">
        <v>12.593326908</v>
      </c>
      <c r="M2360" s="37">
        <v>59.842136191999998</v>
      </c>
      <c r="N2360" s="37">
        <v>35.105509769999998</v>
      </c>
      <c r="O2360" s="37">
        <v>32.245990093000003</v>
      </c>
      <c r="P2360" s="37">
        <v>10.6</v>
      </c>
      <c r="Q2360" s="37" t="s">
        <v>15680</v>
      </c>
      <c r="R2360" s="38">
        <v>62829</v>
      </c>
      <c r="S2360" s="37">
        <v>1.9169</v>
      </c>
      <c r="T2360" s="38">
        <v>1</v>
      </c>
      <c r="U2360" s="38">
        <v>1</v>
      </c>
      <c r="V2360" s="38">
        <v>2</v>
      </c>
    </row>
    <row r="2361" spans="1:22" ht="13.5" customHeight="1" x14ac:dyDescent="0.2">
      <c r="A2361" s="32" t="s">
        <v>2357</v>
      </c>
      <c r="B2361" s="32" t="s">
        <v>10258</v>
      </c>
      <c r="C2361" s="32" t="s">
        <v>18117</v>
      </c>
      <c r="D2361" s="37">
        <v>2.4134880000000001</v>
      </c>
      <c r="E2361" s="39">
        <v>931.98</v>
      </c>
      <c r="F2361" s="39">
        <v>3799</v>
      </c>
      <c r="G2361" s="39">
        <v>2066.59</v>
      </c>
      <c r="H2361" s="38">
        <v>2</v>
      </c>
      <c r="I2361" s="38">
        <v>7466</v>
      </c>
      <c r="J2361" s="37">
        <v>24.906673425000001</v>
      </c>
      <c r="K2361" s="37">
        <v>9.5854683640000005</v>
      </c>
      <c r="L2361" s="37">
        <v>4.6886133647000001</v>
      </c>
      <c r="M2361" s="37">
        <v>60.158766454000002</v>
      </c>
      <c r="N2361" s="37">
        <v>27.518605593</v>
      </c>
      <c r="O2361" s="37">
        <v>23.095879394000001</v>
      </c>
      <c r="P2361" s="37">
        <v>10.451766068</v>
      </c>
      <c r="Q2361" s="37">
        <v>64.868112800000006</v>
      </c>
      <c r="R2361" s="38">
        <v>177167</v>
      </c>
      <c r="S2361" s="37">
        <v>1.9169</v>
      </c>
      <c r="T2361" s="38">
        <v>0</v>
      </c>
      <c r="U2361" s="38">
        <v>0</v>
      </c>
      <c r="V2361" s="38">
        <v>0</v>
      </c>
    </row>
    <row r="2362" spans="1:22" ht="13.5" customHeight="1" x14ac:dyDescent="0.2">
      <c r="A2362" s="32" t="s">
        <v>2358</v>
      </c>
      <c r="B2362" s="32" t="s">
        <v>10259</v>
      </c>
      <c r="C2362" s="32" t="s">
        <v>18117</v>
      </c>
      <c r="D2362" s="37">
        <v>4.2996910000000002</v>
      </c>
      <c r="E2362" s="39">
        <v>246.99</v>
      </c>
      <c r="F2362" s="39">
        <v>2106</v>
      </c>
      <c r="G2362" s="39">
        <v>1351.15</v>
      </c>
      <c r="H2362" s="38">
        <v>4</v>
      </c>
      <c r="I2362" s="38">
        <v>4265</v>
      </c>
      <c r="J2362" s="37">
        <v>44.170872715999998</v>
      </c>
      <c r="K2362" s="37">
        <v>13.785996559999999</v>
      </c>
      <c r="L2362" s="37">
        <v>16.167454300999999</v>
      </c>
      <c r="M2362" s="37">
        <v>57.728199214</v>
      </c>
      <c r="N2362" s="37">
        <v>26.857668840999999</v>
      </c>
      <c r="O2362" s="37">
        <v>23.973267322000002</v>
      </c>
      <c r="P2362" s="37">
        <v>10.6</v>
      </c>
      <c r="Q2362" s="37">
        <v>84.235282400000003</v>
      </c>
      <c r="R2362" s="38">
        <v>115694</v>
      </c>
      <c r="S2362" s="37">
        <v>1.9169</v>
      </c>
      <c r="T2362" s="38">
        <v>1</v>
      </c>
      <c r="U2362" s="38">
        <v>1</v>
      </c>
      <c r="V2362" s="38">
        <v>1</v>
      </c>
    </row>
    <row r="2363" spans="1:22" ht="13.5" customHeight="1" x14ac:dyDescent="0.2">
      <c r="A2363" s="32" t="s">
        <v>2359</v>
      </c>
      <c r="B2363" s="32" t="s">
        <v>10260</v>
      </c>
      <c r="C2363" s="32" t="s">
        <v>18118</v>
      </c>
      <c r="D2363" s="37">
        <v>4.8457309999999998</v>
      </c>
      <c r="E2363" s="39">
        <v>537</v>
      </c>
      <c r="F2363" s="39">
        <v>3561</v>
      </c>
      <c r="G2363" s="39">
        <v>3205.15</v>
      </c>
      <c r="H2363" s="38">
        <v>4</v>
      </c>
      <c r="I2363" s="38">
        <v>6742</v>
      </c>
      <c r="J2363" s="37">
        <v>22.334942408</v>
      </c>
      <c r="K2363" s="37">
        <v>9.2624861843000001</v>
      </c>
      <c r="L2363" s="37">
        <v>5.1995159152000001</v>
      </c>
      <c r="M2363" s="37">
        <v>30.016667695999999</v>
      </c>
      <c r="N2363" s="37">
        <v>15.689410242999999</v>
      </c>
      <c r="O2363" s="37">
        <v>23.764088130000001</v>
      </c>
      <c r="P2363" s="37">
        <v>7.4</v>
      </c>
      <c r="Q2363" s="37">
        <v>75.889016400000003</v>
      </c>
      <c r="R2363" s="38">
        <v>133261</v>
      </c>
      <c r="S2363" s="37">
        <v>1.33707</v>
      </c>
      <c r="T2363" s="38">
        <v>1</v>
      </c>
      <c r="U2363" s="38">
        <v>4</v>
      </c>
      <c r="V2363" s="38">
        <v>1</v>
      </c>
    </row>
    <row r="2364" spans="1:22" ht="13.5" customHeight="1" x14ac:dyDescent="0.2">
      <c r="A2364" s="32" t="s">
        <v>2360</v>
      </c>
      <c r="B2364" s="32" t="s">
        <v>10261</v>
      </c>
      <c r="C2364" s="32" t="s">
        <v>18117</v>
      </c>
      <c r="D2364" s="37">
        <v>5.0216139999999996</v>
      </c>
      <c r="E2364" s="39">
        <v>85</v>
      </c>
      <c r="F2364" s="39">
        <v>807</v>
      </c>
      <c r="G2364" s="39">
        <v>495.36</v>
      </c>
      <c r="H2364" s="38">
        <v>1</v>
      </c>
      <c r="I2364" s="38">
        <v>1720</v>
      </c>
      <c r="J2364" s="37">
        <v>81.478139939000002</v>
      </c>
      <c r="K2364" s="37">
        <v>40.377556552000001</v>
      </c>
      <c r="L2364" s="37">
        <v>15.568720511</v>
      </c>
      <c r="M2364" s="37">
        <v>69.621026955000005</v>
      </c>
      <c r="N2364" s="37">
        <v>32.071647992999999</v>
      </c>
      <c r="O2364" s="37">
        <v>67.346963974999994</v>
      </c>
      <c r="P2364" s="37">
        <v>10.6</v>
      </c>
      <c r="Q2364" s="37" t="s">
        <v>15680</v>
      </c>
      <c r="R2364" s="38">
        <v>55050</v>
      </c>
      <c r="S2364" s="37">
        <v>1.9169</v>
      </c>
      <c r="T2364" s="38">
        <v>0</v>
      </c>
      <c r="U2364" s="38">
        <v>0</v>
      </c>
      <c r="V2364" s="38">
        <v>1</v>
      </c>
    </row>
    <row r="2365" spans="1:22" ht="13.5" customHeight="1" x14ac:dyDescent="0.2">
      <c r="A2365" s="32" t="s">
        <v>2361</v>
      </c>
      <c r="B2365" s="32" t="s">
        <v>10262</v>
      </c>
      <c r="C2365" s="32" t="s">
        <v>18117</v>
      </c>
      <c r="D2365" s="37">
        <v>2.3320759999999998</v>
      </c>
      <c r="E2365" s="39">
        <v>467.02</v>
      </c>
      <c r="F2365" s="39">
        <v>2032</v>
      </c>
      <c r="G2365" s="39">
        <v>1197.9100000000001</v>
      </c>
      <c r="H2365" s="38">
        <v>4</v>
      </c>
      <c r="I2365" s="38">
        <v>4218</v>
      </c>
      <c r="J2365" s="37">
        <v>27.215906749999998</v>
      </c>
      <c r="K2365" s="37">
        <v>7.7778814705999997</v>
      </c>
      <c r="L2365" s="37">
        <v>9.2752132051</v>
      </c>
      <c r="M2365" s="37">
        <v>51.429094429999999</v>
      </c>
      <c r="N2365" s="37">
        <v>18.903787896000001</v>
      </c>
      <c r="O2365" s="37">
        <v>18.563177598999999</v>
      </c>
      <c r="P2365" s="37">
        <v>9.9347769597000006</v>
      </c>
      <c r="Q2365" s="37">
        <v>56.854236299999997</v>
      </c>
      <c r="R2365" s="38">
        <v>135969</v>
      </c>
      <c r="S2365" s="37">
        <v>1.9169</v>
      </c>
      <c r="T2365" s="38">
        <v>2</v>
      </c>
      <c r="U2365" s="38">
        <v>0</v>
      </c>
      <c r="V2365" s="38">
        <v>3</v>
      </c>
    </row>
    <row r="2366" spans="1:22" ht="13.5" customHeight="1" x14ac:dyDescent="0.2">
      <c r="A2366" s="32" t="s">
        <v>2362</v>
      </c>
      <c r="B2366" s="32" t="s">
        <v>10263</v>
      </c>
      <c r="C2366" s="32" t="s">
        <v>18117</v>
      </c>
      <c r="D2366" s="37">
        <v>4.447247</v>
      </c>
      <c r="E2366" s="39">
        <v>225.99</v>
      </c>
      <c r="F2366" s="39">
        <v>1509</v>
      </c>
      <c r="G2366" s="39">
        <v>533.22</v>
      </c>
      <c r="H2366" s="38">
        <v>3</v>
      </c>
      <c r="I2366" s="38">
        <v>2933</v>
      </c>
      <c r="J2366" s="37">
        <v>35.813901434999998</v>
      </c>
      <c r="K2366" s="37">
        <v>18.029558918999999</v>
      </c>
      <c r="L2366" s="37">
        <v>10.292585174999999</v>
      </c>
      <c r="M2366" s="37">
        <v>60.237989032000002</v>
      </c>
      <c r="N2366" s="37">
        <v>34.170127037</v>
      </c>
      <c r="O2366" s="37">
        <v>32.257634273000001</v>
      </c>
      <c r="P2366" s="37">
        <v>10.6</v>
      </c>
      <c r="Q2366" s="37" t="s">
        <v>15680</v>
      </c>
      <c r="R2366" s="38">
        <v>58848</v>
      </c>
      <c r="S2366" s="37">
        <v>1.9169</v>
      </c>
      <c r="T2366" s="38">
        <v>2</v>
      </c>
      <c r="U2366" s="38">
        <v>1</v>
      </c>
      <c r="V2366" s="38">
        <v>2</v>
      </c>
    </row>
    <row r="2367" spans="1:22" ht="13.5" customHeight="1" x14ac:dyDescent="0.2">
      <c r="A2367" s="32" t="s">
        <v>2363</v>
      </c>
      <c r="B2367" s="32" t="s">
        <v>10264</v>
      </c>
      <c r="C2367" s="32" t="s">
        <v>18117</v>
      </c>
      <c r="D2367" s="37">
        <v>0.474769</v>
      </c>
      <c r="E2367" s="39">
        <v>323.99</v>
      </c>
      <c r="F2367" s="39">
        <v>1306</v>
      </c>
      <c r="G2367" s="39">
        <v>1543.3</v>
      </c>
      <c r="H2367" s="38">
        <v>1</v>
      </c>
      <c r="I2367" s="38">
        <v>2849</v>
      </c>
      <c r="J2367" s="37">
        <v>18.756223175999999</v>
      </c>
      <c r="K2367" s="37">
        <v>16.888159669</v>
      </c>
      <c r="L2367" s="37">
        <v>4.5820356405</v>
      </c>
      <c r="M2367" s="37">
        <v>53.335788385999997</v>
      </c>
      <c r="N2367" s="37">
        <v>25.313599371999999</v>
      </c>
      <c r="O2367" s="37">
        <v>36.036479213</v>
      </c>
      <c r="P2367" s="37">
        <v>10.6</v>
      </c>
      <c r="Q2367" s="37">
        <v>79.681122000000002</v>
      </c>
      <c r="R2367" s="38">
        <v>72720</v>
      </c>
      <c r="S2367" s="37">
        <v>1.9169</v>
      </c>
      <c r="T2367" s="38">
        <v>0</v>
      </c>
      <c r="U2367" s="38">
        <v>0</v>
      </c>
      <c r="V2367" s="38">
        <v>1</v>
      </c>
    </row>
    <row r="2368" spans="1:22" ht="13.5" customHeight="1" x14ac:dyDescent="0.2">
      <c r="A2368" s="32" t="s">
        <v>2364</v>
      </c>
      <c r="B2368" s="32" t="s">
        <v>10265</v>
      </c>
      <c r="C2368" s="32" t="s">
        <v>18117</v>
      </c>
      <c r="D2368" s="37">
        <v>4.9733349999999996</v>
      </c>
      <c r="E2368" s="39">
        <v>216.99</v>
      </c>
      <c r="F2368" s="39">
        <v>1252</v>
      </c>
      <c r="G2368" s="39">
        <v>892.16</v>
      </c>
      <c r="H2368" s="38">
        <v>1</v>
      </c>
      <c r="I2368" s="38">
        <v>2330</v>
      </c>
      <c r="J2368" s="37">
        <v>42.406317409000003</v>
      </c>
      <c r="K2368" s="37">
        <v>15.690856877</v>
      </c>
      <c r="L2368" s="37">
        <v>11.289576075999999</v>
      </c>
      <c r="M2368" s="37">
        <v>56.711081526999997</v>
      </c>
      <c r="N2368" s="37">
        <v>39.545130145999998</v>
      </c>
      <c r="O2368" s="37">
        <v>33.914974049000001</v>
      </c>
      <c r="P2368" s="37">
        <v>10.6</v>
      </c>
      <c r="Q2368" s="37" t="s">
        <v>15680</v>
      </c>
      <c r="R2368" s="38">
        <v>51293</v>
      </c>
      <c r="S2368" s="37">
        <v>1.9169</v>
      </c>
      <c r="T2368" s="38">
        <v>1</v>
      </c>
      <c r="U2368" s="38">
        <v>1</v>
      </c>
      <c r="V2368" s="38">
        <v>1</v>
      </c>
    </row>
    <row r="2369" spans="1:22" ht="13.5" customHeight="1" x14ac:dyDescent="0.2">
      <c r="A2369" s="32" t="s">
        <v>2365</v>
      </c>
      <c r="B2369" s="32" t="s">
        <v>10266</v>
      </c>
      <c r="C2369" s="32" t="s">
        <v>18117</v>
      </c>
      <c r="D2369" s="37">
        <v>2.8790900000000001</v>
      </c>
      <c r="E2369" s="39">
        <v>162</v>
      </c>
      <c r="F2369" s="39">
        <v>1159</v>
      </c>
      <c r="G2369" s="39">
        <v>1373.98</v>
      </c>
      <c r="H2369" s="38">
        <v>2</v>
      </c>
      <c r="I2369" s="38">
        <v>2317</v>
      </c>
      <c r="J2369" s="37">
        <v>22.597494662999999</v>
      </c>
      <c r="K2369" s="37">
        <v>12.913827667</v>
      </c>
      <c r="L2369" s="37">
        <v>7.2124404948</v>
      </c>
      <c r="M2369" s="37">
        <v>52.005040770000001</v>
      </c>
      <c r="N2369" s="37">
        <v>28.719851621</v>
      </c>
      <c r="O2369" s="37">
        <v>43.419645096000004</v>
      </c>
      <c r="P2369" s="37">
        <v>10.6</v>
      </c>
      <c r="Q2369" s="37" t="s">
        <v>15680</v>
      </c>
      <c r="R2369" s="38">
        <v>25162</v>
      </c>
      <c r="S2369" s="37">
        <v>1.9169</v>
      </c>
      <c r="T2369" s="38">
        <v>2</v>
      </c>
      <c r="U2369" s="38">
        <v>0</v>
      </c>
      <c r="V2369" s="38">
        <v>2</v>
      </c>
    </row>
    <row r="2370" spans="1:22" ht="13.5" customHeight="1" x14ac:dyDescent="0.2">
      <c r="A2370" s="32" t="s">
        <v>2366</v>
      </c>
      <c r="B2370" s="32" t="s">
        <v>10267</v>
      </c>
      <c r="C2370" s="32" t="s">
        <v>18117</v>
      </c>
      <c r="D2370" s="37">
        <v>4.0262630000000001</v>
      </c>
      <c r="E2370" s="39">
        <v>353.99</v>
      </c>
      <c r="F2370" s="39">
        <v>955</v>
      </c>
      <c r="G2370" s="39">
        <v>692.9</v>
      </c>
      <c r="H2370" s="38">
        <v>6</v>
      </c>
      <c r="I2370" s="38">
        <v>1929</v>
      </c>
      <c r="J2370" s="37">
        <v>30.311387177</v>
      </c>
      <c r="K2370" s="37">
        <v>13.531812288999999</v>
      </c>
      <c r="L2370" s="37">
        <v>10.18572438</v>
      </c>
      <c r="M2370" s="37">
        <v>48.687915001</v>
      </c>
      <c r="N2370" s="37">
        <v>30.602360438000002</v>
      </c>
      <c r="O2370" s="37">
        <v>19.001859225</v>
      </c>
      <c r="P2370" s="37">
        <v>10.6</v>
      </c>
      <c r="Q2370" s="37" t="s">
        <v>15680</v>
      </c>
      <c r="R2370" s="38">
        <v>43957</v>
      </c>
      <c r="S2370" s="37">
        <v>1.9169</v>
      </c>
      <c r="T2370" s="38">
        <v>3</v>
      </c>
      <c r="U2370" s="38">
        <v>5</v>
      </c>
      <c r="V2370" s="38">
        <v>1</v>
      </c>
    </row>
    <row r="2371" spans="1:22" ht="13.5" customHeight="1" x14ac:dyDescent="0.2">
      <c r="A2371" s="32" t="s">
        <v>2367</v>
      </c>
      <c r="B2371" s="32" t="s">
        <v>10268</v>
      </c>
      <c r="C2371" s="32" t="s">
        <v>18117</v>
      </c>
      <c r="D2371" s="37">
        <v>8.1470369999999992</v>
      </c>
      <c r="E2371" s="39">
        <v>242</v>
      </c>
      <c r="F2371" s="39">
        <v>913</v>
      </c>
      <c r="G2371" s="39">
        <v>771.63</v>
      </c>
      <c r="H2371" s="38">
        <v>1</v>
      </c>
      <c r="I2371" s="38">
        <v>1888</v>
      </c>
      <c r="J2371" s="37">
        <v>51.177623998000001</v>
      </c>
      <c r="K2371" s="37">
        <v>23.447060824000001</v>
      </c>
      <c r="L2371" s="37">
        <v>15.428671912</v>
      </c>
      <c r="M2371" s="37">
        <v>63.898487156000002</v>
      </c>
      <c r="N2371" s="37">
        <v>45.606699831</v>
      </c>
      <c r="O2371" s="37">
        <v>31.282349372999999</v>
      </c>
      <c r="P2371" s="37">
        <v>10.6</v>
      </c>
      <c r="Q2371" s="37" t="s">
        <v>15680</v>
      </c>
      <c r="R2371" s="38">
        <v>49668</v>
      </c>
      <c r="S2371" s="37">
        <v>1.9169</v>
      </c>
      <c r="T2371" s="38">
        <v>1</v>
      </c>
      <c r="U2371" s="38">
        <v>0</v>
      </c>
      <c r="V2371" s="38">
        <v>1</v>
      </c>
    </row>
    <row r="2372" spans="1:22" ht="13.5" customHeight="1" x14ac:dyDescent="0.2">
      <c r="A2372" s="32" t="s">
        <v>2368</v>
      </c>
      <c r="B2372" s="32" t="s">
        <v>8276</v>
      </c>
      <c r="C2372" s="32" t="s">
        <v>18117</v>
      </c>
      <c r="D2372" s="37">
        <v>5.2197180000000003</v>
      </c>
      <c r="E2372" s="39">
        <v>686.03</v>
      </c>
      <c r="F2372" s="39">
        <v>4674</v>
      </c>
      <c r="G2372" s="39">
        <v>2596</v>
      </c>
      <c r="H2372" s="38">
        <v>7</v>
      </c>
      <c r="I2372" s="38">
        <v>9399</v>
      </c>
      <c r="J2372" s="37">
        <v>30.91891437</v>
      </c>
      <c r="K2372" s="37">
        <v>16.93523557</v>
      </c>
      <c r="L2372" s="37">
        <v>6.5178716496</v>
      </c>
      <c r="M2372" s="37">
        <v>57.717806160999999</v>
      </c>
      <c r="N2372" s="37">
        <v>32.584837786999998</v>
      </c>
      <c r="O2372" s="37">
        <v>27.153531624999999</v>
      </c>
      <c r="P2372" s="37">
        <v>10.6</v>
      </c>
      <c r="Q2372" s="37">
        <v>68.323211400000005</v>
      </c>
      <c r="R2372" s="38">
        <v>188647</v>
      </c>
      <c r="S2372" s="37">
        <v>1.9169</v>
      </c>
      <c r="T2372" s="38">
        <v>7</v>
      </c>
      <c r="U2372" s="38">
        <v>3</v>
      </c>
      <c r="V2372" s="38">
        <v>0</v>
      </c>
    </row>
    <row r="2373" spans="1:22" ht="13.5" customHeight="1" x14ac:dyDescent="0.2">
      <c r="A2373" s="32" t="s">
        <v>2369</v>
      </c>
      <c r="B2373" s="32" t="s">
        <v>10269</v>
      </c>
      <c r="C2373" s="32" t="s">
        <v>18118</v>
      </c>
      <c r="D2373" s="37">
        <v>2.9260380000000001</v>
      </c>
      <c r="E2373" s="39">
        <v>596</v>
      </c>
      <c r="F2373" s="39">
        <v>1753</v>
      </c>
      <c r="G2373" s="39">
        <v>1422.16</v>
      </c>
      <c r="H2373" s="38">
        <v>2</v>
      </c>
      <c r="I2373" s="38">
        <v>3543</v>
      </c>
      <c r="J2373" s="37">
        <v>31.066658675999999</v>
      </c>
      <c r="K2373" s="37">
        <v>10.982783341999999</v>
      </c>
      <c r="L2373" s="37">
        <v>8.5574639581999996</v>
      </c>
      <c r="M2373" s="37">
        <v>33.923501205000001</v>
      </c>
      <c r="N2373" s="37">
        <v>16.062336390999999</v>
      </c>
      <c r="O2373" s="37">
        <v>18.086330607000001</v>
      </c>
      <c r="P2373" s="37">
        <v>7.4</v>
      </c>
      <c r="Q2373" s="37">
        <v>75.606807099999997</v>
      </c>
      <c r="R2373" s="38">
        <v>117083</v>
      </c>
      <c r="S2373" s="37">
        <v>1.33707</v>
      </c>
      <c r="T2373" s="38">
        <v>1</v>
      </c>
      <c r="U2373" s="38">
        <v>2</v>
      </c>
      <c r="V2373" s="38">
        <v>1</v>
      </c>
    </row>
    <row r="2374" spans="1:22" ht="13.5" customHeight="1" x14ac:dyDescent="0.2">
      <c r="A2374" s="32" t="s">
        <v>2370</v>
      </c>
      <c r="B2374" s="32" t="s">
        <v>10270</v>
      </c>
      <c r="C2374" s="32" t="s">
        <v>18108</v>
      </c>
      <c r="D2374" s="37">
        <v>3.5431729999999999</v>
      </c>
      <c r="E2374" s="39">
        <v>979.98</v>
      </c>
      <c r="F2374" s="39">
        <v>3246</v>
      </c>
      <c r="G2374" s="39">
        <v>2942.15</v>
      </c>
      <c r="H2374" s="38">
        <v>3</v>
      </c>
      <c r="I2374" s="38">
        <v>6141</v>
      </c>
      <c r="J2374" s="37">
        <v>16.503317019000001</v>
      </c>
      <c r="K2374" s="37">
        <v>7.9302687041000004</v>
      </c>
      <c r="L2374" s="37">
        <v>3.5905730770000002</v>
      </c>
      <c r="M2374" s="37">
        <v>43.633800012000002</v>
      </c>
      <c r="N2374" s="37">
        <v>18.977605314000002</v>
      </c>
      <c r="O2374" s="37">
        <v>21.435501915</v>
      </c>
      <c r="P2374" s="37">
        <v>7.5</v>
      </c>
      <c r="Q2374" s="37">
        <v>77.293350000000004</v>
      </c>
      <c r="R2374" s="38">
        <v>191808</v>
      </c>
      <c r="S2374" s="37">
        <v>2.1551399999999998</v>
      </c>
      <c r="T2374" s="38">
        <v>2</v>
      </c>
      <c r="U2374" s="38">
        <v>1</v>
      </c>
      <c r="V2374" s="38">
        <v>0</v>
      </c>
    </row>
    <row r="2375" spans="1:22" ht="13.5" customHeight="1" x14ac:dyDescent="0.2">
      <c r="A2375" s="32" t="s">
        <v>2371</v>
      </c>
      <c r="B2375" s="32" t="s">
        <v>10271</v>
      </c>
      <c r="C2375" s="32" t="s">
        <v>18102</v>
      </c>
      <c r="D2375" s="37">
        <v>0.73804899999999996</v>
      </c>
      <c r="E2375" s="39">
        <v>940.94</v>
      </c>
      <c r="F2375" s="39">
        <v>8470</v>
      </c>
      <c r="G2375" s="39">
        <v>10343.42</v>
      </c>
      <c r="H2375" s="38">
        <v>14</v>
      </c>
      <c r="I2375" s="38">
        <v>15967</v>
      </c>
      <c r="J2375" s="37">
        <v>27.681094156</v>
      </c>
      <c r="K2375" s="37">
        <v>24.323825365000001</v>
      </c>
      <c r="L2375" s="37">
        <v>11.768608423</v>
      </c>
      <c r="M2375" s="37">
        <v>40.869396176000002</v>
      </c>
      <c r="N2375" s="37">
        <v>22.869186953</v>
      </c>
      <c r="O2375" s="37">
        <v>59.310043475000001</v>
      </c>
      <c r="P2375" s="37">
        <v>8.8675818141999994</v>
      </c>
      <c r="Q2375" s="37">
        <v>82.310793399999994</v>
      </c>
      <c r="R2375" s="38">
        <v>415770</v>
      </c>
      <c r="S2375" s="37">
        <v>2.5824600000000002</v>
      </c>
      <c r="T2375" s="38">
        <v>7</v>
      </c>
      <c r="U2375" s="38">
        <v>10</v>
      </c>
      <c r="V2375" s="38">
        <v>1</v>
      </c>
    </row>
    <row r="2376" spans="1:22" ht="13.5" customHeight="1" x14ac:dyDescent="0.2">
      <c r="A2376" s="32" t="s">
        <v>2372</v>
      </c>
      <c r="B2376" s="32" t="s">
        <v>10272</v>
      </c>
      <c r="C2376" s="32" t="s">
        <v>18108</v>
      </c>
      <c r="D2376" s="37">
        <v>9.2924120000000006</v>
      </c>
      <c r="E2376" s="39">
        <v>740</v>
      </c>
      <c r="F2376" s="39">
        <v>3348</v>
      </c>
      <c r="G2376" s="39">
        <v>4185.21</v>
      </c>
      <c r="H2376" s="38">
        <v>5</v>
      </c>
      <c r="I2376" s="38">
        <v>6347</v>
      </c>
      <c r="J2376" s="37">
        <v>35.198518309999997</v>
      </c>
      <c r="K2376" s="37">
        <v>19.756962224999999</v>
      </c>
      <c r="L2376" s="37">
        <v>15.584046056</v>
      </c>
      <c r="M2376" s="37">
        <v>39.803635120000003</v>
      </c>
      <c r="N2376" s="37">
        <v>25.169882943000001</v>
      </c>
      <c r="O2376" s="37">
        <v>29.608452243999999</v>
      </c>
      <c r="P2376" s="37">
        <v>7.5</v>
      </c>
      <c r="Q2376" s="37">
        <v>66.048351600000004</v>
      </c>
      <c r="R2376" s="38">
        <v>146842</v>
      </c>
      <c r="S2376" s="37">
        <v>2.1551399999999998</v>
      </c>
      <c r="T2376" s="38">
        <v>4</v>
      </c>
      <c r="U2376" s="38">
        <v>5</v>
      </c>
      <c r="V2376" s="38">
        <v>0</v>
      </c>
    </row>
    <row r="2377" spans="1:22" ht="13.5" customHeight="1" x14ac:dyDescent="0.2">
      <c r="A2377" s="32" t="s">
        <v>2373</v>
      </c>
      <c r="B2377" s="32" t="s">
        <v>10273</v>
      </c>
      <c r="C2377" s="32" t="s">
        <v>18102</v>
      </c>
      <c r="D2377" s="37">
        <v>1.1341289999999999</v>
      </c>
      <c r="E2377" s="39">
        <v>358</v>
      </c>
      <c r="F2377" s="39">
        <v>1781</v>
      </c>
      <c r="G2377" s="39">
        <v>1744.08</v>
      </c>
      <c r="H2377" s="38">
        <v>2</v>
      </c>
      <c r="I2377" s="38">
        <v>3517</v>
      </c>
      <c r="J2377" s="37">
        <v>57.539643048000002</v>
      </c>
      <c r="K2377" s="37">
        <v>42.654148331999998</v>
      </c>
      <c r="L2377" s="37">
        <v>21.293431142999999</v>
      </c>
      <c r="M2377" s="37">
        <v>45.502610986999997</v>
      </c>
      <c r="N2377" s="37">
        <v>30.595156343999999</v>
      </c>
      <c r="O2377" s="37">
        <v>29.525473764000001</v>
      </c>
      <c r="P2377" s="37">
        <v>9.0850819100999995</v>
      </c>
      <c r="Q2377" s="37">
        <v>65.876649499999999</v>
      </c>
      <c r="R2377" s="38">
        <v>54475</v>
      </c>
      <c r="S2377" s="37">
        <v>2.5824600000000002</v>
      </c>
      <c r="T2377" s="38">
        <v>0</v>
      </c>
      <c r="U2377" s="38">
        <v>0</v>
      </c>
      <c r="V2377" s="38">
        <v>2</v>
      </c>
    </row>
    <row r="2378" spans="1:22" ht="13.5" customHeight="1" x14ac:dyDescent="0.2">
      <c r="A2378" s="32" t="s">
        <v>2374</v>
      </c>
      <c r="B2378" s="32" t="s">
        <v>10274</v>
      </c>
      <c r="C2378" s="32" t="s">
        <v>18107</v>
      </c>
      <c r="D2378" s="37">
        <v>3.5648780000000002</v>
      </c>
      <c r="E2378" s="39">
        <v>233.01</v>
      </c>
      <c r="F2378" s="39">
        <v>1978</v>
      </c>
      <c r="G2378" s="39">
        <v>526.79</v>
      </c>
      <c r="H2378" s="38">
        <v>4</v>
      </c>
      <c r="I2378" s="38">
        <v>4046</v>
      </c>
      <c r="J2378" s="37">
        <v>50.302622528000001</v>
      </c>
      <c r="K2378" s="37">
        <v>24.233571323</v>
      </c>
      <c r="L2378" s="37">
        <v>16.903689410999998</v>
      </c>
      <c r="M2378" s="37">
        <v>56.668560069999998</v>
      </c>
      <c r="N2378" s="37">
        <v>48.077382925000002</v>
      </c>
      <c r="O2378" s="37">
        <v>30.081162622000001</v>
      </c>
      <c r="P2378" s="37">
        <v>10.557658863</v>
      </c>
      <c r="Q2378" s="37">
        <v>79.749108800000002</v>
      </c>
      <c r="R2378" s="38">
        <v>127514</v>
      </c>
      <c r="S2378" s="37">
        <v>1.6358299999999999</v>
      </c>
      <c r="T2378" s="38">
        <v>2</v>
      </c>
      <c r="U2378" s="38">
        <v>3</v>
      </c>
      <c r="V2378" s="38">
        <v>0</v>
      </c>
    </row>
    <row r="2379" spans="1:22" ht="13.5" customHeight="1" x14ac:dyDescent="0.2">
      <c r="A2379" s="32" t="s">
        <v>2375</v>
      </c>
      <c r="B2379" s="32" t="s">
        <v>10275</v>
      </c>
      <c r="C2379" s="32" t="s">
        <v>18108</v>
      </c>
      <c r="D2379" s="37">
        <v>8.0739190000000001</v>
      </c>
      <c r="E2379" s="39">
        <v>1204.02</v>
      </c>
      <c r="F2379" s="39">
        <v>4874</v>
      </c>
      <c r="G2379" s="39">
        <v>7213.91</v>
      </c>
      <c r="H2379" s="38">
        <v>5</v>
      </c>
      <c r="I2379" s="38">
        <v>9482</v>
      </c>
      <c r="J2379" s="37">
        <v>17.511908126000002</v>
      </c>
      <c r="K2379" s="37">
        <v>9.7465747662000002</v>
      </c>
      <c r="L2379" s="37">
        <v>7.2859715927000002</v>
      </c>
      <c r="M2379" s="37">
        <v>28.370688392999998</v>
      </c>
      <c r="N2379" s="37">
        <v>16.962021911000001</v>
      </c>
      <c r="O2379" s="37">
        <v>22.159139611000001</v>
      </c>
      <c r="P2379" s="37">
        <v>6.1813018506999997</v>
      </c>
      <c r="Q2379" s="37">
        <v>90.718072399999997</v>
      </c>
      <c r="R2379" s="38">
        <v>294401</v>
      </c>
      <c r="S2379" s="37">
        <v>2.1551399999999998</v>
      </c>
      <c r="T2379" s="38">
        <v>2</v>
      </c>
      <c r="U2379" s="38">
        <v>5</v>
      </c>
      <c r="V2379" s="38">
        <v>2</v>
      </c>
    </row>
    <row r="2380" spans="1:22" ht="13.5" customHeight="1" x14ac:dyDescent="0.2">
      <c r="A2380" s="32" t="s">
        <v>2376</v>
      </c>
      <c r="B2380" s="32" t="s">
        <v>10276</v>
      </c>
      <c r="C2380" s="32" t="s">
        <v>18102</v>
      </c>
      <c r="D2380" s="37">
        <v>7.127637</v>
      </c>
      <c r="E2380" s="39">
        <v>1042.98</v>
      </c>
      <c r="F2380" s="39">
        <v>4241</v>
      </c>
      <c r="G2380" s="39">
        <v>5202.53</v>
      </c>
      <c r="H2380" s="38">
        <v>9</v>
      </c>
      <c r="I2380" s="38">
        <v>7972</v>
      </c>
      <c r="J2380" s="37">
        <v>34.748367199999997</v>
      </c>
      <c r="K2380" s="37">
        <v>30.611425478000001</v>
      </c>
      <c r="L2380" s="37">
        <v>11.560604324</v>
      </c>
      <c r="M2380" s="37">
        <v>35.812029774999999</v>
      </c>
      <c r="N2380" s="37">
        <v>33.050723996000002</v>
      </c>
      <c r="O2380" s="37">
        <v>54.143788409999999</v>
      </c>
      <c r="P2380" s="37">
        <v>8.9</v>
      </c>
      <c r="Q2380" s="37">
        <v>89.946343200000001</v>
      </c>
      <c r="R2380" s="38">
        <v>161734</v>
      </c>
      <c r="S2380" s="37">
        <v>2.5824600000000002</v>
      </c>
      <c r="T2380" s="38">
        <v>7</v>
      </c>
      <c r="U2380" s="38">
        <v>9</v>
      </c>
      <c r="V2380" s="38">
        <v>0</v>
      </c>
    </row>
    <row r="2381" spans="1:22" ht="13.5" customHeight="1" x14ac:dyDescent="0.2">
      <c r="A2381" s="32" t="s">
        <v>2377</v>
      </c>
      <c r="B2381" s="32" t="s">
        <v>10277</v>
      </c>
      <c r="C2381" s="32" t="s">
        <v>18107</v>
      </c>
      <c r="D2381" s="37">
        <v>3.3402500000000002</v>
      </c>
      <c r="E2381" s="39">
        <v>680</v>
      </c>
      <c r="F2381" s="39">
        <v>2407</v>
      </c>
      <c r="G2381" s="39">
        <v>754.85</v>
      </c>
      <c r="H2381" s="38">
        <v>2</v>
      </c>
      <c r="I2381" s="38">
        <v>4908</v>
      </c>
      <c r="J2381" s="37">
        <v>46.103542365000003</v>
      </c>
      <c r="K2381" s="37">
        <v>25.502171894</v>
      </c>
      <c r="L2381" s="37">
        <v>17.458814488000002</v>
      </c>
      <c r="M2381" s="37">
        <v>54.965344455</v>
      </c>
      <c r="N2381" s="37">
        <v>45.307528619999999</v>
      </c>
      <c r="O2381" s="37">
        <v>36.736399044000002</v>
      </c>
      <c r="P2381" s="37">
        <v>10.7</v>
      </c>
      <c r="Q2381" s="37">
        <v>56.440425699999999</v>
      </c>
      <c r="R2381" s="38">
        <v>136429</v>
      </c>
      <c r="S2381" s="37">
        <v>1.6358299999999999</v>
      </c>
      <c r="T2381" s="38">
        <v>1</v>
      </c>
      <c r="U2381" s="38">
        <v>0</v>
      </c>
      <c r="V2381" s="38">
        <v>2</v>
      </c>
    </row>
    <row r="2382" spans="1:22" ht="13.5" customHeight="1" x14ac:dyDescent="0.2">
      <c r="A2382" s="32" t="s">
        <v>2378</v>
      </c>
      <c r="B2382" s="32" t="s">
        <v>10278</v>
      </c>
      <c r="C2382" s="32" t="s">
        <v>18107</v>
      </c>
      <c r="D2382" s="37">
        <v>2.0072320000000001</v>
      </c>
      <c r="E2382" s="39">
        <v>257</v>
      </c>
      <c r="F2382" s="39">
        <v>1723</v>
      </c>
      <c r="G2382" s="39">
        <v>2030.56</v>
      </c>
      <c r="H2382" s="38">
        <v>2</v>
      </c>
      <c r="I2382" s="38">
        <v>3136</v>
      </c>
      <c r="J2382" s="37">
        <v>26.637155462999999</v>
      </c>
      <c r="K2382" s="37">
        <v>19.571209106000001</v>
      </c>
      <c r="L2382" s="37">
        <v>5.4948027579999996</v>
      </c>
      <c r="M2382" s="37">
        <v>43.789879599000002</v>
      </c>
      <c r="N2382" s="37">
        <v>35.348589406000002</v>
      </c>
      <c r="O2382" s="37">
        <v>32.641355304999998</v>
      </c>
      <c r="P2382" s="37">
        <v>10.7</v>
      </c>
      <c r="Q2382" s="37">
        <v>79.484302200000002</v>
      </c>
      <c r="R2382" s="38">
        <v>61357</v>
      </c>
      <c r="S2382" s="37">
        <v>1.6358299999999999</v>
      </c>
      <c r="T2382" s="38">
        <v>2</v>
      </c>
      <c r="U2382" s="38">
        <v>1</v>
      </c>
      <c r="V2382" s="38">
        <v>1</v>
      </c>
    </row>
    <row r="2383" spans="1:22" ht="13.5" customHeight="1" x14ac:dyDescent="0.2">
      <c r="A2383" s="32" t="s">
        <v>2379</v>
      </c>
      <c r="B2383" s="32" t="s">
        <v>10279</v>
      </c>
      <c r="C2383" s="32" t="s">
        <v>18107</v>
      </c>
      <c r="D2383" s="37">
        <v>2.4990939999999999</v>
      </c>
      <c r="E2383" s="39">
        <v>1050.02</v>
      </c>
      <c r="F2383" s="39">
        <v>4442</v>
      </c>
      <c r="G2383" s="39">
        <v>6600.88</v>
      </c>
      <c r="H2383" s="38">
        <v>6</v>
      </c>
      <c r="I2383" s="38">
        <v>8800</v>
      </c>
      <c r="J2383" s="37">
        <v>9.6848101445000001</v>
      </c>
      <c r="K2383" s="37">
        <v>9.5423924212000006</v>
      </c>
      <c r="L2383" s="37">
        <v>1.1832616452</v>
      </c>
      <c r="M2383" s="37">
        <v>34.210978036</v>
      </c>
      <c r="N2383" s="37">
        <v>19.401708755000001</v>
      </c>
      <c r="O2383" s="37">
        <v>27.721757877999998</v>
      </c>
      <c r="P2383" s="37">
        <v>10.601381014999999</v>
      </c>
      <c r="Q2383" s="37">
        <v>75.395812699999993</v>
      </c>
      <c r="R2383" s="38">
        <v>187057</v>
      </c>
      <c r="S2383" s="37">
        <v>1.6358299999999999</v>
      </c>
      <c r="T2383" s="38">
        <v>3</v>
      </c>
      <c r="U2383" s="38">
        <v>6</v>
      </c>
      <c r="V2383" s="38">
        <v>1</v>
      </c>
    </row>
    <row r="2384" spans="1:22" ht="13.5" customHeight="1" x14ac:dyDescent="0.2">
      <c r="A2384" s="32" t="s">
        <v>2380</v>
      </c>
      <c r="B2384" s="32" t="s">
        <v>10280</v>
      </c>
      <c r="C2384" s="32" t="s">
        <v>18108</v>
      </c>
      <c r="D2384" s="37">
        <v>2.6181709999999998</v>
      </c>
      <c r="E2384" s="39">
        <v>495.01</v>
      </c>
      <c r="F2384" s="39">
        <v>1819</v>
      </c>
      <c r="G2384" s="39">
        <v>682.48</v>
      </c>
      <c r="H2384" s="38">
        <v>2</v>
      </c>
      <c r="I2384" s="38">
        <v>3562</v>
      </c>
      <c r="J2384" s="37">
        <v>25.462368341000001</v>
      </c>
      <c r="K2384" s="37">
        <v>18.729517821999998</v>
      </c>
      <c r="L2384" s="37">
        <v>8.0550248789999994</v>
      </c>
      <c r="M2384" s="37">
        <v>45.913114853000003</v>
      </c>
      <c r="N2384" s="37">
        <v>42.532529267000001</v>
      </c>
      <c r="O2384" s="37">
        <v>34.425563205000003</v>
      </c>
      <c r="P2384" s="37">
        <v>7.5</v>
      </c>
      <c r="Q2384" s="37">
        <v>61.924236899999997</v>
      </c>
      <c r="R2384" s="38">
        <v>104616</v>
      </c>
      <c r="S2384" s="37">
        <v>2.1551399999999998</v>
      </c>
      <c r="T2384" s="38">
        <v>0</v>
      </c>
      <c r="U2384" s="38">
        <v>1</v>
      </c>
      <c r="V2384" s="38">
        <v>1</v>
      </c>
    </row>
    <row r="2385" spans="1:22" ht="13.5" customHeight="1" x14ac:dyDescent="0.2">
      <c r="A2385" s="32" t="s">
        <v>2381</v>
      </c>
      <c r="B2385" s="32" t="s">
        <v>10281</v>
      </c>
      <c r="C2385" s="32" t="s">
        <v>18102</v>
      </c>
      <c r="D2385" s="37">
        <v>5.2936959999999997</v>
      </c>
      <c r="E2385" s="39">
        <v>1076.97</v>
      </c>
      <c r="F2385" s="39">
        <v>5413</v>
      </c>
      <c r="G2385" s="39">
        <v>6854.18</v>
      </c>
      <c r="H2385" s="38">
        <v>10</v>
      </c>
      <c r="I2385" s="38">
        <v>10250</v>
      </c>
      <c r="J2385" s="37">
        <v>29.449409205999999</v>
      </c>
      <c r="K2385" s="37">
        <v>27.426949729</v>
      </c>
      <c r="L2385" s="37">
        <v>7.6335004031000002</v>
      </c>
      <c r="M2385" s="37">
        <v>38.709118472</v>
      </c>
      <c r="N2385" s="37">
        <v>36.168288828999998</v>
      </c>
      <c r="O2385" s="37">
        <v>58.251193493000002</v>
      </c>
      <c r="P2385" s="37">
        <v>8.8723811571999995</v>
      </c>
      <c r="Q2385" s="37">
        <v>79.480137299999996</v>
      </c>
      <c r="R2385" s="38">
        <v>198822</v>
      </c>
      <c r="S2385" s="37">
        <v>2.5824600000000002</v>
      </c>
      <c r="T2385" s="38">
        <v>7</v>
      </c>
      <c r="U2385" s="38">
        <v>10</v>
      </c>
      <c r="V2385" s="38">
        <v>1</v>
      </c>
    </row>
    <row r="2386" spans="1:22" ht="13.5" customHeight="1" x14ac:dyDescent="0.2">
      <c r="A2386" s="32" t="s">
        <v>2382</v>
      </c>
      <c r="B2386" s="32" t="s">
        <v>10282</v>
      </c>
      <c r="C2386" s="32" t="s">
        <v>18108</v>
      </c>
      <c r="D2386" s="37">
        <v>2.254651</v>
      </c>
      <c r="E2386" s="39">
        <v>304</v>
      </c>
      <c r="F2386" s="39">
        <v>1032</v>
      </c>
      <c r="G2386" s="39">
        <v>544.75</v>
      </c>
      <c r="H2386" s="38">
        <v>1</v>
      </c>
      <c r="I2386" s="38">
        <v>2118</v>
      </c>
      <c r="J2386" s="37">
        <v>33.114996142999999</v>
      </c>
      <c r="K2386" s="37">
        <v>11.160249176000001</v>
      </c>
      <c r="L2386" s="37">
        <v>10.469950665000001</v>
      </c>
      <c r="M2386" s="37">
        <v>39.688420436000001</v>
      </c>
      <c r="N2386" s="37">
        <v>24.971911343999999</v>
      </c>
      <c r="O2386" s="37">
        <v>22.899080267999999</v>
      </c>
      <c r="P2386" s="37">
        <v>7.5</v>
      </c>
      <c r="Q2386" s="37" t="s">
        <v>15680</v>
      </c>
      <c r="R2386" s="38">
        <v>62905</v>
      </c>
      <c r="S2386" s="37">
        <v>2.1551399999999998</v>
      </c>
      <c r="T2386" s="38">
        <v>0</v>
      </c>
      <c r="U2386" s="38">
        <v>1</v>
      </c>
      <c r="V2386" s="38">
        <v>0</v>
      </c>
    </row>
    <row r="2387" spans="1:22" ht="13.5" customHeight="1" x14ac:dyDescent="0.2">
      <c r="A2387" s="32" t="s">
        <v>2383</v>
      </c>
      <c r="B2387" s="32" t="s">
        <v>10283</v>
      </c>
      <c r="C2387" s="32" t="s">
        <v>18107</v>
      </c>
      <c r="D2387" s="37">
        <v>4.4114680000000002</v>
      </c>
      <c r="E2387" s="39">
        <v>1019.96</v>
      </c>
      <c r="F2387" s="39">
        <v>4805</v>
      </c>
      <c r="G2387" s="39">
        <v>5197.29</v>
      </c>
      <c r="H2387" s="38">
        <v>6</v>
      </c>
      <c r="I2387" s="38">
        <v>9155</v>
      </c>
      <c r="J2387" s="37">
        <v>36.369043277000003</v>
      </c>
      <c r="K2387" s="37">
        <v>21.603065411999999</v>
      </c>
      <c r="L2387" s="37">
        <v>6.8482846013999996</v>
      </c>
      <c r="M2387" s="37">
        <v>47.834012594000001</v>
      </c>
      <c r="N2387" s="37">
        <v>34.337358739000003</v>
      </c>
      <c r="O2387" s="37">
        <v>45.749633596999999</v>
      </c>
      <c r="P2387" s="37">
        <v>10.544634187</v>
      </c>
      <c r="Q2387" s="37">
        <v>78.057132800000005</v>
      </c>
      <c r="R2387" s="38">
        <v>171733</v>
      </c>
      <c r="S2387" s="37">
        <v>1.6358299999999999</v>
      </c>
      <c r="T2387" s="38">
        <v>4</v>
      </c>
      <c r="U2387" s="38">
        <v>5</v>
      </c>
      <c r="V2387" s="38">
        <v>0</v>
      </c>
    </row>
    <row r="2388" spans="1:22" ht="13.5" customHeight="1" x14ac:dyDescent="0.2">
      <c r="A2388" s="32" t="s">
        <v>2384</v>
      </c>
      <c r="B2388" s="32" t="s">
        <v>10284</v>
      </c>
      <c r="C2388" s="32" t="s">
        <v>18102</v>
      </c>
      <c r="D2388" s="37">
        <v>4.1855659999999997</v>
      </c>
      <c r="E2388" s="39">
        <v>1016.04</v>
      </c>
      <c r="F2388" s="39">
        <v>6100</v>
      </c>
      <c r="G2388" s="39">
        <v>7963.14</v>
      </c>
      <c r="H2388" s="38">
        <v>11</v>
      </c>
      <c r="I2388" s="38">
        <v>11438</v>
      </c>
      <c r="J2388" s="37">
        <v>23.654183294999999</v>
      </c>
      <c r="K2388" s="37">
        <v>22.846233984000001</v>
      </c>
      <c r="L2388" s="37">
        <v>7.8616157082999996</v>
      </c>
      <c r="M2388" s="37">
        <v>38.357534794000003</v>
      </c>
      <c r="N2388" s="37">
        <v>26.295555668999999</v>
      </c>
      <c r="O2388" s="37">
        <v>52.614086243000003</v>
      </c>
      <c r="P2388" s="37">
        <v>8.9</v>
      </c>
      <c r="Q2388" s="37">
        <v>88.588165200000006</v>
      </c>
      <c r="R2388" s="38">
        <v>221147</v>
      </c>
      <c r="S2388" s="37">
        <v>2.5824600000000002</v>
      </c>
      <c r="T2388" s="38">
        <v>8</v>
      </c>
      <c r="U2388" s="38">
        <v>11</v>
      </c>
      <c r="V2388" s="38">
        <v>0</v>
      </c>
    </row>
    <row r="2389" spans="1:22" ht="13.5" customHeight="1" x14ac:dyDescent="0.2">
      <c r="A2389" s="32" t="s">
        <v>2385</v>
      </c>
      <c r="B2389" s="32" t="s">
        <v>10285</v>
      </c>
      <c r="C2389" s="32" t="s">
        <v>18107</v>
      </c>
      <c r="D2389" s="37">
        <v>2.07646</v>
      </c>
      <c r="E2389" s="39">
        <v>736.01</v>
      </c>
      <c r="F2389" s="39">
        <v>3550</v>
      </c>
      <c r="G2389" s="39">
        <v>3177.5</v>
      </c>
      <c r="H2389" s="38">
        <v>4</v>
      </c>
      <c r="I2389" s="38">
        <v>7019</v>
      </c>
      <c r="J2389" s="37">
        <v>41.184710451000001</v>
      </c>
      <c r="K2389" s="37">
        <v>20.055786884</v>
      </c>
      <c r="L2389" s="37">
        <v>27.675479887000002</v>
      </c>
      <c r="M2389" s="37">
        <v>51.044010362999998</v>
      </c>
      <c r="N2389" s="37">
        <v>39.930453931999999</v>
      </c>
      <c r="O2389" s="37">
        <v>42.848825542999997</v>
      </c>
      <c r="P2389" s="37">
        <v>9.8145344435999995</v>
      </c>
      <c r="Q2389" s="37">
        <v>64.1785134</v>
      </c>
      <c r="R2389" s="38">
        <v>203630</v>
      </c>
      <c r="S2389" s="37">
        <v>1.6358299999999999</v>
      </c>
      <c r="T2389" s="38">
        <v>2</v>
      </c>
      <c r="U2389" s="38">
        <v>3</v>
      </c>
      <c r="V2389" s="38">
        <v>0</v>
      </c>
    </row>
    <row r="2390" spans="1:22" ht="13.5" customHeight="1" x14ac:dyDescent="0.2">
      <c r="A2390" s="32" t="s">
        <v>2386</v>
      </c>
      <c r="B2390" s="32" t="s">
        <v>10286</v>
      </c>
      <c r="C2390" s="32" t="s">
        <v>18107</v>
      </c>
      <c r="D2390" s="37">
        <v>3.1266630000000002</v>
      </c>
      <c r="E2390" s="39">
        <v>369</v>
      </c>
      <c r="F2390" s="39">
        <v>879</v>
      </c>
      <c r="G2390" s="39">
        <v>226.23</v>
      </c>
      <c r="H2390" s="38">
        <v>1</v>
      </c>
      <c r="I2390" s="38">
        <v>1773</v>
      </c>
      <c r="J2390" s="37">
        <v>33.690651997000003</v>
      </c>
      <c r="K2390" s="37">
        <v>22.403178984</v>
      </c>
      <c r="L2390" s="37">
        <v>15.666400274000001</v>
      </c>
      <c r="M2390" s="37">
        <v>43.936838027999997</v>
      </c>
      <c r="N2390" s="37">
        <v>25.429781735999999</v>
      </c>
      <c r="O2390" s="37">
        <v>30.956941925999999</v>
      </c>
      <c r="P2390" s="37">
        <v>10.7</v>
      </c>
      <c r="Q2390" s="37" t="s">
        <v>15680</v>
      </c>
      <c r="R2390" s="38">
        <v>52738</v>
      </c>
      <c r="S2390" s="37">
        <v>1.6358299999999999</v>
      </c>
      <c r="T2390" s="38">
        <v>0</v>
      </c>
      <c r="U2390" s="38">
        <v>0</v>
      </c>
      <c r="V2390" s="38">
        <v>1</v>
      </c>
    </row>
    <row r="2391" spans="1:22" ht="13.5" customHeight="1" x14ac:dyDescent="0.2">
      <c r="A2391" s="32" t="s">
        <v>2387</v>
      </c>
      <c r="B2391" s="32" t="s">
        <v>10287</v>
      </c>
      <c r="C2391" s="32" t="s">
        <v>18108</v>
      </c>
      <c r="D2391" s="37">
        <v>6.9082499999999998</v>
      </c>
      <c r="E2391" s="39">
        <v>695.98</v>
      </c>
      <c r="F2391" s="39">
        <v>2667</v>
      </c>
      <c r="G2391" s="39">
        <v>3292.89</v>
      </c>
      <c r="H2391" s="38">
        <v>3</v>
      </c>
      <c r="I2391" s="38">
        <v>5343</v>
      </c>
      <c r="J2391" s="37">
        <v>29.368498502000001</v>
      </c>
      <c r="K2391" s="37">
        <v>15.489748837</v>
      </c>
      <c r="L2391" s="37">
        <v>28.528620420999999</v>
      </c>
      <c r="M2391" s="37">
        <v>27.606418404999999</v>
      </c>
      <c r="N2391" s="37">
        <v>28.865273722000001</v>
      </c>
      <c r="O2391" s="37">
        <v>24.462960338999999</v>
      </c>
      <c r="P2391" s="37">
        <v>7.5</v>
      </c>
      <c r="Q2391" s="37">
        <v>68.971127300000006</v>
      </c>
      <c r="R2391" s="38">
        <v>139437</v>
      </c>
      <c r="S2391" s="37">
        <v>2.1551399999999998</v>
      </c>
      <c r="T2391" s="38">
        <v>2</v>
      </c>
      <c r="U2391" s="38">
        <v>2</v>
      </c>
      <c r="V2391" s="38">
        <v>1</v>
      </c>
    </row>
    <row r="2392" spans="1:22" ht="13.5" customHeight="1" x14ac:dyDescent="0.2">
      <c r="A2392" s="32" t="s">
        <v>2388</v>
      </c>
      <c r="B2392" s="32" t="s">
        <v>10288</v>
      </c>
      <c r="C2392" s="32" t="s">
        <v>18102</v>
      </c>
      <c r="D2392" s="37">
        <v>1.3410569999999999</v>
      </c>
      <c r="E2392" s="39">
        <v>486.01</v>
      </c>
      <c r="F2392" s="39">
        <v>2258</v>
      </c>
      <c r="G2392" s="39">
        <v>2836.35</v>
      </c>
      <c r="H2392" s="38">
        <v>4</v>
      </c>
      <c r="I2392" s="38">
        <v>4217</v>
      </c>
      <c r="J2392" s="37">
        <v>37.471029539</v>
      </c>
      <c r="K2392" s="37">
        <v>32.579712290000003</v>
      </c>
      <c r="L2392" s="37">
        <v>14.644336912</v>
      </c>
      <c r="M2392" s="37">
        <v>37.301616989999999</v>
      </c>
      <c r="N2392" s="37">
        <v>39.905984943999997</v>
      </c>
      <c r="O2392" s="37">
        <v>52.723627395999998</v>
      </c>
      <c r="P2392" s="37">
        <v>8.9</v>
      </c>
      <c r="Q2392" s="37">
        <v>82.708229599999996</v>
      </c>
      <c r="R2392" s="38">
        <v>81953</v>
      </c>
      <c r="S2392" s="37">
        <v>2.5824600000000002</v>
      </c>
      <c r="T2392" s="38">
        <v>2</v>
      </c>
      <c r="U2392" s="38">
        <v>4</v>
      </c>
      <c r="V2392" s="38">
        <v>1</v>
      </c>
    </row>
    <row r="2393" spans="1:22" ht="13.5" customHeight="1" x14ac:dyDescent="0.2">
      <c r="A2393" s="32" t="s">
        <v>2389</v>
      </c>
      <c r="B2393" s="32" t="s">
        <v>10289</v>
      </c>
      <c r="C2393" s="32" t="s">
        <v>18107</v>
      </c>
      <c r="D2393" s="37">
        <v>4.8753409999999997</v>
      </c>
      <c r="E2393" s="39">
        <v>1660.97</v>
      </c>
      <c r="F2393" s="39">
        <v>6144</v>
      </c>
      <c r="G2393" s="39">
        <v>8166.39</v>
      </c>
      <c r="H2393" s="38">
        <v>11</v>
      </c>
      <c r="I2393" s="38">
        <v>11735</v>
      </c>
      <c r="J2393" s="37">
        <v>20.264014112000002</v>
      </c>
      <c r="K2393" s="37">
        <v>21.371197682999998</v>
      </c>
      <c r="L2393" s="37">
        <v>3.4545893323999999</v>
      </c>
      <c r="M2393" s="37">
        <v>42.666300542999998</v>
      </c>
      <c r="N2393" s="37">
        <v>30.940040721999999</v>
      </c>
      <c r="O2393" s="37">
        <v>33.281435172999998</v>
      </c>
      <c r="P2393" s="37">
        <v>10.7</v>
      </c>
      <c r="Q2393" s="37">
        <v>76.762324399999997</v>
      </c>
      <c r="R2393" s="38">
        <v>353426</v>
      </c>
      <c r="S2393" s="37">
        <v>1.6358299999999999</v>
      </c>
      <c r="T2393" s="38">
        <v>6</v>
      </c>
      <c r="U2393" s="38">
        <v>8</v>
      </c>
      <c r="V2393" s="38">
        <v>1</v>
      </c>
    </row>
    <row r="2394" spans="1:22" ht="13.5" customHeight="1" x14ac:dyDescent="0.2">
      <c r="A2394" s="32" t="s">
        <v>2390</v>
      </c>
      <c r="B2394" s="32" t="s">
        <v>10290</v>
      </c>
      <c r="C2394" s="32" t="s">
        <v>18107</v>
      </c>
      <c r="D2394" s="37">
        <v>1.7473099999999999</v>
      </c>
      <c r="E2394" s="39">
        <v>1010</v>
      </c>
      <c r="F2394" s="39">
        <v>3938</v>
      </c>
      <c r="G2394" s="39">
        <v>4998.33</v>
      </c>
      <c r="H2394" s="38">
        <v>7</v>
      </c>
      <c r="I2394" s="38">
        <v>8014</v>
      </c>
      <c r="J2394" s="37">
        <v>18.590079921000001</v>
      </c>
      <c r="K2394" s="37">
        <v>14.992678534</v>
      </c>
      <c r="L2394" s="37">
        <v>2.9414215877999998</v>
      </c>
      <c r="M2394" s="37">
        <v>46.873677356000002</v>
      </c>
      <c r="N2394" s="37">
        <v>34.373636402000002</v>
      </c>
      <c r="O2394" s="37">
        <v>45.134949317</v>
      </c>
      <c r="P2394" s="37">
        <v>10.626331709</v>
      </c>
      <c r="Q2394" s="37">
        <v>63.302433000000001</v>
      </c>
      <c r="R2394" s="38">
        <v>254146</v>
      </c>
      <c r="S2394" s="37">
        <v>1.6358299999999999</v>
      </c>
      <c r="T2394" s="38">
        <v>3</v>
      </c>
      <c r="U2394" s="38">
        <v>6</v>
      </c>
      <c r="V2394" s="38">
        <v>0</v>
      </c>
    </row>
    <row r="2395" spans="1:22" ht="13.5" customHeight="1" x14ac:dyDescent="0.2">
      <c r="A2395" s="32" t="s">
        <v>2391</v>
      </c>
      <c r="B2395" s="32" t="s">
        <v>10291</v>
      </c>
      <c r="C2395" s="32" t="s">
        <v>18102</v>
      </c>
      <c r="D2395" s="37">
        <v>9.2982840000000007</v>
      </c>
      <c r="E2395" s="39">
        <v>1212.07</v>
      </c>
      <c r="F2395" s="39">
        <v>7737</v>
      </c>
      <c r="G2395" s="39">
        <v>10852.98</v>
      </c>
      <c r="H2395" s="38">
        <v>8</v>
      </c>
      <c r="I2395" s="38">
        <v>14605</v>
      </c>
      <c r="J2395" s="37">
        <v>22.321218904999999</v>
      </c>
      <c r="K2395" s="37">
        <v>22.575819462999998</v>
      </c>
      <c r="L2395" s="37">
        <v>9.7918335869999993</v>
      </c>
      <c r="M2395" s="37">
        <v>30.494737936</v>
      </c>
      <c r="N2395" s="37">
        <v>30.705939811</v>
      </c>
      <c r="O2395" s="37">
        <v>47.385871014999999</v>
      </c>
      <c r="P2395" s="37">
        <v>8.9</v>
      </c>
      <c r="Q2395" s="37">
        <v>68.7440876</v>
      </c>
      <c r="R2395" s="38">
        <v>254172</v>
      </c>
      <c r="S2395" s="37">
        <v>2.5824600000000002</v>
      </c>
      <c r="T2395" s="38">
        <v>3</v>
      </c>
      <c r="U2395" s="38">
        <v>4</v>
      </c>
      <c r="V2395" s="38">
        <v>1</v>
      </c>
    </row>
    <row r="2396" spans="1:22" ht="13.5" customHeight="1" x14ac:dyDescent="0.2">
      <c r="A2396" s="32" t="s">
        <v>2392</v>
      </c>
      <c r="B2396" s="32" t="s">
        <v>10292</v>
      </c>
      <c r="C2396" s="32" t="s">
        <v>18108</v>
      </c>
      <c r="D2396" s="37">
        <v>2.6806100000000002</v>
      </c>
      <c r="E2396" s="39">
        <v>671.01</v>
      </c>
      <c r="F2396" s="39">
        <v>3561</v>
      </c>
      <c r="G2396" s="39">
        <v>5443.36</v>
      </c>
      <c r="H2396" s="38">
        <v>6</v>
      </c>
      <c r="I2396" s="38">
        <v>6731</v>
      </c>
      <c r="J2396" s="37">
        <v>12.414470893000001</v>
      </c>
      <c r="K2396" s="37">
        <v>8.5108657672000003</v>
      </c>
      <c r="L2396" s="37">
        <v>3.6657537118999999</v>
      </c>
      <c r="M2396" s="37">
        <v>36.490098023999998</v>
      </c>
      <c r="N2396" s="37">
        <v>21.117572537000001</v>
      </c>
      <c r="O2396" s="37">
        <v>32.896529327000003</v>
      </c>
      <c r="P2396" s="37">
        <v>8.2857628473999991</v>
      </c>
      <c r="Q2396" s="37">
        <v>75.003143699999995</v>
      </c>
      <c r="R2396" s="38">
        <v>136525</v>
      </c>
      <c r="S2396" s="37">
        <v>2.1551399999999998</v>
      </c>
      <c r="T2396" s="38">
        <v>5</v>
      </c>
      <c r="U2396" s="38">
        <v>3</v>
      </c>
      <c r="V2396" s="38">
        <v>0</v>
      </c>
    </row>
    <row r="2397" spans="1:22" ht="13.5" customHeight="1" x14ac:dyDescent="0.2">
      <c r="A2397" s="32" t="s">
        <v>2393</v>
      </c>
      <c r="B2397" s="32" t="s">
        <v>10293</v>
      </c>
      <c r="C2397" s="32" t="s">
        <v>18102</v>
      </c>
      <c r="D2397" s="37">
        <v>3.422069</v>
      </c>
      <c r="E2397" s="39">
        <v>651.02</v>
      </c>
      <c r="F2397" s="39">
        <v>2971</v>
      </c>
      <c r="G2397" s="39">
        <v>3818.84</v>
      </c>
      <c r="H2397" s="38">
        <v>3</v>
      </c>
      <c r="I2397" s="38">
        <v>5773</v>
      </c>
      <c r="J2397" s="37">
        <v>31.944624700999999</v>
      </c>
      <c r="K2397" s="37">
        <v>25.893029774999999</v>
      </c>
      <c r="L2397" s="37">
        <v>6.2963014032000002</v>
      </c>
      <c r="M2397" s="37">
        <v>34.625380901</v>
      </c>
      <c r="N2397" s="37">
        <v>38.030540295999998</v>
      </c>
      <c r="O2397" s="37">
        <v>53.306884089999997</v>
      </c>
      <c r="P2397" s="37">
        <v>9.0077306732999993</v>
      </c>
      <c r="Q2397" s="37">
        <v>65.255931599999997</v>
      </c>
      <c r="R2397" s="38">
        <v>87975</v>
      </c>
      <c r="S2397" s="37">
        <v>2.5824600000000002</v>
      </c>
      <c r="T2397" s="38">
        <v>1</v>
      </c>
      <c r="U2397" s="38">
        <v>2</v>
      </c>
      <c r="V2397" s="38">
        <v>0</v>
      </c>
    </row>
    <row r="2398" spans="1:22" ht="13.5" customHeight="1" x14ac:dyDescent="0.2">
      <c r="A2398" s="32" t="s">
        <v>2394</v>
      </c>
      <c r="B2398" s="32" t="s">
        <v>10294</v>
      </c>
      <c r="C2398" s="32" t="s">
        <v>18102</v>
      </c>
      <c r="D2398" s="37">
        <v>5.516337</v>
      </c>
      <c r="E2398" s="39">
        <v>1000.03</v>
      </c>
      <c r="F2398" s="39">
        <v>5310</v>
      </c>
      <c r="G2398" s="39">
        <v>6722.31</v>
      </c>
      <c r="H2398" s="38">
        <v>6</v>
      </c>
      <c r="I2398" s="38">
        <v>9838</v>
      </c>
      <c r="J2398" s="37">
        <v>26.401035360000002</v>
      </c>
      <c r="K2398" s="37">
        <v>25.022050485000001</v>
      </c>
      <c r="L2398" s="37">
        <v>9.2477079180999997</v>
      </c>
      <c r="M2398" s="37">
        <v>36.714508713000001</v>
      </c>
      <c r="N2398" s="37">
        <v>29.649865372000001</v>
      </c>
      <c r="O2398" s="37">
        <v>54.730487895000003</v>
      </c>
      <c r="P2398" s="37">
        <v>8.6490462502999996</v>
      </c>
      <c r="Q2398" s="37">
        <v>82.262955199999993</v>
      </c>
      <c r="R2398" s="38">
        <v>169952</v>
      </c>
      <c r="S2398" s="37">
        <v>2.5824600000000002</v>
      </c>
      <c r="T2398" s="38">
        <v>4</v>
      </c>
      <c r="U2398" s="38">
        <v>5</v>
      </c>
      <c r="V2398" s="38">
        <v>1</v>
      </c>
    </row>
    <row r="2399" spans="1:22" ht="13.5" customHeight="1" x14ac:dyDescent="0.2">
      <c r="A2399" s="32" t="s">
        <v>2395</v>
      </c>
      <c r="B2399" s="32" t="s">
        <v>10295</v>
      </c>
      <c r="C2399" s="32" t="s">
        <v>18107</v>
      </c>
      <c r="D2399" s="37">
        <v>3.5050590000000001</v>
      </c>
      <c r="E2399" s="39">
        <v>914</v>
      </c>
      <c r="F2399" s="39">
        <v>2965</v>
      </c>
      <c r="G2399" s="39">
        <v>3448.8</v>
      </c>
      <c r="H2399" s="38">
        <v>4</v>
      </c>
      <c r="I2399" s="38">
        <v>5937</v>
      </c>
      <c r="J2399" s="37">
        <v>45.435147395999998</v>
      </c>
      <c r="K2399" s="37">
        <v>43.400585032000002</v>
      </c>
      <c r="L2399" s="37">
        <v>14.123932695000001</v>
      </c>
      <c r="M2399" s="37">
        <v>42.131812531000001</v>
      </c>
      <c r="N2399" s="37">
        <v>49.165016199999997</v>
      </c>
      <c r="O2399" s="37">
        <v>41.196561086000003</v>
      </c>
      <c r="P2399" s="37">
        <v>6.0025572005000001</v>
      </c>
      <c r="Q2399" s="37">
        <v>70.137937899999997</v>
      </c>
      <c r="R2399" s="38">
        <v>195845</v>
      </c>
      <c r="S2399" s="37">
        <v>1.6358299999999999</v>
      </c>
      <c r="T2399" s="38">
        <v>3</v>
      </c>
      <c r="U2399" s="38">
        <v>2</v>
      </c>
      <c r="V2399" s="38">
        <v>3</v>
      </c>
    </row>
    <row r="2400" spans="1:22" ht="13.5" customHeight="1" x14ac:dyDescent="0.2">
      <c r="A2400" s="32" t="s">
        <v>2396</v>
      </c>
      <c r="B2400" s="32" t="s">
        <v>10296</v>
      </c>
      <c r="C2400" s="32" t="s">
        <v>18108</v>
      </c>
      <c r="D2400" s="37">
        <v>6.0963799999999999</v>
      </c>
      <c r="E2400" s="39">
        <v>660</v>
      </c>
      <c r="F2400" s="39">
        <v>2125</v>
      </c>
      <c r="G2400" s="39">
        <v>2872.13</v>
      </c>
      <c r="H2400" s="38">
        <v>3</v>
      </c>
      <c r="I2400" s="38">
        <v>4357</v>
      </c>
      <c r="J2400" s="37">
        <v>35.826607250000002</v>
      </c>
      <c r="K2400" s="37">
        <v>15.923378812999999</v>
      </c>
      <c r="L2400" s="37">
        <v>31.192669427999999</v>
      </c>
      <c r="M2400" s="37">
        <v>38.113287008</v>
      </c>
      <c r="N2400" s="37">
        <v>33.697244320000003</v>
      </c>
      <c r="O2400" s="37">
        <v>30.356934560999999</v>
      </c>
      <c r="P2400" s="37">
        <v>7.0669410151000003</v>
      </c>
      <c r="Q2400" s="37">
        <v>68.513593599999993</v>
      </c>
      <c r="R2400" s="38">
        <v>115267</v>
      </c>
      <c r="S2400" s="37">
        <v>2.1551399999999998</v>
      </c>
      <c r="T2400" s="38">
        <v>1</v>
      </c>
      <c r="U2400" s="38">
        <v>0</v>
      </c>
      <c r="V2400" s="38">
        <v>2</v>
      </c>
    </row>
    <row r="2401" spans="1:22" ht="13.5" customHeight="1" x14ac:dyDescent="0.2">
      <c r="A2401" s="32" t="s">
        <v>2397</v>
      </c>
      <c r="B2401" s="32" t="s">
        <v>10297</v>
      </c>
      <c r="C2401" s="32" t="s">
        <v>18102</v>
      </c>
      <c r="D2401" s="37">
        <v>1.8740140000000001</v>
      </c>
      <c r="E2401" s="39">
        <v>477.01</v>
      </c>
      <c r="F2401" s="39">
        <v>2440</v>
      </c>
      <c r="G2401" s="39">
        <v>3657.57</v>
      </c>
      <c r="H2401" s="38">
        <v>2</v>
      </c>
      <c r="I2401" s="38">
        <v>4461</v>
      </c>
      <c r="J2401" s="37">
        <v>13.053228919</v>
      </c>
      <c r="K2401" s="37">
        <v>13.955278121999999</v>
      </c>
      <c r="L2401" s="37">
        <v>6.1579798124999998</v>
      </c>
      <c r="M2401" s="37">
        <v>28.166537278</v>
      </c>
      <c r="N2401" s="37">
        <v>31.09013831</v>
      </c>
      <c r="O2401" s="37">
        <v>50.629709017000003</v>
      </c>
      <c r="P2401" s="37">
        <v>8.9</v>
      </c>
      <c r="Q2401" s="37">
        <v>76.148731600000005</v>
      </c>
      <c r="R2401" s="38">
        <v>93359</v>
      </c>
      <c r="S2401" s="37">
        <v>2.5824600000000002</v>
      </c>
      <c r="T2401" s="38">
        <v>1</v>
      </c>
      <c r="U2401" s="38">
        <v>0</v>
      </c>
      <c r="V2401" s="38">
        <v>2</v>
      </c>
    </row>
    <row r="2402" spans="1:22" ht="13.5" customHeight="1" x14ac:dyDescent="0.2">
      <c r="A2402" s="32" t="s">
        <v>2398</v>
      </c>
      <c r="B2402" s="32" t="s">
        <v>10298</v>
      </c>
      <c r="C2402" s="32" t="s">
        <v>18108</v>
      </c>
      <c r="D2402" s="37">
        <v>3.8935599999999999</v>
      </c>
      <c r="E2402" s="39">
        <v>1784.02</v>
      </c>
      <c r="F2402" s="39">
        <v>5317</v>
      </c>
      <c r="G2402" s="39">
        <v>8064.36</v>
      </c>
      <c r="H2402" s="38">
        <v>6</v>
      </c>
      <c r="I2402" s="38">
        <v>9956</v>
      </c>
      <c r="J2402" s="37">
        <v>12.616830771</v>
      </c>
      <c r="K2402" s="37">
        <v>8.4712240067</v>
      </c>
      <c r="L2402" s="37">
        <v>3.5385127761000001</v>
      </c>
      <c r="M2402" s="37">
        <v>35.729531614999999</v>
      </c>
      <c r="N2402" s="37">
        <v>22.223496625999999</v>
      </c>
      <c r="O2402" s="37">
        <v>31.591192859</v>
      </c>
      <c r="P2402" s="37">
        <v>8.2314056615000002</v>
      </c>
      <c r="Q2402" s="37">
        <v>86.323126999999999</v>
      </c>
      <c r="R2402" s="38">
        <v>280628</v>
      </c>
      <c r="S2402" s="37">
        <v>2.1551399999999998</v>
      </c>
      <c r="T2402" s="38">
        <v>3</v>
      </c>
      <c r="U2402" s="38">
        <v>6</v>
      </c>
      <c r="V2402" s="38">
        <v>2</v>
      </c>
    </row>
    <row r="2403" spans="1:22" ht="13.5" customHeight="1" x14ac:dyDescent="0.2">
      <c r="A2403" s="32" t="s">
        <v>2399</v>
      </c>
      <c r="B2403" s="32" t="s">
        <v>10299</v>
      </c>
      <c r="C2403" s="32" t="s">
        <v>18107</v>
      </c>
      <c r="D2403" s="37">
        <v>3.1729569999999998</v>
      </c>
      <c r="E2403" s="39">
        <v>633.98</v>
      </c>
      <c r="F2403" s="39">
        <v>3019</v>
      </c>
      <c r="G2403" s="39">
        <v>4006.31</v>
      </c>
      <c r="H2403" s="38">
        <v>4</v>
      </c>
      <c r="I2403" s="38">
        <v>6072</v>
      </c>
      <c r="J2403" s="37">
        <v>24.937990363000001</v>
      </c>
      <c r="K2403" s="37">
        <v>20.215252391</v>
      </c>
      <c r="L2403" s="37">
        <v>6.2263852428000002</v>
      </c>
      <c r="M2403" s="37">
        <v>39.655937019</v>
      </c>
      <c r="N2403" s="37">
        <v>34.575421446</v>
      </c>
      <c r="O2403" s="37">
        <v>31.651555213999998</v>
      </c>
      <c r="P2403" s="37">
        <v>10.7</v>
      </c>
      <c r="Q2403" s="37">
        <v>84.917800400000004</v>
      </c>
      <c r="R2403" s="38">
        <v>157188</v>
      </c>
      <c r="S2403" s="37">
        <v>1.6358299999999999</v>
      </c>
      <c r="T2403" s="38">
        <v>0</v>
      </c>
      <c r="U2403" s="38">
        <v>4</v>
      </c>
      <c r="V2403" s="38">
        <v>2</v>
      </c>
    </row>
    <row r="2404" spans="1:22" ht="13.5" customHeight="1" x14ac:dyDescent="0.2">
      <c r="A2404" s="32" t="s">
        <v>2400</v>
      </c>
      <c r="B2404" s="32" t="s">
        <v>10300</v>
      </c>
      <c r="C2404" s="32" t="s">
        <v>18102</v>
      </c>
      <c r="D2404" s="37">
        <v>8.2790510000000008</v>
      </c>
      <c r="E2404" s="39">
        <v>466</v>
      </c>
      <c r="F2404" s="39">
        <v>2505</v>
      </c>
      <c r="G2404" s="39">
        <v>3070.36</v>
      </c>
      <c r="H2404" s="38">
        <v>3</v>
      </c>
      <c r="I2404" s="38">
        <v>4911</v>
      </c>
      <c r="J2404" s="37">
        <v>35.028925821000001</v>
      </c>
      <c r="K2404" s="37">
        <v>27.810678374999998</v>
      </c>
      <c r="L2404" s="37">
        <v>8.6268817441000003</v>
      </c>
      <c r="M2404" s="37">
        <v>35.043755924000003</v>
      </c>
      <c r="N2404" s="37">
        <v>36.294351792999997</v>
      </c>
      <c r="O2404" s="37">
        <v>60.882228173000001</v>
      </c>
      <c r="P2404" s="37">
        <v>8.9</v>
      </c>
      <c r="Q2404" s="37">
        <v>78.021568700000003</v>
      </c>
      <c r="R2404" s="38">
        <v>110032</v>
      </c>
      <c r="S2404" s="37">
        <v>2.5824600000000002</v>
      </c>
      <c r="T2404" s="38">
        <v>1</v>
      </c>
      <c r="U2404" s="38">
        <v>1</v>
      </c>
      <c r="V2404" s="38">
        <v>2</v>
      </c>
    </row>
    <row r="2405" spans="1:22" ht="13.5" customHeight="1" x14ac:dyDescent="0.2">
      <c r="A2405" s="32" t="s">
        <v>2401</v>
      </c>
      <c r="B2405" s="32" t="s">
        <v>10301</v>
      </c>
      <c r="C2405" s="32" t="s">
        <v>18108</v>
      </c>
      <c r="D2405" s="37">
        <v>0.58389500000000005</v>
      </c>
      <c r="E2405" s="39">
        <v>285.01</v>
      </c>
      <c r="F2405" s="39">
        <v>1033</v>
      </c>
      <c r="G2405" s="39">
        <v>497.13</v>
      </c>
      <c r="H2405" s="38">
        <v>1</v>
      </c>
      <c r="I2405" s="38">
        <v>2292</v>
      </c>
      <c r="J2405" s="37">
        <v>23.701627159000001</v>
      </c>
      <c r="K2405" s="37">
        <v>13.782079133</v>
      </c>
      <c r="L2405" s="37">
        <v>9.2748666881999995</v>
      </c>
      <c r="M2405" s="37">
        <v>37.331956900000002</v>
      </c>
      <c r="N2405" s="37">
        <v>41.486884322000002</v>
      </c>
      <c r="O2405" s="37">
        <v>30.064429161</v>
      </c>
      <c r="P2405" s="37">
        <v>7.5</v>
      </c>
      <c r="Q2405" s="37" t="s">
        <v>15680</v>
      </c>
      <c r="R2405" s="38">
        <v>46088</v>
      </c>
      <c r="S2405" s="37">
        <v>2.1551399999999998</v>
      </c>
      <c r="T2405" s="38">
        <v>0</v>
      </c>
      <c r="U2405" s="38">
        <v>0</v>
      </c>
      <c r="V2405" s="38">
        <v>1</v>
      </c>
    </row>
    <row r="2406" spans="1:22" ht="13.5" customHeight="1" x14ac:dyDescent="0.2">
      <c r="A2406" s="32" t="s">
        <v>2402</v>
      </c>
      <c r="B2406" s="32" t="s">
        <v>10302</v>
      </c>
      <c r="C2406" s="32" t="s">
        <v>18108</v>
      </c>
      <c r="D2406" s="37">
        <v>3.673311</v>
      </c>
      <c r="E2406" s="39">
        <v>656.99</v>
      </c>
      <c r="F2406" s="39">
        <v>1890</v>
      </c>
      <c r="G2406" s="39">
        <v>2758.75</v>
      </c>
      <c r="H2406" s="38">
        <v>1</v>
      </c>
      <c r="I2406" s="38">
        <v>3838</v>
      </c>
      <c r="J2406" s="37">
        <v>27.518643483000002</v>
      </c>
      <c r="K2406" s="37">
        <v>10.358129992</v>
      </c>
      <c r="L2406" s="37">
        <v>20.709244522999999</v>
      </c>
      <c r="M2406" s="37">
        <v>39.224726060999998</v>
      </c>
      <c r="N2406" s="37">
        <v>34.998952537999998</v>
      </c>
      <c r="O2406" s="37">
        <v>28.993915783999999</v>
      </c>
      <c r="P2406" s="37">
        <v>5.9697828140000002</v>
      </c>
      <c r="Q2406" s="37">
        <v>63.309074500000001</v>
      </c>
      <c r="R2406" s="38">
        <v>121557</v>
      </c>
      <c r="S2406" s="37">
        <v>2.1551399999999998</v>
      </c>
      <c r="T2406" s="38">
        <v>0</v>
      </c>
      <c r="U2406" s="38">
        <v>1</v>
      </c>
      <c r="V2406" s="38">
        <v>1</v>
      </c>
    </row>
    <row r="2407" spans="1:22" ht="13.5" customHeight="1" x14ac:dyDescent="0.2">
      <c r="A2407" s="32" t="s">
        <v>2403</v>
      </c>
      <c r="B2407" s="32" t="s">
        <v>10303</v>
      </c>
      <c r="C2407" s="32" t="s">
        <v>18107</v>
      </c>
      <c r="D2407" s="37">
        <v>2.5296470000000002</v>
      </c>
      <c r="E2407" s="39">
        <v>800</v>
      </c>
      <c r="F2407" s="39">
        <v>3261</v>
      </c>
      <c r="G2407" s="39">
        <v>2915.33</v>
      </c>
      <c r="H2407" s="38">
        <v>6</v>
      </c>
      <c r="I2407" s="38">
        <v>6232</v>
      </c>
      <c r="J2407" s="37">
        <v>31.812658646999999</v>
      </c>
      <c r="K2407" s="37">
        <v>14.670135014</v>
      </c>
      <c r="L2407" s="37">
        <v>13.044582675999999</v>
      </c>
      <c r="M2407" s="37">
        <v>45.652726739999999</v>
      </c>
      <c r="N2407" s="37">
        <v>32.659852002999997</v>
      </c>
      <c r="O2407" s="37">
        <v>32.050365425999999</v>
      </c>
      <c r="P2407" s="37">
        <v>10.7</v>
      </c>
      <c r="Q2407" s="37">
        <v>80.189619899999997</v>
      </c>
      <c r="R2407" s="38">
        <v>261904</v>
      </c>
      <c r="S2407" s="37">
        <v>1.6358299999999999</v>
      </c>
      <c r="T2407" s="38">
        <v>5</v>
      </c>
      <c r="U2407" s="38">
        <v>3</v>
      </c>
      <c r="V2407" s="38">
        <v>1</v>
      </c>
    </row>
    <row r="2408" spans="1:22" ht="13.5" customHeight="1" x14ac:dyDescent="0.2">
      <c r="A2408" s="32" t="s">
        <v>2404</v>
      </c>
      <c r="B2408" s="32" t="s">
        <v>10304</v>
      </c>
      <c r="C2408" s="32" t="s">
        <v>18102</v>
      </c>
      <c r="D2408" s="37">
        <v>5.7344819999999999</v>
      </c>
      <c r="E2408" s="39">
        <v>368</v>
      </c>
      <c r="F2408" s="39">
        <v>1849</v>
      </c>
      <c r="G2408" s="39">
        <v>1505.81</v>
      </c>
      <c r="H2408" s="38">
        <v>2</v>
      </c>
      <c r="I2408" s="38">
        <v>3605</v>
      </c>
      <c r="J2408" s="37">
        <v>69.789302108000001</v>
      </c>
      <c r="K2408" s="37">
        <v>35.084015667999999</v>
      </c>
      <c r="L2408" s="37">
        <v>16.651267198999999</v>
      </c>
      <c r="M2408" s="37">
        <v>46.114166298999997</v>
      </c>
      <c r="N2408" s="37">
        <v>25.530299975999998</v>
      </c>
      <c r="O2408" s="37">
        <v>34.570155491999998</v>
      </c>
      <c r="P2408" s="37">
        <v>8.9</v>
      </c>
      <c r="Q2408" s="37">
        <v>66.057241099999999</v>
      </c>
      <c r="R2408" s="38">
        <v>131055</v>
      </c>
      <c r="S2408" s="37">
        <v>2.5824600000000002</v>
      </c>
      <c r="T2408" s="38">
        <v>1</v>
      </c>
      <c r="U2408" s="38">
        <v>0</v>
      </c>
      <c r="V2408" s="38">
        <v>2</v>
      </c>
    </row>
    <row r="2409" spans="1:22" ht="13.5" customHeight="1" x14ac:dyDescent="0.2">
      <c r="A2409" s="32" t="s">
        <v>2405</v>
      </c>
      <c r="B2409" s="32" t="s">
        <v>10305</v>
      </c>
      <c r="C2409" s="32" t="s">
        <v>18107</v>
      </c>
      <c r="D2409" s="37">
        <v>1.4876149999999999</v>
      </c>
      <c r="E2409" s="39">
        <v>408</v>
      </c>
      <c r="F2409" s="39">
        <v>2107</v>
      </c>
      <c r="G2409" s="39">
        <v>423.3</v>
      </c>
      <c r="H2409" s="38">
        <v>3</v>
      </c>
      <c r="I2409" s="38">
        <v>4905</v>
      </c>
      <c r="J2409" s="37">
        <v>45.758435925000001</v>
      </c>
      <c r="K2409" s="37">
        <v>23.337337446999999</v>
      </c>
      <c r="L2409" s="37">
        <v>19.421571501999999</v>
      </c>
      <c r="M2409" s="37">
        <v>54.635847736999999</v>
      </c>
      <c r="N2409" s="37">
        <v>47.277352608999998</v>
      </c>
      <c r="O2409" s="37">
        <v>32.126336072000001</v>
      </c>
      <c r="P2409" s="37">
        <v>10.7</v>
      </c>
      <c r="Q2409" s="37">
        <v>50.019049500000001</v>
      </c>
      <c r="R2409" s="38">
        <v>102289</v>
      </c>
      <c r="S2409" s="37">
        <v>1.6358299999999999</v>
      </c>
      <c r="T2409" s="38">
        <v>1</v>
      </c>
      <c r="U2409" s="38">
        <v>2</v>
      </c>
      <c r="V2409" s="38">
        <v>1</v>
      </c>
    </row>
    <row r="2410" spans="1:22" ht="13.5" customHeight="1" x14ac:dyDescent="0.2">
      <c r="A2410" s="32" t="s">
        <v>2406</v>
      </c>
      <c r="B2410" s="32" t="s">
        <v>10306</v>
      </c>
      <c r="C2410" s="32" t="s">
        <v>18107</v>
      </c>
      <c r="D2410" s="37">
        <v>4.9582670000000002</v>
      </c>
      <c r="E2410" s="39">
        <v>859.97</v>
      </c>
      <c r="F2410" s="39">
        <v>3706</v>
      </c>
      <c r="G2410" s="39">
        <v>3687.26</v>
      </c>
      <c r="H2410" s="38">
        <v>4</v>
      </c>
      <c r="I2410" s="38">
        <v>7434</v>
      </c>
      <c r="J2410" s="37">
        <v>24.804082675</v>
      </c>
      <c r="K2410" s="37">
        <v>15.969771914000001</v>
      </c>
      <c r="L2410" s="37">
        <v>10.74170563</v>
      </c>
      <c r="M2410" s="37">
        <v>55.986918772999999</v>
      </c>
      <c r="N2410" s="37">
        <v>24.309652002</v>
      </c>
      <c r="O2410" s="37">
        <v>29.468655664</v>
      </c>
      <c r="P2410" s="37">
        <v>10.7</v>
      </c>
      <c r="Q2410" s="37">
        <v>85.167261100000005</v>
      </c>
      <c r="R2410" s="38">
        <v>144012</v>
      </c>
      <c r="S2410" s="37">
        <v>1.6358299999999999</v>
      </c>
      <c r="T2410" s="38">
        <v>3</v>
      </c>
      <c r="U2410" s="38">
        <v>3</v>
      </c>
      <c r="V2410" s="38">
        <v>2</v>
      </c>
    </row>
    <row r="2411" spans="1:22" ht="13.5" customHeight="1" x14ac:dyDescent="0.2">
      <c r="A2411" s="32" t="s">
        <v>2407</v>
      </c>
      <c r="B2411" s="32" t="s">
        <v>10307</v>
      </c>
      <c r="C2411" s="32" t="s">
        <v>18107</v>
      </c>
      <c r="D2411" s="37">
        <v>1.266221</v>
      </c>
      <c r="E2411" s="39">
        <v>629.02</v>
      </c>
      <c r="F2411" s="39">
        <v>2390</v>
      </c>
      <c r="G2411" s="39">
        <v>2529.4699999999998</v>
      </c>
      <c r="H2411" s="38">
        <v>3</v>
      </c>
      <c r="I2411" s="38">
        <v>4778</v>
      </c>
      <c r="J2411" s="37">
        <v>48.953612765999999</v>
      </c>
      <c r="K2411" s="37">
        <v>22.319992760000002</v>
      </c>
      <c r="L2411" s="37">
        <v>13.486057067999999</v>
      </c>
      <c r="M2411" s="37">
        <v>50.217907554999996</v>
      </c>
      <c r="N2411" s="37">
        <v>24.029610653999999</v>
      </c>
      <c r="O2411" s="37">
        <v>24.828742589000001</v>
      </c>
      <c r="P2411" s="37">
        <v>10.7</v>
      </c>
      <c r="Q2411" s="37">
        <v>59.807961300000002</v>
      </c>
      <c r="R2411" s="38">
        <v>110924</v>
      </c>
      <c r="S2411" s="37">
        <v>1.6358299999999999</v>
      </c>
      <c r="T2411" s="38">
        <v>0</v>
      </c>
      <c r="U2411" s="38">
        <v>2</v>
      </c>
      <c r="V2411" s="38">
        <v>2</v>
      </c>
    </row>
    <row r="2412" spans="1:22" ht="13.5" customHeight="1" x14ac:dyDescent="0.2">
      <c r="A2412" s="32" t="s">
        <v>2408</v>
      </c>
      <c r="B2412" s="32" t="s">
        <v>10308</v>
      </c>
      <c r="C2412" s="32" t="s">
        <v>18108</v>
      </c>
      <c r="D2412" s="37">
        <v>2.259512</v>
      </c>
      <c r="E2412" s="39">
        <v>636.02</v>
      </c>
      <c r="F2412" s="39">
        <v>2353</v>
      </c>
      <c r="G2412" s="39">
        <v>1195.8800000000001</v>
      </c>
      <c r="H2412" s="38">
        <v>3</v>
      </c>
      <c r="I2412" s="38">
        <v>4826</v>
      </c>
      <c r="J2412" s="37">
        <v>25.618714923999999</v>
      </c>
      <c r="K2412" s="37">
        <v>10.867842103999999</v>
      </c>
      <c r="L2412" s="37">
        <v>11.677563269</v>
      </c>
      <c r="M2412" s="37">
        <v>66.838043092000007</v>
      </c>
      <c r="N2412" s="37">
        <v>28.942247961</v>
      </c>
      <c r="O2412" s="37">
        <v>31.346060810000001</v>
      </c>
      <c r="P2412" s="37">
        <v>7.5850027669999998</v>
      </c>
      <c r="Q2412" s="37">
        <v>59.820630999999999</v>
      </c>
      <c r="R2412" s="38">
        <v>110920</v>
      </c>
      <c r="S2412" s="37">
        <v>2.1551399999999998</v>
      </c>
      <c r="T2412" s="38">
        <v>0</v>
      </c>
      <c r="U2412" s="38">
        <v>3</v>
      </c>
      <c r="V2412" s="38">
        <v>1</v>
      </c>
    </row>
    <row r="2413" spans="1:22" ht="13.5" customHeight="1" x14ac:dyDescent="0.2">
      <c r="A2413" s="32" t="s">
        <v>2409</v>
      </c>
      <c r="B2413" s="32" t="s">
        <v>10309</v>
      </c>
      <c r="C2413" s="32" t="s">
        <v>18107</v>
      </c>
      <c r="D2413" s="37">
        <v>3.9853499999999999</v>
      </c>
      <c r="E2413" s="39">
        <v>466</v>
      </c>
      <c r="F2413" s="39">
        <v>2086</v>
      </c>
      <c r="G2413" s="39">
        <v>1958.43</v>
      </c>
      <c r="H2413" s="38">
        <v>2</v>
      </c>
      <c r="I2413" s="38">
        <v>4043</v>
      </c>
      <c r="J2413" s="37">
        <v>37.827326995999996</v>
      </c>
      <c r="K2413" s="37">
        <v>17.21915796</v>
      </c>
      <c r="L2413" s="37">
        <v>22.964083751</v>
      </c>
      <c r="M2413" s="37">
        <v>48.188422060000001</v>
      </c>
      <c r="N2413" s="37">
        <v>27.631808437</v>
      </c>
      <c r="O2413" s="37">
        <v>49.719410715000002</v>
      </c>
      <c r="P2413" s="37">
        <v>9.4642562758000004</v>
      </c>
      <c r="Q2413" s="37">
        <v>61.0286367</v>
      </c>
      <c r="R2413" s="38">
        <v>106535</v>
      </c>
      <c r="S2413" s="37">
        <v>1.6358299999999999</v>
      </c>
      <c r="T2413" s="38">
        <v>0</v>
      </c>
      <c r="U2413" s="38">
        <v>0</v>
      </c>
      <c r="V2413" s="38">
        <v>1</v>
      </c>
    </row>
    <row r="2414" spans="1:22" ht="13.5" customHeight="1" x14ac:dyDescent="0.2">
      <c r="A2414" s="32" t="s">
        <v>2410</v>
      </c>
      <c r="B2414" s="32" t="s">
        <v>10310</v>
      </c>
      <c r="C2414" s="32" t="s">
        <v>18107</v>
      </c>
      <c r="D2414" s="37">
        <v>2.7763680000000002</v>
      </c>
      <c r="E2414" s="39">
        <v>1235</v>
      </c>
      <c r="F2414" s="39">
        <v>4959</v>
      </c>
      <c r="G2414" s="39">
        <v>4156.58</v>
      </c>
      <c r="H2414" s="38">
        <v>5</v>
      </c>
      <c r="I2414" s="38">
        <v>9975</v>
      </c>
      <c r="J2414" s="37">
        <v>19.628493868</v>
      </c>
      <c r="K2414" s="37">
        <v>8.1867088111000008</v>
      </c>
      <c r="L2414" s="37">
        <v>6.8071891787999999</v>
      </c>
      <c r="M2414" s="37">
        <v>50.038751007000002</v>
      </c>
      <c r="N2414" s="37">
        <v>16.812268745000001</v>
      </c>
      <c r="O2414" s="37">
        <v>20.522865205999999</v>
      </c>
      <c r="P2414" s="37">
        <v>10.696080067</v>
      </c>
      <c r="Q2414" s="37">
        <v>52.396681000000001</v>
      </c>
      <c r="R2414" s="38">
        <v>222433</v>
      </c>
      <c r="S2414" s="37">
        <v>1.6358299999999999</v>
      </c>
      <c r="T2414" s="38">
        <v>3</v>
      </c>
      <c r="U2414" s="38">
        <v>4</v>
      </c>
      <c r="V2414" s="38">
        <v>0</v>
      </c>
    </row>
    <row r="2415" spans="1:22" ht="13.5" customHeight="1" x14ac:dyDescent="0.2">
      <c r="A2415" s="32" t="s">
        <v>2411</v>
      </c>
      <c r="B2415" s="32" t="s">
        <v>10311</v>
      </c>
      <c r="C2415" s="32" t="s">
        <v>18102</v>
      </c>
      <c r="D2415" s="37">
        <v>5.28003</v>
      </c>
      <c r="E2415" s="39">
        <v>924.06</v>
      </c>
      <c r="F2415" s="39">
        <v>6440</v>
      </c>
      <c r="G2415" s="39">
        <v>7400.88</v>
      </c>
      <c r="H2415" s="38">
        <v>7</v>
      </c>
      <c r="I2415" s="38">
        <v>12032</v>
      </c>
      <c r="J2415" s="37">
        <v>36.089652629</v>
      </c>
      <c r="K2415" s="37">
        <v>28.300868493999999</v>
      </c>
      <c r="L2415" s="37">
        <v>10.313746217</v>
      </c>
      <c r="M2415" s="37">
        <v>41.498706863000002</v>
      </c>
      <c r="N2415" s="37">
        <v>45.401340601000001</v>
      </c>
      <c r="O2415" s="37">
        <v>63.534335577999997</v>
      </c>
      <c r="P2415" s="37">
        <v>8.8558547728000008</v>
      </c>
      <c r="Q2415" s="37">
        <v>82.911871899999994</v>
      </c>
      <c r="R2415" s="38">
        <v>202876</v>
      </c>
      <c r="S2415" s="37">
        <v>2.5824600000000002</v>
      </c>
      <c r="T2415" s="38">
        <v>5</v>
      </c>
      <c r="U2415" s="38">
        <v>7</v>
      </c>
      <c r="V2415" s="38">
        <v>0</v>
      </c>
    </row>
    <row r="2416" spans="1:22" ht="13.5" customHeight="1" x14ac:dyDescent="0.2">
      <c r="A2416" s="32" t="s">
        <v>2412</v>
      </c>
      <c r="B2416" s="32" t="s">
        <v>10312</v>
      </c>
      <c r="C2416" s="32" t="s">
        <v>18108</v>
      </c>
      <c r="D2416" s="37">
        <v>3.2445409999999999</v>
      </c>
      <c r="E2416" s="39">
        <v>717.02</v>
      </c>
      <c r="F2416" s="39">
        <v>3884</v>
      </c>
      <c r="G2416" s="39">
        <v>5340.62</v>
      </c>
      <c r="H2416" s="38">
        <v>3</v>
      </c>
      <c r="I2416" s="38">
        <v>7483</v>
      </c>
      <c r="J2416" s="37">
        <v>26.996128794000001</v>
      </c>
      <c r="K2416" s="37">
        <v>14.869589296999999</v>
      </c>
      <c r="L2416" s="37">
        <v>30.608569553999999</v>
      </c>
      <c r="M2416" s="37">
        <v>43.770720402999999</v>
      </c>
      <c r="N2416" s="37">
        <v>28.329645738</v>
      </c>
      <c r="O2416" s="37">
        <v>19.566861017000001</v>
      </c>
      <c r="P2416" s="37">
        <v>7.5</v>
      </c>
      <c r="Q2416" s="37">
        <v>75.377900400000001</v>
      </c>
      <c r="R2416" s="38">
        <v>252311</v>
      </c>
      <c r="S2416" s="37">
        <v>2.1551399999999998</v>
      </c>
      <c r="T2416" s="38">
        <v>1</v>
      </c>
      <c r="U2416" s="38">
        <v>2</v>
      </c>
      <c r="V2416" s="38">
        <v>1</v>
      </c>
    </row>
    <row r="2417" spans="1:22" ht="13.5" customHeight="1" x14ac:dyDescent="0.2">
      <c r="A2417" s="32" t="s">
        <v>2413</v>
      </c>
      <c r="B2417" s="32" t="s">
        <v>10313</v>
      </c>
      <c r="C2417" s="32" t="s">
        <v>18107</v>
      </c>
      <c r="D2417" s="37">
        <v>3.9496289999999998</v>
      </c>
      <c r="E2417" s="39">
        <v>1414.01</v>
      </c>
      <c r="F2417" s="39">
        <v>4975</v>
      </c>
      <c r="G2417" s="39">
        <v>6744.81</v>
      </c>
      <c r="H2417" s="38">
        <v>8</v>
      </c>
      <c r="I2417" s="38">
        <v>9373</v>
      </c>
      <c r="J2417" s="37">
        <v>9.9874162809999998</v>
      </c>
      <c r="K2417" s="37">
        <v>10.049327301</v>
      </c>
      <c r="L2417" s="37">
        <v>1.4292817145000001</v>
      </c>
      <c r="M2417" s="37">
        <v>41.404969975</v>
      </c>
      <c r="N2417" s="37">
        <v>18.470996464999999</v>
      </c>
      <c r="O2417" s="37">
        <v>24.071285671999998</v>
      </c>
      <c r="P2417" s="37">
        <v>10.7</v>
      </c>
      <c r="Q2417" s="37">
        <v>85.895475300000001</v>
      </c>
      <c r="R2417" s="38">
        <v>220725</v>
      </c>
      <c r="S2417" s="37">
        <v>1.6358299999999999</v>
      </c>
      <c r="T2417" s="38">
        <v>4</v>
      </c>
      <c r="U2417" s="38">
        <v>7</v>
      </c>
      <c r="V2417" s="38">
        <v>1</v>
      </c>
    </row>
    <row r="2418" spans="1:22" ht="13.5" customHeight="1" x14ac:dyDescent="0.2">
      <c r="A2418" s="32" t="s">
        <v>2414</v>
      </c>
      <c r="B2418" s="32" t="s">
        <v>10314</v>
      </c>
      <c r="C2418" s="32" t="s">
        <v>18108</v>
      </c>
      <c r="D2418" s="37">
        <v>5.343566</v>
      </c>
      <c r="E2418" s="39">
        <v>1002.02</v>
      </c>
      <c r="F2418" s="39">
        <v>3936</v>
      </c>
      <c r="G2418" s="39">
        <v>2075.2399999999998</v>
      </c>
      <c r="H2418" s="38">
        <v>5</v>
      </c>
      <c r="I2418" s="38">
        <v>7755</v>
      </c>
      <c r="J2418" s="37">
        <v>26.574334397000001</v>
      </c>
      <c r="K2418" s="37">
        <v>12.585430959</v>
      </c>
      <c r="L2418" s="37">
        <v>9.3573913712000003</v>
      </c>
      <c r="M2418" s="37">
        <v>41.630074335000003</v>
      </c>
      <c r="N2418" s="37">
        <v>33.379733934000001</v>
      </c>
      <c r="O2418" s="37">
        <v>29.804397377000001</v>
      </c>
      <c r="P2418" s="37">
        <v>7.5</v>
      </c>
      <c r="Q2418" s="37">
        <v>75.324007100000003</v>
      </c>
      <c r="R2418" s="38">
        <v>237832</v>
      </c>
      <c r="S2418" s="37">
        <v>2.1551399999999998</v>
      </c>
      <c r="T2418" s="38">
        <v>2</v>
      </c>
      <c r="U2418" s="38">
        <v>5</v>
      </c>
      <c r="V2418" s="38">
        <v>1</v>
      </c>
    </row>
    <row r="2419" spans="1:22" ht="13.5" customHeight="1" x14ac:dyDescent="0.2">
      <c r="A2419" s="32" t="s">
        <v>2415</v>
      </c>
      <c r="B2419" s="32" t="s">
        <v>10315</v>
      </c>
      <c r="C2419" s="32" t="s">
        <v>18108</v>
      </c>
      <c r="D2419" s="37">
        <v>1.4425490000000001</v>
      </c>
      <c r="E2419" s="39">
        <v>750.01</v>
      </c>
      <c r="F2419" s="39">
        <v>3977</v>
      </c>
      <c r="G2419" s="39">
        <v>2195.75</v>
      </c>
      <c r="H2419" s="38">
        <v>3</v>
      </c>
      <c r="I2419" s="38">
        <v>8429</v>
      </c>
      <c r="J2419" s="37">
        <v>26.031988049999999</v>
      </c>
      <c r="K2419" s="37">
        <v>12.901946339</v>
      </c>
      <c r="L2419" s="37">
        <v>9.8362641428999993</v>
      </c>
      <c r="M2419" s="37">
        <v>42.039603014000001</v>
      </c>
      <c r="N2419" s="37">
        <v>34.141364027000002</v>
      </c>
      <c r="O2419" s="37">
        <v>29.372105351999998</v>
      </c>
      <c r="P2419" s="37">
        <v>7.5</v>
      </c>
      <c r="Q2419" s="37">
        <v>75.628372999999996</v>
      </c>
      <c r="R2419" s="38">
        <v>208888</v>
      </c>
      <c r="S2419" s="37">
        <v>2.1551399999999998</v>
      </c>
      <c r="T2419" s="38">
        <v>2</v>
      </c>
      <c r="U2419" s="38">
        <v>2</v>
      </c>
      <c r="V2419" s="38">
        <v>1</v>
      </c>
    </row>
    <row r="2420" spans="1:22" ht="13.5" customHeight="1" x14ac:dyDescent="0.2">
      <c r="A2420" s="32" t="s">
        <v>2416</v>
      </c>
      <c r="B2420" s="32" t="s">
        <v>10316</v>
      </c>
      <c r="C2420" s="32" t="s">
        <v>18108</v>
      </c>
      <c r="D2420" s="37">
        <v>4.3716359999999996</v>
      </c>
      <c r="E2420" s="39">
        <v>651.01</v>
      </c>
      <c r="F2420" s="39">
        <v>2643</v>
      </c>
      <c r="G2420" s="39">
        <v>2976.87</v>
      </c>
      <c r="H2420" s="38">
        <v>5</v>
      </c>
      <c r="I2420" s="38">
        <v>5229</v>
      </c>
      <c r="J2420" s="37">
        <v>14.195443292</v>
      </c>
      <c r="K2420" s="37">
        <v>4.3658421723999998</v>
      </c>
      <c r="L2420" s="37">
        <v>5.2636476377000001</v>
      </c>
      <c r="M2420" s="37">
        <v>29.671578415999999</v>
      </c>
      <c r="N2420" s="37">
        <v>23.900796546999999</v>
      </c>
      <c r="O2420" s="37">
        <v>24.564830012000002</v>
      </c>
      <c r="P2420" s="37">
        <v>6.4385316579999996</v>
      </c>
      <c r="Q2420" s="37">
        <v>93.003017</v>
      </c>
      <c r="R2420" s="38">
        <v>158482</v>
      </c>
      <c r="S2420" s="37">
        <v>2.1551399999999998</v>
      </c>
      <c r="T2420" s="38">
        <v>3</v>
      </c>
      <c r="U2420" s="38">
        <v>5</v>
      </c>
      <c r="V2420" s="38">
        <v>1</v>
      </c>
    </row>
    <row r="2421" spans="1:22" ht="13.5" customHeight="1" x14ac:dyDescent="0.2">
      <c r="A2421" s="32" t="s">
        <v>2417</v>
      </c>
      <c r="B2421" s="32" t="s">
        <v>10317</v>
      </c>
      <c r="C2421" s="32" t="s">
        <v>18107</v>
      </c>
      <c r="D2421" s="37">
        <v>1.4060170000000001</v>
      </c>
      <c r="E2421" s="39">
        <v>427</v>
      </c>
      <c r="F2421" s="39">
        <v>1596</v>
      </c>
      <c r="G2421" s="39">
        <v>391.21</v>
      </c>
      <c r="H2421" s="38">
        <v>1</v>
      </c>
      <c r="I2421" s="38">
        <v>3271</v>
      </c>
      <c r="J2421" s="37">
        <v>45.54185485</v>
      </c>
      <c r="K2421" s="37">
        <v>21.937077521999999</v>
      </c>
      <c r="L2421" s="37">
        <v>17.103235782999999</v>
      </c>
      <c r="M2421" s="37">
        <v>53.853624402000001</v>
      </c>
      <c r="N2421" s="37">
        <v>45.785468870000003</v>
      </c>
      <c r="O2421" s="37">
        <v>32.817582086999998</v>
      </c>
      <c r="P2421" s="37">
        <v>10.49437751</v>
      </c>
      <c r="Q2421" s="37">
        <v>65.975469099999998</v>
      </c>
      <c r="R2421" s="38">
        <v>127744</v>
      </c>
      <c r="S2421" s="37">
        <v>1.6358299999999999</v>
      </c>
      <c r="T2421" s="38">
        <v>1</v>
      </c>
      <c r="U2421" s="38">
        <v>0</v>
      </c>
      <c r="V2421" s="38">
        <v>0</v>
      </c>
    </row>
    <row r="2422" spans="1:22" ht="13.5" customHeight="1" x14ac:dyDescent="0.2">
      <c r="A2422" s="32" t="s">
        <v>2418</v>
      </c>
      <c r="B2422" s="32" t="s">
        <v>10318</v>
      </c>
      <c r="C2422" s="32" t="s">
        <v>18108</v>
      </c>
      <c r="D2422" s="37">
        <v>2.4477370000000001</v>
      </c>
      <c r="E2422" s="39">
        <v>436</v>
      </c>
      <c r="F2422" s="39">
        <v>3335</v>
      </c>
      <c r="G2422" s="39">
        <v>1925.28</v>
      </c>
      <c r="H2422" s="38">
        <v>3</v>
      </c>
      <c r="I2422" s="38">
        <v>7340</v>
      </c>
      <c r="J2422" s="37">
        <v>17.504251183000001</v>
      </c>
      <c r="K2422" s="37">
        <v>6.5523203067000004</v>
      </c>
      <c r="L2422" s="37">
        <v>5.3726132552000001</v>
      </c>
      <c r="M2422" s="37">
        <v>40.630062371000001</v>
      </c>
      <c r="N2422" s="37">
        <v>28.609013609000002</v>
      </c>
      <c r="O2422" s="37">
        <v>25.568120537999999</v>
      </c>
      <c r="P2422" s="37">
        <v>7.5</v>
      </c>
      <c r="Q2422" s="37">
        <v>57.551296000000001</v>
      </c>
      <c r="R2422" s="38">
        <v>168160</v>
      </c>
      <c r="S2422" s="37">
        <v>2.1551399999999998</v>
      </c>
      <c r="T2422" s="38">
        <v>1</v>
      </c>
      <c r="U2422" s="38">
        <v>3</v>
      </c>
      <c r="V2422" s="38">
        <v>0</v>
      </c>
    </row>
    <row r="2423" spans="1:22" ht="13.5" customHeight="1" x14ac:dyDescent="0.2">
      <c r="A2423" s="32" t="s">
        <v>2419</v>
      </c>
      <c r="B2423" s="32" t="s">
        <v>10319</v>
      </c>
      <c r="C2423" s="32" t="s">
        <v>18107</v>
      </c>
      <c r="D2423" s="37">
        <v>9.3493359999999992</v>
      </c>
      <c r="E2423" s="39">
        <v>486</v>
      </c>
      <c r="F2423" s="39">
        <v>2162</v>
      </c>
      <c r="G2423" s="39">
        <v>1977.25</v>
      </c>
      <c r="H2423" s="38">
        <v>3</v>
      </c>
      <c r="I2423" s="38">
        <v>4265</v>
      </c>
      <c r="J2423" s="37">
        <v>40.296214843999998</v>
      </c>
      <c r="K2423" s="37">
        <v>18.555396299000002</v>
      </c>
      <c r="L2423" s="37">
        <v>25.997893621999999</v>
      </c>
      <c r="M2423" s="37">
        <v>59.143794767999999</v>
      </c>
      <c r="N2423" s="37">
        <v>38.775445101000003</v>
      </c>
      <c r="O2423" s="37">
        <v>48.627052394000003</v>
      </c>
      <c r="P2423" s="37">
        <v>10.574470735</v>
      </c>
      <c r="Q2423" s="37">
        <v>82.745948900000002</v>
      </c>
      <c r="R2423" s="38">
        <v>131354</v>
      </c>
      <c r="S2423" s="37">
        <v>1.6358299999999999</v>
      </c>
      <c r="T2423" s="38">
        <v>2</v>
      </c>
      <c r="U2423" s="38">
        <v>3</v>
      </c>
      <c r="V2423" s="38">
        <v>2</v>
      </c>
    </row>
    <row r="2424" spans="1:22" ht="13.5" customHeight="1" x14ac:dyDescent="0.2">
      <c r="A2424" s="32" t="s">
        <v>2420</v>
      </c>
      <c r="B2424" s="32" t="s">
        <v>10320</v>
      </c>
      <c r="C2424" s="32" t="s">
        <v>18107</v>
      </c>
      <c r="D2424" s="37">
        <v>2.8207840000000002</v>
      </c>
      <c r="E2424" s="39">
        <v>412.01</v>
      </c>
      <c r="F2424" s="39">
        <v>1839</v>
      </c>
      <c r="G2424" s="39">
        <v>2966.78</v>
      </c>
      <c r="H2424" s="38">
        <v>3</v>
      </c>
      <c r="I2424" s="38">
        <v>3542</v>
      </c>
      <c r="J2424" s="37">
        <v>7.5430082802999996</v>
      </c>
      <c r="K2424" s="37">
        <v>4.4489366341999999</v>
      </c>
      <c r="L2424" s="37">
        <v>2.9504870783000001</v>
      </c>
      <c r="M2424" s="37">
        <v>37.259595501</v>
      </c>
      <c r="N2424" s="37">
        <v>18.397026992000001</v>
      </c>
      <c r="O2424" s="37">
        <v>28.567003724999999</v>
      </c>
      <c r="P2424" s="37">
        <v>10.411770727</v>
      </c>
      <c r="Q2424" s="37">
        <v>66.635845700000004</v>
      </c>
      <c r="R2424" s="38">
        <v>55118</v>
      </c>
      <c r="S2424" s="37">
        <v>1.6358299999999999</v>
      </c>
      <c r="T2424" s="38">
        <v>2</v>
      </c>
      <c r="U2424" s="38">
        <v>3</v>
      </c>
      <c r="V2424" s="38">
        <v>0</v>
      </c>
    </row>
    <row r="2425" spans="1:22" ht="13.5" customHeight="1" x14ac:dyDescent="0.2">
      <c r="A2425" s="32" t="s">
        <v>2421</v>
      </c>
      <c r="B2425" s="32" t="s">
        <v>10321</v>
      </c>
      <c r="C2425" s="32" t="s">
        <v>18107</v>
      </c>
      <c r="D2425" s="37">
        <v>0.58223100000000005</v>
      </c>
      <c r="E2425" s="39">
        <v>420.99</v>
      </c>
      <c r="F2425" s="39">
        <v>1901</v>
      </c>
      <c r="G2425" s="39">
        <v>1827.91</v>
      </c>
      <c r="H2425" s="38">
        <v>2</v>
      </c>
      <c r="I2425" s="38">
        <v>3772</v>
      </c>
      <c r="J2425" s="37">
        <v>30.894041194</v>
      </c>
      <c r="K2425" s="37">
        <v>18.019661537000001</v>
      </c>
      <c r="L2425" s="37">
        <v>10.540018978000001</v>
      </c>
      <c r="M2425" s="37">
        <v>44.564753971999998</v>
      </c>
      <c r="N2425" s="37">
        <v>37.230209180999999</v>
      </c>
      <c r="O2425" s="37">
        <v>38.406112376000003</v>
      </c>
      <c r="P2425" s="37">
        <v>10.7</v>
      </c>
      <c r="Q2425" s="37">
        <v>79.860612399999994</v>
      </c>
      <c r="R2425" s="38">
        <v>107062</v>
      </c>
      <c r="S2425" s="37">
        <v>1.6358299999999999</v>
      </c>
      <c r="T2425" s="38">
        <v>1</v>
      </c>
      <c r="U2425" s="38">
        <v>2</v>
      </c>
      <c r="V2425" s="38">
        <v>0</v>
      </c>
    </row>
    <row r="2426" spans="1:22" ht="13.5" customHeight="1" x14ac:dyDescent="0.2">
      <c r="A2426" s="32" t="s">
        <v>2422</v>
      </c>
      <c r="B2426" s="32" t="s">
        <v>10322</v>
      </c>
      <c r="C2426" s="32" t="s">
        <v>18108</v>
      </c>
      <c r="D2426" s="37">
        <v>2.9398219999999999</v>
      </c>
      <c r="E2426" s="39">
        <v>442.99</v>
      </c>
      <c r="F2426" s="39">
        <v>998</v>
      </c>
      <c r="G2426" s="39">
        <v>1302.32</v>
      </c>
      <c r="H2426" s="38">
        <v>1</v>
      </c>
      <c r="I2426" s="38">
        <v>1978</v>
      </c>
      <c r="J2426" s="37">
        <v>29.271630043999998</v>
      </c>
      <c r="K2426" s="37">
        <v>17.194051184999999</v>
      </c>
      <c r="L2426" s="37">
        <v>25.510567624</v>
      </c>
      <c r="M2426" s="37">
        <v>28.656996227</v>
      </c>
      <c r="N2426" s="37">
        <v>41.378516916000002</v>
      </c>
      <c r="O2426" s="37">
        <v>34.300733241000003</v>
      </c>
      <c r="P2426" s="37">
        <v>7.5</v>
      </c>
      <c r="Q2426" s="37" t="s">
        <v>15680</v>
      </c>
      <c r="R2426" s="38">
        <v>21853</v>
      </c>
      <c r="S2426" s="37">
        <v>2.1551399999999998</v>
      </c>
      <c r="T2426" s="38">
        <v>0</v>
      </c>
      <c r="U2426" s="38">
        <v>0</v>
      </c>
      <c r="V2426" s="38">
        <v>1</v>
      </c>
    </row>
    <row r="2427" spans="1:22" ht="13.5" customHeight="1" x14ac:dyDescent="0.2">
      <c r="A2427" s="32" t="s">
        <v>2423</v>
      </c>
      <c r="B2427" s="32" t="s">
        <v>10323</v>
      </c>
      <c r="C2427" s="32" t="s">
        <v>18102</v>
      </c>
      <c r="D2427" s="37">
        <v>4.6402469999999996</v>
      </c>
      <c r="E2427" s="39">
        <v>437.99</v>
      </c>
      <c r="F2427" s="39">
        <v>2353</v>
      </c>
      <c r="G2427" s="39">
        <v>3130.98</v>
      </c>
      <c r="H2427" s="38">
        <v>2</v>
      </c>
      <c r="I2427" s="38">
        <v>4443</v>
      </c>
      <c r="J2427" s="37">
        <v>19.879385617000001</v>
      </c>
      <c r="K2427" s="37">
        <v>19.748522688000001</v>
      </c>
      <c r="L2427" s="37">
        <v>6.2234446417999996</v>
      </c>
      <c r="M2427" s="37">
        <v>36.508979007999997</v>
      </c>
      <c r="N2427" s="37">
        <v>21.753725839000001</v>
      </c>
      <c r="O2427" s="37">
        <v>49.500193328000002</v>
      </c>
      <c r="P2427" s="37">
        <v>8.9</v>
      </c>
      <c r="Q2427" s="37">
        <v>80.443440199999998</v>
      </c>
      <c r="R2427" s="38">
        <v>53739</v>
      </c>
      <c r="S2427" s="37">
        <v>2.5824600000000002</v>
      </c>
      <c r="T2427" s="38">
        <v>0</v>
      </c>
      <c r="U2427" s="38">
        <v>2</v>
      </c>
      <c r="V2427" s="38">
        <v>0</v>
      </c>
    </row>
    <row r="2428" spans="1:22" ht="13.5" customHeight="1" x14ac:dyDescent="0.2">
      <c r="A2428" s="32" t="s">
        <v>2424</v>
      </c>
      <c r="B2428" s="32" t="s">
        <v>10324</v>
      </c>
      <c r="C2428" s="32" t="s">
        <v>18107</v>
      </c>
      <c r="D2428" s="37">
        <v>3.6129540000000002</v>
      </c>
      <c r="E2428" s="39">
        <v>386.99</v>
      </c>
      <c r="F2428" s="39">
        <v>1961</v>
      </c>
      <c r="G2428" s="39">
        <v>2881.91</v>
      </c>
      <c r="H2428" s="38">
        <v>2</v>
      </c>
      <c r="I2428" s="38">
        <v>3787</v>
      </c>
      <c r="J2428" s="37">
        <v>17.025552203</v>
      </c>
      <c r="K2428" s="37">
        <v>13.231165511</v>
      </c>
      <c r="L2428" s="37">
        <v>3.9649375080000002</v>
      </c>
      <c r="M2428" s="37">
        <v>37.224526228000002</v>
      </c>
      <c r="N2428" s="37">
        <v>25.464228168000002</v>
      </c>
      <c r="O2428" s="37">
        <v>33.326065292999999</v>
      </c>
      <c r="P2428" s="37">
        <v>10.7</v>
      </c>
      <c r="Q2428" s="37">
        <v>69.253203999999997</v>
      </c>
      <c r="R2428" s="38">
        <v>94684</v>
      </c>
      <c r="S2428" s="37">
        <v>1.6358299999999999</v>
      </c>
      <c r="T2428" s="38">
        <v>1</v>
      </c>
      <c r="U2428" s="38">
        <v>1</v>
      </c>
      <c r="V2428" s="38">
        <v>1</v>
      </c>
    </row>
    <row r="2429" spans="1:22" ht="13.5" customHeight="1" x14ac:dyDescent="0.2">
      <c r="A2429" s="32" t="s">
        <v>2425</v>
      </c>
      <c r="B2429" s="32" t="s">
        <v>10325</v>
      </c>
      <c r="C2429" s="32" t="s">
        <v>18102</v>
      </c>
      <c r="D2429" s="37">
        <v>1.3467519999999999</v>
      </c>
      <c r="E2429" s="39">
        <v>384.99</v>
      </c>
      <c r="F2429" s="39">
        <v>1677</v>
      </c>
      <c r="G2429" s="39">
        <v>2170.98</v>
      </c>
      <c r="H2429" s="38">
        <v>2</v>
      </c>
      <c r="I2429" s="38">
        <v>3492</v>
      </c>
      <c r="J2429" s="37">
        <v>35.515002862999999</v>
      </c>
      <c r="K2429" s="37">
        <v>28.825528036000001</v>
      </c>
      <c r="L2429" s="37">
        <v>8.7566046649999993</v>
      </c>
      <c r="M2429" s="37">
        <v>37.282085422000002</v>
      </c>
      <c r="N2429" s="37">
        <v>41.378501456000002</v>
      </c>
      <c r="O2429" s="37">
        <v>66.060981635999994</v>
      </c>
      <c r="P2429" s="37">
        <v>8.9</v>
      </c>
      <c r="Q2429" s="37">
        <v>57.015679200000001</v>
      </c>
      <c r="R2429" s="38">
        <v>74576</v>
      </c>
      <c r="S2429" s="37">
        <v>2.5824600000000002</v>
      </c>
      <c r="T2429" s="38">
        <v>0</v>
      </c>
      <c r="U2429" s="38">
        <v>1</v>
      </c>
      <c r="V2429" s="38">
        <v>1</v>
      </c>
    </row>
    <row r="2430" spans="1:22" ht="13.5" customHeight="1" x14ac:dyDescent="0.2">
      <c r="A2430" s="32" t="s">
        <v>2426</v>
      </c>
      <c r="B2430" s="32" t="s">
        <v>10326</v>
      </c>
      <c r="C2430" s="32" t="s">
        <v>18107</v>
      </c>
      <c r="D2430" s="37">
        <v>4.3022410000000004</v>
      </c>
      <c r="E2430" s="39">
        <v>391.01</v>
      </c>
      <c r="F2430" s="39">
        <v>1911</v>
      </c>
      <c r="G2430" s="39">
        <v>344.53</v>
      </c>
      <c r="H2430" s="38">
        <v>3</v>
      </c>
      <c r="I2430" s="38">
        <v>4161</v>
      </c>
      <c r="J2430" s="37">
        <v>33.198615404999998</v>
      </c>
      <c r="K2430" s="37">
        <v>20.189802090000001</v>
      </c>
      <c r="L2430" s="37">
        <v>16.630952614000002</v>
      </c>
      <c r="M2430" s="37">
        <v>55.629372977000003</v>
      </c>
      <c r="N2430" s="37">
        <v>33.164959330000002</v>
      </c>
      <c r="O2430" s="37">
        <v>30.572319637</v>
      </c>
      <c r="P2430" s="37">
        <v>10.265493307</v>
      </c>
      <c r="Q2430" s="37">
        <v>65.947640699999994</v>
      </c>
      <c r="R2430" s="38">
        <v>110097</v>
      </c>
      <c r="S2430" s="37">
        <v>1.6358299999999999</v>
      </c>
      <c r="T2430" s="38">
        <v>1</v>
      </c>
      <c r="U2430" s="38">
        <v>0</v>
      </c>
      <c r="V2430" s="38">
        <v>2</v>
      </c>
    </row>
    <row r="2431" spans="1:22" ht="13.5" customHeight="1" x14ac:dyDescent="0.2">
      <c r="A2431" s="32" t="s">
        <v>2427</v>
      </c>
      <c r="B2431" s="32" t="s">
        <v>10327</v>
      </c>
      <c r="C2431" s="32" t="s">
        <v>18107</v>
      </c>
      <c r="D2431" s="37">
        <v>5.8930619999999996</v>
      </c>
      <c r="E2431" s="39">
        <v>395.99</v>
      </c>
      <c r="F2431" s="39">
        <v>1362</v>
      </c>
      <c r="G2431" s="39">
        <v>1460.42</v>
      </c>
      <c r="H2431" s="38">
        <v>3</v>
      </c>
      <c r="I2431" s="38">
        <v>2650</v>
      </c>
      <c r="J2431" s="37">
        <v>49.724748974000001</v>
      </c>
      <c r="K2431" s="37">
        <v>25.760848617000001</v>
      </c>
      <c r="L2431" s="37">
        <v>15.222555461000001</v>
      </c>
      <c r="M2431" s="37">
        <v>50.563609135999997</v>
      </c>
      <c r="N2431" s="37">
        <v>26.338196573000001</v>
      </c>
      <c r="O2431" s="37">
        <v>29.565336653999999</v>
      </c>
      <c r="P2431" s="37">
        <v>8.9155651637000002</v>
      </c>
      <c r="Q2431" s="37" t="s">
        <v>15680</v>
      </c>
      <c r="R2431" s="38">
        <v>55903</v>
      </c>
      <c r="S2431" s="37">
        <v>1.6358299999999999</v>
      </c>
      <c r="T2431" s="38">
        <v>2</v>
      </c>
      <c r="U2431" s="38">
        <v>2</v>
      </c>
      <c r="V2431" s="38">
        <v>0</v>
      </c>
    </row>
    <row r="2432" spans="1:22" ht="13.5" customHeight="1" x14ac:dyDescent="0.2">
      <c r="A2432" s="32" t="s">
        <v>2428</v>
      </c>
      <c r="B2432" s="32" t="s">
        <v>10328</v>
      </c>
      <c r="C2432" s="32" t="s">
        <v>18107</v>
      </c>
      <c r="D2432" s="37">
        <v>1.2628060000000001</v>
      </c>
      <c r="E2432" s="39">
        <v>566.99</v>
      </c>
      <c r="F2432" s="39">
        <v>2295</v>
      </c>
      <c r="G2432" s="39">
        <v>706.71</v>
      </c>
      <c r="H2432" s="38">
        <v>3</v>
      </c>
      <c r="I2432" s="38">
        <v>5231</v>
      </c>
      <c r="J2432" s="37">
        <v>37.088910192</v>
      </c>
      <c r="K2432" s="37">
        <v>18.388351621000002</v>
      </c>
      <c r="L2432" s="37">
        <v>14.598515079</v>
      </c>
      <c r="M2432" s="37">
        <v>58.502812378000002</v>
      </c>
      <c r="N2432" s="37">
        <v>41.867537863999999</v>
      </c>
      <c r="O2432" s="37">
        <v>33.973538431000001</v>
      </c>
      <c r="P2432" s="37">
        <v>9.3977174226999995</v>
      </c>
      <c r="Q2432" s="37">
        <v>61.263784399999999</v>
      </c>
      <c r="R2432" s="38">
        <v>159586</v>
      </c>
      <c r="S2432" s="37">
        <v>1.6358299999999999</v>
      </c>
      <c r="T2432" s="38">
        <v>1</v>
      </c>
      <c r="U2432" s="38">
        <v>0</v>
      </c>
      <c r="V2432" s="38">
        <v>2</v>
      </c>
    </row>
    <row r="2433" spans="1:22" ht="13.5" customHeight="1" x14ac:dyDescent="0.2">
      <c r="A2433" s="32" t="s">
        <v>2429</v>
      </c>
      <c r="B2433" s="32" t="s">
        <v>10329</v>
      </c>
      <c r="C2433" s="32" t="s">
        <v>18107</v>
      </c>
      <c r="D2433" s="37">
        <v>1.300505</v>
      </c>
      <c r="E2433" s="39">
        <v>167</v>
      </c>
      <c r="F2433" s="39">
        <v>811</v>
      </c>
      <c r="G2433" s="39">
        <v>915.8</v>
      </c>
      <c r="H2433" s="38">
        <v>1</v>
      </c>
      <c r="I2433" s="38">
        <v>1770</v>
      </c>
      <c r="J2433" s="37">
        <v>21.391907664000001</v>
      </c>
      <c r="K2433" s="37">
        <v>6.8250881383999999</v>
      </c>
      <c r="L2433" s="37">
        <v>4.7717747252000002</v>
      </c>
      <c r="M2433" s="37">
        <v>66.620462770000003</v>
      </c>
      <c r="N2433" s="37">
        <v>22.048826340000002</v>
      </c>
      <c r="O2433" s="37">
        <v>33.559615801</v>
      </c>
      <c r="P2433" s="37">
        <v>7.9147368420999999</v>
      </c>
      <c r="Q2433" s="37" t="s">
        <v>15680</v>
      </c>
      <c r="R2433" s="38">
        <v>18368</v>
      </c>
      <c r="S2433" s="37">
        <v>1.6358299999999999</v>
      </c>
      <c r="T2433" s="38">
        <v>0</v>
      </c>
      <c r="U2433" s="38">
        <v>0</v>
      </c>
      <c r="V2433" s="38">
        <v>1</v>
      </c>
    </row>
    <row r="2434" spans="1:22" ht="13.5" customHeight="1" x14ac:dyDescent="0.2">
      <c r="A2434" s="32" t="s">
        <v>2430</v>
      </c>
      <c r="B2434" s="32" t="s">
        <v>10330</v>
      </c>
      <c r="C2434" s="32" t="s">
        <v>18107</v>
      </c>
      <c r="D2434" s="37">
        <v>0.22384999999999999</v>
      </c>
      <c r="E2434" s="39">
        <v>454.98</v>
      </c>
      <c r="F2434" s="39">
        <v>3518</v>
      </c>
      <c r="G2434" s="39">
        <v>1733.1</v>
      </c>
      <c r="H2434" s="38">
        <v>3</v>
      </c>
      <c r="I2434" s="38">
        <v>7950</v>
      </c>
      <c r="J2434" s="37">
        <v>18.518936774</v>
      </c>
      <c r="K2434" s="37">
        <v>9.7184790880000005</v>
      </c>
      <c r="L2434" s="37">
        <v>8.4301981471000005</v>
      </c>
      <c r="M2434" s="37">
        <v>44.199702784000003</v>
      </c>
      <c r="N2434" s="37">
        <v>35.477575770000001</v>
      </c>
      <c r="O2434" s="37">
        <v>30.722885303999998</v>
      </c>
      <c r="P2434" s="37">
        <v>8.1900398406000008</v>
      </c>
      <c r="Q2434" s="37">
        <v>64.885232900000005</v>
      </c>
      <c r="R2434" s="38">
        <v>274609</v>
      </c>
      <c r="S2434" s="37">
        <v>1.6358299999999999</v>
      </c>
      <c r="T2434" s="38">
        <v>1</v>
      </c>
      <c r="U2434" s="38">
        <v>2</v>
      </c>
      <c r="V2434" s="38">
        <v>2</v>
      </c>
    </row>
    <row r="2435" spans="1:22" ht="13.5" customHeight="1" x14ac:dyDescent="0.2">
      <c r="A2435" s="32" t="s">
        <v>2431</v>
      </c>
      <c r="B2435" s="32" t="s">
        <v>10331</v>
      </c>
      <c r="C2435" s="32" t="s">
        <v>18107</v>
      </c>
      <c r="D2435" s="37">
        <v>3.5763129999999999</v>
      </c>
      <c r="E2435" s="39">
        <v>316.99</v>
      </c>
      <c r="F2435" s="39">
        <v>1782</v>
      </c>
      <c r="G2435" s="39">
        <v>1715.26</v>
      </c>
      <c r="H2435" s="38">
        <v>3</v>
      </c>
      <c r="I2435" s="38">
        <v>3475</v>
      </c>
      <c r="J2435" s="37">
        <v>45.743476862999998</v>
      </c>
      <c r="K2435" s="37">
        <v>17.677179284000001</v>
      </c>
      <c r="L2435" s="37">
        <v>24.062705324</v>
      </c>
      <c r="M2435" s="37">
        <v>50.181985720999997</v>
      </c>
      <c r="N2435" s="37">
        <v>25.262520522999999</v>
      </c>
      <c r="O2435" s="37">
        <v>36.765573629999999</v>
      </c>
      <c r="P2435" s="37">
        <v>10.7</v>
      </c>
      <c r="Q2435" s="37">
        <v>63.357111500000002</v>
      </c>
      <c r="R2435" s="38">
        <v>91266</v>
      </c>
      <c r="S2435" s="37">
        <v>1.6358299999999999</v>
      </c>
      <c r="T2435" s="38">
        <v>1</v>
      </c>
      <c r="U2435" s="38">
        <v>1</v>
      </c>
      <c r="V2435" s="38">
        <v>2</v>
      </c>
    </row>
    <row r="2436" spans="1:22" ht="13.5" customHeight="1" x14ac:dyDescent="0.2">
      <c r="A2436" s="32" t="s">
        <v>2432</v>
      </c>
      <c r="B2436" s="32" t="s">
        <v>10332</v>
      </c>
      <c r="C2436" s="32" t="s">
        <v>18107</v>
      </c>
      <c r="D2436" s="37">
        <v>3.8627180000000001</v>
      </c>
      <c r="E2436" s="39">
        <v>316</v>
      </c>
      <c r="F2436" s="39">
        <v>1380</v>
      </c>
      <c r="G2436" s="39">
        <v>1772.89</v>
      </c>
      <c r="H2436" s="38">
        <v>2</v>
      </c>
      <c r="I2436" s="38">
        <v>2668</v>
      </c>
      <c r="J2436" s="37">
        <v>20.520386327000001</v>
      </c>
      <c r="K2436" s="37">
        <v>17.798125757000001</v>
      </c>
      <c r="L2436" s="37">
        <v>4.1145647049000003</v>
      </c>
      <c r="M2436" s="37">
        <v>46.116140428999998</v>
      </c>
      <c r="N2436" s="37">
        <v>26.140555822</v>
      </c>
      <c r="O2436" s="37">
        <v>27.650143036999999</v>
      </c>
      <c r="P2436" s="37">
        <v>10.7</v>
      </c>
      <c r="Q2436" s="37" t="s">
        <v>15680</v>
      </c>
      <c r="R2436" s="38">
        <v>58978</v>
      </c>
      <c r="S2436" s="37">
        <v>1.6358299999999999</v>
      </c>
      <c r="T2436" s="38">
        <v>2</v>
      </c>
      <c r="U2436" s="38">
        <v>2</v>
      </c>
      <c r="V2436" s="38">
        <v>1</v>
      </c>
    </row>
    <row r="2437" spans="1:22" ht="13.5" customHeight="1" x14ac:dyDescent="0.2">
      <c r="A2437" s="32" t="s">
        <v>2433</v>
      </c>
      <c r="B2437" s="32" t="s">
        <v>10333</v>
      </c>
      <c r="C2437" s="32" t="s">
        <v>18107</v>
      </c>
      <c r="D2437" s="37">
        <v>0.66678400000000004</v>
      </c>
      <c r="E2437" s="39">
        <v>426.01</v>
      </c>
      <c r="F2437" s="39">
        <v>1574</v>
      </c>
      <c r="G2437" s="39">
        <v>318.92</v>
      </c>
      <c r="H2437" s="38">
        <v>3</v>
      </c>
      <c r="I2437" s="38">
        <v>3329</v>
      </c>
      <c r="J2437" s="37">
        <v>34.054560741000003</v>
      </c>
      <c r="K2437" s="37">
        <v>23.165841662999998</v>
      </c>
      <c r="L2437" s="37">
        <v>14.939135919</v>
      </c>
      <c r="M2437" s="37">
        <v>47.681806647999998</v>
      </c>
      <c r="N2437" s="37">
        <v>47.030682532</v>
      </c>
      <c r="O2437" s="37">
        <v>34.988621547999998</v>
      </c>
      <c r="P2437" s="37">
        <v>10.7</v>
      </c>
      <c r="Q2437" s="37">
        <v>51.624426</v>
      </c>
      <c r="R2437" s="38">
        <v>45921</v>
      </c>
      <c r="S2437" s="37">
        <v>1.6358299999999999</v>
      </c>
      <c r="T2437" s="38">
        <v>1</v>
      </c>
      <c r="U2437" s="38">
        <v>0</v>
      </c>
      <c r="V2437" s="38">
        <v>0</v>
      </c>
    </row>
    <row r="2438" spans="1:22" ht="13.5" customHeight="1" x14ac:dyDescent="0.2">
      <c r="A2438" s="32" t="s">
        <v>2434</v>
      </c>
      <c r="B2438" s="32" t="s">
        <v>10334</v>
      </c>
      <c r="C2438" s="32" t="s">
        <v>18107</v>
      </c>
      <c r="D2438" s="37">
        <v>3.4119640000000002</v>
      </c>
      <c r="E2438" s="39">
        <v>281</v>
      </c>
      <c r="F2438" s="39">
        <v>1071</v>
      </c>
      <c r="G2438" s="39">
        <v>599.44000000000005</v>
      </c>
      <c r="H2438" s="38">
        <v>1</v>
      </c>
      <c r="I2438" s="38">
        <v>2179</v>
      </c>
      <c r="J2438" s="37">
        <v>26.378941187999999</v>
      </c>
      <c r="K2438" s="37">
        <v>12.832741194</v>
      </c>
      <c r="L2438" s="37">
        <v>11.206845768000001</v>
      </c>
      <c r="M2438" s="37">
        <v>39.023869304000002</v>
      </c>
      <c r="N2438" s="37">
        <v>26.243721472000001</v>
      </c>
      <c r="O2438" s="37">
        <v>18.959084481000001</v>
      </c>
      <c r="P2438" s="37">
        <v>9.0494809688999993</v>
      </c>
      <c r="Q2438" s="37" t="s">
        <v>15680</v>
      </c>
      <c r="R2438" s="38">
        <v>69014</v>
      </c>
      <c r="S2438" s="37">
        <v>1.6358299999999999</v>
      </c>
      <c r="T2438" s="38">
        <v>1</v>
      </c>
      <c r="U2438" s="38">
        <v>0</v>
      </c>
      <c r="V2438" s="38">
        <v>0</v>
      </c>
    </row>
    <row r="2439" spans="1:22" ht="13.5" customHeight="1" x14ac:dyDescent="0.2">
      <c r="A2439" s="32" t="s">
        <v>2435</v>
      </c>
      <c r="B2439" s="32" t="s">
        <v>10335</v>
      </c>
      <c r="C2439" s="32" t="s">
        <v>18107</v>
      </c>
      <c r="D2439" s="37">
        <v>4.3063330000000004</v>
      </c>
      <c r="E2439" s="39">
        <v>545.03</v>
      </c>
      <c r="F2439" s="39">
        <v>3562</v>
      </c>
      <c r="G2439" s="39">
        <v>3490.97</v>
      </c>
      <c r="H2439" s="38">
        <v>6</v>
      </c>
      <c r="I2439" s="38">
        <v>6490</v>
      </c>
      <c r="J2439" s="37">
        <v>40.861229041000001</v>
      </c>
      <c r="K2439" s="37">
        <v>23.357285526999998</v>
      </c>
      <c r="L2439" s="37">
        <v>8.4578964920999997</v>
      </c>
      <c r="M2439" s="37">
        <v>48.687259611999998</v>
      </c>
      <c r="N2439" s="37">
        <v>31.056856113999999</v>
      </c>
      <c r="O2439" s="37">
        <v>44.075204139999997</v>
      </c>
      <c r="P2439" s="37">
        <v>10.600971312</v>
      </c>
      <c r="Q2439" s="37">
        <v>87.436121400000005</v>
      </c>
      <c r="R2439" s="38">
        <v>205555</v>
      </c>
      <c r="S2439" s="37">
        <v>1.6358299999999999</v>
      </c>
      <c r="T2439" s="38">
        <v>6</v>
      </c>
      <c r="U2439" s="38">
        <v>5</v>
      </c>
      <c r="V2439" s="38">
        <v>1</v>
      </c>
    </row>
    <row r="2440" spans="1:22" ht="13.5" customHeight="1" x14ac:dyDescent="0.2">
      <c r="A2440" s="32" t="s">
        <v>2436</v>
      </c>
      <c r="B2440" s="32" t="s">
        <v>10336</v>
      </c>
      <c r="C2440" s="32" t="s">
        <v>18107</v>
      </c>
      <c r="D2440" s="37">
        <v>5.4488899999999996</v>
      </c>
      <c r="E2440" s="39">
        <v>536</v>
      </c>
      <c r="F2440" s="39">
        <v>2543</v>
      </c>
      <c r="G2440" s="39">
        <v>2507.98</v>
      </c>
      <c r="H2440" s="38">
        <v>2</v>
      </c>
      <c r="I2440" s="38">
        <v>4993</v>
      </c>
      <c r="J2440" s="37">
        <v>30.663804170999999</v>
      </c>
      <c r="K2440" s="37">
        <v>12.532639147999999</v>
      </c>
      <c r="L2440" s="37">
        <v>15.703777805</v>
      </c>
      <c r="M2440" s="37">
        <v>45.391218414999997</v>
      </c>
      <c r="N2440" s="37">
        <v>38.526812294000003</v>
      </c>
      <c r="O2440" s="37">
        <v>45.188827093999997</v>
      </c>
      <c r="P2440" s="37">
        <v>10.7</v>
      </c>
      <c r="Q2440" s="37">
        <v>78.232139399999994</v>
      </c>
      <c r="R2440" s="38">
        <v>150943</v>
      </c>
      <c r="S2440" s="37">
        <v>1.6358299999999999</v>
      </c>
      <c r="T2440" s="38">
        <v>0</v>
      </c>
      <c r="U2440" s="38">
        <v>1</v>
      </c>
      <c r="V2440" s="38">
        <v>1</v>
      </c>
    </row>
    <row r="2441" spans="1:22" ht="13.5" customHeight="1" x14ac:dyDescent="0.2">
      <c r="A2441" s="32" t="s">
        <v>2437</v>
      </c>
      <c r="B2441" s="32" t="s">
        <v>10337</v>
      </c>
      <c r="C2441" s="32" t="s">
        <v>18107</v>
      </c>
      <c r="D2441" s="37">
        <v>3.6833819999999999</v>
      </c>
      <c r="E2441" s="39">
        <v>333</v>
      </c>
      <c r="F2441" s="39">
        <v>1609</v>
      </c>
      <c r="G2441" s="39">
        <v>1702.75</v>
      </c>
      <c r="H2441" s="38">
        <v>1</v>
      </c>
      <c r="I2441" s="38">
        <v>3284</v>
      </c>
      <c r="J2441" s="37">
        <v>46.484294108999997</v>
      </c>
      <c r="K2441" s="37">
        <v>26.378817841</v>
      </c>
      <c r="L2441" s="37">
        <v>8.9567551955999996</v>
      </c>
      <c r="M2441" s="37">
        <v>45.836613468000003</v>
      </c>
      <c r="N2441" s="37">
        <v>34.029124302</v>
      </c>
      <c r="O2441" s="37">
        <v>44.000475856999998</v>
      </c>
      <c r="P2441" s="37">
        <v>10.7</v>
      </c>
      <c r="Q2441" s="37">
        <v>66.559979999999996</v>
      </c>
      <c r="R2441" s="38">
        <v>62264</v>
      </c>
      <c r="S2441" s="37">
        <v>1.6358299999999999</v>
      </c>
      <c r="T2441" s="38">
        <v>0</v>
      </c>
      <c r="U2441" s="38">
        <v>0</v>
      </c>
      <c r="V2441" s="38">
        <v>1</v>
      </c>
    </row>
    <row r="2442" spans="1:22" ht="13.5" customHeight="1" x14ac:dyDescent="0.2">
      <c r="A2442" s="32" t="s">
        <v>2438</v>
      </c>
      <c r="B2442" s="32" t="s">
        <v>10338</v>
      </c>
      <c r="C2442" s="32" t="s">
        <v>18102</v>
      </c>
      <c r="D2442" s="37">
        <v>5.3533189999999999</v>
      </c>
      <c r="E2442" s="39">
        <v>289</v>
      </c>
      <c r="F2442" s="39">
        <v>1223</v>
      </c>
      <c r="G2442" s="39">
        <v>1716.33</v>
      </c>
      <c r="H2442" s="38">
        <v>3</v>
      </c>
      <c r="I2442" s="38">
        <v>2346</v>
      </c>
      <c r="J2442" s="37">
        <v>34.248982574999999</v>
      </c>
      <c r="K2442" s="37">
        <v>22.080562584999999</v>
      </c>
      <c r="L2442" s="37">
        <v>12.292988762</v>
      </c>
      <c r="M2442" s="37">
        <v>31.582527502000001</v>
      </c>
      <c r="N2442" s="37">
        <v>27.13256986</v>
      </c>
      <c r="O2442" s="37">
        <v>47.111478259000002</v>
      </c>
      <c r="P2442" s="37">
        <v>8.9</v>
      </c>
      <c r="Q2442" s="37" t="s">
        <v>15680</v>
      </c>
      <c r="R2442" s="38">
        <v>57581</v>
      </c>
      <c r="S2442" s="37">
        <v>2.5824600000000002</v>
      </c>
      <c r="T2442" s="38">
        <v>0</v>
      </c>
      <c r="U2442" s="38">
        <v>0</v>
      </c>
      <c r="V2442" s="38">
        <v>2</v>
      </c>
    </row>
    <row r="2443" spans="1:22" ht="13.5" customHeight="1" x14ac:dyDescent="0.2">
      <c r="A2443" s="32" t="s">
        <v>2439</v>
      </c>
      <c r="B2443" s="32" t="s">
        <v>10339</v>
      </c>
      <c r="C2443" s="32" t="s">
        <v>18107</v>
      </c>
      <c r="D2443" s="37">
        <v>5.8420009999999998</v>
      </c>
      <c r="E2443" s="39">
        <v>279.01</v>
      </c>
      <c r="F2443" s="39">
        <v>1510</v>
      </c>
      <c r="G2443" s="39">
        <v>1576.22</v>
      </c>
      <c r="H2443" s="38">
        <v>2</v>
      </c>
      <c r="I2443" s="38">
        <v>2913</v>
      </c>
      <c r="J2443" s="37">
        <v>17.897384051</v>
      </c>
      <c r="K2443" s="37">
        <v>7.8367088654000003</v>
      </c>
      <c r="L2443" s="37">
        <v>7.6290716830000003</v>
      </c>
      <c r="M2443" s="37">
        <v>62.032966936999998</v>
      </c>
      <c r="N2443" s="37">
        <v>20.751115125999998</v>
      </c>
      <c r="O2443" s="37">
        <v>25.644693843999999</v>
      </c>
      <c r="P2443" s="37">
        <v>10.7</v>
      </c>
      <c r="Q2443" s="37" t="s">
        <v>15680</v>
      </c>
      <c r="R2443" s="38">
        <v>85380</v>
      </c>
      <c r="S2443" s="37">
        <v>1.6358299999999999</v>
      </c>
      <c r="T2443" s="38">
        <v>2</v>
      </c>
      <c r="U2443" s="38">
        <v>0</v>
      </c>
      <c r="V2443" s="38">
        <v>1</v>
      </c>
    </row>
    <row r="2444" spans="1:22" ht="13.5" customHeight="1" x14ac:dyDescent="0.2">
      <c r="A2444" s="32" t="s">
        <v>2440</v>
      </c>
      <c r="B2444" s="32" t="s">
        <v>10340</v>
      </c>
      <c r="C2444" s="32" t="s">
        <v>18107</v>
      </c>
      <c r="D2444" s="37">
        <v>4.6108609999999999</v>
      </c>
      <c r="E2444" s="39">
        <v>602</v>
      </c>
      <c r="F2444" s="39">
        <v>2443</v>
      </c>
      <c r="G2444" s="39">
        <v>2180.79</v>
      </c>
      <c r="H2444" s="38">
        <v>2</v>
      </c>
      <c r="I2444" s="38">
        <v>4882</v>
      </c>
      <c r="J2444" s="37">
        <v>16.821311349999998</v>
      </c>
      <c r="K2444" s="37">
        <v>4.5457102807999998</v>
      </c>
      <c r="L2444" s="37">
        <v>6.4613290071999998</v>
      </c>
      <c r="M2444" s="37">
        <v>45.083833925</v>
      </c>
      <c r="N2444" s="37">
        <v>20.468431801000001</v>
      </c>
      <c r="O2444" s="37">
        <v>19.113733800999999</v>
      </c>
      <c r="P2444" s="37">
        <v>10.586656709</v>
      </c>
      <c r="Q2444" s="37">
        <v>50.064792400000002</v>
      </c>
      <c r="R2444" s="38">
        <v>122522</v>
      </c>
      <c r="S2444" s="37">
        <v>1.6358299999999999</v>
      </c>
      <c r="T2444" s="38">
        <v>1</v>
      </c>
      <c r="U2444" s="38">
        <v>2</v>
      </c>
      <c r="V2444" s="38">
        <v>1</v>
      </c>
    </row>
    <row r="2445" spans="1:22" ht="13.5" customHeight="1" x14ac:dyDescent="0.2">
      <c r="A2445" s="32" t="s">
        <v>2441</v>
      </c>
      <c r="B2445" s="32" t="s">
        <v>10341</v>
      </c>
      <c r="C2445" s="32" t="s">
        <v>18108</v>
      </c>
      <c r="D2445" s="37">
        <v>3.6304319999999999</v>
      </c>
      <c r="E2445" s="39">
        <v>628.01</v>
      </c>
      <c r="F2445" s="39">
        <v>2959</v>
      </c>
      <c r="G2445" s="39">
        <v>3312.64</v>
      </c>
      <c r="H2445" s="38">
        <v>3</v>
      </c>
      <c r="I2445" s="38">
        <v>5861</v>
      </c>
      <c r="J2445" s="37">
        <v>14.144378975</v>
      </c>
      <c r="K2445" s="37">
        <v>4.2917878289000004</v>
      </c>
      <c r="L2445" s="37">
        <v>5.1521973408999999</v>
      </c>
      <c r="M2445" s="37">
        <v>29.377410088000001</v>
      </c>
      <c r="N2445" s="37">
        <v>23.774621586999999</v>
      </c>
      <c r="O2445" s="37">
        <v>24.243435045999998</v>
      </c>
      <c r="P2445" s="37">
        <v>6.4005363806000002</v>
      </c>
      <c r="Q2445" s="37">
        <v>88.534402099999994</v>
      </c>
      <c r="R2445" s="38">
        <v>170983</v>
      </c>
      <c r="S2445" s="37">
        <v>2.1551399999999998</v>
      </c>
      <c r="T2445" s="38">
        <v>2</v>
      </c>
      <c r="U2445" s="38">
        <v>3</v>
      </c>
      <c r="V2445" s="38">
        <v>2</v>
      </c>
    </row>
    <row r="2446" spans="1:22" ht="13.5" customHeight="1" x14ac:dyDescent="0.2">
      <c r="A2446" s="32" t="s">
        <v>2442</v>
      </c>
      <c r="B2446" s="32" t="s">
        <v>10342</v>
      </c>
      <c r="C2446" s="32" t="s">
        <v>18108</v>
      </c>
      <c r="D2446" s="37">
        <v>5.5419070000000001</v>
      </c>
      <c r="E2446" s="39">
        <v>817.02</v>
      </c>
      <c r="F2446" s="39">
        <v>3447</v>
      </c>
      <c r="G2446" s="39">
        <v>1492.95</v>
      </c>
      <c r="H2446" s="38">
        <v>8</v>
      </c>
      <c r="I2446" s="38">
        <v>6725</v>
      </c>
      <c r="J2446" s="37">
        <v>30.292547354</v>
      </c>
      <c r="K2446" s="37">
        <v>12.082216743</v>
      </c>
      <c r="L2446" s="37">
        <v>9.7078795423000006</v>
      </c>
      <c r="M2446" s="37">
        <v>50.236864392999998</v>
      </c>
      <c r="N2446" s="37">
        <v>27.319116697999998</v>
      </c>
      <c r="O2446" s="37">
        <v>22.206650764999999</v>
      </c>
      <c r="P2446" s="37">
        <v>8.3090926028999998</v>
      </c>
      <c r="Q2446" s="37">
        <v>88.168560499999998</v>
      </c>
      <c r="R2446" s="38">
        <v>188980</v>
      </c>
      <c r="S2446" s="37">
        <v>2.1551399999999998</v>
      </c>
      <c r="T2446" s="38">
        <v>5</v>
      </c>
      <c r="U2446" s="38">
        <v>8</v>
      </c>
      <c r="V2446" s="38">
        <v>2</v>
      </c>
    </row>
    <row r="2447" spans="1:22" ht="13.5" customHeight="1" x14ac:dyDescent="0.2">
      <c r="A2447" s="32" t="s">
        <v>2443</v>
      </c>
      <c r="B2447" s="32" t="s">
        <v>10343</v>
      </c>
      <c r="C2447" s="32" t="s">
        <v>18108</v>
      </c>
      <c r="D2447" s="37">
        <v>3.96719</v>
      </c>
      <c r="E2447" s="39">
        <v>441</v>
      </c>
      <c r="F2447" s="39">
        <v>1124</v>
      </c>
      <c r="G2447" s="39">
        <v>1389.56</v>
      </c>
      <c r="H2447" s="38">
        <v>2</v>
      </c>
      <c r="I2447" s="38">
        <v>2190</v>
      </c>
      <c r="J2447" s="37">
        <v>29.38001015</v>
      </c>
      <c r="K2447" s="37">
        <v>18.354830231000001</v>
      </c>
      <c r="L2447" s="37">
        <v>26.408679973000002</v>
      </c>
      <c r="M2447" s="37">
        <v>33.317914379000001</v>
      </c>
      <c r="N2447" s="37">
        <v>36.595731673000003</v>
      </c>
      <c r="O2447" s="37">
        <v>25.221697846000001</v>
      </c>
      <c r="P2447" s="37">
        <v>7.5</v>
      </c>
      <c r="Q2447" s="37" t="s">
        <v>15680</v>
      </c>
      <c r="R2447" s="38">
        <v>57561</v>
      </c>
      <c r="S2447" s="37">
        <v>2.1551399999999998</v>
      </c>
      <c r="T2447" s="38">
        <v>0</v>
      </c>
      <c r="U2447" s="38">
        <v>1</v>
      </c>
      <c r="V2447" s="38">
        <v>1</v>
      </c>
    </row>
    <row r="2448" spans="1:22" ht="13.5" customHeight="1" x14ac:dyDescent="0.2">
      <c r="A2448" s="32" t="s">
        <v>2444</v>
      </c>
      <c r="B2448" s="32" t="s">
        <v>10344</v>
      </c>
      <c r="C2448" s="32" t="s">
        <v>18107</v>
      </c>
      <c r="D2448" s="37">
        <v>4.7108040000000004</v>
      </c>
      <c r="E2448" s="39">
        <v>442.99</v>
      </c>
      <c r="F2448" s="39">
        <v>2283</v>
      </c>
      <c r="G2448" s="39">
        <v>2904.33</v>
      </c>
      <c r="H2448" s="38">
        <v>2</v>
      </c>
      <c r="I2448" s="38">
        <v>4278</v>
      </c>
      <c r="J2448" s="37">
        <v>19.863832516999999</v>
      </c>
      <c r="K2448" s="37">
        <v>13.604377637000001</v>
      </c>
      <c r="L2448" s="37">
        <v>3.8385843234000001</v>
      </c>
      <c r="M2448" s="37">
        <v>37.062298798999997</v>
      </c>
      <c r="N2448" s="37">
        <v>27.826196707000001</v>
      </c>
      <c r="O2448" s="37">
        <v>28.19763889</v>
      </c>
      <c r="P2448" s="37">
        <v>10.7</v>
      </c>
      <c r="Q2448" s="37">
        <v>66.963556199999999</v>
      </c>
      <c r="R2448" s="38">
        <v>101808</v>
      </c>
      <c r="S2448" s="37">
        <v>1.6358299999999999</v>
      </c>
      <c r="T2448" s="38">
        <v>0</v>
      </c>
      <c r="U2448" s="38">
        <v>1</v>
      </c>
      <c r="V2448" s="38">
        <v>1</v>
      </c>
    </row>
    <row r="2449" spans="1:22" ht="13.5" customHeight="1" x14ac:dyDescent="0.2">
      <c r="A2449" s="32" t="s">
        <v>2445</v>
      </c>
      <c r="B2449" s="32" t="s">
        <v>10345</v>
      </c>
      <c r="C2449" s="32" t="s">
        <v>18108</v>
      </c>
      <c r="D2449" s="37">
        <v>6.3493269999999997</v>
      </c>
      <c r="E2449" s="39">
        <v>340.99</v>
      </c>
      <c r="F2449" s="39">
        <v>1754</v>
      </c>
      <c r="G2449" s="39">
        <v>2030.85</v>
      </c>
      <c r="H2449" s="38">
        <v>2</v>
      </c>
      <c r="I2449" s="38">
        <v>3527</v>
      </c>
      <c r="J2449" s="37">
        <v>48.226170885999998</v>
      </c>
      <c r="K2449" s="37">
        <v>21.252879406999998</v>
      </c>
      <c r="L2449" s="37">
        <v>17.822903086</v>
      </c>
      <c r="M2449" s="37">
        <v>40.592408513000002</v>
      </c>
      <c r="N2449" s="37">
        <v>27.255649574</v>
      </c>
      <c r="O2449" s="37">
        <v>26.063358706999999</v>
      </c>
      <c r="P2449" s="37">
        <v>7.1397694524000004</v>
      </c>
      <c r="Q2449" s="37">
        <v>73.353584799999993</v>
      </c>
      <c r="R2449" s="38">
        <v>43233</v>
      </c>
      <c r="S2449" s="37">
        <v>2.1551399999999998</v>
      </c>
      <c r="T2449" s="38">
        <v>1</v>
      </c>
      <c r="U2449" s="38">
        <v>2</v>
      </c>
      <c r="V2449" s="38">
        <v>1</v>
      </c>
    </row>
    <row r="2450" spans="1:22" ht="13.5" customHeight="1" x14ac:dyDescent="0.2">
      <c r="A2450" s="32" t="s">
        <v>2446</v>
      </c>
      <c r="B2450" s="32" t="s">
        <v>10346</v>
      </c>
      <c r="C2450" s="32" t="s">
        <v>18102</v>
      </c>
      <c r="D2450" s="37">
        <v>1.8249249999999999</v>
      </c>
      <c r="E2450" s="39">
        <v>779.97</v>
      </c>
      <c r="F2450" s="39">
        <v>4060</v>
      </c>
      <c r="G2450" s="39">
        <v>5647.91</v>
      </c>
      <c r="H2450" s="38">
        <v>4</v>
      </c>
      <c r="I2450" s="38">
        <v>7334</v>
      </c>
      <c r="J2450" s="37">
        <v>24.594740988000002</v>
      </c>
      <c r="K2450" s="37">
        <v>25.132433630000001</v>
      </c>
      <c r="L2450" s="37">
        <v>9.9681913089999998</v>
      </c>
      <c r="M2450" s="37">
        <v>32.149314087999997</v>
      </c>
      <c r="N2450" s="37">
        <v>38.765488775000001</v>
      </c>
      <c r="O2450" s="37">
        <v>53.085252988000001</v>
      </c>
      <c r="P2450" s="37">
        <v>8.9</v>
      </c>
      <c r="Q2450" s="37">
        <v>69.396947999999995</v>
      </c>
      <c r="R2450" s="38">
        <v>189595</v>
      </c>
      <c r="S2450" s="37">
        <v>2.5824600000000002</v>
      </c>
      <c r="T2450" s="38">
        <v>3</v>
      </c>
      <c r="U2450" s="38">
        <v>4</v>
      </c>
      <c r="V2450" s="38">
        <v>0</v>
      </c>
    </row>
    <row r="2451" spans="1:22" ht="13.5" customHeight="1" x14ac:dyDescent="0.2">
      <c r="A2451" s="32" t="s">
        <v>2447</v>
      </c>
      <c r="B2451" s="32" t="s">
        <v>10347</v>
      </c>
      <c r="C2451" s="32" t="s">
        <v>18107</v>
      </c>
      <c r="D2451" s="37">
        <v>1.1769000000000001</v>
      </c>
      <c r="E2451" s="39">
        <v>538.98</v>
      </c>
      <c r="F2451" s="39">
        <v>2926</v>
      </c>
      <c r="G2451" s="39">
        <v>1206.8</v>
      </c>
      <c r="H2451" s="38">
        <v>3</v>
      </c>
      <c r="I2451" s="38">
        <v>6129</v>
      </c>
      <c r="J2451" s="37">
        <v>33.662132380000003</v>
      </c>
      <c r="K2451" s="37">
        <v>21.711096607999998</v>
      </c>
      <c r="L2451" s="37">
        <v>15.727635748999999</v>
      </c>
      <c r="M2451" s="37">
        <v>44.948015646000002</v>
      </c>
      <c r="N2451" s="37">
        <v>33.859787918999999</v>
      </c>
      <c r="O2451" s="37">
        <v>29.674050159</v>
      </c>
      <c r="P2451" s="37">
        <v>8.5245059289</v>
      </c>
      <c r="Q2451" s="37">
        <v>61.773777799999998</v>
      </c>
      <c r="R2451" s="38">
        <v>101593</v>
      </c>
      <c r="S2451" s="37">
        <v>1.6358299999999999</v>
      </c>
      <c r="T2451" s="38">
        <v>3</v>
      </c>
      <c r="U2451" s="38">
        <v>0</v>
      </c>
      <c r="V2451" s="38">
        <v>1</v>
      </c>
    </row>
    <row r="2452" spans="1:22" ht="13.5" customHeight="1" x14ac:dyDescent="0.2">
      <c r="A2452" s="32" t="s">
        <v>2448</v>
      </c>
      <c r="B2452" s="32" t="s">
        <v>10348</v>
      </c>
      <c r="C2452" s="32" t="s">
        <v>18107</v>
      </c>
      <c r="D2452" s="37">
        <v>4.0053450000000002</v>
      </c>
      <c r="E2452" s="39">
        <v>727.97</v>
      </c>
      <c r="F2452" s="39">
        <v>4121</v>
      </c>
      <c r="G2452" s="39">
        <v>4919.18</v>
      </c>
      <c r="H2452" s="38">
        <v>8</v>
      </c>
      <c r="I2452" s="38">
        <v>7737</v>
      </c>
      <c r="J2452" s="37">
        <v>28.737568964000001</v>
      </c>
      <c r="K2452" s="37">
        <v>18.408019598999999</v>
      </c>
      <c r="L2452" s="37">
        <v>5.5552140605</v>
      </c>
      <c r="M2452" s="37">
        <v>50.978936720999997</v>
      </c>
      <c r="N2452" s="37">
        <v>26.216060049999999</v>
      </c>
      <c r="O2452" s="37">
        <v>29.063318771999999</v>
      </c>
      <c r="P2452" s="37">
        <v>10.7</v>
      </c>
      <c r="Q2452" s="37">
        <v>90.483259399999994</v>
      </c>
      <c r="R2452" s="38">
        <v>252035</v>
      </c>
      <c r="S2452" s="37">
        <v>1.6358299999999999</v>
      </c>
      <c r="T2452" s="38">
        <v>6</v>
      </c>
      <c r="U2452" s="38">
        <v>7</v>
      </c>
      <c r="V2452" s="38">
        <v>1</v>
      </c>
    </row>
    <row r="2453" spans="1:22" ht="13.5" customHeight="1" x14ac:dyDescent="0.2">
      <c r="A2453" s="32" t="s">
        <v>2449</v>
      </c>
      <c r="B2453" s="32" t="s">
        <v>10349</v>
      </c>
      <c r="C2453" s="32" t="s">
        <v>18107</v>
      </c>
      <c r="D2453" s="37">
        <v>1.5761019999999999</v>
      </c>
      <c r="E2453" s="39">
        <v>915.01</v>
      </c>
      <c r="F2453" s="39">
        <v>4439</v>
      </c>
      <c r="G2453" s="39">
        <v>2352.6999999999998</v>
      </c>
      <c r="H2453" s="38">
        <v>5</v>
      </c>
      <c r="I2453" s="38">
        <v>10817</v>
      </c>
      <c r="J2453" s="37">
        <v>35.528747209999999</v>
      </c>
      <c r="K2453" s="37">
        <v>21.538774150999998</v>
      </c>
      <c r="L2453" s="37">
        <v>20.779998761000002</v>
      </c>
      <c r="M2453" s="37">
        <v>50.416329402000002</v>
      </c>
      <c r="N2453" s="37">
        <v>35.464727824999997</v>
      </c>
      <c r="O2453" s="37">
        <v>28.043673116000001</v>
      </c>
      <c r="P2453" s="37">
        <v>9.3036471901999995</v>
      </c>
      <c r="Q2453" s="37">
        <v>61.607927699999998</v>
      </c>
      <c r="R2453" s="38">
        <v>346307</v>
      </c>
      <c r="S2453" s="37">
        <v>1.6358299999999999</v>
      </c>
      <c r="T2453" s="38">
        <v>1</v>
      </c>
      <c r="U2453" s="38">
        <v>2</v>
      </c>
      <c r="V2453" s="38">
        <v>2</v>
      </c>
    </row>
    <row r="2454" spans="1:22" ht="13.5" customHeight="1" x14ac:dyDescent="0.2">
      <c r="A2454" s="32" t="s">
        <v>2450</v>
      </c>
      <c r="B2454" s="32" t="s">
        <v>10350</v>
      </c>
      <c r="C2454" s="32" t="s">
        <v>18107</v>
      </c>
      <c r="D2454" s="37">
        <v>4.5229819999999998</v>
      </c>
      <c r="E2454" s="39">
        <v>1232.96</v>
      </c>
      <c r="F2454" s="39">
        <v>7605</v>
      </c>
      <c r="G2454" s="39">
        <v>10123.52</v>
      </c>
      <c r="H2454" s="38">
        <v>9</v>
      </c>
      <c r="I2454" s="38">
        <v>14514</v>
      </c>
      <c r="J2454" s="37">
        <v>15.171633120999999</v>
      </c>
      <c r="K2454" s="37">
        <v>15.974962544</v>
      </c>
      <c r="L2454" s="37">
        <v>4.3907938542</v>
      </c>
      <c r="M2454" s="37">
        <v>50.092142991000003</v>
      </c>
      <c r="N2454" s="37">
        <v>29.566186629000001</v>
      </c>
      <c r="O2454" s="37">
        <v>39.323762393999999</v>
      </c>
      <c r="P2454" s="37">
        <v>10.607502827999999</v>
      </c>
      <c r="Q2454" s="37">
        <v>87.041195599999995</v>
      </c>
      <c r="R2454" s="38">
        <v>369056</v>
      </c>
      <c r="S2454" s="37">
        <v>1.6358299999999999</v>
      </c>
      <c r="T2454" s="38">
        <v>5</v>
      </c>
      <c r="U2454" s="38">
        <v>8</v>
      </c>
      <c r="V2454" s="38">
        <v>2</v>
      </c>
    </row>
    <row r="2455" spans="1:22" ht="13.5" customHeight="1" x14ac:dyDescent="0.2">
      <c r="A2455" s="32" t="s">
        <v>2451</v>
      </c>
      <c r="B2455" s="32" t="s">
        <v>10351</v>
      </c>
      <c r="C2455" s="32" t="s">
        <v>18107</v>
      </c>
      <c r="D2455" s="37">
        <v>3.6896520000000002</v>
      </c>
      <c r="E2455" s="39">
        <v>512</v>
      </c>
      <c r="F2455" s="39">
        <v>2488</v>
      </c>
      <c r="G2455" s="39">
        <v>3327.99</v>
      </c>
      <c r="H2455" s="38">
        <v>3</v>
      </c>
      <c r="I2455" s="38">
        <v>5091</v>
      </c>
      <c r="J2455" s="37">
        <v>12.086116976</v>
      </c>
      <c r="K2455" s="37">
        <v>11.183280080999999</v>
      </c>
      <c r="L2455" s="37">
        <v>3.5497866940999998</v>
      </c>
      <c r="M2455" s="37">
        <v>54.081984869999999</v>
      </c>
      <c r="N2455" s="37">
        <v>24.895276164999999</v>
      </c>
      <c r="O2455" s="37">
        <v>32.903315108000001</v>
      </c>
      <c r="P2455" s="37">
        <v>10.7</v>
      </c>
      <c r="Q2455" s="37">
        <v>78.761727800000003</v>
      </c>
      <c r="R2455" s="38">
        <v>103462</v>
      </c>
      <c r="S2455" s="37">
        <v>1.6358299999999999</v>
      </c>
      <c r="T2455" s="38">
        <v>1</v>
      </c>
      <c r="U2455" s="38">
        <v>2</v>
      </c>
      <c r="V2455" s="38">
        <v>0</v>
      </c>
    </row>
    <row r="2456" spans="1:22" ht="13.5" customHeight="1" x14ac:dyDescent="0.2">
      <c r="A2456" s="32" t="s">
        <v>2452</v>
      </c>
      <c r="B2456" s="32" t="s">
        <v>10352</v>
      </c>
      <c r="C2456" s="32" t="s">
        <v>18102</v>
      </c>
      <c r="D2456" s="37">
        <v>7.9252260000000003</v>
      </c>
      <c r="E2456" s="39">
        <v>294</v>
      </c>
      <c r="F2456" s="39">
        <v>1763</v>
      </c>
      <c r="G2456" s="39">
        <v>2105.69</v>
      </c>
      <c r="H2456" s="38">
        <v>1</v>
      </c>
      <c r="I2456" s="38">
        <v>3415</v>
      </c>
      <c r="J2456" s="37">
        <v>40.704133108000001</v>
      </c>
      <c r="K2456" s="37">
        <v>36.239167545999997</v>
      </c>
      <c r="L2456" s="37">
        <v>13.253519079</v>
      </c>
      <c r="M2456" s="37">
        <v>36.011460593999999</v>
      </c>
      <c r="N2456" s="37">
        <v>33.613170811000003</v>
      </c>
      <c r="O2456" s="37">
        <v>54.307267332999999</v>
      </c>
      <c r="P2456" s="37">
        <v>8.9</v>
      </c>
      <c r="Q2456" s="37">
        <v>59.9832909</v>
      </c>
      <c r="R2456" s="38">
        <v>39642</v>
      </c>
      <c r="S2456" s="37">
        <v>2.5824600000000002</v>
      </c>
      <c r="T2456" s="38">
        <v>0</v>
      </c>
      <c r="U2456" s="38">
        <v>1</v>
      </c>
      <c r="V2456" s="38">
        <v>0</v>
      </c>
    </row>
    <row r="2457" spans="1:22" ht="13.5" customHeight="1" x14ac:dyDescent="0.2">
      <c r="A2457" s="32" t="s">
        <v>2453</v>
      </c>
      <c r="B2457" s="32" t="s">
        <v>10353</v>
      </c>
      <c r="C2457" s="32" t="s">
        <v>18102</v>
      </c>
      <c r="D2457" s="37">
        <v>5.4094329999999999</v>
      </c>
      <c r="E2457" s="39">
        <v>414.99</v>
      </c>
      <c r="F2457" s="39">
        <v>2818</v>
      </c>
      <c r="G2457" s="39">
        <v>3824.16</v>
      </c>
      <c r="H2457" s="38">
        <v>3</v>
      </c>
      <c r="I2457" s="38">
        <v>5105</v>
      </c>
      <c r="J2457" s="37">
        <v>20.356959612000001</v>
      </c>
      <c r="K2457" s="37">
        <v>19.015707939999999</v>
      </c>
      <c r="L2457" s="37">
        <v>6.9569206440000002</v>
      </c>
      <c r="M2457" s="37">
        <v>34.655166362999999</v>
      </c>
      <c r="N2457" s="37">
        <v>27.792100289</v>
      </c>
      <c r="O2457" s="37">
        <v>50.925194318999999</v>
      </c>
      <c r="P2457" s="37">
        <v>8.9</v>
      </c>
      <c r="Q2457" s="37">
        <v>75.247691000000003</v>
      </c>
      <c r="R2457" s="38">
        <v>114144</v>
      </c>
      <c r="S2457" s="37">
        <v>2.5824600000000002</v>
      </c>
      <c r="T2457" s="38">
        <v>2</v>
      </c>
      <c r="U2457" s="38">
        <v>3</v>
      </c>
      <c r="V2457" s="38">
        <v>1</v>
      </c>
    </row>
    <row r="2458" spans="1:22" ht="13.5" customHeight="1" x14ac:dyDescent="0.2">
      <c r="A2458" s="32" t="s">
        <v>2454</v>
      </c>
      <c r="B2458" s="32" t="s">
        <v>10354</v>
      </c>
      <c r="C2458" s="32" t="s">
        <v>18108</v>
      </c>
      <c r="D2458" s="37">
        <v>1.3244480000000001</v>
      </c>
      <c r="E2458" s="39">
        <v>937.97</v>
      </c>
      <c r="F2458" s="39">
        <v>4070</v>
      </c>
      <c r="G2458" s="39">
        <v>2292.4</v>
      </c>
      <c r="H2458" s="38">
        <v>4</v>
      </c>
      <c r="I2458" s="38">
        <v>8336</v>
      </c>
      <c r="J2458" s="37">
        <v>26.918265570999999</v>
      </c>
      <c r="K2458" s="37">
        <v>12.164422603</v>
      </c>
      <c r="L2458" s="37">
        <v>9.8252724860999994</v>
      </c>
      <c r="M2458" s="37">
        <v>42.822958872000001</v>
      </c>
      <c r="N2458" s="37">
        <v>32.596040471000002</v>
      </c>
      <c r="O2458" s="37">
        <v>28.011960842000001</v>
      </c>
      <c r="P2458" s="37">
        <v>7.4390896920999996</v>
      </c>
      <c r="Q2458" s="37">
        <v>65.941435600000005</v>
      </c>
      <c r="R2458" s="38">
        <v>202381</v>
      </c>
      <c r="S2458" s="37">
        <v>2.1551399999999998</v>
      </c>
      <c r="T2458" s="38">
        <v>2</v>
      </c>
      <c r="U2458" s="38">
        <v>3</v>
      </c>
      <c r="V2458" s="38">
        <v>0</v>
      </c>
    </row>
    <row r="2459" spans="1:22" ht="13.5" customHeight="1" x14ac:dyDescent="0.2">
      <c r="A2459" s="32" t="s">
        <v>2455</v>
      </c>
      <c r="B2459" s="32" t="s">
        <v>10355</v>
      </c>
      <c r="C2459" s="32" t="s">
        <v>18107</v>
      </c>
      <c r="D2459" s="37">
        <v>2.0370379999999999</v>
      </c>
      <c r="E2459" s="39">
        <v>904.99</v>
      </c>
      <c r="F2459" s="39">
        <v>4396</v>
      </c>
      <c r="G2459" s="39">
        <v>4223.3100000000004</v>
      </c>
      <c r="H2459" s="38">
        <v>5</v>
      </c>
      <c r="I2459" s="38">
        <v>8681</v>
      </c>
      <c r="J2459" s="37">
        <v>22.599366044</v>
      </c>
      <c r="K2459" s="37">
        <v>9.1182491490000004</v>
      </c>
      <c r="L2459" s="37">
        <v>12.747399509999999</v>
      </c>
      <c r="M2459" s="37">
        <v>46.217601383000002</v>
      </c>
      <c r="N2459" s="37">
        <v>28.476978606999999</v>
      </c>
      <c r="O2459" s="37">
        <v>18.995794278000002</v>
      </c>
      <c r="P2459" s="37">
        <v>10.7</v>
      </c>
      <c r="Q2459" s="37">
        <v>79.049723499999999</v>
      </c>
      <c r="R2459" s="38">
        <v>224561</v>
      </c>
      <c r="S2459" s="37">
        <v>1.6358299999999999</v>
      </c>
      <c r="T2459" s="38">
        <v>3</v>
      </c>
      <c r="U2459" s="38">
        <v>4</v>
      </c>
      <c r="V2459" s="38">
        <v>1</v>
      </c>
    </row>
    <row r="2460" spans="1:22" ht="13.5" customHeight="1" x14ac:dyDescent="0.2">
      <c r="A2460" s="32" t="s">
        <v>2456</v>
      </c>
      <c r="B2460" s="32" t="s">
        <v>10356</v>
      </c>
      <c r="C2460" s="32" t="s">
        <v>18102</v>
      </c>
      <c r="D2460" s="37">
        <v>6.365291</v>
      </c>
      <c r="E2460" s="39">
        <v>684.96</v>
      </c>
      <c r="F2460" s="39">
        <v>4265</v>
      </c>
      <c r="G2460" s="39">
        <v>5849.35</v>
      </c>
      <c r="H2460" s="38">
        <v>9</v>
      </c>
      <c r="I2460" s="38">
        <v>7766</v>
      </c>
      <c r="J2460" s="37">
        <v>30.176822167000001</v>
      </c>
      <c r="K2460" s="37">
        <v>19.773221062000001</v>
      </c>
      <c r="L2460" s="37">
        <v>10.706061649</v>
      </c>
      <c r="M2460" s="37">
        <v>30.432860680000001</v>
      </c>
      <c r="N2460" s="37">
        <v>27.975483709999999</v>
      </c>
      <c r="O2460" s="37">
        <v>47.890462444999997</v>
      </c>
      <c r="P2460" s="37">
        <v>8.9</v>
      </c>
      <c r="Q2460" s="37">
        <v>88.346812799999995</v>
      </c>
      <c r="R2460" s="38">
        <v>202809</v>
      </c>
      <c r="S2460" s="37">
        <v>2.5824600000000002</v>
      </c>
      <c r="T2460" s="38">
        <v>6</v>
      </c>
      <c r="U2460" s="38">
        <v>9</v>
      </c>
      <c r="V2460" s="38">
        <v>0</v>
      </c>
    </row>
    <row r="2461" spans="1:22" ht="13.5" customHeight="1" x14ac:dyDescent="0.2">
      <c r="A2461" s="32" t="s">
        <v>2457</v>
      </c>
      <c r="B2461" s="32" t="s">
        <v>10357</v>
      </c>
      <c r="C2461" s="32" t="s">
        <v>18107</v>
      </c>
      <c r="D2461" s="37">
        <v>4.2538099999999996</v>
      </c>
      <c r="E2461" s="39">
        <v>738.02</v>
      </c>
      <c r="F2461" s="39">
        <v>2827</v>
      </c>
      <c r="G2461" s="39">
        <v>1948.2</v>
      </c>
      <c r="H2461" s="38">
        <v>4</v>
      </c>
      <c r="I2461" s="38">
        <v>5629</v>
      </c>
      <c r="J2461" s="37">
        <v>25.406730830000001</v>
      </c>
      <c r="K2461" s="37">
        <v>13.679038095999999</v>
      </c>
      <c r="L2461" s="37">
        <v>9.6137104721999993</v>
      </c>
      <c r="M2461" s="37">
        <v>40.415405385</v>
      </c>
      <c r="N2461" s="37">
        <v>34.700611000999999</v>
      </c>
      <c r="O2461" s="37">
        <v>24.700270329999999</v>
      </c>
      <c r="P2461" s="37">
        <v>10.7</v>
      </c>
      <c r="Q2461" s="37">
        <v>76.209932300000006</v>
      </c>
      <c r="R2461" s="38">
        <v>170922</v>
      </c>
      <c r="S2461" s="37">
        <v>1.6358299999999999</v>
      </c>
      <c r="T2461" s="38">
        <v>2</v>
      </c>
      <c r="U2461" s="38">
        <v>3</v>
      </c>
      <c r="V2461" s="38">
        <v>2</v>
      </c>
    </row>
    <row r="2462" spans="1:22" ht="13.5" customHeight="1" x14ac:dyDescent="0.2">
      <c r="A2462" s="32" t="s">
        <v>2458</v>
      </c>
      <c r="B2462" s="32" t="s">
        <v>10358</v>
      </c>
      <c r="C2462" s="32" t="s">
        <v>18107</v>
      </c>
      <c r="D2462" s="37">
        <v>4.1221360000000002</v>
      </c>
      <c r="E2462" s="39">
        <v>403.99</v>
      </c>
      <c r="F2462" s="39">
        <v>2038</v>
      </c>
      <c r="G2462" s="39">
        <v>2927.12</v>
      </c>
      <c r="H2462" s="38">
        <v>3</v>
      </c>
      <c r="I2462" s="38">
        <v>3798</v>
      </c>
      <c r="J2462" s="37">
        <v>15.985935395</v>
      </c>
      <c r="K2462" s="37">
        <v>12.321392181</v>
      </c>
      <c r="L2462" s="37">
        <v>3.7167954324000001</v>
      </c>
      <c r="M2462" s="37">
        <v>36.970620275999998</v>
      </c>
      <c r="N2462" s="37">
        <v>24.470614788999999</v>
      </c>
      <c r="O2462" s="37">
        <v>32.673150827000001</v>
      </c>
      <c r="P2462" s="37">
        <v>10.7</v>
      </c>
      <c r="Q2462" s="37">
        <v>73.2537643</v>
      </c>
      <c r="R2462" s="38">
        <v>99452</v>
      </c>
      <c r="S2462" s="37">
        <v>1.6358299999999999</v>
      </c>
      <c r="T2462" s="38">
        <v>2</v>
      </c>
      <c r="U2462" s="38">
        <v>3</v>
      </c>
      <c r="V2462" s="38">
        <v>1</v>
      </c>
    </row>
    <row r="2463" spans="1:22" ht="13.5" customHeight="1" x14ac:dyDescent="0.2">
      <c r="A2463" s="32" t="s">
        <v>2459</v>
      </c>
      <c r="B2463" s="32" t="s">
        <v>10359</v>
      </c>
      <c r="C2463" s="32" t="s">
        <v>18108</v>
      </c>
      <c r="D2463" s="37">
        <v>8.0936430000000001</v>
      </c>
      <c r="E2463" s="39">
        <v>516.98</v>
      </c>
      <c r="F2463" s="39">
        <v>2156</v>
      </c>
      <c r="G2463" s="39">
        <v>2400.2399999999998</v>
      </c>
      <c r="H2463" s="38">
        <v>3</v>
      </c>
      <c r="I2463" s="38">
        <v>4310</v>
      </c>
      <c r="J2463" s="37">
        <v>13.978521509</v>
      </c>
      <c r="K2463" s="37">
        <v>4.5348291256</v>
      </c>
      <c r="L2463" s="37">
        <v>5.1355718683999996</v>
      </c>
      <c r="M2463" s="37">
        <v>29.605816429000001</v>
      </c>
      <c r="N2463" s="37">
        <v>24.121606533000001</v>
      </c>
      <c r="O2463" s="37">
        <v>24.371295309000001</v>
      </c>
      <c r="P2463" s="37">
        <v>6.5460784313999998</v>
      </c>
      <c r="Q2463" s="37">
        <v>87.335788199999996</v>
      </c>
      <c r="R2463" s="38">
        <v>102255</v>
      </c>
      <c r="S2463" s="37">
        <v>2.1551399999999998</v>
      </c>
      <c r="T2463" s="38">
        <v>2</v>
      </c>
      <c r="U2463" s="38">
        <v>2</v>
      </c>
      <c r="V2463" s="38">
        <v>0</v>
      </c>
    </row>
    <row r="2464" spans="1:22" ht="13.5" customHeight="1" x14ac:dyDescent="0.2">
      <c r="A2464" s="32" t="s">
        <v>2460</v>
      </c>
      <c r="B2464" s="32" t="s">
        <v>10360</v>
      </c>
      <c r="C2464" s="32" t="s">
        <v>18108</v>
      </c>
      <c r="D2464" s="37">
        <v>5.3466589999999998</v>
      </c>
      <c r="E2464" s="39">
        <v>865.98</v>
      </c>
      <c r="F2464" s="39">
        <v>3662</v>
      </c>
      <c r="G2464" s="39">
        <v>4782.38</v>
      </c>
      <c r="H2464" s="38">
        <v>6</v>
      </c>
      <c r="I2464" s="38">
        <v>7298</v>
      </c>
      <c r="J2464" s="37">
        <v>33.991317230999996</v>
      </c>
      <c r="K2464" s="37">
        <v>18.899466906000001</v>
      </c>
      <c r="L2464" s="37">
        <v>14.785129435</v>
      </c>
      <c r="M2464" s="37">
        <v>40.286403151000002</v>
      </c>
      <c r="N2464" s="37">
        <v>24.236657071</v>
      </c>
      <c r="O2464" s="37">
        <v>29.478814934999999</v>
      </c>
      <c r="P2464" s="37">
        <v>7.5</v>
      </c>
      <c r="Q2464" s="37">
        <v>81.983883399999996</v>
      </c>
      <c r="R2464" s="38">
        <v>185634</v>
      </c>
      <c r="S2464" s="37">
        <v>2.1551399999999998</v>
      </c>
      <c r="T2464" s="38">
        <v>4</v>
      </c>
      <c r="U2464" s="38">
        <v>5</v>
      </c>
      <c r="V2464" s="38">
        <v>1</v>
      </c>
    </row>
    <row r="2465" spans="1:22" ht="13.5" customHeight="1" x14ac:dyDescent="0.2">
      <c r="A2465" s="32" t="s">
        <v>2461</v>
      </c>
      <c r="B2465" s="32" t="s">
        <v>10361</v>
      </c>
      <c r="C2465" s="32" t="s">
        <v>18107</v>
      </c>
      <c r="D2465" s="37">
        <v>4.0042710000000001</v>
      </c>
      <c r="E2465" s="39">
        <v>180</v>
      </c>
      <c r="F2465" s="39">
        <v>1202</v>
      </c>
      <c r="G2465" s="39">
        <v>1512.99</v>
      </c>
      <c r="H2465" s="38">
        <v>1</v>
      </c>
      <c r="I2465" s="38">
        <v>2567</v>
      </c>
      <c r="J2465" s="37">
        <v>18.346320716000001</v>
      </c>
      <c r="K2465" s="37">
        <v>9.8909747287999998</v>
      </c>
      <c r="L2465" s="37">
        <v>5.367811154</v>
      </c>
      <c r="M2465" s="37">
        <v>62.869442951000003</v>
      </c>
      <c r="N2465" s="37">
        <v>14.253433923999999</v>
      </c>
      <c r="O2465" s="37">
        <v>39.065501826000002</v>
      </c>
      <c r="P2465" s="37">
        <v>9.5283348665999998</v>
      </c>
      <c r="Q2465" s="37" t="s">
        <v>15680</v>
      </c>
      <c r="R2465" s="38">
        <v>48547</v>
      </c>
      <c r="S2465" s="37">
        <v>1.6358299999999999</v>
      </c>
      <c r="T2465" s="38">
        <v>0</v>
      </c>
      <c r="U2465" s="38">
        <v>1</v>
      </c>
      <c r="V2465" s="38">
        <v>1</v>
      </c>
    </row>
    <row r="2466" spans="1:22" ht="13.5" customHeight="1" x14ac:dyDescent="0.2">
      <c r="A2466" s="32" t="s">
        <v>2462</v>
      </c>
      <c r="B2466" s="32" t="s">
        <v>10362</v>
      </c>
      <c r="C2466" s="32" t="s">
        <v>18107</v>
      </c>
      <c r="D2466" s="37">
        <v>2.9729160000000001</v>
      </c>
      <c r="E2466" s="39">
        <v>246.99</v>
      </c>
      <c r="F2466" s="39">
        <v>1023</v>
      </c>
      <c r="G2466" s="39">
        <v>310.14999999999998</v>
      </c>
      <c r="H2466" s="38">
        <v>2</v>
      </c>
      <c r="I2466" s="38">
        <v>2408</v>
      </c>
      <c r="J2466" s="37">
        <v>25.434597006000001</v>
      </c>
      <c r="K2466" s="37">
        <v>13.155747372</v>
      </c>
      <c r="L2466" s="37">
        <v>12.210902535000001</v>
      </c>
      <c r="M2466" s="37">
        <v>42.823953392</v>
      </c>
      <c r="N2466" s="37">
        <v>23.631025336</v>
      </c>
      <c r="O2466" s="37">
        <v>21.190017691000001</v>
      </c>
      <c r="P2466" s="37">
        <v>10.7</v>
      </c>
      <c r="Q2466" s="37" t="s">
        <v>15680</v>
      </c>
      <c r="R2466" s="38">
        <v>64252</v>
      </c>
      <c r="S2466" s="37">
        <v>1.6358299999999999</v>
      </c>
      <c r="T2466" s="38">
        <v>1</v>
      </c>
      <c r="U2466" s="38">
        <v>1</v>
      </c>
      <c r="V2466" s="38">
        <v>1</v>
      </c>
    </row>
    <row r="2467" spans="1:22" ht="13.5" customHeight="1" x14ac:dyDescent="0.2">
      <c r="A2467" s="32" t="s">
        <v>2463</v>
      </c>
      <c r="B2467" s="32" t="s">
        <v>10363</v>
      </c>
      <c r="C2467" s="32" t="s">
        <v>18102</v>
      </c>
      <c r="D2467" s="37">
        <v>12.52251</v>
      </c>
      <c r="E2467" s="39">
        <v>704.99</v>
      </c>
      <c r="F2467" s="39">
        <v>3185</v>
      </c>
      <c r="G2467" s="39">
        <v>1692.78</v>
      </c>
      <c r="H2467" s="38">
        <v>3</v>
      </c>
      <c r="I2467" s="38">
        <v>6654</v>
      </c>
      <c r="J2467" s="37">
        <v>55.290904664000003</v>
      </c>
      <c r="K2467" s="37">
        <v>27.856505456000001</v>
      </c>
      <c r="L2467" s="37">
        <v>16.0787683</v>
      </c>
      <c r="M2467" s="37">
        <v>50.532977950999999</v>
      </c>
      <c r="N2467" s="37">
        <v>26.746068527999999</v>
      </c>
      <c r="O2467" s="37">
        <v>32.902534551999999</v>
      </c>
      <c r="P2467" s="37">
        <v>9.6365602472000003</v>
      </c>
      <c r="Q2467" s="37">
        <v>57.5128591</v>
      </c>
      <c r="R2467" s="38">
        <v>143195</v>
      </c>
      <c r="S2467" s="37">
        <v>2.5824600000000002</v>
      </c>
      <c r="T2467" s="38">
        <v>1</v>
      </c>
      <c r="U2467" s="38">
        <v>2</v>
      </c>
      <c r="V2467" s="38">
        <v>1</v>
      </c>
    </row>
    <row r="2468" spans="1:22" ht="13.5" customHeight="1" x14ac:dyDescent="0.2">
      <c r="A2468" s="32" t="s">
        <v>2464</v>
      </c>
      <c r="B2468" s="32" t="s">
        <v>10364</v>
      </c>
      <c r="C2468" s="32" t="s">
        <v>18108</v>
      </c>
      <c r="D2468" s="37">
        <v>5.8883020000000004</v>
      </c>
      <c r="E2468" s="39">
        <v>324</v>
      </c>
      <c r="F2468" s="39">
        <v>1684</v>
      </c>
      <c r="G2468" s="39">
        <v>2708.02</v>
      </c>
      <c r="H2468" s="38">
        <v>2</v>
      </c>
      <c r="I2468" s="38">
        <v>3354</v>
      </c>
      <c r="J2468" s="37">
        <v>13.078191833</v>
      </c>
      <c r="K2468" s="37">
        <v>9.0329195957999993</v>
      </c>
      <c r="L2468" s="37">
        <v>3.7794591127000001</v>
      </c>
      <c r="M2468" s="37">
        <v>35.949359418</v>
      </c>
      <c r="N2468" s="37">
        <v>21.252485513</v>
      </c>
      <c r="O2468" s="37">
        <v>32.915188819000001</v>
      </c>
      <c r="P2468" s="37">
        <v>8.2770069375999995</v>
      </c>
      <c r="Q2468" s="37">
        <v>77.487629900000002</v>
      </c>
      <c r="R2468" s="38">
        <v>55353</v>
      </c>
      <c r="S2468" s="37">
        <v>2.1551399999999998</v>
      </c>
      <c r="T2468" s="38">
        <v>1</v>
      </c>
      <c r="U2468" s="38">
        <v>1</v>
      </c>
      <c r="V2468" s="38">
        <v>1</v>
      </c>
    </row>
    <row r="2469" spans="1:22" ht="13.5" customHeight="1" x14ac:dyDescent="0.2">
      <c r="A2469" s="32" t="s">
        <v>2465</v>
      </c>
      <c r="B2469" s="32" t="s">
        <v>10365</v>
      </c>
      <c r="C2469" s="32" t="s">
        <v>18107</v>
      </c>
      <c r="D2469" s="37">
        <v>2.4768720000000002</v>
      </c>
      <c r="E2469" s="39">
        <v>766.99</v>
      </c>
      <c r="F2469" s="39">
        <v>4294</v>
      </c>
      <c r="G2469" s="39">
        <v>5942.5</v>
      </c>
      <c r="H2469" s="38">
        <v>4</v>
      </c>
      <c r="I2469" s="38">
        <v>8273</v>
      </c>
      <c r="J2469" s="37">
        <v>13.490913895</v>
      </c>
      <c r="K2469" s="37">
        <v>12.767616636</v>
      </c>
      <c r="L2469" s="37">
        <v>2.5024618477999998</v>
      </c>
      <c r="M2469" s="37">
        <v>35.087316698000002</v>
      </c>
      <c r="N2469" s="37">
        <v>22.416199167999999</v>
      </c>
      <c r="O2469" s="37">
        <v>27.190270207000001</v>
      </c>
      <c r="P2469" s="37">
        <v>10.554727435</v>
      </c>
      <c r="Q2469" s="37">
        <v>70.710236300000005</v>
      </c>
      <c r="R2469" s="38">
        <v>139437</v>
      </c>
      <c r="S2469" s="37">
        <v>1.6358299999999999</v>
      </c>
      <c r="T2469" s="38">
        <v>2</v>
      </c>
      <c r="U2469" s="38">
        <v>4</v>
      </c>
      <c r="V2469" s="38">
        <v>1</v>
      </c>
    </row>
    <row r="2470" spans="1:22" ht="13.5" customHeight="1" x14ac:dyDescent="0.2">
      <c r="A2470" s="32" t="s">
        <v>2466</v>
      </c>
      <c r="B2470" s="32" t="s">
        <v>10366</v>
      </c>
      <c r="C2470" s="32" t="s">
        <v>18107</v>
      </c>
      <c r="D2470" s="37">
        <v>4.0687850000000001</v>
      </c>
      <c r="E2470" s="39">
        <v>275.01</v>
      </c>
      <c r="F2470" s="39">
        <v>1637</v>
      </c>
      <c r="G2470" s="39">
        <v>1607.57</v>
      </c>
      <c r="H2470" s="38">
        <v>1</v>
      </c>
      <c r="I2470" s="38">
        <v>3303</v>
      </c>
      <c r="J2470" s="37">
        <v>33.227501459000003</v>
      </c>
      <c r="K2470" s="37">
        <v>17.282627225999999</v>
      </c>
      <c r="L2470" s="37">
        <v>14.632957212000001</v>
      </c>
      <c r="M2470" s="37">
        <v>54.501383675</v>
      </c>
      <c r="N2470" s="37">
        <v>38.986736291</v>
      </c>
      <c r="O2470" s="37">
        <v>36.167357033000002</v>
      </c>
      <c r="P2470" s="37">
        <v>10.499292035</v>
      </c>
      <c r="Q2470" s="37">
        <v>51.937550000000002</v>
      </c>
      <c r="R2470" s="38">
        <v>74072</v>
      </c>
      <c r="S2470" s="37">
        <v>1.6358299999999999</v>
      </c>
      <c r="T2470" s="38">
        <v>0</v>
      </c>
      <c r="U2470" s="38">
        <v>0</v>
      </c>
      <c r="V2470" s="38">
        <v>1</v>
      </c>
    </row>
    <row r="2471" spans="1:22" ht="13.5" customHeight="1" x14ac:dyDescent="0.2">
      <c r="A2471" s="32" t="s">
        <v>2467</v>
      </c>
      <c r="B2471" s="32" t="s">
        <v>10367</v>
      </c>
      <c r="C2471" s="32" t="s">
        <v>18107</v>
      </c>
      <c r="D2471" s="37">
        <v>0.93344700000000003</v>
      </c>
      <c r="E2471" s="39">
        <v>524.03</v>
      </c>
      <c r="F2471" s="39">
        <v>3203</v>
      </c>
      <c r="G2471" s="39">
        <v>709.25</v>
      </c>
      <c r="H2471" s="38">
        <v>2</v>
      </c>
      <c r="I2471" s="38">
        <v>7252</v>
      </c>
      <c r="J2471" s="37">
        <v>41.767195465999997</v>
      </c>
      <c r="K2471" s="37">
        <v>22.894462725</v>
      </c>
      <c r="L2471" s="37">
        <v>17.706020114000001</v>
      </c>
      <c r="M2471" s="37">
        <v>49.834803825000002</v>
      </c>
      <c r="N2471" s="37">
        <v>41.750106735999999</v>
      </c>
      <c r="O2471" s="37">
        <v>34.469692074000001</v>
      </c>
      <c r="P2471" s="37">
        <v>10.7</v>
      </c>
      <c r="Q2471" s="37">
        <v>30.856161499999999</v>
      </c>
      <c r="R2471" s="38">
        <v>201056</v>
      </c>
      <c r="S2471" s="37">
        <v>1.6358299999999999</v>
      </c>
      <c r="T2471" s="38">
        <v>1</v>
      </c>
      <c r="U2471" s="38">
        <v>0</v>
      </c>
      <c r="V2471" s="38">
        <v>0</v>
      </c>
    </row>
    <row r="2472" spans="1:22" ht="13.5" customHeight="1" x14ac:dyDescent="0.2">
      <c r="A2472" s="32" t="s">
        <v>2468</v>
      </c>
      <c r="B2472" s="32" t="s">
        <v>10368</v>
      </c>
      <c r="C2472" s="32" t="s">
        <v>18107</v>
      </c>
      <c r="D2472" s="37">
        <v>5.3547229999999999</v>
      </c>
      <c r="E2472" s="39">
        <v>452.99</v>
      </c>
      <c r="F2472" s="39">
        <v>2254</v>
      </c>
      <c r="G2472" s="39">
        <v>2424.59</v>
      </c>
      <c r="H2472" s="38">
        <v>2</v>
      </c>
      <c r="I2472" s="38">
        <v>4466</v>
      </c>
      <c r="J2472" s="37">
        <v>39.905241336000003</v>
      </c>
      <c r="K2472" s="37">
        <v>18.887717022</v>
      </c>
      <c r="L2472" s="37">
        <v>9.0511695199000002</v>
      </c>
      <c r="M2472" s="37">
        <v>47.236759751000001</v>
      </c>
      <c r="N2472" s="37">
        <v>37.135467939999998</v>
      </c>
      <c r="O2472" s="37">
        <v>46.569148382999998</v>
      </c>
      <c r="P2472" s="37">
        <v>10.460042208999999</v>
      </c>
      <c r="Q2472" s="37">
        <v>87.407935199999997</v>
      </c>
      <c r="R2472" s="38">
        <v>133068</v>
      </c>
      <c r="S2472" s="37">
        <v>1.6358299999999999</v>
      </c>
      <c r="T2472" s="38">
        <v>1</v>
      </c>
      <c r="U2472" s="38">
        <v>0</v>
      </c>
      <c r="V2472" s="38">
        <v>0</v>
      </c>
    </row>
    <row r="2473" spans="1:22" ht="13.5" customHeight="1" x14ac:dyDescent="0.2">
      <c r="A2473" s="32" t="s">
        <v>2469</v>
      </c>
      <c r="B2473" s="32" t="s">
        <v>10369</v>
      </c>
      <c r="C2473" s="32" t="s">
        <v>18102</v>
      </c>
      <c r="D2473" s="37">
        <v>2.985242</v>
      </c>
      <c r="E2473" s="39">
        <v>712.96</v>
      </c>
      <c r="F2473" s="39">
        <v>4513</v>
      </c>
      <c r="G2473" s="39">
        <v>5795.32</v>
      </c>
      <c r="H2473" s="38">
        <v>9</v>
      </c>
      <c r="I2473" s="38">
        <v>8329</v>
      </c>
      <c r="J2473" s="37">
        <v>28.315797223000001</v>
      </c>
      <c r="K2473" s="37">
        <v>23.42499123</v>
      </c>
      <c r="L2473" s="37">
        <v>5.4622126371000004</v>
      </c>
      <c r="M2473" s="37">
        <v>35.765476217</v>
      </c>
      <c r="N2473" s="37">
        <v>36.157544444000003</v>
      </c>
      <c r="O2473" s="37">
        <v>49.211382749999999</v>
      </c>
      <c r="P2473" s="37">
        <v>8.9096939677999991</v>
      </c>
      <c r="Q2473" s="37">
        <v>80.261109500000003</v>
      </c>
      <c r="R2473" s="38">
        <v>178537</v>
      </c>
      <c r="S2473" s="37">
        <v>2.5824600000000002</v>
      </c>
      <c r="T2473" s="38">
        <v>7</v>
      </c>
      <c r="U2473" s="38">
        <v>8</v>
      </c>
      <c r="V2473" s="38">
        <v>1</v>
      </c>
    </row>
    <row r="2474" spans="1:22" ht="13.5" customHeight="1" x14ac:dyDescent="0.2">
      <c r="A2474" s="32" t="s">
        <v>2470</v>
      </c>
      <c r="B2474" s="32" t="s">
        <v>10370</v>
      </c>
      <c r="C2474" s="32" t="s">
        <v>18107</v>
      </c>
      <c r="D2474" s="37">
        <v>2.509261</v>
      </c>
      <c r="E2474" s="39">
        <v>351.99</v>
      </c>
      <c r="F2474" s="39">
        <v>1194</v>
      </c>
      <c r="G2474" s="39">
        <v>1685.72</v>
      </c>
      <c r="H2474" s="38">
        <v>2</v>
      </c>
      <c r="I2474" s="38">
        <v>2695</v>
      </c>
      <c r="J2474" s="37">
        <v>30.707778423000001</v>
      </c>
      <c r="K2474" s="37">
        <v>22.292699297999999</v>
      </c>
      <c r="L2474" s="37">
        <v>4.7225354616999997</v>
      </c>
      <c r="M2474" s="37">
        <v>42.358600269</v>
      </c>
      <c r="N2474" s="37">
        <v>42.238094361999998</v>
      </c>
      <c r="O2474" s="37">
        <v>41.397746452</v>
      </c>
      <c r="P2474" s="37">
        <v>10.7</v>
      </c>
      <c r="Q2474" s="37">
        <v>73.923416599999996</v>
      </c>
      <c r="R2474" s="38">
        <v>52265</v>
      </c>
      <c r="S2474" s="37">
        <v>1.6358299999999999</v>
      </c>
      <c r="T2474" s="38">
        <v>0</v>
      </c>
      <c r="U2474" s="38">
        <v>1</v>
      </c>
      <c r="V2474" s="38">
        <v>1</v>
      </c>
    </row>
    <row r="2475" spans="1:22" ht="13.5" customHeight="1" x14ac:dyDescent="0.2">
      <c r="A2475" s="32" t="s">
        <v>2471</v>
      </c>
      <c r="B2475" s="32" t="s">
        <v>10371</v>
      </c>
      <c r="C2475" s="32" t="s">
        <v>18107</v>
      </c>
      <c r="D2475" s="37">
        <v>2.3902320000000001</v>
      </c>
      <c r="E2475" s="39">
        <v>371.01</v>
      </c>
      <c r="F2475" s="39">
        <v>2406</v>
      </c>
      <c r="G2475" s="39">
        <v>2401.79</v>
      </c>
      <c r="H2475" s="38">
        <v>2</v>
      </c>
      <c r="I2475" s="38">
        <v>5081</v>
      </c>
      <c r="J2475" s="37">
        <v>26.869690012</v>
      </c>
      <c r="K2475" s="37">
        <v>13.021572389999999</v>
      </c>
      <c r="L2475" s="37">
        <v>16.349768328</v>
      </c>
      <c r="M2475" s="37">
        <v>49.212514982999998</v>
      </c>
      <c r="N2475" s="37">
        <v>28.424819509999999</v>
      </c>
      <c r="O2475" s="37">
        <v>30.587532461999999</v>
      </c>
      <c r="P2475" s="37">
        <v>10.7</v>
      </c>
      <c r="Q2475" s="37">
        <v>65.868377300000006</v>
      </c>
      <c r="R2475" s="38">
        <v>177647</v>
      </c>
      <c r="S2475" s="37">
        <v>1.6358299999999999</v>
      </c>
      <c r="T2475" s="38">
        <v>1</v>
      </c>
      <c r="U2475" s="38">
        <v>1</v>
      </c>
      <c r="V2475" s="38">
        <v>2</v>
      </c>
    </row>
    <row r="2476" spans="1:22" ht="13.5" customHeight="1" x14ac:dyDescent="0.2">
      <c r="A2476" s="32" t="s">
        <v>2472</v>
      </c>
      <c r="B2476" s="32" t="s">
        <v>10372</v>
      </c>
      <c r="C2476" s="32" t="s">
        <v>18102</v>
      </c>
      <c r="D2476" s="37">
        <v>4.1013390000000003</v>
      </c>
      <c r="E2476" s="39">
        <v>249</v>
      </c>
      <c r="F2476" s="39">
        <v>1033</v>
      </c>
      <c r="G2476" s="39">
        <v>1504.82</v>
      </c>
      <c r="H2476" s="38">
        <v>1</v>
      </c>
      <c r="I2476" s="38">
        <v>2234</v>
      </c>
      <c r="J2476" s="37">
        <v>26.865881581</v>
      </c>
      <c r="K2476" s="37">
        <v>24.959457814</v>
      </c>
      <c r="L2476" s="37">
        <v>11.899165612999999</v>
      </c>
      <c r="M2476" s="37">
        <v>33.757309882999998</v>
      </c>
      <c r="N2476" s="37">
        <v>29.128819612000001</v>
      </c>
      <c r="O2476" s="37">
        <v>45.584890154</v>
      </c>
      <c r="P2476" s="37">
        <v>8.9</v>
      </c>
      <c r="Q2476" s="37" t="s">
        <v>15680</v>
      </c>
      <c r="R2476" s="38">
        <v>29921</v>
      </c>
      <c r="S2476" s="37">
        <v>2.5824600000000002</v>
      </c>
      <c r="T2476" s="38">
        <v>0</v>
      </c>
      <c r="U2476" s="38">
        <v>0</v>
      </c>
      <c r="V2476" s="38">
        <v>1</v>
      </c>
    </row>
    <row r="2477" spans="1:22" ht="13.5" customHeight="1" x14ac:dyDescent="0.2">
      <c r="A2477" s="32" t="s">
        <v>2473</v>
      </c>
      <c r="B2477" s="32" t="s">
        <v>10373</v>
      </c>
      <c r="C2477" s="32" t="s">
        <v>18107</v>
      </c>
      <c r="D2477" s="37">
        <v>1.753647</v>
      </c>
      <c r="E2477" s="39">
        <v>354</v>
      </c>
      <c r="F2477" s="39">
        <v>1601</v>
      </c>
      <c r="G2477" s="39">
        <v>232.83</v>
      </c>
      <c r="H2477" s="38">
        <v>1</v>
      </c>
      <c r="I2477" s="38">
        <v>3684</v>
      </c>
      <c r="J2477" s="37">
        <v>37.634706698999999</v>
      </c>
      <c r="K2477" s="37">
        <v>23.637222682000001</v>
      </c>
      <c r="L2477" s="37">
        <v>17.999436115999998</v>
      </c>
      <c r="M2477" s="37">
        <v>54.295455220999997</v>
      </c>
      <c r="N2477" s="37">
        <v>40.601754122999999</v>
      </c>
      <c r="O2477" s="37">
        <v>35.368252179000002</v>
      </c>
      <c r="P2477" s="37">
        <v>10.7</v>
      </c>
      <c r="Q2477" s="37">
        <v>49.517126500000003</v>
      </c>
      <c r="R2477" s="38">
        <v>153732</v>
      </c>
      <c r="S2477" s="37">
        <v>1.6358299999999999</v>
      </c>
      <c r="T2477" s="38">
        <v>0</v>
      </c>
      <c r="U2477" s="38">
        <v>0</v>
      </c>
      <c r="V2477" s="38">
        <v>1</v>
      </c>
    </row>
    <row r="2478" spans="1:22" ht="13.5" customHeight="1" x14ac:dyDescent="0.2">
      <c r="A2478" s="32" t="s">
        <v>2474</v>
      </c>
      <c r="B2478" s="32" t="s">
        <v>10374</v>
      </c>
      <c r="C2478" s="32" t="s">
        <v>18107</v>
      </c>
      <c r="D2478" s="37">
        <v>5.8988399999999999</v>
      </c>
      <c r="E2478" s="39">
        <v>769.01</v>
      </c>
      <c r="F2478" s="39">
        <v>4583</v>
      </c>
      <c r="G2478" s="39">
        <v>6527.57</v>
      </c>
      <c r="H2478" s="38">
        <v>6</v>
      </c>
      <c r="I2478" s="38">
        <v>9104</v>
      </c>
      <c r="J2478" s="37">
        <v>20.196228065</v>
      </c>
      <c r="K2478" s="37">
        <v>20.098300193</v>
      </c>
      <c r="L2478" s="37">
        <v>7.7453690987000003</v>
      </c>
      <c r="M2478" s="37">
        <v>41.134127083000003</v>
      </c>
      <c r="N2478" s="37">
        <v>22.049648059999999</v>
      </c>
      <c r="O2478" s="37">
        <v>31.066906401000001</v>
      </c>
      <c r="P2478" s="37">
        <v>10.073355511999999</v>
      </c>
      <c r="Q2478" s="37">
        <v>77.857957099999993</v>
      </c>
      <c r="R2478" s="38">
        <v>247658</v>
      </c>
      <c r="S2478" s="37">
        <v>1.6358299999999999</v>
      </c>
      <c r="T2478" s="38">
        <v>5</v>
      </c>
      <c r="U2478" s="38">
        <v>6</v>
      </c>
      <c r="V2478" s="38">
        <v>0</v>
      </c>
    </row>
    <row r="2479" spans="1:22" ht="13.5" customHeight="1" x14ac:dyDescent="0.2">
      <c r="A2479" s="32" t="s">
        <v>2475</v>
      </c>
      <c r="B2479" s="32" t="s">
        <v>10375</v>
      </c>
      <c r="C2479" s="32" t="s">
        <v>18108</v>
      </c>
      <c r="D2479" s="37">
        <v>5.5482360000000002</v>
      </c>
      <c r="E2479" s="39">
        <v>610.02</v>
      </c>
      <c r="F2479" s="39">
        <v>2151</v>
      </c>
      <c r="G2479" s="39">
        <v>3577.76</v>
      </c>
      <c r="H2479" s="38">
        <v>3</v>
      </c>
      <c r="I2479" s="38">
        <v>4423</v>
      </c>
      <c r="J2479" s="37">
        <v>13.862908123</v>
      </c>
      <c r="K2479" s="37">
        <v>10.967398620999999</v>
      </c>
      <c r="L2479" s="37">
        <v>1.6195108324</v>
      </c>
      <c r="M2479" s="37">
        <v>28.276338254999999</v>
      </c>
      <c r="N2479" s="37">
        <v>31.359259072</v>
      </c>
      <c r="O2479" s="37">
        <v>35.762573600000003</v>
      </c>
      <c r="P2479" s="37">
        <v>7.5</v>
      </c>
      <c r="Q2479" s="37">
        <v>68.737763900000004</v>
      </c>
      <c r="R2479" s="38">
        <v>68007</v>
      </c>
      <c r="S2479" s="37">
        <v>2.1551399999999998</v>
      </c>
      <c r="T2479" s="38">
        <v>0</v>
      </c>
      <c r="U2479" s="38">
        <v>0</v>
      </c>
      <c r="V2479" s="38">
        <v>3</v>
      </c>
    </row>
    <row r="2480" spans="1:22" ht="13.5" customHeight="1" x14ac:dyDescent="0.2">
      <c r="A2480" s="32" t="s">
        <v>2476</v>
      </c>
      <c r="B2480" s="32" t="s">
        <v>10376</v>
      </c>
      <c r="C2480" s="32" t="s">
        <v>18102</v>
      </c>
      <c r="D2480" s="37" t="s">
        <v>15680</v>
      </c>
      <c r="E2480" s="39">
        <v>166</v>
      </c>
      <c r="F2480" s="39">
        <v>877</v>
      </c>
      <c r="G2480" s="39">
        <v>693.91</v>
      </c>
      <c r="H2480" s="38">
        <v>1</v>
      </c>
      <c r="I2480" s="38">
        <v>1740</v>
      </c>
      <c r="J2480" s="37">
        <v>74.263927327999994</v>
      </c>
      <c r="K2480" s="37">
        <v>29.548472622999999</v>
      </c>
      <c r="L2480" s="37">
        <v>15.605795580000001</v>
      </c>
      <c r="M2480" s="37">
        <v>45.498340900000002</v>
      </c>
      <c r="N2480" s="37">
        <v>23.425191319</v>
      </c>
      <c r="O2480" s="37">
        <v>35.908907636000002</v>
      </c>
      <c r="P2480" s="37">
        <v>8.9</v>
      </c>
      <c r="Q2480" s="37" t="s">
        <v>15680</v>
      </c>
      <c r="R2480" s="38">
        <v>35271</v>
      </c>
      <c r="S2480" s="37">
        <v>2.5824600000000002</v>
      </c>
      <c r="T2480" s="38">
        <v>0</v>
      </c>
      <c r="U2480" s="38">
        <v>0</v>
      </c>
      <c r="V2480" s="38">
        <v>1</v>
      </c>
    </row>
    <row r="2481" spans="1:22" ht="13.5" customHeight="1" x14ac:dyDescent="0.2">
      <c r="A2481" s="32" t="s">
        <v>2477</v>
      </c>
      <c r="B2481" s="32" t="s">
        <v>10377</v>
      </c>
      <c r="C2481" s="32" t="s">
        <v>18107</v>
      </c>
      <c r="D2481" s="37">
        <v>2.2659220000000002</v>
      </c>
      <c r="E2481" s="39">
        <v>422.03</v>
      </c>
      <c r="F2481" s="39">
        <v>3162</v>
      </c>
      <c r="G2481" s="39">
        <v>574.96</v>
      </c>
      <c r="H2481" s="38">
        <v>3</v>
      </c>
      <c r="I2481" s="38">
        <v>7887</v>
      </c>
      <c r="J2481" s="37">
        <v>38.907498306000001</v>
      </c>
      <c r="K2481" s="37">
        <v>23.916255401000001</v>
      </c>
      <c r="L2481" s="37">
        <v>18.468423376000001</v>
      </c>
      <c r="M2481" s="37">
        <v>53.325214641999999</v>
      </c>
      <c r="N2481" s="37">
        <v>43.373754775000002</v>
      </c>
      <c r="O2481" s="37">
        <v>35.779462408000001</v>
      </c>
      <c r="P2481" s="37">
        <v>10.7</v>
      </c>
      <c r="Q2481" s="37">
        <v>49.589620699999998</v>
      </c>
      <c r="R2481" s="38">
        <v>357727</v>
      </c>
      <c r="S2481" s="37">
        <v>1.6358299999999999</v>
      </c>
      <c r="T2481" s="38">
        <v>1</v>
      </c>
      <c r="U2481" s="38">
        <v>1</v>
      </c>
      <c r="V2481" s="38">
        <v>2</v>
      </c>
    </row>
    <row r="2482" spans="1:22" ht="13.5" customHeight="1" x14ac:dyDescent="0.2">
      <c r="A2482" s="32" t="s">
        <v>2478</v>
      </c>
      <c r="B2482" s="32" t="s">
        <v>10378</v>
      </c>
      <c r="C2482" s="32" t="s">
        <v>18102</v>
      </c>
      <c r="D2482" s="37">
        <v>1.7008799999999999</v>
      </c>
      <c r="E2482" s="39">
        <v>230.99</v>
      </c>
      <c r="F2482" s="39">
        <v>761</v>
      </c>
      <c r="G2482" s="39">
        <v>1168.76</v>
      </c>
      <c r="H2482" s="38">
        <v>1</v>
      </c>
      <c r="I2482" s="38">
        <v>1524</v>
      </c>
      <c r="J2482" s="37">
        <v>21.518858803000001</v>
      </c>
      <c r="K2482" s="37">
        <v>24.777903908999999</v>
      </c>
      <c r="L2482" s="37">
        <v>12.402402577</v>
      </c>
      <c r="M2482" s="37">
        <v>29.998440896999998</v>
      </c>
      <c r="N2482" s="37">
        <v>34.281231175999999</v>
      </c>
      <c r="O2482" s="37">
        <v>44.563876927000003</v>
      </c>
      <c r="P2482" s="37">
        <v>8.9</v>
      </c>
      <c r="Q2482" s="37" t="s">
        <v>15680</v>
      </c>
      <c r="R2482" s="38">
        <v>33668</v>
      </c>
      <c r="S2482" s="37">
        <v>2.5824600000000002</v>
      </c>
      <c r="T2482" s="38">
        <v>0</v>
      </c>
      <c r="U2482" s="38">
        <v>0</v>
      </c>
      <c r="V2482" s="38">
        <v>1</v>
      </c>
    </row>
    <row r="2483" spans="1:22" ht="13.5" customHeight="1" x14ac:dyDescent="0.2">
      <c r="A2483" s="32" t="s">
        <v>2479</v>
      </c>
      <c r="B2483" s="32" t="s">
        <v>10379</v>
      </c>
      <c r="C2483" s="32" t="s">
        <v>18102</v>
      </c>
      <c r="D2483" s="37">
        <v>4.1478859999999997</v>
      </c>
      <c r="E2483" s="39">
        <v>368.98</v>
      </c>
      <c r="F2483" s="39">
        <v>2171</v>
      </c>
      <c r="G2483" s="39">
        <v>1929.48</v>
      </c>
      <c r="H2483" s="38">
        <v>1</v>
      </c>
      <c r="I2483" s="38">
        <v>3989</v>
      </c>
      <c r="J2483" s="37">
        <v>51.020893051999998</v>
      </c>
      <c r="K2483" s="37">
        <v>29.243039797000002</v>
      </c>
      <c r="L2483" s="37">
        <v>15.704268368999999</v>
      </c>
      <c r="M2483" s="37">
        <v>44.009285095999999</v>
      </c>
      <c r="N2483" s="37">
        <v>34.648784358</v>
      </c>
      <c r="O2483" s="37">
        <v>33.579214849000003</v>
      </c>
      <c r="P2483" s="37">
        <v>9.4598971721999998</v>
      </c>
      <c r="Q2483" s="37">
        <v>49.956768099999998</v>
      </c>
      <c r="R2483" s="38">
        <v>66108</v>
      </c>
      <c r="S2483" s="37">
        <v>2.5824600000000002</v>
      </c>
      <c r="T2483" s="38">
        <v>0</v>
      </c>
      <c r="U2483" s="38">
        <v>0</v>
      </c>
      <c r="V2483" s="38">
        <v>0</v>
      </c>
    </row>
    <row r="2484" spans="1:22" ht="13.5" customHeight="1" x14ac:dyDescent="0.2">
      <c r="A2484" s="32" t="s">
        <v>2480</v>
      </c>
      <c r="B2484" s="32" t="s">
        <v>10380</v>
      </c>
      <c r="C2484" s="32" t="s">
        <v>18107</v>
      </c>
      <c r="D2484" s="37">
        <v>1.4818279999999999</v>
      </c>
      <c r="E2484" s="39">
        <v>208.01</v>
      </c>
      <c r="F2484" s="39">
        <v>1314</v>
      </c>
      <c r="G2484" s="39">
        <v>1536.41</v>
      </c>
      <c r="H2484" s="38">
        <v>1</v>
      </c>
      <c r="I2484" s="38">
        <v>2728</v>
      </c>
      <c r="J2484" s="37">
        <v>35.462900081999997</v>
      </c>
      <c r="K2484" s="37">
        <v>19.200903975999999</v>
      </c>
      <c r="L2484" s="37">
        <v>7.9405940672000002</v>
      </c>
      <c r="M2484" s="37">
        <v>55.00161044</v>
      </c>
      <c r="N2484" s="37">
        <v>29.253493171999999</v>
      </c>
      <c r="O2484" s="37">
        <v>45.362501387999998</v>
      </c>
      <c r="P2484" s="37">
        <v>10.7</v>
      </c>
      <c r="Q2484" s="37" t="s">
        <v>15680</v>
      </c>
      <c r="R2484" s="38">
        <v>46321</v>
      </c>
      <c r="S2484" s="37">
        <v>1.6358299999999999</v>
      </c>
      <c r="T2484" s="38">
        <v>0</v>
      </c>
      <c r="U2484" s="38">
        <v>0</v>
      </c>
      <c r="V2484" s="38">
        <v>0</v>
      </c>
    </row>
    <row r="2485" spans="1:22" ht="13.5" customHeight="1" x14ac:dyDescent="0.2">
      <c r="A2485" s="32" t="s">
        <v>2481</v>
      </c>
      <c r="B2485" s="32" t="s">
        <v>10381</v>
      </c>
      <c r="C2485" s="32" t="s">
        <v>18107</v>
      </c>
      <c r="D2485" s="37">
        <v>5.1469820000000004</v>
      </c>
      <c r="E2485" s="39">
        <v>620.97</v>
      </c>
      <c r="F2485" s="39">
        <v>3732</v>
      </c>
      <c r="G2485" s="39">
        <v>3614.45</v>
      </c>
      <c r="H2485" s="38">
        <v>3</v>
      </c>
      <c r="I2485" s="38">
        <v>7083</v>
      </c>
      <c r="J2485" s="37">
        <v>27.912249682999999</v>
      </c>
      <c r="K2485" s="37">
        <v>14.214793801000001</v>
      </c>
      <c r="L2485" s="37">
        <v>7.6484986210999999</v>
      </c>
      <c r="M2485" s="37">
        <v>58.202378441999997</v>
      </c>
      <c r="N2485" s="37">
        <v>26.340687429999999</v>
      </c>
      <c r="O2485" s="37">
        <v>37.575619996</v>
      </c>
      <c r="P2485" s="37">
        <v>10.7</v>
      </c>
      <c r="Q2485" s="37">
        <v>83.729147600000005</v>
      </c>
      <c r="R2485" s="38">
        <v>146746</v>
      </c>
      <c r="S2485" s="37">
        <v>1.6358299999999999</v>
      </c>
      <c r="T2485" s="38">
        <v>3</v>
      </c>
      <c r="U2485" s="38">
        <v>2</v>
      </c>
      <c r="V2485" s="38">
        <v>1</v>
      </c>
    </row>
    <row r="2486" spans="1:22" ht="13.5" customHeight="1" x14ac:dyDescent="0.2">
      <c r="A2486" s="32" t="s">
        <v>2482</v>
      </c>
      <c r="B2486" s="32" t="s">
        <v>10382</v>
      </c>
      <c r="C2486" s="32" t="s">
        <v>18108</v>
      </c>
      <c r="D2486" s="37">
        <v>2.977732</v>
      </c>
      <c r="E2486" s="39">
        <v>560.99</v>
      </c>
      <c r="F2486" s="39">
        <v>3585</v>
      </c>
      <c r="G2486" s="39">
        <v>2065.83</v>
      </c>
      <c r="H2486" s="38">
        <v>3</v>
      </c>
      <c r="I2486" s="38">
        <v>7183</v>
      </c>
      <c r="J2486" s="37">
        <v>38.268739789999998</v>
      </c>
      <c r="K2486" s="37">
        <v>23.495036592000002</v>
      </c>
      <c r="L2486" s="37">
        <v>12.228906286000001</v>
      </c>
      <c r="M2486" s="37">
        <v>49.414740352999999</v>
      </c>
      <c r="N2486" s="37">
        <v>26.637568130999998</v>
      </c>
      <c r="O2486" s="37">
        <v>20.793677191</v>
      </c>
      <c r="P2486" s="37">
        <v>8.3335735481000004</v>
      </c>
      <c r="Q2486" s="37">
        <v>58.302515999999997</v>
      </c>
      <c r="R2486" s="38">
        <v>293385</v>
      </c>
      <c r="S2486" s="37">
        <v>2.1551399999999998</v>
      </c>
      <c r="T2486" s="38">
        <v>2</v>
      </c>
      <c r="U2486" s="38">
        <v>0</v>
      </c>
      <c r="V2486" s="38">
        <v>1</v>
      </c>
    </row>
    <row r="2487" spans="1:22" ht="13.5" customHeight="1" x14ac:dyDescent="0.2">
      <c r="A2487" s="32" t="s">
        <v>2483</v>
      </c>
      <c r="B2487" s="32" t="s">
        <v>10383</v>
      </c>
      <c r="C2487" s="32" t="s">
        <v>18107</v>
      </c>
      <c r="D2487" s="37">
        <v>5.9104679999999998</v>
      </c>
      <c r="E2487" s="39">
        <v>478.98</v>
      </c>
      <c r="F2487" s="39">
        <v>3396</v>
      </c>
      <c r="G2487" s="39">
        <v>1405.81</v>
      </c>
      <c r="H2487" s="38">
        <v>3</v>
      </c>
      <c r="I2487" s="38">
        <v>6871</v>
      </c>
      <c r="J2487" s="37">
        <v>65.335553458000007</v>
      </c>
      <c r="K2487" s="37">
        <v>31.055454524000002</v>
      </c>
      <c r="L2487" s="37">
        <v>23.790901469000001</v>
      </c>
      <c r="M2487" s="37">
        <v>57.987660851999998</v>
      </c>
      <c r="N2487" s="37">
        <v>38.916260041999998</v>
      </c>
      <c r="O2487" s="37">
        <v>32.210617417999998</v>
      </c>
      <c r="P2487" s="37">
        <v>7.2136107193000001</v>
      </c>
      <c r="Q2487" s="37">
        <v>53.221656500000002</v>
      </c>
      <c r="R2487" s="38">
        <v>180626</v>
      </c>
      <c r="S2487" s="37">
        <v>1.6358299999999999</v>
      </c>
      <c r="T2487" s="38">
        <v>1</v>
      </c>
      <c r="U2487" s="38">
        <v>0</v>
      </c>
      <c r="V2487" s="38">
        <v>1</v>
      </c>
    </row>
    <row r="2488" spans="1:22" ht="13.5" customHeight="1" x14ac:dyDescent="0.2">
      <c r="A2488" s="32" t="s">
        <v>2484</v>
      </c>
      <c r="B2488" s="32" t="s">
        <v>10384</v>
      </c>
      <c r="C2488" s="32" t="s">
        <v>18108</v>
      </c>
      <c r="D2488" s="37">
        <v>2.6461420000000002</v>
      </c>
      <c r="E2488" s="39">
        <v>421</v>
      </c>
      <c r="F2488" s="39">
        <v>2288</v>
      </c>
      <c r="G2488" s="39">
        <v>3477.47</v>
      </c>
      <c r="H2488" s="38">
        <v>1</v>
      </c>
      <c r="I2488" s="38">
        <v>4259</v>
      </c>
      <c r="J2488" s="37">
        <v>12.881342967</v>
      </c>
      <c r="K2488" s="37">
        <v>9.1299182076999994</v>
      </c>
      <c r="L2488" s="37">
        <v>4.275572736</v>
      </c>
      <c r="M2488" s="37">
        <v>32.768471374000001</v>
      </c>
      <c r="N2488" s="37">
        <v>19.181473189999998</v>
      </c>
      <c r="O2488" s="37">
        <v>33.600507336</v>
      </c>
      <c r="P2488" s="37">
        <v>7.7915529325000001</v>
      </c>
      <c r="Q2488" s="37">
        <v>70.942699099999999</v>
      </c>
      <c r="R2488" s="38">
        <v>88910</v>
      </c>
      <c r="S2488" s="37">
        <v>2.1551399999999998</v>
      </c>
      <c r="T2488" s="38">
        <v>0</v>
      </c>
      <c r="U2488" s="38">
        <v>1</v>
      </c>
      <c r="V2488" s="38">
        <v>0</v>
      </c>
    </row>
    <row r="2489" spans="1:22" ht="13.5" customHeight="1" x14ac:dyDescent="0.2">
      <c r="A2489" s="32" t="s">
        <v>2485</v>
      </c>
      <c r="B2489" s="32" t="s">
        <v>10385</v>
      </c>
      <c r="C2489" s="32" t="s">
        <v>18102</v>
      </c>
      <c r="D2489" s="37">
        <v>4.1269590000000003</v>
      </c>
      <c r="E2489" s="39">
        <v>1060.04</v>
      </c>
      <c r="F2489" s="39">
        <v>4485</v>
      </c>
      <c r="G2489" s="39">
        <v>6873.31</v>
      </c>
      <c r="H2489" s="38">
        <v>5</v>
      </c>
      <c r="I2489" s="38">
        <v>8204</v>
      </c>
      <c r="J2489" s="37">
        <v>9.2385707459000006</v>
      </c>
      <c r="K2489" s="37">
        <v>11.756547268</v>
      </c>
      <c r="L2489" s="37">
        <v>5.2990814292000001</v>
      </c>
      <c r="M2489" s="37">
        <v>27.777825909000001</v>
      </c>
      <c r="N2489" s="37">
        <v>31.855691553</v>
      </c>
      <c r="O2489" s="37">
        <v>48.700618583000001</v>
      </c>
      <c r="P2489" s="37">
        <v>8.9</v>
      </c>
      <c r="Q2489" s="37">
        <v>83.877811100000002</v>
      </c>
      <c r="R2489" s="38">
        <v>156463</v>
      </c>
      <c r="S2489" s="37">
        <v>2.5824600000000002</v>
      </c>
      <c r="T2489" s="38">
        <v>2</v>
      </c>
      <c r="U2489" s="38">
        <v>5</v>
      </c>
      <c r="V2489" s="38">
        <v>2</v>
      </c>
    </row>
    <row r="2490" spans="1:22" ht="13.5" customHeight="1" x14ac:dyDescent="0.2">
      <c r="A2490" s="32" t="s">
        <v>2486</v>
      </c>
      <c r="B2490" s="32" t="s">
        <v>10386</v>
      </c>
      <c r="C2490" s="32" t="s">
        <v>18108</v>
      </c>
      <c r="D2490" s="37">
        <v>1.7587930000000001</v>
      </c>
      <c r="E2490" s="39">
        <v>654.98</v>
      </c>
      <c r="F2490" s="39">
        <v>3145</v>
      </c>
      <c r="G2490" s="39">
        <v>3632.64</v>
      </c>
      <c r="H2490" s="38">
        <v>4</v>
      </c>
      <c r="I2490" s="38">
        <v>6434</v>
      </c>
      <c r="J2490" s="37">
        <v>19.834950927000001</v>
      </c>
      <c r="K2490" s="37">
        <v>9.4071696253999999</v>
      </c>
      <c r="L2490" s="37">
        <v>5.8986653709999999</v>
      </c>
      <c r="M2490" s="37">
        <v>40.179522392000003</v>
      </c>
      <c r="N2490" s="37">
        <v>19.452322687999999</v>
      </c>
      <c r="O2490" s="37">
        <v>21.840687206999998</v>
      </c>
      <c r="P2490" s="37">
        <v>7.5</v>
      </c>
      <c r="Q2490" s="37">
        <v>56.992471999999999</v>
      </c>
      <c r="R2490" s="38">
        <v>139637</v>
      </c>
      <c r="S2490" s="37">
        <v>2.1551399999999998</v>
      </c>
      <c r="T2490" s="38">
        <v>4</v>
      </c>
      <c r="U2490" s="38">
        <v>4</v>
      </c>
      <c r="V2490" s="38">
        <v>0</v>
      </c>
    </row>
    <row r="2491" spans="1:22" ht="13.5" customHeight="1" x14ac:dyDescent="0.2">
      <c r="A2491" s="32" t="s">
        <v>2487</v>
      </c>
      <c r="B2491" s="32" t="s">
        <v>10387</v>
      </c>
      <c r="C2491" s="32" t="s">
        <v>18108</v>
      </c>
      <c r="D2491" s="37">
        <v>3.5790630000000001</v>
      </c>
      <c r="E2491" s="39">
        <v>539.99</v>
      </c>
      <c r="F2491" s="39">
        <v>3656</v>
      </c>
      <c r="G2491" s="39">
        <v>5325.52</v>
      </c>
      <c r="H2491" s="38">
        <v>4</v>
      </c>
      <c r="I2491" s="38">
        <v>6766</v>
      </c>
      <c r="J2491" s="37">
        <v>15.256507690999999</v>
      </c>
      <c r="K2491" s="37">
        <v>10.909026666999999</v>
      </c>
      <c r="L2491" s="37">
        <v>4.7799714975000001</v>
      </c>
      <c r="M2491" s="37">
        <v>43.831175072999997</v>
      </c>
      <c r="N2491" s="37">
        <v>19.673743606999999</v>
      </c>
      <c r="O2491" s="37">
        <v>35.009187850000004</v>
      </c>
      <c r="P2491" s="37">
        <v>7.7351648352</v>
      </c>
      <c r="Q2491" s="37">
        <v>79.709200899999999</v>
      </c>
      <c r="R2491" s="38">
        <v>106307</v>
      </c>
      <c r="S2491" s="37">
        <v>2.1551399999999998</v>
      </c>
      <c r="T2491" s="38">
        <v>4</v>
      </c>
      <c r="U2491" s="38">
        <v>2</v>
      </c>
      <c r="V2491" s="38">
        <v>1</v>
      </c>
    </row>
    <row r="2492" spans="1:22" ht="13.5" customHeight="1" x14ac:dyDescent="0.2">
      <c r="A2492" s="32" t="s">
        <v>2488</v>
      </c>
      <c r="B2492" s="32" t="s">
        <v>10388</v>
      </c>
      <c r="C2492" s="32" t="s">
        <v>18108</v>
      </c>
      <c r="D2492" s="37">
        <v>4.6952860000000003</v>
      </c>
      <c r="E2492" s="39">
        <v>726.03</v>
      </c>
      <c r="F2492" s="39">
        <v>3631</v>
      </c>
      <c r="G2492" s="39">
        <v>5548.49</v>
      </c>
      <c r="H2492" s="38">
        <v>4</v>
      </c>
      <c r="I2492" s="38">
        <v>6953</v>
      </c>
      <c r="J2492" s="37">
        <v>16.055874888000002</v>
      </c>
      <c r="K2492" s="37">
        <v>9.6240348079999993</v>
      </c>
      <c r="L2492" s="37">
        <v>3.3984641499000001</v>
      </c>
      <c r="M2492" s="37">
        <v>31.897157343</v>
      </c>
      <c r="N2492" s="37">
        <v>23.533042650999999</v>
      </c>
      <c r="O2492" s="37">
        <v>23.381368351999999</v>
      </c>
      <c r="P2492" s="37">
        <v>7.5</v>
      </c>
      <c r="Q2492" s="37">
        <v>84.786631600000007</v>
      </c>
      <c r="R2492" s="38">
        <v>134350</v>
      </c>
      <c r="S2492" s="37">
        <v>2.1551399999999998</v>
      </c>
      <c r="T2492" s="38">
        <v>2</v>
      </c>
      <c r="U2492" s="38">
        <v>4</v>
      </c>
      <c r="V2492" s="38">
        <v>1</v>
      </c>
    </row>
    <row r="2493" spans="1:22" ht="13.5" customHeight="1" x14ac:dyDescent="0.2">
      <c r="A2493" s="32" t="s">
        <v>2489</v>
      </c>
      <c r="B2493" s="32" t="s">
        <v>10389</v>
      </c>
      <c r="C2493" s="32" t="s">
        <v>18107</v>
      </c>
      <c r="D2493" s="37">
        <v>2.0497740000000002</v>
      </c>
      <c r="E2493" s="39">
        <v>400</v>
      </c>
      <c r="F2493" s="39">
        <v>1624</v>
      </c>
      <c r="G2493" s="39">
        <v>1455.72</v>
      </c>
      <c r="H2493" s="38">
        <v>1</v>
      </c>
      <c r="I2493" s="38">
        <v>3138</v>
      </c>
      <c r="J2493" s="37">
        <v>9.5749277279000005</v>
      </c>
      <c r="K2493" s="37">
        <v>5.413397443</v>
      </c>
      <c r="L2493" s="37">
        <v>1.6570415325000001</v>
      </c>
      <c r="M2493" s="37">
        <v>53.634116911</v>
      </c>
      <c r="N2493" s="37">
        <v>17.553419659999999</v>
      </c>
      <c r="O2493" s="37">
        <v>28.075459706</v>
      </c>
      <c r="P2493" s="37">
        <v>10.7</v>
      </c>
      <c r="Q2493" s="37" t="s">
        <v>15680</v>
      </c>
      <c r="R2493" s="38">
        <v>57774</v>
      </c>
      <c r="S2493" s="37">
        <v>1.6358299999999999</v>
      </c>
      <c r="T2493" s="38">
        <v>1</v>
      </c>
      <c r="U2493" s="38">
        <v>1</v>
      </c>
      <c r="V2493" s="38">
        <v>0</v>
      </c>
    </row>
    <row r="2494" spans="1:22" ht="13.5" customHeight="1" x14ac:dyDescent="0.2">
      <c r="A2494" s="32" t="s">
        <v>2490</v>
      </c>
      <c r="B2494" s="32" t="s">
        <v>10390</v>
      </c>
      <c r="C2494" s="32" t="s">
        <v>18108</v>
      </c>
      <c r="D2494" s="37">
        <v>1.0309120000000001</v>
      </c>
      <c r="E2494" s="39">
        <v>330.01</v>
      </c>
      <c r="F2494" s="39">
        <v>2570</v>
      </c>
      <c r="G2494" s="39">
        <v>1768.1</v>
      </c>
      <c r="H2494" s="38">
        <v>2</v>
      </c>
      <c r="I2494" s="38">
        <v>7401</v>
      </c>
      <c r="J2494" s="37">
        <v>31.000249719999999</v>
      </c>
      <c r="K2494" s="37">
        <v>20.135092284999999</v>
      </c>
      <c r="L2494" s="37">
        <v>14.041440738</v>
      </c>
      <c r="M2494" s="37">
        <v>42.041785056999998</v>
      </c>
      <c r="N2494" s="37">
        <v>29.644299145000002</v>
      </c>
      <c r="O2494" s="37">
        <v>25.541469334999999</v>
      </c>
      <c r="P2494" s="37">
        <v>7.5</v>
      </c>
      <c r="Q2494" s="37">
        <v>69.906686399999998</v>
      </c>
      <c r="R2494" s="38">
        <v>199168</v>
      </c>
      <c r="S2494" s="37">
        <v>2.1551399999999998</v>
      </c>
      <c r="T2494" s="38">
        <v>1</v>
      </c>
      <c r="U2494" s="38">
        <v>1</v>
      </c>
      <c r="V2494" s="38">
        <v>1</v>
      </c>
    </row>
    <row r="2495" spans="1:22" ht="13.5" customHeight="1" x14ac:dyDescent="0.2">
      <c r="A2495" s="32" t="s">
        <v>2491</v>
      </c>
      <c r="B2495" s="32" t="s">
        <v>10391</v>
      </c>
      <c r="C2495" s="32" t="s">
        <v>18108</v>
      </c>
      <c r="D2495" s="37">
        <v>4.2764920000000002</v>
      </c>
      <c r="E2495" s="39">
        <v>589.02</v>
      </c>
      <c r="F2495" s="39">
        <v>2473</v>
      </c>
      <c r="G2495" s="39">
        <v>3155.23</v>
      </c>
      <c r="H2495" s="38">
        <v>2</v>
      </c>
      <c r="I2495" s="38">
        <v>4904</v>
      </c>
      <c r="J2495" s="37">
        <v>29.229290465999998</v>
      </c>
      <c r="K2495" s="37">
        <v>17.280533771999998</v>
      </c>
      <c r="L2495" s="37">
        <v>27.572785583000002</v>
      </c>
      <c r="M2495" s="37">
        <v>32.420531773</v>
      </c>
      <c r="N2495" s="37">
        <v>38.073336538</v>
      </c>
      <c r="O2495" s="37">
        <v>23.854217250000001</v>
      </c>
      <c r="P2495" s="37">
        <v>7.5</v>
      </c>
      <c r="Q2495" s="37">
        <v>59.172352699999998</v>
      </c>
      <c r="R2495" s="38">
        <v>208127</v>
      </c>
      <c r="S2495" s="37">
        <v>2.1551399999999998</v>
      </c>
      <c r="T2495" s="38">
        <v>2</v>
      </c>
      <c r="U2495" s="38">
        <v>1</v>
      </c>
      <c r="V2495" s="38">
        <v>0</v>
      </c>
    </row>
    <row r="2496" spans="1:22" ht="13.5" customHeight="1" x14ac:dyDescent="0.2">
      <c r="A2496" s="32" t="s">
        <v>2492</v>
      </c>
      <c r="B2496" s="32" t="s">
        <v>10392</v>
      </c>
      <c r="C2496" s="32" t="s">
        <v>18108</v>
      </c>
      <c r="D2496" s="37">
        <v>7.9679500000000001</v>
      </c>
      <c r="E2496" s="39">
        <v>533.02</v>
      </c>
      <c r="F2496" s="39">
        <v>2567</v>
      </c>
      <c r="G2496" s="39">
        <v>3211.43</v>
      </c>
      <c r="H2496" s="38">
        <v>3</v>
      </c>
      <c r="I2496" s="38">
        <v>4924</v>
      </c>
      <c r="J2496" s="37">
        <v>32.600304233000003</v>
      </c>
      <c r="K2496" s="37">
        <v>16.380211386999999</v>
      </c>
      <c r="L2496" s="37">
        <v>30.544384264000001</v>
      </c>
      <c r="M2496" s="37">
        <v>37.795568054999997</v>
      </c>
      <c r="N2496" s="37">
        <v>33.977621450999997</v>
      </c>
      <c r="O2496" s="37">
        <v>19.099683251999998</v>
      </c>
      <c r="P2496" s="37">
        <v>7.5</v>
      </c>
      <c r="Q2496" s="37">
        <v>65.337788500000002</v>
      </c>
      <c r="R2496" s="38">
        <v>145689</v>
      </c>
      <c r="S2496" s="37">
        <v>2.1551399999999998</v>
      </c>
      <c r="T2496" s="38">
        <v>1</v>
      </c>
      <c r="U2496" s="38">
        <v>2</v>
      </c>
      <c r="V2496" s="38">
        <v>0</v>
      </c>
    </row>
    <row r="2497" spans="1:22" ht="13.5" customHeight="1" x14ac:dyDescent="0.2">
      <c r="A2497" s="32" t="s">
        <v>2493</v>
      </c>
      <c r="B2497" s="32" t="s">
        <v>10393</v>
      </c>
      <c r="C2497" s="32" t="s">
        <v>18108</v>
      </c>
      <c r="D2497" s="37">
        <v>5.7415089999999998</v>
      </c>
      <c r="E2497" s="39">
        <v>258.99</v>
      </c>
      <c r="F2497" s="39">
        <v>1093</v>
      </c>
      <c r="G2497" s="39">
        <v>1605.12</v>
      </c>
      <c r="H2497" s="38">
        <v>1</v>
      </c>
      <c r="I2497" s="38">
        <v>2221</v>
      </c>
      <c r="J2497" s="37">
        <v>27.239898583999999</v>
      </c>
      <c r="K2497" s="37">
        <v>14.923708609</v>
      </c>
      <c r="L2497" s="37">
        <v>31.388667724000001</v>
      </c>
      <c r="M2497" s="37">
        <v>43.335836813</v>
      </c>
      <c r="N2497" s="37">
        <v>26.579763750000001</v>
      </c>
      <c r="O2497" s="37">
        <v>19.073396191</v>
      </c>
      <c r="P2497" s="37">
        <v>7.5</v>
      </c>
      <c r="Q2497" s="37" t="s">
        <v>15680</v>
      </c>
      <c r="R2497" s="38">
        <v>50631</v>
      </c>
      <c r="S2497" s="37">
        <v>2.1551399999999998</v>
      </c>
      <c r="T2497" s="38">
        <v>0</v>
      </c>
      <c r="U2497" s="38">
        <v>0</v>
      </c>
      <c r="V2497" s="38">
        <v>1</v>
      </c>
    </row>
    <row r="2498" spans="1:22" ht="13.5" customHeight="1" x14ac:dyDescent="0.2">
      <c r="A2498" s="32" t="s">
        <v>2494</v>
      </c>
      <c r="B2498" s="32" t="s">
        <v>10394</v>
      </c>
      <c r="C2498" s="32" t="s">
        <v>18107</v>
      </c>
      <c r="D2498" s="37">
        <v>3.6204869999999998</v>
      </c>
      <c r="E2498" s="39">
        <v>134</v>
      </c>
      <c r="F2498" s="39">
        <v>598</v>
      </c>
      <c r="G2498" s="39">
        <v>786.86</v>
      </c>
      <c r="H2498" s="38">
        <v>1</v>
      </c>
      <c r="I2498" s="38">
        <v>1237</v>
      </c>
      <c r="J2498" s="37">
        <v>41.633489240000003</v>
      </c>
      <c r="K2498" s="37">
        <v>33.705824829999997</v>
      </c>
      <c r="L2498" s="37">
        <v>7.7425919649999999</v>
      </c>
      <c r="M2498" s="37">
        <v>44.9151788</v>
      </c>
      <c r="N2498" s="37">
        <v>30.4022662</v>
      </c>
      <c r="O2498" s="37">
        <v>42.481867350000002</v>
      </c>
      <c r="P2498" s="37">
        <v>10.7</v>
      </c>
      <c r="Q2498" s="37" t="s">
        <v>15680</v>
      </c>
      <c r="R2498" s="38">
        <v>31248</v>
      </c>
      <c r="S2498" s="37">
        <v>1.6358299999999999</v>
      </c>
      <c r="T2498" s="38">
        <v>0</v>
      </c>
      <c r="U2498" s="38">
        <v>0</v>
      </c>
      <c r="V2498" s="38">
        <v>1</v>
      </c>
    </row>
    <row r="2499" spans="1:22" ht="13.5" customHeight="1" x14ac:dyDescent="0.2">
      <c r="A2499" s="32" t="s">
        <v>2495</v>
      </c>
      <c r="B2499" s="32" t="s">
        <v>10395</v>
      </c>
      <c r="C2499" s="32" t="s">
        <v>18108</v>
      </c>
      <c r="D2499" s="37">
        <v>5.8586349999999996</v>
      </c>
      <c r="E2499" s="39">
        <v>661</v>
      </c>
      <c r="F2499" s="39">
        <v>2281</v>
      </c>
      <c r="G2499" s="39">
        <v>1164.3599999999999</v>
      </c>
      <c r="H2499" s="38">
        <v>2</v>
      </c>
      <c r="I2499" s="38">
        <v>4714</v>
      </c>
      <c r="J2499" s="37">
        <v>32.784597814999998</v>
      </c>
      <c r="K2499" s="37">
        <v>13.935616445000001</v>
      </c>
      <c r="L2499" s="37">
        <v>12.284732272999999</v>
      </c>
      <c r="M2499" s="37">
        <v>50.331254369</v>
      </c>
      <c r="N2499" s="37">
        <v>31.658643446999999</v>
      </c>
      <c r="O2499" s="37">
        <v>28.146999524999998</v>
      </c>
      <c r="P2499" s="37">
        <v>7.5</v>
      </c>
      <c r="Q2499" s="37">
        <v>71.783018999999996</v>
      </c>
      <c r="R2499" s="38">
        <v>186976</v>
      </c>
      <c r="S2499" s="37">
        <v>2.1551399999999998</v>
      </c>
      <c r="T2499" s="38">
        <v>0</v>
      </c>
      <c r="U2499" s="38">
        <v>2</v>
      </c>
      <c r="V2499" s="38">
        <v>2</v>
      </c>
    </row>
    <row r="2500" spans="1:22" ht="13.5" customHeight="1" x14ac:dyDescent="0.2">
      <c r="A2500" s="32" t="s">
        <v>2496</v>
      </c>
      <c r="B2500" s="32" t="s">
        <v>10396</v>
      </c>
      <c r="C2500" s="32" t="s">
        <v>18108</v>
      </c>
      <c r="D2500" s="37">
        <v>1.3305579999999999</v>
      </c>
      <c r="E2500" s="39">
        <v>460.01</v>
      </c>
      <c r="F2500" s="39">
        <v>2009</v>
      </c>
      <c r="G2500" s="39">
        <v>2705.74</v>
      </c>
      <c r="H2500" s="38">
        <v>2</v>
      </c>
      <c r="I2500" s="38">
        <v>4259</v>
      </c>
      <c r="J2500" s="37">
        <v>26.825162046999999</v>
      </c>
      <c r="K2500" s="37">
        <v>15.807948916000001</v>
      </c>
      <c r="L2500" s="37">
        <v>27.471311523000001</v>
      </c>
      <c r="M2500" s="37">
        <v>33.094506991000003</v>
      </c>
      <c r="N2500" s="37">
        <v>29.026648910999999</v>
      </c>
      <c r="O2500" s="37">
        <v>25.010400687000001</v>
      </c>
      <c r="P2500" s="37">
        <v>7.5</v>
      </c>
      <c r="Q2500" s="37">
        <v>80.770451399999999</v>
      </c>
      <c r="R2500" s="38">
        <v>153985</v>
      </c>
      <c r="S2500" s="37">
        <v>2.1551399999999998</v>
      </c>
      <c r="T2500" s="38">
        <v>0</v>
      </c>
      <c r="U2500" s="38">
        <v>0</v>
      </c>
      <c r="V2500" s="38">
        <v>1</v>
      </c>
    </row>
    <row r="2501" spans="1:22" ht="13.5" customHeight="1" x14ac:dyDescent="0.2">
      <c r="A2501" s="32" t="s">
        <v>2497</v>
      </c>
      <c r="B2501" s="32" t="s">
        <v>10397</v>
      </c>
      <c r="C2501" s="32" t="s">
        <v>18107</v>
      </c>
      <c r="D2501" s="37">
        <v>5.0278799999999997</v>
      </c>
      <c r="E2501" s="39">
        <v>287</v>
      </c>
      <c r="F2501" s="39">
        <v>2408</v>
      </c>
      <c r="G2501" s="39">
        <v>2019.23</v>
      </c>
      <c r="H2501" s="38">
        <v>2</v>
      </c>
      <c r="I2501" s="38">
        <v>4750</v>
      </c>
      <c r="J2501" s="37">
        <v>57.103934088000003</v>
      </c>
      <c r="K2501" s="37">
        <v>25.781586649000001</v>
      </c>
      <c r="L2501" s="37">
        <v>26.093796522000002</v>
      </c>
      <c r="M2501" s="37">
        <v>61.210265446000001</v>
      </c>
      <c r="N2501" s="37">
        <v>39.877650525</v>
      </c>
      <c r="O2501" s="37">
        <v>43.927177874000002</v>
      </c>
      <c r="P2501" s="37">
        <v>10.7</v>
      </c>
      <c r="Q2501" s="37">
        <v>76.396432399999995</v>
      </c>
      <c r="R2501" s="38">
        <v>143252</v>
      </c>
      <c r="S2501" s="37">
        <v>1.6358299999999999</v>
      </c>
      <c r="T2501" s="38">
        <v>1</v>
      </c>
      <c r="U2501" s="38">
        <v>0</v>
      </c>
      <c r="V2501" s="38">
        <v>1</v>
      </c>
    </row>
    <row r="2502" spans="1:22" ht="13.5" customHeight="1" x14ac:dyDescent="0.2">
      <c r="A2502" s="32" t="s">
        <v>2498</v>
      </c>
      <c r="B2502" s="32" t="s">
        <v>10398</v>
      </c>
      <c r="C2502" s="32" t="s">
        <v>18108</v>
      </c>
      <c r="D2502" s="37">
        <v>2.8059050000000001</v>
      </c>
      <c r="E2502" s="39">
        <v>463.01</v>
      </c>
      <c r="F2502" s="39">
        <v>1673</v>
      </c>
      <c r="G2502" s="39">
        <v>959.76</v>
      </c>
      <c r="H2502" s="38">
        <v>1</v>
      </c>
      <c r="I2502" s="38">
        <v>3619</v>
      </c>
      <c r="J2502" s="37">
        <v>18.583803238000002</v>
      </c>
      <c r="K2502" s="37">
        <v>7.3084750339999998</v>
      </c>
      <c r="L2502" s="37">
        <v>7.1283735546000004</v>
      </c>
      <c r="M2502" s="37">
        <v>38.238941056999998</v>
      </c>
      <c r="N2502" s="37">
        <v>36.926691757</v>
      </c>
      <c r="O2502" s="37">
        <v>27.341812791999999</v>
      </c>
      <c r="P2502" s="37">
        <v>7.5</v>
      </c>
      <c r="Q2502" s="37">
        <v>57.142614199999997</v>
      </c>
      <c r="R2502" s="38">
        <v>73942</v>
      </c>
      <c r="S2502" s="37">
        <v>2.1551399999999998</v>
      </c>
      <c r="T2502" s="38">
        <v>0</v>
      </c>
      <c r="U2502" s="38">
        <v>1</v>
      </c>
      <c r="V2502" s="38">
        <v>0</v>
      </c>
    </row>
    <row r="2503" spans="1:22" ht="13.5" customHeight="1" x14ac:dyDescent="0.2">
      <c r="A2503" s="32" t="s">
        <v>2499</v>
      </c>
      <c r="B2503" s="32" t="s">
        <v>10399</v>
      </c>
      <c r="C2503" s="32" t="s">
        <v>18107</v>
      </c>
      <c r="D2503" s="37">
        <v>4.8097659999999998</v>
      </c>
      <c r="E2503" s="39">
        <v>428.01</v>
      </c>
      <c r="F2503" s="39">
        <v>1559</v>
      </c>
      <c r="G2503" s="39">
        <v>2223.13</v>
      </c>
      <c r="H2503" s="38">
        <v>3</v>
      </c>
      <c r="I2503" s="38">
        <v>3077</v>
      </c>
      <c r="J2503" s="37">
        <v>7.4750002963000002</v>
      </c>
      <c r="K2503" s="37">
        <v>7.7701534864999999</v>
      </c>
      <c r="L2503" s="37">
        <v>1.2710338258</v>
      </c>
      <c r="M2503" s="37">
        <v>37.472340355</v>
      </c>
      <c r="N2503" s="37">
        <v>17.330995051999999</v>
      </c>
      <c r="O2503" s="37">
        <v>21.072504472999999</v>
      </c>
      <c r="P2503" s="37">
        <v>10.7</v>
      </c>
      <c r="Q2503" s="37">
        <v>80.374695900000006</v>
      </c>
      <c r="R2503" s="38">
        <v>53637</v>
      </c>
      <c r="S2503" s="37">
        <v>1.6358299999999999</v>
      </c>
      <c r="T2503" s="38">
        <v>2</v>
      </c>
      <c r="U2503" s="38">
        <v>2</v>
      </c>
      <c r="V2503" s="38">
        <v>0</v>
      </c>
    </row>
    <row r="2504" spans="1:22" ht="13.5" customHeight="1" x14ac:dyDescent="0.2">
      <c r="A2504" s="32" t="s">
        <v>2500</v>
      </c>
      <c r="B2504" s="32" t="s">
        <v>10400</v>
      </c>
      <c r="C2504" s="32" t="s">
        <v>18107</v>
      </c>
      <c r="D2504" s="37">
        <v>5.9517620000000004</v>
      </c>
      <c r="E2504" s="39">
        <v>328.01</v>
      </c>
      <c r="F2504" s="39">
        <v>1666</v>
      </c>
      <c r="G2504" s="39">
        <v>1462.86</v>
      </c>
      <c r="H2504" s="38">
        <v>4</v>
      </c>
      <c r="I2504" s="38">
        <v>3201</v>
      </c>
      <c r="J2504" s="37">
        <v>42.499048690999999</v>
      </c>
      <c r="K2504" s="37">
        <v>11.947073231999999</v>
      </c>
      <c r="L2504" s="37">
        <v>20.346852731999999</v>
      </c>
      <c r="M2504" s="37">
        <v>77.887964322000002</v>
      </c>
      <c r="N2504" s="37">
        <v>45.305857543000002</v>
      </c>
      <c r="O2504" s="37">
        <v>56.057070111999998</v>
      </c>
      <c r="P2504" s="37">
        <v>8.3578313252999994</v>
      </c>
      <c r="Q2504" s="37">
        <v>73.712602000000004</v>
      </c>
      <c r="R2504" s="38">
        <v>100458</v>
      </c>
      <c r="S2504" s="37">
        <v>1.6358299999999999</v>
      </c>
      <c r="T2504" s="38">
        <v>2</v>
      </c>
      <c r="U2504" s="38">
        <v>3</v>
      </c>
      <c r="V2504" s="38">
        <v>1</v>
      </c>
    </row>
    <row r="2505" spans="1:22" ht="13.5" customHeight="1" x14ac:dyDescent="0.2">
      <c r="A2505" s="32" t="s">
        <v>2501</v>
      </c>
      <c r="B2505" s="32" t="s">
        <v>10401</v>
      </c>
      <c r="C2505" s="32" t="s">
        <v>18108</v>
      </c>
      <c r="D2505" s="37">
        <v>4.3718779999999997</v>
      </c>
      <c r="E2505" s="39">
        <v>496.97</v>
      </c>
      <c r="F2505" s="39">
        <v>3946</v>
      </c>
      <c r="G2505" s="39">
        <v>2023.36</v>
      </c>
      <c r="H2505" s="38">
        <v>1</v>
      </c>
      <c r="I2505" s="38">
        <v>8139</v>
      </c>
      <c r="J2505" s="37">
        <v>27.049005795999999</v>
      </c>
      <c r="K2505" s="37">
        <v>13.727049153999999</v>
      </c>
      <c r="L2505" s="37">
        <v>9.5696941871999996</v>
      </c>
      <c r="M2505" s="37">
        <v>44.097498449</v>
      </c>
      <c r="N2505" s="37">
        <v>33.480883929000001</v>
      </c>
      <c r="O2505" s="37">
        <v>28.790065614</v>
      </c>
      <c r="P2505" s="37">
        <v>7.5</v>
      </c>
      <c r="Q2505" s="37">
        <v>61.392644400000002</v>
      </c>
      <c r="R2505" s="38">
        <v>275942</v>
      </c>
      <c r="S2505" s="37">
        <v>2.1551399999999998</v>
      </c>
      <c r="T2505" s="38">
        <v>0</v>
      </c>
      <c r="U2505" s="38">
        <v>0</v>
      </c>
      <c r="V2505" s="38">
        <v>1</v>
      </c>
    </row>
    <row r="2506" spans="1:22" ht="13.5" customHeight="1" x14ac:dyDescent="0.2">
      <c r="A2506" s="32" t="s">
        <v>2502</v>
      </c>
      <c r="B2506" s="32" t="s">
        <v>10402</v>
      </c>
      <c r="C2506" s="32" t="s">
        <v>18108</v>
      </c>
      <c r="D2506" s="37">
        <v>3.6052149999999998</v>
      </c>
      <c r="E2506" s="39">
        <v>377.98</v>
      </c>
      <c r="F2506" s="39">
        <v>2441</v>
      </c>
      <c r="G2506" s="39">
        <v>3131.42</v>
      </c>
      <c r="H2506" s="38">
        <v>3</v>
      </c>
      <c r="I2506" s="38">
        <v>5081</v>
      </c>
      <c r="J2506" s="37">
        <v>26.035613680000001</v>
      </c>
      <c r="K2506" s="37">
        <v>13.825306378000001</v>
      </c>
      <c r="L2506" s="37">
        <v>24.337516434000001</v>
      </c>
      <c r="M2506" s="37">
        <v>39.057467895999999</v>
      </c>
      <c r="N2506" s="37">
        <v>29.3891825</v>
      </c>
      <c r="O2506" s="37">
        <v>21.93657962</v>
      </c>
      <c r="P2506" s="37">
        <v>7.5</v>
      </c>
      <c r="Q2506" s="37">
        <v>50.617538400000001</v>
      </c>
      <c r="R2506" s="38">
        <v>147902</v>
      </c>
      <c r="S2506" s="37">
        <v>2.1551399999999998</v>
      </c>
      <c r="T2506" s="38">
        <v>1</v>
      </c>
      <c r="U2506" s="38">
        <v>0</v>
      </c>
      <c r="V2506" s="38">
        <v>2</v>
      </c>
    </row>
    <row r="2507" spans="1:22" ht="13.5" customHeight="1" x14ac:dyDescent="0.2">
      <c r="A2507" s="32" t="s">
        <v>2503</v>
      </c>
      <c r="B2507" s="32" t="s">
        <v>10403</v>
      </c>
      <c r="C2507" s="32" t="s">
        <v>18102</v>
      </c>
      <c r="D2507" s="37">
        <v>5.3816850000000001</v>
      </c>
      <c r="E2507" s="39">
        <v>646</v>
      </c>
      <c r="F2507" s="39">
        <v>6205</v>
      </c>
      <c r="G2507" s="39">
        <v>8882.0300000000007</v>
      </c>
      <c r="H2507" s="38">
        <v>5</v>
      </c>
      <c r="I2507" s="38">
        <v>10925</v>
      </c>
      <c r="J2507" s="37">
        <v>14.675402289000001</v>
      </c>
      <c r="K2507" s="37">
        <v>14.056871229</v>
      </c>
      <c r="L2507" s="37">
        <v>6.4279463791999998</v>
      </c>
      <c r="M2507" s="37">
        <v>29.083794317999999</v>
      </c>
      <c r="N2507" s="37">
        <v>31.090602515</v>
      </c>
      <c r="O2507" s="37">
        <v>48.156864704</v>
      </c>
      <c r="P2507" s="37">
        <v>8.9</v>
      </c>
      <c r="Q2507" s="37">
        <v>87.188288700000001</v>
      </c>
      <c r="R2507" s="38">
        <v>235118</v>
      </c>
      <c r="S2507" s="37">
        <v>2.5824600000000002</v>
      </c>
      <c r="T2507" s="38">
        <v>3</v>
      </c>
      <c r="U2507" s="38">
        <v>5</v>
      </c>
      <c r="V2507" s="38">
        <v>0</v>
      </c>
    </row>
    <row r="2508" spans="1:22" ht="13.5" customHeight="1" x14ac:dyDescent="0.2">
      <c r="A2508" s="32" t="s">
        <v>2504</v>
      </c>
      <c r="B2508" s="32" t="s">
        <v>10404</v>
      </c>
      <c r="C2508" s="32" t="s">
        <v>18107</v>
      </c>
      <c r="D2508" s="37">
        <v>5.6790789999999998</v>
      </c>
      <c r="E2508" s="39">
        <v>68</v>
      </c>
      <c r="F2508" s="39">
        <v>1122</v>
      </c>
      <c r="G2508" s="39" t="s">
        <v>15680</v>
      </c>
      <c r="H2508" s="38">
        <v>2</v>
      </c>
      <c r="I2508" s="38">
        <v>2565</v>
      </c>
      <c r="J2508" s="37" t="s">
        <v>15680</v>
      </c>
      <c r="K2508" s="37" t="s">
        <v>15680</v>
      </c>
      <c r="L2508" s="37" t="s">
        <v>15680</v>
      </c>
      <c r="M2508" s="37" t="s">
        <v>15680</v>
      </c>
      <c r="N2508" s="37" t="s">
        <v>15680</v>
      </c>
      <c r="O2508" s="37" t="s">
        <v>15680</v>
      </c>
      <c r="P2508" s="37">
        <v>5.3</v>
      </c>
      <c r="Q2508" s="37" t="s">
        <v>15680</v>
      </c>
      <c r="R2508" s="38">
        <v>39902</v>
      </c>
      <c r="S2508" s="37">
        <v>1.6358299999999999</v>
      </c>
      <c r="T2508" s="38">
        <v>1</v>
      </c>
      <c r="U2508" s="38">
        <v>2</v>
      </c>
      <c r="V2508" s="38">
        <v>1</v>
      </c>
    </row>
    <row r="2509" spans="1:22" ht="13.5" customHeight="1" x14ac:dyDescent="0.2">
      <c r="A2509" s="32" t="s">
        <v>2505</v>
      </c>
      <c r="B2509" s="32" t="s">
        <v>10405</v>
      </c>
      <c r="C2509" s="32" t="s">
        <v>18107</v>
      </c>
      <c r="D2509" s="37">
        <v>3.3869470000000002</v>
      </c>
      <c r="E2509" s="39">
        <v>358</v>
      </c>
      <c r="F2509" s="39">
        <v>2190</v>
      </c>
      <c r="G2509" s="39">
        <v>1864.09</v>
      </c>
      <c r="H2509" s="38">
        <v>2</v>
      </c>
      <c r="I2509" s="38">
        <v>4383</v>
      </c>
      <c r="J2509" s="37">
        <v>57.282665737999999</v>
      </c>
      <c r="K2509" s="37">
        <v>26.079145333</v>
      </c>
      <c r="L2509" s="37">
        <v>25.592108921000001</v>
      </c>
      <c r="M2509" s="37">
        <v>59.575165030999997</v>
      </c>
      <c r="N2509" s="37">
        <v>39.033558264</v>
      </c>
      <c r="O2509" s="37">
        <v>43.227726031000003</v>
      </c>
      <c r="P2509" s="37">
        <v>10.7</v>
      </c>
      <c r="Q2509" s="37">
        <v>47.557760700000003</v>
      </c>
      <c r="R2509" s="38">
        <v>143029</v>
      </c>
      <c r="S2509" s="37">
        <v>1.6358299999999999</v>
      </c>
      <c r="T2509" s="38">
        <v>1</v>
      </c>
      <c r="U2509" s="38">
        <v>1</v>
      </c>
      <c r="V2509" s="38">
        <v>1</v>
      </c>
    </row>
    <row r="2510" spans="1:22" ht="13.5" customHeight="1" x14ac:dyDescent="0.2">
      <c r="A2510" s="32" t="s">
        <v>2506</v>
      </c>
      <c r="B2510" s="32" t="s">
        <v>10406</v>
      </c>
      <c r="C2510" s="32" t="s">
        <v>18108</v>
      </c>
      <c r="D2510" s="37">
        <v>2.0564589999999998</v>
      </c>
      <c r="E2510" s="39">
        <v>229</v>
      </c>
      <c r="F2510" s="39">
        <v>1347</v>
      </c>
      <c r="G2510" s="39">
        <v>711.69</v>
      </c>
      <c r="H2510" s="38">
        <v>1</v>
      </c>
      <c r="I2510" s="38">
        <v>2704</v>
      </c>
      <c r="J2510" s="37">
        <v>27.969168267000001</v>
      </c>
      <c r="K2510" s="37">
        <v>11.629482047</v>
      </c>
      <c r="L2510" s="37">
        <v>8.4385488477999999</v>
      </c>
      <c r="M2510" s="37">
        <v>38.812810966999997</v>
      </c>
      <c r="N2510" s="37">
        <v>33.250874189999998</v>
      </c>
      <c r="O2510" s="37">
        <v>29.446050189000001</v>
      </c>
      <c r="P2510" s="37">
        <v>7.5</v>
      </c>
      <c r="Q2510" s="37" t="s">
        <v>15680</v>
      </c>
      <c r="R2510" s="38">
        <v>63083</v>
      </c>
      <c r="S2510" s="37">
        <v>2.1551399999999998</v>
      </c>
      <c r="T2510" s="38">
        <v>1</v>
      </c>
      <c r="U2510" s="38">
        <v>0</v>
      </c>
      <c r="V2510" s="38">
        <v>1</v>
      </c>
    </row>
    <row r="2511" spans="1:22" ht="13.5" customHeight="1" x14ac:dyDescent="0.2">
      <c r="A2511" s="32" t="s">
        <v>2507</v>
      </c>
      <c r="B2511" s="32" t="s">
        <v>10407</v>
      </c>
      <c r="C2511" s="32" t="s">
        <v>18107</v>
      </c>
      <c r="D2511" s="37">
        <v>2.3715899999999999</v>
      </c>
      <c r="E2511" s="39">
        <v>529.98</v>
      </c>
      <c r="F2511" s="39">
        <v>2863</v>
      </c>
      <c r="G2511" s="39">
        <v>2566.59</v>
      </c>
      <c r="H2511" s="38">
        <v>6</v>
      </c>
      <c r="I2511" s="38">
        <v>5907</v>
      </c>
      <c r="J2511" s="37">
        <v>32.384756420999999</v>
      </c>
      <c r="K2511" s="37">
        <v>16.340269188000001</v>
      </c>
      <c r="L2511" s="37">
        <v>18.905056440999999</v>
      </c>
      <c r="M2511" s="37">
        <v>45.646824494000001</v>
      </c>
      <c r="N2511" s="37">
        <v>28.532789012999999</v>
      </c>
      <c r="O2511" s="37">
        <v>45.253965643000001</v>
      </c>
      <c r="P2511" s="37">
        <v>10.073309052999999</v>
      </c>
      <c r="Q2511" s="37">
        <v>86.091508200000007</v>
      </c>
      <c r="R2511" s="38">
        <v>101549</v>
      </c>
      <c r="S2511" s="37">
        <v>1.6358299999999999</v>
      </c>
      <c r="T2511" s="38">
        <v>3</v>
      </c>
      <c r="U2511" s="38">
        <v>6</v>
      </c>
      <c r="V2511" s="38">
        <v>1</v>
      </c>
    </row>
    <row r="2512" spans="1:22" ht="13.5" customHeight="1" x14ac:dyDescent="0.2">
      <c r="A2512" s="32" t="s">
        <v>2508</v>
      </c>
      <c r="B2512" s="32" t="s">
        <v>10408</v>
      </c>
      <c r="C2512" s="32" t="s">
        <v>18107</v>
      </c>
      <c r="D2512" s="37">
        <v>2.4683120000000001</v>
      </c>
      <c r="E2512" s="39">
        <v>429</v>
      </c>
      <c r="F2512" s="39">
        <v>1507</v>
      </c>
      <c r="G2512" s="39">
        <v>1966.2</v>
      </c>
      <c r="H2512" s="38">
        <v>2</v>
      </c>
      <c r="I2512" s="38">
        <v>3000</v>
      </c>
      <c r="J2512" s="37">
        <v>28.744010289999999</v>
      </c>
      <c r="K2512" s="37">
        <v>13.14148726</v>
      </c>
      <c r="L2512" s="37">
        <v>10.14831203</v>
      </c>
      <c r="M2512" s="37">
        <v>75.825861959999997</v>
      </c>
      <c r="N2512" s="37">
        <v>8.3494649009999993</v>
      </c>
      <c r="O2512" s="37">
        <v>12.11999303</v>
      </c>
      <c r="P2512" s="37">
        <v>10.7</v>
      </c>
      <c r="Q2512" s="37">
        <v>73.325662899999998</v>
      </c>
      <c r="R2512" s="38">
        <v>62448</v>
      </c>
      <c r="S2512" s="37">
        <v>1.6358299999999999</v>
      </c>
      <c r="T2512" s="38">
        <v>0</v>
      </c>
      <c r="U2512" s="38">
        <v>0</v>
      </c>
      <c r="V2512" s="38">
        <v>1</v>
      </c>
    </row>
    <row r="2513" spans="1:22" ht="13.5" customHeight="1" x14ac:dyDescent="0.2">
      <c r="A2513" s="32" t="s">
        <v>2509</v>
      </c>
      <c r="B2513" s="32" t="s">
        <v>10409</v>
      </c>
      <c r="C2513" s="32" t="s">
        <v>18108</v>
      </c>
      <c r="D2513" s="37">
        <v>2.7944740000000001</v>
      </c>
      <c r="E2513" s="39">
        <v>180</v>
      </c>
      <c r="F2513" s="39">
        <v>1200</v>
      </c>
      <c r="G2513" s="39">
        <v>919.3</v>
      </c>
      <c r="H2513" s="38">
        <v>13</v>
      </c>
      <c r="I2513" s="38">
        <v>2509</v>
      </c>
      <c r="J2513" s="37">
        <v>51.724756444999997</v>
      </c>
      <c r="K2513" s="37">
        <v>25.682892287000001</v>
      </c>
      <c r="L2513" s="37">
        <v>24.045417874999998</v>
      </c>
      <c r="M2513" s="37">
        <v>47.285818239000001</v>
      </c>
      <c r="N2513" s="37">
        <v>20.921701902999999</v>
      </c>
      <c r="O2513" s="37">
        <v>19.268083248</v>
      </c>
      <c r="P2513" s="37">
        <v>7.5</v>
      </c>
      <c r="Q2513" s="37" t="s">
        <v>15680</v>
      </c>
      <c r="R2513" s="38">
        <v>99489</v>
      </c>
      <c r="S2513" s="37">
        <v>2.1551399999999998</v>
      </c>
      <c r="T2513" s="38">
        <v>9</v>
      </c>
      <c r="U2513" s="38">
        <v>9</v>
      </c>
      <c r="V2513" s="38">
        <v>0</v>
      </c>
    </row>
    <row r="2514" spans="1:22" ht="13.5" customHeight="1" x14ac:dyDescent="0.2">
      <c r="A2514" s="32" t="s">
        <v>2510</v>
      </c>
      <c r="B2514" s="32" t="s">
        <v>10410</v>
      </c>
      <c r="C2514" s="32" t="s">
        <v>18107</v>
      </c>
      <c r="D2514" s="37">
        <v>3.6241430000000001</v>
      </c>
      <c r="E2514" s="39">
        <v>253</v>
      </c>
      <c r="F2514" s="39">
        <v>915</v>
      </c>
      <c r="G2514" s="39">
        <v>950.14</v>
      </c>
      <c r="H2514" s="38">
        <v>1</v>
      </c>
      <c r="I2514" s="38">
        <v>1806</v>
      </c>
      <c r="J2514" s="37">
        <v>21.520564159999999</v>
      </c>
      <c r="K2514" s="37">
        <v>10.289952145000001</v>
      </c>
      <c r="L2514" s="37">
        <v>10.226635366</v>
      </c>
      <c r="M2514" s="37">
        <v>65.353505889999994</v>
      </c>
      <c r="N2514" s="37">
        <v>27.046937388</v>
      </c>
      <c r="O2514" s="37">
        <v>27.589742877999999</v>
      </c>
      <c r="P2514" s="37">
        <v>10.7</v>
      </c>
      <c r="Q2514" s="37" t="s">
        <v>15680</v>
      </c>
      <c r="R2514" s="38">
        <v>53081</v>
      </c>
      <c r="S2514" s="37">
        <v>1.6358299999999999</v>
      </c>
      <c r="T2514" s="38">
        <v>0</v>
      </c>
      <c r="U2514" s="38">
        <v>0</v>
      </c>
      <c r="V2514" s="38">
        <v>1</v>
      </c>
    </row>
    <row r="2515" spans="1:22" ht="13.5" customHeight="1" x14ac:dyDescent="0.2">
      <c r="A2515" s="32" t="s">
        <v>2511</v>
      </c>
      <c r="B2515" s="32" t="s">
        <v>10411</v>
      </c>
      <c r="C2515" s="32" t="s">
        <v>18107</v>
      </c>
      <c r="D2515" s="37">
        <v>0.55935800000000002</v>
      </c>
      <c r="E2515" s="39">
        <v>289.01</v>
      </c>
      <c r="F2515" s="39">
        <v>1599</v>
      </c>
      <c r="G2515" s="39">
        <v>2090.91</v>
      </c>
      <c r="H2515" s="38">
        <v>3</v>
      </c>
      <c r="I2515" s="38">
        <v>3105</v>
      </c>
      <c r="J2515" s="37">
        <v>23.933163299</v>
      </c>
      <c r="K2515" s="37">
        <v>20.256430069</v>
      </c>
      <c r="L2515" s="37">
        <v>5.0311139556000004</v>
      </c>
      <c r="M2515" s="37">
        <v>40.428132775999998</v>
      </c>
      <c r="N2515" s="37">
        <v>36.949395852000002</v>
      </c>
      <c r="O2515" s="37">
        <v>33.560957287999997</v>
      </c>
      <c r="P2515" s="37">
        <v>10.7</v>
      </c>
      <c r="Q2515" s="37">
        <v>76.141296199999999</v>
      </c>
      <c r="R2515" s="38">
        <v>87413</v>
      </c>
      <c r="S2515" s="37">
        <v>1.6358299999999999</v>
      </c>
      <c r="T2515" s="38">
        <v>2</v>
      </c>
      <c r="U2515" s="38">
        <v>3</v>
      </c>
      <c r="V2515" s="38">
        <v>2</v>
      </c>
    </row>
    <row r="2516" spans="1:22" ht="13.5" customHeight="1" x14ac:dyDescent="0.2">
      <c r="A2516" s="32" t="s">
        <v>2512</v>
      </c>
      <c r="B2516" s="32" t="s">
        <v>10412</v>
      </c>
      <c r="C2516" s="32" t="s">
        <v>18108</v>
      </c>
      <c r="D2516" s="37">
        <v>3.6937739999999999</v>
      </c>
      <c r="E2516" s="39">
        <v>189</v>
      </c>
      <c r="F2516" s="39">
        <v>1019</v>
      </c>
      <c r="G2516" s="39">
        <v>1428.56</v>
      </c>
      <c r="H2516" s="38">
        <v>3</v>
      </c>
      <c r="I2516" s="38">
        <v>2112</v>
      </c>
      <c r="J2516" s="37">
        <v>35.541825486999997</v>
      </c>
      <c r="K2516" s="37">
        <v>21.271467980000001</v>
      </c>
      <c r="L2516" s="37">
        <v>16.487048635000001</v>
      </c>
      <c r="M2516" s="37">
        <v>38.587787147999997</v>
      </c>
      <c r="N2516" s="37">
        <v>26.454263473000001</v>
      </c>
      <c r="O2516" s="37">
        <v>29.010207745999999</v>
      </c>
      <c r="P2516" s="37">
        <v>7.5</v>
      </c>
      <c r="Q2516" s="37" t="s">
        <v>15680</v>
      </c>
      <c r="R2516" s="38">
        <v>58767</v>
      </c>
      <c r="S2516" s="37">
        <v>2.1551399999999998</v>
      </c>
      <c r="T2516" s="38">
        <v>2</v>
      </c>
      <c r="U2516" s="38">
        <v>2</v>
      </c>
      <c r="V2516" s="38">
        <v>0</v>
      </c>
    </row>
    <row r="2517" spans="1:22" ht="13.5" customHeight="1" x14ac:dyDescent="0.2">
      <c r="A2517" s="32" t="s">
        <v>2513</v>
      </c>
      <c r="B2517" s="32" t="s">
        <v>10413</v>
      </c>
      <c r="C2517" s="32" t="s">
        <v>18107</v>
      </c>
      <c r="D2517" s="37">
        <v>0.66547900000000004</v>
      </c>
      <c r="E2517" s="39">
        <v>194.01</v>
      </c>
      <c r="F2517" s="39">
        <v>899</v>
      </c>
      <c r="G2517" s="39" t="s">
        <v>15680</v>
      </c>
      <c r="H2517" s="38">
        <v>1</v>
      </c>
      <c r="I2517" s="38">
        <v>2014</v>
      </c>
      <c r="J2517" s="37" t="s">
        <v>15680</v>
      </c>
      <c r="K2517" s="37" t="s">
        <v>15680</v>
      </c>
      <c r="L2517" s="37" t="s">
        <v>15680</v>
      </c>
      <c r="M2517" s="37" t="s">
        <v>15680</v>
      </c>
      <c r="N2517" s="37" t="s">
        <v>15680</v>
      </c>
      <c r="O2517" s="37" t="s">
        <v>15680</v>
      </c>
      <c r="P2517" s="37">
        <v>5.3</v>
      </c>
      <c r="Q2517" s="37" t="s">
        <v>15680</v>
      </c>
      <c r="R2517" s="38">
        <v>56202</v>
      </c>
      <c r="S2517" s="37">
        <v>1.6358299999999999</v>
      </c>
      <c r="T2517" s="38">
        <v>0</v>
      </c>
      <c r="U2517" s="38">
        <v>0</v>
      </c>
      <c r="V2517" s="38">
        <v>1</v>
      </c>
    </row>
    <row r="2518" spans="1:22" ht="13.5" customHeight="1" x14ac:dyDescent="0.2">
      <c r="A2518" s="32" t="s">
        <v>2514</v>
      </c>
      <c r="B2518" s="32" t="s">
        <v>10414</v>
      </c>
      <c r="C2518" s="32" t="s">
        <v>18108</v>
      </c>
      <c r="D2518" s="37">
        <v>2.8947219999999998</v>
      </c>
      <c r="E2518" s="39">
        <v>405.02</v>
      </c>
      <c r="F2518" s="39">
        <v>2731</v>
      </c>
      <c r="G2518" s="39">
        <v>3834.05</v>
      </c>
      <c r="H2518" s="38">
        <v>2</v>
      </c>
      <c r="I2518" s="38">
        <v>5500</v>
      </c>
      <c r="J2518" s="37">
        <v>26.598647637999999</v>
      </c>
      <c r="K2518" s="37">
        <v>15.183406299</v>
      </c>
      <c r="L2518" s="37">
        <v>29.487752961000002</v>
      </c>
      <c r="M2518" s="37">
        <v>42.893501534999999</v>
      </c>
      <c r="N2518" s="37">
        <v>29.502076654</v>
      </c>
      <c r="O2518" s="37">
        <v>20.844402498000001</v>
      </c>
      <c r="P2518" s="37">
        <v>7.5</v>
      </c>
      <c r="Q2518" s="37">
        <v>58.088827199999997</v>
      </c>
      <c r="R2518" s="38">
        <v>110664</v>
      </c>
      <c r="S2518" s="37">
        <v>2.1551399999999998</v>
      </c>
      <c r="T2518" s="38">
        <v>1</v>
      </c>
      <c r="U2518" s="38">
        <v>0</v>
      </c>
      <c r="V2518" s="38">
        <v>2</v>
      </c>
    </row>
    <row r="2519" spans="1:22" ht="13.5" customHeight="1" x14ac:dyDescent="0.2">
      <c r="A2519" s="32" t="s">
        <v>2515</v>
      </c>
      <c r="B2519" s="32" t="s">
        <v>10415</v>
      </c>
      <c r="C2519" s="32" t="s">
        <v>18108</v>
      </c>
      <c r="D2519" s="37">
        <v>7.2236180000000001</v>
      </c>
      <c r="E2519" s="39">
        <v>275.99</v>
      </c>
      <c r="F2519" s="39">
        <v>1343</v>
      </c>
      <c r="G2519" s="39">
        <v>1831.09</v>
      </c>
      <c r="H2519" s="38">
        <v>2</v>
      </c>
      <c r="I2519" s="38">
        <v>2766</v>
      </c>
      <c r="J2519" s="37">
        <v>35.745726099000002</v>
      </c>
      <c r="K2519" s="37">
        <v>19.860437213000001</v>
      </c>
      <c r="L2519" s="37">
        <v>16.246490946000002</v>
      </c>
      <c r="M2519" s="37">
        <v>39.441743588000001</v>
      </c>
      <c r="N2519" s="37">
        <v>23.795748038999999</v>
      </c>
      <c r="O2519" s="37">
        <v>28.813400242</v>
      </c>
      <c r="P2519" s="37">
        <v>7.5</v>
      </c>
      <c r="Q2519" s="37" t="s">
        <v>15680</v>
      </c>
      <c r="R2519" s="38">
        <v>76733</v>
      </c>
      <c r="S2519" s="37">
        <v>2.1551399999999998</v>
      </c>
      <c r="T2519" s="38">
        <v>1</v>
      </c>
      <c r="U2519" s="38">
        <v>2</v>
      </c>
      <c r="V2519" s="38">
        <v>1</v>
      </c>
    </row>
    <row r="2520" spans="1:22" ht="13.5" customHeight="1" x14ac:dyDescent="0.2">
      <c r="A2520" s="32" t="s">
        <v>2516</v>
      </c>
      <c r="B2520" s="32" t="s">
        <v>10416</v>
      </c>
      <c r="C2520" s="32" t="s">
        <v>18108</v>
      </c>
      <c r="D2520" s="37">
        <v>6.2822639999999996</v>
      </c>
      <c r="E2520" s="39">
        <v>600.03</v>
      </c>
      <c r="F2520" s="39">
        <v>2991</v>
      </c>
      <c r="G2520" s="39">
        <v>3748.24</v>
      </c>
      <c r="H2520" s="38">
        <v>4</v>
      </c>
      <c r="I2520" s="38">
        <v>5726</v>
      </c>
      <c r="J2520" s="37">
        <v>34.849867406000001</v>
      </c>
      <c r="K2520" s="37">
        <v>14.807515417999999</v>
      </c>
      <c r="L2520" s="37">
        <v>29.419006939999999</v>
      </c>
      <c r="M2520" s="37">
        <v>35.987440368999998</v>
      </c>
      <c r="N2520" s="37">
        <v>29.977176587999999</v>
      </c>
      <c r="O2520" s="37">
        <v>28.85943473</v>
      </c>
      <c r="P2520" s="37">
        <v>6.6600872637000004</v>
      </c>
      <c r="Q2520" s="37">
        <v>70.241796399999998</v>
      </c>
      <c r="R2520" s="38">
        <v>150021</v>
      </c>
      <c r="S2520" s="37">
        <v>2.1551399999999998</v>
      </c>
      <c r="T2520" s="38">
        <v>3</v>
      </c>
      <c r="U2520" s="38">
        <v>3</v>
      </c>
      <c r="V2520" s="38">
        <v>0</v>
      </c>
    </row>
    <row r="2521" spans="1:22" ht="13.5" customHeight="1" x14ac:dyDescent="0.2">
      <c r="A2521" s="32" t="s">
        <v>2517</v>
      </c>
      <c r="B2521" s="32" t="s">
        <v>10417</v>
      </c>
      <c r="C2521" s="32" t="s">
        <v>18108</v>
      </c>
      <c r="D2521" s="37">
        <v>3.0463300000000002</v>
      </c>
      <c r="E2521" s="39">
        <v>545.02</v>
      </c>
      <c r="F2521" s="39">
        <v>2702</v>
      </c>
      <c r="G2521" s="39">
        <v>1351.82</v>
      </c>
      <c r="H2521" s="38">
        <v>1</v>
      </c>
      <c r="I2521" s="38">
        <v>5429</v>
      </c>
      <c r="J2521" s="37">
        <v>33.331992726000003</v>
      </c>
      <c r="K2521" s="37">
        <v>11.182158441</v>
      </c>
      <c r="L2521" s="37">
        <v>10.665093833</v>
      </c>
      <c r="M2521" s="37">
        <v>40.660508143999998</v>
      </c>
      <c r="N2521" s="37">
        <v>25.672375181</v>
      </c>
      <c r="O2521" s="37">
        <v>21.999558904000001</v>
      </c>
      <c r="P2521" s="37">
        <v>7.5</v>
      </c>
      <c r="Q2521" s="37">
        <v>49.2025285</v>
      </c>
      <c r="R2521" s="38">
        <v>133959</v>
      </c>
      <c r="S2521" s="37">
        <v>2.1551399999999998</v>
      </c>
      <c r="T2521" s="38">
        <v>0</v>
      </c>
      <c r="U2521" s="38">
        <v>0</v>
      </c>
      <c r="V2521" s="38">
        <v>0</v>
      </c>
    </row>
    <row r="2522" spans="1:22" ht="13.5" customHeight="1" x14ac:dyDescent="0.2">
      <c r="A2522" s="32" t="s">
        <v>2518</v>
      </c>
      <c r="B2522" s="32" t="s">
        <v>10418</v>
      </c>
      <c r="C2522" s="32" t="s">
        <v>18107</v>
      </c>
      <c r="D2522" s="37">
        <v>2.3374280000000001</v>
      </c>
      <c r="E2522" s="39">
        <v>184</v>
      </c>
      <c r="F2522" s="39">
        <v>1107</v>
      </c>
      <c r="G2522" s="39">
        <v>1205.6500000000001</v>
      </c>
      <c r="H2522" s="38">
        <v>1</v>
      </c>
      <c r="I2522" s="38">
        <v>2236</v>
      </c>
      <c r="J2522" s="37">
        <v>19.338636810000001</v>
      </c>
      <c r="K2522" s="37">
        <v>6.2792483921000004</v>
      </c>
      <c r="L2522" s="37">
        <v>4.4494351540999997</v>
      </c>
      <c r="M2522" s="37">
        <v>61.662041317000003</v>
      </c>
      <c r="N2522" s="37">
        <v>22.278663899000001</v>
      </c>
      <c r="O2522" s="37">
        <v>30.11299352</v>
      </c>
      <c r="P2522" s="37">
        <v>10.7</v>
      </c>
      <c r="Q2522" s="37" t="s">
        <v>15680</v>
      </c>
      <c r="R2522" s="38">
        <v>40349</v>
      </c>
      <c r="S2522" s="37">
        <v>1.6358299999999999</v>
      </c>
      <c r="T2522" s="38">
        <v>0</v>
      </c>
      <c r="U2522" s="38">
        <v>0</v>
      </c>
      <c r="V2522" s="38">
        <v>1</v>
      </c>
    </row>
    <row r="2523" spans="1:22" ht="13.5" customHeight="1" x14ac:dyDescent="0.2">
      <c r="A2523" s="32" t="s">
        <v>2519</v>
      </c>
      <c r="B2523" s="32" t="s">
        <v>10419</v>
      </c>
      <c r="C2523" s="32" t="s">
        <v>18107</v>
      </c>
      <c r="D2523" s="37">
        <v>4.2510729999999999</v>
      </c>
      <c r="E2523" s="39">
        <v>328.99</v>
      </c>
      <c r="F2523" s="39">
        <v>1532</v>
      </c>
      <c r="G2523" s="39">
        <v>386.4</v>
      </c>
      <c r="H2523" s="38">
        <v>1</v>
      </c>
      <c r="I2523" s="38">
        <v>3204</v>
      </c>
      <c r="J2523" s="37">
        <v>34.478478885999998</v>
      </c>
      <c r="K2523" s="37">
        <v>17.412839392999999</v>
      </c>
      <c r="L2523" s="37">
        <v>14.342328406</v>
      </c>
      <c r="M2523" s="37">
        <v>44.364462033999999</v>
      </c>
      <c r="N2523" s="37">
        <v>28.401935826999999</v>
      </c>
      <c r="O2523" s="37">
        <v>30.581036421</v>
      </c>
      <c r="P2523" s="37">
        <v>10.7</v>
      </c>
      <c r="Q2523" s="37" t="s">
        <v>15680</v>
      </c>
      <c r="R2523" s="38">
        <v>86509</v>
      </c>
      <c r="S2523" s="37">
        <v>1.6358299999999999</v>
      </c>
      <c r="T2523" s="38">
        <v>0</v>
      </c>
      <c r="U2523" s="38">
        <v>0</v>
      </c>
      <c r="V2523" s="38">
        <v>1</v>
      </c>
    </row>
    <row r="2524" spans="1:22" ht="13.5" customHeight="1" x14ac:dyDescent="0.2">
      <c r="A2524" s="32" t="s">
        <v>2520</v>
      </c>
      <c r="B2524" s="32" t="s">
        <v>10420</v>
      </c>
      <c r="C2524" s="32" t="s">
        <v>18108</v>
      </c>
      <c r="D2524" s="37">
        <v>3.4951720000000002</v>
      </c>
      <c r="E2524" s="39">
        <v>223.01</v>
      </c>
      <c r="F2524" s="39">
        <v>2328</v>
      </c>
      <c r="G2524" s="39">
        <v>2894.52</v>
      </c>
      <c r="H2524" s="38">
        <v>1</v>
      </c>
      <c r="I2524" s="38">
        <v>4554</v>
      </c>
      <c r="J2524" s="37">
        <v>35.572447377000003</v>
      </c>
      <c r="K2524" s="37">
        <v>17.364381279</v>
      </c>
      <c r="L2524" s="37">
        <v>15.541253401000001</v>
      </c>
      <c r="M2524" s="37">
        <v>40.512518219999997</v>
      </c>
      <c r="N2524" s="37">
        <v>22.983383403000001</v>
      </c>
      <c r="O2524" s="37">
        <v>18.493551490000002</v>
      </c>
      <c r="P2524" s="37">
        <v>7.5</v>
      </c>
      <c r="Q2524" s="37">
        <v>70.229819000000006</v>
      </c>
      <c r="R2524" s="38">
        <v>120992</v>
      </c>
      <c r="S2524" s="37">
        <v>2.1551399999999998</v>
      </c>
      <c r="T2524" s="38">
        <v>1</v>
      </c>
      <c r="U2524" s="38">
        <v>1</v>
      </c>
      <c r="V2524" s="38">
        <v>0</v>
      </c>
    </row>
    <row r="2525" spans="1:22" ht="13.5" customHeight="1" x14ac:dyDescent="0.2">
      <c r="A2525" s="32" t="s">
        <v>2521</v>
      </c>
      <c r="B2525" s="32" t="s">
        <v>10421</v>
      </c>
      <c r="C2525" s="32" t="s">
        <v>18107</v>
      </c>
      <c r="D2525" s="37">
        <v>2.396252</v>
      </c>
      <c r="E2525" s="39">
        <v>668.04</v>
      </c>
      <c r="F2525" s="39">
        <v>3668</v>
      </c>
      <c r="G2525" s="39">
        <v>913.59</v>
      </c>
      <c r="H2525" s="38">
        <v>6</v>
      </c>
      <c r="I2525" s="38">
        <v>8128</v>
      </c>
      <c r="J2525" s="37">
        <v>33.297994357999997</v>
      </c>
      <c r="K2525" s="37">
        <v>20.143583507999999</v>
      </c>
      <c r="L2525" s="37">
        <v>14.997373145999999</v>
      </c>
      <c r="M2525" s="37">
        <v>45.405019105000001</v>
      </c>
      <c r="N2525" s="37">
        <v>32.076062501000003</v>
      </c>
      <c r="O2525" s="37">
        <v>29.765209552999998</v>
      </c>
      <c r="P2525" s="37">
        <v>10.7</v>
      </c>
      <c r="Q2525" s="37">
        <v>37.602910000000001</v>
      </c>
      <c r="R2525" s="38">
        <v>251582</v>
      </c>
      <c r="S2525" s="37">
        <v>1.6358299999999999</v>
      </c>
      <c r="T2525" s="38">
        <v>2</v>
      </c>
      <c r="U2525" s="38">
        <v>2</v>
      </c>
      <c r="V2525" s="38">
        <v>3</v>
      </c>
    </row>
    <row r="2526" spans="1:22" ht="13.5" customHeight="1" x14ac:dyDescent="0.2">
      <c r="A2526" s="32" t="s">
        <v>2522</v>
      </c>
      <c r="B2526" s="32" t="s">
        <v>10422</v>
      </c>
      <c r="C2526" s="32" t="s">
        <v>18108</v>
      </c>
      <c r="D2526" s="37">
        <v>3.8909829999999999</v>
      </c>
      <c r="E2526" s="39">
        <v>160.01</v>
      </c>
      <c r="F2526" s="39">
        <v>1453</v>
      </c>
      <c r="G2526" s="39">
        <v>2288.46</v>
      </c>
      <c r="H2526" s="38">
        <v>2</v>
      </c>
      <c r="I2526" s="38">
        <v>2834</v>
      </c>
      <c r="J2526" s="37">
        <v>16.532213935000001</v>
      </c>
      <c r="K2526" s="37">
        <v>10.856858295</v>
      </c>
      <c r="L2526" s="37">
        <v>3.0454673452000001</v>
      </c>
      <c r="M2526" s="37">
        <v>30.123818743000001</v>
      </c>
      <c r="N2526" s="37">
        <v>19.204618960000001</v>
      </c>
      <c r="O2526" s="37">
        <v>23.984621807</v>
      </c>
      <c r="P2526" s="37">
        <v>7.5</v>
      </c>
      <c r="Q2526" s="37" t="s">
        <v>15680</v>
      </c>
      <c r="R2526" s="38">
        <v>45737</v>
      </c>
      <c r="S2526" s="37">
        <v>2.1551399999999998</v>
      </c>
      <c r="T2526" s="38">
        <v>2</v>
      </c>
      <c r="U2526" s="38">
        <v>1</v>
      </c>
      <c r="V2526" s="38">
        <v>0</v>
      </c>
    </row>
    <row r="2527" spans="1:22" ht="13.5" customHeight="1" x14ac:dyDescent="0.2">
      <c r="A2527" s="32" t="s">
        <v>2523</v>
      </c>
      <c r="B2527" s="32" t="s">
        <v>10423</v>
      </c>
      <c r="C2527" s="32" t="s">
        <v>18102</v>
      </c>
      <c r="D2527" s="37">
        <v>4.4628899999999998</v>
      </c>
      <c r="E2527" s="39">
        <v>232.97</v>
      </c>
      <c r="F2527" s="39">
        <v>3445</v>
      </c>
      <c r="G2527" s="39">
        <v>3936.5</v>
      </c>
      <c r="H2527" s="38">
        <v>2</v>
      </c>
      <c r="I2527" s="38">
        <v>6992</v>
      </c>
      <c r="J2527" s="37">
        <v>41.426991843000003</v>
      </c>
      <c r="K2527" s="37">
        <v>24.149609137999999</v>
      </c>
      <c r="L2527" s="37">
        <v>9.5538931676000001</v>
      </c>
      <c r="M2527" s="37">
        <v>39.753674025000002</v>
      </c>
      <c r="N2527" s="37">
        <v>38.772256466000002</v>
      </c>
      <c r="O2527" s="37">
        <v>47.131039555000001</v>
      </c>
      <c r="P2527" s="37">
        <v>9.5188481674999998</v>
      </c>
      <c r="Q2527" s="37">
        <v>55.185721600000001</v>
      </c>
      <c r="R2527" s="38">
        <v>148862</v>
      </c>
      <c r="S2527" s="37">
        <v>2.5824600000000002</v>
      </c>
      <c r="T2527" s="38">
        <v>0</v>
      </c>
      <c r="U2527" s="38">
        <v>0</v>
      </c>
      <c r="V2527" s="38">
        <v>2</v>
      </c>
    </row>
    <row r="2528" spans="1:22" ht="13.5" customHeight="1" x14ac:dyDescent="0.2">
      <c r="A2528" s="32" t="s">
        <v>2524</v>
      </c>
      <c r="B2528" s="32" t="s">
        <v>10424</v>
      </c>
      <c r="C2528" s="32" t="s">
        <v>18108</v>
      </c>
      <c r="D2528" s="37">
        <v>4.876131</v>
      </c>
      <c r="E2528" s="39">
        <v>512</v>
      </c>
      <c r="F2528" s="39">
        <v>3715</v>
      </c>
      <c r="G2528" s="39">
        <v>2939.17</v>
      </c>
      <c r="H2528" s="38">
        <v>3</v>
      </c>
      <c r="I2528" s="38">
        <v>7583</v>
      </c>
      <c r="J2528" s="37">
        <v>15.500358265999999</v>
      </c>
      <c r="K2528" s="37">
        <v>6.4634499910000001</v>
      </c>
      <c r="L2528" s="37">
        <v>3.2629750078000002</v>
      </c>
      <c r="M2528" s="37">
        <v>43.151156475999997</v>
      </c>
      <c r="N2528" s="37">
        <v>20.177395019999999</v>
      </c>
      <c r="O2528" s="37">
        <v>22.031375165</v>
      </c>
      <c r="P2528" s="37">
        <v>7.5</v>
      </c>
      <c r="Q2528" s="37">
        <v>71.216820100000007</v>
      </c>
      <c r="R2528" s="38">
        <v>252847</v>
      </c>
      <c r="S2528" s="37">
        <v>2.1551399999999998</v>
      </c>
      <c r="T2528" s="38">
        <v>2</v>
      </c>
      <c r="U2528" s="38">
        <v>2</v>
      </c>
      <c r="V2528" s="38">
        <v>0</v>
      </c>
    </row>
    <row r="2529" spans="1:22" ht="13.5" customHeight="1" x14ac:dyDescent="0.2">
      <c r="A2529" s="32" t="s">
        <v>2525</v>
      </c>
      <c r="B2529" s="32" t="s">
        <v>10425</v>
      </c>
      <c r="C2529" s="32" t="s">
        <v>18108</v>
      </c>
      <c r="D2529" s="37">
        <v>1.0576840000000001</v>
      </c>
      <c r="E2529" s="39">
        <v>144</v>
      </c>
      <c r="F2529" s="39">
        <v>688</v>
      </c>
      <c r="G2529" s="39">
        <v>257.75</v>
      </c>
      <c r="H2529" s="38">
        <v>1</v>
      </c>
      <c r="I2529" s="38">
        <v>1549</v>
      </c>
      <c r="J2529" s="37">
        <v>38.479530595</v>
      </c>
      <c r="K2529" s="37">
        <v>14.300884949</v>
      </c>
      <c r="L2529" s="37">
        <v>14.768798968</v>
      </c>
      <c r="M2529" s="37">
        <v>48.248309438</v>
      </c>
      <c r="N2529" s="37">
        <v>24.224568333000001</v>
      </c>
      <c r="O2529" s="37">
        <v>23.654217472999999</v>
      </c>
      <c r="P2529" s="37">
        <v>7.5</v>
      </c>
      <c r="Q2529" s="37" t="s">
        <v>15680</v>
      </c>
      <c r="R2529" s="38">
        <v>46062</v>
      </c>
      <c r="S2529" s="37">
        <v>2.1551399999999998</v>
      </c>
      <c r="T2529" s="38">
        <v>1</v>
      </c>
      <c r="U2529" s="38">
        <v>0</v>
      </c>
      <c r="V2529" s="38">
        <v>1</v>
      </c>
    </row>
    <row r="2530" spans="1:22" ht="13.5" customHeight="1" x14ac:dyDescent="0.2">
      <c r="A2530" s="32" t="s">
        <v>2526</v>
      </c>
      <c r="B2530" s="32" t="s">
        <v>10426</v>
      </c>
      <c r="C2530" s="32" t="s">
        <v>18081</v>
      </c>
      <c r="D2530" s="37">
        <v>4.3093959999999996</v>
      </c>
      <c r="E2530" s="39">
        <v>1806</v>
      </c>
      <c r="F2530" s="39">
        <v>5430</v>
      </c>
      <c r="G2530" s="39">
        <v>6525.44</v>
      </c>
      <c r="H2530" s="38">
        <v>11</v>
      </c>
      <c r="I2530" s="38">
        <v>10530</v>
      </c>
      <c r="J2530" s="37">
        <v>11.031977825</v>
      </c>
      <c r="K2530" s="37">
        <v>8.1302420595000005</v>
      </c>
      <c r="L2530" s="37">
        <v>4.7638768408000001</v>
      </c>
      <c r="M2530" s="37">
        <v>34.928234648</v>
      </c>
      <c r="N2530" s="37">
        <v>13.819656432</v>
      </c>
      <c r="O2530" s="37">
        <v>9.0010356505000004</v>
      </c>
      <c r="P2530" s="37">
        <v>7.4635353172999999</v>
      </c>
      <c r="Q2530" s="37">
        <v>80.551458699999998</v>
      </c>
      <c r="R2530" s="38">
        <v>169601</v>
      </c>
      <c r="S2530" s="37">
        <v>0.36856</v>
      </c>
      <c r="T2530" s="38">
        <v>7</v>
      </c>
      <c r="U2530" s="38">
        <v>10</v>
      </c>
      <c r="V2530" s="38">
        <v>0</v>
      </c>
    </row>
    <row r="2531" spans="1:22" ht="13.5" customHeight="1" x14ac:dyDescent="0.2">
      <c r="A2531" s="32" t="s">
        <v>2527</v>
      </c>
      <c r="B2531" s="32" t="s">
        <v>10427</v>
      </c>
      <c r="C2531" s="32" t="s">
        <v>18081</v>
      </c>
      <c r="D2531" s="37">
        <v>6.8098669999999997</v>
      </c>
      <c r="E2531" s="39">
        <v>333.99</v>
      </c>
      <c r="F2531" s="39">
        <v>1933</v>
      </c>
      <c r="G2531" s="39">
        <v>1632.08</v>
      </c>
      <c r="H2531" s="38">
        <v>2</v>
      </c>
      <c r="I2531" s="38">
        <v>3824</v>
      </c>
      <c r="J2531" s="37">
        <v>36.188857052000003</v>
      </c>
      <c r="K2531" s="37">
        <v>23.971152965999998</v>
      </c>
      <c r="L2531" s="37">
        <v>30.545710761999999</v>
      </c>
      <c r="M2531" s="37">
        <v>38.290952599999997</v>
      </c>
      <c r="N2531" s="37">
        <v>32.052982565999997</v>
      </c>
      <c r="O2531" s="37">
        <v>22.594827862999999</v>
      </c>
      <c r="P2531" s="37">
        <v>7.9</v>
      </c>
      <c r="Q2531" s="37">
        <v>68.579508799999999</v>
      </c>
      <c r="R2531" s="38">
        <v>93158</v>
      </c>
      <c r="S2531" s="37">
        <v>0.36856</v>
      </c>
      <c r="T2531" s="38">
        <v>1</v>
      </c>
      <c r="U2531" s="38">
        <v>1</v>
      </c>
      <c r="V2531" s="38">
        <v>1</v>
      </c>
    </row>
    <row r="2532" spans="1:22" ht="13.5" customHeight="1" x14ac:dyDescent="0.2">
      <c r="A2532" s="32" t="s">
        <v>2528</v>
      </c>
      <c r="B2532" s="32" t="s">
        <v>10428</v>
      </c>
      <c r="C2532" s="32" t="s">
        <v>18081</v>
      </c>
      <c r="D2532" s="37">
        <v>4.9694130000000003</v>
      </c>
      <c r="E2532" s="39">
        <v>1377.04</v>
      </c>
      <c r="F2532" s="39">
        <v>5000</v>
      </c>
      <c r="G2532" s="39">
        <v>6595.78</v>
      </c>
      <c r="H2532" s="38">
        <v>3</v>
      </c>
      <c r="I2532" s="38">
        <v>9980</v>
      </c>
      <c r="J2532" s="37">
        <v>32.488084872000002</v>
      </c>
      <c r="K2532" s="37">
        <v>22.340277468</v>
      </c>
      <c r="L2532" s="37">
        <v>27.967347577000002</v>
      </c>
      <c r="M2532" s="37">
        <v>45.802550468</v>
      </c>
      <c r="N2532" s="37">
        <v>37.164886680999999</v>
      </c>
      <c r="O2532" s="37">
        <v>22.672153388000002</v>
      </c>
      <c r="P2532" s="37">
        <v>7.9</v>
      </c>
      <c r="Q2532" s="37">
        <v>63.072773300000001</v>
      </c>
      <c r="R2532" s="38">
        <v>328008</v>
      </c>
      <c r="S2532" s="37">
        <v>0.36856</v>
      </c>
      <c r="T2532" s="38">
        <v>1</v>
      </c>
      <c r="U2532" s="38">
        <v>2</v>
      </c>
      <c r="V2532" s="38">
        <v>1</v>
      </c>
    </row>
    <row r="2533" spans="1:22" ht="13.5" customHeight="1" x14ac:dyDescent="0.2">
      <c r="A2533" s="32" t="s">
        <v>2529</v>
      </c>
      <c r="B2533" s="32" t="s">
        <v>10429</v>
      </c>
      <c r="C2533" s="32" t="s">
        <v>18081</v>
      </c>
      <c r="D2533" s="37">
        <v>3.8054230000000002</v>
      </c>
      <c r="E2533" s="39">
        <v>1104.98</v>
      </c>
      <c r="F2533" s="39">
        <v>2876</v>
      </c>
      <c r="G2533" s="39">
        <v>3816.47</v>
      </c>
      <c r="H2533" s="38">
        <v>3</v>
      </c>
      <c r="I2533" s="38">
        <v>5644</v>
      </c>
      <c r="J2533" s="37">
        <v>13.626774942000001</v>
      </c>
      <c r="K2533" s="37">
        <v>11.400911300000001</v>
      </c>
      <c r="L2533" s="37">
        <v>12.474603833</v>
      </c>
      <c r="M2533" s="37">
        <v>27.493320151999999</v>
      </c>
      <c r="N2533" s="37">
        <v>19.289711738000001</v>
      </c>
      <c r="O2533" s="37">
        <v>19.596299041999998</v>
      </c>
      <c r="P2533" s="37">
        <v>7.9</v>
      </c>
      <c r="Q2533" s="37">
        <v>83.481742999999994</v>
      </c>
      <c r="R2533" s="38">
        <v>189292</v>
      </c>
      <c r="S2533" s="37">
        <v>0.36856</v>
      </c>
      <c r="T2533" s="38">
        <v>1</v>
      </c>
      <c r="U2533" s="38">
        <v>3</v>
      </c>
      <c r="V2533" s="38">
        <v>0</v>
      </c>
    </row>
    <row r="2534" spans="1:22" ht="13.5" customHeight="1" x14ac:dyDescent="0.2">
      <c r="A2534" s="32" t="s">
        <v>2530</v>
      </c>
      <c r="B2534" s="32" t="s">
        <v>10430</v>
      </c>
      <c r="C2534" s="32" t="s">
        <v>18081</v>
      </c>
      <c r="D2534" s="37">
        <v>8.2764009999999999</v>
      </c>
      <c r="E2534" s="39">
        <v>1239.01</v>
      </c>
      <c r="F2534" s="39">
        <v>3675</v>
      </c>
      <c r="G2534" s="39">
        <v>5396.45</v>
      </c>
      <c r="H2534" s="38">
        <v>5</v>
      </c>
      <c r="I2534" s="38">
        <v>7159</v>
      </c>
      <c r="J2534" s="37">
        <v>9.2154424789</v>
      </c>
      <c r="K2534" s="37">
        <v>6.8164834623999999</v>
      </c>
      <c r="L2534" s="37">
        <v>5.5890900051000001</v>
      </c>
      <c r="M2534" s="37">
        <v>26.009462212999999</v>
      </c>
      <c r="N2534" s="37">
        <v>15.073649508000001</v>
      </c>
      <c r="O2534" s="37">
        <v>11.835363633</v>
      </c>
      <c r="P2534" s="37">
        <v>7.8663278272000001</v>
      </c>
      <c r="Q2534" s="37">
        <v>92.4468794</v>
      </c>
      <c r="R2534" s="38">
        <v>217887</v>
      </c>
      <c r="S2534" s="37">
        <v>0.36856</v>
      </c>
      <c r="T2534" s="38">
        <v>3</v>
      </c>
      <c r="U2534" s="38">
        <v>5</v>
      </c>
      <c r="V2534" s="38">
        <v>2</v>
      </c>
    </row>
    <row r="2535" spans="1:22" ht="13.5" customHeight="1" x14ac:dyDescent="0.2">
      <c r="A2535" s="32" t="s">
        <v>2531</v>
      </c>
      <c r="B2535" s="32" t="s">
        <v>10431</v>
      </c>
      <c r="C2535" s="32" t="s">
        <v>18081</v>
      </c>
      <c r="D2535" s="37">
        <v>1.847008</v>
      </c>
      <c r="E2535" s="39">
        <v>1494.96</v>
      </c>
      <c r="F2535" s="39">
        <v>4682</v>
      </c>
      <c r="G2535" s="39">
        <v>8138.92</v>
      </c>
      <c r="H2535" s="38">
        <v>6</v>
      </c>
      <c r="I2535" s="38">
        <v>9308</v>
      </c>
      <c r="J2535" s="37">
        <v>19.589298099000001</v>
      </c>
      <c r="K2535" s="37">
        <v>15.525092314</v>
      </c>
      <c r="L2535" s="37">
        <v>21.466654128999998</v>
      </c>
      <c r="M2535" s="37">
        <v>39.155838076000002</v>
      </c>
      <c r="N2535" s="37">
        <v>23.547972297000001</v>
      </c>
      <c r="O2535" s="37">
        <v>13.417358825999999</v>
      </c>
      <c r="P2535" s="37">
        <v>7.8018585858999998</v>
      </c>
      <c r="Q2535" s="37">
        <v>92.636923499999995</v>
      </c>
      <c r="R2535" s="38">
        <v>341813</v>
      </c>
      <c r="S2535" s="37">
        <v>0.36856</v>
      </c>
      <c r="T2535" s="38">
        <v>4</v>
      </c>
      <c r="U2535" s="38">
        <v>6</v>
      </c>
      <c r="V2535" s="38">
        <v>0</v>
      </c>
    </row>
    <row r="2536" spans="1:22" ht="13.5" customHeight="1" x14ac:dyDescent="0.2">
      <c r="A2536" s="32" t="s">
        <v>2532</v>
      </c>
      <c r="B2536" s="32" t="s">
        <v>10432</v>
      </c>
      <c r="C2536" s="32" t="s">
        <v>18081</v>
      </c>
      <c r="D2536" s="37">
        <v>5.4780110000000004</v>
      </c>
      <c r="E2536" s="39">
        <v>1101.02</v>
      </c>
      <c r="F2536" s="39">
        <v>3616</v>
      </c>
      <c r="G2536" s="39">
        <v>5039.58</v>
      </c>
      <c r="H2536" s="38">
        <v>4</v>
      </c>
      <c r="I2536" s="38">
        <v>7102</v>
      </c>
      <c r="J2536" s="37">
        <v>16.784274490000001</v>
      </c>
      <c r="K2536" s="37">
        <v>15.322716632000001</v>
      </c>
      <c r="L2536" s="37">
        <v>9.2920912823999995</v>
      </c>
      <c r="M2536" s="37">
        <v>44.633890524999998</v>
      </c>
      <c r="N2536" s="37">
        <v>34.578667625999998</v>
      </c>
      <c r="O2536" s="37">
        <v>19.593496969</v>
      </c>
      <c r="P2536" s="37">
        <v>7.5604751620000004</v>
      </c>
      <c r="Q2536" s="37">
        <v>83.933379700000003</v>
      </c>
      <c r="R2536" s="38">
        <v>169270</v>
      </c>
      <c r="S2536" s="37">
        <v>0.36856</v>
      </c>
      <c r="T2536" s="38">
        <v>3</v>
      </c>
      <c r="U2536" s="38">
        <v>4</v>
      </c>
      <c r="V2536" s="38">
        <v>0</v>
      </c>
    </row>
    <row r="2537" spans="1:22" ht="13.5" customHeight="1" x14ac:dyDescent="0.2">
      <c r="A2537" s="32" t="s">
        <v>2533</v>
      </c>
      <c r="B2537" s="32" t="s">
        <v>10433</v>
      </c>
      <c r="C2537" s="32" t="s">
        <v>18081</v>
      </c>
      <c r="D2537" s="37">
        <v>6.1286880000000004</v>
      </c>
      <c r="E2537" s="39">
        <v>768.02</v>
      </c>
      <c r="F2537" s="39">
        <v>4559</v>
      </c>
      <c r="G2537" s="39">
        <v>6034.54</v>
      </c>
      <c r="H2537" s="38">
        <v>3</v>
      </c>
      <c r="I2537" s="38">
        <v>9178</v>
      </c>
      <c r="J2537" s="37">
        <v>34.990442891999997</v>
      </c>
      <c r="K2537" s="37">
        <v>23.508670471999999</v>
      </c>
      <c r="L2537" s="37">
        <v>28.803107206</v>
      </c>
      <c r="M2537" s="37">
        <v>41.548115574000001</v>
      </c>
      <c r="N2537" s="37">
        <v>39.042737621999997</v>
      </c>
      <c r="O2537" s="37">
        <v>20.700770581</v>
      </c>
      <c r="P2537" s="37">
        <v>7.9</v>
      </c>
      <c r="Q2537" s="37">
        <v>72.862097300000002</v>
      </c>
      <c r="R2537" s="38">
        <v>391474</v>
      </c>
      <c r="S2537" s="37">
        <v>0.36856</v>
      </c>
      <c r="T2537" s="38">
        <v>1</v>
      </c>
      <c r="U2537" s="38">
        <v>2</v>
      </c>
      <c r="V2537" s="38">
        <v>0</v>
      </c>
    </row>
    <row r="2538" spans="1:22" ht="13.5" customHeight="1" x14ac:dyDescent="0.2">
      <c r="A2538" s="32" t="s">
        <v>2534</v>
      </c>
      <c r="B2538" s="32" t="s">
        <v>10434</v>
      </c>
      <c r="C2538" s="32" t="s">
        <v>18081</v>
      </c>
      <c r="D2538" s="37">
        <v>9.1136130000000009</v>
      </c>
      <c r="E2538" s="39">
        <v>1000</v>
      </c>
      <c r="F2538" s="39">
        <v>2946</v>
      </c>
      <c r="G2538" s="39">
        <v>4635.91</v>
      </c>
      <c r="H2538" s="38">
        <v>6</v>
      </c>
      <c r="I2538" s="38">
        <v>5779</v>
      </c>
      <c r="J2538" s="37">
        <v>10.435279869</v>
      </c>
      <c r="K2538" s="37">
        <v>7.2781704286000002</v>
      </c>
      <c r="L2538" s="37">
        <v>10.712507477000001</v>
      </c>
      <c r="M2538" s="37">
        <v>21.363145036999999</v>
      </c>
      <c r="N2538" s="37">
        <v>19.948095708</v>
      </c>
      <c r="O2538" s="37">
        <v>11.491505149</v>
      </c>
      <c r="P2538" s="37">
        <v>7.9</v>
      </c>
      <c r="Q2538" s="37">
        <v>80.494554699999995</v>
      </c>
      <c r="R2538" s="38">
        <v>145269</v>
      </c>
      <c r="S2538" s="37">
        <v>0.36856</v>
      </c>
      <c r="T2538" s="38">
        <v>4</v>
      </c>
      <c r="U2538" s="38">
        <v>6</v>
      </c>
      <c r="V2538" s="38">
        <v>0</v>
      </c>
    </row>
    <row r="2539" spans="1:22" ht="13.5" customHeight="1" x14ac:dyDescent="0.2">
      <c r="A2539" s="32" t="s">
        <v>2535</v>
      </c>
      <c r="B2539" s="32" t="s">
        <v>10435</v>
      </c>
      <c r="C2539" s="32" t="s">
        <v>18081</v>
      </c>
      <c r="D2539" s="37">
        <v>6.4911440000000002</v>
      </c>
      <c r="E2539" s="39">
        <v>2216.96</v>
      </c>
      <c r="F2539" s="39">
        <v>5759</v>
      </c>
      <c r="G2539" s="39">
        <v>9253.65</v>
      </c>
      <c r="H2539" s="38">
        <v>6</v>
      </c>
      <c r="I2539" s="38">
        <v>11307</v>
      </c>
      <c r="J2539" s="37">
        <v>7.6033152238000001</v>
      </c>
      <c r="K2539" s="37">
        <v>6.4767234202999999</v>
      </c>
      <c r="L2539" s="37">
        <v>5.9348868016000003</v>
      </c>
      <c r="M2539" s="37">
        <v>25.510189607000001</v>
      </c>
      <c r="N2539" s="37">
        <v>22.312091209999998</v>
      </c>
      <c r="O2539" s="37">
        <v>14.462514324000001</v>
      </c>
      <c r="P2539" s="37">
        <v>7.9</v>
      </c>
      <c r="Q2539" s="37">
        <v>85.543458599999994</v>
      </c>
      <c r="R2539" s="38">
        <v>352446</v>
      </c>
      <c r="S2539" s="37">
        <v>0.36856</v>
      </c>
      <c r="T2539" s="38">
        <v>4</v>
      </c>
      <c r="U2539" s="38">
        <v>5</v>
      </c>
      <c r="V2539" s="38">
        <v>0</v>
      </c>
    </row>
    <row r="2540" spans="1:22" ht="13.5" customHeight="1" x14ac:dyDescent="0.2">
      <c r="A2540" s="32" t="s">
        <v>2536</v>
      </c>
      <c r="B2540" s="32" t="s">
        <v>10436</v>
      </c>
      <c r="C2540" s="32" t="s">
        <v>18081</v>
      </c>
      <c r="D2540" s="37">
        <v>5.2917740000000002</v>
      </c>
      <c r="E2540" s="39">
        <v>580.02</v>
      </c>
      <c r="F2540" s="39">
        <v>2249</v>
      </c>
      <c r="G2540" s="39">
        <v>3673.67</v>
      </c>
      <c r="H2540" s="38">
        <v>5</v>
      </c>
      <c r="I2540" s="38">
        <v>4447</v>
      </c>
      <c r="J2540" s="37">
        <v>9.3809774198000007</v>
      </c>
      <c r="K2540" s="37">
        <v>6.4750369334000002</v>
      </c>
      <c r="L2540" s="37">
        <v>10.049490820999999</v>
      </c>
      <c r="M2540" s="37">
        <v>25.770577433</v>
      </c>
      <c r="N2540" s="37">
        <v>21.073674419</v>
      </c>
      <c r="O2540" s="37">
        <v>13.836455846</v>
      </c>
      <c r="P2540" s="37">
        <v>7.9</v>
      </c>
      <c r="Q2540" s="37">
        <v>76.372137800000004</v>
      </c>
      <c r="R2540" s="38">
        <v>147519</v>
      </c>
      <c r="S2540" s="37">
        <v>0.36856</v>
      </c>
      <c r="T2540" s="38">
        <v>4</v>
      </c>
      <c r="U2540" s="38">
        <v>3</v>
      </c>
      <c r="V2540" s="38">
        <v>0</v>
      </c>
    </row>
    <row r="2541" spans="1:22" ht="13.5" customHeight="1" x14ac:dyDescent="0.2">
      <c r="A2541" s="32" t="s">
        <v>2537</v>
      </c>
      <c r="B2541" s="32" t="s">
        <v>10437</v>
      </c>
      <c r="C2541" s="32" t="s">
        <v>18081</v>
      </c>
      <c r="D2541" s="37">
        <v>4.1225459999999998</v>
      </c>
      <c r="E2541" s="39">
        <v>2199.98</v>
      </c>
      <c r="F2541" s="39">
        <v>7467</v>
      </c>
      <c r="G2541" s="39">
        <v>10265.07</v>
      </c>
      <c r="H2541" s="38">
        <v>8</v>
      </c>
      <c r="I2541" s="38">
        <v>14905</v>
      </c>
      <c r="J2541" s="37">
        <v>17.478227155999999</v>
      </c>
      <c r="K2541" s="37">
        <v>15.639496906</v>
      </c>
      <c r="L2541" s="37">
        <v>11.265143644</v>
      </c>
      <c r="M2541" s="37">
        <v>44.647657225000003</v>
      </c>
      <c r="N2541" s="37">
        <v>30.593597309</v>
      </c>
      <c r="O2541" s="37">
        <v>17.721815646</v>
      </c>
      <c r="P2541" s="37">
        <v>7.7766499919000003</v>
      </c>
      <c r="Q2541" s="37">
        <v>73.629808600000004</v>
      </c>
      <c r="R2541" s="38">
        <v>352855</v>
      </c>
      <c r="S2541" s="37">
        <v>0.36856</v>
      </c>
      <c r="T2541" s="38">
        <v>4</v>
      </c>
      <c r="U2541" s="38">
        <v>7</v>
      </c>
      <c r="V2541" s="38">
        <v>1</v>
      </c>
    </row>
    <row r="2542" spans="1:22" ht="13.5" customHeight="1" x14ac:dyDescent="0.2">
      <c r="A2542" s="32" t="s">
        <v>2538</v>
      </c>
      <c r="B2542" s="32" t="s">
        <v>10438</v>
      </c>
      <c r="C2542" s="32" t="s">
        <v>18081</v>
      </c>
      <c r="D2542" s="37">
        <v>5.4196010000000001</v>
      </c>
      <c r="E2542" s="39">
        <v>658.99</v>
      </c>
      <c r="F2542" s="39">
        <v>2706</v>
      </c>
      <c r="G2542" s="39">
        <v>2557.25</v>
      </c>
      <c r="H2542" s="38">
        <v>3</v>
      </c>
      <c r="I2542" s="38">
        <v>5528</v>
      </c>
      <c r="J2542" s="37">
        <v>25.415152912</v>
      </c>
      <c r="K2542" s="37">
        <v>11.976856152</v>
      </c>
      <c r="L2542" s="37">
        <v>18.861457367</v>
      </c>
      <c r="M2542" s="37">
        <v>29.770178685000001</v>
      </c>
      <c r="N2542" s="37">
        <v>28.634226763000001</v>
      </c>
      <c r="O2542" s="37">
        <v>22.124220864000002</v>
      </c>
      <c r="P2542" s="37">
        <v>7.9</v>
      </c>
      <c r="Q2542" s="37">
        <v>82.977002799999994</v>
      </c>
      <c r="R2542" s="38">
        <v>133384</v>
      </c>
      <c r="S2542" s="37">
        <v>0.36856</v>
      </c>
      <c r="T2542" s="38">
        <v>1</v>
      </c>
      <c r="U2542" s="38">
        <v>1</v>
      </c>
      <c r="V2542" s="38">
        <v>0</v>
      </c>
    </row>
    <row r="2543" spans="1:22" ht="13.5" customHeight="1" x14ac:dyDescent="0.2">
      <c r="A2543" s="32" t="s">
        <v>2539</v>
      </c>
      <c r="B2543" s="32" t="s">
        <v>10439</v>
      </c>
      <c r="C2543" s="32" t="s">
        <v>18081</v>
      </c>
      <c r="D2543" s="37">
        <v>4.8438920000000003</v>
      </c>
      <c r="E2543" s="39">
        <v>873.04</v>
      </c>
      <c r="F2543" s="39">
        <v>3872</v>
      </c>
      <c r="G2543" s="39">
        <v>2506.6</v>
      </c>
      <c r="H2543" s="38">
        <v>4</v>
      </c>
      <c r="I2543" s="38">
        <v>8065</v>
      </c>
      <c r="J2543" s="37">
        <v>33.947941626999999</v>
      </c>
      <c r="K2543" s="37">
        <v>16.254494026</v>
      </c>
      <c r="L2543" s="37">
        <v>21.220960395999999</v>
      </c>
      <c r="M2543" s="37">
        <v>52.115618349999998</v>
      </c>
      <c r="N2543" s="37">
        <v>34.840444454</v>
      </c>
      <c r="O2543" s="37">
        <v>28.624559842</v>
      </c>
      <c r="P2543" s="37">
        <v>7.8599526066000003</v>
      </c>
      <c r="Q2543" s="37">
        <v>49.743494699999999</v>
      </c>
      <c r="R2543" s="38">
        <v>251977</v>
      </c>
      <c r="S2543" s="37">
        <v>0.36856</v>
      </c>
      <c r="T2543" s="38">
        <v>2</v>
      </c>
      <c r="U2543" s="38">
        <v>0</v>
      </c>
      <c r="V2543" s="38">
        <v>4</v>
      </c>
    </row>
    <row r="2544" spans="1:22" ht="13.5" customHeight="1" x14ac:dyDescent="0.2">
      <c r="A2544" s="32" t="s">
        <v>2540</v>
      </c>
      <c r="B2544" s="32" t="s">
        <v>10440</v>
      </c>
      <c r="C2544" s="32" t="s">
        <v>18081</v>
      </c>
      <c r="D2544" s="37">
        <v>2.757161</v>
      </c>
      <c r="E2544" s="39">
        <v>1086.98</v>
      </c>
      <c r="F2544" s="39">
        <v>4300</v>
      </c>
      <c r="G2544" s="39">
        <v>3211.84</v>
      </c>
      <c r="H2544" s="38">
        <v>6</v>
      </c>
      <c r="I2544" s="38">
        <v>8754</v>
      </c>
      <c r="J2544" s="37">
        <v>35.534493908000002</v>
      </c>
      <c r="K2544" s="37">
        <v>18.966312798000001</v>
      </c>
      <c r="L2544" s="37">
        <v>23.409998714</v>
      </c>
      <c r="M2544" s="37">
        <v>42.041028173999997</v>
      </c>
      <c r="N2544" s="37">
        <v>39.289502935999998</v>
      </c>
      <c r="O2544" s="37">
        <v>23.815890508999999</v>
      </c>
      <c r="P2544" s="37">
        <v>7.9</v>
      </c>
      <c r="Q2544" s="37">
        <v>74.742464900000002</v>
      </c>
      <c r="R2544" s="38">
        <v>254454</v>
      </c>
      <c r="S2544" s="37">
        <v>0.36856</v>
      </c>
      <c r="T2544" s="38">
        <v>4</v>
      </c>
      <c r="U2544" s="38">
        <v>3</v>
      </c>
      <c r="V2544" s="38">
        <v>1</v>
      </c>
    </row>
    <row r="2545" spans="1:22" ht="13.5" customHeight="1" x14ac:dyDescent="0.2">
      <c r="A2545" s="32" t="s">
        <v>2541</v>
      </c>
      <c r="B2545" s="32" t="s">
        <v>10441</v>
      </c>
      <c r="C2545" s="32" t="s">
        <v>18081</v>
      </c>
      <c r="D2545" s="37">
        <v>5.120635</v>
      </c>
      <c r="E2545" s="39">
        <v>1134.98</v>
      </c>
      <c r="F2545" s="39">
        <v>3607</v>
      </c>
      <c r="G2545" s="39">
        <v>2585.96</v>
      </c>
      <c r="H2545" s="38">
        <v>5</v>
      </c>
      <c r="I2545" s="38">
        <v>7079</v>
      </c>
      <c r="J2545" s="37">
        <v>30.501861265999999</v>
      </c>
      <c r="K2545" s="37">
        <v>15.271249689999999</v>
      </c>
      <c r="L2545" s="37">
        <v>19.277871523999998</v>
      </c>
      <c r="M2545" s="37">
        <v>39.155863213000003</v>
      </c>
      <c r="N2545" s="37">
        <v>35.596240649999999</v>
      </c>
      <c r="O2545" s="37">
        <v>21.750755344000002</v>
      </c>
      <c r="P2545" s="37">
        <v>7.9</v>
      </c>
      <c r="Q2545" s="37">
        <v>70.046454800000006</v>
      </c>
      <c r="R2545" s="38">
        <v>239775</v>
      </c>
      <c r="S2545" s="37">
        <v>0.36856</v>
      </c>
      <c r="T2545" s="38">
        <v>3</v>
      </c>
      <c r="U2545" s="38">
        <v>1</v>
      </c>
      <c r="V2545" s="38">
        <v>2</v>
      </c>
    </row>
    <row r="2546" spans="1:22" ht="13.5" customHeight="1" x14ac:dyDescent="0.2">
      <c r="A2546" s="32" t="s">
        <v>2542</v>
      </c>
      <c r="B2546" s="32" t="s">
        <v>10442</v>
      </c>
      <c r="C2546" s="32" t="s">
        <v>18081</v>
      </c>
      <c r="D2546" s="37">
        <v>4.3469490000000004</v>
      </c>
      <c r="E2546" s="39">
        <v>490.98</v>
      </c>
      <c r="F2546" s="39">
        <v>2158</v>
      </c>
      <c r="G2546" s="39" t="s">
        <v>15680</v>
      </c>
      <c r="H2546" s="38">
        <v>3</v>
      </c>
      <c r="I2546" s="38">
        <v>4516</v>
      </c>
      <c r="J2546" s="37" t="s">
        <v>15680</v>
      </c>
      <c r="K2546" s="37" t="s">
        <v>15680</v>
      </c>
      <c r="L2546" s="37" t="s">
        <v>15680</v>
      </c>
      <c r="M2546" s="37" t="s">
        <v>15680</v>
      </c>
      <c r="N2546" s="37" t="s">
        <v>15680</v>
      </c>
      <c r="O2546" s="37" t="s">
        <v>15680</v>
      </c>
      <c r="P2546" s="37">
        <v>5.3</v>
      </c>
      <c r="Q2546" s="37">
        <v>68.9918014</v>
      </c>
      <c r="R2546" s="38">
        <v>139246</v>
      </c>
      <c r="S2546" s="37">
        <v>0.36856</v>
      </c>
      <c r="T2546" s="38">
        <v>1</v>
      </c>
      <c r="U2546" s="38">
        <v>1</v>
      </c>
      <c r="V2546" s="38">
        <v>2</v>
      </c>
    </row>
    <row r="2547" spans="1:22" ht="13.5" customHeight="1" x14ac:dyDescent="0.2">
      <c r="A2547" s="32" t="s">
        <v>2543</v>
      </c>
      <c r="B2547" s="32" t="s">
        <v>10443</v>
      </c>
      <c r="C2547" s="32" t="s">
        <v>18081</v>
      </c>
      <c r="D2547" s="37">
        <v>6.0003679999999999</v>
      </c>
      <c r="E2547" s="39">
        <v>1267.01</v>
      </c>
      <c r="F2547" s="39">
        <v>3440</v>
      </c>
      <c r="G2547" s="39">
        <v>5010.72</v>
      </c>
      <c r="H2547" s="38">
        <v>6</v>
      </c>
      <c r="I2547" s="38">
        <v>6743</v>
      </c>
      <c r="J2547" s="37">
        <v>8.7025584433999992</v>
      </c>
      <c r="K2547" s="37">
        <v>6.1732091296</v>
      </c>
      <c r="L2547" s="37">
        <v>5.2011265228000001</v>
      </c>
      <c r="M2547" s="37">
        <v>27.764133467000001</v>
      </c>
      <c r="N2547" s="37">
        <v>15.226941408</v>
      </c>
      <c r="O2547" s="37">
        <v>10.859315724</v>
      </c>
      <c r="P2547" s="37">
        <v>7.8432197109999997</v>
      </c>
      <c r="Q2547" s="37">
        <v>91.492752899999999</v>
      </c>
      <c r="R2547" s="38">
        <v>147092</v>
      </c>
      <c r="S2547" s="37">
        <v>0.36856</v>
      </c>
      <c r="T2547" s="38">
        <v>3</v>
      </c>
      <c r="U2547" s="38">
        <v>5</v>
      </c>
      <c r="V2547" s="38">
        <v>2</v>
      </c>
    </row>
    <row r="2548" spans="1:22" ht="13.5" customHeight="1" x14ac:dyDescent="0.2">
      <c r="A2548" s="32" t="s">
        <v>2544</v>
      </c>
      <c r="B2548" s="32" t="s">
        <v>10444</v>
      </c>
      <c r="C2548" s="32" t="s">
        <v>18081</v>
      </c>
      <c r="D2548" s="37">
        <v>6.6789139999999998</v>
      </c>
      <c r="E2548" s="39">
        <v>1149.01</v>
      </c>
      <c r="F2548" s="39">
        <v>2973</v>
      </c>
      <c r="G2548" s="39">
        <v>4719.71</v>
      </c>
      <c r="H2548" s="38">
        <v>5</v>
      </c>
      <c r="I2548" s="38">
        <v>5834</v>
      </c>
      <c r="J2548" s="37">
        <v>5.3273657315999996</v>
      </c>
      <c r="K2548" s="37">
        <v>4.8321360508</v>
      </c>
      <c r="L2548" s="37">
        <v>4.1864105044000004</v>
      </c>
      <c r="M2548" s="37">
        <v>31.541048832000001</v>
      </c>
      <c r="N2548" s="37">
        <v>15.456635674999999</v>
      </c>
      <c r="O2548" s="37">
        <v>7.7020474511000003</v>
      </c>
      <c r="P2548" s="37">
        <v>7.9</v>
      </c>
      <c r="Q2548" s="37">
        <v>61.953732799999997</v>
      </c>
      <c r="R2548" s="38">
        <v>125777</v>
      </c>
      <c r="S2548" s="37">
        <v>0.36856</v>
      </c>
      <c r="T2548" s="38">
        <v>4</v>
      </c>
      <c r="U2548" s="38">
        <v>5</v>
      </c>
      <c r="V2548" s="38">
        <v>2</v>
      </c>
    </row>
    <row r="2549" spans="1:22" ht="13.5" customHeight="1" x14ac:dyDescent="0.2">
      <c r="A2549" s="32" t="s">
        <v>2545</v>
      </c>
      <c r="B2549" s="32" t="s">
        <v>10445</v>
      </c>
      <c r="C2549" s="32" t="s">
        <v>18081</v>
      </c>
      <c r="D2549" s="37">
        <v>5.1383479999999997</v>
      </c>
      <c r="E2549" s="39">
        <v>746</v>
      </c>
      <c r="F2549" s="39">
        <v>2707</v>
      </c>
      <c r="G2549" s="39">
        <v>3050.68</v>
      </c>
      <c r="H2549" s="38">
        <v>3</v>
      </c>
      <c r="I2549" s="38">
        <v>5476</v>
      </c>
      <c r="J2549" s="37">
        <v>28.823907848000001</v>
      </c>
      <c r="K2549" s="37">
        <v>17.732343704000002</v>
      </c>
      <c r="L2549" s="37">
        <v>24.070028392000001</v>
      </c>
      <c r="M2549" s="37">
        <v>30.257811151999999</v>
      </c>
      <c r="N2549" s="37">
        <v>31.147126381</v>
      </c>
      <c r="O2549" s="37">
        <v>23.133327244</v>
      </c>
      <c r="P2549" s="37">
        <v>7.9</v>
      </c>
      <c r="Q2549" s="37">
        <v>70.790464600000007</v>
      </c>
      <c r="R2549" s="38">
        <v>165151</v>
      </c>
      <c r="S2549" s="37">
        <v>0.36856</v>
      </c>
      <c r="T2549" s="38">
        <v>2</v>
      </c>
      <c r="U2549" s="38">
        <v>2</v>
      </c>
      <c r="V2549" s="38">
        <v>0</v>
      </c>
    </row>
    <row r="2550" spans="1:22" ht="13.5" customHeight="1" x14ac:dyDescent="0.2">
      <c r="A2550" s="32" t="s">
        <v>2546</v>
      </c>
      <c r="B2550" s="32" t="s">
        <v>10446</v>
      </c>
      <c r="C2550" s="32" t="s">
        <v>18081</v>
      </c>
      <c r="D2550" s="37">
        <v>3.5613109999999999</v>
      </c>
      <c r="E2550" s="39">
        <v>835.98</v>
      </c>
      <c r="F2550" s="39">
        <v>3226</v>
      </c>
      <c r="G2550" s="39">
        <v>4343.7299999999996</v>
      </c>
      <c r="H2550" s="38">
        <v>4</v>
      </c>
      <c r="I2550" s="38">
        <v>6528</v>
      </c>
      <c r="J2550" s="37">
        <v>35.397117897999998</v>
      </c>
      <c r="K2550" s="37">
        <v>23.698072907</v>
      </c>
      <c r="L2550" s="37">
        <v>30.483864364999999</v>
      </c>
      <c r="M2550" s="37">
        <v>42.431062634</v>
      </c>
      <c r="N2550" s="37">
        <v>41.705482994999997</v>
      </c>
      <c r="O2550" s="37">
        <v>19.764917185000002</v>
      </c>
      <c r="P2550" s="37">
        <v>7.9</v>
      </c>
      <c r="Q2550" s="37">
        <v>79.712163200000006</v>
      </c>
      <c r="R2550" s="38">
        <v>231358</v>
      </c>
      <c r="S2550" s="37">
        <v>0.36856</v>
      </c>
      <c r="T2550" s="38">
        <v>2</v>
      </c>
      <c r="U2550" s="38">
        <v>2</v>
      </c>
      <c r="V2550" s="38">
        <v>1</v>
      </c>
    </row>
    <row r="2551" spans="1:22" ht="13.5" customHeight="1" x14ac:dyDescent="0.2">
      <c r="A2551" s="32" t="s">
        <v>2547</v>
      </c>
      <c r="B2551" s="32" t="s">
        <v>10447</v>
      </c>
      <c r="C2551" s="32" t="s">
        <v>18081</v>
      </c>
      <c r="D2551" s="37">
        <v>4.1214709999999997</v>
      </c>
      <c r="E2551" s="39">
        <v>1597</v>
      </c>
      <c r="F2551" s="39">
        <v>3772</v>
      </c>
      <c r="G2551" s="39">
        <v>4432.33</v>
      </c>
      <c r="H2551" s="38">
        <v>5</v>
      </c>
      <c r="I2551" s="38">
        <v>7240</v>
      </c>
      <c r="J2551" s="37">
        <v>6.8164200680000002</v>
      </c>
      <c r="K2551" s="37">
        <v>4.7414866844999999</v>
      </c>
      <c r="L2551" s="37">
        <v>2.4847923356999999</v>
      </c>
      <c r="M2551" s="37">
        <v>31.011362104</v>
      </c>
      <c r="N2551" s="37">
        <v>12.139307291</v>
      </c>
      <c r="O2551" s="37">
        <v>7.0022268235</v>
      </c>
      <c r="P2551" s="37">
        <v>7.3185405807999997</v>
      </c>
      <c r="Q2551" s="37">
        <v>55.6656032</v>
      </c>
      <c r="R2551" s="38">
        <v>207847</v>
      </c>
      <c r="S2551" s="37">
        <v>0.36856</v>
      </c>
      <c r="T2551" s="38">
        <v>4</v>
      </c>
      <c r="U2551" s="38">
        <v>3</v>
      </c>
      <c r="V2551" s="38">
        <v>1</v>
      </c>
    </row>
    <row r="2552" spans="1:22" ht="13.5" customHeight="1" x14ac:dyDescent="0.2">
      <c r="A2552" s="32" t="s">
        <v>2548</v>
      </c>
      <c r="B2552" s="32" t="s">
        <v>10448</v>
      </c>
      <c r="C2552" s="32" t="s">
        <v>18081</v>
      </c>
      <c r="D2552" s="37">
        <v>6.0160520000000002</v>
      </c>
      <c r="E2552" s="39">
        <v>951.98</v>
      </c>
      <c r="F2552" s="39">
        <v>4760</v>
      </c>
      <c r="G2552" s="39">
        <v>5008.84</v>
      </c>
      <c r="H2552" s="38">
        <v>8</v>
      </c>
      <c r="I2552" s="38">
        <v>9238</v>
      </c>
      <c r="J2552" s="37">
        <v>25.104672981</v>
      </c>
      <c r="K2552" s="37">
        <v>13.914305135999999</v>
      </c>
      <c r="L2552" s="37">
        <v>21.84064978</v>
      </c>
      <c r="M2552" s="37">
        <v>32.114165825999997</v>
      </c>
      <c r="N2552" s="37">
        <v>26.526195543</v>
      </c>
      <c r="O2552" s="37">
        <v>20.699857178999999</v>
      </c>
      <c r="P2552" s="37">
        <v>8.0566402535999995</v>
      </c>
      <c r="Q2552" s="37">
        <v>85.961059700000007</v>
      </c>
      <c r="R2552" s="38">
        <v>282771</v>
      </c>
      <c r="S2552" s="37">
        <v>0.36856</v>
      </c>
      <c r="T2552" s="38">
        <v>6</v>
      </c>
      <c r="U2552" s="38">
        <v>8</v>
      </c>
      <c r="V2552" s="38">
        <v>1</v>
      </c>
    </row>
    <row r="2553" spans="1:22" ht="13.5" customHeight="1" x14ac:dyDescent="0.2">
      <c r="A2553" s="32" t="s">
        <v>2549</v>
      </c>
      <c r="B2553" s="32" t="s">
        <v>10449</v>
      </c>
      <c r="C2553" s="32" t="s">
        <v>18081</v>
      </c>
      <c r="D2553" s="37">
        <v>1.6671959999999999</v>
      </c>
      <c r="E2553" s="39">
        <v>252.04</v>
      </c>
      <c r="F2553" s="39">
        <v>4077</v>
      </c>
      <c r="G2553" s="39">
        <v>5653.08</v>
      </c>
      <c r="H2553" s="38">
        <v>3</v>
      </c>
      <c r="I2553" s="38">
        <v>9493</v>
      </c>
      <c r="J2553" s="37">
        <v>14.066084781000001</v>
      </c>
      <c r="K2553" s="37">
        <v>10.333095455</v>
      </c>
      <c r="L2553" s="37">
        <v>15.076868403000001</v>
      </c>
      <c r="M2553" s="37">
        <v>51.958651156000002</v>
      </c>
      <c r="N2553" s="37">
        <v>27.915095066999999</v>
      </c>
      <c r="O2553" s="37">
        <v>16.692209256999998</v>
      </c>
      <c r="P2553" s="37">
        <v>7.9</v>
      </c>
      <c r="Q2553" s="37">
        <v>79.748712800000007</v>
      </c>
      <c r="R2553" s="38">
        <v>99700</v>
      </c>
      <c r="S2553" s="37">
        <v>0.36856</v>
      </c>
      <c r="T2553" s="38">
        <v>2</v>
      </c>
      <c r="U2553" s="38">
        <v>2</v>
      </c>
      <c r="V2553" s="38">
        <v>1</v>
      </c>
    </row>
    <row r="2554" spans="1:22" ht="13.5" customHeight="1" x14ac:dyDescent="0.2">
      <c r="A2554" s="32" t="s">
        <v>2550</v>
      </c>
      <c r="B2554" s="32" t="s">
        <v>10450</v>
      </c>
      <c r="C2554" s="32" t="s">
        <v>18081</v>
      </c>
      <c r="D2554" s="37">
        <v>4.1611029999999998</v>
      </c>
      <c r="E2554" s="39">
        <v>934.02</v>
      </c>
      <c r="F2554" s="39">
        <v>2719</v>
      </c>
      <c r="G2554" s="39">
        <v>4481.38</v>
      </c>
      <c r="H2554" s="38">
        <v>3</v>
      </c>
      <c r="I2554" s="38">
        <v>5502</v>
      </c>
      <c r="J2554" s="37">
        <v>7.5710216446</v>
      </c>
      <c r="K2554" s="37">
        <v>6.3909608238000004</v>
      </c>
      <c r="L2554" s="37">
        <v>5.6389264182999996</v>
      </c>
      <c r="M2554" s="37">
        <v>29.434414785000001</v>
      </c>
      <c r="N2554" s="37">
        <v>20.999810409999998</v>
      </c>
      <c r="O2554" s="37">
        <v>11.586968107000001</v>
      </c>
      <c r="P2554" s="37">
        <v>7.9</v>
      </c>
      <c r="Q2554" s="37">
        <v>68.397639100000006</v>
      </c>
      <c r="R2554" s="38">
        <v>126993</v>
      </c>
      <c r="S2554" s="37">
        <v>0.36856</v>
      </c>
      <c r="T2554" s="38">
        <v>2</v>
      </c>
      <c r="U2554" s="38">
        <v>3</v>
      </c>
      <c r="V2554" s="38">
        <v>1</v>
      </c>
    </row>
    <row r="2555" spans="1:22" ht="13.5" customHeight="1" x14ac:dyDescent="0.2">
      <c r="A2555" s="32" t="s">
        <v>2551</v>
      </c>
      <c r="B2555" s="32" t="s">
        <v>10451</v>
      </c>
      <c r="C2555" s="32" t="s">
        <v>18081</v>
      </c>
      <c r="D2555" s="37">
        <v>4.2106440000000003</v>
      </c>
      <c r="E2555" s="39">
        <v>345</v>
      </c>
      <c r="F2555" s="39">
        <v>1107</v>
      </c>
      <c r="G2555" s="39">
        <v>1565.42</v>
      </c>
      <c r="H2555" s="38">
        <v>1</v>
      </c>
      <c r="I2555" s="38">
        <v>2198</v>
      </c>
      <c r="J2555" s="37">
        <v>20.546920024999999</v>
      </c>
      <c r="K2555" s="37">
        <v>17.252478524000001</v>
      </c>
      <c r="L2555" s="37">
        <v>18.145056387</v>
      </c>
      <c r="M2555" s="37">
        <v>30.275288179</v>
      </c>
      <c r="N2555" s="37">
        <v>28.456409139000002</v>
      </c>
      <c r="O2555" s="37">
        <v>17.631919891999999</v>
      </c>
      <c r="P2555" s="37">
        <v>7.9</v>
      </c>
      <c r="Q2555" s="37" t="s">
        <v>15680</v>
      </c>
      <c r="R2555" s="38">
        <v>78002</v>
      </c>
      <c r="S2555" s="37">
        <v>0.36856</v>
      </c>
      <c r="T2555" s="38">
        <v>0</v>
      </c>
      <c r="U2555" s="38">
        <v>1</v>
      </c>
      <c r="V2555" s="38">
        <v>1</v>
      </c>
    </row>
    <row r="2556" spans="1:22" ht="13.5" customHeight="1" x14ac:dyDescent="0.2">
      <c r="A2556" s="32" t="s">
        <v>2552</v>
      </c>
      <c r="B2556" s="32" t="s">
        <v>10452</v>
      </c>
      <c r="C2556" s="32" t="s">
        <v>18081</v>
      </c>
      <c r="D2556" s="37">
        <v>5.0964809999999998</v>
      </c>
      <c r="E2556" s="39">
        <v>1272.97</v>
      </c>
      <c r="F2556" s="39">
        <v>3624</v>
      </c>
      <c r="G2556" s="39">
        <v>4921.5600000000004</v>
      </c>
      <c r="H2556" s="38">
        <v>4</v>
      </c>
      <c r="I2556" s="38">
        <v>7056</v>
      </c>
      <c r="J2556" s="37">
        <v>11.893426649</v>
      </c>
      <c r="K2556" s="37">
        <v>10.449193821</v>
      </c>
      <c r="L2556" s="37">
        <v>10.620864479</v>
      </c>
      <c r="M2556" s="37">
        <v>29.280794207</v>
      </c>
      <c r="N2556" s="37">
        <v>17.943715091000001</v>
      </c>
      <c r="O2556" s="37">
        <v>16.874398974999998</v>
      </c>
      <c r="P2556" s="37">
        <v>7.9</v>
      </c>
      <c r="Q2556" s="37">
        <v>96.762198799999993</v>
      </c>
      <c r="R2556" s="38">
        <v>195490</v>
      </c>
      <c r="S2556" s="37">
        <v>0.36856</v>
      </c>
      <c r="T2556" s="38">
        <v>2</v>
      </c>
      <c r="U2556" s="38">
        <v>4</v>
      </c>
      <c r="V2556" s="38">
        <v>1</v>
      </c>
    </row>
    <row r="2557" spans="1:22" ht="13.5" customHeight="1" x14ac:dyDescent="0.2">
      <c r="A2557" s="32" t="s">
        <v>2553</v>
      </c>
      <c r="B2557" s="32" t="s">
        <v>10453</v>
      </c>
      <c r="C2557" s="32" t="s">
        <v>18081</v>
      </c>
      <c r="D2557" s="37">
        <v>4.0805579999999999</v>
      </c>
      <c r="E2557" s="39">
        <v>471.02</v>
      </c>
      <c r="F2557" s="39">
        <v>2743</v>
      </c>
      <c r="G2557" s="39">
        <v>2576.5500000000002</v>
      </c>
      <c r="H2557" s="38">
        <v>3</v>
      </c>
      <c r="I2557" s="38">
        <v>5790</v>
      </c>
      <c r="J2557" s="37">
        <v>23.641671359</v>
      </c>
      <c r="K2557" s="37">
        <v>12.967352268000001</v>
      </c>
      <c r="L2557" s="37">
        <v>18.010334633999999</v>
      </c>
      <c r="M2557" s="37">
        <v>55.666214152999999</v>
      </c>
      <c r="N2557" s="37">
        <v>32.854307079000002</v>
      </c>
      <c r="O2557" s="37">
        <v>36.947242631000002</v>
      </c>
      <c r="P2557" s="37">
        <v>7.9</v>
      </c>
      <c r="Q2557" s="37">
        <v>63.936761699999998</v>
      </c>
      <c r="R2557" s="38">
        <v>115393</v>
      </c>
      <c r="S2557" s="37">
        <v>0.36856</v>
      </c>
      <c r="T2557" s="38">
        <v>2</v>
      </c>
      <c r="U2557" s="38">
        <v>2</v>
      </c>
      <c r="V2557" s="38">
        <v>1</v>
      </c>
    </row>
    <row r="2558" spans="1:22" ht="13.5" customHeight="1" x14ac:dyDescent="0.2">
      <c r="A2558" s="32" t="s">
        <v>2554</v>
      </c>
      <c r="B2558" s="32" t="s">
        <v>10454</v>
      </c>
      <c r="C2558" s="32" t="s">
        <v>18081</v>
      </c>
      <c r="D2558" s="37">
        <v>3.5568040000000001</v>
      </c>
      <c r="E2558" s="39">
        <v>668.01</v>
      </c>
      <c r="F2558" s="39">
        <v>2143</v>
      </c>
      <c r="G2558" s="39">
        <v>2673.72</v>
      </c>
      <c r="H2558" s="38">
        <v>3</v>
      </c>
      <c r="I2558" s="38">
        <v>4244</v>
      </c>
      <c r="J2558" s="37">
        <v>15.410379324999999</v>
      </c>
      <c r="K2558" s="37">
        <v>11.361395559</v>
      </c>
      <c r="L2558" s="37">
        <v>7.1870676071000004</v>
      </c>
      <c r="M2558" s="37">
        <v>35.654583907999999</v>
      </c>
      <c r="N2558" s="37">
        <v>17.042080982000002</v>
      </c>
      <c r="O2558" s="37">
        <v>11.537449180999999</v>
      </c>
      <c r="P2558" s="37">
        <v>7.6938185140000002</v>
      </c>
      <c r="Q2558" s="37">
        <v>68.709398199999995</v>
      </c>
      <c r="R2558" s="38">
        <v>97911</v>
      </c>
      <c r="S2558" s="37">
        <v>0.36856</v>
      </c>
      <c r="T2558" s="38">
        <v>2</v>
      </c>
      <c r="U2558" s="38">
        <v>2</v>
      </c>
      <c r="V2558" s="38">
        <v>0</v>
      </c>
    </row>
    <row r="2559" spans="1:22" ht="13.5" customHeight="1" x14ac:dyDescent="0.2">
      <c r="A2559" s="32" t="s">
        <v>2555</v>
      </c>
      <c r="B2559" s="32" t="s">
        <v>10455</v>
      </c>
      <c r="C2559" s="32" t="s">
        <v>18081</v>
      </c>
      <c r="D2559" s="37">
        <v>6.6315020000000002</v>
      </c>
      <c r="E2559" s="39">
        <v>422.01</v>
      </c>
      <c r="F2559" s="39">
        <v>3170</v>
      </c>
      <c r="G2559" s="39">
        <v>4004.88</v>
      </c>
      <c r="H2559" s="38">
        <v>4</v>
      </c>
      <c r="I2559" s="38">
        <v>6150</v>
      </c>
      <c r="J2559" s="37">
        <v>33.664552895999996</v>
      </c>
      <c r="K2559" s="37">
        <v>23.336430878000002</v>
      </c>
      <c r="L2559" s="37">
        <v>28.224967406000001</v>
      </c>
      <c r="M2559" s="37">
        <v>44.668480006000003</v>
      </c>
      <c r="N2559" s="37">
        <v>36.915432031000002</v>
      </c>
      <c r="O2559" s="37">
        <v>20.695264812000001</v>
      </c>
      <c r="P2559" s="37">
        <v>7.9</v>
      </c>
      <c r="Q2559" s="37">
        <v>77.897339200000005</v>
      </c>
      <c r="R2559" s="38">
        <v>172854</v>
      </c>
      <c r="S2559" s="37">
        <v>0.36856</v>
      </c>
      <c r="T2559" s="38">
        <v>2</v>
      </c>
      <c r="U2559" s="38">
        <v>2</v>
      </c>
      <c r="V2559" s="38">
        <v>2</v>
      </c>
    </row>
    <row r="2560" spans="1:22" ht="13.5" customHeight="1" x14ac:dyDescent="0.2">
      <c r="A2560" s="32" t="s">
        <v>2556</v>
      </c>
      <c r="B2560" s="32" t="s">
        <v>10456</v>
      </c>
      <c r="C2560" s="32" t="s">
        <v>18081</v>
      </c>
      <c r="D2560" s="37">
        <v>7.8535440000000003</v>
      </c>
      <c r="E2560" s="39">
        <v>304</v>
      </c>
      <c r="F2560" s="39">
        <v>1198</v>
      </c>
      <c r="G2560" s="39">
        <v>2037.92</v>
      </c>
      <c r="H2560" s="38">
        <v>2</v>
      </c>
      <c r="I2560" s="38">
        <v>2365</v>
      </c>
      <c r="J2560" s="37">
        <v>14.014855814000001</v>
      </c>
      <c r="K2560" s="37">
        <v>7.1526846657999998</v>
      </c>
      <c r="L2560" s="37">
        <v>9.8984587406000006</v>
      </c>
      <c r="M2560" s="37">
        <v>35.423254381</v>
      </c>
      <c r="N2560" s="37">
        <v>17.351308659000001</v>
      </c>
      <c r="O2560" s="37">
        <v>6.8620149581999996</v>
      </c>
      <c r="P2560" s="37">
        <v>7.9</v>
      </c>
      <c r="Q2560" s="37" t="s">
        <v>15680</v>
      </c>
      <c r="R2560" s="38">
        <v>67300</v>
      </c>
      <c r="S2560" s="37">
        <v>0.36856</v>
      </c>
      <c r="T2560" s="38">
        <v>2</v>
      </c>
      <c r="U2560" s="38">
        <v>1</v>
      </c>
      <c r="V2560" s="38">
        <v>1</v>
      </c>
    </row>
    <row r="2561" spans="1:22" ht="13.5" customHeight="1" x14ac:dyDescent="0.2">
      <c r="A2561" s="32" t="s">
        <v>2557</v>
      </c>
      <c r="B2561" s="32" t="s">
        <v>10457</v>
      </c>
      <c r="C2561" s="32" t="s">
        <v>18081</v>
      </c>
      <c r="D2561" s="37">
        <v>3.746858</v>
      </c>
      <c r="E2561" s="39">
        <v>186</v>
      </c>
      <c r="F2561" s="39">
        <v>1394</v>
      </c>
      <c r="G2561" s="39">
        <v>788.56</v>
      </c>
      <c r="H2561" s="38">
        <v>1</v>
      </c>
      <c r="I2561" s="38">
        <v>3019</v>
      </c>
      <c r="J2561" s="37">
        <v>31.367188251000002</v>
      </c>
      <c r="K2561" s="37">
        <v>15.058429608999999</v>
      </c>
      <c r="L2561" s="37">
        <v>18.83823752</v>
      </c>
      <c r="M2561" s="37">
        <v>47.423551295000003</v>
      </c>
      <c r="N2561" s="37">
        <v>31.797558370000001</v>
      </c>
      <c r="O2561" s="37">
        <v>25.966453950999998</v>
      </c>
      <c r="P2561" s="37">
        <v>7.9</v>
      </c>
      <c r="Q2561" s="37" t="s">
        <v>15680</v>
      </c>
      <c r="R2561" s="38">
        <v>76600</v>
      </c>
      <c r="S2561" s="37">
        <v>0.36856</v>
      </c>
      <c r="T2561" s="38">
        <v>1</v>
      </c>
      <c r="U2561" s="38">
        <v>0</v>
      </c>
      <c r="V2561" s="38">
        <v>1</v>
      </c>
    </row>
    <row r="2562" spans="1:22" ht="13.5" customHeight="1" x14ac:dyDescent="0.2">
      <c r="A2562" s="32" t="s">
        <v>2558</v>
      </c>
      <c r="B2562" s="32" t="s">
        <v>10458</v>
      </c>
      <c r="C2562" s="32" t="s">
        <v>18081</v>
      </c>
      <c r="D2562" s="37">
        <v>13.29463</v>
      </c>
      <c r="E2562" s="39">
        <v>274</v>
      </c>
      <c r="F2562" s="39">
        <v>1997</v>
      </c>
      <c r="G2562" s="39">
        <v>1692.35</v>
      </c>
      <c r="H2562" s="38">
        <v>2</v>
      </c>
      <c r="I2562" s="38">
        <v>3870</v>
      </c>
      <c r="J2562" s="37">
        <v>35.120253298999998</v>
      </c>
      <c r="K2562" s="37">
        <v>14.184616847999999</v>
      </c>
      <c r="L2562" s="37">
        <v>21.399603469999999</v>
      </c>
      <c r="M2562" s="37">
        <v>64.110890737000005</v>
      </c>
      <c r="N2562" s="37">
        <v>50.957677838999999</v>
      </c>
      <c r="O2562" s="37">
        <v>13.171347615</v>
      </c>
      <c r="P2562" s="37">
        <v>8.0142039355999994</v>
      </c>
      <c r="Q2562" s="37">
        <v>62.961035799999998</v>
      </c>
      <c r="R2562" s="38">
        <v>137644</v>
      </c>
      <c r="S2562" s="37">
        <v>0.36856</v>
      </c>
      <c r="T2562" s="38">
        <v>1</v>
      </c>
      <c r="U2562" s="38">
        <v>1</v>
      </c>
      <c r="V2562" s="38">
        <v>0</v>
      </c>
    </row>
    <row r="2563" spans="1:22" ht="13.5" customHeight="1" x14ac:dyDescent="0.2">
      <c r="A2563" s="32" t="s">
        <v>2559</v>
      </c>
      <c r="B2563" s="32" t="s">
        <v>10459</v>
      </c>
      <c r="C2563" s="32" t="s">
        <v>18081</v>
      </c>
      <c r="D2563" s="37">
        <v>2.5610659999999998</v>
      </c>
      <c r="E2563" s="39">
        <v>309.99</v>
      </c>
      <c r="F2563" s="39">
        <v>2289</v>
      </c>
      <c r="G2563" s="39">
        <v>1243.7</v>
      </c>
      <c r="H2563" s="38">
        <v>4</v>
      </c>
      <c r="I2563" s="38">
        <v>4789</v>
      </c>
      <c r="J2563" s="37">
        <v>27.533831148000001</v>
      </c>
      <c r="K2563" s="37">
        <v>10.755532712999999</v>
      </c>
      <c r="L2563" s="37">
        <v>13.476431231999999</v>
      </c>
      <c r="M2563" s="37">
        <v>34.917442751000003</v>
      </c>
      <c r="N2563" s="37">
        <v>36.524238803999999</v>
      </c>
      <c r="O2563" s="37">
        <v>21.477438398</v>
      </c>
      <c r="P2563" s="37">
        <v>7.9</v>
      </c>
      <c r="Q2563" s="37">
        <v>51.403736600000002</v>
      </c>
      <c r="R2563" s="38">
        <v>166026</v>
      </c>
      <c r="S2563" s="37">
        <v>0.36856</v>
      </c>
      <c r="T2563" s="38">
        <v>3</v>
      </c>
      <c r="U2563" s="38">
        <v>3</v>
      </c>
      <c r="V2563" s="38">
        <v>0</v>
      </c>
    </row>
    <row r="2564" spans="1:22" ht="13.5" customHeight="1" x14ac:dyDescent="0.2">
      <c r="A2564" s="32" t="s">
        <v>2560</v>
      </c>
      <c r="B2564" s="32" t="s">
        <v>10460</v>
      </c>
      <c r="C2564" s="32" t="s">
        <v>18081</v>
      </c>
      <c r="D2564" s="37">
        <v>2.9685220000000001</v>
      </c>
      <c r="E2564" s="39">
        <v>235.01</v>
      </c>
      <c r="F2564" s="39">
        <v>1150</v>
      </c>
      <c r="G2564" s="39">
        <v>1170.78</v>
      </c>
      <c r="H2564" s="38">
        <v>3</v>
      </c>
      <c r="I2564" s="38">
        <v>2427</v>
      </c>
      <c r="J2564" s="37">
        <v>19.851862520000001</v>
      </c>
      <c r="K2564" s="37">
        <v>9.4229156221999997</v>
      </c>
      <c r="L2564" s="37">
        <v>10.796618751</v>
      </c>
      <c r="M2564" s="37">
        <v>26.125963953999999</v>
      </c>
      <c r="N2564" s="37">
        <v>25.674633771</v>
      </c>
      <c r="O2564" s="37">
        <v>16.561195192</v>
      </c>
      <c r="P2564" s="37">
        <v>7.6579505299999999</v>
      </c>
      <c r="Q2564" s="37" t="s">
        <v>15680</v>
      </c>
      <c r="R2564" s="38">
        <v>57361</v>
      </c>
      <c r="S2564" s="37">
        <v>0.36856</v>
      </c>
      <c r="T2564" s="38">
        <v>2</v>
      </c>
      <c r="U2564" s="38">
        <v>3</v>
      </c>
      <c r="V2564" s="38">
        <v>0</v>
      </c>
    </row>
    <row r="2565" spans="1:22" ht="13.5" customHeight="1" x14ac:dyDescent="0.2">
      <c r="A2565" s="32" t="s">
        <v>2561</v>
      </c>
      <c r="B2565" s="32" t="s">
        <v>10461</v>
      </c>
      <c r="C2565" s="32" t="s">
        <v>18081</v>
      </c>
      <c r="D2565" s="37">
        <v>3.1037870000000001</v>
      </c>
      <c r="E2565" s="39">
        <v>857.99</v>
      </c>
      <c r="F2565" s="39">
        <v>2174</v>
      </c>
      <c r="G2565" s="39">
        <v>2985.48</v>
      </c>
      <c r="H2565" s="38">
        <v>2</v>
      </c>
      <c r="I2565" s="38">
        <v>4598</v>
      </c>
      <c r="J2565" s="37">
        <v>15.948718217</v>
      </c>
      <c r="K2565" s="37">
        <v>12.024775196</v>
      </c>
      <c r="L2565" s="37">
        <v>7.4451828483</v>
      </c>
      <c r="M2565" s="37">
        <v>34.660053822999998</v>
      </c>
      <c r="N2565" s="37">
        <v>17.632304277999999</v>
      </c>
      <c r="O2565" s="37">
        <v>12.539942083</v>
      </c>
      <c r="P2565" s="37">
        <v>7.7537150349999999</v>
      </c>
      <c r="Q2565" s="37">
        <v>79.763879299999999</v>
      </c>
      <c r="R2565" s="38">
        <v>122461</v>
      </c>
      <c r="S2565" s="37">
        <v>0.36856</v>
      </c>
      <c r="T2565" s="38">
        <v>1</v>
      </c>
      <c r="U2565" s="38">
        <v>2</v>
      </c>
      <c r="V2565" s="38">
        <v>1</v>
      </c>
    </row>
    <row r="2566" spans="1:22" ht="13.5" customHeight="1" x14ac:dyDescent="0.2">
      <c r="A2566" s="32" t="s">
        <v>2562</v>
      </c>
      <c r="B2566" s="32" t="s">
        <v>10462</v>
      </c>
      <c r="C2566" s="32" t="s">
        <v>18081</v>
      </c>
      <c r="D2566" s="37">
        <v>2.2818260000000001</v>
      </c>
      <c r="E2566" s="39">
        <v>315.01</v>
      </c>
      <c r="F2566" s="39">
        <v>985</v>
      </c>
      <c r="G2566" s="39">
        <v>1502.63</v>
      </c>
      <c r="H2566" s="38">
        <v>2</v>
      </c>
      <c r="I2566" s="38">
        <v>1923</v>
      </c>
      <c r="J2566" s="37">
        <v>2.6404792967000001</v>
      </c>
      <c r="K2566" s="37">
        <v>4.3462498816000004</v>
      </c>
      <c r="L2566" s="37">
        <v>2.9758222702000001</v>
      </c>
      <c r="M2566" s="37">
        <v>36.628303250999998</v>
      </c>
      <c r="N2566" s="37">
        <v>10.750905468999999</v>
      </c>
      <c r="O2566" s="37">
        <v>3.8841563674000001</v>
      </c>
      <c r="P2566" s="37">
        <v>7.9</v>
      </c>
      <c r="Q2566" s="37" t="s">
        <v>15680</v>
      </c>
      <c r="R2566" s="38">
        <v>33912</v>
      </c>
      <c r="S2566" s="37">
        <v>0.36856</v>
      </c>
      <c r="T2566" s="38">
        <v>1</v>
      </c>
      <c r="U2566" s="38">
        <v>1</v>
      </c>
      <c r="V2566" s="38">
        <v>1</v>
      </c>
    </row>
    <row r="2567" spans="1:22" ht="13.5" customHeight="1" x14ac:dyDescent="0.2">
      <c r="A2567" s="32" t="s">
        <v>2563</v>
      </c>
      <c r="B2567" s="32" t="s">
        <v>10463</v>
      </c>
      <c r="C2567" s="32" t="s">
        <v>18081</v>
      </c>
      <c r="D2567" s="37">
        <v>2.7940480000000001</v>
      </c>
      <c r="E2567" s="39">
        <v>428</v>
      </c>
      <c r="F2567" s="39">
        <v>1935</v>
      </c>
      <c r="G2567" s="39">
        <v>2339.64</v>
      </c>
      <c r="H2567" s="38">
        <v>1</v>
      </c>
      <c r="I2567" s="38">
        <v>3880</v>
      </c>
      <c r="J2567" s="37">
        <v>25.756773017</v>
      </c>
      <c r="K2567" s="37">
        <v>13.884228933999999</v>
      </c>
      <c r="L2567" s="37">
        <v>20.778148829999999</v>
      </c>
      <c r="M2567" s="37">
        <v>28.099387052000001</v>
      </c>
      <c r="N2567" s="37">
        <v>31.029877774999999</v>
      </c>
      <c r="O2567" s="37">
        <v>22.203326799999999</v>
      </c>
      <c r="P2567" s="37">
        <v>7.9</v>
      </c>
      <c r="Q2567" s="37">
        <v>69.573362700000004</v>
      </c>
      <c r="R2567" s="38">
        <v>94795</v>
      </c>
      <c r="S2567" s="37">
        <v>0.36856</v>
      </c>
      <c r="T2567" s="38">
        <v>0</v>
      </c>
      <c r="U2567" s="38">
        <v>1</v>
      </c>
      <c r="V2567" s="38">
        <v>0</v>
      </c>
    </row>
    <row r="2568" spans="1:22" ht="13.5" customHeight="1" x14ac:dyDescent="0.2">
      <c r="A2568" s="32" t="s">
        <v>2564</v>
      </c>
      <c r="B2568" s="32" t="s">
        <v>10464</v>
      </c>
      <c r="C2568" s="32" t="s">
        <v>18081</v>
      </c>
      <c r="D2568" s="37">
        <v>2.536432</v>
      </c>
      <c r="E2568" s="39">
        <v>163.01</v>
      </c>
      <c r="F2568" s="39">
        <v>1430</v>
      </c>
      <c r="G2568" s="39">
        <v>933.92</v>
      </c>
      <c r="H2568" s="38">
        <v>1</v>
      </c>
      <c r="I2568" s="38">
        <v>2935</v>
      </c>
      <c r="J2568" s="37">
        <v>35.678775551000001</v>
      </c>
      <c r="K2568" s="37">
        <v>15.226883605999999</v>
      </c>
      <c r="L2568" s="37">
        <v>24.333420272000001</v>
      </c>
      <c r="M2568" s="37">
        <v>58.615471751000001</v>
      </c>
      <c r="N2568" s="37">
        <v>36.634784985000003</v>
      </c>
      <c r="O2568" s="37">
        <v>25.378524849000001</v>
      </c>
      <c r="P2568" s="37">
        <v>7.9</v>
      </c>
      <c r="Q2568" s="37" t="s">
        <v>15680</v>
      </c>
      <c r="R2568" s="38">
        <v>56311</v>
      </c>
      <c r="S2568" s="37">
        <v>0.36856</v>
      </c>
      <c r="T2568" s="38">
        <v>1</v>
      </c>
      <c r="U2568" s="38">
        <v>0</v>
      </c>
      <c r="V2568" s="38">
        <v>1</v>
      </c>
    </row>
    <row r="2569" spans="1:22" ht="13.5" customHeight="1" x14ac:dyDescent="0.2">
      <c r="A2569" s="32" t="s">
        <v>2565</v>
      </c>
      <c r="B2569" s="32" t="s">
        <v>10465</v>
      </c>
      <c r="C2569" s="32" t="s">
        <v>18081</v>
      </c>
      <c r="D2569" s="37">
        <v>3.5551460000000001</v>
      </c>
      <c r="E2569" s="39">
        <v>307.01</v>
      </c>
      <c r="F2569" s="39">
        <v>1509</v>
      </c>
      <c r="G2569" s="39">
        <v>1064.57</v>
      </c>
      <c r="H2569" s="38">
        <v>2</v>
      </c>
      <c r="I2569" s="38">
        <v>3121</v>
      </c>
      <c r="J2569" s="37">
        <v>37.585741233999997</v>
      </c>
      <c r="K2569" s="37">
        <v>19.171800064999999</v>
      </c>
      <c r="L2569" s="37">
        <v>23.515634453000001</v>
      </c>
      <c r="M2569" s="37">
        <v>38.4028645</v>
      </c>
      <c r="N2569" s="37">
        <v>41.484821017000002</v>
      </c>
      <c r="O2569" s="37">
        <v>24.894060975999999</v>
      </c>
      <c r="P2569" s="37">
        <v>7.9</v>
      </c>
      <c r="Q2569" s="37" t="s">
        <v>15680</v>
      </c>
      <c r="R2569" s="38">
        <v>95898</v>
      </c>
      <c r="S2569" s="37">
        <v>0.36856</v>
      </c>
      <c r="T2569" s="38">
        <v>1</v>
      </c>
      <c r="U2569" s="38">
        <v>0</v>
      </c>
      <c r="V2569" s="38">
        <v>1</v>
      </c>
    </row>
    <row r="2570" spans="1:22" ht="13.5" customHeight="1" x14ac:dyDescent="0.2">
      <c r="A2570" s="32" t="s">
        <v>2566</v>
      </c>
      <c r="B2570" s="32" t="s">
        <v>10466</v>
      </c>
      <c r="C2570" s="32" t="s">
        <v>18081</v>
      </c>
      <c r="D2570" s="37">
        <v>8.2881599999999995</v>
      </c>
      <c r="E2570" s="39">
        <v>557.98</v>
      </c>
      <c r="F2570" s="39">
        <v>3066</v>
      </c>
      <c r="G2570" s="39">
        <v>4832.84</v>
      </c>
      <c r="H2570" s="38">
        <v>4</v>
      </c>
      <c r="I2570" s="38">
        <v>6173</v>
      </c>
      <c r="J2570" s="37">
        <v>11.135603482</v>
      </c>
      <c r="K2570" s="37">
        <v>7.8467163446999999</v>
      </c>
      <c r="L2570" s="37">
        <v>11.452730559000001</v>
      </c>
      <c r="M2570" s="37">
        <v>20.467664113000001</v>
      </c>
      <c r="N2570" s="37">
        <v>24.072678634999999</v>
      </c>
      <c r="O2570" s="37">
        <v>12.437633530999999</v>
      </c>
      <c r="P2570" s="37">
        <v>7.9</v>
      </c>
      <c r="Q2570" s="37">
        <v>78.316261299999994</v>
      </c>
      <c r="R2570" s="38">
        <v>154296</v>
      </c>
      <c r="S2570" s="37">
        <v>0.36856</v>
      </c>
      <c r="T2570" s="38">
        <v>2</v>
      </c>
      <c r="U2570" s="38">
        <v>4</v>
      </c>
      <c r="V2570" s="38">
        <v>2</v>
      </c>
    </row>
    <row r="2571" spans="1:22" ht="13.5" customHeight="1" x14ac:dyDescent="0.2">
      <c r="A2571" s="32" t="s">
        <v>2567</v>
      </c>
      <c r="B2571" s="32" t="s">
        <v>10467</v>
      </c>
      <c r="C2571" s="32" t="s">
        <v>18081</v>
      </c>
      <c r="D2571" s="37">
        <v>3.4125760000000001</v>
      </c>
      <c r="E2571" s="39">
        <v>473</v>
      </c>
      <c r="F2571" s="39">
        <v>1596</v>
      </c>
      <c r="G2571" s="39">
        <v>2316.64</v>
      </c>
      <c r="H2571" s="38">
        <v>1</v>
      </c>
      <c r="I2571" s="38">
        <v>3256</v>
      </c>
      <c r="J2571" s="37">
        <v>17.990383015999999</v>
      </c>
      <c r="K2571" s="37">
        <v>10.654414792000001</v>
      </c>
      <c r="L2571" s="37">
        <v>13.291435543</v>
      </c>
      <c r="M2571" s="37">
        <v>32.362289044999997</v>
      </c>
      <c r="N2571" s="37">
        <v>26.352301951000001</v>
      </c>
      <c r="O2571" s="37">
        <v>19.129577425000001</v>
      </c>
      <c r="P2571" s="37">
        <v>7.9</v>
      </c>
      <c r="Q2571" s="37">
        <v>51.032695400000001</v>
      </c>
      <c r="R2571" s="38">
        <v>80889</v>
      </c>
      <c r="S2571" s="37">
        <v>0.36856</v>
      </c>
      <c r="T2571" s="38">
        <v>0</v>
      </c>
      <c r="U2571" s="38">
        <v>0</v>
      </c>
      <c r="V2571" s="38">
        <v>0</v>
      </c>
    </row>
    <row r="2572" spans="1:22" ht="13.5" customHeight="1" x14ac:dyDescent="0.2">
      <c r="A2572" s="32" t="s">
        <v>2568</v>
      </c>
      <c r="B2572" s="32" t="s">
        <v>10468</v>
      </c>
      <c r="C2572" s="32" t="s">
        <v>18081</v>
      </c>
      <c r="D2572" s="37">
        <v>6.4606620000000001</v>
      </c>
      <c r="E2572" s="39">
        <v>408.97</v>
      </c>
      <c r="F2572" s="39">
        <v>3167</v>
      </c>
      <c r="G2572" s="39">
        <v>4290.68</v>
      </c>
      <c r="H2572" s="38">
        <v>2</v>
      </c>
      <c r="I2572" s="38">
        <v>6503</v>
      </c>
      <c r="J2572" s="37">
        <v>18.920039617</v>
      </c>
      <c r="K2572" s="37">
        <v>13.225470705999999</v>
      </c>
      <c r="L2572" s="37">
        <v>15.761421726</v>
      </c>
      <c r="M2572" s="37">
        <v>28.783381540000001</v>
      </c>
      <c r="N2572" s="37">
        <v>22.069947088999999</v>
      </c>
      <c r="O2572" s="37">
        <v>20.668478216</v>
      </c>
      <c r="P2572" s="37">
        <v>7.9</v>
      </c>
      <c r="Q2572" s="37">
        <v>43.703471</v>
      </c>
      <c r="R2572" s="38">
        <v>168525</v>
      </c>
      <c r="S2572" s="37">
        <v>0.36856</v>
      </c>
      <c r="T2572" s="38">
        <v>0</v>
      </c>
      <c r="U2572" s="38">
        <v>1</v>
      </c>
      <c r="V2572" s="38">
        <v>0</v>
      </c>
    </row>
    <row r="2573" spans="1:22" ht="13.5" customHeight="1" x14ac:dyDescent="0.2">
      <c r="A2573" s="32" t="s">
        <v>2569</v>
      </c>
      <c r="B2573" s="32" t="s">
        <v>10469</v>
      </c>
      <c r="C2573" s="32" t="s">
        <v>18081</v>
      </c>
      <c r="D2573" s="37">
        <v>1.6394230000000001</v>
      </c>
      <c r="E2573" s="39">
        <v>447.01</v>
      </c>
      <c r="F2573" s="39">
        <v>1374</v>
      </c>
      <c r="G2573" s="39">
        <v>1671.25</v>
      </c>
      <c r="H2573" s="38">
        <v>1</v>
      </c>
      <c r="I2573" s="38">
        <v>2503</v>
      </c>
      <c r="J2573" s="37">
        <v>16.413951005000001</v>
      </c>
      <c r="K2573" s="37">
        <v>11.720008339</v>
      </c>
      <c r="L2573" s="37">
        <v>8.3702640094999996</v>
      </c>
      <c r="M2573" s="37">
        <v>36.387764592000003</v>
      </c>
      <c r="N2573" s="37">
        <v>21.599534673000001</v>
      </c>
      <c r="O2573" s="37">
        <v>14.377220371</v>
      </c>
      <c r="P2573" s="37">
        <v>7.9</v>
      </c>
      <c r="Q2573" s="37" t="s">
        <v>15680</v>
      </c>
      <c r="R2573" s="38">
        <v>68241</v>
      </c>
      <c r="S2573" s="37">
        <v>0.36856</v>
      </c>
      <c r="T2573" s="38">
        <v>1</v>
      </c>
      <c r="U2573" s="38">
        <v>1</v>
      </c>
      <c r="V2573" s="38">
        <v>1</v>
      </c>
    </row>
    <row r="2574" spans="1:22" ht="13.5" customHeight="1" x14ac:dyDescent="0.2">
      <c r="A2574" s="32" t="s">
        <v>2570</v>
      </c>
      <c r="B2574" s="32" t="s">
        <v>10470</v>
      </c>
      <c r="C2574" s="32" t="s">
        <v>18081</v>
      </c>
      <c r="D2574" s="37">
        <v>4.026707</v>
      </c>
      <c r="E2574" s="39">
        <v>400.99</v>
      </c>
      <c r="F2574" s="39">
        <v>1759</v>
      </c>
      <c r="G2574" s="39">
        <v>1387.91</v>
      </c>
      <c r="H2574" s="38">
        <v>3</v>
      </c>
      <c r="I2574" s="38">
        <v>3663</v>
      </c>
      <c r="J2574" s="37">
        <v>27.810633382999999</v>
      </c>
      <c r="K2574" s="37">
        <v>13.378358276</v>
      </c>
      <c r="L2574" s="37">
        <v>20.071219741</v>
      </c>
      <c r="M2574" s="37">
        <v>55.323566753000001</v>
      </c>
      <c r="N2574" s="37">
        <v>34.020056265999997</v>
      </c>
      <c r="O2574" s="37">
        <v>32.906463680000002</v>
      </c>
      <c r="P2574" s="37">
        <v>7.9</v>
      </c>
      <c r="Q2574" s="37">
        <v>67.874402599999996</v>
      </c>
      <c r="R2574" s="38">
        <v>82816</v>
      </c>
      <c r="S2574" s="37">
        <v>0.36856</v>
      </c>
      <c r="T2574" s="38">
        <v>0</v>
      </c>
      <c r="U2574" s="38">
        <v>0</v>
      </c>
      <c r="V2574" s="38">
        <v>2</v>
      </c>
    </row>
    <row r="2575" spans="1:22" ht="13.5" customHeight="1" x14ac:dyDescent="0.2">
      <c r="A2575" s="32" t="s">
        <v>2571</v>
      </c>
      <c r="B2575" s="32" t="s">
        <v>10471</v>
      </c>
      <c r="C2575" s="32" t="s">
        <v>18081</v>
      </c>
      <c r="D2575" s="37">
        <v>6.8101719999999997</v>
      </c>
      <c r="E2575" s="39">
        <v>457.99</v>
      </c>
      <c r="F2575" s="39">
        <v>1331</v>
      </c>
      <c r="G2575" s="39">
        <v>2226.2800000000002</v>
      </c>
      <c r="H2575" s="38">
        <v>2</v>
      </c>
      <c r="I2575" s="38">
        <v>2589</v>
      </c>
      <c r="J2575" s="37">
        <v>11.28223614</v>
      </c>
      <c r="K2575" s="37">
        <v>6.5632157418999997</v>
      </c>
      <c r="L2575" s="37">
        <v>8.0578704535999996</v>
      </c>
      <c r="M2575" s="37">
        <v>29.103509789</v>
      </c>
      <c r="N2575" s="37">
        <v>21.832246863000002</v>
      </c>
      <c r="O2575" s="37">
        <v>8.6200773214000002</v>
      </c>
      <c r="P2575" s="37">
        <v>7.9</v>
      </c>
      <c r="Q2575" s="37" t="s">
        <v>15680</v>
      </c>
      <c r="R2575" s="38">
        <v>106807</v>
      </c>
      <c r="S2575" s="37">
        <v>0.36856</v>
      </c>
      <c r="T2575" s="38">
        <v>1</v>
      </c>
      <c r="U2575" s="38">
        <v>2</v>
      </c>
      <c r="V2575" s="38">
        <v>0</v>
      </c>
    </row>
    <row r="2576" spans="1:22" ht="13.5" customHeight="1" x14ac:dyDescent="0.2">
      <c r="A2576" s="32" t="s">
        <v>2572</v>
      </c>
      <c r="B2576" s="32" t="s">
        <v>10472</v>
      </c>
      <c r="C2576" s="32" t="s">
        <v>18129</v>
      </c>
      <c r="D2576" s="37">
        <v>7.146763</v>
      </c>
      <c r="E2576" s="39">
        <v>1516.04</v>
      </c>
      <c r="F2576" s="39">
        <v>6365</v>
      </c>
      <c r="G2576" s="39">
        <v>8773.5300000000007</v>
      </c>
      <c r="H2576" s="38">
        <v>8</v>
      </c>
      <c r="I2576" s="38">
        <v>12177</v>
      </c>
      <c r="J2576" s="37">
        <v>20.430728047999999</v>
      </c>
      <c r="K2576" s="37">
        <v>15.179862038</v>
      </c>
      <c r="L2576" s="37">
        <v>6.7963418612000002</v>
      </c>
      <c r="M2576" s="37">
        <v>57.565649225999998</v>
      </c>
      <c r="N2576" s="37">
        <v>9.9398729456999995</v>
      </c>
      <c r="O2576" s="37">
        <v>51.186958752999999</v>
      </c>
      <c r="P2576" s="37">
        <v>7.2</v>
      </c>
      <c r="Q2576" s="37">
        <v>78.155549699999995</v>
      </c>
      <c r="R2576" s="38">
        <v>274167</v>
      </c>
      <c r="S2576" s="37">
        <v>1.4235100000000001</v>
      </c>
      <c r="T2576" s="38">
        <v>5</v>
      </c>
      <c r="U2576" s="38">
        <v>8</v>
      </c>
      <c r="V2576" s="38">
        <v>0</v>
      </c>
    </row>
    <row r="2577" spans="1:22" ht="13.5" customHeight="1" x14ac:dyDescent="0.2">
      <c r="A2577" s="32" t="s">
        <v>2573</v>
      </c>
      <c r="B2577" s="32" t="s">
        <v>10473</v>
      </c>
      <c r="C2577" s="32" t="s">
        <v>18128</v>
      </c>
      <c r="D2577" s="37">
        <v>10.954269999999999</v>
      </c>
      <c r="E2577" s="39">
        <v>564.99</v>
      </c>
      <c r="F2577" s="39">
        <v>2231</v>
      </c>
      <c r="G2577" s="39">
        <v>2855.31</v>
      </c>
      <c r="H2577" s="38">
        <v>3</v>
      </c>
      <c r="I2577" s="38">
        <v>4467</v>
      </c>
      <c r="J2577" s="37">
        <v>41.519146057999997</v>
      </c>
      <c r="K2577" s="37">
        <v>23.433838698999999</v>
      </c>
      <c r="L2577" s="37">
        <v>10.880586758</v>
      </c>
      <c r="M2577" s="37">
        <v>65.654605692000004</v>
      </c>
      <c r="N2577" s="37">
        <v>38.700914943000001</v>
      </c>
      <c r="O2577" s="37">
        <v>55.933653589999999</v>
      </c>
      <c r="P2577" s="37">
        <v>6.6679601990000004</v>
      </c>
      <c r="Q2577" s="37">
        <v>91.892475700000006</v>
      </c>
      <c r="R2577" s="38">
        <v>76671</v>
      </c>
      <c r="S2577" s="37">
        <v>1.83602</v>
      </c>
      <c r="T2577" s="38">
        <v>2</v>
      </c>
      <c r="U2577" s="38">
        <v>1</v>
      </c>
      <c r="V2577" s="38">
        <v>1</v>
      </c>
    </row>
    <row r="2578" spans="1:22" ht="13.5" customHeight="1" x14ac:dyDescent="0.2">
      <c r="A2578" s="32" t="s">
        <v>2574</v>
      </c>
      <c r="B2578" s="32" t="s">
        <v>10474</v>
      </c>
      <c r="C2578" s="32" t="s">
        <v>18128</v>
      </c>
      <c r="D2578" s="37">
        <v>9.4750890000000005</v>
      </c>
      <c r="E2578" s="39">
        <v>1045.96</v>
      </c>
      <c r="F2578" s="39">
        <v>4601</v>
      </c>
      <c r="G2578" s="39">
        <v>6808.73</v>
      </c>
      <c r="H2578" s="38">
        <v>8</v>
      </c>
      <c r="I2578" s="38">
        <v>8933</v>
      </c>
      <c r="J2578" s="37">
        <v>17.379590534999998</v>
      </c>
      <c r="K2578" s="37">
        <v>12.981025696</v>
      </c>
      <c r="L2578" s="37">
        <v>4.4236225406000003</v>
      </c>
      <c r="M2578" s="37">
        <v>62.946808167</v>
      </c>
      <c r="N2578" s="37">
        <v>17.655997766999999</v>
      </c>
      <c r="O2578" s="37">
        <v>60.240679110000002</v>
      </c>
      <c r="P2578" s="37">
        <v>6.5</v>
      </c>
      <c r="Q2578" s="37">
        <v>71.449677899999998</v>
      </c>
      <c r="R2578" s="38">
        <v>150304</v>
      </c>
      <c r="S2578" s="37">
        <v>1.83602</v>
      </c>
      <c r="T2578" s="38">
        <v>6</v>
      </c>
      <c r="U2578" s="38">
        <v>8</v>
      </c>
      <c r="V2578" s="38">
        <v>0</v>
      </c>
    </row>
    <row r="2579" spans="1:22" ht="13.5" customHeight="1" x14ac:dyDescent="0.2">
      <c r="A2579" s="32" t="s">
        <v>2575</v>
      </c>
      <c r="B2579" s="32" t="s">
        <v>10475</v>
      </c>
      <c r="C2579" s="32" t="s">
        <v>18129</v>
      </c>
      <c r="D2579" s="37">
        <v>2.5946560000000001</v>
      </c>
      <c r="E2579" s="39">
        <v>1092.02</v>
      </c>
      <c r="F2579" s="39">
        <v>3001</v>
      </c>
      <c r="G2579" s="39">
        <v>4498.2299999999996</v>
      </c>
      <c r="H2579" s="38">
        <v>2</v>
      </c>
      <c r="I2579" s="38">
        <v>5867</v>
      </c>
      <c r="J2579" s="37">
        <v>11.113200592</v>
      </c>
      <c r="K2579" s="37">
        <v>6.4312834643999999</v>
      </c>
      <c r="L2579" s="37">
        <v>6.1869115350000001</v>
      </c>
      <c r="M2579" s="37">
        <v>54.334544627</v>
      </c>
      <c r="N2579" s="37">
        <v>10.778449714000001</v>
      </c>
      <c r="O2579" s="37">
        <v>51.691913108999998</v>
      </c>
      <c r="P2579" s="37">
        <v>7.1716571202999999</v>
      </c>
      <c r="Q2579" s="37">
        <v>95.738521700000007</v>
      </c>
      <c r="R2579" s="38">
        <v>118560</v>
      </c>
      <c r="S2579" s="37">
        <v>1.4235100000000001</v>
      </c>
      <c r="T2579" s="38">
        <v>0</v>
      </c>
      <c r="U2579" s="38">
        <v>2</v>
      </c>
      <c r="V2579" s="38">
        <v>0</v>
      </c>
    </row>
    <row r="2580" spans="1:22" ht="13.5" customHeight="1" x14ac:dyDescent="0.2">
      <c r="A2580" s="32" t="s">
        <v>2576</v>
      </c>
      <c r="B2580" s="32" t="s">
        <v>10476</v>
      </c>
      <c r="C2580" s="32" t="s">
        <v>18129</v>
      </c>
      <c r="D2580" s="37">
        <v>3.046789</v>
      </c>
      <c r="E2580" s="39">
        <v>498.99</v>
      </c>
      <c r="F2580" s="39">
        <v>2256</v>
      </c>
      <c r="G2580" s="39">
        <v>2756.56</v>
      </c>
      <c r="H2580" s="38">
        <v>3</v>
      </c>
      <c r="I2580" s="38">
        <v>4622</v>
      </c>
      <c r="J2580" s="37">
        <v>35.680408587999999</v>
      </c>
      <c r="K2580" s="37">
        <v>18.469820064</v>
      </c>
      <c r="L2580" s="37">
        <v>8.0718362345999992</v>
      </c>
      <c r="M2580" s="37">
        <v>58.115576836000002</v>
      </c>
      <c r="N2580" s="37">
        <v>27.577033803999999</v>
      </c>
      <c r="O2580" s="37">
        <v>53.378983824999999</v>
      </c>
      <c r="P2580" s="37">
        <v>7.2</v>
      </c>
      <c r="Q2580" s="37">
        <v>75.218776099999999</v>
      </c>
      <c r="R2580" s="38">
        <v>89838</v>
      </c>
      <c r="S2580" s="37">
        <v>1.4235100000000001</v>
      </c>
      <c r="T2580" s="38">
        <v>1</v>
      </c>
      <c r="U2580" s="38">
        <v>2</v>
      </c>
      <c r="V2580" s="38">
        <v>1</v>
      </c>
    </row>
    <row r="2581" spans="1:22" ht="13.5" customHeight="1" x14ac:dyDescent="0.2">
      <c r="A2581" s="32" t="s">
        <v>2577</v>
      </c>
      <c r="B2581" s="32" t="s">
        <v>10477</v>
      </c>
      <c r="C2581" s="32" t="s">
        <v>18128</v>
      </c>
      <c r="D2581" s="37">
        <v>5.7983570000000002</v>
      </c>
      <c r="E2581" s="39">
        <v>567.97</v>
      </c>
      <c r="F2581" s="39">
        <v>3466</v>
      </c>
      <c r="G2581" s="39">
        <v>5107.21</v>
      </c>
      <c r="H2581" s="38">
        <v>4</v>
      </c>
      <c r="I2581" s="38">
        <v>7165</v>
      </c>
      <c r="J2581" s="37">
        <v>21.880982355</v>
      </c>
      <c r="K2581" s="37">
        <v>11.638667076000001</v>
      </c>
      <c r="L2581" s="37">
        <v>6.3604054194000001</v>
      </c>
      <c r="M2581" s="37">
        <v>65.698108583000007</v>
      </c>
      <c r="N2581" s="37">
        <v>36.542031821999998</v>
      </c>
      <c r="O2581" s="37">
        <v>60.723758654999997</v>
      </c>
      <c r="P2581" s="37">
        <v>6.8063314711</v>
      </c>
      <c r="Q2581" s="37">
        <v>91.066943800000004</v>
      </c>
      <c r="R2581" s="38">
        <v>102810</v>
      </c>
      <c r="S2581" s="37">
        <v>1.83602</v>
      </c>
      <c r="T2581" s="38">
        <v>2</v>
      </c>
      <c r="U2581" s="38">
        <v>3</v>
      </c>
      <c r="V2581" s="38">
        <v>0</v>
      </c>
    </row>
    <row r="2582" spans="1:22" ht="13.5" customHeight="1" x14ac:dyDescent="0.2">
      <c r="A2582" s="32" t="s">
        <v>2578</v>
      </c>
      <c r="B2582" s="32" t="s">
        <v>10478</v>
      </c>
      <c r="C2582" s="32" t="s">
        <v>18129</v>
      </c>
      <c r="D2582" s="37">
        <v>4.2643599999999999</v>
      </c>
      <c r="E2582" s="39">
        <v>920.01</v>
      </c>
      <c r="F2582" s="39">
        <v>4177</v>
      </c>
      <c r="G2582" s="39">
        <v>3536.79</v>
      </c>
      <c r="H2582" s="38">
        <v>10</v>
      </c>
      <c r="I2582" s="38">
        <v>8506</v>
      </c>
      <c r="J2582" s="37">
        <v>56.455865582000001</v>
      </c>
      <c r="K2582" s="37">
        <v>26.074127439000002</v>
      </c>
      <c r="L2582" s="37">
        <v>11.791102757999999</v>
      </c>
      <c r="M2582" s="37">
        <v>66.783079873999995</v>
      </c>
      <c r="N2582" s="37">
        <v>24.237750994999999</v>
      </c>
      <c r="O2582" s="37">
        <v>54.595474846999998</v>
      </c>
      <c r="P2582" s="37">
        <v>7.1762071299999999</v>
      </c>
      <c r="Q2582" s="37">
        <v>85.108641599999999</v>
      </c>
      <c r="R2582" s="38">
        <v>198946</v>
      </c>
      <c r="S2582" s="37">
        <v>1.4235100000000001</v>
      </c>
      <c r="T2582" s="38">
        <v>8</v>
      </c>
      <c r="U2582" s="38">
        <v>10</v>
      </c>
      <c r="V2582" s="38">
        <v>1</v>
      </c>
    </row>
    <row r="2583" spans="1:22" ht="13.5" customHeight="1" x14ac:dyDescent="0.2">
      <c r="A2583" s="32" t="s">
        <v>2579</v>
      </c>
      <c r="B2583" s="32" t="s">
        <v>10479</v>
      </c>
      <c r="C2583" s="32" t="s">
        <v>18129</v>
      </c>
      <c r="D2583" s="37">
        <v>2.446558</v>
      </c>
      <c r="E2583" s="39">
        <v>719</v>
      </c>
      <c r="F2583" s="39">
        <v>2341</v>
      </c>
      <c r="G2583" s="39">
        <v>3195.07</v>
      </c>
      <c r="H2583" s="38">
        <v>4</v>
      </c>
      <c r="I2583" s="38">
        <v>4801</v>
      </c>
      <c r="J2583" s="37">
        <v>16.353909536</v>
      </c>
      <c r="K2583" s="37">
        <v>11.004605719000001</v>
      </c>
      <c r="L2583" s="37">
        <v>6.6069632454000002</v>
      </c>
      <c r="M2583" s="37">
        <v>65.002405445999997</v>
      </c>
      <c r="N2583" s="37">
        <v>34.844061938000003</v>
      </c>
      <c r="O2583" s="37">
        <v>58.775007516000002</v>
      </c>
      <c r="P2583" s="37">
        <v>7.1757588713000002</v>
      </c>
      <c r="Q2583" s="37">
        <v>77.431635600000007</v>
      </c>
      <c r="R2583" s="38">
        <v>95159</v>
      </c>
      <c r="S2583" s="37">
        <v>1.4235100000000001</v>
      </c>
      <c r="T2583" s="38">
        <v>2</v>
      </c>
      <c r="U2583" s="38">
        <v>3</v>
      </c>
      <c r="V2583" s="38">
        <v>0</v>
      </c>
    </row>
    <row r="2584" spans="1:22" ht="13.5" customHeight="1" x14ac:dyDescent="0.2">
      <c r="A2584" s="32" t="s">
        <v>2580</v>
      </c>
      <c r="B2584" s="32" t="s">
        <v>10480</v>
      </c>
      <c r="C2584" s="32" t="s">
        <v>18129</v>
      </c>
      <c r="D2584" s="37">
        <v>4.2288079999999999</v>
      </c>
      <c r="E2584" s="39">
        <v>647.02</v>
      </c>
      <c r="F2584" s="39">
        <v>3193</v>
      </c>
      <c r="G2584" s="39">
        <v>4351.43</v>
      </c>
      <c r="H2584" s="38">
        <v>3</v>
      </c>
      <c r="I2584" s="38">
        <v>6737</v>
      </c>
      <c r="J2584" s="37">
        <v>21.425283744000001</v>
      </c>
      <c r="K2584" s="37">
        <v>13.790254376</v>
      </c>
      <c r="L2584" s="37">
        <v>7.3162434501</v>
      </c>
      <c r="M2584" s="37">
        <v>51.464560444</v>
      </c>
      <c r="N2584" s="37">
        <v>22.900563437999999</v>
      </c>
      <c r="O2584" s="37">
        <v>44.303854000999998</v>
      </c>
      <c r="P2584" s="37">
        <v>7.2</v>
      </c>
      <c r="Q2584" s="37">
        <v>78.776065200000005</v>
      </c>
      <c r="R2584" s="38">
        <v>85503</v>
      </c>
      <c r="S2584" s="37">
        <v>1.4235100000000001</v>
      </c>
      <c r="T2584" s="38">
        <v>1</v>
      </c>
      <c r="U2584" s="38">
        <v>3</v>
      </c>
      <c r="V2584" s="38">
        <v>1</v>
      </c>
    </row>
    <row r="2585" spans="1:22" ht="13.5" customHeight="1" x14ac:dyDescent="0.2">
      <c r="A2585" s="32" t="s">
        <v>2581</v>
      </c>
      <c r="B2585" s="32" t="s">
        <v>10481</v>
      </c>
      <c r="C2585" s="32" t="s">
        <v>18129</v>
      </c>
      <c r="D2585" s="37">
        <v>6.4517230000000003</v>
      </c>
      <c r="E2585" s="39">
        <v>944.97</v>
      </c>
      <c r="F2585" s="39">
        <v>3781</v>
      </c>
      <c r="G2585" s="39">
        <v>3151.19</v>
      </c>
      <c r="H2585" s="38">
        <v>7</v>
      </c>
      <c r="I2585" s="38">
        <v>7669</v>
      </c>
      <c r="J2585" s="37">
        <v>52.544578188000003</v>
      </c>
      <c r="K2585" s="37">
        <v>22.155863371999999</v>
      </c>
      <c r="L2585" s="37">
        <v>11.553375406000001</v>
      </c>
      <c r="M2585" s="37">
        <v>67.594215898000002</v>
      </c>
      <c r="N2585" s="37">
        <v>20.240373717000001</v>
      </c>
      <c r="O2585" s="37">
        <v>49.809070163999998</v>
      </c>
      <c r="P2585" s="37">
        <v>7.2</v>
      </c>
      <c r="Q2585" s="37">
        <v>65.0467929</v>
      </c>
      <c r="R2585" s="38">
        <v>142850</v>
      </c>
      <c r="S2585" s="37">
        <v>1.4235100000000001</v>
      </c>
      <c r="T2585" s="38">
        <v>3</v>
      </c>
      <c r="U2585" s="38">
        <v>5</v>
      </c>
      <c r="V2585" s="38">
        <v>3</v>
      </c>
    </row>
    <row r="2586" spans="1:22" ht="13.5" customHeight="1" x14ac:dyDescent="0.2">
      <c r="A2586" s="32" t="s">
        <v>2582</v>
      </c>
      <c r="B2586" s="32" t="s">
        <v>10482</v>
      </c>
      <c r="C2586" s="32" t="s">
        <v>18128</v>
      </c>
      <c r="D2586" s="37">
        <v>10.032859999999999</v>
      </c>
      <c r="E2586" s="39">
        <v>1330.02</v>
      </c>
      <c r="F2586" s="39">
        <v>4774</v>
      </c>
      <c r="G2586" s="39">
        <v>6819.48</v>
      </c>
      <c r="H2586" s="38">
        <v>9</v>
      </c>
      <c r="I2586" s="38">
        <v>9106</v>
      </c>
      <c r="J2586" s="37">
        <v>3.6256372705</v>
      </c>
      <c r="K2586" s="37">
        <v>0.97596321060000002</v>
      </c>
      <c r="L2586" s="37">
        <v>2.1925146865</v>
      </c>
      <c r="M2586" s="37">
        <v>59.117783269999997</v>
      </c>
      <c r="N2586" s="37">
        <v>10.395570112</v>
      </c>
      <c r="O2586" s="37">
        <v>57.855793857000002</v>
      </c>
      <c r="P2586" s="37">
        <v>6.5420178799000004</v>
      </c>
      <c r="Q2586" s="37">
        <v>88.804589699999994</v>
      </c>
      <c r="R2586" s="38">
        <v>138690</v>
      </c>
      <c r="S2586" s="37">
        <v>1.83602</v>
      </c>
      <c r="T2586" s="38">
        <v>5</v>
      </c>
      <c r="U2586" s="38">
        <v>9</v>
      </c>
      <c r="V2586" s="38">
        <v>0</v>
      </c>
    </row>
    <row r="2587" spans="1:22" ht="13.5" customHeight="1" x14ac:dyDescent="0.2">
      <c r="A2587" s="32" t="s">
        <v>2583</v>
      </c>
      <c r="B2587" s="32" t="s">
        <v>10483</v>
      </c>
      <c r="C2587" s="32" t="s">
        <v>18129</v>
      </c>
      <c r="D2587" s="37">
        <v>2.3469660000000001</v>
      </c>
      <c r="E2587" s="39">
        <v>1197.03</v>
      </c>
      <c r="F2587" s="39">
        <v>4331</v>
      </c>
      <c r="G2587" s="39">
        <v>6471.43</v>
      </c>
      <c r="H2587" s="38">
        <v>4</v>
      </c>
      <c r="I2587" s="38">
        <v>8882</v>
      </c>
      <c r="J2587" s="37">
        <v>19.598866245</v>
      </c>
      <c r="K2587" s="37">
        <v>14.311922077</v>
      </c>
      <c r="L2587" s="37">
        <v>6.5150499960000001</v>
      </c>
      <c r="M2587" s="37">
        <v>58.299719646</v>
      </c>
      <c r="N2587" s="37">
        <v>10.752389977</v>
      </c>
      <c r="O2587" s="37">
        <v>50.990720072999999</v>
      </c>
      <c r="P2587" s="37">
        <v>7.2</v>
      </c>
      <c r="Q2587" s="37">
        <v>75.609605700000003</v>
      </c>
      <c r="R2587" s="38">
        <v>196549</v>
      </c>
      <c r="S2587" s="37">
        <v>1.4235100000000001</v>
      </c>
      <c r="T2587" s="38">
        <v>1</v>
      </c>
      <c r="U2587" s="38">
        <v>3</v>
      </c>
      <c r="V2587" s="38">
        <v>2</v>
      </c>
    </row>
    <row r="2588" spans="1:22" ht="13.5" customHeight="1" x14ac:dyDescent="0.2">
      <c r="A2588" s="32" t="s">
        <v>2584</v>
      </c>
      <c r="B2588" s="32" t="s">
        <v>10484</v>
      </c>
      <c r="C2588" s="32" t="s">
        <v>18128</v>
      </c>
      <c r="D2588" s="37">
        <v>5.222156</v>
      </c>
      <c r="E2588" s="39">
        <v>1308.96</v>
      </c>
      <c r="F2588" s="39">
        <v>4225</v>
      </c>
      <c r="G2588" s="39">
        <v>6166.48</v>
      </c>
      <c r="H2588" s="38">
        <v>8</v>
      </c>
      <c r="I2588" s="38">
        <v>8101</v>
      </c>
      <c r="J2588" s="37">
        <v>8.2073792682000004</v>
      </c>
      <c r="K2588" s="37">
        <v>2.1151242931000001</v>
      </c>
      <c r="L2588" s="37">
        <v>3.0618170405999998</v>
      </c>
      <c r="M2588" s="37">
        <v>58.764817968000003</v>
      </c>
      <c r="N2588" s="37">
        <v>23.742276148999998</v>
      </c>
      <c r="O2588" s="37">
        <v>51.785159628999999</v>
      </c>
      <c r="P2588" s="37">
        <v>6.5129107981000001</v>
      </c>
      <c r="Q2588" s="37">
        <v>81.928599599999998</v>
      </c>
      <c r="R2588" s="38">
        <v>173698</v>
      </c>
      <c r="S2588" s="37">
        <v>1.83602</v>
      </c>
      <c r="T2588" s="38">
        <v>7</v>
      </c>
      <c r="U2588" s="38">
        <v>8</v>
      </c>
      <c r="V2588" s="38">
        <v>0</v>
      </c>
    </row>
    <row r="2589" spans="1:22" ht="13.5" customHeight="1" x14ac:dyDescent="0.2">
      <c r="A2589" s="32" t="s">
        <v>2585</v>
      </c>
      <c r="B2589" s="32" t="s">
        <v>10485</v>
      </c>
      <c r="C2589" s="32" t="s">
        <v>18129</v>
      </c>
      <c r="D2589" s="37">
        <v>0.88393699999999997</v>
      </c>
      <c r="E2589" s="39">
        <v>488</v>
      </c>
      <c r="F2589" s="39">
        <v>1070</v>
      </c>
      <c r="G2589" s="39">
        <v>1761.8</v>
      </c>
      <c r="H2589" s="38">
        <v>1</v>
      </c>
      <c r="I2589" s="38">
        <v>2639</v>
      </c>
      <c r="J2589" s="37">
        <v>15.223765903</v>
      </c>
      <c r="K2589" s="37">
        <v>7.8806427716999998</v>
      </c>
      <c r="L2589" s="37">
        <v>4.7623147975000002</v>
      </c>
      <c r="M2589" s="37">
        <v>52.817185897999998</v>
      </c>
      <c r="N2589" s="37">
        <v>18.577237422</v>
      </c>
      <c r="O2589" s="37">
        <v>45.759907771999998</v>
      </c>
      <c r="P2589" s="37">
        <v>7.2</v>
      </c>
      <c r="Q2589" s="37" t="s">
        <v>15680</v>
      </c>
      <c r="R2589" s="38">
        <v>27069</v>
      </c>
      <c r="S2589" s="37">
        <v>1.4235100000000001</v>
      </c>
      <c r="T2589" s="38">
        <v>0</v>
      </c>
      <c r="U2589" s="38">
        <v>1</v>
      </c>
      <c r="V2589" s="38">
        <v>1</v>
      </c>
    </row>
    <row r="2590" spans="1:22" ht="13.5" customHeight="1" x14ac:dyDescent="0.2">
      <c r="A2590" s="32" t="s">
        <v>2586</v>
      </c>
      <c r="B2590" s="32" t="s">
        <v>10486</v>
      </c>
      <c r="C2590" s="32" t="s">
        <v>18129</v>
      </c>
      <c r="D2590" s="37">
        <v>2.8597079999999999</v>
      </c>
      <c r="E2590" s="39">
        <v>539.01</v>
      </c>
      <c r="F2590" s="39">
        <v>1832</v>
      </c>
      <c r="G2590" s="39">
        <v>1732.03</v>
      </c>
      <c r="H2590" s="38">
        <v>2</v>
      </c>
      <c r="I2590" s="38">
        <v>3675</v>
      </c>
      <c r="J2590" s="37">
        <v>65.457374822000006</v>
      </c>
      <c r="K2590" s="37">
        <v>40.695577565000001</v>
      </c>
      <c r="L2590" s="37">
        <v>14.689682156</v>
      </c>
      <c r="M2590" s="37">
        <v>60.040020617000003</v>
      </c>
      <c r="N2590" s="37">
        <v>41.218877425000002</v>
      </c>
      <c r="O2590" s="37">
        <v>49.679055564000002</v>
      </c>
      <c r="P2590" s="37">
        <v>7.2</v>
      </c>
      <c r="Q2590" s="37">
        <v>83.305381800000006</v>
      </c>
      <c r="R2590" s="38">
        <v>62609</v>
      </c>
      <c r="S2590" s="37">
        <v>1.4235100000000001</v>
      </c>
      <c r="T2590" s="38">
        <v>1</v>
      </c>
      <c r="U2590" s="38">
        <v>2</v>
      </c>
      <c r="V2590" s="38">
        <v>2</v>
      </c>
    </row>
    <row r="2591" spans="1:22" ht="13.5" customHeight="1" x14ac:dyDescent="0.2">
      <c r="A2591" s="32" t="s">
        <v>2587</v>
      </c>
      <c r="B2591" s="32" t="s">
        <v>10487</v>
      </c>
      <c r="C2591" s="32" t="s">
        <v>18128</v>
      </c>
      <c r="D2591" s="37">
        <v>9.0412549999999996</v>
      </c>
      <c r="E2591" s="39">
        <v>525.02</v>
      </c>
      <c r="F2591" s="39">
        <v>2304</v>
      </c>
      <c r="G2591" s="39">
        <v>2297.1999999999998</v>
      </c>
      <c r="H2591" s="38">
        <v>3</v>
      </c>
      <c r="I2591" s="38">
        <v>4995</v>
      </c>
      <c r="J2591" s="37">
        <v>55.896558757000001</v>
      </c>
      <c r="K2591" s="37">
        <v>22.84589888</v>
      </c>
      <c r="L2591" s="37">
        <v>16.147256362</v>
      </c>
      <c r="M2591" s="37">
        <v>83.355995557</v>
      </c>
      <c r="N2591" s="37">
        <v>41.734148156000003</v>
      </c>
      <c r="O2591" s="37">
        <v>59.371920652999997</v>
      </c>
      <c r="P2591" s="37">
        <v>6.5</v>
      </c>
      <c r="Q2591" s="37">
        <v>75.164638600000004</v>
      </c>
      <c r="R2591" s="38">
        <v>80439</v>
      </c>
      <c r="S2591" s="37">
        <v>1.83602</v>
      </c>
      <c r="T2591" s="38">
        <v>1</v>
      </c>
      <c r="U2591" s="38">
        <v>1</v>
      </c>
      <c r="V2591" s="38">
        <v>1</v>
      </c>
    </row>
    <row r="2592" spans="1:22" ht="13.5" customHeight="1" x14ac:dyDescent="0.2">
      <c r="A2592" s="32" t="s">
        <v>2588</v>
      </c>
      <c r="B2592" s="32" t="s">
        <v>10488</v>
      </c>
      <c r="C2592" s="32" t="s">
        <v>18128</v>
      </c>
      <c r="D2592" s="37">
        <v>0.86617</v>
      </c>
      <c r="E2592" s="39">
        <v>406.02</v>
      </c>
      <c r="F2592" s="39">
        <v>1488</v>
      </c>
      <c r="G2592" s="39">
        <v>1430.4</v>
      </c>
      <c r="H2592" s="38">
        <v>2</v>
      </c>
      <c r="I2592" s="38">
        <v>3200</v>
      </c>
      <c r="J2592" s="37">
        <v>56.855989360999999</v>
      </c>
      <c r="K2592" s="37">
        <v>24.950378811</v>
      </c>
      <c r="L2592" s="37">
        <v>15.731039688999999</v>
      </c>
      <c r="M2592" s="37">
        <v>81.330940162999994</v>
      </c>
      <c r="N2592" s="37">
        <v>38.499120013000002</v>
      </c>
      <c r="O2592" s="37">
        <v>53.800707977000002</v>
      </c>
      <c r="P2592" s="37">
        <v>6.6694267515999996</v>
      </c>
      <c r="Q2592" s="37">
        <v>76.473993100000001</v>
      </c>
      <c r="R2592" s="38">
        <v>73507</v>
      </c>
      <c r="S2592" s="37">
        <v>1.83602</v>
      </c>
      <c r="T2592" s="38">
        <v>1</v>
      </c>
      <c r="U2592" s="38">
        <v>0</v>
      </c>
      <c r="V2592" s="38">
        <v>1</v>
      </c>
    </row>
    <row r="2593" spans="1:22" ht="13.5" customHeight="1" x14ac:dyDescent="0.2">
      <c r="A2593" s="32" t="s">
        <v>2589</v>
      </c>
      <c r="B2593" s="32" t="s">
        <v>10489</v>
      </c>
      <c r="C2593" s="32" t="s">
        <v>18128</v>
      </c>
      <c r="D2593" s="37">
        <v>9.2212239999999994</v>
      </c>
      <c r="E2593" s="39">
        <v>875.98</v>
      </c>
      <c r="F2593" s="39">
        <v>3797</v>
      </c>
      <c r="G2593" s="39">
        <v>5164.01</v>
      </c>
      <c r="H2593" s="38">
        <v>5</v>
      </c>
      <c r="I2593" s="38">
        <v>7023</v>
      </c>
      <c r="J2593" s="37">
        <v>16.136146451999998</v>
      </c>
      <c r="K2593" s="37">
        <v>6.1565148965000001</v>
      </c>
      <c r="L2593" s="37">
        <v>4.7648725939999999</v>
      </c>
      <c r="M2593" s="37">
        <v>59.298702255999999</v>
      </c>
      <c r="N2593" s="37">
        <v>25.279327559999999</v>
      </c>
      <c r="O2593" s="37">
        <v>51.188142073000002</v>
      </c>
      <c r="P2593" s="37">
        <v>6.6356966569000004</v>
      </c>
      <c r="Q2593" s="37">
        <v>92.018713000000005</v>
      </c>
      <c r="R2593" s="38">
        <v>160662</v>
      </c>
      <c r="S2593" s="37">
        <v>1.83602</v>
      </c>
      <c r="T2593" s="38">
        <v>4</v>
      </c>
      <c r="U2593" s="38">
        <v>5</v>
      </c>
      <c r="V2593" s="38">
        <v>1</v>
      </c>
    </row>
    <row r="2594" spans="1:22" ht="13.5" customHeight="1" x14ac:dyDescent="0.2">
      <c r="A2594" s="32" t="s">
        <v>2590</v>
      </c>
      <c r="B2594" s="32" t="s">
        <v>10490</v>
      </c>
      <c r="C2594" s="32" t="s">
        <v>18129</v>
      </c>
      <c r="D2594" s="37">
        <v>9.0640389999999993</v>
      </c>
      <c r="E2594" s="39">
        <v>537.98</v>
      </c>
      <c r="F2594" s="39">
        <v>2614</v>
      </c>
      <c r="G2594" s="39">
        <v>3607.71</v>
      </c>
      <c r="H2594" s="38">
        <v>5</v>
      </c>
      <c r="I2594" s="38">
        <v>5082</v>
      </c>
      <c r="J2594" s="37">
        <v>24.43375189</v>
      </c>
      <c r="K2594" s="37">
        <v>17.163078077000002</v>
      </c>
      <c r="L2594" s="37">
        <v>8.1505131392999992</v>
      </c>
      <c r="M2594" s="37">
        <v>61.602815057999997</v>
      </c>
      <c r="N2594" s="37">
        <v>11.565917104</v>
      </c>
      <c r="O2594" s="37">
        <v>44.876346118000001</v>
      </c>
      <c r="P2594" s="37">
        <v>7.2</v>
      </c>
      <c r="Q2594" s="37">
        <v>75.550690500000002</v>
      </c>
      <c r="R2594" s="38">
        <v>135125</v>
      </c>
      <c r="S2594" s="37">
        <v>1.4235100000000001</v>
      </c>
      <c r="T2594" s="38">
        <v>3</v>
      </c>
      <c r="U2594" s="38">
        <v>5</v>
      </c>
      <c r="V2594" s="38">
        <v>0</v>
      </c>
    </row>
    <row r="2595" spans="1:22" ht="13.5" customHeight="1" x14ac:dyDescent="0.2">
      <c r="A2595" s="32" t="s">
        <v>2591</v>
      </c>
      <c r="B2595" s="32" t="s">
        <v>10491</v>
      </c>
      <c r="C2595" s="32" t="s">
        <v>18129</v>
      </c>
      <c r="D2595" s="37">
        <v>6.5202470000000003</v>
      </c>
      <c r="E2595" s="39">
        <v>749.01</v>
      </c>
      <c r="F2595" s="39">
        <v>2955</v>
      </c>
      <c r="G2595" s="39">
        <v>3433.07</v>
      </c>
      <c r="H2595" s="38">
        <v>1</v>
      </c>
      <c r="I2595" s="38">
        <v>5982</v>
      </c>
      <c r="J2595" s="37">
        <v>10.107672023999999</v>
      </c>
      <c r="K2595" s="37">
        <v>5.7030079724</v>
      </c>
      <c r="L2595" s="37">
        <v>4.5584348083000004</v>
      </c>
      <c r="M2595" s="37">
        <v>59.805406443000003</v>
      </c>
      <c r="N2595" s="37">
        <v>22.854491929000002</v>
      </c>
      <c r="O2595" s="37">
        <v>67.470906005000003</v>
      </c>
      <c r="P2595" s="37">
        <v>7.2</v>
      </c>
      <c r="Q2595" s="37">
        <v>82.412457500000002</v>
      </c>
      <c r="R2595" s="38">
        <v>122889</v>
      </c>
      <c r="S2595" s="37">
        <v>1.4235100000000001</v>
      </c>
      <c r="T2595" s="38">
        <v>1</v>
      </c>
      <c r="U2595" s="38">
        <v>1</v>
      </c>
      <c r="V2595" s="38">
        <v>1</v>
      </c>
    </row>
    <row r="2596" spans="1:22" ht="13.5" customHeight="1" x14ac:dyDescent="0.2">
      <c r="A2596" s="32" t="s">
        <v>2592</v>
      </c>
      <c r="B2596" s="32" t="s">
        <v>10492</v>
      </c>
      <c r="C2596" s="32" t="s">
        <v>18129</v>
      </c>
      <c r="D2596" s="37">
        <v>2.6570879999999999</v>
      </c>
      <c r="E2596" s="39">
        <v>622</v>
      </c>
      <c r="F2596" s="39">
        <v>2463</v>
      </c>
      <c r="G2596" s="39">
        <v>2483.37</v>
      </c>
      <c r="H2596" s="38">
        <v>3</v>
      </c>
      <c r="I2596" s="38">
        <v>5023</v>
      </c>
      <c r="J2596" s="37">
        <v>52.806886753999997</v>
      </c>
      <c r="K2596" s="37">
        <v>35.310904076</v>
      </c>
      <c r="L2596" s="37">
        <v>13.127837466000001</v>
      </c>
      <c r="M2596" s="37">
        <v>64.696205840999994</v>
      </c>
      <c r="N2596" s="37">
        <v>35.590874278999998</v>
      </c>
      <c r="O2596" s="37">
        <v>47.496101598999999</v>
      </c>
      <c r="P2596" s="37">
        <v>7.2</v>
      </c>
      <c r="Q2596" s="37">
        <v>87.287313999999995</v>
      </c>
      <c r="R2596" s="38">
        <v>89063</v>
      </c>
      <c r="S2596" s="37">
        <v>1.4235100000000001</v>
      </c>
      <c r="T2596" s="38">
        <v>1</v>
      </c>
      <c r="U2596" s="38">
        <v>2</v>
      </c>
      <c r="V2596" s="38">
        <v>1</v>
      </c>
    </row>
    <row r="2597" spans="1:22" ht="13.5" customHeight="1" x14ac:dyDescent="0.2">
      <c r="A2597" s="32" t="s">
        <v>2593</v>
      </c>
      <c r="B2597" s="32" t="s">
        <v>10493</v>
      </c>
      <c r="C2597" s="32" t="s">
        <v>18128</v>
      </c>
      <c r="D2597" s="37">
        <v>8.9753170000000004</v>
      </c>
      <c r="E2597" s="39">
        <v>445.99</v>
      </c>
      <c r="F2597" s="39">
        <v>3256</v>
      </c>
      <c r="G2597" s="39">
        <v>4274.17</v>
      </c>
      <c r="H2597" s="38">
        <v>7</v>
      </c>
      <c r="I2597" s="38">
        <v>6031</v>
      </c>
      <c r="J2597" s="37">
        <v>3.6474211724000001</v>
      </c>
      <c r="K2597" s="37">
        <v>1.5074897270000001</v>
      </c>
      <c r="L2597" s="37">
        <v>1.9871138196</v>
      </c>
      <c r="M2597" s="37">
        <v>63.047043934000001</v>
      </c>
      <c r="N2597" s="37">
        <v>7.7247817686999998</v>
      </c>
      <c r="O2597" s="37">
        <v>61.538675877999999</v>
      </c>
      <c r="P2597" s="37">
        <v>6.5</v>
      </c>
      <c r="Q2597" s="37">
        <v>81.153770399999999</v>
      </c>
      <c r="R2597" s="38">
        <v>61536</v>
      </c>
      <c r="S2597" s="37">
        <v>1.83602</v>
      </c>
      <c r="T2597" s="38">
        <v>5</v>
      </c>
      <c r="U2597" s="38">
        <v>7</v>
      </c>
      <c r="V2597" s="38">
        <v>1</v>
      </c>
    </row>
    <row r="2598" spans="1:22" ht="13.5" customHeight="1" x14ac:dyDescent="0.2">
      <c r="A2598" s="32" t="s">
        <v>2594</v>
      </c>
      <c r="B2598" s="32" t="s">
        <v>10494</v>
      </c>
      <c r="C2598" s="32" t="s">
        <v>18129</v>
      </c>
      <c r="D2598" s="37">
        <v>2.4027599999999998</v>
      </c>
      <c r="E2598" s="39">
        <v>408</v>
      </c>
      <c r="F2598" s="39">
        <v>1064</v>
      </c>
      <c r="G2598" s="39">
        <v>1606.4</v>
      </c>
      <c r="H2598" s="38">
        <v>1</v>
      </c>
      <c r="I2598" s="38">
        <v>2489</v>
      </c>
      <c r="J2598" s="37">
        <v>21.161471160000001</v>
      </c>
      <c r="K2598" s="37">
        <v>18.535835183</v>
      </c>
      <c r="L2598" s="37">
        <v>9.0111402992999992</v>
      </c>
      <c r="M2598" s="37">
        <v>44.393792507000001</v>
      </c>
      <c r="N2598" s="37">
        <v>34.808525433</v>
      </c>
      <c r="O2598" s="37">
        <v>79.081590504000005</v>
      </c>
      <c r="P2598" s="37">
        <v>7.3355118566000002</v>
      </c>
      <c r="Q2598" s="37" t="s">
        <v>15680</v>
      </c>
      <c r="R2598" s="38">
        <v>66270</v>
      </c>
      <c r="S2598" s="37">
        <v>1.4235100000000001</v>
      </c>
      <c r="T2598" s="38">
        <v>0</v>
      </c>
      <c r="U2598" s="38">
        <v>0</v>
      </c>
      <c r="V2598" s="38">
        <v>1</v>
      </c>
    </row>
    <row r="2599" spans="1:22" ht="13.5" customHeight="1" x14ac:dyDescent="0.2">
      <c r="A2599" s="32" t="s">
        <v>2595</v>
      </c>
      <c r="B2599" s="32" t="s">
        <v>10495</v>
      </c>
      <c r="C2599" s="32" t="s">
        <v>18129</v>
      </c>
      <c r="D2599" s="37">
        <v>2.91621</v>
      </c>
      <c r="E2599" s="39">
        <v>565.99</v>
      </c>
      <c r="F2599" s="39">
        <v>3558</v>
      </c>
      <c r="G2599" s="39">
        <v>4208.71</v>
      </c>
      <c r="H2599" s="38">
        <v>6</v>
      </c>
      <c r="I2599" s="38">
        <v>6464</v>
      </c>
      <c r="J2599" s="37">
        <v>17.814823074</v>
      </c>
      <c r="K2599" s="37">
        <v>8.5489909081000004</v>
      </c>
      <c r="L2599" s="37">
        <v>6.3761617468000003</v>
      </c>
      <c r="M2599" s="37">
        <v>50.402153063</v>
      </c>
      <c r="N2599" s="37">
        <v>18.949215375000001</v>
      </c>
      <c r="O2599" s="37">
        <v>46.782570675999999</v>
      </c>
      <c r="P2599" s="37">
        <v>7.2</v>
      </c>
      <c r="Q2599" s="37">
        <v>81.238597400000003</v>
      </c>
      <c r="R2599" s="38">
        <v>108307</v>
      </c>
      <c r="S2599" s="37">
        <v>1.4235100000000001</v>
      </c>
      <c r="T2599" s="38">
        <v>5</v>
      </c>
      <c r="U2599" s="38">
        <v>6</v>
      </c>
      <c r="V2599" s="38">
        <v>0</v>
      </c>
    </row>
    <row r="2600" spans="1:22" ht="13.5" customHeight="1" x14ac:dyDescent="0.2">
      <c r="A2600" s="32" t="s">
        <v>2596</v>
      </c>
      <c r="B2600" s="32" t="s">
        <v>10496</v>
      </c>
      <c r="C2600" s="32" t="s">
        <v>18128</v>
      </c>
      <c r="D2600" s="37">
        <v>1.4474499999999999</v>
      </c>
      <c r="E2600" s="39">
        <v>725.99</v>
      </c>
      <c r="F2600" s="39">
        <v>2855</v>
      </c>
      <c r="G2600" s="39">
        <v>3980.91</v>
      </c>
      <c r="H2600" s="38">
        <v>5</v>
      </c>
      <c r="I2600" s="38">
        <v>6284</v>
      </c>
      <c r="J2600" s="37">
        <v>21.061158237000001</v>
      </c>
      <c r="K2600" s="37">
        <v>13.137616573000001</v>
      </c>
      <c r="L2600" s="37">
        <v>3.1413183933000002</v>
      </c>
      <c r="M2600" s="37">
        <v>83.388009378999996</v>
      </c>
      <c r="N2600" s="37">
        <v>15.465873845999999</v>
      </c>
      <c r="O2600" s="37">
        <v>70.269652260000001</v>
      </c>
      <c r="P2600" s="37">
        <v>6.5681427455000003</v>
      </c>
      <c r="Q2600" s="37">
        <v>77.208139099999997</v>
      </c>
      <c r="R2600" s="38">
        <v>111066</v>
      </c>
      <c r="S2600" s="37">
        <v>1.83602</v>
      </c>
      <c r="T2600" s="38">
        <v>2</v>
      </c>
      <c r="U2600" s="38">
        <v>2</v>
      </c>
      <c r="V2600" s="38">
        <v>3</v>
      </c>
    </row>
    <row r="2601" spans="1:22" ht="13.5" customHeight="1" x14ac:dyDescent="0.2">
      <c r="A2601" s="32" t="s">
        <v>2597</v>
      </c>
      <c r="B2601" s="32" t="s">
        <v>10497</v>
      </c>
      <c r="C2601" s="32" t="s">
        <v>18128</v>
      </c>
      <c r="D2601" s="37">
        <v>3.2719339999999999</v>
      </c>
      <c r="E2601" s="39">
        <v>395.99</v>
      </c>
      <c r="F2601" s="39">
        <v>1256</v>
      </c>
      <c r="G2601" s="39">
        <v>2184.5100000000002</v>
      </c>
      <c r="H2601" s="38">
        <v>2</v>
      </c>
      <c r="I2601" s="38">
        <v>2814</v>
      </c>
      <c r="J2601" s="37">
        <v>2.8135383869999999</v>
      </c>
      <c r="K2601" s="37">
        <v>0.80832456519999996</v>
      </c>
      <c r="L2601" s="37">
        <v>1.1723726475</v>
      </c>
      <c r="M2601" s="37">
        <v>61.392731669</v>
      </c>
      <c r="N2601" s="37">
        <v>7.9939729524000001</v>
      </c>
      <c r="O2601" s="37">
        <v>63.257366814000001</v>
      </c>
      <c r="P2601" s="37">
        <v>6.5</v>
      </c>
      <c r="Q2601" s="37">
        <v>79.700263800000002</v>
      </c>
      <c r="R2601" s="38">
        <v>33491</v>
      </c>
      <c r="S2601" s="37">
        <v>1.83602</v>
      </c>
      <c r="T2601" s="38">
        <v>1</v>
      </c>
      <c r="U2601" s="38">
        <v>2</v>
      </c>
      <c r="V2601" s="38">
        <v>0</v>
      </c>
    </row>
    <row r="2602" spans="1:22" ht="13.5" customHeight="1" x14ac:dyDescent="0.2">
      <c r="A2602" s="32" t="s">
        <v>2598</v>
      </c>
      <c r="B2602" s="32" t="s">
        <v>10498</v>
      </c>
      <c r="C2602" s="32" t="s">
        <v>18128</v>
      </c>
      <c r="D2602" s="37">
        <v>8.5810600000000008</v>
      </c>
      <c r="E2602" s="39">
        <v>174.99</v>
      </c>
      <c r="F2602" s="39">
        <v>692</v>
      </c>
      <c r="G2602" s="39">
        <v>1032.3599999999999</v>
      </c>
      <c r="H2602" s="38">
        <v>1</v>
      </c>
      <c r="I2602" s="38">
        <v>1371</v>
      </c>
      <c r="J2602" s="37">
        <v>7.7781704719000002</v>
      </c>
      <c r="K2602" s="37">
        <v>2.5547106186000001</v>
      </c>
      <c r="L2602" s="37">
        <v>4.7671521140999999</v>
      </c>
      <c r="M2602" s="37">
        <v>75.913512433999998</v>
      </c>
      <c r="N2602" s="37">
        <v>27.040917767</v>
      </c>
      <c r="O2602" s="37">
        <v>64.841519950999995</v>
      </c>
      <c r="P2602" s="37">
        <v>6.5</v>
      </c>
      <c r="Q2602" s="37" t="s">
        <v>15680</v>
      </c>
      <c r="R2602" s="38">
        <v>22086</v>
      </c>
      <c r="S2602" s="37">
        <v>1.83602</v>
      </c>
      <c r="T2602" s="38">
        <v>1</v>
      </c>
      <c r="U2602" s="38">
        <v>0</v>
      </c>
      <c r="V2602" s="38">
        <v>0</v>
      </c>
    </row>
    <row r="2603" spans="1:22" ht="13.5" customHeight="1" x14ac:dyDescent="0.2">
      <c r="A2603" s="32" t="s">
        <v>2599</v>
      </c>
      <c r="B2603" s="32" t="s">
        <v>10499</v>
      </c>
      <c r="C2603" s="32" t="s">
        <v>18129</v>
      </c>
      <c r="D2603" s="37">
        <v>6.519768</v>
      </c>
      <c r="E2603" s="39">
        <v>355.99</v>
      </c>
      <c r="F2603" s="39">
        <v>1376</v>
      </c>
      <c r="G2603" s="39">
        <v>1441.78</v>
      </c>
      <c r="H2603" s="38">
        <v>1</v>
      </c>
      <c r="I2603" s="38">
        <v>3114</v>
      </c>
      <c r="J2603" s="37">
        <v>59.296223179999998</v>
      </c>
      <c r="K2603" s="37">
        <v>28.551806269</v>
      </c>
      <c r="L2603" s="37">
        <v>12.359666388999999</v>
      </c>
      <c r="M2603" s="37">
        <v>65.073693239999997</v>
      </c>
      <c r="N2603" s="37">
        <v>29.612625315999999</v>
      </c>
      <c r="O2603" s="37">
        <v>55.599519047000001</v>
      </c>
      <c r="P2603" s="37">
        <v>7.2</v>
      </c>
      <c r="Q2603" s="37" t="s">
        <v>15680</v>
      </c>
      <c r="R2603" s="38">
        <v>65396</v>
      </c>
      <c r="S2603" s="37">
        <v>1.4235100000000001</v>
      </c>
      <c r="T2603" s="38">
        <v>0</v>
      </c>
      <c r="U2603" s="38">
        <v>0</v>
      </c>
      <c r="V2603" s="38">
        <v>1</v>
      </c>
    </row>
    <row r="2604" spans="1:22" ht="13.5" customHeight="1" x14ac:dyDescent="0.2">
      <c r="A2604" s="32" t="s">
        <v>2600</v>
      </c>
      <c r="B2604" s="32" t="s">
        <v>10500</v>
      </c>
      <c r="C2604" s="32" t="s">
        <v>18128</v>
      </c>
      <c r="D2604" s="37">
        <v>3.0553650000000001</v>
      </c>
      <c r="E2604" s="39">
        <v>254.01</v>
      </c>
      <c r="F2604" s="39">
        <v>1086</v>
      </c>
      <c r="G2604" s="39">
        <v>1570.01</v>
      </c>
      <c r="H2604" s="38">
        <v>2</v>
      </c>
      <c r="I2604" s="38">
        <v>2377</v>
      </c>
      <c r="J2604" s="37">
        <v>19.886176640999999</v>
      </c>
      <c r="K2604" s="37">
        <v>12.031953984999999</v>
      </c>
      <c r="L2604" s="37">
        <v>3.0295489310999999</v>
      </c>
      <c r="M2604" s="37">
        <v>87.193800671000005</v>
      </c>
      <c r="N2604" s="37">
        <v>17.903937832</v>
      </c>
      <c r="O2604" s="37">
        <v>72.477210640999999</v>
      </c>
      <c r="P2604" s="37">
        <v>6.5</v>
      </c>
      <c r="Q2604" s="37" t="s">
        <v>15680</v>
      </c>
      <c r="R2604" s="38">
        <v>43432</v>
      </c>
      <c r="S2604" s="37">
        <v>1.83602</v>
      </c>
      <c r="T2604" s="38">
        <v>0</v>
      </c>
      <c r="U2604" s="38">
        <v>0</v>
      </c>
      <c r="V2604" s="38">
        <v>2</v>
      </c>
    </row>
    <row r="2605" spans="1:22" ht="13.5" customHeight="1" x14ac:dyDescent="0.2">
      <c r="A2605" s="32" t="s">
        <v>2601</v>
      </c>
      <c r="B2605" s="32" t="s">
        <v>10501</v>
      </c>
      <c r="C2605" s="32" t="s">
        <v>18129</v>
      </c>
      <c r="D2605" s="37">
        <v>1.5805009999999999</v>
      </c>
      <c r="E2605" s="39">
        <v>239</v>
      </c>
      <c r="F2605" s="39">
        <v>1412</v>
      </c>
      <c r="G2605" s="39">
        <v>1382.67</v>
      </c>
      <c r="H2605" s="38">
        <v>1</v>
      </c>
      <c r="I2605" s="38">
        <v>3146</v>
      </c>
      <c r="J2605" s="37">
        <v>74.663425899999993</v>
      </c>
      <c r="K2605" s="37">
        <v>41.544685770999997</v>
      </c>
      <c r="L2605" s="37">
        <v>16.369198388000001</v>
      </c>
      <c r="M2605" s="37">
        <v>62.240853336999997</v>
      </c>
      <c r="N2605" s="37">
        <v>40.027293528999998</v>
      </c>
      <c r="O2605" s="37">
        <v>49.330242042000002</v>
      </c>
      <c r="P2605" s="37">
        <v>7.2</v>
      </c>
      <c r="Q2605" s="37" t="s">
        <v>15680</v>
      </c>
      <c r="R2605" s="38">
        <v>61059</v>
      </c>
      <c r="S2605" s="37">
        <v>1.4235100000000001</v>
      </c>
      <c r="T2605" s="38">
        <v>0</v>
      </c>
      <c r="U2605" s="38">
        <v>0</v>
      </c>
      <c r="V2605" s="38">
        <v>1</v>
      </c>
    </row>
    <row r="2606" spans="1:22" ht="13.5" customHeight="1" x14ac:dyDescent="0.2">
      <c r="A2606" s="32" t="s">
        <v>2602</v>
      </c>
      <c r="B2606" s="32" t="s">
        <v>10502</v>
      </c>
      <c r="C2606" s="32" t="s">
        <v>18128</v>
      </c>
      <c r="D2606" s="37">
        <v>2.9163559999999999</v>
      </c>
      <c r="E2606" s="39">
        <v>510</v>
      </c>
      <c r="F2606" s="39">
        <v>4748</v>
      </c>
      <c r="G2606" s="39">
        <v>6566.46</v>
      </c>
      <c r="H2606" s="38">
        <v>4</v>
      </c>
      <c r="I2606" s="38">
        <v>8882</v>
      </c>
      <c r="J2606" s="37">
        <v>12.598401619000001</v>
      </c>
      <c r="K2606" s="37">
        <v>7.0720608300999999</v>
      </c>
      <c r="L2606" s="37">
        <v>5.6511137955999997</v>
      </c>
      <c r="M2606" s="37">
        <v>66.783856576999995</v>
      </c>
      <c r="N2606" s="37">
        <v>32.111654143000003</v>
      </c>
      <c r="O2606" s="37">
        <v>59.950096215999999</v>
      </c>
      <c r="P2606" s="37">
        <v>6.7961061947000001</v>
      </c>
      <c r="Q2606" s="37">
        <v>81.070454999999995</v>
      </c>
      <c r="R2606" s="38">
        <v>156025</v>
      </c>
      <c r="S2606" s="37">
        <v>1.83602</v>
      </c>
      <c r="T2606" s="38">
        <v>1</v>
      </c>
      <c r="U2606" s="38">
        <v>4</v>
      </c>
      <c r="V2606" s="38">
        <v>0</v>
      </c>
    </row>
    <row r="2607" spans="1:22" ht="13.5" customHeight="1" x14ac:dyDescent="0.2">
      <c r="A2607" s="32" t="s">
        <v>2603</v>
      </c>
      <c r="B2607" s="32" t="s">
        <v>10503</v>
      </c>
      <c r="C2607" s="32" t="s">
        <v>18128</v>
      </c>
      <c r="D2607" s="37">
        <v>1.813291</v>
      </c>
      <c r="E2607" s="39">
        <v>454</v>
      </c>
      <c r="F2607" s="39">
        <v>3633</v>
      </c>
      <c r="G2607" s="39">
        <v>4107.32</v>
      </c>
      <c r="H2607" s="38">
        <v>4</v>
      </c>
      <c r="I2607" s="38">
        <v>6363</v>
      </c>
      <c r="J2607" s="37">
        <v>33.646216664999997</v>
      </c>
      <c r="K2607" s="37">
        <v>19.929846924</v>
      </c>
      <c r="L2607" s="37">
        <v>8.9646530644000002</v>
      </c>
      <c r="M2607" s="37">
        <v>63.201195175999999</v>
      </c>
      <c r="N2607" s="37">
        <v>13.632856728</v>
      </c>
      <c r="O2607" s="37">
        <v>62.807470074000001</v>
      </c>
      <c r="P2607" s="37">
        <v>6.8638766520000001</v>
      </c>
      <c r="Q2607" s="37">
        <v>71.782775400000006</v>
      </c>
      <c r="R2607" s="38">
        <v>85868</v>
      </c>
      <c r="S2607" s="37">
        <v>1.83602</v>
      </c>
      <c r="T2607" s="38">
        <v>1</v>
      </c>
      <c r="U2607" s="38">
        <v>3</v>
      </c>
      <c r="V2607" s="38">
        <v>0</v>
      </c>
    </row>
    <row r="2608" spans="1:22" ht="13.5" customHeight="1" x14ac:dyDescent="0.2">
      <c r="A2608" s="32" t="s">
        <v>2604</v>
      </c>
      <c r="B2608" s="32" t="s">
        <v>10504</v>
      </c>
      <c r="C2608" s="32" t="s">
        <v>18128</v>
      </c>
      <c r="D2608" s="37">
        <v>18.408049999999999</v>
      </c>
      <c r="E2608" s="39">
        <v>349.01</v>
      </c>
      <c r="F2608" s="39">
        <v>1757</v>
      </c>
      <c r="G2608" s="39">
        <v>2116.71</v>
      </c>
      <c r="H2608" s="38">
        <v>8</v>
      </c>
      <c r="I2608" s="38">
        <v>3263</v>
      </c>
      <c r="J2608" s="37">
        <v>36.546871875000001</v>
      </c>
      <c r="K2608" s="37">
        <v>20.409599132</v>
      </c>
      <c r="L2608" s="37">
        <v>6.8583033390999999</v>
      </c>
      <c r="M2608" s="37">
        <v>72.307540400999997</v>
      </c>
      <c r="N2608" s="37">
        <v>48.836050135999997</v>
      </c>
      <c r="O2608" s="37">
        <v>69.815457825999999</v>
      </c>
      <c r="P2608" s="37">
        <v>6.5385477583</v>
      </c>
      <c r="Q2608" s="37">
        <v>78.407338199999998</v>
      </c>
      <c r="R2608" s="38">
        <v>68689</v>
      </c>
      <c r="S2608" s="37">
        <v>1.83602</v>
      </c>
      <c r="T2608" s="38">
        <v>7</v>
      </c>
      <c r="U2608" s="38">
        <v>7</v>
      </c>
      <c r="V2608" s="38">
        <v>0</v>
      </c>
    </row>
    <row r="2609" spans="1:22" ht="13.5" customHeight="1" x14ac:dyDescent="0.2">
      <c r="A2609" s="32" t="s">
        <v>2605</v>
      </c>
      <c r="B2609" s="32" t="s">
        <v>10505</v>
      </c>
      <c r="C2609" s="32" t="s">
        <v>18129</v>
      </c>
      <c r="D2609" s="37">
        <v>4.3237129999999997</v>
      </c>
      <c r="E2609" s="39">
        <v>572.01</v>
      </c>
      <c r="F2609" s="39">
        <v>2890</v>
      </c>
      <c r="G2609" s="39">
        <v>3800.42</v>
      </c>
      <c r="H2609" s="38">
        <v>7</v>
      </c>
      <c r="I2609" s="38">
        <v>6492</v>
      </c>
      <c r="J2609" s="37">
        <v>15.781198743999999</v>
      </c>
      <c r="K2609" s="37">
        <v>17.046079340999999</v>
      </c>
      <c r="L2609" s="37">
        <v>8.8544781302000004</v>
      </c>
      <c r="M2609" s="37">
        <v>48.757381234</v>
      </c>
      <c r="N2609" s="37">
        <v>15.953034915</v>
      </c>
      <c r="O2609" s="37">
        <v>59.002435788</v>
      </c>
      <c r="P2609" s="37">
        <v>7.3760079444000004</v>
      </c>
      <c r="Q2609" s="37">
        <v>84.058684999999997</v>
      </c>
      <c r="R2609" s="38">
        <v>80646</v>
      </c>
      <c r="S2609" s="37">
        <v>1.4235100000000001</v>
      </c>
      <c r="T2609" s="38">
        <v>5</v>
      </c>
      <c r="U2609" s="38">
        <v>6</v>
      </c>
      <c r="V2609" s="38">
        <v>0</v>
      </c>
    </row>
    <row r="2610" spans="1:22" ht="13.5" customHeight="1" x14ac:dyDescent="0.2">
      <c r="A2610" s="32" t="s">
        <v>2606</v>
      </c>
      <c r="B2610" s="32" t="s">
        <v>10506</v>
      </c>
      <c r="C2610" s="32" t="s">
        <v>18128</v>
      </c>
      <c r="D2610" s="37">
        <v>13.35754</v>
      </c>
      <c r="E2610" s="39">
        <v>477.01</v>
      </c>
      <c r="F2610" s="39">
        <v>2012</v>
      </c>
      <c r="G2610" s="39">
        <v>2522.83</v>
      </c>
      <c r="H2610" s="38">
        <v>2</v>
      </c>
      <c r="I2610" s="38">
        <v>3854</v>
      </c>
      <c r="J2610" s="37">
        <v>35.463489121000002</v>
      </c>
      <c r="K2610" s="37">
        <v>18.876649130000001</v>
      </c>
      <c r="L2610" s="37">
        <v>6.6946882510999997</v>
      </c>
      <c r="M2610" s="37">
        <v>73.229415180999993</v>
      </c>
      <c r="N2610" s="37">
        <v>48.398257723</v>
      </c>
      <c r="O2610" s="37">
        <v>72.380072065999997</v>
      </c>
      <c r="P2610" s="37">
        <v>6.5356984478999998</v>
      </c>
      <c r="Q2610" s="37">
        <v>82.738675499999999</v>
      </c>
      <c r="R2610" s="38">
        <v>54009</v>
      </c>
      <c r="S2610" s="37">
        <v>1.83602</v>
      </c>
      <c r="T2610" s="38">
        <v>1</v>
      </c>
      <c r="U2610" s="38">
        <v>2</v>
      </c>
      <c r="V2610" s="38">
        <v>1</v>
      </c>
    </row>
    <row r="2611" spans="1:22" ht="13.5" customHeight="1" x14ac:dyDescent="0.2">
      <c r="A2611" s="32" t="s">
        <v>2607</v>
      </c>
      <c r="B2611" s="32" t="s">
        <v>10507</v>
      </c>
      <c r="C2611" s="32" t="s">
        <v>18129</v>
      </c>
      <c r="D2611" s="37">
        <v>2.2636919999999998</v>
      </c>
      <c r="E2611" s="39">
        <v>173</v>
      </c>
      <c r="F2611" s="39">
        <v>893</v>
      </c>
      <c r="G2611" s="39">
        <v>1495.89</v>
      </c>
      <c r="H2611" s="38">
        <v>1</v>
      </c>
      <c r="I2611" s="38">
        <v>2288</v>
      </c>
      <c r="J2611" s="37">
        <v>17.823831368</v>
      </c>
      <c r="K2611" s="37">
        <v>16.170078697000001</v>
      </c>
      <c r="L2611" s="37">
        <v>6.6333151746999999</v>
      </c>
      <c r="M2611" s="37">
        <v>60.034704804999997</v>
      </c>
      <c r="N2611" s="37">
        <v>39.228529543999997</v>
      </c>
      <c r="O2611" s="37">
        <v>83.516331468999994</v>
      </c>
      <c r="P2611" s="37">
        <v>7.2374999999999998</v>
      </c>
      <c r="Q2611" s="37" t="s">
        <v>15680</v>
      </c>
      <c r="R2611" s="38">
        <v>20305</v>
      </c>
      <c r="S2611" s="37">
        <v>1.4235100000000001</v>
      </c>
      <c r="T2611" s="38">
        <v>0</v>
      </c>
      <c r="U2611" s="38">
        <v>1</v>
      </c>
      <c r="V2611" s="38">
        <v>0</v>
      </c>
    </row>
    <row r="2612" spans="1:22" ht="13.5" customHeight="1" x14ac:dyDescent="0.2">
      <c r="A2612" s="32" t="s">
        <v>2608</v>
      </c>
      <c r="B2612" s="32" t="s">
        <v>10508</v>
      </c>
      <c r="C2612" s="32" t="s">
        <v>18129</v>
      </c>
      <c r="D2612" s="37">
        <v>1.9742109999999999</v>
      </c>
      <c r="E2612" s="39">
        <v>471.01</v>
      </c>
      <c r="F2612" s="39">
        <v>1774</v>
      </c>
      <c r="G2612" s="39">
        <v>2565.5</v>
      </c>
      <c r="H2612" s="38">
        <v>2</v>
      </c>
      <c r="I2612" s="38">
        <v>3915</v>
      </c>
      <c r="J2612" s="37">
        <v>6.8000737697</v>
      </c>
      <c r="K2612" s="37">
        <v>1.8055155730000001</v>
      </c>
      <c r="L2612" s="37">
        <v>3.2251226007999998</v>
      </c>
      <c r="M2612" s="37">
        <v>54.086522058</v>
      </c>
      <c r="N2612" s="37">
        <v>17.261014872000001</v>
      </c>
      <c r="O2612" s="37">
        <v>72.446200438000005</v>
      </c>
      <c r="P2612" s="37">
        <v>7.2</v>
      </c>
      <c r="Q2612" s="37">
        <v>77.941223899999997</v>
      </c>
      <c r="R2612" s="38">
        <v>39481</v>
      </c>
      <c r="S2612" s="37">
        <v>1.4235100000000001</v>
      </c>
      <c r="T2612" s="38">
        <v>2</v>
      </c>
      <c r="U2612" s="38">
        <v>2</v>
      </c>
      <c r="V2612" s="38">
        <v>1</v>
      </c>
    </row>
    <row r="2613" spans="1:22" ht="13.5" customHeight="1" x14ac:dyDescent="0.2">
      <c r="A2613" s="32" t="s">
        <v>2609</v>
      </c>
      <c r="B2613" s="32" t="s">
        <v>10509</v>
      </c>
      <c r="C2613" s="32" t="s">
        <v>18128</v>
      </c>
      <c r="D2613" s="37">
        <v>2.881046</v>
      </c>
      <c r="E2613" s="39">
        <v>501.01</v>
      </c>
      <c r="F2613" s="39">
        <v>1105</v>
      </c>
      <c r="G2613" s="39">
        <v>1610.7</v>
      </c>
      <c r="H2613" s="38">
        <v>2</v>
      </c>
      <c r="I2613" s="38">
        <v>2094</v>
      </c>
      <c r="J2613" s="37">
        <v>5.6327805759</v>
      </c>
      <c r="K2613" s="37">
        <v>3.6499351389000001</v>
      </c>
      <c r="L2613" s="37">
        <v>3.0505248681000001</v>
      </c>
      <c r="M2613" s="37">
        <v>53.604982145999998</v>
      </c>
      <c r="N2613" s="37">
        <v>16.357159392</v>
      </c>
      <c r="O2613" s="37">
        <v>61.14893154</v>
      </c>
      <c r="P2613" s="37">
        <v>6.5847802787000003</v>
      </c>
      <c r="Q2613" s="37" t="s">
        <v>15680</v>
      </c>
      <c r="R2613" s="38">
        <v>53971</v>
      </c>
      <c r="S2613" s="37">
        <v>1.83602</v>
      </c>
      <c r="T2613" s="38">
        <v>0</v>
      </c>
      <c r="U2613" s="38">
        <v>2</v>
      </c>
      <c r="V2613" s="38">
        <v>2</v>
      </c>
    </row>
    <row r="2614" spans="1:22" ht="13.5" customHeight="1" x14ac:dyDescent="0.2">
      <c r="A2614" s="32" t="s">
        <v>2610</v>
      </c>
      <c r="B2614" s="32" t="s">
        <v>10510</v>
      </c>
      <c r="C2614" s="32" t="s">
        <v>18129</v>
      </c>
      <c r="D2614" s="37">
        <v>2.2423310000000001</v>
      </c>
      <c r="E2614" s="39">
        <v>1494.05</v>
      </c>
      <c r="F2614" s="39">
        <v>5786</v>
      </c>
      <c r="G2614" s="39">
        <v>6532.42</v>
      </c>
      <c r="H2614" s="38">
        <v>6</v>
      </c>
      <c r="I2614" s="38">
        <v>10627</v>
      </c>
      <c r="J2614" s="37">
        <v>9.5542099995999994</v>
      </c>
      <c r="K2614" s="37">
        <v>3.4568369482999999</v>
      </c>
      <c r="L2614" s="37">
        <v>4.7993802568000001</v>
      </c>
      <c r="M2614" s="37">
        <v>50.889111851999999</v>
      </c>
      <c r="N2614" s="37">
        <v>11.795895795</v>
      </c>
      <c r="O2614" s="37">
        <v>44.450752831000003</v>
      </c>
      <c r="P2614" s="37">
        <v>7.2321392015999999</v>
      </c>
      <c r="Q2614" s="37">
        <v>91.342528900000005</v>
      </c>
      <c r="R2614" s="38">
        <v>180337</v>
      </c>
      <c r="S2614" s="37">
        <v>1.4235100000000001</v>
      </c>
      <c r="T2614" s="38">
        <v>4</v>
      </c>
      <c r="U2614" s="38">
        <v>6</v>
      </c>
      <c r="V2614" s="38">
        <v>0</v>
      </c>
    </row>
    <row r="2615" spans="1:22" ht="13.5" customHeight="1" x14ac:dyDescent="0.2">
      <c r="A2615" s="32" t="s">
        <v>2611</v>
      </c>
      <c r="B2615" s="32" t="s">
        <v>10511</v>
      </c>
      <c r="C2615" s="32" t="s">
        <v>18129</v>
      </c>
      <c r="D2615" s="37">
        <v>3.1751070000000001</v>
      </c>
      <c r="E2615" s="39">
        <v>238.01</v>
      </c>
      <c r="F2615" s="39">
        <v>1454</v>
      </c>
      <c r="G2615" s="39">
        <v>1713.14</v>
      </c>
      <c r="H2615" s="38">
        <v>2</v>
      </c>
      <c r="I2615" s="38">
        <v>2995</v>
      </c>
      <c r="J2615" s="37">
        <v>23.635610247999999</v>
      </c>
      <c r="K2615" s="37">
        <v>16.709506044000001</v>
      </c>
      <c r="L2615" s="37">
        <v>5.2839112024999997</v>
      </c>
      <c r="M2615" s="37">
        <v>70.094325084999994</v>
      </c>
      <c r="N2615" s="37">
        <v>22.453121782</v>
      </c>
      <c r="O2615" s="37">
        <v>64.581517344999995</v>
      </c>
      <c r="P2615" s="37">
        <v>7.2</v>
      </c>
      <c r="Q2615" s="37" t="s">
        <v>15680</v>
      </c>
      <c r="R2615" s="38">
        <v>45926</v>
      </c>
      <c r="S2615" s="37">
        <v>1.4235100000000001</v>
      </c>
      <c r="T2615" s="38">
        <v>1</v>
      </c>
      <c r="U2615" s="38">
        <v>2</v>
      </c>
      <c r="V2615" s="38">
        <v>0</v>
      </c>
    </row>
    <row r="2616" spans="1:22" ht="13.5" customHeight="1" x14ac:dyDescent="0.2">
      <c r="A2616" s="32" t="s">
        <v>2612</v>
      </c>
      <c r="B2616" s="32" t="s">
        <v>10512</v>
      </c>
      <c r="C2616" s="32" t="s">
        <v>18129</v>
      </c>
      <c r="D2616" s="37">
        <v>9.6465060000000005</v>
      </c>
      <c r="E2616" s="39">
        <v>243</v>
      </c>
      <c r="F2616" s="39">
        <v>2081</v>
      </c>
      <c r="G2616" s="39">
        <v>1961.06</v>
      </c>
      <c r="H2616" s="38">
        <v>4</v>
      </c>
      <c r="I2616" s="38">
        <v>4146</v>
      </c>
      <c r="J2616" s="37">
        <v>62.691590194</v>
      </c>
      <c r="K2616" s="37">
        <v>33.422257242999997</v>
      </c>
      <c r="L2616" s="37">
        <v>17.694630773</v>
      </c>
      <c r="M2616" s="37">
        <v>76.005664128000006</v>
      </c>
      <c r="N2616" s="37">
        <v>34.310040815999997</v>
      </c>
      <c r="O2616" s="37">
        <v>54.951758093000002</v>
      </c>
      <c r="P2616" s="37">
        <v>7.2</v>
      </c>
      <c r="Q2616" s="37">
        <v>77.533025600000002</v>
      </c>
      <c r="R2616" s="38">
        <v>115060</v>
      </c>
      <c r="S2616" s="37">
        <v>1.4235100000000001</v>
      </c>
      <c r="T2616" s="38">
        <v>2</v>
      </c>
      <c r="U2616" s="38">
        <v>1</v>
      </c>
      <c r="V2616" s="38">
        <v>1</v>
      </c>
    </row>
    <row r="2617" spans="1:22" ht="13.5" customHeight="1" x14ac:dyDescent="0.2">
      <c r="A2617" s="32" t="s">
        <v>2613</v>
      </c>
      <c r="B2617" s="32" t="s">
        <v>10513</v>
      </c>
      <c r="C2617" s="32" t="s">
        <v>18129</v>
      </c>
      <c r="D2617" s="37">
        <v>0.85836900000000005</v>
      </c>
      <c r="E2617" s="39">
        <v>334.99</v>
      </c>
      <c r="F2617" s="39">
        <v>789</v>
      </c>
      <c r="G2617" s="39">
        <v>1321.67</v>
      </c>
      <c r="H2617" s="38">
        <v>2</v>
      </c>
      <c r="I2617" s="38">
        <v>2008</v>
      </c>
      <c r="J2617" s="37">
        <v>9.2198408751999992</v>
      </c>
      <c r="K2617" s="37">
        <v>5.4831078606999997</v>
      </c>
      <c r="L2617" s="37">
        <v>4.3796192595000001</v>
      </c>
      <c r="M2617" s="37">
        <v>54.000217065000001</v>
      </c>
      <c r="N2617" s="37">
        <v>21.279401111999999</v>
      </c>
      <c r="O2617" s="37">
        <v>65.707248899999996</v>
      </c>
      <c r="P2617" s="37">
        <v>7.2</v>
      </c>
      <c r="Q2617" s="37" t="s">
        <v>15680</v>
      </c>
      <c r="R2617" s="38">
        <v>24784</v>
      </c>
      <c r="S2617" s="37">
        <v>1.4235100000000001</v>
      </c>
      <c r="T2617" s="38">
        <v>0</v>
      </c>
      <c r="U2617" s="38">
        <v>1</v>
      </c>
      <c r="V2617" s="38">
        <v>1</v>
      </c>
    </row>
    <row r="2618" spans="1:22" ht="13.5" customHeight="1" x14ac:dyDescent="0.2">
      <c r="A2618" s="32" t="s">
        <v>2614</v>
      </c>
      <c r="B2618" s="32" t="s">
        <v>10514</v>
      </c>
      <c r="C2618" s="32" t="s">
        <v>18128</v>
      </c>
      <c r="D2618" s="37">
        <v>3.772475</v>
      </c>
      <c r="E2618" s="39">
        <v>278.01</v>
      </c>
      <c r="F2618" s="39">
        <v>1109</v>
      </c>
      <c r="G2618" s="39">
        <v>1806.47</v>
      </c>
      <c r="H2618" s="38">
        <v>3</v>
      </c>
      <c r="I2618" s="38">
        <v>2523</v>
      </c>
      <c r="J2618" s="37">
        <v>5.6817831607000002</v>
      </c>
      <c r="K2618" s="37">
        <v>1.6130563201999999</v>
      </c>
      <c r="L2618" s="37">
        <v>2.8355839399999998</v>
      </c>
      <c r="M2618" s="37">
        <v>58.562758793</v>
      </c>
      <c r="N2618" s="37">
        <v>10.024680874</v>
      </c>
      <c r="O2618" s="37">
        <v>52.386336882999998</v>
      </c>
      <c r="P2618" s="37">
        <v>6.5</v>
      </c>
      <c r="Q2618" s="37" t="s">
        <v>15680</v>
      </c>
      <c r="R2618" s="38">
        <v>35907</v>
      </c>
      <c r="S2618" s="37">
        <v>1.83602</v>
      </c>
      <c r="T2618" s="38">
        <v>2</v>
      </c>
      <c r="U2618" s="38">
        <v>2</v>
      </c>
      <c r="V2618" s="38">
        <v>2</v>
      </c>
    </row>
    <row r="2619" spans="1:22" ht="13.5" customHeight="1" x14ac:dyDescent="0.2">
      <c r="A2619" s="32" t="s">
        <v>2615</v>
      </c>
      <c r="B2619" s="32" t="s">
        <v>10515</v>
      </c>
      <c r="C2619" s="32" t="s">
        <v>18129</v>
      </c>
      <c r="D2619" s="37">
        <v>1.8524119999999999</v>
      </c>
      <c r="E2619" s="39">
        <v>253.01</v>
      </c>
      <c r="F2619" s="39">
        <v>1252</v>
      </c>
      <c r="G2619" s="39">
        <v>1832.67</v>
      </c>
      <c r="H2619" s="38">
        <v>2</v>
      </c>
      <c r="I2619" s="38">
        <v>2997</v>
      </c>
      <c r="J2619" s="37">
        <v>21.356046678999999</v>
      </c>
      <c r="K2619" s="37">
        <v>6.0085842681999999</v>
      </c>
      <c r="L2619" s="37">
        <v>6.5556545689999997</v>
      </c>
      <c r="M2619" s="37">
        <v>49.987651909999997</v>
      </c>
      <c r="N2619" s="37">
        <v>13.067839306</v>
      </c>
      <c r="O2619" s="37">
        <v>56.568068996000001</v>
      </c>
      <c r="P2619" s="37">
        <v>7.2</v>
      </c>
      <c r="Q2619" s="37" t="s">
        <v>15680</v>
      </c>
      <c r="R2619" s="38">
        <v>44704</v>
      </c>
      <c r="S2619" s="37">
        <v>1.4235100000000001</v>
      </c>
      <c r="T2619" s="38">
        <v>1</v>
      </c>
      <c r="U2619" s="38">
        <v>0</v>
      </c>
      <c r="V2619" s="38">
        <v>2</v>
      </c>
    </row>
    <row r="2620" spans="1:22" ht="13.5" customHeight="1" x14ac:dyDescent="0.2">
      <c r="A2620" s="32" t="s">
        <v>2616</v>
      </c>
      <c r="B2620" s="32" t="s">
        <v>10516</v>
      </c>
      <c r="C2620" s="32" t="s">
        <v>18128</v>
      </c>
      <c r="D2620" s="37">
        <v>5.1665340000000004</v>
      </c>
      <c r="E2620" s="39">
        <v>589.01</v>
      </c>
      <c r="F2620" s="39">
        <v>1890</v>
      </c>
      <c r="G2620" s="39">
        <v>2896.37</v>
      </c>
      <c r="H2620" s="38">
        <v>1</v>
      </c>
      <c r="I2620" s="38">
        <v>3527</v>
      </c>
      <c r="J2620" s="37">
        <v>8.4024832698999994</v>
      </c>
      <c r="K2620" s="37">
        <v>2.8300307217</v>
      </c>
      <c r="L2620" s="37">
        <v>6.2475591279999998</v>
      </c>
      <c r="M2620" s="37">
        <v>54.266729781000002</v>
      </c>
      <c r="N2620" s="37">
        <v>9.5458636282999993</v>
      </c>
      <c r="O2620" s="37">
        <v>54.366623644000001</v>
      </c>
      <c r="P2620" s="37">
        <v>6.5</v>
      </c>
      <c r="Q2620" s="37">
        <v>86.151951600000004</v>
      </c>
      <c r="R2620" s="38">
        <v>81686</v>
      </c>
      <c r="S2620" s="37">
        <v>1.83602</v>
      </c>
      <c r="T2620" s="38">
        <v>1</v>
      </c>
      <c r="U2620" s="38">
        <v>1</v>
      </c>
      <c r="V2620" s="38">
        <v>0</v>
      </c>
    </row>
    <row r="2621" spans="1:22" ht="13.5" customHeight="1" x14ac:dyDescent="0.2">
      <c r="A2621" s="32" t="s">
        <v>2617</v>
      </c>
      <c r="B2621" s="32" t="s">
        <v>10517</v>
      </c>
      <c r="C2621" s="32" t="s">
        <v>18129</v>
      </c>
      <c r="D2621" s="37">
        <v>1.808454</v>
      </c>
      <c r="E2621" s="39">
        <v>314.99</v>
      </c>
      <c r="F2621" s="39">
        <v>1409</v>
      </c>
      <c r="G2621" s="39">
        <v>1512.82</v>
      </c>
      <c r="H2621" s="38">
        <v>1</v>
      </c>
      <c r="I2621" s="38">
        <v>2916</v>
      </c>
      <c r="J2621" s="37">
        <v>22.624877722000001</v>
      </c>
      <c r="K2621" s="37">
        <v>16.820132742999998</v>
      </c>
      <c r="L2621" s="37">
        <v>5.0921219971999996</v>
      </c>
      <c r="M2621" s="37">
        <v>72.058689908000005</v>
      </c>
      <c r="N2621" s="37">
        <v>22.611958257000001</v>
      </c>
      <c r="O2621" s="37">
        <v>68.127402881999998</v>
      </c>
      <c r="P2621" s="37">
        <v>7.2</v>
      </c>
      <c r="Q2621" s="37">
        <v>54.634494500000002</v>
      </c>
      <c r="R2621" s="38">
        <v>48114</v>
      </c>
      <c r="S2621" s="37">
        <v>1.4235100000000001</v>
      </c>
      <c r="T2621" s="38">
        <v>1</v>
      </c>
      <c r="U2621" s="38">
        <v>1</v>
      </c>
      <c r="V2621" s="38">
        <v>1</v>
      </c>
    </row>
    <row r="2622" spans="1:22" ht="13.5" customHeight="1" x14ac:dyDescent="0.2">
      <c r="A2622" s="32" t="s">
        <v>2618</v>
      </c>
      <c r="B2622" s="32" t="s">
        <v>10518</v>
      </c>
      <c r="C2622" s="32" t="s">
        <v>18129</v>
      </c>
      <c r="D2622" s="37">
        <v>1.6023579999999999</v>
      </c>
      <c r="E2622" s="39">
        <v>244.06</v>
      </c>
      <c r="F2622" s="39">
        <v>4048</v>
      </c>
      <c r="G2622" s="39">
        <v>7697.77</v>
      </c>
      <c r="H2622" s="38">
        <v>7</v>
      </c>
      <c r="I2622" s="38">
        <v>12209</v>
      </c>
      <c r="J2622" s="37">
        <v>9.0634849750999997</v>
      </c>
      <c r="K2622" s="37">
        <v>6.81117975</v>
      </c>
      <c r="L2622" s="37">
        <v>4.1317484592999998</v>
      </c>
      <c r="M2622" s="37">
        <v>58.251076228999999</v>
      </c>
      <c r="N2622" s="37">
        <v>13.391010487000001</v>
      </c>
      <c r="O2622" s="37">
        <v>53.978293878999999</v>
      </c>
      <c r="P2622" s="37">
        <v>7.3430717863000003</v>
      </c>
      <c r="Q2622" s="37">
        <v>64.587842199999997</v>
      </c>
      <c r="R2622" s="38">
        <v>101822</v>
      </c>
      <c r="S2622" s="37">
        <v>1.4235100000000001</v>
      </c>
      <c r="T2622" s="38">
        <v>5</v>
      </c>
      <c r="U2622" s="38">
        <v>7</v>
      </c>
      <c r="V2622" s="38">
        <v>1</v>
      </c>
    </row>
    <row r="2623" spans="1:22" ht="13.5" customHeight="1" x14ac:dyDescent="0.2">
      <c r="A2623" s="32" t="s">
        <v>2619</v>
      </c>
      <c r="B2623" s="32" t="s">
        <v>10519</v>
      </c>
      <c r="C2623" s="32" t="s">
        <v>18129</v>
      </c>
      <c r="D2623" s="37">
        <v>3.0817399999999999</v>
      </c>
      <c r="E2623" s="39">
        <v>844.03</v>
      </c>
      <c r="F2623" s="39">
        <v>3301</v>
      </c>
      <c r="G2623" s="39">
        <v>4597.84</v>
      </c>
      <c r="H2623" s="38">
        <v>4</v>
      </c>
      <c r="I2623" s="38">
        <v>7113</v>
      </c>
      <c r="J2623" s="37">
        <v>21.038000046000001</v>
      </c>
      <c r="K2623" s="37">
        <v>13.522543549</v>
      </c>
      <c r="L2623" s="37">
        <v>7.0014092417000002</v>
      </c>
      <c r="M2623" s="37">
        <v>66.384348290999995</v>
      </c>
      <c r="N2623" s="37">
        <v>34.330688827000003</v>
      </c>
      <c r="O2623" s="37">
        <v>59.112054403999998</v>
      </c>
      <c r="P2623" s="37">
        <v>7.1428695199999996</v>
      </c>
      <c r="Q2623" s="37">
        <v>88.672066099999995</v>
      </c>
      <c r="R2623" s="38">
        <v>136035</v>
      </c>
      <c r="S2623" s="37">
        <v>1.4235100000000001</v>
      </c>
      <c r="T2623" s="38">
        <v>2</v>
      </c>
      <c r="U2623" s="38">
        <v>2</v>
      </c>
      <c r="V2623" s="38">
        <v>2</v>
      </c>
    </row>
    <row r="2624" spans="1:22" ht="13.5" customHeight="1" x14ac:dyDescent="0.2">
      <c r="A2624" s="32" t="s">
        <v>2620</v>
      </c>
      <c r="B2624" s="32" t="s">
        <v>10520</v>
      </c>
      <c r="C2624" s="32" t="s">
        <v>18129</v>
      </c>
      <c r="D2624" s="37">
        <v>3.1451090000000002</v>
      </c>
      <c r="E2624" s="39">
        <v>664.03</v>
      </c>
      <c r="F2624" s="39">
        <v>3930</v>
      </c>
      <c r="G2624" s="39">
        <v>5372.6</v>
      </c>
      <c r="H2624" s="38">
        <v>3</v>
      </c>
      <c r="I2624" s="38">
        <v>8318</v>
      </c>
      <c r="J2624" s="37">
        <v>14.469548420000001</v>
      </c>
      <c r="K2624" s="37">
        <v>10.398156477000001</v>
      </c>
      <c r="L2624" s="37">
        <v>7.2510608669999996</v>
      </c>
      <c r="M2624" s="37">
        <v>67.388197181999999</v>
      </c>
      <c r="N2624" s="37">
        <v>25.119892698000001</v>
      </c>
      <c r="O2624" s="37">
        <v>64.102397644999996</v>
      </c>
      <c r="P2624" s="37">
        <v>7.1712999999999996</v>
      </c>
      <c r="Q2624" s="37">
        <v>62.947531900000001</v>
      </c>
      <c r="R2624" s="38">
        <v>101077</v>
      </c>
      <c r="S2624" s="37">
        <v>1.4235100000000001</v>
      </c>
      <c r="T2624" s="38">
        <v>2</v>
      </c>
      <c r="U2624" s="38">
        <v>2</v>
      </c>
      <c r="V2624" s="38">
        <v>1</v>
      </c>
    </row>
    <row r="2625" spans="1:22" ht="13.5" customHeight="1" x14ac:dyDescent="0.2">
      <c r="A2625" s="32" t="s">
        <v>2621</v>
      </c>
      <c r="B2625" s="32" t="s">
        <v>10521</v>
      </c>
      <c r="C2625" s="32" t="s">
        <v>18128</v>
      </c>
      <c r="D2625" s="37">
        <v>13.4627</v>
      </c>
      <c r="E2625" s="39">
        <v>290.01</v>
      </c>
      <c r="F2625" s="39">
        <v>1725</v>
      </c>
      <c r="G2625" s="39">
        <v>2303.35</v>
      </c>
      <c r="H2625" s="38">
        <v>1</v>
      </c>
      <c r="I2625" s="38">
        <v>3500</v>
      </c>
      <c r="J2625" s="37">
        <v>34.594919848000004</v>
      </c>
      <c r="K2625" s="37">
        <v>18.961518684000001</v>
      </c>
      <c r="L2625" s="37">
        <v>6.2636235621000003</v>
      </c>
      <c r="M2625" s="37">
        <v>72.636636856999999</v>
      </c>
      <c r="N2625" s="37">
        <v>49.592882709999998</v>
      </c>
      <c r="O2625" s="37">
        <v>72.677202214000005</v>
      </c>
      <c r="P2625" s="37">
        <v>6.5367924528000003</v>
      </c>
      <c r="Q2625" s="37">
        <v>73.6143158</v>
      </c>
      <c r="R2625" s="38">
        <v>42025</v>
      </c>
      <c r="S2625" s="37">
        <v>1.83602</v>
      </c>
      <c r="T2625" s="38">
        <v>1</v>
      </c>
      <c r="U2625" s="38">
        <v>1</v>
      </c>
      <c r="V2625" s="38">
        <v>1</v>
      </c>
    </row>
    <row r="2626" spans="1:22" ht="13.5" customHeight="1" x14ac:dyDescent="0.2">
      <c r="A2626" s="32" t="s">
        <v>2622</v>
      </c>
      <c r="B2626" s="32" t="s">
        <v>10522</v>
      </c>
      <c r="C2626" s="32" t="s">
        <v>18128</v>
      </c>
      <c r="D2626" s="37">
        <v>5.6785649999999999</v>
      </c>
      <c r="E2626" s="39">
        <v>1159.03</v>
      </c>
      <c r="F2626" s="39">
        <v>4120</v>
      </c>
      <c r="G2626" s="39">
        <v>5542.35</v>
      </c>
      <c r="H2626" s="38">
        <v>10</v>
      </c>
      <c r="I2626" s="38">
        <v>7962</v>
      </c>
      <c r="J2626" s="37">
        <v>7.7802234692000001</v>
      </c>
      <c r="K2626" s="37">
        <v>1.7294143984999999</v>
      </c>
      <c r="L2626" s="37">
        <v>2.8434721848</v>
      </c>
      <c r="M2626" s="37">
        <v>60.312692746000003</v>
      </c>
      <c r="N2626" s="37">
        <v>11.356953326999999</v>
      </c>
      <c r="O2626" s="37">
        <v>52.366218889999999</v>
      </c>
      <c r="P2626" s="37">
        <v>6.4672022825999997</v>
      </c>
      <c r="Q2626" s="37">
        <v>86.612742699999998</v>
      </c>
      <c r="R2626" s="38">
        <v>124429</v>
      </c>
      <c r="S2626" s="37">
        <v>1.83602</v>
      </c>
      <c r="T2626" s="38">
        <v>8</v>
      </c>
      <c r="U2626" s="38">
        <v>9</v>
      </c>
      <c r="V2626" s="38">
        <v>2</v>
      </c>
    </row>
    <row r="2627" spans="1:22" ht="13.5" customHeight="1" x14ac:dyDescent="0.2">
      <c r="A2627" s="32" t="s">
        <v>2623</v>
      </c>
      <c r="B2627" s="32" t="s">
        <v>10523</v>
      </c>
      <c r="C2627" s="32" t="s">
        <v>18128</v>
      </c>
      <c r="D2627" s="37">
        <v>7.2398189999999998</v>
      </c>
      <c r="E2627" s="39">
        <v>353.99</v>
      </c>
      <c r="F2627" s="39">
        <v>697</v>
      </c>
      <c r="G2627" s="39">
        <v>1144.49</v>
      </c>
      <c r="H2627" s="38">
        <v>1</v>
      </c>
      <c r="I2627" s="38">
        <v>1596</v>
      </c>
      <c r="J2627" s="37">
        <v>1.0188254888999999</v>
      </c>
      <c r="K2627" s="37">
        <v>5.0153573600000001E-2</v>
      </c>
      <c r="L2627" s="37">
        <v>2.2994914859</v>
      </c>
      <c r="M2627" s="37">
        <v>59.991040097999999</v>
      </c>
      <c r="N2627" s="37">
        <v>6.8614602407999996</v>
      </c>
      <c r="O2627" s="37">
        <v>55.368288294000003</v>
      </c>
      <c r="P2627" s="37">
        <v>6.5</v>
      </c>
      <c r="Q2627" s="37" t="s">
        <v>15680</v>
      </c>
      <c r="R2627" s="38">
        <v>17087</v>
      </c>
      <c r="S2627" s="37">
        <v>1.83602</v>
      </c>
      <c r="T2627" s="38">
        <v>0</v>
      </c>
      <c r="U2627" s="38">
        <v>0</v>
      </c>
      <c r="V2627" s="38">
        <v>1</v>
      </c>
    </row>
    <row r="2628" spans="1:22" ht="13.5" customHeight="1" x14ac:dyDescent="0.2">
      <c r="A2628" s="32" t="s">
        <v>2624</v>
      </c>
      <c r="B2628" s="32" t="s">
        <v>10524</v>
      </c>
      <c r="C2628" s="32" t="s">
        <v>18128</v>
      </c>
      <c r="D2628" s="37">
        <v>2.5510199999999998</v>
      </c>
      <c r="E2628" s="39">
        <v>291</v>
      </c>
      <c r="F2628" s="39">
        <v>1573</v>
      </c>
      <c r="G2628" s="39">
        <v>2308.88</v>
      </c>
      <c r="H2628" s="38">
        <v>1</v>
      </c>
      <c r="I2628" s="38">
        <v>3036</v>
      </c>
      <c r="J2628" s="37">
        <v>11.349294306999999</v>
      </c>
      <c r="K2628" s="37">
        <v>3.0383329541999999</v>
      </c>
      <c r="L2628" s="37">
        <v>8.1796434907000002</v>
      </c>
      <c r="M2628" s="37">
        <v>59.056189265999997</v>
      </c>
      <c r="N2628" s="37">
        <v>6.9394478498999996</v>
      </c>
      <c r="O2628" s="37">
        <v>46.847984578999998</v>
      </c>
      <c r="P2628" s="37">
        <v>6.5</v>
      </c>
      <c r="Q2628" s="37">
        <v>82.186174399999999</v>
      </c>
      <c r="R2628" s="38">
        <v>51625</v>
      </c>
      <c r="S2628" s="37">
        <v>1.83602</v>
      </c>
      <c r="T2628" s="38">
        <v>0</v>
      </c>
      <c r="U2628" s="38">
        <v>1</v>
      </c>
      <c r="V2628" s="38">
        <v>1</v>
      </c>
    </row>
    <row r="2629" spans="1:22" ht="13.5" customHeight="1" x14ac:dyDescent="0.2">
      <c r="A2629" s="32" t="s">
        <v>2625</v>
      </c>
      <c r="B2629" s="32" t="s">
        <v>10525</v>
      </c>
      <c r="C2629" s="32" t="s">
        <v>18128</v>
      </c>
      <c r="D2629" s="37">
        <v>6.6392660000000001</v>
      </c>
      <c r="E2629" s="39">
        <v>416</v>
      </c>
      <c r="F2629" s="39">
        <v>1751</v>
      </c>
      <c r="G2629" s="39">
        <v>2048.11</v>
      </c>
      <c r="H2629" s="38">
        <v>2</v>
      </c>
      <c r="I2629" s="38">
        <v>3960</v>
      </c>
      <c r="J2629" s="37">
        <v>53.323079479999997</v>
      </c>
      <c r="K2629" s="37">
        <v>27.191407228999999</v>
      </c>
      <c r="L2629" s="37">
        <v>12.398293005999999</v>
      </c>
      <c r="M2629" s="37">
        <v>73.735701110999997</v>
      </c>
      <c r="N2629" s="37">
        <v>35.528134016999999</v>
      </c>
      <c r="O2629" s="37">
        <v>44.762494125000003</v>
      </c>
      <c r="P2629" s="37">
        <v>6.8558731576999996</v>
      </c>
      <c r="Q2629" s="37">
        <v>78.936083999999994</v>
      </c>
      <c r="R2629" s="38">
        <v>50218</v>
      </c>
      <c r="S2629" s="37">
        <v>1.83602</v>
      </c>
      <c r="T2629" s="38">
        <v>1</v>
      </c>
      <c r="U2629" s="38">
        <v>2</v>
      </c>
      <c r="V2629" s="38">
        <v>0</v>
      </c>
    </row>
    <row r="2630" spans="1:22" ht="13.5" customHeight="1" x14ac:dyDescent="0.2">
      <c r="A2630" s="32" t="s">
        <v>2626</v>
      </c>
      <c r="B2630" s="32" t="s">
        <v>10526</v>
      </c>
      <c r="C2630" s="32" t="s">
        <v>18129</v>
      </c>
      <c r="D2630" s="37">
        <v>6.5249350000000002</v>
      </c>
      <c r="E2630" s="39">
        <v>240.02</v>
      </c>
      <c r="F2630" s="39">
        <v>1695</v>
      </c>
      <c r="G2630" s="39">
        <v>2610.1799999999998</v>
      </c>
      <c r="H2630" s="38">
        <v>2</v>
      </c>
      <c r="I2630" s="38">
        <v>3985</v>
      </c>
      <c r="J2630" s="37">
        <v>16.468298513000001</v>
      </c>
      <c r="K2630" s="37">
        <v>14.850887304</v>
      </c>
      <c r="L2630" s="37">
        <v>6.7094339939000003</v>
      </c>
      <c r="M2630" s="37">
        <v>58.412968179000003</v>
      </c>
      <c r="N2630" s="37">
        <v>41.361406852000002</v>
      </c>
      <c r="O2630" s="37">
        <v>84.643971452000002</v>
      </c>
      <c r="P2630" s="37">
        <v>7.2429850746</v>
      </c>
      <c r="Q2630" s="37">
        <v>89.126255999999998</v>
      </c>
      <c r="R2630" s="38">
        <v>49256</v>
      </c>
      <c r="S2630" s="37">
        <v>1.4235100000000001</v>
      </c>
      <c r="T2630" s="38">
        <v>0</v>
      </c>
      <c r="U2630" s="38">
        <v>2</v>
      </c>
      <c r="V2630" s="38">
        <v>0</v>
      </c>
    </row>
    <row r="2631" spans="1:22" ht="13.5" customHeight="1" x14ac:dyDescent="0.2">
      <c r="A2631" s="32" t="s">
        <v>2627</v>
      </c>
      <c r="B2631" s="32" t="s">
        <v>10527</v>
      </c>
      <c r="C2631" s="32" t="s">
        <v>18128</v>
      </c>
      <c r="D2631" s="37">
        <v>5.5241049999999996</v>
      </c>
      <c r="E2631" s="39">
        <v>525.98</v>
      </c>
      <c r="F2631" s="39">
        <v>2579</v>
      </c>
      <c r="G2631" s="39">
        <v>3763.79</v>
      </c>
      <c r="H2631" s="38">
        <v>4</v>
      </c>
      <c r="I2631" s="38">
        <v>5180</v>
      </c>
      <c r="J2631" s="37">
        <v>3.8291887372</v>
      </c>
      <c r="K2631" s="37">
        <v>0.7916024237</v>
      </c>
      <c r="L2631" s="37">
        <v>2.6790126665999998</v>
      </c>
      <c r="M2631" s="37">
        <v>58.770364096000002</v>
      </c>
      <c r="N2631" s="37">
        <v>10.086018597000001</v>
      </c>
      <c r="O2631" s="37">
        <v>51.754429698000003</v>
      </c>
      <c r="P2631" s="37">
        <v>6.0158250784999998</v>
      </c>
      <c r="Q2631" s="37">
        <v>85.362255099999999</v>
      </c>
      <c r="R2631" s="38">
        <v>82881</v>
      </c>
      <c r="S2631" s="37">
        <v>1.83602</v>
      </c>
      <c r="T2631" s="38">
        <v>2</v>
      </c>
      <c r="U2631" s="38">
        <v>4</v>
      </c>
      <c r="V2631" s="38">
        <v>1</v>
      </c>
    </row>
    <row r="2632" spans="1:22" ht="13.5" customHeight="1" x14ac:dyDescent="0.2">
      <c r="A2632" s="32" t="s">
        <v>2628</v>
      </c>
      <c r="B2632" s="32" t="s">
        <v>10502</v>
      </c>
      <c r="C2632" s="32" t="s">
        <v>18129</v>
      </c>
      <c r="D2632" s="37">
        <v>4.1883400000000002</v>
      </c>
      <c r="E2632" s="39">
        <v>139</v>
      </c>
      <c r="F2632" s="39">
        <v>568</v>
      </c>
      <c r="G2632" s="39" t="s">
        <v>15680</v>
      </c>
      <c r="H2632" s="38">
        <v>1</v>
      </c>
      <c r="I2632" s="38">
        <v>1542</v>
      </c>
      <c r="J2632" s="37" t="s">
        <v>15680</v>
      </c>
      <c r="K2632" s="37" t="s">
        <v>15680</v>
      </c>
      <c r="L2632" s="37" t="s">
        <v>15680</v>
      </c>
      <c r="M2632" s="37" t="s">
        <v>15680</v>
      </c>
      <c r="N2632" s="37" t="s">
        <v>15680</v>
      </c>
      <c r="O2632" s="37" t="s">
        <v>15680</v>
      </c>
      <c r="P2632" s="37" t="s">
        <v>15680</v>
      </c>
      <c r="Q2632" s="37" t="s">
        <v>15680</v>
      </c>
      <c r="R2632" s="38">
        <v>15513</v>
      </c>
      <c r="S2632" s="37">
        <v>1.4235100000000001</v>
      </c>
      <c r="T2632" s="38">
        <v>0</v>
      </c>
      <c r="U2632" s="38">
        <v>0</v>
      </c>
      <c r="V2632" s="38">
        <v>1</v>
      </c>
    </row>
    <row r="2633" spans="1:22" ht="13.5" customHeight="1" x14ac:dyDescent="0.2">
      <c r="A2633" s="32" t="s">
        <v>2629</v>
      </c>
      <c r="B2633" s="32" t="s">
        <v>10528</v>
      </c>
      <c r="C2633" s="32" t="s">
        <v>18128</v>
      </c>
      <c r="D2633" s="37">
        <v>4.6760900000000003</v>
      </c>
      <c r="E2633" s="39">
        <v>459</v>
      </c>
      <c r="F2633" s="39">
        <v>1661</v>
      </c>
      <c r="G2633" s="39">
        <v>2592.65</v>
      </c>
      <c r="H2633" s="38">
        <v>1</v>
      </c>
      <c r="I2633" s="38">
        <v>3291</v>
      </c>
      <c r="J2633" s="37">
        <v>11.223821901000001</v>
      </c>
      <c r="K2633" s="37">
        <v>3.6145216023</v>
      </c>
      <c r="L2633" s="37">
        <v>6.6306575749999999</v>
      </c>
      <c r="M2633" s="37">
        <v>57.953312240999999</v>
      </c>
      <c r="N2633" s="37">
        <v>9.3929198371999991</v>
      </c>
      <c r="O2633" s="37">
        <v>51.663860710000002</v>
      </c>
      <c r="P2633" s="37">
        <v>6.5</v>
      </c>
      <c r="Q2633" s="37">
        <v>79.451771399999998</v>
      </c>
      <c r="R2633" s="38">
        <v>70275</v>
      </c>
      <c r="S2633" s="37">
        <v>1.83602</v>
      </c>
      <c r="T2633" s="38">
        <v>0</v>
      </c>
      <c r="U2633" s="38">
        <v>1</v>
      </c>
      <c r="V2633" s="38">
        <v>1</v>
      </c>
    </row>
    <row r="2634" spans="1:22" ht="13.5" customHeight="1" x14ac:dyDescent="0.2">
      <c r="A2634" s="32" t="s">
        <v>2630</v>
      </c>
      <c r="B2634" s="32" t="s">
        <v>10529</v>
      </c>
      <c r="C2634" s="32" t="s">
        <v>18128</v>
      </c>
      <c r="D2634" s="37">
        <v>8.7135580000000008</v>
      </c>
      <c r="E2634" s="39">
        <v>350.01</v>
      </c>
      <c r="F2634" s="39">
        <v>3138</v>
      </c>
      <c r="G2634" s="39">
        <v>3941.09</v>
      </c>
      <c r="H2634" s="38">
        <v>9</v>
      </c>
      <c r="I2634" s="38">
        <v>6229</v>
      </c>
      <c r="J2634" s="37">
        <v>21.318663427000001</v>
      </c>
      <c r="K2634" s="37">
        <v>10.060983323</v>
      </c>
      <c r="L2634" s="37">
        <v>4.3142761382000003</v>
      </c>
      <c r="M2634" s="37">
        <v>70.160889480999998</v>
      </c>
      <c r="N2634" s="37">
        <v>22.222046341999999</v>
      </c>
      <c r="O2634" s="37">
        <v>58.764906189000001</v>
      </c>
      <c r="P2634" s="37">
        <v>7.3275389881999997</v>
      </c>
      <c r="Q2634" s="37">
        <v>91.294494599999993</v>
      </c>
      <c r="R2634" s="38">
        <v>93716</v>
      </c>
      <c r="S2634" s="37">
        <v>1.83602</v>
      </c>
      <c r="T2634" s="38">
        <v>7</v>
      </c>
      <c r="U2634" s="38">
        <v>9</v>
      </c>
      <c r="V2634" s="38">
        <v>0</v>
      </c>
    </row>
    <row r="2635" spans="1:22" ht="13.5" customHeight="1" x14ac:dyDescent="0.2">
      <c r="A2635" s="32" t="s">
        <v>2631</v>
      </c>
      <c r="B2635" s="32" t="s">
        <v>10530</v>
      </c>
      <c r="C2635" s="32" t="s">
        <v>18129</v>
      </c>
      <c r="D2635" s="37">
        <v>2.9600849999999999</v>
      </c>
      <c r="E2635" s="39">
        <v>128.99</v>
      </c>
      <c r="F2635" s="39">
        <v>1240</v>
      </c>
      <c r="G2635" s="39">
        <v>1748.29</v>
      </c>
      <c r="H2635" s="38">
        <v>1</v>
      </c>
      <c r="I2635" s="38">
        <v>2659</v>
      </c>
      <c r="J2635" s="37">
        <v>11.295795851999999</v>
      </c>
      <c r="K2635" s="37">
        <v>9.4871245269000006</v>
      </c>
      <c r="L2635" s="37">
        <v>8.5542310970000006</v>
      </c>
      <c r="M2635" s="37">
        <v>71.717119671000006</v>
      </c>
      <c r="N2635" s="37">
        <v>34.776187497999999</v>
      </c>
      <c r="O2635" s="37">
        <v>64.881447500999997</v>
      </c>
      <c r="P2635" s="37">
        <v>7.2</v>
      </c>
      <c r="Q2635" s="37" t="s">
        <v>15680</v>
      </c>
      <c r="R2635" s="38">
        <v>56420</v>
      </c>
      <c r="S2635" s="37">
        <v>1.4235100000000001</v>
      </c>
      <c r="T2635" s="38">
        <v>0</v>
      </c>
      <c r="U2635" s="38">
        <v>1</v>
      </c>
      <c r="V2635" s="38">
        <v>1</v>
      </c>
    </row>
    <row r="2636" spans="1:22" ht="13.5" customHeight="1" x14ac:dyDescent="0.2">
      <c r="A2636" s="32" t="s">
        <v>2632</v>
      </c>
      <c r="B2636" s="32" t="s">
        <v>10531</v>
      </c>
      <c r="C2636" s="32" t="s">
        <v>18129</v>
      </c>
      <c r="D2636" s="37">
        <v>3.224548</v>
      </c>
      <c r="E2636" s="39">
        <v>356.02</v>
      </c>
      <c r="F2636" s="39">
        <v>2311</v>
      </c>
      <c r="G2636" s="39">
        <v>2358.5500000000002</v>
      </c>
      <c r="H2636" s="38">
        <v>4</v>
      </c>
      <c r="I2636" s="38">
        <v>4703</v>
      </c>
      <c r="J2636" s="37">
        <v>53.449022016000001</v>
      </c>
      <c r="K2636" s="37">
        <v>35.987547980000002</v>
      </c>
      <c r="L2636" s="37">
        <v>11.700732605000001</v>
      </c>
      <c r="M2636" s="37">
        <v>61.497981404999997</v>
      </c>
      <c r="N2636" s="37">
        <v>37.408844000999999</v>
      </c>
      <c r="O2636" s="37">
        <v>45.468523576999999</v>
      </c>
      <c r="P2636" s="37">
        <v>7.2</v>
      </c>
      <c r="Q2636" s="37">
        <v>83.678510700000004</v>
      </c>
      <c r="R2636" s="38">
        <v>132285</v>
      </c>
      <c r="S2636" s="37">
        <v>1.4235100000000001</v>
      </c>
      <c r="T2636" s="38">
        <v>3</v>
      </c>
      <c r="U2636" s="38">
        <v>4</v>
      </c>
      <c r="V2636" s="38">
        <v>1</v>
      </c>
    </row>
    <row r="2637" spans="1:22" ht="13.5" customHeight="1" x14ac:dyDescent="0.2">
      <c r="A2637" s="32" t="s">
        <v>2633</v>
      </c>
      <c r="B2637" s="32" t="s">
        <v>10532</v>
      </c>
      <c r="C2637" s="32" t="s">
        <v>18128</v>
      </c>
      <c r="D2637" s="37">
        <v>6.141248</v>
      </c>
      <c r="E2637" s="39">
        <v>199.99</v>
      </c>
      <c r="F2637" s="39">
        <v>829</v>
      </c>
      <c r="G2637" s="39">
        <v>903.3</v>
      </c>
      <c r="H2637" s="38">
        <v>1</v>
      </c>
      <c r="I2637" s="38">
        <v>1782</v>
      </c>
      <c r="J2637" s="37">
        <v>52.851244172000001</v>
      </c>
      <c r="K2637" s="37">
        <v>25.763270898999998</v>
      </c>
      <c r="L2637" s="37">
        <v>15.714037275000001</v>
      </c>
      <c r="M2637" s="37">
        <v>75.753258754000001</v>
      </c>
      <c r="N2637" s="37">
        <v>27.658564404</v>
      </c>
      <c r="O2637" s="37">
        <v>42.157762517000002</v>
      </c>
      <c r="P2637" s="37">
        <v>6.9284563757999997</v>
      </c>
      <c r="Q2637" s="37" t="s">
        <v>15680</v>
      </c>
      <c r="R2637" s="38">
        <v>39956</v>
      </c>
      <c r="S2637" s="37">
        <v>1.83602</v>
      </c>
      <c r="T2637" s="38">
        <v>1</v>
      </c>
      <c r="U2637" s="38">
        <v>0</v>
      </c>
      <c r="V2637" s="38">
        <v>1</v>
      </c>
    </row>
    <row r="2638" spans="1:22" ht="13.5" customHeight="1" x14ac:dyDescent="0.2">
      <c r="A2638" s="32" t="s">
        <v>2634</v>
      </c>
      <c r="B2638" s="32" t="s">
        <v>10533</v>
      </c>
      <c r="C2638" s="32" t="s">
        <v>18128</v>
      </c>
      <c r="D2638" s="37">
        <v>8.2122550000000007</v>
      </c>
      <c r="E2638" s="39">
        <v>320.01</v>
      </c>
      <c r="F2638" s="39">
        <v>1297</v>
      </c>
      <c r="G2638" s="39">
        <v>1582.14</v>
      </c>
      <c r="H2638" s="38">
        <v>2</v>
      </c>
      <c r="I2638" s="38">
        <v>2542</v>
      </c>
      <c r="J2638" s="37">
        <v>38.790722062</v>
      </c>
      <c r="K2638" s="37">
        <v>18.020862198</v>
      </c>
      <c r="L2638" s="37">
        <v>10.783497503</v>
      </c>
      <c r="M2638" s="37">
        <v>61.001791476000001</v>
      </c>
      <c r="N2638" s="37">
        <v>25.436355731999999</v>
      </c>
      <c r="O2638" s="37">
        <v>43.873383160000003</v>
      </c>
      <c r="P2638" s="37">
        <v>7.0037580202000003</v>
      </c>
      <c r="Q2638" s="37" t="s">
        <v>15680</v>
      </c>
      <c r="R2638" s="38">
        <v>30150</v>
      </c>
      <c r="S2638" s="37">
        <v>1.83602</v>
      </c>
      <c r="T2638" s="38">
        <v>1</v>
      </c>
      <c r="U2638" s="38">
        <v>1</v>
      </c>
      <c r="V2638" s="38">
        <v>1</v>
      </c>
    </row>
    <row r="2639" spans="1:22" ht="13.5" customHeight="1" x14ac:dyDescent="0.2">
      <c r="A2639" s="32" t="s">
        <v>2635</v>
      </c>
      <c r="B2639" s="32" t="s">
        <v>10534</v>
      </c>
      <c r="C2639" s="32" t="s">
        <v>18128</v>
      </c>
      <c r="D2639" s="37">
        <v>3.162121</v>
      </c>
      <c r="E2639" s="39">
        <v>269</v>
      </c>
      <c r="F2639" s="39">
        <v>1531</v>
      </c>
      <c r="G2639" s="39">
        <v>1497.26</v>
      </c>
      <c r="H2639" s="38">
        <v>2</v>
      </c>
      <c r="I2639" s="38">
        <v>3060</v>
      </c>
      <c r="J2639" s="37">
        <v>55.707938280999997</v>
      </c>
      <c r="K2639" s="37">
        <v>25.397902158000001</v>
      </c>
      <c r="L2639" s="37">
        <v>17.444374117999999</v>
      </c>
      <c r="M2639" s="37">
        <v>80.675671958999999</v>
      </c>
      <c r="N2639" s="37">
        <v>37.319883763999997</v>
      </c>
      <c r="O2639" s="37">
        <v>52.827338955999998</v>
      </c>
      <c r="P2639" s="37">
        <v>6.5</v>
      </c>
      <c r="Q2639" s="37">
        <v>75.976190399999993</v>
      </c>
      <c r="R2639" s="38">
        <v>72711</v>
      </c>
      <c r="S2639" s="37">
        <v>1.83602</v>
      </c>
      <c r="T2639" s="38">
        <v>0</v>
      </c>
      <c r="U2639" s="38">
        <v>1</v>
      </c>
      <c r="V2639" s="38">
        <v>1</v>
      </c>
    </row>
    <row r="2640" spans="1:22" ht="13.5" customHeight="1" x14ac:dyDescent="0.2">
      <c r="A2640" s="32" t="s">
        <v>2636</v>
      </c>
      <c r="B2640" s="32" t="s">
        <v>10535</v>
      </c>
      <c r="C2640" s="32" t="s">
        <v>18129</v>
      </c>
      <c r="D2640" s="37">
        <v>4.458431</v>
      </c>
      <c r="E2640" s="39">
        <v>244</v>
      </c>
      <c r="F2640" s="39">
        <v>704</v>
      </c>
      <c r="G2640" s="39">
        <v>753.69</v>
      </c>
      <c r="H2640" s="38">
        <v>1</v>
      </c>
      <c r="I2640" s="38">
        <v>1518</v>
      </c>
      <c r="J2640" s="37">
        <v>66.946847736999999</v>
      </c>
      <c r="K2640" s="37">
        <v>39.478830133000002</v>
      </c>
      <c r="L2640" s="37">
        <v>16.583850518999999</v>
      </c>
      <c r="M2640" s="37">
        <v>61.456434930999997</v>
      </c>
      <c r="N2640" s="37">
        <v>41.703903412000003</v>
      </c>
      <c r="O2640" s="37">
        <v>44.065240510999999</v>
      </c>
      <c r="P2640" s="37">
        <v>7.2</v>
      </c>
      <c r="Q2640" s="37" t="s">
        <v>15680</v>
      </c>
      <c r="R2640" s="38">
        <v>35160</v>
      </c>
      <c r="S2640" s="37">
        <v>1.4235100000000001</v>
      </c>
      <c r="T2640" s="38">
        <v>1</v>
      </c>
      <c r="U2640" s="38">
        <v>1</v>
      </c>
      <c r="V2640" s="38">
        <v>1</v>
      </c>
    </row>
    <row r="2641" spans="1:22" ht="13.5" customHeight="1" x14ac:dyDescent="0.2">
      <c r="A2641" s="32" t="s">
        <v>2637</v>
      </c>
      <c r="B2641" s="32" t="s">
        <v>10536</v>
      </c>
      <c r="C2641" s="32" t="s">
        <v>18129</v>
      </c>
      <c r="D2641" s="37">
        <v>2.2975129999999999</v>
      </c>
      <c r="E2641" s="39">
        <v>865</v>
      </c>
      <c r="F2641" s="39">
        <v>3884</v>
      </c>
      <c r="G2641" s="39">
        <v>5194.8500000000004</v>
      </c>
      <c r="H2641" s="38">
        <v>6</v>
      </c>
      <c r="I2641" s="38">
        <v>7833</v>
      </c>
      <c r="J2641" s="37">
        <v>5.1282140833999996</v>
      </c>
      <c r="K2641" s="37">
        <v>1.7832054486</v>
      </c>
      <c r="L2641" s="37">
        <v>3.1238153622999998</v>
      </c>
      <c r="M2641" s="37">
        <v>54.188281517</v>
      </c>
      <c r="N2641" s="37">
        <v>10.694155696999999</v>
      </c>
      <c r="O2641" s="37">
        <v>62.924782811</v>
      </c>
      <c r="P2641" s="37">
        <v>7.2</v>
      </c>
      <c r="Q2641" s="37">
        <v>69.912091899999993</v>
      </c>
      <c r="R2641" s="38">
        <v>88651</v>
      </c>
      <c r="S2641" s="37">
        <v>1.4235100000000001</v>
      </c>
      <c r="T2641" s="38">
        <v>3</v>
      </c>
      <c r="U2641" s="38">
        <v>5</v>
      </c>
      <c r="V2641" s="38">
        <v>0</v>
      </c>
    </row>
    <row r="2642" spans="1:22" ht="13.5" customHeight="1" x14ac:dyDescent="0.2">
      <c r="A2642" s="32" t="s">
        <v>2638</v>
      </c>
      <c r="B2642" s="32" t="s">
        <v>10537</v>
      </c>
      <c r="C2642" s="32" t="s">
        <v>18128</v>
      </c>
      <c r="D2642" s="37">
        <v>5.9534989999999999</v>
      </c>
      <c r="E2642" s="39">
        <v>1036.03</v>
      </c>
      <c r="F2642" s="39">
        <v>4217</v>
      </c>
      <c r="G2642" s="39">
        <v>6208.91</v>
      </c>
      <c r="H2642" s="38">
        <v>9</v>
      </c>
      <c r="I2642" s="38">
        <v>8094</v>
      </c>
      <c r="J2642" s="37">
        <v>1.0846122855</v>
      </c>
      <c r="K2642" s="37">
        <v>0.1249997132</v>
      </c>
      <c r="L2642" s="37">
        <v>4.7386993812</v>
      </c>
      <c r="M2642" s="37">
        <v>54.052043652999998</v>
      </c>
      <c r="N2642" s="37">
        <v>11.751896330999999</v>
      </c>
      <c r="O2642" s="37">
        <v>55.414633199000001</v>
      </c>
      <c r="P2642" s="37">
        <v>6.6852911282000003</v>
      </c>
      <c r="Q2642" s="37">
        <v>90.695291400000002</v>
      </c>
      <c r="R2642" s="38">
        <v>115324</v>
      </c>
      <c r="S2642" s="37">
        <v>1.83602</v>
      </c>
      <c r="T2642" s="38">
        <v>6</v>
      </c>
      <c r="U2642" s="38">
        <v>8</v>
      </c>
      <c r="V2642" s="38">
        <v>0</v>
      </c>
    </row>
    <row r="2643" spans="1:22" ht="13.5" customHeight="1" x14ac:dyDescent="0.2">
      <c r="A2643" s="32" t="s">
        <v>2639</v>
      </c>
      <c r="B2643" s="32" t="s">
        <v>10538</v>
      </c>
      <c r="C2643" s="32" t="s">
        <v>18129</v>
      </c>
      <c r="D2643" s="37">
        <v>1.6124590000000001</v>
      </c>
      <c r="E2643" s="39">
        <v>622.98</v>
      </c>
      <c r="F2643" s="39">
        <v>3072</v>
      </c>
      <c r="G2643" s="39">
        <v>4373.28</v>
      </c>
      <c r="H2643" s="38">
        <v>9</v>
      </c>
      <c r="I2643" s="38">
        <v>6205</v>
      </c>
      <c r="J2643" s="37">
        <v>21.904751348000001</v>
      </c>
      <c r="K2643" s="37">
        <v>14.986154512000001</v>
      </c>
      <c r="L2643" s="37">
        <v>7.434266568</v>
      </c>
      <c r="M2643" s="37">
        <v>58.985533228999998</v>
      </c>
      <c r="N2643" s="37">
        <v>10.220453294</v>
      </c>
      <c r="O2643" s="37">
        <v>49.45295565</v>
      </c>
      <c r="P2643" s="37">
        <v>7.2</v>
      </c>
      <c r="Q2643" s="37">
        <v>79.468525099999994</v>
      </c>
      <c r="R2643" s="38">
        <v>119511</v>
      </c>
      <c r="S2643" s="37">
        <v>1.4235100000000001</v>
      </c>
      <c r="T2643" s="38">
        <v>8</v>
      </c>
      <c r="U2643" s="38">
        <v>8</v>
      </c>
      <c r="V2643" s="38">
        <v>1</v>
      </c>
    </row>
    <row r="2644" spans="1:22" ht="13.5" customHeight="1" x14ac:dyDescent="0.2">
      <c r="A2644" s="32" t="s">
        <v>2640</v>
      </c>
      <c r="B2644" s="32" t="s">
        <v>10539</v>
      </c>
      <c r="C2644" s="32" t="s">
        <v>18129</v>
      </c>
      <c r="D2644" s="37">
        <v>3.7206630000000001</v>
      </c>
      <c r="E2644" s="39">
        <v>50</v>
      </c>
      <c r="F2644" s="39">
        <v>261</v>
      </c>
      <c r="G2644" s="39">
        <v>995.91</v>
      </c>
      <c r="H2644" s="38">
        <v>3</v>
      </c>
      <c r="I2644" s="38">
        <v>1379</v>
      </c>
      <c r="J2644" s="37">
        <v>19.825439320000001</v>
      </c>
      <c r="K2644" s="37">
        <v>8.3506114543999992</v>
      </c>
      <c r="L2644" s="37">
        <v>5.9876676058999996</v>
      </c>
      <c r="M2644" s="37">
        <v>48.487667913999999</v>
      </c>
      <c r="N2644" s="37">
        <v>4.9747410901000002</v>
      </c>
      <c r="O2644" s="37">
        <v>56.898555485000003</v>
      </c>
      <c r="P2644" s="37">
        <v>7.2</v>
      </c>
      <c r="Q2644" s="37" t="s">
        <v>15680</v>
      </c>
      <c r="R2644" s="38">
        <v>20145</v>
      </c>
      <c r="S2644" s="37">
        <v>1.4235100000000001</v>
      </c>
      <c r="T2644" s="38">
        <v>1</v>
      </c>
      <c r="U2644" s="38">
        <v>3</v>
      </c>
      <c r="V2644" s="38">
        <v>1</v>
      </c>
    </row>
    <row r="2645" spans="1:22" ht="13.5" customHeight="1" x14ac:dyDescent="0.2">
      <c r="A2645" s="32" t="s">
        <v>2641</v>
      </c>
      <c r="B2645" s="32" t="s">
        <v>10540</v>
      </c>
      <c r="C2645" s="32" t="s">
        <v>18129</v>
      </c>
      <c r="D2645" s="37">
        <v>9.7161019999999994</v>
      </c>
      <c r="E2645" s="39">
        <v>229.01</v>
      </c>
      <c r="F2645" s="39">
        <v>1931</v>
      </c>
      <c r="G2645" s="39">
        <v>1732.91</v>
      </c>
      <c r="H2645" s="38">
        <v>2</v>
      </c>
      <c r="I2645" s="38">
        <v>3649</v>
      </c>
      <c r="J2645" s="37">
        <v>49.855686458000001</v>
      </c>
      <c r="K2645" s="37">
        <v>30.681252737000001</v>
      </c>
      <c r="L2645" s="37">
        <v>9.8380898692999992</v>
      </c>
      <c r="M2645" s="37">
        <v>65.818810975999995</v>
      </c>
      <c r="N2645" s="37">
        <v>35.106585723000002</v>
      </c>
      <c r="O2645" s="37">
        <v>44.183135393000001</v>
      </c>
      <c r="P2645" s="37">
        <v>7.2</v>
      </c>
      <c r="Q2645" s="37">
        <v>88.884769199999994</v>
      </c>
      <c r="R2645" s="38">
        <v>57673</v>
      </c>
      <c r="S2645" s="37">
        <v>1.4235100000000001</v>
      </c>
      <c r="T2645" s="38">
        <v>1</v>
      </c>
      <c r="U2645" s="38">
        <v>2</v>
      </c>
      <c r="V2645" s="38">
        <v>1</v>
      </c>
    </row>
    <row r="2646" spans="1:22" ht="13.5" customHeight="1" x14ac:dyDescent="0.2">
      <c r="A2646" s="32" t="s">
        <v>2642</v>
      </c>
      <c r="B2646" s="32" t="s">
        <v>10541</v>
      </c>
      <c r="C2646" s="32" t="s">
        <v>18128</v>
      </c>
      <c r="D2646" s="37">
        <v>8.5863669999999992</v>
      </c>
      <c r="E2646" s="39">
        <v>321.99</v>
      </c>
      <c r="F2646" s="39">
        <v>1203</v>
      </c>
      <c r="G2646" s="39">
        <v>1236.48</v>
      </c>
      <c r="H2646" s="38">
        <v>1</v>
      </c>
      <c r="I2646" s="38">
        <v>2646</v>
      </c>
      <c r="J2646" s="37">
        <v>56.947496635999997</v>
      </c>
      <c r="K2646" s="37">
        <v>25.306727608999999</v>
      </c>
      <c r="L2646" s="37">
        <v>14.551243087</v>
      </c>
      <c r="M2646" s="37">
        <v>83.527492315000003</v>
      </c>
      <c r="N2646" s="37">
        <v>45.851833452000001</v>
      </c>
      <c r="O2646" s="37">
        <v>57.104426310000001</v>
      </c>
      <c r="P2646" s="37">
        <v>6.5</v>
      </c>
      <c r="Q2646" s="37" t="s">
        <v>15680</v>
      </c>
      <c r="R2646" s="38">
        <v>39779</v>
      </c>
      <c r="S2646" s="37">
        <v>1.83602</v>
      </c>
      <c r="T2646" s="38">
        <v>0</v>
      </c>
      <c r="U2646" s="38">
        <v>0</v>
      </c>
      <c r="V2646" s="38">
        <v>1</v>
      </c>
    </row>
    <row r="2647" spans="1:22" ht="13.5" customHeight="1" x14ac:dyDescent="0.2">
      <c r="A2647" s="32" t="s">
        <v>2643</v>
      </c>
      <c r="B2647" s="32" t="s">
        <v>10542</v>
      </c>
      <c r="C2647" s="32" t="s">
        <v>18129</v>
      </c>
      <c r="D2647" s="37">
        <v>5.3214699999999997</v>
      </c>
      <c r="E2647" s="39">
        <v>633.02</v>
      </c>
      <c r="F2647" s="39">
        <v>2830</v>
      </c>
      <c r="G2647" s="39">
        <v>3938.55</v>
      </c>
      <c r="H2647" s="38">
        <v>6</v>
      </c>
      <c r="I2647" s="38">
        <v>5443</v>
      </c>
      <c r="J2647" s="37">
        <v>4.6793964316999999</v>
      </c>
      <c r="K2647" s="37">
        <v>1.6377360451</v>
      </c>
      <c r="L2647" s="37">
        <v>3.4260159952000002</v>
      </c>
      <c r="M2647" s="37">
        <v>52.792136239000001</v>
      </c>
      <c r="N2647" s="37">
        <v>12.310790452000001</v>
      </c>
      <c r="O2647" s="37">
        <v>65.211141104999996</v>
      </c>
      <c r="P2647" s="37">
        <v>7.2</v>
      </c>
      <c r="Q2647" s="37">
        <v>75.987152499999993</v>
      </c>
      <c r="R2647" s="38">
        <v>69599</v>
      </c>
      <c r="S2647" s="37">
        <v>1.4235100000000001</v>
      </c>
      <c r="T2647" s="38">
        <v>5</v>
      </c>
      <c r="U2647" s="38">
        <v>6</v>
      </c>
      <c r="V2647" s="38">
        <v>0</v>
      </c>
    </row>
    <row r="2648" spans="1:22" ht="13.5" customHeight="1" x14ac:dyDescent="0.2">
      <c r="A2648" s="32" t="s">
        <v>2644</v>
      </c>
      <c r="B2648" s="32" t="s">
        <v>10543</v>
      </c>
      <c r="C2648" s="32" t="s">
        <v>18128</v>
      </c>
      <c r="D2648" s="37">
        <v>6.4948040000000002</v>
      </c>
      <c r="E2648" s="39">
        <v>168</v>
      </c>
      <c r="F2648" s="39">
        <v>997</v>
      </c>
      <c r="G2648" s="39">
        <v>1592.05</v>
      </c>
      <c r="H2648" s="38">
        <v>3</v>
      </c>
      <c r="I2648" s="38">
        <v>2296</v>
      </c>
      <c r="J2648" s="37">
        <v>18.801944421999998</v>
      </c>
      <c r="K2648" s="37">
        <v>11.890785401</v>
      </c>
      <c r="L2648" s="37">
        <v>2.4033758677999999</v>
      </c>
      <c r="M2648" s="37">
        <v>76.332535739999997</v>
      </c>
      <c r="N2648" s="37">
        <v>18.241607359</v>
      </c>
      <c r="O2648" s="37">
        <v>70.632912365999999</v>
      </c>
      <c r="P2648" s="37">
        <v>6.5</v>
      </c>
      <c r="Q2648" s="37" t="s">
        <v>15680</v>
      </c>
      <c r="R2648" s="38">
        <v>37529</v>
      </c>
      <c r="S2648" s="37">
        <v>1.83602</v>
      </c>
      <c r="T2648" s="38">
        <v>1</v>
      </c>
      <c r="U2648" s="38">
        <v>2</v>
      </c>
      <c r="V2648" s="38">
        <v>1</v>
      </c>
    </row>
    <row r="2649" spans="1:22" ht="13.5" customHeight="1" x14ac:dyDescent="0.2">
      <c r="A2649" s="32" t="s">
        <v>2645</v>
      </c>
      <c r="B2649" s="32" t="s">
        <v>10544</v>
      </c>
      <c r="C2649" s="32" t="s">
        <v>18128</v>
      </c>
      <c r="D2649" s="37">
        <v>6.6089799999999999</v>
      </c>
      <c r="E2649" s="39">
        <v>108</v>
      </c>
      <c r="F2649" s="39">
        <v>819</v>
      </c>
      <c r="G2649" s="39">
        <v>1220.56</v>
      </c>
      <c r="H2649" s="38">
        <v>1</v>
      </c>
      <c r="I2649" s="38">
        <v>1825</v>
      </c>
      <c r="J2649" s="37">
        <v>20.657624968</v>
      </c>
      <c r="K2649" s="37">
        <v>13.575024258999999</v>
      </c>
      <c r="L2649" s="37">
        <v>2.8930405108000001</v>
      </c>
      <c r="M2649" s="37">
        <v>79.405383372000003</v>
      </c>
      <c r="N2649" s="37">
        <v>18.646472157000002</v>
      </c>
      <c r="O2649" s="37">
        <v>70.711780293000004</v>
      </c>
      <c r="P2649" s="37">
        <v>6.5</v>
      </c>
      <c r="Q2649" s="37" t="s">
        <v>15680</v>
      </c>
      <c r="R2649" s="38">
        <v>27859</v>
      </c>
      <c r="S2649" s="37">
        <v>1.83602</v>
      </c>
      <c r="T2649" s="38">
        <v>1</v>
      </c>
      <c r="U2649" s="38">
        <v>0</v>
      </c>
      <c r="V2649" s="38">
        <v>1</v>
      </c>
    </row>
    <row r="2650" spans="1:22" ht="13.5" customHeight="1" x14ac:dyDescent="0.2">
      <c r="A2650" s="32" t="s">
        <v>2646</v>
      </c>
      <c r="B2650" s="32" t="s">
        <v>10545</v>
      </c>
      <c r="C2650" s="32" t="s">
        <v>18129</v>
      </c>
      <c r="D2650" s="37">
        <v>8.8042350000000003</v>
      </c>
      <c r="E2650" s="39">
        <v>175.01</v>
      </c>
      <c r="F2650" s="39">
        <v>1117</v>
      </c>
      <c r="G2650" s="39">
        <v>1071.56</v>
      </c>
      <c r="H2650" s="38">
        <v>1</v>
      </c>
      <c r="I2650" s="38">
        <v>2331</v>
      </c>
      <c r="J2650" s="37">
        <v>71.236473997000004</v>
      </c>
      <c r="K2650" s="37">
        <v>41.277773269999997</v>
      </c>
      <c r="L2650" s="37">
        <v>16.406525043999999</v>
      </c>
      <c r="M2650" s="37">
        <v>62.423019013000001</v>
      </c>
      <c r="N2650" s="37">
        <v>42.413302647999998</v>
      </c>
      <c r="O2650" s="37">
        <v>48.740097257000002</v>
      </c>
      <c r="P2650" s="37">
        <v>7.2</v>
      </c>
      <c r="Q2650" s="37" t="s">
        <v>15680</v>
      </c>
      <c r="R2650" s="38">
        <v>72044</v>
      </c>
      <c r="S2650" s="37">
        <v>1.4235100000000001</v>
      </c>
      <c r="T2650" s="38">
        <v>0</v>
      </c>
      <c r="U2650" s="38">
        <v>0</v>
      </c>
      <c r="V2650" s="38">
        <v>1</v>
      </c>
    </row>
    <row r="2651" spans="1:22" ht="13.5" customHeight="1" x14ac:dyDescent="0.2">
      <c r="A2651" s="32" t="s">
        <v>2647</v>
      </c>
      <c r="B2651" s="32" t="s">
        <v>10546</v>
      </c>
      <c r="C2651" s="32" t="s">
        <v>18129</v>
      </c>
      <c r="D2651" s="37">
        <v>6.0278520000000002</v>
      </c>
      <c r="E2651" s="39">
        <v>514</v>
      </c>
      <c r="F2651" s="39">
        <v>3017</v>
      </c>
      <c r="G2651" s="39">
        <v>4096.83</v>
      </c>
      <c r="H2651" s="38">
        <v>2</v>
      </c>
      <c r="I2651" s="38">
        <v>5543</v>
      </c>
      <c r="J2651" s="37">
        <v>18.963179028999999</v>
      </c>
      <c r="K2651" s="37">
        <v>12.378201893</v>
      </c>
      <c r="L2651" s="37">
        <v>8.8628734192999996</v>
      </c>
      <c r="M2651" s="37">
        <v>54.497039577000002</v>
      </c>
      <c r="N2651" s="37">
        <v>12.454193021</v>
      </c>
      <c r="O2651" s="37">
        <v>55.367257971999997</v>
      </c>
      <c r="P2651" s="37">
        <v>7.1203017833000004</v>
      </c>
      <c r="Q2651" s="37">
        <v>85.483134000000007</v>
      </c>
      <c r="R2651" s="38">
        <v>106030</v>
      </c>
      <c r="S2651" s="37">
        <v>1.4235100000000001</v>
      </c>
      <c r="T2651" s="38">
        <v>2</v>
      </c>
      <c r="U2651" s="38">
        <v>2</v>
      </c>
      <c r="V2651" s="38">
        <v>1</v>
      </c>
    </row>
    <row r="2652" spans="1:22" ht="13.5" customHeight="1" x14ac:dyDescent="0.2">
      <c r="A2652" s="32" t="s">
        <v>2648</v>
      </c>
      <c r="B2652" s="32" t="s">
        <v>10547</v>
      </c>
      <c r="C2652" s="32" t="s">
        <v>18129</v>
      </c>
      <c r="D2652" s="37">
        <v>0.94774400000000003</v>
      </c>
      <c r="E2652" s="39">
        <v>746</v>
      </c>
      <c r="F2652" s="39">
        <v>3156</v>
      </c>
      <c r="G2652" s="39">
        <v>3650.7</v>
      </c>
      <c r="H2652" s="38">
        <v>4</v>
      </c>
      <c r="I2652" s="38">
        <v>6147</v>
      </c>
      <c r="J2652" s="37">
        <v>11.032218063</v>
      </c>
      <c r="K2652" s="37">
        <v>3.3357214610999999</v>
      </c>
      <c r="L2652" s="37">
        <v>4.2588471864999997</v>
      </c>
      <c r="M2652" s="37">
        <v>56.025443821000003</v>
      </c>
      <c r="N2652" s="37">
        <v>10.507032868</v>
      </c>
      <c r="O2652" s="37">
        <v>47.495252848</v>
      </c>
      <c r="P2652" s="37">
        <v>7.2128516271000001</v>
      </c>
      <c r="Q2652" s="37">
        <v>92.896934900000005</v>
      </c>
      <c r="R2652" s="38">
        <v>117471</v>
      </c>
      <c r="S2652" s="37">
        <v>1.4235100000000001</v>
      </c>
      <c r="T2652" s="38">
        <v>3</v>
      </c>
      <c r="U2652" s="38">
        <v>4</v>
      </c>
      <c r="V2652" s="38">
        <v>0</v>
      </c>
    </row>
    <row r="2653" spans="1:22" ht="13.5" customHeight="1" x14ac:dyDescent="0.2">
      <c r="A2653" s="32" t="s">
        <v>2649</v>
      </c>
      <c r="B2653" s="32" t="s">
        <v>10548</v>
      </c>
      <c r="C2653" s="32" t="s">
        <v>18129</v>
      </c>
      <c r="D2653" s="37">
        <v>4.0744340000000001</v>
      </c>
      <c r="E2653" s="39">
        <v>138.99</v>
      </c>
      <c r="F2653" s="39">
        <v>1024</v>
      </c>
      <c r="G2653" s="39">
        <v>1082.93</v>
      </c>
      <c r="H2653" s="38">
        <v>1</v>
      </c>
      <c r="I2653" s="38">
        <v>2427</v>
      </c>
      <c r="J2653" s="37">
        <v>72.492027682</v>
      </c>
      <c r="K2653" s="37">
        <v>40.947671872000001</v>
      </c>
      <c r="L2653" s="37">
        <v>15.823473152</v>
      </c>
      <c r="M2653" s="37">
        <v>61.989177777999998</v>
      </c>
      <c r="N2653" s="37">
        <v>40.876778840999997</v>
      </c>
      <c r="O2653" s="37">
        <v>48.506734444000003</v>
      </c>
      <c r="P2653" s="37">
        <v>7.2</v>
      </c>
      <c r="Q2653" s="37" t="s">
        <v>15680</v>
      </c>
      <c r="R2653" s="38">
        <v>53784</v>
      </c>
      <c r="S2653" s="37">
        <v>1.4235100000000001</v>
      </c>
      <c r="T2653" s="38">
        <v>0</v>
      </c>
      <c r="U2653" s="38">
        <v>1</v>
      </c>
      <c r="V2653" s="38">
        <v>1</v>
      </c>
    </row>
    <row r="2654" spans="1:22" ht="13.5" customHeight="1" x14ac:dyDescent="0.2">
      <c r="A2654" s="32" t="s">
        <v>2650</v>
      </c>
      <c r="B2654" s="32" t="s">
        <v>10549</v>
      </c>
      <c r="C2654" s="32" t="s">
        <v>18129</v>
      </c>
      <c r="D2654" s="37">
        <v>4.2631860000000001</v>
      </c>
      <c r="E2654" s="39">
        <v>276.01</v>
      </c>
      <c r="F2654" s="39">
        <v>1525</v>
      </c>
      <c r="G2654" s="39">
        <v>2124.9699999999998</v>
      </c>
      <c r="H2654" s="38">
        <v>2</v>
      </c>
      <c r="I2654" s="38">
        <v>3578</v>
      </c>
      <c r="J2654" s="37">
        <v>29.797477446999999</v>
      </c>
      <c r="K2654" s="37">
        <v>9.7247346807999993</v>
      </c>
      <c r="L2654" s="37">
        <v>7.9657270061999998</v>
      </c>
      <c r="M2654" s="37">
        <v>51.278377847000002</v>
      </c>
      <c r="N2654" s="37">
        <v>16.337587510999999</v>
      </c>
      <c r="O2654" s="37">
        <v>45.632671895999998</v>
      </c>
      <c r="P2654" s="37">
        <v>7.2</v>
      </c>
      <c r="Q2654" s="37">
        <v>69.506325500000003</v>
      </c>
      <c r="R2654" s="38">
        <v>102003</v>
      </c>
      <c r="S2654" s="37">
        <v>1.4235100000000001</v>
      </c>
      <c r="T2654" s="38">
        <v>1</v>
      </c>
      <c r="U2654" s="38">
        <v>0</v>
      </c>
      <c r="V2654" s="38">
        <v>2</v>
      </c>
    </row>
    <row r="2655" spans="1:22" ht="13.5" customHeight="1" x14ac:dyDescent="0.2">
      <c r="A2655" s="32" t="s">
        <v>2651</v>
      </c>
      <c r="B2655" s="32" t="s">
        <v>10550</v>
      </c>
      <c r="C2655" s="32" t="s">
        <v>18128</v>
      </c>
      <c r="D2655" s="37">
        <v>10.84137</v>
      </c>
      <c r="E2655" s="39">
        <v>494</v>
      </c>
      <c r="F2655" s="39">
        <v>1831</v>
      </c>
      <c r="G2655" s="39">
        <v>2564.04</v>
      </c>
      <c r="H2655" s="38">
        <v>2</v>
      </c>
      <c r="I2655" s="38">
        <v>3541</v>
      </c>
      <c r="J2655" s="37">
        <v>22.744249737000001</v>
      </c>
      <c r="K2655" s="37">
        <v>12.167833985</v>
      </c>
      <c r="L2655" s="37">
        <v>6.6686217415</v>
      </c>
      <c r="M2655" s="37">
        <v>60.229470262</v>
      </c>
      <c r="N2655" s="37">
        <v>11.654565201</v>
      </c>
      <c r="O2655" s="37">
        <v>64.660750961000005</v>
      </c>
      <c r="P2655" s="37">
        <v>6.5</v>
      </c>
      <c r="Q2655" s="37">
        <v>82.101903300000004</v>
      </c>
      <c r="R2655" s="38">
        <v>65918</v>
      </c>
      <c r="S2655" s="37">
        <v>1.83602</v>
      </c>
      <c r="T2655" s="38">
        <v>1</v>
      </c>
      <c r="U2655" s="38">
        <v>2</v>
      </c>
      <c r="V2655" s="38">
        <v>0</v>
      </c>
    </row>
    <row r="2656" spans="1:22" ht="13.5" customHeight="1" x14ac:dyDescent="0.2">
      <c r="A2656" s="32" t="s">
        <v>2652</v>
      </c>
      <c r="B2656" s="32" t="s">
        <v>10551</v>
      </c>
      <c r="C2656" s="32" t="s">
        <v>18129</v>
      </c>
      <c r="D2656" s="37">
        <v>6.7027859999999997</v>
      </c>
      <c r="E2656" s="39">
        <v>5.03</v>
      </c>
      <c r="F2656" s="39">
        <v>4637</v>
      </c>
      <c r="G2656" s="39">
        <v>5870.7</v>
      </c>
      <c r="H2656" s="38">
        <v>3</v>
      </c>
      <c r="I2656" s="38">
        <v>7983</v>
      </c>
      <c r="J2656" s="37">
        <v>18.062928920000001</v>
      </c>
      <c r="K2656" s="37">
        <v>10.86228644</v>
      </c>
      <c r="L2656" s="37">
        <v>10.71926684</v>
      </c>
      <c r="M2656" s="37">
        <v>54.611716049999998</v>
      </c>
      <c r="N2656" s="37">
        <v>11.912579060000001</v>
      </c>
      <c r="O2656" s="37">
        <v>84.62259675</v>
      </c>
      <c r="P2656" s="37">
        <v>7.2</v>
      </c>
      <c r="Q2656" s="37">
        <v>65.322655800000007</v>
      </c>
      <c r="R2656" s="38">
        <v>45828</v>
      </c>
      <c r="S2656" s="37">
        <v>1.4235100000000001</v>
      </c>
      <c r="T2656" s="38">
        <v>1</v>
      </c>
      <c r="U2656" s="38">
        <v>2</v>
      </c>
      <c r="V2656" s="38">
        <v>2</v>
      </c>
    </row>
    <row r="2657" spans="1:22" ht="13.5" customHeight="1" x14ac:dyDescent="0.2">
      <c r="A2657" s="32" t="s">
        <v>2653</v>
      </c>
      <c r="B2657" s="32" t="s">
        <v>10552</v>
      </c>
      <c r="C2657" s="32" t="s">
        <v>18175</v>
      </c>
      <c r="D2657" s="37">
        <v>12.327209999999999</v>
      </c>
      <c r="E2657" s="39">
        <v>2566.9499999999998</v>
      </c>
      <c r="F2657" s="39">
        <v>5625</v>
      </c>
      <c r="G2657" s="39">
        <v>10673.88</v>
      </c>
      <c r="H2657" s="38">
        <v>10</v>
      </c>
      <c r="I2657" s="38">
        <v>11053</v>
      </c>
      <c r="J2657" s="37">
        <v>8.4764765958999995</v>
      </c>
      <c r="K2657" s="37">
        <v>4.8468059725000003</v>
      </c>
      <c r="L2657" s="37">
        <v>18.580142796000001</v>
      </c>
      <c r="M2657" s="37">
        <v>6.8018219700999998</v>
      </c>
      <c r="N2657" s="37">
        <v>6.4933411343999996</v>
      </c>
      <c r="O2657" s="37">
        <v>10.036235576999999</v>
      </c>
      <c r="P2657" s="37">
        <v>6.9399415490000003</v>
      </c>
      <c r="Q2657" s="37">
        <v>91.308828399999996</v>
      </c>
      <c r="R2657" s="38">
        <v>324306</v>
      </c>
      <c r="S2657" s="37">
        <v>2.53159</v>
      </c>
      <c r="T2657" s="38">
        <v>6</v>
      </c>
      <c r="U2657" s="38">
        <v>5</v>
      </c>
      <c r="V2657" s="38">
        <v>1</v>
      </c>
    </row>
    <row r="2658" spans="1:22" ht="13.5" customHeight="1" x14ac:dyDescent="0.2">
      <c r="A2658" s="32" t="s">
        <v>2654</v>
      </c>
      <c r="B2658" s="32" t="s">
        <v>10553</v>
      </c>
      <c r="C2658" s="32" t="s">
        <v>18175</v>
      </c>
      <c r="D2658" s="37">
        <v>3.4490340000000002</v>
      </c>
      <c r="E2658" s="39">
        <v>811.02</v>
      </c>
      <c r="F2658" s="39">
        <v>2097</v>
      </c>
      <c r="G2658" s="39">
        <v>3875.35</v>
      </c>
      <c r="H2658" s="38">
        <v>2</v>
      </c>
      <c r="I2658" s="38">
        <v>4373</v>
      </c>
      <c r="J2658" s="37">
        <v>33.733330866999999</v>
      </c>
      <c r="K2658" s="37">
        <v>28.511657549999999</v>
      </c>
      <c r="L2658" s="37">
        <v>30.838170422000001</v>
      </c>
      <c r="M2658" s="37">
        <v>14.203956843</v>
      </c>
      <c r="N2658" s="37">
        <v>31.401953219999999</v>
      </c>
      <c r="O2658" s="37">
        <v>30.830898780999998</v>
      </c>
      <c r="P2658" s="37">
        <v>7.6</v>
      </c>
      <c r="Q2658" s="37">
        <v>54.148315799999999</v>
      </c>
      <c r="R2658" s="38">
        <v>73212</v>
      </c>
      <c r="S2658" s="37">
        <v>2.53159</v>
      </c>
      <c r="T2658" s="38">
        <v>1</v>
      </c>
      <c r="U2658" s="38">
        <v>0</v>
      </c>
      <c r="V2658" s="38">
        <v>2</v>
      </c>
    </row>
    <row r="2659" spans="1:22" ht="13.5" customHeight="1" x14ac:dyDescent="0.2">
      <c r="A2659" s="32" t="s">
        <v>2655</v>
      </c>
      <c r="B2659" s="32" t="s">
        <v>10554</v>
      </c>
      <c r="C2659" s="32" t="s">
        <v>18198</v>
      </c>
      <c r="D2659" s="37">
        <v>6.3267410000000002</v>
      </c>
      <c r="E2659" s="39">
        <v>1415.02</v>
      </c>
      <c r="F2659" s="39">
        <v>4388</v>
      </c>
      <c r="G2659" s="39">
        <v>8338.99</v>
      </c>
      <c r="H2659" s="38">
        <v>8</v>
      </c>
      <c r="I2659" s="38">
        <v>8654</v>
      </c>
      <c r="J2659" s="37">
        <v>7.3321480086999999</v>
      </c>
      <c r="K2659" s="37">
        <v>2.7551254564000001</v>
      </c>
      <c r="L2659" s="37">
        <v>7.3013660049000002</v>
      </c>
      <c r="M2659" s="37">
        <v>38.022888301999998</v>
      </c>
      <c r="N2659" s="37">
        <v>9.2678218653000002</v>
      </c>
      <c r="O2659" s="37">
        <v>9.8354641132000005</v>
      </c>
      <c r="P2659" s="37">
        <v>7.3</v>
      </c>
      <c r="Q2659" s="37">
        <v>83.2287058</v>
      </c>
      <c r="R2659" s="38">
        <v>238087</v>
      </c>
      <c r="S2659" s="37">
        <v>1.3250299999999999</v>
      </c>
      <c r="T2659" s="38">
        <v>6</v>
      </c>
      <c r="U2659" s="38">
        <v>6</v>
      </c>
      <c r="V2659" s="38">
        <v>1</v>
      </c>
    </row>
    <row r="2660" spans="1:22" ht="13.5" customHeight="1" x14ac:dyDescent="0.2">
      <c r="A2660" s="32" t="s">
        <v>2656</v>
      </c>
      <c r="B2660" s="32" t="s">
        <v>10555</v>
      </c>
      <c r="C2660" s="32" t="s">
        <v>18199</v>
      </c>
      <c r="D2660" s="37">
        <v>2.4830679999999998</v>
      </c>
      <c r="E2660" s="39">
        <v>1312.02</v>
      </c>
      <c r="F2660" s="39">
        <v>4297</v>
      </c>
      <c r="G2660" s="39" t="s">
        <v>15680</v>
      </c>
      <c r="H2660" s="38">
        <v>5</v>
      </c>
      <c r="I2660" s="38">
        <v>8451</v>
      </c>
      <c r="J2660" s="37" t="s">
        <v>15680</v>
      </c>
      <c r="K2660" s="37" t="s">
        <v>15680</v>
      </c>
      <c r="L2660" s="37" t="s">
        <v>15680</v>
      </c>
      <c r="M2660" s="37" t="s">
        <v>15680</v>
      </c>
      <c r="N2660" s="37" t="s">
        <v>15680</v>
      </c>
      <c r="O2660" s="37" t="s">
        <v>15680</v>
      </c>
      <c r="P2660" s="37">
        <v>5.3</v>
      </c>
      <c r="Q2660" s="37">
        <v>87.823690799999994</v>
      </c>
      <c r="R2660" s="38">
        <v>167289</v>
      </c>
      <c r="S2660" s="37">
        <v>2.4522599999999999</v>
      </c>
      <c r="T2660" s="38">
        <v>3</v>
      </c>
      <c r="U2660" s="38">
        <v>5</v>
      </c>
      <c r="V2660" s="38">
        <v>2</v>
      </c>
    </row>
    <row r="2661" spans="1:22" ht="13.5" customHeight="1" x14ac:dyDescent="0.2">
      <c r="A2661" s="32" t="s">
        <v>2657</v>
      </c>
      <c r="B2661" s="32" t="s">
        <v>10556</v>
      </c>
      <c r="C2661" s="32" t="s">
        <v>18201</v>
      </c>
      <c r="D2661" s="37">
        <v>8.8191729999999993</v>
      </c>
      <c r="E2661" s="39">
        <v>1015.98</v>
      </c>
      <c r="F2661" s="39">
        <v>3377</v>
      </c>
      <c r="G2661" s="39">
        <v>5987.56</v>
      </c>
      <c r="H2661" s="38">
        <v>2</v>
      </c>
      <c r="I2661" s="38">
        <v>6696</v>
      </c>
      <c r="J2661" s="37">
        <v>39.429517318999999</v>
      </c>
      <c r="K2661" s="37">
        <v>20.998340335999998</v>
      </c>
      <c r="L2661" s="37">
        <v>55.218887191</v>
      </c>
      <c r="M2661" s="37">
        <v>14.654267651</v>
      </c>
      <c r="N2661" s="37">
        <v>51.288683704999997</v>
      </c>
      <c r="O2661" s="37">
        <v>12.567575493</v>
      </c>
      <c r="P2661" s="37">
        <v>7.3</v>
      </c>
      <c r="Q2661" s="37">
        <v>63.847765199999998</v>
      </c>
      <c r="R2661" s="38">
        <v>200383</v>
      </c>
      <c r="S2661" s="37">
        <v>2.3925700000000001</v>
      </c>
      <c r="T2661" s="38">
        <v>1</v>
      </c>
      <c r="U2661" s="38">
        <v>0</v>
      </c>
      <c r="V2661" s="38">
        <v>2</v>
      </c>
    </row>
    <row r="2662" spans="1:22" ht="13.5" customHeight="1" x14ac:dyDescent="0.2">
      <c r="A2662" s="32" t="s">
        <v>2658</v>
      </c>
      <c r="B2662" s="32" t="s">
        <v>10557</v>
      </c>
      <c r="C2662" s="32" t="s">
        <v>18175</v>
      </c>
      <c r="D2662" s="37">
        <v>3.8039239999999999</v>
      </c>
      <c r="E2662" s="39">
        <v>2497.9899999999998</v>
      </c>
      <c r="F2662" s="39">
        <v>6052</v>
      </c>
      <c r="G2662" s="39">
        <v>11238.09</v>
      </c>
      <c r="H2662" s="38">
        <v>7</v>
      </c>
      <c r="I2662" s="38">
        <v>11618</v>
      </c>
      <c r="J2662" s="37">
        <v>16.66801688</v>
      </c>
      <c r="K2662" s="37">
        <v>7.6240654640000001</v>
      </c>
      <c r="L2662" s="37">
        <v>23.073122661999999</v>
      </c>
      <c r="M2662" s="37">
        <v>15.706522498</v>
      </c>
      <c r="N2662" s="37">
        <v>8.8394507153999999</v>
      </c>
      <c r="O2662" s="37">
        <v>12.340973028000001</v>
      </c>
      <c r="P2662" s="37">
        <v>7.3042757706000003</v>
      </c>
      <c r="Q2662" s="37">
        <v>92.335757799999996</v>
      </c>
      <c r="R2662" s="38">
        <v>272094</v>
      </c>
      <c r="S2662" s="37">
        <v>2.53159</v>
      </c>
      <c r="T2662" s="38">
        <v>3</v>
      </c>
      <c r="U2662" s="38">
        <v>5</v>
      </c>
      <c r="V2662" s="38">
        <v>2</v>
      </c>
    </row>
    <row r="2663" spans="1:22" ht="13.5" customHeight="1" x14ac:dyDescent="0.2">
      <c r="A2663" s="32" t="s">
        <v>2659</v>
      </c>
      <c r="B2663" s="32" t="s">
        <v>10558</v>
      </c>
      <c r="C2663" s="32" t="s">
        <v>18198</v>
      </c>
      <c r="D2663" s="37">
        <v>6.0683239999999996</v>
      </c>
      <c r="E2663" s="39">
        <v>1796.98</v>
      </c>
      <c r="F2663" s="39">
        <v>5036</v>
      </c>
      <c r="G2663" s="39">
        <v>9484.48</v>
      </c>
      <c r="H2663" s="38">
        <v>10</v>
      </c>
      <c r="I2663" s="38">
        <v>9854</v>
      </c>
      <c r="J2663" s="37">
        <v>7.5133468555</v>
      </c>
      <c r="K2663" s="37">
        <v>4.3625285237</v>
      </c>
      <c r="L2663" s="37">
        <v>7.6378427738000001</v>
      </c>
      <c r="M2663" s="37">
        <v>21.339770926</v>
      </c>
      <c r="N2663" s="37">
        <v>3.5290813413</v>
      </c>
      <c r="O2663" s="37">
        <v>5.3262951086000001</v>
      </c>
      <c r="P2663" s="37">
        <v>7.2588905942000004</v>
      </c>
      <c r="Q2663" s="37">
        <v>78.120410699999994</v>
      </c>
      <c r="R2663" s="38">
        <v>272749</v>
      </c>
      <c r="S2663" s="37">
        <v>1.3250299999999999</v>
      </c>
      <c r="T2663" s="38">
        <v>3</v>
      </c>
      <c r="U2663" s="38">
        <v>9</v>
      </c>
      <c r="V2663" s="38">
        <v>2</v>
      </c>
    </row>
    <row r="2664" spans="1:22" ht="13.5" customHeight="1" x14ac:dyDescent="0.2">
      <c r="A2664" s="32" t="s">
        <v>2660</v>
      </c>
      <c r="B2664" s="32" t="s">
        <v>10559</v>
      </c>
      <c r="C2664" s="32" t="s">
        <v>18201</v>
      </c>
      <c r="D2664" s="37">
        <v>6.6237820000000003</v>
      </c>
      <c r="E2664" s="39">
        <v>1778.99</v>
      </c>
      <c r="F2664" s="39">
        <v>5719</v>
      </c>
      <c r="G2664" s="39">
        <v>10188.209999999999</v>
      </c>
      <c r="H2664" s="38">
        <v>6</v>
      </c>
      <c r="I2664" s="38">
        <v>11450</v>
      </c>
      <c r="J2664" s="37">
        <v>27.191090217999999</v>
      </c>
      <c r="K2664" s="37">
        <v>14.347197792999999</v>
      </c>
      <c r="L2664" s="37">
        <v>42.111634588000001</v>
      </c>
      <c r="M2664" s="37">
        <v>16.514844953000001</v>
      </c>
      <c r="N2664" s="37">
        <v>32.899338426</v>
      </c>
      <c r="O2664" s="37">
        <v>18.028054812000001</v>
      </c>
      <c r="P2664" s="37">
        <v>7.7</v>
      </c>
      <c r="Q2664" s="37">
        <v>64.147838100000001</v>
      </c>
      <c r="R2664" s="38">
        <v>365781</v>
      </c>
      <c r="S2664" s="37">
        <v>2.3925700000000001</v>
      </c>
      <c r="T2664" s="38">
        <v>2</v>
      </c>
      <c r="U2664" s="38">
        <v>2</v>
      </c>
      <c r="V2664" s="38">
        <v>1</v>
      </c>
    </row>
    <row r="2665" spans="1:22" ht="13.5" customHeight="1" x14ac:dyDescent="0.2">
      <c r="A2665" s="32" t="s">
        <v>2661</v>
      </c>
      <c r="B2665" s="32" t="s">
        <v>10560</v>
      </c>
      <c r="C2665" s="32" t="s">
        <v>18200</v>
      </c>
      <c r="D2665" s="37">
        <v>6.1293819999999997</v>
      </c>
      <c r="E2665" s="39">
        <v>849.01</v>
      </c>
      <c r="F2665" s="39">
        <v>2435</v>
      </c>
      <c r="G2665" s="39">
        <v>4735.8900000000003</v>
      </c>
      <c r="H2665" s="38">
        <v>3</v>
      </c>
      <c r="I2665" s="38">
        <v>4836</v>
      </c>
      <c r="J2665" s="37">
        <v>10.703862240999999</v>
      </c>
      <c r="K2665" s="37">
        <v>4.0003248451999998</v>
      </c>
      <c r="L2665" s="37">
        <v>9.4198664337999993</v>
      </c>
      <c r="M2665" s="37">
        <v>12.073408871</v>
      </c>
      <c r="N2665" s="37">
        <v>4.4725277127999998</v>
      </c>
      <c r="O2665" s="37">
        <v>6.485658054</v>
      </c>
      <c r="P2665" s="37">
        <v>7.3</v>
      </c>
      <c r="Q2665" s="37">
        <v>73.776780000000002</v>
      </c>
      <c r="R2665" s="38">
        <v>194579</v>
      </c>
      <c r="S2665" s="37">
        <v>1.9655899999999999</v>
      </c>
      <c r="T2665" s="38">
        <v>1</v>
      </c>
      <c r="U2665" s="38">
        <v>1</v>
      </c>
      <c r="V2665" s="38">
        <v>1</v>
      </c>
    </row>
    <row r="2666" spans="1:22" ht="13.5" customHeight="1" x14ac:dyDescent="0.2">
      <c r="A2666" s="32" t="s">
        <v>2662</v>
      </c>
      <c r="B2666" s="32" t="s">
        <v>10561</v>
      </c>
      <c r="C2666" s="32" t="s">
        <v>18199</v>
      </c>
      <c r="D2666" s="37">
        <v>4.3195269999999999</v>
      </c>
      <c r="E2666" s="39">
        <v>2287.9699999999998</v>
      </c>
      <c r="F2666" s="39">
        <v>3865</v>
      </c>
      <c r="G2666" s="39">
        <v>7399.93</v>
      </c>
      <c r="H2666" s="38">
        <v>3</v>
      </c>
      <c r="I2666" s="38">
        <v>7505</v>
      </c>
      <c r="J2666" s="37">
        <v>10.500353153000001</v>
      </c>
      <c r="K2666" s="37">
        <v>9.1008245891000001</v>
      </c>
      <c r="L2666" s="37">
        <v>15.499591472000001</v>
      </c>
      <c r="M2666" s="37">
        <v>20.193548964000001</v>
      </c>
      <c r="N2666" s="37">
        <v>7.3034828651000003</v>
      </c>
      <c r="O2666" s="37">
        <v>6.1802624820999998</v>
      </c>
      <c r="P2666" s="37">
        <v>5.7329694933999997</v>
      </c>
      <c r="Q2666" s="37">
        <v>76.8365522</v>
      </c>
      <c r="R2666" s="38">
        <v>219067</v>
      </c>
      <c r="S2666" s="37">
        <v>2.4522599999999999</v>
      </c>
      <c r="T2666" s="38">
        <v>1</v>
      </c>
      <c r="U2666" s="38">
        <v>2</v>
      </c>
      <c r="V2666" s="38">
        <v>0</v>
      </c>
    </row>
    <row r="2667" spans="1:22" ht="13.5" customHeight="1" x14ac:dyDescent="0.2">
      <c r="A2667" s="32" t="s">
        <v>2663</v>
      </c>
      <c r="B2667" s="32" t="s">
        <v>10562</v>
      </c>
      <c r="C2667" s="32" t="s">
        <v>18201</v>
      </c>
      <c r="D2667" s="37">
        <v>5.3581839999999996</v>
      </c>
      <c r="E2667" s="39">
        <v>1988.04</v>
      </c>
      <c r="F2667" s="39">
        <v>4994</v>
      </c>
      <c r="G2667" s="39">
        <v>9343.83</v>
      </c>
      <c r="H2667" s="38">
        <v>6</v>
      </c>
      <c r="I2667" s="38">
        <v>9721</v>
      </c>
      <c r="J2667" s="37">
        <v>4.6218376295999999</v>
      </c>
      <c r="K2667" s="37">
        <v>2.5649807555000002</v>
      </c>
      <c r="L2667" s="37">
        <v>8.0137428472999996</v>
      </c>
      <c r="M2667" s="37">
        <v>16.801526539000001</v>
      </c>
      <c r="N2667" s="37">
        <v>5.1344421312000001</v>
      </c>
      <c r="O2667" s="37">
        <v>3.9088899747000001</v>
      </c>
      <c r="P2667" s="37">
        <v>7.3</v>
      </c>
      <c r="Q2667" s="37">
        <v>88.708114499999994</v>
      </c>
      <c r="R2667" s="38">
        <v>268961</v>
      </c>
      <c r="S2667" s="37">
        <v>2.3925700000000001</v>
      </c>
      <c r="T2667" s="38">
        <v>3</v>
      </c>
      <c r="U2667" s="38">
        <v>3</v>
      </c>
      <c r="V2667" s="38">
        <v>1</v>
      </c>
    </row>
    <row r="2668" spans="1:22" ht="13.5" customHeight="1" x14ac:dyDescent="0.2">
      <c r="A2668" s="32" t="s">
        <v>2664</v>
      </c>
      <c r="B2668" s="32" t="s">
        <v>10563</v>
      </c>
      <c r="C2668" s="32" t="s">
        <v>18200</v>
      </c>
      <c r="D2668" s="37">
        <v>2.7880590000000001</v>
      </c>
      <c r="E2668" s="39">
        <v>2975</v>
      </c>
      <c r="F2668" s="39">
        <v>7687</v>
      </c>
      <c r="G2668" s="39">
        <v>14878.08</v>
      </c>
      <c r="H2668" s="38">
        <v>8</v>
      </c>
      <c r="I2668" s="38">
        <v>15469</v>
      </c>
      <c r="J2668" s="37">
        <v>16.938240719</v>
      </c>
      <c r="K2668" s="37">
        <v>7.4051019269999996</v>
      </c>
      <c r="L2668" s="37">
        <v>26.570583832000001</v>
      </c>
      <c r="M2668" s="37">
        <v>26.782257532999999</v>
      </c>
      <c r="N2668" s="37">
        <v>10.200090300999999</v>
      </c>
      <c r="O2668" s="37">
        <v>7.5727362629000003</v>
      </c>
      <c r="P2668" s="37">
        <v>7.3</v>
      </c>
      <c r="Q2668" s="37">
        <v>79.144981099999995</v>
      </c>
      <c r="R2668" s="38">
        <v>462764</v>
      </c>
      <c r="S2668" s="37">
        <v>1.9655899999999999</v>
      </c>
      <c r="T2668" s="38">
        <v>5</v>
      </c>
      <c r="U2668" s="38">
        <v>7</v>
      </c>
      <c r="V2668" s="38">
        <v>0</v>
      </c>
    </row>
    <row r="2669" spans="1:22" ht="13.5" customHeight="1" x14ac:dyDescent="0.2">
      <c r="A2669" s="32" t="s">
        <v>2665</v>
      </c>
      <c r="B2669" s="32" t="s">
        <v>10564</v>
      </c>
      <c r="C2669" s="32" t="s">
        <v>18198</v>
      </c>
      <c r="D2669" s="37">
        <v>5.7621900000000004</v>
      </c>
      <c r="E2669" s="39">
        <v>1240.99</v>
      </c>
      <c r="F2669" s="39">
        <v>3341</v>
      </c>
      <c r="G2669" s="39">
        <v>6270.53</v>
      </c>
      <c r="H2669" s="38">
        <v>5</v>
      </c>
      <c r="I2669" s="38">
        <v>6525</v>
      </c>
      <c r="J2669" s="37">
        <v>8.4251029072999994</v>
      </c>
      <c r="K2669" s="37">
        <v>5.0415067789999997</v>
      </c>
      <c r="L2669" s="37">
        <v>9.1867273905999998</v>
      </c>
      <c r="M2669" s="37">
        <v>20.377351716</v>
      </c>
      <c r="N2669" s="37">
        <v>3.5634604658</v>
      </c>
      <c r="O2669" s="37">
        <v>4.7275152264000004</v>
      </c>
      <c r="P2669" s="37">
        <v>7.3</v>
      </c>
      <c r="Q2669" s="37">
        <v>87.970607200000003</v>
      </c>
      <c r="R2669" s="38">
        <v>186014</v>
      </c>
      <c r="S2669" s="37">
        <v>1.3250299999999999</v>
      </c>
      <c r="T2669" s="38">
        <v>3</v>
      </c>
      <c r="U2669" s="38">
        <v>5</v>
      </c>
      <c r="V2669" s="38">
        <v>3</v>
      </c>
    </row>
    <row r="2670" spans="1:22" ht="13.5" customHeight="1" x14ac:dyDescent="0.2">
      <c r="A2670" s="32" t="s">
        <v>2666</v>
      </c>
      <c r="B2670" s="32" t="s">
        <v>10565</v>
      </c>
      <c r="C2670" s="32" t="s">
        <v>18198</v>
      </c>
      <c r="D2670" s="37">
        <v>9.7390830000000008</v>
      </c>
      <c r="E2670" s="39">
        <v>498.01</v>
      </c>
      <c r="F2670" s="39">
        <v>2643</v>
      </c>
      <c r="G2670" s="39">
        <v>4774.93</v>
      </c>
      <c r="H2670" s="38">
        <v>2</v>
      </c>
      <c r="I2670" s="38">
        <v>5275</v>
      </c>
      <c r="J2670" s="37">
        <v>17.651164061999999</v>
      </c>
      <c r="K2670" s="37">
        <v>22.2308688</v>
      </c>
      <c r="L2670" s="37">
        <v>31.988185820000002</v>
      </c>
      <c r="M2670" s="37">
        <v>49.718222744000002</v>
      </c>
      <c r="N2670" s="37">
        <v>10.687340229</v>
      </c>
      <c r="O2670" s="37">
        <v>3.4238681343000001</v>
      </c>
      <c r="P2670" s="37">
        <v>7.3</v>
      </c>
      <c r="Q2670" s="37">
        <v>83.139555700000003</v>
      </c>
      <c r="R2670" s="38">
        <v>175607</v>
      </c>
      <c r="S2670" s="37">
        <v>1.3250299999999999</v>
      </c>
      <c r="T2670" s="38">
        <v>1</v>
      </c>
      <c r="U2670" s="38">
        <v>1</v>
      </c>
      <c r="V2670" s="38">
        <v>0</v>
      </c>
    </row>
    <row r="2671" spans="1:22" ht="13.5" customHeight="1" x14ac:dyDescent="0.2">
      <c r="A2671" s="32" t="s">
        <v>2667</v>
      </c>
      <c r="B2671" s="32" t="s">
        <v>10566</v>
      </c>
      <c r="C2671" s="32" t="s">
        <v>18199</v>
      </c>
      <c r="D2671" s="37">
        <v>2.7885140000000002</v>
      </c>
      <c r="E2671" s="39">
        <v>3774.98</v>
      </c>
      <c r="F2671" s="39">
        <v>5502</v>
      </c>
      <c r="G2671" s="39">
        <v>10113.19</v>
      </c>
      <c r="H2671" s="38">
        <v>7</v>
      </c>
      <c r="I2671" s="38">
        <v>10364</v>
      </c>
      <c r="J2671" s="37">
        <v>21.923961774999999</v>
      </c>
      <c r="K2671" s="37">
        <v>17.775274895999999</v>
      </c>
      <c r="L2671" s="37">
        <v>24.927348522999999</v>
      </c>
      <c r="M2671" s="37">
        <v>21.618029136000001</v>
      </c>
      <c r="N2671" s="37">
        <v>7.2819420988000001</v>
      </c>
      <c r="O2671" s="37">
        <v>9.2487806397999996</v>
      </c>
      <c r="P2671" s="37">
        <v>7.3</v>
      </c>
      <c r="Q2671" s="37">
        <v>75.871546199999997</v>
      </c>
      <c r="R2671" s="38">
        <v>387407</v>
      </c>
      <c r="S2671" s="37">
        <v>2.4522599999999999</v>
      </c>
      <c r="T2671" s="38">
        <v>2</v>
      </c>
      <c r="U2671" s="38">
        <v>4</v>
      </c>
      <c r="V2671" s="38">
        <v>1</v>
      </c>
    </row>
    <row r="2672" spans="1:22" ht="13.5" customHeight="1" x14ac:dyDescent="0.2">
      <c r="A2672" s="32" t="s">
        <v>2668</v>
      </c>
      <c r="B2672" s="32" t="s">
        <v>10567</v>
      </c>
      <c r="C2672" s="32" t="s">
        <v>18199</v>
      </c>
      <c r="D2672" s="37">
        <v>3.4154239999999998</v>
      </c>
      <c r="E2672" s="39">
        <v>2649.99</v>
      </c>
      <c r="F2672" s="39">
        <v>4097</v>
      </c>
      <c r="G2672" s="39">
        <v>7812.05</v>
      </c>
      <c r="H2672" s="38">
        <v>2</v>
      </c>
      <c r="I2672" s="38">
        <v>8014</v>
      </c>
      <c r="J2672" s="37">
        <v>30.397164536999998</v>
      </c>
      <c r="K2672" s="37">
        <v>26.012175029000002</v>
      </c>
      <c r="L2672" s="37">
        <v>44.374806450000001</v>
      </c>
      <c r="M2672" s="37">
        <v>23.182017472999998</v>
      </c>
      <c r="N2672" s="37">
        <v>19.231287213000002</v>
      </c>
      <c r="O2672" s="37">
        <v>12.438693606999999</v>
      </c>
      <c r="P2672" s="37">
        <v>7.2856278365999998</v>
      </c>
      <c r="Q2672" s="37">
        <v>54.238793299999998</v>
      </c>
      <c r="R2672" s="38">
        <v>242438</v>
      </c>
      <c r="S2672" s="37">
        <v>2.4522599999999999</v>
      </c>
      <c r="T2672" s="38">
        <v>1</v>
      </c>
      <c r="U2672" s="38">
        <v>0</v>
      </c>
      <c r="V2672" s="38">
        <v>1</v>
      </c>
    </row>
    <row r="2673" spans="1:22" ht="13.5" customHeight="1" x14ac:dyDescent="0.2">
      <c r="A2673" s="32" t="s">
        <v>2669</v>
      </c>
      <c r="B2673" s="32" t="s">
        <v>10568</v>
      </c>
      <c r="C2673" s="32" t="s">
        <v>18199</v>
      </c>
      <c r="D2673" s="37">
        <v>4.4730109999999996</v>
      </c>
      <c r="E2673" s="39">
        <v>2254.0300000000002</v>
      </c>
      <c r="F2673" s="39">
        <v>5039</v>
      </c>
      <c r="G2673" s="39">
        <v>9643.59</v>
      </c>
      <c r="H2673" s="38">
        <v>6</v>
      </c>
      <c r="I2673" s="38">
        <v>9900</v>
      </c>
      <c r="J2673" s="37">
        <v>22.286035518999999</v>
      </c>
      <c r="K2673" s="37">
        <v>14.169824240000001</v>
      </c>
      <c r="L2673" s="37">
        <v>36.389903355000001</v>
      </c>
      <c r="M2673" s="37">
        <v>20.042983096</v>
      </c>
      <c r="N2673" s="37">
        <v>9.2860511093000007</v>
      </c>
      <c r="O2673" s="37">
        <v>20.577741826</v>
      </c>
      <c r="P2673" s="37">
        <v>7.1390758005999997</v>
      </c>
      <c r="Q2673" s="37">
        <v>87.520406199999996</v>
      </c>
      <c r="R2673" s="38">
        <v>312461</v>
      </c>
      <c r="S2673" s="37">
        <v>2.4522599999999999</v>
      </c>
      <c r="T2673" s="38">
        <v>3</v>
      </c>
      <c r="U2673" s="38">
        <v>5</v>
      </c>
      <c r="V2673" s="38">
        <v>0</v>
      </c>
    </row>
    <row r="2674" spans="1:22" ht="13.5" customHeight="1" x14ac:dyDescent="0.2">
      <c r="A2674" s="32" t="s">
        <v>2670</v>
      </c>
      <c r="B2674" s="32" t="s">
        <v>10569</v>
      </c>
      <c r="C2674" s="32" t="s">
        <v>18200</v>
      </c>
      <c r="D2674" s="37">
        <v>2.6397970000000002</v>
      </c>
      <c r="E2674" s="39">
        <v>1254.97</v>
      </c>
      <c r="F2674" s="39">
        <v>3256</v>
      </c>
      <c r="G2674" s="39">
        <v>6403.99</v>
      </c>
      <c r="H2674" s="38">
        <v>7</v>
      </c>
      <c r="I2674" s="38">
        <v>6489</v>
      </c>
      <c r="J2674" s="37">
        <v>7.8133444655000002</v>
      </c>
      <c r="K2674" s="37">
        <v>2.7050285947999999</v>
      </c>
      <c r="L2674" s="37">
        <v>9.7587629035999992</v>
      </c>
      <c r="M2674" s="37">
        <v>55.599166382</v>
      </c>
      <c r="N2674" s="37">
        <v>1.4677652724000001</v>
      </c>
      <c r="O2674" s="37">
        <v>10.891919771</v>
      </c>
      <c r="P2674" s="37">
        <v>7.3</v>
      </c>
      <c r="Q2674" s="37">
        <v>94.3613766</v>
      </c>
      <c r="R2674" s="38">
        <v>159828</v>
      </c>
      <c r="S2674" s="37">
        <v>1.9655899999999999</v>
      </c>
      <c r="T2674" s="38">
        <v>4</v>
      </c>
      <c r="U2674" s="38">
        <v>7</v>
      </c>
      <c r="V2674" s="38">
        <v>1</v>
      </c>
    </row>
    <row r="2675" spans="1:22" ht="13.5" customHeight="1" x14ac:dyDescent="0.2">
      <c r="A2675" s="32" t="s">
        <v>2671</v>
      </c>
      <c r="B2675" s="32" t="s">
        <v>10570</v>
      </c>
      <c r="C2675" s="32" t="s">
        <v>18199</v>
      </c>
      <c r="D2675" s="37">
        <v>6.6281800000000004</v>
      </c>
      <c r="E2675" s="39">
        <v>2070.9699999999998</v>
      </c>
      <c r="F2675" s="39">
        <v>4270</v>
      </c>
      <c r="G2675" s="39">
        <v>8379.23</v>
      </c>
      <c r="H2675" s="38">
        <v>6</v>
      </c>
      <c r="I2675" s="38">
        <v>8545</v>
      </c>
      <c r="J2675" s="37">
        <v>14.364630735</v>
      </c>
      <c r="K2675" s="37">
        <v>13.92797011</v>
      </c>
      <c r="L2675" s="37">
        <v>18.738343449999999</v>
      </c>
      <c r="M2675" s="37">
        <v>43.785704981000002</v>
      </c>
      <c r="N2675" s="37">
        <v>4.8903465484000002</v>
      </c>
      <c r="O2675" s="37">
        <v>9.2760114798999993</v>
      </c>
      <c r="P2675" s="37">
        <v>7.3</v>
      </c>
      <c r="Q2675" s="37">
        <v>91.794186400000001</v>
      </c>
      <c r="R2675" s="38">
        <v>243871</v>
      </c>
      <c r="S2675" s="37">
        <v>2.4522599999999999</v>
      </c>
      <c r="T2675" s="38">
        <v>2</v>
      </c>
      <c r="U2675" s="38">
        <v>5</v>
      </c>
      <c r="V2675" s="38">
        <v>1</v>
      </c>
    </row>
    <row r="2676" spans="1:22" ht="13.5" customHeight="1" x14ac:dyDescent="0.2">
      <c r="A2676" s="32" t="s">
        <v>2672</v>
      </c>
      <c r="B2676" s="32" t="s">
        <v>10571</v>
      </c>
      <c r="C2676" s="32" t="s">
        <v>18200</v>
      </c>
      <c r="D2676" s="37">
        <v>2.7415389999999999</v>
      </c>
      <c r="E2676" s="39">
        <v>2820.98</v>
      </c>
      <c r="F2676" s="39">
        <v>7334</v>
      </c>
      <c r="G2676" s="39">
        <v>14028.1</v>
      </c>
      <c r="H2676" s="38">
        <v>9</v>
      </c>
      <c r="I2676" s="38">
        <v>14351</v>
      </c>
      <c r="J2676" s="37">
        <v>14.726835766000001</v>
      </c>
      <c r="K2676" s="37">
        <v>8.8561172330000009</v>
      </c>
      <c r="L2676" s="37">
        <v>19.96159351</v>
      </c>
      <c r="M2676" s="37">
        <v>22.580709233</v>
      </c>
      <c r="N2676" s="37">
        <v>6.7954693039</v>
      </c>
      <c r="O2676" s="37">
        <v>8.9549519184000008</v>
      </c>
      <c r="P2676" s="37">
        <v>7.3</v>
      </c>
      <c r="Q2676" s="37">
        <v>84.801226799999995</v>
      </c>
      <c r="R2676" s="38">
        <v>515041</v>
      </c>
      <c r="S2676" s="37">
        <v>1.9655899999999999</v>
      </c>
      <c r="T2676" s="38">
        <v>4</v>
      </c>
      <c r="U2676" s="38">
        <v>9</v>
      </c>
      <c r="V2676" s="38">
        <v>3</v>
      </c>
    </row>
    <row r="2677" spans="1:22" ht="13.5" customHeight="1" x14ac:dyDescent="0.2">
      <c r="A2677" s="32" t="s">
        <v>2673</v>
      </c>
      <c r="B2677" s="32" t="s">
        <v>10572</v>
      </c>
      <c r="C2677" s="32" t="s">
        <v>18201</v>
      </c>
      <c r="D2677" s="37">
        <v>8.6528650000000003</v>
      </c>
      <c r="E2677" s="39">
        <v>1567.97</v>
      </c>
      <c r="F2677" s="39">
        <v>6010</v>
      </c>
      <c r="G2677" s="39">
        <v>10762.48</v>
      </c>
      <c r="H2677" s="38">
        <v>12</v>
      </c>
      <c r="I2677" s="38">
        <v>11823</v>
      </c>
      <c r="J2677" s="37">
        <v>10.852167091</v>
      </c>
      <c r="K2677" s="37">
        <v>5.7008063451000002</v>
      </c>
      <c r="L2677" s="37">
        <v>8.8881210317000008</v>
      </c>
      <c r="M2677" s="37">
        <v>22.721895897</v>
      </c>
      <c r="N2677" s="37">
        <v>11.763533302000001</v>
      </c>
      <c r="O2677" s="37">
        <v>9.9694131540999997</v>
      </c>
      <c r="P2677" s="37">
        <v>7.3</v>
      </c>
      <c r="Q2677" s="37">
        <v>84.318995000000001</v>
      </c>
      <c r="R2677" s="38">
        <v>312796</v>
      </c>
      <c r="S2677" s="37">
        <v>2.3925700000000001</v>
      </c>
      <c r="T2677" s="38">
        <v>5</v>
      </c>
      <c r="U2677" s="38">
        <v>6</v>
      </c>
      <c r="V2677" s="38">
        <v>3</v>
      </c>
    </row>
    <row r="2678" spans="1:22" ht="13.5" customHeight="1" x14ac:dyDescent="0.2">
      <c r="A2678" s="32" t="s">
        <v>2674</v>
      </c>
      <c r="B2678" s="32" t="s">
        <v>10573</v>
      </c>
      <c r="C2678" s="32" t="s">
        <v>18200</v>
      </c>
      <c r="D2678" s="37">
        <v>2.5489510000000002</v>
      </c>
      <c r="E2678" s="39">
        <v>919.98</v>
      </c>
      <c r="F2678" s="39">
        <v>2951</v>
      </c>
      <c r="G2678" s="39">
        <v>5506.29</v>
      </c>
      <c r="H2678" s="38">
        <v>5</v>
      </c>
      <c r="I2678" s="38">
        <v>5965</v>
      </c>
      <c r="J2678" s="37">
        <v>15.809917178999999</v>
      </c>
      <c r="K2678" s="37">
        <v>6.7710886716000003</v>
      </c>
      <c r="L2678" s="37">
        <v>21.362161051000001</v>
      </c>
      <c r="M2678" s="37">
        <v>5.5842721711000003</v>
      </c>
      <c r="N2678" s="37">
        <v>7.7515269243000002</v>
      </c>
      <c r="O2678" s="37">
        <v>11.088943336</v>
      </c>
      <c r="P2678" s="37">
        <v>7.3</v>
      </c>
      <c r="Q2678" s="37">
        <v>75.826513599999998</v>
      </c>
      <c r="R2678" s="38">
        <v>161287</v>
      </c>
      <c r="S2678" s="37">
        <v>1.9655899999999999</v>
      </c>
      <c r="T2678" s="38">
        <v>1</v>
      </c>
      <c r="U2678" s="38">
        <v>2</v>
      </c>
      <c r="V2678" s="38">
        <v>1</v>
      </c>
    </row>
    <row r="2679" spans="1:22" ht="13.5" customHeight="1" x14ac:dyDescent="0.2">
      <c r="A2679" s="32" t="s">
        <v>2675</v>
      </c>
      <c r="B2679" s="32" t="s">
        <v>10574</v>
      </c>
      <c r="C2679" s="32" t="s">
        <v>18201</v>
      </c>
      <c r="D2679" s="37">
        <v>6.0786449999999999</v>
      </c>
      <c r="E2679" s="39">
        <v>1283</v>
      </c>
      <c r="F2679" s="39">
        <v>4315</v>
      </c>
      <c r="G2679" s="39">
        <v>7529.88</v>
      </c>
      <c r="H2679" s="38">
        <v>4</v>
      </c>
      <c r="I2679" s="38">
        <v>8517</v>
      </c>
      <c r="J2679" s="37">
        <v>29.102782652999998</v>
      </c>
      <c r="K2679" s="37">
        <v>18.608996130000001</v>
      </c>
      <c r="L2679" s="37">
        <v>40.868542556999998</v>
      </c>
      <c r="M2679" s="37">
        <v>14.994849975999999</v>
      </c>
      <c r="N2679" s="37">
        <v>38.20200732</v>
      </c>
      <c r="O2679" s="37">
        <v>14.092174848000001</v>
      </c>
      <c r="P2679" s="37">
        <v>7.3</v>
      </c>
      <c r="Q2679" s="37">
        <v>72.5083439</v>
      </c>
      <c r="R2679" s="38">
        <v>216035</v>
      </c>
      <c r="S2679" s="37">
        <v>2.3925700000000001</v>
      </c>
      <c r="T2679" s="38">
        <v>1</v>
      </c>
      <c r="U2679" s="38">
        <v>2</v>
      </c>
      <c r="V2679" s="38">
        <v>1</v>
      </c>
    </row>
    <row r="2680" spans="1:22" ht="13.5" customHeight="1" x14ac:dyDescent="0.2">
      <c r="A2680" s="32" t="s">
        <v>2676</v>
      </c>
      <c r="B2680" s="32" t="s">
        <v>10575</v>
      </c>
      <c r="C2680" s="32" t="s">
        <v>18199</v>
      </c>
      <c r="D2680" s="37">
        <v>5.7493059999999998</v>
      </c>
      <c r="E2680" s="39">
        <v>3240.04</v>
      </c>
      <c r="F2680" s="39">
        <v>4372</v>
      </c>
      <c r="G2680" s="39">
        <v>7872.71</v>
      </c>
      <c r="H2680" s="38">
        <v>6</v>
      </c>
      <c r="I2680" s="38">
        <v>8063</v>
      </c>
      <c r="J2680" s="37">
        <v>15.524114158</v>
      </c>
      <c r="K2680" s="37">
        <v>15.317813306</v>
      </c>
      <c r="L2680" s="37">
        <v>16.481826522999999</v>
      </c>
      <c r="M2680" s="37">
        <v>16.722892056999999</v>
      </c>
      <c r="N2680" s="37">
        <v>2.8803871013000002</v>
      </c>
      <c r="O2680" s="37">
        <v>7.4442871581999999</v>
      </c>
      <c r="P2680" s="37">
        <v>7.3</v>
      </c>
      <c r="Q2680" s="37">
        <v>66.387521899999996</v>
      </c>
      <c r="R2680" s="38">
        <v>269915</v>
      </c>
      <c r="S2680" s="37">
        <v>2.4522599999999999</v>
      </c>
      <c r="T2680" s="38">
        <v>2</v>
      </c>
      <c r="U2680" s="38">
        <v>3</v>
      </c>
      <c r="V2680" s="38">
        <v>1</v>
      </c>
    </row>
    <row r="2681" spans="1:22" ht="13.5" customHeight="1" x14ac:dyDescent="0.2">
      <c r="A2681" s="32" t="s">
        <v>2677</v>
      </c>
      <c r="B2681" s="32" t="s">
        <v>10576</v>
      </c>
      <c r="C2681" s="32" t="s">
        <v>18198</v>
      </c>
      <c r="D2681" s="37">
        <v>6.5596430000000003</v>
      </c>
      <c r="E2681" s="39">
        <v>2534.94</v>
      </c>
      <c r="F2681" s="39">
        <v>9042</v>
      </c>
      <c r="G2681" s="39">
        <v>16087.4</v>
      </c>
      <c r="H2681" s="38">
        <v>15</v>
      </c>
      <c r="I2681" s="38">
        <v>18143</v>
      </c>
      <c r="J2681" s="37">
        <v>25.528480820999999</v>
      </c>
      <c r="K2681" s="37">
        <v>29.375657373999999</v>
      </c>
      <c r="L2681" s="37">
        <v>34.474585875999999</v>
      </c>
      <c r="M2681" s="37">
        <v>28.598197011</v>
      </c>
      <c r="N2681" s="37">
        <v>31.934627556999999</v>
      </c>
      <c r="O2681" s="37">
        <v>6.1531558874999996</v>
      </c>
      <c r="P2681" s="37">
        <v>7.3</v>
      </c>
      <c r="Q2681" s="37">
        <v>69.193364700000004</v>
      </c>
      <c r="R2681" s="38">
        <v>530717</v>
      </c>
      <c r="S2681" s="37">
        <v>1.3250299999999999</v>
      </c>
      <c r="T2681" s="38">
        <v>8</v>
      </c>
      <c r="U2681" s="38">
        <v>11</v>
      </c>
      <c r="V2681" s="38">
        <v>0</v>
      </c>
    </row>
    <row r="2682" spans="1:22" ht="13.5" customHeight="1" x14ac:dyDescent="0.2">
      <c r="A2682" s="32" t="s">
        <v>2678</v>
      </c>
      <c r="B2682" s="32" t="s">
        <v>10577</v>
      </c>
      <c r="C2682" s="32" t="s">
        <v>18199</v>
      </c>
      <c r="D2682" s="37">
        <v>5.8054350000000001</v>
      </c>
      <c r="E2682" s="39">
        <v>1687.01</v>
      </c>
      <c r="F2682" s="39">
        <v>4159</v>
      </c>
      <c r="G2682" s="39">
        <v>7485.87</v>
      </c>
      <c r="H2682" s="38">
        <v>5</v>
      </c>
      <c r="I2682" s="38">
        <v>8279</v>
      </c>
      <c r="J2682" s="37">
        <v>7.9660767542000004</v>
      </c>
      <c r="K2682" s="37">
        <v>4.2438463369999999</v>
      </c>
      <c r="L2682" s="37">
        <v>8.7029819905999997</v>
      </c>
      <c r="M2682" s="37">
        <v>15.787769426000001</v>
      </c>
      <c r="N2682" s="37">
        <v>3.6494813597000002</v>
      </c>
      <c r="O2682" s="37">
        <v>7.9875552071999998</v>
      </c>
      <c r="P2682" s="37">
        <v>5.7649409398999998</v>
      </c>
      <c r="Q2682" s="37">
        <v>80.131068400000004</v>
      </c>
      <c r="R2682" s="38">
        <v>137159</v>
      </c>
      <c r="S2682" s="37">
        <v>2.4522599999999999</v>
      </c>
      <c r="T2682" s="38">
        <v>3</v>
      </c>
      <c r="U2682" s="38">
        <v>4</v>
      </c>
      <c r="V2682" s="38">
        <v>0</v>
      </c>
    </row>
    <row r="2683" spans="1:22" ht="13.5" customHeight="1" x14ac:dyDescent="0.2">
      <c r="A2683" s="32" t="s">
        <v>2679</v>
      </c>
      <c r="B2683" s="32" t="s">
        <v>10578</v>
      </c>
      <c r="C2683" s="32" t="s">
        <v>18201</v>
      </c>
      <c r="D2683" s="37">
        <v>7.5548640000000002</v>
      </c>
      <c r="E2683" s="39">
        <v>761</v>
      </c>
      <c r="F2683" s="39">
        <v>2656</v>
      </c>
      <c r="G2683" s="39">
        <v>4708.17</v>
      </c>
      <c r="H2683" s="38">
        <v>3</v>
      </c>
      <c r="I2683" s="38">
        <v>5167</v>
      </c>
      <c r="J2683" s="37">
        <v>10.429236939000001</v>
      </c>
      <c r="K2683" s="37">
        <v>6.3863991089000001</v>
      </c>
      <c r="L2683" s="37">
        <v>16.121076933000001</v>
      </c>
      <c r="M2683" s="37">
        <v>23.081802971999998</v>
      </c>
      <c r="N2683" s="37">
        <v>16.19619823</v>
      </c>
      <c r="O2683" s="37">
        <v>4.6710654652999999</v>
      </c>
      <c r="P2683" s="37">
        <v>7.3</v>
      </c>
      <c r="Q2683" s="37">
        <v>70.150659899999994</v>
      </c>
      <c r="R2683" s="38">
        <v>201264</v>
      </c>
      <c r="S2683" s="37">
        <v>2.3925700000000001</v>
      </c>
      <c r="T2683" s="38">
        <v>1</v>
      </c>
      <c r="U2683" s="38">
        <v>1</v>
      </c>
      <c r="V2683" s="38">
        <v>2</v>
      </c>
    </row>
    <row r="2684" spans="1:22" ht="13.5" customHeight="1" x14ac:dyDescent="0.2">
      <c r="A2684" s="32" t="s">
        <v>2680</v>
      </c>
      <c r="B2684" s="32" t="s">
        <v>10579</v>
      </c>
      <c r="C2684" s="32" t="s">
        <v>18200</v>
      </c>
      <c r="D2684" s="37">
        <v>5.5720809999999998</v>
      </c>
      <c r="E2684" s="39">
        <v>3242.01</v>
      </c>
      <c r="F2684" s="39">
        <v>8446</v>
      </c>
      <c r="G2684" s="39">
        <v>16010.07</v>
      </c>
      <c r="H2684" s="38">
        <v>8</v>
      </c>
      <c r="I2684" s="38">
        <v>16665</v>
      </c>
      <c r="J2684" s="37">
        <v>16.74981653</v>
      </c>
      <c r="K2684" s="37">
        <v>7.9674257939000004</v>
      </c>
      <c r="L2684" s="37">
        <v>27.644298898999999</v>
      </c>
      <c r="M2684" s="37">
        <v>19.111744729000002</v>
      </c>
      <c r="N2684" s="37">
        <v>10.305856323</v>
      </c>
      <c r="O2684" s="37">
        <v>6.6753968046000001</v>
      </c>
      <c r="P2684" s="37">
        <v>7.2873689089999996</v>
      </c>
      <c r="Q2684" s="37">
        <v>74.935845900000004</v>
      </c>
      <c r="R2684" s="38">
        <v>507881</v>
      </c>
      <c r="S2684" s="37">
        <v>1.9655899999999999</v>
      </c>
      <c r="T2684" s="38">
        <v>3</v>
      </c>
      <c r="U2684" s="38">
        <v>7</v>
      </c>
      <c r="V2684" s="38">
        <v>2</v>
      </c>
    </row>
    <row r="2685" spans="1:22" ht="13.5" customHeight="1" x14ac:dyDescent="0.2">
      <c r="A2685" s="32" t="s">
        <v>2681</v>
      </c>
      <c r="B2685" s="32" t="s">
        <v>10580</v>
      </c>
      <c r="C2685" s="32" t="s">
        <v>18201</v>
      </c>
      <c r="D2685" s="37">
        <v>16.553429999999999</v>
      </c>
      <c r="E2685" s="39">
        <v>887.98</v>
      </c>
      <c r="F2685" s="39">
        <v>3846</v>
      </c>
      <c r="G2685" s="39">
        <v>6999.47</v>
      </c>
      <c r="H2685" s="38">
        <v>2</v>
      </c>
      <c r="I2685" s="38">
        <v>7576</v>
      </c>
      <c r="J2685" s="37">
        <v>36.910948695999998</v>
      </c>
      <c r="K2685" s="37">
        <v>21.861444503000001</v>
      </c>
      <c r="L2685" s="37">
        <v>53.045550441000003</v>
      </c>
      <c r="M2685" s="37">
        <v>21.614855370000001</v>
      </c>
      <c r="N2685" s="37">
        <v>26.776564888999999</v>
      </c>
      <c r="O2685" s="37">
        <v>9.6144106829999991</v>
      </c>
      <c r="P2685" s="37">
        <v>7.3</v>
      </c>
      <c r="Q2685" s="37">
        <v>55.6913883</v>
      </c>
      <c r="R2685" s="38">
        <v>306409</v>
      </c>
      <c r="S2685" s="37">
        <v>2.3925700000000001</v>
      </c>
      <c r="T2685" s="38">
        <v>0</v>
      </c>
      <c r="U2685" s="38">
        <v>0</v>
      </c>
      <c r="V2685" s="38">
        <v>1</v>
      </c>
    </row>
    <row r="2686" spans="1:22" ht="13.5" customHeight="1" x14ac:dyDescent="0.2">
      <c r="A2686" s="32" t="s">
        <v>2682</v>
      </c>
      <c r="B2686" s="32" t="s">
        <v>10581</v>
      </c>
      <c r="C2686" s="32" t="s">
        <v>18175</v>
      </c>
      <c r="D2686" s="37">
        <v>2.9250750000000001</v>
      </c>
      <c r="E2686" s="39">
        <v>534.99</v>
      </c>
      <c r="F2686" s="39">
        <v>1153</v>
      </c>
      <c r="G2686" s="39">
        <v>2252.6799999999998</v>
      </c>
      <c r="H2686" s="38">
        <v>2</v>
      </c>
      <c r="I2686" s="38">
        <v>2319</v>
      </c>
      <c r="J2686" s="37">
        <v>8.2218877476000003</v>
      </c>
      <c r="K2686" s="37">
        <v>5.7218767813999998</v>
      </c>
      <c r="L2686" s="37">
        <v>17.531470165999998</v>
      </c>
      <c r="M2686" s="37">
        <v>9.3118241683999994</v>
      </c>
      <c r="N2686" s="37">
        <v>7.1735198144999996</v>
      </c>
      <c r="O2686" s="37">
        <v>11.393961300000001</v>
      </c>
      <c r="P2686" s="37">
        <v>7.3</v>
      </c>
      <c r="Q2686" s="37" t="s">
        <v>15680</v>
      </c>
      <c r="R2686" s="38">
        <v>66219</v>
      </c>
      <c r="S2686" s="37">
        <v>2.53159</v>
      </c>
      <c r="T2686" s="38">
        <v>0</v>
      </c>
      <c r="U2686" s="38">
        <v>0</v>
      </c>
      <c r="V2686" s="38">
        <v>2</v>
      </c>
    </row>
    <row r="2687" spans="1:22" ht="13.5" customHeight="1" x14ac:dyDescent="0.2">
      <c r="A2687" s="32" t="s">
        <v>2683</v>
      </c>
      <c r="B2687" s="32" t="s">
        <v>10582</v>
      </c>
      <c r="C2687" s="32" t="s">
        <v>18201</v>
      </c>
      <c r="D2687" s="37">
        <v>2.6157349999999999</v>
      </c>
      <c r="E2687" s="39">
        <v>785.01</v>
      </c>
      <c r="F2687" s="39">
        <v>1403</v>
      </c>
      <c r="G2687" s="39">
        <v>2705.11</v>
      </c>
      <c r="H2687" s="38">
        <v>2</v>
      </c>
      <c r="I2687" s="38">
        <v>2807</v>
      </c>
      <c r="J2687" s="37">
        <v>12.548666337</v>
      </c>
      <c r="K2687" s="37">
        <v>3.7672225157999999</v>
      </c>
      <c r="L2687" s="37">
        <v>23.869908142</v>
      </c>
      <c r="M2687" s="37">
        <v>10.488392577999999</v>
      </c>
      <c r="N2687" s="37">
        <v>6.0791754811000001</v>
      </c>
      <c r="O2687" s="37">
        <v>6.0681468487999997</v>
      </c>
      <c r="P2687" s="37">
        <v>7.3</v>
      </c>
      <c r="Q2687" s="37">
        <v>86.460187099999999</v>
      </c>
      <c r="R2687" s="38">
        <v>113866</v>
      </c>
      <c r="S2687" s="37">
        <v>2.3925700000000001</v>
      </c>
      <c r="T2687" s="38">
        <v>1</v>
      </c>
      <c r="U2687" s="38">
        <v>0</v>
      </c>
      <c r="V2687" s="38">
        <v>1</v>
      </c>
    </row>
    <row r="2688" spans="1:22" ht="13.5" customHeight="1" x14ac:dyDescent="0.2">
      <c r="A2688" s="32" t="s">
        <v>2684</v>
      </c>
      <c r="B2688" s="32" t="s">
        <v>10583</v>
      </c>
      <c r="C2688" s="32" t="s">
        <v>18198</v>
      </c>
      <c r="D2688" s="37">
        <v>4.7949320000000002</v>
      </c>
      <c r="E2688" s="39">
        <v>1571</v>
      </c>
      <c r="F2688" s="39">
        <v>3973</v>
      </c>
      <c r="G2688" s="39">
        <v>7789.83</v>
      </c>
      <c r="H2688" s="38">
        <v>5</v>
      </c>
      <c r="I2688" s="38">
        <v>7948</v>
      </c>
      <c r="J2688" s="37">
        <v>4.5332973033000004</v>
      </c>
      <c r="K2688" s="37">
        <v>2.2387775873</v>
      </c>
      <c r="L2688" s="37">
        <v>4.9993521544000004</v>
      </c>
      <c r="M2688" s="37">
        <v>38.503017264999997</v>
      </c>
      <c r="N2688" s="37">
        <v>3.2019307145</v>
      </c>
      <c r="O2688" s="37">
        <v>8.2025672737999997</v>
      </c>
      <c r="P2688" s="37">
        <v>7.2776755595999996</v>
      </c>
      <c r="Q2688" s="37">
        <v>88.536626699999999</v>
      </c>
      <c r="R2688" s="38">
        <v>211907</v>
      </c>
      <c r="S2688" s="37">
        <v>1.3250299999999999</v>
      </c>
      <c r="T2688" s="38">
        <v>3</v>
      </c>
      <c r="U2688" s="38">
        <v>5</v>
      </c>
      <c r="V2688" s="38">
        <v>1</v>
      </c>
    </row>
    <row r="2689" spans="1:22" ht="13.5" customHeight="1" x14ac:dyDescent="0.2">
      <c r="A2689" s="32" t="s">
        <v>2685</v>
      </c>
      <c r="B2689" s="32" t="s">
        <v>10584</v>
      </c>
      <c r="C2689" s="32" t="s">
        <v>18200</v>
      </c>
      <c r="D2689" s="37">
        <v>1.7279009999999999</v>
      </c>
      <c r="E2689" s="39">
        <v>1228.03</v>
      </c>
      <c r="F2689" s="39">
        <v>3311</v>
      </c>
      <c r="G2689" s="39">
        <v>6274.17</v>
      </c>
      <c r="H2689" s="38">
        <v>4</v>
      </c>
      <c r="I2689" s="38">
        <v>6603</v>
      </c>
      <c r="J2689" s="37">
        <v>5.0933516071999998</v>
      </c>
      <c r="K2689" s="37">
        <v>1.4489088591999999</v>
      </c>
      <c r="L2689" s="37">
        <v>12.016050072000001</v>
      </c>
      <c r="M2689" s="37">
        <v>5.6834959863999996</v>
      </c>
      <c r="N2689" s="37">
        <v>4.9237150667999998</v>
      </c>
      <c r="O2689" s="37">
        <v>6.4981724373</v>
      </c>
      <c r="P2689" s="37">
        <v>7.3</v>
      </c>
      <c r="Q2689" s="37">
        <v>80.139281499999996</v>
      </c>
      <c r="R2689" s="38">
        <v>153088</v>
      </c>
      <c r="S2689" s="37">
        <v>1.9655899999999999</v>
      </c>
      <c r="T2689" s="38">
        <v>2</v>
      </c>
      <c r="U2689" s="38">
        <v>2</v>
      </c>
      <c r="V2689" s="38">
        <v>0</v>
      </c>
    </row>
    <row r="2690" spans="1:22" ht="13.5" customHeight="1" x14ac:dyDescent="0.2">
      <c r="A2690" s="32" t="s">
        <v>2686</v>
      </c>
      <c r="B2690" s="32" t="s">
        <v>10585</v>
      </c>
      <c r="C2690" s="32" t="s">
        <v>18201</v>
      </c>
      <c r="D2690" s="37">
        <v>5.6695330000000004</v>
      </c>
      <c r="E2690" s="39">
        <v>2432</v>
      </c>
      <c r="F2690" s="39">
        <v>7150</v>
      </c>
      <c r="G2690" s="39">
        <v>13333.78</v>
      </c>
      <c r="H2690" s="38">
        <v>8</v>
      </c>
      <c r="I2690" s="38">
        <v>13965</v>
      </c>
      <c r="J2690" s="37">
        <v>10.818914900999999</v>
      </c>
      <c r="K2690" s="37">
        <v>5.4267010849000004</v>
      </c>
      <c r="L2690" s="37">
        <v>19.663067406</v>
      </c>
      <c r="M2690" s="37">
        <v>16.175534818999999</v>
      </c>
      <c r="N2690" s="37">
        <v>6.7510175682</v>
      </c>
      <c r="O2690" s="37">
        <v>8.4923353581000001</v>
      </c>
      <c r="P2690" s="37">
        <v>7.3</v>
      </c>
      <c r="Q2690" s="37">
        <v>73.738987100000003</v>
      </c>
      <c r="R2690" s="38">
        <v>470353</v>
      </c>
      <c r="S2690" s="37">
        <v>2.3925700000000001</v>
      </c>
      <c r="T2690" s="38">
        <v>3</v>
      </c>
      <c r="U2690" s="38">
        <v>2</v>
      </c>
      <c r="V2690" s="38">
        <v>2</v>
      </c>
    </row>
    <row r="2691" spans="1:22" ht="13.5" customHeight="1" x14ac:dyDescent="0.2">
      <c r="A2691" s="32" t="s">
        <v>2687</v>
      </c>
      <c r="B2691" s="32" t="s">
        <v>10586</v>
      </c>
      <c r="C2691" s="32" t="s">
        <v>18199</v>
      </c>
      <c r="D2691" s="37">
        <v>13.48363</v>
      </c>
      <c r="E2691" s="39">
        <v>2422.9899999999998</v>
      </c>
      <c r="F2691" s="39">
        <v>5583</v>
      </c>
      <c r="G2691" s="39">
        <v>10473.81</v>
      </c>
      <c r="H2691" s="38">
        <v>6</v>
      </c>
      <c r="I2691" s="38">
        <v>10829</v>
      </c>
      <c r="J2691" s="37">
        <v>36.970360169000003</v>
      </c>
      <c r="K2691" s="37">
        <v>34.047804991</v>
      </c>
      <c r="L2691" s="37">
        <v>46.520258406000004</v>
      </c>
      <c r="M2691" s="37">
        <v>23.647027506000001</v>
      </c>
      <c r="N2691" s="37">
        <v>27.397261833999998</v>
      </c>
      <c r="O2691" s="37">
        <v>18.208421850000001</v>
      </c>
      <c r="P2691" s="37">
        <v>7.3</v>
      </c>
      <c r="Q2691" s="37">
        <v>56.197231700000003</v>
      </c>
      <c r="R2691" s="38">
        <v>572658</v>
      </c>
      <c r="S2691" s="37">
        <v>2.4522599999999999</v>
      </c>
      <c r="T2691" s="38">
        <v>1</v>
      </c>
      <c r="U2691" s="38">
        <v>5</v>
      </c>
      <c r="V2691" s="38">
        <v>2</v>
      </c>
    </row>
    <row r="2692" spans="1:22" ht="13.5" customHeight="1" x14ac:dyDescent="0.2">
      <c r="A2692" s="32" t="s">
        <v>2688</v>
      </c>
      <c r="B2692" s="32" t="s">
        <v>10587</v>
      </c>
      <c r="C2692" s="32" t="s">
        <v>18201</v>
      </c>
      <c r="D2692" s="37">
        <v>3.9757699999999998</v>
      </c>
      <c r="E2692" s="39">
        <v>2918.98</v>
      </c>
      <c r="F2692" s="39">
        <v>7076</v>
      </c>
      <c r="G2692" s="39">
        <v>12682.65</v>
      </c>
      <c r="H2692" s="38">
        <v>9</v>
      </c>
      <c r="I2692" s="38">
        <v>13649</v>
      </c>
      <c r="J2692" s="37">
        <v>10.826237017</v>
      </c>
      <c r="K2692" s="37">
        <v>4.6672929500000002</v>
      </c>
      <c r="L2692" s="37">
        <v>11.713020500000001</v>
      </c>
      <c r="M2692" s="37">
        <v>19.977394723</v>
      </c>
      <c r="N2692" s="37">
        <v>11.915828733</v>
      </c>
      <c r="O2692" s="37">
        <v>10.464166224</v>
      </c>
      <c r="P2692" s="37">
        <v>7.2752625438000003</v>
      </c>
      <c r="Q2692" s="37">
        <v>90.385776300000003</v>
      </c>
      <c r="R2692" s="38">
        <v>347884</v>
      </c>
      <c r="S2692" s="37">
        <v>2.3925700000000001</v>
      </c>
      <c r="T2692" s="38">
        <v>5</v>
      </c>
      <c r="U2692" s="38">
        <v>6</v>
      </c>
      <c r="V2692" s="38">
        <v>1</v>
      </c>
    </row>
    <row r="2693" spans="1:22" ht="13.5" customHeight="1" x14ac:dyDescent="0.2">
      <c r="A2693" s="32" t="s">
        <v>2689</v>
      </c>
      <c r="B2693" s="32" t="s">
        <v>10588</v>
      </c>
      <c r="C2693" s="32" t="s">
        <v>18200</v>
      </c>
      <c r="D2693" s="37">
        <v>3.3335439999999998</v>
      </c>
      <c r="E2693" s="39">
        <v>1054.98</v>
      </c>
      <c r="F2693" s="39">
        <v>1873</v>
      </c>
      <c r="G2693" s="39">
        <v>3698.76</v>
      </c>
      <c r="H2693" s="38">
        <v>2</v>
      </c>
      <c r="I2693" s="38">
        <v>3787</v>
      </c>
      <c r="J2693" s="37">
        <v>7.5937790156</v>
      </c>
      <c r="K2693" s="37">
        <v>1.2948327235999999</v>
      </c>
      <c r="L2693" s="37">
        <v>7.3846669687000004</v>
      </c>
      <c r="M2693" s="37">
        <v>32.322680329000001</v>
      </c>
      <c r="N2693" s="37">
        <v>9.1272399795000005</v>
      </c>
      <c r="O2693" s="37">
        <v>18.818575693</v>
      </c>
      <c r="P2693" s="37">
        <v>7.3</v>
      </c>
      <c r="Q2693" s="37">
        <v>89.416196600000006</v>
      </c>
      <c r="R2693" s="38">
        <v>103471</v>
      </c>
      <c r="S2693" s="37">
        <v>1.9655899999999999</v>
      </c>
      <c r="T2693" s="38">
        <v>1</v>
      </c>
      <c r="U2693" s="38">
        <v>2</v>
      </c>
      <c r="V2693" s="38">
        <v>0</v>
      </c>
    </row>
    <row r="2694" spans="1:22" ht="13.5" customHeight="1" x14ac:dyDescent="0.2">
      <c r="A2694" s="32" t="s">
        <v>2690</v>
      </c>
      <c r="B2694" s="32" t="s">
        <v>10589</v>
      </c>
      <c r="C2694" s="32" t="s">
        <v>18201</v>
      </c>
      <c r="D2694" s="37">
        <v>6.7376360000000002</v>
      </c>
      <c r="E2694" s="39">
        <v>2371.02</v>
      </c>
      <c r="F2694" s="39">
        <v>5047</v>
      </c>
      <c r="G2694" s="39">
        <v>9420.65</v>
      </c>
      <c r="H2694" s="38">
        <v>5</v>
      </c>
      <c r="I2694" s="38">
        <v>9846</v>
      </c>
      <c r="J2694" s="37">
        <v>11.266358414000001</v>
      </c>
      <c r="K2694" s="37">
        <v>6.3018369420000004</v>
      </c>
      <c r="L2694" s="37">
        <v>20.966922502999999</v>
      </c>
      <c r="M2694" s="37">
        <v>15.415103820000001</v>
      </c>
      <c r="N2694" s="37">
        <v>6.0730915336000004</v>
      </c>
      <c r="O2694" s="37">
        <v>8.8791601343999993</v>
      </c>
      <c r="P2694" s="37">
        <v>7.3</v>
      </c>
      <c r="Q2694" s="37">
        <v>71.753373400000001</v>
      </c>
      <c r="R2694" s="38">
        <v>259862</v>
      </c>
      <c r="S2694" s="37">
        <v>2.3925700000000001</v>
      </c>
      <c r="T2694" s="38">
        <v>2</v>
      </c>
      <c r="U2694" s="38">
        <v>3</v>
      </c>
      <c r="V2694" s="38">
        <v>0</v>
      </c>
    </row>
    <row r="2695" spans="1:22" ht="13.5" customHeight="1" x14ac:dyDescent="0.2">
      <c r="A2695" s="32" t="s">
        <v>2691</v>
      </c>
      <c r="B2695" s="32" t="s">
        <v>10590</v>
      </c>
      <c r="C2695" s="32" t="s">
        <v>18199</v>
      </c>
      <c r="D2695" s="37">
        <v>10.395200000000001</v>
      </c>
      <c r="E2695" s="39">
        <v>1121</v>
      </c>
      <c r="F2695" s="39">
        <v>4264</v>
      </c>
      <c r="G2695" s="39">
        <v>7296.65</v>
      </c>
      <c r="H2695" s="38">
        <v>6</v>
      </c>
      <c r="I2695" s="38">
        <v>8256</v>
      </c>
      <c r="J2695" s="37">
        <v>21.469392879000001</v>
      </c>
      <c r="K2695" s="37">
        <v>20.414425741999999</v>
      </c>
      <c r="L2695" s="37">
        <v>22.704611465999999</v>
      </c>
      <c r="M2695" s="37">
        <v>21.330745326999999</v>
      </c>
      <c r="N2695" s="37">
        <v>29.797688773000001</v>
      </c>
      <c r="O2695" s="37">
        <v>20.369931759</v>
      </c>
      <c r="P2695" s="37">
        <v>7.2421786267000003</v>
      </c>
      <c r="Q2695" s="37">
        <v>85.628713300000001</v>
      </c>
      <c r="R2695" s="38">
        <v>205625</v>
      </c>
      <c r="S2695" s="37">
        <v>2.4522599999999999</v>
      </c>
      <c r="T2695" s="38">
        <v>5</v>
      </c>
      <c r="U2695" s="38">
        <v>4</v>
      </c>
      <c r="V2695" s="38">
        <v>3</v>
      </c>
    </row>
    <row r="2696" spans="1:22" ht="13.5" customHeight="1" x14ac:dyDescent="0.2">
      <c r="A2696" s="32" t="s">
        <v>2692</v>
      </c>
      <c r="B2696" s="32" t="s">
        <v>10591</v>
      </c>
      <c r="C2696" s="32" t="s">
        <v>18198</v>
      </c>
      <c r="D2696" s="37">
        <v>7.4200270000000002</v>
      </c>
      <c r="E2696" s="39">
        <v>3356</v>
      </c>
      <c r="F2696" s="39">
        <v>8243</v>
      </c>
      <c r="G2696" s="39">
        <v>15241.17</v>
      </c>
      <c r="H2696" s="38">
        <v>17</v>
      </c>
      <c r="I2696" s="38">
        <v>16013</v>
      </c>
      <c r="J2696" s="37">
        <v>10.899553201</v>
      </c>
      <c r="K2696" s="37">
        <v>9.6772627034000003</v>
      </c>
      <c r="L2696" s="37">
        <v>13.359316564</v>
      </c>
      <c r="M2696" s="37">
        <v>21.820812527000001</v>
      </c>
      <c r="N2696" s="37">
        <v>15.526050314000001</v>
      </c>
      <c r="O2696" s="37">
        <v>12.453493554</v>
      </c>
      <c r="P2696" s="37">
        <v>7.2854172293000001</v>
      </c>
      <c r="Q2696" s="37">
        <v>58.302356899999999</v>
      </c>
      <c r="R2696" s="38">
        <v>412413</v>
      </c>
      <c r="S2696" s="37">
        <v>1.3250299999999999</v>
      </c>
      <c r="T2696" s="38">
        <v>11</v>
      </c>
      <c r="U2696" s="38">
        <v>14</v>
      </c>
      <c r="V2696" s="38">
        <v>1</v>
      </c>
    </row>
    <row r="2697" spans="1:22" ht="13.5" customHeight="1" x14ac:dyDescent="0.2">
      <c r="A2697" s="32" t="s">
        <v>2693</v>
      </c>
      <c r="B2697" s="32" t="s">
        <v>10592</v>
      </c>
      <c r="C2697" s="32" t="s">
        <v>18199</v>
      </c>
      <c r="D2697" s="37">
        <v>4.1112409999999997</v>
      </c>
      <c r="E2697" s="39">
        <v>1419.03</v>
      </c>
      <c r="F2697" s="39">
        <v>3404</v>
      </c>
      <c r="G2697" s="39">
        <v>6457.77</v>
      </c>
      <c r="H2697" s="38">
        <v>6</v>
      </c>
      <c r="I2697" s="38">
        <v>6622</v>
      </c>
      <c r="J2697" s="37">
        <v>7.9387676812999999</v>
      </c>
      <c r="K2697" s="37">
        <v>8.7842841620000005</v>
      </c>
      <c r="L2697" s="37">
        <v>11.105835905999999</v>
      </c>
      <c r="M2697" s="37">
        <v>49.072691241000001</v>
      </c>
      <c r="N2697" s="37">
        <v>5.9423351597999998</v>
      </c>
      <c r="O2697" s="37">
        <v>10.340959004</v>
      </c>
      <c r="P2697" s="37">
        <v>7.3</v>
      </c>
      <c r="Q2697" s="37">
        <v>97.777825800000002</v>
      </c>
      <c r="R2697" s="38">
        <v>188242</v>
      </c>
      <c r="S2697" s="37">
        <v>2.4522599999999999</v>
      </c>
      <c r="T2697" s="38">
        <v>4</v>
      </c>
      <c r="U2697" s="38">
        <v>4</v>
      </c>
      <c r="V2697" s="38">
        <v>1</v>
      </c>
    </row>
    <row r="2698" spans="1:22" ht="13.5" customHeight="1" x14ac:dyDescent="0.2">
      <c r="A2698" s="32" t="s">
        <v>2694</v>
      </c>
      <c r="B2698" s="32" t="s">
        <v>10593</v>
      </c>
      <c r="C2698" s="32" t="s">
        <v>18201</v>
      </c>
      <c r="D2698" s="37">
        <v>2.90815</v>
      </c>
      <c r="E2698" s="39">
        <v>773</v>
      </c>
      <c r="F2698" s="39">
        <v>1442</v>
      </c>
      <c r="G2698" s="39">
        <v>2785.83</v>
      </c>
      <c r="H2698" s="38">
        <v>1</v>
      </c>
      <c r="I2698" s="38">
        <v>2901</v>
      </c>
      <c r="J2698" s="37">
        <v>3.3794642800000001</v>
      </c>
      <c r="K2698" s="37">
        <v>2.5454508744000002</v>
      </c>
      <c r="L2698" s="37">
        <v>6.7326964539</v>
      </c>
      <c r="M2698" s="37">
        <v>18.131355443</v>
      </c>
      <c r="N2698" s="37">
        <v>2.9445624612999999</v>
      </c>
      <c r="O2698" s="37">
        <v>4.1267451522999998</v>
      </c>
      <c r="P2698" s="37">
        <v>7.3</v>
      </c>
      <c r="Q2698" s="37">
        <v>96.694683800000007</v>
      </c>
      <c r="R2698" s="38">
        <v>98730</v>
      </c>
      <c r="S2698" s="37">
        <v>2.3925700000000001</v>
      </c>
      <c r="T2698" s="38">
        <v>0</v>
      </c>
      <c r="U2698" s="38">
        <v>0</v>
      </c>
      <c r="V2698" s="38">
        <v>1</v>
      </c>
    </row>
    <row r="2699" spans="1:22" ht="13.5" customHeight="1" x14ac:dyDescent="0.2">
      <c r="A2699" s="32" t="s">
        <v>2695</v>
      </c>
      <c r="B2699" s="32" t="s">
        <v>10594</v>
      </c>
      <c r="C2699" s="32" t="s">
        <v>18175</v>
      </c>
      <c r="D2699" s="37">
        <v>5.3767230000000001</v>
      </c>
      <c r="E2699" s="39">
        <v>1165.98</v>
      </c>
      <c r="F2699" s="39">
        <v>2397</v>
      </c>
      <c r="G2699" s="39">
        <v>4494.46</v>
      </c>
      <c r="H2699" s="38">
        <v>3</v>
      </c>
      <c r="I2699" s="38">
        <v>4734</v>
      </c>
      <c r="J2699" s="37">
        <v>18.184671979000001</v>
      </c>
      <c r="K2699" s="37">
        <v>15.647755982</v>
      </c>
      <c r="L2699" s="37">
        <v>22.413548486</v>
      </c>
      <c r="M2699" s="37">
        <v>10.001128723000001</v>
      </c>
      <c r="N2699" s="37">
        <v>9.1443403649999997</v>
      </c>
      <c r="O2699" s="37">
        <v>11.360949589000001</v>
      </c>
      <c r="P2699" s="37">
        <v>7.6</v>
      </c>
      <c r="Q2699" s="37">
        <v>77.000466500000002</v>
      </c>
      <c r="R2699" s="38">
        <v>129307</v>
      </c>
      <c r="S2699" s="37">
        <v>2.53159</v>
      </c>
      <c r="T2699" s="38">
        <v>1</v>
      </c>
      <c r="U2699" s="38">
        <v>0</v>
      </c>
      <c r="V2699" s="38">
        <v>2</v>
      </c>
    </row>
    <row r="2700" spans="1:22" ht="13.5" customHeight="1" x14ac:dyDescent="0.2">
      <c r="A2700" s="32" t="s">
        <v>2696</v>
      </c>
      <c r="B2700" s="32" t="s">
        <v>10595</v>
      </c>
      <c r="C2700" s="32" t="s">
        <v>18198</v>
      </c>
      <c r="D2700" s="37">
        <v>8.4635809999999996</v>
      </c>
      <c r="E2700" s="39">
        <v>1619</v>
      </c>
      <c r="F2700" s="39">
        <v>4882</v>
      </c>
      <c r="G2700" s="39">
        <v>8870.2000000000007</v>
      </c>
      <c r="H2700" s="38">
        <v>6</v>
      </c>
      <c r="I2700" s="38">
        <v>9708</v>
      </c>
      <c r="J2700" s="37">
        <v>25.312299821</v>
      </c>
      <c r="K2700" s="37">
        <v>28.721112720000001</v>
      </c>
      <c r="L2700" s="37">
        <v>33.989335941</v>
      </c>
      <c r="M2700" s="37">
        <v>22.086343677999999</v>
      </c>
      <c r="N2700" s="37">
        <v>27.379843576999999</v>
      </c>
      <c r="O2700" s="37">
        <v>7.2889656918999997</v>
      </c>
      <c r="P2700" s="37">
        <v>7.3</v>
      </c>
      <c r="Q2700" s="37">
        <v>78.344758900000002</v>
      </c>
      <c r="R2700" s="38">
        <v>282514</v>
      </c>
      <c r="S2700" s="37">
        <v>1.3250299999999999</v>
      </c>
      <c r="T2700" s="38">
        <v>1</v>
      </c>
      <c r="U2700" s="38">
        <v>3</v>
      </c>
      <c r="V2700" s="38">
        <v>0</v>
      </c>
    </row>
    <row r="2701" spans="1:22" ht="13.5" customHeight="1" x14ac:dyDescent="0.2">
      <c r="A2701" s="32" t="s">
        <v>2697</v>
      </c>
      <c r="B2701" s="32" t="s">
        <v>10596</v>
      </c>
      <c r="C2701" s="32" t="s">
        <v>18198</v>
      </c>
      <c r="D2701" s="37">
        <v>6.1136330000000001</v>
      </c>
      <c r="E2701" s="39">
        <v>2043.98</v>
      </c>
      <c r="F2701" s="39">
        <v>6258</v>
      </c>
      <c r="G2701" s="39">
        <v>11095.72</v>
      </c>
      <c r="H2701" s="38">
        <v>12</v>
      </c>
      <c r="I2701" s="38">
        <v>12224</v>
      </c>
      <c r="J2701" s="37">
        <v>14.335132550999999</v>
      </c>
      <c r="K2701" s="37">
        <v>9.7785076440999994</v>
      </c>
      <c r="L2701" s="37">
        <v>16.706486441999999</v>
      </c>
      <c r="M2701" s="37">
        <v>14.905996976999999</v>
      </c>
      <c r="N2701" s="37">
        <v>18.630180868</v>
      </c>
      <c r="O2701" s="37">
        <v>13.542066957999999</v>
      </c>
      <c r="P2701" s="37">
        <v>7.1482696628999998</v>
      </c>
      <c r="Q2701" s="37">
        <v>83.229645500000004</v>
      </c>
      <c r="R2701" s="38">
        <v>462653</v>
      </c>
      <c r="S2701" s="37">
        <v>1.3250299999999999</v>
      </c>
      <c r="T2701" s="38">
        <v>6</v>
      </c>
      <c r="U2701" s="38">
        <v>9</v>
      </c>
      <c r="V2701" s="38">
        <v>2</v>
      </c>
    </row>
    <row r="2702" spans="1:22" ht="13.5" customHeight="1" x14ac:dyDescent="0.2">
      <c r="A2702" s="32" t="s">
        <v>2698</v>
      </c>
      <c r="B2702" s="32" t="s">
        <v>10597</v>
      </c>
      <c r="C2702" s="32" t="s">
        <v>18198</v>
      </c>
      <c r="D2702" s="37">
        <v>4.8963559999999999</v>
      </c>
      <c r="E2702" s="39">
        <v>2073.0300000000002</v>
      </c>
      <c r="F2702" s="39">
        <v>5099</v>
      </c>
      <c r="G2702" s="39">
        <v>9833.25</v>
      </c>
      <c r="H2702" s="38">
        <v>11</v>
      </c>
      <c r="I2702" s="38">
        <v>10103</v>
      </c>
      <c r="J2702" s="37">
        <v>10.748623350000001</v>
      </c>
      <c r="K2702" s="37">
        <v>5.7431814578999996</v>
      </c>
      <c r="L2702" s="37">
        <v>17.413181002000002</v>
      </c>
      <c r="M2702" s="37">
        <v>43.976023185000003</v>
      </c>
      <c r="N2702" s="37">
        <v>8.4240816392000006</v>
      </c>
      <c r="O2702" s="37">
        <v>11.223395821</v>
      </c>
      <c r="P2702" s="37">
        <v>7.3</v>
      </c>
      <c r="Q2702" s="37">
        <v>87.994489900000005</v>
      </c>
      <c r="R2702" s="38">
        <v>408564</v>
      </c>
      <c r="S2702" s="37">
        <v>1.3250299999999999</v>
      </c>
      <c r="T2702" s="38">
        <v>6</v>
      </c>
      <c r="U2702" s="38">
        <v>10</v>
      </c>
      <c r="V2702" s="38">
        <v>1</v>
      </c>
    </row>
    <row r="2703" spans="1:22" ht="13.5" customHeight="1" x14ac:dyDescent="0.2">
      <c r="A2703" s="32" t="s">
        <v>2699</v>
      </c>
      <c r="B2703" s="32" t="s">
        <v>10598</v>
      </c>
      <c r="C2703" s="32" t="s">
        <v>18175</v>
      </c>
      <c r="D2703" s="37">
        <v>5.4000649999999997</v>
      </c>
      <c r="E2703" s="39">
        <v>1199.97</v>
      </c>
      <c r="F2703" s="39">
        <v>3673</v>
      </c>
      <c r="G2703" s="39">
        <v>7194.31</v>
      </c>
      <c r="H2703" s="38">
        <v>3</v>
      </c>
      <c r="I2703" s="38">
        <v>7426</v>
      </c>
      <c r="J2703" s="37">
        <v>26.027755918</v>
      </c>
      <c r="K2703" s="37">
        <v>11.694552395000001</v>
      </c>
      <c r="L2703" s="37">
        <v>40.490580334000001</v>
      </c>
      <c r="M2703" s="37">
        <v>10.590917307</v>
      </c>
      <c r="N2703" s="37">
        <v>21.622162636999999</v>
      </c>
      <c r="O2703" s="37">
        <v>14.955342033000001</v>
      </c>
      <c r="P2703" s="37">
        <v>7.3</v>
      </c>
      <c r="Q2703" s="37">
        <v>65.000677100000004</v>
      </c>
      <c r="R2703" s="38">
        <v>237062</v>
      </c>
      <c r="S2703" s="37">
        <v>2.53159</v>
      </c>
      <c r="T2703" s="38">
        <v>1</v>
      </c>
      <c r="U2703" s="38">
        <v>0</v>
      </c>
      <c r="V2703" s="38">
        <v>1</v>
      </c>
    </row>
    <row r="2704" spans="1:22" ht="13.5" customHeight="1" x14ac:dyDescent="0.2">
      <c r="A2704" s="32" t="s">
        <v>2700</v>
      </c>
      <c r="B2704" s="32" t="s">
        <v>10599</v>
      </c>
      <c r="C2704" s="32" t="s">
        <v>18199</v>
      </c>
      <c r="D2704" s="37">
        <v>3.0266609999999998</v>
      </c>
      <c r="E2704" s="39">
        <v>4072.95</v>
      </c>
      <c r="F2704" s="39">
        <v>7163</v>
      </c>
      <c r="G2704" s="39">
        <v>13219.18</v>
      </c>
      <c r="H2704" s="38">
        <v>8</v>
      </c>
      <c r="I2704" s="38">
        <v>13586</v>
      </c>
      <c r="J2704" s="37">
        <v>30.823276282999998</v>
      </c>
      <c r="K2704" s="37">
        <v>29.035291162</v>
      </c>
      <c r="L2704" s="37">
        <v>39.939272824</v>
      </c>
      <c r="M2704" s="37">
        <v>30.086914871000001</v>
      </c>
      <c r="N2704" s="37">
        <v>21.813445218999998</v>
      </c>
      <c r="O2704" s="37">
        <v>14.658403029</v>
      </c>
      <c r="P2704" s="37">
        <v>7.2831727091999996</v>
      </c>
      <c r="Q2704" s="37">
        <v>91.123973699999993</v>
      </c>
      <c r="R2704" s="38">
        <v>522541</v>
      </c>
      <c r="S2704" s="37">
        <v>2.4522599999999999</v>
      </c>
      <c r="T2704" s="38">
        <v>4</v>
      </c>
      <c r="U2704" s="38">
        <v>3</v>
      </c>
      <c r="V2704" s="38">
        <v>2</v>
      </c>
    </row>
    <row r="2705" spans="1:22" ht="13.5" customHeight="1" x14ac:dyDescent="0.2">
      <c r="A2705" s="32" t="s">
        <v>2701</v>
      </c>
      <c r="B2705" s="32" t="s">
        <v>10600</v>
      </c>
      <c r="C2705" s="32" t="s">
        <v>18198</v>
      </c>
      <c r="D2705" s="37">
        <v>5.237349</v>
      </c>
      <c r="E2705" s="39">
        <v>1394.98</v>
      </c>
      <c r="F2705" s="39">
        <v>4351</v>
      </c>
      <c r="G2705" s="39">
        <v>8426.44</v>
      </c>
      <c r="H2705" s="38">
        <v>4</v>
      </c>
      <c r="I2705" s="38">
        <v>8705</v>
      </c>
      <c r="J2705" s="37">
        <v>6.6495797689999998</v>
      </c>
      <c r="K2705" s="37">
        <v>4.9122640979999996</v>
      </c>
      <c r="L2705" s="37">
        <v>8.9437644542000001</v>
      </c>
      <c r="M2705" s="37">
        <v>16.746739756</v>
      </c>
      <c r="N2705" s="37">
        <v>4.6240846209999997</v>
      </c>
      <c r="O2705" s="37">
        <v>8.7219036817000006</v>
      </c>
      <c r="P2705" s="37">
        <v>7.2771073903000003</v>
      </c>
      <c r="Q2705" s="37">
        <v>62.482636399999997</v>
      </c>
      <c r="R2705" s="38">
        <v>267464</v>
      </c>
      <c r="S2705" s="37">
        <v>1.3250299999999999</v>
      </c>
      <c r="T2705" s="38">
        <v>2</v>
      </c>
      <c r="U2705" s="38">
        <v>2</v>
      </c>
      <c r="V2705" s="38">
        <v>0</v>
      </c>
    </row>
    <row r="2706" spans="1:22" ht="13.5" customHeight="1" x14ac:dyDescent="0.2">
      <c r="A2706" s="32" t="s">
        <v>2702</v>
      </c>
      <c r="B2706" s="32" t="s">
        <v>10601</v>
      </c>
      <c r="C2706" s="32" t="s">
        <v>18201</v>
      </c>
      <c r="D2706" s="37">
        <v>3.636396</v>
      </c>
      <c r="E2706" s="39">
        <v>2722.98</v>
      </c>
      <c r="F2706" s="39">
        <v>6986</v>
      </c>
      <c r="G2706" s="39">
        <v>12696.03</v>
      </c>
      <c r="H2706" s="38">
        <v>6</v>
      </c>
      <c r="I2706" s="38">
        <v>13583</v>
      </c>
      <c r="J2706" s="37">
        <v>6.4362515852</v>
      </c>
      <c r="K2706" s="37">
        <v>2.2826263855</v>
      </c>
      <c r="L2706" s="37">
        <v>8.0590868525000001</v>
      </c>
      <c r="M2706" s="37">
        <v>22.439416582</v>
      </c>
      <c r="N2706" s="37">
        <v>5.9506458818999999</v>
      </c>
      <c r="O2706" s="37">
        <v>7.9403777751</v>
      </c>
      <c r="P2706" s="37">
        <v>7.3</v>
      </c>
      <c r="Q2706" s="37">
        <v>83.517079699999996</v>
      </c>
      <c r="R2706" s="38">
        <v>521481</v>
      </c>
      <c r="S2706" s="37">
        <v>2.3925700000000001</v>
      </c>
      <c r="T2706" s="38">
        <v>2</v>
      </c>
      <c r="U2706" s="38">
        <v>6</v>
      </c>
      <c r="V2706" s="38">
        <v>1</v>
      </c>
    </row>
    <row r="2707" spans="1:22" ht="13.5" customHeight="1" x14ac:dyDescent="0.2">
      <c r="A2707" s="32" t="s">
        <v>2703</v>
      </c>
      <c r="B2707" s="32" t="s">
        <v>10602</v>
      </c>
      <c r="C2707" s="32" t="s">
        <v>18198</v>
      </c>
      <c r="D2707" s="37">
        <v>3.931597</v>
      </c>
      <c r="E2707" s="39">
        <v>1686.01</v>
      </c>
      <c r="F2707" s="39">
        <v>4186</v>
      </c>
      <c r="G2707" s="39">
        <v>7803.99</v>
      </c>
      <c r="H2707" s="38">
        <v>9</v>
      </c>
      <c r="I2707" s="38">
        <v>8303</v>
      </c>
      <c r="J2707" s="37">
        <v>16.029486864999999</v>
      </c>
      <c r="K2707" s="37">
        <v>17.069122966999998</v>
      </c>
      <c r="L2707" s="37">
        <v>16.075613019999999</v>
      </c>
      <c r="M2707" s="37">
        <v>29.812931223</v>
      </c>
      <c r="N2707" s="37">
        <v>21.582920097999999</v>
      </c>
      <c r="O2707" s="37">
        <v>8.0386805057000004</v>
      </c>
      <c r="P2707" s="37">
        <v>7.2647176212</v>
      </c>
      <c r="Q2707" s="37">
        <v>85.341882100000007</v>
      </c>
      <c r="R2707" s="38">
        <v>250721</v>
      </c>
      <c r="S2707" s="37">
        <v>1.3250299999999999</v>
      </c>
      <c r="T2707" s="38">
        <v>5</v>
      </c>
      <c r="U2707" s="38">
        <v>5</v>
      </c>
      <c r="V2707" s="38">
        <v>1</v>
      </c>
    </row>
    <row r="2708" spans="1:22" ht="13.5" customHeight="1" x14ac:dyDescent="0.2">
      <c r="A2708" s="32" t="s">
        <v>2704</v>
      </c>
      <c r="B2708" s="32" t="s">
        <v>10603</v>
      </c>
      <c r="C2708" s="32" t="s">
        <v>18200</v>
      </c>
      <c r="D2708" s="37">
        <v>5.4656019999999996</v>
      </c>
      <c r="E2708" s="39">
        <v>1781.97</v>
      </c>
      <c r="F2708" s="39">
        <v>6214</v>
      </c>
      <c r="G2708" s="39">
        <v>11250.08</v>
      </c>
      <c r="H2708" s="38">
        <v>9</v>
      </c>
      <c r="I2708" s="38">
        <v>12259</v>
      </c>
      <c r="J2708" s="37">
        <v>11.750858815999999</v>
      </c>
      <c r="K2708" s="37">
        <v>5.1172167205000001</v>
      </c>
      <c r="L2708" s="37">
        <v>11.188687208999999</v>
      </c>
      <c r="M2708" s="37">
        <v>7.1451937877000002</v>
      </c>
      <c r="N2708" s="37">
        <v>9.9040516426000007</v>
      </c>
      <c r="O2708" s="37">
        <v>16.361488651999998</v>
      </c>
      <c r="P2708" s="37">
        <v>7.3</v>
      </c>
      <c r="Q2708" s="37">
        <v>84.665733900000006</v>
      </c>
      <c r="R2708" s="38">
        <v>324505</v>
      </c>
      <c r="S2708" s="37">
        <v>1.9655899999999999</v>
      </c>
      <c r="T2708" s="38">
        <v>3</v>
      </c>
      <c r="U2708" s="38">
        <v>7</v>
      </c>
      <c r="V2708" s="38">
        <v>1</v>
      </c>
    </row>
    <row r="2709" spans="1:22" ht="13.5" customHeight="1" x14ac:dyDescent="0.2">
      <c r="A2709" s="32" t="s">
        <v>2705</v>
      </c>
      <c r="B2709" s="32" t="s">
        <v>10604</v>
      </c>
      <c r="C2709" s="32" t="s">
        <v>18201</v>
      </c>
      <c r="D2709" s="37">
        <v>5.4762060000000004</v>
      </c>
      <c r="E2709" s="39">
        <v>744.99</v>
      </c>
      <c r="F2709" s="39">
        <v>2102</v>
      </c>
      <c r="G2709" s="39">
        <v>3659.39</v>
      </c>
      <c r="H2709" s="38">
        <v>2</v>
      </c>
      <c r="I2709" s="38">
        <v>3975</v>
      </c>
      <c r="J2709" s="37">
        <v>33.884817310999999</v>
      </c>
      <c r="K2709" s="37">
        <v>24.539433156000001</v>
      </c>
      <c r="L2709" s="37">
        <v>45.612957868000002</v>
      </c>
      <c r="M2709" s="37">
        <v>10.348758458000001</v>
      </c>
      <c r="N2709" s="37">
        <v>32.107045931999998</v>
      </c>
      <c r="O2709" s="37">
        <v>12.656634346000001</v>
      </c>
      <c r="P2709" s="37">
        <v>7.3</v>
      </c>
      <c r="Q2709" s="37">
        <v>72.0635896</v>
      </c>
      <c r="R2709" s="38">
        <v>196955</v>
      </c>
      <c r="S2709" s="37">
        <v>2.3925700000000001</v>
      </c>
      <c r="T2709" s="38">
        <v>0</v>
      </c>
      <c r="U2709" s="38">
        <v>1</v>
      </c>
      <c r="V2709" s="38">
        <v>1</v>
      </c>
    </row>
    <row r="2710" spans="1:22" ht="13.5" customHeight="1" x14ac:dyDescent="0.2">
      <c r="A2710" s="32" t="s">
        <v>2706</v>
      </c>
      <c r="B2710" s="32" t="s">
        <v>10605</v>
      </c>
      <c r="C2710" s="32" t="s">
        <v>18175</v>
      </c>
      <c r="D2710" s="37">
        <v>5.0832069999999998</v>
      </c>
      <c r="E2710" s="39">
        <v>1755.98</v>
      </c>
      <c r="F2710" s="39">
        <v>3471</v>
      </c>
      <c r="G2710" s="39">
        <v>6843.42</v>
      </c>
      <c r="H2710" s="38">
        <v>8</v>
      </c>
      <c r="I2710" s="38">
        <v>6942</v>
      </c>
      <c r="J2710" s="37">
        <v>8.9850772403000008</v>
      </c>
      <c r="K2710" s="37">
        <v>3.0738350314999998</v>
      </c>
      <c r="L2710" s="37">
        <v>20.741764227000001</v>
      </c>
      <c r="M2710" s="37">
        <v>11.669883212</v>
      </c>
      <c r="N2710" s="37">
        <v>3.1248374437000002</v>
      </c>
      <c r="O2710" s="37">
        <v>4.5615309545000002</v>
      </c>
      <c r="P2710" s="37">
        <v>6.9246723207</v>
      </c>
      <c r="Q2710" s="37">
        <v>92.919819700000005</v>
      </c>
      <c r="R2710" s="38">
        <v>148102</v>
      </c>
      <c r="S2710" s="37">
        <v>2.53159</v>
      </c>
      <c r="T2710" s="38">
        <v>4</v>
      </c>
      <c r="U2710" s="38">
        <v>4</v>
      </c>
      <c r="V2710" s="38">
        <v>1</v>
      </c>
    </row>
    <row r="2711" spans="1:22" ht="13.5" customHeight="1" x14ac:dyDescent="0.2">
      <c r="A2711" s="32" t="s">
        <v>2707</v>
      </c>
      <c r="B2711" s="32" t="s">
        <v>10606</v>
      </c>
      <c r="C2711" s="32" t="s">
        <v>18198</v>
      </c>
      <c r="D2711" s="37">
        <v>3.4238770000000001</v>
      </c>
      <c r="E2711" s="39">
        <v>1604</v>
      </c>
      <c r="F2711" s="39">
        <v>4180</v>
      </c>
      <c r="G2711" s="39">
        <v>5691.6</v>
      </c>
      <c r="H2711" s="38">
        <v>5</v>
      </c>
      <c r="I2711" s="38">
        <v>8187</v>
      </c>
      <c r="J2711" s="37">
        <v>16.788300862</v>
      </c>
      <c r="K2711" s="37">
        <v>7.9155926820999998</v>
      </c>
      <c r="L2711" s="37">
        <v>16.090521385999999</v>
      </c>
      <c r="M2711" s="37">
        <v>24.26570907</v>
      </c>
      <c r="N2711" s="37">
        <v>21.847374795</v>
      </c>
      <c r="O2711" s="37">
        <v>13.448204225</v>
      </c>
      <c r="P2711" s="37">
        <v>7.7704204426999999</v>
      </c>
      <c r="Q2711" s="37">
        <v>66.308673900000002</v>
      </c>
      <c r="R2711" s="38">
        <v>219274</v>
      </c>
      <c r="S2711" s="37">
        <v>1.3250299999999999</v>
      </c>
      <c r="T2711" s="38">
        <v>3</v>
      </c>
      <c r="U2711" s="38">
        <v>1</v>
      </c>
      <c r="V2711" s="38">
        <v>4</v>
      </c>
    </row>
    <row r="2712" spans="1:22" ht="13.5" customHeight="1" x14ac:dyDescent="0.2">
      <c r="A2712" s="32" t="s">
        <v>2708</v>
      </c>
      <c r="B2712" s="32" t="s">
        <v>10607</v>
      </c>
      <c r="C2712" s="32" t="s">
        <v>18175</v>
      </c>
      <c r="D2712" s="37">
        <v>4.8101529999999997</v>
      </c>
      <c r="E2712" s="39">
        <v>742.01</v>
      </c>
      <c r="F2712" s="39">
        <v>2258</v>
      </c>
      <c r="G2712" s="39">
        <v>4322.49</v>
      </c>
      <c r="H2712" s="38">
        <v>2</v>
      </c>
      <c r="I2712" s="38">
        <v>4464</v>
      </c>
      <c r="J2712" s="37">
        <v>11.517846252</v>
      </c>
      <c r="K2712" s="37">
        <v>5.6859425720000001</v>
      </c>
      <c r="L2712" s="37">
        <v>18.489842185000001</v>
      </c>
      <c r="M2712" s="37">
        <v>6.2786144581999999</v>
      </c>
      <c r="N2712" s="37">
        <v>5.6457025928000002</v>
      </c>
      <c r="O2712" s="37">
        <v>5.3144628401</v>
      </c>
      <c r="P2712" s="37">
        <v>7.3</v>
      </c>
      <c r="Q2712" s="37">
        <v>65.203095500000003</v>
      </c>
      <c r="R2712" s="38">
        <v>122518</v>
      </c>
      <c r="S2712" s="37">
        <v>2.53159</v>
      </c>
      <c r="T2712" s="38">
        <v>1</v>
      </c>
      <c r="U2712" s="38">
        <v>0</v>
      </c>
      <c r="V2712" s="38">
        <v>2</v>
      </c>
    </row>
    <row r="2713" spans="1:22" ht="13.5" customHeight="1" x14ac:dyDescent="0.2">
      <c r="A2713" s="32" t="s">
        <v>2709</v>
      </c>
      <c r="B2713" s="32" t="s">
        <v>10608</v>
      </c>
      <c r="C2713" s="32" t="s">
        <v>18175</v>
      </c>
      <c r="D2713" s="37">
        <v>4.0867240000000002</v>
      </c>
      <c r="E2713" s="39">
        <v>1401.98</v>
      </c>
      <c r="F2713" s="39">
        <v>2896</v>
      </c>
      <c r="G2713" s="39">
        <v>5512.96</v>
      </c>
      <c r="H2713" s="38">
        <v>5</v>
      </c>
      <c r="I2713" s="38">
        <v>5652</v>
      </c>
      <c r="J2713" s="37">
        <v>5.6161224042000004</v>
      </c>
      <c r="K2713" s="37">
        <v>2.0191214739999999</v>
      </c>
      <c r="L2713" s="37">
        <v>13.282995345</v>
      </c>
      <c r="M2713" s="37">
        <v>9.0980364409999996</v>
      </c>
      <c r="N2713" s="37">
        <v>1.945728377</v>
      </c>
      <c r="O2713" s="37">
        <v>3.7872641638000002</v>
      </c>
      <c r="P2713" s="37">
        <v>7.3</v>
      </c>
      <c r="Q2713" s="37">
        <v>75.747831599999998</v>
      </c>
      <c r="R2713" s="38">
        <v>130517</v>
      </c>
      <c r="S2713" s="37">
        <v>2.53159</v>
      </c>
      <c r="T2713" s="38">
        <v>2</v>
      </c>
      <c r="U2713" s="38">
        <v>0</v>
      </c>
      <c r="V2713" s="38">
        <v>0</v>
      </c>
    </row>
    <row r="2714" spans="1:22" ht="13.5" customHeight="1" x14ac:dyDescent="0.2">
      <c r="A2714" s="32" t="s">
        <v>2710</v>
      </c>
      <c r="B2714" s="32" t="s">
        <v>10609</v>
      </c>
      <c r="C2714" s="32" t="s">
        <v>18199</v>
      </c>
      <c r="D2714" s="37">
        <v>3.7843</v>
      </c>
      <c r="E2714" s="39">
        <v>3083.04</v>
      </c>
      <c r="F2714" s="39">
        <v>7595</v>
      </c>
      <c r="G2714" s="39">
        <v>14165.96</v>
      </c>
      <c r="H2714" s="38">
        <v>8</v>
      </c>
      <c r="I2714" s="38">
        <v>14943</v>
      </c>
      <c r="J2714" s="37">
        <v>9.8349175846999994</v>
      </c>
      <c r="K2714" s="37">
        <v>7.5432307696000001</v>
      </c>
      <c r="L2714" s="37">
        <v>11.371505998</v>
      </c>
      <c r="M2714" s="37">
        <v>24.643256592</v>
      </c>
      <c r="N2714" s="37">
        <v>6.8824790867000001</v>
      </c>
      <c r="O2714" s="37">
        <v>7.0245602860999998</v>
      </c>
      <c r="P2714" s="37">
        <v>7.2528803770000003</v>
      </c>
      <c r="Q2714" s="37">
        <v>77.050280700000002</v>
      </c>
      <c r="R2714" s="38">
        <v>503180</v>
      </c>
      <c r="S2714" s="37">
        <v>2.4522599999999999</v>
      </c>
      <c r="T2714" s="38">
        <v>3</v>
      </c>
      <c r="U2714" s="38">
        <v>5</v>
      </c>
      <c r="V2714" s="38">
        <v>1</v>
      </c>
    </row>
    <row r="2715" spans="1:22" ht="13.5" customHeight="1" x14ac:dyDescent="0.2">
      <c r="A2715" s="32" t="s">
        <v>2711</v>
      </c>
      <c r="B2715" s="32" t="s">
        <v>10610</v>
      </c>
      <c r="C2715" s="32" t="s">
        <v>18200</v>
      </c>
      <c r="D2715" s="37">
        <v>3.5847910000000001</v>
      </c>
      <c r="E2715" s="39">
        <v>3180.95</v>
      </c>
      <c r="F2715" s="39">
        <v>8096</v>
      </c>
      <c r="G2715" s="39">
        <v>15690.48</v>
      </c>
      <c r="H2715" s="38">
        <v>11</v>
      </c>
      <c r="I2715" s="38">
        <v>16050</v>
      </c>
      <c r="J2715" s="37">
        <v>15.169778978</v>
      </c>
      <c r="K2715" s="37">
        <v>5.9240223088999997</v>
      </c>
      <c r="L2715" s="37">
        <v>28.805912575000001</v>
      </c>
      <c r="M2715" s="37">
        <v>21.736310064000001</v>
      </c>
      <c r="N2715" s="37">
        <v>9.0842852572999995</v>
      </c>
      <c r="O2715" s="37">
        <v>8.9285377046000001</v>
      </c>
      <c r="P2715" s="37">
        <v>7.2834419817000002</v>
      </c>
      <c r="Q2715" s="37">
        <v>71.229174499999999</v>
      </c>
      <c r="R2715" s="38">
        <v>452768</v>
      </c>
      <c r="S2715" s="37">
        <v>1.9655899999999999</v>
      </c>
      <c r="T2715" s="38">
        <v>5</v>
      </c>
      <c r="U2715" s="38">
        <v>7</v>
      </c>
      <c r="V2715" s="38">
        <v>5</v>
      </c>
    </row>
    <row r="2716" spans="1:22" ht="13.5" customHeight="1" x14ac:dyDescent="0.2">
      <c r="A2716" s="32" t="s">
        <v>2712</v>
      </c>
      <c r="B2716" s="32" t="s">
        <v>10611</v>
      </c>
      <c r="C2716" s="32" t="s">
        <v>18199</v>
      </c>
      <c r="D2716" s="37">
        <v>6.309234</v>
      </c>
      <c r="E2716" s="39">
        <v>727.99</v>
      </c>
      <c r="F2716" s="39">
        <v>1989</v>
      </c>
      <c r="G2716" s="39">
        <v>3951.87</v>
      </c>
      <c r="H2716" s="38">
        <v>3</v>
      </c>
      <c r="I2716" s="38">
        <v>4088</v>
      </c>
      <c r="J2716" s="37">
        <v>10.694449207</v>
      </c>
      <c r="K2716" s="37">
        <v>7.8710075866000002</v>
      </c>
      <c r="L2716" s="37">
        <v>13.4914442</v>
      </c>
      <c r="M2716" s="37">
        <v>37.249254839999999</v>
      </c>
      <c r="N2716" s="37">
        <v>5.9541479199999996</v>
      </c>
      <c r="O2716" s="37">
        <v>7.5550215753999996</v>
      </c>
      <c r="P2716" s="37">
        <v>7.3</v>
      </c>
      <c r="Q2716" s="37">
        <v>59.838551299999999</v>
      </c>
      <c r="R2716" s="38">
        <v>113693</v>
      </c>
      <c r="S2716" s="37">
        <v>2.4522599999999999</v>
      </c>
      <c r="T2716" s="38">
        <v>2</v>
      </c>
      <c r="U2716" s="38">
        <v>0</v>
      </c>
      <c r="V2716" s="38">
        <v>0</v>
      </c>
    </row>
    <row r="2717" spans="1:22" ht="13.5" customHeight="1" x14ac:dyDescent="0.2">
      <c r="A2717" s="32" t="s">
        <v>2713</v>
      </c>
      <c r="B2717" s="32" t="s">
        <v>10612</v>
      </c>
      <c r="C2717" s="32" t="s">
        <v>18175</v>
      </c>
      <c r="D2717" s="37">
        <v>3.4786239999999999</v>
      </c>
      <c r="E2717" s="39">
        <v>1595.98</v>
      </c>
      <c r="F2717" s="39">
        <v>3072</v>
      </c>
      <c r="G2717" s="39">
        <v>5978.88</v>
      </c>
      <c r="H2717" s="38">
        <v>3</v>
      </c>
      <c r="I2717" s="38">
        <v>6141</v>
      </c>
      <c r="J2717" s="37">
        <v>22.317059459999999</v>
      </c>
      <c r="K2717" s="37">
        <v>11.313196436</v>
      </c>
      <c r="L2717" s="37">
        <v>35.716142347000002</v>
      </c>
      <c r="M2717" s="37">
        <v>10.909691496000001</v>
      </c>
      <c r="N2717" s="37">
        <v>17.721997720000001</v>
      </c>
      <c r="O2717" s="37">
        <v>13.146077129</v>
      </c>
      <c r="P2717" s="37">
        <v>7.2382695780999997</v>
      </c>
      <c r="Q2717" s="37">
        <v>67.993972200000002</v>
      </c>
      <c r="R2717" s="38">
        <v>110659</v>
      </c>
      <c r="S2717" s="37">
        <v>2.53159</v>
      </c>
      <c r="T2717" s="38">
        <v>2</v>
      </c>
      <c r="U2717" s="38">
        <v>1</v>
      </c>
      <c r="V2717" s="38">
        <v>1</v>
      </c>
    </row>
    <row r="2718" spans="1:22" ht="13.5" customHeight="1" x14ac:dyDescent="0.2">
      <c r="A2718" s="32" t="s">
        <v>2714</v>
      </c>
      <c r="B2718" s="32" t="s">
        <v>10613</v>
      </c>
      <c r="C2718" s="32" t="s">
        <v>18200</v>
      </c>
      <c r="D2718" s="37">
        <v>4.8032729999999999</v>
      </c>
      <c r="E2718" s="39">
        <v>1614.04</v>
      </c>
      <c r="F2718" s="39">
        <v>6095</v>
      </c>
      <c r="G2718" s="39">
        <v>11163.14</v>
      </c>
      <c r="H2718" s="38">
        <v>6</v>
      </c>
      <c r="I2718" s="38">
        <v>12409</v>
      </c>
      <c r="J2718" s="37">
        <v>9.9736524499999994</v>
      </c>
      <c r="K2718" s="37">
        <v>5.3379729933000002</v>
      </c>
      <c r="L2718" s="37">
        <v>10.552845742000001</v>
      </c>
      <c r="M2718" s="37">
        <v>9.5791035003000005</v>
      </c>
      <c r="N2718" s="37">
        <v>9.1161605972000004</v>
      </c>
      <c r="O2718" s="37">
        <v>14.975277330999999</v>
      </c>
      <c r="P2718" s="37">
        <v>7.3</v>
      </c>
      <c r="Q2718" s="37">
        <v>78.418966800000007</v>
      </c>
      <c r="R2718" s="38">
        <v>288366</v>
      </c>
      <c r="S2718" s="37">
        <v>1.9655899999999999</v>
      </c>
      <c r="T2718" s="38">
        <v>3</v>
      </c>
      <c r="U2718" s="38">
        <v>4</v>
      </c>
      <c r="V2718" s="38">
        <v>3</v>
      </c>
    </row>
    <row r="2719" spans="1:22" ht="13.5" customHeight="1" x14ac:dyDescent="0.2">
      <c r="A2719" s="32" t="s">
        <v>2715</v>
      </c>
      <c r="B2719" s="32" t="s">
        <v>10614</v>
      </c>
      <c r="C2719" s="32" t="s">
        <v>18198</v>
      </c>
      <c r="D2719" s="37">
        <v>3.346689</v>
      </c>
      <c r="E2719" s="39">
        <v>1301</v>
      </c>
      <c r="F2719" s="39">
        <v>3276</v>
      </c>
      <c r="G2719" s="39">
        <v>6113.39</v>
      </c>
      <c r="H2719" s="38">
        <v>3</v>
      </c>
      <c r="I2719" s="38">
        <v>6446</v>
      </c>
      <c r="J2719" s="37">
        <v>12.454843079</v>
      </c>
      <c r="K2719" s="37">
        <v>10.479822683</v>
      </c>
      <c r="L2719" s="37">
        <v>14.207750224</v>
      </c>
      <c r="M2719" s="37">
        <v>18.466264114000001</v>
      </c>
      <c r="N2719" s="37">
        <v>16.955187967000001</v>
      </c>
      <c r="O2719" s="37">
        <v>12.959334574</v>
      </c>
      <c r="P2719" s="37">
        <v>7.3</v>
      </c>
      <c r="Q2719" s="37">
        <v>90.347345700000005</v>
      </c>
      <c r="R2719" s="38">
        <v>201904</v>
      </c>
      <c r="S2719" s="37">
        <v>1.3250299999999999</v>
      </c>
      <c r="T2719" s="38">
        <v>2</v>
      </c>
      <c r="U2719" s="38">
        <v>2</v>
      </c>
      <c r="V2719" s="38">
        <v>2</v>
      </c>
    </row>
    <row r="2720" spans="1:22" ht="13.5" customHeight="1" x14ac:dyDescent="0.2">
      <c r="A2720" s="32" t="s">
        <v>2716</v>
      </c>
      <c r="B2720" s="32" t="s">
        <v>10615</v>
      </c>
      <c r="C2720" s="32" t="s">
        <v>18175</v>
      </c>
      <c r="D2720" s="37">
        <v>3.8748109999999998</v>
      </c>
      <c r="E2720" s="39">
        <v>375.02</v>
      </c>
      <c r="F2720" s="39">
        <v>1861</v>
      </c>
      <c r="G2720" s="39">
        <v>3282.18</v>
      </c>
      <c r="H2720" s="38">
        <v>2</v>
      </c>
      <c r="I2720" s="38">
        <v>3887</v>
      </c>
      <c r="J2720" s="37">
        <v>25.302098899000001</v>
      </c>
      <c r="K2720" s="37">
        <v>18.587615524</v>
      </c>
      <c r="L2720" s="37">
        <v>22.938307124000001</v>
      </c>
      <c r="M2720" s="37">
        <v>7.1893094303999998</v>
      </c>
      <c r="N2720" s="37">
        <v>14.501789265999999</v>
      </c>
      <c r="O2720" s="37">
        <v>34.017889895000003</v>
      </c>
      <c r="P2720" s="37">
        <v>7.4290917921000004</v>
      </c>
      <c r="Q2720" s="37">
        <v>65.218035999999998</v>
      </c>
      <c r="R2720" s="38">
        <v>107045</v>
      </c>
      <c r="S2720" s="37">
        <v>2.53159</v>
      </c>
      <c r="T2720" s="38">
        <v>1</v>
      </c>
      <c r="U2720" s="38">
        <v>0</v>
      </c>
      <c r="V2720" s="38">
        <v>1</v>
      </c>
    </row>
    <row r="2721" spans="1:22" ht="13.5" customHeight="1" x14ac:dyDescent="0.2">
      <c r="A2721" s="32" t="s">
        <v>2717</v>
      </c>
      <c r="B2721" s="32" t="s">
        <v>10616</v>
      </c>
      <c r="C2721" s="32" t="s">
        <v>18200</v>
      </c>
      <c r="D2721" s="37">
        <v>5.8814070000000003</v>
      </c>
      <c r="E2721" s="39">
        <v>1159.03</v>
      </c>
      <c r="F2721" s="39">
        <v>3051</v>
      </c>
      <c r="G2721" s="39">
        <v>5563.8</v>
      </c>
      <c r="H2721" s="38">
        <v>5</v>
      </c>
      <c r="I2721" s="38">
        <v>6104</v>
      </c>
      <c r="J2721" s="37">
        <v>24.272942063999999</v>
      </c>
      <c r="K2721" s="37">
        <v>11.917280665</v>
      </c>
      <c r="L2721" s="37">
        <v>29.665004988</v>
      </c>
      <c r="M2721" s="37">
        <v>7.5053776273999997</v>
      </c>
      <c r="N2721" s="37">
        <v>12.486736399</v>
      </c>
      <c r="O2721" s="37">
        <v>15.384540394</v>
      </c>
      <c r="P2721" s="37">
        <v>7.3</v>
      </c>
      <c r="Q2721" s="37">
        <v>76.6453743</v>
      </c>
      <c r="R2721" s="38">
        <v>153930</v>
      </c>
      <c r="S2721" s="37">
        <v>1.9655899999999999</v>
      </c>
      <c r="T2721" s="38">
        <v>2</v>
      </c>
      <c r="U2721" s="38">
        <v>5</v>
      </c>
      <c r="V2721" s="38">
        <v>1</v>
      </c>
    </row>
    <row r="2722" spans="1:22" ht="13.5" customHeight="1" x14ac:dyDescent="0.2">
      <c r="A2722" s="32" t="s">
        <v>2718</v>
      </c>
      <c r="B2722" s="32" t="s">
        <v>10617</v>
      </c>
      <c r="C2722" s="32" t="s">
        <v>18175</v>
      </c>
      <c r="D2722" s="37">
        <v>4.4100599999999996</v>
      </c>
      <c r="E2722" s="39">
        <v>3187.94</v>
      </c>
      <c r="F2722" s="39">
        <v>6460</v>
      </c>
      <c r="G2722" s="39">
        <v>12155.82</v>
      </c>
      <c r="H2722" s="38">
        <v>8</v>
      </c>
      <c r="I2722" s="38">
        <v>12546</v>
      </c>
      <c r="J2722" s="37">
        <v>10.793314304000001</v>
      </c>
      <c r="K2722" s="37">
        <v>6.0147735828000002</v>
      </c>
      <c r="L2722" s="37">
        <v>15.930024073</v>
      </c>
      <c r="M2722" s="37">
        <v>12.815732095</v>
      </c>
      <c r="N2722" s="37">
        <v>8.8724909841000006</v>
      </c>
      <c r="O2722" s="37">
        <v>13.327305560999999</v>
      </c>
      <c r="P2722" s="37">
        <v>7.3029583733000001</v>
      </c>
      <c r="Q2722" s="37">
        <v>84.412878199999994</v>
      </c>
      <c r="R2722" s="38">
        <v>468500</v>
      </c>
      <c r="S2722" s="37">
        <v>2.53159</v>
      </c>
      <c r="T2722" s="38">
        <v>4</v>
      </c>
      <c r="U2722" s="38">
        <v>5</v>
      </c>
      <c r="V2722" s="38">
        <v>1</v>
      </c>
    </row>
    <row r="2723" spans="1:22" ht="13.5" customHeight="1" x14ac:dyDescent="0.2">
      <c r="A2723" s="32" t="s">
        <v>2719</v>
      </c>
      <c r="B2723" s="32" t="s">
        <v>10618</v>
      </c>
      <c r="C2723" s="32" t="s">
        <v>18200</v>
      </c>
      <c r="D2723" s="37">
        <v>1.153043</v>
      </c>
      <c r="E2723" s="39">
        <v>780</v>
      </c>
      <c r="F2723" s="39">
        <v>1907</v>
      </c>
      <c r="G2723" s="39">
        <v>3905.35</v>
      </c>
      <c r="H2723" s="38">
        <v>2</v>
      </c>
      <c r="I2723" s="38">
        <v>3944</v>
      </c>
      <c r="J2723" s="37">
        <v>10.259543399</v>
      </c>
      <c r="K2723" s="37">
        <v>5.1717186701999998</v>
      </c>
      <c r="L2723" s="37">
        <v>17.099444734999999</v>
      </c>
      <c r="M2723" s="37">
        <v>18.485954122999999</v>
      </c>
      <c r="N2723" s="37">
        <v>1.2721817692999999</v>
      </c>
      <c r="O2723" s="37">
        <v>9.1664586472000007</v>
      </c>
      <c r="P2723" s="37">
        <v>7.3</v>
      </c>
      <c r="Q2723" s="37">
        <v>82.500833600000007</v>
      </c>
      <c r="R2723" s="38">
        <v>78568</v>
      </c>
      <c r="S2723" s="37">
        <v>1.9655899999999999</v>
      </c>
      <c r="T2723" s="38">
        <v>0</v>
      </c>
      <c r="U2723" s="38">
        <v>0</v>
      </c>
      <c r="V2723" s="38">
        <v>0</v>
      </c>
    </row>
    <row r="2724" spans="1:22" ht="13.5" customHeight="1" x14ac:dyDescent="0.2">
      <c r="A2724" s="32" t="s">
        <v>2720</v>
      </c>
      <c r="B2724" s="32" t="s">
        <v>10619</v>
      </c>
      <c r="C2724" s="32" t="s">
        <v>18199</v>
      </c>
      <c r="D2724" s="37">
        <v>3.1210089999999999</v>
      </c>
      <c r="E2724" s="39">
        <v>1544.99</v>
      </c>
      <c r="F2724" s="39">
        <v>3722</v>
      </c>
      <c r="G2724" s="39">
        <v>7221.05</v>
      </c>
      <c r="H2724" s="38">
        <v>7</v>
      </c>
      <c r="I2724" s="38">
        <v>7410</v>
      </c>
      <c r="J2724" s="37">
        <v>21.980970459000002</v>
      </c>
      <c r="K2724" s="37">
        <v>13.896265073</v>
      </c>
      <c r="L2724" s="37">
        <v>35.928053550999998</v>
      </c>
      <c r="M2724" s="37">
        <v>18.840640185000002</v>
      </c>
      <c r="N2724" s="37">
        <v>9.0357708368999994</v>
      </c>
      <c r="O2724" s="37">
        <v>20.071150096</v>
      </c>
      <c r="P2724" s="37">
        <v>7.1502378394999999</v>
      </c>
      <c r="Q2724" s="37">
        <v>85.847015600000006</v>
      </c>
      <c r="R2724" s="38">
        <v>216978</v>
      </c>
      <c r="S2724" s="37">
        <v>2.4522599999999999</v>
      </c>
      <c r="T2724" s="38">
        <v>1</v>
      </c>
      <c r="U2724" s="38">
        <v>3</v>
      </c>
      <c r="V2724" s="38">
        <v>1</v>
      </c>
    </row>
    <row r="2725" spans="1:22" ht="13.5" customHeight="1" x14ac:dyDescent="0.2">
      <c r="A2725" s="32" t="s">
        <v>2721</v>
      </c>
      <c r="B2725" s="32" t="s">
        <v>10620</v>
      </c>
      <c r="C2725" s="32" t="s">
        <v>18198</v>
      </c>
      <c r="D2725" s="37">
        <v>2.0674320000000002</v>
      </c>
      <c r="E2725" s="39">
        <v>949.04</v>
      </c>
      <c r="F2725" s="39">
        <v>5251</v>
      </c>
      <c r="G2725" s="39">
        <v>9264.99</v>
      </c>
      <c r="H2725" s="38">
        <v>5</v>
      </c>
      <c r="I2725" s="38">
        <v>10291</v>
      </c>
      <c r="J2725" s="37">
        <v>7.9444464333000004</v>
      </c>
      <c r="K2725" s="37">
        <v>8.8404835352000006</v>
      </c>
      <c r="L2725" s="37">
        <v>12.778977339000001</v>
      </c>
      <c r="M2725" s="37">
        <v>37.944539435000003</v>
      </c>
      <c r="N2725" s="37">
        <v>8.0063340134000001</v>
      </c>
      <c r="O2725" s="37">
        <v>2.2282702442</v>
      </c>
      <c r="P2725" s="37">
        <v>7.3</v>
      </c>
      <c r="Q2725" s="37">
        <v>61.905899400000003</v>
      </c>
      <c r="R2725" s="38">
        <v>272959</v>
      </c>
      <c r="S2725" s="37">
        <v>1.3250299999999999</v>
      </c>
      <c r="T2725" s="38">
        <v>2</v>
      </c>
      <c r="U2725" s="38">
        <v>1</v>
      </c>
      <c r="V2725" s="38">
        <v>1</v>
      </c>
    </row>
    <row r="2726" spans="1:22" ht="13.5" customHeight="1" x14ac:dyDescent="0.2">
      <c r="A2726" s="32" t="s">
        <v>2722</v>
      </c>
      <c r="B2726" s="32" t="s">
        <v>10621</v>
      </c>
      <c r="C2726" s="32" t="s">
        <v>18199</v>
      </c>
      <c r="D2726" s="37">
        <v>4.9148059999999996</v>
      </c>
      <c r="E2726" s="39">
        <v>2070.9699999999998</v>
      </c>
      <c r="F2726" s="39">
        <v>5615</v>
      </c>
      <c r="G2726" s="39">
        <v>10170.6</v>
      </c>
      <c r="H2726" s="38">
        <v>10</v>
      </c>
      <c r="I2726" s="38">
        <v>11000</v>
      </c>
      <c r="J2726" s="37">
        <v>24.293959437000002</v>
      </c>
      <c r="K2726" s="37">
        <v>20.519442982000001</v>
      </c>
      <c r="L2726" s="37">
        <v>38.778550682999999</v>
      </c>
      <c r="M2726" s="37">
        <v>16.011887184999999</v>
      </c>
      <c r="N2726" s="37">
        <v>23.971728076000002</v>
      </c>
      <c r="O2726" s="37">
        <v>8.3687161115999995</v>
      </c>
      <c r="P2726" s="37">
        <v>6.0618855760999999</v>
      </c>
      <c r="Q2726" s="37">
        <v>83.720985200000001</v>
      </c>
      <c r="R2726" s="38">
        <v>238779</v>
      </c>
      <c r="S2726" s="37">
        <v>2.4522599999999999</v>
      </c>
      <c r="T2726" s="38">
        <v>8</v>
      </c>
      <c r="U2726" s="38">
        <v>7</v>
      </c>
      <c r="V2726" s="38">
        <v>3</v>
      </c>
    </row>
    <row r="2727" spans="1:22" ht="13.5" customHeight="1" x14ac:dyDescent="0.2">
      <c r="A2727" s="32" t="s">
        <v>2723</v>
      </c>
      <c r="B2727" s="32" t="s">
        <v>10622</v>
      </c>
      <c r="C2727" s="32" t="s">
        <v>18201</v>
      </c>
      <c r="D2727" s="37">
        <v>5.9718989999999996</v>
      </c>
      <c r="E2727" s="39">
        <v>2125.96</v>
      </c>
      <c r="F2727" s="39">
        <v>6464</v>
      </c>
      <c r="G2727" s="39">
        <v>12039.7</v>
      </c>
      <c r="H2727" s="38">
        <v>11</v>
      </c>
      <c r="I2727" s="38">
        <v>12527</v>
      </c>
      <c r="J2727" s="37">
        <v>4.3660144517999999</v>
      </c>
      <c r="K2727" s="37">
        <v>2.7413311816000001</v>
      </c>
      <c r="L2727" s="37">
        <v>7.6494018374000001</v>
      </c>
      <c r="M2727" s="37">
        <v>17.817945396999999</v>
      </c>
      <c r="N2727" s="37">
        <v>4.3801193325999996</v>
      </c>
      <c r="O2727" s="37">
        <v>3.7927444122999998</v>
      </c>
      <c r="P2727" s="37">
        <v>7.3</v>
      </c>
      <c r="Q2727" s="37">
        <v>85.588554700000003</v>
      </c>
      <c r="R2727" s="38">
        <v>382774</v>
      </c>
      <c r="S2727" s="37">
        <v>2.3925700000000001</v>
      </c>
      <c r="T2727" s="38">
        <v>6</v>
      </c>
      <c r="U2727" s="38">
        <v>6</v>
      </c>
      <c r="V2727" s="38">
        <v>0</v>
      </c>
    </row>
    <row r="2728" spans="1:22" ht="13.5" customHeight="1" x14ac:dyDescent="0.2">
      <c r="A2728" s="32" t="s">
        <v>2724</v>
      </c>
      <c r="B2728" s="32" t="s">
        <v>10623</v>
      </c>
      <c r="C2728" s="32" t="s">
        <v>18175</v>
      </c>
      <c r="D2728" s="37">
        <v>2.7020119999999999</v>
      </c>
      <c r="E2728" s="39">
        <v>3932.94</v>
      </c>
      <c r="F2728" s="39">
        <v>13245</v>
      </c>
      <c r="G2728" s="39">
        <v>23418.33</v>
      </c>
      <c r="H2728" s="38">
        <v>10</v>
      </c>
      <c r="I2728" s="38">
        <v>26295</v>
      </c>
      <c r="J2728" s="37">
        <v>39.969121897999997</v>
      </c>
      <c r="K2728" s="37">
        <v>37.394977183000002</v>
      </c>
      <c r="L2728" s="37">
        <v>34.06229124</v>
      </c>
      <c r="M2728" s="37">
        <v>10.723320886</v>
      </c>
      <c r="N2728" s="37">
        <v>34.291353958000002</v>
      </c>
      <c r="O2728" s="37">
        <v>32.267223653000002</v>
      </c>
      <c r="P2728" s="37">
        <v>7.5776125456000001</v>
      </c>
      <c r="Q2728" s="37">
        <v>74.750897699999996</v>
      </c>
      <c r="R2728" s="38">
        <v>777953</v>
      </c>
      <c r="S2728" s="37">
        <v>2.53159</v>
      </c>
      <c r="T2728" s="38">
        <v>2</v>
      </c>
      <c r="U2728" s="38">
        <v>7</v>
      </c>
      <c r="V2728" s="38">
        <v>5</v>
      </c>
    </row>
    <row r="2729" spans="1:22" ht="13.5" customHeight="1" x14ac:dyDescent="0.2">
      <c r="A2729" s="32" t="s">
        <v>2725</v>
      </c>
      <c r="B2729" s="32" t="s">
        <v>10624</v>
      </c>
      <c r="C2729" s="32" t="s">
        <v>18201</v>
      </c>
      <c r="D2729" s="37">
        <v>3.6287699999999998</v>
      </c>
      <c r="E2729" s="39">
        <v>1089</v>
      </c>
      <c r="F2729" s="39">
        <v>2419</v>
      </c>
      <c r="G2729" s="39">
        <v>4664.91</v>
      </c>
      <c r="H2729" s="38">
        <v>2</v>
      </c>
      <c r="I2729" s="38">
        <v>4874</v>
      </c>
      <c r="J2729" s="37">
        <v>12.375668280999999</v>
      </c>
      <c r="K2729" s="37">
        <v>5.9519535360000004</v>
      </c>
      <c r="L2729" s="37">
        <v>26.918929467000002</v>
      </c>
      <c r="M2729" s="37">
        <v>16.952280785999999</v>
      </c>
      <c r="N2729" s="37">
        <v>11.972493404</v>
      </c>
      <c r="O2729" s="37">
        <v>13.223850668000001</v>
      </c>
      <c r="P2729" s="37">
        <v>7.7</v>
      </c>
      <c r="Q2729" s="37">
        <v>62.252161100000002</v>
      </c>
      <c r="R2729" s="38">
        <v>198502</v>
      </c>
      <c r="S2729" s="37">
        <v>2.3925700000000001</v>
      </c>
      <c r="T2729" s="38">
        <v>0</v>
      </c>
      <c r="U2729" s="38">
        <v>1</v>
      </c>
      <c r="V2729" s="38">
        <v>2</v>
      </c>
    </row>
    <row r="2730" spans="1:22" ht="13.5" customHeight="1" x14ac:dyDescent="0.2">
      <c r="A2730" s="32" t="s">
        <v>2726</v>
      </c>
      <c r="B2730" s="32" t="s">
        <v>10625</v>
      </c>
      <c r="C2730" s="32" t="s">
        <v>18200</v>
      </c>
      <c r="D2730" s="37">
        <v>6.5440250000000004</v>
      </c>
      <c r="E2730" s="39">
        <v>2248.98</v>
      </c>
      <c r="F2730" s="39">
        <v>5923</v>
      </c>
      <c r="G2730" s="39">
        <v>10875.3</v>
      </c>
      <c r="H2730" s="38">
        <v>10</v>
      </c>
      <c r="I2730" s="38">
        <v>11752</v>
      </c>
      <c r="J2730" s="37">
        <v>12.190950623999999</v>
      </c>
      <c r="K2730" s="37">
        <v>5.3752036140000001</v>
      </c>
      <c r="L2730" s="37">
        <v>12.041837096</v>
      </c>
      <c r="M2730" s="37">
        <v>7.6949656716000003</v>
      </c>
      <c r="N2730" s="37">
        <v>11.499525010999999</v>
      </c>
      <c r="O2730" s="37">
        <v>13.891300472999999</v>
      </c>
      <c r="P2730" s="37">
        <v>7.3</v>
      </c>
      <c r="Q2730" s="37">
        <v>79.020649300000002</v>
      </c>
      <c r="R2730" s="38">
        <v>219753</v>
      </c>
      <c r="S2730" s="37">
        <v>1.9655899999999999</v>
      </c>
      <c r="T2730" s="38">
        <v>4</v>
      </c>
      <c r="U2730" s="38">
        <v>6</v>
      </c>
      <c r="V2730" s="38">
        <v>1</v>
      </c>
    </row>
    <row r="2731" spans="1:22" ht="13.5" customHeight="1" x14ac:dyDescent="0.2">
      <c r="A2731" s="32" t="s">
        <v>2727</v>
      </c>
      <c r="B2731" s="32" t="s">
        <v>10626</v>
      </c>
      <c r="C2731" s="32" t="s">
        <v>18201</v>
      </c>
      <c r="D2731" s="37">
        <v>8.8579450000000008</v>
      </c>
      <c r="E2731" s="39">
        <v>853.02</v>
      </c>
      <c r="F2731" s="39">
        <v>2530</v>
      </c>
      <c r="G2731" s="39">
        <v>4336.5</v>
      </c>
      <c r="H2731" s="38">
        <v>2</v>
      </c>
      <c r="I2731" s="38">
        <v>4842</v>
      </c>
      <c r="J2731" s="37">
        <v>29.966865510000002</v>
      </c>
      <c r="K2731" s="37">
        <v>14.544845566999999</v>
      </c>
      <c r="L2731" s="37">
        <v>49.881223513000002</v>
      </c>
      <c r="M2731" s="37">
        <v>11.089254297</v>
      </c>
      <c r="N2731" s="37">
        <v>24.734321547</v>
      </c>
      <c r="O2731" s="37">
        <v>9.3287314237000007</v>
      </c>
      <c r="P2731" s="37">
        <v>7.7</v>
      </c>
      <c r="Q2731" s="37">
        <v>84.225653800000003</v>
      </c>
      <c r="R2731" s="38">
        <v>159148</v>
      </c>
      <c r="S2731" s="37">
        <v>2.3925700000000001</v>
      </c>
      <c r="T2731" s="38">
        <v>0</v>
      </c>
      <c r="U2731" s="38">
        <v>1</v>
      </c>
      <c r="V2731" s="38">
        <v>0</v>
      </c>
    </row>
    <row r="2732" spans="1:22" ht="13.5" customHeight="1" x14ac:dyDescent="0.2">
      <c r="A2732" s="32" t="s">
        <v>2728</v>
      </c>
      <c r="B2732" s="32" t="s">
        <v>10627</v>
      </c>
      <c r="C2732" s="32" t="s">
        <v>18201</v>
      </c>
      <c r="D2732" s="37">
        <v>6.0066059999999997</v>
      </c>
      <c r="E2732" s="39">
        <v>2348.0300000000002</v>
      </c>
      <c r="F2732" s="39">
        <v>6165</v>
      </c>
      <c r="G2732" s="39">
        <v>11097.4</v>
      </c>
      <c r="H2732" s="38">
        <v>8</v>
      </c>
      <c r="I2732" s="38">
        <v>11992</v>
      </c>
      <c r="J2732" s="37">
        <v>11.230859022000001</v>
      </c>
      <c r="K2732" s="37">
        <v>4.9428170102999998</v>
      </c>
      <c r="L2732" s="37">
        <v>11.401886825</v>
      </c>
      <c r="M2732" s="37">
        <v>21.283006395000001</v>
      </c>
      <c r="N2732" s="37">
        <v>12.453392845</v>
      </c>
      <c r="O2732" s="37">
        <v>11.617228093</v>
      </c>
      <c r="P2732" s="37">
        <v>7.2840298796000003</v>
      </c>
      <c r="Q2732" s="37">
        <v>91.802945500000007</v>
      </c>
      <c r="R2732" s="38">
        <v>318944</v>
      </c>
      <c r="S2732" s="37">
        <v>2.3925700000000001</v>
      </c>
      <c r="T2732" s="38">
        <v>5</v>
      </c>
      <c r="U2732" s="38">
        <v>5</v>
      </c>
      <c r="V2732" s="38">
        <v>0</v>
      </c>
    </row>
    <row r="2733" spans="1:22" ht="13.5" customHeight="1" x14ac:dyDescent="0.2">
      <c r="A2733" s="32" t="s">
        <v>2729</v>
      </c>
      <c r="B2733" s="32" t="s">
        <v>10628</v>
      </c>
      <c r="C2733" s="32" t="s">
        <v>18175</v>
      </c>
      <c r="D2733" s="37">
        <v>5.1349090000000004</v>
      </c>
      <c r="E2733" s="39">
        <v>1363</v>
      </c>
      <c r="F2733" s="39">
        <v>3528</v>
      </c>
      <c r="G2733" s="39">
        <v>6664.93</v>
      </c>
      <c r="H2733" s="38">
        <v>5</v>
      </c>
      <c r="I2733" s="38">
        <v>7250</v>
      </c>
      <c r="J2733" s="37">
        <v>33.265547826000002</v>
      </c>
      <c r="K2733" s="37">
        <v>28.359439174999999</v>
      </c>
      <c r="L2733" s="37">
        <v>31.989741688999999</v>
      </c>
      <c r="M2733" s="37">
        <v>8.4752315149000008</v>
      </c>
      <c r="N2733" s="37">
        <v>32.674395517999997</v>
      </c>
      <c r="O2733" s="37">
        <v>26.192142506</v>
      </c>
      <c r="P2733" s="37">
        <v>7.6</v>
      </c>
      <c r="Q2733" s="37">
        <v>59.305258700000003</v>
      </c>
      <c r="R2733" s="38">
        <v>152737</v>
      </c>
      <c r="S2733" s="37">
        <v>2.53159</v>
      </c>
      <c r="T2733" s="38">
        <v>1</v>
      </c>
      <c r="U2733" s="38">
        <v>2</v>
      </c>
      <c r="V2733" s="38">
        <v>1</v>
      </c>
    </row>
    <row r="2734" spans="1:22" ht="13.5" customHeight="1" x14ac:dyDescent="0.2">
      <c r="A2734" s="32" t="s">
        <v>2730</v>
      </c>
      <c r="B2734" s="32" t="s">
        <v>10629</v>
      </c>
      <c r="C2734" s="32" t="s">
        <v>18200</v>
      </c>
      <c r="D2734" s="37">
        <v>7.4517680000000004</v>
      </c>
      <c r="E2734" s="39">
        <v>2733.97</v>
      </c>
      <c r="F2734" s="39">
        <v>6946</v>
      </c>
      <c r="G2734" s="39">
        <v>13095.26</v>
      </c>
      <c r="H2734" s="38">
        <v>9</v>
      </c>
      <c r="I2734" s="38">
        <v>13648</v>
      </c>
      <c r="J2734" s="37">
        <v>15.874540623</v>
      </c>
      <c r="K2734" s="37">
        <v>7.6543090979999997</v>
      </c>
      <c r="L2734" s="37">
        <v>25.038918864999999</v>
      </c>
      <c r="M2734" s="37">
        <v>26.451926284999999</v>
      </c>
      <c r="N2734" s="37">
        <v>10.614058657999999</v>
      </c>
      <c r="O2734" s="37">
        <v>8.3613461780999998</v>
      </c>
      <c r="P2734" s="37">
        <v>6.7784374999999999</v>
      </c>
      <c r="Q2734" s="37">
        <v>59.0556433</v>
      </c>
      <c r="R2734" s="38">
        <v>432944</v>
      </c>
      <c r="S2734" s="37">
        <v>1.9655899999999999</v>
      </c>
      <c r="T2734" s="38">
        <v>5</v>
      </c>
      <c r="U2734" s="38">
        <v>3</v>
      </c>
      <c r="V2734" s="38">
        <v>1</v>
      </c>
    </row>
    <row r="2735" spans="1:22" ht="13.5" customHeight="1" x14ac:dyDescent="0.2">
      <c r="A2735" s="32" t="s">
        <v>2731</v>
      </c>
      <c r="B2735" s="32" t="s">
        <v>10630</v>
      </c>
      <c r="C2735" s="32" t="s">
        <v>18201</v>
      </c>
      <c r="D2735" s="37">
        <v>1.1399220000000001</v>
      </c>
      <c r="E2735" s="39">
        <v>523</v>
      </c>
      <c r="F2735" s="39">
        <v>1264</v>
      </c>
      <c r="G2735" s="39">
        <v>2589.6</v>
      </c>
      <c r="H2735" s="38">
        <v>2</v>
      </c>
      <c r="I2735" s="38">
        <v>2702</v>
      </c>
      <c r="J2735" s="37">
        <v>10.950638355000001</v>
      </c>
      <c r="K2735" s="37">
        <v>5.0835822135999997</v>
      </c>
      <c r="L2735" s="37">
        <v>26.446430539000001</v>
      </c>
      <c r="M2735" s="37">
        <v>13.058590122</v>
      </c>
      <c r="N2735" s="37">
        <v>10.356532811999999</v>
      </c>
      <c r="O2735" s="37">
        <v>6.3991491024</v>
      </c>
      <c r="P2735" s="37">
        <v>7.7</v>
      </c>
      <c r="Q2735" s="37">
        <v>49.864731599999999</v>
      </c>
      <c r="R2735" s="38">
        <v>93331</v>
      </c>
      <c r="S2735" s="37">
        <v>2.3925700000000001</v>
      </c>
      <c r="T2735" s="38">
        <v>1</v>
      </c>
      <c r="U2735" s="38">
        <v>1</v>
      </c>
      <c r="V2735" s="38">
        <v>1</v>
      </c>
    </row>
    <row r="2736" spans="1:22" ht="13.5" customHeight="1" x14ac:dyDescent="0.2">
      <c r="A2736" s="32" t="s">
        <v>2732</v>
      </c>
      <c r="B2736" s="32" t="s">
        <v>10631</v>
      </c>
      <c r="C2736" s="32" t="s">
        <v>18175</v>
      </c>
      <c r="D2736" s="37">
        <v>2.9337800000000001</v>
      </c>
      <c r="E2736" s="39">
        <v>2055.96</v>
      </c>
      <c r="F2736" s="39">
        <v>5068</v>
      </c>
      <c r="G2736" s="39">
        <v>9669.84</v>
      </c>
      <c r="H2736" s="38">
        <v>7</v>
      </c>
      <c r="I2736" s="38">
        <v>10032</v>
      </c>
      <c r="J2736" s="37">
        <v>11.8525785</v>
      </c>
      <c r="K2736" s="37">
        <v>5.2585858095000004</v>
      </c>
      <c r="L2736" s="37">
        <v>18.966513027000001</v>
      </c>
      <c r="M2736" s="37">
        <v>19.913281528999999</v>
      </c>
      <c r="N2736" s="37">
        <v>7.7016058956000002</v>
      </c>
      <c r="O2736" s="37">
        <v>14.148571044000001</v>
      </c>
      <c r="P2736" s="37">
        <v>7.3800966077999997</v>
      </c>
      <c r="Q2736" s="37">
        <v>95.749347999999998</v>
      </c>
      <c r="R2736" s="38">
        <v>284693</v>
      </c>
      <c r="S2736" s="37">
        <v>2.53159</v>
      </c>
      <c r="T2736" s="38">
        <v>3</v>
      </c>
      <c r="U2736" s="38">
        <v>3</v>
      </c>
      <c r="V2736" s="38">
        <v>3</v>
      </c>
    </row>
    <row r="2737" spans="1:22" ht="13.5" customHeight="1" x14ac:dyDescent="0.2">
      <c r="A2737" s="32" t="s">
        <v>2733</v>
      </c>
      <c r="B2737" s="32" t="s">
        <v>10632</v>
      </c>
      <c r="C2737" s="32" t="s">
        <v>18198</v>
      </c>
      <c r="D2737" s="37">
        <v>6.9529310000000004</v>
      </c>
      <c r="E2737" s="39">
        <v>1847</v>
      </c>
      <c r="F2737" s="39">
        <v>4548</v>
      </c>
      <c r="G2737" s="39">
        <v>8780.75</v>
      </c>
      <c r="H2737" s="38">
        <v>6</v>
      </c>
      <c r="I2737" s="38">
        <v>9103</v>
      </c>
      <c r="J2737" s="37">
        <v>7.9596536483999998</v>
      </c>
      <c r="K2737" s="37">
        <v>2.9515143579999998</v>
      </c>
      <c r="L2737" s="37">
        <v>9.1916151249000002</v>
      </c>
      <c r="M2737" s="37">
        <v>40.216523039000002</v>
      </c>
      <c r="N2737" s="37">
        <v>4.7355082369000003</v>
      </c>
      <c r="O2737" s="37">
        <v>8.6318481885999994</v>
      </c>
      <c r="P2737" s="37">
        <v>7.3</v>
      </c>
      <c r="Q2737" s="37">
        <v>64.249899900000003</v>
      </c>
      <c r="R2737" s="38">
        <v>324953</v>
      </c>
      <c r="S2737" s="37">
        <v>1.3250299999999999</v>
      </c>
      <c r="T2737" s="38">
        <v>3</v>
      </c>
      <c r="U2737" s="38">
        <v>5</v>
      </c>
      <c r="V2737" s="38">
        <v>0</v>
      </c>
    </row>
    <row r="2738" spans="1:22" ht="13.5" customHeight="1" x14ac:dyDescent="0.2">
      <c r="A2738" s="32" t="s">
        <v>2734</v>
      </c>
      <c r="B2738" s="32" t="s">
        <v>10633</v>
      </c>
      <c r="C2738" s="32" t="s">
        <v>18199</v>
      </c>
      <c r="D2738" s="37">
        <v>6.7638319999999998</v>
      </c>
      <c r="E2738" s="39">
        <v>1508.04</v>
      </c>
      <c r="F2738" s="39">
        <v>4299</v>
      </c>
      <c r="G2738" s="39">
        <v>7616.56</v>
      </c>
      <c r="H2738" s="38">
        <v>5</v>
      </c>
      <c r="I2738" s="38">
        <v>8533</v>
      </c>
      <c r="J2738" s="37">
        <v>20.958239860999999</v>
      </c>
      <c r="K2738" s="37">
        <v>18.506481639</v>
      </c>
      <c r="L2738" s="37">
        <v>22.091301560000002</v>
      </c>
      <c r="M2738" s="37">
        <v>20.035221008000001</v>
      </c>
      <c r="N2738" s="37">
        <v>27.658612716</v>
      </c>
      <c r="O2738" s="37">
        <v>18.891525350999999</v>
      </c>
      <c r="P2738" s="37">
        <v>7.2464601770000003</v>
      </c>
      <c r="Q2738" s="37">
        <v>86.723849599999994</v>
      </c>
      <c r="R2738" s="38">
        <v>230995</v>
      </c>
      <c r="S2738" s="37">
        <v>2.4522599999999999</v>
      </c>
      <c r="T2738" s="38">
        <v>2</v>
      </c>
      <c r="U2738" s="38">
        <v>3</v>
      </c>
      <c r="V2738" s="38">
        <v>0</v>
      </c>
    </row>
    <row r="2739" spans="1:22" ht="13.5" customHeight="1" x14ac:dyDescent="0.2">
      <c r="A2739" s="32" t="s">
        <v>2735</v>
      </c>
      <c r="B2739" s="32" t="s">
        <v>10634</v>
      </c>
      <c r="C2739" s="32" t="s">
        <v>18175</v>
      </c>
      <c r="D2739" s="37">
        <v>5.2333559999999997</v>
      </c>
      <c r="E2739" s="39">
        <v>887.02</v>
      </c>
      <c r="F2739" s="39">
        <v>2096</v>
      </c>
      <c r="G2739" s="39">
        <v>3965.25</v>
      </c>
      <c r="H2739" s="38">
        <v>2</v>
      </c>
      <c r="I2739" s="38">
        <v>4250</v>
      </c>
      <c r="J2739" s="37">
        <v>17.803196619000001</v>
      </c>
      <c r="K2739" s="37">
        <v>17.493762926999999</v>
      </c>
      <c r="L2739" s="37">
        <v>20.293614892000001</v>
      </c>
      <c r="M2739" s="37">
        <v>8.6599334668000001</v>
      </c>
      <c r="N2739" s="37">
        <v>12.632390828</v>
      </c>
      <c r="O2739" s="37">
        <v>17.987044740999998</v>
      </c>
      <c r="P2739" s="37">
        <v>7.6</v>
      </c>
      <c r="Q2739" s="37">
        <v>76.604838700000002</v>
      </c>
      <c r="R2739" s="38">
        <v>116631</v>
      </c>
      <c r="S2739" s="37">
        <v>2.53159</v>
      </c>
      <c r="T2739" s="38">
        <v>0</v>
      </c>
      <c r="U2739" s="38">
        <v>0</v>
      </c>
      <c r="V2739" s="38">
        <v>2</v>
      </c>
    </row>
    <row r="2740" spans="1:22" ht="13.5" customHeight="1" x14ac:dyDescent="0.2">
      <c r="A2740" s="32" t="s">
        <v>2736</v>
      </c>
      <c r="B2740" s="32" t="s">
        <v>10635</v>
      </c>
      <c r="C2740" s="32" t="s">
        <v>18199</v>
      </c>
      <c r="D2740" s="37">
        <v>7.7761319999999996</v>
      </c>
      <c r="E2740" s="39">
        <v>2638.97</v>
      </c>
      <c r="F2740" s="39">
        <v>6619</v>
      </c>
      <c r="G2740" s="39">
        <v>12475.9</v>
      </c>
      <c r="H2740" s="38">
        <v>12</v>
      </c>
      <c r="I2740" s="38">
        <v>13216</v>
      </c>
      <c r="J2740" s="37">
        <v>9.9834811831000003</v>
      </c>
      <c r="K2740" s="37">
        <v>5.7263436083999997</v>
      </c>
      <c r="L2740" s="37">
        <v>7.7730356181999998</v>
      </c>
      <c r="M2740" s="37">
        <v>35.122653089000003</v>
      </c>
      <c r="N2740" s="37">
        <v>8.3838801968999999</v>
      </c>
      <c r="O2740" s="37">
        <v>10.974527618</v>
      </c>
      <c r="P2740" s="37">
        <v>7.0825132743000001</v>
      </c>
      <c r="Q2740" s="37">
        <v>89.174772599999997</v>
      </c>
      <c r="R2740" s="38">
        <v>280511</v>
      </c>
      <c r="S2740" s="37">
        <v>2.4522599999999999</v>
      </c>
      <c r="T2740" s="38">
        <v>5</v>
      </c>
      <c r="U2740" s="38">
        <v>7</v>
      </c>
      <c r="V2740" s="38">
        <v>3</v>
      </c>
    </row>
    <row r="2741" spans="1:22" ht="13.5" customHeight="1" x14ac:dyDescent="0.2">
      <c r="A2741" s="32" t="s">
        <v>2737</v>
      </c>
      <c r="B2741" s="32" t="s">
        <v>10636</v>
      </c>
      <c r="C2741" s="32" t="s">
        <v>18199</v>
      </c>
      <c r="D2741" s="37">
        <v>11.54574</v>
      </c>
      <c r="E2741" s="39">
        <v>1642.98</v>
      </c>
      <c r="F2741" s="39">
        <v>5356</v>
      </c>
      <c r="G2741" s="39">
        <v>10173.129999999999</v>
      </c>
      <c r="H2741" s="38">
        <v>9</v>
      </c>
      <c r="I2741" s="38">
        <v>10834</v>
      </c>
      <c r="J2741" s="37">
        <v>22.578080830000001</v>
      </c>
      <c r="K2741" s="37">
        <v>18.136009883</v>
      </c>
      <c r="L2741" s="37">
        <v>30.681584639</v>
      </c>
      <c r="M2741" s="37">
        <v>21.840919474</v>
      </c>
      <c r="N2741" s="37">
        <v>20.017506422</v>
      </c>
      <c r="O2741" s="37">
        <v>11.323070995</v>
      </c>
      <c r="P2741" s="37">
        <v>7.2154443486000002</v>
      </c>
      <c r="Q2741" s="37">
        <v>70.381980999999996</v>
      </c>
      <c r="R2741" s="38">
        <v>269129</v>
      </c>
      <c r="S2741" s="37">
        <v>2.4522599999999999</v>
      </c>
      <c r="T2741" s="38">
        <v>4</v>
      </c>
      <c r="U2741" s="38">
        <v>3</v>
      </c>
      <c r="V2741" s="38">
        <v>1</v>
      </c>
    </row>
    <row r="2742" spans="1:22" ht="13.5" customHeight="1" x14ac:dyDescent="0.2">
      <c r="A2742" s="32" t="s">
        <v>2738</v>
      </c>
      <c r="B2742" s="32" t="s">
        <v>10637</v>
      </c>
      <c r="C2742" s="32" t="s">
        <v>18175</v>
      </c>
      <c r="D2742" s="37">
        <v>3.8363459999999998</v>
      </c>
      <c r="E2742" s="39">
        <v>2381.02</v>
      </c>
      <c r="F2742" s="39">
        <v>5869</v>
      </c>
      <c r="G2742" s="39">
        <v>11070.3</v>
      </c>
      <c r="H2742" s="38">
        <v>5</v>
      </c>
      <c r="I2742" s="38">
        <v>11381</v>
      </c>
      <c r="J2742" s="37">
        <v>23.227135794999999</v>
      </c>
      <c r="K2742" s="37">
        <v>11.409350398000001</v>
      </c>
      <c r="L2742" s="37">
        <v>37.179745525999998</v>
      </c>
      <c r="M2742" s="37">
        <v>10.880728855999999</v>
      </c>
      <c r="N2742" s="37">
        <v>18.075351448999999</v>
      </c>
      <c r="O2742" s="37">
        <v>13.513545729000001</v>
      </c>
      <c r="P2742" s="37">
        <v>7.2788131436999999</v>
      </c>
      <c r="Q2742" s="37">
        <v>66.878074499999997</v>
      </c>
      <c r="R2742" s="38">
        <v>390571</v>
      </c>
      <c r="S2742" s="37">
        <v>2.53159</v>
      </c>
      <c r="T2742" s="38">
        <v>1</v>
      </c>
      <c r="U2742" s="38">
        <v>0</v>
      </c>
      <c r="V2742" s="38">
        <v>4</v>
      </c>
    </row>
    <row r="2743" spans="1:22" ht="13.5" customHeight="1" x14ac:dyDescent="0.2">
      <c r="A2743" s="32" t="s">
        <v>2739</v>
      </c>
      <c r="B2743" s="32" t="s">
        <v>10638</v>
      </c>
      <c r="C2743" s="32" t="s">
        <v>18175</v>
      </c>
      <c r="D2743" s="37">
        <v>4.1046719999999999</v>
      </c>
      <c r="E2743" s="39">
        <v>2202.0500000000002</v>
      </c>
      <c r="F2743" s="39">
        <v>6392</v>
      </c>
      <c r="G2743" s="39">
        <v>11088.62</v>
      </c>
      <c r="H2743" s="38">
        <v>11</v>
      </c>
      <c r="I2743" s="38">
        <v>12954</v>
      </c>
      <c r="J2743" s="37">
        <v>27.823943669999998</v>
      </c>
      <c r="K2743" s="37">
        <v>34.422107255999997</v>
      </c>
      <c r="L2743" s="37">
        <v>20.261266770999999</v>
      </c>
      <c r="M2743" s="37">
        <v>12.065508769999999</v>
      </c>
      <c r="N2743" s="37">
        <v>28.758251212000001</v>
      </c>
      <c r="O2743" s="37">
        <v>37.518072238999999</v>
      </c>
      <c r="P2743" s="37">
        <v>6.6950677710999997</v>
      </c>
      <c r="Q2743" s="37">
        <v>66.367890599999996</v>
      </c>
      <c r="R2743" s="38">
        <v>425939</v>
      </c>
      <c r="S2743" s="37">
        <v>2.53159</v>
      </c>
      <c r="T2743" s="38">
        <v>7</v>
      </c>
      <c r="U2743" s="38">
        <v>8</v>
      </c>
      <c r="V2743" s="38">
        <v>2</v>
      </c>
    </row>
    <row r="2744" spans="1:22" ht="13.5" customHeight="1" x14ac:dyDescent="0.2">
      <c r="A2744" s="32" t="s">
        <v>2740</v>
      </c>
      <c r="B2744" s="32" t="s">
        <v>10639</v>
      </c>
      <c r="C2744" s="32" t="s">
        <v>18200</v>
      </c>
      <c r="D2744" s="37">
        <v>2.7856359999999998</v>
      </c>
      <c r="E2744" s="39">
        <v>1669.98</v>
      </c>
      <c r="F2744" s="39">
        <v>3923</v>
      </c>
      <c r="G2744" s="39">
        <v>7472.38</v>
      </c>
      <c r="H2744" s="38">
        <v>6</v>
      </c>
      <c r="I2744" s="38">
        <v>7745</v>
      </c>
      <c r="J2744" s="37">
        <v>9.5864908450000001</v>
      </c>
      <c r="K2744" s="37">
        <v>3.4825041586999999</v>
      </c>
      <c r="L2744" s="37">
        <v>12.422441331</v>
      </c>
      <c r="M2744" s="37">
        <v>21.051300511000001</v>
      </c>
      <c r="N2744" s="37">
        <v>9.9012448811000002</v>
      </c>
      <c r="O2744" s="37">
        <v>16.778300228999999</v>
      </c>
      <c r="P2744" s="37">
        <v>7.3</v>
      </c>
      <c r="Q2744" s="37">
        <v>88.699846199999996</v>
      </c>
      <c r="R2744" s="38">
        <v>138392</v>
      </c>
      <c r="S2744" s="37">
        <v>1.9655899999999999</v>
      </c>
      <c r="T2744" s="38">
        <v>3</v>
      </c>
      <c r="U2744" s="38">
        <v>6</v>
      </c>
      <c r="V2744" s="38">
        <v>2</v>
      </c>
    </row>
    <row r="2745" spans="1:22" ht="13.5" customHeight="1" x14ac:dyDescent="0.2">
      <c r="A2745" s="32" t="s">
        <v>2741</v>
      </c>
      <c r="B2745" s="32" t="s">
        <v>10640</v>
      </c>
      <c r="C2745" s="32" t="s">
        <v>18200</v>
      </c>
      <c r="D2745" s="37">
        <v>3.0724719999999999</v>
      </c>
      <c r="E2745" s="39">
        <v>3012.96</v>
      </c>
      <c r="F2745" s="39">
        <v>7229</v>
      </c>
      <c r="G2745" s="39">
        <v>14035.4</v>
      </c>
      <c r="H2745" s="38">
        <v>7</v>
      </c>
      <c r="I2745" s="38">
        <v>14357</v>
      </c>
      <c r="J2745" s="37">
        <v>14.686690444</v>
      </c>
      <c r="K2745" s="37">
        <v>8.7172724273999993</v>
      </c>
      <c r="L2745" s="37">
        <v>20.256913853</v>
      </c>
      <c r="M2745" s="37">
        <v>24.629061646</v>
      </c>
      <c r="N2745" s="37">
        <v>6.4381472736000003</v>
      </c>
      <c r="O2745" s="37">
        <v>8.7379710072000005</v>
      </c>
      <c r="P2745" s="37">
        <v>7.3</v>
      </c>
      <c r="Q2745" s="37">
        <v>69.7034953</v>
      </c>
      <c r="R2745" s="38">
        <v>390809</v>
      </c>
      <c r="S2745" s="37">
        <v>1.9655899999999999</v>
      </c>
      <c r="T2745" s="38">
        <v>2</v>
      </c>
      <c r="U2745" s="38">
        <v>5</v>
      </c>
      <c r="V2745" s="38">
        <v>3</v>
      </c>
    </row>
    <row r="2746" spans="1:22" ht="13.5" customHeight="1" x14ac:dyDescent="0.2">
      <c r="A2746" s="32" t="s">
        <v>2742</v>
      </c>
      <c r="B2746" s="32" t="s">
        <v>10641</v>
      </c>
      <c r="C2746" s="32" t="s">
        <v>18200</v>
      </c>
      <c r="D2746" s="37">
        <v>3.4061140000000001</v>
      </c>
      <c r="E2746" s="39">
        <v>2685.02</v>
      </c>
      <c r="F2746" s="39">
        <v>5797</v>
      </c>
      <c r="G2746" s="39">
        <v>11266.56</v>
      </c>
      <c r="H2746" s="38">
        <v>12</v>
      </c>
      <c r="I2746" s="38">
        <v>11627</v>
      </c>
      <c r="J2746" s="37">
        <v>6.1192622970999997</v>
      </c>
      <c r="K2746" s="37">
        <v>1.9926642687</v>
      </c>
      <c r="L2746" s="37">
        <v>6.8872721180000003</v>
      </c>
      <c r="M2746" s="37">
        <v>29.616797592000001</v>
      </c>
      <c r="N2746" s="37">
        <v>3.0716766164</v>
      </c>
      <c r="O2746" s="37">
        <v>8.2799079633999995</v>
      </c>
      <c r="P2746" s="37">
        <v>7.3</v>
      </c>
      <c r="Q2746" s="37">
        <v>77.275133999999994</v>
      </c>
      <c r="R2746" s="38">
        <v>290838</v>
      </c>
      <c r="S2746" s="37">
        <v>1.9655899999999999</v>
      </c>
      <c r="T2746" s="38">
        <v>5</v>
      </c>
      <c r="U2746" s="38">
        <v>9</v>
      </c>
      <c r="V2746" s="38">
        <v>1</v>
      </c>
    </row>
    <row r="2747" spans="1:22" ht="13.5" customHeight="1" x14ac:dyDescent="0.2">
      <c r="A2747" s="32" t="s">
        <v>2743</v>
      </c>
      <c r="B2747" s="32" t="s">
        <v>10642</v>
      </c>
      <c r="C2747" s="32" t="s">
        <v>18175</v>
      </c>
      <c r="D2747" s="37">
        <v>2.8469519999999999</v>
      </c>
      <c r="E2747" s="39">
        <v>1559.99</v>
      </c>
      <c r="F2747" s="39">
        <v>3181</v>
      </c>
      <c r="G2747" s="39">
        <v>6051.36</v>
      </c>
      <c r="H2747" s="38">
        <v>2</v>
      </c>
      <c r="I2747" s="38">
        <v>6265</v>
      </c>
      <c r="J2747" s="37">
        <v>8.3627672703000009</v>
      </c>
      <c r="K2747" s="37">
        <v>4.5874738885999999</v>
      </c>
      <c r="L2747" s="37">
        <v>15.535147962</v>
      </c>
      <c r="M2747" s="37">
        <v>7.5899068067000002</v>
      </c>
      <c r="N2747" s="37">
        <v>7.0664773483000003</v>
      </c>
      <c r="O2747" s="37">
        <v>12.449132369999999</v>
      </c>
      <c r="P2747" s="37">
        <v>7.3</v>
      </c>
      <c r="Q2747" s="37">
        <v>64.825528000000006</v>
      </c>
      <c r="R2747" s="38">
        <v>168638</v>
      </c>
      <c r="S2747" s="37">
        <v>2.53159</v>
      </c>
      <c r="T2747" s="38">
        <v>0</v>
      </c>
      <c r="U2747" s="38">
        <v>0</v>
      </c>
      <c r="V2747" s="38">
        <v>1</v>
      </c>
    </row>
    <row r="2748" spans="1:22" ht="13.5" customHeight="1" x14ac:dyDescent="0.2">
      <c r="A2748" s="32" t="s">
        <v>2744</v>
      </c>
      <c r="B2748" s="32" t="s">
        <v>10643</v>
      </c>
      <c r="C2748" s="32" t="s">
        <v>18201</v>
      </c>
      <c r="D2748" s="37">
        <v>2.7279599999999999</v>
      </c>
      <c r="E2748" s="39">
        <v>1272</v>
      </c>
      <c r="F2748" s="39">
        <v>3024</v>
      </c>
      <c r="G2748" s="39">
        <v>5531.46</v>
      </c>
      <c r="H2748" s="38">
        <v>3</v>
      </c>
      <c r="I2748" s="38">
        <v>5916</v>
      </c>
      <c r="J2748" s="37">
        <v>5.6348473278000002</v>
      </c>
      <c r="K2748" s="37">
        <v>2.0603704164000001</v>
      </c>
      <c r="L2748" s="37">
        <v>7.0062376496000001</v>
      </c>
      <c r="M2748" s="37">
        <v>20.003883983000001</v>
      </c>
      <c r="N2748" s="37">
        <v>6.0777053334</v>
      </c>
      <c r="O2748" s="37">
        <v>7.1993891967000003</v>
      </c>
      <c r="P2748" s="37">
        <v>7.3</v>
      </c>
      <c r="Q2748" s="37">
        <v>89.581276700000004</v>
      </c>
      <c r="R2748" s="38">
        <v>207492</v>
      </c>
      <c r="S2748" s="37">
        <v>2.3925700000000001</v>
      </c>
      <c r="T2748" s="38">
        <v>1</v>
      </c>
      <c r="U2748" s="38">
        <v>2</v>
      </c>
      <c r="V2748" s="38">
        <v>2</v>
      </c>
    </row>
    <row r="2749" spans="1:22" ht="13.5" customHeight="1" x14ac:dyDescent="0.2">
      <c r="A2749" s="32" t="s">
        <v>2745</v>
      </c>
      <c r="B2749" s="32" t="s">
        <v>10644</v>
      </c>
      <c r="C2749" s="32" t="s">
        <v>18198</v>
      </c>
      <c r="D2749" s="37">
        <v>10.111499999999999</v>
      </c>
      <c r="E2749" s="39">
        <v>619</v>
      </c>
      <c r="F2749" s="39">
        <v>1419</v>
      </c>
      <c r="G2749" s="39" t="s">
        <v>15680</v>
      </c>
      <c r="H2749" s="38">
        <v>1</v>
      </c>
      <c r="I2749" s="38">
        <v>2782</v>
      </c>
      <c r="J2749" s="37" t="s">
        <v>15680</v>
      </c>
      <c r="K2749" s="37" t="s">
        <v>15680</v>
      </c>
      <c r="L2749" s="37" t="s">
        <v>15680</v>
      </c>
      <c r="M2749" s="37" t="s">
        <v>15680</v>
      </c>
      <c r="N2749" s="37" t="s">
        <v>15680</v>
      </c>
      <c r="O2749" s="37" t="s">
        <v>15680</v>
      </c>
      <c r="P2749" s="37">
        <v>5.3</v>
      </c>
      <c r="Q2749" s="37">
        <v>44.599935299999999</v>
      </c>
      <c r="R2749" s="38">
        <v>70896</v>
      </c>
      <c r="S2749" s="37">
        <v>1.3250299999999999</v>
      </c>
      <c r="T2749" s="38">
        <v>0</v>
      </c>
      <c r="U2749" s="38">
        <v>0</v>
      </c>
      <c r="V2749" s="38">
        <v>0</v>
      </c>
    </row>
    <row r="2750" spans="1:22" ht="13.5" customHeight="1" x14ac:dyDescent="0.2">
      <c r="A2750" s="32" t="s">
        <v>2746</v>
      </c>
      <c r="B2750" s="32" t="s">
        <v>10645</v>
      </c>
      <c r="C2750" s="32" t="s">
        <v>18201</v>
      </c>
      <c r="D2750" s="37">
        <v>6.7184799999999996</v>
      </c>
      <c r="E2750" s="39">
        <v>979</v>
      </c>
      <c r="F2750" s="39">
        <v>2352</v>
      </c>
      <c r="G2750" s="39">
        <v>4488.1400000000003</v>
      </c>
      <c r="H2750" s="38">
        <v>3</v>
      </c>
      <c r="I2750" s="38">
        <v>4663</v>
      </c>
      <c r="J2750" s="37">
        <v>8.0222039470999995</v>
      </c>
      <c r="K2750" s="37">
        <v>3.6486036352000002</v>
      </c>
      <c r="L2750" s="37">
        <v>11.635024358000001</v>
      </c>
      <c r="M2750" s="37">
        <v>15.184580046000001</v>
      </c>
      <c r="N2750" s="37">
        <v>5.2425709808000001</v>
      </c>
      <c r="O2750" s="37">
        <v>5.0230825797999996</v>
      </c>
      <c r="P2750" s="37">
        <v>7.3</v>
      </c>
      <c r="Q2750" s="37">
        <v>49.298082700000002</v>
      </c>
      <c r="R2750" s="38">
        <v>207076</v>
      </c>
      <c r="S2750" s="37">
        <v>2.3925700000000001</v>
      </c>
      <c r="T2750" s="38">
        <v>2</v>
      </c>
      <c r="U2750" s="38">
        <v>2</v>
      </c>
      <c r="V2750" s="38">
        <v>1</v>
      </c>
    </row>
    <row r="2751" spans="1:22" ht="13.5" customHeight="1" x14ac:dyDescent="0.2">
      <c r="A2751" s="32" t="s">
        <v>2747</v>
      </c>
      <c r="B2751" s="32" t="s">
        <v>10646</v>
      </c>
      <c r="C2751" s="32" t="s">
        <v>18200</v>
      </c>
      <c r="D2751" s="37">
        <v>5.8713030000000002</v>
      </c>
      <c r="E2751" s="39">
        <v>2330</v>
      </c>
      <c r="F2751" s="39">
        <v>8498</v>
      </c>
      <c r="G2751" s="39">
        <v>15989.05</v>
      </c>
      <c r="H2751" s="38">
        <v>13</v>
      </c>
      <c r="I2751" s="38">
        <v>16612</v>
      </c>
      <c r="J2751" s="37">
        <v>8.2145212055000005</v>
      </c>
      <c r="K2751" s="37">
        <v>1.3960823649</v>
      </c>
      <c r="L2751" s="37">
        <v>8.5550398090000002</v>
      </c>
      <c r="M2751" s="37">
        <v>34.919017236000002</v>
      </c>
      <c r="N2751" s="37">
        <v>2.8586270258000002</v>
      </c>
      <c r="O2751" s="37">
        <v>8.3750867428000006</v>
      </c>
      <c r="P2751" s="37">
        <v>7.2869504237999996</v>
      </c>
      <c r="Q2751" s="37">
        <v>94.059173599999994</v>
      </c>
      <c r="R2751" s="38">
        <v>470757</v>
      </c>
      <c r="S2751" s="37">
        <v>1.9655899999999999</v>
      </c>
      <c r="T2751" s="38">
        <v>7</v>
      </c>
      <c r="U2751" s="38">
        <v>11</v>
      </c>
      <c r="V2751" s="38">
        <v>1</v>
      </c>
    </row>
    <row r="2752" spans="1:22" ht="13.5" customHeight="1" x14ac:dyDescent="0.2">
      <c r="A2752" s="32" t="s">
        <v>2748</v>
      </c>
      <c r="B2752" s="32" t="s">
        <v>10647</v>
      </c>
      <c r="C2752" s="32" t="s">
        <v>18198</v>
      </c>
      <c r="D2752" s="37">
        <v>6.3181120000000002</v>
      </c>
      <c r="E2752" s="39">
        <v>1421.01</v>
      </c>
      <c r="F2752" s="39">
        <v>4776</v>
      </c>
      <c r="G2752" s="39">
        <v>8552.2099999999991</v>
      </c>
      <c r="H2752" s="38">
        <v>7</v>
      </c>
      <c r="I2752" s="38">
        <v>9397</v>
      </c>
      <c r="J2752" s="37">
        <v>25.384804677999998</v>
      </c>
      <c r="K2752" s="37">
        <v>28.923443996</v>
      </c>
      <c r="L2752" s="37">
        <v>33.735799712000002</v>
      </c>
      <c r="M2752" s="37">
        <v>23.081080004</v>
      </c>
      <c r="N2752" s="37">
        <v>28.789713664000001</v>
      </c>
      <c r="O2752" s="37">
        <v>7.6136628815999998</v>
      </c>
      <c r="P2752" s="37">
        <v>7.3</v>
      </c>
      <c r="Q2752" s="37">
        <v>80.113778999999994</v>
      </c>
      <c r="R2752" s="38">
        <v>312498</v>
      </c>
      <c r="S2752" s="37">
        <v>1.3250299999999999</v>
      </c>
      <c r="T2752" s="38">
        <v>3</v>
      </c>
      <c r="U2752" s="38">
        <v>6</v>
      </c>
      <c r="V2752" s="38">
        <v>1</v>
      </c>
    </row>
    <row r="2753" spans="1:22" ht="13.5" customHeight="1" x14ac:dyDescent="0.2">
      <c r="A2753" s="32" t="s">
        <v>2749</v>
      </c>
      <c r="B2753" s="32" t="s">
        <v>10648</v>
      </c>
      <c r="C2753" s="32" t="s">
        <v>18201</v>
      </c>
      <c r="D2753" s="37">
        <v>4.1223029999999996</v>
      </c>
      <c r="E2753" s="39">
        <v>2028</v>
      </c>
      <c r="F2753" s="39">
        <v>6833</v>
      </c>
      <c r="G2753" s="39">
        <v>11952.61</v>
      </c>
      <c r="H2753" s="38">
        <v>9</v>
      </c>
      <c r="I2753" s="38">
        <v>13116</v>
      </c>
      <c r="J2753" s="37">
        <v>33.646858723000001</v>
      </c>
      <c r="K2753" s="37">
        <v>16.408077968000001</v>
      </c>
      <c r="L2753" s="37">
        <v>43.083645951000001</v>
      </c>
      <c r="M2753" s="37">
        <v>28.072492205</v>
      </c>
      <c r="N2753" s="37">
        <v>33.884460824000001</v>
      </c>
      <c r="O2753" s="37">
        <v>6.5588096517999999</v>
      </c>
      <c r="P2753" s="37">
        <v>7.3</v>
      </c>
      <c r="Q2753" s="37">
        <v>77.859170300000002</v>
      </c>
      <c r="R2753" s="38">
        <v>304052</v>
      </c>
      <c r="S2753" s="37">
        <v>2.3925700000000001</v>
      </c>
      <c r="T2753" s="38">
        <v>4</v>
      </c>
      <c r="U2753" s="38">
        <v>7</v>
      </c>
      <c r="V2753" s="38">
        <v>3</v>
      </c>
    </row>
    <row r="2754" spans="1:22" ht="13.5" customHeight="1" x14ac:dyDescent="0.2">
      <c r="A2754" s="32" t="s">
        <v>2750</v>
      </c>
      <c r="B2754" s="32" t="s">
        <v>10649</v>
      </c>
      <c r="C2754" s="32" t="s">
        <v>18199</v>
      </c>
      <c r="D2754" s="37">
        <v>8.4967430000000004</v>
      </c>
      <c r="E2754" s="39">
        <v>446</v>
      </c>
      <c r="F2754" s="39">
        <v>3259</v>
      </c>
      <c r="G2754" s="39">
        <v>5302.76</v>
      </c>
      <c r="H2754" s="38">
        <v>3</v>
      </c>
      <c r="I2754" s="38">
        <v>5796</v>
      </c>
      <c r="J2754" s="37">
        <v>16.152576713999999</v>
      </c>
      <c r="K2754" s="37">
        <v>12.00783611</v>
      </c>
      <c r="L2754" s="37">
        <v>26.127086298999998</v>
      </c>
      <c r="M2754" s="37">
        <v>14.039611014</v>
      </c>
      <c r="N2754" s="37">
        <v>7.7137103619999996</v>
      </c>
      <c r="O2754" s="37">
        <v>6.9066344982999999</v>
      </c>
      <c r="P2754" s="37">
        <v>7.2137755101999996</v>
      </c>
      <c r="Q2754" s="37">
        <v>73.946484299999995</v>
      </c>
      <c r="R2754" s="38">
        <v>167347</v>
      </c>
      <c r="S2754" s="37">
        <v>2.4522599999999999</v>
      </c>
      <c r="T2754" s="38">
        <v>3</v>
      </c>
      <c r="U2754" s="38">
        <v>3</v>
      </c>
      <c r="V2754" s="38">
        <v>0</v>
      </c>
    </row>
    <row r="2755" spans="1:22" ht="13.5" customHeight="1" x14ac:dyDescent="0.2">
      <c r="A2755" s="32" t="s">
        <v>2751</v>
      </c>
      <c r="B2755" s="32" t="s">
        <v>10650</v>
      </c>
      <c r="C2755" s="32" t="s">
        <v>18201</v>
      </c>
      <c r="D2755" s="37">
        <v>6.8186119999999999</v>
      </c>
      <c r="E2755" s="39">
        <v>290.01</v>
      </c>
      <c r="F2755" s="39">
        <v>1061</v>
      </c>
      <c r="G2755" s="39">
        <v>1749.12</v>
      </c>
      <c r="H2755" s="38">
        <v>2</v>
      </c>
      <c r="I2755" s="38">
        <v>2090</v>
      </c>
      <c r="J2755" s="37">
        <v>43.498566834999998</v>
      </c>
      <c r="K2755" s="37">
        <v>19.145572099999999</v>
      </c>
      <c r="L2755" s="37">
        <v>70.082762169000006</v>
      </c>
      <c r="M2755" s="37">
        <v>14.921754590000001</v>
      </c>
      <c r="N2755" s="37">
        <v>55.078174846000003</v>
      </c>
      <c r="O2755" s="37">
        <v>13.915159143</v>
      </c>
      <c r="P2755" s="37">
        <v>7.7</v>
      </c>
      <c r="Q2755" s="37" t="s">
        <v>15680</v>
      </c>
      <c r="R2755" s="38">
        <v>111086</v>
      </c>
      <c r="S2755" s="37">
        <v>2.3925700000000001</v>
      </c>
      <c r="T2755" s="38">
        <v>0</v>
      </c>
      <c r="U2755" s="38">
        <v>0</v>
      </c>
      <c r="V2755" s="38">
        <v>2</v>
      </c>
    </row>
    <row r="2756" spans="1:22" ht="13.5" customHeight="1" x14ac:dyDescent="0.2">
      <c r="A2756" s="32" t="s">
        <v>2752</v>
      </c>
      <c r="B2756" s="32" t="s">
        <v>10651</v>
      </c>
      <c r="C2756" s="32" t="s">
        <v>18198</v>
      </c>
      <c r="D2756" s="37">
        <v>11.39682</v>
      </c>
      <c r="E2756" s="39">
        <v>697.99</v>
      </c>
      <c r="F2756" s="39">
        <v>2515</v>
      </c>
      <c r="G2756" s="39">
        <v>4947.0600000000004</v>
      </c>
      <c r="H2756" s="38">
        <v>5</v>
      </c>
      <c r="I2756" s="38">
        <v>5118</v>
      </c>
      <c r="J2756" s="37">
        <v>6.7263478631</v>
      </c>
      <c r="K2756" s="37">
        <v>2.5696133605</v>
      </c>
      <c r="L2756" s="37">
        <v>10.944743688999999</v>
      </c>
      <c r="M2756" s="37">
        <v>14.806382708999999</v>
      </c>
      <c r="N2756" s="37">
        <v>3.7908585122999998</v>
      </c>
      <c r="O2756" s="37">
        <v>3.8624334272</v>
      </c>
      <c r="P2756" s="37">
        <v>7.3</v>
      </c>
      <c r="Q2756" s="37">
        <v>88.573267200000004</v>
      </c>
      <c r="R2756" s="38">
        <v>150907</v>
      </c>
      <c r="S2756" s="37">
        <v>1.3250299999999999</v>
      </c>
      <c r="T2756" s="38">
        <v>3</v>
      </c>
      <c r="U2756" s="38">
        <v>3</v>
      </c>
      <c r="V2756" s="38">
        <v>1</v>
      </c>
    </row>
    <row r="2757" spans="1:22" ht="13.5" customHeight="1" x14ac:dyDescent="0.2">
      <c r="A2757" s="32" t="s">
        <v>2753</v>
      </c>
      <c r="B2757" s="32" t="s">
        <v>10652</v>
      </c>
      <c r="C2757" s="32" t="s">
        <v>18175</v>
      </c>
      <c r="D2757" s="37">
        <v>2.5717409999999998</v>
      </c>
      <c r="E2757" s="39">
        <v>2384.02</v>
      </c>
      <c r="F2757" s="39">
        <v>5679</v>
      </c>
      <c r="G2757" s="39">
        <v>10585.3</v>
      </c>
      <c r="H2757" s="38">
        <v>9</v>
      </c>
      <c r="I2757" s="38">
        <v>10959</v>
      </c>
      <c r="J2757" s="37">
        <v>9.0536167146000004</v>
      </c>
      <c r="K2757" s="37">
        <v>10.178716354000001</v>
      </c>
      <c r="L2757" s="37">
        <v>7.2692470891000003</v>
      </c>
      <c r="M2757" s="37">
        <v>4.9579266919</v>
      </c>
      <c r="N2757" s="37">
        <v>7.6384645327999996</v>
      </c>
      <c r="O2757" s="37">
        <v>13.896956486000001</v>
      </c>
      <c r="P2757" s="37">
        <v>7.5661751662999999</v>
      </c>
      <c r="Q2757" s="37">
        <v>79.028846299999998</v>
      </c>
      <c r="R2757" s="38">
        <v>337037</v>
      </c>
      <c r="S2757" s="37">
        <v>2.53159</v>
      </c>
      <c r="T2757" s="38">
        <v>3</v>
      </c>
      <c r="U2757" s="38">
        <v>6</v>
      </c>
      <c r="V2757" s="38">
        <v>4</v>
      </c>
    </row>
    <row r="2758" spans="1:22" ht="13.5" customHeight="1" x14ac:dyDescent="0.2">
      <c r="A2758" s="32" t="s">
        <v>2754</v>
      </c>
      <c r="B2758" s="32" t="s">
        <v>10653</v>
      </c>
      <c r="C2758" s="32" t="s">
        <v>18201</v>
      </c>
      <c r="D2758" s="37">
        <v>10.24213</v>
      </c>
      <c r="E2758" s="39">
        <v>847</v>
      </c>
      <c r="F2758" s="39">
        <v>7707</v>
      </c>
      <c r="G2758" s="39">
        <v>11187.8</v>
      </c>
      <c r="H2758" s="38">
        <v>5</v>
      </c>
      <c r="I2758" s="38">
        <v>14933</v>
      </c>
      <c r="J2758" s="37">
        <v>5.9368480679999998</v>
      </c>
      <c r="K2758" s="37">
        <v>2.0469883442999999</v>
      </c>
      <c r="L2758" s="37">
        <v>10.911631226000001</v>
      </c>
      <c r="M2758" s="37">
        <v>17.050405619999999</v>
      </c>
      <c r="N2758" s="37">
        <v>13.849302837</v>
      </c>
      <c r="O2758" s="37">
        <v>7.1597684038000002</v>
      </c>
      <c r="P2758" s="37">
        <v>7.6786692639999998</v>
      </c>
      <c r="Q2758" s="37">
        <v>70.146134799999999</v>
      </c>
      <c r="R2758" s="38">
        <v>454799</v>
      </c>
      <c r="S2758" s="37">
        <v>2.3925700000000001</v>
      </c>
      <c r="T2758" s="38">
        <v>2</v>
      </c>
      <c r="U2758" s="38">
        <v>3</v>
      </c>
      <c r="V2758" s="38">
        <v>2</v>
      </c>
    </row>
    <row r="2759" spans="1:22" ht="13.5" customHeight="1" x14ac:dyDescent="0.2">
      <c r="A2759" s="32" t="s">
        <v>2755</v>
      </c>
      <c r="B2759" s="32" t="s">
        <v>10654</v>
      </c>
      <c r="C2759" s="32" t="s">
        <v>18200</v>
      </c>
      <c r="D2759" s="37">
        <v>5.4914709999999998</v>
      </c>
      <c r="E2759" s="39">
        <v>2409.0300000000002</v>
      </c>
      <c r="F2759" s="39">
        <v>5882</v>
      </c>
      <c r="G2759" s="39">
        <v>11058.36</v>
      </c>
      <c r="H2759" s="38">
        <v>8</v>
      </c>
      <c r="I2759" s="38">
        <v>11548</v>
      </c>
      <c r="J2759" s="37">
        <v>11.477595882999999</v>
      </c>
      <c r="K2759" s="37">
        <v>4.7682831361</v>
      </c>
      <c r="L2759" s="37">
        <v>13.733261157999999</v>
      </c>
      <c r="M2759" s="37">
        <v>20.139772655000002</v>
      </c>
      <c r="N2759" s="37">
        <v>8.9854646818999999</v>
      </c>
      <c r="O2759" s="37">
        <v>12.075023244</v>
      </c>
      <c r="P2759" s="37">
        <v>7.3</v>
      </c>
      <c r="Q2759" s="37">
        <v>81.576277099999999</v>
      </c>
      <c r="R2759" s="38">
        <v>248718</v>
      </c>
      <c r="S2759" s="37">
        <v>1.9655899999999999</v>
      </c>
      <c r="T2759" s="38">
        <v>5</v>
      </c>
      <c r="U2759" s="38">
        <v>7</v>
      </c>
      <c r="V2759" s="38">
        <v>1</v>
      </c>
    </row>
    <row r="2760" spans="1:22" ht="13.5" customHeight="1" x14ac:dyDescent="0.2">
      <c r="A2760" s="32" t="s">
        <v>2756</v>
      </c>
      <c r="B2760" s="32" t="s">
        <v>10655</v>
      </c>
      <c r="C2760" s="32" t="s">
        <v>18199</v>
      </c>
      <c r="D2760" s="37">
        <v>4.0804400000000003</v>
      </c>
      <c r="E2760" s="39">
        <v>2662.95</v>
      </c>
      <c r="F2760" s="39">
        <v>5896</v>
      </c>
      <c r="G2760" s="39">
        <v>10714.32</v>
      </c>
      <c r="H2760" s="38">
        <v>9</v>
      </c>
      <c r="I2760" s="38">
        <v>11622</v>
      </c>
      <c r="J2760" s="37">
        <v>10.071667173</v>
      </c>
      <c r="K2760" s="37">
        <v>8.9479154173000008</v>
      </c>
      <c r="L2760" s="37">
        <v>7.2656940893000002</v>
      </c>
      <c r="M2760" s="37">
        <v>20.451606909999999</v>
      </c>
      <c r="N2760" s="37">
        <v>15.426986409</v>
      </c>
      <c r="O2760" s="37">
        <v>13.248306853000001</v>
      </c>
      <c r="P2760" s="37">
        <v>7.2668943165000002</v>
      </c>
      <c r="Q2760" s="37">
        <v>95.791449499999999</v>
      </c>
      <c r="R2760" s="38">
        <v>270061</v>
      </c>
      <c r="S2760" s="37">
        <v>2.4522599999999999</v>
      </c>
      <c r="T2760" s="38">
        <v>6</v>
      </c>
      <c r="U2760" s="38">
        <v>7</v>
      </c>
      <c r="V2760" s="38">
        <v>0</v>
      </c>
    </row>
    <row r="2761" spans="1:22" ht="13.5" customHeight="1" x14ac:dyDescent="0.2">
      <c r="A2761" s="32" t="s">
        <v>2757</v>
      </c>
      <c r="B2761" s="32" t="s">
        <v>10656</v>
      </c>
      <c r="C2761" s="32" t="s">
        <v>18199</v>
      </c>
      <c r="D2761" s="37">
        <v>6.2712500000000002</v>
      </c>
      <c r="E2761" s="39">
        <v>2459.0300000000002</v>
      </c>
      <c r="F2761" s="39">
        <v>4932</v>
      </c>
      <c r="G2761" s="39">
        <v>9584.41</v>
      </c>
      <c r="H2761" s="38">
        <v>6</v>
      </c>
      <c r="I2761" s="38">
        <v>9786</v>
      </c>
      <c r="J2761" s="37">
        <v>14.148516649999999</v>
      </c>
      <c r="K2761" s="37">
        <v>11.046205571</v>
      </c>
      <c r="L2761" s="37">
        <v>20.477170249</v>
      </c>
      <c r="M2761" s="37">
        <v>22.391913102</v>
      </c>
      <c r="N2761" s="37">
        <v>3.6908546437999998</v>
      </c>
      <c r="O2761" s="37">
        <v>12.623370351</v>
      </c>
      <c r="P2761" s="37">
        <v>7.3</v>
      </c>
      <c r="Q2761" s="37">
        <v>86.633115000000004</v>
      </c>
      <c r="R2761" s="38">
        <v>239905</v>
      </c>
      <c r="S2761" s="37">
        <v>2.4522599999999999</v>
      </c>
      <c r="T2761" s="38">
        <v>2</v>
      </c>
      <c r="U2761" s="38">
        <v>5</v>
      </c>
      <c r="V2761" s="38">
        <v>0</v>
      </c>
    </row>
    <row r="2762" spans="1:22" ht="13.5" customHeight="1" x14ac:dyDescent="0.2">
      <c r="A2762" s="32" t="s">
        <v>2758</v>
      </c>
      <c r="B2762" s="32" t="s">
        <v>10657</v>
      </c>
      <c r="C2762" s="32" t="s">
        <v>18200</v>
      </c>
      <c r="D2762" s="37">
        <v>3.0074019999999999</v>
      </c>
      <c r="E2762" s="39">
        <v>2166.9699999999998</v>
      </c>
      <c r="F2762" s="39">
        <v>6153</v>
      </c>
      <c r="G2762" s="39">
        <v>11464.91</v>
      </c>
      <c r="H2762" s="38">
        <v>9</v>
      </c>
      <c r="I2762" s="38">
        <v>12258</v>
      </c>
      <c r="J2762" s="37">
        <v>12.398067932</v>
      </c>
      <c r="K2762" s="37">
        <v>4.7681167991000004</v>
      </c>
      <c r="L2762" s="37">
        <v>12.610084844999999</v>
      </c>
      <c r="M2762" s="37">
        <v>9.8464611791000003</v>
      </c>
      <c r="N2762" s="37">
        <v>12.549645693</v>
      </c>
      <c r="O2762" s="37">
        <v>12.823798462999999</v>
      </c>
      <c r="P2762" s="37">
        <v>7.3</v>
      </c>
      <c r="Q2762" s="37">
        <v>76.221745999999996</v>
      </c>
      <c r="R2762" s="38">
        <v>256316</v>
      </c>
      <c r="S2762" s="37">
        <v>1.9655899999999999</v>
      </c>
      <c r="T2762" s="38">
        <v>3</v>
      </c>
      <c r="U2762" s="38">
        <v>7</v>
      </c>
      <c r="V2762" s="38">
        <v>3</v>
      </c>
    </row>
    <row r="2763" spans="1:22" ht="13.5" customHeight="1" x14ac:dyDescent="0.2">
      <c r="A2763" s="32" t="s">
        <v>2759</v>
      </c>
      <c r="B2763" s="32" t="s">
        <v>10658</v>
      </c>
      <c r="C2763" s="32" t="s">
        <v>18198</v>
      </c>
      <c r="D2763" s="37">
        <v>6.0410120000000003</v>
      </c>
      <c r="E2763" s="39">
        <v>2141.9499999999998</v>
      </c>
      <c r="F2763" s="39">
        <v>6787</v>
      </c>
      <c r="G2763" s="39">
        <v>12914.82</v>
      </c>
      <c r="H2763" s="38">
        <v>11</v>
      </c>
      <c r="I2763" s="38">
        <v>13368</v>
      </c>
      <c r="J2763" s="37">
        <v>7.1527733803000002</v>
      </c>
      <c r="K2763" s="37">
        <v>2.4394555711999999</v>
      </c>
      <c r="L2763" s="37">
        <v>8.4389326682999997</v>
      </c>
      <c r="M2763" s="37">
        <v>43.401991557999999</v>
      </c>
      <c r="N2763" s="37">
        <v>4.9913456614999996</v>
      </c>
      <c r="O2763" s="37">
        <v>9.2096376793000001</v>
      </c>
      <c r="P2763" s="37">
        <v>6.7293761909000001</v>
      </c>
      <c r="Q2763" s="37">
        <v>83.3033365</v>
      </c>
      <c r="R2763" s="38">
        <v>439736</v>
      </c>
      <c r="S2763" s="37">
        <v>1.3250299999999999</v>
      </c>
      <c r="T2763" s="38">
        <v>5</v>
      </c>
      <c r="U2763" s="38">
        <v>9</v>
      </c>
      <c r="V2763" s="38">
        <v>1</v>
      </c>
    </row>
    <row r="2764" spans="1:22" ht="13.5" customHeight="1" x14ac:dyDescent="0.2">
      <c r="A2764" s="32" t="s">
        <v>2760</v>
      </c>
      <c r="B2764" s="32" t="s">
        <v>10659</v>
      </c>
      <c r="C2764" s="32" t="s">
        <v>18200</v>
      </c>
      <c r="D2764" s="37">
        <v>5.1334379999999999</v>
      </c>
      <c r="E2764" s="39">
        <v>1591.03</v>
      </c>
      <c r="F2764" s="39">
        <v>3909</v>
      </c>
      <c r="G2764" s="39">
        <v>7648.22</v>
      </c>
      <c r="H2764" s="38">
        <v>6</v>
      </c>
      <c r="I2764" s="38">
        <v>7790</v>
      </c>
      <c r="J2764" s="37">
        <v>11.675737088</v>
      </c>
      <c r="K2764" s="37">
        <v>4.7163877444000004</v>
      </c>
      <c r="L2764" s="37">
        <v>12.708845587000001</v>
      </c>
      <c r="M2764" s="37">
        <v>36.569444269999998</v>
      </c>
      <c r="N2764" s="37">
        <v>4.1371369211999998</v>
      </c>
      <c r="O2764" s="37">
        <v>8.3472459776000001</v>
      </c>
      <c r="P2764" s="37">
        <v>7.3</v>
      </c>
      <c r="Q2764" s="37">
        <v>93.8394586</v>
      </c>
      <c r="R2764" s="38">
        <v>224100</v>
      </c>
      <c r="S2764" s="37">
        <v>1.9655899999999999</v>
      </c>
      <c r="T2764" s="38">
        <v>2</v>
      </c>
      <c r="U2764" s="38">
        <v>4</v>
      </c>
      <c r="V2764" s="38">
        <v>0</v>
      </c>
    </row>
    <row r="2765" spans="1:22" ht="13.5" customHeight="1" x14ac:dyDescent="0.2">
      <c r="A2765" s="32" t="s">
        <v>2761</v>
      </c>
      <c r="B2765" s="32" t="s">
        <v>10660</v>
      </c>
      <c r="C2765" s="32" t="s">
        <v>18198</v>
      </c>
      <c r="D2765" s="37">
        <v>9.8533360000000005</v>
      </c>
      <c r="E2765" s="39">
        <v>1944.05</v>
      </c>
      <c r="F2765" s="39">
        <v>6337</v>
      </c>
      <c r="G2765" s="39">
        <v>10922.06</v>
      </c>
      <c r="H2765" s="38">
        <v>12</v>
      </c>
      <c r="I2765" s="38">
        <v>12301</v>
      </c>
      <c r="J2765" s="37">
        <v>27.415542089999999</v>
      </c>
      <c r="K2765" s="37">
        <v>27.709717035000001</v>
      </c>
      <c r="L2765" s="37">
        <v>32.762438054999997</v>
      </c>
      <c r="M2765" s="37">
        <v>26.831700432000002</v>
      </c>
      <c r="N2765" s="37">
        <v>34.922127801000002</v>
      </c>
      <c r="O2765" s="37">
        <v>9.4735351218999995</v>
      </c>
      <c r="P2765" s="37">
        <v>7.3</v>
      </c>
      <c r="Q2765" s="37">
        <v>90.275240400000001</v>
      </c>
      <c r="R2765" s="38">
        <v>441283</v>
      </c>
      <c r="S2765" s="37">
        <v>1.3250299999999999</v>
      </c>
      <c r="T2765" s="38">
        <v>4</v>
      </c>
      <c r="U2765" s="38">
        <v>7</v>
      </c>
      <c r="V2765" s="38">
        <v>2</v>
      </c>
    </row>
    <row r="2766" spans="1:22" ht="13.5" customHeight="1" x14ac:dyDescent="0.2">
      <c r="A2766" s="32" t="s">
        <v>2762</v>
      </c>
      <c r="B2766" s="32" t="s">
        <v>10661</v>
      </c>
      <c r="C2766" s="32" t="s">
        <v>18175</v>
      </c>
      <c r="D2766" s="37">
        <v>2.2699090000000002</v>
      </c>
      <c r="E2766" s="39">
        <v>1500.01</v>
      </c>
      <c r="F2766" s="39">
        <v>3399</v>
      </c>
      <c r="G2766" s="39">
        <v>6040.14</v>
      </c>
      <c r="H2766" s="38">
        <v>7</v>
      </c>
      <c r="I2766" s="38">
        <v>6532</v>
      </c>
      <c r="J2766" s="37">
        <v>9.6303422736000002</v>
      </c>
      <c r="K2766" s="37">
        <v>11.812830713</v>
      </c>
      <c r="L2766" s="37">
        <v>8.7840187523999997</v>
      </c>
      <c r="M2766" s="37">
        <v>8.9103631024999999</v>
      </c>
      <c r="N2766" s="37">
        <v>14.221484908000001</v>
      </c>
      <c r="O2766" s="37">
        <v>15.872277765</v>
      </c>
      <c r="P2766" s="37">
        <v>7.6</v>
      </c>
      <c r="Q2766" s="37">
        <v>79.634685300000001</v>
      </c>
      <c r="R2766" s="38">
        <v>178982</v>
      </c>
      <c r="S2766" s="37">
        <v>2.53159</v>
      </c>
      <c r="T2766" s="38">
        <v>4</v>
      </c>
      <c r="U2766" s="38">
        <v>2</v>
      </c>
      <c r="V2766" s="38">
        <v>1</v>
      </c>
    </row>
    <row r="2767" spans="1:22" ht="13.5" customHeight="1" x14ac:dyDescent="0.2">
      <c r="A2767" s="32" t="s">
        <v>2763</v>
      </c>
      <c r="B2767" s="32" t="s">
        <v>10662</v>
      </c>
      <c r="C2767" s="32" t="s">
        <v>18200</v>
      </c>
      <c r="D2767" s="37">
        <v>3.9860479999999998</v>
      </c>
      <c r="E2767" s="39">
        <v>1459.04</v>
      </c>
      <c r="F2767" s="39">
        <v>4300</v>
      </c>
      <c r="G2767" s="39">
        <v>7811.66</v>
      </c>
      <c r="H2767" s="38">
        <v>6</v>
      </c>
      <c r="I2767" s="38">
        <v>8572</v>
      </c>
      <c r="J2767" s="37">
        <v>21.129126341999999</v>
      </c>
      <c r="K2767" s="37">
        <v>10.509494622</v>
      </c>
      <c r="L2767" s="37">
        <v>24.458901423</v>
      </c>
      <c r="M2767" s="37">
        <v>7.7130685723000001</v>
      </c>
      <c r="N2767" s="37">
        <v>9.2775017622</v>
      </c>
      <c r="O2767" s="37">
        <v>11.047059423</v>
      </c>
      <c r="P2767" s="37">
        <v>7.3</v>
      </c>
      <c r="Q2767" s="37">
        <v>91.791050100000007</v>
      </c>
      <c r="R2767" s="38">
        <v>293047</v>
      </c>
      <c r="S2767" s="37">
        <v>1.9655899999999999</v>
      </c>
      <c r="T2767" s="38">
        <v>4</v>
      </c>
      <c r="U2767" s="38">
        <v>5</v>
      </c>
      <c r="V2767" s="38">
        <v>0</v>
      </c>
    </row>
    <row r="2768" spans="1:22" ht="13.5" customHeight="1" x14ac:dyDescent="0.2">
      <c r="A2768" s="32" t="s">
        <v>2764</v>
      </c>
      <c r="B2768" s="32" t="s">
        <v>10663</v>
      </c>
      <c r="C2768" s="32" t="s">
        <v>18175</v>
      </c>
      <c r="D2768" s="37">
        <v>3.0783299999999998</v>
      </c>
      <c r="E2768" s="39">
        <v>4434.92</v>
      </c>
      <c r="F2768" s="39">
        <v>9545</v>
      </c>
      <c r="G2768" s="39">
        <v>18140.38</v>
      </c>
      <c r="H2768" s="38">
        <v>16</v>
      </c>
      <c r="I2768" s="38">
        <v>18742</v>
      </c>
      <c r="J2768" s="37">
        <v>7.7944134588000002</v>
      </c>
      <c r="K2768" s="37">
        <v>3.0332185705999999</v>
      </c>
      <c r="L2768" s="37">
        <v>12.482209267</v>
      </c>
      <c r="M2768" s="37">
        <v>12.710664929</v>
      </c>
      <c r="N2768" s="37">
        <v>3.6122697097000001</v>
      </c>
      <c r="O2768" s="37">
        <v>6.9885836565000004</v>
      </c>
      <c r="P2768" s="37">
        <v>7.2964837145999999</v>
      </c>
      <c r="Q2768" s="37">
        <v>81.768517599999996</v>
      </c>
      <c r="R2768" s="38">
        <v>383735</v>
      </c>
      <c r="S2768" s="37">
        <v>2.53159</v>
      </c>
      <c r="T2768" s="38">
        <v>7</v>
      </c>
      <c r="U2768" s="38">
        <v>10</v>
      </c>
      <c r="V2768" s="38">
        <v>1</v>
      </c>
    </row>
    <row r="2769" spans="1:22" ht="13.5" customHeight="1" x14ac:dyDescent="0.2">
      <c r="A2769" s="32" t="s">
        <v>2765</v>
      </c>
      <c r="B2769" s="32" t="s">
        <v>10664</v>
      </c>
      <c r="C2769" s="32" t="s">
        <v>18175</v>
      </c>
      <c r="D2769" s="37">
        <v>3.5076239999999999</v>
      </c>
      <c r="E2769" s="39">
        <v>3388.94</v>
      </c>
      <c r="F2769" s="39">
        <v>8287</v>
      </c>
      <c r="G2769" s="39">
        <v>15804.75</v>
      </c>
      <c r="H2769" s="38">
        <v>8</v>
      </c>
      <c r="I2769" s="38">
        <v>16250</v>
      </c>
      <c r="J2769" s="37">
        <v>6.5833969542000004</v>
      </c>
      <c r="K2769" s="37">
        <v>2.2823468688999999</v>
      </c>
      <c r="L2769" s="37">
        <v>11.417907963999999</v>
      </c>
      <c r="M2769" s="37">
        <v>10.103246435000001</v>
      </c>
      <c r="N2769" s="37">
        <v>2.9275543569</v>
      </c>
      <c r="O2769" s="37">
        <v>5.6608633670000001</v>
      </c>
      <c r="P2769" s="37">
        <v>6.6959446500000004</v>
      </c>
      <c r="Q2769" s="37">
        <v>68.393038300000001</v>
      </c>
      <c r="R2769" s="38">
        <v>367472</v>
      </c>
      <c r="S2769" s="37">
        <v>2.53159</v>
      </c>
      <c r="T2769" s="38">
        <v>3</v>
      </c>
      <c r="U2769" s="38">
        <v>3</v>
      </c>
      <c r="V2769" s="38">
        <v>1</v>
      </c>
    </row>
    <row r="2770" spans="1:22" ht="13.5" customHeight="1" x14ac:dyDescent="0.2">
      <c r="A2770" s="32" t="s">
        <v>2766</v>
      </c>
      <c r="B2770" s="32" t="s">
        <v>10665</v>
      </c>
      <c r="C2770" s="32" t="s">
        <v>18200</v>
      </c>
      <c r="D2770" s="37">
        <v>1.6388320000000001</v>
      </c>
      <c r="E2770" s="39">
        <v>2263.02</v>
      </c>
      <c r="F2770" s="39">
        <v>4736</v>
      </c>
      <c r="G2770" s="39">
        <v>9408.64</v>
      </c>
      <c r="H2770" s="38">
        <v>5</v>
      </c>
      <c r="I2770" s="38">
        <v>9585</v>
      </c>
      <c r="J2770" s="37">
        <v>15.415505429</v>
      </c>
      <c r="K2770" s="37">
        <v>7.3478293551</v>
      </c>
      <c r="L2770" s="37">
        <v>19.132432174000002</v>
      </c>
      <c r="M2770" s="37">
        <v>14.388658494</v>
      </c>
      <c r="N2770" s="37">
        <v>6.6890691033999996</v>
      </c>
      <c r="O2770" s="37">
        <v>9.9554864013</v>
      </c>
      <c r="P2770" s="37">
        <v>7.3</v>
      </c>
      <c r="Q2770" s="37">
        <v>74.400408600000006</v>
      </c>
      <c r="R2770" s="38">
        <v>316524</v>
      </c>
      <c r="S2770" s="37">
        <v>1.9655899999999999</v>
      </c>
      <c r="T2770" s="38">
        <v>1</v>
      </c>
      <c r="U2770" s="38">
        <v>1</v>
      </c>
      <c r="V2770" s="38">
        <v>2</v>
      </c>
    </row>
    <row r="2771" spans="1:22" ht="13.5" customHeight="1" x14ac:dyDescent="0.2">
      <c r="A2771" s="32" t="s">
        <v>2767</v>
      </c>
      <c r="B2771" s="32" t="s">
        <v>10666</v>
      </c>
      <c r="C2771" s="32" t="s">
        <v>18200</v>
      </c>
      <c r="D2771" s="37">
        <v>4.0590130000000002</v>
      </c>
      <c r="E2771" s="39">
        <v>2060.0100000000002</v>
      </c>
      <c r="F2771" s="39">
        <v>5388</v>
      </c>
      <c r="G2771" s="39">
        <v>9888.31</v>
      </c>
      <c r="H2771" s="38">
        <v>5</v>
      </c>
      <c r="I2771" s="38">
        <v>10667</v>
      </c>
      <c r="J2771" s="37">
        <v>7.3719206342000003</v>
      </c>
      <c r="K2771" s="37">
        <v>4.2596891050999997</v>
      </c>
      <c r="L2771" s="37">
        <v>10.456551611</v>
      </c>
      <c r="M2771" s="37">
        <v>7.1147561995000004</v>
      </c>
      <c r="N2771" s="37">
        <v>4.9392484216000003</v>
      </c>
      <c r="O2771" s="37">
        <v>8.7949366821999995</v>
      </c>
      <c r="P2771" s="37">
        <v>7.3</v>
      </c>
      <c r="Q2771" s="37">
        <v>96.268461099999996</v>
      </c>
      <c r="R2771" s="38">
        <v>344469</v>
      </c>
      <c r="S2771" s="37">
        <v>1.9655899999999999</v>
      </c>
      <c r="T2771" s="38">
        <v>2</v>
      </c>
      <c r="U2771" s="38">
        <v>5</v>
      </c>
      <c r="V2771" s="38">
        <v>1</v>
      </c>
    </row>
    <row r="2772" spans="1:22" ht="13.5" customHeight="1" x14ac:dyDescent="0.2">
      <c r="A2772" s="32" t="s">
        <v>2768</v>
      </c>
      <c r="B2772" s="32" t="s">
        <v>10667</v>
      </c>
      <c r="C2772" s="32" t="s">
        <v>18175</v>
      </c>
      <c r="D2772" s="37">
        <v>8.7457060000000002</v>
      </c>
      <c r="E2772" s="39">
        <v>2524.0300000000002</v>
      </c>
      <c r="F2772" s="39">
        <v>5347</v>
      </c>
      <c r="G2772" s="39">
        <v>9826.8700000000008</v>
      </c>
      <c r="H2772" s="38">
        <v>7</v>
      </c>
      <c r="I2772" s="38">
        <v>10277</v>
      </c>
      <c r="J2772" s="37">
        <v>17.382335202</v>
      </c>
      <c r="K2772" s="37">
        <v>16.088794397000001</v>
      </c>
      <c r="L2772" s="37">
        <v>21.182295516</v>
      </c>
      <c r="M2772" s="37">
        <v>10.300627966</v>
      </c>
      <c r="N2772" s="37">
        <v>8.0846454833999992</v>
      </c>
      <c r="O2772" s="37">
        <v>10.311588166</v>
      </c>
      <c r="P2772" s="37">
        <v>7.5922752977999997</v>
      </c>
      <c r="Q2772" s="37">
        <v>72.235421200000005</v>
      </c>
      <c r="R2772" s="38">
        <v>231209</v>
      </c>
      <c r="S2772" s="37">
        <v>2.53159</v>
      </c>
      <c r="T2772" s="38">
        <v>2</v>
      </c>
      <c r="U2772" s="38">
        <v>5</v>
      </c>
      <c r="V2772" s="38">
        <v>2</v>
      </c>
    </row>
    <row r="2773" spans="1:22" ht="13.5" customHeight="1" x14ac:dyDescent="0.2">
      <c r="A2773" s="32" t="s">
        <v>2769</v>
      </c>
      <c r="B2773" s="32" t="s">
        <v>10668</v>
      </c>
      <c r="C2773" s="32" t="s">
        <v>18199</v>
      </c>
      <c r="D2773" s="37">
        <v>7.4303129999999999</v>
      </c>
      <c r="E2773" s="39">
        <v>1299.01</v>
      </c>
      <c r="F2773" s="39">
        <v>4590</v>
      </c>
      <c r="G2773" s="39">
        <v>8430.99</v>
      </c>
      <c r="H2773" s="38">
        <v>3</v>
      </c>
      <c r="I2773" s="38">
        <v>9274</v>
      </c>
      <c r="J2773" s="37">
        <v>22.539719348999999</v>
      </c>
      <c r="K2773" s="37">
        <v>16.231846828999998</v>
      </c>
      <c r="L2773" s="37">
        <v>23.703119296000001</v>
      </c>
      <c r="M2773" s="37">
        <v>22.329251604</v>
      </c>
      <c r="N2773" s="37">
        <v>25.137194067999999</v>
      </c>
      <c r="O2773" s="37">
        <v>20.421285277999999</v>
      </c>
      <c r="P2773" s="37">
        <v>7.2344116337999997</v>
      </c>
      <c r="Q2773" s="37">
        <v>55.565671799999997</v>
      </c>
      <c r="R2773" s="38">
        <v>244725</v>
      </c>
      <c r="S2773" s="37">
        <v>2.4522599999999999</v>
      </c>
      <c r="T2773" s="38">
        <v>2</v>
      </c>
      <c r="U2773" s="38">
        <v>3</v>
      </c>
      <c r="V2773" s="38">
        <v>2</v>
      </c>
    </row>
    <row r="2774" spans="1:22" ht="13.5" customHeight="1" x14ac:dyDescent="0.2">
      <c r="A2774" s="32" t="s">
        <v>2770</v>
      </c>
      <c r="B2774" s="32" t="s">
        <v>10669</v>
      </c>
      <c r="C2774" s="32" t="s">
        <v>18200</v>
      </c>
      <c r="D2774" s="37">
        <v>4.6481310000000002</v>
      </c>
      <c r="E2774" s="39">
        <v>1148.98</v>
      </c>
      <c r="F2774" s="39">
        <v>2996</v>
      </c>
      <c r="G2774" s="39">
        <v>5822.05</v>
      </c>
      <c r="H2774" s="38">
        <v>3</v>
      </c>
      <c r="I2774" s="38">
        <v>5933</v>
      </c>
      <c r="J2774" s="37">
        <v>14.758767228</v>
      </c>
      <c r="K2774" s="37">
        <v>8.8644624243999992</v>
      </c>
      <c r="L2774" s="37">
        <v>27.858334313</v>
      </c>
      <c r="M2774" s="37">
        <v>29.388459952000002</v>
      </c>
      <c r="N2774" s="37">
        <v>6.3476953918000003</v>
      </c>
      <c r="O2774" s="37">
        <v>9.1435748974000006</v>
      </c>
      <c r="P2774" s="37">
        <v>7.3</v>
      </c>
      <c r="Q2774" s="37">
        <v>92.988517599999994</v>
      </c>
      <c r="R2774" s="38">
        <v>194171</v>
      </c>
      <c r="S2774" s="37">
        <v>1.9655899999999999</v>
      </c>
      <c r="T2774" s="38">
        <v>1</v>
      </c>
      <c r="U2774" s="38">
        <v>3</v>
      </c>
      <c r="V2774" s="38">
        <v>0</v>
      </c>
    </row>
    <row r="2775" spans="1:22" ht="13.5" customHeight="1" x14ac:dyDescent="0.2">
      <c r="A2775" s="32" t="s">
        <v>2771</v>
      </c>
      <c r="B2775" s="32" t="s">
        <v>10670</v>
      </c>
      <c r="C2775" s="32" t="s">
        <v>18198</v>
      </c>
      <c r="D2775" s="37">
        <v>7.8973230000000001</v>
      </c>
      <c r="E2775" s="39">
        <v>1415.97</v>
      </c>
      <c r="F2775" s="39">
        <v>3526</v>
      </c>
      <c r="G2775" s="39">
        <v>6778.06</v>
      </c>
      <c r="H2775" s="38">
        <v>7</v>
      </c>
      <c r="I2775" s="38">
        <v>6954</v>
      </c>
      <c r="J2775" s="37">
        <v>7.7797048082</v>
      </c>
      <c r="K2775" s="37">
        <v>3.6081747773999999</v>
      </c>
      <c r="L2775" s="37">
        <v>7.4938170590000004</v>
      </c>
      <c r="M2775" s="37">
        <v>32.698991681000003</v>
      </c>
      <c r="N2775" s="37">
        <v>1.6329172491999999</v>
      </c>
      <c r="O2775" s="37">
        <v>8.4481549586</v>
      </c>
      <c r="P2775" s="37">
        <v>7.3</v>
      </c>
      <c r="Q2775" s="37">
        <v>92.499938099999994</v>
      </c>
      <c r="R2775" s="38">
        <v>195780</v>
      </c>
      <c r="S2775" s="37">
        <v>1.3250299999999999</v>
      </c>
      <c r="T2775" s="38">
        <v>5</v>
      </c>
      <c r="U2775" s="38">
        <v>6</v>
      </c>
      <c r="V2775" s="38">
        <v>1</v>
      </c>
    </row>
    <row r="2776" spans="1:22" ht="13.5" customHeight="1" x14ac:dyDescent="0.2">
      <c r="A2776" s="32" t="s">
        <v>2772</v>
      </c>
      <c r="B2776" s="32" t="s">
        <v>10671</v>
      </c>
      <c r="C2776" s="32" t="s">
        <v>18200</v>
      </c>
      <c r="D2776" s="37">
        <v>4.5385140000000002</v>
      </c>
      <c r="E2776" s="39">
        <v>2506.08</v>
      </c>
      <c r="F2776" s="39">
        <v>8861</v>
      </c>
      <c r="G2776" s="39">
        <v>16764.28</v>
      </c>
      <c r="H2776" s="38">
        <v>8</v>
      </c>
      <c r="I2776" s="38">
        <v>17481</v>
      </c>
      <c r="J2776" s="37">
        <v>14.968315259000001</v>
      </c>
      <c r="K2776" s="37">
        <v>7.2899572669000001</v>
      </c>
      <c r="L2776" s="37">
        <v>23.654455986999999</v>
      </c>
      <c r="M2776" s="37">
        <v>25.510333398</v>
      </c>
      <c r="N2776" s="37">
        <v>10.189397462000001</v>
      </c>
      <c r="O2776" s="37">
        <v>8.1129194706999996</v>
      </c>
      <c r="P2776" s="37">
        <v>7.2861779127000004</v>
      </c>
      <c r="Q2776" s="37">
        <v>53.1193758</v>
      </c>
      <c r="R2776" s="38">
        <v>575998</v>
      </c>
      <c r="S2776" s="37">
        <v>1.9655899999999999</v>
      </c>
      <c r="T2776" s="38">
        <v>4</v>
      </c>
      <c r="U2776" s="38">
        <v>6</v>
      </c>
      <c r="V2776" s="38">
        <v>1</v>
      </c>
    </row>
    <row r="2777" spans="1:22" ht="13.5" customHeight="1" x14ac:dyDescent="0.2">
      <c r="A2777" s="32" t="s">
        <v>2773</v>
      </c>
      <c r="B2777" s="32" t="s">
        <v>10672</v>
      </c>
      <c r="C2777" s="32" t="s">
        <v>18199</v>
      </c>
      <c r="D2777" s="37">
        <v>3.9022070000000002</v>
      </c>
      <c r="E2777" s="39">
        <v>2470.0500000000002</v>
      </c>
      <c r="F2777" s="39">
        <v>5628</v>
      </c>
      <c r="G2777" s="39">
        <v>10874.83</v>
      </c>
      <c r="H2777" s="38">
        <v>4</v>
      </c>
      <c r="I2777" s="38">
        <v>11027</v>
      </c>
      <c r="J2777" s="37">
        <v>10.218227319</v>
      </c>
      <c r="K2777" s="37">
        <v>7.8061973197999999</v>
      </c>
      <c r="L2777" s="37">
        <v>18.110316333</v>
      </c>
      <c r="M2777" s="37">
        <v>22.479822639999998</v>
      </c>
      <c r="N2777" s="37">
        <v>4.7083903803</v>
      </c>
      <c r="O2777" s="37">
        <v>4.2319886468999997</v>
      </c>
      <c r="P2777" s="37">
        <v>7.2791321306999999</v>
      </c>
      <c r="Q2777" s="37">
        <v>57.686969099999999</v>
      </c>
      <c r="R2777" s="38">
        <v>252672</v>
      </c>
      <c r="S2777" s="37">
        <v>2.4522599999999999</v>
      </c>
      <c r="T2777" s="38">
        <v>1</v>
      </c>
      <c r="U2777" s="38">
        <v>4</v>
      </c>
      <c r="V2777" s="38">
        <v>0</v>
      </c>
    </row>
    <row r="2778" spans="1:22" ht="13.5" customHeight="1" x14ac:dyDescent="0.2">
      <c r="A2778" s="32" t="s">
        <v>2774</v>
      </c>
      <c r="B2778" s="32" t="s">
        <v>10673</v>
      </c>
      <c r="C2778" s="32" t="s">
        <v>18201</v>
      </c>
      <c r="D2778" s="37">
        <v>4.2362190000000002</v>
      </c>
      <c r="E2778" s="39">
        <v>1328.99</v>
      </c>
      <c r="F2778" s="39">
        <v>3576</v>
      </c>
      <c r="G2778" s="39">
        <v>6354.33</v>
      </c>
      <c r="H2778" s="38">
        <v>3</v>
      </c>
      <c r="I2778" s="38">
        <v>6969</v>
      </c>
      <c r="J2778" s="37">
        <v>20.501647454</v>
      </c>
      <c r="K2778" s="37">
        <v>9.4622089566999996</v>
      </c>
      <c r="L2778" s="37">
        <v>29.127873661999999</v>
      </c>
      <c r="M2778" s="37">
        <v>24.831590645999999</v>
      </c>
      <c r="N2778" s="37">
        <v>26.796537749999999</v>
      </c>
      <c r="O2778" s="37">
        <v>10.670244153000001</v>
      </c>
      <c r="P2778" s="37">
        <v>7.6535424796999996</v>
      </c>
      <c r="Q2778" s="37">
        <v>58.887148799999999</v>
      </c>
      <c r="R2778" s="38">
        <v>208478</v>
      </c>
      <c r="S2778" s="37">
        <v>2.3925700000000001</v>
      </c>
      <c r="T2778" s="38">
        <v>1</v>
      </c>
      <c r="U2778" s="38">
        <v>1</v>
      </c>
      <c r="V2778" s="38">
        <v>1</v>
      </c>
    </row>
    <row r="2779" spans="1:22" ht="13.5" customHeight="1" x14ac:dyDescent="0.2">
      <c r="A2779" s="32" t="s">
        <v>2775</v>
      </c>
      <c r="B2779" s="32" t="s">
        <v>10674</v>
      </c>
      <c r="C2779" s="32" t="s">
        <v>18198</v>
      </c>
      <c r="D2779" s="37">
        <v>0.58805600000000002</v>
      </c>
      <c r="E2779" s="39">
        <v>478.01</v>
      </c>
      <c r="F2779" s="39">
        <v>1343</v>
      </c>
      <c r="G2779" s="39">
        <v>2445.86</v>
      </c>
      <c r="H2779" s="38">
        <v>3</v>
      </c>
      <c r="I2779" s="38">
        <v>2742</v>
      </c>
      <c r="J2779" s="37">
        <v>3.9871511123999999</v>
      </c>
      <c r="K2779" s="37">
        <v>2.4990484019000001</v>
      </c>
      <c r="L2779" s="37">
        <v>2.7678665644999998</v>
      </c>
      <c r="M2779" s="37">
        <v>13.466006401</v>
      </c>
      <c r="N2779" s="37">
        <v>10.682363124</v>
      </c>
      <c r="O2779" s="37">
        <v>10.224287145</v>
      </c>
      <c r="P2779" s="37">
        <v>7.3</v>
      </c>
      <c r="Q2779" s="37">
        <v>91.004018900000005</v>
      </c>
      <c r="R2779" s="38">
        <v>50643</v>
      </c>
      <c r="S2779" s="37">
        <v>1.3250299999999999</v>
      </c>
      <c r="T2779" s="38">
        <v>0</v>
      </c>
      <c r="U2779" s="38">
        <v>2</v>
      </c>
      <c r="V2779" s="38">
        <v>1</v>
      </c>
    </row>
    <row r="2780" spans="1:22" ht="13.5" customHeight="1" x14ac:dyDescent="0.2">
      <c r="A2780" s="32" t="s">
        <v>2776</v>
      </c>
      <c r="B2780" s="32" t="s">
        <v>10675</v>
      </c>
      <c r="C2780" s="32" t="s">
        <v>18201</v>
      </c>
      <c r="D2780" s="37">
        <v>5.6229230000000001</v>
      </c>
      <c r="E2780" s="39">
        <v>1332.01</v>
      </c>
      <c r="F2780" s="39">
        <v>3663</v>
      </c>
      <c r="G2780" s="39">
        <v>6678.4</v>
      </c>
      <c r="H2780" s="38">
        <v>6</v>
      </c>
      <c r="I2780" s="38">
        <v>7195</v>
      </c>
      <c r="J2780" s="37">
        <v>6.3433448887999999</v>
      </c>
      <c r="K2780" s="37">
        <v>3.7820267919999999</v>
      </c>
      <c r="L2780" s="37">
        <v>16.129566229999998</v>
      </c>
      <c r="M2780" s="37">
        <v>23.387080667999999</v>
      </c>
      <c r="N2780" s="37">
        <v>18.310755412999999</v>
      </c>
      <c r="O2780" s="37">
        <v>14.220422016000001</v>
      </c>
      <c r="P2780" s="37">
        <v>7.7</v>
      </c>
      <c r="Q2780" s="37">
        <v>89.251297300000004</v>
      </c>
      <c r="R2780" s="38">
        <v>178463</v>
      </c>
      <c r="S2780" s="37">
        <v>2.3925700000000001</v>
      </c>
      <c r="T2780" s="38">
        <v>4</v>
      </c>
      <c r="U2780" s="38">
        <v>4</v>
      </c>
      <c r="V2780" s="38">
        <v>2</v>
      </c>
    </row>
    <row r="2781" spans="1:22" ht="13.5" customHeight="1" x14ac:dyDescent="0.2">
      <c r="A2781" s="32" t="s">
        <v>2777</v>
      </c>
      <c r="B2781" s="32" t="s">
        <v>10676</v>
      </c>
      <c r="C2781" s="32" t="s">
        <v>18200</v>
      </c>
      <c r="D2781" s="37">
        <v>8.7882770000000008</v>
      </c>
      <c r="E2781" s="39">
        <v>739.01</v>
      </c>
      <c r="F2781" s="39">
        <v>1550</v>
      </c>
      <c r="G2781" s="39">
        <v>3111.32</v>
      </c>
      <c r="H2781" s="38">
        <v>3</v>
      </c>
      <c r="I2781" s="38">
        <v>3169</v>
      </c>
      <c r="J2781" s="37">
        <v>12.639359773000001</v>
      </c>
      <c r="K2781" s="37">
        <v>4.1700280344999996</v>
      </c>
      <c r="L2781" s="37">
        <v>21.087116701999999</v>
      </c>
      <c r="M2781" s="37">
        <v>29.101947091</v>
      </c>
      <c r="N2781" s="37">
        <v>2.8270882260999999</v>
      </c>
      <c r="O2781" s="37">
        <v>6.4550727777999999</v>
      </c>
      <c r="P2781" s="37">
        <v>7.3</v>
      </c>
      <c r="Q2781" s="37">
        <v>79.988847699999994</v>
      </c>
      <c r="R2781" s="38">
        <v>108926</v>
      </c>
      <c r="S2781" s="37">
        <v>1.9655899999999999</v>
      </c>
      <c r="T2781" s="38">
        <v>3</v>
      </c>
      <c r="U2781" s="38">
        <v>3</v>
      </c>
      <c r="V2781" s="38">
        <v>0</v>
      </c>
    </row>
    <row r="2782" spans="1:22" ht="13.5" customHeight="1" x14ac:dyDescent="0.2">
      <c r="A2782" s="32" t="s">
        <v>2778</v>
      </c>
      <c r="B2782" s="32" t="s">
        <v>10677</v>
      </c>
      <c r="C2782" s="32" t="s">
        <v>18199</v>
      </c>
      <c r="D2782" s="37">
        <v>4.3800569999999999</v>
      </c>
      <c r="E2782" s="39">
        <v>604.04999999999995</v>
      </c>
      <c r="F2782" s="39">
        <v>5576</v>
      </c>
      <c r="G2782" s="39">
        <v>9009.51</v>
      </c>
      <c r="H2782" s="38">
        <v>5</v>
      </c>
      <c r="I2782" s="38">
        <v>11149</v>
      </c>
      <c r="J2782" s="37">
        <v>13.230837321999999</v>
      </c>
      <c r="K2782" s="37">
        <v>12.953503721000001</v>
      </c>
      <c r="L2782" s="37">
        <v>22.421292143999999</v>
      </c>
      <c r="M2782" s="37">
        <v>28.123189053000001</v>
      </c>
      <c r="N2782" s="37">
        <v>17.973962024999999</v>
      </c>
      <c r="O2782" s="37">
        <v>8.6947238914000007</v>
      </c>
      <c r="P2782" s="37">
        <v>7.2660222612999998</v>
      </c>
      <c r="Q2782" s="37">
        <v>71.009811600000006</v>
      </c>
      <c r="R2782" s="38">
        <v>130696</v>
      </c>
      <c r="S2782" s="37">
        <v>2.4522599999999999</v>
      </c>
      <c r="T2782" s="38">
        <v>3</v>
      </c>
      <c r="U2782" s="38">
        <v>5</v>
      </c>
      <c r="V2782" s="38">
        <v>0</v>
      </c>
    </row>
    <row r="2783" spans="1:22" ht="13.5" customHeight="1" x14ac:dyDescent="0.2">
      <c r="A2783" s="32" t="s">
        <v>2779</v>
      </c>
      <c r="B2783" s="32" t="s">
        <v>10678</v>
      </c>
      <c r="C2783" s="32" t="s">
        <v>18175</v>
      </c>
      <c r="D2783" s="37">
        <v>10.93173</v>
      </c>
      <c r="E2783" s="39">
        <v>1283.99</v>
      </c>
      <c r="F2783" s="39">
        <v>3071</v>
      </c>
      <c r="G2783" s="39">
        <v>5841.5</v>
      </c>
      <c r="H2783" s="38">
        <v>4</v>
      </c>
      <c r="I2783" s="38">
        <v>6054</v>
      </c>
      <c r="J2783" s="37">
        <v>8.7087783015000007</v>
      </c>
      <c r="K2783" s="37">
        <v>4.7748755146999997</v>
      </c>
      <c r="L2783" s="37">
        <v>19.461089917999999</v>
      </c>
      <c r="M2783" s="37">
        <v>5.6993320511999999</v>
      </c>
      <c r="N2783" s="37">
        <v>6.3803457559999996</v>
      </c>
      <c r="O2783" s="37">
        <v>9.9749160234000005</v>
      </c>
      <c r="P2783" s="37">
        <v>6.9501997821000003</v>
      </c>
      <c r="Q2783" s="37">
        <v>84.079427199999998</v>
      </c>
      <c r="R2783" s="38">
        <v>169115</v>
      </c>
      <c r="S2783" s="37">
        <v>2.53159</v>
      </c>
      <c r="T2783" s="38">
        <v>1</v>
      </c>
      <c r="U2783" s="38">
        <v>2</v>
      </c>
      <c r="V2783" s="38">
        <v>3</v>
      </c>
    </row>
    <row r="2784" spans="1:22" ht="13.5" customHeight="1" x14ac:dyDescent="0.2">
      <c r="A2784" s="32" t="s">
        <v>2780</v>
      </c>
      <c r="B2784" s="32" t="s">
        <v>10679</v>
      </c>
      <c r="C2784" s="32" t="s">
        <v>18175</v>
      </c>
      <c r="D2784" s="37">
        <v>11.8362</v>
      </c>
      <c r="E2784" s="39">
        <v>2340</v>
      </c>
      <c r="F2784" s="39">
        <v>8005</v>
      </c>
      <c r="G2784" s="39">
        <v>14432.67</v>
      </c>
      <c r="H2784" s="38">
        <v>14</v>
      </c>
      <c r="I2784" s="38">
        <v>15127</v>
      </c>
      <c r="J2784" s="37">
        <v>12.693574464999999</v>
      </c>
      <c r="K2784" s="37">
        <v>15.201853698000001</v>
      </c>
      <c r="L2784" s="37">
        <v>8.7509014316999991</v>
      </c>
      <c r="M2784" s="37">
        <v>4.8783513336000004</v>
      </c>
      <c r="N2784" s="37">
        <v>8.6079220772999996</v>
      </c>
      <c r="O2784" s="37">
        <v>21.542206537999999</v>
      </c>
      <c r="P2784" s="37">
        <v>7.5780688944000003</v>
      </c>
      <c r="Q2784" s="37">
        <v>90.4715925</v>
      </c>
      <c r="R2784" s="38">
        <v>436417</v>
      </c>
      <c r="S2784" s="37">
        <v>2.53159</v>
      </c>
      <c r="T2784" s="38">
        <v>7</v>
      </c>
      <c r="U2784" s="38">
        <v>10</v>
      </c>
      <c r="V2784" s="38">
        <v>2</v>
      </c>
    </row>
    <row r="2785" spans="1:22" ht="13.5" customHeight="1" x14ac:dyDescent="0.2">
      <c r="A2785" s="32" t="s">
        <v>2781</v>
      </c>
      <c r="B2785" s="32" t="s">
        <v>10680</v>
      </c>
      <c r="C2785" s="32" t="s">
        <v>18175</v>
      </c>
      <c r="D2785" s="37">
        <v>1.9117740000000001</v>
      </c>
      <c r="E2785" s="39">
        <v>1414.98</v>
      </c>
      <c r="F2785" s="39">
        <v>2440</v>
      </c>
      <c r="G2785" s="39">
        <v>4373.08</v>
      </c>
      <c r="H2785" s="38">
        <v>3</v>
      </c>
      <c r="I2785" s="38">
        <v>5015</v>
      </c>
      <c r="J2785" s="37">
        <v>25.373856280999998</v>
      </c>
      <c r="K2785" s="37">
        <v>29.024512231999999</v>
      </c>
      <c r="L2785" s="37">
        <v>17.666469494000001</v>
      </c>
      <c r="M2785" s="37">
        <v>9.7307960761000007</v>
      </c>
      <c r="N2785" s="37">
        <v>28.284132118999999</v>
      </c>
      <c r="O2785" s="37">
        <v>29.416379092</v>
      </c>
      <c r="P2785" s="37">
        <v>7.5190557939999998</v>
      </c>
      <c r="Q2785" s="37">
        <v>65.532315199999999</v>
      </c>
      <c r="R2785" s="38">
        <v>156993</v>
      </c>
      <c r="S2785" s="37">
        <v>2.53159</v>
      </c>
      <c r="T2785" s="38">
        <v>1</v>
      </c>
      <c r="U2785" s="38">
        <v>0</v>
      </c>
      <c r="V2785" s="38">
        <v>1</v>
      </c>
    </row>
    <row r="2786" spans="1:22" ht="13.5" customHeight="1" x14ac:dyDescent="0.2">
      <c r="A2786" s="32" t="s">
        <v>2782</v>
      </c>
      <c r="B2786" s="32" t="s">
        <v>10681</v>
      </c>
      <c r="C2786" s="32" t="s">
        <v>18200</v>
      </c>
      <c r="D2786" s="37">
        <v>3.3115610000000002</v>
      </c>
      <c r="E2786" s="39">
        <v>2160.0500000000002</v>
      </c>
      <c r="F2786" s="39">
        <v>6104</v>
      </c>
      <c r="G2786" s="39">
        <v>11746.85</v>
      </c>
      <c r="H2786" s="38">
        <v>11</v>
      </c>
      <c r="I2786" s="38">
        <v>12183</v>
      </c>
      <c r="J2786" s="37">
        <v>9.0254390356999998</v>
      </c>
      <c r="K2786" s="37">
        <v>3.2863404851000002</v>
      </c>
      <c r="L2786" s="37">
        <v>11.755461835</v>
      </c>
      <c r="M2786" s="37">
        <v>27.145097677999999</v>
      </c>
      <c r="N2786" s="37">
        <v>6.1497787069000003</v>
      </c>
      <c r="O2786" s="37">
        <v>10.178243323</v>
      </c>
      <c r="P2786" s="37">
        <v>7.3</v>
      </c>
      <c r="Q2786" s="37">
        <v>88.861248799999998</v>
      </c>
      <c r="R2786" s="38">
        <v>333279</v>
      </c>
      <c r="S2786" s="37">
        <v>1.9655899999999999</v>
      </c>
      <c r="T2786" s="38">
        <v>5</v>
      </c>
      <c r="U2786" s="38">
        <v>6</v>
      </c>
      <c r="V2786" s="38">
        <v>2</v>
      </c>
    </row>
    <row r="2787" spans="1:22" ht="13.5" customHeight="1" x14ac:dyDescent="0.2">
      <c r="A2787" s="32" t="s">
        <v>2783</v>
      </c>
      <c r="B2787" s="32" t="s">
        <v>10682</v>
      </c>
      <c r="C2787" s="32" t="s">
        <v>18201</v>
      </c>
      <c r="D2787" s="37">
        <v>3.4713319999999999</v>
      </c>
      <c r="E2787" s="39">
        <v>1011.03</v>
      </c>
      <c r="F2787" s="39">
        <v>3628</v>
      </c>
      <c r="G2787" s="39">
        <v>6212.46</v>
      </c>
      <c r="H2787" s="38">
        <v>3</v>
      </c>
      <c r="I2787" s="38">
        <v>7087</v>
      </c>
      <c r="J2787" s="37">
        <v>32.571577050000002</v>
      </c>
      <c r="K2787" s="37">
        <v>18.722660062999999</v>
      </c>
      <c r="L2787" s="37">
        <v>43.217438864000002</v>
      </c>
      <c r="M2787" s="37">
        <v>13.421067616</v>
      </c>
      <c r="N2787" s="37">
        <v>33.696288246999998</v>
      </c>
      <c r="O2787" s="37">
        <v>10.981372462</v>
      </c>
      <c r="P2787" s="37">
        <v>7.3</v>
      </c>
      <c r="Q2787" s="37">
        <v>71.912651999999994</v>
      </c>
      <c r="R2787" s="38">
        <v>280932</v>
      </c>
      <c r="S2787" s="37">
        <v>2.3925700000000001</v>
      </c>
      <c r="T2787" s="38">
        <v>0</v>
      </c>
      <c r="U2787" s="38">
        <v>1</v>
      </c>
      <c r="V2787" s="38">
        <v>0</v>
      </c>
    </row>
    <row r="2788" spans="1:22" ht="13.5" customHeight="1" x14ac:dyDescent="0.2">
      <c r="A2788" s="32" t="s">
        <v>2784</v>
      </c>
      <c r="B2788" s="32" t="s">
        <v>10683</v>
      </c>
      <c r="C2788" s="32" t="s">
        <v>18201</v>
      </c>
      <c r="D2788" s="37">
        <v>9.4256349999999998</v>
      </c>
      <c r="E2788" s="39">
        <v>585.01</v>
      </c>
      <c r="F2788" s="39">
        <v>2021</v>
      </c>
      <c r="G2788" s="39">
        <v>3758.55</v>
      </c>
      <c r="H2788" s="38">
        <v>2</v>
      </c>
      <c r="I2788" s="38">
        <v>4114</v>
      </c>
      <c r="J2788" s="37">
        <v>38.421639785000004</v>
      </c>
      <c r="K2788" s="37">
        <v>23.643347310999999</v>
      </c>
      <c r="L2788" s="37">
        <v>54.406969666000002</v>
      </c>
      <c r="M2788" s="37">
        <v>22.396001488</v>
      </c>
      <c r="N2788" s="37">
        <v>39.732250497999999</v>
      </c>
      <c r="O2788" s="37">
        <v>12.467235978</v>
      </c>
      <c r="P2788" s="37">
        <v>7.3</v>
      </c>
      <c r="Q2788" s="37">
        <v>67.581885700000001</v>
      </c>
      <c r="R2788" s="38">
        <v>130257</v>
      </c>
      <c r="S2788" s="37">
        <v>2.3925700000000001</v>
      </c>
      <c r="T2788" s="38">
        <v>2</v>
      </c>
      <c r="U2788" s="38">
        <v>0</v>
      </c>
      <c r="V2788" s="38">
        <v>0</v>
      </c>
    </row>
    <row r="2789" spans="1:22" ht="13.5" customHeight="1" x14ac:dyDescent="0.2">
      <c r="A2789" s="32" t="s">
        <v>2785</v>
      </c>
      <c r="B2789" s="32" t="s">
        <v>10684</v>
      </c>
      <c r="C2789" s="32" t="s">
        <v>18198</v>
      </c>
      <c r="D2789" s="37">
        <v>6.8557249999999996</v>
      </c>
      <c r="E2789" s="39">
        <v>1649</v>
      </c>
      <c r="F2789" s="39">
        <v>5270</v>
      </c>
      <c r="G2789" s="39">
        <v>9316.01</v>
      </c>
      <c r="H2789" s="38">
        <v>10</v>
      </c>
      <c r="I2789" s="38">
        <v>10234</v>
      </c>
      <c r="J2789" s="37">
        <v>18.343622743000001</v>
      </c>
      <c r="K2789" s="37">
        <v>12.482647415000001</v>
      </c>
      <c r="L2789" s="37">
        <v>21.630616564</v>
      </c>
      <c r="M2789" s="37">
        <v>15.048011520999999</v>
      </c>
      <c r="N2789" s="37">
        <v>20.518631641999999</v>
      </c>
      <c r="O2789" s="37">
        <v>13.869250489000001</v>
      </c>
      <c r="P2789" s="37">
        <v>7.2561523130000003</v>
      </c>
      <c r="Q2789" s="37">
        <v>76.899586099999993</v>
      </c>
      <c r="R2789" s="38">
        <v>297606</v>
      </c>
      <c r="S2789" s="37">
        <v>1.3250299999999999</v>
      </c>
      <c r="T2789" s="38">
        <v>8</v>
      </c>
      <c r="U2789" s="38">
        <v>10</v>
      </c>
      <c r="V2789" s="38">
        <v>0</v>
      </c>
    </row>
    <row r="2790" spans="1:22" ht="13.5" customHeight="1" x14ac:dyDescent="0.2">
      <c r="A2790" s="32" t="s">
        <v>2786</v>
      </c>
      <c r="B2790" s="32" t="s">
        <v>10685</v>
      </c>
      <c r="C2790" s="32" t="s">
        <v>18201</v>
      </c>
      <c r="D2790" s="37">
        <v>6.3586580000000001</v>
      </c>
      <c r="E2790" s="39">
        <v>1933.05</v>
      </c>
      <c r="F2790" s="39">
        <v>6329</v>
      </c>
      <c r="G2790" s="39">
        <v>11463.76</v>
      </c>
      <c r="H2790" s="38">
        <v>7</v>
      </c>
      <c r="I2790" s="38">
        <v>12014</v>
      </c>
      <c r="J2790" s="37">
        <v>11.443833001</v>
      </c>
      <c r="K2790" s="37">
        <v>4.9428466836</v>
      </c>
      <c r="L2790" s="37">
        <v>27.833895127000002</v>
      </c>
      <c r="M2790" s="37">
        <v>14.448379375</v>
      </c>
      <c r="N2790" s="37">
        <v>10.848533098000001</v>
      </c>
      <c r="O2790" s="37">
        <v>9.4627441365999996</v>
      </c>
      <c r="P2790" s="37">
        <v>7.7</v>
      </c>
      <c r="Q2790" s="37">
        <v>89.575693700000002</v>
      </c>
      <c r="R2790" s="38">
        <v>307136</v>
      </c>
      <c r="S2790" s="37">
        <v>2.3925700000000001</v>
      </c>
      <c r="T2790" s="38">
        <v>3</v>
      </c>
      <c r="U2790" s="38">
        <v>4</v>
      </c>
      <c r="V2790" s="38">
        <v>1</v>
      </c>
    </row>
    <row r="2791" spans="1:22" ht="13.5" customHeight="1" x14ac:dyDescent="0.2">
      <c r="A2791" s="32" t="s">
        <v>2787</v>
      </c>
      <c r="B2791" s="32" t="s">
        <v>10686</v>
      </c>
      <c r="C2791" s="32" t="s">
        <v>18201</v>
      </c>
      <c r="D2791" s="37">
        <v>5.9516790000000004</v>
      </c>
      <c r="E2791" s="39">
        <v>869.01</v>
      </c>
      <c r="F2791" s="39">
        <v>2645</v>
      </c>
      <c r="G2791" s="39">
        <v>4381.1099999999997</v>
      </c>
      <c r="H2791" s="38">
        <v>2</v>
      </c>
      <c r="I2791" s="38">
        <v>5150</v>
      </c>
      <c r="J2791" s="37">
        <v>15.421035026</v>
      </c>
      <c r="K2791" s="37">
        <v>8.1074433498000005</v>
      </c>
      <c r="L2791" s="37">
        <v>26.222966925000001</v>
      </c>
      <c r="M2791" s="37">
        <v>10.72861548</v>
      </c>
      <c r="N2791" s="37">
        <v>22.034886444000001</v>
      </c>
      <c r="O2791" s="37">
        <v>17.918796086</v>
      </c>
      <c r="P2791" s="37">
        <v>7.7</v>
      </c>
      <c r="Q2791" s="37">
        <v>68.062243199999998</v>
      </c>
      <c r="R2791" s="38">
        <v>207328</v>
      </c>
      <c r="S2791" s="37">
        <v>2.3925700000000001</v>
      </c>
      <c r="T2791" s="38">
        <v>1</v>
      </c>
      <c r="U2791" s="38">
        <v>0</v>
      </c>
      <c r="V2791" s="38">
        <v>1</v>
      </c>
    </row>
    <row r="2792" spans="1:22" ht="13.5" customHeight="1" x14ac:dyDescent="0.2">
      <c r="A2792" s="32" t="s">
        <v>2788</v>
      </c>
      <c r="B2792" s="32" t="s">
        <v>10687</v>
      </c>
      <c r="C2792" s="32" t="s">
        <v>18199</v>
      </c>
      <c r="D2792" s="37">
        <v>1.7082489999999999</v>
      </c>
      <c r="E2792" s="39">
        <v>1516.01</v>
      </c>
      <c r="F2792" s="39">
        <v>3505</v>
      </c>
      <c r="G2792" s="39">
        <v>6567.76</v>
      </c>
      <c r="H2792" s="38">
        <v>5</v>
      </c>
      <c r="I2792" s="38">
        <v>6794</v>
      </c>
      <c r="J2792" s="37">
        <v>37.218509953999998</v>
      </c>
      <c r="K2792" s="37">
        <v>33.764382263000002</v>
      </c>
      <c r="L2792" s="37">
        <v>45.526013296999999</v>
      </c>
      <c r="M2792" s="37">
        <v>24.422419782999999</v>
      </c>
      <c r="N2792" s="37">
        <v>27.735480898999999</v>
      </c>
      <c r="O2792" s="37">
        <v>18.973627518000001</v>
      </c>
      <c r="P2792" s="37">
        <v>7.3</v>
      </c>
      <c r="Q2792" s="37">
        <v>95.273582000000005</v>
      </c>
      <c r="R2792" s="38">
        <v>305719</v>
      </c>
      <c r="S2792" s="37">
        <v>2.4522599999999999</v>
      </c>
      <c r="T2792" s="38">
        <v>2</v>
      </c>
      <c r="U2792" s="38">
        <v>1</v>
      </c>
      <c r="V2792" s="38">
        <v>1</v>
      </c>
    </row>
    <row r="2793" spans="1:22" ht="13.5" customHeight="1" x14ac:dyDescent="0.2">
      <c r="A2793" s="32" t="s">
        <v>2789</v>
      </c>
      <c r="B2793" s="32" t="s">
        <v>10688</v>
      </c>
      <c r="C2793" s="32" t="s">
        <v>18199</v>
      </c>
      <c r="D2793" s="37">
        <v>4.018446</v>
      </c>
      <c r="E2793" s="39">
        <v>2540.0100000000002</v>
      </c>
      <c r="F2793" s="39">
        <v>2848</v>
      </c>
      <c r="G2793" s="39">
        <v>5309.5</v>
      </c>
      <c r="H2793" s="38">
        <v>1</v>
      </c>
      <c r="I2793" s="38">
        <v>5392</v>
      </c>
      <c r="J2793" s="37">
        <v>18.962971893999999</v>
      </c>
      <c r="K2793" s="37">
        <v>16.568002556</v>
      </c>
      <c r="L2793" s="37">
        <v>26.712515635999999</v>
      </c>
      <c r="M2793" s="37">
        <v>13.364533156</v>
      </c>
      <c r="N2793" s="37">
        <v>7.8371254063000002</v>
      </c>
      <c r="O2793" s="37">
        <v>4.7872352067000001</v>
      </c>
      <c r="P2793" s="37">
        <v>7.0761194029999999</v>
      </c>
      <c r="Q2793" s="37">
        <v>72.190629599999994</v>
      </c>
      <c r="R2793" s="38">
        <v>143401</v>
      </c>
      <c r="S2793" s="37">
        <v>2.4522599999999999</v>
      </c>
      <c r="T2793" s="38">
        <v>0</v>
      </c>
      <c r="U2793" s="38">
        <v>1</v>
      </c>
      <c r="V2793" s="38">
        <v>1</v>
      </c>
    </row>
    <row r="2794" spans="1:22" ht="13.5" customHeight="1" x14ac:dyDescent="0.2">
      <c r="A2794" s="32" t="s">
        <v>2790</v>
      </c>
      <c r="B2794" s="32" t="s">
        <v>10689</v>
      </c>
      <c r="C2794" s="32" t="s">
        <v>18201</v>
      </c>
      <c r="D2794" s="37">
        <v>10.43032</v>
      </c>
      <c r="E2794" s="39">
        <v>587.98</v>
      </c>
      <c r="F2794" s="39">
        <v>2052</v>
      </c>
      <c r="G2794" s="39">
        <v>3533.63</v>
      </c>
      <c r="H2794" s="38">
        <v>3</v>
      </c>
      <c r="I2794" s="38">
        <v>3864</v>
      </c>
      <c r="J2794" s="37">
        <v>34.714164564999997</v>
      </c>
      <c r="K2794" s="37">
        <v>22.064739410000001</v>
      </c>
      <c r="L2794" s="37">
        <v>52.082362109999998</v>
      </c>
      <c r="M2794" s="37">
        <v>21.478448234999998</v>
      </c>
      <c r="N2794" s="37">
        <v>36.029601681000003</v>
      </c>
      <c r="O2794" s="37">
        <v>12.327095097999999</v>
      </c>
      <c r="P2794" s="37">
        <v>7.3</v>
      </c>
      <c r="Q2794" s="37">
        <v>72.105783099999996</v>
      </c>
      <c r="R2794" s="38">
        <v>85981</v>
      </c>
      <c r="S2794" s="37">
        <v>2.3925700000000001</v>
      </c>
      <c r="T2794" s="38">
        <v>1</v>
      </c>
      <c r="U2794" s="38">
        <v>1</v>
      </c>
      <c r="V2794" s="38">
        <v>2</v>
      </c>
    </row>
    <row r="2795" spans="1:22" ht="13.5" customHeight="1" x14ac:dyDescent="0.2">
      <c r="A2795" s="32" t="s">
        <v>2791</v>
      </c>
      <c r="B2795" s="32" t="s">
        <v>10690</v>
      </c>
      <c r="C2795" s="32" t="s">
        <v>18175</v>
      </c>
      <c r="D2795" s="37">
        <v>4.6551609999999997</v>
      </c>
      <c r="E2795" s="39">
        <v>298.02</v>
      </c>
      <c r="F2795" s="39">
        <v>1474</v>
      </c>
      <c r="G2795" s="39">
        <v>2664.57</v>
      </c>
      <c r="H2795" s="38">
        <v>3</v>
      </c>
      <c r="I2795" s="38">
        <v>3137</v>
      </c>
      <c r="J2795" s="37">
        <v>60.810119497000002</v>
      </c>
      <c r="K2795" s="37">
        <v>59.861811537999998</v>
      </c>
      <c r="L2795" s="37">
        <v>42.488148881000001</v>
      </c>
      <c r="M2795" s="37">
        <v>13.186889413999999</v>
      </c>
      <c r="N2795" s="37">
        <v>59.116857160000002</v>
      </c>
      <c r="O2795" s="37">
        <v>46.027587744000002</v>
      </c>
      <c r="P2795" s="37">
        <v>7.6</v>
      </c>
      <c r="Q2795" s="37">
        <v>62.524699499999997</v>
      </c>
      <c r="R2795" s="38">
        <v>70779</v>
      </c>
      <c r="S2795" s="37">
        <v>2.53159</v>
      </c>
      <c r="T2795" s="38">
        <v>2</v>
      </c>
      <c r="U2795" s="38">
        <v>1</v>
      </c>
      <c r="V2795" s="38">
        <v>1</v>
      </c>
    </row>
    <row r="2796" spans="1:22" ht="13.5" customHeight="1" x14ac:dyDescent="0.2">
      <c r="A2796" s="32" t="s">
        <v>2792</v>
      </c>
      <c r="B2796" s="32" t="s">
        <v>10691</v>
      </c>
      <c r="C2796" s="32" t="s">
        <v>18200</v>
      </c>
      <c r="D2796" s="37">
        <v>3.3467199999999999</v>
      </c>
      <c r="E2796" s="39">
        <v>429</v>
      </c>
      <c r="F2796" s="39">
        <v>929</v>
      </c>
      <c r="G2796" s="39">
        <v>1880.98</v>
      </c>
      <c r="H2796" s="38">
        <v>1</v>
      </c>
      <c r="I2796" s="38">
        <v>1918</v>
      </c>
      <c r="J2796" s="37">
        <v>11.394002318</v>
      </c>
      <c r="K2796" s="37">
        <v>3.1463573799</v>
      </c>
      <c r="L2796" s="37">
        <v>19.984884276999999</v>
      </c>
      <c r="M2796" s="37">
        <v>40.895779846000003</v>
      </c>
      <c r="N2796" s="37">
        <v>2.0335052704000001</v>
      </c>
      <c r="O2796" s="37">
        <v>8.0882898128999994</v>
      </c>
      <c r="P2796" s="37">
        <v>7.3</v>
      </c>
      <c r="Q2796" s="37" t="s">
        <v>15680</v>
      </c>
      <c r="R2796" s="38">
        <v>55503</v>
      </c>
      <c r="S2796" s="37">
        <v>1.9655899999999999</v>
      </c>
      <c r="T2796" s="38">
        <v>0</v>
      </c>
      <c r="U2796" s="38">
        <v>1</v>
      </c>
      <c r="V2796" s="38">
        <v>1</v>
      </c>
    </row>
    <row r="2797" spans="1:22" ht="13.5" customHeight="1" x14ac:dyDescent="0.2">
      <c r="A2797" s="32" t="s">
        <v>2793</v>
      </c>
      <c r="B2797" s="32" t="s">
        <v>10692</v>
      </c>
      <c r="C2797" s="32" t="s">
        <v>18201</v>
      </c>
      <c r="D2797" s="37">
        <v>9.8167770000000001</v>
      </c>
      <c r="E2797" s="39">
        <v>1393.02</v>
      </c>
      <c r="F2797" s="39">
        <v>3129</v>
      </c>
      <c r="G2797" s="39">
        <v>5971.95</v>
      </c>
      <c r="H2797" s="38">
        <v>4</v>
      </c>
      <c r="I2797" s="38">
        <v>6163</v>
      </c>
      <c r="J2797" s="37">
        <v>8.0008903441000001</v>
      </c>
      <c r="K2797" s="37">
        <v>1.6668358921999999</v>
      </c>
      <c r="L2797" s="37">
        <v>8.3855348258000006</v>
      </c>
      <c r="M2797" s="37">
        <v>26.378653567000001</v>
      </c>
      <c r="N2797" s="37">
        <v>5.7390334446000004</v>
      </c>
      <c r="O2797" s="37">
        <v>10.710791312</v>
      </c>
      <c r="P2797" s="37">
        <v>7.3</v>
      </c>
      <c r="Q2797" s="37">
        <v>87.250289699999996</v>
      </c>
      <c r="R2797" s="38">
        <v>169596</v>
      </c>
      <c r="S2797" s="37">
        <v>2.3925700000000001</v>
      </c>
      <c r="T2797" s="38">
        <v>2</v>
      </c>
      <c r="U2797" s="38">
        <v>4</v>
      </c>
      <c r="V2797" s="38">
        <v>1</v>
      </c>
    </row>
    <row r="2798" spans="1:22" ht="13.5" customHeight="1" x14ac:dyDescent="0.2">
      <c r="A2798" s="32" t="s">
        <v>2794</v>
      </c>
      <c r="B2798" s="32" t="s">
        <v>10693</v>
      </c>
      <c r="C2798" s="32" t="s">
        <v>18175</v>
      </c>
      <c r="D2798" s="37">
        <v>7.0083130000000002</v>
      </c>
      <c r="E2798" s="39">
        <v>1160.02</v>
      </c>
      <c r="F2798" s="39">
        <v>3970</v>
      </c>
      <c r="G2798" s="39">
        <v>6608.75</v>
      </c>
      <c r="H2798" s="38">
        <v>6</v>
      </c>
      <c r="I2798" s="38">
        <v>7716</v>
      </c>
      <c r="J2798" s="37">
        <v>26.105876153000001</v>
      </c>
      <c r="K2798" s="37">
        <v>26.299066960000001</v>
      </c>
      <c r="L2798" s="37">
        <v>21.245532437000001</v>
      </c>
      <c r="M2798" s="37">
        <v>9.3673818536999995</v>
      </c>
      <c r="N2798" s="37">
        <v>25.347526067</v>
      </c>
      <c r="O2798" s="37">
        <v>33.613484516</v>
      </c>
      <c r="P2798" s="37">
        <v>7.6</v>
      </c>
      <c r="Q2798" s="37">
        <v>78.049033800000004</v>
      </c>
      <c r="R2798" s="38">
        <v>304243</v>
      </c>
      <c r="S2798" s="37">
        <v>2.53159</v>
      </c>
      <c r="T2798" s="38">
        <v>2</v>
      </c>
      <c r="U2798" s="38">
        <v>3</v>
      </c>
      <c r="V2798" s="38">
        <v>1</v>
      </c>
    </row>
    <row r="2799" spans="1:22" ht="13.5" customHeight="1" x14ac:dyDescent="0.2">
      <c r="A2799" s="32" t="s">
        <v>2795</v>
      </c>
      <c r="B2799" s="32" t="s">
        <v>10694</v>
      </c>
      <c r="C2799" s="32" t="s">
        <v>18198</v>
      </c>
      <c r="D2799" s="37">
        <v>1.8574470000000001</v>
      </c>
      <c r="E2799" s="39">
        <v>735.98</v>
      </c>
      <c r="F2799" s="39">
        <v>2187</v>
      </c>
      <c r="G2799" s="39">
        <v>3764.52</v>
      </c>
      <c r="H2799" s="38">
        <v>2</v>
      </c>
      <c r="I2799" s="38">
        <v>4339</v>
      </c>
      <c r="J2799" s="37">
        <v>9.6914869663999994</v>
      </c>
      <c r="K2799" s="37">
        <v>6.9281560123999997</v>
      </c>
      <c r="L2799" s="37">
        <v>6.2593553936999999</v>
      </c>
      <c r="M2799" s="37">
        <v>9.2801524927999992</v>
      </c>
      <c r="N2799" s="37">
        <v>13.715665186000001</v>
      </c>
      <c r="O2799" s="37">
        <v>11.286995886</v>
      </c>
      <c r="P2799" s="37">
        <v>7.4274843329999998</v>
      </c>
      <c r="Q2799" s="37">
        <v>97.544819599999997</v>
      </c>
      <c r="R2799" s="38">
        <v>95384</v>
      </c>
      <c r="S2799" s="37">
        <v>1.3250299999999999</v>
      </c>
      <c r="T2799" s="38">
        <v>0</v>
      </c>
      <c r="U2799" s="38">
        <v>2</v>
      </c>
      <c r="V2799" s="38">
        <v>2</v>
      </c>
    </row>
    <row r="2800" spans="1:22" ht="13.5" customHeight="1" x14ac:dyDescent="0.2">
      <c r="A2800" s="32" t="s">
        <v>2796</v>
      </c>
      <c r="B2800" s="32" t="s">
        <v>10695</v>
      </c>
      <c r="C2800" s="32" t="s">
        <v>18201</v>
      </c>
      <c r="D2800" s="37">
        <v>10.74376</v>
      </c>
      <c r="E2800" s="39">
        <v>431</v>
      </c>
      <c r="F2800" s="39">
        <v>1661</v>
      </c>
      <c r="G2800" s="39">
        <v>2963.22</v>
      </c>
      <c r="H2800" s="38">
        <v>2</v>
      </c>
      <c r="I2800" s="38">
        <v>3322</v>
      </c>
      <c r="J2800" s="37">
        <v>40.145702948999997</v>
      </c>
      <c r="K2800" s="37">
        <v>22.501087000999998</v>
      </c>
      <c r="L2800" s="37">
        <v>53.485880303000002</v>
      </c>
      <c r="M2800" s="37">
        <v>16.022688761000001</v>
      </c>
      <c r="N2800" s="37">
        <v>59.524218365000003</v>
      </c>
      <c r="O2800" s="37">
        <v>10.458383196</v>
      </c>
      <c r="P2800" s="37">
        <v>7.3</v>
      </c>
      <c r="Q2800" s="37">
        <v>67.363063400000001</v>
      </c>
      <c r="R2800" s="38">
        <v>99933</v>
      </c>
      <c r="S2800" s="37">
        <v>2.3925700000000001</v>
      </c>
      <c r="T2800" s="38">
        <v>1</v>
      </c>
      <c r="U2800" s="38">
        <v>1</v>
      </c>
      <c r="V2800" s="38">
        <v>0</v>
      </c>
    </row>
    <row r="2801" spans="1:22" ht="13.5" customHeight="1" x14ac:dyDescent="0.2">
      <c r="A2801" s="32" t="s">
        <v>2797</v>
      </c>
      <c r="B2801" s="32" t="s">
        <v>10696</v>
      </c>
      <c r="C2801" s="32" t="s">
        <v>18198</v>
      </c>
      <c r="D2801" s="37">
        <v>3.9737740000000001</v>
      </c>
      <c r="E2801" s="39">
        <v>1353.01</v>
      </c>
      <c r="F2801" s="39">
        <v>3956</v>
      </c>
      <c r="G2801" s="39">
        <v>6580.34</v>
      </c>
      <c r="H2801" s="38">
        <v>7</v>
      </c>
      <c r="I2801" s="38">
        <v>7648</v>
      </c>
      <c r="J2801" s="37">
        <v>9.3092776630999996</v>
      </c>
      <c r="K2801" s="37">
        <v>6.4244467172000004</v>
      </c>
      <c r="L2801" s="37">
        <v>6.1724087580999996</v>
      </c>
      <c r="M2801" s="37">
        <v>10.675228475999999</v>
      </c>
      <c r="N2801" s="37">
        <v>14.077798470999999</v>
      </c>
      <c r="O2801" s="37">
        <v>10.893273724</v>
      </c>
      <c r="P2801" s="37">
        <v>7.4810606060999998</v>
      </c>
      <c r="Q2801" s="37">
        <v>81.799289299999998</v>
      </c>
      <c r="R2801" s="38">
        <v>188769</v>
      </c>
      <c r="S2801" s="37">
        <v>1.3250299999999999</v>
      </c>
      <c r="T2801" s="38">
        <v>5</v>
      </c>
      <c r="U2801" s="38">
        <v>6</v>
      </c>
      <c r="V2801" s="38">
        <v>0</v>
      </c>
    </row>
    <row r="2802" spans="1:22" ht="13.5" customHeight="1" x14ac:dyDescent="0.2">
      <c r="A2802" s="32" t="s">
        <v>2798</v>
      </c>
      <c r="B2802" s="32" t="s">
        <v>10697</v>
      </c>
      <c r="C2802" s="32" t="s">
        <v>18200</v>
      </c>
      <c r="D2802" s="37">
        <v>2.3174130000000002</v>
      </c>
      <c r="E2802" s="39">
        <v>513.01</v>
      </c>
      <c r="F2802" s="39">
        <v>1634</v>
      </c>
      <c r="G2802" s="39">
        <v>3244.21</v>
      </c>
      <c r="H2802" s="38">
        <v>1</v>
      </c>
      <c r="I2802" s="38">
        <v>3348</v>
      </c>
      <c r="J2802" s="37">
        <v>4.5188208789999997</v>
      </c>
      <c r="K2802" s="37">
        <v>1.4719929945000001</v>
      </c>
      <c r="L2802" s="37">
        <v>11.016342945</v>
      </c>
      <c r="M2802" s="37">
        <v>12.430968263</v>
      </c>
      <c r="N2802" s="37">
        <v>3.0259474755000002</v>
      </c>
      <c r="O2802" s="37">
        <v>3.3821615472</v>
      </c>
      <c r="P2802" s="37">
        <v>7.3</v>
      </c>
      <c r="Q2802" s="37">
        <v>83.796223999999995</v>
      </c>
      <c r="R2802" s="38">
        <v>57873</v>
      </c>
      <c r="S2802" s="37">
        <v>1.9655899999999999</v>
      </c>
      <c r="T2802" s="38">
        <v>1</v>
      </c>
      <c r="U2802" s="38">
        <v>0</v>
      </c>
      <c r="V2802" s="38">
        <v>0</v>
      </c>
    </row>
    <row r="2803" spans="1:22" ht="13.5" customHeight="1" x14ac:dyDescent="0.2">
      <c r="A2803" s="32" t="s">
        <v>2799</v>
      </c>
      <c r="B2803" s="32" t="s">
        <v>10698</v>
      </c>
      <c r="C2803" s="32" t="s">
        <v>18198</v>
      </c>
      <c r="D2803" s="37">
        <v>5.0266019999999996</v>
      </c>
      <c r="E2803" s="39">
        <v>989.99</v>
      </c>
      <c r="F2803" s="39">
        <v>3372</v>
      </c>
      <c r="G2803" s="39">
        <v>6077.04</v>
      </c>
      <c r="H2803" s="38">
        <v>3</v>
      </c>
      <c r="I2803" s="38">
        <v>6681</v>
      </c>
      <c r="J2803" s="37">
        <v>18.905293260000001</v>
      </c>
      <c r="K2803" s="37">
        <v>12.400269822</v>
      </c>
      <c r="L2803" s="37">
        <v>22.739479594999999</v>
      </c>
      <c r="M2803" s="37">
        <v>15.000054629999999</v>
      </c>
      <c r="N2803" s="37">
        <v>20.316019693000001</v>
      </c>
      <c r="O2803" s="37">
        <v>13.188500825</v>
      </c>
      <c r="P2803" s="37">
        <v>7.3</v>
      </c>
      <c r="Q2803" s="37">
        <v>55.945637400000003</v>
      </c>
      <c r="R2803" s="38">
        <v>139298</v>
      </c>
      <c r="S2803" s="37">
        <v>1.3250299999999999</v>
      </c>
      <c r="T2803" s="38">
        <v>0</v>
      </c>
      <c r="U2803" s="38">
        <v>0</v>
      </c>
      <c r="V2803" s="38">
        <v>0</v>
      </c>
    </row>
    <row r="2804" spans="1:22" ht="13.5" customHeight="1" x14ac:dyDescent="0.2">
      <c r="A2804" s="32" t="s">
        <v>2800</v>
      </c>
      <c r="B2804" s="32" t="s">
        <v>10699</v>
      </c>
      <c r="C2804" s="32" t="s">
        <v>18200</v>
      </c>
      <c r="D2804" s="37">
        <v>14.65921</v>
      </c>
      <c r="E2804" s="39">
        <v>647.98</v>
      </c>
      <c r="F2804" s="39">
        <v>2917</v>
      </c>
      <c r="G2804" s="39">
        <v>5515.36</v>
      </c>
      <c r="H2804" s="38">
        <v>3</v>
      </c>
      <c r="I2804" s="38">
        <v>5768</v>
      </c>
      <c r="J2804" s="37">
        <v>23.169803258999998</v>
      </c>
      <c r="K2804" s="37">
        <v>11.221035498999999</v>
      </c>
      <c r="L2804" s="37">
        <v>41.34048713</v>
      </c>
      <c r="M2804" s="37">
        <v>17.296564295</v>
      </c>
      <c r="N2804" s="37">
        <v>15.792573043000001</v>
      </c>
      <c r="O2804" s="37">
        <v>5.7273203639999997</v>
      </c>
      <c r="P2804" s="37">
        <v>7.3</v>
      </c>
      <c r="Q2804" s="37">
        <v>75.960833100000002</v>
      </c>
      <c r="R2804" s="38">
        <v>204784</v>
      </c>
      <c r="S2804" s="37">
        <v>1.9655899999999999</v>
      </c>
      <c r="T2804" s="38">
        <v>1</v>
      </c>
      <c r="U2804" s="38">
        <v>1</v>
      </c>
      <c r="V2804" s="38">
        <v>1</v>
      </c>
    </row>
    <row r="2805" spans="1:22" ht="13.5" customHeight="1" x14ac:dyDescent="0.2">
      <c r="A2805" s="32" t="s">
        <v>2801</v>
      </c>
      <c r="B2805" s="32" t="s">
        <v>10700</v>
      </c>
      <c r="C2805" s="32" t="s">
        <v>18175</v>
      </c>
      <c r="D2805" s="37">
        <v>4.5828499999999996</v>
      </c>
      <c r="E2805" s="39">
        <v>409</v>
      </c>
      <c r="F2805" s="39">
        <v>1067</v>
      </c>
      <c r="G2805" s="39">
        <v>2062.08</v>
      </c>
      <c r="H2805" s="38">
        <v>2</v>
      </c>
      <c r="I2805" s="38">
        <v>2230</v>
      </c>
      <c r="J2805" s="37">
        <v>36.769482742000001</v>
      </c>
      <c r="K2805" s="37">
        <v>28.276403558999998</v>
      </c>
      <c r="L2805" s="37">
        <v>39.809226097</v>
      </c>
      <c r="M2805" s="37">
        <v>7.5198252125999998</v>
      </c>
      <c r="N2805" s="37">
        <v>37.140069853999996</v>
      </c>
      <c r="O2805" s="37">
        <v>22.783196018000002</v>
      </c>
      <c r="P2805" s="37">
        <v>7.6</v>
      </c>
      <c r="Q2805" s="37" t="s">
        <v>15680</v>
      </c>
      <c r="R2805" s="38">
        <v>62410</v>
      </c>
      <c r="S2805" s="37">
        <v>2.53159</v>
      </c>
      <c r="T2805" s="38">
        <v>0</v>
      </c>
      <c r="U2805" s="38">
        <v>1</v>
      </c>
      <c r="V2805" s="38">
        <v>1</v>
      </c>
    </row>
    <row r="2806" spans="1:22" ht="13.5" customHeight="1" x14ac:dyDescent="0.2">
      <c r="A2806" s="32" t="s">
        <v>2802</v>
      </c>
      <c r="B2806" s="32" t="s">
        <v>10701</v>
      </c>
      <c r="C2806" s="32" t="s">
        <v>18201</v>
      </c>
      <c r="D2806" s="37">
        <v>2.1937700000000002</v>
      </c>
      <c r="E2806" s="39">
        <v>521</v>
      </c>
      <c r="F2806" s="39">
        <v>1381</v>
      </c>
      <c r="G2806" s="39">
        <v>2642.97</v>
      </c>
      <c r="H2806" s="38">
        <v>2</v>
      </c>
      <c r="I2806" s="38">
        <v>2790</v>
      </c>
      <c r="J2806" s="37">
        <v>13.890217701999999</v>
      </c>
      <c r="K2806" s="37">
        <v>5.3990225311</v>
      </c>
      <c r="L2806" s="37">
        <v>30.582848010999999</v>
      </c>
      <c r="M2806" s="37">
        <v>8.6333758904</v>
      </c>
      <c r="N2806" s="37">
        <v>16.937296174</v>
      </c>
      <c r="O2806" s="37">
        <v>15.693184925000001</v>
      </c>
      <c r="P2806" s="37">
        <v>7.7</v>
      </c>
      <c r="Q2806" s="37" t="s">
        <v>15680</v>
      </c>
      <c r="R2806" s="38">
        <v>84118</v>
      </c>
      <c r="S2806" s="37">
        <v>2.3925700000000001</v>
      </c>
      <c r="T2806" s="38">
        <v>0</v>
      </c>
      <c r="U2806" s="38">
        <v>0</v>
      </c>
      <c r="V2806" s="38">
        <v>2</v>
      </c>
    </row>
    <row r="2807" spans="1:22" ht="13.5" customHeight="1" x14ac:dyDescent="0.2">
      <c r="A2807" s="32" t="s">
        <v>2803</v>
      </c>
      <c r="B2807" s="32" t="s">
        <v>10702</v>
      </c>
      <c r="C2807" s="32" t="s">
        <v>18200</v>
      </c>
      <c r="D2807" s="37">
        <v>5.1116999999999999</v>
      </c>
      <c r="E2807" s="39">
        <v>795.02</v>
      </c>
      <c r="F2807" s="39">
        <v>3780</v>
      </c>
      <c r="G2807" s="39">
        <v>6914.75</v>
      </c>
      <c r="H2807" s="38">
        <v>4</v>
      </c>
      <c r="I2807" s="38">
        <v>7401</v>
      </c>
      <c r="J2807" s="37">
        <v>5.4209229699000003</v>
      </c>
      <c r="K2807" s="37">
        <v>2.4665762304999999</v>
      </c>
      <c r="L2807" s="37">
        <v>10.462152795</v>
      </c>
      <c r="M2807" s="37">
        <v>13.729822142</v>
      </c>
      <c r="N2807" s="37">
        <v>2.3972574448000001</v>
      </c>
      <c r="O2807" s="37">
        <v>8.5046921297000004</v>
      </c>
      <c r="P2807" s="37">
        <v>7.3</v>
      </c>
      <c r="Q2807" s="37">
        <v>82.718672499999997</v>
      </c>
      <c r="R2807" s="38">
        <v>149842</v>
      </c>
      <c r="S2807" s="37">
        <v>1.9655899999999999</v>
      </c>
      <c r="T2807" s="38">
        <v>2</v>
      </c>
      <c r="U2807" s="38">
        <v>0</v>
      </c>
      <c r="V2807" s="38">
        <v>1</v>
      </c>
    </row>
    <row r="2808" spans="1:22" ht="13.5" customHeight="1" x14ac:dyDescent="0.2">
      <c r="A2808" s="32" t="s">
        <v>2804</v>
      </c>
      <c r="B2808" s="32" t="s">
        <v>10703</v>
      </c>
      <c r="C2808" s="32" t="s">
        <v>18198</v>
      </c>
      <c r="D2808" s="37">
        <v>1.1326989999999999</v>
      </c>
      <c r="E2808" s="39">
        <v>1449.94</v>
      </c>
      <c r="F2808" s="39">
        <v>6218</v>
      </c>
      <c r="G2808" s="39">
        <v>10067.790000000001</v>
      </c>
      <c r="H2808" s="38">
        <v>7</v>
      </c>
      <c r="I2808" s="38">
        <v>12341</v>
      </c>
      <c r="J2808" s="37">
        <v>28.135590087000001</v>
      </c>
      <c r="K2808" s="37">
        <v>29.363909584000002</v>
      </c>
      <c r="L2808" s="37">
        <v>33.556844179000002</v>
      </c>
      <c r="M2808" s="37">
        <v>34.976576342000001</v>
      </c>
      <c r="N2808" s="37">
        <v>48.427528287000001</v>
      </c>
      <c r="O2808" s="37">
        <v>9.0502555797999999</v>
      </c>
      <c r="P2808" s="37">
        <v>7.3</v>
      </c>
      <c r="Q2808" s="37">
        <v>69.775506800000002</v>
      </c>
      <c r="R2808" s="38">
        <v>405806</v>
      </c>
      <c r="S2808" s="37">
        <v>1.3250299999999999</v>
      </c>
      <c r="T2808" s="38">
        <v>3</v>
      </c>
      <c r="U2808" s="38">
        <v>2</v>
      </c>
      <c r="V2808" s="38">
        <v>0</v>
      </c>
    </row>
    <row r="2809" spans="1:22" ht="13.5" customHeight="1" x14ac:dyDescent="0.2">
      <c r="A2809" s="32" t="s">
        <v>2805</v>
      </c>
      <c r="B2809" s="32" t="s">
        <v>10704</v>
      </c>
      <c r="C2809" s="32" t="s">
        <v>18200</v>
      </c>
      <c r="D2809" s="37">
        <v>0.51093200000000005</v>
      </c>
      <c r="E2809" s="39">
        <v>640</v>
      </c>
      <c r="F2809" s="39">
        <v>1356</v>
      </c>
      <c r="G2809" s="39">
        <v>2746.67</v>
      </c>
      <c r="H2809" s="38">
        <v>2</v>
      </c>
      <c r="I2809" s="38">
        <v>2782</v>
      </c>
      <c r="J2809" s="37">
        <v>12.086771793</v>
      </c>
      <c r="K2809" s="37">
        <v>3.8995895251000001</v>
      </c>
      <c r="L2809" s="37">
        <v>22.620139285</v>
      </c>
      <c r="M2809" s="37">
        <v>69.774153585999997</v>
      </c>
      <c r="N2809" s="37">
        <v>4.5808865193999999</v>
      </c>
      <c r="O2809" s="37">
        <v>16.507465636999999</v>
      </c>
      <c r="P2809" s="37">
        <v>7.3</v>
      </c>
      <c r="Q2809" s="37">
        <v>95.148515900000007</v>
      </c>
      <c r="R2809" s="38">
        <v>78208</v>
      </c>
      <c r="S2809" s="37">
        <v>1.9655899999999999</v>
      </c>
      <c r="T2809" s="38">
        <v>1</v>
      </c>
      <c r="U2809" s="38">
        <v>2</v>
      </c>
      <c r="V2809" s="38">
        <v>1</v>
      </c>
    </row>
    <row r="2810" spans="1:22" ht="13.5" customHeight="1" x14ac:dyDescent="0.2">
      <c r="A2810" s="32" t="s">
        <v>2806</v>
      </c>
      <c r="B2810" s="32" t="s">
        <v>10705</v>
      </c>
      <c r="C2810" s="32" t="s">
        <v>18198</v>
      </c>
      <c r="D2810" s="37">
        <v>6.8735400000000002</v>
      </c>
      <c r="E2810" s="39">
        <v>789.99</v>
      </c>
      <c r="F2810" s="39">
        <v>1831</v>
      </c>
      <c r="G2810" s="39">
        <v>3485.1</v>
      </c>
      <c r="H2810" s="38">
        <v>2</v>
      </c>
      <c r="I2810" s="38">
        <v>3672</v>
      </c>
      <c r="J2810" s="37">
        <v>16.537411000999999</v>
      </c>
      <c r="K2810" s="37">
        <v>8.3085294333000004</v>
      </c>
      <c r="L2810" s="37">
        <v>19.955094643999999</v>
      </c>
      <c r="M2810" s="37">
        <v>49.313581874999997</v>
      </c>
      <c r="N2810" s="37">
        <v>17.271980501000002</v>
      </c>
      <c r="O2810" s="37">
        <v>14.749685673</v>
      </c>
      <c r="P2810" s="37">
        <v>7.3</v>
      </c>
      <c r="Q2810" s="37">
        <v>73.036125600000005</v>
      </c>
      <c r="R2810" s="38">
        <v>101775</v>
      </c>
      <c r="S2810" s="37">
        <v>1.3250299999999999</v>
      </c>
      <c r="T2810" s="38">
        <v>0</v>
      </c>
      <c r="U2810" s="38">
        <v>1</v>
      </c>
      <c r="V2810" s="38">
        <v>1</v>
      </c>
    </row>
    <row r="2811" spans="1:22" ht="13.5" customHeight="1" x14ac:dyDescent="0.2">
      <c r="A2811" s="32" t="s">
        <v>2807</v>
      </c>
      <c r="B2811" s="32" t="s">
        <v>10706</v>
      </c>
      <c r="C2811" s="32" t="s">
        <v>18200</v>
      </c>
      <c r="D2811" s="37">
        <v>2.1102050000000001</v>
      </c>
      <c r="E2811" s="39">
        <v>610</v>
      </c>
      <c r="F2811" s="39">
        <v>2400</v>
      </c>
      <c r="G2811" s="39">
        <v>4554.91</v>
      </c>
      <c r="H2811" s="38">
        <v>3</v>
      </c>
      <c r="I2811" s="38">
        <v>4705</v>
      </c>
      <c r="J2811" s="37">
        <v>5.4730218282000003</v>
      </c>
      <c r="K2811" s="37">
        <v>1.9820389537000001</v>
      </c>
      <c r="L2811" s="37">
        <v>10.781494188</v>
      </c>
      <c r="M2811" s="37">
        <v>16.294473664000002</v>
      </c>
      <c r="N2811" s="37">
        <v>3.6058926378999998</v>
      </c>
      <c r="O2811" s="37">
        <v>4.2668286735000001</v>
      </c>
      <c r="P2811" s="37">
        <v>7.3</v>
      </c>
      <c r="Q2811" s="37">
        <v>73.881640099999998</v>
      </c>
      <c r="R2811" s="38">
        <v>166133</v>
      </c>
      <c r="S2811" s="37">
        <v>1.9655899999999999</v>
      </c>
      <c r="T2811" s="38">
        <v>1</v>
      </c>
      <c r="U2811" s="38">
        <v>1</v>
      </c>
      <c r="V2811" s="38">
        <v>1</v>
      </c>
    </row>
    <row r="2812" spans="1:22" ht="13.5" customHeight="1" x14ac:dyDescent="0.2">
      <c r="A2812" s="32" t="s">
        <v>2808</v>
      </c>
      <c r="B2812" s="32" t="s">
        <v>10707</v>
      </c>
      <c r="C2812" s="32" t="s">
        <v>18201</v>
      </c>
      <c r="D2812" s="37">
        <v>10.21491</v>
      </c>
      <c r="E2812" s="39">
        <v>486.99</v>
      </c>
      <c r="F2812" s="39">
        <v>2347</v>
      </c>
      <c r="G2812" s="39">
        <v>4196.05</v>
      </c>
      <c r="H2812" s="38">
        <v>2</v>
      </c>
      <c r="I2812" s="38">
        <v>4654</v>
      </c>
      <c r="J2812" s="37">
        <v>37.337927276999999</v>
      </c>
      <c r="K2812" s="37">
        <v>19.879558017000001</v>
      </c>
      <c r="L2812" s="37">
        <v>54.882827783000003</v>
      </c>
      <c r="M2812" s="37">
        <v>26.679576273999999</v>
      </c>
      <c r="N2812" s="37">
        <v>36.985771571000001</v>
      </c>
      <c r="O2812" s="37">
        <v>9.9039752459999999</v>
      </c>
      <c r="P2812" s="37">
        <v>7.3</v>
      </c>
      <c r="Q2812" s="37">
        <v>60.479506800000003</v>
      </c>
      <c r="R2812" s="38">
        <v>170860</v>
      </c>
      <c r="S2812" s="37">
        <v>2.3925700000000001</v>
      </c>
      <c r="T2812" s="38">
        <v>0</v>
      </c>
      <c r="U2812" s="38">
        <v>0</v>
      </c>
      <c r="V2812" s="38">
        <v>1</v>
      </c>
    </row>
    <row r="2813" spans="1:22" ht="13.5" customHeight="1" x14ac:dyDescent="0.2">
      <c r="A2813" s="32" t="s">
        <v>2809</v>
      </c>
      <c r="B2813" s="32" t="s">
        <v>10708</v>
      </c>
      <c r="C2813" s="32" t="s">
        <v>18201</v>
      </c>
      <c r="D2813" s="37">
        <v>5.7012539999999996</v>
      </c>
      <c r="E2813" s="39">
        <v>1934.98</v>
      </c>
      <c r="F2813" s="39">
        <v>4797</v>
      </c>
      <c r="G2813" s="39">
        <v>8401.7099999999991</v>
      </c>
      <c r="H2813" s="38">
        <v>9</v>
      </c>
      <c r="I2813" s="38">
        <v>9379</v>
      </c>
      <c r="J2813" s="37">
        <v>14.370100267</v>
      </c>
      <c r="K2813" s="37">
        <v>8.8822396382999997</v>
      </c>
      <c r="L2813" s="37">
        <v>25.302803025999999</v>
      </c>
      <c r="M2813" s="37">
        <v>9.9029747408999995</v>
      </c>
      <c r="N2813" s="37">
        <v>14.891971825000001</v>
      </c>
      <c r="O2813" s="37">
        <v>13.284612815999999</v>
      </c>
      <c r="P2813" s="37">
        <v>7.7</v>
      </c>
      <c r="Q2813" s="37">
        <v>84.648220699999996</v>
      </c>
      <c r="R2813" s="38">
        <v>157687</v>
      </c>
      <c r="S2813" s="37">
        <v>2.3925700000000001</v>
      </c>
      <c r="T2813" s="38">
        <v>5</v>
      </c>
      <c r="U2813" s="38">
        <v>6</v>
      </c>
      <c r="V2813" s="38">
        <v>3</v>
      </c>
    </row>
    <row r="2814" spans="1:22" ht="13.5" customHeight="1" x14ac:dyDescent="0.2">
      <c r="A2814" s="32" t="s">
        <v>2810</v>
      </c>
      <c r="B2814" s="32" t="s">
        <v>10709</v>
      </c>
      <c r="C2814" s="32" t="s">
        <v>18200</v>
      </c>
      <c r="D2814" s="37">
        <v>6.4984130000000002</v>
      </c>
      <c r="E2814" s="39">
        <v>724.98</v>
      </c>
      <c r="F2814" s="39">
        <v>2603</v>
      </c>
      <c r="G2814" s="39">
        <v>4968.33</v>
      </c>
      <c r="H2814" s="38">
        <v>2</v>
      </c>
      <c r="I2814" s="38">
        <v>5197</v>
      </c>
      <c r="J2814" s="37">
        <v>20.335223446000001</v>
      </c>
      <c r="K2814" s="37">
        <v>10.538120605</v>
      </c>
      <c r="L2814" s="37">
        <v>34.345020714</v>
      </c>
      <c r="M2814" s="37">
        <v>17.266379815000001</v>
      </c>
      <c r="N2814" s="37">
        <v>11.900485744999999</v>
      </c>
      <c r="O2814" s="37">
        <v>6.6469621831000003</v>
      </c>
      <c r="P2814" s="37">
        <v>7.3</v>
      </c>
      <c r="Q2814" s="37">
        <v>50.8215881</v>
      </c>
      <c r="R2814" s="38">
        <v>109298</v>
      </c>
      <c r="S2814" s="37">
        <v>1.9655899999999999</v>
      </c>
      <c r="T2814" s="38">
        <v>1</v>
      </c>
      <c r="U2814" s="38">
        <v>1</v>
      </c>
      <c r="V2814" s="38">
        <v>1</v>
      </c>
    </row>
    <row r="2815" spans="1:22" ht="13.5" customHeight="1" x14ac:dyDescent="0.2">
      <c r="A2815" s="32" t="s">
        <v>2811</v>
      </c>
      <c r="B2815" s="32" t="s">
        <v>10710</v>
      </c>
      <c r="C2815" s="32" t="s">
        <v>18198</v>
      </c>
      <c r="D2815" s="37">
        <v>6.1868619999999996</v>
      </c>
      <c r="E2815" s="39">
        <v>463.99</v>
      </c>
      <c r="F2815" s="39">
        <v>1272</v>
      </c>
      <c r="G2815" s="39">
        <v>2524.94</v>
      </c>
      <c r="H2815" s="38">
        <v>2</v>
      </c>
      <c r="I2815" s="38">
        <v>2577</v>
      </c>
      <c r="J2815" s="37">
        <v>6.4831501461999999</v>
      </c>
      <c r="K2815" s="37">
        <v>2.7862829233999999</v>
      </c>
      <c r="L2815" s="37">
        <v>7.9075553813999999</v>
      </c>
      <c r="M2815" s="37">
        <v>43.342577227</v>
      </c>
      <c r="N2815" s="37">
        <v>2.0290510537999999</v>
      </c>
      <c r="O2815" s="37">
        <v>5.2098534601999997</v>
      </c>
      <c r="P2815" s="37">
        <v>7.3</v>
      </c>
      <c r="Q2815" s="37" t="s">
        <v>15680</v>
      </c>
      <c r="R2815" s="38">
        <v>77599</v>
      </c>
      <c r="S2815" s="37">
        <v>1.3250299999999999</v>
      </c>
      <c r="T2815" s="38">
        <v>1</v>
      </c>
      <c r="U2815" s="38">
        <v>2</v>
      </c>
      <c r="V2815" s="38">
        <v>2</v>
      </c>
    </row>
    <row r="2816" spans="1:22" ht="13.5" customHeight="1" x14ac:dyDescent="0.2">
      <c r="A2816" s="32" t="s">
        <v>2812</v>
      </c>
      <c r="B2816" s="32" t="s">
        <v>10711</v>
      </c>
      <c r="C2816" s="32" t="s">
        <v>18201</v>
      </c>
      <c r="D2816" s="37">
        <v>2.0390470000000001</v>
      </c>
      <c r="E2816" s="39">
        <v>330.01</v>
      </c>
      <c r="F2816" s="39">
        <v>1324</v>
      </c>
      <c r="G2816" s="39">
        <v>2226.87</v>
      </c>
      <c r="H2816" s="38">
        <v>1</v>
      </c>
      <c r="I2816" s="38">
        <v>2593</v>
      </c>
      <c r="J2816" s="37">
        <v>34.869975883999999</v>
      </c>
      <c r="K2816" s="37">
        <v>20.036582329000002</v>
      </c>
      <c r="L2816" s="37">
        <v>44.313220733000001</v>
      </c>
      <c r="M2816" s="37">
        <v>18.579401705999999</v>
      </c>
      <c r="N2816" s="37">
        <v>40.883766668</v>
      </c>
      <c r="O2816" s="37">
        <v>13.864555427000001</v>
      </c>
      <c r="P2816" s="37">
        <v>7.7</v>
      </c>
      <c r="Q2816" s="37" t="s">
        <v>15680</v>
      </c>
      <c r="R2816" s="38">
        <v>41446</v>
      </c>
      <c r="S2816" s="37">
        <v>2.3925700000000001</v>
      </c>
      <c r="T2816" s="38">
        <v>1</v>
      </c>
      <c r="U2816" s="38">
        <v>0</v>
      </c>
      <c r="V2816" s="38">
        <v>1</v>
      </c>
    </row>
    <row r="2817" spans="1:22" ht="13.5" customHeight="1" x14ac:dyDescent="0.2">
      <c r="A2817" s="32" t="s">
        <v>2813</v>
      </c>
      <c r="B2817" s="32" t="s">
        <v>10712</v>
      </c>
      <c r="C2817" s="32" t="s">
        <v>18201</v>
      </c>
      <c r="D2817" s="37">
        <v>6.8421310000000002</v>
      </c>
      <c r="E2817" s="39">
        <v>411</v>
      </c>
      <c r="F2817" s="39">
        <v>1260</v>
      </c>
      <c r="G2817" s="39">
        <v>2426.38</v>
      </c>
      <c r="H2817" s="38">
        <v>2</v>
      </c>
      <c r="I2817" s="38">
        <v>2511</v>
      </c>
      <c r="J2817" s="37">
        <v>4.1773642424000004</v>
      </c>
      <c r="K2817" s="37">
        <v>1.35414452</v>
      </c>
      <c r="L2817" s="37">
        <v>9.6344168307999993</v>
      </c>
      <c r="M2817" s="37">
        <v>16.969542366999999</v>
      </c>
      <c r="N2817" s="37">
        <v>7.9147410805999998</v>
      </c>
      <c r="O2817" s="37">
        <v>14.066867447</v>
      </c>
      <c r="P2817" s="37">
        <v>7.7</v>
      </c>
      <c r="Q2817" s="37" t="s">
        <v>15680</v>
      </c>
      <c r="R2817" s="38">
        <v>93776</v>
      </c>
      <c r="S2817" s="37">
        <v>2.3925700000000001</v>
      </c>
      <c r="T2817" s="38">
        <v>0</v>
      </c>
      <c r="U2817" s="38">
        <v>0</v>
      </c>
      <c r="V2817" s="38">
        <v>1</v>
      </c>
    </row>
    <row r="2818" spans="1:22" ht="13.5" customHeight="1" x14ac:dyDescent="0.2">
      <c r="A2818" s="32" t="s">
        <v>2814</v>
      </c>
      <c r="B2818" s="32" t="s">
        <v>10713</v>
      </c>
      <c r="C2818" s="32" t="s">
        <v>18175</v>
      </c>
      <c r="D2818" s="37">
        <v>2.932941</v>
      </c>
      <c r="E2818" s="39">
        <v>843.98</v>
      </c>
      <c r="F2818" s="39">
        <v>1734</v>
      </c>
      <c r="G2818" s="39" t="s">
        <v>15680</v>
      </c>
      <c r="H2818" s="38">
        <v>2</v>
      </c>
      <c r="I2818" s="38">
        <v>3491</v>
      </c>
      <c r="J2818" s="37" t="s">
        <v>15680</v>
      </c>
      <c r="K2818" s="37" t="s">
        <v>15680</v>
      </c>
      <c r="L2818" s="37" t="s">
        <v>15680</v>
      </c>
      <c r="M2818" s="37" t="s">
        <v>15680</v>
      </c>
      <c r="N2818" s="37" t="s">
        <v>15680</v>
      </c>
      <c r="O2818" s="37" t="s">
        <v>15680</v>
      </c>
      <c r="P2818" s="37">
        <v>5.3</v>
      </c>
      <c r="Q2818" s="37">
        <v>90.306800100000004</v>
      </c>
      <c r="R2818" s="38">
        <v>125338</v>
      </c>
      <c r="S2818" s="37">
        <v>2.53159</v>
      </c>
      <c r="T2818" s="38">
        <v>0</v>
      </c>
      <c r="U2818" s="38">
        <v>0</v>
      </c>
      <c r="V2818" s="38">
        <v>1</v>
      </c>
    </row>
    <row r="2819" spans="1:22" ht="13.5" customHeight="1" x14ac:dyDescent="0.2">
      <c r="A2819" s="32" t="s">
        <v>2815</v>
      </c>
      <c r="B2819" s="32" t="s">
        <v>10714</v>
      </c>
      <c r="C2819" s="32" t="s">
        <v>18175</v>
      </c>
      <c r="D2819" s="37">
        <v>2.5804510000000001</v>
      </c>
      <c r="E2819" s="39">
        <v>651.02</v>
      </c>
      <c r="F2819" s="39">
        <v>1796</v>
      </c>
      <c r="G2819" s="39">
        <v>3639.5</v>
      </c>
      <c r="H2819" s="38">
        <v>2</v>
      </c>
      <c r="I2819" s="38">
        <v>3754</v>
      </c>
      <c r="J2819" s="37">
        <v>29.953588056000001</v>
      </c>
      <c r="K2819" s="37">
        <v>13.515590506000001</v>
      </c>
      <c r="L2819" s="37">
        <v>41.74926164</v>
      </c>
      <c r="M2819" s="37">
        <v>8.6953347721000007</v>
      </c>
      <c r="N2819" s="37">
        <v>23.769310133000001</v>
      </c>
      <c r="O2819" s="37">
        <v>16.390106243999998</v>
      </c>
      <c r="P2819" s="37">
        <v>7.3</v>
      </c>
      <c r="Q2819" s="37">
        <v>88.396247399999993</v>
      </c>
      <c r="R2819" s="38">
        <v>162633</v>
      </c>
      <c r="S2819" s="37">
        <v>2.53159</v>
      </c>
      <c r="T2819" s="38">
        <v>0</v>
      </c>
      <c r="U2819" s="38">
        <v>0</v>
      </c>
      <c r="V2819" s="38">
        <v>1</v>
      </c>
    </row>
    <row r="2820" spans="1:22" ht="13.5" customHeight="1" x14ac:dyDescent="0.2">
      <c r="A2820" s="32" t="s">
        <v>2816</v>
      </c>
      <c r="B2820" s="32" t="s">
        <v>10715</v>
      </c>
      <c r="C2820" s="32" t="s">
        <v>18201</v>
      </c>
      <c r="D2820" s="37">
        <v>13.60412</v>
      </c>
      <c r="E2820" s="39">
        <v>1010.02</v>
      </c>
      <c r="F2820" s="39">
        <v>5019</v>
      </c>
      <c r="G2820" s="39">
        <v>8292.73</v>
      </c>
      <c r="H2820" s="38">
        <v>3</v>
      </c>
      <c r="I2820" s="38">
        <v>9877</v>
      </c>
      <c r="J2820" s="37">
        <v>45.327720622000001</v>
      </c>
      <c r="K2820" s="37">
        <v>19.998954784999999</v>
      </c>
      <c r="L2820" s="37">
        <v>72.264524890000004</v>
      </c>
      <c r="M2820" s="37">
        <v>14.912967923</v>
      </c>
      <c r="N2820" s="37">
        <v>57.373641796000001</v>
      </c>
      <c r="O2820" s="37">
        <v>14.357964188</v>
      </c>
      <c r="P2820" s="37">
        <v>7.7</v>
      </c>
      <c r="Q2820" s="37">
        <v>69.008603199999996</v>
      </c>
      <c r="R2820" s="38">
        <v>168853</v>
      </c>
      <c r="S2820" s="37">
        <v>2.3925700000000001</v>
      </c>
      <c r="T2820" s="38">
        <v>1</v>
      </c>
      <c r="U2820" s="38">
        <v>1</v>
      </c>
      <c r="V2820" s="38">
        <v>1</v>
      </c>
    </row>
    <row r="2821" spans="1:22" ht="13.5" customHeight="1" x14ac:dyDescent="0.2">
      <c r="A2821" s="32" t="s">
        <v>2817</v>
      </c>
      <c r="B2821" s="32" t="s">
        <v>10716</v>
      </c>
      <c r="C2821" s="32" t="s">
        <v>18175</v>
      </c>
      <c r="D2821" s="37">
        <v>6.1780390000000001</v>
      </c>
      <c r="E2821" s="39">
        <v>279</v>
      </c>
      <c r="F2821" s="39">
        <v>639</v>
      </c>
      <c r="G2821" s="39">
        <v>1198.1400000000001</v>
      </c>
      <c r="H2821" s="38">
        <v>1</v>
      </c>
      <c r="I2821" s="38">
        <v>1475</v>
      </c>
      <c r="J2821" s="37">
        <v>29.971214100000001</v>
      </c>
      <c r="K2821" s="37">
        <v>30.72163669</v>
      </c>
      <c r="L2821" s="37">
        <v>35.488966939999997</v>
      </c>
      <c r="M2821" s="37">
        <v>8.3193400190000002</v>
      </c>
      <c r="N2821" s="37">
        <v>29.555670249999999</v>
      </c>
      <c r="O2821" s="37">
        <v>44.437382100000001</v>
      </c>
      <c r="P2821" s="37">
        <v>7.6</v>
      </c>
      <c r="Q2821" s="37" t="s">
        <v>15680</v>
      </c>
      <c r="R2821" s="38">
        <v>30727</v>
      </c>
      <c r="S2821" s="37">
        <v>2.53159</v>
      </c>
      <c r="T2821" s="38">
        <v>0</v>
      </c>
      <c r="U2821" s="38">
        <v>0</v>
      </c>
      <c r="V2821" s="38">
        <v>0</v>
      </c>
    </row>
    <row r="2822" spans="1:22" ht="13.5" customHeight="1" x14ac:dyDescent="0.2">
      <c r="A2822" s="32" t="s">
        <v>2818</v>
      </c>
      <c r="B2822" s="32" t="s">
        <v>10717</v>
      </c>
      <c r="C2822" s="32" t="s">
        <v>18175</v>
      </c>
      <c r="D2822" s="37">
        <v>2.216027</v>
      </c>
      <c r="E2822" s="39">
        <v>545</v>
      </c>
      <c r="F2822" s="39">
        <v>1083</v>
      </c>
      <c r="G2822" s="39">
        <v>2119.85</v>
      </c>
      <c r="H2822" s="38">
        <v>2</v>
      </c>
      <c r="I2822" s="38">
        <v>2253</v>
      </c>
      <c r="J2822" s="37">
        <v>15.732598916000001</v>
      </c>
      <c r="K2822" s="37">
        <v>17.497620214000001</v>
      </c>
      <c r="L2822" s="37">
        <v>11.548456072</v>
      </c>
      <c r="M2822" s="37">
        <v>5.4172689618999996</v>
      </c>
      <c r="N2822" s="37">
        <v>22.475951891000001</v>
      </c>
      <c r="O2822" s="37">
        <v>23.802588011000001</v>
      </c>
      <c r="P2822" s="37">
        <v>7.6</v>
      </c>
      <c r="Q2822" s="37" t="s">
        <v>15680</v>
      </c>
      <c r="R2822" s="38">
        <v>47447</v>
      </c>
      <c r="S2822" s="37">
        <v>2.53159</v>
      </c>
      <c r="T2822" s="38">
        <v>0</v>
      </c>
      <c r="U2822" s="38">
        <v>2</v>
      </c>
      <c r="V2822" s="38">
        <v>1</v>
      </c>
    </row>
    <row r="2823" spans="1:22" ht="13.5" customHeight="1" x14ac:dyDescent="0.2">
      <c r="A2823" s="32" t="s">
        <v>2819</v>
      </c>
      <c r="B2823" s="32" t="s">
        <v>10718</v>
      </c>
      <c r="C2823" s="32" t="s">
        <v>18198</v>
      </c>
      <c r="D2823" s="37">
        <v>5.1821809999999999</v>
      </c>
      <c r="E2823" s="39">
        <v>689.03</v>
      </c>
      <c r="F2823" s="39">
        <v>2678</v>
      </c>
      <c r="G2823" s="39">
        <v>5094.99</v>
      </c>
      <c r="H2823" s="38">
        <v>5</v>
      </c>
      <c r="I2823" s="38">
        <v>5288</v>
      </c>
      <c r="J2823" s="37">
        <v>6.1597875643000002</v>
      </c>
      <c r="K2823" s="37">
        <v>3.2134501088</v>
      </c>
      <c r="L2823" s="37">
        <v>6.6823823473999999</v>
      </c>
      <c r="M2823" s="37">
        <v>24.733861944000001</v>
      </c>
      <c r="N2823" s="37">
        <v>3.0601134247999999</v>
      </c>
      <c r="O2823" s="37">
        <v>5.4748789036999996</v>
      </c>
      <c r="P2823" s="37">
        <v>7.2555248618999997</v>
      </c>
      <c r="Q2823" s="37">
        <v>85.7320098</v>
      </c>
      <c r="R2823" s="38">
        <v>114072</v>
      </c>
      <c r="S2823" s="37">
        <v>1.3250299999999999</v>
      </c>
      <c r="T2823" s="38">
        <v>4</v>
      </c>
      <c r="U2823" s="38">
        <v>5</v>
      </c>
      <c r="V2823" s="38">
        <v>0</v>
      </c>
    </row>
    <row r="2824" spans="1:22" ht="13.5" customHeight="1" x14ac:dyDescent="0.2">
      <c r="A2824" s="32" t="s">
        <v>2820</v>
      </c>
      <c r="B2824" s="32" t="s">
        <v>10719</v>
      </c>
      <c r="C2824" s="32" t="s">
        <v>18201</v>
      </c>
      <c r="D2824" s="37">
        <v>7.6079840000000001</v>
      </c>
      <c r="E2824" s="39">
        <v>561.98</v>
      </c>
      <c r="F2824" s="39">
        <v>2946</v>
      </c>
      <c r="G2824" s="39">
        <v>4467.3100000000004</v>
      </c>
      <c r="H2824" s="38">
        <v>2</v>
      </c>
      <c r="I2824" s="38">
        <v>5731</v>
      </c>
      <c r="J2824" s="37">
        <v>22.098720952000001</v>
      </c>
      <c r="K2824" s="37">
        <v>11.394765295999999</v>
      </c>
      <c r="L2824" s="37">
        <v>29.028673623</v>
      </c>
      <c r="M2824" s="37">
        <v>12.044368619</v>
      </c>
      <c r="N2824" s="37">
        <v>33.952743091999999</v>
      </c>
      <c r="O2824" s="37">
        <v>27.606503567000001</v>
      </c>
      <c r="P2824" s="37">
        <v>7.7</v>
      </c>
      <c r="Q2824" s="37">
        <v>75.794478999999995</v>
      </c>
      <c r="R2824" s="38">
        <v>179245</v>
      </c>
      <c r="S2824" s="37">
        <v>2.3925700000000001</v>
      </c>
      <c r="T2824" s="38">
        <v>2</v>
      </c>
      <c r="U2824" s="38">
        <v>0</v>
      </c>
      <c r="V2824" s="38">
        <v>1</v>
      </c>
    </row>
    <row r="2825" spans="1:22" ht="13.5" customHeight="1" x14ac:dyDescent="0.2">
      <c r="A2825" s="32" t="s">
        <v>2821</v>
      </c>
      <c r="B2825" s="32" t="s">
        <v>10720</v>
      </c>
      <c r="C2825" s="32" t="s">
        <v>18199</v>
      </c>
      <c r="D2825" s="37">
        <v>7.842994</v>
      </c>
      <c r="E2825" s="39">
        <v>1473.01</v>
      </c>
      <c r="F2825" s="39">
        <v>3442</v>
      </c>
      <c r="G2825" s="39">
        <v>6800.71</v>
      </c>
      <c r="H2825" s="38">
        <v>2</v>
      </c>
      <c r="I2825" s="38">
        <v>7019</v>
      </c>
      <c r="J2825" s="37">
        <v>39.139570624000001</v>
      </c>
      <c r="K2825" s="37">
        <v>35.381422147999999</v>
      </c>
      <c r="L2825" s="37">
        <v>48.764617844999997</v>
      </c>
      <c r="M2825" s="37">
        <v>33.285538305999999</v>
      </c>
      <c r="N2825" s="37">
        <v>29.023752896000001</v>
      </c>
      <c r="O2825" s="37">
        <v>21.084776064</v>
      </c>
      <c r="P2825" s="37">
        <v>7.3</v>
      </c>
      <c r="Q2825" s="37">
        <v>72.032063199999996</v>
      </c>
      <c r="R2825" s="38">
        <v>333559</v>
      </c>
      <c r="S2825" s="37">
        <v>2.4522599999999999</v>
      </c>
      <c r="T2825" s="38">
        <v>0</v>
      </c>
      <c r="U2825" s="38">
        <v>0</v>
      </c>
      <c r="V2825" s="38">
        <v>2</v>
      </c>
    </row>
    <row r="2826" spans="1:22" ht="13.5" customHeight="1" x14ac:dyDescent="0.2">
      <c r="A2826" s="32" t="s">
        <v>2822</v>
      </c>
      <c r="B2826" s="32" t="s">
        <v>10721</v>
      </c>
      <c r="C2826" s="32" t="s">
        <v>18199</v>
      </c>
      <c r="D2826" s="37">
        <v>5.8604419999999999</v>
      </c>
      <c r="E2826" s="39">
        <v>766</v>
      </c>
      <c r="F2826" s="39">
        <v>1649</v>
      </c>
      <c r="G2826" s="39">
        <v>3237.25</v>
      </c>
      <c r="H2826" s="38">
        <v>2</v>
      </c>
      <c r="I2826" s="38">
        <v>3305</v>
      </c>
      <c r="J2826" s="37">
        <v>14.051066179999999</v>
      </c>
      <c r="K2826" s="37">
        <v>12.448344327999999</v>
      </c>
      <c r="L2826" s="37">
        <v>17.228765801000002</v>
      </c>
      <c r="M2826" s="37">
        <v>57.693005560000003</v>
      </c>
      <c r="N2826" s="37">
        <v>5.3550127579</v>
      </c>
      <c r="O2826" s="37">
        <v>14.291540289</v>
      </c>
      <c r="P2826" s="37">
        <v>7.3</v>
      </c>
      <c r="Q2826" s="37">
        <v>93.181579299999996</v>
      </c>
      <c r="R2826" s="38">
        <v>104549</v>
      </c>
      <c r="S2826" s="37">
        <v>2.4522599999999999</v>
      </c>
      <c r="T2826" s="38">
        <v>1</v>
      </c>
      <c r="U2826" s="38">
        <v>1</v>
      </c>
      <c r="V2826" s="38">
        <v>0</v>
      </c>
    </row>
    <row r="2827" spans="1:22" ht="13.5" customHeight="1" x14ac:dyDescent="0.2">
      <c r="A2827" s="32" t="s">
        <v>2823</v>
      </c>
      <c r="B2827" s="32" t="s">
        <v>10722</v>
      </c>
      <c r="C2827" s="32" t="s">
        <v>18201</v>
      </c>
      <c r="D2827" s="37">
        <v>6.2323050000000002</v>
      </c>
      <c r="E2827" s="39">
        <v>1308.03</v>
      </c>
      <c r="F2827" s="39">
        <v>3821</v>
      </c>
      <c r="G2827" s="39">
        <v>6715.06</v>
      </c>
      <c r="H2827" s="38">
        <v>4</v>
      </c>
      <c r="I2827" s="38">
        <v>7380</v>
      </c>
      <c r="J2827" s="37">
        <v>35.168607418999997</v>
      </c>
      <c r="K2827" s="37">
        <v>17.078174496999999</v>
      </c>
      <c r="L2827" s="37">
        <v>45.173882319000001</v>
      </c>
      <c r="M2827" s="37">
        <v>27.701753120999999</v>
      </c>
      <c r="N2827" s="37">
        <v>35.205359866999999</v>
      </c>
      <c r="O2827" s="37">
        <v>6.9474458003999997</v>
      </c>
      <c r="P2827" s="37">
        <v>7.3</v>
      </c>
      <c r="Q2827" s="37">
        <v>62.063261500000003</v>
      </c>
      <c r="R2827" s="38">
        <v>194411</v>
      </c>
      <c r="S2827" s="37">
        <v>2.3925700000000001</v>
      </c>
      <c r="T2827" s="38">
        <v>2</v>
      </c>
      <c r="U2827" s="38">
        <v>1</v>
      </c>
      <c r="V2827" s="38">
        <v>0</v>
      </c>
    </row>
    <row r="2828" spans="1:22" ht="13.5" customHeight="1" x14ac:dyDescent="0.2">
      <c r="A2828" s="32" t="s">
        <v>2824</v>
      </c>
      <c r="B2828" s="32" t="s">
        <v>10723</v>
      </c>
      <c r="C2828" s="32" t="s">
        <v>18201</v>
      </c>
      <c r="D2828" s="37">
        <v>4.2714100000000004</v>
      </c>
      <c r="E2828" s="39">
        <v>1815.01</v>
      </c>
      <c r="F2828" s="39">
        <v>4372</v>
      </c>
      <c r="G2828" s="39">
        <v>8491.51</v>
      </c>
      <c r="H2828" s="38">
        <v>4</v>
      </c>
      <c r="I2828" s="38">
        <v>8671</v>
      </c>
      <c r="J2828" s="37">
        <v>8.0756990092999992</v>
      </c>
      <c r="K2828" s="37">
        <v>2.1131292652</v>
      </c>
      <c r="L2828" s="37">
        <v>11.235060889</v>
      </c>
      <c r="M2828" s="37">
        <v>29.740257758999999</v>
      </c>
      <c r="N2828" s="37">
        <v>5.4937436320000002</v>
      </c>
      <c r="O2828" s="37">
        <v>5.9710362304000002</v>
      </c>
      <c r="P2828" s="37">
        <v>7.3</v>
      </c>
      <c r="Q2828" s="37">
        <v>87.814639900000003</v>
      </c>
      <c r="R2828" s="38">
        <v>251005</v>
      </c>
      <c r="S2828" s="37">
        <v>2.3925700000000001</v>
      </c>
      <c r="T2828" s="38">
        <v>1</v>
      </c>
      <c r="U2828" s="38">
        <v>3</v>
      </c>
      <c r="V2828" s="38">
        <v>2</v>
      </c>
    </row>
    <row r="2829" spans="1:22" ht="13.5" customHeight="1" x14ac:dyDescent="0.2">
      <c r="A2829" s="32" t="s">
        <v>2825</v>
      </c>
      <c r="B2829" s="32" t="s">
        <v>10724</v>
      </c>
      <c r="C2829" s="32" t="s">
        <v>18198</v>
      </c>
      <c r="D2829" s="37">
        <v>5.4718070000000001</v>
      </c>
      <c r="E2829" s="39">
        <v>627.98</v>
      </c>
      <c r="F2829" s="39">
        <v>2269</v>
      </c>
      <c r="G2829" s="39">
        <v>3760.69</v>
      </c>
      <c r="H2829" s="38">
        <v>4</v>
      </c>
      <c r="I2829" s="38">
        <v>4274</v>
      </c>
      <c r="J2829" s="37">
        <v>15.900286732</v>
      </c>
      <c r="K2829" s="37">
        <v>10.762660859</v>
      </c>
      <c r="L2829" s="37">
        <v>16.296989607</v>
      </c>
      <c r="M2829" s="37">
        <v>12.449126371</v>
      </c>
      <c r="N2829" s="37">
        <v>16.613310478999999</v>
      </c>
      <c r="O2829" s="37">
        <v>10.769048536</v>
      </c>
      <c r="P2829" s="37">
        <v>7.3748691098999997</v>
      </c>
      <c r="Q2829" s="37">
        <v>85.587280500000006</v>
      </c>
      <c r="R2829" s="38">
        <v>134373</v>
      </c>
      <c r="S2829" s="37">
        <v>1.3250299999999999</v>
      </c>
      <c r="T2829" s="38">
        <v>3</v>
      </c>
      <c r="U2829" s="38">
        <v>3</v>
      </c>
      <c r="V2829" s="38">
        <v>1</v>
      </c>
    </row>
    <row r="2830" spans="1:22" ht="13.5" customHeight="1" x14ac:dyDescent="0.2">
      <c r="A2830" s="32" t="s">
        <v>2826</v>
      </c>
      <c r="B2830" s="32" t="s">
        <v>10725</v>
      </c>
      <c r="C2830" s="32" t="s">
        <v>18201</v>
      </c>
      <c r="D2830" s="37">
        <v>3.202607</v>
      </c>
      <c r="E2830" s="39">
        <v>319</v>
      </c>
      <c r="F2830" s="39">
        <v>1078</v>
      </c>
      <c r="G2830" s="39">
        <v>1683.47</v>
      </c>
      <c r="H2830" s="38">
        <v>2</v>
      </c>
      <c r="I2830" s="38">
        <v>2260</v>
      </c>
      <c r="J2830" s="37">
        <v>29.624615691999999</v>
      </c>
      <c r="K2830" s="37">
        <v>14.810682262</v>
      </c>
      <c r="L2830" s="37">
        <v>30.421780624</v>
      </c>
      <c r="M2830" s="37">
        <v>16.741807449</v>
      </c>
      <c r="N2830" s="37">
        <v>43.868038657</v>
      </c>
      <c r="O2830" s="37">
        <v>34.947086910000003</v>
      </c>
      <c r="P2830" s="37">
        <v>7.7</v>
      </c>
      <c r="Q2830" s="37" t="s">
        <v>15680</v>
      </c>
      <c r="R2830" s="38">
        <v>48796</v>
      </c>
      <c r="S2830" s="37">
        <v>2.3925700000000001</v>
      </c>
      <c r="T2830" s="38">
        <v>1</v>
      </c>
      <c r="U2830" s="38">
        <v>0</v>
      </c>
      <c r="V2830" s="38">
        <v>2</v>
      </c>
    </row>
    <row r="2831" spans="1:22" ht="13.5" customHeight="1" x14ac:dyDescent="0.2">
      <c r="A2831" s="32" t="s">
        <v>2827</v>
      </c>
      <c r="B2831" s="32" t="s">
        <v>10726</v>
      </c>
      <c r="C2831" s="32" t="s">
        <v>18201</v>
      </c>
      <c r="D2831" s="37">
        <v>4.0640679999999998</v>
      </c>
      <c r="E2831" s="39">
        <v>899.01</v>
      </c>
      <c r="F2831" s="39">
        <v>2289</v>
      </c>
      <c r="G2831" s="39">
        <v>4156.95</v>
      </c>
      <c r="H2831" s="38">
        <v>2</v>
      </c>
      <c r="I2831" s="38">
        <v>4625</v>
      </c>
      <c r="J2831" s="37">
        <v>14.818104578</v>
      </c>
      <c r="K2831" s="37">
        <v>7.0026998654000003</v>
      </c>
      <c r="L2831" s="37">
        <v>29.288307514</v>
      </c>
      <c r="M2831" s="37">
        <v>8.5118923512000002</v>
      </c>
      <c r="N2831" s="37">
        <v>20.18591803</v>
      </c>
      <c r="O2831" s="37">
        <v>19.048733371000001</v>
      </c>
      <c r="P2831" s="37">
        <v>7.7</v>
      </c>
      <c r="Q2831" s="37">
        <v>89.274075199999999</v>
      </c>
      <c r="R2831" s="38">
        <v>139554</v>
      </c>
      <c r="S2831" s="37">
        <v>2.3925700000000001</v>
      </c>
      <c r="T2831" s="38">
        <v>0</v>
      </c>
      <c r="U2831" s="38">
        <v>0</v>
      </c>
      <c r="V2831" s="38">
        <v>2</v>
      </c>
    </row>
    <row r="2832" spans="1:22" ht="13.5" customHeight="1" x14ac:dyDescent="0.2">
      <c r="A2832" s="32" t="s">
        <v>2828</v>
      </c>
      <c r="B2832" s="32" t="s">
        <v>10727</v>
      </c>
      <c r="C2832" s="32" t="s">
        <v>18199</v>
      </c>
      <c r="D2832" s="37">
        <v>3.396274</v>
      </c>
      <c r="E2832" s="39">
        <v>1113.01</v>
      </c>
      <c r="F2832" s="39">
        <v>2560</v>
      </c>
      <c r="G2832" s="39">
        <v>4917.5600000000004</v>
      </c>
      <c r="H2832" s="38">
        <v>3</v>
      </c>
      <c r="I2832" s="38">
        <v>5039</v>
      </c>
      <c r="J2832" s="37">
        <v>20.619574909000001</v>
      </c>
      <c r="K2832" s="37">
        <v>13.313181065</v>
      </c>
      <c r="L2832" s="37">
        <v>34.056839881000002</v>
      </c>
      <c r="M2832" s="37">
        <v>21.507758244000001</v>
      </c>
      <c r="N2832" s="37">
        <v>8.2488459894999995</v>
      </c>
      <c r="O2832" s="37">
        <v>18.656936529999999</v>
      </c>
      <c r="P2832" s="37">
        <v>7.3</v>
      </c>
      <c r="Q2832" s="37">
        <v>71.549725699999996</v>
      </c>
      <c r="R2832" s="38">
        <v>184545</v>
      </c>
      <c r="S2832" s="37">
        <v>2.4522599999999999</v>
      </c>
      <c r="T2832" s="38">
        <v>0</v>
      </c>
      <c r="U2832" s="38">
        <v>1</v>
      </c>
      <c r="V2832" s="38">
        <v>2</v>
      </c>
    </row>
    <row r="2833" spans="1:22" ht="13.5" customHeight="1" x14ac:dyDescent="0.2">
      <c r="A2833" s="32" t="s">
        <v>2829</v>
      </c>
      <c r="B2833" s="32" t="s">
        <v>10728</v>
      </c>
      <c r="C2833" s="32" t="s">
        <v>18201</v>
      </c>
      <c r="D2833" s="37">
        <v>6.6196989999999998</v>
      </c>
      <c r="E2833" s="39">
        <v>624.01</v>
      </c>
      <c r="F2833" s="39">
        <v>2474</v>
      </c>
      <c r="G2833" s="39">
        <v>4730.8500000000004</v>
      </c>
      <c r="H2833" s="38">
        <v>2</v>
      </c>
      <c r="I2833" s="38">
        <v>4929</v>
      </c>
      <c r="J2833" s="37">
        <v>8.0192356292000007</v>
      </c>
      <c r="K2833" s="37">
        <v>5.3360961912000002</v>
      </c>
      <c r="L2833" s="37">
        <v>9.8856483430999997</v>
      </c>
      <c r="M2833" s="37">
        <v>21.957804118999999</v>
      </c>
      <c r="N2833" s="37">
        <v>5.4751997653000002</v>
      </c>
      <c r="O2833" s="37">
        <v>1.3858322088999999</v>
      </c>
      <c r="P2833" s="37">
        <v>7.3</v>
      </c>
      <c r="Q2833" s="37">
        <v>81.209213199999994</v>
      </c>
      <c r="R2833" s="38">
        <v>121323</v>
      </c>
      <c r="S2833" s="37">
        <v>2.3925700000000001</v>
      </c>
      <c r="T2833" s="38">
        <v>1</v>
      </c>
      <c r="U2833" s="38">
        <v>0</v>
      </c>
      <c r="V2833" s="38">
        <v>1</v>
      </c>
    </row>
    <row r="2834" spans="1:22" ht="13.5" customHeight="1" x14ac:dyDescent="0.2">
      <c r="A2834" s="32" t="s">
        <v>2830</v>
      </c>
      <c r="B2834" s="32" t="s">
        <v>10729</v>
      </c>
      <c r="C2834" s="32" t="s">
        <v>18175</v>
      </c>
      <c r="D2834" s="37">
        <v>5.0792840000000004</v>
      </c>
      <c r="E2834" s="39">
        <v>749.98</v>
      </c>
      <c r="F2834" s="39">
        <v>1783</v>
      </c>
      <c r="G2834" s="39">
        <v>3627.11</v>
      </c>
      <c r="H2834" s="38">
        <v>3</v>
      </c>
      <c r="I2834" s="38">
        <v>3814</v>
      </c>
      <c r="J2834" s="37">
        <v>20.764019347000001</v>
      </c>
      <c r="K2834" s="37">
        <v>18.053820849000001</v>
      </c>
      <c r="L2834" s="37">
        <v>23.759317102000001</v>
      </c>
      <c r="M2834" s="37">
        <v>10.647871299</v>
      </c>
      <c r="N2834" s="37">
        <v>8.7604750543000005</v>
      </c>
      <c r="O2834" s="37">
        <v>11.358799285</v>
      </c>
      <c r="P2834" s="37">
        <v>7.6</v>
      </c>
      <c r="Q2834" s="37">
        <v>83.333161599999997</v>
      </c>
      <c r="R2834" s="38">
        <v>110507</v>
      </c>
      <c r="S2834" s="37">
        <v>2.53159</v>
      </c>
      <c r="T2834" s="38">
        <v>2</v>
      </c>
      <c r="U2834" s="38">
        <v>0</v>
      </c>
      <c r="V2834" s="38">
        <v>1</v>
      </c>
    </row>
    <row r="2835" spans="1:22" ht="13.5" customHeight="1" x14ac:dyDescent="0.2">
      <c r="A2835" s="32" t="s">
        <v>2831</v>
      </c>
      <c r="B2835" s="32" t="s">
        <v>10730</v>
      </c>
      <c r="C2835" s="32" t="s">
        <v>18199</v>
      </c>
      <c r="D2835" s="37">
        <v>1.7106680000000001</v>
      </c>
      <c r="E2835" s="39">
        <v>555</v>
      </c>
      <c r="F2835" s="39">
        <v>1304</v>
      </c>
      <c r="G2835" s="39">
        <v>2610.85</v>
      </c>
      <c r="H2835" s="38">
        <v>2</v>
      </c>
      <c r="I2835" s="38">
        <v>2656</v>
      </c>
      <c r="J2835" s="37">
        <v>12.479670428</v>
      </c>
      <c r="K2835" s="37">
        <v>9.6824401453999993</v>
      </c>
      <c r="L2835" s="37">
        <v>18.672058143000001</v>
      </c>
      <c r="M2835" s="37">
        <v>59.078355938999998</v>
      </c>
      <c r="N2835" s="37">
        <v>5.6493383077999999</v>
      </c>
      <c r="O2835" s="37">
        <v>12.489196098000001</v>
      </c>
      <c r="P2835" s="37">
        <v>7.3</v>
      </c>
      <c r="Q2835" s="37" t="s">
        <v>15680</v>
      </c>
      <c r="R2835" s="38">
        <v>73017</v>
      </c>
      <c r="S2835" s="37">
        <v>2.4522599999999999</v>
      </c>
      <c r="T2835" s="38">
        <v>1</v>
      </c>
      <c r="U2835" s="38">
        <v>1</v>
      </c>
      <c r="V2835" s="38">
        <v>0</v>
      </c>
    </row>
    <row r="2836" spans="1:22" ht="13.5" customHeight="1" x14ac:dyDescent="0.2">
      <c r="A2836" s="32" t="s">
        <v>2832</v>
      </c>
      <c r="B2836" s="32" t="s">
        <v>10731</v>
      </c>
      <c r="C2836" s="32" t="s">
        <v>18198</v>
      </c>
      <c r="D2836" s="37">
        <v>6.7966430000000004</v>
      </c>
      <c r="E2836" s="39">
        <v>1264.02</v>
      </c>
      <c r="F2836" s="39">
        <v>3597</v>
      </c>
      <c r="G2836" s="39">
        <v>6452.1</v>
      </c>
      <c r="H2836" s="38">
        <v>4</v>
      </c>
      <c r="I2836" s="38">
        <v>7077</v>
      </c>
      <c r="J2836" s="37">
        <v>19.139170195999998</v>
      </c>
      <c r="K2836" s="37">
        <v>19.110557419999999</v>
      </c>
      <c r="L2836" s="37">
        <v>30.477521936999999</v>
      </c>
      <c r="M2836" s="37">
        <v>26.533204721000001</v>
      </c>
      <c r="N2836" s="37">
        <v>22.553791569000001</v>
      </c>
      <c r="O2836" s="37">
        <v>16.561017063000001</v>
      </c>
      <c r="P2836" s="37">
        <v>7.3</v>
      </c>
      <c r="Q2836" s="37">
        <v>79.041758700000003</v>
      </c>
      <c r="R2836" s="38">
        <v>221595</v>
      </c>
      <c r="S2836" s="37">
        <v>1.3250299999999999</v>
      </c>
      <c r="T2836" s="38">
        <v>2</v>
      </c>
      <c r="U2836" s="38">
        <v>3</v>
      </c>
      <c r="V2836" s="38">
        <v>1</v>
      </c>
    </row>
    <row r="2837" spans="1:22" ht="13.5" customHeight="1" x14ac:dyDescent="0.2">
      <c r="A2837" s="32" t="s">
        <v>2833</v>
      </c>
      <c r="B2837" s="32" t="s">
        <v>10732</v>
      </c>
      <c r="C2837" s="32" t="s">
        <v>18175</v>
      </c>
      <c r="D2837" s="37">
        <v>7.1733339999999997</v>
      </c>
      <c r="E2837" s="39">
        <v>1208.02</v>
      </c>
      <c r="F2837" s="39">
        <v>3675</v>
      </c>
      <c r="G2837" s="39">
        <v>6818.84</v>
      </c>
      <c r="H2837" s="38">
        <v>3</v>
      </c>
      <c r="I2837" s="38">
        <v>7251</v>
      </c>
      <c r="J2837" s="37">
        <v>33.888940245999997</v>
      </c>
      <c r="K2837" s="37">
        <v>29.891360895999998</v>
      </c>
      <c r="L2837" s="37">
        <v>34.882980533999998</v>
      </c>
      <c r="M2837" s="37">
        <v>10.112483907</v>
      </c>
      <c r="N2837" s="37">
        <v>17.528270644999999</v>
      </c>
      <c r="O2837" s="37">
        <v>16.787013012999999</v>
      </c>
      <c r="P2837" s="37">
        <v>7.6</v>
      </c>
      <c r="Q2837" s="37">
        <v>67.4952459</v>
      </c>
      <c r="R2837" s="38">
        <v>204473</v>
      </c>
      <c r="S2837" s="37">
        <v>2.53159</v>
      </c>
      <c r="T2837" s="38">
        <v>1</v>
      </c>
      <c r="U2837" s="38">
        <v>2</v>
      </c>
      <c r="V2837" s="38">
        <v>2</v>
      </c>
    </row>
    <row r="2838" spans="1:22" ht="13.5" customHeight="1" x14ac:dyDescent="0.2">
      <c r="A2838" s="32" t="s">
        <v>2834</v>
      </c>
      <c r="B2838" s="32" t="s">
        <v>10733</v>
      </c>
      <c r="C2838" s="32" t="s">
        <v>18175</v>
      </c>
      <c r="D2838" s="37">
        <v>6.6124039999999997</v>
      </c>
      <c r="E2838" s="39">
        <v>770.99</v>
      </c>
      <c r="F2838" s="39">
        <v>1922</v>
      </c>
      <c r="G2838" s="39">
        <v>3674.9</v>
      </c>
      <c r="H2838" s="38">
        <v>2</v>
      </c>
      <c r="I2838" s="38">
        <v>3807</v>
      </c>
      <c r="J2838" s="37">
        <v>9.1155666758000002</v>
      </c>
      <c r="K2838" s="37">
        <v>5.2953399884000003</v>
      </c>
      <c r="L2838" s="37">
        <v>17.075448926</v>
      </c>
      <c r="M2838" s="37">
        <v>6.0430096248999998</v>
      </c>
      <c r="N2838" s="37">
        <v>7.1685042235000003</v>
      </c>
      <c r="O2838" s="37">
        <v>11.542771193</v>
      </c>
      <c r="P2838" s="37">
        <v>7.3</v>
      </c>
      <c r="Q2838" s="37">
        <v>67.642846000000006</v>
      </c>
      <c r="R2838" s="38">
        <v>139642</v>
      </c>
      <c r="S2838" s="37">
        <v>2.53159</v>
      </c>
      <c r="T2838" s="38">
        <v>0</v>
      </c>
      <c r="U2838" s="38">
        <v>0</v>
      </c>
      <c r="V2838" s="38">
        <v>2</v>
      </c>
    </row>
    <row r="2839" spans="1:22" ht="13.5" customHeight="1" x14ac:dyDescent="0.2">
      <c r="A2839" s="32" t="s">
        <v>2835</v>
      </c>
      <c r="B2839" s="32" t="s">
        <v>10734</v>
      </c>
      <c r="C2839" s="32" t="s">
        <v>18198</v>
      </c>
      <c r="D2839" s="37">
        <v>0.91218900000000003</v>
      </c>
      <c r="E2839" s="39">
        <v>554</v>
      </c>
      <c r="F2839" s="39">
        <v>1102</v>
      </c>
      <c r="G2839" s="39">
        <v>2095.34</v>
      </c>
      <c r="H2839" s="38">
        <v>2</v>
      </c>
      <c r="I2839" s="38">
        <v>2419</v>
      </c>
      <c r="J2839" s="37">
        <v>28.214382946000001</v>
      </c>
      <c r="K2839" s="37">
        <v>31.194384519</v>
      </c>
      <c r="L2839" s="37">
        <v>32.458553514999998</v>
      </c>
      <c r="M2839" s="37">
        <v>27.227707882000001</v>
      </c>
      <c r="N2839" s="37">
        <v>35.608669618999997</v>
      </c>
      <c r="O2839" s="37">
        <v>10.212693163999999</v>
      </c>
      <c r="P2839" s="37">
        <v>7.3</v>
      </c>
      <c r="Q2839" s="37" t="s">
        <v>15680</v>
      </c>
      <c r="R2839" s="38">
        <v>48369</v>
      </c>
      <c r="S2839" s="37">
        <v>1.3250299999999999</v>
      </c>
      <c r="T2839" s="38">
        <v>0</v>
      </c>
      <c r="U2839" s="38">
        <v>0</v>
      </c>
      <c r="V2839" s="38">
        <v>1</v>
      </c>
    </row>
    <row r="2840" spans="1:22" ht="13.5" customHeight="1" x14ac:dyDescent="0.2">
      <c r="A2840" s="32" t="s">
        <v>2836</v>
      </c>
      <c r="B2840" s="32" t="s">
        <v>10735</v>
      </c>
      <c r="C2840" s="32" t="s">
        <v>18175</v>
      </c>
      <c r="D2840" s="37">
        <v>5.6758749999999996</v>
      </c>
      <c r="E2840" s="39">
        <v>369.99</v>
      </c>
      <c r="F2840" s="39">
        <v>1326</v>
      </c>
      <c r="G2840" s="39">
        <v>2451.69</v>
      </c>
      <c r="H2840" s="38">
        <v>1</v>
      </c>
      <c r="I2840" s="38">
        <v>2630</v>
      </c>
      <c r="J2840" s="37">
        <v>43.124982449999997</v>
      </c>
      <c r="K2840" s="37">
        <v>36.486620520999999</v>
      </c>
      <c r="L2840" s="37">
        <v>41.878848206000001</v>
      </c>
      <c r="M2840" s="37">
        <v>9.6614849226999997</v>
      </c>
      <c r="N2840" s="37">
        <v>18.975102068000002</v>
      </c>
      <c r="O2840" s="37">
        <v>17.957056870999999</v>
      </c>
      <c r="P2840" s="37">
        <v>7.6</v>
      </c>
      <c r="Q2840" s="37" t="s">
        <v>15680</v>
      </c>
      <c r="R2840" s="38">
        <v>107938</v>
      </c>
      <c r="S2840" s="37">
        <v>2.53159</v>
      </c>
      <c r="T2840" s="38">
        <v>0</v>
      </c>
      <c r="U2840" s="38">
        <v>0</v>
      </c>
      <c r="V2840" s="38">
        <v>1</v>
      </c>
    </row>
    <row r="2841" spans="1:22" ht="13.5" customHeight="1" x14ac:dyDescent="0.2">
      <c r="A2841" s="32" t="s">
        <v>2837</v>
      </c>
      <c r="B2841" s="32" t="s">
        <v>10736</v>
      </c>
      <c r="C2841" s="32" t="s">
        <v>18201</v>
      </c>
      <c r="D2841" s="37">
        <v>3.1394380000000002</v>
      </c>
      <c r="E2841" s="39">
        <v>315.99</v>
      </c>
      <c r="F2841" s="39">
        <v>1000</v>
      </c>
      <c r="G2841" s="39">
        <v>1613.11</v>
      </c>
      <c r="H2841" s="38">
        <v>2</v>
      </c>
      <c r="I2841" s="38">
        <v>2174</v>
      </c>
      <c r="J2841" s="37">
        <v>23.447780929</v>
      </c>
      <c r="K2841" s="37">
        <v>11.317062104</v>
      </c>
      <c r="L2841" s="37">
        <v>33.629020779999998</v>
      </c>
      <c r="M2841" s="37">
        <v>15.147655147</v>
      </c>
      <c r="N2841" s="37">
        <v>39.771368053000003</v>
      </c>
      <c r="O2841" s="37">
        <v>33.552809455000002</v>
      </c>
      <c r="P2841" s="37">
        <v>7.7</v>
      </c>
      <c r="Q2841" s="37" t="s">
        <v>15680</v>
      </c>
      <c r="R2841" s="38">
        <v>63529</v>
      </c>
      <c r="S2841" s="37">
        <v>2.3925700000000001</v>
      </c>
      <c r="T2841" s="38">
        <v>1</v>
      </c>
      <c r="U2841" s="38">
        <v>0</v>
      </c>
      <c r="V2841" s="38">
        <v>1</v>
      </c>
    </row>
    <row r="2842" spans="1:22" ht="13.5" customHeight="1" x14ac:dyDescent="0.2">
      <c r="A2842" s="32" t="s">
        <v>2838</v>
      </c>
      <c r="B2842" s="32" t="s">
        <v>10737</v>
      </c>
      <c r="C2842" s="32" t="s">
        <v>18201</v>
      </c>
      <c r="D2842" s="37">
        <v>5.7187520000000003</v>
      </c>
      <c r="E2842" s="39">
        <v>504.01</v>
      </c>
      <c r="F2842" s="39">
        <v>1757</v>
      </c>
      <c r="G2842" s="39">
        <v>2967.69</v>
      </c>
      <c r="H2842" s="38">
        <v>1</v>
      </c>
      <c r="I2842" s="38">
        <v>3442</v>
      </c>
      <c r="J2842" s="37">
        <v>34.637541472999999</v>
      </c>
      <c r="K2842" s="37">
        <v>20.629766780000001</v>
      </c>
      <c r="L2842" s="37">
        <v>44.567121598999996</v>
      </c>
      <c r="M2842" s="37">
        <v>16.602849524</v>
      </c>
      <c r="N2842" s="37">
        <v>40.640123291000002</v>
      </c>
      <c r="O2842" s="37">
        <v>14.399220465999999</v>
      </c>
      <c r="P2842" s="37">
        <v>7.7</v>
      </c>
      <c r="Q2842" s="37">
        <v>80.438187200000002</v>
      </c>
      <c r="R2842" s="38">
        <v>92178</v>
      </c>
      <c r="S2842" s="37">
        <v>2.3925700000000001</v>
      </c>
      <c r="T2842" s="38">
        <v>1</v>
      </c>
      <c r="U2842" s="38">
        <v>0</v>
      </c>
      <c r="V2842" s="38">
        <v>0</v>
      </c>
    </row>
    <row r="2843" spans="1:22" ht="13.5" customHeight="1" x14ac:dyDescent="0.2">
      <c r="A2843" s="32" t="s">
        <v>2839</v>
      </c>
      <c r="B2843" s="32" t="s">
        <v>10738</v>
      </c>
      <c r="C2843" s="32" t="s">
        <v>18199</v>
      </c>
      <c r="D2843" s="37">
        <v>5.1100919999999999</v>
      </c>
      <c r="E2843" s="39">
        <v>833.01</v>
      </c>
      <c r="F2843" s="39">
        <v>1690</v>
      </c>
      <c r="G2843" s="39">
        <v>3436.19</v>
      </c>
      <c r="H2843" s="38">
        <v>2</v>
      </c>
      <c r="I2843" s="38">
        <v>3516</v>
      </c>
      <c r="J2843" s="37">
        <v>10.825935190999999</v>
      </c>
      <c r="K2843" s="37">
        <v>9.8250045845000002</v>
      </c>
      <c r="L2843" s="37">
        <v>16.498343739999999</v>
      </c>
      <c r="M2843" s="37">
        <v>34.017059756000002</v>
      </c>
      <c r="N2843" s="37">
        <v>4.1290837494000003</v>
      </c>
      <c r="O2843" s="37">
        <v>8.5445148164999996</v>
      </c>
      <c r="P2843" s="37">
        <v>7.2179823125000002</v>
      </c>
      <c r="Q2843" s="37">
        <v>86.462319899999997</v>
      </c>
      <c r="R2843" s="38">
        <v>67885</v>
      </c>
      <c r="S2843" s="37">
        <v>2.4522599999999999</v>
      </c>
      <c r="T2843" s="38">
        <v>0</v>
      </c>
      <c r="U2843" s="38">
        <v>1</v>
      </c>
      <c r="V2843" s="38">
        <v>1</v>
      </c>
    </row>
    <row r="2844" spans="1:22" ht="13.5" customHeight="1" x14ac:dyDescent="0.2">
      <c r="A2844" s="32" t="s">
        <v>2840</v>
      </c>
      <c r="B2844" s="32" t="s">
        <v>10739</v>
      </c>
      <c r="C2844" s="32" t="s">
        <v>18200</v>
      </c>
      <c r="D2844" s="37">
        <v>3.4954339999999999</v>
      </c>
      <c r="E2844" s="39">
        <v>319</v>
      </c>
      <c r="F2844" s="39">
        <v>895</v>
      </c>
      <c r="G2844" s="39">
        <v>1739.5</v>
      </c>
      <c r="H2844" s="38">
        <v>2</v>
      </c>
      <c r="I2844" s="38">
        <v>1815</v>
      </c>
      <c r="J2844" s="37">
        <v>14.031133241999999</v>
      </c>
      <c r="K2844" s="37">
        <v>7.5759150347000004</v>
      </c>
      <c r="L2844" s="37">
        <v>27.234873031999999</v>
      </c>
      <c r="M2844" s="37">
        <v>16.452593245999999</v>
      </c>
      <c r="N2844" s="37">
        <v>10.189633753000001</v>
      </c>
      <c r="O2844" s="37">
        <v>8.8549253829999994</v>
      </c>
      <c r="P2844" s="37">
        <v>7.3</v>
      </c>
      <c r="Q2844" s="37" t="s">
        <v>15680</v>
      </c>
      <c r="R2844" s="38">
        <v>71453</v>
      </c>
      <c r="S2844" s="37">
        <v>1.9655899999999999</v>
      </c>
      <c r="T2844" s="38">
        <v>1</v>
      </c>
      <c r="U2844" s="38">
        <v>0</v>
      </c>
      <c r="V2844" s="38">
        <v>1</v>
      </c>
    </row>
    <row r="2845" spans="1:22" ht="13.5" customHeight="1" x14ac:dyDescent="0.2">
      <c r="A2845" s="32" t="s">
        <v>2841</v>
      </c>
      <c r="B2845" s="32" t="s">
        <v>10740</v>
      </c>
      <c r="C2845" s="32" t="s">
        <v>18199</v>
      </c>
      <c r="D2845" s="37">
        <v>7.981217</v>
      </c>
      <c r="E2845" s="39">
        <v>1109.05</v>
      </c>
      <c r="F2845" s="39">
        <v>5739</v>
      </c>
      <c r="G2845" s="39">
        <v>10147.469999999999</v>
      </c>
      <c r="H2845" s="38">
        <v>6</v>
      </c>
      <c r="I2845" s="38">
        <v>11240</v>
      </c>
      <c r="J2845" s="37">
        <v>9.9807883435000004</v>
      </c>
      <c r="K2845" s="37">
        <v>6.3858416935999998</v>
      </c>
      <c r="L2845" s="37">
        <v>7.8573926132</v>
      </c>
      <c r="M2845" s="37">
        <v>31.660574013000002</v>
      </c>
      <c r="N2845" s="37">
        <v>7.1860016032000003</v>
      </c>
      <c r="O2845" s="37">
        <v>5.5975131381000001</v>
      </c>
      <c r="P2845" s="37">
        <v>7.2296039382000004</v>
      </c>
      <c r="Q2845" s="37">
        <v>84.231772399999997</v>
      </c>
      <c r="R2845" s="38">
        <v>333575</v>
      </c>
      <c r="S2845" s="37">
        <v>2.4522599999999999</v>
      </c>
      <c r="T2845" s="38">
        <v>3</v>
      </c>
      <c r="U2845" s="38">
        <v>4</v>
      </c>
      <c r="V2845" s="38">
        <v>1</v>
      </c>
    </row>
    <row r="2846" spans="1:22" ht="13.5" customHeight="1" x14ac:dyDescent="0.2">
      <c r="A2846" s="32" t="s">
        <v>2842</v>
      </c>
      <c r="B2846" s="32" t="s">
        <v>10741</v>
      </c>
      <c r="C2846" s="32" t="s">
        <v>18175</v>
      </c>
      <c r="D2846" s="37">
        <v>1.0360879999999999</v>
      </c>
      <c r="E2846" s="39">
        <v>222</v>
      </c>
      <c r="F2846" s="39">
        <v>502</v>
      </c>
      <c r="G2846" s="39" t="s">
        <v>15680</v>
      </c>
      <c r="H2846" s="38">
        <v>1</v>
      </c>
      <c r="I2846" s="38">
        <v>1174</v>
      </c>
      <c r="J2846" s="37" t="s">
        <v>15680</v>
      </c>
      <c r="K2846" s="37" t="s">
        <v>15680</v>
      </c>
      <c r="L2846" s="37" t="s">
        <v>15680</v>
      </c>
      <c r="M2846" s="37" t="s">
        <v>15680</v>
      </c>
      <c r="N2846" s="37" t="s">
        <v>15680</v>
      </c>
      <c r="O2846" s="37" t="s">
        <v>15680</v>
      </c>
      <c r="P2846" s="37" t="s">
        <v>15680</v>
      </c>
      <c r="Q2846" s="37" t="s">
        <v>15680</v>
      </c>
      <c r="R2846" s="38">
        <v>77185</v>
      </c>
      <c r="S2846" s="37">
        <v>2.53159</v>
      </c>
      <c r="T2846" s="38">
        <v>0</v>
      </c>
      <c r="U2846" s="38">
        <v>0</v>
      </c>
      <c r="V2846" s="38">
        <v>1</v>
      </c>
    </row>
    <row r="2847" spans="1:22" ht="13.5" customHeight="1" x14ac:dyDescent="0.2">
      <c r="A2847" s="32" t="s">
        <v>2843</v>
      </c>
      <c r="B2847" s="32" t="s">
        <v>10742</v>
      </c>
      <c r="C2847" s="32" t="s">
        <v>18201</v>
      </c>
      <c r="D2847" s="37">
        <v>9.6371850000000006</v>
      </c>
      <c r="E2847" s="39">
        <v>259.99</v>
      </c>
      <c r="F2847" s="39">
        <v>1451</v>
      </c>
      <c r="G2847" s="39">
        <v>2735.99</v>
      </c>
      <c r="H2847" s="38">
        <v>1</v>
      </c>
      <c r="I2847" s="38">
        <v>2971</v>
      </c>
      <c r="J2847" s="37">
        <v>34.529199548999998</v>
      </c>
      <c r="K2847" s="37">
        <v>18.803394682</v>
      </c>
      <c r="L2847" s="37">
        <v>48.232999278000001</v>
      </c>
      <c r="M2847" s="37">
        <v>39.830671903000002</v>
      </c>
      <c r="N2847" s="37">
        <v>23.213688639000001</v>
      </c>
      <c r="O2847" s="37">
        <v>6.8869354177000002</v>
      </c>
      <c r="P2847" s="37">
        <v>7.3</v>
      </c>
      <c r="Q2847" s="37" t="s">
        <v>15680</v>
      </c>
      <c r="R2847" s="38">
        <v>73884</v>
      </c>
      <c r="S2847" s="37">
        <v>2.3925700000000001</v>
      </c>
      <c r="T2847" s="38">
        <v>0</v>
      </c>
      <c r="U2847" s="38">
        <v>0</v>
      </c>
      <c r="V2847" s="38">
        <v>1</v>
      </c>
    </row>
    <row r="2848" spans="1:22" ht="13.5" customHeight="1" x14ac:dyDescent="0.2">
      <c r="A2848" s="32" t="s">
        <v>2844</v>
      </c>
      <c r="B2848" s="32" t="s">
        <v>10743</v>
      </c>
      <c r="C2848" s="32" t="s">
        <v>18201</v>
      </c>
      <c r="D2848" s="37">
        <v>5.8922549999999996</v>
      </c>
      <c r="E2848" s="39">
        <v>429.99</v>
      </c>
      <c r="F2848" s="39">
        <v>1539</v>
      </c>
      <c r="G2848" s="39">
        <v>2509.91</v>
      </c>
      <c r="H2848" s="38">
        <v>2</v>
      </c>
      <c r="I2848" s="38">
        <v>3137</v>
      </c>
      <c r="J2848" s="37">
        <v>20.424641295000001</v>
      </c>
      <c r="K2848" s="37">
        <v>10.992068837</v>
      </c>
      <c r="L2848" s="37">
        <v>28.757580418</v>
      </c>
      <c r="M2848" s="37">
        <v>14.716973629</v>
      </c>
      <c r="N2848" s="37">
        <v>28.462232633999999</v>
      </c>
      <c r="O2848" s="37">
        <v>25.505572688000001</v>
      </c>
      <c r="P2848" s="37">
        <v>7.7</v>
      </c>
      <c r="Q2848" s="37">
        <v>80.420949100000001</v>
      </c>
      <c r="R2848" s="38">
        <v>104900</v>
      </c>
      <c r="S2848" s="37">
        <v>2.3925700000000001</v>
      </c>
      <c r="T2848" s="38">
        <v>0</v>
      </c>
      <c r="U2848" s="38">
        <v>1</v>
      </c>
      <c r="V2848" s="38">
        <v>1</v>
      </c>
    </row>
    <row r="2849" spans="1:22" ht="13.5" customHeight="1" x14ac:dyDescent="0.2">
      <c r="A2849" s="32" t="s">
        <v>2845</v>
      </c>
      <c r="B2849" s="32" t="s">
        <v>10744</v>
      </c>
      <c r="C2849" s="32" t="s">
        <v>18201</v>
      </c>
      <c r="D2849" s="37">
        <v>5.2696290000000001</v>
      </c>
      <c r="E2849" s="39">
        <v>469</v>
      </c>
      <c r="F2849" s="39">
        <v>1005</v>
      </c>
      <c r="G2849" s="39">
        <v>2012.95</v>
      </c>
      <c r="H2849" s="38">
        <v>1</v>
      </c>
      <c r="I2849" s="38">
        <v>2072</v>
      </c>
      <c r="J2849" s="37">
        <v>7.6762683091000001</v>
      </c>
      <c r="K2849" s="37">
        <v>4.0829218846000002</v>
      </c>
      <c r="L2849" s="37">
        <v>22.310769840999999</v>
      </c>
      <c r="M2849" s="37">
        <v>26.066439304999999</v>
      </c>
      <c r="N2849" s="37">
        <v>9.4695218684999993</v>
      </c>
      <c r="O2849" s="37">
        <v>7.5588655425000004</v>
      </c>
      <c r="P2849" s="37">
        <v>7.7</v>
      </c>
      <c r="Q2849" s="37" t="s">
        <v>15680</v>
      </c>
      <c r="R2849" s="38">
        <v>59145</v>
      </c>
      <c r="S2849" s="37">
        <v>2.3925700000000001</v>
      </c>
      <c r="T2849" s="38">
        <v>0</v>
      </c>
      <c r="U2849" s="38">
        <v>1</v>
      </c>
      <c r="V2849" s="38">
        <v>1</v>
      </c>
    </row>
    <row r="2850" spans="1:22" ht="13.5" customHeight="1" x14ac:dyDescent="0.2">
      <c r="A2850" s="32" t="s">
        <v>2846</v>
      </c>
      <c r="B2850" s="32" t="s">
        <v>10745</v>
      </c>
      <c r="C2850" s="32" t="s">
        <v>18201</v>
      </c>
      <c r="D2850" s="37">
        <v>14.39837</v>
      </c>
      <c r="E2850" s="39">
        <v>461.02</v>
      </c>
      <c r="F2850" s="39">
        <v>1815</v>
      </c>
      <c r="G2850" s="39">
        <v>3297.47</v>
      </c>
      <c r="H2850" s="38">
        <v>2</v>
      </c>
      <c r="I2850" s="38">
        <v>3543</v>
      </c>
      <c r="J2850" s="37">
        <v>27.181889357999999</v>
      </c>
      <c r="K2850" s="37">
        <v>16.639307066000001</v>
      </c>
      <c r="L2850" s="37">
        <v>45.170023638000004</v>
      </c>
      <c r="M2850" s="37">
        <v>33.405197330999997</v>
      </c>
      <c r="N2850" s="37">
        <v>31.993183886000001</v>
      </c>
      <c r="O2850" s="37">
        <v>14.701683722</v>
      </c>
      <c r="P2850" s="37">
        <v>7.3</v>
      </c>
      <c r="Q2850" s="37">
        <v>92.998200299999993</v>
      </c>
      <c r="R2850" s="38">
        <v>155690</v>
      </c>
      <c r="S2850" s="37">
        <v>2.3925700000000001</v>
      </c>
      <c r="T2850" s="38">
        <v>0</v>
      </c>
      <c r="U2850" s="38">
        <v>0</v>
      </c>
      <c r="V2850" s="38">
        <v>2</v>
      </c>
    </row>
    <row r="2851" spans="1:22" ht="13.5" customHeight="1" x14ac:dyDescent="0.2">
      <c r="A2851" s="32" t="s">
        <v>2847</v>
      </c>
      <c r="B2851" s="32" t="s">
        <v>10746</v>
      </c>
      <c r="C2851" s="32" t="s">
        <v>18201</v>
      </c>
      <c r="D2851" s="37">
        <v>1.860897</v>
      </c>
      <c r="E2851" s="39">
        <v>353</v>
      </c>
      <c r="F2851" s="39">
        <v>480</v>
      </c>
      <c r="G2851" s="39">
        <v>960.75</v>
      </c>
      <c r="H2851" s="38">
        <v>1</v>
      </c>
      <c r="I2851" s="38">
        <v>1011</v>
      </c>
      <c r="J2851" s="37">
        <v>14.082658813</v>
      </c>
      <c r="K2851" s="37">
        <v>7.8352070295000003</v>
      </c>
      <c r="L2851" s="37">
        <v>19.845695670000001</v>
      </c>
      <c r="M2851" s="37">
        <v>7.8279727117000002</v>
      </c>
      <c r="N2851" s="37">
        <v>7.2789263041999996</v>
      </c>
      <c r="O2851" s="37">
        <v>7.3776978905000004</v>
      </c>
      <c r="P2851" s="37">
        <v>7.3</v>
      </c>
      <c r="Q2851" s="37" t="s">
        <v>15680</v>
      </c>
      <c r="R2851" s="38">
        <v>26205</v>
      </c>
      <c r="S2851" s="37">
        <v>2.3925700000000001</v>
      </c>
      <c r="T2851" s="38">
        <v>0</v>
      </c>
      <c r="U2851" s="38">
        <v>0</v>
      </c>
      <c r="V2851" s="38">
        <v>1</v>
      </c>
    </row>
    <row r="2852" spans="1:22" ht="13.5" customHeight="1" x14ac:dyDescent="0.2">
      <c r="A2852" s="32" t="s">
        <v>2848</v>
      </c>
      <c r="B2852" s="32" t="s">
        <v>10747</v>
      </c>
      <c r="C2852" s="32" t="s">
        <v>18175</v>
      </c>
      <c r="D2852" s="37">
        <v>4.073366</v>
      </c>
      <c r="E2852" s="39">
        <v>570</v>
      </c>
      <c r="F2852" s="39">
        <v>1483</v>
      </c>
      <c r="G2852" s="39">
        <v>2785.26</v>
      </c>
      <c r="H2852" s="38">
        <v>1</v>
      </c>
      <c r="I2852" s="38">
        <v>2943</v>
      </c>
      <c r="J2852" s="37">
        <v>31.973480156000001</v>
      </c>
      <c r="K2852" s="37">
        <v>29.555783853000001</v>
      </c>
      <c r="L2852" s="37">
        <v>34.333073335999998</v>
      </c>
      <c r="M2852" s="37">
        <v>8.5523025095000005</v>
      </c>
      <c r="N2852" s="37">
        <v>17.470759627</v>
      </c>
      <c r="O2852" s="37">
        <v>16.778641443000001</v>
      </c>
      <c r="P2852" s="37">
        <v>7.6</v>
      </c>
      <c r="Q2852" s="37">
        <v>91.124432200000001</v>
      </c>
      <c r="R2852" s="38">
        <v>94448</v>
      </c>
      <c r="S2852" s="37">
        <v>2.53159</v>
      </c>
      <c r="T2852" s="38">
        <v>0</v>
      </c>
      <c r="U2852" s="38">
        <v>1</v>
      </c>
      <c r="V2852" s="38">
        <v>1</v>
      </c>
    </row>
    <row r="2853" spans="1:22" ht="13.5" customHeight="1" x14ac:dyDescent="0.2">
      <c r="A2853" s="32" t="s">
        <v>2849</v>
      </c>
      <c r="B2853" s="32" t="s">
        <v>10748</v>
      </c>
      <c r="C2853" s="32" t="s">
        <v>18201</v>
      </c>
      <c r="D2853" s="37">
        <v>3.3720020000000002</v>
      </c>
      <c r="E2853" s="39">
        <v>643.01</v>
      </c>
      <c r="F2853" s="39">
        <v>1593</v>
      </c>
      <c r="G2853" s="39">
        <v>3088.88</v>
      </c>
      <c r="H2853" s="38">
        <v>1</v>
      </c>
      <c r="I2853" s="38">
        <v>3190</v>
      </c>
      <c r="J2853" s="37">
        <v>15.190353539</v>
      </c>
      <c r="K2853" s="37">
        <v>5.3107026269000004</v>
      </c>
      <c r="L2853" s="37">
        <v>17.706467276000001</v>
      </c>
      <c r="M2853" s="37">
        <v>11.768557443000001</v>
      </c>
      <c r="N2853" s="37">
        <v>7.2046342102000001</v>
      </c>
      <c r="O2853" s="37">
        <v>5.2534725604999997</v>
      </c>
      <c r="P2853" s="37">
        <v>7.3</v>
      </c>
      <c r="Q2853" s="37">
        <v>73.636346200000006</v>
      </c>
      <c r="R2853" s="38">
        <v>95839</v>
      </c>
      <c r="S2853" s="37">
        <v>2.3925700000000001</v>
      </c>
      <c r="T2853" s="38">
        <v>0</v>
      </c>
      <c r="U2853" s="38">
        <v>1</v>
      </c>
      <c r="V2853" s="38">
        <v>1</v>
      </c>
    </row>
    <row r="2854" spans="1:22" ht="13.5" customHeight="1" x14ac:dyDescent="0.2">
      <c r="A2854" s="32" t="s">
        <v>2850</v>
      </c>
      <c r="B2854" s="32" t="s">
        <v>10749</v>
      </c>
      <c r="C2854" s="32" t="s">
        <v>18201</v>
      </c>
      <c r="D2854" s="37">
        <v>8.617445</v>
      </c>
      <c r="E2854" s="39">
        <v>204</v>
      </c>
      <c r="F2854" s="39">
        <v>1281</v>
      </c>
      <c r="G2854" s="39">
        <v>2325.46</v>
      </c>
      <c r="H2854" s="38">
        <v>1</v>
      </c>
      <c r="I2854" s="38">
        <v>2612</v>
      </c>
      <c r="J2854" s="37">
        <v>33.503067336000001</v>
      </c>
      <c r="K2854" s="37">
        <v>14.634846412</v>
      </c>
      <c r="L2854" s="37">
        <v>55.054151877999999</v>
      </c>
      <c r="M2854" s="37">
        <v>13.410983715</v>
      </c>
      <c r="N2854" s="37">
        <v>39.367149992999998</v>
      </c>
      <c r="O2854" s="37">
        <v>16.859245869999999</v>
      </c>
      <c r="P2854" s="37">
        <v>7.7</v>
      </c>
      <c r="Q2854" s="37" t="s">
        <v>15680</v>
      </c>
      <c r="R2854" s="38">
        <v>104876</v>
      </c>
      <c r="S2854" s="37">
        <v>2.3925700000000001</v>
      </c>
      <c r="T2854" s="38">
        <v>0</v>
      </c>
      <c r="U2854" s="38">
        <v>0</v>
      </c>
      <c r="V2854" s="38">
        <v>1</v>
      </c>
    </row>
    <row r="2855" spans="1:22" ht="13.5" customHeight="1" x14ac:dyDescent="0.2">
      <c r="A2855" s="32" t="s">
        <v>2851</v>
      </c>
      <c r="B2855" s="32" t="s">
        <v>10750</v>
      </c>
      <c r="C2855" s="32" t="s">
        <v>18175</v>
      </c>
      <c r="D2855" s="37">
        <v>3.6249250000000002</v>
      </c>
      <c r="E2855" s="39">
        <v>355</v>
      </c>
      <c r="F2855" s="39">
        <v>1398</v>
      </c>
      <c r="G2855" s="39">
        <v>2478.52</v>
      </c>
      <c r="H2855" s="38">
        <v>2</v>
      </c>
      <c r="I2855" s="38">
        <v>2882</v>
      </c>
      <c r="J2855" s="37">
        <v>65.705221389000002</v>
      </c>
      <c r="K2855" s="37">
        <v>65.761209648000005</v>
      </c>
      <c r="L2855" s="37">
        <v>42.692589859000002</v>
      </c>
      <c r="M2855" s="37">
        <v>14.146395704</v>
      </c>
      <c r="N2855" s="37">
        <v>64.072418440000007</v>
      </c>
      <c r="O2855" s="37">
        <v>46.268208487999999</v>
      </c>
      <c r="P2855" s="37">
        <v>7.6</v>
      </c>
      <c r="Q2855" s="37" t="s">
        <v>15680</v>
      </c>
      <c r="R2855" s="38">
        <v>116172</v>
      </c>
      <c r="S2855" s="37">
        <v>2.53159</v>
      </c>
      <c r="T2855" s="38">
        <v>0</v>
      </c>
      <c r="U2855" s="38">
        <v>0</v>
      </c>
      <c r="V2855" s="38">
        <v>2</v>
      </c>
    </row>
    <row r="2856" spans="1:22" ht="13.5" customHeight="1" x14ac:dyDescent="0.2">
      <c r="A2856" s="32" t="s">
        <v>2852</v>
      </c>
      <c r="B2856" s="32" t="s">
        <v>10751</v>
      </c>
      <c r="C2856" s="32" t="s">
        <v>18175</v>
      </c>
      <c r="D2856" s="37">
        <v>1.9174629999999999</v>
      </c>
      <c r="E2856" s="39">
        <v>461.99</v>
      </c>
      <c r="F2856" s="39">
        <v>902</v>
      </c>
      <c r="G2856" s="39">
        <v>1867.98</v>
      </c>
      <c r="H2856" s="38">
        <v>1</v>
      </c>
      <c r="I2856" s="38">
        <v>1910</v>
      </c>
      <c r="J2856" s="37">
        <v>22.481261751000002</v>
      </c>
      <c r="K2856" s="37">
        <v>11.582685799</v>
      </c>
      <c r="L2856" s="37">
        <v>36.046626355999997</v>
      </c>
      <c r="M2856" s="37">
        <v>11.351444984</v>
      </c>
      <c r="N2856" s="37">
        <v>12.769386741</v>
      </c>
      <c r="O2856" s="37">
        <v>11.426536285999999</v>
      </c>
      <c r="P2856" s="37">
        <v>7.3</v>
      </c>
      <c r="Q2856" s="37" t="s">
        <v>15680</v>
      </c>
      <c r="R2856" s="38">
        <v>50789</v>
      </c>
      <c r="S2856" s="37">
        <v>2.53159</v>
      </c>
      <c r="T2856" s="38">
        <v>0</v>
      </c>
      <c r="U2856" s="38">
        <v>1</v>
      </c>
      <c r="V2856" s="38">
        <v>1</v>
      </c>
    </row>
    <row r="2857" spans="1:22" ht="13.5" customHeight="1" x14ac:dyDescent="0.2">
      <c r="A2857" s="32" t="s">
        <v>2853</v>
      </c>
      <c r="B2857" s="32" t="s">
        <v>10752</v>
      </c>
      <c r="C2857" s="32" t="s">
        <v>18200</v>
      </c>
      <c r="D2857" s="37">
        <v>3.4142769999999998</v>
      </c>
      <c r="E2857" s="39">
        <v>381.99</v>
      </c>
      <c r="F2857" s="39">
        <v>2085</v>
      </c>
      <c r="G2857" s="39">
        <v>3995.03</v>
      </c>
      <c r="H2857" s="38">
        <v>3</v>
      </c>
      <c r="I2857" s="38">
        <v>4260</v>
      </c>
      <c r="J2857" s="37">
        <v>6.8278767626999999</v>
      </c>
      <c r="K2857" s="37">
        <v>1.6451337442</v>
      </c>
      <c r="L2857" s="37">
        <v>5.5417430456999996</v>
      </c>
      <c r="M2857" s="37">
        <v>15.664388901000001</v>
      </c>
      <c r="N2857" s="37">
        <v>5.2518340807000001</v>
      </c>
      <c r="O2857" s="37">
        <v>3.74624004</v>
      </c>
      <c r="P2857" s="37">
        <v>7.3</v>
      </c>
      <c r="Q2857" s="37">
        <v>67.298510300000004</v>
      </c>
      <c r="R2857" s="38">
        <v>99508</v>
      </c>
      <c r="S2857" s="37">
        <v>1.9655899999999999</v>
      </c>
      <c r="T2857" s="38">
        <v>2</v>
      </c>
      <c r="U2857" s="38">
        <v>1</v>
      </c>
      <c r="V2857" s="38">
        <v>0</v>
      </c>
    </row>
    <row r="2858" spans="1:22" ht="13.5" customHeight="1" x14ac:dyDescent="0.2">
      <c r="A2858" s="32" t="s">
        <v>2854</v>
      </c>
      <c r="B2858" s="32" t="s">
        <v>10753</v>
      </c>
      <c r="C2858" s="32" t="s">
        <v>18201</v>
      </c>
      <c r="D2858" s="37">
        <v>5.7185750000000004</v>
      </c>
      <c r="E2858" s="39">
        <v>407.01</v>
      </c>
      <c r="F2858" s="39">
        <v>1653</v>
      </c>
      <c r="G2858" s="39">
        <v>3131.59</v>
      </c>
      <c r="H2858" s="38">
        <v>2</v>
      </c>
      <c r="I2858" s="38">
        <v>3285</v>
      </c>
      <c r="J2858" s="37">
        <v>22.166389930000001</v>
      </c>
      <c r="K2858" s="37">
        <v>7.4581210546000003</v>
      </c>
      <c r="L2858" s="37">
        <v>23.560990965999999</v>
      </c>
      <c r="M2858" s="37">
        <v>24.901048929000002</v>
      </c>
      <c r="N2858" s="37">
        <v>19.947551412999999</v>
      </c>
      <c r="O2858" s="37">
        <v>9.1772177983999992</v>
      </c>
      <c r="P2858" s="37">
        <v>7.3</v>
      </c>
      <c r="Q2858" s="37">
        <v>60.855883900000002</v>
      </c>
      <c r="R2858" s="38">
        <v>71268</v>
      </c>
      <c r="S2858" s="37">
        <v>2.3925700000000001</v>
      </c>
      <c r="T2858" s="38">
        <v>0</v>
      </c>
      <c r="U2858" s="38">
        <v>1</v>
      </c>
      <c r="V2858" s="38">
        <v>1</v>
      </c>
    </row>
    <row r="2859" spans="1:22" ht="13.5" customHeight="1" x14ac:dyDescent="0.2">
      <c r="A2859" s="32" t="s">
        <v>2855</v>
      </c>
      <c r="B2859" s="32" t="s">
        <v>10754</v>
      </c>
      <c r="C2859" s="32" t="s">
        <v>18175</v>
      </c>
      <c r="D2859" s="37">
        <v>7.04542</v>
      </c>
      <c r="E2859" s="39">
        <v>680</v>
      </c>
      <c r="F2859" s="39">
        <v>1449</v>
      </c>
      <c r="G2859" s="39">
        <v>3002.55</v>
      </c>
      <c r="H2859" s="38">
        <v>1</v>
      </c>
      <c r="I2859" s="38">
        <v>3115</v>
      </c>
      <c r="J2859" s="37">
        <v>12.020719408</v>
      </c>
      <c r="K2859" s="37">
        <v>6.9882911957999996</v>
      </c>
      <c r="L2859" s="37">
        <v>20.495647346999998</v>
      </c>
      <c r="M2859" s="37">
        <v>14.576326355000001</v>
      </c>
      <c r="N2859" s="37">
        <v>7.9223988090999997</v>
      </c>
      <c r="O2859" s="37">
        <v>12.75783408</v>
      </c>
      <c r="P2859" s="37">
        <v>7.3</v>
      </c>
      <c r="Q2859" s="37">
        <v>80.935394200000005</v>
      </c>
      <c r="R2859" s="38">
        <v>67144</v>
      </c>
      <c r="S2859" s="37">
        <v>2.53159</v>
      </c>
      <c r="T2859" s="38">
        <v>0</v>
      </c>
      <c r="U2859" s="38">
        <v>1</v>
      </c>
      <c r="V2859" s="38">
        <v>1</v>
      </c>
    </row>
    <row r="2860" spans="1:22" ht="13.5" customHeight="1" x14ac:dyDescent="0.2">
      <c r="A2860" s="32" t="s">
        <v>2856</v>
      </c>
      <c r="B2860" s="32" t="s">
        <v>10755</v>
      </c>
      <c r="C2860" s="32" t="s">
        <v>18201</v>
      </c>
      <c r="D2860" s="37">
        <v>6.3317509999999997</v>
      </c>
      <c r="E2860" s="39">
        <v>309.01</v>
      </c>
      <c r="F2860" s="39">
        <v>2059</v>
      </c>
      <c r="G2860" s="39">
        <v>3440.18</v>
      </c>
      <c r="H2860" s="38">
        <v>2</v>
      </c>
      <c r="I2860" s="38">
        <v>4010</v>
      </c>
      <c r="J2860" s="37">
        <v>35.266939698999998</v>
      </c>
      <c r="K2860" s="37">
        <v>20.994806069999999</v>
      </c>
      <c r="L2860" s="37">
        <v>44.264769866000002</v>
      </c>
      <c r="M2860" s="37">
        <v>18.500351091999999</v>
      </c>
      <c r="N2860" s="37">
        <v>41.051100709000004</v>
      </c>
      <c r="O2860" s="37">
        <v>14.351506070999999</v>
      </c>
      <c r="P2860" s="37">
        <v>7.7</v>
      </c>
      <c r="Q2860" s="37">
        <v>62.387981699999997</v>
      </c>
      <c r="R2860" s="38">
        <v>173378</v>
      </c>
      <c r="S2860" s="37">
        <v>2.3925700000000001</v>
      </c>
      <c r="T2860" s="38">
        <v>0</v>
      </c>
      <c r="U2860" s="38">
        <v>0</v>
      </c>
      <c r="V2860" s="38">
        <v>1</v>
      </c>
    </row>
    <row r="2861" spans="1:22" ht="13.5" customHeight="1" x14ac:dyDescent="0.2">
      <c r="A2861" s="32" t="s">
        <v>2857</v>
      </c>
      <c r="B2861" s="32" t="s">
        <v>10756</v>
      </c>
      <c r="C2861" s="32" t="s">
        <v>18199</v>
      </c>
      <c r="D2861" s="37">
        <v>4.4547100000000004</v>
      </c>
      <c r="E2861" s="39">
        <v>771.99</v>
      </c>
      <c r="F2861" s="39">
        <v>1491</v>
      </c>
      <c r="G2861" s="39">
        <v>2821</v>
      </c>
      <c r="H2861" s="38">
        <v>4</v>
      </c>
      <c r="I2861" s="38">
        <v>2888</v>
      </c>
      <c r="J2861" s="37">
        <v>28.922685100999999</v>
      </c>
      <c r="K2861" s="37">
        <v>25.318178670999998</v>
      </c>
      <c r="L2861" s="37">
        <v>49.848803144999998</v>
      </c>
      <c r="M2861" s="37">
        <v>26.656285917999998</v>
      </c>
      <c r="N2861" s="37">
        <v>18.138529939000001</v>
      </c>
      <c r="O2861" s="37">
        <v>7.8477298132</v>
      </c>
      <c r="P2861" s="37">
        <v>7.3</v>
      </c>
      <c r="Q2861" s="37">
        <v>87.314104200000003</v>
      </c>
      <c r="R2861" s="38">
        <v>114227</v>
      </c>
      <c r="S2861" s="37">
        <v>2.4522599999999999</v>
      </c>
      <c r="T2861" s="38">
        <v>1</v>
      </c>
      <c r="U2861" s="38">
        <v>2</v>
      </c>
      <c r="V2861" s="38">
        <v>1</v>
      </c>
    </row>
    <row r="2862" spans="1:22" ht="13.5" customHeight="1" x14ac:dyDescent="0.2">
      <c r="A2862" s="32" t="s">
        <v>2858</v>
      </c>
      <c r="B2862" s="32" t="s">
        <v>10757</v>
      </c>
      <c r="C2862" s="32" t="s">
        <v>18199</v>
      </c>
      <c r="D2862" s="37">
        <v>5.8595660000000001</v>
      </c>
      <c r="E2862" s="39">
        <v>506.99</v>
      </c>
      <c r="F2862" s="39">
        <v>1252</v>
      </c>
      <c r="G2862" s="39">
        <v>2562.21</v>
      </c>
      <c r="H2862" s="38">
        <v>2</v>
      </c>
      <c r="I2862" s="38">
        <v>2659</v>
      </c>
      <c r="J2862" s="37">
        <v>13.841412956999999</v>
      </c>
      <c r="K2862" s="37">
        <v>18.608575742999999</v>
      </c>
      <c r="L2862" s="37">
        <v>14.885280775</v>
      </c>
      <c r="M2862" s="37">
        <v>27.435944194000001</v>
      </c>
      <c r="N2862" s="37">
        <v>10.313732801</v>
      </c>
      <c r="O2862" s="37">
        <v>14.949697836</v>
      </c>
      <c r="P2862" s="37">
        <v>7.3</v>
      </c>
      <c r="Q2862" s="37" t="s">
        <v>15680</v>
      </c>
      <c r="R2862" s="38">
        <v>49009</v>
      </c>
      <c r="S2862" s="37">
        <v>2.4522599999999999</v>
      </c>
      <c r="T2862" s="38">
        <v>1</v>
      </c>
      <c r="U2862" s="38">
        <v>1</v>
      </c>
      <c r="V2862" s="38">
        <v>1</v>
      </c>
    </row>
    <row r="2863" spans="1:22" ht="13.5" customHeight="1" x14ac:dyDescent="0.2">
      <c r="A2863" s="32" t="s">
        <v>2859</v>
      </c>
      <c r="B2863" s="32" t="s">
        <v>10758</v>
      </c>
      <c r="C2863" s="32" t="s">
        <v>18200</v>
      </c>
      <c r="D2863" s="37">
        <v>2.0693969999999999</v>
      </c>
      <c r="E2863" s="39">
        <v>235</v>
      </c>
      <c r="F2863" s="39">
        <v>1053</v>
      </c>
      <c r="G2863" s="39">
        <v>2103.8200000000002</v>
      </c>
      <c r="H2863" s="38">
        <v>2</v>
      </c>
      <c r="I2863" s="38">
        <v>2156</v>
      </c>
      <c r="J2863" s="37">
        <v>7.0158863200999999</v>
      </c>
      <c r="K2863" s="37">
        <v>2.4805407771999999</v>
      </c>
      <c r="L2863" s="37">
        <v>8.4029753230999997</v>
      </c>
      <c r="M2863" s="37">
        <v>33.891509305</v>
      </c>
      <c r="N2863" s="37">
        <v>2.5476955897</v>
      </c>
      <c r="O2863" s="37">
        <v>7.7483153215999998</v>
      </c>
      <c r="P2863" s="37">
        <v>7.3</v>
      </c>
      <c r="Q2863" s="37" t="s">
        <v>15680</v>
      </c>
      <c r="R2863" s="38">
        <v>74378</v>
      </c>
      <c r="S2863" s="37">
        <v>1.9655899999999999</v>
      </c>
      <c r="T2863" s="38">
        <v>0</v>
      </c>
      <c r="U2863" s="38">
        <v>0</v>
      </c>
      <c r="V2863" s="38">
        <v>1</v>
      </c>
    </row>
    <row r="2864" spans="1:22" ht="13.5" customHeight="1" x14ac:dyDescent="0.2">
      <c r="A2864" s="32" t="s">
        <v>2860</v>
      </c>
      <c r="B2864" s="32" t="s">
        <v>10759</v>
      </c>
      <c r="C2864" s="32" t="s">
        <v>18175</v>
      </c>
      <c r="D2864" s="37">
        <v>4.1675420000000001</v>
      </c>
      <c r="E2864" s="39">
        <v>347.01</v>
      </c>
      <c r="F2864" s="39">
        <v>1165</v>
      </c>
      <c r="G2864" s="39">
        <v>2333.86</v>
      </c>
      <c r="H2864" s="38">
        <v>1</v>
      </c>
      <c r="I2864" s="38">
        <v>2391</v>
      </c>
      <c r="J2864" s="37">
        <v>9.2719994125999996</v>
      </c>
      <c r="K2864" s="37">
        <v>3.6285619621</v>
      </c>
      <c r="L2864" s="37">
        <v>15.888834188000001</v>
      </c>
      <c r="M2864" s="37">
        <v>13.964521093</v>
      </c>
      <c r="N2864" s="37">
        <v>4.9100792369999997</v>
      </c>
      <c r="O2864" s="37">
        <v>9.6453158390000002</v>
      </c>
      <c r="P2864" s="37">
        <v>7.3</v>
      </c>
      <c r="Q2864" s="37" t="s">
        <v>15680</v>
      </c>
      <c r="R2864" s="38">
        <v>73756</v>
      </c>
      <c r="S2864" s="37">
        <v>2.53159</v>
      </c>
      <c r="T2864" s="38">
        <v>1</v>
      </c>
      <c r="U2864" s="38">
        <v>0</v>
      </c>
      <c r="V2864" s="38">
        <v>0</v>
      </c>
    </row>
    <row r="2865" spans="1:22" ht="13.5" customHeight="1" x14ac:dyDescent="0.2">
      <c r="A2865" s="32" t="s">
        <v>2861</v>
      </c>
      <c r="B2865" s="32" t="s">
        <v>10760</v>
      </c>
      <c r="C2865" s="32" t="s">
        <v>18175</v>
      </c>
      <c r="D2865" s="37">
        <v>2.7963520000000002</v>
      </c>
      <c r="E2865" s="39">
        <v>245</v>
      </c>
      <c r="F2865" s="39">
        <v>460</v>
      </c>
      <c r="G2865" s="39" t="s">
        <v>15680</v>
      </c>
      <c r="H2865" s="38">
        <v>1</v>
      </c>
      <c r="I2865" s="38">
        <v>1000</v>
      </c>
      <c r="J2865" s="37" t="s">
        <v>15680</v>
      </c>
      <c r="K2865" s="37" t="s">
        <v>15680</v>
      </c>
      <c r="L2865" s="37" t="s">
        <v>15680</v>
      </c>
      <c r="M2865" s="37" t="s">
        <v>15680</v>
      </c>
      <c r="N2865" s="37" t="s">
        <v>15680</v>
      </c>
      <c r="O2865" s="37" t="s">
        <v>15680</v>
      </c>
      <c r="P2865" s="37" t="s">
        <v>15680</v>
      </c>
      <c r="Q2865" s="37" t="s">
        <v>15680</v>
      </c>
      <c r="R2865" s="38">
        <v>29766</v>
      </c>
      <c r="S2865" s="37">
        <v>2.53159</v>
      </c>
      <c r="T2865" s="38">
        <v>0</v>
      </c>
      <c r="U2865" s="38">
        <v>0</v>
      </c>
      <c r="V2865" s="38">
        <v>1</v>
      </c>
    </row>
    <row r="2866" spans="1:22" ht="13.5" customHeight="1" x14ac:dyDescent="0.2">
      <c r="A2866" s="32" t="s">
        <v>2862</v>
      </c>
      <c r="B2866" s="32" t="s">
        <v>10761</v>
      </c>
      <c r="C2866" s="32" t="s">
        <v>18200</v>
      </c>
      <c r="D2866" s="37">
        <v>5.2510510000000004</v>
      </c>
      <c r="E2866" s="39">
        <v>328.01</v>
      </c>
      <c r="F2866" s="39">
        <v>1412</v>
      </c>
      <c r="G2866" s="39">
        <v>2779.99</v>
      </c>
      <c r="H2866" s="38">
        <v>4</v>
      </c>
      <c r="I2866" s="38">
        <v>2871</v>
      </c>
      <c r="J2866" s="37">
        <v>5.8832325289999998</v>
      </c>
      <c r="K2866" s="37">
        <v>1.8523280411</v>
      </c>
      <c r="L2866" s="37">
        <v>11.434071404000001</v>
      </c>
      <c r="M2866" s="37">
        <v>14.571629667</v>
      </c>
      <c r="N2866" s="37">
        <v>4.4248529526000002</v>
      </c>
      <c r="O2866" s="37">
        <v>4.0812817653</v>
      </c>
      <c r="P2866" s="37">
        <v>7.3</v>
      </c>
      <c r="Q2866" s="37" t="s">
        <v>15680</v>
      </c>
      <c r="R2866" s="38">
        <v>74721</v>
      </c>
      <c r="S2866" s="37">
        <v>1.9655899999999999</v>
      </c>
      <c r="T2866" s="38">
        <v>2</v>
      </c>
      <c r="U2866" s="38">
        <v>2</v>
      </c>
      <c r="V2866" s="38">
        <v>0</v>
      </c>
    </row>
    <row r="2867" spans="1:22" ht="13.5" customHeight="1" x14ac:dyDescent="0.2">
      <c r="A2867" s="32" t="s">
        <v>2863</v>
      </c>
      <c r="B2867" s="32" t="s">
        <v>10762</v>
      </c>
      <c r="C2867" s="32" t="s">
        <v>18199</v>
      </c>
      <c r="D2867" s="37">
        <v>1.8930769999999999</v>
      </c>
      <c r="E2867" s="39">
        <v>622</v>
      </c>
      <c r="F2867" s="39">
        <v>3108</v>
      </c>
      <c r="G2867" s="39">
        <v>5623.49</v>
      </c>
      <c r="H2867" s="38">
        <v>3</v>
      </c>
      <c r="I2867" s="38">
        <v>6240</v>
      </c>
      <c r="J2867" s="37">
        <v>15.853233012</v>
      </c>
      <c r="K2867" s="37">
        <v>11.966793966999999</v>
      </c>
      <c r="L2867" s="37">
        <v>11.279763996</v>
      </c>
      <c r="M2867" s="37">
        <v>15.177919331</v>
      </c>
      <c r="N2867" s="37">
        <v>7.2918496088999998</v>
      </c>
      <c r="O2867" s="37">
        <v>4.7958201312000002</v>
      </c>
      <c r="P2867" s="37">
        <v>7.2541206456999996</v>
      </c>
      <c r="Q2867" s="37">
        <v>89.314245299999996</v>
      </c>
      <c r="R2867" s="38">
        <v>230991</v>
      </c>
      <c r="S2867" s="37">
        <v>2.4522599999999999</v>
      </c>
      <c r="T2867" s="38">
        <v>2</v>
      </c>
      <c r="U2867" s="38">
        <v>0</v>
      </c>
      <c r="V2867" s="38">
        <v>1</v>
      </c>
    </row>
    <row r="2868" spans="1:22" ht="13.5" customHeight="1" x14ac:dyDescent="0.2">
      <c r="A2868" s="32" t="s">
        <v>2864</v>
      </c>
      <c r="B2868" s="32" t="s">
        <v>10763</v>
      </c>
      <c r="C2868" s="32" t="s">
        <v>18199</v>
      </c>
      <c r="D2868" s="37">
        <v>11.624919999999999</v>
      </c>
      <c r="E2868" s="39">
        <v>1800</v>
      </c>
      <c r="F2868" s="39">
        <v>3151</v>
      </c>
      <c r="G2868" s="39">
        <v>6101.37</v>
      </c>
      <c r="H2868" s="38">
        <v>3</v>
      </c>
      <c r="I2868" s="38">
        <v>6245</v>
      </c>
      <c r="J2868" s="37">
        <v>51.017925939999998</v>
      </c>
      <c r="K2868" s="37">
        <v>41.053935305000003</v>
      </c>
      <c r="L2868" s="37">
        <v>67.897311791000007</v>
      </c>
      <c r="M2868" s="37">
        <v>30.597503634999999</v>
      </c>
      <c r="N2868" s="37">
        <v>34.290857596999999</v>
      </c>
      <c r="O2868" s="37">
        <v>27.451659240000001</v>
      </c>
      <c r="P2868" s="37">
        <v>7.3</v>
      </c>
      <c r="Q2868" s="37">
        <v>41.295028600000002</v>
      </c>
      <c r="R2868" s="38">
        <v>235051</v>
      </c>
      <c r="S2868" s="37">
        <v>2.4522599999999999</v>
      </c>
      <c r="T2868" s="38">
        <v>1</v>
      </c>
      <c r="U2868" s="38">
        <v>2</v>
      </c>
      <c r="V2868" s="38">
        <v>1</v>
      </c>
    </row>
    <row r="2869" spans="1:22" ht="13.5" customHeight="1" x14ac:dyDescent="0.2">
      <c r="A2869" s="32" t="s">
        <v>2865</v>
      </c>
      <c r="B2869" s="32" t="s">
        <v>10764</v>
      </c>
      <c r="C2869" s="32" t="s">
        <v>18200</v>
      </c>
      <c r="D2869" s="37">
        <v>2.586408</v>
      </c>
      <c r="E2869" s="39">
        <v>933.99</v>
      </c>
      <c r="F2869" s="39">
        <v>5272</v>
      </c>
      <c r="G2869" s="39">
        <v>10076.76</v>
      </c>
      <c r="H2869" s="38">
        <v>4</v>
      </c>
      <c r="I2869" s="38">
        <v>10556</v>
      </c>
      <c r="J2869" s="37">
        <v>15.985585449</v>
      </c>
      <c r="K2869" s="37">
        <v>7.8445155325</v>
      </c>
      <c r="L2869" s="37">
        <v>25.023661171000001</v>
      </c>
      <c r="M2869" s="37">
        <v>23.632845678999999</v>
      </c>
      <c r="N2869" s="37">
        <v>11.818474876</v>
      </c>
      <c r="O2869" s="37">
        <v>8.1433288622000006</v>
      </c>
      <c r="P2869" s="37">
        <v>7.3</v>
      </c>
      <c r="Q2869" s="37">
        <v>73.399276999999998</v>
      </c>
      <c r="R2869" s="38">
        <v>431648</v>
      </c>
      <c r="S2869" s="37">
        <v>1.9655899999999999</v>
      </c>
      <c r="T2869" s="38">
        <v>1</v>
      </c>
      <c r="U2869" s="38">
        <v>0</v>
      </c>
      <c r="V2869" s="38">
        <v>2</v>
      </c>
    </row>
    <row r="2870" spans="1:22" ht="13.5" customHeight="1" x14ac:dyDescent="0.2">
      <c r="A2870" s="32" t="s">
        <v>2866</v>
      </c>
      <c r="B2870" s="32" t="s">
        <v>10765</v>
      </c>
      <c r="C2870" s="32" t="s">
        <v>18175</v>
      </c>
      <c r="D2870" s="37">
        <v>10.417960000000001</v>
      </c>
      <c r="E2870" s="39">
        <v>456.99</v>
      </c>
      <c r="F2870" s="39">
        <v>1684</v>
      </c>
      <c r="G2870" s="39">
        <v>3036.5</v>
      </c>
      <c r="H2870" s="38">
        <v>2</v>
      </c>
      <c r="I2870" s="38">
        <v>3264</v>
      </c>
      <c r="J2870" s="37">
        <v>26.144153473999999</v>
      </c>
      <c r="K2870" s="37">
        <v>22.307994388000001</v>
      </c>
      <c r="L2870" s="37">
        <v>26.126581728000001</v>
      </c>
      <c r="M2870" s="37">
        <v>13.243216368000001</v>
      </c>
      <c r="N2870" s="37">
        <v>13.920380651</v>
      </c>
      <c r="O2870" s="37">
        <v>11.328176663000001</v>
      </c>
      <c r="P2870" s="37">
        <v>7.6</v>
      </c>
      <c r="Q2870" s="37">
        <v>81.142322399999998</v>
      </c>
      <c r="R2870" s="38">
        <v>86567</v>
      </c>
      <c r="S2870" s="37">
        <v>2.53159</v>
      </c>
      <c r="T2870" s="38">
        <v>1</v>
      </c>
      <c r="U2870" s="38">
        <v>1</v>
      </c>
      <c r="V2870" s="38">
        <v>1</v>
      </c>
    </row>
    <row r="2871" spans="1:22" ht="13.5" customHeight="1" x14ac:dyDescent="0.2">
      <c r="A2871" s="32" t="s">
        <v>2867</v>
      </c>
      <c r="B2871" s="32" t="s">
        <v>10766</v>
      </c>
      <c r="C2871" s="32" t="s">
        <v>18175</v>
      </c>
      <c r="D2871" s="37">
        <v>7.1666569999999998</v>
      </c>
      <c r="E2871" s="39">
        <v>243</v>
      </c>
      <c r="F2871" s="39">
        <v>1182</v>
      </c>
      <c r="G2871" s="39">
        <v>2209.6999999999998</v>
      </c>
      <c r="H2871" s="38">
        <v>2</v>
      </c>
      <c r="I2871" s="38">
        <v>2346</v>
      </c>
      <c r="J2871" s="37">
        <v>37.298500226999998</v>
      </c>
      <c r="K2871" s="37">
        <v>33.068243549000002</v>
      </c>
      <c r="L2871" s="37">
        <v>41.950641052999998</v>
      </c>
      <c r="M2871" s="37">
        <v>10.196003785</v>
      </c>
      <c r="N2871" s="37">
        <v>19.823967045</v>
      </c>
      <c r="O2871" s="37">
        <v>15.494961417000001</v>
      </c>
      <c r="P2871" s="37">
        <v>7.6</v>
      </c>
      <c r="Q2871" s="37" t="s">
        <v>15680</v>
      </c>
      <c r="R2871" s="38">
        <v>85228</v>
      </c>
      <c r="S2871" s="37">
        <v>2.53159</v>
      </c>
      <c r="T2871" s="38">
        <v>1</v>
      </c>
      <c r="U2871" s="38">
        <v>0</v>
      </c>
      <c r="V2871" s="38">
        <v>2</v>
      </c>
    </row>
    <row r="2872" spans="1:22" ht="13.5" customHeight="1" x14ac:dyDescent="0.2">
      <c r="A2872" s="32" t="s">
        <v>2868</v>
      </c>
      <c r="B2872" s="32" t="s">
        <v>10767</v>
      </c>
      <c r="C2872" s="32" t="s">
        <v>18175</v>
      </c>
      <c r="D2872" s="37">
        <v>2.3542649999999998</v>
      </c>
      <c r="E2872" s="39">
        <v>560.99</v>
      </c>
      <c r="F2872" s="39">
        <v>1384</v>
      </c>
      <c r="G2872" s="39">
        <v>2754.49</v>
      </c>
      <c r="H2872" s="38">
        <v>2</v>
      </c>
      <c r="I2872" s="38">
        <v>2835</v>
      </c>
      <c r="J2872" s="37">
        <v>8.3179324205</v>
      </c>
      <c r="K2872" s="37">
        <v>2.4197618255000002</v>
      </c>
      <c r="L2872" s="37">
        <v>16.384873244000001</v>
      </c>
      <c r="M2872" s="37">
        <v>11.434442843999999</v>
      </c>
      <c r="N2872" s="37">
        <v>4.2451448845000002</v>
      </c>
      <c r="O2872" s="37">
        <v>6.2204093901000004</v>
      </c>
      <c r="P2872" s="37">
        <v>7.3</v>
      </c>
      <c r="Q2872" s="37">
        <v>73.572177999999994</v>
      </c>
      <c r="R2872" s="38">
        <v>58604</v>
      </c>
      <c r="S2872" s="37">
        <v>2.53159</v>
      </c>
      <c r="T2872" s="38">
        <v>0</v>
      </c>
      <c r="U2872" s="38">
        <v>1</v>
      </c>
      <c r="V2872" s="38">
        <v>1</v>
      </c>
    </row>
    <row r="2873" spans="1:22" ht="13.5" customHeight="1" x14ac:dyDescent="0.2">
      <c r="A2873" s="32" t="s">
        <v>2869</v>
      </c>
      <c r="B2873" s="32" t="s">
        <v>10768</v>
      </c>
      <c r="C2873" s="32" t="s">
        <v>18201</v>
      </c>
      <c r="D2873" s="37">
        <v>6.7239820000000003</v>
      </c>
      <c r="E2873" s="39">
        <v>414.01</v>
      </c>
      <c r="F2873" s="39">
        <v>2017</v>
      </c>
      <c r="G2873" s="39">
        <v>3609.98</v>
      </c>
      <c r="H2873" s="38">
        <v>2</v>
      </c>
      <c r="I2873" s="38">
        <v>3792</v>
      </c>
      <c r="J2873" s="37">
        <v>13.36876065</v>
      </c>
      <c r="K2873" s="37">
        <v>5.5411316213999999</v>
      </c>
      <c r="L2873" s="37">
        <v>29.000966173999998</v>
      </c>
      <c r="M2873" s="37">
        <v>15.927510541</v>
      </c>
      <c r="N2873" s="37">
        <v>13.487091282</v>
      </c>
      <c r="O2873" s="37">
        <v>15.770246758000001</v>
      </c>
      <c r="P2873" s="37">
        <v>7.7</v>
      </c>
      <c r="Q2873" s="37">
        <v>94.0405935</v>
      </c>
      <c r="R2873" s="38">
        <v>197872</v>
      </c>
      <c r="S2873" s="37">
        <v>2.3925700000000001</v>
      </c>
      <c r="T2873" s="38">
        <v>1</v>
      </c>
      <c r="U2873" s="38">
        <v>0</v>
      </c>
      <c r="V2873" s="38">
        <v>1</v>
      </c>
    </row>
    <row r="2874" spans="1:22" ht="13.5" customHeight="1" x14ac:dyDescent="0.2">
      <c r="A2874" s="32" t="s">
        <v>2870</v>
      </c>
      <c r="B2874" s="32" t="s">
        <v>10769</v>
      </c>
      <c r="C2874" s="32" t="s">
        <v>18200</v>
      </c>
      <c r="D2874" s="37">
        <v>7.0578539999999998</v>
      </c>
      <c r="E2874" s="39">
        <v>164</v>
      </c>
      <c r="F2874" s="39">
        <v>744</v>
      </c>
      <c r="G2874" s="39">
        <v>1393.65</v>
      </c>
      <c r="H2874" s="38">
        <v>1</v>
      </c>
      <c r="I2874" s="38">
        <v>1463</v>
      </c>
      <c r="J2874" s="37">
        <v>17.467696953000001</v>
      </c>
      <c r="K2874" s="37">
        <v>6.1582927007999997</v>
      </c>
      <c r="L2874" s="37">
        <v>14.030407621</v>
      </c>
      <c r="M2874" s="37">
        <v>7.6805686440000001</v>
      </c>
      <c r="N2874" s="37">
        <v>12.883115054999999</v>
      </c>
      <c r="O2874" s="37">
        <v>8.4585174168999995</v>
      </c>
      <c r="P2874" s="37">
        <v>7.3</v>
      </c>
      <c r="Q2874" s="37" t="s">
        <v>15680</v>
      </c>
      <c r="R2874" s="38">
        <v>56386</v>
      </c>
      <c r="S2874" s="37">
        <v>1.9655899999999999</v>
      </c>
      <c r="T2874" s="38">
        <v>1</v>
      </c>
      <c r="U2874" s="38">
        <v>0</v>
      </c>
      <c r="V2874" s="38">
        <v>0</v>
      </c>
    </row>
    <row r="2875" spans="1:22" ht="13.5" customHeight="1" x14ac:dyDescent="0.2">
      <c r="A2875" s="32" t="s">
        <v>2871</v>
      </c>
      <c r="B2875" s="32" t="s">
        <v>10770</v>
      </c>
      <c r="C2875" s="32" t="s">
        <v>18175</v>
      </c>
      <c r="D2875" s="37">
        <v>2.0984349999999998</v>
      </c>
      <c r="E2875" s="39">
        <v>279</v>
      </c>
      <c r="F2875" s="39">
        <v>583</v>
      </c>
      <c r="G2875" s="39">
        <v>1199.32</v>
      </c>
      <c r="H2875" s="38">
        <v>2</v>
      </c>
      <c r="I2875" s="38">
        <v>1271</v>
      </c>
      <c r="J2875" s="37">
        <v>30.904375582</v>
      </c>
      <c r="K2875" s="37">
        <v>25.222946689</v>
      </c>
      <c r="L2875" s="37">
        <v>28.118446301999999</v>
      </c>
      <c r="M2875" s="37">
        <v>9.0141260914999997</v>
      </c>
      <c r="N2875" s="37">
        <v>14.885856866999999</v>
      </c>
      <c r="O2875" s="37">
        <v>13.421306312</v>
      </c>
      <c r="P2875" s="37">
        <v>7.6</v>
      </c>
      <c r="Q2875" s="37" t="s">
        <v>15680</v>
      </c>
      <c r="R2875" s="38">
        <v>26283</v>
      </c>
      <c r="S2875" s="37">
        <v>2.53159</v>
      </c>
      <c r="T2875" s="38">
        <v>0</v>
      </c>
      <c r="U2875" s="38">
        <v>0</v>
      </c>
      <c r="V2875" s="38">
        <v>1</v>
      </c>
    </row>
    <row r="2876" spans="1:22" ht="13.5" customHeight="1" x14ac:dyDescent="0.2">
      <c r="A2876" s="32" t="s">
        <v>2872</v>
      </c>
      <c r="B2876" s="32" t="s">
        <v>10771</v>
      </c>
      <c r="C2876" s="32" t="s">
        <v>18175</v>
      </c>
      <c r="D2876" s="37">
        <v>0.90177399999999996</v>
      </c>
      <c r="E2876" s="39">
        <v>433</v>
      </c>
      <c r="F2876" s="39">
        <v>931</v>
      </c>
      <c r="G2876" s="39">
        <v>1782.84</v>
      </c>
      <c r="H2876" s="38">
        <v>2</v>
      </c>
      <c r="I2876" s="38">
        <v>1889</v>
      </c>
      <c r="J2876" s="37">
        <v>29.928594696000001</v>
      </c>
      <c r="K2876" s="37">
        <v>24.535589649999999</v>
      </c>
      <c r="L2876" s="37">
        <v>27.310525605999999</v>
      </c>
      <c r="M2876" s="37">
        <v>8.9820792397999991</v>
      </c>
      <c r="N2876" s="37">
        <v>14.533225242</v>
      </c>
      <c r="O2876" s="37">
        <v>13.359725629</v>
      </c>
      <c r="P2876" s="37">
        <v>7.6</v>
      </c>
      <c r="Q2876" s="37" t="s">
        <v>15680</v>
      </c>
      <c r="R2876" s="38">
        <v>62914</v>
      </c>
      <c r="S2876" s="37">
        <v>2.53159</v>
      </c>
      <c r="T2876" s="38">
        <v>0</v>
      </c>
      <c r="U2876" s="38">
        <v>0</v>
      </c>
      <c r="V2876" s="38">
        <v>1</v>
      </c>
    </row>
    <row r="2877" spans="1:22" ht="13.5" customHeight="1" x14ac:dyDescent="0.2">
      <c r="A2877" s="32" t="s">
        <v>2873</v>
      </c>
      <c r="B2877" s="32" t="s">
        <v>10772</v>
      </c>
      <c r="C2877" s="32" t="s">
        <v>18201</v>
      </c>
      <c r="D2877" s="37">
        <v>11.99746</v>
      </c>
      <c r="E2877" s="39">
        <v>594.01</v>
      </c>
      <c r="F2877" s="39">
        <v>1557</v>
      </c>
      <c r="G2877" s="39">
        <v>3185.54</v>
      </c>
      <c r="H2877" s="38">
        <v>2</v>
      </c>
      <c r="I2877" s="38">
        <v>3320</v>
      </c>
      <c r="J2877" s="37">
        <v>12.99244406</v>
      </c>
      <c r="K2877" s="37">
        <v>6.0306141029999996</v>
      </c>
      <c r="L2877" s="37">
        <v>29.234521552</v>
      </c>
      <c r="M2877" s="37">
        <v>15.089111209</v>
      </c>
      <c r="N2877" s="37">
        <v>10.148709994000001</v>
      </c>
      <c r="O2877" s="37">
        <v>8.2240124122000005</v>
      </c>
      <c r="P2877" s="37">
        <v>7.7</v>
      </c>
      <c r="Q2877" s="37">
        <v>69.505728899999994</v>
      </c>
      <c r="R2877" s="38">
        <v>135203</v>
      </c>
      <c r="S2877" s="37">
        <v>2.3925700000000001</v>
      </c>
      <c r="T2877" s="38">
        <v>1</v>
      </c>
      <c r="U2877" s="38">
        <v>0</v>
      </c>
      <c r="V2877" s="38">
        <v>2</v>
      </c>
    </row>
    <row r="2878" spans="1:22" ht="13.5" customHeight="1" x14ac:dyDescent="0.2">
      <c r="A2878" s="32" t="s">
        <v>2874</v>
      </c>
      <c r="B2878" s="32" t="s">
        <v>10773</v>
      </c>
      <c r="C2878" s="32" t="s">
        <v>18201</v>
      </c>
      <c r="D2878" s="37">
        <v>6.6753840000000002</v>
      </c>
      <c r="E2878" s="39">
        <v>359.01</v>
      </c>
      <c r="F2878" s="39">
        <v>1472</v>
      </c>
      <c r="G2878" s="39">
        <v>2545.5</v>
      </c>
      <c r="H2878" s="38">
        <v>1</v>
      </c>
      <c r="I2878" s="38">
        <v>2834</v>
      </c>
      <c r="J2878" s="37">
        <v>29.036171696</v>
      </c>
      <c r="K2878" s="37">
        <v>14.670708744000001</v>
      </c>
      <c r="L2878" s="37">
        <v>49.326395580000003</v>
      </c>
      <c r="M2878" s="37">
        <v>10.954325142</v>
      </c>
      <c r="N2878" s="37">
        <v>23.073566838000001</v>
      </c>
      <c r="O2878" s="37">
        <v>8.7685397362999993</v>
      </c>
      <c r="P2878" s="37">
        <v>7.7</v>
      </c>
      <c r="Q2878" s="37" t="s">
        <v>15680</v>
      </c>
      <c r="R2878" s="38">
        <v>97436</v>
      </c>
      <c r="S2878" s="37">
        <v>2.3925700000000001</v>
      </c>
      <c r="T2878" s="38">
        <v>1</v>
      </c>
      <c r="U2878" s="38">
        <v>0</v>
      </c>
      <c r="V2878" s="38">
        <v>0</v>
      </c>
    </row>
    <row r="2879" spans="1:22" ht="13.5" customHeight="1" x14ac:dyDescent="0.2">
      <c r="A2879" s="32" t="s">
        <v>2875</v>
      </c>
      <c r="B2879" s="32" t="s">
        <v>10774</v>
      </c>
      <c r="C2879" s="32" t="s">
        <v>18175</v>
      </c>
      <c r="D2879" s="37">
        <v>5.9831820000000002</v>
      </c>
      <c r="E2879" s="39">
        <v>369.99</v>
      </c>
      <c r="F2879" s="39">
        <v>1141</v>
      </c>
      <c r="G2879" s="39">
        <v>2253.9699999999998</v>
      </c>
      <c r="H2879" s="38">
        <v>1</v>
      </c>
      <c r="I2879" s="38">
        <v>2328</v>
      </c>
      <c r="J2879" s="37">
        <v>31.763449680000001</v>
      </c>
      <c r="K2879" s="37">
        <v>13.294038985</v>
      </c>
      <c r="L2879" s="37">
        <v>44.825143908999998</v>
      </c>
      <c r="M2879" s="37">
        <v>8.0696267919999993</v>
      </c>
      <c r="N2879" s="37">
        <v>26.408884884999999</v>
      </c>
      <c r="O2879" s="37">
        <v>17.117861173000001</v>
      </c>
      <c r="P2879" s="37">
        <v>7.3</v>
      </c>
      <c r="Q2879" s="37" t="s">
        <v>15680</v>
      </c>
      <c r="R2879" s="38">
        <v>69249</v>
      </c>
      <c r="S2879" s="37">
        <v>2.53159</v>
      </c>
      <c r="T2879" s="38">
        <v>0</v>
      </c>
      <c r="U2879" s="38">
        <v>0</v>
      </c>
      <c r="V2879" s="38">
        <v>1</v>
      </c>
    </row>
    <row r="2880" spans="1:22" ht="13.5" customHeight="1" x14ac:dyDescent="0.2">
      <c r="A2880" s="32" t="s">
        <v>2876</v>
      </c>
      <c r="B2880" s="32" t="s">
        <v>10775</v>
      </c>
      <c r="C2880" s="32" t="s">
        <v>18175</v>
      </c>
      <c r="D2880" s="37">
        <v>1.7440979999999999</v>
      </c>
      <c r="E2880" s="39">
        <v>635.01</v>
      </c>
      <c r="F2880" s="39">
        <v>2102</v>
      </c>
      <c r="G2880" s="39">
        <v>4029.93</v>
      </c>
      <c r="H2880" s="38">
        <v>2</v>
      </c>
      <c r="I2880" s="38">
        <v>4155</v>
      </c>
      <c r="J2880" s="37">
        <v>26.453818684000002</v>
      </c>
      <c r="K2880" s="37">
        <v>11.862984755999999</v>
      </c>
      <c r="L2880" s="37">
        <v>40.166673817000003</v>
      </c>
      <c r="M2880" s="37">
        <v>9.7142982966999991</v>
      </c>
      <c r="N2880" s="37">
        <v>22.620158597</v>
      </c>
      <c r="O2880" s="37">
        <v>15.685796034000001</v>
      </c>
      <c r="P2880" s="37">
        <v>7.3</v>
      </c>
      <c r="Q2880" s="37">
        <v>96.331389000000001</v>
      </c>
      <c r="R2880" s="38">
        <v>160356</v>
      </c>
      <c r="S2880" s="37">
        <v>2.53159</v>
      </c>
      <c r="T2880" s="38">
        <v>0</v>
      </c>
      <c r="U2880" s="38">
        <v>1</v>
      </c>
      <c r="V2880" s="38">
        <v>1</v>
      </c>
    </row>
    <row r="2881" spans="1:22" ht="13.5" customHeight="1" x14ac:dyDescent="0.2">
      <c r="A2881" s="32" t="s">
        <v>2877</v>
      </c>
      <c r="B2881" s="32" t="s">
        <v>10776</v>
      </c>
      <c r="C2881" s="32" t="s">
        <v>18175</v>
      </c>
      <c r="D2881" s="37">
        <v>13.52782</v>
      </c>
      <c r="E2881" s="39">
        <v>345.01</v>
      </c>
      <c r="F2881" s="39">
        <v>1550</v>
      </c>
      <c r="G2881" s="39">
        <v>3042.78</v>
      </c>
      <c r="H2881" s="38">
        <v>2</v>
      </c>
      <c r="I2881" s="38">
        <v>3109</v>
      </c>
      <c r="J2881" s="37">
        <v>6.0232223531000004</v>
      </c>
      <c r="K2881" s="37">
        <v>1.2316633687</v>
      </c>
      <c r="L2881" s="37">
        <v>11.643453278999999</v>
      </c>
      <c r="M2881" s="37">
        <v>12.920484522000001</v>
      </c>
      <c r="N2881" s="37">
        <v>5.2627934432999997</v>
      </c>
      <c r="O2881" s="37">
        <v>7.0376985998999997</v>
      </c>
      <c r="P2881" s="37">
        <v>7.3</v>
      </c>
      <c r="Q2881" s="37">
        <v>90.045797300000004</v>
      </c>
      <c r="R2881" s="38">
        <v>100856</v>
      </c>
      <c r="S2881" s="37">
        <v>2.53159</v>
      </c>
      <c r="T2881" s="38">
        <v>1</v>
      </c>
      <c r="U2881" s="38">
        <v>1</v>
      </c>
      <c r="V2881" s="38">
        <v>2</v>
      </c>
    </row>
    <row r="2882" spans="1:22" ht="13.5" customHeight="1" x14ac:dyDescent="0.2">
      <c r="A2882" s="32" t="s">
        <v>2878</v>
      </c>
      <c r="B2882" s="32" t="s">
        <v>10777</v>
      </c>
      <c r="C2882" s="32" t="s">
        <v>18201</v>
      </c>
      <c r="D2882" s="37">
        <v>4.8737519999999996</v>
      </c>
      <c r="E2882" s="39">
        <v>194.01</v>
      </c>
      <c r="F2882" s="39">
        <v>1110</v>
      </c>
      <c r="G2882" s="39">
        <v>2036.03</v>
      </c>
      <c r="H2882" s="38">
        <v>1</v>
      </c>
      <c r="I2882" s="38">
        <v>2340</v>
      </c>
      <c r="J2882" s="37">
        <v>59.837152515</v>
      </c>
      <c r="K2882" s="37">
        <v>23.111128911000002</v>
      </c>
      <c r="L2882" s="37">
        <v>75.786837574000003</v>
      </c>
      <c r="M2882" s="37">
        <v>36.481272506000003</v>
      </c>
      <c r="N2882" s="37">
        <v>29.719116798000002</v>
      </c>
      <c r="O2882" s="37">
        <v>13.466218222</v>
      </c>
      <c r="P2882" s="37">
        <v>7.3</v>
      </c>
      <c r="Q2882" s="37" t="s">
        <v>15680</v>
      </c>
      <c r="R2882" s="38">
        <v>86672</v>
      </c>
      <c r="S2882" s="37">
        <v>2.3925700000000001</v>
      </c>
      <c r="T2882" s="38">
        <v>0</v>
      </c>
      <c r="U2882" s="38">
        <v>0</v>
      </c>
      <c r="V2882" s="38">
        <v>1</v>
      </c>
    </row>
    <row r="2883" spans="1:22" ht="13.5" customHeight="1" x14ac:dyDescent="0.2">
      <c r="A2883" s="32" t="s">
        <v>2879</v>
      </c>
      <c r="B2883" s="32" t="s">
        <v>10778</v>
      </c>
      <c r="C2883" s="32" t="s">
        <v>18201</v>
      </c>
      <c r="D2883" s="37">
        <v>5.1138260000000004</v>
      </c>
      <c r="E2883" s="39">
        <v>173.01</v>
      </c>
      <c r="F2883" s="39">
        <v>1270</v>
      </c>
      <c r="G2883" s="39">
        <v>2157.33</v>
      </c>
      <c r="H2883" s="38">
        <v>2</v>
      </c>
      <c r="I2883" s="38">
        <v>2597</v>
      </c>
      <c r="J2883" s="37">
        <v>45.018769143</v>
      </c>
      <c r="K2883" s="37">
        <v>19.645873738999999</v>
      </c>
      <c r="L2883" s="37">
        <v>67.267736593999999</v>
      </c>
      <c r="M2883" s="37">
        <v>13.338416691000001</v>
      </c>
      <c r="N2883" s="37">
        <v>52.736128766999997</v>
      </c>
      <c r="O2883" s="37">
        <v>14.012146152</v>
      </c>
      <c r="P2883" s="37">
        <v>7.7</v>
      </c>
      <c r="Q2883" s="37" t="s">
        <v>15680</v>
      </c>
      <c r="R2883" s="38">
        <v>75189</v>
      </c>
      <c r="S2883" s="37">
        <v>2.3925700000000001</v>
      </c>
      <c r="T2883" s="38">
        <v>0</v>
      </c>
      <c r="U2883" s="38">
        <v>0</v>
      </c>
      <c r="V2883" s="38">
        <v>1</v>
      </c>
    </row>
    <row r="2884" spans="1:22" ht="13.5" customHeight="1" x14ac:dyDescent="0.2">
      <c r="A2884" s="32" t="s">
        <v>2880</v>
      </c>
      <c r="B2884" s="32" t="s">
        <v>10779</v>
      </c>
      <c r="C2884" s="32" t="s">
        <v>18201</v>
      </c>
      <c r="D2884" s="37">
        <v>7.7109730000000001</v>
      </c>
      <c r="E2884" s="39">
        <v>176</v>
      </c>
      <c r="F2884" s="39">
        <v>1225</v>
      </c>
      <c r="G2884" s="39">
        <v>2323.23</v>
      </c>
      <c r="H2884" s="38">
        <v>1</v>
      </c>
      <c r="I2884" s="38">
        <v>2553</v>
      </c>
      <c r="J2884" s="37">
        <v>42.561320025000001</v>
      </c>
      <c r="K2884" s="37">
        <v>27.647764518999999</v>
      </c>
      <c r="L2884" s="37">
        <v>59.887006229000001</v>
      </c>
      <c r="M2884" s="37">
        <v>19.428960132</v>
      </c>
      <c r="N2884" s="37">
        <v>41.177454877999999</v>
      </c>
      <c r="O2884" s="37">
        <v>12.028390484999999</v>
      </c>
      <c r="P2884" s="37">
        <v>7.3</v>
      </c>
      <c r="Q2884" s="37" t="s">
        <v>15680</v>
      </c>
      <c r="R2884" s="38">
        <v>152807</v>
      </c>
      <c r="S2884" s="37">
        <v>2.3925700000000001</v>
      </c>
      <c r="T2884" s="38">
        <v>0</v>
      </c>
      <c r="U2884" s="38">
        <v>0</v>
      </c>
      <c r="V2884" s="38">
        <v>1</v>
      </c>
    </row>
    <row r="2885" spans="1:22" ht="13.5" customHeight="1" x14ac:dyDescent="0.2">
      <c r="A2885" s="32" t="s">
        <v>2881</v>
      </c>
      <c r="B2885" s="32" t="s">
        <v>10780</v>
      </c>
      <c r="C2885" s="32" t="s">
        <v>18175</v>
      </c>
      <c r="D2885" s="37">
        <v>1.6952609999999999</v>
      </c>
      <c r="E2885" s="39">
        <v>340</v>
      </c>
      <c r="F2885" s="39">
        <v>1546</v>
      </c>
      <c r="G2885" s="39">
        <v>2871.31</v>
      </c>
      <c r="H2885" s="38">
        <v>2</v>
      </c>
      <c r="I2885" s="38">
        <v>2965</v>
      </c>
      <c r="J2885" s="37">
        <v>8.9200143302000008</v>
      </c>
      <c r="K2885" s="37">
        <v>4.4793080787999999</v>
      </c>
      <c r="L2885" s="37">
        <v>16.965659720000001</v>
      </c>
      <c r="M2885" s="37">
        <v>7.6438174058000001</v>
      </c>
      <c r="N2885" s="37">
        <v>6.0934311468000004</v>
      </c>
      <c r="O2885" s="37">
        <v>9.4750107997999997</v>
      </c>
      <c r="P2885" s="37">
        <v>7.3</v>
      </c>
      <c r="Q2885" s="37" t="s">
        <v>15680</v>
      </c>
      <c r="R2885" s="38">
        <v>113596</v>
      </c>
      <c r="S2885" s="37">
        <v>2.53159</v>
      </c>
      <c r="T2885" s="38">
        <v>1</v>
      </c>
      <c r="U2885" s="38">
        <v>0</v>
      </c>
      <c r="V2885" s="38">
        <v>2</v>
      </c>
    </row>
    <row r="2886" spans="1:22" ht="13.5" customHeight="1" x14ac:dyDescent="0.2">
      <c r="A2886" s="32" t="s">
        <v>2882</v>
      </c>
      <c r="B2886" s="32" t="s">
        <v>10781</v>
      </c>
      <c r="C2886" s="32" t="s">
        <v>18199</v>
      </c>
      <c r="D2886" s="37">
        <v>2.5656249999999998</v>
      </c>
      <c r="E2886" s="39">
        <v>793.97</v>
      </c>
      <c r="F2886" s="39">
        <v>2898</v>
      </c>
      <c r="G2886" s="39">
        <v>4907.8</v>
      </c>
      <c r="H2886" s="38">
        <v>3</v>
      </c>
      <c r="I2886" s="38">
        <v>5461</v>
      </c>
      <c r="J2886" s="37">
        <v>7.3111265021999996</v>
      </c>
      <c r="K2886" s="37">
        <v>3.6663060648000001</v>
      </c>
      <c r="L2886" s="37">
        <v>6.5638375501999997</v>
      </c>
      <c r="M2886" s="37">
        <v>39.809557753</v>
      </c>
      <c r="N2886" s="37">
        <v>11.305503428</v>
      </c>
      <c r="O2886" s="37">
        <v>12.825179787</v>
      </c>
      <c r="P2886" s="37">
        <v>5.5646212848000003</v>
      </c>
      <c r="Q2886" s="37">
        <v>81.152360299999998</v>
      </c>
      <c r="R2886" s="38">
        <v>123421</v>
      </c>
      <c r="S2886" s="37">
        <v>2.4522599999999999</v>
      </c>
      <c r="T2886" s="38">
        <v>1</v>
      </c>
      <c r="U2886" s="38">
        <v>1</v>
      </c>
      <c r="V2886" s="38">
        <v>0</v>
      </c>
    </row>
    <row r="2887" spans="1:22" ht="13.5" customHeight="1" x14ac:dyDescent="0.2">
      <c r="A2887" s="32" t="s">
        <v>2883</v>
      </c>
      <c r="B2887" s="32" t="s">
        <v>10782</v>
      </c>
      <c r="C2887" s="32" t="s">
        <v>18200</v>
      </c>
      <c r="D2887" s="37">
        <v>2.3635730000000001</v>
      </c>
      <c r="E2887" s="39">
        <v>292.99</v>
      </c>
      <c r="F2887" s="39">
        <v>852</v>
      </c>
      <c r="G2887" s="39">
        <v>1801.77</v>
      </c>
      <c r="H2887" s="38">
        <v>1</v>
      </c>
      <c r="I2887" s="38">
        <v>1832</v>
      </c>
      <c r="J2887" s="37">
        <v>7.5716185922000001</v>
      </c>
      <c r="K2887" s="37">
        <v>3.1038055133000002</v>
      </c>
      <c r="L2887" s="37">
        <v>23.319793689000001</v>
      </c>
      <c r="M2887" s="37">
        <v>21.379055295000001</v>
      </c>
      <c r="N2887" s="37">
        <v>3.8429713541999999</v>
      </c>
      <c r="O2887" s="37">
        <v>3.9201060971000001</v>
      </c>
      <c r="P2887" s="37">
        <v>7.3</v>
      </c>
      <c r="Q2887" s="37" t="s">
        <v>15680</v>
      </c>
      <c r="R2887" s="38">
        <v>37202</v>
      </c>
      <c r="S2887" s="37">
        <v>1.9655899999999999</v>
      </c>
      <c r="T2887" s="38">
        <v>0</v>
      </c>
      <c r="U2887" s="38">
        <v>1</v>
      </c>
      <c r="V2887" s="38">
        <v>1</v>
      </c>
    </row>
    <row r="2888" spans="1:22" ht="13.5" customHeight="1" x14ac:dyDescent="0.2">
      <c r="A2888" s="32" t="s">
        <v>2884</v>
      </c>
      <c r="B2888" s="32" t="s">
        <v>10783</v>
      </c>
      <c r="C2888" s="32" t="s">
        <v>18175</v>
      </c>
      <c r="D2888" s="37">
        <v>5.2681550000000001</v>
      </c>
      <c r="E2888" s="39">
        <v>610</v>
      </c>
      <c r="F2888" s="39">
        <v>1130</v>
      </c>
      <c r="G2888" s="39">
        <v>2231.83</v>
      </c>
      <c r="H2888" s="38">
        <v>3</v>
      </c>
      <c r="I2888" s="38">
        <v>2294</v>
      </c>
      <c r="J2888" s="37">
        <v>5.7765478782999997</v>
      </c>
      <c r="K2888" s="37">
        <v>4.9961718687000003</v>
      </c>
      <c r="L2888" s="37">
        <v>7.207516118</v>
      </c>
      <c r="M2888" s="37">
        <v>3.3745104225000002</v>
      </c>
      <c r="N2888" s="37">
        <v>8.5146169921000006</v>
      </c>
      <c r="O2888" s="37">
        <v>8.7075063423000003</v>
      </c>
      <c r="P2888" s="37">
        <v>7.5021660649999999</v>
      </c>
      <c r="Q2888" s="37" t="s">
        <v>15680</v>
      </c>
      <c r="R2888" s="38">
        <v>43681</v>
      </c>
      <c r="S2888" s="37">
        <v>2.53159</v>
      </c>
      <c r="T2888" s="38">
        <v>0</v>
      </c>
      <c r="U2888" s="38">
        <v>1</v>
      </c>
      <c r="V2888" s="38">
        <v>1</v>
      </c>
    </row>
    <row r="2889" spans="1:22" ht="13.5" customHeight="1" x14ac:dyDescent="0.2">
      <c r="A2889" s="32" t="s">
        <v>2885</v>
      </c>
      <c r="B2889" s="32" t="s">
        <v>10784</v>
      </c>
      <c r="C2889" s="32" t="s">
        <v>18201</v>
      </c>
      <c r="D2889" s="37">
        <v>3.398882</v>
      </c>
      <c r="E2889" s="39">
        <v>483</v>
      </c>
      <c r="F2889" s="39">
        <v>1381</v>
      </c>
      <c r="G2889" s="39">
        <v>2331.87</v>
      </c>
      <c r="H2889" s="38">
        <v>1</v>
      </c>
      <c r="I2889" s="38">
        <v>2794</v>
      </c>
      <c r="J2889" s="37">
        <v>43.746638691000001</v>
      </c>
      <c r="K2889" s="37">
        <v>19.286847142999999</v>
      </c>
      <c r="L2889" s="37">
        <v>68.506716714000007</v>
      </c>
      <c r="M2889" s="37">
        <v>14.208944968000001</v>
      </c>
      <c r="N2889" s="37">
        <v>53.794209311000003</v>
      </c>
      <c r="O2889" s="37">
        <v>13.756235067</v>
      </c>
      <c r="P2889" s="37">
        <v>7.7</v>
      </c>
      <c r="Q2889" s="37" t="s">
        <v>15680</v>
      </c>
      <c r="R2889" s="38">
        <v>134928</v>
      </c>
      <c r="S2889" s="37">
        <v>2.3925700000000001</v>
      </c>
      <c r="T2889" s="38">
        <v>0</v>
      </c>
      <c r="U2889" s="38">
        <v>0</v>
      </c>
      <c r="V2889" s="38">
        <v>1</v>
      </c>
    </row>
    <row r="2890" spans="1:22" ht="13.5" customHeight="1" x14ac:dyDescent="0.2">
      <c r="A2890" s="32" t="s">
        <v>2886</v>
      </c>
      <c r="B2890" s="32" t="s">
        <v>10785</v>
      </c>
      <c r="C2890" s="32" t="s">
        <v>18201</v>
      </c>
      <c r="D2890" s="37">
        <v>5.8343999999999996</v>
      </c>
      <c r="E2890" s="39">
        <v>424.01</v>
      </c>
      <c r="F2890" s="39">
        <v>1414</v>
      </c>
      <c r="G2890" s="39">
        <v>2680.23</v>
      </c>
      <c r="H2890" s="38">
        <v>1</v>
      </c>
      <c r="I2890" s="38">
        <v>2789</v>
      </c>
      <c r="J2890" s="37">
        <v>7.7207336966</v>
      </c>
      <c r="K2890" s="37">
        <v>4.7465359006999996</v>
      </c>
      <c r="L2890" s="37">
        <v>18.192804399</v>
      </c>
      <c r="M2890" s="37">
        <v>16.602148237000002</v>
      </c>
      <c r="N2890" s="37">
        <v>4.8899070535</v>
      </c>
      <c r="O2890" s="37">
        <v>7.2742761085999996</v>
      </c>
      <c r="P2890" s="37">
        <v>7.3</v>
      </c>
      <c r="Q2890" s="37" t="s">
        <v>15680</v>
      </c>
      <c r="R2890" s="38">
        <v>82349</v>
      </c>
      <c r="S2890" s="37">
        <v>2.3925700000000001</v>
      </c>
      <c r="T2890" s="38">
        <v>0</v>
      </c>
      <c r="U2890" s="38">
        <v>0</v>
      </c>
      <c r="V2890" s="38">
        <v>0</v>
      </c>
    </row>
    <row r="2891" spans="1:22" ht="13.5" customHeight="1" x14ac:dyDescent="0.2">
      <c r="A2891" s="32" t="s">
        <v>2887</v>
      </c>
      <c r="B2891" s="32" t="s">
        <v>10786</v>
      </c>
      <c r="C2891" s="32" t="s">
        <v>18200</v>
      </c>
      <c r="D2891" s="37">
        <v>5.0543189999999996</v>
      </c>
      <c r="E2891" s="39">
        <v>757.03</v>
      </c>
      <c r="F2891" s="39">
        <v>3058</v>
      </c>
      <c r="G2891" s="39">
        <v>5753.2</v>
      </c>
      <c r="H2891" s="38">
        <v>4</v>
      </c>
      <c r="I2891" s="38">
        <v>5944</v>
      </c>
      <c r="J2891" s="37">
        <v>5.9273298890000001</v>
      </c>
      <c r="K2891" s="37">
        <v>2.1009777466999999</v>
      </c>
      <c r="L2891" s="37">
        <v>11.183941730000001</v>
      </c>
      <c r="M2891" s="37">
        <v>15.65772349</v>
      </c>
      <c r="N2891" s="37">
        <v>3.8555038534000001</v>
      </c>
      <c r="O2891" s="37">
        <v>4.3727602527</v>
      </c>
      <c r="P2891" s="37">
        <v>7.3</v>
      </c>
      <c r="Q2891" s="37">
        <v>83.940879199999998</v>
      </c>
      <c r="R2891" s="38">
        <v>146480</v>
      </c>
      <c r="S2891" s="37">
        <v>1.9655899999999999</v>
      </c>
      <c r="T2891" s="38">
        <v>3</v>
      </c>
      <c r="U2891" s="38">
        <v>3</v>
      </c>
      <c r="V2891" s="38">
        <v>2</v>
      </c>
    </row>
    <row r="2892" spans="1:22" ht="13.5" customHeight="1" x14ac:dyDescent="0.2">
      <c r="A2892" s="32" t="s">
        <v>2888</v>
      </c>
      <c r="B2892" s="32" t="s">
        <v>10787</v>
      </c>
      <c r="C2892" s="32" t="s">
        <v>18175</v>
      </c>
      <c r="D2892" s="37">
        <v>7.903797</v>
      </c>
      <c r="E2892" s="39">
        <v>495.01</v>
      </c>
      <c r="F2892" s="39">
        <v>1627</v>
      </c>
      <c r="G2892" s="39">
        <v>2747.29</v>
      </c>
      <c r="H2892" s="38">
        <v>2</v>
      </c>
      <c r="I2892" s="38">
        <v>3278</v>
      </c>
      <c r="J2892" s="37">
        <v>27.035564171000001</v>
      </c>
      <c r="K2892" s="37">
        <v>22.956980397999999</v>
      </c>
      <c r="L2892" s="37">
        <v>26.528301919</v>
      </c>
      <c r="M2892" s="37">
        <v>7.1648554535000004</v>
      </c>
      <c r="N2892" s="37">
        <v>29.094476395000001</v>
      </c>
      <c r="O2892" s="37">
        <v>32.268874083</v>
      </c>
      <c r="P2892" s="37">
        <v>7.6</v>
      </c>
      <c r="Q2892" s="37">
        <v>94.441761200000002</v>
      </c>
      <c r="R2892" s="38">
        <v>121737</v>
      </c>
      <c r="S2892" s="37">
        <v>2.53159</v>
      </c>
      <c r="T2892" s="38">
        <v>0</v>
      </c>
      <c r="U2892" s="38">
        <v>2</v>
      </c>
      <c r="V2892" s="38">
        <v>1</v>
      </c>
    </row>
    <row r="2893" spans="1:22" ht="13.5" customHeight="1" x14ac:dyDescent="0.2">
      <c r="A2893" s="32" t="s">
        <v>2889</v>
      </c>
      <c r="B2893" s="32" t="s">
        <v>10788</v>
      </c>
      <c r="C2893" s="32" t="s">
        <v>18198</v>
      </c>
      <c r="D2893" s="37">
        <v>7.5709410000000004</v>
      </c>
      <c r="E2893" s="39">
        <v>709.98</v>
      </c>
      <c r="F2893" s="39">
        <v>1788</v>
      </c>
      <c r="G2893" s="39">
        <v>3207.01</v>
      </c>
      <c r="H2893" s="38">
        <v>3</v>
      </c>
      <c r="I2893" s="38">
        <v>3508</v>
      </c>
      <c r="J2893" s="37">
        <v>21.327204517999999</v>
      </c>
      <c r="K2893" s="37">
        <v>22.576181307999999</v>
      </c>
      <c r="L2893" s="37">
        <v>36.642890311000002</v>
      </c>
      <c r="M2893" s="37">
        <v>23.978571012</v>
      </c>
      <c r="N2893" s="37">
        <v>18.946451881000002</v>
      </c>
      <c r="O2893" s="37">
        <v>11.460459548999999</v>
      </c>
      <c r="P2893" s="37">
        <v>7.3</v>
      </c>
      <c r="Q2893" s="37">
        <v>75.246106699999999</v>
      </c>
      <c r="R2893" s="38">
        <v>120239</v>
      </c>
      <c r="S2893" s="37">
        <v>1.3250299999999999</v>
      </c>
      <c r="T2893" s="38">
        <v>2</v>
      </c>
      <c r="U2893" s="38">
        <v>0</v>
      </c>
      <c r="V2893" s="38">
        <v>2</v>
      </c>
    </row>
    <row r="2894" spans="1:22" ht="13.5" customHeight="1" x14ac:dyDescent="0.2">
      <c r="A2894" s="32" t="s">
        <v>2890</v>
      </c>
      <c r="B2894" s="32" t="s">
        <v>10789</v>
      </c>
      <c r="C2894" s="32" t="s">
        <v>18198</v>
      </c>
      <c r="D2894" s="37">
        <v>4.3720720000000002</v>
      </c>
      <c r="E2894" s="39">
        <v>420</v>
      </c>
      <c r="F2894" s="39">
        <v>1003</v>
      </c>
      <c r="G2894" s="39">
        <v>1922.06</v>
      </c>
      <c r="H2894" s="38">
        <v>2</v>
      </c>
      <c r="I2894" s="38">
        <v>1976</v>
      </c>
      <c r="J2894" s="37">
        <v>11.308099777000001</v>
      </c>
      <c r="K2894" s="37">
        <v>6.0661053220000003</v>
      </c>
      <c r="L2894" s="37">
        <v>18.3049559</v>
      </c>
      <c r="M2894" s="37">
        <v>42.538388267999999</v>
      </c>
      <c r="N2894" s="37">
        <v>8.9101397904000006</v>
      </c>
      <c r="O2894" s="37">
        <v>11.023784121</v>
      </c>
      <c r="P2894" s="37">
        <v>7.3</v>
      </c>
      <c r="Q2894" s="37" t="s">
        <v>15680</v>
      </c>
      <c r="R2894" s="38">
        <v>34382</v>
      </c>
      <c r="S2894" s="37">
        <v>1.3250299999999999</v>
      </c>
      <c r="T2894" s="38">
        <v>1</v>
      </c>
      <c r="U2894" s="38">
        <v>0</v>
      </c>
      <c r="V2894" s="38">
        <v>1</v>
      </c>
    </row>
    <row r="2895" spans="1:22" ht="13.5" customHeight="1" x14ac:dyDescent="0.2">
      <c r="A2895" s="32" t="s">
        <v>2891</v>
      </c>
      <c r="B2895" s="32" t="s">
        <v>10790</v>
      </c>
      <c r="C2895" s="32" t="s">
        <v>18201</v>
      </c>
      <c r="D2895" s="37">
        <v>4.1557750000000002</v>
      </c>
      <c r="E2895" s="39">
        <v>475</v>
      </c>
      <c r="F2895" s="39">
        <v>1823</v>
      </c>
      <c r="G2895" s="39">
        <v>3309.46</v>
      </c>
      <c r="H2895" s="38">
        <v>3</v>
      </c>
      <c r="I2895" s="38">
        <v>3572</v>
      </c>
      <c r="J2895" s="37">
        <v>35.097913065999997</v>
      </c>
      <c r="K2895" s="37">
        <v>19.97155132</v>
      </c>
      <c r="L2895" s="37">
        <v>53.029876758999997</v>
      </c>
      <c r="M2895" s="37">
        <v>15.224213213000001</v>
      </c>
      <c r="N2895" s="37">
        <v>17.015328696000001</v>
      </c>
      <c r="O2895" s="37">
        <v>8.9714698828999992</v>
      </c>
      <c r="P2895" s="37">
        <v>7.3</v>
      </c>
      <c r="Q2895" s="37">
        <v>73.194098299999993</v>
      </c>
      <c r="R2895" s="38">
        <v>115284</v>
      </c>
      <c r="S2895" s="37">
        <v>2.3925700000000001</v>
      </c>
      <c r="T2895" s="38">
        <v>2</v>
      </c>
      <c r="U2895" s="38">
        <v>1</v>
      </c>
      <c r="V2895" s="38">
        <v>2</v>
      </c>
    </row>
    <row r="2896" spans="1:22" ht="13.5" customHeight="1" x14ac:dyDescent="0.2">
      <c r="A2896" s="32" t="s">
        <v>2892</v>
      </c>
      <c r="B2896" s="32" t="s">
        <v>10791</v>
      </c>
      <c r="C2896" s="32" t="s">
        <v>18200</v>
      </c>
      <c r="D2896" s="37">
        <v>7.4264000000000001</v>
      </c>
      <c r="E2896" s="39">
        <v>1057.03</v>
      </c>
      <c r="F2896" s="39">
        <v>2705</v>
      </c>
      <c r="G2896" s="39">
        <v>5185.1099999999997</v>
      </c>
      <c r="H2896" s="38">
        <v>2</v>
      </c>
      <c r="I2896" s="38">
        <v>5278</v>
      </c>
      <c r="J2896" s="37">
        <v>10.099378115</v>
      </c>
      <c r="K2896" s="37">
        <v>3.8794901522999998</v>
      </c>
      <c r="L2896" s="37">
        <v>8.2098370510999992</v>
      </c>
      <c r="M2896" s="37">
        <v>23.324480026</v>
      </c>
      <c r="N2896" s="37">
        <v>5.3541436055</v>
      </c>
      <c r="O2896" s="37">
        <v>8.5929202018000002</v>
      </c>
      <c r="P2896" s="37">
        <v>7.3</v>
      </c>
      <c r="Q2896" s="37">
        <v>81.609761899999995</v>
      </c>
      <c r="R2896" s="38">
        <v>132612</v>
      </c>
      <c r="S2896" s="37">
        <v>1.9655899999999999</v>
      </c>
      <c r="T2896" s="38">
        <v>1</v>
      </c>
      <c r="U2896" s="38">
        <v>2</v>
      </c>
      <c r="V2896" s="38">
        <v>0</v>
      </c>
    </row>
    <row r="2897" spans="1:22" ht="13.5" customHeight="1" x14ac:dyDescent="0.2">
      <c r="A2897" s="32" t="s">
        <v>2893</v>
      </c>
      <c r="B2897" s="32" t="s">
        <v>10792</v>
      </c>
      <c r="C2897" s="32" t="s">
        <v>18201</v>
      </c>
      <c r="D2897" s="37">
        <v>6.2074490000000004</v>
      </c>
      <c r="E2897" s="39">
        <v>259.01</v>
      </c>
      <c r="F2897" s="39">
        <v>852</v>
      </c>
      <c r="G2897" s="39">
        <v>1713.31</v>
      </c>
      <c r="H2897" s="38">
        <v>1</v>
      </c>
      <c r="I2897" s="38">
        <v>1786</v>
      </c>
      <c r="J2897" s="37">
        <v>19.983292119000001</v>
      </c>
      <c r="K2897" s="37">
        <v>7.7069676705000001</v>
      </c>
      <c r="L2897" s="37">
        <v>28.952388890000002</v>
      </c>
      <c r="M2897" s="37">
        <v>12.416309778</v>
      </c>
      <c r="N2897" s="37">
        <v>8.5351612945999999</v>
      </c>
      <c r="O2897" s="37">
        <v>8.8317533445999992</v>
      </c>
      <c r="P2897" s="37">
        <v>7.3</v>
      </c>
      <c r="Q2897" s="37" t="s">
        <v>15680</v>
      </c>
      <c r="R2897" s="38">
        <v>28971</v>
      </c>
      <c r="S2897" s="37">
        <v>2.3925700000000001</v>
      </c>
      <c r="T2897" s="38">
        <v>0</v>
      </c>
      <c r="U2897" s="38">
        <v>0</v>
      </c>
      <c r="V2897" s="38">
        <v>0</v>
      </c>
    </row>
    <row r="2898" spans="1:22" ht="13.5" customHeight="1" x14ac:dyDescent="0.2">
      <c r="A2898" s="32" t="s">
        <v>2894</v>
      </c>
      <c r="B2898" s="32" t="s">
        <v>10793</v>
      </c>
      <c r="C2898" s="32" t="s">
        <v>18175</v>
      </c>
      <c r="D2898" s="37">
        <v>6.6629379999999996</v>
      </c>
      <c r="E2898" s="39">
        <v>507.99</v>
      </c>
      <c r="F2898" s="39">
        <v>1638</v>
      </c>
      <c r="G2898" s="39">
        <v>3061.1</v>
      </c>
      <c r="H2898" s="38">
        <v>1</v>
      </c>
      <c r="I2898" s="38">
        <v>3344</v>
      </c>
      <c r="J2898" s="37">
        <v>16.2394693</v>
      </c>
      <c r="K2898" s="37">
        <v>17.85540151</v>
      </c>
      <c r="L2898" s="37">
        <v>16.247894114000001</v>
      </c>
      <c r="M2898" s="37">
        <v>7.3360131874999999</v>
      </c>
      <c r="N2898" s="37">
        <v>13.604750823</v>
      </c>
      <c r="O2898" s="37">
        <v>14.775397054999999</v>
      </c>
      <c r="P2898" s="37">
        <v>7.6</v>
      </c>
      <c r="Q2898" s="37">
        <v>83.769480099999996</v>
      </c>
      <c r="R2898" s="38">
        <v>74788</v>
      </c>
      <c r="S2898" s="37">
        <v>2.53159</v>
      </c>
      <c r="T2898" s="38">
        <v>0</v>
      </c>
      <c r="U2898" s="38">
        <v>0</v>
      </c>
      <c r="V2898" s="38">
        <v>1</v>
      </c>
    </row>
    <row r="2899" spans="1:22" ht="13.5" customHeight="1" x14ac:dyDescent="0.2">
      <c r="A2899" s="32" t="s">
        <v>2895</v>
      </c>
      <c r="B2899" s="32" t="s">
        <v>10794</v>
      </c>
      <c r="C2899" s="32" t="s">
        <v>18201</v>
      </c>
      <c r="D2899" s="37">
        <v>4.1409549999999999</v>
      </c>
      <c r="E2899" s="39">
        <v>105</v>
      </c>
      <c r="F2899" s="39">
        <v>537</v>
      </c>
      <c r="G2899" s="39">
        <v>901.73</v>
      </c>
      <c r="H2899" s="38">
        <v>1</v>
      </c>
      <c r="I2899" s="38">
        <v>1066</v>
      </c>
      <c r="J2899" s="37">
        <v>47.853671646000002</v>
      </c>
      <c r="K2899" s="37">
        <v>21.337139685</v>
      </c>
      <c r="L2899" s="37">
        <v>74.653983642</v>
      </c>
      <c r="M2899" s="37">
        <v>14.481320706</v>
      </c>
      <c r="N2899" s="37">
        <v>60.513491657000003</v>
      </c>
      <c r="O2899" s="37">
        <v>14.698332275</v>
      </c>
      <c r="P2899" s="37">
        <v>7.7</v>
      </c>
      <c r="Q2899" s="37" t="s">
        <v>15680</v>
      </c>
      <c r="R2899" s="38">
        <v>13827</v>
      </c>
      <c r="S2899" s="37">
        <v>2.3925700000000001</v>
      </c>
      <c r="T2899" s="38">
        <v>0</v>
      </c>
      <c r="U2899" s="38">
        <v>0</v>
      </c>
      <c r="V2899" s="38">
        <v>1</v>
      </c>
    </row>
    <row r="2900" spans="1:22" ht="13.5" customHeight="1" x14ac:dyDescent="0.2">
      <c r="A2900" s="32" t="s">
        <v>2896</v>
      </c>
      <c r="B2900" s="32" t="s">
        <v>10795</v>
      </c>
      <c r="C2900" s="32" t="s">
        <v>18199</v>
      </c>
      <c r="D2900" s="37">
        <v>2.3955880000000001</v>
      </c>
      <c r="E2900" s="39">
        <v>441</v>
      </c>
      <c r="F2900" s="39">
        <v>1401</v>
      </c>
      <c r="G2900" s="39">
        <v>2606.0700000000002</v>
      </c>
      <c r="H2900" s="38">
        <v>4</v>
      </c>
      <c r="I2900" s="38">
        <v>2656</v>
      </c>
      <c r="J2900" s="37">
        <v>6.0786886683999999</v>
      </c>
      <c r="K2900" s="37">
        <v>6.5331829420999998</v>
      </c>
      <c r="L2900" s="37">
        <v>8.1925523603000006</v>
      </c>
      <c r="M2900" s="37">
        <v>40.807842061000002</v>
      </c>
      <c r="N2900" s="37">
        <v>2.5509845035000001</v>
      </c>
      <c r="O2900" s="37">
        <v>5.2603538119</v>
      </c>
      <c r="P2900" s="37">
        <v>7.3</v>
      </c>
      <c r="Q2900" s="37" t="s">
        <v>15680</v>
      </c>
      <c r="R2900" s="38">
        <v>103444</v>
      </c>
      <c r="S2900" s="37">
        <v>2.4522599999999999</v>
      </c>
      <c r="T2900" s="38">
        <v>3</v>
      </c>
      <c r="U2900" s="38">
        <v>4</v>
      </c>
      <c r="V2900" s="38">
        <v>1</v>
      </c>
    </row>
    <row r="2901" spans="1:22" ht="13.5" customHeight="1" x14ac:dyDescent="0.2">
      <c r="A2901" s="32" t="s">
        <v>2897</v>
      </c>
      <c r="B2901" s="32" t="s">
        <v>10796</v>
      </c>
      <c r="C2901" s="32" t="s">
        <v>18201</v>
      </c>
      <c r="D2901" s="37">
        <v>2.4671319999999999</v>
      </c>
      <c r="E2901" s="39">
        <v>230.99</v>
      </c>
      <c r="F2901" s="39">
        <v>1112</v>
      </c>
      <c r="G2901" s="39">
        <v>1991.27</v>
      </c>
      <c r="H2901" s="38">
        <v>1</v>
      </c>
      <c r="I2901" s="38">
        <v>2140</v>
      </c>
      <c r="J2901" s="37">
        <v>14.286218861</v>
      </c>
      <c r="K2901" s="37">
        <v>5.7830596253</v>
      </c>
      <c r="L2901" s="37">
        <v>16.226582299</v>
      </c>
      <c r="M2901" s="37">
        <v>13.038542061999999</v>
      </c>
      <c r="N2901" s="37">
        <v>14.249834763000001</v>
      </c>
      <c r="O2901" s="37">
        <v>10.377331574999999</v>
      </c>
      <c r="P2901" s="37">
        <v>7.3</v>
      </c>
      <c r="Q2901" s="37" t="s">
        <v>15680</v>
      </c>
      <c r="R2901" s="38">
        <v>64008</v>
      </c>
      <c r="S2901" s="37">
        <v>2.3925700000000001</v>
      </c>
      <c r="T2901" s="38">
        <v>1</v>
      </c>
      <c r="U2901" s="38">
        <v>1</v>
      </c>
      <c r="V2901" s="38">
        <v>0</v>
      </c>
    </row>
    <row r="2902" spans="1:22" ht="13.5" customHeight="1" x14ac:dyDescent="0.2">
      <c r="A2902" s="32" t="s">
        <v>2898</v>
      </c>
      <c r="B2902" s="32" t="s">
        <v>10797</v>
      </c>
      <c r="C2902" s="32" t="s">
        <v>18200</v>
      </c>
      <c r="D2902" s="37">
        <v>3.168755</v>
      </c>
      <c r="E2902" s="39">
        <v>648.02</v>
      </c>
      <c r="F2902" s="39">
        <v>1590</v>
      </c>
      <c r="G2902" s="39">
        <v>3183.39</v>
      </c>
      <c r="H2902" s="38">
        <v>2</v>
      </c>
      <c r="I2902" s="38">
        <v>3258</v>
      </c>
      <c r="J2902" s="37">
        <v>10.338611413000001</v>
      </c>
      <c r="K2902" s="37">
        <v>2.9385121787999999</v>
      </c>
      <c r="L2902" s="37">
        <v>6.8032565329999999</v>
      </c>
      <c r="M2902" s="37">
        <v>9.9365056036000006</v>
      </c>
      <c r="N2902" s="37">
        <v>4.1402307879000002</v>
      </c>
      <c r="O2902" s="37">
        <v>7.2793354388999996</v>
      </c>
      <c r="P2902" s="37">
        <v>7.3</v>
      </c>
      <c r="Q2902" s="37">
        <v>68.765601500000002</v>
      </c>
      <c r="R2902" s="38">
        <v>88133</v>
      </c>
      <c r="S2902" s="37">
        <v>1.9655899999999999</v>
      </c>
      <c r="T2902" s="38">
        <v>0</v>
      </c>
      <c r="U2902" s="38">
        <v>0</v>
      </c>
      <c r="V2902" s="38">
        <v>1</v>
      </c>
    </row>
    <row r="2903" spans="1:22" ht="13.5" customHeight="1" x14ac:dyDescent="0.2">
      <c r="A2903" s="32" t="s">
        <v>2899</v>
      </c>
      <c r="B2903" s="32" t="s">
        <v>10798</v>
      </c>
      <c r="C2903" s="32" t="s">
        <v>18175</v>
      </c>
      <c r="D2903" s="37">
        <v>4.3264579999999997</v>
      </c>
      <c r="E2903" s="39">
        <v>582.99</v>
      </c>
      <c r="F2903" s="39">
        <v>1381</v>
      </c>
      <c r="G2903" s="39">
        <v>2654.35</v>
      </c>
      <c r="H2903" s="38">
        <v>2</v>
      </c>
      <c r="I2903" s="38">
        <v>2716</v>
      </c>
      <c r="J2903" s="37">
        <v>18.844509146</v>
      </c>
      <c r="K2903" s="37">
        <v>10.58256033</v>
      </c>
      <c r="L2903" s="37">
        <v>32.39610674</v>
      </c>
      <c r="M2903" s="37">
        <v>13.966566546999999</v>
      </c>
      <c r="N2903" s="37">
        <v>15.458797505</v>
      </c>
      <c r="O2903" s="37">
        <v>10.833422355</v>
      </c>
      <c r="P2903" s="37">
        <v>7.1159722221999999</v>
      </c>
      <c r="Q2903" s="37" t="s">
        <v>15680</v>
      </c>
      <c r="R2903" s="38">
        <v>78958</v>
      </c>
      <c r="S2903" s="37">
        <v>2.53159</v>
      </c>
      <c r="T2903" s="38">
        <v>1</v>
      </c>
      <c r="U2903" s="38">
        <v>0</v>
      </c>
      <c r="V2903" s="38">
        <v>1</v>
      </c>
    </row>
    <row r="2904" spans="1:22" ht="13.5" customHeight="1" x14ac:dyDescent="0.2">
      <c r="A2904" s="32" t="s">
        <v>2900</v>
      </c>
      <c r="B2904" s="32" t="s">
        <v>10799</v>
      </c>
      <c r="C2904" s="32" t="s">
        <v>18175</v>
      </c>
      <c r="D2904" s="37">
        <v>3.5527920000000002</v>
      </c>
      <c r="E2904" s="39">
        <v>493</v>
      </c>
      <c r="F2904" s="39">
        <v>1054</v>
      </c>
      <c r="G2904" s="39">
        <v>2094.52</v>
      </c>
      <c r="H2904" s="38">
        <v>1</v>
      </c>
      <c r="I2904" s="38">
        <v>2134</v>
      </c>
      <c r="J2904" s="37">
        <v>20.419090235999999</v>
      </c>
      <c r="K2904" s="37">
        <v>10.832771339000001</v>
      </c>
      <c r="L2904" s="37">
        <v>31.572622938999999</v>
      </c>
      <c r="M2904" s="37">
        <v>12.246396195000001</v>
      </c>
      <c r="N2904" s="37">
        <v>12.247878050000001</v>
      </c>
      <c r="O2904" s="37">
        <v>9.4129436661000003</v>
      </c>
      <c r="P2904" s="37">
        <v>7.3</v>
      </c>
      <c r="Q2904" s="37" t="s">
        <v>15680</v>
      </c>
      <c r="R2904" s="38">
        <v>67161</v>
      </c>
      <c r="S2904" s="37">
        <v>2.53159</v>
      </c>
      <c r="T2904" s="38">
        <v>0</v>
      </c>
      <c r="U2904" s="38">
        <v>0</v>
      </c>
      <c r="V2904" s="38">
        <v>1</v>
      </c>
    </row>
    <row r="2905" spans="1:22" ht="13.5" customHeight="1" x14ac:dyDescent="0.2">
      <c r="A2905" s="32" t="s">
        <v>2901</v>
      </c>
      <c r="B2905" s="32" t="s">
        <v>10800</v>
      </c>
      <c r="C2905" s="32" t="s">
        <v>18199</v>
      </c>
      <c r="D2905" s="37">
        <v>10.70636</v>
      </c>
      <c r="E2905" s="39">
        <v>961</v>
      </c>
      <c r="F2905" s="39">
        <v>2468</v>
      </c>
      <c r="G2905" s="39">
        <v>4689.1000000000004</v>
      </c>
      <c r="H2905" s="38">
        <v>2</v>
      </c>
      <c r="I2905" s="38">
        <v>4799</v>
      </c>
      <c r="J2905" s="37">
        <v>27.595440477</v>
      </c>
      <c r="K2905" s="37">
        <v>22.997480518</v>
      </c>
      <c r="L2905" s="37">
        <v>43.065920806999998</v>
      </c>
      <c r="M2905" s="37">
        <v>30.577836606000002</v>
      </c>
      <c r="N2905" s="37">
        <v>15.046344585</v>
      </c>
      <c r="O2905" s="37">
        <v>10.582213381000001</v>
      </c>
      <c r="P2905" s="37">
        <v>7.3</v>
      </c>
      <c r="Q2905" s="37">
        <v>68.806186699999998</v>
      </c>
      <c r="R2905" s="38">
        <v>160451</v>
      </c>
      <c r="S2905" s="37">
        <v>2.4522599999999999</v>
      </c>
      <c r="T2905" s="38">
        <v>0</v>
      </c>
      <c r="U2905" s="38">
        <v>1</v>
      </c>
      <c r="V2905" s="38">
        <v>1</v>
      </c>
    </row>
    <row r="2906" spans="1:22" ht="13.5" customHeight="1" x14ac:dyDescent="0.2">
      <c r="A2906" s="32" t="s">
        <v>2902</v>
      </c>
      <c r="B2906" s="32" t="s">
        <v>10801</v>
      </c>
      <c r="C2906" s="32" t="s">
        <v>18201</v>
      </c>
      <c r="D2906" s="37">
        <v>5.3081829999999997</v>
      </c>
      <c r="E2906" s="39">
        <v>58.01</v>
      </c>
      <c r="F2906" s="39">
        <v>1436</v>
      </c>
      <c r="G2906" s="39">
        <v>2115.58</v>
      </c>
      <c r="H2906" s="38">
        <v>1</v>
      </c>
      <c r="I2906" s="38">
        <v>2842</v>
      </c>
      <c r="J2906" s="37">
        <v>32.881694424999999</v>
      </c>
      <c r="K2906" s="37">
        <v>19.016982137999999</v>
      </c>
      <c r="L2906" s="37">
        <v>32.591829599</v>
      </c>
      <c r="M2906" s="37">
        <v>19.044199463999998</v>
      </c>
      <c r="N2906" s="37">
        <v>41.259956555999999</v>
      </c>
      <c r="O2906" s="37">
        <v>33.140597225</v>
      </c>
      <c r="P2906" s="37">
        <v>7.7</v>
      </c>
      <c r="Q2906" s="37" t="s">
        <v>15680</v>
      </c>
      <c r="R2906" s="38">
        <v>103860</v>
      </c>
      <c r="S2906" s="37">
        <v>2.3925700000000001</v>
      </c>
      <c r="T2906" s="38">
        <v>0</v>
      </c>
      <c r="U2906" s="38">
        <v>0</v>
      </c>
      <c r="V2906" s="38">
        <v>0</v>
      </c>
    </row>
    <row r="2907" spans="1:22" ht="13.5" customHeight="1" x14ac:dyDescent="0.2">
      <c r="A2907" s="32" t="s">
        <v>2903</v>
      </c>
      <c r="B2907" s="32" t="s">
        <v>10802</v>
      </c>
      <c r="C2907" s="32" t="s">
        <v>18201</v>
      </c>
      <c r="D2907" s="37">
        <v>6.5953520000000001</v>
      </c>
      <c r="E2907" s="39">
        <v>779</v>
      </c>
      <c r="F2907" s="39">
        <v>2542</v>
      </c>
      <c r="G2907" s="39">
        <v>4726.71</v>
      </c>
      <c r="H2907" s="38">
        <v>2</v>
      </c>
      <c r="I2907" s="38">
        <v>4936</v>
      </c>
      <c r="J2907" s="37">
        <v>15.757877646000001</v>
      </c>
      <c r="K2907" s="37">
        <v>7.2356311578000003</v>
      </c>
      <c r="L2907" s="37">
        <v>22.520045581000002</v>
      </c>
      <c r="M2907" s="37">
        <v>16.399903394999999</v>
      </c>
      <c r="N2907" s="37">
        <v>7.5521187792999998</v>
      </c>
      <c r="O2907" s="37">
        <v>10.203385223</v>
      </c>
      <c r="P2907" s="37">
        <v>7.3</v>
      </c>
      <c r="Q2907" s="37">
        <v>71.094656999999998</v>
      </c>
      <c r="R2907" s="38">
        <v>166946</v>
      </c>
      <c r="S2907" s="37">
        <v>2.3925700000000001</v>
      </c>
      <c r="T2907" s="38">
        <v>1</v>
      </c>
      <c r="U2907" s="38">
        <v>1</v>
      </c>
      <c r="V2907" s="38">
        <v>1</v>
      </c>
    </row>
    <row r="2908" spans="1:22" ht="13.5" customHeight="1" x14ac:dyDescent="0.2">
      <c r="A2908" s="32" t="s">
        <v>2904</v>
      </c>
      <c r="B2908" s="32" t="s">
        <v>10803</v>
      </c>
      <c r="C2908" s="32" t="s">
        <v>18175</v>
      </c>
      <c r="D2908" s="37">
        <v>9.1425400000000003</v>
      </c>
      <c r="E2908" s="39">
        <v>564</v>
      </c>
      <c r="F2908" s="39">
        <v>1361</v>
      </c>
      <c r="G2908" s="39">
        <v>2587.92</v>
      </c>
      <c r="H2908" s="38">
        <v>1</v>
      </c>
      <c r="I2908" s="38">
        <v>2711</v>
      </c>
      <c r="J2908" s="37">
        <v>11.270066534</v>
      </c>
      <c r="K2908" s="37">
        <v>8.4549654084999997</v>
      </c>
      <c r="L2908" s="37">
        <v>16.050787966000001</v>
      </c>
      <c r="M2908" s="37">
        <v>10.719293982</v>
      </c>
      <c r="N2908" s="37">
        <v>6.1150335170999996</v>
      </c>
      <c r="O2908" s="37">
        <v>9.0684594178999998</v>
      </c>
      <c r="P2908" s="37">
        <v>7.6</v>
      </c>
      <c r="Q2908" s="37" t="s">
        <v>15680</v>
      </c>
      <c r="R2908" s="38">
        <v>74493</v>
      </c>
      <c r="S2908" s="37">
        <v>2.53159</v>
      </c>
      <c r="T2908" s="38">
        <v>0</v>
      </c>
      <c r="U2908" s="38">
        <v>1</v>
      </c>
      <c r="V2908" s="38">
        <v>0</v>
      </c>
    </row>
    <row r="2909" spans="1:22" ht="13.5" customHeight="1" x14ac:dyDescent="0.2">
      <c r="A2909" s="32" t="s">
        <v>2905</v>
      </c>
      <c r="B2909" s="32" t="s">
        <v>10804</v>
      </c>
      <c r="C2909" s="32" t="s">
        <v>18199</v>
      </c>
      <c r="D2909" s="37">
        <v>15.05824</v>
      </c>
      <c r="E2909" s="39">
        <v>149.01</v>
      </c>
      <c r="F2909" s="39">
        <v>1444</v>
      </c>
      <c r="G2909" s="39">
        <v>2619.5</v>
      </c>
      <c r="H2909" s="38">
        <v>3</v>
      </c>
      <c r="I2909" s="38">
        <v>2907</v>
      </c>
      <c r="J2909" s="37">
        <v>16.026287292999999</v>
      </c>
      <c r="K2909" s="37">
        <v>10.598066408999999</v>
      </c>
      <c r="L2909" s="37">
        <v>12.153039525000001</v>
      </c>
      <c r="M2909" s="37">
        <v>17.943337434</v>
      </c>
      <c r="N2909" s="37">
        <v>7.5426613476000002</v>
      </c>
      <c r="O2909" s="37">
        <v>4.2648154360000001</v>
      </c>
      <c r="P2909" s="37">
        <v>7.3</v>
      </c>
      <c r="Q2909" s="37" t="s">
        <v>15680</v>
      </c>
      <c r="R2909" s="38">
        <v>91075</v>
      </c>
      <c r="S2909" s="37">
        <v>2.4522599999999999</v>
      </c>
      <c r="T2909" s="38">
        <v>0</v>
      </c>
      <c r="U2909" s="38">
        <v>2</v>
      </c>
      <c r="V2909" s="38">
        <v>0</v>
      </c>
    </row>
    <row r="2910" spans="1:22" ht="13.5" customHeight="1" x14ac:dyDescent="0.2">
      <c r="A2910" s="32" t="s">
        <v>2906</v>
      </c>
      <c r="B2910" s="32" t="s">
        <v>10805</v>
      </c>
      <c r="C2910" s="32" t="s">
        <v>18198</v>
      </c>
      <c r="D2910" s="37">
        <v>4.8791820000000001</v>
      </c>
      <c r="E2910" s="39">
        <v>751.97</v>
      </c>
      <c r="F2910" s="39">
        <v>2950</v>
      </c>
      <c r="G2910" s="39">
        <v>5448.35</v>
      </c>
      <c r="H2910" s="38">
        <v>3</v>
      </c>
      <c r="I2910" s="38">
        <v>5978</v>
      </c>
      <c r="J2910" s="37">
        <v>19.598154006000001</v>
      </c>
      <c r="K2910" s="37">
        <v>19.217989900999999</v>
      </c>
      <c r="L2910" s="37">
        <v>30.944815453</v>
      </c>
      <c r="M2910" s="37">
        <v>26.617618608000001</v>
      </c>
      <c r="N2910" s="37">
        <v>22.640867887999999</v>
      </c>
      <c r="O2910" s="37">
        <v>16.438715946999999</v>
      </c>
      <c r="P2910" s="37">
        <v>7.3</v>
      </c>
      <c r="Q2910" s="37">
        <v>71.085679499999998</v>
      </c>
      <c r="R2910" s="38">
        <v>196263</v>
      </c>
      <c r="S2910" s="37">
        <v>1.3250299999999999</v>
      </c>
      <c r="T2910" s="38">
        <v>1</v>
      </c>
      <c r="U2910" s="38">
        <v>1</v>
      </c>
      <c r="V2910" s="38">
        <v>2</v>
      </c>
    </row>
    <row r="2911" spans="1:22" ht="13.5" customHeight="1" x14ac:dyDescent="0.2">
      <c r="A2911" s="32" t="s">
        <v>2907</v>
      </c>
      <c r="B2911" s="32" t="s">
        <v>10806</v>
      </c>
      <c r="C2911" s="32" t="s">
        <v>18200</v>
      </c>
      <c r="D2911" s="37">
        <v>4.8635590000000004</v>
      </c>
      <c r="E2911" s="39">
        <v>410</v>
      </c>
      <c r="F2911" s="39">
        <v>1193</v>
      </c>
      <c r="G2911" s="39">
        <v>2432.39</v>
      </c>
      <c r="H2911" s="38">
        <v>1</v>
      </c>
      <c r="I2911" s="38">
        <v>2479</v>
      </c>
      <c r="J2911" s="37">
        <v>9.6485846001999995</v>
      </c>
      <c r="K2911" s="37">
        <v>3.7995054838</v>
      </c>
      <c r="L2911" s="37">
        <v>23.144692976999998</v>
      </c>
      <c r="M2911" s="37">
        <v>35.925137865000004</v>
      </c>
      <c r="N2911" s="37">
        <v>4.4745379942000003</v>
      </c>
      <c r="O2911" s="37">
        <v>4.9419165311000004</v>
      </c>
      <c r="P2911" s="37">
        <v>7.3</v>
      </c>
      <c r="Q2911" s="37" t="s">
        <v>15680</v>
      </c>
      <c r="R2911" s="38">
        <v>97049</v>
      </c>
      <c r="S2911" s="37">
        <v>1.9655899999999999</v>
      </c>
      <c r="T2911" s="38">
        <v>1</v>
      </c>
      <c r="U2911" s="38">
        <v>1</v>
      </c>
      <c r="V2911" s="38">
        <v>0</v>
      </c>
    </row>
    <row r="2912" spans="1:22" ht="13.5" customHeight="1" x14ac:dyDescent="0.2">
      <c r="A2912" s="32" t="s">
        <v>2908</v>
      </c>
      <c r="B2912" s="32" t="s">
        <v>10807</v>
      </c>
      <c r="C2912" s="32" t="s">
        <v>18201</v>
      </c>
      <c r="D2912" s="37">
        <v>9.3427830000000007</v>
      </c>
      <c r="E2912" s="39">
        <v>393</v>
      </c>
      <c r="F2912" s="39">
        <v>1086</v>
      </c>
      <c r="G2912" s="39">
        <v>1781.09</v>
      </c>
      <c r="H2912" s="38">
        <v>1</v>
      </c>
      <c r="I2912" s="38">
        <v>2072</v>
      </c>
      <c r="J2912" s="37">
        <v>37.574105097</v>
      </c>
      <c r="K2912" s="37">
        <v>28.021961280999999</v>
      </c>
      <c r="L2912" s="37">
        <v>52.136975090999996</v>
      </c>
      <c r="M2912" s="37">
        <v>7.7760725851999997</v>
      </c>
      <c r="N2912" s="37">
        <v>65.066941102000001</v>
      </c>
      <c r="O2912" s="37">
        <v>15.802222364</v>
      </c>
      <c r="P2912" s="37">
        <v>7.3</v>
      </c>
      <c r="Q2912" s="37" t="s">
        <v>15680</v>
      </c>
      <c r="R2912" s="38">
        <v>74855</v>
      </c>
      <c r="S2912" s="37">
        <v>2.3925700000000001</v>
      </c>
      <c r="T2912" s="38">
        <v>1</v>
      </c>
      <c r="U2912" s="38">
        <v>0</v>
      </c>
      <c r="V2912" s="38">
        <v>0</v>
      </c>
    </row>
    <row r="2913" spans="1:22" ht="13.5" customHeight="1" x14ac:dyDescent="0.2">
      <c r="A2913" s="32" t="s">
        <v>2909</v>
      </c>
      <c r="B2913" s="32" t="s">
        <v>10808</v>
      </c>
      <c r="C2913" s="32" t="s">
        <v>18199</v>
      </c>
      <c r="D2913" s="37">
        <v>2.2217090000000002</v>
      </c>
      <c r="E2913" s="39">
        <v>806.01</v>
      </c>
      <c r="F2913" s="39">
        <v>2483</v>
      </c>
      <c r="G2913" s="39">
        <v>4648.62</v>
      </c>
      <c r="H2913" s="38">
        <v>3</v>
      </c>
      <c r="I2913" s="38">
        <v>4760</v>
      </c>
      <c r="J2913" s="37">
        <v>10.565664092</v>
      </c>
      <c r="K2913" s="37">
        <v>9.4638657744000003</v>
      </c>
      <c r="L2913" s="37">
        <v>15.985526792</v>
      </c>
      <c r="M2913" s="37">
        <v>31.472134864000001</v>
      </c>
      <c r="N2913" s="37">
        <v>4.2005449065000002</v>
      </c>
      <c r="O2913" s="37">
        <v>8.2191985395000007</v>
      </c>
      <c r="P2913" s="37">
        <v>7.2356254572000003</v>
      </c>
      <c r="Q2913" s="37">
        <v>89.980876499999994</v>
      </c>
      <c r="R2913" s="38">
        <v>110143</v>
      </c>
      <c r="S2913" s="37">
        <v>2.4522599999999999</v>
      </c>
      <c r="T2913" s="38">
        <v>1</v>
      </c>
      <c r="U2913" s="38">
        <v>3</v>
      </c>
      <c r="V2913" s="38">
        <v>0</v>
      </c>
    </row>
    <row r="2914" spans="1:22" ht="13.5" customHeight="1" x14ac:dyDescent="0.2">
      <c r="A2914" s="32" t="s">
        <v>2910</v>
      </c>
      <c r="B2914" s="32" t="s">
        <v>10809</v>
      </c>
      <c r="C2914" s="32" t="s">
        <v>18198</v>
      </c>
      <c r="D2914" s="37">
        <v>6.6262980000000002</v>
      </c>
      <c r="E2914" s="39">
        <v>483</v>
      </c>
      <c r="F2914" s="39">
        <v>1600</v>
      </c>
      <c r="G2914" s="39">
        <v>2902.03</v>
      </c>
      <c r="H2914" s="38">
        <v>1</v>
      </c>
      <c r="I2914" s="38">
        <v>3201</v>
      </c>
      <c r="J2914" s="37">
        <v>28.276376951</v>
      </c>
      <c r="K2914" s="37">
        <v>31.488981801000001</v>
      </c>
      <c r="L2914" s="37">
        <v>41.021978056000002</v>
      </c>
      <c r="M2914" s="37">
        <v>20.102059504</v>
      </c>
      <c r="N2914" s="37">
        <v>25.109774454</v>
      </c>
      <c r="O2914" s="37">
        <v>5.6372316914000002</v>
      </c>
      <c r="P2914" s="37">
        <v>7.3</v>
      </c>
      <c r="Q2914" s="37">
        <v>37.5658295</v>
      </c>
      <c r="R2914" s="38">
        <v>105116</v>
      </c>
      <c r="S2914" s="37">
        <v>1.3250299999999999</v>
      </c>
      <c r="T2914" s="38">
        <v>1</v>
      </c>
      <c r="U2914" s="38">
        <v>0</v>
      </c>
      <c r="V2914" s="38">
        <v>0</v>
      </c>
    </row>
    <row r="2915" spans="1:22" ht="13.5" customHeight="1" x14ac:dyDescent="0.2">
      <c r="A2915" s="32" t="s">
        <v>2911</v>
      </c>
      <c r="B2915" s="32" t="s">
        <v>10810</v>
      </c>
      <c r="C2915" s="32" t="s">
        <v>18083</v>
      </c>
      <c r="D2915" s="37">
        <v>1.898333</v>
      </c>
      <c r="E2915" s="39">
        <v>621.98</v>
      </c>
      <c r="F2915" s="39">
        <v>3297</v>
      </c>
      <c r="G2915" s="39">
        <v>4379.32</v>
      </c>
      <c r="H2915" s="38">
        <v>2</v>
      </c>
      <c r="I2915" s="38">
        <v>6275</v>
      </c>
      <c r="J2915" s="37">
        <v>44.727957375000003</v>
      </c>
      <c r="K2915" s="37">
        <v>32.063951994</v>
      </c>
      <c r="L2915" s="37">
        <v>43.891445046000001</v>
      </c>
      <c r="M2915" s="37">
        <v>27.666083010000001</v>
      </c>
      <c r="N2915" s="37">
        <v>37.056341187000001</v>
      </c>
      <c r="O2915" s="37">
        <v>29.510658872</v>
      </c>
      <c r="P2915" s="37">
        <v>13.4</v>
      </c>
      <c r="Q2915" s="37">
        <v>67.615540499999994</v>
      </c>
      <c r="R2915" s="38">
        <v>179497</v>
      </c>
      <c r="S2915" s="37">
        <v>1.82568</v>
      </c>
      <c r="T2915" s="38">
        <v>0</v>
      </c>
      <c r="U2915" s="38">
        <v>0</v>
      </c>
      <c r="V2915" s="38">
        <v>2</v>
      </c>
    </row>
    <row r="2916" spans="1:22" ht="13.5" customHeight="1" x14ac:dyDescent="0.2">
      <c r="A2916" s="32" t="s">
        <v>2912</v>
      </c>
      <c r="B2916" s="32" t="s">
        <v>10811</v>
      </c>
      <c r="C2916" s="32" t="s">
        <v>18076</v>
      </c>
      <c r="D2916" s="37">
        <v>2.4103129999999999</v>
      </c>
      <c r="E2916" s="39">
        <v>938</v>
      </c>
      <c r="F2916" s="39">
        <v>2151</v>
      </c>
      <c r="G2916" s="39">
        <v>4084.75</v>
      </c>
      <c r="H2916" s="38">
        <v>4</v>
      </c>
      <c r="I2916" s="38">
        <v>4288</v>
      </c>
      <c r="J2916" s="37">
        <v>4.5892057277999996</v>
      </c>
      <c r="K2916" s="37">
        <v>2.9845472163000002</v>
      </c>
      <c r="L2916" s="37">
        <v>8.3036150515999996</v>
      </c>
      <c r="M2916" s="37">
        <v>12.356326553000001</v>
      </c>
      <c r="N2916" s="37">
        <v>10.665485284000001</v>
      </c>
      <c r="O2916" s="37">
        <v>10.362669794</v>
      </c>
      <c r="P2916" s="37">
        <v>9.6</v>
      </c>
      <c r="Q2916" s="37">
        <v>78.607075399999999</v>
      </c>
      <c r="R2916" s="38">
        <v>83597</v>
      </c>
      <c r="S2916" s="37">
        <v>1.74421</v>
      </c>
      <c r="T2916" s="38">
        <v>3</v>
      </c>
      <c r="U2916" s="38">
        <v>1</v>
      </c>
      <c r="V2916" s="38">
        <v>2</v>
      </c>
    </row>
    <row r="2917" spans="1:22" ht="13.5" customHeight="1" x14ac:dyDescent="0.2">
      <c r="A2917" s="32" t="s">
        <v>2913</v>
      </c>
      <c r="B2917" s="32" t="s">
        <v>10812</v>
      </c>
      <c r="C2917" s="32" t="s">
        <v>18083</v>
      </c>
      <c r="D2917" s="37">
        <v>1.178242</v>
      </c>
      <c r="E2917" s="39">
        <v>400</v>
      </c>
      <c r="F2917" s="39">
        <v>1702</v>
      </c>
      <c r="G2917" s="39">
        <v>2421.62</v>
      </c>
      <c r="H2917" s="38">
        <v>1</v>
      </c>
      <c r="I2917" s="38">
        <v>3528</v>
      </c>
      <c r="J2917" s="37">
        <v>35.628674668999999</v>
      </c>
      <c r="K2917" s="37">
        <v>24.592499354000001</v>
      </c>
      <c r="L2917" s="37">
        <v>35.413483161000002</v>
      </c>
      <c r="M2917" s="37">
        <v>24.638182490999998</v>
      </c>
      <c r="N2917" s="37">
        <v>33.8665631</v>
      </c>
      <c r="O2917" s="37">
        <v>22.581332710000002</v>
      </c>
      <c r="P2917" s="37">
        <v>11.173678117</v>
      </c>
      <c r="Q2917" s="37">
        <v>68.653448299999994</v>
      </c>
      <c r="R2917" s="38">
        <v>102159</v>
      </c>
      <c r="S2917" s="37">
        <v>1.82568</v>
      </c>
      <c r="T2917" s="38">
        <v>0</v>
      </c>
      <c r="U2917" s="38">
        <v>0</v>
      </c>
      <c r="V2917" s="38">
        <v>1</v>
      </c>
    </row>
    <row r="2918" spans="1:22" ht="13.5" customHeight="1" x14ac:dyDescent="0.2">
      <c r="A2918" s="32" t="s">
        <v>2914</v>
      </c>
      <c r="B2918" s="32" t="s">
        <v>10813</v>
      </c>
      <c r="C2918" s="32" t="s">
        <v>18083</v>
      </c>
      <c r="D2918" s="37">
        <v>3.4691999999999998</v>
      </c>
      <c r="E2918" s="39">
        <v>719.96</v>
      </c>
      <c r="F2918" s="39">
        <v>5838</v>
      </c>
      <c r="G2918" s="39">
        <v>6875.69</v>
      </c>
      <c r="H2918" s="38">
        <v>7</v>
      </c>
      <c r="I2918" s="38">
        <v>11820</v>
      </c>
      <c r="J2918" s="37">
        <v>48.409878063000001</v>
      </c>
      <c r="K2918" s="37">
        <v>30.294844485999999</v>
      </c>
      <c r="L2918" s="37">
        <v>36.171866405999999</v>
      </c>
      <c r="M2918" s="37">
        <v>32.267555907000002</v>
      </c>
      <c r="N2918" s="37">
        <v>38.860849096000003</v>
      </c>
      <c r="O2918" s="37">
        <v>33.80859152</v>
      </c>
      <c r="P2918" s="37">
        <v>13.268566915999999</v>
      </c>
      <c r="Q2918" s="37">
        <v>64.051097400000003</v>
      </c>
      <c r="R2918" s="38">
        <v>412520</v>
      </c>
      <c r="S2918" s="37">
        <v>1.82568</v>
      </c>
      <c r="T2918" s="38">
        <v>4</v>
      </c>
      <c r="U2918" s="38">
        <v>1</v>
      </c>
      <c r="V2918" s="38">
        <v>3</v>
      </c>
    </row>
    <row r="2919" spans="1:22" ht="13.5" customHeight="1" x14ac:dyDescent="0.2">
      <c r="A2919" s="32" t="s">
        <v>2915</v>
      </c>
      <c r="B2919" s="32" t="s">
        <v>10814</v>
      </c>
      <c r="C2919" s="32" t="s">
        <v>18083</v>
      </c>
      <c r="D2919" s="37">
        <v>3.1803840000000001</v>
      </c>
      <c r="E2919" s="39">
        <v>645.01</v>
      </c>
      <c r="F2919" s="39">
        <v>2849</v>
      </c>
      <c r="G2919" s="39">
        <v>3575.63</v>
      </c>
      <c r="H2919" s="38">
        <v>8</v>
      </c>
      <c r="I2919" s="38">
        <v>5469</v>
      </c>
      <c r="J2919" s="37">
        <v>45.952878533000003</v>
      </c>
      <c r="K2919" s="37">
        <v>27.897901873999999</v>
      </c>
      <c r="L2919" s="37">
        <v>39.151491249999999</v>
      </c>
      <c r="M2919" s="37">
        <v>31.479588678999999</v>
      </c>
      <c r="N2919" s="37">
        <v>59.365100425000001</v>
      </c>
      <c r="O2919" s="37">
        <v>36.386316753999999</v>
      </c>
      <c r="P2919" s="37">
        <v>13.4</v>
      </c>
      <c r="Q2919" s="37">
        <v>70.237395699999993</v>
      </c>
      <c r="R2919" s="38">
        <v>104841</v>
      </c>
      <c r="S2919" s="37">
        <v>1.82568</v>
      </c>
      <c r="T2919" s="38">
        <v>7</v>
      </c>
      <c r="U2919" s="38">
        <v>4</v>
      </c>
      <c r="V2919" s="38">
        <v>0</v>
      </c>
    </row>
    <row r="2920" spans="1:22" ht="13.5" customHeight="1" x14ac:dyDescent="0.2">
      <c r="A2920" s="32" t="s">
        <v>2916</v>
      </c>
      <c r="B2920" s="32" t="s">
        <v>10815</v>
      </c>
      <c r="C2920" s="32" t="s">
        <v>18076</v>
      </c>
      <c r="D2920" s="37">
        <v>4.2289700000000003</v>
      </c>
      <c r="E2920" s="39">
        <v>2461</v>
      </c>
      <c r="F2920" s="39">
        <v>5184</v>
      </c>
      <c r="G2920" s="39">
        <v>9391.16</v>
      </c>
      <c r="H2920" s="38">
        <v>5</v>
      </c>
      <c r="I2920" s="38">
        <v>9874</v>
      </c>
      <c r="J2920" s="37">
        <v>4.2825205139999998</v>
      </c>
      <c r="K2920" s="37">
        <v>2.8954996326</v>
      </c>
      <c r="L2920" s="37">
        <v>8.1573212023000004</v>
      </c>
      <c r="M2920" s="37">
        <v>12.593678463</v>
      </c>
      <c r="N2920" s="37">
        <v>10.269178866000001</v>
      </c>
      <c r="O2920" s="37">
        <v>9.7911216623000001</v>
      </c>
      <c r="P2920" s="37">
        <v>9.6</v>
      </c>
      <c r="Q2920" s="37">
        <v>90.099785800000006</v>
      </c>
      <c r="R2920" s="38">
        <v>295544</v>
      </c>
      <c r="S2920" s="37">
        <v>1.74421</v>
      </c>
      <c r="T2920" s="38">
        <v>3</v>
      </c>
      <c r="U2920" s="38">
        <v>3</v>
      </c>
      <c r="V2920" s="38">
        <v>0</v>
      </c>
    </row>
    <row r="2921" spans="1:22" ht="13.5" customHeight="1" x14ac:dyDescent="0.2">
      <c r="A2921" s="32" t="s">
        <v>2917</v>
      </c>
      <c r="B2921" s="32" t="s">
        <v>10816</v>
      </c>
      <c r="C2921" s="32" t="s">
        <v>18076</v>
      </c>
      <c r="D2921" s="37">
        <v>0.78311699999999995</v>
      </c>
      <c r="E2921" s="39">
        <v>2519.9699999999998</v>
      </c>
      <c r="F2921" s="39">
        <v>6103</v>
      </c>
      <c r="G2921" s="39">
        <v>10523.77</v>
      </c>
      <c r="H2921" s="38">
        <v>6</v>
      </c>
      <c r="I2921" s="38">
        <v>11997</v>
      </c>
      <c r="J2921" s="37">
        <v>12.850283097</v>
      </c>
      <c r="K2921" s="37">
        <v>7.0388570336000003</v>
      </c>
      <c r="L2921" s="37">
        <v>16.86364639</v>
      </c>
      <c r="M2921" s="37">
        <v>23.608683655</v>
      </c>
      <c r="N2921" s="37">
        <v>15.52300791</v>
      </c>
      <c r="O2921" s="37">
        <v>14.452761355</v>
      </c>
      <c r="P2921" s="37">
        <v>9.6</v>
      </c>
      <c r="Q2921" s="37">
        <v>52.856704200000003</v>
      </c>
      <c r="R2921" s="38">
        <v>223664</v>
      </c>
      <c r="S2921" s="37">
        <v>1.74421</v>
      </c>
      <c r="T2921" s="38">
        <v>2</v>
      </c>
      <c r="U2921" s="38">
        <v>3</v>
      </c>
      <c r="V2921" s="38">
        <v>2</v>
      </c>
    </row>
    <row r="2922" spans="1:22" ht="13.5" customHeight="1" x14ac:dyDescent="0.2">
      <c r="A2922" s="32" t="s">
        <v>2918</v>
      </c>
      <c r="B2922" s="32" t="s">
        <v>10817</v>
      </c>
      <c r="C2922" s="32" t="s">
        <v>18076</v>
      </c>
      <c r="D2922" s="37">
        <v>2.9270330000000002</v>
      </c>
      <c r="E2922" s="39">
        <v>2625.99</v>
      </c>
      <c r="F2922" s="39">
        <v>7468</v>
      </c>
      <c r="G2922" s="39">
        <v>13030.68</v>
      </c>
      <c r="H2922" s="38">
        <v>10</v>
      </c>
      <c r="I2922" s="38">
        <v>14704</v>
      </c>
      <c r="J2922" s="37">
        <v>13.155879401</v>
      </c>
      <c r="K2922" s="37">
        <v>7.2083544309000001</v>
      </c>
      <c r="L2922" s="37">
        <v>19.518450929</v>
      </c>
      <c r="M2922" s="37">
        <v>15.142195385999999</v>
      </c>
      <c r="N2922" s="37">
        <v>18.340591053000001</v>
      </c>
      <c r="O2922" s="37">
        <v>15.893473157000001</v>
      </c>
      <c r="P2922" s="37">
        <v>9.6</v>
      </c>
      <c r="Q2922" s="37">
        <v>86.873689600000006</v>
      </c>
      <c r="R2922" s="38">
        <v>382237</v>
      </c>
      <c r="S2922" s="37">
        <v>1.74421</v>
      </c>
      <c r="T2922" s="38">
        <v>4</v>
      </c>
      <c r="U2922" s="38">
        <v>8</v>
      </c>
      <c r="V2922" s="38">
        <v>1</v>
      </c>
    </row>
    <row r="2923" spans="1:22" ht="13.5" customHeight="1" x14ac:dyDescent="0.2">
      <c r="A2923" s="32" t="s">
        <v>2919</v>
      </c>
      <c r="B2923" s="32" t="s">
        <v>10818</v>
      </c>
      <c r="C2923" s="32" t="s">
        <v>18076</v>
      </c>
      <c r="D2923" s="37">
        <v>2.7633920000000001</v>
      </c>
      <c r="E2923" s="39">
        <v>2479.98</v>
      </c>
      <c r="F2923" s="39">
        <v>6480</v>
      </c>
      <c r="G2923" s="39">
        <v>11078.07</v>
      </c>
      <c r="H2923" s="38">
        <v>12</v>
      </c>
      <c r="I2923" s="38">
        <v>12583</v>
      </c>
      <c r="J2923" s="37">
        <v>15.461618144999999</v>
      </c>
      <c r="K2923" s="37">
        <v>8.8013181348000007</v>
      </c>
      <c r="L2923" s="37">
        <v>21.192798627999998</v>
      </c>
      <c r="M2923" s="37">
        <v>19.799405704000002</v>
      </c>
      <c r="N2923" s="37">
        <v>15.567873553</v>
      </c>
      <c r="O2923" s="37">
        <v>16.760022114000002</v>
      </c>
      <c r="P2923" s="37">
        <v>9.6</v>
      </c>
      <c r="Q2923" s="37">
        <v>55.655837900000002</v>
      </c>
      <c r="R2923" s="38">
        <v>233497</v>
      </c>
      <c r="S2923" s="37">
        <v>1.74421</v>
      </c>
      <c r="T2923" s="38">
        <v>5</v>
      </c>
      <c r="U2923" s="38">
        <v>12</v>
      </c>
      <c r="V2923" s="38">
        <v>3</v>
      </c>
    </row>
    <row r="2924" spans="1:22" ht="13.5" customHeight="1" x14ac:dyDescent="0.2">
      <c r="A2924" s="32" t="s">
        <v>2920</v>
      </c>
      <c r="B2924" s="32" t="s">
        <v>10819</v>
      </c>
      <c r="C2924" s="32" t="s">
        <v>18076</v>
      </c>
      <c r="D2924" s="37">
        <v>1.703797</v>
      </c>
      <c r="E2924" s="39">
        <v>887.99</v>
      </c>
      <c r="F2924" s="39">
        <v>2904</v>
      </c>
      <c r="G2924" s="39">
        <v>5134.07</v>
      </c>
      <c r="H2924" s="38">
        <v>8</v>
      </c>
      <c r="I2924" s="38">
        <v>5885</v>
      </c>
      <c r="J2924" s="37">
        <v>36.005496502</v>
      </c>
      <c r="K2924" s="37">
        <v>18.824384950999999</v>
      </c>
      <c r="L2924" s="37">
        <v>40.751552521000001</v>
      </c>
      <c r="M2924" s="37">
        <v>24.278810030999999</v>
      </c>
      <c r="N2924" s="37">
        <v>32.361894389</v>
      </c>
      <c r="O2924" s="37">
        <v>19.88704353</v>
      </c>
      <c r="P2924" s="37">
        <v>9.6</v>
      </c>
      <c r="Q2924" s="37">
        <v>77.354923700000001</v>
      </c>
      <c r="R2924" s="38">
        <v>86419</v>
      </c>
      <c r="S2924" s="37">
        <v>1.74421</v>
      </c>
      <c r="T2924" s="38">
        <v>3</v>
      </c>
      <c r="U2924" s="38">
        <v>4</v>
      </c>
      <c r="V2924" s="38">
        <v>2</v>
      </c>
    </row>
    <row r="2925" spans="1:22" ht="13.5" customHeight="1" x14ac:dyDescent="0.2">
      <c r="A2925" s="32" t="s">
        <v>2921</v>
      </c>
      <c r="B2925" s="32" t="s">
        <v>10820</v>
      </c>
      <c r="C2925" s="32" t="s">
        <v>18076</v>
      </c>
      <c r="D2925" s="37">
        <v>1.0835159999999999</v>
      </c>
      <c r="E2925" s="39">
        <v>1775.96</v>
      </c>
      <c r="F2925" s="39">
        <v>5258</v>
      </c>
      <c r="G2925" s="39">
        <v>8214.19</v>
      </c>
      <c r="H2925" s="38">
        <v>7</v>
      </c>
      <c r="I2925" s="38">
        <v>10116</v>
      </c>
      <c r="J2925" s="37">
        <v>21.709966713</v>
      </c>
      <c r="K2925" s="37">
        <v>14.244371920000001</v>
      </c>
      <c r="L2925" s="37">
        <v>21.092071851</v>
      </c>
      <c r="M2925" s="37">
        <v>24.249723814999999</v>
      </c>
      <c r="N2925" s="37">
        <v>24.923957906999998</v>
      </c>
      <c r="O2925" s="37">
        <v>26.768737246000001</v>
      </c>
      <c r="P2925" s="37">
        <v>9.6</v>
      </c>
      <c r="Q2925" s="37">
        <v>84.487236999999993</v>
      </c>
      <c r="R2925" s="38">
        <v>382255</v>
      </c>
      <c r="S2925" s="37">
        <v>1.74421</v>
      </c>
      <c r="T2925" s="38">
        <v>3</v>
      </c>
      <c r="U2925" s="38">
        <v>4</v>
      </c>
      <c r="V2925" s="38">
        <v>1</v>
      </c>
    </row>
    <row r="2926" spans="1:22" ht="13.5" customHeight="1" x14ac:dyDescent="0.2">
      <c r="A2926" s="32" t="s">
        <v>2922</v>
      </c>
      <c r="B2926" s="32" t="s">
        <v>10821</v>
      </c>
      <c r="C2926" s="32" t="s">
        <v>18083</v>
      </c>
      <c r="D2926" s="37">
        <v>2.6012379999999999</v>
      </c>
      <c r="E2926" s="39">
        <v>1057.03</v>
      </c>
      <c r="F2926" s="39">
        <v>3303</v>
      </c>
      <c r="G2926" s="39">
        <v>4389.59</v>
      </c>
      <c r="H2926" s="38">
        <v>4</v>
      </c>
      <c r="I2926" s="38">
        <v>6347</v>
      </c>
      <c r="J2926" s="37">
        <v>42.068158304999997</v>
      </c>
      <c r="K2926" s="37">
        <v>31.933041287999998</v>
      </c>
      <c r="L2926" s="37">
        <v>40.54167803</v>
      </c>
      <c r="M2926" s="37">
        <v>26.871913424999999</v>
      </c>
      <c r="N2926" s="37">
        <v>30.653389197999999</v>
      </c>
      <c r="O2926" s="37">
        <v>30.743882021000001</v>
      </c>
      <c r="P2926" s="37">
        <v>13.291061452999999</v>
      </c>
      <c r="Q2926" s="37">
        <v>50.150358900000001</v>
      </c>
      <c r="R2926" s="38">
        <v>150468</v>
      </c>
      <c r="S2926" s="37">
        <v>1.82568</v>
      </c>
      <c r="T2926" s="38">
        <v>2</v>
      </c>
      <c r="U2926" s="38">
        <v>2</v>
      </c>
      <c r="V2926" s="38">
        <v>1</v>
      </c>
    </row>
    <row r="2927" spans="1:22" ht="13.5" customHeight="1" x14ac:dyDescent="0.2">
      <c r="A2927" s="32" t="s">
        <v>2923</v>
      </c>
      <c r="B2927" s="32" t="s">
        <v>10822</v>
      </c>
      <c r="C2927" s="32" t="s">
        <v>18076</v>
      </c>
      <c r="D2927" s="37">
        <v>2.9177580000000001</v>
      </c>
      <c r="E2927" s="39">
        <v>2790.99</v>
      </c>
      <c r="F2927" s="39">
        <v>7749</v>
      </c>
      <c r="G2927" s="39">
        <v>13035.33</v>
      </c>
      <c r="H2927" s="38">
        <v>12</v>
      </c>
      <c r="I2927" s="38">
        <v>15138</v>
      </c>
      <c r="J2927" s="37">
        <v>12.751022288</v>
      </c>
      <c r="K2927" s="37">
        <v>9.2305550233000009</v>
      </c>
      <c r="L2927" s="37">
        <v>13.219814961999999</v>
      </c>
      <c r="M2927" s="37">
        <v>18.425489238000001</v>
      </c>
      <c r="N2927" s="37">
        <v>21.700018807999999</v>
      </c>
      <c r="O2927" s="37">
        <v>21.985062774999999</v>
      </c>
      <c r="P2927" s="37">
        <v>9.6</v>
      </c>
      <c r="Q2927" s="37">
        <v>82.120766399999994</v>
      </c>
      <c r="R2927" s="38">
        <v>431076</v>
      </c>
      <c r="S2927" s="37">
        <v>1.74421</v>
      </c>
      <c r="T2927" s="38">
        <v>8</v>
      </c>
      <c r="U2927" s="38">
        <v>10</v>
      </c>
      <c r="V2927" s="38">
        <v>1</v>
      </c>
    </row>
    <row r="2928" spans="1:22" ht="13.5" customHeight="1" x14ac:dyDescent="0.2">
      <c r="A2928" s="32" t="s">
        <v>2924</v>
      </c>
      <c r="B2928" s="32" t="s">
        <v>10823</v>
      </c>
      <c r="C2928" s="32" t="s">
        <v>18076</v>
      </c>
      <c r="D2928" s="37">
        <v>1.6838200000000001</v>
      </c>
      <c r="E2928" s="39">
        <v>1111.01</v>
      </c>
      <c r="F2928" s="39">
        <v>3616</v>
      </c>
      <c r="G2928" s="39">
        <v>5978.83</v>
      </c>
      <c r="H2928" s="38">
        <v>2</v>
      </c>
      <c r="I2928" s="38">
        <v>7010</v>
      </c>
      <c r="J2928" s="37">
        <v>39.523046717</v>
      </c>
      <c r="K2928" s="37">
        <v>21.453698658</v>
      </c>
      <c r="L2928" s="37">
        <v>45.081959290999997</v>
      </c>
      <c r="M2928" s="37">
        <v>23.597052769000001</v>
      </c>
      <c r="N2928" s="37">
        <v>34.843586162000001</v>
      </c>
      <c r="O2928" s="37">
        <v>19.029237279</v>
      </c>
      <c r="P2928" s="37">
        <v>9.6</v>
      </c>
      <c r="Q2928" s="37">
        <v>76.212930600000007</v>
      </c>
      <c r="R2928" s="38">
        <v>197647</v>
      </c>
      <c r="S2928" s="37">
        <v>1.74421</v>
      </c>
      <c r="T2928" s="38">
        <v>0</v>
      </c>
      <c r="U2928" s="38">
        <v>0</v>
      </c>
      <c r="V2928" s="38">
        <v>2</v>
      </c>
    </row>
    <row r="2929" spans="1:22" ht="13.5" customHeight="1" x14ac:dyDescent="0.2">
      <c r="A2929" s="32" t="s">
        <v>2925</v>
      </c>
      <c r="B2929" s="32" t="s">
        <v>10824</v>
      </c>
      <c r="C2929" s="32" t="s">
        <v>18083</v>
      </c>
      <c r="D2929" s="37">
        <v>3.9320080000000002</v>
      </c>
      <c r="E2929" s="39">
        <v>500.99</v>
      </c>
      <c r="F2929" s="39">
        <v>2771</v>
      </c>
      <c r="G2929" s="39">
        <v>3764.15</v>
      </c>
      <c r="H2929" s="38">
        <v>4</v>
      </c>
      <c r="I2929" s="38">
        <v>5579</v>
      </c>
      <c r="J2929" s="37">
        <v>43.257384594999998</v>
      </c>
      <c r="K2929" s="37">
        <v>31.382372669999999</v>
      </c>
      <c r="L2929" s="37">
        <v>44.250024166000003</v>
      </c>
      <c r="M2929" s="37">
        <v>26.848951807999999</v>
      </c>
      <c r="N2929" s="37">
        <v>41.507558289000002</v>
      </c>
      <c r="O2929" s="37">
        <v>33.092705236</v>
      </c>
      <c r="P2929" s="37">
        <v>13.4</v>
      </c>
      <c r="Q2929" s="37">
        <v>76.963913300000002</v>
      </c>
      <c r="R2929" s="38">
        <v>185668</v>
      </c>
      <c r="S2929" s="37">
        <v>1.82568</v>
      </c>
      <c r="T2929" s="38">
        <v>2</v>
      </c>
      <c r="U2929" s="38">
        <v>1</v>
      </c>
      <c r="V2929" s="38">
        <v>3</v>
      </c>
    </row>
    <row r="2930" spans="1:22" ht="13.5" customHeight="1" x14ac:dyDescent="0.2">
      <c r="A2930" s="32" t="s">
        <v>2926</v>
      </c>
      <c r="B2930" s="32" t="s">
        <v>10825</v>
      </c>
      <c r="C2930" s="32" t="s">
        <v>18076</v>
      </c>
      <c r="D2930" s="37">
        <v>4.1651170000000004</v>
      </c>
      <c r="E2930" s="39">
        <v>911.03</v>
      </c>
      <c r="F2930" s="39">
        <v>3792</v>
      </c>
      <c r="G2930" s="39">
        <v>6223</v>
      </c>
      <c r="H2930" s="38">
        <v>5</v>
      </c>
      <c r="I2930" s="38">
        <v>7231</v>
      </c>
      <c r="J2930" s="37">
        <v>40.854813522999997</v>
      </c>
      <c r="K2930" s="37">
        <v>21.650676534999999</v>
      </c>
      <c r="L2930" s="37">
        <v>45.721539460000002</v>
      </c>
      <c r="M2930" s="37">
        <v>23.476270279000001</v>
      </c>
      <c r="N2930" s="37">
        <v>35.091065624999999</v>
      </c>
      <c r="O2930" s="37">
        <v>20.026717947000002</v>
      </c>
      <c r="P2930" s="37">
        <v>9.6</v>
      </c>
      <c r="Q2930" s="37">
        <v>78.515096499999999</v>
      </c>
      <c r="R2930" s="38">
        <v>171435</v>
      </c>
      <c r="S2930" s="37">
        <v>1.74421</v>
      </c>
      <c r="T2930" s="38">
        <v>2</v>
      </c>
      <c r="U2930" s="38">
        <v>1</v>
      </c>
      <c r="V2930" s="38">
        <v>3</v>
      </c>
    </row>
    <row r="2931" spans="1:22" ht="13.5" customHeight="1" x14ac:dyDescent="0.2">
      <c r="A2931" s="32" t="s">
        <v>2927</v>
      </c>
      <c r="B2931" s="32" t="s">
        <v>10826</v>
      </c>
      <c r="C2931" s="32" t="s">
        <v>18083</v>
      </c>
      <c r="D2931" s="37">
        <v>0.96227499999999999</v>
      </c>
      <c r="E2931" s="39">
        <v>887.01</v>
      </c>
      <c r="F2931" s="39">
        <v>4257</v>
      </c>
      <c r="G2931" s="39">
        <v>5421.5</v>
      </c>
      <c r="H2931" s="38">
        <v>7</v>
      </c>
      <c r="I2931" s="38">
        <v>8515</v>
      </c>
      <c r="J2931" s="37">
        <v>44.416097860999997</v>
      </c>
      <c r="K2931" s="37">
        <v>27.544737783999999</v>
      </c>
      <c r="L2931" s="37">
        <v>39.818845594000003</v>
      </c>
      <c r="M2931" s="37">
        <v>35.49084397</v>
      </c>
      <c r="N2931" s="37">
        <v>47.191949796999999</v>
      </c>
      <c r="O2931" s="37">
        <v>31.405129901999999</v>
      </c>
      <c r="P2931" s="37">
        <v>13.306121300999999</v>
      </c>
      <c r="Q2931" s="37">
        <v>63.053909900000001</v>
      </c>
      <c r="R2931" s="38">
        <v>236873</v>
      </c>
      <c r="S2931" s="37">
        <v>1.82568</v>
      </c>
      <c r="T2931" s="38">
        <v>2</v>
      </c>
      <c r="U2931" s="38">
        <v>1</v>
      </c>
      <c r="V2931" s="38">
        <v>4</v>
      </c>
    </row>
    <row r="2932" spans="1:22" ht="13.5" customHeight="1" x14ac:dyDescent="0.2">
      <c r="A2932" s="32" t="s">
        <v>2928</v>
      </c>
      <c r="B2932" s="32" t="s">
        <v>10827</v>
      </c>
      <c r="C2932" s="32" t="s">
        <v>18083</v>
      </c>
      <c r="D2932" s="37">
        <v>1.239314</v>
      </c>
      <c r="E2932" s="39">
        <v>1249.96</v>
      </c>
      <c r="F2932" s="39">
        <v>5608</v>
      </c>
      <c r="G2932" s="39">
        <v>4490.97</v>
      </c>
      <c r="H2932" s="38">
        <v>8</v>
      </c>
      <c r="I2932" s="38">
        <v>10911</v>
      </c>
      <c r="J2932" s="37">
        <v>37.965016605999999</v>
      </c>
      <c r="K2932" s="37">
        <v>21.669727253000001</v>
      </c>
      <c r="L2932" s="37">
        <v>20.389172301999999</v>
      </c>
      <c r="M2932" s="37">
        <v>32.305908715999998</v>
      </c>
      <c r="N2932" s="37">
        <v>35.521951743999999</v>
      </c>
      <c r="O2932" s="37">
        <v>28.344856307000001</v>
      </c>
      <c r="P2932" s="37">
        <v>13.214156466</v>
      </c>
      <c r="Q2932" s="37">
        <v>82.551441600000004</v>
      </c>
      <c r="R2932" s="38">
        <v>311786</v>
      </c>
      <c r="S2932" s="37">
        <v>1.82568</v>
      </c>
      <c r="T2932" s="38">
        <v>3</v>
      </c>
      <c r="U2932" s="38">
        <v>1</v>
      </c>
      <c r="V2932" s="38">
        <v>3</v>
      </c>
    </row>
    <row r="2933" spans="1:22" ht="13.5" customHeight="1" x14ac:dyDescent="0.2">
      <c r="A2933" s="32" t="s">
        <v>2929</v>
      </c>
      <c r="B2933" s="32" t="s">
        <v>10828</v>
      </c>
      <c r="C2933" s="32" t="s">
        <v>18076</v>
      </c>
      <c r="D2933" s="37">
        <v>2.613578</v>
      </c>
      <c r="E2933" s="39">
        <v>1125</v>
      </c>
      <c r="F2933" s="39">
        <v>3201</v>
      </c>
      <c r="G2933" s="39">
        <v>3415.88</v>
      </c>
      <c r="H2933" s="38">
        <v>3</v>
      </c>
      <c r="I2933" s="38">
        <v>6222</v>
      </c>
      <c r="J2933" s="37">
        <v>25.78091671</v>
      </c>
      <c r="K2933" s="37">
        <v>15.659337573</v>
      </c>
      <c r="L2933" s="37">
        <v>19.122652891000001</v>
      </c>
      <c r="M2933" s="37">
        <v>26.381005333000001</v>
      </c>
      <c r="N2933" s="37">
        <v>39.375979239000003</v>
      </c>
      <c r="O2933" s="37">
        <v>28.837221213999999</v>
      </c>
      <c r="P2933" s="37">
        <v>12.20420244</v>
      </c>
      <c r="Q2933" s="37">
        <v>72.838230199999998</v>
      </c>
      <c r="R2933" s="38">
        <v>159950</v>
      </c>
      <c r="S2933" s="37">
        <v>1.74421</v>
      </c>
      <c r="T2933" s="38">
        <v>0</v>
      </c>
      <c r="U2933" s="38">
        <v>1</v>
      </c>
      <c r="V2933" s="38">
        <v>1</v>
      </c>
    </row>
    <row r="2934" spans="1:22" ht="13.5" customHeight="1" x14ac:dyDescent="0.2">
      <c r="A2934" s="32" t="s">
        <v>2930</v>
      </c>
      <c r="B2934" s="32" t="s">
        <v>10829</v>
      </c>
      <c r="C2934" s="32" t="s">
        <v>18076</v>
      </c>
      <c r="D2934" s="37">
        <v>4.0830359999999999</v>
      </c>
      <c r="E2934" s="39">
        <v>767</v>
      </c>
      <c r="F2934" s="39">
        <v>1461</v>
      </c>
      <c r="G2934" s="39">
        <v>2607.87</v>
      </c>
      <c r="H2934" s="38">
        <v>3</v>
      </c>
      <c r="I2934" s="38">
        <v>2921</v>
      </c>
      <c r="J2934" s="37">
        <v>18.036653343000001</v>
      </c>
      <c r="K2934" s="37">
        <v>8.8226311869000007</v>
      </c>
      <c r="L2934" s="37">
        <v>26.941089956999999</v>
      </c>
      <c r="M2934" s="37">
        <v>18.761255747</v>
      </c>
      <c r="N2934" s="37">
        <v>14.637674412000001</v>
      </c>
      <c r="O2934" s="37">
        <v>15.376376883000001</v>
      </c>
      <c r="P2934" s="37">
        <v>9.6</v>
      </c>
      <c r="Q2934" s="37">
        <v>63.498755500000001</v>
      </c>
      <c r="R2934" s="38">
        <v>80452</v>
      </c>
      <c r="S2934" s="37">
        <v>1.74421</v>
      </c>
      <c r="T2934" s="38">
        <v>1</v>
      </c>
      <c r="U2934" s="38">
        <v>3</v>
      </c>
      <c r="V2934" s="38">
        <v>0</v>
      </c>
    </row>
    <row r="2935" spans="1:22" ht="13.5" customHeight="1" x14ac:dyDescent="0.2">
      <c r="A2935" s="32" t="s">
        <v>2931</v>
      </c>
      <c r="B2935" s="32" t="s">
        <v>10830</v>
      </c>
      <c r="C2935" s="32" t="s">
        <v>18076</v>
      </c>
      <c r="D2935" s="37">
        <v>0.26841500000000001</v>
      </c>
      <c r="E2935" s="39">
        <v>1710.98</v>
      </c>
      <c r="F2935" s="39">
        <v>5178</v>
      </c>
      <c r="G2935" s="39">
        <v>8897.4500000000007</v>
      </c>
      <c r="H2935" s="38">
        <v>3</v>
      </c>
      <c r="I2935" s="38">
        <v>10105</v>
      </c>
      <c r="J2935" s="37">
        <v>8.8477943259000007</v>
      </c>
      <c r="K2935" s="37">
        <v>5.6221940962000003</v>
      </c>
      <c r="L2935" s="37">
        <v>12.01046251</v>
      </c>
      <c r="M2935" s="37">
        <v>17.159772136000001</v>
      </c>
      <c r="N2935" s="37">
        <v>14.222289857</v>
      </c>
      <c r="O2935" s="37">
        <v>18.614263012999999</v>
      </c>
      <c r="P2935" s="37">
        <v>9.6</v>
      </c>
      <c r="Q2935" s="37">
        <v>69.604956700000002</v>
      </c>
      <c r="R2935" s="38">
        <v>258673</v>
      </c>
      <c r="S2935" s="37">
        <v>1.74421</v>
      </c>
      <c r="T2935" s="38">
        <v>2</v>
      </c>
      <c r="U2935" s="38">
        <v>0</v>
      </c>
      <c r="V2935" s="38">
        <v>0</v>
      </c>
    </row>
    <row r="2936" spans="1:22" ht="13.5" customHeight="1" x14ac:dyDescent="0.2">
      <c r="A2936" s="32" t="s">
        <v>2932</v>
      </c>
      <c r="B2936" s="32" t="s">
        <v>10831</v>
      </c>
      <c r="C2936" s="32" t="s">
        <v>18076</v>
      </c>
      <c r="D2936" s="37">
        <v>4.6989599999999996</v>
      </c>
      <c r="E2936" s="39">
        <v>2077.9699999999998</v>
      </c>
      <c r="F2936" s="39">
        <v>4951</v>
      </c>
      <c r="G2936" s="39">
        <v>8610.5300000000007</v>
      </c>
      <c r="H2936" s="38">
        <v>7</v>
      </c>
      <c r="I2936" s="38">
        <v>9702</v>
      </c>
      <c r="J2936" s="37">
        <v>13.234154192</v>
      </c>
      <c r="K2936" s="37">
        <v>7.2350381338999998</v>
      </c>
      <c r="L2936" s="37">
        <v>20.590130163000001</v>
      </c>
      <c r="M2936" s="37">
        <v>15.401957271000001</v>
      </c>
      <c r="N2936" s="37">
        <v>13.910538832</v>
      </c>
      <c r="O2936" s="37">
        <v>15.971076577</v>
      </c>
      <c r="P2936" s="37">
        <v>9.6</v>
      </c>
      <c r="Q2936" s="37">
        <v>65.0169499</v>
      </c>
      <c r="R2936" s="38">
        <v>285580</v>
      </c>
      <c r="S2936" s="37">
        <v>1.74421</v>
      </c>
      <c r="T2936" s="38">
        <v>2</v>
      </c>
      <c r="U2936" s="38">
        <v>3</v>
      </c>
      <c r="V2936" s="38">
        <v>2</v>
      </c>
    </row>
    <row r="2937" spans="1:22" ht="13.5" customHeight="1" x14ac:dyDescent="0.2">
      <c r="A2937" s="32" t="s">
        <v>2933</v>
      </c>
      <c r="B2937" s="32" t="s">
        <v>10832</v>
      </c>
      <c r="C2937" s="32" t="s">
        <v>18083</v>
      </c>
      <c r="D2937" s="37">
        <v>2.5717949999999998</v>
      </c>
      <c r="E2937" s="39">
        <v>756.02</v>
      </c>
      <c r="F2937" s="39">
        <v>2211</v>
      </c>
      <c r="G2937" s="39">
        <v>3149.7</v>
      </c>
      <c r="H2937" s="38">
        <v>3</v>
      </c>
      <c r="I2937" s="38">
        <v>4474</v>
      </c>
      <c r="J2937" s="37">
        <v>25.755418723999998</v>
      </c>
      <c r="K2937" s="37">
        <v>18.277733467000001</v>
      </c>
      <c r="L2937" s="37">
        <v>24.573863250999999</v>
      </c>
      <c r="M2937" s="37">
        <v>25.171280753000001</v>
      </c>
      <c r="N2937" s="37">
        <v>19.854635556000002</v>
      </c>
      <c r="O2937" s="37">
        <v>28.315641508999999</v>
      </c>
      <c r="P2937" s="37">
        <v>11.923681935999999</v>
      </c>
      <c r="Q2937" s="37">
        <v>84.579840599999997</v>
      </c>
      <c r="R2937" s="38">
        <v>104157</v>
      </c>
      <c r="S2937" s="37">
        <v>1.82568</v>
      </c>
      <c r="T2937" s="38">
        <v>2</v>
      </c>
      <c r="U2937" s="38">
        <v>0</v>
      </c>
      <c r="V2937" s="38">
        <v>0</v>
      </c>
    </row>
    <row r="2938" spans="1:22" ht="13.5" customHeight="1" x14ac:dyDescent="0.2">
      <c r="A2938" s="32" t="s">
        <v>2934</v>
      </c>
      <c r="B2938" s="32" t="s">
        <v>10833</v>
      </c>
      <c r="C2938" s="32" t="s">
        <v>18083</v>
      </c>
      <c r="D2938" s="37">
        <v>4.5885490000000004</v>
      </c>
      <c r="E2938" s="39">
        <v>487.98</v>
      </c>
      <c r="F2938" s="39">
        <v>2379</v>
      </c>
      <c r="G2938" s="39">
        <v>3155.77</v>
      </c>
      <c r="H2938" s="38">
        <v>4</v>
      </c>
      <c r="I2938" s="38">
        <v>4611</v>
      </c>
      <c r="J2938" s="37">
        <v>44.333380529999999</v>
      </c>
      <c r="K2938" s="37">
        <v>25.614157142</v>
      </c>
      <c r="L2938" s="37">
        <v>40.283449972</v>
      </c>
      <c r="M2938" s="37">
        <v>27.959424879</v>
      </c>
      <c r="N2938" s="37">
        <v>44.340872941999997</v>
      </c>
      <c r="O2938" s="37">
        <v>29.8075622</v>
      </c>
      <c r="P2938" s="37">
        <v>13.4</v>
      </c>
      <c r="Q2938" s="37">
        <v>67.456739400000004</v>
      </c>
      <c r="R2938" s="38">
        <v>180536</v>
      </c>
      <c r="S2938" s="37">
        <v>1.82568</v>
      </c>
      <c r="T2938" s="38">
        <v>2</v>
      </c>
      <c r="U2938" s="38">
        <v>1</v>
      </c>
      <c r="V2938" s="38">
        <v>3</v>
      </c>
    </row>
    <row r="2939" spans="1:22" ht="13.5" customHeight="1" x14ac:dyDescent="0.2">
      <c r="A2939" s="32" t="s">
        <v>2935</v>
      </c>
      <c r="B2939" s="32" t="s">
        <v>10834</v>
      </c>
      <c r="C2939" s="32" t="s">
        <v>18083</v>
      </c>
      <c r="D2939" s="37">
        <v>2.8223220000000002</v>
      </c>
      <c r="E2939" s="39">
        <v>442</v>
      </c>
      <c r="F2939" s="39">
        <v>1510</v>
      </c>
      <c r="G2939" s="39">
        <v>1185.44</v>
      </c>
      <c r="H2939" s="38">
        <v>1</v>
      </c>
      <c r="I2939" s="38">
        <v>2974</v>
      </c>
      <c r="J2939" s="37">
        <v>24.531841353000001</v>
      </c>
      <c r="K2939" s="37">
        <v>13.633042064</v>
      </c>
      <c r="L2939" s="37">
        <v>12.629696860999999</v>
      </c>
      <c r="M2939" s="37">
        <v>26.005640794000001</v>
      </c>
      <c r="N2939" s="37">
        <v>30.505196072</v>
      </c>
      <c r="O2939" s="37">
        <v>22.116252536000001</v>
      </c>
      <c r="P2939" s="37">
        <v>12.094205522999999</v>
      </c>
      <c r="Q2939" s="37" t="s">
        <v>15680</v>
      </c>
      <c r="R2939" s="38">
        <v>48529</v>
      </c>
      <c r="S2939" s="37">
        <v>1.82568</v>
      </c>
      <c r="T2939" s="38">
        <v>1</v>
      </c>
      <c r="U2939" s="38">
        <v>0</v>
      </c>
      <c r="V2939" s="38">
        <v>1</v>
      </c>
    </row>
    <row r="2940" spans="1:22" ht="13.5" customHeight="1" x14ac:dyDescent="0.2">
      <c r="A2940" s="32" t="s">
        <v>2936</v>
      </c>
      <c r="B2940" s="32" t="s">
        <v>10835</v>
      </c>
      <c r="C2940" s="32" t="s">
        <v>18076</v>
      </c>
      <c r="D2940" s="37">
        <v>1.6201179999999999</v>
      </c>
      <c r="E2940" s="39">
        <v>901.02</v>
      </c>
      <c r="F2940" s="39">
        <v>2540</v>
      </c>
      <c r="G2940" s="39">
        <v>4326.18</v>
      </c>
      <c r="H2940" s="38">
        <v>3</v>
      </c>
      <c r="I2940" s="38">
        <v>4915</v>
      </c>
      <c r="J2940" s="37">
        <v>20.788634409</v>
      </c>
      <c r="K2940" s="37">
        <v>10.428045908</v>
      </c>
      <c r="L2940" s="37">
        <v>27.197711621</v>
      </c>
      <c r="M2940" s="37">
        <v>15.113292396</v>
      </c>
      <c r="N2940" s="37">
        <v>12.742540481000001</v>
      </c>
      <c r="O2940" s="37">
        <v>18.444642422000001</v>
      </c>
      <c r="P2940" s="37">
        <v>9.6</v>
      </c>
      <c r="Q2940" s="37">
        <v>78.431018800000004</v>
      </c>
      <c r="R2940" s="38">
        <v>125743</v>
      </c>
      <c r="S2940" s="37">
        <v>1.74421</v>
      </c>
      <c r="T2940" s="38">
        <v>1</v>
      </c>
      <c r="U2940" s="38">
        <v>2</v>
      </c>
      <c r="V2940" s="38">
        <v>1</v>
      </c>
    </row>
    <row r="2941" spans="1:22" ht="13.5" customHeight="1" x14ac:dyDescent="0.2">
      <c r="A2941" s="32" t="s">
        <v>2937</v>
      </c>
      <c r="B2941" s="32" t="s">
        <v>10836</v>
      </c>
      <c r="C2941" s="32" t="s">
        <v>18076</v>
      </c>
      <c r="D2941" s="37">
        <v>5.5139670000000001</v>
      </c>
      <c r="E2941" s="39">
        <v>1851.98</v>
      </c>
      <c r="F2941" s="39">
        <v>5535</v>
      </c>
      <c r="G2941" s="39">
        <v>9454.81</v>
      </c>
      <c r="H2941" s="38">
        <v>7</v>
      </c>
      <c r="I2941" s="38">
        <v>10621</v>
      </c>
      <c r="J2941" s="37">
        <v>22.526835901999998</v>
      </c>
      <c r="K2941" s="37">
        <v>11.634394289999999</v>
      </c>
      <c r="L2941" s="37">
        <v>31.310947829</v>
      </c>
      <c r="M2941" s="37">
        <v>18.824792498000001</v>
      </c>
      <c r="N2941" s="37">
        <v>16.190188572</v>
      </c>
      <c r="O2941" s="37">
        <v>13.645371235000001</v>
      </c>
      <c r="P2941" s="37">
        <v>9.6</v>
      </c>
      <c r="Q2941" s="37">
        <v>47.730660200000003</v>
      </c>
      <c r="R2941" s="38">
        <v>367555</v>
      </c>
      <c r="S2941" s="37">
        <v>1.74421</v>
      </c>
      <c r="T2941" s="38">
        <v>4</v>
      </c>
      <c r="U2941" s="38">
        <v>2</v>
      </c>
      <c r="V2941" s="38">
        <v>4</v>
      </c>
    </row>
    <row r="2942" spans="1:22" ht="13.5" customHeight="1" x14ac:dyDescent="0.2">
      <c r="A2942" s="32" t="s">
        <v>2938</v>
      </c>
      <c r="B2942" s="32" t="s">
        <v>10837</v>
      </c>
      <c r="C2942" s="32" t="s">
        <v>18076</v>
      </c>
      <c r="D2942" s="37">
        <v>2.49926</v>
      </c>
      <c r="E2942" s="39">
        <v>765.01</v>
      </c>
      <c r="F2942" s="39">
        <v>2479</v>
      </c>
      <c r="G2942" s="39">
        <v>3824.32</v>
      </c>
      <c r="H2942" s="38">
        <v>4</v>
      </c>
      <c r="I2942" s="38">
        <v>4799</v>
      </c>
      <c r="J2942" s="37">
        <v>23.676399028999999</v>
      </c>
      <c r="K2942" s="37">
        <v>17.749704797</v>
      </c>
      <c r="L2942" s="37">
        <v>24.586188541999999</v>
      </c>
      <c r="M2942" s="37">
        <v>32.963664815000001</v>
      </c>
      <c r="N2942" s="37">
        <v>19.624991581</v>
      </c>
      <c r="O2942" s="37">
        <v>20.938524526999998</v>
      </c>
      <c r="P2942" s="37">
        <v>12.325042706</v>
      </c>
      <c r="Q2942" s="37">
        <v>68.469376600000004</v>
      </c>
      <c r="R2942" s="38">
        <v>108945</v>
      </c>
      <c r="S2942" s="37">
        <v>1.74421</v>
      </c>
      <c r="T2942" s="38">
        <v>2</v>
      </c>
      <c r="U2942" s="38">
        <v>2</v>
      </c>
      <c r="V2942" s="38">
        <v>1</v>
      </c>
    </row>
    <row r="2943" spans="1:22" ht="13.5" customHeight="1" x14ac:dyDescent="0.2">
      <c r="A2943" s="32" t="s">
        <v>2939</v>
      </c>
      <c r="B2943" s="32" t="s">
        <v>10838</v>
      </c>
      <c r="C2943" s="32" t="s">
        <v>18076</v>
      </c>
      <c r="D2943" s="37">
        <v>3.6369509999999998</v>
      </c>
      <c r="E2943" s="39">
        <v>674</v>
      </c>
      <c r="F2943" s="39">
        <v>1549</v>
      </c>
      <c r="G2943" s="39">
        <v>2720.14</v>
      </c>
      <c r="H2943" s="38">
        <v>1</v>
      </c>
      <c r="I2943" s="38">
        <v>3010</v>
      </c>
      <c r="J2943" s="37">
        <v>8.7438867796000004</v>
      </c>
      <c r="K2943" s="37">
        <v>5.8382001291999996</v>
      </c>
      <c r="L2943" s="37">
        <v>11.841841999</v>
      </c>
      <c r="M2943" s="37">
        <v>20.468990186999999</v>
      </c>
      <c r="N2943" s="37">
        <v>12.957650744</v>
      </c>
      <c r="O2943" s="37">
        <v>15.775762002</v>
      </c>
      <c r="P2943" s="37">
        <v>9.6</v>
      </c>
      <c r="Q2943" s="37">
        <v>89.681866400000004</v>
      </c>
      <c r="R2943" s="38">
        <v>67510</v>
      </c>
      <c r="S2943" s="37">
        <v>1.74421</v>
      </c>
      <c r="T2943" s="38">
        <v>0</v>
      </c>
      <c r="U2943" s="38">
        <v>0</v>
      </c>
      <c r="V2943" s="38">
        <v>1</v>
      </c>
    </row>
    <row r="2944" spans="1:22" ht="13.5" customHeight="1" x14ac:dyDescent="0.2">
      <c r="A2944" s="32" t="s">
        <v>2940</v>
      </c>
      <c r="B2944" s="32" t="s">
        <v>10839</v>
      </c>
      <c r="C2944" s="32" t="s">
        <v>18083</v>
      </c>
      <c r="D2944" s="37">
        <v>2.3112010000000001</v>
      </c>
      <c r="E2944" s="39">
        <v>255</v>
      </c>
      <c r="F2944" s="39">
        <v>2308</v>
      </c>
      <c r="G2944" s="39">
        <v>1384.32</v>
      </c>
      <c r="H2944" s="38">
        <v>3</v>
      </c>
      <c r="I2944" s="38">
        <v>4805</v>
      </c>
      <c r="J2944" s="37">
        <v>52.457554563999999</v>
      </c>
      <c r="K2944" s="37">
        <v>25.380255843</v>
      </c>
      <c r="L2944" s="37">
        <v>24.268564903000001</v>
      </c>
      <c r="M2944" s="37">
        <v>42.656624491000002</v>
      </c>
      <c r="N2944" s="37">
        <v>53.186811163000002</v>
      </c>
      <c r="O2944" s="37">
        <v>56.283729444999999</v>
      </c>
      <c r="P2944" s="37">
        <v>13.4</v>
      </c>
      <c r="Q2944" s="37">
        <v>69.183027899999999</v>
      </c>
      <c r="R2944" s="38">
        <v>181770</v>
      </c>
      <c r="S2944" s="37">
        <v>1.82568</v>
      </c>
      <c r="T2944" s="38">
        <v>1</v>
      </c>
      <c r="U2944" s="38">
        <v>0</v>
      </c>
      <c r="V2944" s="38">
        <v>2</v>
      </c>
    </row>
    <row r="2945" spans="1:22" ht="13.5" customHeight="1" x14ac:dyDescent="0.2">
      <c r="A2945" s="32" t="s">
        <v>2941</v>
      </c>
      <c r="B2945" s="32" t="s">
        <v>10840</v>
      </c>
      <c r="C2945" s="32" t="s">
        <v>18083</v>
      </c>
      <c r="D2945" s="37">
        <v>0.63584099999999999</v>
      </c>
      <c r="E2945" s="39">
        <v>655.99</v>
      </c>
      <c r="F2945" s="39">
        <v>2640</v>
      </c>
      <c r="G2945" s="39">
        <v>3454.4</v>
      </c>
      <c r="H2945" s="38">
        <v>4</v>
      </c>
      <c r="I2945" s="38">
        <v>5286</v>
      </c>
      <c r="J2945" s="37">
        <v>39.068292741999997</v>
      </c>
      <c r="K2945" s="37">
        <v>27.569530632999999</v>
      </c>
      <c r="L2945" s="37">
        <v>33.081007823</v>
      </c>
      <c r="M2945" s="37">
        <v>30.145159053</v>
      </c>
      <c r="N2945" s="37">
        <v>34.706245199000001</v>
      </c>
      <c r="O2945" s="37">
        <v>34.703588656000001</v>
      </c>
      <c r="P2945" s="37">
        <v>13.4</v>
      </c>
      <c r="Q2945" s="37">
        <v>58.851854199999998</v>
      </c>
      <c r="R2945" s="38">
        <v>182024</v>
      </c>
      <c r="S2945" s="37">
        <v>1.82568</v>
      </c>
      <c r="T2945" s="38">
        <v>1</v>
      </c>
      <c r="U2945" s="38">
        <v>1</v>
      </c>
      <c r="V2945" s="38">
        <v>3</v>
      </c>
    </row>
    <row r="2946" spans="1:22" ht="13.5" customHeight="1" x14ac:dyDescent="0.2">
      <c r="A2946" s="32" t="s">
        <v>2942</v>
      </c>
      <c r="B2946" s="32" t="s">
        <v>10841</v>
      </c>
      <c r="C2946" s="32" t="s">
        <v>18076</v>
      </c>
      <c r="D2946" s="37">
        <v>0.91353200000000001</v>
      </c>
      <c r="E2946" s="39">
        <v>422.99</v>
      </c>
      <c r="F2946" s="39">
        <v>1653</v>
      </c>
      <c r="G2946" s="39">
        <v>2648.02</v>
      </c>
      <c r="H2946" s="38">
        <v>4</v>
      </c>
      <c r="I2946" s="38">
        <v>3360</v>
      </c>
      <c r="J2946" s="37">
        <v>22.887283727</v>
      </c>
      <c r="K2946" s="37">
        <v>17.270064507000001</v>
      </c>
      <c r="L2946" s="37">
        <v>22.376131745999999</v>
      </c>
      <c r="M2946" s="37">
        <v>29.316511165000001</v>
      </c>
      <c r="N2946" s="37">
        <v>20.891204965</v>
      </c>
      <c r="O2946" s="37">
        <v>22.748997428999999</v>
      </c>
      <c r="P2946" s="37">
        <v>11.757817108999999</v>
      </c>
      <c r="Q2946" s="37">
        <v>66.147564099999997</v>
      </c>
      <c r="R2946" s="38">
        <v>87659</v>
      </c>
      <c r="S2946" s="37">
        <v>1.74421</v>
      </c>
      <c r="T2946" s="38">
        <v>2</v>
      </c>
      <c r="U2946" s="38">
        <v>1</v>
      </c>
      <c r="V2946" s="38">
        <v>3</v>
      </c>
    </row>
    <row r="2947" spans="1:22" ht="13.5" customHeight="1" x14ac:dyDescent="0.2">
      <c r="A2947" s="32" t="s">
        <v>2943</v>
      </c>
      <c r="B2947" s="32" t="s">
        <v>10842</v>
      </c>
      <c r="C2947" s="32" t="s">
        <v>18083</v>
      </c>
      <c r="D2947" s="37">
        <v>5.9104210000000004</v>
      </c>
      <c r="E2947" s="39">
        <v>234</v>
      </c>
      <c r="F2947" s="39">
        <v>1311</v>
      </c>
      <c r="G2947" s="39">
        <v>1650.8</v>
      </c>
      <c r="H2947" s="38">
        <v>2</v>
      </c>
      <c r="I2947" s="38">
        <v>2660</v>
      </c>
      <c r="J2947" s="37">
        <v>45.223320911000002</v>
      </c>
      <c r="K2947" s="37">
        <v>26.193532091000002</v>
      </c>
      <c r="L2947" s="37">
        <v>39.415673550999998</v>
      </c>
      <c r="M2947" s="37">
        <v>33.334296352999999</v>
      </c>
      <c r="N2947" s="37">
        <v>54.009636434000001</v>
      </c>
      <c r="O2947" s="37">
        <v>32.505304633000002</v>
      </c>
      <c r="P2947" s="37">
        <v>13.4</v>
      </c>
      <c r="Q2947" s="37" t="s">
        <v>15680</v>
      </c>
      <c r="R2947" s="38">
        <v>59058</v>
      </c>
      <c r="S2947" s="37">
        <v>1.82568</v>
      </c>
      <c r="T2947" s="38">
        <v>1</v>
      </c>
      <c r="U2947" s="38">
        <v>2</v>
      </c>
      <c r="V2947" s="38">
        <v>0</v>
      </c>
    </row>
    <row r="2948" spans="1:22" ht="13.5" customHeight="1" x14ac:dyDescent="0.2">
      <c r="A2948" s="32" t="s">
        <v>2944</v>
      </c>
      <c r="B2948" s="32" t="s">
        <v>10843</v>
      </c>
      <c r="C2948" s="32" t="s">
        <v>18083</v>
      </c>
      <c r="D2948" s="37">
        <v>0.123627</v>
      </c>
      <c r="E2948" s="39">
        <v>458.03</v>
      </c>
      <c r="F2948" s="39">
        <v>3270</v>
      </c>
      <c r="G2948" s="39">
        <v>2800.73</v>
      </c>
      <c r="H2948" s="38">
        <v>3</v>
      </c>
      <c r="I2948" s="38">
        <v>6670</v>
      </c>
      <c r="J2948" s="37">
        <v>57.133891816000002</v>
      </c>
      <c r="K2948" s="37">
        <v>32.345039370999999</v>
      </c>
      <c r="L2948" s="37">
        <v>32.310502550000002</v>
      </c>
      <c r="M2948" s="37">
        <v>44.662051159999997</v>
      </c>
      <c r="N2948" s="37">
        <v>46.551106388000001</v>
      </c>
      <c r="O2948" s="37">
        <v>36.614292308000003</v>
      </c>
      <c r="P2948" s="37">
        <v>13.4</v>
      </c>
      <c r="Q2948" s="37">
        <v>81.478013500000003</v>
      </c>
      <c r="R2948" s="38">
        <v>395772</v>
      </c>
      <c r="S2948" s="37">
        <v>1.82568</v>
      </c>
      <c r="T2948" s="38">
        <v>1</v>
      </c>
      <c r="U2948" s="38">
        <v>1</v>
      </c>
      <c r="V2948" s="38">
        <v>1</v>
      </c>
    </row>
    <row r="2949" spans="1:22" ht="13.5" customHeight="1" x14ac:dyDescent="0.2">
      <c r="A2949" s="32" t="s">
        <v>2945</v>
      </c>
      <c r="B2949" s="32" t="s">
        <v>10844</v>
      </c>
      <c r="C2949" s="32" t="s">
        <v>18076</v>
      </c>
      <c r="D2949" s="37">
        <v>0.31498500000000001</v>
      </c>
      <c r="E2949" s="39">
        <v>734.99</v>
      </c>
      <c r="F2949" s="39">
        <v>1573</v>
      </c>
      <c r="G2949" s="39">
        <v>2841.6</v>
      </c>
      <c r="H2949" s="38">
        <v>1</v>
      </c>
      <c r="I2949" s="38">
        <v>3134</v>
      </c>
      <c r="J2949" s="37">
        <v>11.471883177</v>
      </c>
      <c r="K2949" s="37">
        <v>6.8695148033000004</v>
      </c>
      <c r="L2949" s="37">
        <v>14.897356384</v>
      </c>
      <c r="M2949" s="37">
        <v>20.959708275000001</v>
      </c>
      <c r="N2949" s="37">
        <v>16.272051876999999</v>
      </c>
      <c r="O2949" s="37">
        <v>14.463529232999999</v>
      </c>
      <c r="P2949" s="37">
        <v>9.6</v>
      </c>
      <c r="Q2949" s="37">
        <v>70.505442200000005</v>
      </c>
      <c r="R2949" s="38">
        <v>100689</v>
      </c>
      <c r="S2949" s="37">
        <v>1.74421</v>
      </c>
      <c r="T2949" s="38">
        <v>0</v>
      </c>
      <c r="U2949" s="38">
        <v>1</v>
      </c>
      <c r="V2949" s="38">
        <v>0</v>
      </c>
    </row>
    <row r="2950" spans="1:22" ht="13.5" customHeight="1" x14ac:dyDescent="0.2">
      <c r="A2950" s="32" t="s">
        <v>2946</v>
      </c>
      <c r="B2950" s="32" t="s">
        <v>10845</v>
      </c>
      <c r="C2950" s="32" t="s">
        <v>18083</v>
      </c>
      <c r="D2950" s="37">
        <v>6.1260300000000001</v>
      </c>
      <c r="E2950" s="39">
        <v>1069.03</v>
      </c>
      <c r="F2950" s="39">
        <v>4359</v>
      </c>
      <c r="G2950" s="39">
        <v>5766.5</v>
      </c>
      <c r="H2950" s="38">
        <v>9</v>
      </c>
      <c r="I2950" s="38">
        <v>8617</v>
      </c>
      <c r="J2950" s="37">
        <v>50.782870240999998</v>
      </c>
      <c r="K2950" s="37">
        <v>31.576743583999999</v>
      </c>
      <c r="L2950" s="37">
        <v>39.776000731000003</v>
      </c>
      <c r="M2950" s="37">
        <v>30.417669734</v>
      </c>
      <c r="N2950" s="37">
        <v>39.175271465999998</v>
      </c>
      <c r="O2950" s="37">
        <v>30.773869383000001</v>
      </c>
      <c r="P2950" s="37">
        <v>13.4</v>
      </c>
      <c r="Q2950" s="37">
        <v>71.584995800000002</v>
      </c>
      <c r="R2950" s="38">
        <v>240520</v>
      </c>
      <c r="S2950" s="37">
        <v>1.82568</v>
      </c>
      <c r="T2950" s="38">
        <v>3</v>
      </c>
      <c r="U2950" s="38">
        <v>4</v>
      </c>
      <c r="V2950" s="38">
        <v>2</v>
      </c>
    </row>
    <row r="2951" spans="1:22" ht="13.5" customHeight="1" x14ac:dyDescent="0.2">
      <c r="A2951" s="32" t="s">
        <v>2947</v>
      </c>
      <c r="B2951" s="32" t="s">
        <v>10846</v>
      </c>
      <c r="C2951" s="32" t="s">
        <v>18076</v>
      </c>
      <c r="D2951" s="37">
        <v>1.638317</v>
      </c>
      <c r="E2951" s="39">
        <v>480.01</v>
      </c>
      <c r="F2951" s="39">
        <v>1376</v>
      </c>
      <c r="G2951" s="39">
        <v>1496.06</v>
      </c>
      <c r="H2951" s="38">
        <v>1</v>
      </c>
      <c r="I2951" s="38">
        <v>2684</v>
      </c>
      <c r="J2951" s="37">
        <v>27.127225611</v>
      </c>
      <c r="K2951" s="37">
        <v>17.223554830000001</v>
      </c>
      <c r="L2951" s="37">
        <v>20.312786880000001</v>
      </c>
      <c r="M2951" s="37">
        <v>27.818346642000002</v>
      </c>
      <c r="N2951" s="37">
        <v>44.121144831999999</v>
      </c>
      <c r="O2951" s="37">
        <v>32.014454241000003</v>
      </c>
      <c r="P2951" s="37">
        <v>12.912171053</v>
      </c>
      <c r="Q2951" s="37" t="s">
        <v>15680</v>
      </c>
      <c r="R2951" s="38">
        <v>59381</v>
      </c>
      <c r="S2951" s="37">
        <v>1.74421</v>
      </c>
      <c r="T2951" s="38">
        <v>0</v>
      </c>
      <c r="U2951" s="38">
        <v>1</v>
      </c>
      <c r="V2951" s="38">
        <v>0</v>
      </c>
    </row>
    <row r="2952" spans="1:22" ht="13.5" customHeight="1" x14ac:dyDescent="0.2">
      <c r="A2952" s="32" t="s">
        <v>2948</v>
      </c>
      <c r="B2952" s="32" t="s">
        <v>10847</v>
      </c>
      <c r="C2952" s="32" t="s">
        <v>18076</v>
      </c>
      <c r="D2952" s="37">
        <v>1.6955610000000001</v>
      </c>
      <c r="E2952" s="39">
        <v>422</v>
      </c>
      <c r="F2952" s="39">
        <v>1581</v>
      </c>
      <c r="G2952" s="39">
        <v>2952.16</v>
      </c>
      <c r="H2952" s="38">
        <v>3</v>
      </c>
      <c r="I2952" s="38">
        <v>3122</v>
      </c>
      <c r="J2952" s="37">
        <v>3.8082158395999999</v>
      </c>
      <c r="K2952" s="37">
        <v>2.3373253416000002</v>
      </c>
      <c r="L2952" s="37">
        <v>5.6915434713000002</v>
      </c>
      <c r="M2952" s="37">
        <v>12.223990839000001</v>
      </c>
      <c r="N2952" s="37">
        <v>11.774401135</v>
      </c>
      <c r="O2952" s="37">
        <v>13.598785545</v>
      </c>
      <c r="P2952" s="37">
        <v>9.6</v>
      </c>
      <c r="Q2952" s="37">
        <v>74.894770399999999</v>
      </c>
      <c r="R2952" s="38">
        <v>117685</v>
      </c>
      <c r="S2952" s="37">
        <v>1.74421</v>
      </c>
      <c r="T2952" s="38">
        <v>2</v>
      </c>
      <c r="U2952" s="38">
        <v>1</v>
      </c>
      <c r="V2952" s="38">
        <v>2</v>
      </c>
    </row>
    <row r="2953" spans="1:22" ht="13.5" customHeight="1" x14ac:dyDescent="0.2">
      <c r="A2953" s="32" t="s">
        <v>2949</v>
      </c>
      <c r="B2953" s="32" t="s">
        <v>10848</v>
      </c>
      <c r="C2953" s="32" t="s">
        <v>18076</v>
      </c>
      <c r="D2953" s="37">
        <v>1.366374</v>
      </c>
      <c r="E2953" s="39">
        <v>658.01</v>
      </c>
      <c r="F2953" s="39">
        <v>1916</v>
      </c>
      <c r="G2953" s="39">
        <v>3340.25</v>
      </c>
      <c r="H2953" s="38">
        <v>2</v>
      </c>
      <c r="I2953" s="38">
        <v>3759</v>
      </c>
      <c r="J2953" s="37">
        <v>8.3516612400000003</v>
      </c>
      <c r="K2953" s="37">
        <v>4.2676509834000003</v>
      </c>
      <c r="L2953" s="37">
        <v>11.785588306999999</v>
      </c>
      <c r="M2953" s="37">
        <v>19.397357865</v>
      </c>
      <c r="N2953" s="37">
        <v>16.060604435999998</v>
      </c>
      <c r="O2953" s="37">
        <v>15.995169161</v>
      </c>
      <c r="P2953" s="37">
        <v>9.6</v>
      </c>
      <c r="Q2953" s="37">
        <v>88.761227700000006</v>
      </c>
      <c r="R2953" s="38">
        <v>67541</v>
      </c>
      <c r="S2953" s="37">
        <v>1.74421</v>
      </c>
      <c r="T2953" s="38">
        <v>0</v>
      </c>
      <c r="U2953" s="38">
        <v>2</v>
      </c>
      <c r="V2953" s="38">
        <v>0</v>
      </c>
    </row>
    <row r="2954" spans="1:22" ht="13.5" customHeight="1" x14ac:dyDescent="0.2">
      <c r="A2954" s="32" t="s">
        <v>2950</v>
      </c>
      <c r="B2954" s="32" t="s">
        <v>10849</v>
      </c>
      <c r="C2954" s="32" t="s">
        <v>18083</v>
      </c>
      <c r="D2954" s="37">
        <v>1.3941220000000001</v>
      </c>
      <c r="E2954" s="39">
        <v>445.01</v>
      </c>
      <c r="F2954" s="39">
        <v>1864</v>
      </c>
      <c r="G2954" s="39">
        <v>2381.63</v>
      </c>
      <c r="H2954" s="38">
        <v>3</v>
      </c>
      <c r="I2954" s="38">
        <v>3650</v>
      </c>
      <c r="J2954" s="37">
        <v>56.414638586999999</v>
      </c>
      <c r="K2954" s="37">
        <v>35.473685893000003</v>
      </c>
      <c r="L2954" s="37">
        <v>42.558418975000002</v>
      </c>
      <c r="M2954" s="37">
        <v>41.789924857999999</v>
      </c>
      <c r="N2954" s="37">
        <v>70.677168280999993</v>
      </c>
      <c r="O2954" s="37">
        <v>44.103463257000001</v>
      </c>
      <c r="P2954" s="37">
        <v>13.4</v>
      </c>
      <c r="Q2954" s="37">
        <v>77.809370900000005</v>
      </c>
      <c r="R2954" s="38">
        <v>149791</v>
      </c>
      <c r="S2954" s="37">
        <v>1.82568</v>
      </c>
      <c r="T2954" s="38">
        <v>2</v>
      </c>
      <c r="U2954" s="38">
        <v>2</v>
      </c>
      <c r="V2954" s="38">
        <v>1</v>
      </c>
    </row>
    <row r="2955" spans="1:22" ht="13.5" customHeight="1" x14ac:dyDescent="0.2">
      <c r="A2955" s="32" t="s">
        <v>2951</v>
      </c>
      <c r="B2955" s="32" t="s">
        <v>10850</v>
      </c>
      <c r="C2955" s="32" t="s">
        <v>18076</v>
      </c>
      <c r="D2955" s="37">
        <v>2.6963149999999998</v>
      </c>
      <c r="E2955" s="39">
        <v>607.01</v>
      </c>
      <c r="F2955" s="39">
        <v>1175</v>
      </c>
      <c r="G2955" s="39">
        <v>2121.4499999999998</v>
      </c>
      <c r="H2955" s="38">
        <v>1</v>
      </c>
      <c r="I2955" s="38">
        <v>2317</v>
      </c>
      <c r="J2955" s="37">
        <v>11.156690574000001</v>
      </c>
      <c r="K2955" s="37">
        <v>6.5737282323999997</v>
      </c>
      <c r="L2955" s="37">
        <v>23.66177089</v>
      </c>
      <c r="M2955" s="37">
        <v>9.6108721136999993</v>
      </c>
      <c r="N2955" s="37">
        <v>13.712151594</v>
      </c>
      <c r="O2955" s="37">
        <v>6.608506309</v>
      </c>
      <c r="P2955" s="37">
        <v>9.6</v>
      </c>
      <c r="Q2955" s="37" t="s">
        <v>15680</v>
      </c>
      <c r="R2955" s="38">
        <v>54162</v>
      </c>
      <c r="S2955" s="37">
        <v>1.74421</v>
      </c>
      <c r="T2955" s="38">
        <v>0</v>
      </c>
      <c r="U2955" s="38">
        <v>0</v>
      </c>
      <c r="V2955" s="38">
        <v>1</v>
      </c>
    </row>
    <row r="2956" spans="1:22" ht="13.5" customHeight="1" x14ac:dyDescent="0.2">
      <c r="A2956" s="32" t="s">
        <v>2952</v>
      </c>
      <c r="B2956" s="32" t="s">
        <v>10851</v>
      </c>
      <c r="C2956" s="32" t="s">
        <v>18076</v>
      </c>
      <c r="D2956" s="37">
        <v>4.2756360000000004</v>
      </c>
      <c r="E2956" s="39">
        <v>405.01</v>
      </c>
      <c r="F2956" s="39">
        <v>812</v>
      </c>
      <c r="G2956" s="39">
        <v>1614.01</v>
      </c>
      <c r="H2956" s="38">
        <v>1</v>
      </c>
      <c r="I2956" s="38">
        <v>1689</v>
      </c>
      <c r="J2956" s="37">
        <v>1.8536445717000001</v>
      </c>
      <c r="K2956" s="37">
        <v>1.0509769966</v>
      </c>
      <c r="L2956" s="37">
        <v>5.9331476722999996</v>
      </c>
      <c r="M2956" s="37">
        <v>7.6251214977000004</v>
      </c>
      <c r="N2956" s="37">
        <v>13.453082520000001</v>
      </c>
      <c r="O2956" s="37">
        <v>11.423816989000001</v>
      </c>
      <c r="P2956" s="37">
        <v>9.6</v>
      </c>
      <c r="Q2956" s="37" t="s">
        <v>15680</v>
      </c>
      <c r="R2956" s="38">
        <v>37217</v>
      </c>
      <c r="S2956" s="37">
        <v>1.74421</v>
      </c>
      <c r="T2956" s="38">
        <v>0</v>
      </c>
      <c r="U2956" s="38">
        <v>1</v>
      </c>
      <c r="V2956" s="38">
        <v>0</v>
      </c>
    </row>
    <row r="2957" spans="1:22" ht="13.5" customHeight="1" x14ac:dyDescent="0.2">
      <c r="A2957" s="32" t="s">
        <v>2953</v>
      </c>
      <c r="B2957" s="32" t="s">
        <v>10852</v>
      </c>
      <c r="C2957" s="32" t="s">
        <v>18076</v>
      </c>
      <c r="D2957" s="37">
        <v>2.837952</v>
      </c>
      <c r="E2957" s="39">
        <v>942.98</v>
      </c>
      <c r="F2957" s="39">
        <v>1962</v>
      </c>
      <c r="G2957" s="39">
        <v>3608.4</v>
      </c>
      <c r="H2957" s="38">
        <v>2</v>
      </c>
      <c r="I2957" s="38">
        <v>3875</v>
      </c>
      <c r="J2957" s="37">
        <v>11.525665279</v>
      </c>
      <c r="K2957" s="37">
        <v>6.0189611060999999</v>
      </c>
      <c r="L2957" s="37">
        <v>14.971574774</v>
      </c>
      <c r="M2957" s="37">
        <v>12.020736880999999</v>
      </c>
      <c r="N2957" s="37">
        <v>14.839949219999999</v>
      </c>
      <c r="O2957" s="37">
        <v>18.234128313999999</v>
      </c>
      <c r="P2957" s="37">
        <v>9.6</v>
      </c>
      <c r="Q2957" s="37">
        <v>80.771734699999996</v>
      </c>
      <c r="R2957" s="38">
        <v>94655</v>
      </c>
      <c r="S2957" s="37">
        <v>1.74421</v>
      </c>
      <c r="T2957" s="38">
        <v>0</v>
      </c>
      <c r="U2957" s="38">
        <v>0</v>
      </c>
      <c r="V2957" s="38">
        <v>1</v>
      </c>
    </row>
    <row r="2958" spans="1:22" ht="13.5" customHeight="1" x14ac:dyDescent="0.2">
      <c r="A2958" s="32" t="s">
        <v>2954</v>
      </c>
      <c r="B2958" s="32" t="s">
        <v>10853</v>
      </c>
      <c r="C2958" s="32" t="s">
        <v>18076</v>
      </c>
      <c r="D2958" s="37">
        <v>3.0446689999999998</v>
      </c>
      <c r="E2958" s="39">
        <v>491.99</v>
      </c>
      <c r="F2958" s="39">
        <v>1477</v>
      </c>
      <c r="G2958" s="39">
        <v>2564.37</v>
      </c>
      <c r="H2958" s="38">
        <v>1</v>
      </c>
      <c r="I2958" s="38">
        <v>2954</v>
      </c>
      <c r="J2958" s="37">
        <v>14.923562005999999</v>
      </c>
      <c r="K2958" s="37">
        <v>8.1256037069999998</v>
      </c>
      <c r="L2958" s="37">
        <v>23.320805030999999</v>
      </c>
      <c r="M2958" s="37">
        <v>31.420727266</v>
      </c>
      <c r="N2958" s="37">
        <v>15.734068455999999</v>
      </c>
      <c r="O2958" s="37">
        <v>21.196443323</v>
      </c>
      <c r="P2958" s="37">
        <v>9.6</v>
      </c>
      <c r="Q2958" s="37">
        <v>72.274277999999995</v>
      </c>
      <c r="R2958" s="38">
        <v>69263</v>
      </c>
      <c r="S2958" s="37">
        <v>1.74421</v>
      </c>
      <c r="T2958" s="38">
        <v>0</v>
      </c>
      <c r="U2958" s="38">
        <v>0</v>
      </c>
      <c r="V2958" s="38">
        <v>1</v>
      </c>
    </row>
    <row r="2959" spans="1:22" ht="13.5" customHeight="1" x14ac:dyDescent="0.2">
      <c r="A2959" s="32" t="s">
        <v>2955</v>
      </c>
      <c r="B2959" s="32" t="s">
        <v>10854</v>
      </c>
      <c r="C2959" s="32" t="s">
        <v>18083</v>
      </c>
      <c r="D2959" s="37">
        <v>2.4835389999999999</v>
      </c>
      <c r="E2959" s="39">
        <v>644</v>
      </c>
      <c r="F2959" s="39">
        <v>2195</v>
      </c>
      <c r="G2959" s="39">
        <v>1979.06</v>
      </c>
      <c r="H2959" s="38">
        <v>2</v>
      </c>
      <c r="I2959" s="38">
        <v>4559</v>
      </c>
      <c r="J2959" s="37">
        <v>31.351596002000001</v>
      </c>
      <c r="K2959" s="37">
        <v>20.018426357999999</v>
      </c>
      <c r="L2959" s="37">
        <v>16.665435828</v>
      </c>
      <c r="M2959" s="37">
        <v>31.688144145999999</v>
      </c>
      <c r="N2959" s="37">
        <v>31.016288505999999</v>
      </c>
      <c r="O2959" s="37">
        <v>28.740540751000001</v>
      </c>
      <c r="P2959" s="37">
        <v>12.724026739999999</v>
      </c>
      <c r="Q2959" s="37">
        <v>80.932984399999995</v>
      </c>
      <c r="R2959" s="38">
        <v>114265</v>
      </c>
      <c r="S2959" s="37">
        <v>1.82568</v>
      </c>
      <c r="T2959" s="38">
        <v>1</v>
      </c>
      <c r="U2959" s="38">
        <v>1</v>
      </c>
      <c r="V2959" s="38">
        <v>1</v>
      </c>
    </row>
    <row r="2960" spans="1:22" ht="13.5" customHeight="1" x14ac:dyDescent="0.2">
      <c r="A2960" s="32" t="s">
        <v>2956</v>
      </c>
      <c r="B2960" s="32" t="s">
        <v>10855</v>
      </c>
      <c r="C2960" s="32" t="s">
        <v>18076</v>
      </c>
      <c r="D2960" s="37">
        <v>2.5539809999999998</v>
      </c>
      <c r="E2960" s="39">
        <v>487.01</v>
      </c>
      <c r="F2960" s="39">
        <v>1031</v>
      </c>
      <c r="G2960" s="39">
        <v>1857.68</v>
      </c>
      <c r="H2960" s="38">
        <v>1</v>
      </c>
      <c r="I2960" s="38">
        <v>2125</v>
      </c>
      <c r="J2960" s="37">
        <v>17.264676907999998</v>
      </c>
      <c r="K2960" s="37">
        <v>6.9457611458999997</v>
      </c>
      <c r="L2960" s="37">
        <v>28.103289874000001</v>
      </c>
      <c r="M2960" s="37">
        <v>11.716494764</v>
      </c>
      <c r="N2960" s="37">
        <v>15.598545897999999</v>
      </c>
      <c r="O2960" s="37">
        <v>17.931838463999998</v>
      </c>
      <c r="P2960" s="37">
        <v>9.6</v>
      </c>
      <c r="Q2960" s="37" t="s">
        <v>15680</v>
      </c>
      <c r="R2960" s="38">
        <v>51935</v>
      </c>
      <c r="S2960" s="37">
        <v>1.74421</v>
      </c>
      <c r="T2960" s="38">
        <v>0</v>
      </c>
      <c r="U2960" s="38">
        <v>0</v>
      </c>
      <c r="V2960" s="38">
        <v>1</v>
      </c>
    </row>
    <row r="2961" spans="1:22" ht="13.5" customHeight="1" x14ac:dyDescent="0.2">
      <c r="A2961" s="32" t="s">
        <v>2957</v>
      </c>
      <c r="B2961" s="32" t="s">
        <v>10856</v>
      </c>
      <c r="C2961" s="32" t="s">
        <v>18076</v>
      </c>
      <c r="D2961" s="37">
        <v>1.5410379999999999</v>
      </c>
      <c r="E2961" s="39">
        <v>415</v>
      </c>
      <c r="F2961" s="39">
        <v>902</v>
      </c>
      <c r="G2961" s="39">
        <v>1567.73</v>
      </c>
      <c r="H2961" s="38">
        <v>1</v>
      </c>
      <c r="I2961" s="38">
        <v>1842</v>
      </c>
      <c r="J2961" s="37">
        <v>23.137762238000001</v>
      </c>
      <c r="K2961" s="37">
        <v>9.9479792954999997</v>
      </c>
      <c r="L2961" s="37">
        <v>30.575784590000001</v>
      </c>
      <c r="M2961" s="37">
        <v>13.717158126999999</v>
      </c>
      <c r="N2961" s="37">
        <v>26.066741815</v>
      </c>
      <c r="O2961" s="37">
        <v>18.567934618999999</v>
      </c>
      <c r="P2961" s="37">
        <v>9.6</v>
      </c>
      <c r="Q2961" s="37" t="s">
        <v>15680</v>
      </c>
      <c r="R2961" s="38">
        <v>36502</v>
      </c>
      <c r="S2961" s="37">
        <v>1.74421</v>
      </c>
      <c r="T2961" s="38">
        <v>0</v>
      </c>
      <c r="U2961" s="38">
        <v>0</v>
      </c>
      <c r="V2961" s="38">
        <v>1</v>
      </c>
    </row>
    <row r="2962" spans="1:22" ht="13.5" customHeight="1" x14ac:dyDescent="0.2">
      <c r="A2962" s="32" t="s">
        <v>2958</v>
      </c>
      <c r="B2962" s="32" t="s">
        <v>10857</v>
      </c>
      <c r="C2962" s="32" t="s">
        <v>18083</v>
      </c>
      <c r="D2962" s="37">
        <v>0.26977200000000001</v>
      </c>
      <c r="E2962" s="39">
        <v>315</v>
      </c>
      <c r="F2962" s="39">
        <v>1458</v>
      </c>
      <c r="G2962" s="39">
        <v>1950.7</v>
      </c>
      <c r="H2962" s="38">
        <v>2</v>
      </c>
      <c r="I2962" s="38">
        <v>3002</v>
      </c>
      <c r="J2962" s="37">
        <v>36.504398015</v>
      </c>
      <c r="K2962" s="37">
        <v>24.263907426999999</v>
      </c>
      <c r="L2962" s="37">
        <v>34.645568056000002</v>
      </c>
      <c r="M2962" s="37">
        <v>31.035280282999999</v>
      </c>
      <c r="N2962" s="37">
        <v>55.964353523</v>
      </c>
      <c r="O2962" s="37">
        <v>35.371683746000002</v>
      </c>
      <c r="P2962" s="37">
        <v>13.4</v>
      </c>
      <c r="Q2962" s="37" t="s">
        <v>15680</v>
      </c>
      <c r="R2962" s="38">
        <v>121246</v>
      </c>
      <c r="S2962" s="37">
        <v>1.82568</v>
      </c>
      <c r="T2962" s="38">
        <v>1</v>
      </c>
      <c r="U2962" s="38">
        <v>0</v>
      </c>
      <c r="V2962" s="38">
        <v>0</v>
      </c>
    </row>
    <row r="2963" spans="1:22" ht="13.5" customHeight="1" x14ac:dyDescent="0.2">
      <c r="A2963" s="32" t="s">
        <v>2959</v>
      </c>
      <c r="B2963" s="32" t="s">
        <v>10858</v>
      </c>
      <c r="C2963" s="32" t="s">
        <v>18076</v>
      </c>
      <c r="D2963" s="37">
        <v>2.9553579999999999</v>
      </c>
      <c r="E2963" s="39">
        <v>699</v>
      </c>
      <c r="F2963" s="39">
        <v>1567</v>
      </c>
      <c r="G2963" s="39">
        <v>2830.22</v>
      </c>
      <c r="H2963" s="38">
        <v>1</v>
      </c>
      <c r="I2963" s="38">
        <v>3077</v>
      </c>
      <c r="J2963" s="37">
        <v>11.404525285</v>
      </c>
      <c r="K2963" s="37">
        <v>6.3376862964000003</v>
      </c>
      <c r="L2963" s="37">
        <v>13.838944281</v>
      </c>
      <c r="M2963" s="37">
        <v>18.204405027</v>
      </c>
      <c r="N2963" s="37">
        <v>14.434744029000001</v>
      </c>
      <c r="O2963" s="37">
        <v>13.834216635000001</v>
      </c>
      <c r="P2963" s="37">
        <v>9.6</v>
      </c>
      <c r="Q2963" s="37">
        <v>84.225544799999994</v>
      </c>
      <c r="R2963" s="38">
        <v>128410</v>
      </c>
      <c r="S2963" s="37">
        <v>1.74421</v>
      </c>
      <c r="T2963" s="38">
        <v>0</v>
      </c>
      <c r="U2963" s="38">
        <v>0</v>
      </c>
      <c r="V2963" s="38">
        <v>0</v>
      </c>
    </row>
    <row r="2964" spans="1:22" ht="13.5" customHeight="1" x14ac:dyDescent="0.2">
      <c r="A2964" s="32" t="s">
        <v>2960</v>
      </c>
      <c r="B2964" s="32" t="s">
        <v>10859</v>
      </c>
      <c r="C2964" s="32" t="s">
        <v>18083</v>
      </c>
      <c r="D2964" s="37">
        <v>3.8703729999999998</v>
      </c>
      <c r="E2964" s="39">
        <v>377.03</v>
      </c>
      <c r="F2964" s="39">
        <v>3101</v>
      </c>
      <c r="G2964" s="39">
        <v>2035.39</v>
      </c>
      <c r="H2964" s="38">
        <v>4</v>
      </c>
      <c r="I2964" s="38">
        <v>7087</v>
      </c>
      <c r="J2964" s="37">
        <v>46.92813263</v>
      </c>
      <c r="K2964" s="37">
        <v>25.026635938999998</v>
      </c>
      <c r="L2964" s="37">
        <v>23.645055027000002</v>
      </c>
      <c r="M2964" s="37">
        <v>38.534860954999999</v>
      </c>
      <c r="N2964" s="37">
        <v>47.346636934000003</v>
      </c>
      <c r="O2964" s="37">
        <v>43.838455412999998</v>
      </c>
      <c r="P2964" s="37">
        <v>12.994109976000001</v>
      </c>
      <c r="Q2964" s="37">
        <v>56.409087399999997</v>
      </c>
      <c r="R2964" s="38">
        <v>213050</v>
      </c>
      <c r="S2964" s="37">
        <v>1.82568</v>
      </c>
      <c r="T2964" s="38">
        <v>1</v>
      </c>
      <c r="U2964" s="38">
        <v>0</v>
      </c>
      <c r="V2964" s="38">
        <v>1</v>
      </c>
    </row>
    <row r="2965" spans="1:22" ht="13.5" customHeight="1" x14ac:dyDescent="0.2">
      <c r="A2965" s="32" t="s">
        <v>2961</v>
      </c>
      <c r="B2965" s="32" t="s">
        <v>10860</v>
      </c>
      <c r="C2965" s="32" t="s">
        <v>18076</v>
      </c>
      <c r="D2965" s="37">
        <v>4.0639479999999999</v>
      </c>
      <c r="E2965" s="39">
        <v>593.01</v>
      </c>
      <c r="F2965" s="39">
        <v>2077</v>
      </c>
      <c r="G2965" s="39">
        <v>3488.06</v>
      </c>
      <c r="H2965" s="38">
        <v>1</v>
      </c>
      <c r="I2965" s="38">
        <v>4353</v>
      </c>
      <c r="J2965" s="37">
        <v>22.827668266</v>
      </c>
      <c r="K2965" s="37">
        <v>12.723730966</v>
      </c>
      <c r="L2965" s="37">
        <v>26.308800746999999</v>
      </c>
      <c r="M2965" s="37">
        <v>12.525500067999999</v>
      </c>
      <c r="N2965" s="37">
        <v>33.518574092000001</v>
      </c>
      <c r="O2965" s="37">
        <v>18.313465455999999</v>
      </c>
      <c r="P2965" s="37">
        <v>9.6</v>
      </c>
      <c r="Q2965" s="37">
        <v>43.154473899999999</v>
      </c>
      <c r="R2965" s="38">
        <v>95376</v>
      </c>
      <c r="S2965" s="37">
        <v>1.74421</v>
      </c>
      <c r="T2965" s="38">
        <v>1</v>
      </c>
      <c r="U2965" s="38">
        <v>0</v>
      </c>
      <c r="V2965" s="38">
        <v>1</v>
      </c>
    </row>
    <row r="2966" spans="1:22" ht="13.5" customHeight="1" x14ac:dyDescent="0.2">
      <c r="A2966" s="32" t="s">
        <v>2962</v>
      </c>
      <c r="B2966" s="32" t="s">
        <v>10861</v>
      </c>
      <c r="C2966" s="32" t="s">
        <v>18083</v>
      </c>
      <c r="D2966" s="37">
        <v>5.157375</v>
      </c>
      <c r="E2966" s="39">
        <v>239</v>
      </c>
      <c r="F2966" s="39">
        <v>986</v>
      </c>
      <c r="G2966" s="39">
        <v>1225.26</v>
      </c>
      <c r="H2966" s="38">
        <v>6</v>
      </c>
      <c r="I2966" s="38">
        <v>1892</v>
      </c>
      <c r="J2966" s="37">
        <v>55.912724595999997</v>
      </c>
      <c r="K2966" s="37">
        <v>34.740715332999997</v>
      </c>
      <c r="L2966" s="37">
        <v>41.145486286000001</v>
      </c>
      <c r="M2966" s="37">
        <v>42.117393743000001</v>
      </c>
      <c r="N2966" s="37">
        <v>69.165645198999997</v>
      </c>
      <c r="O2966" s="37">
        <v>44.071192113000002</v>
      </c>
      <c r="P2966" s="37">
        <v>13.4</v>
      </c>
      <c r="Q2966" s="37" t="s">
        <v>15680</v>
      </c>
      <c r="R2966" s="38">
        <v>45208</v>
      </c>
      <c r="S2966" s="37">
        <v>1.82568</v>
      </c>
      <c r="T2966" s="38">
        <v>2</v>
      </c>
      <c r="U2966" s="38">
        <v>6</v>
      </c>
      <c r="V2966" s="38">
        <v>3</v>
      </c>
    </row>
    <row r="2967" spans="1:22" ht="13.5" customHeight="1" x14ac:dyDescent="0.2">
      <c r="A2967" s="32" t="s">
        <v>2963</v>
      </c>
      <c r="B2967" s="32" t="s">
        <v>10862</v>
      </c>
      <c r="C2967" s="32" t="s">
        <v>18076</v>
      </c>
      <c r="D2967" s="37">
        <v>5.1091119999999997</v>
      </c>
      <c r="E2967" s="39">
        <v>655.99</v>
      </c>
      <c r="F2967" s="39">
        <v>2529</v>
      </c>
      <c r="G2967" s="39">
        <v>4304.3500000000004</v>
      </c>
      <c r="H2967" s="38">
        <v>2</v>
      </c>
      <c r="I2967" s="38">
        <v>4832</v>
      </c>
      <c r="J2967" s="37">
        <v>23.949275389</v>
      </c>
      <c r="K2967" s="37">
        <v>11.903359906</v>
      </c>
      <c r="L2967" s="37">
        <v>32.043925156</v>
      </c>
      <c r="M2967" s="37">
        <v>20.869464000000001</v>
      </c>
      <c r="N2967" s="37">
        <v>16.232087280999998</v>
      </c>
      <c r="O2967" s="37">
        <v>15.670183308</v>
      </c>
      <c r="P2967" s="37">
        <v>9.6</v>
      </c>
      <c r="Q2967" s="37">
        <v>64.776781999999997</v>
      </c>
      <c r="R2967" s="38">
        <v>155969</v>
      </c>
      <c r="S2967" s="37">
        <v>1.74421</v>
      </c>
      <c r="T2967" s="38">
        <v>1</v>
      </c>
      <c r="U2967" s="38">
        <v>1</v>
      </c>
      <c r="V2967" s="38">
        <v>2</v>
      </c>
    </row>
    <row r="2968" spans="1:22" ht="13.5" customHeight="1" x14ac:dyDescent="0.2">
      <c r="A2968" s="32" t="s">
        <v>2964</v>
      </c>
      <c r="B2968" s="32" t="s">
        <v>10863</v>
      </c>
      <c r="C2968" s="32" t="s">
        <v>18083</v>
      </c>
      <c r="D2968" s="37">
        <v>3.7140200000000001</v>
      </c>
      <c r="E2968" s="39">
        <v>326.99</v>
      </c>
      <c r="F2968" s="39">
        <v>1624</v>
      </c>
      <c r="G2968" s="39">
        <v>2270.54</v>
      </c>
      <c r="H2968" s="38">
        <v>3</v>
      </c>
      <c r="I2968" s="38">
        <v>3233</v>
      </c>
      <c r="J2968" s="37">
        <v>40.582689569999999</v>
      </c>
      <c r="K2968" s="37">
        <v>33.167127428999997</v>
      </c>
      <c r="L2968" s="37">
        <v>42.877552004999998</v>
      </c>
      <c r="M2968" s="37">
        <v>24.964073588000002</v>
      </c>
      <c r="N2968" s="37">
        <v>28.164823698999999</v>
      </c>
      <c r="O2968" s="37">
        <v>29.527441606</v>
      </c>
      <c r="P2968" s="37">
        <v>13.4</v>
      </c>
      <c r="Q2968" s="37">
        <v>72.863021900000007</v>
      </c>
      <c r="R2968" s="38">
        <v>65866</v>
      </c>
      <c r="S2968" s="37">
        <v>1.82568</v>
      </c>
      <c r="T2968" s="38">
        <v>1</v>
      </c>
      <c r="U2968" s="38">
        <v>0</v>
      </c>
      <c r="V2968" s="38">
        <v>0</v>
      </c>
    </row>
    <row r="2969" spans="1:22" ht="13.5" customHeight="1" x14ac:dyDescent="0.2">
      <c r="A2969" s="32" t="s">
        <v>2965</v>
      </c>
      <c r="B2969" s="32" t="s">
        <v>10864</v>
      </c>
      <c r="C2969" s="32" t="s">
        <v>18076</v>
      </c>
      <c r="D2969" s="37">
        <v>0.830897</v>
      </c>
      <c r="E2969" s="39">
        <v>603.02</v>
      </c>
      <c r="F2969" s="39">
        <v>2238</v>
      </c>
      <c r="G2969" s="39">
        <v>3489.25</v>
      </c>
      <c r="H2969" s="38">
        <v>2</v>
      </c>
      <c r="I2969" s="38">
        <v>4450</v>
      </c>
      <c r="J2969" s="37">
        <v>21.744754985</v>
      </c>
      <c r="K2969" s="37">
        <v>14.796254372</v>
      </c>
      <c r="L2969" s="37">
        <v>23.543610132000001</v>
      </c>
      <c r="M2969" s="37">
        <v>25.767850356</v>
      </c>
      <c r="N2969" s="37">
        <v>21.249955871000001</v>
      </c>
      <c r="O2969" s="37">
        <v>22.560150007000001</v>
      </c>
      <c r="P2969" s="37">
        <v>11.238323353</v>
      </c>
      <c r="Q2969" s="37">
        <v>61.353927800000001</v>
      </c>
      <c r="R2969" s="38">
        <v>104691</v>
      </c>
      <c r="S2969" s="37">
        <v>1.74421</v>
      </c>
      <c r="T2969" s="38">
        <v>0</v>
      </c>
      <c r="U2969" s="38">
        <v>0</v>
      </c>
      <c r="V2969" s="38">
        <v>1</v>
      </c>
    </row>
    <row r="2970" spans="1:22" ht="13.5" customHeight="1" x14ac:dyDescent="0.2">
      <c r="A2970" s="32" t="s">
        <v>2966</v>
      </c>
      <c r="B2970" s="32" t="s">
        <v>10865</v>
      </c>
      <c r="C2970" s="32" t="s">
        <v>18076</v>
      </c>
      <c r="D2970" s="37">
        <v>5.2220570000000004</v>
      </c>
      <c r="E2970" s="39">
        <v>316.01</v>
      </c>
      <c r="F2970" s="39">
        <v>1425</v>
      </c>
      <c r="G2970" s="39">
        <v>2492.4699999999998</v>
      </c>
      <c r="H2970" s="38">
        <v>1</v>
      </c>
      <c r="I2970" s="38">
        <v>2810</v>
      </c>
      <c r="J2970" s="37">
        <v>23.880605367000001</v>
      </c>
      <c r="K2970" s="37">
        <v>10.988559239000001</v>
      </c>
      <c r="L2970" s="37">
        <v>31.807829691999999</v>
      </c>
      <c r="M2970" s="37">
        <v>16.580012462999999</v>
      </c>
      <c r="N2970" s="37">
        <v>15.778876308999999</v>
      </c>
      <c r="O2970" s="37">
        <v>17.052213496</v>
      </c>
      <c r="P2970" s="37">
        <v>9.6</v>
      </c>
      <c r="Q2970" s="37" t="s">
        <v>15680</v>
      </c>
      <c r="R2970" s="38">
        <v>57272</v>
      </c>
      <c r="S2970" s="37">
        <v>1.74421</v>
      </c>
      <c r="T2970" s="38">
        <v>0</v>
      </c>
      <c r="U2970" s="38">
        <v>0</v>
      </c>
      <c r="V2970" s="38">
        <v>1</v>
      </c>
    </row>
    <row r="2971" spans="1:22" ht="13.5" customHeight="1" x14ac:dyDescent="0.2">
      <c r="A2971" s="32" t="s">
        <v>2967</v>
      </c>
      <c r="B2971" s="32" t="s">
        <v>10866</v>
      </c>
      <c r="C2971" s="32" t="s">
        <v>18076</v>
      </c>
      <c r="D2971" s="37">
        <v>1.1655009999999999</v>
      </c>
      <c r="E2971" s="39">
        <v>358</v>
      </c>
      <c r="F2971" s="39">
        <v>924</v>
      </c>
      <c r="G2971" s="39">
        <v>1659.48</v>
      </c>
      <c r="H2971" s="38">
        <v>3</v>
      </c>
      <c r="I2971" s="38">
        <v>1789</v>
      </c>
      <c r="J2971" s="37">
        <v>9.0138415144999993</v>
      </c>
      <c r="K2971" s="37">
        <v>4.7193595251999998</v>
      </c>
      <c r="L2971" s="37">
        <v>16.253730210000001</v>
      </c>
      <c r="M2971" s="37">
        <v>12.428832503000001</v>
      </c>
      <c r="N2971" s="37">
        <v>13.547133688000001</v>
      </c>
      <c r="O2971" s="37">
        <v>15.819117809</v>
      </c>
      <c r="P2971" s="37">
        <v>9.6</v>
      </c>
      <c r="Q2971" s="37" t="s">
        <v>15680</v>
      </c>
      <c r="R2971" s="38">
        <v>44135</v>
      </c>
      <c r="S2971" s="37">
        <v>1.74421</v>
      </c>
      <c r="T2971" s="38">
        <v>2</v>
      </c>
      <c r="U2971" s="38">
        <v>1</v>
      </c>
      <c r="V2971" s="38">
        <v>1</v>
      </c>
    </row>
    <row r="2972" spans="1:22" ht="13.5" customHeight="1" x14ac:dyDescent="0.2">
      <c r="A2972" s="32" t="s">
        <v>2968</v>
      </c>
      <c r="B2972" s="32" t="s">
        <v>10867</v>
      </c>
      <c r="C2972" s="32" t="s">
        <v>18083</v>
      </c>
      <c r="D2972" s="37">
        <v>2.5297890000000001</v>
      </c>
      <c r="E2972" s="39">
        <v>469.01</v>
      </c>
      <c r="F2972" s="39">
        <v>1859</v>
      </c>
      <c r="G2972" s="39">
        <v>2456.31</v>
      </c>
      <c r="H2972" s="38">
        <v>4</v>
      </c>
      <c r="I2972" s="38">
        <v>3589</v>
      </c>
      <c r="J2972" s="37">
        <v>42.479545385999998</v>
      </c>
      <c r="K2972" s="37">
        <v>30.628485757</v>
      </c>
      <c r="L2972" s="37">
        <v>38.753746425000003</v>
      </c>
      <c r="M2972" s="37">
        <v>26.737676058000002</v>
      </c>
      <c r="N2972" s="37">
        <v>42.876573305000001</v>
      </c>
      <c r="O2972" s="37">
        <v>25.879570859000001</v>
      </c>
      <c r="P2972" s="37">
        <v>13.4</v>
      </c>
      <c r="Q2972" s="37">
        <v>87.043609099999998</v>
      </c>
      <c r="R2972" s="38">
        <v>137414</v>
      </c>
      <c r="S2972" s="37">
        <v>1.82568</v>
      </c>
      <c r="T2972" s="38">
        <v>2</v>
      </c>
      <c r="U2972" s="38">
        <v>2</v>
      </c>
      <c r="V2972" s="38">
        <v>1</v>
      </c>
    </row>
    <row r="2973" spans="1:22" ht="13.5" customHeight="1" x14ac:dyDescent="0.2">
      <c r="A2973" s="32" t="s">
        <v>2969</v>
      </c>
      <c r="B2973" s="32" t="s">
        <v>10868</v>
      </c>
      <c r="C2973" s="32" t="s">
        <v>18076</v>
      </c>
      <c r="D2973" s="37">
        <v>0.37302200000000002</v>
      </c>
      <c r="E2973" s="39">
        <v>336.01</v>
      </c>
      <c r="F2973" s="39">
        <v>839</v>
      </c>
      <c r="G2973" s="39">
        <v>1558.8</v>
      </c>
      <c r="H2973" s="38">
        <v>1</v>
      </c>
      <c r="I2973" s="38">
        <v>1645</v>
      </c>
      <c r="J2973" s="37">
        <v>2.7517136575999999</v>
      </c>
      <c r="K2973" s="37">
        <v>1.4444777765000001</v>
      </c>
      <c r="L2973" s="37">
        <v>4.5705663345999996</v>
      </c>
      <c r="M2973" s="37">
        <v>8.2567978715999999</v>
      </c>
      <c r="N2973" s="37">
        <v>14.855949281999999</v>
      </c>
      <c r="O2973" s="37">
        <v>15.695307028</v>
      </c>
      <c r="P2973" s="37">
        <v>9.6</v>
      </c>
      <c r="Q2973" s="37" t="s">
        <v>15680</v>
      </c>
      <c r="R2973" s="38">
        <v>24068</v>
      </c>
      <c r="S2973" s="37">
        <v>1.74421</v>
      </c>
      <c r="T2973" s="38">
        <v>1</v>
      </c>
      <c r="U2973" s="38">
        <v>0</v>
      </c>
      <c r="V2973" s="38">
        <v>1</v>
      </c>
    </row>
    <row r="2974" spans="1:22" ht="13.5" customHeight="1" x14ac:dyDescent="0.2">
      <c r="A2974" s="32" t="s">
        <v>2970</v>
      </c>
      <c r="B2974" s="32" t="s">
        <v>10869</v>
      </c>
      <c r="C2974" s="32" t="s">
        <v>18076</v>
      </c>
      <c r="D2974" s="37">
        <v>6.0286359999999997</v>
      </c>
      <c r="E2974" s="39">
        <v>899.98</v>
      </c>
      <c r="F2974" s="39">
        <v>2914</v>
      </c>
      <c r="G2974" s="39">
        <v>4735.6400000000003</v>
      </c>
      <c r="H2974" s="38">
        <v>4</v>
      </c>
      <c r="I2974" s="38">
        <v>5476</v>
      </c>
      <c r="J2974" s="37">
        <v>18.618959748999998</v>
      </c>
      <c r="K2974" s="37">
        <v>9.7863784144999997</v>
      </c>
      <c r="L2974" s="37">
        <v>25.175204495999999</v>
      </c>
      <c r="M2974" s="37">
        <v>16.515666923000001</v>
      </c>
      <c r="N2974" s="37">
        <v>24.897640089999999</v>
      </c>
      <c r="O2974" s="37">
        <v>16.044945106</v>
      </c>
      <c r="P2974" s="37">
        <v>9.6</v>
      </c>
      <c r="Q2974" s="37">
        <v>67.416074800000004</v>
      </c>
      <c r="R2974" s="38">
        <v>127335</v>
      </c>
      <c r="S2974" s="37">
        <v>1.74421</v>
      </c>
      <c r="T2974" s="38">
        <v>3</v>
      </c>
      <c r="U2974" s="38">
        <v>0</v>
      </c>
      <c r="V2974" s="38">
        <v>2</v>
      </c>
    </row>
    <row r="2975" spans="1:22" ht="13.5" customHeight="1" x14ac:dyDescent="0.2">
      <c r="A2975" s="32" t="s">
        <v>2971</v>
      </c>
      <c r="B2975" s="32" t="s">
        <v>10870</v>
      </c>
      <c r="C2975" s="32" t="s">
        <v>18083</v>
      </c>
      <c r="D2975" s="37">
        <v>2.8482319999999999</v>
      </c>
      <c r="E2975" s="39">
        <v>302.01</v>
      </c>
      <c r="F2975" s="39">
        <v>1936</v>
      </c>
      <c r="G2975" s="39">
        <v>1383.08</v>
      </c>
      <c r="H2975" s="38">
        <v>3</v>
      </c>
      <c r="I2975" s="38">
        <v>4922</v>
      </c>
      <c r="J2975" s="37">
        <v>29.827059900999998</v>
      </c>
      <c r="K2975" s="37">
        <v>19.925918226</v>
      </c>
      <c r="L2975" s="37">
        <v>18.96785933</v>
      </c>
      <c r="M2975" s="37">
        <v>36.326396811000002</v>
      </c>
      <c r="N2975" s="37">
        <v>46.032441607999999</v>
      </c>
      <c r="O2975" s="37">
        <v>33.366180546999999</v>
      </c>
      <c r="P2975" s="37">
        <v>13.4</v>
      </c>
      <c r="Q2975" s="37">
        <v>54.367137200000002</v>
      </c>
      <c r="R2975" s="38">
        <v>112105</v>
      </c>
      <c r="S2975" s="37">
        <v>1.82568</v>
      </c>
      <c r="T2975" s="38">
        <v>1</v>
      </c>
      <c r="U2975" s="38">
        <v>1</v>
      </c>
      <c r="V2975" s="38">
        <v>2</v>
      </c>
    </row>
    <row r="2976" spans="1:22" ht="13.5" customHeight="1" x14ac:dyDescent="0.2">
      <c r="A2976" s="32" t="s">
        <v>2972</v>
      </c>
      <c r="B2976" s="32" t="s">
        <v>10871</v>
      </c>
      <c r="C2976" s="32" t="s">
        <v>18076</v>
      </c>
      <c r="D2976" s="37">
        <v>6.6538089999999999</v>
      </c>
      <c r="E2976" s="39">
        <v>389.99</v>
      </c>
      <c r="F2976" s="39">
        <v>1331</v>
      </c>
      <c r="G2976" s="39">
        <v>2153.73</v>
      </c>
      <c r="H2976" s="38">
        <v>1</v>
      </c>
      <c r="I2976" s="38">
        <v>2609</v>
      </c>
      <c r="J2976" s="37">
        <v>36.248482291999998</v>
      </c>
      <c r="K2976" s="37">
        <v>20.711609752000001</v>
      </c>
      <c r="L2976" s="37">
        <v>43.668928401000002</v>
      </c>
      <c r="M2976" s="37">
        <v>21.99170728</v>
      </c>
      <c r="N2976" s="37">
        <v>32.511081634999996</v>
      </c>
      <c r="O2976" s="37">
        <v>16.448123643999999</v>
      </c>
      <c r="P2976" s="37">
        <v>9.6</v>
      </c>
      <c r="Q2976" s="37" t="s">
        <v>15680</v>
      </c>
      <c r="R2976" s="38">
        <v>82499</v>
      </c>
      <c r="S2976" s="37">
        <v>1.74421</v>
      </c>
      <c r="T2976" s="38">
        <v>0</v>
      </c>
      <c r="U2976" s="38">
        <v>0</v>
      </c>
      <c r="V2976" s="38">
        <v>0</v>
      </c>
    </row>
    <row r="2977" spans="1:22" ht="13.5" customHeight="1" x14ac:dyDescent="0.2">
      <c r="A2977" s="32" t="s">
        <v>2973</v>
      </c>
      <c r="B2977" s="32" t="s">
        <v>10872</v>
      </c>
      <c r="C2977" s="32" t="s">
        <v>18076</v>
      </c>
      <c r="D2977" s="37">
        <v>3.0343640000000001</v>
      </c>
      <c r="E2977" s="39">
        <v>847.99</v>
      </c>
      <c r="F2977" s="39">
        <v>2459</v>
      </c>
      <c r="G2977" s="39">
        <v>4242.88</v>
      </c>
      <c r="H2977" s="38">
        <v>3</v>
      </c>
      <c r="I2977" s="38">
        <v>4878</v>
      </c>
      <c r="J2977" s="37">
        <v>15.453056198000001</v>
      </c>
      <c r="K2977" s="37">
        <v>8.6406056854000006</v>
      </c>
      <c r="L2977" s="37">
        <v>24.301756180000002</v>
      </c>
      <c r="M2977" s="37">
        <v>10.631301822999999</v>
      </c>
      <c r="N2977" s="37">
        <v>19.932795369000001</v>
      </c>
      <c r="O2977" s="37">
        <v>10.460337936</v>
      </c>
      <c r="P2977" s="37">
        <v>9.6</v>
      </c>
      <c r="Q2977" s="37">
        <v>69.984409900000003</v>
      </c>
      <c r="R2977" s="38">
        <v>100859</v>
      </c>
      <c r="S2977" s="37">
        <v>1.74421</v>
      </c>
      <c r="T2977" s="38">
        <v>1</v>
      </c>
      <c r="U2977" s="38">
        <v>0</v>
      </c>
      <c r="V2977" s="38">
        <v>3</v>
      </c>
    </row>
    <row r="2978" spans="1:22" ht="13.5" customHeight="1" x14ac:dyDescent="0.2">
      <c r="A2978" s="32" t="s">
        <v>2974</v>
      </c>
      <c r="B2978" s="32" t="s">
        <v>10873</v>
      </c>
      <c r="C2978" s="32" t="s">
        <v>18083</v>
      </c>
      <c r="D2978" s="37">
        <v>2.4683959999999998</v>
      </c>
      <c r="E2978" s="39">
        <v>386</v>
      </c>
      <c r="F2978" s="39">
        <v>2571</v>
      </c>
      <c r="G2978" s="39">
        <v>2712.03</v>
      </c>
      <c r="H2978" s="38">
        <v>3</v>
      </c>
      <c r="I2978" s="38">
        <v>5570</v>
      </c>
      <c r="J2978" s="37">
        <v>44.390820052000002</v>
      </c>
      <c r="K2978" s="37">
        <v>25.927389044000002</v>
      </c>
      <c r="L2978" s="37">
        <v>29.270448171000002</v>
      </c>
      <c r="M2978" s="37">
        <v>32.783498074000001</v>
      </c>
      <c r="N2978" s="37">
        <v>52.750113458999998</v>
      </c>
      <c r="O2978" s="37">
        <v>36.929399658999998</v>
      </c>
      <c r="P2978" s="37">
        <v>13.4</v>
      </c>
      <c r="Q2978" s="37">
        <v>85.498228900000001</v>
      </c>
      <c r="R2978" s="38">
        <v>175110</v>
      </c>
      <c r="S2978" s="37">
        <v>1.82568</v>
      </c>
      <c r="T2978" s="38">
        <v>1</v>
      </c>
      <c r="U2978" s="38">
        <v>1</v>
      </c>
      <c r="V2978" s="38">
        <v>2</v>
      </c>
    </row>
    <row r="2979" spans="1:22" ht="13.5" customHeight="1" x14ac:dyDescent="0.2">
      <c r="A2979" s="32" t="s">
        <v>2975</v>
      </c>
      <c r="B2979" s="32" t="s">
        <v>10874</v>
      </c>
      <c r="C2979" s="32" t="s">
        <v>18076</v>
      </c>
      <c r="D2979" s="37">
        <v>0.17074300000000001</v>
      </c>
      <c r="E2979" s="39">
        <v>377</v>
      </c>
      <c r="F2979" s="39">
        <v>1512</v>
      </c>
      <c r="G2979" s="39">
        <v>2677.4</v>
      </c>
      <c r="H2979" s="38">
        <v>2</v>
      </c>
      <c r="I2979" s="38">
        <v>3075</v>
      </c>
      <c r="J2979" s="37">
        <v>10.613184705</v>
      </c>
      <c r="K2979" s="37">
        <v>4.7681802946999996</v>
      </c>
      <c r="L2979" s="37">
        <v>13.588793973</v>
      </c>
      <c r="M2979" s="37">
        <v>20.953482145999999</v>
      </c>
      <c r="N2979" s="37">
        <v>12.862041266</v>
      </c>
      <c r="O2979" s="37">
        <v>13.31420765</v>
      </c>
      <c r="P2979" s="37">
        <v>9.6</v>
      </c>
      <c r="Q2979" s="37" t="s">
        <v>15680</v>
      </c>
      <c r="R2979" s="38">
        <v>68501</v>
      </c>
      <c r="S2979" s="37">
        <v>1.74421</v>
      </c>
      <c r="T2979" s="38">
        <v>0</v>
      </c>
      <c r="U2979" s="38">
        <v>2</v>
      </c>
      <c r="V2979" s="38">
        <v>0</v>
      </c>
    </row>
    <row r="2980" spans="1:22" ht="13.5" customHeight="1" x14ac:dyDescent="0.2">
      <c r="A2980" s="32" t="s">
        <v>2976</v>
      </c>
      <c r="B2980" s="32" t="s">
        <v>10875</v>
      </c>
      <c r="C2980" s="32" t="s">
        <v>18076</v>
      </c>
      <c r="D2980" s="37">
        <v>0.322351</v>
      </c>
      <c r="E2980" s="39">
        <v>474.01</v>
      </c>
      <c r="F2980" s="39">
        <v>978</v>
      </c>
      <c r="G2980" s="39">
        <v>1780.8</v>
      </c>
      <c r="H2980" s="38">
        <v>3</v>
      </c>
      <c r="I2980" s="38">
        <v>1920</v>
      </c>
      <c r="J2980" s="37">
        <v>5.3549580800000003</v>
      </c>
      <c r="K2980" s="37">
        <v>2.0107363727999998</v>
      </c>
      <c r="L2980" s="37">
        <v>5.4656488362999998</v>
      </c>
      <c r="M2980" s="37">
        <v>12.545994958</v>
      </c>
      <c r="N2980" s="37">
        <v>13.625562569</v>
      </c>
      <c r="O2980" s="37">
        <v>16.396119129999999</v>
      </c>
      <c r="P2980" s="37">
        <v>9.6</v>
      </c>
      <c r="Q2980" s="37" t="s">
        <v>15680</v>
      </c>
      <c r="R2980" s="38">
        <v>40434</v>
      </c>
      <c r="S2980" s="37">
        <v>1.74421</v>
      </c>
      <c r="T2980" s="38">
        <v>1</v>
      </c>
      <c r="U2980" s="38">
        <v>0</v>
      </c>
      <c r="V2980" s="38">
        <v>1</v>
      </c>
    </row>
    <row r="2981" spans="1:22" ht="13.5" customHeight="1" x14ac:dyDescent="0.2">
      <c r="A2981" s="32" t="s">
        <v>2977</v>
      </c>
      <c r="B2981" s="32" t="s">
        <v>10876</v>
      </c>
      <c r="C2981" s="32" t="s">
        <v>18083</v>
      </c>
      <c r="D2981" s="37">
        <v>5.562881</v>
      </c>
      <c r="E2981" s="39">
        <v>793.96</v>
      </c>
      <c r="F2981" s="39">
        <v>4092</v>
      </c>
      <c r="G2981" s="39">
        <v>5177.47</v>
      </c>
      <c r="H2981" s="38">
        <v>7</v>
      </c>
      <c r="I2981" s="38">
        <v>8086</v>
      </c>
      <c r="J2981" s="37">
        <v>44.656253700999997</v>
      </c>
      <c r="K2981" s="37">
        <v>30.042261601</v>
      </c>
      <c r="L2981" s="37">
        <v>32.667329649999999</v>
      </c>
      <c r="M2981" s="37">
        <v>25.772584215999998</v>
      </c>
      <c r="N2981" s="37">
        <v>39.23099431</v>
      </c>
      <c r="O2981" s="37">
        <v>35.372845333000001</v>
      </c>
      <c r="P2981" s="37">
        <v>13.242347880000001</v>
      </c>
      <c r="Q2981" s="37">
        <v>88.995184800000004</v>
      </c>
      <c r="R2981" s="38">
        <v>302608</v>
      </c>
      <c r="S2981" s="37">
        <v>1.82568</v>
      </c>
      <c r="T2981" s="38">
        <v>3</v>
      </c>
      <c r="U2981" s="38">
        <v>3</v>
      </c>
      <c r="V2981" s="38">
        <v>3</v>
      </c>
    </row>
    <row r="2982" spans="1:22" ht="13.5" customHeight="1" x14ac:dyDescent="0.2">
      <c r="A2982" s="32" t="s">
        <v>2978</v>
      </c>
      <c r="B2982" s="32" t="s">
        <v>10877</v>
      </c>
      <c r="C2982" s="32" t="s">
        <v>18083</v>
      </c>
      <c r="D2982" s="37">
        <v>1.521298</v>
      </c>
      <c r="E2982" s="39">
        <v>265</v>
      </c>
      <c r="F2982" s="39">
        <v>1774</v>
      </c>
      <c r="G2982" s="39">
        <v>2403.0500000000002</v>
      </c>
      <c r="H2982" s="38">
        <v>2</v>
      </c>
      <c r="I2982" s="38">
        <v>3713</v>
      </c>
      <c r="J2982" s="37">
        <v>41.357072877999997</v>
      </c>
      <c r="K2982" s="37">
        <v>27.443470563000002</v>
      </c>
      <c r="L2982" s="37">
        <v>31.927058336999998</v>
      </c>
      <c r="M2982" s="37">
        <v>27.105116501000001</v>
      </c>
      <c r="N2982" s="37">
        <v>41.198490790999998</v>
      </c>
      <c r="O2982" s="37">
        <v>34.009600958999997</v>
      </c>
      <c r="P2982" s="37">
        <v>13.4</v>
      </c>
      <c r="Q2982" s="37">
        <v>60.607122199999999</v>
      </c>
      <c r="R2982" s="38">
        <v>76900</v>
      </c>
      <c r="S2982" s="37">
        <v>1.82568</v>
      </c>
      <c r="T2982" s="38">
        <v>1</v>
      </c>
      <c r="U2982" s="38">
        <v>1</v>
      </c>
      <c r="V2982" s="38">
        <v>1</v>
      </c>
    </row>
    <row r="2983" spans="1:22" ht="13.5" customHeight="1" x14ac:dyDescent="0.2">
      <c r="A2983" s="32" t="s">
        <v>2979</v>
      </c>
      <c r="B2983" s="32" t="s">
        <v>10878</v>
      </c>
      <c r="C2983" s="32" t="s">
        <v>18076</v>
      </c>
      <c r="D2983" s="37">
        <v>1.942418</v>
      </c>
      <c r="E2983" s="39">
        <v>435.01</v>
      </c>
      <c r="F2983" s="39">
        <v>1349</v>
      </c>
      <c r="G2983" s="39">
        <v>2409.75</v>
      </c>
      <c r="H2983" s="38">
        <v>2</v>
      </c>
      <c r="I2983" s="38">
        <v>2831</v>
      </c>
      <c r="J2983" s="37">
        <v>16.221953614</v>
      </c>
      <c r="K2983" s="37">
        <v>12.844649291</v>
      </c>
      <c r="L2983" s="37">
        <v>15.277720993999999</v>
      </c>
      <c r="M2983" s="37">
        <v>10.848122263</v>
      </c>
      <c r="N2983" s="37">
        <v>23.374497749</v>
      </c>
      <c r="O2983" s="37">
        <v>27.651900881</v>
      </c>
      <c r="P2983" s="37">
        <v>9.6</v>
      </c>
      <c r="Q2983" s="37" t="s">
        <v>15680</v>
      </c>
      <c r="R2983" s="38">
        <v>64755</v>
      </c>
      <c r="S2983" s="37">
        <v>1.74421</v>
      </c>
      <c r="T2983" s="38">
        <v>0</v>
      </c>
      <c r="U2983" s="38">
        <v>1</v>
      </c>
      <c r="V2983" s="38">
        <v>1</v>
      </c>
    </row>
    <row r="2984" spans="1:22" ht="13.5" customHeight="1" x14ac:dyDescent="0.2">
      <c r="A2984" s="32" t="s">
        <v>2980</v>
      </c>
      <c r="B2984" s="32" t="s">
        <v>10879</v>
      </c>
      <c r="C2984" s="32" t="s">
        <v>18083</v>
      </c>
      <c r="D2984" s="37">
        <v>3.5903149999999999</v>
      </c>
      <c r="E2984" s="39">
        <v>171</v>
      </c>
      <c r="F2984" s="39">
        <v>1392</v>
      </c>
      <c r="G2984" s="39">
        <v>600.88</v>
      </c>
      <c r="H2984" s="38">
        <v>4</v>
      </c>
      <c r="I2984" s="38">
        <v>3018</v>
      </c>
      <c r="J2984" s="37">
        <v>48.126155277999999</v>
      </c>
      <c r="K2984" s="37">
        <v>17.613059290999999</v>
      </c>
      <c r="L2984" s="37">
        <v>17.892163261</v>
      </c>
      <c r="M2984" s="37">
        <v>39.074757626999997</v>
      </c>
      <c r="N2984" s="37">
        <v>37.560873059999999</v>
      </c>
      <c r="O2984" s="37">
        <v>37.993011164000002</v>
      </c>
      <c r="P2984" s="37">
        <v>10.407236388999999</v>
      </c>
      <c r="Q2984" s="37" t="s">
        <v>15680</v>
      </c>
      <c r="R2984" s="38">
        <v>83257</v>
      </c>
      <c r="S2984" s="37">
        <v>1.82568</v>
      </c>
      <c r="T2984" s="38">
        <v>2</v>
      </c>
      <c r="U2984" s="38">
        <v>0</v>
      </c>
      <c r="V2984" s="38">
        <v>3</v>
      </c>
    </row>
    <row r="2985" spans="1:22" ht="13.5" customHeight="1" x14ac:dyDescent="0.2">
      <c r="A2985" s="32" t="s">
        <v>2981</v>
      </c>
      <c r="B2985" s="32" t="s">
        <v>10880</v>
      </c>
      <c r="C2985" s="32" t="s">
        <v>18076</v>
      </c>
      <c r="D2985" s="37">
        <v>5.1315499999999998</v>
      </c>
      <c r="E2985" s="39">
        <v>490</v>
      </c>
      <c r="F2985" s="39">
        <v>1409</v>
      </c>
      <c r="G2985" s="39">
        <v>2569.25</v>
      </c>
      <c r="H2985" s="38">
        <v>2</v>
      </c>
      <c r="I2985" s="38">
        <v>2786</v>
      </c>
      <c r="J2985" s="37">
        <v>11.860364722</v>
      </c>
      <c r="K2985" s="37">
        <v>5.6657214789000001</v>
      </c>
      <c r="L2985" s="37">
        <v>17.212774463999999</v>
      </c>
      <c r="M2985" s="37">
        <v>17.082390281999999</v>
      </c>
      <c r="N2985" s="37">
        <v>14.088068994</v>
      </c>
      <c r="O2985" s="37">
        <v>17.572728379000001</v>
      </c>
      <c r="P2985" s="37">
        <v>9.6</v>
      </c>
      <c r="Q2985" s="37">
        <v>86.403352699999999</v>
      </c>
      <c r="R2985" s="38">
        <v>67052</v>
      </c>
      <c r="S2985" s="37">
        <v>1.74421</v>
      </c>
      <c r="T2985" s="38">
        <v>1</v>
      </c>
      <c r="U2985" s="38">
        <v>1</v>
      </c>
      <c r="V2985" s="38">
        <v>1</v>
      </c>
    </row>
    <row r="2986" spans="1:22" ht="13.5" customHeight="1" x14ac:dyDescent="0.2">
      <c r="A2986" s="32" t="s">
        <v>2982</v>
      </c>
      <c r="B2986" s="32" t="s">
        <v>10881</v>
      </c>
      <c r="C2986" s="32" t="s">
        <v>18083</v>
      </c>
      <c r="D2986" s="37">
        <v>7.6271599999999999</v>
      </c>
      <c r="E2986" s="39">
        <v>300.01</v>
      </c>
      <c r="F2986" s="39">
        <v>1316</v>
      </c>
      <c r="G2986" s="39">
        <v>1874.02</v>
      </c>
      <c r="H2986" s="38">
        <v>2</v>
      </c>
      <c r="I2986" s="38">
        <v>2705</v>
      </c>
      <c r="J2986" s="37">
        <v>45.552542879999997</v>
      </c>
      <c r="K2986" s="37">
        <v>34.832460198</v>
      </c>
      <c r="L2986" s="37">
        <v>43.079102421000002</v>
      </c>
      <c r="M2986" s="37">
        <v>26.235822378000002</v>
      </c>
      <c r="N2986" s="37">
        <v>46.972443595999998</v>
      </c>
      <c r="O2986" s="37">
        <v>24.202484962</v>
      </c>
      <c r="P2986" s="37">
        <v>13.4</v>
      </c>
      <c r="Q2986" s="37" t="s">
        <v>15680</v>
      </c>
      <c r="R2986" s="38">
        <v>120570</v>
      </c>
      <c r="S2986" s="37">
        <v>1.82568</v>
      </c>
      <c r="T2986" s="38">
        <v>0</v>
      </c>
      <c r="U2986" s="38">
        <v>0</v>
      </c>
      <c r="V2986" s="38">
        <v>1</v>
      </c>
    </row>
    <row r="2987" spans="1:22" ht="13.5" customHeight="1" x14ac:dyDescent="0.2">
      <c r="A2987" s="32" t="s">
        <v>2983</v>
      </c>
      <c r="B2987" s="32" t="s">
        <v>10882</v>
      </c>
      <c r="C2987" s="32" t="s">
        <v>18076</v>
      </c>
      <c r="D2987" s="37">
        <v>5.8264329999999998</v>
      </c>
      <c r="E2987" s="39">
        <v>182</v>
      </c>
      <c r="F2987" s="39">
        <v>1140</v>
      </c>
      <c r="G2987" s="39">
        <v>1972.93</v>
      </c>
      <c r="H2987" s="38">
        <v>1</v>
      </c>
      <c r="I2987" s="38">
        <v>2279</v>
      </c>
      <c r="J2987" s="37">
        <v>43.350061676000003</v>
      </c>
      <c r="K2987" s="37">
        <v>21.925402866999999</v>
      </c>
      <c r="L2987" s="37">
        <v>44.961874840999997</v>
      </c>
      <c r="M2987" s="37">
        <v>21.345073923000001</v>
      </c>
      <c r="N2987" s="37">
        <v>36.831791320999997</v>
      </c>
      <c r="O2987" s="37">
        <v>23.834603472000001</v>
      </c>
      <c r="P2987" s="37">
        <v>9.6</v>
      </c>
      <c r="Q2987" s="37" t="s">
        <v>15680</v>
      </c>
      <c r="R2987" s="38">
        <v>44405</v>
      </c>
      <c r="S2987" s="37">
        <v>1.74421</v>
      </c>
      <c r="T2987" s="38">
        <v>0</v>
      </c>
      <c r="U2987" s="38">
        <v>0</v>
      </c>
      <c r="V2987" s="38">
        <v>1</v>
      </c>
    </row>
    <row r="2988" spans="1:22" ht="13.5" customHeight="1" x14ac:dyDescent="0.2">
      <c r="A2988" s="32" t="s">
        <v>2984</v>
      </c>
      <c r="B2988" s="32" t="s">
        <v>10883</v>
      </c>
      <c r="C2988" s="32" t="s">
        <v>18076</v>
      </c>
      <c r="D2988" s="37">
        <v>3.7416200000000002</v>
      </c>
      <c r="E2988" s="39">
        <v>394.01</v>
      </c>
      <c r="F2988" s="39">
        <v>1248</v>
      </c>
      <c r="G2988" s="39">
        <v>2075.77</v>
      </c>
      <c r="H2988" s="38">
        <v>2</v>
      </c>
      <c r="I2988" s="38">
        <v>2517</v>
      </c>
      <c r="J2988" s="37">
        <v>38.448682382000001</v>
      </c>
      <c r="K2988" s="37">
        <v>22.049748178000002</v>
      </c>
      <c r="L2988" s="37">
        <v>46.544179360999998</v>
      </c>
      <c r="M2988" s="37">
        <v>22.732780298000002</v>
      </c>
      <c r="N2988" s="37">
        <v>33.471065803000002</v>
      </c>
      <c r="O2988" s="37">
        <v>16.340116796</v>
      </c>
      <c r="P2988" s="37">
        <v>9.6</v>
      </c>
      <c r="Q2988" s="37" t="s">
        <v>15680</v>
      </c>
      <c r="R2988" s="38">
        <v>50046</v>
      </c>
      <c r="S2988" s="37">
        <v>1.74421</v>
      </c>
      <c r="T2988" s="38">
        <v>1</v>
      </c>
      <c r="U2988" s="38">
        <v>0</v>
      </c>
      <c r="V2988" s="38">
        <v>1</v>
      </c>
    </row>
    <row r="2989" spans="1:22" ht="13.5" customHeight="1" x14ac:dyDescent="0.2">
      <c r="A2989" s="32" t="s">
        <v>2985</v>
      </c>
      <c r="B2989" s="32" t="s">
        <v>10884</v>
      </c>
      <c r="C2989" s="32" t="s">
        <v>18076</v>
      </c>
      <c r="D2989" s="37">
        <v>5.5376799999999999</v>
      </c>
      <c r="E2989" s="39">
        <v>781.99</v>
      </c>
      <c r="F2989" s="39">
        <v>2220</v>
      </c>
      <c r="G2989" s="39">
        <v>3926.08</v>
      </c>
      <c r="H2989" s="38">
        <v>5</v>
      </c>
      <c r="I2989" s="38">
        <v>4141</v>
      </c>
      <c r="J2989" s="37">
        <v>7.3512191123999999</v>
      </c>
      <c r="K2989" s="37">
        <v>4.2773539942000003</v>
      </c>
      <c r="L2989" s="37">
        <v>11.514416234</v>
      </c>
      <c r="M2989" s="37">
        <v>10.023493856</v>
      </c>
      <c r="N2989" s="37">
        <v>6.8201389496000004</v>
      </c>
      <c r="O2989" s="37">
        <v>9.3790014055000004</v>
      </c>
      <c r="P2989" s="37">
        <v>9.6</v>
      </c>
      <c r="Q2989" s="37">
        <v>91.890767499999995</v>
      </c>
      <c r="R2989" s="38">
        <v>111427</v>
      </c>
      <c r="S2989" s="37">
        <v>1.74421</v>
      </c>
      <c r="T2989" s="38">
        <v>5</v>
      </c>
      <c r="U2989" s="38">
        <v>3</v>
      </c>
      <c r="V2989" s="38">
        <v>1</v>
      </c>
    </row>
    <row r="2990" spans="1:22" ht="13.5" customHeight="1" x14ac:dyDescent="0.2">
      <c r="A2990" s="32" t="s">
        <v>2986</v>
      </c>
      <c r="B2990" s="32" t="s">
        <v>10885</v>
      </c>
      <c r="C2990" s="32" t="s">
        <v>18076</v>
      </c>
      <c r="D2990" s="37">
        <v>2.4813179999999999</v>
      </c>
      <c r="E2990" s="39">
        <v>850.99</v>
      </c>
      <c r="F2990" s="39">
        <v>2258</v>
      </c>
      <c r="G2990" s="39">
        <v>3838.09</v>
      </c>
      <c r="H2990" s="38">
        <v>3</v>
      </c>
      <c r="I2990" s="38">
        <v>4329</v>
      </c>
      <c r="J2990" s="37">
        <v>8.8364314837000002</v>
      </c>
      <c r="K2990" s="37">
        <v>4.3675648746000002</v>
      </c>
      <c r="L2990" s="37">
        <v>11.969927057</v>
      </c>
      <c r="M2990" s="37">
        <v>20.306595142999999</v>
      </c>
      <c r="N2990" s="37">
        <v>16.318359286</v>
      </c>
      <c r="O2990" s="37">
        <v>16.328436439000001</v>
      </c>
      <c r="P2990" s="37">
        <v>9.6</v>
      </c>
      <c r="Q2990" s="37">
        <v>90.838694099999998</v>
      </c>
      <c r="R2990" s="38">
        <v>149872</v>
      </c>
      <c r="S2990" s="37">
        <v>1.74421</v>
      </c>
      <c r="T2990" s="38">
        <v>0</v>
      </c>
      <c r="U2990" s="38">
        <v>2</v>
      </c>
      <c r="V2990" s="38">
        <v>2</v>
      </c>
    </row>
    <row r="2991" spans="1:22" ht="13.5" customHeight="1" x14ac:dyDescent="0.2">
      <c r="A2991" s="32" t="s">
        <v>2987</v>
      </c>
      <c r="B2991" s="32" t="s">
        <v>10886</v>
      </c>
      <c r="C2991" s="32" t="s">
        <v>18083</v>
      </c>
      <c r="D2991" s="37">
        <v>3.4271229999999999</v>
      </c>
      <c r="E2991" s="39">
        <v>287.01</v>
      </c>
      <c r="F2991" s="39">
        <v>2982</v>
      </c>
      <c r="G2991" s="39">
        <v>2635.9</v>
      </c>
      <c r="H2991" s="38">
        <v>4</v>
      </c>
      <c r="I2991" s="38">
        <v>5797</v>
      </c>
      <c r="J2991" s="37">
        <v>48.873915425</v>
      </c>
      <c r="K2991" s="37">
        <v>31.028458713999999</v>
      </c>
      <c r="L2991" s="37">
        <v>32.930059790000001</v>
      </c>
      <c r="M2991" s="37">
        <v>47.908583018999998</v>
      </c>
      <c r="N2991" s="37">
        <v>53.940834959999997</v>
      </c>
      <c r="O2991" s="37">
        <v>29.640033783</v>
      </c>
      <c r="P2991" s="37">
        <v>13.4</v>
      </c>
      <c r="Q2991" s="37">
        <v>84.297700399999997</v>
      </c>
      <c r="R2991" s="38">
        <v>238778</v>
      </c>
      <c r="S2991" s="37">
        <v>1.82568</v>
      </c>
      <c r="T2991" s="38">
        <v>0</v>
      </c>
      <c r="U2991" s="38">
        <v>2</v>
      </c>
      <c r="V2991" s="38">
        <v>0</v>
      </c>
    </row>
    <row r="2992" spans="1:22" ht="13.5" customHeight="1" x14ac:dyDescent="0.2">
      <c r="A2992" s="32" t="s">
        <v>2988</v>
      </c>
      <c r="B2992" s="32" t="s">
        <v>10887</v>
      </c>
      <c r="C2992" s="32" t="s">
        <v>18083</v>
      </c>
      <c r="D2992" s="37">
        <v>6.2994579999999996</v>
      </c>
      <c r="E2992" s="39">
        <v>461.97</v>
      </c>
      <c r="F2992" s="39">
        <v>2763</v>
      </c>
      <c r="G2992" s="39">
        <v>3669.79</v>
      </c>
      <c r="H2992" s="38">
        <v>4</v>
      </c>
      <c r="I2992" s="38">
        <v>5307</v>
      </c>
      <c r="J2992" s="37">
        <v>39.668661123</v>
      </c>
      <c r="K2992" s="37">
        <v>32.643381419000001</v>
      </c>
      <c r="L2992" s="37">
        <v>36.357070356999998</v>
      </c>
      <c r="M2992" s="37">
        <v>26.521900080000002</v>
      </c>
      <c r="N2992" s="37">
        <v>37.005621030999997</v>
      </c>
      <c r="O2992" s="37">
        <v>39.046417011000003</v>
      </c>
      <c r="P2992" s="37">
        <v>13.4</v>
      </c>
      <c r="Q2992" s="37">
        <v>78.014731100000006</v>
      </c>
      <c r="R2992" s="38">
        <v>113848</v>
      </c>
      <c r="S2992" s="37">
        <v>1.82568</v>
      </c>
      <c r="T2992" s="38">
        <v>2</v>
      </c>
      <c r="U2992" s="38">
        <v>3</v>
      </c>
      <c r="V2992" s="38">
        <v>1</v>
      </c>
    </row>
    <row r="2993" spans="1:22" ht="13.5" customHeight="1" x14ac:dyDescent="0.2">
      <c r="A2993" s="32" t="s">
        <v>2989</v>
      </c>
      <c r="B2993" s="32" t="s">
        <v>10888</v>
      </c>
      <c r="C2993" s="32" t="s">
        <v>18083</v>
      </c>
      <c r="D2993" s="37">
        <v>7.0883950000000002</v>
      </c>
      <c r="E2993" s="39">
        <v>473.99</v>
      </c>
      <c r="F2993" s="39">
        <v>2206</v>
      </c>
      <c r="G2993" s="39">
        <v>2836.71</v>
      </c>
      <c r="H2993" s="38">
        <v>2</v>
      </c>
      <c r="I2993" s="38">
        <v>4422</v>
      </c>
      <c r="J2993" s="37">
        <v>44.059521253</v>
      </c>
      <c r="K2993" s="37">
        <v>26.955372864000001</v>
      </c>
      <c r="L2993" s="37">
        <v>39.371365785000002</v>
      </c>
      <c r="M2993" s="37">
        <v>35.582016125000003</v>
      </c>
      <c r="N2993" s="37">
        <v>41.971259115000002</v>
      </c>
      <c r="O2993" s="37">
        <v>29.852366583999999</v>
      </c>
      <c r="P2993" s="37">
        <v>13.4</v>
      </c>
      <c r="Q2993" s="37">
        <v>74.564211900000004</v>
      </c>
      <c r="R2993" s="38">
        <v>34972</v>
      </c>
      <c r="S2993" s="37">
        <v>1.82568</v>
      </c>
      <c r="T2993" s="38">
        <v>0</v>
      </c>
      <c r="U2993" s="38">
        <v>0</v>
      </c>
      <c r="V2993" s="38">
        <v>0</v>
      </c>
    </row>
    <row r="2994" spans="1:22" ht="13.5" customHeight="1" x14ac:dyDescent="0.2">
      <c r="A2994" s="32" t="s">
        <v>2990</v>
      </c>
      <c r="B2994" s="32" t="s">
        <v>10889</v>
      </c>
      <c r="C2994" s="32" t="s">
        <v>18083</v>
      </c>
      <c r="D2994" s="37">
        <v>2.4855010000000002</v>
      </c>
      <c r="E2994" s="39">
        <v>433</v>
      </c>
      <c r="F2994" s="39">
        <v>2310</v>
      </c>
      <c r="G2994" s="39">
        <v>2961.86</v>
      </c>
      <c r="H2994" s="38">
        <v>4</v>
      </c>
      <c r="I2994" s="38">
        <v>4556</v>
      </c>
      <c r="J2994" s="37">
        <v>37.860685813000003</v>
      </c>
      <c r="K2994" s="37">
        <v>25.273772352000002</v>
      </c>
      <c r="L2994" s="37">
        <v>35.926080992000003</v>
      </c>
      <c r="M2994" s="37">
        <v>28.856471457000001</v>
      </c>
      <c r="N2994" s="37">
        <v>45.825871024999998</v>
      </c>
      <c r="O2994" s="37">
        <v>27.772650639999998</v>
      </c>
      <c r="P2994" s="37">
        <v>13.4</v>
      </c>
      <c r="Q2994" s="37">
        <v>60.272965499999998</v>
      </c>
      <c r="R2994" s="38">
        <v>159264</v>
      </c>
      <c r="S2994" s="37">
        <v>1.82568</v>
      </c>
      <c r="T2994" s="38">
        <v>1</v>
      </c>
      <c r="U2994" s="38">
        <v>0</v>
      </c>
      <c r="V2994" s="38">
        <v>3</v>
      </c>
    </row>
    <row r="2995" spans="1:22" ht="13.5" customHeight="1" x14ac:dyDescent="0.2">
      <c r="A2995" s="32" t="s">
        <v>2991</v>
      </c>
      <c r="B2995" s="32" t="s">
        <v>10890</v>
      </c>
      <c r="C2995" s="32" t="s">
        <v>18083</v>
      </c>
      <c r="D2995" s="37">
        <v>7.9213190000000004</v>
      </c>
      <c r="E2995" s="39">
        <v>578</v>
      </c>
      <c r="F2995" s="39">
        <v>2583</v>
      </c>
      <c r="G2995" s="39">
        <v>3093.58</v>
      </c>
      <c r="H2995" s="38">
        <v>4</v>
      </c>
      <c r="I2995" s="38">
        <v>4972</v>
      </c>
      <c r="J2995" s="37">
        <v>37.311985972000002</v>
      </c>
      <c r="K2995" s="37">
        <v>27.105647248</v>
      </c>
      <c r="L2995" s="37">
        <v>33.608586574999997</v>
      </c>
      <c r="M2995" s="37">
        <v>26.968140862999999</v>
      </c>
      <c r="N2995" s="37">
        <v>34.167698553999998</v>
      </c>
      <c r="O2995" s="37">
        <v>24.874437158999999</v>
      </c>
      <c r="P2995" s="37">
        <v>13.4</v>
      </c>
      <c r="Q2995" s="37">
        <v>96.206833099999997</v>
      </c>
      <c r="R2995" s="38">
        <v>224543</v>
      </c>
      <c r="S2995" s="37">
        <v>1.82568</v>
      </c>
      <c r="T2995" s="38">
        <v>1</v>
      </c>
      <c r="U2995" s="38">
        <v>3</v>
      </c>
      <c r="V2995" s="38">
        <v>1</v>
      </c>
    </row>
    <row r="2996" spans="1:22" ht="13.5" customHeight="1" x14ac:dyDescent="0.2">
      <c r="A2996" s="32" t="s">
        <v>2992</v>
      </c>
      <c r="B2996" s="32" t="s">
        <v>10891</v>
      </c>
      <c r="C2996" s="32" t="s">
        <v>18076</v>
      </c>
      <c r="D2996" s="37">
        <v>5.1607190000000003</v>
      </c>
      <c r="E2996" s="39">
        <v>257</v>
      </c>
      <c r="F2996" s="39">
        <v>1831</v>
      </c>
      <c r="G2996" s="39">
        <v>2032.09</v>
      </c>
      <c r="H2996" s="38">
        <v>1</v>
      </c>
      <c r="I2996" s="38">
        <v>3674</v>
      </c>
      <c r="J2996" s="37">
        <v>26.186717431000002</v>
      </c>
      <c r="K2996" s="37">
        <v>16.716030329999999</v>
      </c>
      <c r="L2996" s="37">
        <v>19.466074958</v>
      </c>
      <c r="M2996" s="37">
        <v>27.428303965000001</v>
      </c>
      <c r="N2996" s="37">
        <v>42.979977650000002</v>
      </c>
      <c r="O2996" s="37">
        <v>32.004313002000004</v>
      </c>
      <c r="P2996" s="37">
        <v>12.841514142999999</v>
      </c>
      <c r="Q2996" s="37">
        <v>60.304747900000002</v>
      </c>
      <c r="R2996" s="38">
        <v>98414</v>
      </c>
      <c r="S2996" s="37">
        <v>1.74421</v>
      </c>
      <c r="T2996" s="38">
        <v>0</v>
      </c>
      <c r="U2996" s="38">
        <v>1</v>
      </c>
      <c r="V2996" s="38">
        <v>0</v>
      </c>
    </row>
    <row r="2997" spans="1:22" ht="13.5" customHeight="1" x14ac:dyDescent="0.2">
      <c r="A2997" s="32" t="s">
        <v>2993</v>
      </c>
      <c r="B2997" s="32" t="s">
        <v>10892</v>
      </c>
      <c r="C2997" s="32" t="s">
        <v>18076</v>
      </c>
      <c r="D2997" s="37">
        <v>3.2504379999999999</v>
      </c>
      <c r="E2997" s="39">
        <v>459.01</v>
      </c>
      <c r="F2997" s="39">
        <v>1275</v>
      </c>
      <c r="G2997" s="39">
        <v>2155.2600000000002</v>
      </c>
      <c r="H2997" s="38">
        <v>1</v>
      </c>
      <c r="I2997" s="38">
        <v>2535</v>
      </c>
      <c r="J2997" s="37">
        <v>18.781237654000002</v>
      </c>
      <c r="K2997" s="37">
        <v>8.0867173479000005</v>
      </c>
      <c r="L2997" s="37">
        <v>28.92817144</v>
      </c>
      <c r="M2997" s="37">
        <v>14.302174617</v>
      </c>
      <c r="N2997" s="37">
        <v>26.500882279999999</v>
      </c>
      <c r="O2997" s="37">
        <v>19.541711611</v>
      </c>
      <c r="P2997" s="37">
        <v>9.6</v>
      </c>
      <c r="Q2997" s="37" t="s">
        <v>15680</v>
      </c>
      <c r="R2997" s="38">
        <v>38248</v>
      </c>
      <c r="S2997" s="37">
        <v>1.74421</v>
      </c>
      <c r="T2997" s="38">
        <v>0</v>
      </c>
      <c r="U2997" s="38">
        <v>0</v>
      </c>
      <c r="V2997" s="38">
        <v>1</v>
      </c>
    </row>
    <row r="2998" spans="1:22" ht="13.5" customHeight="1" x14ac:dyDescent="0.2">
      <c r="A2998" s="32" t="s">
        <v>2994</v>
      </c>
      <c r="B2998" s="32" t="s">
        <v>10893</v>
      </c>
      <c r="C2998" s="32" t="s">
        <v>18120</v>
      </c>
      <c r="D2998" s="37">
        <v>6.1111789999999999</v>
      </c>
      <c r="E2998" s="39">
        <v>738.98</v>
      </c>
      <c r="F2998" s="39">
        <v>4995</v>
      </c>
      <c r="G2998" s="39">
        <v>6544.24</v>
      </c>
      <c r="H2998" s="38">
        <v>8</v>
      </c>
      <c r="I2998" s="38">
        <v>9112</v>
      </c>
      <c r="J2998" s="37">
        <v>48.095392617000002</v>
      </c>
      <c r="K2998" s="37">
        <v>44.504235686000001</v>
      </c>
      <c r="L2998" s="37">
        <v>21.99973821</v>
      </c>
      <c r="M2998" s="37">
        <v>30.498749578000002</v>
      </c>
      <c r="N2998" s="37">
        <v>44.899568381000002</v>
      </c>
      <c r="O2998" s="37">
        <v>50.734605659000003</v>
      </c>
      <c r="P2998" s="37">
        <v>10.6</v>
      </c>
      <c r="Q2998" s="37">
        <v>85.082589200000001</v>
      </c>
      <c r="R2998" s="38">
        <v>218872</v>
      </c>
      <c r="S2998" s="37">
        <v>2.7383899999999999</v>
      </c>
      <c r="T2998" s="38">
        <v>5</v>
      </c>
      <c r="U2998" s="38">
        <v>6</v>
      </c>
      <c r="V2998" s="38">
        <v>0</v>
      </c>
    </row>
    <row r="2999" spans="1:22" ht="13.5" customHeight="1" x14ac:dyDescent="0.2">
      <c r="A2999" s="32" t="s">
        <v>2995</v>
      </c>
      <c r="B2999" s="32" t="s">
        <v>10894</v>
      </c>
      <c r="C2999" s="32" t="s">
        <v>18119</v>
      </c>
      <c r="D2999" s="37">
        <v>4.5658349999999999</v>
      </c>
      <c r="E2999" s="39">
        <v>1198.99</v>
      </c>
      <c r="F2999" s="39">
        <v>3440</v>
      </c>
      <c r="G2999" s="39">
        <v>5149.42</v>
      </c>
      <c r="H2999" s="38">
        <v>9</v>
      </c>
      <c r="I2999" s="38">
        <v>6396</v>
      </c>
      <c r="J2999" s="37">
        <v>8.9377359663</v>
      </c>
      <c r="K2999" s="37">
        <v>10.772969763000001</v>
      </c>
      <c r="L2999" s="37">
        <v>3.6114040436999999</v>
      </c>
      <c r="M2999" s="37">
        <v>24.645080809</v>
      </c>
      <c r="N2999" s="37">
        <v>20.432225565</v>
      </c>
      <c r="O2999" s="37">
        <v>35.749985971999998</v>
      </c>
      <c r="P2999" s="37">
        <v>7.5</v>
      </c>
      <c r="Q2999" s="37">
        <v>92.434518199999999</v>
      </c>
      <c r="R2999" s="38">
        <v>115246</v>
      </c>
      <c r="S2999" s="37">
        <v>2.0298799999999999</v>
      </c>
      <c r="T2999" s="38">
        <v>5</v>
      </c>
      <c r="U2999" s="38">
        <v>9</v>
      </c>
      <c r="V2999" s="38">
        <v>0</v>
      </c>
    </row>
    <row r="3000" spans="1:22" ht="13.5" customHeight="1" x14ac:dyDescent="0.2">
      <c r="A3000" s="32" t="s">
        <v>2996</v>
      </c>
      <c r="B3000" s="32" t="s">
        <v>10895</v>
      </c>
      <c r="C3000" s="32" t="s">
        <v>18120</v>
      </c>
      <c r="D3000" s="37">
        <v>7.0698639999999999</v>
      </c>
      <c r="E3000" s="39">
        <v>527.02</v>
      </c>
      <c r="F3000" s="39">
        <v>2742</v>
      </c>
      <c r="G3000" s="39">
        <v>3667.2</v>
      </c>
      <c r="H3000" s="38">
        <v>4</v>
      </c>
      <c r="I3000" s="38">
        <v>5503</v>
      </c>
      <c r="J3000" s="37">
        <v>40.146479335999999</v>
      </c>
      <c r="K3000" s="37">
        <v>52.210287332</v>
      </c>
      <c r="L3000" s="37">
        <v>13.262803178</v>
      </c>
      <c r="M3000" s="37">
        <v>31.734038197</v>
      </c>
      <c r="N3000" s="37">
        <v>49.383353088</v>
      </c>
      <c r="O3000" s="37">
        <v>53.140244527</v>
      </c>
      <c r="P3000" s="37">
        <v>10.6</v>
      </c>
      <c r="Q3000" s="37">
        <v>76.609909500000001</v>
      </c>
      <c r="R3000" s="38">
        <v>146573</v>
      </c>
      <c r="S3000" s="37">
        <v>2.7383899999999999</v>
      </c>
      <c r="T3000" s="38">
        <v>2</v>
      </c>
      <c r="U3000" s="38">
        <v>4</v>
      </c>
      <c r="V3000" s="38">
        <v>1</v>
      </c>
    </row>
    <row r="3001" spans="1:22" ht="13.5" customHeight="1" x14ac:dyDescent="0.2">
      <c r="A3001" s="32" t="s">
        <v>2997</v>
      </c>
      <c r="B3001" s="32" t="s">
        <v>10896</v>
      </c>
      <c r="C3001" s="32" t="s">
        <v>18119</v>
      </c>
      <c r="D3001" s="37">
        <v>3.1370450000000001</v>
      </c>
      <c r="E3001" s="39">
        <v>191.04</v>
      </c>
      <c r="F3001" s="39">
        <v>5160</v>
      </c>
      <c r="G3001" s="39">
        <v>5278.59</v>
      </c>
      <c r="H3001" s="38">
        <v>4</v>
      </c>
      <c r="I3001" s="38">
        <v>8894</v>
      </c>
      <c r="J3001" s="37">
        <v>15.3558398</v>
      </c>
      <c r="K3001" s="37">
        <v>21.799531939000001</v>
      </c>
      <c r="L3001" s="37">
        <v>10.861012104</v>
      </c>
      <c r="M3001" s="37">
        <v>37.687713178999999</v>
      </c>
      <c r="N3001" s="37">
        <v>19.738446515</v>
      </c>
      <c r="O3001" s="37">
        <v>70.413472788999997</v>
      </c>
      <c r="P3001" s="37">
        <v>7.8663193748999998</v>
      </c>
      <c r="Q3001" s="37">
        <v>92.347580800000003</v>
      </c>
      <c r="R3001" s="38">
        <v>58915</v>
      </c>
      <c r="S3001" s="37">
        <v>2.0298799999999999</v>
      </c>
      <c r="T3001" s="38">
        <v>2</v>
      </c>
      <c r="U3001" s="38">
        <v>3</v>
      </c>
      <c r="V3001" s="38">
        <v>1</v>
      </c>
    </row>
    <row r="3002" spans="1:22" ht="13.5" customHeight="1" x14ac:dyDescent="0.2">
      <c r="A3002" s="32" t="s">
        <v>2998</v>
      </c>
      <c r="B3002" s="32" t="s">
        <v>10897</v>
      </c>
      <c r="C3002" s="32" t="s">
        <v>18119</v>
      </c>
      <c r="D3002" s="37">
        <v>5.1155359999999996</v>
      </c>
      <c r="E3002" s="39">
        <v>664.99</v>
      </c>
      <c r="F3002" s="39">
        <v>3504</v>
      </c>
      <c r="G3002" s="39">
        <v>3427.74</v>
      </c>
      <c r="H3002" s="38">
        <v>9</v>
      </c>
      <c r="I3002" s="38">
        <v>6588</v>
      </c>
      <c r="J3002" s="37">
        <v>49.645623209</v>
      </c>
      <c r="K3002" s="37">
        <v>44.952705457999997</v>
      </c>
      <c r="L3002" s="37">
        <v>18.517455024</v>
      </c>
      <c r="M3002" s="37">
        <v>29.393505762</v>
      </c>
      <c r="N3002" s="37">
        <v>26.093941793999999</v>
      </c>
      <c r="O3002" s="37">
        <v>40.743259197</v>
      </c>
      <c r="P3002" s="37">
        <v>7.5</v>
      </c>
      <c r="Q3002" s="37">
        <v>57.786740700000003</v>
      </c>
      <c r="R3002" s="38">
        <v>147557</v>
      </c>
      <c r="S3002" s="37">
        <v>2.0298799999999999</v>
      </c>
      <c r="T3002" s="38">
        <v>6</v>
      </c>
      <c r="U3002" s="38">
        <v>7</v>
      </c>
      <c r="V3002" s="38">
        <v>2</v>
      </c>
    </row>
    <row r="3003" spans="1:22" ht="13.5" customHeight="1" x14ac:dyDescent="0.2">
      <c r="A3003" s="32" t="s">
        <v>2999</v>
      </c>
      <c r="B3003" s="32" t="s">
        <v>10898</v>
      </c>
      <c r="C3003" s="32" t="s">
        <v>18120</v>
      </c>
      <c r="D3003" s="37">
        <v>6.8130790000000001</v>
      </c>
      <c r="E3003" s="39">
        <v>578.01</v>
      </c>
      <c r="F3003" s="39">
        <v>2349</v>
      </c>
      <c r="G3003" s="39">
        <v>3069.99</v>
      </c>
      <c r="H3003" s="38">
        <v>4</v>
      </c>
      <c r="I3003" s="38">
        <v>4620</v>
      </c>
      <c r="J3003" s="37">
        <v>53.417203612999998</v>
      </c>
      <c r="K3003" s="37">
        <v>57.110212785000002</v>
      </c>
      <c r="L3003" s="37">
        <v>23.264432242000002</v>
      </c>
      <c r="M3003" s="37">
        <v>35.163388662000003</v>
      </c>
      <c r="N3003" s="37">
        <v>47.450895914999997</v>
      </c>
      <c r="O3003" s="37">
        <v>37.877230324999999</v>
      </c>
      <c r="P3003" s="37">
        <v>10.169247666</v>
      </c>
      <c r="Q3003" s="37">
        <v>74.357645500000004</v>
      </c>
      <c r="R3003" s="38">
        <v>145551</v>
      </c>
      <c r="S3003" s="37">
        <v>2.7383899999999999</v>
      </c>
      <c r="T3003" s="38">
        <v>2</v>
      </c>
      <c r="U3003" s="38">
        <v>3</v>
      </c>
      <c r="V3003" s="38">
        <v>2</v>
      </c>
    </row>
    <row r="3004" spans="1:22" ht="13.5" customHeight="1" x14ac:dyDescent="0.2">
      <c r="A3004" s="32" t="s">
        <v>3000</v>
      </c>
      <c r="B3004" s="32" t="s">
        <v>10899</v>
      </c>
      <c r="C3004" s="32" t="s">
        <v>18120</v>
      </c>
      <c r="D3004" s="37">
        <v>6.8430949999999999</v>
      </c>
      <c r="E3004" s="39">
        <v>1089.02</v>
      </c>
      <c r="F3004" s="39">
        <v>5863</v>
      </c>
      <c r="G3004" s="39">
        <v>7274.06</v>
      </c>
      <c r="H3004" s="38">
        <v>8</v>
      </c>
      <c r="I3004" s="38">
        <v>10988</v>
      </c>
      <c r="J3004" s="37">
        <v>44.663127864000003</v>
      </c>
      <c r="K3004" s="37">
        <v>48.847694779000001</v>
      </c>
      <c r="L3004" s="37">
        <v>17.224760232000001</v>
      </c>
      <c r="M3004" s="37">
        <v>36.323163626000003</v>
      </c>
      <c r="N3004" s="37">
        <v>41.889845143000002</v>
      </c>
      <c r="O3004" s="37">
        <v>41.907893880000003</v>
      </c>
      <c r="P3004" s="37">
        <v>10.131804347999999</v>
      </c>
      <c r="Q3004" s="37">
        <v>78.918267</v>
      </c>
      <c r="R3004" s="38">
        <v>282842</v>
      </c>
      <c r="S3004" s="37">
        <v>2.7383899999999999</v>
      </c>
      <c r="T3004" s="38">
        <v>6</v>
      </c>
      <c r="U3004" s="38">
        <v>8</v>
      </c>
      <c r="V3004" s="38">
        <v>1</v>
      </c>
    </row>
    <row r="3005" spans="1:22" ht="13.5" customHeight="1" x14ac:dyDescent="0.2">
      <c r="A3005" s="32" t="s">
        <v>3001</v>
      </c>
      <c r="B3005" s="32" t="s">
        <v>10900</v>
      </c>
      <c r="C3005" s="32" t="s">
        <v>18120</v>
      </c>
      <c r="D3005" s="37">
        <v>6.867108</v>
      </c>
      <c r="E3005" s="39">
        <v>996.99</v>
      </c>
      <c r="F3005" s="39">
        <v>7771</v>
      </c>
      <c r="G3005" s="39">
        <v>10845.26</v>
      </c>
      <c r="H3005" s="38">
        <v>13</v>
      </c>
      <c r="I3005" s="38">
        <v>14397</v>
      </c>
      <c r="J3005" s="37">
        <v>32.912029801000003</v>
      </c>
      <c r="K3005" s="37">
        <v>39.884254865000003</v>
      </c>
      <c r="L3005" s="37">
        <v>12.984285607</v>
      </c>
      <c r="M3005" s="37">
        <v>31.549153421</v>
      </c>
      <c r="N3005" s="37">
        <v>40.412378683</v>
      </c>
      <c r="O3005" s="37">
        <v>51.785631125999998</v>
      </c>
      <c r="P3005" s="37">
        <v>10.541827400000001</v>
      </c>
      <c r="Q3005" s="37">
        <v>82.481716000000006</v>
      </c>
      <c r="R3005" s="38">
        <v>245259</v>
      </c>
      <c r="S3005" s="37">
        <v>2.7383899999999999</v>
      </c>
      <c r="T3005" s="38">
        <v>5</v>
      </c>
      <c r="U3005" s="38">
        <v>13</v>
      </c>
      <c r="V3005" s="38">
        <v>1</v>
      </c>
    </row>
    <row r="3006" spans="1:22" ht="13.5" customHeight="1" x14ac:dyDescent="0.2">
      <c r="A3006" s="32" t="s">
        <v>3002</v>
      </c>
      <c r="B3006" s="32" t="s">
        <v>10901</v>
      </c>
      <c r="C3006" s="32" t="s">
        <v>18119</v>
      </c>
      <c r="D3006" s="37">
        <v>3.861062</v>
      </c>
      <c r="E3006" s="39">
        <v>877.01</v>
      </c>
      <c r="F3006" s="39">
        <v>3257</v>
      </c>
      <c r="G3006" s="39">
        <v>4783.6099999999997</v>
      </c>
      <c r="H3006" s="38">
        <v>4</v>
      </c>
      <c r="I3006" s="38">
        <v>5935</v>
      </c>
      <c r="J3006" s="37">
        <v>15.911235209999999</v>
      </c>
      <c r="K3006" s="37">
        <v>15.380653403</v>
      </c>
      <c r="L3006" s="37">
        <v>5.8946815372000003</v>
      </c>
      <c r="M3006" s="37">
        <v>25.756093641</v>
      </c>
      <c r="N3006" s="37">
        <v>19.559171586000001</v>
      </c>
      <c r="O3006" s="37">
        <v>35.368609988000003</v>
      </c>
      <c r="P3006" s="37">
        <v>7.5</v>
      </c>
      <c r="Q3006" s="37">
        <v>76.2980795</v>
      </c>
      <c r="R3006" s="38">
        <v>116394</v>
      </c>
      <c r="S3006" s="37">
        <v>2.0298799999999999</v>
      </c>
      <c r="T3006" s="38">
        <v>3</v>
      </c>
      <c r="U3006" s="38">
        <v>4</v>
      </c>
      <c r="V3006" s="38">
        <v>0</v>
      </c>
    </row>
    <row r="3007" spans="1:22" ht="13.5" customHeight="1" x14ac:dyDescent="0.2">
      <c r="A3007" s="32" t="s">
        <v>3003</v>
      </c>
      <c r="B3007" s="32" t="s">
        <v>10902</v>
      </c>
      <c r="C3007" s="32" t="s">
        <v>18120</v>
      </c>
      <c r="D3007" s="37">
        <v>4.8462180000000004</v>
      </c>
      <c r="E3007" s="39">
        <v>809.96</v>
      </c>
      <c r="F3007" s="39">
        <v>3772</v>
      </c>
      <c r="G3007" s="39">
        <v>5427.9</v>
      </c>
      <c r="H3007" s="38">
        <v>6</v>
      </c>
      <c r="I3007" s="38">
        <v>7276</v>
      </c>
      <c r="J3007" s="37">
        <v>38.619246511999997</v>
      </c>
      <c r="K3007" s="37">
        <v>37.845768917999997</v>
      </c>
      <c r="L3007" s="37">
        <v>18.084439529000001</v>
      </c>
      <c r="M3007" s="37">
        <v>37.072689242999999</v>
      </c>
      <c r="N3007" s="37">
        <v>44.150300538000003</v>
      </c>
      <c r="O3007" s="37">
        <v>49.333560470999998</v>
      </c>
      <c r="P3007" s="37">
        <v>10.633999712</v>
      </c>
      <c r="Q3007" s="37">
        <v>79.437939</v>
      </c>
      <c r="R3007" s="38">
        <v>137802</v>
      </c>
      <c r="S3007" s="37">
        <v>2.7383899999999999</v>
      </c>
      <c r="T3007" s="38">
        <v>5</v>
      </c>
      <c r="U3007" s="38">
        <v>5</v>
      </c>
      <c r="V3007" s="38">
        <v>0</v>
      </c>
    </row>
    <row r="3008" spans="1:22" ht="13.5" customHeight="1" x14ac:dyDescent="0.2">
      <c r="A3008" s="32" t="s">
        <v>3004</v>
      </c>
      <c r="B3008" s="32" t="s">
        <v>10903</v>
      </c>
      <c r="C3008" s="32" t="s">
        <v>18120</v>
      </c>
      <c r="D3008" s="37">
        <v>6.1543590000000004</v>
      </c>
      <c r="E3008" s="39">
        <v>213</v>
      </c>
      <c r="F3008" s="39">
        <v>1188</v>
      </c>
      <c r="G3008" s="39">
        <v>1715.73</v>
      </c>
      <c r="H3008" s="38">
        <v>1</v>
      </c>
      <c r="I3008" s="38">
        <v>2378</v>
      </c>
      <c r="J3008" s="37">
        <v>38.026972655000002</v>
      </c>
      <c r="K3008" s="37">
        <v>50.864545775000003</v>
      </c>
      <c r="L3008" s="37">
        <v>15.256367274</v>
      </c>
      <c r="M3008" s="37">
        <v>36.193951448999997</v>
      </c>
      <c r="N3008" s="37">
        <v>46.644512673000001</v>
      </c>
      <c r="O3008" s="37">
        <v>50.371208801000002</v>
      </c>
      <c r="P3008" s="37">
        <v>10.6</v>
      </c>
      <c r="Q3008" s="37" t="s">
        <v>15680</v>
      </c>
      <c r="R3008" s="38">
        <v>29840</v>
      </c>
      <c r="S3008" s="37">
        <v>2.7383899999999999</v>
      </c>
      <c r="T3008" s="38">
        <v>0</v>
      </c>
      <c r="U3008" s="38">
        <v>1</v>
      </c>
      <c r="V3008" s="38">
        <v>0</v>
      </c>
    </row>
    <row r="3009" spans="1:22" ht="13.5" customHeight="1" x14ac:dyDescent="0.2">
      <c r="A3009" s="32" t="s">
        <v>3005</v>
      </c>
      <c r="B3009" s="32" t="s">
        <v>10904</v>
      </c>
      <c r="C3009" s="32" t="s">
        <v>18120</v>
      </c>
      <c r="D3009" s="37">
        <v>6.870514</v>
      </c>
      <c r="E3009" s="39">
        <v>1184.97</v>
      </c>
      <c r="F3009" s="39">
        <v>6493</v>
      </c>
      <c r="G3009" s="39">
        <v>8219.17</v>
      </c>
      <c r="H3009" s="38">
        <v>13</v>
      </c>
      <c r="I3009" s="38">
        <v>12220</v>
      </c>
      <c r="J3009" s="37">
        <v>43.333987639999997</v>
      </c>
      <c r="K3009" s="37">
        <v>48.703254389999998</v>
      </c>
      <c r="L3009" s="37">
        <v>15.784308192999999</v>
      </c>
      <c r="M3009" s="37">
        <v>31.036438848</v>
      </c>
      <c r="N3009" s="37">
        <v>43.829739449000002</v>
      </c>
      <c r="O3009" s="37">
        <v>42.780337107000001</v>
      </c>
      <c r="P3009" s="37">
        <v>10.54112269</v>
      </c>
      <c r="Q3009" s="37">
        <v>81.674608399999997</v>
      </c>
      <c r="R3009" s="38">
        <v>248885</v>
      </c>
      <c r="S3009" s="37">
        <v>2.7383899999999999</v>
      </c>
      <c r="T3009" s="38">
        <v>9</v>
      </c>
      <c r="U3009" s="38">
        <v>11</v>
      </c>
      <c r="V3009" s="38">
        <v>3</v>
      </c>
    </row>
    <row r="3010" spans="1:22" ht="13.5" customHeight="1" x14ac:dyDescent="0.2">
      <c r="A3010" s="32" t="s">
        <v>3006</v>
      </c>
      <c r="B3010" s="32" t="s">
        <v>10905</v>
      </c>
      <c r="C3010" s="32" t="s">
        <v>18119</v>
      </c>
      <c r="D3010" s="37">
        <v>4.8495189999999999</v>
      </c>
      <c r="E3010" s="39">
        <v>1355.97</v>
      </c>
      <c r="F3010" s="39">
        <v>6779</v>
      </c>
      <c r="G3010" s="39">
        <v>9334.4699999999993</v>
      </c>
      <c r="H3010" s="38">
        <v>18</v>
      </c>
      <c r="I3010" s="38">
        <v>12719</v>
      </c>
      <c r="J3010" s="37">
        <v>25.500507109000001</v>
      </c>
      <c r="K3010" s="37">
        <v>23.931595043000002</v>
      </c>
      <c r="L3010" s="37">
        <v>9.3532568793999999</v>
      </c>
      <c r="M3010" s="37">
        <v>24.881972892</v>
      </c>
      <c r="N3010" s="37">
        <v>20.204362536000001</v>
      </c>
      <c r="O3010" s="37">
        <v>33.819505061999998</v>
      </c>
      <c r="P3010" s="37">
        <v>7.4718145819000004</v>
      </c>
      <c r="Q3010" s="37">
        <v>85.176835499999996</v>
      </c>
      <c r="R3010" s="38">
        <v>227118</v>
      </c>
      <c r="S3010" s="37">
        <v>2.0298799999999999</v>
      </c>
      <c r="T3010" s="38">
        <v>11</v>
      </c>
      <c r="U3010" s="38">
        <v>17</v>
      </c>
      <c r="V3010" s="38">
        <v>1</v>
      </c>
    </row>
    <row r="3011" spans="1:22" ht="13.5" customHeight="1" x14ac:dyDescent="0.2">
      <c r="A3011" s="32" t="s">
        <v>3007</v>
      </c>
      <c r="B3011" s="32" t="s">
        <v>10906</v>
      </c>
      <c r="C3011" s="32" t="s">
        <v>18119</v>
      </c>
      <c r="D3011" s="37">
        <v>11.63613</v>
      </c>
      <c r="E3011" s="39">
        <v>843.98</v>
      </c>
      <c r="F3011" s="39">
        <v>3760</v>
      </c>
      <c r="G3011" s="39">
        <v>4431.1499999999996</v>
      </c>
      <c r="H3011" s="38">
        <v>13</v>
      </c>
      <c r="I3011" s="38">
        <v>7323</v>
      </c>
      <c r="J3011" s="37">
        <v>53.590341664</v>
      </c>
      <c r="K3011" s="37">
        <v>42.452410694000001</v>
      </c>
      <c r="L3011" s="37">
        <v>20.607710555000001</v>
      </c>
      <c r="M3011" s="37">
        <v>27.518497330999999</v>
      </c>
      <c r="N3011" s="37">
        <v>37.019563765999997</v>
      </c>
      <c r="O3011" s="37">
        <v>37.465187686</v>
      </c>
      <c r="P3011" s="37">
        <v>7.5</v>
      </c>
      <c r="Q3011" s="37">
        <v>80.907540699999998</v>
      </c>
      <c r="R3011" s="38">
        <v>197784</v>
      </c>
      <c r="S3011" s="37">
        <v>2.0298799999999999</v>
      </c>
      <c r="T3011" s="38">
        <v>8</v>
      </c>
      <c r="U3011" s="38">
        <v>12</v>
      </c>
      <c r="V3011" s="38">
        <v>0</v>
      </c>
    </row>
    <row r="3012" spans="1:22" ht="13.5" customHeight="1" x14ac:dyDescent="0.2">
      <c r="A3012" s="32" t="s">
        <v>3008</v>
      </c>
      <c r="B3012" s="32" t="s">
        <v>10907</v>
      </c>
      <c r="C3012" s="32" t="s">
        <v>18119</v>
      </c>
      <c r="D3012" s="37">
        <v>3.399111</v>
      </c>
      <c r="E3012" s="39">
        <v>1109.97</v>
      </c>
      <c r="F3012" s="39">
        <v>5543</v>
      </c>
      <c r="G3012" s="39">
        <v>6476.22</v>
      </c>
      <c r="H3012" s="38">
        <v>8</v>
      </c>
      <c r="I3012" s="38">
        <v>10539</v>
      </c>
      <c r="J3012" s="37">
        <v>35.028329319999997</v>
      </c>
      <c r="K3012" s="37">
        <v>30.023860406000001</v>
      </c>
      <c r="L3012" s="37">
        <v>10.306271739</v>
      </c>
      <c r="M3012" s="37">
        <v>34.475821949999997</v>
      </c>
      <c r="N3012" s="37">
        <v>26.486134242999999</v>
      </c>
      <c r="O3012" s="37">
        <v>43.054098017999998</v>
      </c>
      <c r="P3012" s="37">
        <v>7.4414814815000003</v>
      </c>
      <c r="Q3012" s="37">
        <v>69.064075900000006</v>
      </c>
      <c r="R3012" s="38">
        <v>205589</v>
      </c>
      <c r="S3012" s="37">
        <v>2.0298799999999999</v>
      </c>
      <c r="T3012" s="38">
        <v>4</v>
      </c>
      <c r="U3012" s="38">
        <v>6</v>
      </c>
      <c r="V3012" s="38">
        <v>0</v>
      </c>
    </row>
    <row r="3013" spans="1:22" ht="13.5" customHeight="1" x14ac:dyDescent="0.2">
      <c r="A3013" s="32" t="s">
        <v>3009</v>
      </c>
      <c r="B3013" s="32" t="s">
        <v>10908</v>
      </c>
      <c r="C3013" s="32" t="s">
        <v>18119</v>
      </c>
      <c r="D3013" s="37">
        <v>4.8391060000000001</v>
      </c>
      <c r="E3013" s="39">
        <v>1433.04</v>
      </c>
      <c r="F3013" s="39">
        <v>6122</v>
      </c>
      <c r="G3013" s="39">
        <v>7984.27</v>
      </c>
      <c r="H3013" s="38">
        <v>9</v>
      </c>
      <c r="I3013" s="38">
        <v>11282</v>
      </c>
      <c r="J3013" s="37">
        <v>22.180796517000001</v>
      </c>
      <c r="K3013" s="37">
        <v>16.571901136000001</v>
      </c>
      <c r="L3013" s="37">
        <v>6.7493703915000003</v>
      </c>
      <c r="M3013" s="37">
        <v>26.121051341000001</v>
      </c>
      <c r="N3013" s="37">
        <v>19.404746143000001</v>
      </c>
      <c r="O3013" s="37">
        <v>40.969904135</v>
      </c>
      <c r="P3013" s="37">
        <v>7.5</v>
      </c>
      <c r="Q3013" s="37">
        <v>80.680942400000006</v>
      </c>
      <c r="R3013" s="38">
        <v>233402</v>
      </c>
      <c r="S3013" s="37">
        <v>2.0298799999999999</v>
      </c>
      <c r="T3013" s="38">
        <v>6</v>
      </c>
      <c r="U3013" s="38">
        <v>8</v>
      </c>
      <c r="V3013" s="38">
        <v>1</v>
      </c>
    </row>
    <row r="3014" spans="1:22" ht="13.5" customHeight="1" x14ac:dyDescent="0.2">
      <c r="A3014" s="32" t="s">
        <v>3010</v>
      </c>
      <c r="B3014" s="32" t="s">
        <v>10909</v>
      </c>
      <c r="C3014" s="32" t="s">
        <v>18120</v>
      </c>
      <c r="D3014" s="37">
        <v>6.1880860000000002</v>
      </c>
      <c r="E3014" s="39">
        <v>1073.01</v>
      </c>
      <c r="F3014" s="39">
        <v>6543</v>
      </c>
      <c r="G3014" s="39">
        <v>9202.7199999999993</v>
      </c>
      <c r="H3014" s="38">
        <v>12</v>
      </c>
      <c r="I3014" s="38">
        <v>12458</v>
      </c>
      <c r="J3014" s="37">
        <v>33.172638853000002</v>
      </c>
      <c r="K3014" s="37">
        <v>35.196051576000002</v>
      </c>
      <c r="L3014" s="37">
        <v>15.593629323</v>
      </c>
      <c r="M3014" s="37">
        <v>31.209655925</v>
      </c>
      <c r="N3014" s="37">
        <v>38.024558823</v>
      </c>
      <c r="O3014" s="37">
        <v>45.910901394</v>
      </c>
      <c r="P3014" s="37">
        <v>10.537347003000001</v>
      </c>
      <c r="Q3014" s="37">
        <v>60.634553500000003</v>
      </c>
      <c r="R3014" s="38">
        <v>252722</v>
      </c>
      <c r="S3014" s="37">
        <v>2.7383899999999999</v>
      </c>
      <c r="T3014" s="38">
        <v>6</v>
      </c>
      <c r="U3014" s="38">
        <v>11</v>
      </c>
      <c r="V3014" s="38">
        <v>1</v>
      </c>
    </row>
    <row r="3015" spans="1:22" ht="13.5" customHeight="1" x14ac:dyDescent="0.2">
      <c r="A3015" s="32" t="s">
        <v>3011</v>
      </c>
      <c r="B3015" s="32" t="s">
        <v>10910</v>
      </c>
      <c r="C3015" s="32" t="s">
        <v>18119</v>
      </c>
      <c r="D3015" s="37">
        <v>6.8381239999999996</v>
      </c>
      <c r="E3015" s="39">
        <v>1409</v>
      </c>
      <c r="F3015" s="39">
        <v>7595</v>
      </c>
      <c r="G3015" s="39">
        <v>9978.2000000000007</v>
      </c>
      <c r="H3015" s="38">
        <v>18</v>
      </c>
      <c r="I3015" s="38">
        <v>14277</v>
      </c>
      <c r="J3015" s="37">
        <v>36.370231390999997</v>
      </c>
      <c r="K3015" s="37">
        <v>34.419272354</v>
      </c>
      <c r="L3015" s="37">
        <v>11.049758799999999</v>
      </c>
      <c r="M3015" s="37">
        <v>26.050174369</v>
      </c>
      <c r="N3015" s="37">
        <v>32.176377815000002</v>
      </c>
      <c r="O3015" s="37">
        <v>43.208110646000002</v>
      </c>
      <c r="P3015" s="37">
        <v>7.5887236317999998</v>
      </c>
      <c r="Q3015" s="37">
        <v>85.162505499999995</v>
      </c>
      <c r="R3015" s="38">
        <v>226905</v>
      </c>
      <c r="S3015" s="37">
        <v>2.0298799999999999</v>
      </c>
      <c r="T3015" s="38">
        <v>12</v>
      </c>
      <c r="U3015" s="38">
        <v>17</v>
      </c>
      <c r="V3015" s="38">
        <v>2</v>
      </c>
    </row>
    <row r="3016" spans="1:22" ht="13.5" customHeight="1" x14ac:dyDescent="0.2">
      <c r="A3016" s="32" t="s">
        <v>3012</v>
      </c>
      <c r="B3016" s="32" t="s">
        <v>10911</v>
      </c>
      <c r="C3016" s="32" t="s">
        <v>18119</v>
      </c>
      <c r="D3016" s="37">
        <v>4.8438650000000001</v>
      </c>
      <c r="E3016" s="39">
        <v>1767.94</v>
      </c>
      <c r="F3016" s="39">
        <v>10008</v>
      </c>
      <c r="G3016" s="39">
        <v>12830.06</v>
      </c>
      <c r="H3016" s="38">
        <v>20</v>
      </c>
      <c r="I3016" s="38">
        <v>19047</v>
      </c>
      <c r="J3016" s="37">
        <v>37.663561121999997</v>
      </c>
      <c r="K3016" s="37">
        <v>35.646429243999997</v>
      </c>
      <c r="L3016" s="37">
        <v>12.293275983999999</v>
      </c>
      <c r="M3016" s="37">
        <v>27.445599301000001</v>
      </c>
      <c r="N3016" s="37">
        <v>38.835244719999999</v>
      </c>
      <c r="O3016" s="37">
        <v>45.069684602000002</v>
      </c>
      <c r="P3016" s="37">
        <v>7.5170335779000004</v>
      </c>
      <c r="Q3016" s="37">
        <v>82.360866999999999</v>
      </c>
      <c r="R3016" s="38">
        <v>497900</v>
      </c>
      <c r="S3016" s="37">
        <v>2.0298799999999999</v>
      </c>
      <c r="T3016" s="38">
        <v>15</v>
      </c>
      <c r="U3016" s="38">
        <v>19</v>
      </c>
      <c r="V3016" s="38">
        <v>5</v>
      </c>
    </row>
    <row r="3017" spans="1:22" ht="13.5" customHeight="1" x14ac:dyDescent="0.2">
      <c r="A3017" s="32" t="s">
        <v>3013</v>
      </c>
      <c r="B3017" s="32" t="s">
        <v>10912</v>
      </c>
      <c r="C3017" s="32" t="s">
        <v>18119</v>
      </c>
      <c r="D3017" s="37">
        <v>3.7480039999999999</v>
      </c>
      <c r="E3017" s="39">
        <v>591.98</v>
      </c>
      <c r="F3017" s="39">
        <v>2788</v>
      </c>
      <c r="G3017" s="39">
        <v>2794.8</v>
      </c>
      <c r="H3017" s="38">
        <v>5</v>
      </c>
      <c r="I3017" s="38">
        <v>5386</v>
      </c>
      <c r="J3017" s="37">
        <v>41.596594308</v>
      </c>
      <c r="K3017" s="37">
        <v>39.904404370999998</v>
      </c>
      <c r="L3017" s="37">
        <v>15.986402479000001</v>
      </c>
      <c r="M3017" s="37">
        <v>27.826988275000001</v>
      </c>
      <c r="N3017" s="37">
        <v>15.078510315000001</v>
      </c>
      <c r="O3017" s="37">
        <v>52.289429155999997</v>
      </c>
      <c r="P3017" s="37">
        <v>7.5</v>
      </c>
      <c r="Q3017" s="37">
        <v>59.764663900000002</v>
      </c>
      <c r="R3017" s="38">
        <v>88588</v>
      </c>
      <c r="S3017" s="37">
        <v>2.0298799999999999</v>
      </c>
      <c r="T3017" s="38">
        <v>4</v>
      </c>
      <c r="U3017" s="38">
        <v>4</v>
      </c>
      <c r="V3017" s="38">
        <v>0</v>
      </c>
    </row>
    <row r="3018" spans="1:22" ht="13.5" customHeight="1" x14ac:dyDescent="0.2">
      <c r="A3018" s="32" t="s">
        <v>3014</v>
      </c>
      <c r="B3018" s="32" t="s">
        <v>8077</v>
      </c>
      <c r="C3018" s="32" t="s">
        <v>18120</v>
      </c>
      <c r="D3018" s="37">
        <v>7.6528830000000001</v>
      </c>
      <c r="E3018" s="39">
        <v>475.01</v>
      </c>
      <c r="F3018" s="39">
        <v>1931</v>
      </c>
      <c r="G3018" s="39">
        <v>2707.22</v>
      </c>
      <c r="H3018" s="38">
        <v>4</v>
      </c>
      <c r="I3018" s="38">
        <v>3827</v>
      </c>
      <c r="J3018" s="37">
        <v>42.959145831999997</v>
      </c>
      <c r="K3018" s="37">
        <v>51.361290416999999</v>
      </c>
      <c r="L3018" s="37">
        <v>17.441607896000001</v>
      </c>
      <c r="M3018" s="37">
        <v>33.203250953999998</v>
      </c>
      <c r="N3018" s="37">
        <v>47.119744838000003</v>
      </c>
      <c r="O3018" s="37">
        <v>48.076683025999998</v>
      </c>
      <c r="P3018" s="37">
        <v>10.6</v>
      </c>
      <c r="Q3018" s="37">
        <v>89.370932600000003</v>
      </c>
      <c r="R3018" s="38">
        <v>138487</v>
      </c>
      <c r="S3018" s="37">
        <v>2.7383899999999999</v>
      </c>
      <c r="T3018" s="38">
        <v>1</v>
      </c>
      <c r="U3018" s="38">
        <v>0</v>
      </c>
      <c r="V3018" s="38">
        <v>3</v>
      </c>
    </row>
    <row r="3019" spans="1:22" ht="13.5" customHeight="1" x14ac:dyDescent="0.2">
      <c r="A3019" s="32" t="s">
        <v>3015</v>
      </c>
      <c r="B3019" s="32" t="s">
        <v>10913</v>
      </c>
      <c r="C3019" s="32" t="s">
        <v>18119</v>
      </c>
      <c r="D3019" s="37">
        <v>4.9811680000000003</v>
      </c>
      <c r="E3019" s="39">
        <v>266.01</v>
      </c>
      <c r="F3019" s="39">
        <v>1079</v>
      </c>
      <c r="G3019" s="39">
        <v>1244.77</v>
      </c>
      <c r="H3019" s="38">
        <v>2</v>
      </c>
      <c r="I3019" s="38">
        <v>2148</v>
      </c>
      <c r="J3019" s="37">
        <v>58.482808165000002</v>
      </c>
      <c r="K3019" s="37">
        <v>47.858296277000001</v>
      </c>
      <c r="L3019" s="37">
        <v>21.969146781999999</v>
      </c>
      <c r="M3019" s="37">
        <v>30.739525746999998</v>
      </c>
      <c r="N3019" s="37">
        <v>23.709201067999999</v>
      </c>
      <c r="O3019" s="37">
        <v>33.173126910999997</v>
      </c>
      <c r="P3019" s="37">
        <v>7.5</v>
      </c>
      <c r="Q3019" s="37" t="s">
        <v>15680</v>
      </c>
      <c r="R3019" s="38">
        <v>82704</v>
      </c>
      <c r="S3019" s="37">
        <v>2.0298799999999999</v>
      </c>
      <c r="T3019" s="38">
        <v>1</v>
      </c>
      <c r="U3019" s="38">
        <v>0</v>
      </c>
      <c r="V3019" s="38">
        <v>2</v>
      </c>
    </row>
    <row r="3020" spans="1:22" ht="13.5" customHeight="1" x14ac:dyDescent="0.2">
      <c r="A3020" s="32" t="s">
        <v>3016</v>
      </c>
      <c r="B3020" s="32" t="s">
        <v>10914</v>
      </c>
      <c r="C3020" s="32" t="s">
        <v>18120</v>
      </c>
      <c r="D3020" s="37">
        <v>10.0968</v>
      </c>
      <c r="E3020" s="39">
        <v>282.99</v>
      </c>
      <c r="F3020" s="39">
        <v>1081</v>
      </c>
      <c r="G3020" s="39">
        <v>1469.19</v>
      </c>
      <c r="H3020" s="38">
        <v>1</v>
      </c>
      <c r="I3020" s="38">
        <v>2222</v>
      </c>
      <c r="J3020" s="37">
        <v>48.695089449000001</v>
      </c>
      <c r="K3020" s="37">
        <v>45.190344758000002</v>
      </c>
      <c r="L3020" s="37">
        <v>22.134922287999999</v>
      </c>
      <c r="M3020" s="37">
        <v>30.865607472000001</v>
      </c>
      <c r="N3020" s="37">
        <v>52.140978779999998</v>
      </c>
      <c r="O3020" s="37">
        <v>36.247257451000003</v>
      </c>
      <c r="P3020" s="37">
        <v>10.6</v>
      </c>
      <c r="Q3020" s="37" t="s">
        <v>15680</v>
      </c>
      <c r="R3020" s="38">
        <v>50951</v>
      </c>
      <c r="S3020" s="37">
        <v>2.7383899999999999</v>
      </c>
      <c r="T3020" s="38">
        <v>1</v>
      </c>
      <c r="U3020" s="38">
        <v>1</v>
      </c>
      <c r="V3020" s="38">
        <v>0</v>
      </c>
    </row>
    <row r="3021" spans="1:22" ht="13.5" customHeight="1" x14ac:dyDescent="0.2">
      <c r="A3021" s="32" t="s">
        <v>3017</v>
      </c>
      <c r="B3021" s="32" t="s">
        <v>10915</v>
      </c>
      <c r="C3021" s="32" t="s">
        <v>18120</v>
      </c>
      <c r="D3021" s="37">
        <v>3.1515550000000001</v>
      </c>
      <c r="E3021" s="39">
        <v>833.03</v>
      </c>
      <c r="F3021" s="39">
        <v>5030</v>
      </c>
      <c r="G3021" s="39">
        <v>7189.32</v>
      </c>
      <c r="H3021" s="38">
        <v>5</v>
      </c>
      <c r="I3021" s="38">
        <v>9596</v>
      </c>
      <c r="J3021" s="37">
        <v>34.660920662000002</v>
      </c>
      <c r="K3021" s="37">
        <v>37.290180751000001</v>
      </c>
      <c r="L3021" s="37">
        <v>19.138592860999999</v>
      </c>
      <c r="M3021" s="37">
        <v>34.675542118999999</v>
      </c>
      <c r="N3021" s="37">
        <v>38.779200834000001</v>
      </c>
      <c r="O3021" s="37">
        <v>42.602161754000001</v>
      </c>
      <c r="P3021" s="37">
        <v>10.611556081</v>
      </c>
      <c r="Q3021" s="37">
        <v>81.830609300000006</v>
      </c>
      <c r="R3021" s="38">
        <v>224797</v>
      </c>
      <c r="S3021" s="37">
        <v>2.7383899999999999</v>
      </c>
      <c r="T3021" s="38">
        <v>4</v>
      </c>
      <c r="U3021" s="38">
        <v>3</v>
      </c>
      <c r="V3021" s="38">
        <v>1</v>
      </c>
    </row>
    <row r="3022" spans="1:22" ht="13.5" customHeight="1" x14ac:dyDescent="0.2">
      <c r="A3022" s="32" t="s">
        <v>3018</v>
      </c>
      <c r="B3022" s="32" t="s">
        <v>10916</v>
      </c>
      <c r="C3022" s="32" t="s">
        <v>18120</v>
      </c>
      <c r="D3022" s="37">
        <v>6.0926970000000003</v>
      </c>
      <c r="E3022" s="39">
        <v>316.01</v>
      </c>
      <c r="F3022" s="39">
        <v>1211</v>
      </c>
      <c r="G3022" s="39">
        <v>1552.89</v>
      </c>
      <c r="H3022" s="38">
        <v>1</v>
      </c>
      <c r="I3022" s="38">
        <v>2586</v>
      </c>
      <c r="J3022" s="37">
        <v>56.312720796999997</v>
      </c>
      <c r="K3022" s="37">
        <v>46.717238866000002</v>
      </c>
      <c r="L3022" s="37">
        <v>23.617514349</v>
      </c>
      <c r="M3022" s="37">
        <v>32.101299955000002</v>
      </c>
      <c r="N3022" s="37">
        <v>47.024167361000003</v>
      </c>
      <c r="O3022" s="37">
        <v>37.971625228000001</v>
      </c>
      <c r="P3022" s="37">
        <v>10.6</v>
      </c>
      <c r="Q3022" s="37" t="s">
        <v>15680</v>
      </c>
      <c r="R3022" s="38">
        <v>87912</v>
      </c>
      <c r="S3022" s="37">
        <v>2.7383899999999999</v>
      </c>
      <c r="T3022" s="38">
        <v>0</v>
      </c>
      <c r="U3022" s="38">
        <v>1</v>
      </c>
      <c r="V3022" s="38">
        <v>0</v>
      </c>
    </row>
    <row r="3023" spans="1:22" ht="13.5" customHeight="1" x14ac:dyDescent="0.2">
      <c r="A3023" s="32" t="s">
        <v>3019</v>
      </c>
      <c r="B3023" s="32" t="s">
        <v>10917</v>
      </c>
      <c r="C3023" s="32" t="s">
        <v>18120</v>
      </c>
      <c r="D3023" s="37">
        <v>6.7675200000000002</v>
      </c>
      <c r="E3023" s="39">
        <v>315.01</v>
      </c>
      <c r="F3023" s="39">
        <v>783</v>
      </c>
      <c r="G3023" s="39">
        <v>1203.46</v>
      </c>
      <c r="H3023" s="38">
        <v>1</v>
      </c>
      <c r="I3023" s="38">
        <v>1708</v>
      </c>
      <c r="J3023" s="37">
        <v>51.129761461999998</v>
      </c>
      <c r="K3023" s="37">
        <v>37.196925415999999</v>
      </c>
      <c r="L3023" s="37">
        <v>25.551211281</v>
      </c>
      <c r="M3023" s="37">
        <v>32.332505087999998</v>
      </c>
      <c r="N3023" s="37">
        <v>33.352538355999997</v>
      </c>
      <c r="O3023" s="37">
        <v>39.200804228000003</v>
      </c>
      <c r="P3023" s="37">
        <v>10.6</v>
      </c>
      <c r="Q3023" s="37" t="s">
        <v>15680</v>
      </c>
      <c r="R3023" s="38">
        <v>20738</v>
      </c>
      <c r="S3023" s="37">
        <v>2.7383899999999999</v>
      </c>
      <c r="T3023" s="38">
        <v>0</v>
      </c>
      <c r="U3023" s="38">
        <v>0</v>
      </c>
      <c r="V3023" s="38">
        <v>1</v>
      </c>
    </row>
    <row r="3024" spans="1:22" ht="13.5" customHeight="1" x14ac:dyDescent="0.2">
      <c r="A3024" s="32" t="s">
        <v>3020</v>
      </c>
      <c r="B3024" s="32" t="s">
        <v>10918</v>
      </c>
      <c r="C3024" s="32" t="s">
        <v>18120</v>
      </c>
      <c r="D3024" s="37">
        <v>7.400277</v>
      </c>
      <c r="E3024" s="39">
        <v>555.98</v>
      </c>
      <c r="F3024" s="39">
        <v>2985</v>
      </c>
      <c r="G3024" s="39">
        <v>3473.38</v>
      </c>
      <c r="H3024" s="38">
        <v>4</v>
      </c>
      <c r="I3024" s="38">
        <v>5595</v>
      </c>
      <c r="J3024" s="37">
        <v>51.856841985999999</v>
      </c>
      <c r="K3024" s="37">
        <v>49.385686849000002</v>
      </c>
      <c r="L3024" s="37">
        <v>16.883303299000001</v>
      </c>
      <c r="M3024" s="37">
        <v>33.753149919999998</v>
      </c>
      <c r="N3024" s="37">
        <v>38.280791043000001</v>
      </c>
      <c r="O3024" s="37">
        <v>36.639370215</v>
      </c>
      <c r="P3024" s="37">
        <v>10.576315789000001</v>
      </c>
      <c r="Q3024" s="37">
        <v>70.636826400000004</v>
      </c>
      <c r="R3024" s="38">
        <v>117855</v>
      </c>
      <c r="S3024" s="37">
        <v>2.7383899999999999</v>
      </c>
      <c r="T3024" s="38">
        <v>3</v>
      </c>
      <c r="U3024" s="38">
        <v>3</v>
      </c>
      <c r="V3024" s="38">
        <v>0</v>
      </c>
    </row>
    <row r="3025" spans="1:22" ht="13.5" customHeight="1" x14ac:dyDescent="0.2">
      <c r="A3025" s="32" t="s">
        <v>3021</v>
      </c>
      <c r="B3025" s="32" t="s">
        <v>10919</v>
      </c>
      <c r="C3025" s="32" t="s">
        <v>18119</v>
      </c>
      <c r="D3025" s="37">
        <v>6.6314799999999998</v>
      </c>
      <c r="E3025" s="39">
        <v>609.99</v>
      </c>
      <c r="F3025" s="39">
        <v>1645</v>
      </c>
      <c r="G3025" s="39">
        <v>2224.7800000000002</v>
      </c>
      <c r="H3025" s="38">
        <v>2</v>
      </c>
      <c r="I3025" s="38">
        <v>3338</v>
      </c>
      <c r="J3025" s="37">
        <v>13.204409984</v>
      </c>
      <c r="K3025" s="37">
        <v>13.889310636999999</v>
      </c>
      <c r="L3025" s="37">
        <v>9.1455367504999998</v>
      </c>
      <c r="M3025" s="37">
        <v>34.153730107999998</v>
      </c>
      <c r="N3025" s="37">
        <v>27.081349889999998</v>
      </c>
      <c r="O3025" s="37">
        <v>65.442306998999996</v>
      </c>
      <c r="P3025" s="37">
        <v>7.5</v>
      </c>
      <c r="Q3025" s="37">
        <v>68.328049199999995</v>
      </c>
      <c r="R3025" s="38">
        <v>49339</v>
      </c>
      <c r="S3025" s="37">
        <v>2.0298799999999999</v>
      </c>
      <c r="T3025" s="38">
        <v>2</v>
      </c>
      <c r="U3025" s="38">
        <v>1</v>
      </c>
      <c r="V3025" s="38">
        <v>0</v>
      </c>
    </row>
    <row r="3026" spans="1:22" ht="13.5" customHeight="1" x14ac:dyDescent="0.2">
      <c r="A3026" s="32" t="s">
        <v>3022</v>
      </c>
      <c r="B3026" s="32" t="s">
        <v>10920</v>
      </c>
      <c r="C3026" s="32" t="s">
        <v>18119</v>
      </c>
      <c r="D3026" s="37">
        <v>4.5262560000000001</v>
      </c>
      <c r="E3026" s="39">
        <v>307</v>
      </c>
      <c r="F3026" s="39">
        <v>1754</v>
      </c>
      <c r="G3026" s="39">
        <v>2050.1799999999998</v>
      </c>
      <c r="H3026" s="38">
        <v>4</v>
      </c>
      <c r="I3026" s="38">
        <v>3637</v>
      </c>
      <c r="J3026" s="37">
        <v>36.137786538</v>
      </c>
      <c r="K3026" s="37">
        <v>27.351587518999999</v>
      </c>
      <c r="L3026" s="37">
        <v>13.890220845</v>
      </c>
      <c r="M3026" s="37">
        <v>31.540570025000001</v>
      </c>
      <c r="N3026" s="37">
        <v>9.8143353838999996</v>
      </c>
      <c r="O3026" s="37">
        <v>68.493566193000007</v>
      </c>
      <c r="P3026" s="37">
        <v>7.5</v>
      </c>
      <c r="Q3026" s="37">
        <v>72.272865400000001</v>
      </c>
      <c r="R3026" s="38">
        <v>77871</v>
      </c>
      <c r="S3026" s="37">
        <v>2.0298799999999999</v>
      </c>
      <c r="T3026" s="38">
        <v>2</v>
      </c>
      <c r="U3026" s="38">
        <v>4</v>
      </c>
      <c r="V3026" s="38">
        <v>1</v>
      </c>
    </row>
    <row r="3027" spans="1:22" ht="13.5" customHeight="1" x14ac:dyDescent="0.2">
      <c r="A3027" s="32" t="s">
        <v>3023</v>
      </c>
      <c r="B3027" s="32" t="s">
        <v>10921</v>
      </c>
      <c r="C3027" s="32" t="s">
        <v>18119</v>
      </c>
      <c r="D3027" s="37">
        <v>4.817571</v>
      </c>
      <c r="E3027" s="39">
        <v>159.06</v>
      </c>
      <c r="F3027" s="39">
        <v>8093</v>
      </c>
      <c r="G3027" s="39">
        <v>9176.7099999999991</v>
      </c>
      <c r="H3027" s="38">
        <v>7</v>
      </c>
      <c r="I3027" s="38">
        <v>16018</v>
      </c>
      <c r="J3027" s="37">
        <v>24.080198666000001</v>
      </c>
      <c r="K3027" s="37">
        <v>25.889658308000001</v>
      </c>
      <c r="L3027" s="37">
        <v>10.9538724</v>
      </c>
      <c r="M3027" s="37">
        <v>34.203832048999999</v>
      </c>
      <c r="N3027" s="37">
        <v>21.938711022</v>
      </c>
      <c r="O3027" s="37">
        <v>61.581453547000002</v>
      </c>
      <c r="P3027" s="37">
        <v>7.5703808702000002</v>
      </c>
      <c r="Q3027" s="37">
        <v>64.422610300000002</v>
      </c>
      <c r="R3027" s="38">
        <v>100400</v>
      </c>
      <c r="S3027" s="37">
        <v>2.0298799999999999</v>
      </c>
      <c r="T3027" s="38">
        <v>4</v>
      </c>
      <c r="U3027" s="38">
        <v>7</v>
      </c>
      <c r="V3027" s="38">
        <v>2</v>
      </c>
    </row>
    <row r="3028" spans="1:22" ht="13.5" customHeight="1" x14ac:dyDescent="0.2">
      <c r="A3028" s="32" t="s">
        <v>3024</v>
      </c>
      <c r="B3028" s="32" t="s">
        <v>10922</v>
      </c>
      <c r="C3028" s="32" t="s">
        <v>18119</v>
      </c>
      <c r="D3028" s="37">
        <v>6.1752320000000003</v>
      </c>
      <c r="E3028" s="39">
        <v>373.01</v>
      </c>
      <c r="F3028" s="39">
        <v>2114</v>
      </c>
      <c r="G3028" s="39">
        <v>2256.7800000000002</v>
      </c>
      <c r="H3028" s="38">
        <v>4</v>
      </c>
      <c r="I3028" s="38">
        <v>4419</v>
      </c>
      <c r="J3028" s="37">
        <v>29.010498908999999</v>
      </c>
      <c r="K3028" s="37">
        <v>24.561876117000001</v>
      </c>
      <c r="L3028" s="37">
        <v>12.476256606</v>
      </c>
      <c r="M3028" s="37">
        <v>34.739924481999999</v>
      </c>
      <c r="N3028" s="37">
        <v>15.799595630000001</v>
      </c>
      <c r="O3028" s="37">
        <v>59.651733335000003</v>
      </c>
      <c r="P3028" s="37">
        <v>7.4140671948000003</v>
      </c>
      <c r="Q3028" s="37">
        <v>81.039643900000002</v>
      </c>
      <c r="R3028" s="38">
        <v>45026</v>
      </c>
      <c r="S3028" s="37">
        <v>2.0298799999999999</v>
      </c>
      <c r="T3028" s="38">
        <v>3</v>
      </c>
      <c r="U3028" s="38">
        <v>2</v>
      </c>
      <c r="V3028" s="38">
        <v>0</v>
      </c>
    </row>
    <row r="3029" spans="1:22" ht="13.5" customHeight="1" x14ac:dyDescent="0.2">
      <c r="A3029" s="32" t="s">
        <v>3025</v>
      </c>
      <c r="B3029" s="32" t="s">
        <v>10923</v>
      </c>
      <c r="C3029" s="32" t="s">
        <v>18120</v>
      </c>
      <c r="D3029" s="37">
        <v>7.259436</v>
      </c>
      <c r="E3029" s="39">
        <v>864.96</v>
      </c>
      <c r="F3029" s="39">
        <v>5145</v>
      </c>
      <c r="G3029" s="39">
        <v>6946.1</v>
      </c>
      <c r="H3029" s="38">
        <v>8</v>
      </c>
      <c r="I3029" s="38">
        <v>9565</v>
      </c>
      <c r="J3029" s="37">
        <v>32.975456588</v>
      </c>
      <c r="K3029" s="37">
        <v>39.581584993</v>
      </c>
      <c r="L3029" s="37">
        <v>8.8117122796</v>
      </c>
      <c r="M3029" s="37">
        <v>32.063986915999998</v>
      </c>
      <c r="N3029" s="37">
        <v>30.494072426999999</v>
      </c>
      <c r="O3029" s="37">
        <v>52.112014094000003</v>
      </c>
      <c r="P3029" s="37">
        <v>10.607016473</v>
      </c>
      <c r="Q3029" s="37">
        <v>90.773848700000002</v>
      </c>
      <c r="R3029" s="38">
        <v>172964</v>
      </c>
      <c r="S3029" s="37">
        <v>2.7383899999999999</v>
      </c>
      <c r="T3029" s="38">
        <v>5</v>
      </c>
      <c r="U3029" s="38">
        <v>8</v>
      </c>
      <c r="V3029" s="38">
        <v>1</v>
      </c>
    </row>
    <row r="3030" spans="1:22" ht="13.5" customHeight="1" x14ac:dyDescent="0.2">
      <c r="A3030" s="32" t="s">
        <v>3026</v>
      </c>
      <c r="B3030" s="32" t="s">
        <v>10924</v>
      </c>
      <c r="C3030" s="32" t="s">
        <v>18119</v>
      </c>
      <c r="D3030" s="37">
        <v>1.719031</v>
      </c>
      <c r="E3030" s="39">
        <v>401.99</v>
      </c>
      <c r="F3030" s="39">
        <v>2544</v>
      </c>
      <c r="G3030" s="39">
        <v>2781.98</v>
      </c>
      <c r="H3030" s="38">
        <v>2</v>
      </c>
      <c r="I3030" s="38">
        <v>5018</v>
      </c>
      <c r="J3030" s="37">
        <v>25.591532908000001</v>
      </c>
      <c r="K3030" s="37">
        <v>23.892727448999999</v>
      </c>
      <c r="L3030" s="37">
        <v>10.156987525</v>
      </c>
      <c r="M3030" s="37">
        <v>34.453586868000002</v>
      </c>
      <c r="N3030" s="37">
        <v>15.909578409</v>
      </c>
      <c r="O3030" s="37">
        <v>61.547798086999997</v>
      </c>
      <c r="P3030" s="37">
        <v>7.5</v>
      </c>
      <c r="Q3030" s="37">
        <v>56.580030399999998</v>
      </c>
      <c r="R3030" s="38">
        <v>102807</v>
      </c>
      <c r="S3030" s="37">
        <v>2.0298799999999999</v>
      </c>
      <c r="T3030" s="38">
        <v>1</v>
      </c>
      <c r="U3030" s="38">
        <v>2</v>
      </c>
      <c r="V3030" s="38">
        <v>1</v>
      </c>
    </row>
    <row r="3031" spans="1:22" ht="13.5" customHeight="1" x14ac:dyDescent="0.2">
      <c r="A3031" s="32" t="s">
        <v>3027</v>
      </c>
      <c r="B3031" s="32" t="s">
        <v>10925</v>
      </c>
      <c r="C3031" s="32" t="s">
        <v>18119</v>
      </c>
      <c r="D3031" s="37">
        <v>4.0248650000000001</v>
      </c>
      <c r="E3031" s="39">
        <v>222</v>
      </c>
      <c r="F3031" s="39">
        <v>857</v>
      </c>
      <c r="G3031" s="39">
        <v>1334</v>
      </c>
      <c r="H3031" s="38">
        <v>1</v>
      </c>
      <c r="I3031" s="38">
        <v>1912</v>
      </c>
      <c r="J3031" s="37">
        <v>25.855288732999998</v>
      </c>
      <c r="K3031" s="37">
        <v>34.383719231000001</v>
      </c>
      <c r="L3031" s="37">
        <v>10.967255616999999</v>
      </c>
      <c r="M3031" s="37">
        <v>24.251662856999999</v>
      </c>
      <c r="N3031" s="37">
        <v>35.208565229000001</v>
      </c>
      <c r="O3031" s="37">
        <v>43.798216023999998</v>
      </c>
      <c r="P3031" s="37">
        <v>7.5</v>
      </c>
      <c r="Q3031" s="37" t="s">
        <v>15680</v>
      </c>
      <c r="R3031" s="38">
        <v>11459</v>
      </c>
      <c r="S3031" s="37">
        <v>2.0298799999999999</v>
      </c>
      <c r="T3031" s="38">
        <v>0</v>
      </c>
      <c r="U3031" s="38">
        <v>1</v>
      </c>
      <c r="V3031" s="38">
        <v>1</v>
      </c>
    </row>
    <row r="3032" spans="1:22" ht="13.5" customHeight="1" x14ac:dyDescent="0.2">
      <c r="A3032" s="32" t="s">
        <v>3028</v>
      </c>
      <c r="B3032" s="32" t="s">
        <v>10926</v>
      </c>
      <c r="C3032" s="32" t="s">
        <v>18119</v>
      </c>
      <c r="D3032" s="37">
        <v>7.7994810000000001</v>
      </c>
      <c r="E3032" s="39">
        <v>241</v>
      </c>
      <c r="F3032" s="39">
        <v>1088</v>
      </c>
      <c r="G3032" s="39">
        <v>1791.61</v>
      </c>
      <c r="H3032" s="38">
        <v>2</v>
      </c>
      <c r="I3032" s="38">
        <v>2331</v>
      </c>
      <c r="J3032" s="37">
        <v>9.1981852983000003</v>
      </c>
      <c r="K3032" s="37">
        <v>11.795611732999999</v>
      </c>
      <c r="L3032" s="37">
        <v>4.8914810011999998</v>
      </c>
      <c r="M3032" s="37">
        <v>19.141139753000001</v>
      </c>
      <c r="N3032" s="37">
        <v>11.192837825</v>
      </c>
      <c r="O3032" s="37">
        <v>33.391847245000001</v>
      </c>
      <c r="P3032" s="37">
        <v>7.5</v>
      </c>
      <c r="Q3032" s="37" t="s">
        <v>15680</v>
      </c>
      <c r="R3032" s="38">
        <v>32386</v>
      </c>
      <c r="S3032" s="37">
        <v>2.0298799999999999</v>
      </c>
      <c r="T3032" s="38">
        <v>1</v>
      </c>
      <c r="U3032" s="38">
        <v>0</v>
      </c>
      <c r="V3032" s="38">
        <v>1</v>
      </c>
    </row>
    <row r="3033" spans="1:22" ht="13.5" customHeight="1" x14ac:dyDescent="0.2">
      <c r="A3033" s="32" t="s">
        <v>3029</v>
      </c>
      <c r="B3033" s="32" t="s">
        <v>10927</v>
      </c>
      <c r="C3033" s="32" t="s">
        <v>18120</v>
      </c>
      <c r="D3033" s="37">
        <v>2.3231459999999999</v>
      </c>
      <c r="E3033" s="39">
        <v>315.02</v>
      </c>
      <c r="F3033" s="39">
        <v>1993</v>
      </c>
      <c r="G3033" s="39">
        <v>2991.23</v>
      </c>
      <c r="H3033" s="38">
        <v>2</v>
      </c>
      <c r="I3033" s="38">
        <v>4014</v>
      </c>
      <c r="J3033" s="37">
        <v>31.549977979000001</v>
      </c>
      <c r="K3033" s="37">
        <v>39.808048696999997</v>
      </c>
      <c r="L3033" s="37">
        <v>7.4951525707000002</v>
      </c>
      <c r="M3033" s="37">
        <v>31.034222565</v>
      </c>
      <c r="N3033" s="37">
        <v>40.776380924999998</v>
      </c>
      <c r="O3033" s="37">
        <v>52.307108487000001</v>
      </c>
      <c r="P3033" s="37">
        <v>10.333697773999999</v>
      </c>
      <c r="Q3033" s="37">
        <v>63.021630100000003</v>
      </c>
      <c r="R3033" s="38">
        <v>75536</v>
      </c>
      <c r="S3033" s="37">
        <v>2.7383899999999999</v>
      </c>
      <c r="T3033" s="38">
        <v>1</v>
      </c>
      <c r="U3033" s="38">
        <v>2</v>
      </c>
      <c r="V3033" s="38">
        <v>0</v>
      </c>
    </row>
    <row r="3034" spans="1:22" ht="13.5" customHeight="1" x14ac:dyDescent="0.2">
      <c r="A3034" s="32" t="s">
        <v>3030</v>
      </c>
      <c r="B3034" s="32" t="s">
        <v>10928</v>
      </c>
      <c r="C3034" s="32" t="s">
        <v>18119</v>
      </c>
      <c r="D3034" s="37">
        <v>6.4329179999999999</v>
      </c>
      <c r="E3034" s="39">
        <v>464.01</v>
      </c>
      <c r="F3034" s="39">
        <v>1940</v>
      </c>
      <c r="G3034" s="39">
        <v>2870.81</v>
      </c>
      <c r="H3034" s="38">
        <v>3</v>
      </c>
      <c r="I3034" s="38">
        <v>3639</v>
      </c>
      <c r="J3034" s="37">
        <v>27.238341147</v>
      </c>
      <c r="K3034" s="37">
        <v>16.471770875000001</v>
      </c>
      <c r="L3034" s="37">
        <v>7.1604082325</v>
      </c>
      <c r="M3034" s="37">
        <v>25.488319986</v>
      </c>
      <c r="N3034" s="37">
        <v>25.360332119999999</v>
      </c>
      <c r="O3034" s="37">
        <v>40.397074420000003</v>
      </c>
      <c r="P3034" s="37">
        <v>7.5</v>
      </c>
      <c r="Q3034" s="37">
        <v>70.918758699999998</v>
      </c>
      <c r="R3034" s="38">
        <v>66980</v>
      </c>
      <c r="S3034" s="37">
        <v>2.0298799999999999</v>
      </c>
      <c r="T3034" s="38">
        <v>2</v>
      </c>
      <c r="U3034" s="38">
        <v>1</v>
      </c>
      <c r="V3034" s="38">
        <v>2</v>
      </c>
    </row>
    <row r="3035" spans="1:22" ht="13.5" customHeight="1" x14ac:dyDescent="0.2">
      <c r="A3035" s="32" t="s">
        <v>3031</v>
      </c>
      <c r="B3035" s="32" t="s">
        <v>10929</v>
      </c>
      <c r="C3035" s="32" t="s">
        <v>18120</v>
      </c>
      <c r="D3035" s="37">
        <v>4.5699759999999996</v>
      </c>
      <c r="E3035" s="39">
        <v>499.02</v>
      </c>
      <c r="F3035" s="39">
        <v>3306</v>
      </c>
      <c r="G3035" s="39">
        <v>4066.5</v>
      </c>
      <c r="H3035" s="38">
        <v>4</v>
      </c>
      <c r="I3035" s="38">
        <v>6344</v>
      </c>
      <c r="J3035" s="37">
        <v>46.148120655</v>
      </c>
      <c r="K3035" s="37">
        <v>41.478480064999999</v>
      </c>
      <c r="L3035" s="37">
        <v>15.055946090999999</v>
      </c>
      <c r="M3035" s="37">
        <v>43.283437485</v>
      </c>
      <c r="N3035" s="37">
        <v>44.418342080000002</v>
      </c>
      <c r="O3035" s="37">
        <v>56.347350196000001</v>
      </c>
      <c r="P3035" s="37">
        <v>10.662076454999999</v>
      </c>
      <c r="Q3035" s="37">
        <v>73.817959599999995</v>
      </c>
      <c r="R3035" s="38">
        <v>149421</v>
      </c>
      <c r="S3035" s="37">
        <v>2.7383899999999999</v>
      </c>
      <c r="T3035" s="38">
        <v>3</v>
      </c>
      <c r="U3035" s="38">
        <v>3</v>
      </c>
      <c r="V3035" s="38">
        <v>0</v>
      </c>
    </row>
    <row r="3036" spans="1:22" ht="13.5" customHeight="1" x14ac:dyDescent="0.2">
      <c r="A3036" s="32" t="s">
        <v>3032</v>
      </c>
      <c r="B3036" s="32" t="s">
        <v>10930</v>
      </c>
      <c r="C3036" s="32" t="s">
        <v>18119</v>
      </c>
      <c r="D3036" s="37">
        <v>6.6463000000000001</v>
      </c>
      <c r="E3036" s="39">
        <v>907.99</v>
      </c>
      <c r="F3036" s="39">
        <v>5548</v>
      </c>
      <c r="G3036" s="39">
        <v>7503.37</v>
      </c>
      <c r="H3036" s="38">
        <v>7</v>
      </c>
      <c r="I3036" s="38">
        <v>10304</v>
      </c>
      <c r="J3036" s="37">
        <v>18.316070559</v>
      </c>
      <c r="K3036" s="37">
        <v>17.936454076</v>
      </c>
      <c r="L3036" s="37">
        <v>9.0746428369000007</v>
      </c>
      <c r="M3036" s="37">
        <v>24.699550193</v>
      </c>
      <c r="N3036" s="37">
        <v>21.726522783</v>
      </c>
      <c r="O3036" s="37">
        <v>37.756714838999997</v>
      </c>
      <c r="P3036" s="37">
        <v>7.5</v>
      </c>
      <c r="Q3036" s="37">
        <v>76.096370300000004</v>
      </c>
      <c r="R3036" s="38">
        <v>162123</v>
      </c>
      <c r="S3036" s="37">
        <v>2.0298799999999999</v>
      </c>
      <c r="T3036" s="38">
        <v>3</v>
      </c>
      <c r="U3036" s="38">
        <v>7</v>
      </c>
      <c r="V3036" s="38">
        <v>2</v>
      </c>
    </row>
    <row r="3037" spans="1:22" ht="13.5" customHeight="1" x14ac:dyDescent="0.2">
      <c r="A3037" s="32" t="s">
        <v>3033</v>
      </c>
      <c r="B3037" s="32" t="s">
        <v>10931</v>
      </c>
      <c r="C3037" s="32" t="s">
        <v>18120</v>
      </c>
      <c r="D3037" s="37">
        <v>11.0929</v>
      </c>
      <c r="E3037" s="39">
        <v>535.97</v>
      </c>
      <c r="F3037" s="39">
        <v>2988</v>
      </c>
      <c r="G3037" s="39">
        <v>3671.46</v>
      </c>
      <c r="H3037" s="38">
        <v>5</v>
      </c>
      <c r="I3037" s="38">
        <v>5607</v>
      </c>
      <c r="J3037" s="37">
        <v>58.275611773000001</v>
      </c>
      <c r="K3037" s="37">
        <v>52.608548284999998</v>
      </c>
      <c r="L3037" s="37">
        <v>18.578747699000001</v>
      </c>
      <c r="M3037" s="37">
        <v>32.351285345999997</v>
      </c>
      <c r="N3037" s="37">
        <v>53.948056164999997</v>
      </c>
      <c r="O3037" s="37">
        <v>51.380462332999997</v>
      </c>
      <c r="P3037" s="37">
        <v>10.6</v>
      </c>
      <c r="Q3037" s="37">
        <v>79.625203999999997</v>
      </c>
      <c r="R3037" s="38">
        <v>136158</v>
      </c>
      <c r="S3037" s="37">
        <v>2.7383899999999999</v>
      </c>
      <c r="T3037" s="38">
        <v>4</v>
      </c>
      <c r="U3037" s="38">
        <v>4</v>
      </c>
      <c r="V3037" s="38">
        <v>0</v>
      </c>
    </row>
    <row r="3038" spans="1:22" ht="13.5" customHeight="1" x14ac:dyDescent="0.2">
      <c r="A3038" s="32" t="s">
        <v>3034</v>
      </c>
      <c r="B3038" s="32" t="s">
        <v>10932</v>
      </c>
      <c r="C3038" s="32" t="s">
        <v>18119</v>
      </c>
      <c r="D3038" s="37">
        <v>5.8237690000000004</v>
      </c>
      <c r="E3038" s="39">
        <v>515.99</v>
      </c>
      <c r="F3038" s="39">
        <v>2784</v>
      </c>
      <c r="G3038" s="39">
        <v>4028.45</v>
      </c>
      <c r="H3038" s="38">
        <v>6</v>
      </c>
      <c r="I3038" s="38">
        <v>5122</v>
      </c>
      <c r="J3038" s="37">
        <v>25.992439638</v>
      </c>
      <c r="K3038" s="37">
        <v>17.646336062</v>
      </c>
      <c r="L3038" s="37">
        <v>8.2108541076999995</v>
      </c>
      <c r="M3038" s="37">
        <v>22.417057429</v>
      </c>
      <c r="N3038" s="37">
        <v>27.363351949999998</v>
      </c>
      <c r="O3038" s="37">
        <v>36.835131852000004</v>
      </c>
      <c r="P3038" s="37">
        <v>7.5</v>
      </c>
      <c r="Q3038" s="37">
        <v>89.880525300000002</v>
      </c>
      <c r="R3038" s="38">
        <v>80664</v>
      </c>
      <c r="S3038" s="37">
        <v>2.0298799999999999</v>
      </c>
      <c r="T3038" s="38">
        <v>4</v>
      </c>
      <c r="U3038" s="38">
        <v>6</v>
      </c>
      <c r="V3038" s="38">
        <v>0</v>
      </c>
    </row>
    <row r="3039" spans="1:22" ht="13.5" customHeight="1" x14ac:dyDescent="0.2">
      <c r="A3039" s="32" t="s">
        <v>3035</v>
      </c>
      <c r="B3039" s="32" t="s">
        <v>10933</v>
      </c>
      <c r="C3039" s="32" t="s">
        <v>18119</v>
      </c>
      <c r="D3039" s="37">
        <v>5.9687900000000003</v>
      </c>
      <c r="E3039" s="39">
        <v>399.01</v>
      </c>
      <c r="F3039" s="39">
        <v>6298</v>
      </c>
      <c r="G3039" s="39">
        <v>5924.34</v>
      </c>
      <c r="H3039" s="38">
        <v>8</v>
      </c>
      <c r="I3039" s="38">
        <v>10305</v>
      </c>
      <c r="J3039" s="37">
        <v>33.907934574000002</v>
      </c>
      <c r="K3039" s="37">
        <v>28.365313581999999</v>
      </c>
      <c r="L3039" s="37">
        <v>11.863670098</v>
      </c>
      <c r="M3039" s="37">
        <v>35.593902239999998</v>
      </c>
      <c r="N3039" s="37">
        <v>11.587120268</v>
      </c>
      <c r="O3039" s="37">
        <v>67.538676089000006</v>
      </c>
      <c r="P3039" s="37">
        <v>7.8547971260000002</v>
      </c>
      <c r="Q3039" s="37">
        <v>75.625779100000003</v>
      </c>
      <c r="R3039" s="38">
        <v>99323</v>
      </c>
      <c r="S3039" s="37">
        <v>2.0298799999999999</v>
      </c>
      <c r="T3039" s="38">
        <v>5</v>
      </c>
      <c r="U3039" s="38">
        <v>7</v>
      </c>
      <c r="V3039" s="38">
        <v>1</v>
      </c>
    </row>
    <row r="3040" spans="1:22" ht="13.5" customHeight="1" x14ac:dyDescent="0.2">
      <c r="A3040" s="32" t="s">
        <v>3036</v>
      </c>
      <c r="B3040" s="32" t="s">
        <v>10934</v>
      </c>
      <c r="C3040" s="32" t="s">
        <v>18119</v>
      </c>
      <c r="D3040" s="37">
        <v>8.2232699999999994</v>
      </c>
      <c r="E3040" s="39">
        <v>1074.96</v>
      </c>
      <c r="F3040" s="39">
        <v>7228</v>
      </c>
      <c r="G3040" s="39">
        <v>9283.16</v>
      </c>
      <c r="H3040" s="38">
        <v>12</v>
      </c>
      <c r="I3040" s="38">
        <v>14768</v>
      </c>
      <c r="J3040" s="37">
        <v>35.193576382000003</v>
      </c>
      <c r="K3040" s="37">
        <v>33.508619520000003</v>
      </c>
      <c r="L3040" s="37">
        <v>12.308366477</v>
      </c>
      <c r="M3040" s="37">
        <v>44.414565176000004</v>
      </c>
      <c r="N3040" s="37">
        <v>44.932261283999999</v>
      </c>
      <c r="O3040" s="37">
        <v>49.412666252000001</v>
      </c>
      <c r="P3040" s="37">
        <v>9.0591941461999994</v>
      </c>
      <c r="Q3040" s="37">
        <v>75.110978599999996</v>
      </c>
      <c r="R3040" s="38">
        <v>206873</v>
      </c>
      <c r="S3040" s="37">
        <v>2.0298799999999999</v>
      </c>
      <c r="T3040" s="38">
        <v>7</v>
      </c>
      <c r="U3040" s="38">
        <v>11</v>
      </c>
      <c r="V3040" s="38">
        <v>3</v>
      </c>
    </row>
    <row r="3041" spans="1:22" ht="13.5" customHeight="1" x14ac:dyDescent="0.2">
      <c r="A3041" s="32" t="s">
        <v>3037</v>
      </c>
      <c r="B3041" s="32" t="s">
        <v>10935</v>
      </c>
      <c r="C3041" s="32" t="s">
        <v>18120</v>
      </c>
      <c r="D3041" s="37">
        <v>8.4180609999999998</v>
      </c>
      <c r="E3041" s="39">
        <v>620.03</v>
      </c>
      <c r="F3041" s="39">
        <v>3932</v>
      </c>
      <c r="G3041" s="39">
        <v>5024.25</v>
      </c>
      <c r="H3041" s="38">
        <v>8</v>
      </c>
      <c r="I3041" s="38">
        <v>7500</v>
      </c>
      <c r="J3041" s="37">
        <v>38.131709835999999</v>
      </c>
      <c r="K3041" s="37">
        <v>48.676512445</v>
      </c>
      <c r="L3041" s="37">
        <v>12.486555999</v>
      </c>
      <c r="M3041" s="37">
        <v>32.581125157000002</v>
      </c>
      <c r="N3041" s="37">
        <v>53.340379826000003</v>
      </c>
      <c r="O3041" s="37">
        <v>56.805715345999999</v>
      </c>
      <c r="P3041" s="37">
        <v>10.6</v>
      </c>
      <c r="Q3041" s="37">
        <v>74.172159899999997</v>
      </c>
      <c r="R3041" s="38">
        <v>178828</v>
      </c>
      <c r="S3041" s="37">
        <v>2.7383899999999999</v>
      </c>
      <c r="T3041" s="38">
        <v>5</v>
      </c>
      <c r="U3041" s="38">
        <v>6</v>
      </c>
      <c r="V3041" s="38">
        <v>2</v>
      </c>
    </row>
    <row r="3042" spans="1:22" ht="13.5" customHeight="1" x14ac:dyDescent="0.2">
      <c r="A3042" s="32" t="s">
        <v>3038</v>
      </c>
      <c r="B3042" s="32" t="s">
        <v>10936</v>
      </c>
      <c r="C3042" s="32" t="s">
        <v>18119</v>
      </c>
      <c r="D3042" s="37">
        <v>3.529801</v>
      </c>
      <c r="E3042" s="39">
        <v>347.99</v>
      </c>
      <c r="F3042" s="39">
        <v>1779</v>
      </c>
      <c r="G3042" s="39">
        <v>2212.1</v>
      </c>
      <c r="H3042" s="38">
        <v>4</v>
      </c>
      <c r="I3042" s="38">
        <v>3409</v>
      </c>
      <c r="J3042" s="37">
        <v>22.576131939</v>
      </c>
      <c r="K3042" s="37">
        <v>21.557872141000001</v>
      </c>
      <c r="L3042" s="37">
        <v>9.0982549990999999</v>
      </c>
      <c r="M3042" s="37">
        <v>33.530780647999997</v>
      </c>
      <c r="N3042" s="37">
        <v>26.56133921</v>
      </c>
      <c r="O3042" s="37">
        <v>70.157085658</v>
      </c>
      <c r="P3042" s="37">
        <v>7.4546901892999999</v>
      </c>
      <c r="Q3042" s="37">
        <v>76.323007799999999</v>
      </c>
      <c r="R3042" s="38">
        <v>35032</v>
      </c>
      <c r="S3042" s="37">
        <v>2.0298799999999999</v>
      </c>
      <c r="T3042" s="38">
        <v>4</v>
      </c>
      <c r="U3042" s="38">
        <v>3</v>
      </c>
      <c r="V3042" s="38">
        <v>1</v>
      </c>
    </row>
    <row r="3043" spans="1:22" ht="13.5" customHeight="1" x14ac:dyDescent="0.2">
      <c r="A3043" s="32" t="s">
        <v>3039</v>
      </c>
      <c r="B3043" s="32" t="s">
        <v>10937</v>
      </c>
      <c r="C3043" s="32" t="s">
        <v>18120</v>
      </c>
      <c r="D3043" s="37">
        <v>3.6850839999999998</v>
      </c>
      <c r="E3043" s="39">
        <v>552.96</v>
      </c>
      <c r="F3043" s="39">
        <v>4781</v>
      </c>
      <c r="G3043" s="39">
        <v>5613.95</v>
      </c>
      <c r="H3043" s="38">
        <v>10</v>
      </c>
      <c r="I3043" s="38">
        <v>9267</v>
      </c>
      <c r="J3043" s="37">
        <v>46.683557755000002</v>
      </c>
      <c r="K3043" s="37">
        <v>42.685095058000002</v>
      </c>
      <c r="L3043" s="37">
        <v>19.667941076999998</v>
      </c>
      <c r="M3043" s="37">
        <v>33.581496031</v>
      </c>
      <c r="N3043" s="37">
        <v>38.222894085</v>
      </c>
      <c r="O3043" s="37">
        <v>40.476641798000003</v>
      </c>
      <c r="P3043" s="37">
        <v>10.6</v>
      </c>
      <c r="Q3043" s="37">
        <v>86.700305900000004</v>
      </c>
      <c r="R3043" s="38">
        <v>170525</v>
      </c>
      <c r="S3043" s="37">
        <v>2.7383899999999999</v>
      </c>
      <c r="T3043" s="38">
        <v>9</v>
      </c>
      <c r="U3043" s="38">
        <v>10</v>
      </c>
      <c r="V3043" s="38">
        <v>0</v>
      </c>
    </row>
    <row r="3044" spans="1:22" ht="13.5" customHeight="1" x14ac:dyDescent="0.2">
      <c r="A3044" s="32" t="s">
        <v>3040</v>
      </c>
      <c r="B3044" s="32" t="s">
        <v>10938</v>
      </c>
      <c r="C3044" s="32" t="s">
        <v>18120</v>
      </c>
      <c r="D3044" s="37">
        <v>8.3833300000000008</v>
      </c>
      <c r="E3044" s="39">
        <v>634.98</v>
      </c>
      <c r="F3044" s="39">
        <v>3296</v>
      </c>
      <c r="G3044" s="39">
        <v>4076.81</v>
      </c>
      <c r="H3044" s="38">
        <v>9</v>
      </c>
      <c r="I3044" s="38">
        <v>6374</v>
      </c>
      <c r="J3044" s="37">
        <v>40.810505401999997</v>
      </c>
      <c r="K3044" s="37">
        <v>39.667951195000001</v>
      </c>
      <c r="L3044" s="37">
        <v>19.935318956</v>
      </c>
      <c r="M3044" s="37">
        <v>37.959380113000002</v>
      </c>
      <c r="N3044" s="37">
        <v>18.415719823</v>
      </c>
      <c r="O3044" s="37">
        <v>54.020570761000002</v>
      </c>
      <c r="P3044" s="37">
        <v>10.624120023</v>
      </c>
      <c r="Q3044" s="37">
        <v>67.439696400000003</v>
      </c>
      <c r="R3044" s="38">
        <v>142729</v>
      </c>
      <c r="S3044" s="37">
        <v>2.7383899999999999</v>
      </c>
      <c r="T3044" s="38">
        <v>6</v>
      </c>
      <c r="U3044" s="38">
        <v>8</v>
      </c>
      <c r="V3044" s="38">
        <v>0</v>
      </c>
    </row>
    <row r="3045" spans="1:22" ht="13.5" customHeight="1" x14ac:dyDescent="0.2">
      <c r="A3045" s="32" t="s">
        <v>3041</v>
      </c>
      <c r="B3045" s="32" t="s">
        <v>8806</v>
      </c>
      <c r="C3045" s="32" t="s">
        <v>18119</v>
      </c>
      <c r="D3045" s="37">
        <v>6.3961050000000004</v>
      </c>
      <c r="E3045" s="39">
        <v>150.01</v>
      </c>
      <c r="F3045" s="39">
        <v>1070</v>
      </c>
      <c r="G3045" s="39">
        <v>1535.82</v>
      </c>
      <c r="H3045" s="38">
        <v>5</v>
      </c>
      <c r="I3045" s="38">
        <v>2126</v>
      </c>
      <c r="J3045" s="37">
        <v>13.536049223999999</v>
      </c>
      <c r="K3045" s="37">
        <v>14.987277206</v>
      </c>
      <c r="L3045" s="37">
        <v>6.6664346788</v>
      </c>
      <c r="M3045" s="37">
        <v>26.984446820999999</v>
      </c>
      <c r="N3045" s="37">
        <v>19.339220667999999</v>
      </c>
      <c r="O3045" s="37">
        <v>32.623006177000001</v>
      </c>
      <c r="P3045" s="37">
        <v>7.4674556213000001</v>
      </c>
      <c r="Q3045" s="37" t="s">
        <v>15680</v>
      </c>
      <c r="R3045" s="38">
        <v>23237</v>
      </c>
      <c r="S3045" s="37">
        <v>2.0298799999999999</v>
      </c>
      <c r="T3045" s="38">
        <v>2</v>
      </c>
      <c r="U3045" s="38">
        <v>2</v>
      </c>
      <c r="V3045" s="38">
        <v>2</v>
      </c>
    </row>
    <row r="3046" spans="1:22" ht="13.5" customHeight="1" x14ac:dyDescent="0.2">
      <c r="A3046" s="32" t="s">
        <v>3042</v>
      </c>
      <c r="B3046" s="32" t="s">
        <v>10939</v>
      </c>
      <c r="C3046" s="32" t="s">
        <v>18119</v>
      </c>
      <c r="D3046" s="37">
        <v>3.277304</v>
      </c>
      <c r="E3046" s="39">
        <v>565.01</v>
      </c>
      <c r="F3046" s="39">
        <v>2233</v>
      </c>
      <c r="G3046" s="39">
        <v>3136.53</v>
      </c>
      <c r="H3046" s="38">
        <v>3</v>
      </c>
      <c r="I3046" s="38">
        <v>4139</v>
      </c>
      <c r="J3046" s="37">
        <v>10.89575745</v>
      </c>
      <c r="K3046" s="37">
        <v>12.444332595000001</v>
      </c>
      <c r="L3046" s="37">
        <v>6.3072213436000002</v>
      </c>
      <c r="M3046" s="37">
        <v>22.683565704999999</v>
      </c>
      <c r="N3046" s="37">
        <v>16.568289480000001</v>
      </c>
      <c r="O3046" s="37">
        <v>36.081146511</v>
      </c>
      <c r="P3046" s="37">
        <v>7.5</v>
      </c>
      <c r="Q3046" s="37">
        <v>80.856251099999994</v>
      </c>
      <c r="R3046" s="38">
        <v>100490</v>
      </c>
      <c r="S3046" s="37">
        <v>2.0298799999999999</v>
      </c>
      <c r="T3046" s="38">
        <v>2</v>
      </c>
      <c r="U3046" s="38">
        <v>3</v>
      </c>
      <c r="V3046" s="38">
        <v>1</v>
      </c>
    </row>
    <row r="3047" spans="1:22" ht="13.5" customHeight="1" x14ac:dyDescent="0.2">
      <c r="A3047" s="32" t="s">
        <v>3043</v>
      </c>
      <c r="B3047" s="32" t="s">
        <v>10940</v>
      </c>
      <c r="C3047" s="32" t="s">
        <v>18119</v>
      </c>
      <c r="D3047" s="37">
        <v>5.6366050000000003</v>
      </c>
      <c r="E3047" s="39">
        <v>1206.96</v>
      </c>
      <c r="F3047" s="39">
        <v>5208</v>
      </c>
      <c r="G3047" s="39">
        <v>7706.14</v>
      </c>
      <c r="H3047" s="38">
        <v>12</v>
      </c>
      <c r="I3047" s="38">
        <v>9675</v>
      </c>
      <c r="J3047" s="37">
        <v>7.1889136857000002</v>
      </c>
      <c r="K3047" s="37">
        <v>9.3056948808000008</v>
      </c>
      <c r="L3047" s="37">
        <v>4.0978132792000004</v>
      </c>
      <c r="M3047" s="37">
        <v>22.442278394999999</v>
      </c>
      <c r="N3047" s="37">
        <v>22.423865516999999</v>
      </c>
      <c r="O3047" s="37">
        <v>37.249562242000003</v>
      </c>
      <c r="P3047" s="37">
        <v>7.5</v>
      </c>
      <c r="Q3047" s="37">
        <v>92.943471299999999</v>
      </c>
      <c r="R3047" s="38">
        <v>175471</v>
      </c>
      <c r="S3047" s="37">
        <v>2.0298799999999999</v>
      </c>
      <c r="T3047" s="38">
        <v>8</v>
      </c>
      <c r="U3047" s="38">
        <v>11</v>
      </c>
      <c r="V3047" s="38">
        <v>0</v>
      </c>
    </row>
    <row r="3048" spans="1:22" ht="13.5" customHeight="1" x14ac:dyDescent="0.2">
      <c r="A3048" s="32" t="s">
        <v>3044</v>
      </c>
      <c r="B3048" s="32" t="s">
        <v>10941</v>
      </c>
      <c r="C3048" s="32" t="s">
        <v>18120</v>
      </c>
      <c r="D3048" s="37">
        <v>6.267849</v>
      </c>
      <c r="E3048" s="39">
        <v>372.03</v>
      </c>
      <c r="F3048" s="39">
        <v>4309</v>
      </c>
      <c r="G3048" s="39">
        <v>5895.09</v>
      </c>
      <c r="H3048" s="38">
        <v>8</v>
      </c>
      <c r="I3048" s="38">
        <v>8727</v>
      </c>
      <c r="J3048" s="37">
        <v>29.552351984000001</v>
      </c>
      <c r="K3048" s="37">
        <v>30.535400269</v>
      </c>
      <c r="L3048" s="37">
        <v>13.938518851</v>
      </c>
      <c r="M3048" s="37">
        <v>32.744541597999998</v>
      </c>
      <c r="N3048" s="37">
        <v>16.662213725000001</v>
      </c>
      <c r="O3048" s="37">
        <v>46.342162477000002</v>
      </c>
      <c r="P3048" s="37">
        <v>10.290675381</v>
      </c>
      <c r="Q3048" s="37">
        <v>85.159385099999994</v>
      </c>
      <c r="R3048" s="38">
        <v>183607</v>
      </c>
      <c r="S3048" s="37">
        <v>2.7383899999999999</v>
      </c>
      <c r="T3048" s="38">
        <v>5</v>
      </c>
      <c r="U3048" s="38">
        <v>8</v>
      </c>
      <c r="V3048" s="38">
        <v>0</v>
      </c>
    </row>
    <row r="3049" spans="1:22" ht="13.5" customHeight="1" x14ac:dyDescent="0.2">
      <c r="A3049" s="32" t="s">
        <v>3045</v>
      </c>
      <c r="B3049" s="32" t="s">
        <v>10942</v>
      </c>
      <c r="C3049" s="32" t="s">
        <v>18119</v>
      </c>
      <c r="D3049" s="37">
        <v>4.3276149999999998</v>
      </c>
      <c r="E3049" s="39">
        <v>201.99</v>
      </c>
      <c r="F3049" s="39">
        <v>1120</v>
      </c>
      <c r="G3049" s="39">
        <v>1279.8699999999999</v>
      </c>
      <c r="H3049" s="38">
        <v>2</v>
      </c>
      <c r="I3049" s="38">
        <v>2217</v>
      </c>
      <c r="J3049" s="37">
        <v>55.610387654</v>
      </c>
      <c r="K3049" s="37">
        <v>46.685994792000002</v>
      </c>
      <c r="L3049" s="37">
        <v>20.231290561000002</v>
      </c>
      <c r="M3049" s="37">
        <v>30.424574793000001</v>
      </c>
      <c r="N3049" s="37">
        <v>24.967197279000001</v>
      </c>
      <c r="O3049" s="37">
        <v>34.540311158999998</v>
      </c>
      <c r="P3049" s="37">
        <v>6.7925795053</v>
      </c>
      <c r="Q3049" s="37" t="s">
        <v>15680</v>
      </c>
      <c r="R3049" s="38">
        <v>97248</v>
      </c>
      <c r="S3049" s="37">
        <v>2.0298799999999999</v>
      </c>
      <c r="T3049" s="38">
        <v>0</v>
      </c>
      <c r="U3049" s="38">
        <v>2</v>
      </c>
      <c r="V3049" s="38">
        <v>1</v>
      </c>
    </row>
    <row r="3050" spans="1:22" ht="13.5" customHeight="1" x14ac:dyDescent="0.2">
      <c r="A3050" s="32" t="s">
        <v>3046</v>
      </c>
      <c r="B3050" s="32" t="s">
        <v>10943</v>
      </c>
      <c r="C3050" s="32" t="s">
        <v>18119</v>
      </c>
      <c r="D3050" s="37">
        <v>5.4376870000000004</v>
      </c>
      <c r="E3050" s="39">
        <v>319.99</v>
      </c>
      <c r="F3050" s="39">
        <v>1240</v>
      </c>
      <c r="G3050" s="39">
        <v>1761.11</v>
      </c>
      <c r="H3050" s="38">
        <v>2</v>
      </c>
      <c r="I3050" s="38">
        <v>2447</v>
      </c>
      <c r="J3050" s="37">
        <v>13.475326484</v>
      </c>
      <c r="K3050" s="37">
        <v>12.895547268</v>
      </c>
      <c r="L3050" s="37">
        <v>6.9800396021999997</v>
      </c>
      <c r="M3050" s="37">
        <v>26.282556922000001</v>
      </c>
      <c r="N3050" s="37">
        <v>21.110669923</v>
      </c>
      <c r="O3050" s="37">
        <v>46.923249048999999</v>
      </c>
      <c r="P3050" s="37">
        <v>7.5</v>
      </c>
      <c r="Q3050" s="37" t="s">
        <v>15680</v>
      </c>
      <c r="R3050" s="38">
        <v>37362</v>
      </c>
      <c r="S3050" s="37">
        <v>2.0298799999999999</v>
      </c>
      <c r="T3050" s="38">
        <v>1</v>
      </c>
      <c r="U3050" s="38">
        <v>2</v>
      </c>
      <c r="V3050" s="38">
        <v>0</v>
      </c>
    </row>
    <row r="3051" spans="1:22" ht="13.5" customHeight="1" x14ac:dyDescent="0.2">
      <c r="A3051" s="32" t="s">
        <v>3047</v>
      </c>
      <c r="B3051" s="32" t="s">
        <v>10944</v>
      </c>
      <c r="C3051" s="32" t="s">
        <v>18119</v>
      </c>
      <c r="D3051" s="37">
        <v>1.0384720000000001</v>
      </c>
      <c r="E3051" s="39">
        <v>122.01</v>
      </c>
      <c r="F3051" s="39">
        <v>993</v>
      </c>
      <c r="G3051" s="39">
        <v>912.18</v>
      </c>
      <c r="H3051" s="38">
        <v>1</v>
      </c>
      <c r="I3051" s="38">
        <v>2176</v>
      </c>
      <c r="J3051" s="37">
        <v>35.983544702000003</v>
      </c>
      <c r="K3051" s="37">
        <v>22.632717428999999</v>
      </c>
      <c r="L3051" s="37">
        <v>16.513198048</v>
      </c>
      <c r="M3051" s="37">
        <v>36.960136431999999</v>
      </c>
      <c r="N3051" s="37">
        <v>19.923014788</v>
      </c>
      <c r="O3051" s="37">
        <v>50.665990725</v>
      </c>
      <c r="P3051" s="37">
        <v>7.5</v>
      </c>
      <c r="Q3051" s="37" t="s">
        <v>15680</v>
      </c>
      <c r="R3051" s="38">
        <v>38787</v>
      </c>
      <c r="S3051" s="37">
        <v>2.0298799999999999</v>
      </c>
      <c r="T3051" s="38">
        <v>1</v>
      </c>
      <c r="U3051" s="38">
        <v>1</v>
      </c>
      <c r="V3051" s="38">
        <v>0</v>
      </c>
    </row>
    <row r="3052" spans="1:22" ht="13.5" customHeight="1" x14ac:dyDescent="0.2">
      <c r="A3052" s="32" t="s">
        <v>3048</v>
      </c>
      <c r="B3052" s="32" t="s">
        <v>10945</v>
      </c>
      <c r="C3052" s="32" t="s">
        <v>18120</v>
      </c>
      <c r="D3052" s="37">
        <v>5.9113629999999997</v>
      </c>
      <c r="E3052" s="39">
        <v>345.01</v>
      </c>
      <c r="F3052" s="39">
        <v>1230</v>
      </c>
      <c r="G3052" s="39">
        <v>1860.48</v>
      </c>
      <c r="H3052" s="38">
        <v>1</v>
      </c>
      <c r="I3052" s="38">
        <v>2478</v>
      </c>
      <c r="J3052" s="37">
        <v>33.896980110999998</v>
      </c>
      <c r="K3052" s="37">
        <v>29.889261040000001</v>
      </c>
      <c r="L3052" s="37">
        <v>8.3200165947000002</v>
      </c>
      <c r="M3052" s="37">
        <v>27.477548926000001</v>
      </c>
      <c r="N3052" s="37">
        <v>33.856697545999999</v>
      </c>
      <c r="O3052" s="37">
        <v>50.323751966000003</v>
      </c>
      <c r="P3052" s="37">
        <v>9.2589341692999998</v>
      </c>
      <c r="Q3052" s="37" t="s">
        <v>15680</v>
      </c>
      <c r="R3052" s="38">
        <v>46569</v>
      </c>
      <c r="S3052" s="37">
        <v>2.7383899999999999</v>
      </c>
      <c r="T3052" s="38">
        <v>1</v>
      </c>
      <c r="U3052" s="38">
        <v>0</v>
      </c>
      <c r="V3052" s="38">
        <v>0</v>
      </c>
    </row>
    <row r="3053" spans="1:22" ht="13.5" customHeight="1" x14ac:dyDescent="0.2">
      <c r="A3053" s="32" t="s">
        <v>3049</v>
      </c>
      <c r="B3053" s="32" t="s">
        <v>10946</v>
      </c>
      <c r="C3053" s="32" t="s">
        <v>18120</v>
      </c>
      <c r="D3053" s="37">
        <v>6.9085590000000003</v>
      </c>
      <c r="E3053" s="39">
        <v>533.01</v>
      </c>
      <c r="F3053" s="39">
        <v>3824</v>
      </c>
      <c r="G3053" s="39">
        <v>5237.5600000000004</v>
      </c>
      <c r="H3053" s="38">
        <v>7</v>
      </c>
      <c r="I3053" s="38">
        <v>7405</v>
      </c>
      <c r="J3053" s="37">
        <v>35.132563632999997</v>
      </c>
      <c r="K3053" s="37">
        <v>38.019053122999999</v>
      </c>
      <c r="L3053" s="37">
        <v>13.199527169</v>
      </c>
      <c r="M3053" s="37">
        <v>32.069701168000002</v>
      </c>
      <c r="N3053" s="37">
        <v>21.638500623999999</v>
      </c>
      <c r="O3053" s="37">
        <v>59.532564284000003</v>
      </c>
      <c r="P3053" s="37">
        <v>10.541824601</v>
      </c>
      <c r="Q3053" s="37">
        <v>89.925946199999998</v>
      </c>
      <c r="R3053" s="38">
        <v>168019</v>
      </c>
      <c r="S3053" s="37">
        <v>2.7383899999999999</v>
      </c>
      <c r="T3053" s="38">
        <v>5</v>
      </c>
      <c r="U3053" s="38">
        <v>7</v>
      </c>
      <c r="V3053" s="38">
        <v>0</v>
      </c>
    </row>
    <row r="3054" spans="1:22" ht="13.5" customHeight="1" x14ac:dyDescent="0.2">
      <c r="A3054" s="32" t="s">
        <v>3050</v>
      </c>
      <c r="B3054" s="32" t="s">
        <v>10947</v>
      </c>
      <c r="C3054" s="32" t="s">
        <v>18119</v>
      </c>
      <c r="D3054" s="37">
        <v>8.4849990000000002</v>
      </c>
      <c r="E3054" s="39">
        <v>438.99</v>
      </c>
      <c r="F3054" s="39">
        <v>2296</v>
      </c>
      <c r="G3054" s="39">
        <v>2749.37</v>
      </c>
      <c r="H3054" s="38">
        <v>4</v>
      </c>
      <c r="I3054" s="38">
        <v>4362</v>
      </c>
      <c r="J3054" s="37">
        <v>37.518724833</v>
      </c>
      <c r="K3054" s="37">
        <v>36.201102685999999</v>
      </c>
      <c r="L3054" s="37">
        <v>11.993223069000001</v>
      </c>
      <c r="M3054" s="37">
        <v>28.675905677999999</v>
      </c>
      <c r="N3054" s="37">
        <v>30.505916608</v>
      </c>
      <c r="O3054" s="37">
        <v>42.572040469999997</v>
      </c>
      <c r="P3054" s="37">
        <v>7.5</v>
      </c>
      <c r="Q3054" s="37">
        <v>68.814009600000006</v>
      </c>
      <c r="R3054" s="38">
        <v>83839</v>
      </c>
      <c r="S3054" s="37">
        <v>2.0298799999999999</v>
      </c>
      <c r="T3054" s="38">
        <v>3</v>
      </c>
      <c r="U3054" s="38">
        <v>3</v>
      </c>
      <c r="V3054" s="38">
        <v>0</v>
      </c>
    </row>
    <row r="3055" spans="1:22" ht="13.5" customHeight="1" x14ac:dyDescent="0.2">
      <c r="A3055" s="32" t="s">
        <v>3051</v>
      </c>
      <c r="B3055" s="32" t="s">
        <v>10948</v>
      </c>
      <c r="C3055" s="32" t="s">
        <v>18120</v>
      </c>
      <c r="D3055" s="37">
        <v>8.4802160000000004</v>
      </c>
      <c r="E3055" s="39">
        <v>687.99</v>
      </c>
      <c r="F3055" s="39">
        <v>4457</v>
      </c>
      <c r="G3055" s="39">
        <v>6243.85</v>
      </c>
      <c r="H3055" s="38">
        <v>4</v>
      </c>
      <c r="I3055" s="38">
        <v>8666</v>
      </c>
      <c r="J3055" s="37">
        <v>31.459416439000002</v>
      </c>
      <c r="K3055" s="37">
        <v>37.484603757000002</v>
      </c>
      <c r="L3055" s="37">
        <v>7.7289747233000003</v>
      </c>
      <c r="M3055" s="37">
        <v>33.083398772999999</v>
      </c>
      <c r="N3055" s="37">
        <v>28.043228136</v>
      </c>
      <c r="O3055" s="37">
        <v>49.029898328999998</v>
      </c>
      <c r="P3055" s="37">
        <v>10.613040182000001</v>
      </c>
      <c r="Q3055" s="37">
        <v>70.937623799999997</v>
      </c>
      <c r="R3055" s="38">
        <v>189772</v>
      </c>
      <c r="S3055" s="37">
        <v>2.7383899999999999</v>
      </c>
      <c r="T3055" s="38">
        <v>2</v>
      </c>
      <c r="U3055" s="38">
        <v>3</v>
      </c>
      <c r="V3055" s="38">
        <v>1</v>
      </c>
    </row>
    <row r="3056" spans="1:22" ht="13.5" customHeight="1" x14ac:dyDescent="0.2">
      <c r="A3056" s="32" t="s">
        <v>3052</v>
      </c>
      <c r="B3056" s="32" t="s">
        <v>10949</v>
      </c>
      <c r="C3056" s="32" t="s">
        <v>18119</v>
      </c>
      <c r="D3056" s="37">
        <v>2.2130770000000002</v>
      </c>
      <c r="E3056" s="39">
        <v>325.01</v>
      </c>
      <c r="F3056" s="39">
        <v>1373</v>
      </c>
      <c r="G3056" s="39">
        <v>1969.36</v>
      </c>
      <c r="H3056" s="38">
        <v>1</v>
      </c>
      <c r="I3056" s="38">
        <v>3123</v>
      </c>
      <c r="J3056" s="37">
        <v>42.332801554</v>
      </c>
      <c r="K3056" s="37">
        <v>44.508167936</v>
      </c>
      <c r="L3056" s="37">
        <v>15.706452691999999</v>
      </c>
      <c r="M3056" s="37">
        <v>30.814750708999998</v>
      </c>
      <c r="N3056" s="37">
        <v>47.7723321</v>
      </c>
      <c r="O3056" s="37">
        <v>47.569300617000003</v>
      </c>
      <c r="P3056" s="37">
        <v>6.2353846154000001</v>
      </c>
      <c r="Q3056" s="37">
        <v>72.652737000000002</v>
      </c>
      <c r="R3056" s="38">
        <v>75206</v>
      </c>
      <c r="S3056" s="37">
        <v>2.0298799999999999</v>
      </c>
      <c r="T3056" s="38">
        <v>0</v>
      </c>
      <c r="U3056" s="38">
        <v>1</v>
      </c>
      <c r="V3056" s="38">
        <v>1</v>
      </c>
    </row>
    <row r="3057" spans="1:22" ht="13.5" customHeight="1" x14ac:dyDescent="0.2">
      <c r="A3057" s="32" t="s">
        <v>3053</v>
      </c>
      <c r="B3057" s="32" t="s">
        <v>10950</v>
      </c>
      <c r="C3057" s="32" t="s">
        <v>18120</v>
      </c>
      <c r="D3057" s="37">
        <v>4.2185579999999998</v>
      </c>
      <c r="E3057" s="39">
        <v>386</v>
      </c>
      <c r="F3057" s="39">
        <v>3038</v>
      </c>
      <c r="G3057" s="39">
        <v>3399.94</v>
      </c>
      <c r="H3057" s="38">
        <v>3</v>
      </c>
      <c r="I3057" s="38">
        <v>6243</v>
      </c>
      <c r="J3057" s="37">
        <v>57.733259797000002</v>
      </c>
      <c r="K3057" s="37">
        <v>60.921578472999997</v>
      </c>
      <c r="L3057" s="37">
        <v>16.052875414999999</v>
      </c>
      <c r="M3057" s="37">
        <v>37.637934569000002</v>
      </c>
      <c r="N3057" s="37">
        <v>53.614873891000002</v>
      </c>
      <c r="O3057" s="37">
        <v>63.954897660999997</v>
      </c>
      <c r="P3057" s="37">
        <v>6.9557914167000003</v>
      </c>
      <c r="Q3057" s="37">
        <v>63.179208699999997</v>
      </c>
      <c r="R3057" s="38">
        <v>94088</v>
      </c>
      <c r="S3057" s="37">
        <v>2.7383899999999999</v>
      </c>
      <c r="T3057" s="38">
        <v>2</v>
      </c>
      <c r="U3057" s="38">
        <v>2</v>
      </c>
      <c r="V3057" s="38">
        <v>0</v>
      </c>
    </row>
    <row r="3058" spans="1:22" ht="13.5" customHeight="1" x14ac:dyDescent="0.2">
      <c r="A3058" s="32" t="s">
        <v>3054</v>
      </c>
      <c r="B3058" s="32" t="s">
        <v>10951</v>
      </c>
      <c r="C3058" s="32" t="s">
        <v>18119</v>
      </c>
      <c r="D3058" s="37">
        <v>6.4293930000000001</v>
      </c>
      <c r="E3058" s="39">
        <v>643.95000000000005</v>
      </c>
      <c r="F3058" s="39">
        <v>5576</v>
      </c>
      <c r="G3058" s="39">
        <v>6901.96</v>
      </c>
      <c r="H3058" s="38">
        <v>6</v>
      </c>
      <c r="I3058" s="38">
        <v>10323</v>
      </c>
      <c r="J3058" s="37">
        <v>22.029619685</v>
      </c>
      <c r="K3058" s="37">
        <v>21.071143791000001</v>
      </c>
      <c r="L3058" s="37">
        <v>9.8174734305999998</v>
      </c>
      <c r="M3058" s="37">
        <v>26.834109732000002</v>
      </c>
      <c r="N3058" s="37">
        <v>23.40402379</v>
      </c>
      <c r="O3058" s="37">
        <v>41.133381675000003</v>
      </c>
      <c r="P3058" s="37">
        <v>7.5</v>
      </c>
      <c r="Q3058" s="37">
        <v>83.879510400000001</v>
      </c>
      <c r="R3058" s="38">
        <v>160269</v>
      </c>
      <c r="S3058" s="37">
        <v>2.0298799999999999</v>
      </c>
      <c r="T3058" s="38">
        <v>4</v>
      </c>
      <c r="U3058" s="38">
        <v>6</v>
      </c>
      <c r="V3058" s="38">
        <v>1</v>
      </c>
    </row>
    <row r="3059" spans="1:22" ht="13.5" customHeight="1" x14ac:dyDescent="0.2">
      <c r="A3059" s="32" t="s">
        <v>3055</v>
      </c>
      <c r="B3059" s="32" t="s">
        <v>10952</v>
      </c>
      <c r="C3059" s="32" t="s">
        <v>18120</v>
      </c>
      <c r="D3059" s="37">
        <v>6.812913</v>
      </c>
      <c r="E3059" s="39">
        <v>522</v>
      </c>
      <c r="F3059" s="39">
        <v>2510</v>
      </c>
      <c r="G3059" s="39">
        <v>2716.7</v>
      </c>
      <c r="H3059" s="38">
        <v>5</v>
      </c>
      <c r="I3059" s="38">
        <v>4918</v>
      </c>
      <c r="J3059" s="37">
        <v>58.593202013999999</v>
      </c>
      <c r="K3059" s="37">
        <v>52.440163415000001</v>
      </c>
      <c r="L3059" s="37">
        <v>19.844797912000001</v>
      </c>
      <c r="M3059" s="37">
        <v>36.318429117999997</v>
      </c>
      <c r="N3059" s="37">
        <v>46.567298968000003</v>
      </c>
      <c r="O3059" s="37">
        <v>44.179489879000002</v>
      </c>
      <c r="P3059" s="37">
        <v>10.6</v>
      </c>
      <c r="Q3059" s="37">
        <v>58.800013</v>
      </c>
      <c r="R3059" s="38">
        <v>116961</v>
      </c>
      <c r="S3059" s="37">
        <v>2.7383899999999999</v>
      </c>
      <c r="T3059" s="38">
        <v>3</v>
      </c>
      <c r="U3059" s="38">
        <v>5</v>
      </c>
      <c r="V3059" s="38">
        <v>0</v>
      </c>
    </row>
    <row r="3060" spans="1:22" ht="13.5" customHeight="1" x14ac:dyDescent="0.2">
      <c r="A3060" s="32" t="s">
        <v>3056</v>
      </c>
      <c r="B3060" s="32" t="s">
        <v>10953</v>
      </c>
      <c r="C3060" s="32" t="s">
        <v>18120</v>
      </c>
      <c r="D3060" s="37">
        <v>6.6069760000000004</v>
      </c>
      <c r="E3060" s="39">
        <v>190</v>
      </c>
      <c r="F3060" s="39">
        <v>1226</v>
      </c>
      <c r="G3060" s="39">
        <v>1501.05</v>
      </c>
      <c r="H3060" s="38">
        <v>2</v>
      </c>
      <c r="I3060" s="38">
        <v>2498</v>
      </c>
      <c r="J3060" s="37">
        <v>62.473896148000001</v>
      </c>
      <c r="K3060" s="37">
        <v>51.369912624000001</v>
      </c>
      <c r="L3060" s="37">
        <v>22.653868297999999</v>
      </c>
      <c r="M3060" s="37">
        <v>31.770628007999999</v>
      </c>
      <c r="N3060" s="37">
        <v>36.162695450000001</v>
      </c>
      <c r="O3060" s="37">
        <v>29.429877561000001</v>
      </c>
      <c r="P3060" s="37">
        <v>10.6</v>
      </c>
      <c r="Q3060" s="37" t="s">
        <v>15680</v>
      </c>
      <c r="R3060" s="38">
        <v>35338</v>
      </c>
      <c r="S3060" s="37">
        <v>2.7383899999999999</v>
      </c>
      <c r="T3060" s="38">
        <v>1</v>
      </c>
      <c r="U3060" s="38">
        <v>0</v>
      </c>
      <c r="V3060" s="38">
        <v>1</v>
      </c>
    </row>
    <row r="3061" spans="1:22" ht="13.5" customHeight="1" x14ac:dyDescent="0.2">
      <c r="A3061" s="32" t="s">
        <v>3057</v>
      </c>
      <c r="B3061" s="32" t="s">
        <v>10954</v>
      </c>
      <c r="C3061" s="32" t="s">
        <v>18119</v>
      </c>
      <c r="D3061" s="37">
        <v>3.4223370000000002</v>
      </c>
      <c r="E3061" s="39">
        <v>51.02</v>
      </c>
      <c r="F3061" s="39">
        <v>4830</v>
      </c>
      <c r="G3061" s="39">
        <v>6153.77</v>
      </c>
      <c r="H3061" s="38">
        <v>1</v>
      </c>
      <c r="I3061" s="38">
        <v>10123</v>
      </c>
      <c r="J3061" s="37">
        <v>17.768093395000001</v>
      </c>
      <c r="K3061" s="37">
        <v>18.112675649</v>
      </c>
      <c r="L3061" s="37">
        <v>9.7770904870000006</v>
      </c>
      <c r="M3061" s="37">
        <v>42.500941071</v>
      </c>
      <c r="N3061" s="37">
        <v>23.242111089000002</v>
      </c>
      <c r="O3061" s="37">
        <v>62.222342812999997</v>
      </c>
      <c r="P3061" s="37">
        <v>8.2837857401000008</v>
      </c>
      <c r="Q3061" s="37">
        <v>84.411217399999998</v>
      </c>
      <c r="R3061" s="38">
        <v>42794</v>
      </c>
      <c r="S3061" s="37">
        <v>2.0298799999999999</v>
      </c>
      <c r="T3061" s="38">
        <v>0</v>
      </c>
      <c r="U3061" s="38">
        <v>1</v>
      </c>
      <c r="V3061" s="38">
        <v>0</v>
      </c>
    </row>
    <row r="3062" spans="1:22" ht="13.5" customHeight="1" x14ac:dyDescent="0.2">
      <c r="A3062" s="32" t="s">
        <v>3058</v>
      </c>
      <c r="B3062" s="32" t="s">
        <v>10540</v>
      </c>
      <c r="C3062" s="32" t="s">
        <v>18120</v>
      </c>
      <c r="D3062" s="37">
        <v>7.8015980000000003</v>
      </c>
      <c r="E3062" s="39">
        <v>321.99</v>
      </c>
      <c r="F3062" s="39">
        <v>2218</v>
      </c>
      <c r="G3062" s="39">
        <v>2724.57</v>
      </c>
      <c r="H3062" s="38">
        <v>3</v>
      </c>
      <c r="I3062" s="38">
        <v>4191</v>
      </c>
      <c r="J3062" s="37">
        <v>46.634908711000001</v>
      </c>
      <c r="K3062" s="37">
        <v>54.920277325999997</v>
      </c>
      <c r="L3062" s="37">
        <v>16.63752955</v>
      </c>
      <c r="M3062" s="37">
        <v>34.335044551000003</v>
      </c>
      <c r="N3062" s="37">
        <v>44.717498046999999</v>
      </c>
      <c r="O3062" s="37">
        <v>49.955124957999999</v>
      </c>
      <c r="P3062" s="37">
        <v>10.6</v>
      </c>
      <c r="Q3062" s="37">
        <v>81.555886599999994</v>
      </c>
      <c r="R3062" s="38">
        <v>90765</v>
      </c>
      <c r="S3062" s="37">
        <v>2.7383899999999999</v>
      </c>
      <c r="T3062" s="38">
        <v>1</v>
      </c>
      <c r="U3062" s="38">
        <v>0</v>
      </c>
      <c r="V3062" s="38">
        <v>1</v>
      </c>
    </row>
    <row r="3063" spans="1:22" ht="13.5" customHeight="1" x14ac:dyDescent="0.2">
      <c r="A3063" s="32" t="s">
        <v>3059</v>
      </c>
      <c r="B3063" s="32" t="s">
        <v>10955</v>
      </c>
      <c r="C3063" s="32" t="s">
        <v>18120</v>
      </c>
      <c r="D3063" s="37">
        <v>4.9937569999999996</v>
      </c>
      <c r="E3063" s="39">
        <v>231.99</v>
      </c>
      <c r="F3063" s="39">
        <v>1642</v>
      </c>
      <c r="G3063" s="39">
        <v>2425.66</v>
      </c>
      <c r="H3063" s="38">
        <v>1</v>
      </c>
      <c r="I3063" s="38">
        <v>3165</v>
      </c>
      <c r="J3063" s="37">
        <v>28.276939924000001</v>
      </c>
      <c r="K3063" s="37">
        <v>41.338263791000003</v>
      </c>
      <c r="L3063" s="37">
        <v>6.8692896114000002</v>
      </c>
      <c r="M3063" s="37">
        <v>29.941365774000001</v>
      </c>
      <c r="N3063" s="37">
        <v>38.616544841</v>
      </c>
      <c r="O3063" s="37">
        <v>48.051869396000001</v>
      </c>
      <c r="P3063" s="37">
        <v>7.0465909090999999</v>
      </c>
      <c r="Q3063" s="37">
        <v>70.892458300000001</v>
      </c>
      <c r="R3063" s="38">
        <v>63124</v>
      </c>
      <c r="S3063" s="37">
        <v>2.7383899999999999</v>
      </c>
      <c r="T3063" s="38">
        <v>0</v>
      </c>
      <c r="U3063" s="38">
        <v>1</v>
      </c>
      <c r="V3063" s="38">
        <v>1</v>
      </c>
    </row>
    <row r="3064" spans="1:22" ht="13.5" customHeight="1" x14ac:dyDescent="0.2">
      <c r="A3064" s="32" t="s">
        <v>3060</v>
      </c>
      <c r="B3064" s="32" t="s">
        <v>10956</v>
      </c>
      <c r="C3064" s="32" t="s">
        <v>18119</v>
      </c>
      <c r="D3064" s="37">
        <v>4.8855899999999997</v>
      </c>
      <c r="E3064" s="39">
        <v>160.99</v>
      </c>
      <c r="F3064" s="39">
        <v>840</v>
      </c>
      <c r="G3064" s="39">
        <v>1170.22</v>
      </c>
      <c r="H3064" s="38">
        <v>1</v>
      </c>
      <c r="I3064" s="38">
        <v>1864</v>
      </c>
      <c r="J3064" s="37">
        <v>50.364426393999999</v>
      </c>
      <c r="K3064" s="37">
        <v>40.058498425000003</v>
      </c>
      <c r="L3064" s="37">
        <v>20.011907405999999</v>
      </c>
      <c r="M3064" s="37">
        <v>24.896114398000002</v>
      </c>
      <c r="N3064" s="37">
        <v>41.562029998</v>
      </c>
      <c r="O3064" s="37">
        <v>38.768519558999998</v>
      </c>
      <c r="P3064" s="37">
        <v>7.5</v>
      </c>
      <c r="Q3064" s="37" t="s">
        <v>15680</v>
      </c>
      <c r="R3064" s="38">
        <v>18028</v>
      </c>
      <c r="S3064" s="37">
        <v>2.0298799999999999</v>
      </c>
      <c r="T3064" s="38">
        <v>0</v>
      </c>
      <c r="U3064" s="38">
        <v>1</v>
      </c>
      <c r="V3064" s="38">
        <v>1</v>
      </c>
    </row>
    <row r="3065" spans="1:22" ht="13.5" customHeight="1" x14ac:dyDescent="0.2">
      <c r="A3065" s="32" t="s">
        <v>3061</v>
      </c>
      <c r="B3065" s="32" t="s">
        <v>10957</v>
      </c>
      <c r="C3065" s="32" t="s">
        <v>18120</v>
      </c>
      <c r="D3065" s="37">
        <v>9.4802079999999993</v>
      </c>
      <c r="E3065" s="39">
        <v>350.01</v>
      </c>
      <c r="F3065" s="39">
        <v>1273</v>
      </c>
      <c r="G3065" s="39">
        <v>1698.88</v>
      </c>
      <c r="H3065" s="38">
        <v>2</v>
      </c>
      <c r="I3065" s="38">
        <v>2533</v>
      </c>
      <c r="J3065" s="37">
        <v>33.794482008999999</v>
      </c>
      <c r="K3065" s="37">
        <v>33.600747126999998</v>
      </c>
      <c r="L3065" s="37">
        <v>15.249954702</v>
      </c>
      <c r="M3065" s="37">
        <v>32.490397622000003</v>
      </c>
      <c r="N3065" s="37">
        <v>16.501481799</v>
      </c>
      <c r="O3065" s="37">
        <v>48.912572243</v>
      </c>
      <c r="P3065" s="37">
        <v>10.159739414000001</v>
      </c>
      <c r="Q3065" s="37" t="s">
        <v>15680</v>
      </c>
      <c r="R3065" s="38">
        <v>44090</v>
      </c>
      <c r="S3065" s="37">
        <v>2.7383899999999999</v>
      </c>
      <c r="T3065" s="38">
        <v>1</v>
      </c>
      <c r="U3065" s="38">
        <v>2</v>
      </c>
      <c r="V3065" s="38">
        <v>0</v>
      </c>
    </row>
    <row r="3066" spans="1:22" ht="13.5" customHeight="1" x14ac:dyDescent="0.2">
      <c r="A3066" s="32" t="s">
        <v>3062</v>
      </c>
      <c r="B3066" s="32" t="s">
        <v>10958</v>
      </c>
      <c r="C3066" s="32" t="s">
        <v>18120</v>
      </c>
      <c r="D3066" s="37">
        <v>2.1219769999999998</v>
      </c>
      <c r="E3066" s="39">
        <v>330.01</v>
      </c>
      <c r="F3066" s="39">
        <v>1563</v>
      </c>
      <c r="G3066" s="39">
        <v>1865.76</v>
      </c>
      <c r="H3066" s="38">
        <v>1</v>
      </c>
      <c r="I3066" s="38">
        <v>3131</v>
      </c>
      <c r="J3066" s="37">
        <v>49.215452556000002</v>
      </c>
      <c r="K3066" s="37">
        <v>58.148361686999998</v>
      </c>
      <c r="L3066" s="37">
        <v>15.837695590999999</v>
      </c>
      <c r="M3066" s="37">
        <v>36.709873103</v>
      </c>
      <c r="N3066" s="37">
        <v>47.038015252999998</v>
      </c>
      <c r="O3066" s="37">
        <v>58.34724147</v>
      </c>
      <c r="P3066" s="37">
        <v>10.6</v>
      </c>
      <c r="Q3066" s="37">
        <v>61.798391700000003</v>
      </c>
      <c r="R3066" s="38">
        <v>58219</v>
      </c>
      <c r="S3066" s="37">
        <v>2.7383899999999999</v>
      </c>
      <c r="T3066" s="38">
        <v>0</v>
      </c>
      <c r="U3066" s="38">
        <v>0</v>
      </c>
      <c r="V3066" s="38">
        <v>1</v>
      </c>
    </row>
    <row r="3067" spans="1:22" ht="13.5" customHeight="1" x14ac:dyDescent="0.2">
      <c r="A3067" s="32" t="s">
        <v>3063</v>
      </c>
      <c r="B3067" s="32" t="s">
        <v>10959</v>
      </c>
      <c r="C3067" s="32" t="s">
        <v>18120</v>
      </c>
      <c r="D3067" s="37">
        <v>2.5681430000000001</v>
      </c>
      <c r="E3067" s="39">
        <v>297.01</v>
      </c>
      <c r="F3067" s="39">
        <v>1556</v>
      </c>
      <c r="G3067" s="39">
        <v>2125.44</v>
      </c>
      <c r="H3067" s="38">
        <v>3</v>
      </c>
      <c r="I3067" s="38">
        <v>3075</v>
      </c>
      <c r="J3067" s="37">
        <v>36.07858075</v>
      </c>
      <c r="K3067" s="37">
        <v>44.934780267999997</v>
      </c>
      <c r="L3067" s="37">
        <v>15.526434238</v>
      </c>
      <c r="M3067" s="37">
        <v>43.628812212</v>
      </c>
      <c r="N3067" s="37">
        <v>40.299002129000002</v>
      </c>
      <c r="O3067" s="37">
        <v>43.333154909000001</v>
      </c>
      <c r="P3067" s="37">
        <v>10.481545519000001</v>
      </c>
      <c r="Q3067" s="37">
        <v>77.257517300000004</v>
      </c>
      <c r="R3067" s="38">
        <v>41360</v>
      </c>
      <c r="S3067" s="37">
        <v>2.7383899999999999</v>
      </c>
      <c r="T3067" s="38">
        <v>2</v>
      </c>
      <c r="U3067" s="38">
        <v>3</v>
      </c>
      <c r="V3067" s="38">
        <v>2</v>
      </c>
    </row>
    <row r="3068" spans="1:22" ht="13.5" customHeight="1" x14ac:dyDescent="0.2">
      <c r="A3068" s="32" t="s">
        <v>3064</v>
      </c>
      <c r="B3068" s="32" t="s">
        <v>10960</v>
      </c>
      <c r="C3068" s="32" t="s">
        <v>18119</v>
      </c>
      <c r="D3068" s="37">
        <v>6.9976459999999996</v>
      </c>
      <c r="E3068" s="39">
        <v>177.01</v>
      </c>
      <c r="F3068" s="39">
        <v>1147</v>
      </c>
      <c r="G3068" s="39">
        <v>1577.47</v>
      </c>
      <c r="H3068" s="38">
        <v>1</v>
      </c>
      <c r="I3068" s="38">
        <v>2080</v>
      </c>
      <c r="J3068" s="37">
        <v>11.387827971</v>
      </c>
      <c r="K3068" s="37">
        <v>14.000015013000001</v>
      </c>
      <c r="L3068" s="37">
        <v>5.3403773877000003</v>
      </c>
      <c r="M3068" s="37">
        <v>23.133901283</v>
      </c>
      <c r="N3068" s="37">
        <v>20.092226742000001</v>
      </c>
      <c r="O3068" s="37">
        <v>37.05736357</v>
      </c>
      <c r="P3068" s="37">
        <v>7.5</v>
      </c>
      <c r="Q3068" s="37" t="s">
        <v>15680</v>
      </c>
      <c r="R3068" s="38">
        <v>33195</v>
      </c>
      <c r="S3068" s="37">
        <v>2.0298799999999999</v>
      </c>
      <c r="T3068" s="38">
        <v>1</v>
      </c>
      <c r="U3068" s="38">
        <v>1</v>
      </c>
      <c r="V3068" s="38">
        <v>0</v>
      </c>
    </row>
    <row r="3069" spans="1:22" ht="13.5" customHeight="1" x14ac:dyDescent="0.2">
      <c r="A3069" s="32" t="s">
        <v>3065</v>
      </c>
      <c r="B3069" s="32" t="s">
        <v>10961</v>
      </c>
      <c r="C3069" s="32" t="s">
        <v>18119</v>
      </c>
      <c r="D3069" s="37">
        <v>5.0042710000000001</v>
      </c>
      <c r="E3069" s="39">
        <v>289</v>
      </c>
      <c r="F3069" s="39">
        <v>1725</v>
      </c>
      <c r="G3069" s="39">
        <v>1573.08</v>
      </c>
      <c r="H3069" s="38">
        <v>4</v>
      </c>
      <c r="I3069" s="38">
        <v>3402</v>
      </c>
      <c r="J3069" s="37">
        <v>57.493459428000001</v>
      </c>
      <c r="K3069" s="37">
        <v>48.101193844999997</v>
      </c>
      <c r="L3069" s="37">
        <v>19.810715802000001</v>
      </c>
      <c r="M3069" s="37">
        <v>29.818250622000001</v>
      </c>
      <c r="N3069" s="37">
        <v>21.992881633</v>
      </c>
      <c r="O3069" s="37">
        <v>40.973348944999998</v>
      </c>
      <c r="P3069" s="37">
        <v>7.5</v>
      </c>
      <c r="Q3069" s="37">
        <v>55.1433204</v>
      </c>
      <c r="R3069" s="38">
        <v>73156</v>
      </c>
      <c r="S3069" s="37">
        <v>2.0298799999999999</v>
      </c>
      <c r="T3069" s="38">
        <v>2</v>
      </c>
      <c r="U3069" s="38">
        <v>4</v>
      </c>
      <c r="V3069" s="38">
        <v>0</v>
      </c>
    </row>
    <row r="3070" spans="1:22" ht="13.5" customHeight="1" x14ac:dyDescent="0.2">
      <c r="A3070" s="32" t="s">
        <v>3066</v>
      </c>
      <c r="B3070" s="32" t="s">
        <v>10962</v>
      </c>
      <c r="C3070" s="32" t="s">
        <v>18120</v>
      </c>
      <c r="D3070" s="37">
        <v>4.1610659999999999</v>
      </c>
      <c r="E3070" s="39">
        <v>340</v>
      </c>
      <c r="F3070" s="39">
        <v>2435</v>
      </c>
      <c r="G3070" s="39">
        <v>3494.36</v>
      </c>
      <c r="H3070" s="38">
        <v>1</v>
      </c>
      <c r="I3070" s="38">
        <v>5102</v>
      </c>
      <c r="J3070" s="37">
        <v>33.951776348000003</v>
      </c>
      <c r="K3070" s="37">
        <v>35.416161528000003</v>
      </c>
      <c r="L3070" s="37">
        <v>8.9816950303999992</v>
      </c>
      <c r="M3070" s="37">
        <v>49.392947886000002</v>
      </c>
      <c r="N3070" s="37">
        <v>39.260254261999997</v>
      </c>
      <c r="O3070" s="37">
        <v>47.065356604999998</v>
      </c>
      <c r="P3070" s="37">
        <v>10.086806187000001</v>
      </c>
      <c r="Q3070" s="37">
        <v>68.020924699999995</v>
      </c>
      <c r="R3070" s="38">
        <v>89075</v>
      </c>
      <c r="S3070" s="37">
        <v>2.7383899999999999</v>
      </c>
      <c r="T3070" s="38">
        <v>0</v>
      </c>
      <c r="U3070" s="38">
        <v>1</v>
      </c>
      <c r="V3070" s="38">
        <v>0</v>
      </c>
    </row>
    <row r="3071" spans="1:22" ht="13.5" customHeight="1" x14ac:dyDescent="0.2">
      <c r="A3071" s="32" t="s">
        <v>3067</v>
      </c>
      <c r="B3071" s="32" t="s">
        <v>10963</v>
      </c>
      <c r="C3071" s="32" t="s">
        <v>18084</v>
      </c>
      <c r="D3071" s="37">
        <v>6.0633020000000002</v>
      </c>
      <c r="E3071" s="39">
        <v>835.06</v>
      </c>
      <c r="F3071" s="39">
        <v>6178</v>
      </c>
      <c r="G3071" s="39">
        <v>5677.44</v>
      </c>
      <c r="H3071" s="38">
        <v>15</v>
      </c>
      <c r="I3071" s="38">
        <v>11828</v>
      </c>
      <c r="J3071" s="37">
        <v>50.833448339999997</v>
      </c>
      <c r="K3071" s="37">
        <v>38.341782359</v>
      </c>
      <c r="L3071" s="37">
        <v>17.389020853000002</v>
      </c>
      <c r="M3071" s="37">
        <v>79.621439945000006</v>
      </c>
      <c r="N3071" s="37">
        <v>52.162265152000003</v>
      </c>
      <c r="O3071" s="37">
        <v>52.894825234000002</v>
      </c>
      <c r="P3071" s="37">
        <v>10.706683480000001</v>
      </c>
      <c r="Q3071" s="37">
        <v>75.026315100000005</v>
      </c>
      <c r="R3071" s="38">
        <v>250948</v>
      </c>
      <c r="S3071" s="37">
        <v>3.4103400000000001</v>
      </c>
      <c r="T3071" s="38">
        <v>9</v>
      </c>
      <c r="U3071" s="38">
        <v>13</v>
      </c>
      <c r="V3071" s="38">
        <v>3</v>
      </c>
    </row>
    <row r="3072" spans="1:22" ht="13.5" customHeight="1" x14ac:dyDescent="0.2">
      <c r="A3072" s="32" t="s">
        <v>3068</v>
      </c>
      <c r="B3072" s="32" t="s">
        <v>10964</v>
      </c>
      <c r="C3072" s="32" t="s">
        <v>18086</v>
      </c>
      <c r="D3072" s="37">
        <v>2.2436660000000002</v>
      </c>
      <c r="E3072" s="39">
        <v>1103.97</v>
      </c>
      <c r="F3072" s="39">
        <v>6194</v>
      </c>
      <c r="G3072" s="39">
        <v>3469.76</v>
      </c>
      <c r="H3072" s="38">
        <v>9</v>
      </c>
      <c r="I3072" s="38">
        <v>11940</v>
      </c>
      <c r="J3072" s="37">
        <v>52.979429037999999</v>
      </c>
      <c r="K3072" s="37">
        <v>32.841141338</v>
      </c>
      <c r="L3072" s="37">
        <v>21.751267567999999</v>
      </c>
      <c r="M3072" s="37">
        <v>60.944589907000001</v>
      </c>
      <c r="N3072" s="37">
        <v>44.438639520999999</v>
      </c>
      <c r="O3072" s="37">
        <v>43.841129318999997</v>
      </c>
      <c r="P3072" s="37">
        <v>12.826090076</v>
      </c>
      <c r="Q3072" s="37">
        <v>62.4991384</v>
      </c>
      <c r="R3072" s="38">
        <v>496146</v>
      </c>
      <c r="S3072" s="37">
        <v>2.94347</v>
      </c>
      <c r="T3072" s="38">
        <v>5</v>
      </c>
      <c r="U3072" s="38">
        <v>6</v>
      </c>
      <c r="V3072" s="38">
        <v>0</v>
      </c>
    </row>
    <row r="3073" spans="1:22" ht="13.5" customHeight="1" x14ac:dyDescent="0.2">
      <c r="A3073" s="32" t="s">
        <v>3069</v>
      </c>
      <c r="B3073" s="32" t="s">
        <v>10965</v>
      </c>
      <c r="C3073" s="32" t="s">
        <v>18086</v>
      </c>
      <c r="D3073" s="37">
        <v>2.956223</v>
      </c>
      <c r="E3073" s="39">
        <v>885.02</v>
      </c>
      <c r="F3073" s="39">
        <v>5759</v>
      </c>
      <c r="G3073" s="39">
        <v>1801.78</v>
      </c>
      <c r="H3073" s="38">
        <v>7</v>
      </c>
      <c r="I3073" s="38">
        <v>12495</v>
      </c>
      <c r="J3073" s="37">
        <v>59.253676599000002</v>
      </c>
      <c r="K3073" s="37">
        <v>34.761889103999998</v>
      </c>
      <c r="L3073" s="37">
        <v>21.582295409</v>
      </c>
      <c r="M3073" s="37">
        <v>67.142168444999996</v>
      </c>
      <c r="N3073" s="37">
        <v>36.059646071000003</v>
      </c>
      <c r="O3073" s="37">
        <v>44.653777177999999</v>
      </c>
      <c r="P3073" s="37">
        <v>6.7157678619999999</v>
      </c>
      <c r="Q3073" s="37">
        <v>58.581718500000001</v>
      </c>
      <c r="R3073" s="38">
        <v>433182</v>
      </c>
      <c r="S3073" s="37">
        <v>2.94347</v>
      </c>
      <c r="T3073" s="38">
        <v>3</v>
      </c>
      <c r="U3073" s="38">
        <v>2</v>
      </c>
      <c r="V3073" s="38">
        <v>3</v>
      </c>
    </row>
    <row r="3074" spans="1:22" ht="13.5" customHeight="1" x14ac:dyDescent="0.2">
      <c r="A3074" s="32" t="s">
        <v>3070</v>
      </c>
      <c r="B3074" s="32" t="s">
        <v>10966</v>
      </c>
      <c r="C3074" s="32" t="s">
        <v>18084</v>
      </c>
      <c r="D3074" s="37">
        <v>5.6416950000000003</v>
      </c>
      <c r="E3074" s="39">
        <v>927.02</v>
      </c>
      <c r="F3074" s="39">
        <v>6437</v>
      </c>
      <c r="G3074" s="39">
        <v>8093.52</v>
      </c>
      <c r="H3074" s="38">
        <v>13</v>
      </c>
      <c r="I3074" s="38">
        <v>12465</v>
      </c>
      <c r="J3074" s="37">
        <v>35.592573258000002</v>
      </c>
      <c r="K3074" s="37">
        <v>29.199381336999998</v>
      </c>
      <c r="L3074" s="37">
        <v>10.392999392</v>
      </c>
      <c r="M3074" s="37">
        <v>70.349152482999997</v>
      </c>
      <c r="N3074" s="37">
        <v>30.285984307</v>
      </c>
      <c r="O3074" s="37">
        <v>54.874328568999999</v>
      </c>
      <c r="P3074" s="37">
        <v>10.698430725</v>
      </c>
      <c r="Q3074" s="37">
        <v>87.133498399999993</v>
      </c>
      <c r="R3074" s="38">
        <v>216621</v>
      </c>
      <c r="S3074" s="37">
        <v>3.4103400000000001</v>
      </c>
      <c r="T3074" s="38">
        <v>7</v>
      </c>
      <c r="U3074" s="38">
        <v>12</v>
      </c>
      <c r="V3074" s="38">
        <v>3</v>
      </c>
    </row>
    <row r="3075" spans="1:22" ht="13.5" customHeight="1" x14ac:dyDescent="0.2">
      <c r="A3075" s="32" t="s">
        <v>3071</v>
      </c>
      <c r="B3075" s="32" t="s">
        <v>10967</v>
      </c>
      <c r="C3075" s="32" t="s">
        <v>18086</v>
      </c>
      <c r="D3075" s="37">
        <v>4.2669550000000003</v>
      </c>
      <c r="E3075" s="39">
        <v>542.03</v>
      </c>
      <c r="F3075" s="39">
        <v>4435</v>
      </c>
      <c r="G3075" s="39">
        <v>3723.54</v>
      </c>
      <c r="H3075" s="38">
        <v>5</v>
      </c>
      <c r="I3075" s="38">
        <v>9142</v>
      </c>
      <c r="J3075" s="37">
        <v>45.723853630999997</v>
      </c>
      <c r="K3075" s="37">
        <v>33.870559925999999</v>
      </c>
      <c r="L3075" s="37">
        <v>13.290948143</v>
      </c>
      <c r="M3075" s="37">
        <v>67.421354473999997</v>
      </c>
      <c r="N3075" s="37">
        <v>66.116112963999996</v>
      </c>
      <c r="O3075" s="37">
        <v>58.764717859000001</v>
      </c>
      <c r="P3075" s="37">
        <v>12.9</v>
      </c>
      <c r="Q3075" s="37">
        <v>79.354451600000004</v>
      </c>
      <c r="R3075" s="38">
        <v>232598</v>
      </c>
      <c r="S3075" s="37">
        <v>2.94347</v>
      </c>
      <c r="T3075" s="38">
        <v>2</v>
      </c>
      <c r="U3075" s="38">
        <v>0</v>
      </c>
      <c r="V3075" s="38">
        <v>3</v>
      </c>
    </row>
    <row r="3076" spans="1:22" ht="13.5" customHeight="1" x14ac:dyDescent="0.2">
      <c r="A3076" s="32" t="s">
        <v>3072</v>
      </c>
      <c r="B3076" s="32" t="s">
        <v>10968</v>
      </c>
      <c r="C3076" s="32" t="s">
        <v>18086</v>
      </c>
      <c r="D3076" s="37">
        <v>1.774354</v>
      </c>
      <c r="E3076" s="39">
        <v>903.04</v>
      </c>
      <c r="F3076" s="39">
        <v>4506</v>
      </c>
      <c r="G3076" s="39">
        <v>2374.19</v>
      </c>
      <c r="H3076" s="38">
        <v>6</v>
      </c>
      <c r="I3076" s="38">
        <v>9616</v>
      </c>
      <c r="J3076" s="37">
        <v>50.999977405000003</v>
      </c>
      <c r="K3076" s="37">
        <v>30.155727249000002</v>
      </c>
      <c r="L3076" s="37">
        <v>19.806368788</v>
      </c>
      <c r="M3076" s="37">
        <v>62.585250453</v>
      </c>
      <c r="N3076" s="37">
        <v>50.080464644000003</v>
      </c>
      <c r="O3076" s="37">
        <v>50.948454693000002</v>
      </c>
      <c r="P3076" s="37">
        <v>12.9</v>
      </c>
      <c r="Q3076" s="37">
        <v>78.704759100000004</v>
      </c>
      <c r="R3076" s="38">
        <v>267125</v>
      </c>
      <c r="S3076" s="37">
        <v>2.94347</v>
      </c>
      <c r="T3076" s="38">
        <v>1</v>
      </c>
      <c r="U3076" s="38">
        <v>2</v>
      </c>
      <c r="V3076" s="38">
        <v>3</v>
      </c>
    </row>
    <row r="3077" spans="1:22" ht="13.5" customHeight="1" x14ac:dyDescent="0.2">
      <c r="A3077" s="32" t="s">
        <v>3073</v>
      </c>
      <c r="B3077" s="32" t="s">
        <v>10969</v>
      </c>
      <c r="C3077" s="32" t="s">
        <v>18085</v>
      </c>
      <c r="D3077" s="37">
        <v>4.3780210000000004</v>
      </c>
      <c r="E3077" s="39">
        <v>547.03</v>
      </c>
      <c r="F3077" s="39">
        <v>4056</v>
      </c>
      <c r="G3077" s="39">
        <v>3061.99</v>
      </c>
      <c r="H3077" s="38">
        <v>6</v>
      </c>
      <c r="I3077" s="38">
        <v>9143</v>
      </c>
      <c r="J3077" s="37">
        <v>62.335283937</v>
      </c>
      <c r="K3077" s="37">
        <v>47.349417797000001</v>
      </c>
      <c r="L3077" s="37">
        <v>25.026055308</v>
      </c>
      <c r="M3077" s="37">
        <v>68.624284455999998</v>
      </c>
      <c r="N3077" s="37">
        <v>41.295262434999998</v>
      </c>
      <c r="O3077" s="37">
        <v>45.467228747</v>
      </c>
      <c r="P3077" s="37">
        <v>8.1108998548999995</v>
      </c>
      <c r="Q3077" s="37">
        <v>76.121499</v>
      </c>
      <c r="R3077" s="38">
        <v>179414</v>
      </c>
      <c r="S3077" s="37">
        <v>2.80965</v>
      </c>
      <c r="T3077" s="38">
        <v>3</v>
      </c>
      <c r="U3077" s="38">
        <v>3</v>
      </c>
      <c r="V3077" s="38">
        <v>1</v>
      </c>
    </row>
    <row r="3078" spans="1:22" ht="13.5" customHeight="1" x14ac:dyDescent="0.2">
      <c r="A3078" s="32" t="s">
        <v>3074</v>
      </c>
      <c r="B3078" s="32" t="s">
        <v>10970</v>
      </c>
      <c r="C3078" s="32" t="s">
        <v>18084</v>
      </c>
      <c r="D3078" s="37">
        <v>2.594319</v>
      </c>
      <c r="E3078" s="39">
        <v>841.01</v>
      </c>
      <c r="F3078" s="39">
        <v>6808</v>
      </c>
      <c r="G3078" s="39">
        <v>9090.98</v>
      </c>
      <c r="H3078" s="38">
        <v>9</v>
      </c>
      <c r="I3078" s="38">
        <v>13924</v>
      </c>
      <c r="J3078" s="37">
        <v>53.508550557</v>
      </c>
      <c r="K3078" s="37">
        <v>25.257945581000001</v>
      </c>
      <c r="L3078" s="37">
        <v>19.689286902999999</v>
      </c>
      <c r="M3078" s="37">
        <v>76.463499849000002</v>
      </c>
      <c r="N3078" s="37">
        <v>28.126210302</v>
      </c>
      <c r="O3078" s="37">
        <v>46.683512129</v>
      </c>
      <c r="P3078" s="37">
        <v>10.545224291</v>
      </c>
      <c r="Q3078" s="37">
        <v>53.044291800000003</v>
      </c>
      <c r="R3078" s="38">
        <v>343925</v>
      </c>
      <c r="S3078" s="37">
        <v>3.4103400000000001</v>
      </c>
      <c r="T3078" s="38">
        <v>5</v>
      </c>
      <c r="U3078" s="38">
        <v>6</v>
      </c>
      <c r="V3078" s="38">
        <v>2</v>
      </c>
    </row>
    <row r="3079" spans="1:22" ht="13.5" customHeight="1" x14ac:dyDescent="0.2">
      <c r="A3079" s="32" t="s">
        <v>3075</v>
      </c>
      <c r="B3079" s="32" t="s">
        <v>10971</v>
      </c>
      <c r="C3079" s="32" t="s">
        <v>18086</v>
      </c>
      <c r="D3079" s="37">
        <v>2.4102410000000001</v>
      </c>
      <c r="E3079" s="39">
        <v>706.04</v>
      </c>
      <c r="F3079" s="39">
        <v>3441</v>
      </c>
      <c r="G3079" s="39">
        <v>942.45</v>
      </c>
      <c r="H3079" s="38">
        <v>5</v>
      </c>
      <c r="I3079" s="38">
        <v>7656</v>
      </c>
      <c r="J3079" s="37">
        <v>51.877554484999997</v>
      </c>
      <c r="K3079" s="37">
        <v>27.391662978999999</v>
      </c>
      <c r="L3079" s="37">
        <v>22.858604476</v>
      </c>
      <c r="M3079" s="37">
        <v>71.528750699</v>
      </c>
      <c r="N3079" s="37">
        <v>35.257346124999998</v>
      </c>
      <c r="O3079" s="37">
        <v>47.324933149000003</v>
      </c>
      <c r="P3079" s="37">
        <v>12.9</v>
      </c>
      <c r="Q3079" s="37">
        <v>47.709647699999998</v>
      </c>
      <c r="R3079" s="38">
        <v>240688</v>
      </c>
      <c r="S3079" s="37">
        <v>2.94347</v>
      </c>
      <c r="T3079" s="38">
        <v>2</v>
      </c>
      <c r="U3079" s="38">
        <v>1</v>
      </c>
      <c r="V3079" s="38">
        <v>3</v>
      </c>
    </row>
    <row r="3080" spans="1:22" ht="13.5" customHeight="1" x14ac:dyDescent="0.2">
      <c r="A3080" s="32" t="s">
        <v>3076</v>
      </c>
      <c r="B3080" s="32" t="s">
        <v>10972</v>
      </c>
      <c r="C3080" s="32" t="s">
        <v>18084</v>
      </c>
      <c r="D3080" s="37">
        <v>4.9551230000000004</v>
      </c>
      <c r="E3080" s="39">
        <v>442.98</v>
      </c>
      <c r="F3080" s="39">
        <v>2594</v>
      </c>
      <c r="G3080" s="39">
        <v>1586.53</v>
      </c>
      <c r="H3080" s="38">
        <v>3</v>
      </c>
      <c r="I3080" s="38">
        <v>5628</v>
      </c>
      <c r="J3080" s="37">
        <v>65.485467667999998</v>
      </c>
      <c r="K3080" s="37">
        <v>30.953563902999999</v>
      </c>
      <c r="L3080" s="37">
        <v>23.795148354999998</v>
      </c>
      <c r="M3080" s="37">
        <v>89.68634016</v>
      </c>
      <c r="N3080" s="37">
        <v>20.070629567000001</v>
      </c>
      <c r="O3080" s="37">
        <v>28.683578361999999</v>
      </c>
      <c r="P3080" s="37">
        <v>6.9662258392999998</v>
      </c>
      <c r="Q3080" s="37">
        <v>83.137418800000006</v>
      </c>
      <c r="R3080" s="38">
        <v>171739</v>
      </c>
      <c r="S3080" s="37">
        <v>3.4103400000000001</v>
      </c>
      <c r="T3080" s="38">
        <v>0</v>
      </c>
      <c r="U3080" s="38">
        <v>1</v>
      </c>
      <c r="V3080" s="38">
        <v>2</v>
      </c>
    </row>
    <row r="3081" spans="1:22" ht="13.5" customHeight="1" x14ac:dyDescent="0.2">
      <c r="A3081" s="32" t="s">
        <v>3077</v>
      </c>
      <c r="B3081" s="32" t="s">
        <v>10973</v>
      </c>
      <c r="C3081" s="32" t="s">
        <v>18085</v>
      </c>
      <c r="D3081" s="37">
        <v>4.7250839999999998</v>
      </c>
      <c r="E3081" s="39">
        <v>900.95</v>
      </c>
      <c r="F3081" s="39">
        <v>5662</v>
      </c>
      <c r="G3081" s="39">
        <v>5712.82</v>
      </c>
      <c r="H3081" s="38">
        <v>11</v>
      </c>
      <c r="I3081" s="38">
        <v>11259</v>
      </c>
      <c r="J3081" s="37">
        <v>52.732169458000001</v>
      </c>
      <c r="K3081" s="37">
        <v>42.112981255999998</v>
      </c>
      <c r="L3081" s="37">
        <v>21.467870627</v>
      </c>
      <c r="M3081" s="37">
        <v>54.629256808000001</v>
      </c>
      <c r="N3081" s="37">
        <v>35.056354706999997</v>
      </c>
      <c r="O3081" s="37">
        <v>46.608956503000002</v>
      </c>
      <c r="P3081" s="37">
        <v>13.267413682000001</v>
      </c>
      <c r="Q3081" s="37">
        <v>75.449302599999996</v>
      </c>
      <c r="R3081" s="38">
        <v>194368</v>
      </c>
      <c r="S3081" s="37">
        <v>2.80965</v>
      </c>
      <c r="T3081" s="38">
        <v>6</v>
      </c>
      <c r="U3081" s="38">
        <v>10</v>
      </c>
      <c r="V3081" s="38">
        <v>0</v>
      </c>
    </row>
    <row r="3082" spans="1:22" ht="13.5" customHeight="1" x14ac:dyDescent="0.2">
      <c r="A3082" s="32" t="s">
        <v>3078</v>
      </c>
      <c r="B3082" s="32" t="s">
        <v>10974</v>
      </c>
      <c r="C3082" s="32" t="s">
        <v>18086</v>
      </c>
      <c r="D3082" s="37">
        <v>3.7745120000000001</v>
      </c>
      <c r="E3082" s="39">
        <v>1030.97</v>
      </c>
      <c r="F3082" s="39">
        <v>6446</v>
      </c>
      <c r="G3082" s="39">
        <v>5511.27</v>
      </c>
      <c r="H3082" s="38">
        <v>9</v>
      </c>
      <c r="I3082" s="38">
        <v>12913</v>
      </c>
      <c r="J3082" s="37">
        <v>66.192298925000003</v>
      </c>
      <c r="K3082" s="37">
        <v>49.932594479000002</v>
      </c>
      <c r="L3082" s="37">
        <v>26.981048599000001</v>
      </c>
      <c r="M3082" s="37">
        <v>63.582541956</v>
      </c>
      <c r="N3082" s="37">
        <v>68.231534791000001</v>
      </c>
      <c r="O3082" s="37">
        <v>43.148355516999999</v>
      </c>
      <c r="P3082" s="37">
        <v>12.9</v>
      </c>
      <c r="Q3082" s="37">
        <v>75.001042200000001</v>
      </c>
      <c r="R3082" s="38">
        <v>325743</v>
      </c>
      <c r="S3082" s="37">
        <v>2.94347</v>
      </c>
      <c r="T3082" s="38">
        <v>5</v>
      </c>
      <c r="U3082" s="38">
        <v>5</v>
      </c>
      <c r="V3082" s="38">
        <v>3</v>
      </c>
    </row>
    <row r="3083" spans="1:22" ht="13.5" customHeight="1" x14ac:dyDescent="0.2">
      <c r="A3083" s="32" t="s">
        <v>3079</v>
      </c>
      <c r="B3083" s="32" t="s">
        <v>10975</v>
      </c>
      <c r="C3083" s="32" t="s">
        <v>18084</v>
      </c>
      <c r="D3083" s="37">
        <v>6.5709879999999998</v>
      </c>
      <c r="E3083" s="39">
        <v>598.99</v>
      </c>
      <c r="F3083" s="39">
        <v>4638</v>
      </c>
      <c r="G3083" s="39">
        <v>3882.54</v>
      </c>
      <c r="H3083" s="38">
        <v>8</v>
      </c>
      <c r="I3083" s="38">
        <v>9099</v>
      </c>
      <c r="J3083" s="37">
        <v>60.243187429999999</v>
      </c>
      <c r="K3083" s="37">
        <v>41.115554152999998</v>
      </c>
      <c r="L3083" s="37">
        <v>15.707320778</v>
      </c>
      <c r="M3083" s="37">
        <v>81.641122433999996</v>
      </c>
      <c r="N3083" s="37">
        <v>42.501658788999997</v>
      </c>
      <c r="O3083" s="37">
        <v>52.950328323999997</v>
      </c>
      <c r="P3083" s="37">
        <v>9.6862956811000007</v>
      </c>
      <c r="Q3083" s="37">
        <v>80.040234499999997</v>
      </c>
      <c r="R3083" s="38">
        <v>186336</v>
      </c>
      <c r="S3083" s="37">
        <v>3.4103400000000001</v>
      </c>
      <c r="T3083" s="38">
        <v>7</v>
      </c>
      <c r="U3083" s="38">
        <v>8</v>
      </c>
      <c r="V3083" s="38">
        <v>0</v>
      </c>
    </row>
    <row r="3084" spans="1:22" ht="13.5" customHeight="1" x14ac:dyDescent="0.2">
      <c r="A3084" s="32" t="s">
        <v>3080</v>
      </c>
      <c r="B3084" s="32" t="s">
        <v>10976</v>
      </c>
      <c r="C3084" s="32" t="s">
        <v>18084</v>
      </c>
      <c r="D3084" s="37">
        <v>7.7307920000000001</v>
      </c>
      <c r="E3084" s="39">
        <v>478.96</v>
      </c>
      <c r="F3084" s="39">
        <v>4711</v>
      </c>
      <c r="G3084" s="39">
        <v>4547.12</v>
      </c>
      <c r="H3084" s="38">
        <v>6</v>
      </c>
      <c r="I3084" s="38">
        <v>9049</v>
      </c>
      <c r="J3084" s="37">
        <v>54.748478959000003</v>
      </c>
      <c r="K3084" s="37">
        <v>42.180880201999997</v>
      </c>
      <c r="L3084" s="37">
        <v>17.085932751000001</v>
      </c>
      <c r="M3084" s="37">
        <v>76.176931818</v>
      </c>
      <c r="N3084" s="37">
        <v>53.290565850999997</v>
      </c>
      <c r="O3084" s="37">
        <v>64.523664604999993</v>
      </c>
      <c r="P3084" s="37">
        <v>7.5734885738999997</v>
      </c>
      <c r="Q3084" s="37">
        <v>84.970121700000007</v>
      </c>
      <c r="R3084" s="38">
        <v>155479</v>
      </c>
      <c r="S3084" s="37">
        <v>3.4103400000000001</v>
      </c>
      <c r="T3084" s="38">
        <v>4</v>
      </c>
      <c r="U3084" s="38">
        <v>4</v>
      </c>
      <c r="V3084" s="38">
        <v>1</v>
      </c>
    </row>
    <row r="3085" spans="1:22" ht="13.5" customHeight="1" x14ac:dyDescent="0.2">
      <c r="A3085" s="32" t="s">
        <v>3081</v>
      </c>
      <c r="B3085" s="32" t="s">
        <v>10977</v>
      </c>
      <c r="C3085" s="32" t="s">
        <v>18086</v>
      </c>
      <c r="D3085" s="37">
        <v>3.8115559999999999</v>
      </c>
      <c r="E3085" s="39">
        <v>443.02</v>
      </c>
      <c r="F3085" s="39">
        <v>2920</v>
      </c>
      <c r="G3085" s="39">
        <v>2469.29</v>
      </c>
      <c r="H3085" s="38">
        <v>3</v>
      </c>
      <c r="I3085" s="38">
        <v>6088</v>
      </c>
      <c r="J3085" s="37">
        <v>48.213305011999999</v>
      </c>
      <c r="K3085" s="37">
        <v>38.480643501000003</v>
      </c>
      <c r="L3085" s="37">
        <v>18.716295515999999</v>
      </c>
      <c r="M3085" s="37">
        <v>66.495008811999995</v>
      </c>
      <c r="N3085" s="37">
        <v>71.076914113000001</v>
      </c>
      <c r="O3085" s="37">
        <v>49.592898576000003</v>
      </c>
      <c r="P3085" s="37">
        <v>12.707239596000001</v>
      </c>
      <c r="Q3085" s="37">
        <v>66.216582000000002</v>
      </c>
      <c r="R3085" s="38">
        <v>105036</v>
      </c>
      <c r="S3085" s="37">
        <v>2.94347</v>
      </c>
      <c r="T3085" s="38">
        <v>0</v>
      </c>
      <c r="U3085" s="38">
        <v>2</v>
      </c>
      <c r="V3085" s="38">
        <v>1</v>
      </c>
    </row>
    <row r="3086" spans="1:22" ht="13.5" customHeight="1" x14ac:dyDescent="0.2">
      <c r="A3086" s="32" t="s">
        <v>3082</v>
      </c>
      <c r="B3086" s="32" t="s">
        <v>10978</v>
      </c>
      <c r="C3086" s="32" t="s">
        <v>18085</v>
      </c>
      <c r="D3086" s="37">
        <v>10.38266</v>
      </c>
      <c r="E3086" s="39">
        <v>295.99</v>
      </c>
      <c r="F3086" s="39">
        <v>1729</v>
      </c>
      <c r="G3086" s="39">
        <v>1472.26</v>
      </c>
      <c r="H3086" s="38">
        <v>1</v>
      </c>
      <c r="I3086" s="38">
        <v>3841</v>
      </c>
      <c r="J3086" s="37">
        <v>74.678457644999995</v>
      </c>
      <c r="K3086" s="37">
        <v>45.344073381999998</v>
      </c>
      <c r="L3086" s="37">
        <v>33.032597207000002</v>
      </c>
      <c r="M3086" s="37">
        <v>54.536660957000002</v>
      </c>
      <c r="N3086" s="37">
        <v>47.862960041999997</v>
      </c>
      <c r="O3086" s="37">
        <v>35.817270141999998</v>
      </c>
      <c r="P3086" s="37">
        <v>13.4</v>
      </c>
      <c r="Q3086" s="37">
        <v>66.254122100000004</v>
      </c>
      <c r="R3086" s="38">
        <v>73966</v>
      </c>
      <c r="S3086" s="37">
        <v>2.80965</v>
      </c>
      <c r="T3086" s="38">
        <v>0</v>
      </c>
      <c r="U3086" s="38">
        <v>0</v>
      </c>
      <c r="V3086" s="38">
        <v>1</v>
      </c>
    </row>
    <row r="3087" spans="1:22" ht="13.5" customHeight="1" x14ac:dyDescent="0.2">
      <c r="A3087" s="32" t="s">
        <v>3083</v>
      </c>
      <c r="B3087" s="32" t="s">
        <v>10979</v>
      </c>
      <c r="C3087" s="32" t="s">
        <v>18085</v>
      </c>
      <c r="D3087" s="37">
        <v>2.1315590000000002</v>
      </c>
      <c r="E3087" s="39">
        <v>327.99</v>
      </c>
      <c r="F3087" s="39">
        <v>1361</v>
      </c>
      <c r="G3087" s="39">
        <v>1667.24</v>
      </c>
      <c r="H3087" s="38">
        <v>3</v>
      </c>
      <c r="I3087" s="38">
        <v>2889</v>
      </c>
      <c r="J3087" s="37">
        <v>56.288375438999999</v>
      </c>
      <c r="K3087" s="37">
        <v>41.541807331999998</v>
      </c>
      <c r="L3087" s="37">
        <v>23.252176597999998</v>
      </c>
      <c r="M3087" s="37">
        <v>55.613768284999999</v>
      </c>
      <c r="N3087" s="37">
        <v>43.191299499000003</v>
      </c>
      <c r="O3087" s="37">
        <v>35.777015855999998</v>
      </c>
      <c r="P3087" s="37">
        <v>13.4</v>
      </c>
      <c r="Q3087" s="37">
        <v>78.524690199999995</v>
      </c>
      <c r="R3087" s="38">
        <v>49240</v>
      </c>
      <c r="S3087" s="37">
        <v>2.80965</v>
      </c>
      <c r="T3087" s="38">
        <v>1</v>
      </c>
      <c r="U3087" s="38">
        <v>2</v>
      </c>
      <c r="V3087" s="38">
        <v>1</v>
      </c>
    </row>
    <row r="3088" spans="1:22" ht="13.5" customHeight="1" x14ac:dyDescent="0.2">
      <c r="A3088" s="32" t="s">
        <v>3084</v>
      </c>
      <c r="B3088" s="32" t="s">
        <v>10980</v>
      </c>
      <c r="C3088" s="32" t="s">
        <v>18085</v>
      </c>
      <c r="D3088" s="37">
        <v>4.4630349999999996</v>
      </c>
      <c r="E3088" s="39">
        <v>1136.04</v>
      </c>
      <c r="F3088" s="39">
        <v>5188</v>
      </c>
      <c r="G3088" s="39">
        <v>3623.85</v>
      </c>
      <c r="H3088" s="38">
        <v>14</v>
      </c>
      <c r="I3088" s="38">
        <v>10649</v>
      </c>
      <c r="J3088" s="37">
        <v>66.265860657000005</v>
      </c>
      <c r="K3088" s="37">
        <v>38.058688406000002</v>
      </c>
      <c r="L3088" s="37">
        <v>22.887228561000001</v>
      </c>
      <c r="M3088" s="37">
        <v>58.257677825000002</v>
      </c>
      <c r="N3088" s="37">
        <v>23.625994272</v>
      </c>
      <c r="O3088" s="37">
        <v>43.198768364999999</v>
      </c>
      <c r="P3088" s="37">
        <v>13.297715532</v>
      </c>
      <c r="Q3088" s="37">
        <v>81.084858400000002</v>
      </c>
      <c r="R3088" s="38">
        <v>283684</v>
      </c>
      <c r="S3088" s="37">
        <v>2.80965</v>
      </c>
      <c r="T3088" s="38">
        <v>12</v>
      </c>
      <c r="U3088" s="38">
        <v>13</v>
      </c>
      <c r="V3088" s="38">
        <v>0</v>
      </c>
    </row>
    <row r="3089" spans="1:22" ht="13.5" customHeight="1" x14ac:dyDescent="0.2">
      <c r="A3089" s="32" t="s">
        <v>3085</v>
      </c>
      <c r="B3089" s="32" t="s">
        <v>10981</v>
      </c>
      <c r="C3089" s="32" t="s">
        <v>18086</v>
      </c>
      <c r="D3089" s="37">
        <v>2.151071</v>
      </c>
      <c r="E3089" s="39">
        <v>192</v>
      </c>
      <c r="F3089" s="39">
        <v>1363</v>
      </c>
      <c r="G3089" s="39">
        <v>656.9</v>
      </c>
      <c r="H3089" s="38">
        <v>1</v>
      </c>
      <c r="I3089" s="38">
        <v>3228</v>
      </c>
      <c r="J3089" s="37">
        <v>62.467705981000002</v>
      </c>
      <c r="K3089" s="37">
        <v>32.678907735000003</v>
      </c>
      <c r="L3089" s="37">
        <v>23.286519683000002</v>
      </c>
      <c r="M3089" s="37">
        <v>61.356278871000001</v>
      </c>
      <c r="N3089" s="37">
        <v>51.461946519000001</v>
      </c>
      <c r="O3089" s="37">
        <v>53.383434143999999</v>
      </c>
      <c r="P3089" s="37">
        <v>12.9</v>
      </c>
      <c r="Q3089" s="37" t="s">
        <v>15680</v>
      </c>
      <c r="R3089" s="38">
        <v>65245</v>
      </c>
      <c r="S3089" s="37">
        <v>2.94347</v>
      </c>
      <c r="T3089" s="38">
        <v>0</v>
      </c>
      <c r="U3089" s="38">
        <v>0</v>
      </c>
      <c r="V3089" s="38">
        <v>0</v>
      </c>
    </row>
    <row r="3090" spans="1:22" ht="13.5" customHeight="1" x14ac:dyDescent="0.2">
      <c r="A3090" s="32" t="s">
        <v>3086</v>
      </c>
      <c r="B3090" s="32" t="s">
        <v>10982</v>
      </c>
      <c r="C3090" s="32" t="s">
        <v>18084</v>
      </c>
      <c r="D3090" s="37">
        <v>9.8985889999999994</v>
      </c>
      <c r="E3090" s="39">
        <v>691.01</v>
      </c>
      <c r="F3090" s="39">
        <v>5600</v>
      </c>
      <c r="G3090" s="39">
        <v>5899.23</v>
      </c>
      <c r="H3090" s="38">
        <v>8</v>
      </c>
      <c r="I3090" s="38">
        <v>11158</v>
      </c>
      <c r="J3090" s="37">
        <v>52.067249179000001</v>
      </c>
      <c r="K3090" s="37">
        <v>41.029552563000003</v>
      </c>
      <c r="L3090" s="37">
        <v>14.857683501</v>
      </c>
      <c r="M3090" s="37">
        <v>78.821247991000007</v>
      </c>
      <c r="N3090" s="37">
        <v>38.754522565999999</v>
      </c>
      <c r="O3090" s="37">
        <v>55.887321831999998</v>
      </c>
      <c r="P3090" s="37">
        <v>10.706964602999999</v>
      </c>
      <c r="Q3090" s="37">
        <v>76.9450875</v>
      </c>
      <c r="R3090" s="38">
        <v>228560</v>
      </c>
      <c r="S3090" s="37">
        <v>3.4103400000000001</v>
      </c>
      <c r="T3090" s="38">
        <v>3</v>
      </c>
      <c r="U3090" s="38">
        <v>7</v>
      </c>
      <c r="V3090" s="38">
        <v>1</v>
      </c>
    </row>
    <row r="3091" spans="1:22" ht="13.5" customHeight="1" x14ac:dyDescent="0.2">
      <c r="A3091" s="32" t="s">
        <v>3087</v>
      </c>
      <c r="B3091" s="32" t="s">
        <v>10983</v>
      </c>
      <c r="C3091" s="32" t="s">
        <v>18085</v>
      </c>
      <c r="D3091" s="37">
        <v>7.1450170000000002</v>
      </c>
      <c r="E3091" s="39">
        <v>955.97</v>
      </c>
      <c r="F3091" s="39">
        <v>6567</v>
      </c>
      <c r="G3091" s="39">
        <v>7556.82</v>
      </c>
      <c r="H3091" s="38">
        <v>15</v>
      </c>
      <c r="I3091" s="38">
        <v>12806</v>
      </c>
      <c r="J3091" s="37">
        <v>52.002186281999997</v>
      </c>
      <c r="K3091" s="37">
        <v>40.001141642</v>
      </c>
      <c r="L3091" s="37">
        <v>19.231319731999999</v>
      </c>
      <c r="M3091" s="37">
        <v>50.408974131000001</v>
      </c>
      <c r="N3091" s="37">
        <v>44.197662647000001</v>
      </c>
      <c r="O3091" s="37">
        <v>38.309854965</v>
      </c>
      <c r="P3091" s="37">
        <v>13.315675676</v>
      </c>
      <c r="Q3091" s="37">
        <v>84.7778469</v>
      </c>
      <c r="R3091" s="38">
        <v>269028</v>
      </c>
      <c r="S3091" s="37">
        <v>2.80965</v>
      </c>
      <c r="T3091" s="38">
        <v>10</v>
      </c>
      <c r="U3091" s="38">
        <v>15</v>
      </c>
      <c r="V3091" s="38">
        <v>0</v>
      </c>
    </row>
    <row r="3092" spans="1:22" ht="13.5" customHeight="1" x14ac:dyDescent="0.2">
      <c r="A3092" s="32" t="s">
        <v>3088</v>
      </c>
      <c r="B3092" s="32" t="s">
        <v>10984</v>
      </c>
      <c r="C3092" s="32" t="s">
        <v>18084</v>
      </c>
      <c r="D3092" s="37">
        <v>3.3084859999999998</v>
      </c>
      <c r="E3092" s="39">
        <v>279.01</v>
      </c>
      <c r="F3092" s="39">
        <v>1751</v>
      </c>
      <c r="G3092" s="39">
        <v>2445.7600000000002</v>
      </c>
      <c r="H3092" s="38">
        <v>1</v>
      </c>
      <c r="I3092" s="38">
        <v>3922</v>
      </c>
      <c r="J3092" s="37">
        <v>39.176546653000003</v>
      </c>
      <c r="K3092" s="37">
        <v>33.812315177000002</v>
      </c>
      <c r="L3092" s="37">
        <v>11.933908535</v>
      </c>
      <c r="M3092" s="37">
        <v>71.678826443999995</v>
      </c>
      <c r="N3092" s="37">
        <v>48.655103564000001</v>
      </c>
      <c r="O3092" s="37">
        <v>57.208218635000001</v>
      </c>
      <c r="P3092" s="37">
        <v>9.5506309944000005</v>
      </c>
      <c r="Q3092" s="37">
        <v>61.490475600000003</v>
      </c>
      <c r="R3092" s="38">
        <v>91033</v>
      </c>
      <c r="S3092" s="37">
        <v>3.4103400000000001</v>
      </c>
      <c r="T3092" s="38">
        <v>0</v>
      </c>
      <c r="U3092" s="38">
        <v>0</v>
      </c>
      <c r="V3092" s="38">
        <v>1</v>
      </c>
    </row>
    <row r="3093" spans="1:22" ht="13.5" customHeight="1" x14ac:dyDescent="0.2">
      <c r="A3093" s="32" t="s">
        <v>3089</v>
      </c>
      <c r="B3093" s="32" t="s">
        <v>10985</v>
      </c>
      <c r="C3093" s="32" t="s">
        <v>18084</v>
      </c>
      <c r="D3093" s="37">
        <v>3.045744</v>
      </c>
      <c r="E3093" s="39">
        <v>412.99</v>
      </c>
      <c r="F3093" s="39">
        <v>3557</v>
      </c>
      <c r="G3093" s="39">
        <v>4214.3100000000004</v>
      </c>
      <c r="H3093" s="38">
        <v>3</v>
      </c>
      <c r="I3093" s="38">
        <v>7096</v>
      </c>
      <c r="J3093" s="37">
        <v>47.701345039000003</v>
      </c>
      <c r="K3093" s="37">
        <v>39.537510711000003</v>
      </c>
      <c r="L3093" s="37">
        <v>16.574724966000002</v>
      </c>
      <c r="M3093" s="37">
        <v>86.421522678000002</v>
      </c>
      <c r="N3093" s="37">
        <v>38.740301436000003</v>
      </c>
      <c r="O3093" s="37">
        <v>69.497797476000002</v>
      </c>
      <c r="P3093" s="37">
        <v>6.0706214688999998</v>
      </c>
      <c r="Q3093" s="37">
        <v>67.565828999999994</v>
      </c>
      <c r="R3093" s="38">
        <v>120427</v>
      </c>
      <c r="S3093" s="37">
        <v>3.4103400000000001</v>
      </c>
      <c r="T3093" s="38">
        <v>3</v>
      </c>
      <c r="U3093" s="38">
        <v>2</v>
      </c>
      <c r="V3093" s="38">
        <v>0</v>
      </c>
    </row>
    <row r="3094" spans="1:22" ht="13.5" customHeight="1" x14ac:dyDescent="0.2">
      <c r="A3094" s="32" t="s">
        <v>3090</v>
      </c>
      <c r="B3094" s="32" t="s">
        <v>10986</v>
      </c>
      <c r="C3094" s="32" t="s">
        <v>18084</v>
      </c>
      <c r="D3094" s="37">
        <v>6.0457910000000004</v>
      </c>
      <c r="E3094" s="39">
        <v>295</v>
      </c>
      <c r="F3094" s="39">
        <v>1683</v>
      </c>
      <c r="G3094" s="39">
        <v>1923.85</v>
      </c>
      <c r="H3094" s="38">
        <v>2</v>
      </c>
      <c r="I3094" s="38">
        <v>3530</v>
      </c>
      <c r="J3094" s="37">
        <v>46.738280723999999</v>
      </c>
      <c r="K3094" s="37">
        <v>43.650385561</v>
      </c>
      <c r="L3094" s="37">
        <v>16.305255952</v>
      </c>
      <c r="M3094" s="37">
        <v>76.641143264999997</v>
      </c>
      <c r="N3094" s="37">
        <v>58.241273344</v>
      </c>
      <c r="O3094" s="37">
        <v>73.210478726000005</v>
      </c>
      <c r="P3094" s="37">
        <v>6.6866933467000003</v>
      </c>
      <c r="Q3094" s="37">
        <v>72.565287699999999</v>
      </c>
      <c r="R3094" s="38">
        <v>81239</v>
      </c>
      <c r="S3094" s="37">
        <v>3.4103400000000001</v>
      </c>
      <c r="T3094" s="38">
        <v>0</v>
      </c>
      <c r="U3094" s="38">
        <v>0</v>
      </c>
      <c r="V3094" s="38">
        <v>1</v>
      </c>
    </row>
    <row r="3095" spans="1:22" ht="13.5" customHeight="1" x14ac:dyDescent="0.2">
      <c r="A3095" s="32" t="s">
        <v>3091</v>
      </c>
      <c r="B3095" s="32" t="s">
        <v>10987</v>
      </c>
      <c r="C3095" s="32" t="s">
        <v>18085</v>
      </c>
      <c r="D3095" s="37">
        <v>3.9914839999999998</v>
      </c>
      <c r="E3095" s="39">
        <v>348</v>
      </c>
      <c r="F3095" s="39">
        <v>3437</v>
      </c>
      <c r="G3095" s="39">
        <v>2209.62</v>
      </c>
      <c r="H3095" s="38">
        <v>6</v>
      </c>
      <c r="I3095" s="38">
        <v>7562</v>
      </c>
      <c r="J3095" s="37">
        <v>73.267808627999997</v>
      </c>
      <c r="K3095" s="37">
        <v>51.927161779000002</v>
      </c>
      <c r="L3095" s="37">
        <v>26.543227253000001</v>
      </c>
      <c r="M3095" s="37">
        <v>76.054632158999993</v>
      </c>
      <c r="N3095" s="37">
        <v>29.682930800000001</v>
      </c>
      <c r="O3095" s="37">
        <v>52.844866756000002</v>
      </c>
      <c r="P3095" s="37">
        <v>13.209357061</v>
      </c>
      <c r="Q3095" s="37">
        <v>42.426498500000001</v>
      </c>
      <c r="R3095" s="38">
        <v>171022</v>
      </c>
      <c r="S3095" s="37">
        <v>2.80965</v>
      </c>
      <c r="T3095" s="38">
        <v>3</v>
      </c>
      <c r="U3095" s="38">
        <v>2</v>
      </c>
      <c r="V3095" s="38">
        <v>2</v>
      </c>
    </row>
    <row r="3096" spans="1:22" ht="13.5" customHeight="1" x14ac:dyDescent="0.2">
      <c r="A3096" s="32" t="s">
        <v>3092</v>
      </c>
      <c r="B3096" s="32" t="s">
        <v>10988</v>
      </c>
      <c r="C3096" s="32" t="s">
        <v>18084</v>
      </c>
      <c r="D3096" s="37">
        <v>2.6667730000000001</v>
      </c>
      <c r="E3096" s="39">
        <v>572.97</v>
      </c>
      <c r="F3096" s="39">
        <v>2984</v>
      </c>
      <c r="G3096" s="39">
        <v>3654.37</v>
      </c>
      <c r="H3096" s="38">
        <v>4</v>
      </c>
      <c r="I3096" s="38">
        <v>6725</v>
      </c>
      <c r="J3096" s="37">
        <v>53.305650401999998</v>
      </c>
      <c r="K3096" s="37">
        <v>36.800935357</v>
      </c>
      <c r="L3096" s="37">
        <v>18.915186418000001</v>
      </c>
      <c r="M3096" s="37">
        <v>79.405878462999993</v>
      </c>
      <c r="N3096" s="37">
        <v>48.027059348000002</v>
      </c>
      <c r="O3096" s="37">
        <v>68.991878197999995</v>
      </c>
      <c r="P3096" s="37">
        <v>8.5396612041999997</v>
      </c>
      <c r="Q3096" s="37">
        <v>74.814459900000003</v>
      </c>
      <c r="R3096" s="38">
        <v>90283</v>
      </c>
      <c r="S3096" s="37">
        <v>3.4103400000000001</v>
      </c>
      <c r="T3096" s="38">
        <v>0</v>
      </c>
      <c r="U3096" s="38">
        <v>0</v>
      </c>
      <c r="V3096" s="38">
        <v>4</v>
      </c>
    </row>
    <row r="3097" spans="1:22" ht="13.5" customHeight="1" x14ac:dyDescent="0.2">
      <c r="A3097" s="32" t="s">
        <v>3093</v>
      </c>
      <c r="B3097" s="32" t="s">
        <v>10989</v>
      </c>
      <c r="C3097" s="32" t="s">
        <v>18084</v>
      </c>
      <c r="D3097" s="37">
        <v>1.261379</v>
      </c>
      <c r="E3097" s="39">
        <v>253.99</v>
      </c>
      <c r="F3097" s="39">
        <v>959</v>
      </c>
      <c r="G3097" s="39">
        <v>1126.69</v>
      </c>
      <c r="H3097" s="38">
        <v>1</v>
      </c>
      <c r="I3097" s="38">
        <v>2151</v>
      </c>
      <c r="J3097" s="37">
        <v>55.255805281000001</v>
      </c>
      <c r="K3097" s="37">
        <v>43.754259668000003</v>
      </c>
      <c r="L3097" s="37">
        <v>21.205208077000002</v>
      </c>
      <c r="M3097" s="37">
        <v>81.330385344999996</v>
      </c>
      <c r="N3097" s="37">
        <v>54.533449943000001</v>
      </c>
      <c r="O3097" s="37">
        <v>81.628621296999995</v>
      </c>
      <c r="P3097" s="37">
        <v>10.8</v>
      </c>
      <c r="Q3097" s="37" t="s">
        <v>15680</v>
      </c>
      <c r="R3097" s="38">
        <v>27710</v>
      </c>
      <c r="S3097" s="37">
        <v>3.4103400000000001</v>
      </c>
      <c r="T3097" s="38">
        <v>0</v>
      </c>
      <c r="U3097" s="38">
        <v>0</v>
      </c>
      <c r="V3097" s="38">
        <v>1</v>
      </c>
    </row>
    <row r="3098" spans="1:22" ht="13.5" customHeight="1" x14ac:dyDescent="0.2">
      <c r="A3098" s="32" t="s">
        <v>3094</v>
      </c>
      <c r="B3098" s="32" t="s">
        <v>10990</v>
      </c>
      <c r="C3098" s="32" t="s">
        <v>18084</v>
      </c>
      <c r="D3098" s="37">
        <v>6.4415579999999997</v>
      </c>
      <c r="E3098" s="39">
        <v>556.98</v>
      </c>
      <c r="F3098" s="39">
        <v>2471</v>
      </c>
      <c r="G3098" s="39">
        <v>2133.3000000000002</v>
      </c>
      <c r="H3098" s="38">
        <v>5</v>
      </c>
      <c r="I3098" s="38">
        <v>5221</v>
      </c>
      <c r="J3098" s="37">
        <v>64.644464237999998</v>
      </c>
      <c r="K3098" s="37">
        <v>38.642186424999998</v>
      </c>
      <c r="L3098" s="37">
        <v>23.563473126000002</v>
      </c>
      <c r="M3098" s="37">
        <v>75.109673916000006</v>
      </c>
      <c r="N3098" s="37">
        <v>27.034132758999998</v>
      </c>
      <c r="O3098" s="37">
        <v>37.346152191999998</v>
      </c>
      <c r="P3098" s="37">
        <v>10.651926978000001</v>
      </c>
      <c r="Q3098" s="37">
        <v>67.9593536</v>
      </c>
      <c r="R3098" s="38">
        <v>144704</v>
      </c>
      <c r="S3098" s="37">
        <v>3.4103400000000001</v>
      </c>
      <c r="T3098" s="38">
        <v>4</v>
      </c>
      <c r="U3098" s="38">
        <v>4</v>
      </c>
      <c r="V3098" s="38">
        <v>0</v>
      </c>
    </row>
    <row r="3099" spans="1:22" ht="13.5" customHeight="1" x14ac:dyDescent="0.2">
      <c r="A3099" s="32" t="s">
        <v>3095</v>
      </c>
      <c r="B3099" s="32" t="s">
        <v>10991</v>
      </c>
      <c r="C3099" s="32" t="s">
        <v>18085</v>
      </c>
      <c r="D3099" s="37">
        <v>6.0905560000000003</v>
      </c>
      <c r="E3099" s="39">
        <v>347</v>
      </c>
      <c r="F3099" s="39">
        <v>2949</v>
      </c>
      <c r="G3099" s="39">
        <v>2754.78</v>
      </c>
      <c r="H3099" s="38">
        <v>5</v>
      </c>
      <c r="I3099" s="38">
        <v>5955</v>
      </c>
      <c r="J3099" s="37">
        <v>52.844628075000003</v>
      </c>
      <c r="K3099" s="37">
        <v>41.739661841</v>
      </c>
      <c r="L3099" s="37">
        <v>22.061752271</v>
      </c>
      <c r="M3099" s="37">
        <v>52.277630664999997</v>
      </c>
      <c r="N3099" s="37">
        <v>36.590151145</v>
      </c>
      <c r="O3099" s="37">
        <v>44.011686746000002</v>
      </c>
      <c r="P3099" s="37">
        <v>13.4</v>
      </c>
      <c r="Q3099" s="37">
        <v>82.418304399999997</v>
      </c>
      <c r="R3099" s="38">
        <v>136143</v>
      </c>
      <c r="S3099" s="37">
        <v>2.80965</v>
      </c>
      <c r="T3099" s="38">
        <v>3</v>
      </c>
      <c r="U3099" s="38">
        <v>2</v>
      </c>
      <c r="V3099" s="38">
        <v>2</v>
      </c>
    </row>
    <row r="3100" spans="1:22" ht="13.5" customHeight="1" x14ac:dyDescent="0.2">
      <c r="A3100" s="32" t="s">
        <v>3096</v>
      </c>
      <c r="B3100" s="32" t="s">
        <v>10992</v>
      </c>
      <c r="C3100" s="32" t="s">
        <v>18085</v>
      </c>
      <c r="D3100" s="37">
        <v>1.6095740000000001</v>
      </c>
      <c r="E3100" s="39">
        <v>146</v>
      </c>
      <c r="F3100" s="39">
        <v>1551</v>
      </c>
      <c r="G3100" s="39">
        <v>1111.44</v>
      </c>
      <c r="H3100" s="38">
        <v>2</v>
      </c>
      <c r="I3100" s="38">
        <v>3441</v>
      </c>
      <c r="J3100" s="37">
        <v>69.675561387000002</v>
      </c>
      <c r="K3100" s="37">
        <v>40.962559007999999</v>
      </c>
      <c r="L3100" s="37">
        <v>20.613759663</v>
      </c>
      <c r="M3100" s="37">
        <v>59.481040188999998</v>
      </c>
      <c r="N3100" s="37">
        <v>25.264027277</v>
      </c>
      <c r="O3100" s="37">
        <v>44.438325046000003</v>
      </c>
      <c r="P3100" s="37">
        <v>13.4</v>
      </c>
      <c r="Q3100" s="37">
        <v>65.795183699999995</v>
      </c>
      <c r="R3100" s="38">
        <v>47135</v>
      </c>
      <c r="S3100" s="37">
        <v>2.80965</v>
      </c>
      <c r="T3100" s="38">
        <v>1</v>
      </c>
      <c r="U3100" s="38">
        <v>1</v>
      </c>
      <c r="V3100" s="38">
        <v>1</v>
      </c>
    </row>
    <row r="3101" spans="1:22" ht="13.5" customHeight="1" x14ac:dyDescent="0.2">
      <c r="A3101" s="32" t="s">
        <v>3097</v>
      </c>
      <c r="B3101" s="32" t="s">
        <v>10993</v>
      </c>
      <c r="C3101" s="32" t="s">
        <v>18086</v>
      </c>
      <c r="D3101" s="37">
        <v>5.3182359999999997</v>
      </c>
      <c r="E3101" s="39">
        <v>885.99</v>
      </c>
      <c r="F3101" s="39">
        <v>6597</v>
      </c>
      <c r="G3101" s="39">
        <v>5759.31</v>
      </c>
      <c r="H3101" s="38">
        <v>11</v>
      </c>
      <c r="I3101" s="38">
        <v>12807</v>
      </c>
      <c r="J3101" s="37">
        <v>64.485632780000003</v>
      </c>
      <c r="K3101" s="37">
        <v>47.944080569</v>
      </c>
      <c r="L3101" s="37">
        <v>28.598925301000001</v>
      </c>
      <c r="M3101" s="37">
        <v>65.194951595000006</v>
      </c>
      <c r="N3101" s="37">
        <v>75.248710931999995</v>
      </c>
      <c r="O3101" s="37">
        <v>28.550344299999999</v>
      </c>
      <c r="P3101" s="37">
        <v>12.9</v>
      </c>
      <c r="Q3101" s="37">
        <v>78.326555400000004</v>
      </c>
      <c r="R3101" s="38">
        <v>338095</v>
      </c>
      <c r="S3101" s="37">
        <v>2.94347</v>
      </c>
      <c r="T3101" s="38">
        <v>3</v>
      </c>
      <c r="U3101" s="38">
        <v>5</v>
      </c>
      <c r="V3101" s="38">
        <v>2</v>
      </c>
    </row>
    <row r="3102" spans="1:22" ht="13.5" customHeight="1" x14ac:dyDescent="0.2">
      <c r="A3102" s="32" t="s">
        <v>3098</v>
      </c>
      <c r="B3102" s="32" t="s">
        <v>10994</v>
      </c>
      <c r="C3102" s="32" t="s">
        <v>18086</v>
      </c>
      <c r="D3102" s="37">
        <v>1.3724369999999999</v>
      </c>
      <c r="E3102" s="39">
        <v>395.03</v>
      </c>
      <c r="F3102" s="39">
        <v>4001</v>
      </c>
      <c r="G3102" s="39">
        <v>1739.01</v>
      </c>
      <c r="H3102" s="38">
        <v>5</v>
      </c>
      <c r="I3102" s="38">
        <v>9100</v>
      </c>
      <c r="J3102" s="37">
        <v>51.328520466000001</v>
      </c>
      <c r="K3102" s="37">
        <v>30.941004421999999</v>
      </c>
      <c r="L3102" s="37">
        <v>18.745542444000002</v>
      </c>
      <c r="M3102" s="37">
        <v>65.315509519000003</v>
      </c>
      <c r="N3102" s="37">
        <v>55.298502663000001</v>
      </c>
      <c r="O3102" s="37">
        <v>56.560810152999998</v>
      </c>
      <c r="P3102" s="37">
        <v>7.5648466257999996</v>
      </c>
      <c r="Q3102" s="37">
        <v>77.283458899999999</v>
      </c>
      <c r="R3102" s="38">
        <v>236674</v>
      </c>
      <c r="S3102" s="37">
        <v>2.94347</v>
      </c>
      <c r="T3102" s="38">
        <v>2</v>
      </c>
      <c r="U3102" s="38">
        <v>3</v>
      </c>
      <c r="V3102" s="38">
        <v>1</v>
      </c>
    </row>
    <row r="3103" spans="1:22" ht="13.5" customHeight="1" x14ac:dyDescent="0.2">
      <c r="A3103" s="32" t="s">
        <v>3099</v>
      </c>
      <c r="B3103" s="32" t="s">
        <v>10995</v>
      </c>
      <c r="C3103" s="32" t="s">
        <v>18085</v>
      </c>
      <c r="D3103" s="37">
        <v>3.6461209999999999</v>
      </c>
      <c r="E3103" s="39">
        <v>224.99</v>
      </c>
      <c r="F3103" s="39">
        <v>1718</v>
      </c>
      <c r="G3103" s="39">
        <v>2004.11</v>
      </c>
      <c r="H3103" s="38">
        <v>3</v>
      </c>
      <c r="I3103" s="38">
        <v>4145</v>
      </c>
      <c r="J3103" s="37">
        <v>54.643717965999997</v>
      </c>
      <c r="K3103" s="37">
        <v>51.666015401999999</v>
      </c>
      <c r="L3103" s="37">
        <v>26.534599083</v>
      </c>
      <c r="M3103" s="37">
        <v>60.806927141999999</v>
      </c>
      <c r="N3103" s="37">
        <v>62.478017346000001</v>
      </c>
      <c r="O3103" s="37">
        <v>57.944327014999999</v>
      </c>
      <c r="P3103" s="37">
        <v>8.0326203208999996</v>
      </c>
      <c r="Q3103" s="37">
        <v>44.137543000000001</v>
      </c>
      <c r="R3103" s="38">
        <v>48606</v>
      </c>
      <c r="S3103" s="37">
        <v>2.80965</v>
      </c>
      <c r="T3103" s="38">
        <v>0</v>
      </c>
      <c r="U3103" s="38">
        <v>0</v>
      </c>
      <c r="V3103" s="38">
        <v>1</v>
      </c>
    </row>
    <row r="3104" spans="1:22" ht="13.5" customHeight="1" x14ac:dyDescent="0.2">
      <c r="A3104" s="32" t="s">
        <v>3100</v>
      </c>
      <c r="B3104" s="32" t="s">
        <v>10996</v>
      </c>
      <c r="C3104" s="32" t="s">
        <v>18086</v>
      </c>
      <c r="D3104" s="37">
        <v>5.8298459999999999</v>
      </c>
      <c r="E3104" s="39">
        <v>788.03</v>
      </c>
      <c r="F3104" s="39">
        <v>3842</v>
      </c>
      <c r="G3104" s="39">
        <v>2588.9499999999998</v>
      </c>
      <c r="H3104" s="38">
        <v>7</v>
      </c>
      <c r="I3104" s="38">
        <v>7719</v>
      </c>
      <c r="J3104" s="37">
        <v>56.824985452</v>
      </c>
      <c r="K3104" s="37">
        <v>37.649165920000002</v>
      </c>
      <c r="L3104" s="37">
        <v>20.014719881000001</v>
      </c>
      <c r="M3104" s="37">
        <v>57.215412854</v>
      </c>
      <c r="N3104" s="37">
        <v>57.013581316</v>
      </c>
      <c r="O3104" s="37">
        <v>49.707324374000002</v>
      </c>
      <c r="P3104" s="37">
        <v>12.9</v>
      </c>
      <c r="Q3104" s="37">
        <v>82.707270100000002</v>
      </c>
      <c r="R3104" s="38">
        <v>131736</v>
      </c>
      <c r="S3104" s="37">
        <v>2.94347</v>
      </c>
      <c r="T3104" s="38">
        <v>2</v>
      </c>
      <c r="U3104" s="38">
        <v>7</v>
      </c>
      <c r="V3104" s="38">
        <v>1</v>
      </c>
    </row>
    <row r="3105" spans="1:22" ht="13.5" customHeight="1" x14ac:dyDescent="0.2">
      <c r="A3105" s="32" t="s">
        <v>3101</v>
      </c>
      <c r="B3105" s="32" t="s">
        <v>10997</v>
      </c>
      <c r="C3105" s="32" t="s">
        <v>18086</v>
      </c>
      <c r="D3105" s="37">
        <v>2.4745240000000002</v>
      </c>
      <c r="E3105" s="39">
        <v>520.99</v>
      </c>
      <c r="F3105" s="39">
        <v>3405</v>
      </c>
      <c r="G3105" s="39">
        <v>2660.06</v>
      </c>
      <c r="H3105" s="38">
        <v>5</v>
      </c>
      <c r="I3105" s="38">
        <v>7598</v>
      </c>
      <c r="J3105" s="37">
        <v>56.649082292999999</v>
      </c>
      <c r="K3105" s="37">
        <v>40.520867705999997</v>
      </c>
      <c r="L3105" s="37">
        <v>20.516778567999999</v>
      </c>
      <c r="M3105" s="37">
        <v>57.26861427</v>
      </c>
      <c r="N3105" s="37">
        <v>58.010443361999997</v>
      </c>
      <c r="O3105" s="37">
        <v>50.033801291000003</v>
      </c>
      <c r="P3105" s="37">
        <v>12.9</v>
      </c>
      <c r="Q3105" s="37">
        <v>65.928746099999998</v>
      </c>
      <c r="R3105" s="38">
        <v>147065</v>
      </c>
      <c r="S3105" s="37">
        <v>2.94347</v>
      </c>
      <c r="T3105" s="38">
        <v>2</v>
      </c>
      <c r="U3105" s="38">
        <v>2</v>
      </c>
      <c r="V3105" s="38">
        <v>3</v>
      </c>
    </row>
    <row r="3106" spans="1:22" ht="13.5" customHeight="1" x14ac:dyDescent="0.2">
      <c r="A3106" s="32" t="s">
        <v>3102</v>
      </c>
      <c r="B3106" s="32" t="s">
        <v>10998</v>
      </c>
      <c r="C3106" s="32" t="s">
        <v>18085</v>
      </c>
      <c r="D3106" s="37">
        <v>7.9340120000000001</v>
      </c>
      <c r="E3106" s="39">
        <v>605.98</v>
      </c>
      <c r="F3106" s="39">
        <v>5017</v>
      </c>
      <c r="G3106" s="39">
        <v>4688.6899999999996</v>
      </c>
      <c r="H3106" s="38">
        <v>16</v>
      </c>
      <c r="I3106" s="38">
        <v>10695</v>
      </c>
      <c r="J3106" s="37">
        <v>57.559642719999999</v>
      </c>
      <c r="K3106" s="37">
        <v>36.431385298000002</v>
      </c>
      <c r="L3106" s="37">
        <v>24.873057134</v>
      </c>
      <c r="M3106" s="37">
        <v>56.469281099</v>
      </c>
      <c r="N3106" s="37">
        <v>36.758428068000001</v>
      </c>
      <c r="O3106" s="37">
        <v>36.960445196000002</v>
      </c>
      <c r="P3106" s="37">
        <v>13.276440678</v>
      </c>
      <c r="Q3106" s="37">
        <v>71.250804299999999</v>
      </c>
      <c r="R3106" s="38">
        <v>179204</v>
      </c>
      <c r="S3106" s="37">
        <v>2.80965</v>
      </c>
      <c r="T3106" s="38">
        <v>13</v>
      </c>
      <c r="U3106" s="38">
        <v>12</v>
      </c>
      <c r="V3106" s="38">
        <v>3</v>
      </c>
    </row>
    <row r="3107" spans="1:22" ht="13.5" customHeight="1" x14ac:dyDescent="0.2">
      <c r="A3107" s="32" t="s">
        <v>3103</v>
      </c>
      <c r="B3107" s="32" t="s">
        <v>10999</v>
      </c>
      <c r="C3107" s="32" t="s">
        <v>18085</v>
      </c>
      <c r="D3107" s="37">
        <v>4.1956639999999998</v>
      </c>
      <c r="E3107" s="39">
        <v>324</v>
      </c>
      <c r="F3107" s="39">
        <v>1557</v>
      </c>
      <c r="G3107" s="39">
        <v>2137.34</v>
      </c>
      <c r="H3107" s="38">
        <v>2</v>
      </c>
      <c r="I3107" s="38">
        <v>3398</v>
      </c>
      <c r="J3107" s="37">
        <v>45.654165552000002</v>
      </c>
      <c r="K3107" s="37">
        <v>35.722337840000002</v>
      </c>
      <c r="L3107" s="37">
        <v>15.550224068</v>
      </c>
      <c r="M3107" s="37">
        <v>45.883272744999999</v>
      </c>
      <c r="N3107" s="37">
        <v>46.351688035999999</v>
      </c>
      <c r="O3107" s="37">
        <v>41.039153523000003</v>
      </c>
      <c r="P3107" s="37">
        <v>13.4</v>
      </c>
      <c r="Q3107" s="37">
        <v>65.867342100000002</v>
      </c>
      <c r="R3107" s="38">
        <v>41008</v>
      </c>
      <c r="S3107" s="37">
        <v>2.80965</v>
      </c>
      <c r="T3107" s="38">
        <v>1</v>
      </c>
      <c r="U3107" s="38">
        <v>0</v>
      </c>
      <c r="V3107" s="38">
        <v>1</v>
      </c>
    </row>
    <row r="3108" spans="1:22" ht="13.5" customHeight="1" x14ac:dyDescent="0.2">
      <c r="A3108" s="32" t="s">
        <v>3104</v>
      </c>
      <c r="B3108" s="32" t="s">
        <v>11000</v>
      </c>
      <c r="C3108" s="32" t="s">
        <v>18084</v>
      </c>
      <c r="D3108" s="37">
        <v>2.5076559999999999</v>
      </c>
      <c r="E3108" s="39">
        <v>382.01</v>
      </c>
      <c r="F3108" s="39">
        <v>2801</v>
      </c>
      <c r="G3108" s="39">
        <v>2661.33</v>
      </c>
      <c r="H3108" s="38">
        <v>3</v>
      </c>
      <c r="I3108" s="38">
        <v>5617</v>
      </c>
      <c r="J3108" s="37">
        <v>50.246898963</v>
      </c>
      <c r="K3108" s="37">
        <v>36.933023091999999</v>
      </c>
      <c r="L3108" s="37">
        <v>14.055721095000001</v>
      </c>
      <c r="M3108" s="37">
        <v>76.232344244000004</v>
      </c>
      <c r="N3108" s="37">
        <v>46.890178695000003</v>
      </c>
      <c r="O3108" s="37">
        <v>46.659970368000003</v>
      </c>
      <c r="P3108" s="37">
        <v>10.628773584999999</v>
      </c>
      <c r="Q3108" s="37">
        <v>78.356906100000003</v>
      </c>
      <c r="R3108" s="38">
        <v>115335</v>
      </c>
      <c r="S3108" s="37">
        <v>3.4103400000000001</v>
      </c>
      <c r="T3108" s="38">
        <v>2</v>
      </c>
      <c r="U3108" s="38">
        <v>3</v>
      </c>
      <c r="V3108" s="38">
        <v>1</v>
      </c>
    </row>
    <row r="3109" spans="1:22" ht="13.5" customHeight="1" x14ac:dyDescent="0.2">
      <c r="A3109" s="32" t="s">
        <v>3105</v>
      </c>
      <c r="B3109" s="32" t="s">
        <v>11001</v>
      </c>
      <c r="C3109" s="32" t="s">
        <v>18085</v>
      </c>
      <c r="D3109" s="37">
        <v>4.9874260000000001</v>
      </c>
      <c r="E3109" s="39">
        <v>997.97</v>
      </c>
      <c r="F3109" s="39">
        <v>6138</v>
      </c>
      <c r="G3109" s="39">
        <v>4787.42</v>
      </c>
      <c r="H3109" s="38">
        <v>17</v>
      </c>
      <c r="I3109" s="38">
        <v>12692</v>
      </c>
      <c r="J3109" s="37">
        <v>76.692189446</v>
      </c>
      <c r="K3109" s="37">
        <v>44.755113326</v>
      </c>
      <c r="L3109" s="37">
        <v>36.399288194</v>
      </c>
      <c r="M3109" s="37">
        <v>58.765959784000003</v>
      </c>
      <c r="N3109" s="37">
        <v>46.202464907</v>
      </c>
      <c r="O3109" s="37">
        <v>36.822044507000001</v>
      </c>
      <c r="P3109" s="37">
        <v>13.280224614</v>
      </c>
      <c r="Q3109" s="37">
        <v>79.052823200000006</v>
      </c>
      <c r="R3109" s="38">
        <v>222681</v>
      </c>
      <c r="S3109" s="37">
        <v>2.80965</v>
      </c>
      <c r="T3109" s="38">
        <v>9</v>
      </c>
      <c r="U3109" s="38">
        <v>16</v>
      </c>
      <c r="V3109" s="38">
        <v>2</v>
      </c>
    </row>
    <row r="3110" spans="1:22" ht="13.5" customHeight="1" x14ac:dyDescent="0.2">
      <c r="A3110" s="32" t="s">
        <v>3106</v>
      </c>
      <c r="B3110" s="32" t="s">
        <v>11002</v>
      </c>
      <c r="C3110" s="32" t="s">
        <v>18084</v>
      </c>
      <c r="D3110" s="37">
        <v>3.8444280000000002</v>
      </c>
      <c r="E3110" s="39">
        <v>464.99</v>
      </c>
      <c r="F3110" s="39">
        <v>3563</v>
      </c>
      <c r="G3110" s="39">
        <v>3971.23</v>
      </c>
      <c r="H3110" s="38">
        <v>3</v>
      </c>
      <c r="I3110" s="38">
        <v>7483</v>
      </c>
      <c r="J3110" s="37">
        <v>53.141814908000001</v>
      </c>
      <c r="K3110" s="37">
        <v>41.434169415</v>
      </c>
      <c r="L3110" s="37">
        <v>15.62696759</v>
      </c>
      <c r="M3110" s="37">
        <v>79.211532606000006</v>
      </c>
      <c r="N3110" s="37">
        <v>45.922865090999998</v>
      </c>
      <c r="O3110" s="37">
        <v>56.066080970999998</v>
      </c>
      <c r="P3110" s="37">
        <v>10.657028594</v>
      </c>
      <c r="Q3110" s="37">
        <v>72.402436800000004</v>
      </c>
      <c r="R3110" s="38">
        <v>79064</v>
      </c>
      <c r="S3110" s="37">
        <v>3.4103400000000001</v>
      </c>
      <c r="T3110" s="38">
        <v>0</v>
      </c>
      <c r="U3110" s="38">
        <v>1</v>
      </c>
      <c r="V3110" s="38">
        <v>2</v>
      </c>
    </row>
    <row r="3111" spans="1:22" ht="13.5" customHeight="1" x14ac:dyDescent="0.2">
      <c r="A3111" s="32" t="s">
        <v>3107</v>
      </c>
      <c r="B3111" s="32" t="s">
        <v>11003</v>
      </c>
      <c r="C3111" s="32" t="s">
        <v>18084</v>
      </c>
      <c r="D3111" s="37">
        <v>4.290394</v>
      </c>
      <c r="E3111" s="39">
        <v>847.96</v>
      </c>
      <c r="F3111" s="39">
        <v>6605</v>
      </c>
      <c r="G3111" s="39">
        <v>7110.63</v>
      </c>
      <c r="H3111" s="38">
        <v>14</v>
      </c>
      <c r="I3111" s="38">
        <v>12782</v>
      </c>
      <c r="J3111" s="37">
        <v>51.240737576999997</v>
      </c>
      <c r="K3111" s="37">
        <v>37.847010157</v>
      </c>
      <c r="L3111" s="37">
        <v>15.892829820999999</v>
      </c>
      <c r="M3111" s="37">
        <v>75.540545064</v>
      </c>
      <c r="N3111" s="37">
        <v>55.197932995999999</v>
      </c>
      <c r="O3111" s="37">
        <v>49.590446944999997</v>
      </c>
      <c r="P3111" s="37">
        <v>6.8862974339000003</v>
      </c>
      <c r="Q3111" s="37">
        <v>87.500088300000002</v>
      </c>
      <c r="R3111" s="38">
        <v>205875</v>
      </c>
      <c r="S3111" s="37">
        <v>3.4103400000000001</v>
      </c>
      <c r="T3111" s="38">
        <v>7</v>
      </c>
      <c r="U3111" s="38">
        <v>12</v>
      </c>
      <c r="V3111" s="38">
        <v>1</v>
      </c>
    </row>
    <row r="3112" spans="1:22" ht="13.5" customHeight="1" x14ac:dyDescent="0.2">
      <c r="A3112" s="32" t="s">
        <v>3108</v>
      </c>
      <c r="B3112" s="32" t="s">
        <v>11004</v>
      </c>
      <c r="C3112" s="32" t="s">
        <v>18086</v>
      </c>
      <c r="D3112" s="37">
        <v>2.2597700000000001</v>
      </c>
      <c r="E3112" s="39">
        <v>411</v>
      </c>
      <c r="F3112" s="39">
        <v>2222</v>
      </c>
      <c r="G3112" s="39">
        <v>849.11</v>
      </c>
      <c r="H3112" s="38">
        <v>3</v>
      </c>
      <c r="I3112" s="38">
        <v>4894</v>
      </c>
      <c r="J3112" s="37">
        <v>49.027494593999997</v>
      </c>
      <c r="K3112" s="37">
        <v>28.505373646999999</v>
      </c>
      <c r="L3112" s="37">
        <v>17.625151723999998</v>
      </c>
      <c r="M3112" s="37">
        <v>69.181021936999997</v>
      </c>
      <c r="N3112" s="37">
        <v>47.616646955999997</v>
      </c>
      <c r="O3112" s="37">
        <v>42.559982726999998</v>
      </c>
      <c r="P3112" s="37">
        <v>12.516925949000001</v>
      </c>
      <c r="Q3112" s="37">
        <v>55.5503292</v>
      </c>
      <c r="R3112" s="38">
        <v>115829</v>
      </c>
      <c r="S3112" s="37">
        <v>2.94347</v>
      </c>
      <c r="T3112" s="38">
        <v>1</v>
      </c>
      <c r="U3112" s="38">
        <v>2</v>
      </c>
      <c r="V3112" s="38">
        <v>2</v>
      </c>
    </row>
    <row r="3113" spans="1:22" ht="13.5" customHeight="1" x14ac:dyDescent="0.2">
      <c r="A3113" s="32" t="s">
        <v>3109</v>
      </c>
      <c r="B3113" s="32" t="s">
        <v>11005</v>
      </c>
      <c r="C3113" s="32" t="s">
        <v>18084</v>
      </c>
      <c r="D3113" s="37">
        <v>5.3445299999999998</v>
      </c>
      <c r="E3113" s="39">
        <v>296.02</v>
      </c>
      <c r="F3113" s="39">
        <v>2419</v>
      </c>
      <c r="G3113" s="39">
        <v>3250.27</v>
      </c>
      <c r="H3113" s="38">
        <v>3</v>
      </c>
      <c r="I3113" s="38">
        <v>4763</v>
      </c>
      <c r="J3113" s="37">
        <v>37.155467813000001</v>
      </c>
      <c r="K3113" s="37">
        <v>31.462634466000001</v>
      </c>
      <c r="L3113" s="37">
        <v>13.525357272999999</v>
      </c>
      <c r="M3113" s="37">
        <v>72.277169291999996</v>
      </c>
      <c r="N3113" s="37">
        <v>63.449016958000001</v>
      </c>
      <c r="O3113" s="37">
        <v>56.000798219000004</v>
      </c>
      <c r="P3113" s="37">
        <v>10.8</v>
      </c>
      <c r="Q3113" s="37">
        <v>91.773474500000006</v>
      </c>
      <c r="R3113" s="38">
        <v>57152</v>
      </c>
      <c r="S3113" s="37">
        <v>3.4103400000000001</v>
      </c>
      <c r="T3113" s="38">
        <v>2</v>
      </c>
      <c r="U3113" s="38">
        <v>3</v>
      </c>
      <c r="V3113" s="38">
        <v>0</v>
      </c>
    </row>
    <row r="3114" spans="1:22" ht="13.5" customHeight="1" x14ac:dyDescent="0.2">
      <c r="A3114" s="32" t="s">
        <v>3110</v>
      </c>
      <c r="B3114" s="32" t="s">
        <v>11006</v>
      </c>
      <c r="C3114" s="32" t="s">
        <v>18086</v>
      </c>
      <c r="D3114" s="37">
        <v>5.107869</v>
      </c>
      <c r="E3114" s="39">
        <v>878</v>
      </c>
      <c r="F3114" s="39">
        <v>5337</v>
      </c>
      <c r="G3114" s="39">
        <v>1489.03</v>
      </c>
      <c r="H3114" s="38">
        <v>7</v>
      </c>
      <c r="I3114" s="38">
        <v>11771</v>
      </c>
      <c r="J3114" s="37">
        <v>52.147547496999998</v>
      </c>
      <c r="K3114" s="37">
        <v>32.044249714999999</v>
      </c>
      <c r="L3114" s="37">
        <v>18.702039703000001</v>
      </c>
      <c r="M3114" s="37">
        <v>71.245583479999993</v>
      </c>
      <c r="N3114" s="37">
        <v>38.380342091999999</v>
      </c>
      <c r="O3114" s="37">
        <v>46.004442855999997</v>
      </c>
      <c r="P3114" s="37">
        <v>12.9</v>
      </c>
      <c r="Q3114" s="37">
        <v>66.054319100000001</v>
      </c>
      <c r="R3114" s="38">
        <v>208438</v>
      </c>
      <c r="S3114" s="37">
        <v>2.94347</v>
      </c>
      <c r="T3114" s="38">
        <v>4</v>
      </c>
      <c r="U3114" s="38">
        <v>5</v>
      </c>
      <c r="V3114" s="38">
        <v>1</v>
      </c>
    </row>
    <row r="3115" spans="1:22" ht="13.5" customHeight="1" x14ac:dyDescent="0.2">
      <c r="A3115" s="32" t="s">
        <v>3111</v>
      </c>
      <c r="B3115" s="32" t="s">
        <v>11007</v>
      </c>
      <c r="C3115" s="32" t="s">
        <v>18086</v>
      </c>
      <c r="D3115" s="37">
        <v>4.0122450000000001</v>
      </c>
      <c r="E3115" s="39">
        <v>528.99</v>
      </c>
      <c r="F3115" s="39">
        <v>3194</v>
      </c>
      <c r="G3115" s="39">
        <v>1917.22</v>
      </c>
      <c r="H3115" s="38">
        <v>2</v>
      </c>
      <c r="I3115" s="38">
        <v>6395</v>
      </c>
      <c r="J3115" s="37">
        <v>51.215988056999997</v>
      </c>
      <c r="K3115" s="37">
        <v>34.888030501000003</v>
      </c>
      <c r="L3115" s="37">
        <v>17.994240744999999</v>
      </c>
      <c r="M3115" s="37">
        <v>68.561819521000004</v>
      </c>
      <c r="N3115" s="37">
        <v>42.254421737000001</v>
      </c>
      <c r="O3115" s="37">
        <v>43.894068427000001</v>
      </c>
      <c r="P3115" s="37">
        <v>8.9877461706999995</v>
      </c>
      <c r="Q3115" s="37">
        <v>72.621396000000004</v>
      </c>
      <c r="R3115" s="38">
        <v>119988</v>
      </c>
      <c r="S3115" s="37">
        <v>2.94347</v>
      </c>
      <c r="T3115" s="38">
        <v>1</v>
      </c>
      <c r="U3115" s="38">
        <v>1</v>
      </c>
      <c r="V3115" s="38">
        <v>1</v>
      </c>
    </row>
    <row r="3116" spans="1:22" ht="13.5" customHeight="1" x14ac:dyDescent="0.2">
      <c r="A3116" s="32" t="s">
        <v>3112</v>
      </c>
      <c r="B3116" s="32" t="s">
        <v>11008</v>
      </c>
      <c r="C3116" s="32" t="s">
        <v>18085</v>
      </c>
      <c r="D3116" s="37">
        <v>1.9246460000000001</v>
      </c>
      <c r="E3116" s="39">
        <v>622.02</v>
      </c>
      <c r="F3116" s="39">
        <v>4557</v>
      </c>
      <c r="G3116" s="39">
        <v>6204.19</v>
      </c>
      <c r="H3116" s="38">
        <v>9</v>
      </c>
      <c r="I3116" s="38">
        <v>9426</v>
      </c>
      <c r="J3116" s="37">
        <v>26.704063235</v>
      </c>
      <c r="K3116" s="37">
        <v>21.451836357000001</v>
      </c>
      <c r="L3116" s="37">
        <v>8.5121788052999996</v>
      </c>
      <c r="M3116" s="37">
        <v>51.534733795999998</v>
      </c>
      <c r="N3116" s="37">
        <v>17.168272135999999</v>
      </c>
      <c r="O3116" s="37">
        <v>26.689144561999999</v>
      </c>
      <c r="P3116" s="37">
        <v>13.4</v>
      </c>
      <c r="Q3116" s="37">
        <v>88.129840000000002</v>
      </c>
      <c r="R3116" s="38">
        <v>129673</v>
      </c>
      <c r="S3116" s="37">
        <v>2.80965</v>
      </c>
      <c r="T3116" s="38">
        <v>6</v>
      </c>
      <c r="U3116" s="38">
        <v>7</v>
      </c>
      <c r="V3116" s="38">
        <v>2</v>
      </c>
    </row>
    <row r="3117" spans="1:22" ht="13.5" customHeight="1" x14ac:dyDescent="0.2">
      <c r="A3117" s="32" t="s">
        <v>3113</v>
      </c>
      <c r="B3117" s="32" t="s">
        <v>11009</v>
      </c>
      <c r="C3117" s="32" t="s">
        <v>18084</v>
      </c>
      <c r="D3117" s="37">
        <v>2.6108950000000002</v>
      </c>
      <c r="E3117" s="39">
        <v>461.02</v>
      </c>
      <c r="F3117" s="39">
        <v>2410</v>
      </c>
      <c r="G3117" s="39">
        <v>2722.6</v>
      </c>
      <c r="H3117" s="38">
        <v>4</v>
      </c>
      <c r="I3117" s="38">
        <v>4926</v>
      </c>
      <c r="J3117" s="37">
        <v>47.075068686000002</v>
      </c>
      <c r="K3117" s="37">
        <v>26.324325274</v>
      </c>
      <c r="L3117" s="37">
        <v>17.911014719000001</v>
      </c>
      <c r="M3117" s="37">
        <v>77.076381708</v>
      </c>
      <c r="N3117" s="37">
        <v>27.556472343999999</v>
      </c>
      <c r="O3117" s="37">
        <v>48.317790223999999</v>
      </c>
      <c r="P3117" s="37">
        <v>9.9855895196999995</v>
      </c>
      <c r="Q3117" s="37">
        <v>65.023405999999994</v>
      </c>
      <c r="R3117" s="38">
        <v>99996</v>
      </c>
      <c r="S3117" s="37">
        <v>3.4103400000000001</v>
      </c>
      <c r="T3117" s="38">
        <v>1</v>
      </c>
      <c r="U3117" s="38">
        <v>2</v>
      </c>
      <c r="V3117" s="38">
        <v>2</v>
      </c>
    </row>
    <row r="3118" spans="1:22" ht="13.5" customHeight="1" x14ac:dyDescent="0.2">
      <c r="A3118" s="32" t="s">
        <v>3114</v>
      </c>
      <c r="B3118" s="32" t="s">
        <v>11010</v>
      </c>
      <c r="C3118" s="32" t="s">
        <v>18085</v>
      </c>
      <c r="D3118" s="37">
        <v>6.768618</v>
      </c>
      <c r="E3118" s="39">
        <v>780.04</v>
      </c>
      <c r="F3118" s="39">
        <v>6072</v>
      </c>
      <c r="G3118" s="39">
        <v>5747.34</v>
      </c>
      <c r="H3118" s="38">
        <v>6</v>
      </c>
      <c r="I3118" s="38">
        <v>13077</v>
      </c>
      <c r="J3118" s="37">
        <v>60.686343913000002</v>
      </c>
      <c r="K3118" s="37">
        <v>48.185991381999997</v>
      </c>
      <c r="L3118" s="37">
        <v>23.748148818000001</v>
      </c>
      <c r="M3118" s="37">
        <v>70.338410112999995</v>
      </c>
      <c r="N3118" s="37">
        <v>37.342967547000001</v>
      </c>
      <c r="O3118" s="37">
        <v>46.562607473</v>
      </c>
      <c r="P3118" s="37">
        <v>13.209411765</v>
      </c>
      <c r="Q3118" s="37">
        <v>55.6293322</v>
      </c>
      <c r="R3118" s="38">
        <v>228069</v>
      </c>
      <c r="S3118" s="37">
        <v>2.80965</v>
      </c>
      <c r="T3118" s="38">
        <v>3</v>
      </c>
      <c r="U3118" s="38">
        <v>4</v>
      </c>
      <c r="V3118" s="38">
        <v>2</v>
      </c>
    </row>
    <row r="3119" spans="1:22" ht="13.5" customHeight="1" x14ac:dyDescent="0.2">
      <c r="A3119" s="32" t="s">
        <v>3115</v>
      </c>
      <c r="B3119" s="32" t="s">
        <v>11011</v>
      </c>
      <c r="C3119" s="32" t="s">
        <v>18085</v>
      </c>
      <c r="D3119" s="37">
        <v>4.6867179999999999</v>
      </c>
      <c r="E3119" s="39">
        <v>759.01</v>
      </c>
      <c r="F3119" s="39">
        <v>4095</v>
      </c>
      <c r="G3119" s="39">
        <v>4314.74</v>
      </c>
      <c r="H3119" s="38">
        <v>6</v>
      </c>
      <c r="I3119" s="38">
        <v>8328</v>
      </c>
      <c r="J3119" s="37">
        <v>52.361988603</v>
      </c>
      <c r="K3119" s="37">
        <v>44.649635349999997</v>
      </c>
      <c r="L3119" s="37">
        <v>23.885405836</v>
      </c>
      <c r="M3119" s="37">
        <v>55.523915610000003</v>
      </c>
      <c r="N3119" s="37">
        <v>51.062689179000003</v>
      </c>
      <c r="O3119" s="37">
        <v>51.955905682000001</v>
      </c>
      <c r="P3119" s="37">
        <v>13.4</v>
      </c>
      <c r="Q3119" s="37">
        <v>84.679170299999996</v>
      </c>
      <c r="R3119" s="38">
        <v>245794</v>
      </c>
      <c r="S3119" s="37">
        <v>2.80965</v>
      </c>
      <c r="T3119" s="38">
        <v>4</v>
      </c>
      <c r="U3119" s="38">
        <v>5</v>
      </c>
      <c r="V3119" s="38">
        <v>3</v>
      </c>
    </row>
    <row r="3120" spans="1:22" ht="13.5" customHeight="1" x14ac:dyDescent="0.2">
      <c r="A3120" s="32" t="s">
        <v>3116</v>
      </c>
      <c r="B3120" s="32" t="s">
        <v>11012</v>
      </c>
      <c r="C3120" s="32" t="s">
        <v>18086</v>
      </c>
      <c r="D3120" s="37">
        <v>2.5891980000000001</v>
      </c>
      <c r="E3120" s="39">
        <v>752.99</v>
      </c>
      <c r="F3120" s="39">
        <v>3212</v>
      </c>
      <c r="G3120" s="39">
        <v>2219.3000000000002</v>
      </c>
      <c r="H3120" s="38">
        <v>3</v>
      </c>
      <c r="I3120" s="38">
        <v>6791</v>
      </c>
      <c r="J3120" s="37">
        <v>47.153191116000002</v>
      </c>
      <c r="K3120" s="37">
        <v>31.267990869999998</v>
      </c>
      <c r="L3120" s="37">
        <v>14.102411724</v>
      </c>
      <c r="M3120" s="37">
        <v>64.567681836000006</v>
      </c>
      <c r="N3120" s="37">
        <v>46.301466255999998</v>
      </c>
      <c r="O3120" s="37">
        <v>39.711620533999998</v>
      </c>
      <c r="P3120" s="37">
        <v>12.719332702000001</v>
      </c>
      <c r="Q3120" s="37">
        <v>77.690318599999998</v>
      </c>
      <c r="R3120" s="38">
        <v>167107</v>
      </c>
      <c r="S3120" s="37">
        <v>2.94347</v>
      </c>
      <c r="T3120" s="38">
        <v>2</v>
      </c>
      <c r="U3120" s="38">
        <v>2</v>
      </c>
      <c r="V3120" s="38">
        <v>2</v>
      </c>
    </row>
    <row r="3121" spans="1:22" ht="13.5" customHeight="1" x14ac:dyDescent="0.2">
      <c r="A3121" s="32" t="s">
        <v>3117</v>
      </c>
      <c r="B3121" s="32" t="s">
        <v>11013</v>
      </c>
      <c r="C3121" s="32" t="s">
        <v>18085</v>
      </c>
      <c r="D3121" s="37">
        <v>4.735652</v>
      </c>
      <c r="E3121" s="39">
        <v>631.99</v>
      </c>
      <c r="F3121" s="39">
        <v>4704</v>
      </c>
      <c r="G3121" s="39">
        <v>3021.29</v>
      </c>
      <c r="H3121" s="38">
        <v>8</v>
      </c>
      <c r="I3121" s="38">
        <v>9765</v>
      </c>
      <c r="J3121" s="37">
        <v>75.711893818999997</v>
      </c>
      <c r="K3121" s="37">
        <v>41.403915238000003</v>
      </c>
      <c r="L3121" s="37">
        <v>27.730426688000001</v>
      </c>
      <c r="M3121" s="37">
        <v>66.820791295999996</v>
      </c>
      <c r="N3121" s="37">
        <v>26.664289089</v>
      </c>
      <c r="O3121" s="37">
        <v>36.987582926000002</v>
      </c>
      <c r="P3121" s="37">
        <v>13.276149892999999</v>
      </c>
      <c r="Q3121" s="37">
        <v>52.2163799</v>
      </c>
      <c r="R3121" s="38">
        <v>226064</v>
      </c>
      <c r="S3121" s="37">
        <v>2.80965</v>
      </c>
      <c r="T3121" s="38">
        <v>5</v>
      </c>
      <c r="U3121" s="38">
        <v>5</v>
      </c>
      <c r="V3121" s="38">
        <v>2</v>
      </c>
    </row>
    <row r="3122" spans="1:22" ht="13.5" customHeight="1" x14ac:dyDescent="0.2">
      <c r="A3122" s="32" t="s">
        <v>3118</v>
      </c>
      <c r="B3122" s="32" t="s">
        <v>11014</v>
      </c>
      <c r="C3122" s="32" t="s">
        <v>18086</v>
      </c>
      <c r="D3122" s="37">
        <v>4.1963499999999998</v>
      </c>
      <c r="E3122" s="39">
        <v>430</v>
      </c>
      <c r="F3122" s="39">
        <v>1647</v>
      </c>
      <c r="G3122" s="39">
        <v>448.57</v>
      </c>
      <c r="H3122" s="38">
        <v>3</v>
      </c>
      <c r="I3122" s="38">
        <v>3877</v>
      </c>
      <c r="J3122" s="37">
        <v>54.080661124999999</v>
      </c>
      <c r="K3122" s="37">
        <v>28.809470362999999</v>
      </c>
      <c r="L3122" s="37">
        <v>21.752416785000001</v>
      </c>
      <c r="M3122" s="37">
        <v>73.409145555999999</v>
      </c>
      <c r="N3122" s="37">
        <v>48.217492311000001</v>
      </c>
      <c r="O3122" s="37">
        <v>45.304120507</v>
      </c>
      <c r="P3122" s="37">
        <v>12.9</v>
      </c>
      <c r="Q3122" s="37">
        <v>47.908680599999997</v>
      </c>
      <c r="R3122" s="38">
        <v>88330</v>
      </c>
      <c r="S3122" s="37">
        <v>2.94347</v>
      </c>
      <c r="T3122" s="38">
        <v>0</v>
      </c>
      <c r="U3122" s="38">
        <v>2</v>
      </c>
      <c r="V3122" s="38">
        <v>2</v>
      </c>
    </row>
    <row r="3123" spans="1:22" ht="13.5" customHeight="1" x14ac:dyDescent="0.2">
      <c r="A3123" s="32" t="s">
        <v>3119</v>
      </c>
      <c r="B3123" s="32" t="s">
        <v>11015</v>
      </c>
      <c r="C3123" s="32" t="s">
        <v>18086</v>
      </c>
      <c r="D3123" s="37">
        <v>3.3592110000000002</v>
      </c>
      <c r="E3123" s="39">
        <v>255.01</v>
      </c>
      <c r="F3123" s="39">
        <v>688</v>
      </c>
      <c r="G3123" s="39">
        <v>284.68</v>
      </c>
      <c r="H3123" s="38">
        <v>1</v>
      </c>
      <c r="I3123" s="38">
        <v>1602</v>
      </c>
      <c r="J3123" s="37">
        <v>65.228499877999994</v>
      </c>
      <c r="K3123" s="37">
        <v>36.584241315</v>
      </c>
      <c r="L3123" s="37">
        <v>23.635499162999999</v>
      </c>
      <c r="M3123" s="37">
        <v>66.209273744000001</v>
      </c>
      <c r="N3123" s="37">
        <v>53.292326537000001</v>
      </c>
      <c r="O3123" s="37">
        <v>58.579575341000002</v>
      </c>
      <c r="P3123" s="37">
        <v>12.9</v>
      </c>
      <c r="Q3123" s="37" t="s">
        <v>15680</v>
      </c>
      <c r="R3123" s="38">
        <v>25047</v>
      </c>
      <c r="S3123" s="37">
        <v>2.94347</v>
      </c>
      <c r="T3123" s="38">
        <v>0</v>
      </c>
      <c r="U3123" s="38">
        <v>0</v>
      </c>
      <c r="V3123" s="38">
        <v>1</v>
      </c>
    </row>
    <row r="3124" spans="1:22" ht="13.5" customHeight="1" x14ac:dyDescent="0.2">
      <c r="A3124" s="32" t="s">
        <v>3120</v>
      </c>
      <c r="B3124" s="32" t="s">
        <v>11016</v>
      </c>
      <c r="C3124" s="32" t="s">
        <v>18086</v>
      </c>
      <c r="D3124" s="37">
        <v>1.303094</v>
      </c>
      <c r="E3124" s="39">
        <v>320.99</v>
      </c>
      <c r="F3124" s="39">
        <v>2090</v>
      </c>
      <c r="G3124" s="39">
        <v>384.85</v>
      </c>
      <c r="H3124" s="38">
        <v>2</v>
      </c>
      <c r="I3124" s="38">
        <v>4648</v>
      </c>
      <c r="J3124" s="37">
        <v>55.719263492000003</v>
      </c>
      <c r="K3124" s="37">
        <v>38.455931198000002</v>
      </c>
      <c r="L3124" s="37">
        <v>19.072733676999999</v>
      </c>
      <c r="M3124" s="37">
        <v>67.666634836</v>
      </c>
      <c r="N3124" s="37">
        <v>33.844426400000003</v>
      </c>
      <c r="O3124" s="37">
        <v>45.606487805999997</v>
      </c>
      <c r="P3124" s="37">
        <v>12.9</v>
      </c>
      <c r="Q3124" s="37">
        <v>72.475833699999995</v>
      </c>
      <c r="R3124" s="38">
        <v>200702</v>
      </c>
      <c r="S3124" s="37">
        <v>2.94347</v>
      </c>
      <c r="T3124" s="38">
        <v>1</v>
      </c>
      <c r="U3124" s="38">
        <v>1</v>
      </c>
      <c r="V3124" s="38">
        <v>1</v>
      </c>
    </row>
    <row r="3125" spans="1:22" ht="13.5" customHeight="1" x14ac:dyDescent="0.2">
      <c r="A3125" s="32" t="s">
        <v>3121</v>
      </c>
      <c r="B3125" s="32" t="s">
        <v>11017</v>
      </c>
      <c r="C3125" s="32" t="s">
        <v>18086</v>
      </c>
      <c r="D3125" s="37">
        <v>2.6597949999999999</v>
      </c>
      <c r="E3125" s="39">
        <v>329.03</v>
      </c>
      <c r="F3125" s="39">
        <v>3054</v>
      </c>
      <c r="G3125" s="39">
        <v>2120.52</v>
      </c>
      <c r="H3125" s="38">
        <v>4</v>
      </c>
      <c r="I3125" s="38">
        <v>6134</v>
      </c>
      <c r="J3125" s="37">
        <v>56.512398062999999</v>
      </c>
      <c r="K3125" s="37">
        <v>34.768390472999997</v>
      </c>
      <c r="L3125" s="37">
        <v>19.620436443999999</v>
      </c>
      <c r="M3125" s="37">
        <v>55.638669880999998</v>
      </c>
      <c r="N3125" s="37">
        <v>58.104803038</v>
      </c>
      <c r="O3125" s="37">
        <v>54.079110382000003</v>
      </c>
      <c r="P3125" s="37">
        <v>12.9</v>
      </c>
      <c r="Q3125" s="37">
        <v>71.204059000000001</v>
      </c>
      <c r="R3125" s="38">
        <v>137718</v>
      </c>
      <c r="S3125" s="37">
        <v>2.94347</v>
      </c>
      <c r="T3125" s="38">
        <v>3</v>
      </c>
      <c r="U3125" s="38">
        <v>2</v>
      </c>
      <c r="V3125" s="38">
        <v>2</v>
      </c>
    </row>
    <row r="3126" spans="1:22" ht="13.5" customHeight="1" x14ac:dyDescent="0.2">
      <c r="A3126" s="32" t="s">
        <v>3122</v>
      </c>
      <c r="B3126" s="32" t="s">
        <v>11018</v>
      </c>
      <c r="C3126" s="32" t="s">
        <v>18086</v>
      </c>
      <c r="D3126" s="37">
        <v>1.8396840000000001</v>
      </c>
      <c r="E3126" s="39">
        <v>748.04</v>
      </c>
      <c r="F3126" s="39">
        <v>8285</v>
      </c>
      <c r="G3126" s="39">
        <v>7473.98</v>
      </c>
      <c r="H3126" s="38">
        <v>12</v>
      </c>
      <c r="I3126" s="38">
        <v>16080</v>
      </c>
      <c r="J3126" s="37">
        <v>48.748964594999997</v>
      </c>
      <c r="K3126" s="37">
        <v>33.148383639999999</v>
      </c>
      <c r="L3126" s="37">
        <v>20.305171154</v>
      </c>
      <c r="M3126" s="37">
        <v>73.832755254000006</v>
      </c>
      <c r="N3126" s="37">
        <v>63.159477332999998</v>
      </c>
      <c r="O3126" s="37">
        <v>22.620141452999999</v>
      </c>
      <c r="P3126" s="37">
        <v>12.837045307</v>
      </c>
      <c r="Q3126" s="37">
        <v>82.581986499999999</v>
      </c>
      <c r="R3126" s="38">
        <v>320287</v>
      </c>
      <c r="S3126" s="37">
        <v>2.94347</v>
      </c>
      <c r="T3126" s="38">
        <v>7</v>
      </c>
      <c r="U3126" s="38">
        <v>10</v>
      </c>
      <c r="V3126" s="38">
        <v>1</v>
      </c>
    </row>
    <row r="3127" spans="1:22" ht="13.5" customHeight="1" x14ac:dyDescent="0.2">
      <c r="A3127" s="32" t="s">
        <v>3123</v>
      </c>
      <c r="B3127" s="32" t="s">
        <v>11019</v>
      </c>
      <c r="C3127" s="32" t="s">
        <v>18084</v>
      </c>
      <c r="D3127" s="37">
        <v>5.7827080000000004</v>
      </c>
      <c r="E3127" s="39">
        <v>716.05</v>
      </c>
      <c r="F3127" s="39">
        <v>6197</v>
      </c>
      <c r="G3127" s="39">
        <v>5971.98</v>
      </c>
      <c r="H3127" s="38">
        <v>16</v>
      </c>
      <c r="I3127" s="38">
        <v>11814</v>
      </c>
      <c r="J3127" s="37">
        <v>56.209494696</v>
      </c>
      <c r="K3127" s="37">
        <v>40.303827372999997</v>
      </c>
      <c r="L3127" s="37">
        <v>21.379228249000001</v>
      </c>
      <c r="M3127" s="37">
        <v>83.454073506</v>
      </c>
      <c r="N3127" s="37">
        <v>45.844840294000001</v>
      </c>
      <c r="O3127" s="37">
        <v>75.727352045999993</v>
      </c>
      <c r="P3127" s="37">
        <v>10.702208019</v>
      </c>
      <c r="Q3127" s="37">
        <v>81.947051799999997</v>
      </c>
      <c r="R3127" s="38">
        <v>217904</v>
      </c>
      <c r="S3127" s="37">
        <v>3.4103400000000001</v>
      </c>
      <c r="T3127" s="38">
        <v>12</v>
      </c>
      <c r="U3127" s="38">
        <v>15</v>
      </c>
      <c r="V3127" s="38">
        <v>3</v>
      </c>
    </row>
    <row r="3128" spans="1:22" ht="13.5" customHeight="1" x14ac:dyDescent="0.2">
      <c r="A3128" s="32" t="s">
        <v>3124</v>
      </c>
      <c r="B3128" s="32" t="s">
        <v>11020</v>
      </c>
      <c r="C3128" s="32" t="s">
        <v>18086</v>
      </c>
      <c r="D3128" s="37">
        <v>3.5237769999999999</v>
      </c>
      <c r="E3128" s="39">
        <v>622.01</v>
      </c>
      <c r="F3128" s="39">
        <v>4364</v>
      </c>
      <c r="G3128" s="39">
        <v>1774.88</v>
      </c>
      <c r="H3128" s="38">
        <v>6</v>
      </c>
      <c r="I3128" s="38">
        <v>8919</v>
      </c>
      <c r="J3128" s="37">
        <v>47.485872716000003</v>
      </c>
      <c r="K3128" s="37">
        <v>28.573745748</v>
      </c>
      <c r="L3128" s="37">
        <v>18.012670867000001</v>
      </c>
      <c r="M3128" s="37">
        <v>65.662232496000001</v>
      </c>
      <c r="N3128" s="37">
        <v>47.091168148000001</v>
      </c>
      <c r="O3128" s="37">
        <v>46.683417638999998</v>
      </c>
      <c r="P3128" s="37">
        <v>12.9</v>
      </c>
      <c r="Q3128" s="37">
        <v>76.529544700000002</v>
      </c>
      <c r="R3128" s="38">
        <v>163852</v>
      </c>
      <c r="S3128" s="37">
        <v>2.94347</v>
      </c>
      <c r="T3128" s="38">
        <v>4</v>
      </c>
      <c r="U3128" s="38">
        <v>3</v>
      </c>
      <c r="V3128" s="38">
        <v>3</v>
      </c>
    </row>
    <row r="3129" spans="1:22" ht="13.5" customHeight="1" x14ac:dyDescent="0.2">
      <c r="A3129" s="32" t="s">
        <v>3125</v>
      </c>
      <c r="B3129" s="32" t="s">
        <v>11021</v>
      </c>
      <c r="C3129" s="32" t="s">
        <v>18084</v>
      </c>
      <c r="D3129" s="37">
        <v>3.946787</v>
      </c>
      <c r="E3129" s="39">
        <v>685.01</v>
      </c>
      <c r="F3129" s="39">
        <v>5036</v>
      </c>
      <c r="G3129" s="39">
        <v>4592.71</v>
      </c>
      <c r="H3129" s="38">
        <v>3</v>
      </c>
      <c r="I3129" s="38">
        <v>10247</v>
      </c>
      <c r="J3129" s="37">
        <v>56.226714407999999</v>
      </c>
      <c r="K3129" s="37">
        <v>39.397189625999999</v>
      </c>
      <c r="L3129" s="37">
        <v>19.083431286</v>
      </c>
      <c r="M3129" s="37">
        <v>76.410678071999996</v>
      </c>
      <c r="N3129" s="37">
        <v>38.509427201000001</v>
      </c>
      <c r="O3129" s="37">
        <v>46.688798869999999</v>
      </c>
      <c r="P3129" s="37">
        <v>10.705071025000001</v>
      </c>
      <c r="Q3129" s="37">
        <v>85.046271500000003</v>
      </c>
      <c r="R3129" s="38">
        <v>209883</v>
      </c>
      <c r="S3129" s="37">
        <v>3.4103400000000001</v>
      </c>
      <c r="T3129" s="38">
        <v>1</v>
      </c>
      <c r="U3129" s="38">
        <v>1</v>
      </c>
      <c r="V3129" s="38">
        <v>0</v>
      </c>
    </row>
    <row r="3130" spans="1:22" ht="13.5" customHeight="1" x14ac:dyDescent="0.2">
      <c r="A3130" s="32" t="s">
        <v>3126</v>
      </c>
      <c r="B3130" s="32" t="s">
        <v>11022</v>
      </c>
      <c r="C3130" s="32" t="s">
        <v>18086</v>
      </c>
      <c r="D3130" s="37">
        <v>5.9250720000000001</v>
      </c>
      <c r="E3130" s="39">
        <v>388.98</v>
      </c>
      <c r="F3130" s="39">
        <v>3631</v>
      </c>
      <c r="G3130" s="39">
        <v>2462.42</v>
      </c>
      <c r="H3130" s="38">
        <v>7</v>
      </c>
      <c r="I3130" s="38">
        <v>7388</v>
      </c>
      <c r="J3130" s="37">
        <v>60.294744289999997</v>
      </c>
      <c r="K3130" s="37">
        <v>41.252355463999997</v>
      </c>
      <c r="L3130" s="37">
        <v>20.868521851000001</v>
      </c>
      <c r="M3130" s="37">
        <v>77.811227372000005</v>
      </c>
      <c r="N3130" s="37">
        <v>54.893197909000001</v>
      </c>
      <c r="O3130" s="37">
        <v>39.586423111000002</v>
      </c>
      <c r="P3130" s="37">
        <v>12.9</v>
      </c>
      <c r="Q3130" s="37">
        <v>56.077327099999998</v>
      </c>
      <c r="R3130" s="38">
        <v>150978</v>
      </c>
      <c r="S3130" s="37">
        <v>2.94347</v>
      </c>
      <c r="T3130" s="38">
        <v>4</v>
      </c>
      <c r="U3130" s="38">
        <v>5</v>
      </c>
      <c r="V3130" s="38">
        <v>1</v>
      </c>
    </row>
    <row r="3131" spans="1:22" ht="13.5" customHeight="1" x14ac:dyDescent="0.2">
      <c r="A3131" s="32" t="s">
        <v>3127</v>
      </c>
      <c r="B3131" s="32" t="s">
        <v>11023</v>
      </c>
      <c r="C3131" s="32" t="s">
        <v>18085</v>
      </c>
      <c r="D3131" s="37">
        <v>3.3209209999999998</v>
      </c>
      <c r="E3131" s="39">
        <v>298.02</v>
      </c>
      <c r="F3131" s="39">
        <v>2927</v>
      </c>
      <c r="G3131" s="39">
        <v>2173.71</v>
      </c>
      <c r="H3131" s="38">
        <v>3</v>
      </c>
      <c r="I3131" s="38">
        <v>7099</v>
      </c>
      <c r="J3131" s="37">
        <v>67.298543647000002</v>
      </c>
      <c r="K3131" s="37">
        <v>49.016738037000003</v>
      </c>
      <c r="L3131" s="37">
        <v>23.645819407000001</v>
      </c>
      <c r="M3131" s="37">
        <v>73.627073777000007</v>
      </c>
      <c r="N3131" s="37">
        <v>25.311061658</v>
      </c>
      <c r="O3131" s="37">
        <v>54.251526079000001</v>
      </c>
      <c r="P3131" s="37">
        <v>12.680619056999999</v>
      </c>
      <c r="Q3131" s="37">
        <v>67.646329399999999</v>
      </c>
      <c r="R3131" s="38">
        <v>120978</v>
      </c>
      <c r="S3131" s="37">
        <v>2.80965</v>
      </c>
      <c r="T3131" s="38">
        <v>2</v>
      </c>
      <c r="U3131" s="38">
        <v>3</v>
      </c>
      <c r="V3131" s="38">
        <v>1</v>
      </c>
    </row>
    <row r="3132" spans="1:22" ht="13.5" customHeight="1" x14ac:dyDescent="0.2">
      <c r="A3132" s="32" t="s">
        <v>3128</v>
      </c>
      <c r="B3132" s="32" t="s">
        <v>11024</v>
      </c>
      <c r="C3132" s="32" t="s">
        <v>18084</v>
      </c>
      <c r="D3132" s="37">
        <v>5.4439590000000004</v>
      </c>
      <c r="E3132" s="39">
        <v>468</v>
      </c>
      <c r="F3132" s="39">
        <v>3977</v>
      </c>
      <c r="G3132" s="39">
        <v>5542.56</v>
      </c>
      <c r="H3132" s="38">
        <v>9</v>
      </c>
      <c r="I3132" s="38">
        <v>8076</v>
      </c>
      <c r="J3132" s="37">
        <v>33.837268023</v>
      </c>
      <c r="K3132" s="37">
        <v>31.399860022999999</v>
      </c>
      <c r="L3132" s="37">
        <v>9.2199349279000007</v>
      </c>
      <c r="M3132" s="37">
        <v>61.916677585000002</v>
      </c>
      <c r="N3132" s="37">
        <v>27.320446975999999</v>
      </c>
      <c r="O3132" s="37">
        <v>49.360475723</v>
      </c>
      <c r="P3132" s="37">
        <v>10.757201063</v>
      </c>
      <c r="Q3132" s="37">
        <v>94.390182600000003</v>
      </c>
      <c r="R3132" s="38">
        <v>132155</v>
      </c>
      <c r="S3132" s="37">
        <v>3.4103400000000001</v>
      </c>
      <c r="T3132" s="38">
        <v>5</v>
      </c>
      <c r="U3132" s="38">
        <v>7</v>
      </c>
      <c r="V3132" s="38">
        <v>0</v>
      </c>
    </row>
    <row r="3133" spans="1:22" ht="13.5" customHeight="1" x14ac:dyDescent="0.2">
      <c r="A3133" s="32" t="s">
        <v>3129</v>
      </c>
      <c r="B3133" s="32" t="s">
        <v>11025</v>
      </c>
      <c r="C3133" s="32" t="s">
        <v>18084</v>
      </c>
      <c r="D3133" s="37">
        <v>3.8438509999999999</v>
      </c>
      <c r="E3133" s="39">
        <v>634</v>
      </c>
      <c r="F3133" s="39">
        <v>4497</v>
      </c>
      <c r="G3133" s="39">
        <v>4785.67</v>
      </c>
      <c r="H3133" s="38">
        <v>8</v>
      </c>
      <c r="I3133" s="38">
        <v>8578</v>
      </c>
      <c r="J3133" s="37">
        <v>52.434466723</v>
      </c>
      <c r="K3133" s="37">
        <v>40.188605314999997</v>
      </c>
      <c r="L3133" s="37">
        <v>16.060060293999999</v>
      </c>
      <c r="M3133" s="37">
        <v>74.173322380000002</v>
      </c>
      <c r="N3133" s="37">
        <v>45.572803039</v>
      </c>
      <c r="O3133" s="37">
        <v>51.381511637999999</v>
      </c>
      <c r="P3133" s="37">
        <v>10.703709482000001</v>
      </c>
      <c r="Q3133" s="37">
        <v>90.393598600000004</v>
      </c>
      <c r="R3133" s="38">
        <v>131791</v>
      </c>
      <c r="S3133" s="37">
        <v>3.4103400000000001</v>
      </c>
      <c r="T3133" s="38">
        <v>5</v>
      </c>
      <c r="U3133" s="38">
        <v>8</v>
      </c>
      <c r="V3133" s="38">
        <v>0</v>
      </c>
    </row>
    <row r="3134" spans="1:22" ht="13.5" customHeight="1" x14ac:dyDescent="0.2">
      <c r="A3134" s="32" t="s">
        <v>3130</v>
      </c>
      <c r="B3134" s="32" t="s">
        <v>11026</v>
      </c>
      <c r="C3134" s="32" t="s">
        <v>18085</v>
      </c>
      <c r="D3134" s="37">
        <v>2.701965</v>
      </c>
      <c r="E3134" s="39">
        <v>276</v>
      </c>
      <c r="F3134" s="39">
        <v>1963</v>
      </c>
      <c r="G3134" s="39">
        <v>1885.7</v>
      </c>
      <c r="H3134" s="38">
        <v>6</v>
      </c>
      <c r="I3134" s="38">
        <v>4678</v>
      </c>
      <c r="J3134" s="37">
        <v>62.425159753000003</v>
      </c>
      <c r="K3134" s="37">
        <v>42.600104846000001</v>
      </c>
      <c r="L3134" s="37">
        <v>28.072244432000002</v>
      </c>
      <c r="M3134" s="37">
        <v>53.271849011999997</v>
      </c>
      <c r="N3134" s="37">
        <v>34.107571462999999</v>
      </c>
      <c r="O3134" s="37">
        <v>44.543526362000001</v>
      </c>
      <c r="P3134" s="37">
        <v>13.4</v>
      </c>
      <c r="Q3134" s="37">
        <v>69.242349899999994</v>
      </c>
      <c r="R3134" s="38">
        <v>53546</v>
      </c>
      <c r="S3134" s="37">
        <v>2.80965</v>
      </c>
      <c r="T3134" s="38">
        <v>5</v>
      </c>
      <c r="U3134" s="38">
        <v>3</v>
      </c>
      <c r="V3134" s="38">
        <v>1</v>
      </c>
    </row>
    <row r="3135" spans="1:22" ht="13.5" customHeight="1" x14ac:dyDescent="0.2">
      <c r="A3135" s="32" t="s">
        <v>3131</v>
      </c>
      <c r="B3135" s="32" t="s">
        <v>11027</v>
      </c>
      <c r="C3135" s="32" t="s">
        <v>18084</v>
      </c>
      <c r="D3135" s="37">
        <v>5.634309</v>
      </c>
      <c r="E3135" s="39">
        <v>459.96</v>
      </c>
      <c r="F3135" s="39">
        <v>4740</v>
      </c>
      <c r="G3135" s="39">
        <v>5412.3</v>
      </c>
      <c r="H3135" s="38">
        <v>10</v>
      </c>
      <c r="I3135" s="38">
        <v>9214</v>
      </c>
      <c r="J3135" s="37">
        <v>49.151893602999998</v>
      </c>
      <c r="K3135" s="37">
        <v>37.799328113000001</v>
      </c>
      <c r="L3135" s="37">
        <v>16.848439725999999</v>
      </c>
      <c r="M3135" s="37">
        <v>84.811547438999995</v>
      </c>
      <c r="N3135" s="37">
        <v>31.933821842</v>
      </c>
      <c r="O3135" s="37">
        <v>65.893289476999996</v>
      </c>
      <c r="P3135" s="37">
        <v>10.773314429999999</v>
      </c>
      <c r="Q3135" s="37">
        <v>81.605001200000004</v>
      </c>
      <c r="R3135" s="38">
        <v>213068</v>
      </c>
      <c r="S3135" s="37">
        <v>3.4103400000000001</v>
      </c>
      <c r="T3135" s="38">
        <v>9</v>
      </c>
      <c r="U3135" s="38">
        <v>10</v>
      </c>
      <c r="V3135" s="38">
        <v>1</v>
      </c>
    </row>
    <row r="3136" spans="1:22" ht="13.5" customHeight="1" x14ac:dyDescent="0.2">
      <c r="A3136" s="32" t="s">
        <v>3132</v>
      </c>
      <c r="B3136" s="32" t="s">
        <v>11028</v>
      </c>
      <c r="C3136" s="32" t="s">
        <v>18086</v>
      </c>
      <c r="D3136" s="37">
        <v>4.5256759999999998</v>
      </c>
      <c r="E3136" s="39">
        <v>674.05</v>
      </c>
      <c r="F3136" s="39">
        <v>5289</v>
      </c>
      <c r="G3136" s="39">
        <v>1664.79</v>
      </c>
      <c r="H3136" s="38">
        <v>10</v>
      </c>
      <c r="I3136" s="38">
        <v>10996</v>
      </c>
      <c r="J3136" s="37">
        <v>62.419244210000002</v>
      </c>
      <c r="K3136" s="37">
        <v>33.908349884000003</v>
      </c>
      <c r="L3136" s="37">
        <v>22.686830654000001</v>
      </c>
      <c r="M3136" s="37">
        <v>69.941589991000001</v>
      </c>
      <c r="N3136" s="37">
        <v>41.469410339</v>
      </c>
      <c r="O3136" s="37">
        <v>48.157003211999999</v>
      </c>
      <c r="P3136" s="37">
        <v>11.571322888999999</v>
      </c>
      <c r="Q3136" s="37">
        <v>70.273459500000001</v>
      </c>
      <c r="R3136" s="38">
        <v>309222</v>
      </c>
      <c r="S3136" s="37">
        <v>2.94347</v>
      </c>
      <c r="T3136" s="38">
        <v>7</v>
      </c>
      <c r="U3136" s="38">
        <v>6</v>
      </c>
      <c r="V3136" s="38">
        <v>0</v>
      </c>
    </row>
    <row r="3137" spans="1:22" ht="13.5" customHeight="1" x14ac:dyDescent="0.2">
      <c r="A3137" s="32" t="s">
        <v>3133</v>
      </c>
      <c r="B3137" s="32" t="s">
        <v>11029</v>
      </c>
      <c r="C3137" s="32" t="s">
        <v>18085</v>
      </c>
      <c r="D3137" s="37">
        <v>4.0924990000000001</v>
      </c>
      <c r="E3137" s="39">
        <v>1001.01</v>
      </c>
      <c r="F3137" s="39">
        <v>7578</v>
      </c>
      <c r="G3137" s="39">
        <v>5567.74</v>
      </c>
      <c r="H3137" s="38">
        <v>22</v>
      </c>
      <c r="I3137" s="38">
        <v>15522</v>
      </c>
      <c r="J3137" s="37">
        <v>62.933693495</v>
      </c>
      <c r="K3137" s="37">
        <v>38.091253745000003</v>
      </c>
      <c r="L3137" s="37">
        <v>28.696248401999998</v>
      </c>
      <c r="M3137" s="37">
        <v>65.761995640999999</v>
      </c>
      <c r="N3137" s="37">
        <v>29.151919732</v>
      </c>
      <c r="O3137" s="37">
        <v>39.626444575999997</v>
      </c>
      <c r="P3137" s="37">
        <v>13.271621622</v>
      </c>
      <c r="Q3137" s="37">
        <v>74.666109000000006</v>
      </c>
      <c r="R3137" s="38">
        <v>355583</v>
      </c>
      <c r="S3137" s="37">
        <v>2.80965</v>
      </c>
      <c r="T3137" s="38">
        <v>16</v>
      </c>
      <c r="U3137" s="38">
        <v>21</v>
      </c>
      <c r="V3137" s="38">
        <v>2</v>
      </c>
    </row>
    <row r="3138" spans="1:22" ht="13.5" customHeight="1" x14ac:dyDescent="0.2">
      <c r="A3138" s="32" t="s">
        <v>3134</v>
      </c>
      <c r="B3138" s="32" t="s">
        <v>11030</v>
      </c>
      <c r="C3138" s="32" t="s">
        <v>18085</v>
      </c>
      <c r="D3138" s="37">
        <v>2.5298799999999999</v>
      </c>
      <c r="E3138" s="39">
        <v>466.03</v>
      </c>
      <c r="F3138" s="39">
        <v>6605</v>
      </c>
      <c r="G3138" s="39">
        <v>6203.12</v>
      </c>
      <c r="H3138" s="38">
        <v>7</v>
      </c>
      <c r="I3138" s="38">
        <v>12761</v>
      </c>
      <c r="J3138" s="37">
        <v>45.794112013000003</v>
      </c>
      <c r="K3138" s="37">
        <v>33.122727705000003</v>
      </c>
      <c r="L3138" s="37">
        <v>23.464007278</v>
      </c>
      <c r="M3138" s="37">
        <v>54.986171929999998</v>
      </c>
      <c r="N3138" s="37">
        <v>26.836401465000002</v>
      </c>
      <c r="O3138" s="37">
        <v>38.966360434999999</v>
      </c>
      <c r="P3138" s="37">
        <v>13.264850829</v>
      </c>
      <c r="Q3138" s="37">
        <v>64.603736499999997</v>
      </c>
      <c r="R3138" s="38">
        <v>192973</v>
      </c>
      <c r="S3138" s="37">
        <v>2.80965</v>
      </c>
      <c r="T3138" s="38">
        <v>5</v>
      </c>
      <c r="U3138" s="38">
        <v>7</v>
      </c>
      <c r="V3138" s="38">
        <v>0</v>
      </c>
    </row>
    <row r="3139" spans="1:22" ht="13.5" customHeight="1" x14ac:dyDescent="0.2">
      <c r="A3139" s="32" t="s">
        <v>3135</v>
      </c>
      <c r="B3139" s="32" t="s">
        <v>11031</v>
      </c>
      <c r="C3139" s="32" t="s">
        <v>18086</v>
      </c>
      <c r="D3139" s="37">
        <v>3.1863899999999998</v>
      </c>
      <c r="E3139" s="39">
        <v>147.02000000000001</v>
      </c>
      <c r="F3139" s="39">
        <v>2308</v>
      </c>
      <c r="G3139" s="39">
        <v>1377.48</v>
      </c>
      <c r="H3139" s="38">
        <v>7</v>
      </c>
      <c r="I3139" s="38">
        <v>4852</v>
      </c>
      <c r="J3139" s="37">
        <v>61.463445706999998</v>
      </c>
      <c r="K3139" s="37">
        <v>37.936164429000002</v>
      </c>
      <c r="L3139" s="37">
        <v>18.192034469999999</v>
      </c>
      <c r="M3139" s="37">
        <v>68.150369525000002</v>
      </c>
      <c r="N3139" s="37">
        <v>39.130350419000003</v>
      </c>
      <c r="O3139" s="37">
        <v>39.423060735</v>
      </c>
      <c r="P3139" s="37">
        <v>8.4381683429999992</v>
      </c>
      <c r="Q3139" s="37">
        <v>68.251642899999993</v>
      </c>
      <c r="R3139" s="38">
        <v>58090</v>
      </c>
      <c r="S3139" s="37">
        <v>2.94347</v>
      </c>
      <c r="T3139" s="38">
        <v>5</v>
      </c>
      <c r="U3139" s="38">
        <v>7</v>
      </c>
      <c r="V3139" s="38">
        <v>0</v>
      </c>
    </row>
    <row r="3140" spans="1:22" ht="13.5" customHeight="1" x14ac:dyDescent="0.2">
      <c r="A3140" s="32" t="s">
        <v>3136</v>
      </c>
      <c r="B3140" s="32" t="s">
        <v>11032</v>
      </c>
      <c r="C3140" s="32" t="s">
        <v>18084</v>
      </c>
      <c r="D3140" s="37">
        <v>5.7136129999999996</v>
      </c>
      <c r="E3140" s="39">
        <v>371.99</v>
      </c>
      <c r="F3140" s="39">
        <v>3001</v>
      </c>
      <c r="G3140" s="39">
        <v>2924.72</v>
      </c>
      <c r="H3140" s="38">
        <v>5</v>
      </c>
      <c r="I3140" s="38">
        <v>5737</v>
      </c>
      <c r="J3140" s="37">
        <v>55.735956420000001</v>
      </c>
      <c r="K3140" s="37">
        <v>36.235730320000002</v>
      </c>
      <c r="L3140" s="37">
        <v>18.435301842000001</v>
      </c>
      <c r="M3140" s="37">
        <v>76.215483671000001</v>
      </c>
      <c r="N3140" s="37">
        <v>48.715440207</v>
      </c>
      <c r="O3140" s="37">
        <v>54.448969804000001</v>
      </c>
      <c r="P3140" s="37">
        <v>10.679385965</v>
      </c>
      <c r="Q3140" s="37">
        <v>74.145950900000003</v>
      </c>
      <c r="R3140" s="38">
        <v>95570</v>
      </c>
      <c r="S3140" s="37">
        <v>3.4103400000000001</v>
      </c>
      <c r="T3140" s="38">
        <v>4</v>
      </c>
      <c r="U3140" s="38">
        <v>4</v>
      </c>
      <c r="V3140" s="38">
        <v>0</v>
      </c>
    </row>
    <row r="3141" spans="1:22" ht="13.5" customHeight="1" x14ac:dyDescent="0.2">
      <c r="A3141" s="32" t="s">
        <v>3137</v>
      </c>
      <c r="B3141" s="32" t="s">
        <v>11033</v>
      </c>
      <c r="C3141" s="32" t="s">
        <v>18084</v>
      </c>
      <c r="D3141" s="37">
        <v>4.1490619999999998</v>
      </c>
      <c r="E3141" s="39">
        <v>270.99</v>
      </c>
      <c r="F3141" s="39">
        <v>1999</v>
      </c>
      <c r="G3141" s="39">
        <v>1752.82</v>
      </c>
      <c r="H3141" s="38">
        <v>1</v>
      </c>
      <c r="I3141" s="38">
        <v>4023</v>
      </c>
      <c r="J3141" s="37">
        <v>58.475821269000001</v>
      </c>
      <c r="K3141" s="37">
        <v>34.213444139000003</v>
      </c>
      <c r="L3141" s="37">
        <v>21.643665172999999</v>
      </c>
      <c r="M3141" s="37">
        <v>80.299499346999994</v>
      </c>
      <c r="N3141" s="37">
        <v>28.460547451</v>
      </c>
      <c r="O3141" s="37">
        <v>48.001250741</v>
      </c>
      <c r="P3141" s="37">
        <v>10.8</v>
      </c>
      <c r="Q3141" s="37">
        <v>87.362945199999999</v>
      </c>
      <c r="R3141" s="38">
        <v>90992</v>
      </c>
      <c r="S3141" s="37">
        <v>3.4103400000000001</v>
      </c>
      <c r="T3141" s="38">
        <v>0</v>
      </c>
      <c r="U3141" s="38">
        <v>1</v>
      </c>
      <c r="V3141" s="38">
        <v>0</v>
      </c>
    </row>
    <row r="3142" spans="1:22" ht="13.5" customHeight="1" x14ac:dyDescent="0.2">
      <c r="A3142" s="32" t="s">
        <v>3138</v>
      </c>
      <c r="B3142" s="32" t="s">
        <v>11034</v>
      </c>
      <c r="C3142" s="32" t="s">
        <v>18084</v>
      </c>
      <c r="D3142" s="37">
        <v>6.282629</v>
      </c>
      <c r="E3142" s="39">
        <v>504</v>
      </c>
      <c r="F3142" s="39">
        <v>2687</v>
      </c>
      <c r="G3142" s="39">
        <v>2436.85</v>
      </c>
      <c r="H3142" s="38">
        <v>4</v>
      </c>
      <c r="I3142" s="38">
        <v>5507</v>
      </c>
      <c r="J3142" s="37">
        <v>64.966581544999997</v>
      </c>
      <c r="K3142" s="37">
        <v>48.387161923999997</v>
      </c>
      <c r="L3142" s="37">
        <v>25.086763549</v>
      </c>
      <c r="M3142" s="37">
        <v>80.994289226000006</v>
      </c>
      <c r="N3142" s="37">
        <v>44.439945409000003</v>
      </c>
      <c r="O3142" s="37">
        <v>54.548320535000002</v>
      </c>
      <c r="P3142" s="37">
        <v>10.8</v>
      </c>
      <c r="Q3142" s="37">
        <v>86.673034000000001</v>
      </c>
      <c r="R3142" s="38">
        <v>109497</v>
      </c>
      <c r="S3142" s="37">
        <v>3.4103400000000001</v>
      </c>
      <c r="T3142" s="38">
        <v>1</v>
      </c>
      <c r="U3142" s="38">
        <v>3</v>
      </c>
      <c r="V3142" s="38">
        <v>2</v>
      </c>
    </row>
    <row r="3143" spans="1:22" ht="13.5" customHeight="1" x14ac:dyDescent="0.2">
      <c r="A3143" s="32" t="s">
        <v>3139</v>
      </c>
      <c r="B3143" s="32" t="s">
        <v>11035</v>
      </c>
      <c r="C3143" s="32" t="s">
        <v>18084</v>
      </c>
      <c r="D3143" s="37">
        <v>3.2694390000000002</v>
      </c>
      <c r="E3143" s="39">
        <v>379.02</v>
      </c>
      <c r="F3143" s="39">
        <v>2252</v>
      </c>
      <c r="G3143" s="39">
        <v>2250.16</v>
      </c>
      <c r="H3143" s="38">
        <v>2</v>
      </c>
      <c r="I3143" s="38">
        <v>4629</v>
      </c>
      <c r="J3143" s="37">
        <v>58.041656457000002</v>
      </c>
      <c r="K3143" s="37">
        <v>42.641048472000001</v>
      </c>
      <c r="L3143" s="37">
        <v>17.086608122000001</v>
      </c>
      <c r="M3143" s="37">
        <v>82.954258422999999</v>
      </c>
      <c r="N3143" s="37">
        <v>41.713474005999998</v>
      </c>
      <c r="O3143" s="37">
        <v>57.050340380999998</v>
      </c>
      <c r="P3143" s="37">
        <v>10.8</v>
      </c>
      <c r="Q3143" s="37">
        <v>70.275717599999993</v>
      </c>
      <c r="R3143" s="38">
        <v>82250</v>
      </c>
      <c r="S3143" s="37">
        <v>3.4103400000000001</v>
      </c>
      <c r="T3143" s="38">
        <v>0</v>
      </c>
      <c r="U3143" s="38">
        <v>1</v>
      </c>
      <c r="V3143" s="38">
        <v>2</v>
      </c>
    </row>
    <row r="3144" spans="1:22" ht="13.5" customHeight="1" x14ac:dyDescent="0.2">
      <c r="A3144" s="32" t="s">
        <v>3140</v>
      </c>
      <c r="B3144" s="32" t="s">
        <v>11036</v>
      </c>
      <c r="C3144" s="32" t="s">
        <v>18084</v>
      </c>
      <c r="D3144" s="37">
        <v>6.100962</v>
      </c>
      <c r="E3144" s="39">
        <v>219.99</v>
      </c>
      <c r="F3144" s="39">
        <v>1442</v>
      </c>
      <c r="G3144" s="39">
        <v>2208.38</v>
      </c>
      <c r="H3144" s="38">
        <v>2</v>
      </c>
      <c r="I3144" s="38">
        <v>3250</v>
      </c>
      <c r="J3144" s="37">
        <v>29.652794098000001</v>
      </c>
      <c r="K3144" s="37">
        <v>27.846084004000001</v>
      </c>
      <c r="L3144" s="37">
        <v>8.3292103572999991</v>
      </c>
      <c r="M3144" s="37">
        <v>69.42501274</v>
      </c>
      <c r="N3144" s="37">
        <v>34.935756488000003</v>
      </c>
      <c r="O3144" s="37">
        <v>57.605286206000002</v>
      </c>
      <c r="P3144" s="37">
        <v>10.8</v>
      </c>
      <c r="Q3144" s="37">
        <v>68.853184799999994</v>
      </c>
      <c r="R3144" s="38">
        <v>45952</v>
      </c>
      <c r="S3144" s="37">
        <v>3.4103400000000001</v>
      </c>
      <c r="T3144" s="38">
        <v>0</v>
      </c>
      <c r="U3144" s="38">
        <v>2</v>
      </c>
      <c r="V3144" s="38">
        <v>1</v>
      </c>
    </row>
    <row r="3145" spans="1:22" ht="13.5" customHeight="1" x14ac:dyDescent="0.2">
      <c r="A3145" s="32" t="s">
        <v>3141</v>
      </c>
      <c r="B3145" s="32" t="s">
        <v>11037</v>
      </c>
      <c r="C3145" s="32" t="s">
        <v>18086</v>
      </c>
      <c r="D3145" s="37">
        <v>4.4069989999999999</v>
      </c>
      <c r="E3145" s="39">
        <v>262.98</v>
      </c>
      <c r="F3145" s="39">
        <v>1742</v>
      </c>
      <c r="G3145" s="39">
        <v>1273.74</v>
      </c>
      <c r="H3145" s="38">
        <v>2</v>
      </c>
      <c r="I3145" s="38">
        <v>3743</v>
      </c>
      <c r="J3145" s="37">
        <v>46.945764189000002</v>
      </c>
      <c r="K3145" s="37">
        <v>29.276250484999998</v>
      </c>
      <c r="L3145" s="37">
        <v>13.812511959</v>
      </c>
      <c r="M3145" s="37">
        <v>62.157179866</v>
      </c>
      <c r="N3145" s="37">
        <v>41.214881468000002</v>
      </c>
      <c r="O3145" s="37">
        <v>35.177302310999998</v>
      </c>
      <c r="P3145" s="37">
        <v>12.744</v>
      </c>
      <c r="Q3145" s="37">
        <v>74.272044800000003</v>
      </c>
      <c r="R3145" s="38">
        <v>44707</v>
      </c>
      <c r="S3145" s="37">
        <v>2.94347</v>
      </c>
      <c r="T3145" s="38">
        <v>0</v>
      </c>
      <c r="U3145" s="38">
        <v>0</v>
      </c>
      <c r="V3145" s="38">
        <v>0</v>
      </c>
    </row>
    <row r="3146" spans="1:22" ht="13.5" customHeight="1" x14ac:dyDescent="0.2">
      <c r="A3146" s="32" t="s">
        <v>3142</v>
      </c>
      <c r="B3146" s="32" t="s">
        <v>11038</v>
      </c>
      <c r="C3146" s="32" t="s">
        <v>18084</v>
      </c>
      <c r="D3146" s="37">
        <v>8.8027859999999993</v>
      </c>
      <c r="E3146" s="39">
        <v>408.02</v>
      </c>
      <c r="F3146" s="39">
        <v>3526</v>
      </c>
      <c r="G3146" s="39">
        <v>3725.5</v>
      </c>
      <c r="H3146" s="38">
        <v>8</v>
      </c>
      <c r="I3146" s="38">
        <v>7181</v>
      </c>
      <c r="J3146" s="37">
        <v>53.840631733000002</v>
      </c>
      <c r="K3146" s="37">
        <v>39.459376132000003</v>
      </c>
      <c r="L3146" s="37">
        <v>20.597794513</v>
      </c>
      <c r="M3146" s="37">
        <v>85.346315324000003</v>
      </c>
      <c r="N3146" s="37">
        <v>36.023494239999998</v>
      </c>
      <c r="O3146" s="37">
        <v>75.376936541999996</v>
      </c>
      <c r="P3146" s="37">
        <v>10.8</v>
      </c>
      <c r="Q3146" s="37">
        <v>85.256826700000005</v>
      </c>
      <c r="R3146" s="38">
        <v>103703</v>
      </c>
      <c r="S3146" s="37">
        <v>3.4103400000000001</v>
      </c>
      <c r="T3146" s="38">
        <v>4</v>
      </c>
      <c r="U3146" s="38">
        <v>8</v>
      </c>
      <c r="V3146" s="38">
        <v>0</v>
      </c>
    </row>
    <row r="3147" spans="1:22" ht="13.5" customHeight="1" x14ac:dyDescent="0.2">
      <c r="A3147" s="32" t="s">
        <v>3143</v>
      </c>
      <c r="B3147" s="32" t="s">
        <v>11039</v>
      </c>
      <c r="C3147" s="32" t="s">
        <v>18084</v>
      </c>
      <c r="D3147" s="37">
        <v>1.7235320000000001</v>
      </c>
      <c r="E3147" s="39">
        <v>259.98</v>
      </c>
      <c r="F3147" s="39">
        <v>1682</v>
      </c>
      <c r="G3147" s="39">
        <v>1983.43</v>
      </c>
      <c r="H3147" s="38">
        <v>2</v>
      </c>
      <c r="I3147" s="38">
        <v>3628</v>
      </c>
      <c r="J3147" s="37">
        <v>49.360087726000003</v>
      </c>
      <c r="K3147" s="37">
        <v>37.816439983000002</v>
      </c>
      <c r="L3147" s="37">
        <v>17.229415749000001</v>
      </c>
      <c r="M3147" s="37">
        <v>64.852781358000001</v>
      </c>
      <c r="N3147" s="37">
        <v>49.140616754</v>
      </c>
      <c r="O3147" s="37">
        <v>55.682857312000003</v>
      </c>
      <c r="P3147" s="37">
        <v>10.759980383</v>
      </c>
      <c r="Q3147" s="37">
        <v>75.157147399999999</v>
      </c>
      <c r="R3147" s="38">
        <v>50145</v>
      </c>
      <c r="S3147" s="37">
        <v>3.4103400000000001</v>
      </c>
      <c r="T3147" s="38">
        <v>0</v>
      </c>
      <c r="U3147" s="38">
        <v>1</v>
      </c>
      <c r="V3147" s="38">
        <v>1</v>
      </c>
    </row>
    <row r="3148" spans="1:22" ht="13.5" customHeight="1" x14ac:dyDescent="0.2">
      <c r="A3148" s="32" t="s">
        <v>3144</v>
      </c>
      <c r="B3148" s="32" t="s">
        <v>11040</v>
      </c>
      <c r="C3148" s="32" t="s">
        <v>18084</v>
      </c>
      <c r="D3148" s="37">
        <v>3.3553299999999999</v>
      </c>
      <c r="E3148" s="39">
        <v>1075.04</v>
      </c>
      <c r="F3148" s="39">
        <v>4012</v>
      </c>
      <c r="G3148" s="39">
        <v>7178.51</v>
      </c>
      <c r="H3148" s="38">
        <v>4</v>
      </c>
      <c r="I3148" s="38">
        <v>8892</v>
      </c>
      <c r="J3148" s="37">
        <v>7.8254583808999998</v>
      </c>
      <c r="K3148" s="37">
        <v>6.8261448760999999</v>
      </c>
      <c r="L3148" s="37">
        <v>4.4538968713999996</v>
      </c>
      <c r="M3148" s="37">
        <v>42.773825223000003</v>
      </c>
      <c r="N3148" s="37">
        <v>3.66797014</v>
      </c>
      <c r="O3148" s="37">
        <v>37.159066060000001</v>
      </c>
      <c r="P3148" s="37">
        <v>10.277391304</v>
      </c>
      <c r="Q3148" s="37">
        <v>93.663400899999999</v>
      </c>
      <c r="R3148" s="38">
        <v>122380</v>
      </c>
      <c r="S3148" s="37">
        <v>3.4103400000000001</v>
      </c>
      <c r="T3148" s="38">
        <v>1</v>
      </c>
      <c r="U3148" s="38">
        <v>4</v>
      </c>
      <c r="V3148" s="38">
        <v>0</v>
      </c>
    </row>
    <row r="3149" spans="1:22" ht="13.5" customHeight="1" x14ac:dyDescent="0.2">
      <c r="A3149" s="32" t="s">
        <v>3145</v>
      </c>
      <c r="B3149" s="32" t="s">
        <v>11041</v>
      </c>
      <c r="C3149" s="32" t="s">
        <v>18086</v>
      </c>
      <c r="D3149" s="37">
        <v>2.1590750000000001</v>
      </c>
      <c r="E3149" s="39">
        <v>304.99</v>
      </c>
      <c r="F3149" s="39">
        <v>1584</v>
      </c>
      <c r="G3149" s="39">
        <v>526.12</v>
      </c>
      <c r="H3149" s="38">
        <v>1</v>
      </c>
      <c r="I3149" s="38">
        <v>3750</v>
      </c>
      <c r="J3149" s="37">
        <v>50.789452009000001</v>
      </c>
      <c r="K3149" s="37">
        <v>30.617017527000002</v>
      </c>
      <c r="L3149" s="37">
        <v>22.669231813</v>
      </c>
      <c r="M3149" s="37">
        <v>69.130889160999999</v>
      </c>
      <c r="N3149" s="37">
        <v>41.195107088999997</v>
      </c>
      <c r="O3149" s="37">
        <v>52.001879952000003</v>
      </c>
      <c r="P3149" s="37">
        <v>12.9</v>
      </c>
      <c r="Q3149" s="37">
        <v>64.366129700000002</v>
      </c>
      <c r="R3149" s="38">
        <v>101519</v>
      </c>
      <c r="S3149" s="37">
        <v>2.94347</v>
      </c>
      <c r="T3149" s="38">
        <v>0</v>
      </c>
      <c r="U3149" s="38">
        <v>0</v>
      </c>
      <c r="V3149" s="38">
        <v>1</v>
      </c>
    </row>
    <row r="3150" spans="1:22" ht="13.5" customHeight="1" x14ac:dyDescent="0.2">
      <c r="A3150" s="32" t="s">
        <v>3146</v>
      </c>
      <c r="B3150" s="32" t="s">
        <v>11042</v>
      </c>
      <c r="C3150" s="32" t="s">
        <v>18086</v>
      </c>
      <c r="D3150" s="37">
        <v>1.5562130000000001</v>
      </c>
      <c r="E3150" s="39">
        <v>264.97000000000003</v>
      </c>
      <c r="F3150" s="39">
        <v>2131</v>
      </c>
      <c r="G3150" s="39">
        <v>662.74</v>
      </c>
      <c r="H3150" s="38">
        <v>1</v>
      </c>
      <c r="I3150" s="38">
        <v>6342</v>
      </c>
      <c r="J3150" s="37">
        <v>47.793609783000001</v>
      </c>
      <c r="K3150" s="37">
        <v>25.432974202</v>
      </c>
      <c r="L3150" s="37">
        <v>21.122275007999999</v>
      </c>
      <c r="M3150" s="37">
        <v>70.816917477000004</v>
      </c>
      <c r="N3150" s="37">
        <v>40.689933043000003</v>
      </c>
      <c r="O3150" s="37">
        <v>41.601657277000001</v>
      </c>
      <c r="P3150" s="37">
        <v>12.9</v>
      </c>
      <c r="Q3150" s="37">
        <v>56.709973099999999</v>
      </c>
      <c r="R3150" s="38">
        <v>127627</v>
      </c>
      <c r="S3150" s="37">
        <v>2.94347</v>
      </c>
      <c r="T3150" s="38">
        <v>0</v>
      </c>
      <c r="U3150" s="38">
        <v>0</v>
      </c>
      <c r="V3150" s="38">
        <v>1</v>
      </c>
    </row>
    <row r="3151" spans="1:22" ht="13.5" customHeight="1" x14ac:dyDescent="0.2">
      <c r="A3151" s="32" t="s">
        <v>3147</v>
      </c>
      <c r="B3151" s="32" t="s">
        <v>11043</v>
      </c>
      <c r="C3151" s="32" t="s">
        <v>18085</v>
      </c>
      <c r="D3151" s="37">
        <v>4.6473899999999997</v>
      </c>
      <c r="E3151" s="39">
        <v>210.98</v>
      </c>
      <c r="F3151" s="39">
        <v>1774</v>
      </c>
      <c r="G3151" s="39">
        <v>2080.5500000000002</v>
      </c>
      <c r="H3151" s="38">
        <v>2</v>
      </c>
      <c r="I3151" s="38">
        <v>3902</v>
      </c>
      <c r="J3151" s="37">
        <v>48.911654896000002</v>
      </c>
      <c r="K3151" s="37">
        <v>30.889377794000001</v>
      </c>
      <c r="L3151" s="37">
        <v>17.594155039</v>
      </c>
      <c r="M3151" s="37">
        <v>52.617593982999999</v>
      </c>
      <c r="N3151" s="37">
        <v>13.741699245</v>
      </c>
      <c r="O3151" s="37">
        <v>22.502852351000001</v>
      </c>
      <c r="P3151" s="37">
        <v>13.4</v>
      </c>
      <c r="Q3151" s="37">
        <v>84.033304400000006</v>
      </c>
      <c r="R3151" s="38">
        <v>61151</v>
      </c>
      <c r="S3151" s="37">
        <v>2.80965</v>
      </c>
      <c r="T3151" s="38">
        <v>1</v>
      </c>
      <c r="U3151" s="38">
        <v>2</v>
      </c>
      <c r="V3151" s="38">
        <v>0</v>
      </c>
    </row>
    <row r="3152" spans="1:22" ht="13.5" customHeight="1" x14ac:dyDescent="0.2">
      <c r="A3152" s="32" t="s">
        <v>3148</v>
      </c>
      <c r="B3152" s="32" t="s">
        <v>11044</v>
      </c>
      <c r="C3152" s="32" t="s">
        <v>18086</v>
      </c>
      <c r="D3152" s="37">
        <v>3.105375</v>
      </c>
      <c r="E3152" s="39">
        <v>261</v>
      </c>
      <c r="F3152" s="39">
        <v>1023</v>
      </c>
      <c r="G3152" s="39">
        <v>405.81</v>
      </c>
      <c r="H3152" s="38">
        <v>3</v>
      </c>
      <c r="I3152" s="38">
        <v>2118</v>
      </c>
      <c r="J3152" s="37">
        <v>70.074398044000006</v>
      </c>
      <c r="K3152" s="37">
        <v>37.734862360000001</v>
      </c>
      <c r="L3152" s="37">
        <v>22.746633722999999</v>
      </c>
      <c r="M3152" s="37">
        <v>75.596133511999994</v>
      </c>
      <c r="N3152" s="37">
        <v>54.188959625000003</v>
      </c>
      <c r="O3152" s="37">
        <v>55.171986891000003</v>
      </c>
      <c r="P3152" s="37">
        <v>12.9</v>
      </c>
      <c r="Q3152" s="37" t="s">
        <v>15680</v>
      </c>
      <c r="R3152" s="38">
        <v>36920</v>
      </c>
      <c r="S3152" s="37">
        <v>2.94347</v>
      </c>
      <c r="T3152" s="38">
        <v>0</v>
      </c>
      <c r="U3152" s="38">
        <v>0</v>
      </c>
      <c r="V3152" s="38">
        <v>3</v>
      </c>
    </row>
    <row r="3153" spans="1:22" ht="13.5" customHeight="1" x14ac:dyDescent="0.2">
      <c r="A3153" s="32" t="s">
        <v>3149</v>
      </c>
      <c r="B3153" s="32" t="s">
        <v>11045</v>
      </c>
      <c r="C3153" s="32" t="s">
        <v>18085</v>
      </c>
      <c r="D3153" s="37">
        <v>4.327318</v>
      </c>
      <c r="E3153" s="39">
        <v>329.01</v>
      </c>
      <c r="F3153" s="39">
        <v>3176</v>
      </c>
      <c r="G3153" s="39">
        <v>3706.08</v>
      </c>
      <c r="H3153" s="38">
        <v>3</v>
      </c>
      <c r="I3153" s="38">
        <v>6720</v>
      </c>
      <c r="J3153" s="37">
        <v>35.088544587000001</v>
      </c>
      <c r="K3153" s="37">
        <v>25.743236171</v>
      </c>
      <c r="L3153" s="37">
        <v>14.586759787</v>
      </c>
      <c r="M3153" s="37">
        <v>54.983002994000003</v>
      </c>
      <c r="N3153" s="37">
        <v>13.084113588999999</v>
      </c>
      <c r="O3153" s="37">
        <v>20.716693482</v>
      </c>
      <c r="P3153" s="37">
        <v>13.4</v>
      </c>
      <c r="Q3153" s="37">
        <v>84.385489500000006</v>
      </c>
      <c r="R3153" s="38">
        <v>91738</v>
      </c>
      <c r="S3153" s="37">
        <v>2.80965</v>
      </c>
      <c r="T3153" s="38">
        <v>1</v>
      </c>
      <c r="U3153" s="38">
        <v>3</v>
      </c>
      <c r="V3153" s="38">
        <v>0</v>
      </c>
    </row>
    <row r="3154" spans="1:22" ht="13.5" customHeight="1" x14ac:dyDescent="0.2">
      <c r="A3154" s="32" t="s">
        <v>3150</v>
      </c>
      <c r="B3154" s="32" t="s">
        <v>11046</v>
      </c>
      <c r="C3154" s="32" t="s">
        <v>18086</v>
      </c>
      <c r="D3154" s="37">
        <v>8.3583459999999992</v>
      </c>
      <c r="E3154" s="39">
        <v>379</v>
      </c>
      <c r="F3154" s="39">
        <v>1369</v>
      </c>
      <c r="G3154" s="39">
        <v>1265.49</v>
      </c>
      <c r="H3154" s="38">
        <v>1</v>
      </c>
      <c r="I3154" s="38">
        <v>2801</v>
      </c>
      <c r="J3154" s="37">
        <v>59.834145743000001</v>
      </c>
      <c r="K3154" s="37">
        <v>38.267212450999999</v>
      </c>
      <c r="L3154" s="37">
        <v>21.804112099000001</v>
      </c>
      <c r="M3154" s="37">
        <v>51.714363818000002</v>
      </c>
      <c r="N3154" s="37">
        <v>61.135959898000003</v>
      </c>
      <c r="O3154" s="37">
        <v>69.710808424999996</v>
      </c>
      <c r="P3154" s="37">
        <v>8.6087856743</v>
      </c>
      <c r="Q3154" s="37" t="s">
        <v>15680</v>
      </c>
      <c r="R3154" s="38">
        <v>113570</v>
      </c>
      <c r="S3154" s="37">
        <v>2.94347</v>
      </c>
      <c r="T3154" s="38">
        <v>0</v>
      </c>
      <c r="U3154" s="38">
        <v>0</v>
      </c>
      <c r="V3154" s="38">
        <v>1</v>
      </c>
    </row>
    <row r="3155" spans="1:22" ht="13.5" customHeight="1" x14ac:dyDescent="0.2">
      <c r="A3155" s="32" t="s">
        <v>3151</v>
      </c>
      <c r="B3155" s="32" t="s">
        <v>11047</v>
      </c>
      <c r="C3155" s="32" t="s">
        <v>18086</v>
      </c>
      <c r="D3155" s="37">
        <v>2.3569650000000002</v>
      </c>
      <c r="E3155" s="39">
        <v>214.99</v>
      </c>
      <c r="F3155" s="39">
        <v>1737</v>
      </c>
      <c r="G3155" s="39">
        <v>342.55</v>
      </c>
      <c r="H3155" s="38">
        <v>4</v>
      </c>
      <c r="I3155" s="38">
        <v>4298</v>
      </c>
      <c r="J3155" s="37">
        <v>53.708702049999999</v>
      </c>
      <c r="K3155" s="37">
        <v>35.924631771000001</v>
      </c>
      <c r="L3155" s="37">
        <v>19.928356381</v>
      </c>
      <c r="M3155" s="37">
        <v>69.427930965000002</v>
      </c>
      <c r="N3155" s="37">
        <v>31.000435746000001</v>
      </c>
      <c r="O3155" s="37">
        <v>39.472586661000001</v>
      </c>
      <c r="P3155" s="37">
        <v>6.0615866387999997</v>
      </c>
      <c r="Q3155" s="37">
        <v>75.109947500000004</v>
      </c>
      <c r="R3155" s="38">
        <v>76319</v>
      </c>
      <c r="S3155" s="37">
        <v>2.94347</v>
      </c>
      <c r="T3155" s="38">
        <v>2</v>
      </c>
      <c r="U3155" s="38">
        <v>3</v>
      </c>
      <c r="V3155" s="38">
        <v>1</v>
      </c>
    </row>
    <row r="3156" spans="1:22" ht="13.5" customHeight="1" x14ac:dyDescent="0.2">
      <c r="A3156" s="32" t="s">
        <v>3152</v>
      </c>
      <c r="B3156" s="32" t="s">
        <v>11048</v>
      </c>
      <c r="C3156" s="32" t="s">
        <v>18086</v>
      </c>
      <c r="D3156" s="37">
        <v>0.120714</v>
      </c>
      <c r="E3156" s="39">
        <v>75</v>
      </c>
      <c r="F3156" s="39">
        <v>780</v>
      </c>
      <c r="G3156" s="39">
        <v>211.45</v>
      </c>
      <c r="H3156" s="38">
        <v>2</v>
      </c>
      <c r="I3156" s="38">
        <v>2069</v>
      </c>
      <c r="J3156" s="37">
        <v>46.632661399</v>
      </c>
      <c r="K3156" s="37">
        <v>21.695667211</v>
      </c>
      <c r="L3156" s="37">
        <v>23.885188657</v>
      </c>
      <c r="M3156" s="37">
        <v>73.715785230999998</v>
      </c>
      <c r="N3156" s="37">
        <v>32.589731735999997</v>
      </c>
      <c r="O3156" s="37">
        <v>39.734801054000002</v>
      </c>
      <c r="P3156" s="37">
        <v>12.9</v>
      </c>
      <c r="Q3156" s="37" t="s">
        <v>15680</v>
      </c>
      <c r="R3156" s="38">
        <v>24092</v>
      </c>
      <c r="S3156" s="37">
        <v>2.94347</v>
      </c>
      <c r="T3156" s="38">
        <v>1</v>
      </c>
      <c r="U3156" s="38">
        <v>1</v>
      </c>
      <c r="V3156" s="38">
        <v>1</v>
      </c>
    </row>
    <row r="3157" spans="1:22" ht="13.5" customHeight="1" x14ac:dyDescent="0.2">
      <c r="A3157" s="32" t="s">
        <v>3153</v>
      </c>
      <c r="B3157" s="32" t="s">
        <v>11049</v>
      </c>
      <c r="C3157" s="32" t="s">
        <v>18086</v>
      </c>
      <c r="D3157" s="37">
        <v>3.1295839999999999</v>
      </c>
      <c r="E3157" s="39">
        <v>210</v>
      </c>
      <c r="F3157" s="39">
        <v>1073</v>
      </c>
      <c r="G3157" s="39">
        <v>854.28</v>
      </c>
      <c r="H3157" s="38">
        <v>1</v>
      </c>
      <c r="I3157" s="38">
        <v>2445</v>
      </c>
      <c r="J3157" s="37">
        <v>44.141268312999998</v>
      </c>
      <c r="K3157" s="37">
        <v>38.202940462999997</v>
      </c>
      <c r="L3157" s="37">
        <v>17.866646118999999</v>
      </c>
      <c r="M3157" s="37">
        <v>74.774595321000007</v>
      </c>
      <c r="N3157" s="37">
        <v>34.895266198999998</v>
      </c>
      <c r="O3157" s="37">
        <v>39.602089305</v>
      </c>
      <c r="P3157" s="37">
        <v>12.9</v>
      </c>
      <c r="Q3157" s="37" t="s">
        <v>15680</v>
      </c>
      <c r="R3157" s="38">
        <v>35869</v>
      </c>
      <c r="S3157" s="37">
        <v>2.94347</v>
      </c>
      <c r="T3157" s="38">
        <v>0</v>
      </c>
      <c r="U3157" s="38">
        <v>0</v>
      </c>
      <c r="V3157" s="38">
        <v>1</v>
      </c>
    </row>
    <row r="3158" spans="1:22" ht="13.5" customHeight="1" x14ac:dyDescent="0.2">
      <c r="A3158" s="32" t="s">
        <v>3154</v>
      </c>
      <c r="B3158" s="32" t="s">
        <v>11050</v>
      </c>
      <c r="C3158" s="32" t="s">
        <v>18086</v>
      </c>
      <c r="D3158" s="37">
        <v>7.7624170000000001</v>
      </c>
      <c r="E3158" s="39">
        <v>166</v>
      </c>
      <c r="F3158" s="39">
        <v>1315</v>
      </c>
      <c r="G3158" s="39">
        <v>1086.97</v>
      </c>
      <c r="H3158" s="38">
        <v>1</v>
      </c>
      <c r="I3158" s="38">
        <v>2775</v>
      </c>
      <c r="J3158" s="37">
        <v>64.027299744000004</v>
      </c>
      <c r="K3158" s="37">
        <v>46.045765809999999</v>
      </c>
      <c r="L3158" s="37">
        <v>29.944644262000001</v>
      </c>
      <c r="M3158" s="37">
        <v>68.234933400000003</v>
      </c>
      <c r="N3158" s="37">
        <v>84.153424674999997</v>
      </c>
      <c r="O3158" s="37">
        <v>31.520984430999999</v>
      </c>
      <c r="P3158" s="37">
        <v>12.9</v>
      </c>
      <c r="Q3158" s="37" t="s">
        <v>15680</v>
      </c>
      <c r="R3158" s="38">
        <v>69298</v>
      </c>
      <c r="S3158" s="37">
        <v>2.94347</v>
      </c>
      <c r="T3158" s="38">
        <v>1</v>
      </c>
      <c r="U3158" s="38">
        <v>0</v>
      </c>
      <c r="V3158" s="38">
        <v>0</v>
      </c>
    </row>
    <row r="3159" spans="1:22" ht="13.5" customHeight="1" x14ac:dyDescent="0.2">
      <c r="A3159" s="32" t="s">
        <v>3155</v>
      </c>
      <c r="B3159" s="32" t="s">
        <v>11051</v>
      </c>
      <c r="C3159" s="32" t="s">
        <v>18084</v>
      </c>
      <c r="D3159" s="37">
        <v>4.4253970000000002</v>
      </c>
      <c r="E3159" s="39">
        <v>311.02999999999997</v>
      </c>
      <c r="F3159" s="39">
        <v>3195</v>
      </c>
      <c r="G3159" s="39">
        <v>3860.68</v>
      </c>
      <c r="H3159" s="38">
        <v>3</v>
      </c>
      <c r="I3159" s="38">
        <v>6766</v>
      </c>
      <c r="J3159" s="37">
        <v>56.395115275999999</v>
      </c>
      <c r="K3159" s="37">
        <v>27.696695614999999</v>
      </c>
      <c r="L3159" s="37">
        <v>23.419129935000001</v>
      </c>
      <c r="M3159" s="37">
        <v>78.964436000999996</v>
      </c>
      <c r="N3159" s="37">
        <v>25.320744926</v>
      </c>
      <c r="O3159" s="37">
        <v>46.868384421999998</v>
      </c>
      <c r="P3159" s="37">
        <v>8.5133177178999997</v>
      </c>
      <c r="Q3159" s="37">
        <v>72.378363699999994</v>
      </c>
      <c r="R3159" s="38">
        <v>158228</v>
      </c>
      <c r="S3159" s="37">
        <v>3.4103400000000001</v>
      </c>
      <c r="T3159" s="38">
        <v>0</v>
      </c>
      <c r="U3159" s="38">
        <v>2</v>
      </c>
      <c r="V3159" s="38">
        <v>0</v>
      </c>
    </row>
    <row r="3160" spans="1:22" ht="13.5" customHeight="1" x14ac:dyDescent="0.2">
      <c r="A3160" s="32" t="s">
        <v>3156</v>
      </c>
      <c r="B3160" s="32" t="s">
        <v>11052</v>
      </c>
      <c r="C3160" s="32" t="s">
        <v>18086</v>
      </c>
      <c r="D3160" s="37">
        <v>3.0284490000000002</v>
      </c>
      <c r="E3160" s="39">
        <v>294.02</v>
      </c>
      <c r="F3160" s="39">
        <v>2494</v>
      </c>
      <c r="G3160" s="39">
        <v>1122.79</v>
      </c>
      <c r="H3160" s="38">
        <v>3</v>
      </c>
      <c r="I3160" s="38">
        <v>5008</v>
      </c>
      <c r="J3160" s="37">
        <v>59.800612158</v>
      </c>
      <c r="K3160" s="37">
        <v>33.551357178000004</v>
      </c>
      <c r="L3160" s="37">
        <v>20.482669960999999</v>
      </c>
      <c r="M3160" s="37">
        <v>60.813070005</v>
      </c>
      <c r="N3160" s="37">
        <v>52.591826703999999</v>
      </c>
      <c r="O3160" s="37">
        <v>50.037989644</v>
      </c>
      <c r="P3160" s="37">
        <v>12.9</v>
      </c>
      <c r="Q3160" s="37">
        <v>57.762150699999999</v>
      </c>
      <c r="R3160" s="38">
        <v>149791</v>
      </c>
      <c r="S3160" s="37">
        <v>2.94347</v>
      </c>
      <c r="T3160" s="38">
        <v>1</v>
      </c>
      <c r="U3160" s="38">
        <v>0</v>
      </c>
      <c r="V3160" s="38">
        <v>2</v>
      </c>
    </row>
    <row r="3161" spans="1:22" ht="13.5" customHeight="1" x14ac:dyDescent="0.2">
      <c r="A3161" s="32" t="s">
        <v>3157</v>
      </c>
      <c r="B3161" s="32" t="s">
        <v>11053</v>
      </c>
      <c r="C3161" s="32" t="s">
        <v>18086</v>
      </c>
      <c r="D3161" s="37">
        <v>1.307037</v>
      </c>
      <c r="E3161" s="39">
        <v>213.01</v>
      </c>
      <c r="F3161" s="39">
        <v>1950</v>
      </c>
      <c r="G3161" s="39">
        <v>535.98</v>
      </c>
      <c r="H3161" s="38">
        <v>3</v>
      </c>
      <c r="I3161" s="38">
        <v>4760</v>
      </c>
      <c r="J3161" s="37">
        <v>51.375246674000003</v>
      </c>
      <c r="K3161" s="37">
        <v>27.052826917000001</v>
      </c>
      <c r="L3161" s="37">
        <v>24.616154308999999</v>
      </c>
      <c r="M3161" s="37">
        <v>76.802839478999999</v>
      </c>
      <c r="N3161" s="37">
        <v>39.107337053999998</v>
      </c>
      <c r="O3161" s="37">
        <v>51.461082091000002</v>
      </c>
      <c r="P3161" s="37">
        <v>12.9</v>
      </c>
      <c r="Q3161" s="37">
        <v>60.612923000000002</v>
      </c>
      <c r="R3161" s="38">
        <v>117656</v>
      </c>
      <c r="S3161" s="37">
        <v>2.94347</v>
      </c>
      <c r="T3161" s="38">
        <v>0</v>
      </c>
      <c r="U3161" s="38">
        <v>1</v>
      </c>
      <c r="V3161" s="38">
        <v>1</v>
      </c>
    </row>
    <row r="3162" spans="1:22" ht="13.5" customHeight="1" x14ac:dyDescent="0.2">
      <c r="A3162" s="32" t="s">
        <v>3158</v>
      </c>
      <c r="B3162" s="32" t="s">
        <v>11054</v>
      </c>
      <c r="C3162" s="32" t="s">
        <v>18086</v>
      </c>
      <c r="D3162" s="37">
        <v>1.3845080000000001</v>
      </c>
      <c r="E3162" s="39">
        <v>83</v>
      </c>
      <c r="F3162" s="39">
        <v>664</v>
      </c>
      <c r="G3162" s="39">
        <v>169.24</v>
      </c>
      <c r="H3162" s="38">
        <v>1</v>
      </c>
      <c r="I3162" s="38">
        <v>1689</v>
      </c>
      <c r="J3162" s="37">
        <v>44.656352816999998</v>
      </c>
      <c r="K3162" s="37">
        <v>24.756263307000001</v>
      </c>
      <c r="L3162" s="37">
        <v>22.560732054999999</v>
      </c>
      <c r="M3162" s="37">
        <v>75.094939879999998</v>
      </c>
      <c r="N3162" s="37">
        <v>31.952640845000001</v>
      </c>
      <c r="O3162" s="37">
        <v>42.010928692</v>
      </c>
      <c r="P3162" s="37">
        <v>12.9</v>
      </c>
      <c r="Q3162" s="37" t="s">
        <v>15680</v>
      </c>
      <c r="R3162" s="38">
        <v>20311</v>
      </c>
      <c r="S3162" s="37">
        <v>2.94347</v>
      </c>
      <c r="T3162" s="38">
        <v>0</v>
      </c>
      <c r="U3162" s="38">
        <v>0</v>
      </c>
      <c r="V3162" s="38">
        <v>1</v>
      </c>
    </row>
    <row r="3163" spans="1:22" ht="13.5" customHeight="1" x14ac:dyDescent="0.2">
      <c r="A3163" s="32" t="s">
        <v>3159</v>
      </c>
      <c r="B3163" s="32" t="s">
        <v>11055</v>
      </c>
      <c r="C3163" s="32" t="s">
        <v>18086</v>
      </c>
      <c r="D3163" s="37">
        <v>2.0146950000000001</v>
      </c>
      <c r="E3163" s="39">
        <v>94.99</v>
      </c>
      <c r="F3163" s="39">
        <v>1069</v>
      </c>
      <c r="G3163" s="39">
        <v>875.74</v>
      </c>
      <c r="H3163" s="38">
        <v>1</v>
      </c>
      <c r="I3163" s="38">
        <v>2202</v>
      </c>
      <c r="J3163" s="37">
        <v>49.036791911999998</v>
      </c>
      <c r="K3163" s="37">
        <v>39.749314898999998</v>
      </c>
      <c r="L3163" s="37">
        <v>16.030863247999999</v>
      </c>
      <c r="M3163" s="37">
        <v>58.707944840000003</v>
      </c>
      <c r="N3163" s="37">
        <v>69.970303834999996</v>
      </c>
      <c r="O3163" s="37">
        <v>42.856645417000003</v>
      </c>
      <c r="P3163" s="37">
        <v>12.9</v>
      </c>
      <c r="Q3163" s="37" t="s">
        <v>15680</v>
      </c>
      <c r="R3163" s="38">
        <v>67993</v>
      </c>
      <c r="S3163" s="37">
        <v>2.94347</v>
      </c>
      <c r="T3163" s="38">
        <v>0</v>
      </c>
      <c r="U3163" s="38">
        <v>0</v>
      </c>
      <c r="V3163" s="38">
        <v>1</v>
      </c>
    </row>
    <row r="3164" spans="1:22" ht="13.5" customHeight="1" x14ac:dyDescent="0.2">
      <c r="A3164" s="32" t="s">
        <v>3160</v>
      </c>
      <c r="B3164" s="32" t="s">
        <v>11056</v>
      </c>
      <c r="C3164" s="32" t="s">
        <v>18085</v>
      </c>
      <c r="D3164" s="37">
        <v>4.0451899999999998</v>
      </c>
      <c r="E3164" s="39">
        <v>180</v>
      </c>
      <c r="F3164" s="39">
        <v>1937</v>
      </c>
      <c r="G3164" s="39">
        <v>1366.51</v>
      </c>
      <c r="H3164" s="38">
        <v>2</v>
      </c>
      <c r="I3164" s="38">
        <v>4401</v>
      </c>
      <c r="J3164" s="37">
        <v>65.788319823999998</v>
      </c>
      <c r="K3164" s="37">
        <v>38.345885930999998</v>
      </c>
      <c r="L3164" s="37">
        <v>30.170582952</v>
      </c>
      <c r="M3164" s="37">
        <v>65.099197619999998</v>
      </c>
      <c r="N3164" s="37">
        <v>30.602122567999999</v>
      </c>
      <c r="O3164" s="37">
        <v>44.339193528000003</v>
      </c>
      <c r="P3164" s="37">
        <v>13.4</v>
      </c>
      <c r="Q3164" s="37">
        <v>68.330977300000001</v>
      </c>
      <c r="R3164" s="38">
        <v>70961</v>
      </c>
      <c r="S3164" s="37">
        <v>2.80965</v>
      </c>
      <c r="T3164" s="38">
        <v>0</v>
      </c>
      <c r="U3164" s="38">
        <v>0</v>
      </c>
      <c r="V3164" s="38">
        <v>1</v>
      </c>
    </row>
    <row r="3165" spans="1:22" ht="13.5" customHeight="1" x14ac:dyDescent="0.2">
      <c r="A3165" s="32" t="s">
        <v>3161</v>
      </c>
      <c r="B3165" s="32" t="s">
        <v>11057</v>
      </c>
      <c r="C3165" s="32" t="s">
        <v>18086</v>
      </c>
      <c r="D3165" s="37">
        <v>2.1501329999999998</v>
      </c>
      <c r="E3165" s="39">
        <v>344.98</v>
      </c>
      <c r="F3165" s="39">
        <v>2356</v>
      </c>
      <c r="G3165" s="39">
        <v>882.44</v>
      </c>
      <c r="H3165" s="38">
        <v>3</v>
      </c>
      <c r="I3165" s="38">
        <v>5092</v>
      </c>
      <c r="J3165" s="37">
        <v>45.174399151000003</v>
      </c>
      <c r="K3165" s="37">
        <v>25.754302243000001</v>
      </c>
      <c r="L3165" s="37">
        <v>19.429408889000001</v>
      </c>
      <c r="M3165" s="37">
        <v>65.109331409000006</v>
      </c>
      <c r="N3165" s="37">
        <v>34.183300854999999</v>
      </c>
      <c r="O3165" s="37">
        <v>41.403312241999998</v>
      </c>
      <c r="P3165" s="37">
        <v>12.9</v>
      </c>
      <c r="Q3165" s="37">
        <v>72.614517800000002</v>
      </c>
      <c r="R3165" s="38">
        <v>102950</v>
      </c>
      <c r="S3165" s="37">
        <v>2.94347</v>
      </c>
      <c r="T3165" s="38">
        <v>2</v>
      </c>
      <c r="U3165" s="38">
        <v>0</v>
      </c>
      <c r="V3165" s="38">
        <v>2</v>
      </c>
    </row>
    <row r="3166" spans="1:22" ht="13.5" customHeight="1" x14ac:dyDescent="0.2">
      <c r="A3166" s="32" t="s">
        <v>3162</v>
      </c>
      <c r="B3166" s="32" t="s">
        <v>11058</v>
      </c>
      <c r="C3166" s="32" t="s">
        <v>18086</v>
      </c>
      <c r="D3166" s="37">
        <v>0.77052900000000002</v>
      </c>
      <c r="E3166" s="39">
        <v>158</v>
      </c>
      <c r="F3166" s="39">
        <v>1625</v>
      </c>
      <c r="G3166" s="39">
        <v>1183.05</v>
      </c>
      <c r="H3166" s="38">
        <v>1</v>
      </c>
      <c r="I3166" s="38">
        <v>3745</v>
      </c>
      <c r="J3166" s="37">
        <v>56.325032239999999</v>
      </c>
      <c r="K3166" s="37">
        <v>45.082023436999997</v>
      </c>
      <c r="L3166" s="37">
        <v>18.900729842000001</v>
      </c>
      <c r="M3166" s="37">
        <v>63.771257468999998</v>
      </c>
      <c r="N3166" s="37">
        <v>34.450032596</v>
      </c>
      <c r="O3166" s="37">
        <v>28.780701370999999</v>
      </c>
      <c r="P3166" s="37">
        <v>12.9</v>
      </c>
      <c r="Q3166" s="37">
        <v>68.427067100000002</v>
      </c>
      <c r="R3166" s="38">
        <v>104019</v>
      </c>
      <c r="S3166" s="37">
        <v>2.94347</v>
      </c>
      <c r="T3166" s="38">
        <v>0</v>
      </c>
      <c r="U3166" s="38">
        <v>0</v>
      </c>
      <c r="V3166" s="38">
        <v>1</v>
      </c>
    </row>
    <row r="3167" spans="1:22" ht="13.5" customHeight="1" x14ac:dyDescent="0.2">
      <c r="A3167" s="32" t="s">
        <v>3163</v>
      </c>
      <c r="B3167" s="32" t="s">
        <v>11059</v>
      </c>
      <c r="C3167" s="32" t="s">
        <v>18086</v>
      </c>
      <c r="D3167" s="37">
        <v>4.3831660000000001</v>
      </c>
      <c r="E3167" s="39">
        <v>416.03</v>
      </c>
      <c r="F3167" s="39">
        <v>3051</v>
      </c>
      <c r="G3167" s="39">
        <v>2240.7800000000002</v>
      </c>
      <c r="H3167" s="38">
        <v>3</v>
      </c>
      <c r="I3167" s="38">
        <v>6202</v>
      </c>
      <c r="J3167" s="37">
        <v>59.694289310000002</v>
      </c>
      <c r="K3167" s="37">
        <v>42.124072494000004</v>
      </c>
      <c r="L3167" s="37">
        <v>22.403426608</v>
      </c>
      <c r="M3167" s="37">
        <v>58.025426690000003</v>
      </c>
      <c r="N3167" s="37">
        <v>56.219691474000001</v>
      </c>
      <c r="O3167" s="37">
        <v>46.340219546</v>
      </c>
      <c r="P3167" s="37">
        <v>12.9</v>
      </c>
      <c r="Q3167" s="37">
        <v>68.461751899999996</v>
      </c>
      <c r="R3167" s="38">
        <v>194426</v>
      </c>
      <c r="S3167" s="37">
        <v>2.94347</v>
      </c>
      <c r="T3167" s="38">
        <v>1</v>
      </c>
      <c r="U3167" s="38">
        <v>1</v>
      </c>
      <c r="V3167" s="38">
        <v>1</v>
      </c>
    </row>
    <row r="3168" spans="1:22" ht="13.5" customHeight="1" x14ac:dyDescent="0.2">
      <c r="A3168" s="32" t="s">
        <v>3164</v>
      </c>
      <c r="B3168" s="32" t="s">
        <v>11060</v>
      </c>
      <c r="C3168" s="32" t="s">
        <v>18085</v>
      </c>
      <c r="D3168" s="37">
        <v>4.5476210000000004</v>
      </c>
      <c r="E3168" s="39">
        <v>463.97</v>
      </c>
      <c r="F3168" s="39">
        <v>4250</v>
      </c>
      <c r="G3168" s="39">
        <v>2958.78</v>
      </c>
      <c r="H3168" s="38">
        <v>7</v>
      </c>
      <c r="I3168" s="38">
        <v>9076</v>
      </c>
      <c r="J3168" s="37">
        <v>59.196289941000003</v>
      </c>
      <c r="K3168" s="37">
        <v>36.766315351000003</v>
      </c>
      <c r="L3168" s="37">
        <v>23.191719179</v>
      </c>
      <c r="M3168" s="37">
        <v>62.125713542</v>
      </c>
      <c r="N3168" s="37">
        <v>27.203506323999999</v>
      </c>
      <c r="O3168" s="37">
        <v>43.001975653000002</v>
      </c>
      <c r="P3168" s="37">
        <v>8.3679358717000003</v>
      </c>
      <c r="Q3168" s="37">
        <v>61.828411500000001</v>
      </c>
      <c r="R3168" s="38">
        <v>176794</v>
      </c>
      <c r="S3168" s="37">
        <v>2.80965</v>
      </c>
      <c r="T3168" s="38">
        <v>4</v>
      </c>
      <c r="U3168" s="38">
        <v>3</v>
      </c>
      <c r="V3168" s="38">
        <v>0</v>
      </c>
    </row>
    <row r="3169" spans="1:22" ht="13.5" customHeight="1" x14ac:dyDescent="0.2">
      <c r="A3169" s="32" t="s">
        <v>3165</v>
      </c>
      <c r="B3169" s="32" t="s">
        <v>11061</v>
      </c>
      <c r="C3169" s="32" t="s">
        <v>18084</v>
      </c>
      <c r="D3169" s="37">
        <v>5.6738860000000004</v>
      </c>
      <c r="E3169" s="39">
        <v>173.99</v>
      </c>
      <c r="F3169" s="39">
        <v>1545</v>
      </c>
      <c r="G3169" s="39">
        <v>1700.17</v>
      </c>
      <c r="H3169" s="38">
        <v>2</v>
      </c>
      <c r="I3169" s="38">
        <v>2963</v>
      </c>
      <c r="J3169" s="37">
        <v>43.134044920000001</v>
      </c>
      <c r="K3169" s="37">
        <v>25.104410902000001</v>
      </c>
      <c r="L3169" s="37">
        <v>15.781972505000001</v>
      </c>
      <c r="M3169" s="37">
        <v>76.392085097000006</v>
      </c>
      <c r="N3169" s="37">
        <v>29.249388999000001</v>
      </c>
      <c r="O3169" s="37">
        <v>49.191957424999998</v>
      </c>
      <c r="P3169" s="37">
        <v>10.8</v>
      </c>
      <c r="Q3169" s="37" t="s">
        <v>15680</v>
      </c>
      <c r="R3169" s="38">
        <v>57974</v>
      </c>
      <c r="S3169" s="37">
        <v>3.4103400000000001</v>
      </c>
      <c r="T3169" s="38">
        <v>2</v>
      </c>
      <c r="U3169" s="38">
        <v>1</v>
      </c>
      <c r="V3169" s="38">
        <v>0</v>
      </c>
    </row>
    <row r="3170" spans="1:22" ht="13.5" customHeight="1" x14ac:dyDescent="0.2">
      <c r="A3170" s="32" t="s">
        <v>3166</v>
      </c>
      <c r="B3170" s="32" t="s">
        <v>11062</v>
      </c>
      <c r="C3170" s="32" t="s">
        <v>18084</v>
      </c>
      <c r="D3170" s="37">
        <v>3.0455589999999999</v>
      </c>
      <c r="E3170" s="39">
        <v>229.99</v>
      </c>
      <c r="F3170" s="39">
        <v>2819</v>
      </c>
      <c r="G3170" s="39">
        <v>4111.8500000000004</v>
      </c>
      <c r="H3170" s="38">
        <v>3</v>
      </c>
      <c r="I3170" s="38">
        <v>5980</v>
      </c>
      <c r="J3170" s="37">
        <v>55.288086884999998</v>
      </c>
      <c r="K3170" s="37">
        <v>27.292790579999998</v>
      </c>
      <c r="L3170" s="37">
        <v>17.229546778</v>
      </c>
      <c r="M3170" s="37">
        <v>76.825396019999999</v>
      </c>
      <c r="N3170" s="37">
        <v>27.297729838999999</v>
      </c>
      <c r="O3170" s="37">
        <v>43.266594875999999</v>
      </c>
      <c r="P3170" s="37">
        <v>10.296286621</v>
      </c>
      <c r="Q3170" s="37">
        <v>87.719596699999997</v>
      </c>
      <c r="R3170" s="38">
        <v>125430</v>
      </c>
      <c r="S3170" s="37">
        <v>3.4103400000000001</v>
      </c>
      <c r="T3170" s="38">
        <v>1</v>
      </c>
      <c r="U3170" s="38">
        <v>2</v>
      </c>
      <c r="V3170" s="38">
        <v>1</v>
      </c>
    </row>
    <row r="3171" spans="1:22" ht="13.5" customHeight="1" x14ac:dyDescent="0.2">
      <c r="A3171" s="32" t="s">
        <v>3167</v>
      </c>
      <c r="B3171" s="32" t="s">
        <v>11063</v>
      </c>
      <c r="C3171" s="32" t="s">
        <v>18084</v>
      </c>
      <c r="D3171" s="37">
        <v>5.0311029999999999</v>
      </c>
      <c r="E3171" s="39">
        <v>281.02</v>
      </c>
      <c r="F3171" s="39">
        <v>2958</v>
      </c>
      <c r="G3171" s="39">
        <v>3113.65</v>
      </c>
      <c r="H3171" s="38">
        <v>3</v>
      </c>
      <c r="I3171" s="38">
        <v>5974</v>
      </c>
      <c r="J3171" s="37">
        <v>44.296389902999998</v>
      </c>
      <c r="K3171" s="37">
        <v>36.541123456000001</v>
      </c>
      <c r="L3171" s="37">
        <v>20.231682384999999</v>
      </c>
      <c r="M3171" s="37">
        <v>85.789836437000005</v>
      </c>
      <c r="N3171" s="37">
        <v>37.165138290999998</v>
      </c>
      <c r="O3171" s="37">
        <v>75.673422032000005</v>
      </c>
      <c r="P3171" s="37">
        <v>7.2295116367999999</v>
      </c>
      <c r="Q3171" s="37">
        <v>65.320248599999999</v>
      </c>
      <c r="R3171" s="38">
        <v>74147</v>
      </c>
      <c r="S3171" s="37">
        <v>3.4103400000000001</v>
      </c>
      <c r="T3171" s="38">
        <v>1</v>
      </c>
      <c r="U3171" s="38">
        <v>3</v>
      </c>
      <c r="V3171" s="38">
        <v>1</v>
      </c>
    </row>
    <row r="3172" spans="1:22" ht="13.5" customHeight="1" x14ac:dyDescent="0.2">
      <c r="A3172" s="32" t="s">
        <v>3168</v>
      </c>
      <c r="B3172" s="32" t="s">
        <v>11064</v>
      </c>
      <c r="C3172" s="32" t="s">
        <v>18084</v>
      </c>
      <c r="D3172" s="37">
        <v>2.365259</v>
      </c>
      <c r="E3172" s="39">
        <v>173.01</v>
      </c>
      <c r="F3172" s="39">
        <v>1326</v>
      </c>
      <c r="G3172" s="39">
        <v>1754.11</v>
      </c>
      <c r="H3172" s="38">
        <v>1</v>
      </c>
      <c r="I3172" s="38">
        <v>3079</v>
      </c>
      <c r="J3172" s="37">
        <v>37.452716138</v>
      </c>
      <c r="K3172" s="37">
        <v>35.072196611000003</v>
      </c>
      <c r="L3172" s="37">
        <v>11.805963590999999</v>
      </c>
      <c r="M3172" s="37">
        <v>76.446009414000002</v>
      </c>
      <c r="N3172" s="37">
        <v>45.701057155999997</v>
      </c>
      <c r="O3172" s="37">
        <v>59.961488711999998</v>
      </c>
      <c r="P3172" s="37">
        <v>10.8</v>
      </c>
      <c r="Q3172" s="37">
        <v>71.9817283</v>
      </c>
      <c r="R3172" s="38">
        <v>37226</v>
      </c>
      <c r="S3172" s="37">
        <v>3.4103400000000001</v>
      </c>
      <c r="T3172" s="38">
        <v>0</v>
      </c>
      <c r="U3172" s="38">
        <v>0</v>
      </c>
      <c r="V3172" s="38">
        <v>1</v>
      </c>
    </row>
    <row r="3173" spans="1:22" ht="13.5" customHeight="1" x14ac:dyDescent="0.2">
      <c r="A3173" s="32" t="s">
        <v>3169</v>
      </c>
      <c r="B3173" s="32" t="s">
        <v>11065</v>
      </c>
      <c r="C3173" s="32" t="s">
        <v>18085</v>
      </c>
      <c r="D3173" s="37">
        <v>7.4521430000000004</v>
      </c>
      <c r="E3173" s="39">
        <v>318.02</v>
      </c>
      <c r="F3173" s="39">
        <v>1808</v>
      </c>
      <c r="G3173" s="39">
        <v>2125.83</v>
      </c>
      <c r="H3173" s="38">
        <v>4</v>
      </c>
      <c r="I3173" s="38">
        <v>3497</v>
      </c>
      <c r="J3173" s="37">
        <v>52.170214829000003</v>
      </c>
      <c r="K3173" s="37">
        <v>44.195525967000002</v>
      </c>
      <c r="L3173" s="37">
        <v>18.573275591000002</v>
      </c>
      <c r="M3173" s="37">
        <v>48.449894655000001</v>
      </c>
      <c r="N3173" s="37">
        <v>43.112040051999998</v>
      </c>
      <c r="O3173" s="37">
        <v>37.708369861000001</v>
      </c>
      <c r="P3173" s="37">
        <v>7.1870194137999999</v>
      </c>
      <c r="Q3173" s="37">
        <v>90.679143400000001</v>
      </c>
      <c r="R3173" s="38">
        <v>91783</v>
      </c>
      <c r="S3173" s="37">
        <v>2.80965</v>
      </c>
      <c r="T3173" s="38">
        <v>3</v>
      </c>
      <c r="U3173" s="38">
        <v>4</v>
      </c>
      <c r="V3173" s="38">
        <v>1</v>
      </c>
    </row>
    <row r="3174" spans="1:22" ht="13.5" customHeight="1" x14ac:dyDescent="0.2">
      <c r="A3174" s="32" t="s">
        <v>3170</v>
      </c>
      <c r="B3174" s="32" t="s">
        <v>11066</v>
      </c>
      <c r="C3174" s="32" t="s">
        <v>18085</v>
      </c>
      <c r="D3174" s="37">
        <v>4.5625</v>
      </c>
      <c r="E3174" s="39">
        <v>190</v>
      </c>
      <c r="F3174" s="39">
        <v>2767</v>
      </c>
      <c r="G3174" s="39">
        <v>1683.94</v>
      </c>
      <c r="H3174" s="38">
        <v>6</v>
      </c>
      <c r="I3174" s="38">
        <v>5761</v>
      </c>
      <c r="J3174" s="37">
        <v>71.437179624999999</v>
      </c>
      <c r="K3174" s="37">
        <v>30.030642192999998</v>
      </c>
      <c r="L3174" s="37">
        <v>35.975160107999997</v>
      </c>
      <c r="M3174" s="37">
        <v>74.047377463000004</v>
      </c>
      <c r="N3174" s="37">
        <v>42.510110464</v>
      </c>
      <c r="O3174" s="37">
        <v>30.897110658999999</v>
      </c>
      <c r="P3174" s="37">
        <v>13.4</v>
      </c>
      <c r="Q3174" s="37">
        <v>85.718042199999999</v>
      </c>
      <c r="R3174" s="38">
        <v>130007</v>
      </c>
      <c r="S3174" s="37">
        <v>2.80965</v>
      </c>
      <c r="T3174" s="38">
        <v>4</v>
      </c>
      <c r="U3174" s="38">
        <v>6</v>
      </c>
      <c r="V3174" s="38">
        <v>0</v>
      </c>
    </row>
    <row r="3175" spans="1:22" ht="13.5" customHeight="1" x14ac:dyDescent="0.2">
      <c r="A3175" s="32" t="s">
        <v>3171</v>
      </c>
      <c r="B3175" s="32" t="s">
        <v>11067</v>
      </c>
      <c r="C3175" s="32" t="s">
        <v>18086</v>
      </c>
      <c r="D3175" s="37">
        <v>3.368862</v>
      </c>
      <c r="E3175" s="39">
        <v>321.01</v>
      </c>
      <c r="F3175" s="39">
        <v>993</v>
      </c>
      <c r="G3175" s="39">
        <v>935.2</v>
      </c>
      <c r="H3175" s="38">
        <v>1</v>
      </c>
      <c r="I3175" s="38">
        <v>2338</v>
      </c>
      <c r="J3175" s="37">
        <v>45.560754394</v>
      </c>
      <c r="K3175" s="37">
        <v>39.291636029000003</v>
      </c>
      <c r="L3175" s="37">
        <v>16.956133920999999</v>
      </c>
      <c r="M3175" s="37">
        <v>62.020545185000003</v>
      </c>
      <c r="N3175" s="37">
        <v>68.878801440999993</v>
      </c>
      <c r="O3175" s="37">
        <v>42.378301249000003</v>
      </c>
      <c r="P3175" s="37">
        <v>12.9</v>
      </c>
      <c r="Q3175" s="37" t="s">
        <v>15680</v>
      </c>
      <c r="R3175" s="38">
        <v>39128</v>
      </c>
      <c r="S3175" s="37">
        <v>2.94347</v>
      </c>
      <c r="T3175" s="38">
        <v>0</v>
      </c>
      <c r="U3175" s="38">
        <v>0</v>
      </c>
      <c r="V3175" s="38">
        <v>1</v>
      </c>
    </row>
    <row r="3176" spans="1:22" ht="13.5" customHeight="1" x14ac:dyDescent="0.2">
      <c r="A3176" s="32" t="s">
        <v>3172</v>
      </c>
      <c r="B3176" s="32" t="s">
        <v>11068</v>
      </c>
      <c r="C3176" s="32" t="s">
        <v>18085</v>
      </c>
      <c r="D3176" s="37">
        <v>2.6388410000000002</v>
      </c>
      <c r="E3176" s="39">
        <v>397.01</v>
      </c>
      <c r="F3176" s="39">
        <v>3255</v>
      </c>
      <c r="G3176" s="39">
        <v>2266.96</v>
      </c>
      <c r="H3176" s="38">
        <v>4</v>
      </c>
      <c r="I3176" s="38">
        <v>6761</v>
      </c>
      <c r="J3176" s="37">
        <v>63.689734283</v>
      </c>
      <c r="K3176" s="37">
        <v>31.327260900999999</v>
      </c>
      <c r="L3176" s="37">
        <v>27.181100355000002</v>
      </c>
      <c r="M3176" s="37">
        <v>70.818025180999996</v>
      </c>
      <c r="N3176" s="37">
        <v>43.438810891999999</v>
      </c>
      <c r="O3176" s="37">
        <v>36.893697637999999</v>
      </c>
      <c r="P3176" s="37">
        <v>9.6898055702000008</v>
      </c>
      <c r="Q3176" s="37">
        <v>65.445209399999996</v>
      </c>
      <c r="R3176" s="38">
        <v>112854</v>
      </c>
      <c r="S3176" s="37">
        <v>2.80965</v>
      </c>
      <c r="T3176" s="38">
        <v>1</v>
      </c>
      <c r="U3176" s="38">
        <v>2</v>
      </c>
      <c r="V3176" s="38">
        <v>0</v>
      </c>
    </row>
    <row r="3177" spans="1:22" ht="13.5" customHeight="1" x14ac:dyDescent="0.2">
      <c r="A3177" s="32" t="s">
        <v>3173</v>
      </c>
      <c r="B3177" s="32" t="s">
        <v>11069</v>
      </c>
      <c r="C3177" s="32" t="s">
        <v>18086</v>
      </c>
      <c r="D3177" s="37">
        <v>2.6129790000000002</v>
      </c>
      <c r="E3177" s="39">
        <v>133.99</v>
      </c>
      <c r="F3177" s="39">
        <v>1468</v>
      </c>
      <c r="G3177" s="39">
        <v>962.63</v>
      </c>
      <c r="H3177" s="38">
        <v>2</v>
      </c>
      <c r="I3177" s="38">
        <v>3055</v>
      </c>
      <c r="J3177" s="37">
        <v>48.769546669999997</v>
      </c>
      <c r="K3177" s="37">
        <v>29.185409279000002</v>
      </c>
      <c r="L3177" s="37">
        <v>15.372778223999999</v>
      </c>
      <c r="M3177" s="37">
        <v>62.896362404000001</v>
      </c>
      <c r="N3177" s="37">
        <v>40.037493261000002</v>
      </c>
      <c r="O3177" s="37">
        <v>35.309507085</v>
      </c>
      <c r="P3177" s="37">
        <v>12.733087693</v>
      </c>
      <c r="Q3177" s="37" t="s">
        <v>15680</v>
      </c>
      <c r="R3177" s="38">
        <v>54558</v>
      </c>
      <c r="S3177" s="37">
        <v>2.94347</v>
      </c>
      <c r="T3177" s="38">
        <v>2</v>
      </c>
      <c r="U3177" s="38">
        <v>1</v>
      </c>
      <c r="V3177" s="38">
        <v>1</v>
      </c>
    </row>
    <row r="3178" spans="1:22" ht="13.5" customHeight="1" x14ac:dyDescent="0.2">
      <c r="A3178" s="32" t="s">
        <v>3174</v>
      </c>
      <c r="B3178" s="32" t="s">
        <v>11070</v>
      </c>
      <c r="C3178" s="32" t="s">
        <v>18086</v>
      </c>
      <c r="D3178" s="37">
        <v>1.459632</v>
      </c>
      <c r="E3178" s="39">
        <v>144.01</v>
      </c>
      <c r="F3178" s="39">
        <v>2084</v>
      </c>
      <c r="G3178" s="39">
        <v>1983.14</v>
      </c>
      <c r="H3178" s="38">
        <v>2</v>
      </c>
      <c r="I3178" s="38">
        <v>4372</v>
      </c>
      <c r="J3178" s="37">
        <v>60.396007402999999</v>
      </c>
      <c r="K3178" s="37">
        <v>44.728348517999997</v>
      </c>
      <c r="L3178" s="37">
        <v>25.573262278000001</v>
      </c>
      <c r="M3178" s="37">
        <v>64.378633246000007</v>
      </c>
      <c r="N3178" s="37">
        <v>71.387630513000005</v>
      </c>
      <c r="O3178" s="37">
        <v>25.587856614</v>
      </c>
      <c r="P3178" s="37">
        <v>12.9</v>
      </c>
      <c r="Q3178" s="37">
        <v>76.668111499999995</v>
      </c>
      <c r="R3178" s="38">
        <v>96044</v>
      </c>
      <c r="S3178" s="37">
        <v>2.94347</v>
      </c>
      <c r="T3178" s="38">
        <v>0</v>
      </c>
      <c r="U3178" s="38">
        <v>0</v>
      </c>
      <c r="V3178" s="38">
        <v>2</v>
      </c>
    </row>
    <row r="3179" spans="1:22" ht="13.5" customHeight="1" x14ac:dyDescent="0.2">
      <c r="A3179" s="32" t="s">
        <v>3175</v>
      </c>
      <c r="B3179" s="32" t="s">
        <v>11071</v>
      </c>
      <c r="C3179" s="32" t="s">
        <v>18085</v>
      </c>
      <c r="D3179" s="37">
        <v>5.8898070000000002</v>
      </c>
      <c r="E3179" s="39">
        <v>699.96</v>
      </c>
      <c r="F3179" s="39">
        <v>5948</v>
      </c>
      <c r="G3179" s="39">
        <v>6943.76</v>
      </c>
      <c r="H3179" s="38">
        <v>14</v>
      </c>
      <c r="I3179" s="38">
        <v>12404</v>
      </c>
      <c r="J3179" s="37">
        <v>39.288997723999998</v>
      </c>
      <c r="K3179" s="37">
        <v>28.609652936</v>
      </c>
      <c r="L3179" s="37">
        <v>16.725913849000001</v>
      </c>
      <c r="M3179" s="37">
        <v>54.122857598000003</v>
      </c>
      <c r="N3179" s="37">
        <v>13.560455216999999</v>
      </c>
      <c r="O3179" s="37">
        <v>21.687550078000001</v>
      </c>
      <c r="P3179" s="37">
        <v>13.279914263</v>
      </c>
      <c r="Q3179" s="37">
        <v>74.916186400000001</v>
      </c>
      <c r="R3179" s="38">
        <v>220372</v>
      </c>
      <c r="S3179" s="37">
        <v>2.80965</v>
      </c>
      <c r="T3179" s="38">
        <v>9</v>
      </c>
      <c r="U3179" s="38">
        <v>14</v>
      </c>
      <c r="V3179" s="38">
        <v>0</v>
      </c>
    </row>
    <row r="3180" spans="1:22" ht="13.5" customHeight="1" x14ac:dyDescent="0.2">
      <c r="A3180" s="32" t="s">
        <v>3176</v>
      </c>
      <c r="B3180" s="32" t="s">
        <v>11072</v>
      </c>
      <c r="C3180" s="32" t="s">
        <v>18084</v>
      </c>
      <c r="D3180" s="37">
        <v>3.538033</v>
      </c>
      <c r="E3180" s="39">
        <v>168</v>
      </c>
      <c r="F3180" s="39">
        <v>1032</v>
      </c>
      <c r="G3180" s="39" t="s">
        <v>15680</v>
      </c>
      <c r="H3180" s="38">
        <v>2</v>
      </c>
      <c r="I3180" s="38">
        <v>2070</v>
      </c>
      <c r="J3180" s="37" t="s">
        <v>15680</v>
      </c>
      <c r="K3180" s="37" t="s">
        <v>15680</v>
      </c>
      <c r="L3180" s="37" t="s">
        <v>15680</v>
      </c>
      <c r="M3180" s="37" t="s">
        <v>15680</v>
      </c>
      <c r="N3180" s="37" t="s">
        <v>15680</v>
      </c>
      <c r="O3180" s="37" t="s">
        <v>15680</v>
      </c>
      <c r="P3180" s="37">
        <v>5.3</v>
      </c>
      <c r="Q3180" s="37" t="s">
        <v>15680</v>
      </c>
      <c r="R3180" s="38">
        <v>47701</v>
      </c>
      <c r="S3180" s="37">
        <v>3.4103400000000001</v>
      </c>
      <c r="T3180" s="38">
        <v>1</v>
      </c>
      <c r="U3180" s="38">
        <v>0</v>
      </c>
      <c r="V3180" s="38">
        <v>1</v>
      </c>
    </row>
    <row r="3181" spans="1:22" ht="13.5" customHeight="1" x14ac:dyDescent="0.2">
      <c r="A3181" s="32" t="s">
        <v>3177</v>
      </c>
      <c r="B3181" s="32" t="s">
        <v>11073</v>
      </c>
      <c r="C3181" s="32" t="s">
        <v>18086</v>
      </c>
      <c r="D3181" s="37">
        <v>1.2905819999999999</v>
      </c>
      <c r="E3181" s="39">
        <v>180.98</v>
      </c>
      <c r="F3181" s="39">
        <v>1544</v>
      </c>
      <c r="G3181" s="39">
        <v>503.6</v>
      </c>
      <c r="H3181" s="38">
        <v>2</v>
      </c>
      <c r="I3181" s="38">
        <v>3539</v>
      </c>
      <c r="J3181" s="37">
        <v>42.839142135000003</v>
      </c>
      <c r="K3181" s="37">
        <v>22.928381039000001</v>
      </c>
      <c r="L3181" s="37">
        <v>15.095617442</v>
      </c>
      <c r="M3181" s="37">
        <v>63.580778393999999</v>
      </c>
      <c r="N3181" s="37">
        <v>48.44954147</v>
      </c>
      <c r="O3181" s="37">
        <v>48.408496604</v>
      </c>
      <c r="P3181" s="37">
        <v>12.02839816</v>
      </c>
      <c r="Q3181" s="37">
        <v>48.7973097</v>
      </c>
      <c r="R3181" s="38">
        <v>62310</v>
      </c>
      <c r="S3181" s="37">
        <v>2.94347</v>
      </c>
      <c r="T3181" s="38">
        <v>1</v>
      </c>
      <c r="U3181" s="38">
        <v>0</v>
      </c>
      <c r="V3181" s="38">
        <v>2</v>
      </c>
    </row>
    <row r="3182" spans="1:22" ht="13.5" customHeight="1" x14ac:dyDescent="0.2">
      <c r="A3182" s="32" t="s">
        <v>3178</v>
      </c>
      <c r="B3182" s="32" t="s">
        <v>11074</v>
      </c>
      <c r="C3182" s="32" t="s">
        <v>18085</v>
      </c>
      <c r="D3182" s="37">
        <v>4.2823849999999997</v>
      </c>
      <c r="E3182" s="39">
        <v>551.96</v>
      </c>
      <c r="F3182" s="39">
        <v>5161</v>
      </c>
      <c r="G3182" s="39">
        <v>3203.05</v>
      </c>
      <c r="H3182" s="38">
        <v>13</v>
      </c>
      <c r="I3182" s="38">
        <v>11026</v>
      </c>
      <c r="J3182" s="37">
        <v>77.996775220000004</v>
      </c>
      <c r="K3182" s="37">
        <v>43.637779526999999</v>
      </c>
      <c r="L3182" s="37">
        <v>34.165461172000001</v>
      </c>
      <c r="M3182" s="37">
        <v>65.165832124999994</v>
      </c>
      <c r="N3182" s="37">
        <v>32.773254676999997</v>
      </c>
      <c r="O3182" s="37">
        <v>38.306612092000002</v>
      </c>
      <c r="P3182" s="37">
        <v>13.282030223</v>
      </c>
      <c r="Q3182" s="37">
        <v>35.424449799999998</v>
      </c>
      <c r="R3182" s="38">
        <v>306996</v>
      </c>
      <c r="S3182" s="37">
        <v>2.80965</v>
      </c>
      <c r="T3182" s="38">
        <v>8</v>
      </c>
      <c r="U3182" s="38">
        <v>7</v>
      </c>
      <c r="V3182" s="38">
        <v>0</v>
      </c>
    </row>
    <row r="3183" spans="1:22" ht="13.5" customHeight="1" x14ac:dyDescent="0.2">
      <c r="A3183" s="32" t="s">
        <v>3179</v>
      </c>
      <c r="B3183" s="32" t="s">
        <v>11075</v>
      </c>
      <c r="C3183" s="32" t="s">
        <v>18084</v>
      </c>
      <c r="D3183" s="37">
        <v>6.4444730000000003</v>
      </c>
      <c r="E3183" s="39">
        <v>321.99</v>
      </c>
      <c r="F3183" s="39">
        <v>2181</v>
      </c>
      <c r="G3183" s="39">
        <v>3003.73</v>
      </c>
      <c r="H3183" s="38">
        <v>3</v>
      </c>
      <c r="I3183" s="38">
        <v>4385</v>
      </c>
      <c r="J3183" s="37">
        <v>53.393764511000001</v>
      </c>
      <c r="K3183" s="37">
        <v>30.220140245</v>
      </c>
      <c r="L3183" s="37">
        <v>14.285545862999999</v>
      </c>
      <c r="M3183" s="37">
        <v>77.870357810000002</v>
      </c>
      <c r="N3183" s="37">
        <v>23.523726121999999</v>
      </c>
      <c r="O3183" s="37">
        <v>49.952339791</v>
      </c>
      <c r="P3183" s="37">
        <v>10.586760482000001</v>
      </c>
      <c r="Q3183" s="37">
        <v>59.3881844</v>
      </c>
      <c r="R3183" s="38">
        <v>111921</v>
      </c>
      <c r="S3183" s="37">
        <v>3.4103400000000001</v>
      </c>
      <c r="T3183" s="38">
        <v>1</v>
      </c>
      <c r="U3183" s="38">
        <v>2</v>
      </c>
      <c r="V3183" s="38">
        <v>1</v>
      </c>
    </row>
    <row r="3184" spans="1:22" ht="13.5" customHeight="1" x14ac:dyDescent="0.2">
      <c r="A3184" s="32" t="s">
        <v>3180</v>
      </c>
      <c r="B3184" s="32" t="s">
        <v>11076</v>
      </c>
      <c r="C3184" s="32" t="s">
        <v>18086</v>
      </c>
      <c r="D3184" s="37">
        <v>5.9187560000000001</v>
      </c>
      <c r="E3184" s="39">
        <v>307.98</v>
      </c>
      <c r="F3184" s="39">
        <v>4873</v>
      </c>
      <c r="G3184" s="39">
        <v>4495.9799999999996</v>
      </c>
      <c r="H3184" s="38">
        <v>8</v>
      </c>
      <c r="I3184" s="38">
        <v>9740</v>
      </c>
      <c r="J3184" s="37">
        <v>50.351494213999999</v>
      </c>
      <c r="K3184" s="37">
        <v>37.762156926000003</v>
      </c>
      <c r="L3184" s="37">
        <v>22.717482612000001</v>
      </c>
      <c r="M3184" s="37">
        <v>70.567833304999994</v>
      </c>
      <c r="N3184" s="37">
        <v>58.761352891999998</v>
      </c>
      <c r="O3184" s="37">
        <v>23.134566847999999</v>
      </c>
      <c r="P3184" s="37">
        <v>12.9</v>
      </c>
      <c r="Q3184" s="37">
        <v>76.997889499999999</v>
      </c>
      <c r="R3184" s="38">
        <v>184674</v>
      </c>
      <c r="S3184" s="37">
        <v>2.94347</v>
      </c>
      <c r="T3184" s="38">
        <v>5</v>
      </c>
      <c r="U3184" s="38">
        <v>6</v>
      </c>
      <c r="V3184" s="38">
        <v>1</v>
      </c>
    </row>
    <row r="3185" spans="1:22" ht="13.5" customHeight="1" x14ac:dyDescent="0.2">
      <c r="A3185" s="32" t="s">
        <v>3181</v>
      </c>
      <c r="B3185" s="32" t="s">
        <v>11077</v>
      </c>
      <c r="C3185" s="32" t="s">
        <v>18085</v>
      </c>
      <c r="D3185" s="37">
        <v>5.3486560000000001</v>
      </c>
      <c r="E3185" s="39">
        <v>410.04</v>
      </c>
      <c r="F3185" s="39">
        <v>3777</v>
      </c>
      <c r="G3185" s="39">
        <v>3805.74</v>
      </c>
      <c r="H3185" s="38">
        <v>6</v>
      </c>
      <c r="I3185" s="38">
        <v>7899</v>
      </c>
      <c r="J3185" s="37">
        <v>54.290890660999999</v>
      </c>
      <c r="K3185" s="37">
        <v>41.036503539000002</v>
      </c>
      <c r="L3185" s="37">
        <v>24.223846357999999</v>
      </c>
      <c r="M3185" s="37">
        <v>58.124262184999999</v>
      </c>
      <c r="N3185" s="37">
        <v>41.559651829000003</v>
      </c>
      <c r="O3185" s="37">
        <v>50.036923457999997</v>
      </c>
      <c r="P3185" s="37">
        <v>13.4</v>
      </c>
      <c r="Q3185" s="37">
        <v>88.541867199999999</v>
      </c>
      <c r="R3185" s="38">
        <v>113875</v>
      </c>
      <c r="S3185" s="37">
        <v>2.80965</v>
      </c>
      <c r="T3185" s="38">
        <v>4</v>
      </c>
      <c r="U3185" s="38">
        <v>4</v>
      </c>
      <c r="V3185" s="38">
        <v>0</v>
      </c>
    </row>
    <row r="3186" spans="1:22" ht="13.5" customHeight="1" x14ac:dyDescent="0.2">
      <c r="A3186" s="32" t="s">
        <v>3182</v>
      </c>
      <c r="B3186" s="32" t="s">
        <v>11078</v>
      </c>
      <c r="C3186" s="32" t="s">
        <v>18084</v>
      </c>
      <c r="D3186" s="37">
        <v>1.2674620000000001</v>
      </c>
      <c r="E3186" s="39">
        <v>517.02</v>
      </c>
      <c r="F3186" s="39">
        <v>2019</v>
      </c>
      <c r="G3186" s="39">
        <v>1787.7</v>
      </c>
      <c r="H3186" s="38">
        <v>2</v>
      </c>
      <c r="I3186" s="38">
        <v>4425</v>
      </c>
      <c r="J3186" s="37">
        <v>64.975331144999998</v>
      </c>
      <c r="K3186" s="37">
        <v>36.866455606000002</v>
      </c>
      <c r="L3186" s="37">
        <v>19.61129734</v>
      </c>
      <c r="M3186" s="37">
        <v>80.904485313999999</v>
      </c>
      <c r="N3186" s="37">
        <v>44.603563115999997</v>
      </c>
      <c r="O3186" s="37">
        <v>63.660376356</v>
      </c>
      <c r="P3186" s="37">
        <v>7.9117556070999999</v>
      </c>
      <c r="Q3186" s="37">
        <v>63.694225699999997</v>
      </c>
      <c r="R3186" s="38">
        <v>68578</v>
      </c>
      <c r="S3186" s="37">
        <v>3.4103400000000001</v>
      </c>
      <c r="T3186" s="38">
        <v>1</v>
      </c>
      <c r="U3186" s="38">
        <v>0</v>
      </c>
      <c r="V3186" s="38">
        <v>2</v>
      </c>
    </row>
    <row r="3187" spans="1:22" ht="13.5" customHeight="1" x14ac:dyDescent="0.2">
      <c r="A3187" s="32" t="s">
        <v>3183</v>
      </c>
      <c r="B3187" s="32" t="s">
        <v>11079</v>
      </c>
      <c r="C3187" s="32" t="s">
        <v>18084</v>
      </c>
      <c r="D3187" s="37">
        <v>4.664409</v>
      </c>
      <c r="E3187" s="39">
        <v>498</v>
      </c>
      <c r="F3187" s="39">
        <v>2933</v>
      </c>
      <c r="G3187" s="39">
        <v>2858.92</v>
      </c>
      <c r="H3187" s="38">
        <v>4</v>
      </c>
      <c r="I3187" s="38">
        <v>6088</v>
      </c>
      <c r="J3187" s="37">
        <v>57.575637272999998</v>
      </c>
      <c r="K3187" s="37">
        <v>32.839184424000003</v>
      </c>
      <c r="L3187" s="37">
        <v>22.323774707999998</v>
      </c>
      <c r="M3187" s="37">
        <v>80.325363017000001</v>
      </c>
      <c r="N3187" s="37">
        <v>25.872143479000002</v>
      </c>
      <c r="O3187" s="37">
        <v>46.804912991000002</v>
      </c>
      <c r="P3187" s="37">
        <v>7.9190968956000001</v>
      </c>
      <c r="Q3187" s="37">
        <v>64.472634900000003</v>
      </c>
      <c r="R3187" s="38">
        <v>118408</v>
      </c>
      <c r="S3187" s="37">
        <v>3.4103400000000001</v>
      </c>
      <c r="T3187" s="38">
        <v>2</v>
      </c>
      <c r="U3187" s="38">
        <v>0</v>
      </c>
      <c r="V3187" s="38">
        <v>4</v>
      </c>
    </row>
    <row r="3188" spans="1:22" ht="13.5" customHeight="1" x14ac:dyDescent="0.2">
      <c r="A3188" s="32" t="s">
        <v>3184</v>
      </c>
      <c r="B3188" s="32" t="s">
        <v>11080</v>
      </c>
      <c r="C3188" s="32" t="s">
        <v>18086</v>
      </c>
      <c r="D3188" s="37">
        <v>4.7140230000000001</v>
      </c>
      <c r="E3188" s="39">
        <v>357.96</v>
      </c>
      <c r="F3188" s="39">
        <v>5194</v>
      </c>
      <c r="G3188" s="39">
        <v>3100.8</v>
      </c>
      <c r="H3188" s="38">
        <v>11</v>
      </c>
      <c r="I3188" s="38">
        <v>12000</v>
      </c>
      <c r="J3188" s="37">
        <v>48.420204396000003</v>
      </c>
      <c r="K3188" s="37">
        <v>31.525901510000001</v>
      </c>
      <c r="L3188" s="37">
        <v>16.826637386000002</v>
      </c>
      <c r="M3188" s="37">
        <v>66.750242940000007</v>
      </c>
      <c r="N3188" s="37">
        <v>50.801187067000001</v>
      </c>
      <c r="O3188" s="37">
        <v>47.653141982999998</v>
      </c>
      <c r="P3188" s="37">
        <v>12.758583719000001</v>
      </c>
      <c r="Q3188" s="37">
        <v>76.970753200000004</v>
      </c>
      <c r="R3188" s="38">
        <v>230804</v>
      </c>
      <c r="S3188" s="37">
        <v>2.94347</v>
      </c>
      <c r="T3188" s="38">
        <v>5</v>
      </c>
      <c r="U3188" s="38">
        <v>10</v>
      </c>
      <c r="V3188" s="38">
        <v>0</v>
      </c>
    </row>
    <row r="3189" spans="1:22" ht="13.5" customHeight="1" x14ac:dyDescent="0.2">
      <c r="A3189" s="32" t="s">
        <v>3185</v>
      </c>
      <c r="B3189" s="32" t="s">
        <v>11081</v>
      </c>
      <c r="C3189" s="32" t="s">
        <v>18086</v>
      </c>
      <c r="D3189" s="37">
        <v>1.393375</v>
      </c>
      <c r="E3189" s="39">
        <v>250</v>
      </c>
      <c r="F3189" s="39">
        <v>1101</v>
      </c>
      <c r="G3189" s="39">
        <v>528.96</v>
      </c>
      <c r="H3189" s="38">
        <v>1</v>
      </c>
      <c r="I3189" s="38">
        <v>2204</v>
      </c>
      <c r="J3189" s="37">
        <v>52.922735793999998</v>
      </c>
      <c r="K3189" s="37">
        <v>33.772294226</v>
      </c>
      <c r="L3189" s="37">
        <v>17.318435430000001</v>
      </c>
      <c r="M3189" s="37">
        <v>67.005132838999998</v>
      </c>
      <c r="N3189" s="37">
        <v>26.981318479999999</v>
      </c>
      <c r="O3189" s="37">
        <v>40.589774718999998</v>
      </c>
      <c r="P3189" s="37">
        <v>12.9</v>
      </c>
      <c r="Q3189" s="37" t="s">
        <v>15680</v>
      </c>
      <c r="R3189" s="38">
        <v>52508</v>
      </c>
      <c r="S3189" s="37">
        <v>2.94347</v>
      </c>
      <c r="T3189" s="38">
        <v>1</v>
      </c>
      <c r="U3189" s="38">
        <v>0</v>
      </c>
      <c r="V3189" s="38">
        <v>1</v>
      </c>
    </row>
    <row r="3190" spans="1:22" ht="13.5" customHeight="1" x14ac:dyDescent="0.2">
      <c r="A3190" s="32" t="s">
        <v>3186</v>
      </c>
      <c r="B3190" s="32" t="s">
        <v>11082</v>
      </c>
      <c r="C3190" s="32" t="s">
        <v>18086</v>
      </c>
      <c r="D3190" s="37">
        <v>0.63148000000000004</v>
      </c>
      <c r="E3190" s="39">
        <v>134.99</v>
      </c>
      <c r="F3190" s="39">
        <v>1716</v>
      </c>
      <c r="G3190" s="39">
        <v>703.99</v>
      </c>
      <c r="H3190" s="38">
        <v>2</v>
      </c>
      <c r="I3190" s="38">
        <v>4178</v>
      </c>
      <c r="J3190" s="37">
        <v>63.449807690999997</v>
      </c>
      <c r="K3190" s="37">
        <v>33.816354080000004</v>
      </c>
      <c r="L3190" s="37">
        <v>22.924370958000001</v>
      </c>
      <c r="M3190" s="37">
        <v>68.625281905999998</v>
      </c>
      <c r="N3190" s="37">
        <v>48.488419327999999</v>
      </c>
      <c r="O3190" s="37">
        <v>54.483072</v>
      </c>
      <c r="P3190" s="37">
        <v>12.9</v>
      </c>
      <c r="Q3190" s="37">
        <v>63.571524799999999</v>
      </c>
      <c r="R3190" s="38">
        <v>53693</v>
      </c>
      <c r="S3190" s="37">
        <v>2.94347</v>
      </c>
      <c r="T3190" s="38">
        <v>0</v>
      </c>
      <c r="U3190" s="38">
        <v>0</v>
      </c>
      <c r="V3190" s="38">
        <v>2</v>
      </c>
    </row>
    <row r="3191" spans="1:22" ht="13.5" customHeight="1" x14ac:dyDescent="0.2">
      <c r="A3191" s="32" t="s">
        <v>3187</v>
      </c>
      <c r="B3191" s="32" t="s">
        <v>11083</v>
      </c>
      <c r="C3191" s="32" t="s">
        <v>18086</v>
      </c>
      <c r="D3191" s="37">
        <v>3.5260929999999999</v>
      </c>
      <c r="E3191" s="39">
        <v>197.02</v>
      </c>
      <c r="F3191" s="39">
        <v>2236</v>
      </c>
      <c r="G3191" s="39">
        <v>1791.33</v>
      </c>
      <c r="H3191" s="38">
        <v>2</v>
      </c>
      <c r="I3191" s="38">
        <v>4383</v>
      </c>
      <c r="J3191" s="37">
        <v>44.888431697000001</v>
      </c>
      <c r="K3191" s="37">
        <v>33.400612240000001</v>
      </c>
      <c r="L3191" s="37">
        <v>14.248223770999999</v>
      </c>
      <c r="M3191" s="37">
        <v>66.089798353999996</v>
      </c>
      <c r="N3191" s="37">
        <v>67.908338388000004</v>
      </c>
      <c r="O3191" s="37">
        <v>51.854468599</v>
      </c>
      <c r="P3191" s="37">
        <v>12.9</v>
      </c>
      <c r="Q3191" s="37">
        <v>61.155671699999999</v>
      </c>
      <c r="R3191" s="38">
        <v>68357</v>
      </c>
      <c r="S3191" s="37">
        <v>2.94347</v>
      </c>
      <c r="T3191" s="38">
        <v>1</v>
      </c>
      <c r="U3191" s="38">
        <v>0</v>
      </c>
      <c r="V3191" s="38">
        <v>1</v>
      </c>
    </row>
    <row r="3192" spans="1:22" ht="13.5" customHeight="1" x14ac:dyDescent="0.2">
      <c r="A3192" s="32" t="s">
        <v>3188</v>
      </c>
      <c r="B3192" s="32" t="s">
        <v>11084</v>
      </c>
      <c r="C3192" s="32" t="s">
        <v>18085</v>
      </c>
      <c r="D3192" s="37">
        <v>22.077919999999999</v>
      </c>
      <c r="E3192" s="39">
        <v>25.01</v>
      </c>
      <c r="F3192" s="39">
        <v>335</v>
      </c>
      <c r="G3192" s="39">
        <v>804.6</v>
      </c>
      <c r="H3192" s="38">
        <v>2</v>
      </c>
      <c r="I3192" s="38">
        <v>1761</v>
      </c>
      <c r="J3192" s="37">
        <v>58.611572496000001</v>
      </c>
      <c r="K3192" s="37">
        <v>50.641086307999998</v>
      </c>
      <c r="L3192" s="37">
        <v>24.158072165</v>
      </c>
      <c r="M3192" s="37">
        <v>65.790903474000004</v>
      </c>
      <c r="N3192" s="37">
        <v>62.484212423999999</v>
      </c>
      <c r="O3192" s="37">
        <v>40.872343892000004</v>
      </c>
      <c r="P3192" s="37">
        <v>13.4</v>
      </c>
      <c r="Q3192" s="37" t="s">
        <v>15680</v>
      </c>
      <c r="R3192" s="38">
        <v>13328</v>
      </c>
      <c r="S3192" s="37">
        <v>2.80965</v>
      </c>
      <c r="T3192" s="38">
        <v>0</v>
      </c>
      <c r="U3192" s="38">
        <v>1</v>
      </c>
      <c r="V3192" s="38">
        <v>0</v>
      </c>
    </row>
    <row r="3193" spans="1:22" ht="13.5" customHeight="1" x14ac:dyDescent="0.2">
      <c r="A3193" s="32" t="s">
        <v>3189</v>
      </c>
      <c r="B3193" s="32" t="s">
        <v>11085</v>
      </c>
      <c r="C3193" s="32" t="s">
        <v>18086</v>
      </c>
      <c r="D3193" s="37">
        <v>3.0789610000000001</v>
      </c>
      <c r="E3193" s="39">
        <v>232</v>
      </c>
      <c r="F3193" s="39">
        <v>3697</v>
      </c>
      <c r="G3193" s="39">
        <v>1079.1600000000001</v>
      </c>
      <c r="H3193" s="38">
        <v>3</v>
      </c>
      <c r="I3193" s="38">
        <v>9983</v>
      </c>
      <c r="J3193" s="37">
        <v>49.475502720000001</v>
      </c>
      <c r="K3193" s="37">
        <v>25.449411659999999</v>
      </c>
      <c r="L3193" s="37">
        <v>22.318345026999999</v>
      </c>
      <c r="M3193" s="37">
        <v>72.106191844999998</v>
      </c>
      <c r="N3193" s="37">
        <v>38.682404509999998</v>
      </c>
      <c r="O3193" s="37">
        <v>43.074640647000003</v>
      </c>
      <c r="P3193" s="37">
        <v>12.9</v>
      </c>
      <c r="Q3193" s="37">
        <v>49.436865599999997</v>
      </c>
      <c r="R3193" s="38">
        <v>146067</v>
      </c>
      <c r="S3193" s="37">
        <v>2.94347</v>
      </c>
      <c r="T3193" s="38">
        <v>1</v>
      </c>
      <c r="U3193" s="38">
        <v>1</v>
      </c>
      <c r="V3193" s="38">
        <v>1</v>
      </c>
    </row>
    <row r="3194" spans="1:22" ht="13.5" customHeight="1" x14ac:dyDescent="0.2">
      <c r="A3194" s="32" t="s">
        <v>3190</v>
      </c>
      <c r="B3194" s="32" t="s">
        <v>11086</v>
      </c>
      <c r="C3194" s="32" t="s">
        <v>18086</v>
      </c>
      <c r="D3194" s="37">
        <v>4.6116489999999999</v>
      </c>
      <c r="E3194" s="39">
        <v>442.98</v>
      </c>
      <c r="F3194" s="39">
        <v>4119</v>
      </c>
      <c r="G3194" s="39">
        <v>2234.61</v>
      </c>
      <c r="H3194" s="38">
        <v>3</v>
      </c>
      <c r="I3194" s="38">
        <v>8565</v>
      </c>
      <c r="J3194" s="37">
        <v>49.761871880000001</v>
      </c>
      <c r="K3194" s="37">
        <v>28.608804471999999</v>
      </c>
      <c r="L3194" s="37">
        <v>20.00939241</v>
      </c>
      <c r="M3194" s="37">
        <v>61.745752875000001</v>
      </c>
      <c r="N3194" s="37">
        <v>48.756680471999999</v>
      </c>
      <c r="O3194" s="37">
        <v>52.041337472000002</v>
      </c>
      <c r="P3194" s="37">
        <v>7.9568176937999997</v>
      </c>
      <c r="Q3194" s="37">
        <v>89.445202499999994</v>
      </c>
      <c r="R3194" s="38">
        <v>246576</v>
      </c>
      <c r="S3194" s="37">
        <v>2.94347</v>
      </c>
      <c r="T3194" s="38">
        <v>0</v>
      </c>
      <c r="U3194" s="38">
        <v>2</v>
      </c>
      <c r="V3194" s="38">
        <v>0</v>
      </c>
    </row>
    <row r="3195" spans="1:22" ht="13.5" customHeight="1" x14ac:dyDescent="0.2">
      <c r="A3195" s="32" t="s">
        <v>3191</v>
      </c>
      <c r="B3195" s="32" t="s">
        <v>11087</v>
      </c>
      <c r="C3195" s="32" t="s">
        <v>18086</v>
      </c>
      <c r="D3195" s="37">
        <v>1.051612</v>
      </c>
      <c r="E3195" s="39">
        <v>91.01</v>
      </c>
      <c r="F3195" s="39">
        <v>2074</v>
      </c>
      <c r="G3195" s="39">
        <v>721.28</v>
      </c>
      <c r="H3195" s="38">
        <v>2</v>
      </c>
      <c r="I3195" s="38">
        <v>5130</v>
      </c>
      <c r="J3195" s="37">
        <v>46.570719308999998</v>
      </c>
      <c r="K3195" s="37">
        <v>29.521328214</v>
      </c>
      <c r="L3195" s="37">
        <v>15.435508785</v>
      </c>
      <c r="M3195" s="37">
        <v>70.194059401999993</v>
      </c>
      <c r="N3195" s="37">
        <v>43.293595418999999</v>
      </c>
      <c r="O3195" s="37">
        <v>48.131450254999997</v>
      </c>
      <c r="P3195" s="37">
        <v>12.9</v>
      </c>
      <c r="Q3195" s="37">
        <v>59.264082899999998</v>
      </c>
      <c r="R3195" s="38">
        <v>136797</v>
      </c>
      <c r="S3195" s="37">
        <v>2.94347</v>
      </c>
      <c r="T3195" s="38">
        <v>1</v>
      </c>
      <c r="U3195" s="38">
        <v>1</v>
      </c>
      <c r="V3195" s="38">
        <v>1</v>
      </c>
    </row>
    <row r="3196" spans="1:22" ht="13.5" customHeight="1" x14ac:dyDescent="0.2">
      <c r="A3196" s="32" t="s">
        <v>3192</v>
      </c>
      <c r="B3196" s="32" t="s">
        <v>11088</v>
      </c>
      <c r="C3196" s="32" t="s">
        <v>18086</v>
      </c>
      <c r="D3196" s="37">
        <v>5.2424239999999998</v>
      </c>
      <c r="E3196" s="39">
        <v>61.01</v>
      </c>
      <c r="F3196" s="39">
        <v>1701</v>
      </c>
      <c r="G3196" s="39" t="s">
        <v>15680</v>
      </c>
      <c r="H3196" s="38">
        <v>2</v>
      </c>
      <c r="I3196" s="38">
        <v>4587</v>
      </c>
      <c r="J3196" s="37" t="s">
        <v>15680</v>
      </c>
      <c r="K3196" s="37" t="s">
        <v>15680</v>
      </c>
      <c r="L3196" s="37" t="s">
        <v>15680</v>
      </c>
      <c r="M3196" s="37" t="s">
        <v>15680</v>
      </c>
      <c r="N3196" s="37" t="s">
        <v>15680</v>
      </c>
      <c r="O3196" s="37" t="s">
        <v>15680</v>
      </c>
      <c r="P3196" s="37">
        <v>5.3</v>
      </c>
      <c r="Q3196" s="37">
        <v>76.1605086</v>
      </c>
      <c r="R3196" s="38">
        <v>27866</v>
      </c>
      <c r="S3196" s="37">
        <v>2.94347</v>
      </c>
      <c r="T3196" s="38">
        <v>1</v>
      </c>
      <c r="U3196" s="38">
        <v>1</v>
      </c>
      <c r="V3196" s="38">
        <v>0</v>
      </c>
    </row>
    <row r="3197" spans="1:22" ht="13.5" customHeight="1" x14ac:dyDescent="0.2">
      <c r="A3197" s="32" t="s">
        <v>3193</v>
      </c>
      <c r="B3197" s="32" t="s">
        <v>11089</v>
      </c>
      <c r="C3197" s="32" t="s">
        <v>18086</v>
      </c>
      <c r="D3197" s="37">
        <v>1.4493499999999999</v>
      </c>
      <c r="E3197" s="39">
        <v>257.01</v>
      </c>
      <c r="F3197" s="39">
        <v>1132</v>
      </c>
      <c r="G3197" s="39">
        <v>292.16000000000003</v>
      </c>
      <c r="H3197" s="38">
        <v>1</v>
      </c>
      <c r="I3197" s="38">
        <v>2673</v>
      </c>
      <c r="J3197" s="37">
        <v>48.540328008000003</v>
      </c>
      <c r="K3197" s="37">
        <v>28.834970285000001</v>
      </c>
      <c r="L3197" s="37">
        <v>22.542828948</v>
      </c>
      <c r="M3197" s="37">
        <v>73.849989956000002</v>
      </c>
      <c r="N3197" s="37">
        <v>35.226837424999999</v>
      </c>
      <c r="O3197" s="37">
        <v>45.639633506000003</v>
      </c>
      <c r="P3197" s="37">
        <v>12.9</v>
      </c>
      <c r="Q3197" s="37" t="s">
        <v>15680</v>
      </c>
      <c r="R3197" s="38">
        <v>53581</v>
      </c>
      <c r="S3197" s="37">
        <v>2.94347</v>
      </c>
      <c r="T3197" s="38">
        <v>0</v>
      </c>
      <c r="U3197" s="38">
        <v>0</v>
      </c>
      <c r="V3197" s="38">
        <v>1</v>
      </c>
    </row>
    <row r="3198" spans="1:22" ht="13.5" customHeight="1" x14ac:dyDescent="0.2">
      <c r="A3198" s="32" t="s">
        <v>3194</v>
      </c>
      <c r="B3198" s="32" t="s">
        <v>11090</v>
      </c>
      <c r="C3198" s="32" t="s">
        <v>18086</v>
      </c>
      <c r="D3198" s="37">
        <v>1.450725</v>
      </c>
      <c r="E3198" s="39">
        <v>165</v>
      </c>
      <c r="F3198" s="39">
        <v>970</v>
      </c>
      <c r="G3198" s="39">
        <v>271.44</v>
      </c>
      <c r="H3198" s="38">
        <v>2</v>
      </c>
      <c r="I3198" s="38">
        <v>2488</v>
      </c>
      <c r="J3198" s="37">
        <v>50.097648335999999</v>
      </c>
      <c r="K3198" s="37">
        <v>29.132767968</v>
      </c>
      <c r="L3198" s="37">
        <v>22.551823586000001</v>
      </c>
      <c r="M3198" s="37">
        <v>73.204292147000004</v>
      </c>
      <c r="N3198" s="37">
        <v>37.694595862</v>
      </c>
      <c r="O3198" s="37">
        <v>44.612381964000001</v>
      </c>
      <c r="P3198" s="37">
        <v>12.9</v>
      </c>
      <c r="Q3198" s="37" t="s">
        <v>15680</v>
      </c>
      <c r="R3198" s="38">
        <v>32293</v>
      </c>
      <c r="S3198" s="37">
        <v>2.94347</v>
      </c>
      <c r="T3198" s="38">
        <v>0</v>
      </c>
      <c r="U3198" s="38">
        <v>0</v>
      </c>
      <c r="V3198" s="38">
        <v>2</v>
      </c>
    </row>
    <row r="3199" spans="1:22" ht="13.5" customHeight="1" x14ac:dyDescent="0.2">
      <c r="A3199" s="32" t="s">
        <v>3195</v>
      </c>
      <c r="B3199" s="32" t="s">
        <v>11091</v>
      </c>
      <c r="C3199" s="32" t="s">
        <v>18085</v>
      </c>
      <c r="D3199" s="37">
        <v>2.6947839999999998</v>
      </c>
      <c r="E3199" s="39">
        <v>403.03</v>
      </c>
      <c r="F3199" s="39">
        <v>8542</v>
      </c>
      <c r="G3199" s="39">
        <v>9676.2000000000007</v>
      </c>
      <c r="H3199" s="38">
        <v>12</v>
      </c>
      <c r="I3199" s="38">
        <v>17372</v>
      </c>
      <c r="J3199" s="37">
        <v>33.589046265999997</v>
      </c>
      <c r="K3199" s="37">
        <v>25.605095759000001</v>
      </c>
      <c r="L3199" s="37">
        <v>17.737598999999999</v>
      </c>
      <c r="M3199" s="37">
        <v>59.187815604999997</v>
      </c>
      <c r="N3199" s="37">
        <v>10.167693179</v>
      </c>
      <c r="O3199" s="37">
        <v>20.245406254999999</v>
      </c>
      <c r="P3199" s="37">
        <v>9.4464819944999991</v>
      </c>
      <c r="Q3199" s="37">
        <v>82.630815100000007</v>
      </c>
      <c r="R3199" s="38">
        <v>387531</v>
      </c>
      <c r="S3199" s="37">
        <v>2.80965</v>
      </c>
      <c r="T3199" s="38">
        <v>7</v>
      </c>
      <c r="U3199" s="38">
        <v>6</v>
      </c>
      <c r="V3199" s="38">
        <v>0</v>
      </c>
    </row>
    <row r="3200" spans="1:22" ht="13.5" customHeight="1" x14ac:dyDescent="0.2">
      <c r="A3200" s="32" t="s">
        <v>3196</v>
      </c>
      <c r="B3200" s="32" t="s">
        <v>11092</v>
      </c>
      <c r="C3200" s="32" t="s">
        <v>18086</v>
      </c>
      <c r="D3200" s="37">
        <v>3.7445339999999998</v>
      </c>
      <c r="E3200" s="39">
        <v>88</v>
      </c>
      <c r="F3200" s="39">
        <v>1016</v>
      </c>
      <c r="G3200" s="39">
        <v>820.89</v>
      </c>
      <c r="H3200" s="38">
        <v>2</v>
      </c>
      <c r="I3200" s="38">
        <v>2074</v>
      </c>
      <c r="J3200" s="37">
        <v>53.452561652999997</v>
      </c>
      <c r="K3200" s="37">
        <v>33.708196153000003</v>
      </c>
      <c r="L3200" s="37">
        <v>19.181432366999999</v>
      </c>
      <c r="M3200" s="37">
        <v>87.586243187999997</v>
      </c>
      <c r="N3200" s="37">
        <v>48.818687257999997</v>
      </c>
      <c r="O3200" s="37">
        <v>45.944114884999998</v>
      </c>
      <c r="P3200" s="37">
        <v>12.9</v>
      </c>
      <c r="Q3200" s="37" t="s">
        <v>15680</v>
      </c>
      <c r="R3200" s="38">
        <v>80805</v>
      </c>
      <c r="S3200" s="37">
        <v>2.94347</v>
      </c>
      <c r="T3200" s="38">
        <v>1</v>
      </c>
      <c r="U3200" s="38">
        <v>1</v>
      </c>
      <c r="V3200" s="38">
        <v>0</v>
      </c>
    </row>
    <row r="3201" spans="1:22" ht="13.5" customHeight="1" x14ac:dyDescent="0.2">
      <c r="A3201" s="32" t="s">
        <v>3197</v>
      </c>
      <c r="B3201" s="32" t="s">
        <v>11093</v>
      </c>
      <c r="C3201" s="32" t="s">
        <v>18082</v>
      </c>
      <c r="D3201" s="37">
        <v>7.8570260000000003</v>
      </c>
      <c r="E3201" s="39">
        <v>1085.02</v>
      </c>
      <c r="F3201" s="39">
        <v>5477</v>
      </c>
      <c r="G3201" s="39">
        <v>4607.79</v>
      </c>
      <c r="H3201" s="38">
        <v>6</v>
      </c>
      <c r="I3201" s="38">
        <v>10458</v>
      </c>
      <c r="J3201" s="37">
        <v>54.301358166</v>
      </c>
      <c r="K3201" s="37">
        <v>15.417222573</v>
      </c>
      <c r="L3201" s="37">
        <v>23.675780159999999</v>
      </c>
      <c r="M3201" s="37">
        <v>40.148511894000002</v>
      </c>
      <c r="N3201" s="37">
        <v>32.993417616999999</v>
      </c>
      <c r="O3201" s="37">
        <v>33.144401504999998</v>
      </c>
      <c r="P3201" s="37">
        <v>10.410657718</v>
      </c>
      <c r="Q3201" s="37">
        <v>68.8692001</v>
      </c>
      <c r="R3201" s="38">
        <v>340260</v>
      </c>
      <c r="S3201" s="37">
        <v>1.1337900000000001</v>
      </c>
      <c r="T3201" s="38">
        <v>4</v>
      </c>
      <c r="U3201" s="38">
        <v>4</v>
      </c>
      <c r="V3201" s="38">
        <v>0</v>
      </c>
    </row>
    <row r="3202" spans="1:22" ht="13.5" customHeight="1" x14ac:dyDescent="0.2">
      <c r="A3202" s="32" t="s">
        <v>3198</v>
      </c>
      <c r="B3202" s="32" t="s">
        <v>11094</v>
      </c>
      <c r="C3202" s="32" t="s">
        <v>18082</v>
      </c>
      <c r="D3202" s="37">
        <v>3.329024</v>
      </c>
      <c r="E3202" s="39">
        <v>1211.98</v>
      </c>
      <c r="F3202" s="39">
        <v>5374</v>
      </c>
      <c r="G3202" s="39">
        <v>5988.52</v>
      </c>
      <c r="H3202" s="38">
        <v>4</v>
      </c>
      <c r="I3202" s="38">
        <v>10126</v>
      </c>
      <c r="J3202" s="37">
        <v>57.722630535</v>
      </c>
      <c r="K3202" s="37">
        <v>18.606110728000001</v>
      </c>
      <c r="L3202" s="37">
        <v>35.002889009</v>
      </c>
      <c r="M3202" s="37">
        <v>36.436488699999998</v>
      </c>
      <c r="N3202" s="37">
        <v>37.387934772999998</v>
      </c>
      <c r="O3202" s="37">
        <v>27.715065428999999</v>
      </c>
      <c r="P3202" s="37">
        <v>6.6379416283000001</v>
      </c>
      <c r="Q3202" s="37">
        <v>65.571889999999996</v>
      </c>
      <c r="R3202" s="38">
        <v>358402</v>
      </c>
      <c r="S3202" s="37">
        <v>1.1337900000000001</v>
      </c>
      <c r="T3202" s="38">
        <v>2</v>
      </c>
      <c r="U3202" s="38">
        <v>2</v>
      </c>
      <c r="V3202" s="38">
        <v>2</v>
      </c>
    </row>
    <row r="3203" spans="1:22" ht="13.5" customHeight="1" x14ac:dyDescent="0.2">
      <c r="A3203" s="32" t="s">
        <v>3199</v>
      </c>
      <c r="B3203" s="32" t="s">
        <v>11095</v>
      </c>
      <c r="C3203" s="32" t="s">
        <v>18082</v>
      </c>
      <c r="D3203" s="37">
        <v>7.6856039999999997</v>
      </c>
      <c r="E3203" s="39">
        <v>1582.98</v>
      </c>
      <c r="F3203" s="39">
        <v>6656</v>
      </c>
      <c r="G3203" s="39">
        <v>6759.07</v>
      </c>
      <c r="H3203" s="38">
        <v>7</v>
      </c>
      <c r="I3203" s="38">
        <v>12828</v>
      </c>
      <c r="J3203" s="37">
        <v>52.770850682000003</v>
      </c>
      <c r="K3203" s="37">
        <v>17.372662818999999</v>
      </c>
      <c r="L3203" s="37">
        <v>27.531874598999998</v>
      </c>
      <c r="M3203" s="37">
        <v>33.659753125999998</v>
      </c>
      <c r="N3203" s="37">
        <v>35.813017051000003</v>
      </c>
      <c r="O3203" s="37">
        <v>28.801227442999998</v>
      </c>
      <c r="P3203" s="37">
        <v>10.442509135</v>
      </c>
      <c r="Q3203" s="37">
        <v>75.951284099999995</v>
      </c>
      <c r="R3203" s="38">
        <v>437248</v>
      </c>
      <c r="S3203" s="37">
        <v>1.1337900000000001</v>
      </c>
      <c r="T3203" s="38">
        <v>3</v>
      </c>
      <c r="U3203" s="38">
        <v>5</v>
      </c>
      <c r="V3203" s="38">
        <v>3</v>
      </c>
    </row>
    <row r="3204" spans="1:22" ht="13.5" customHeight="1" x14ac:dyDescent="0.2">
      <c r="A3204" s="32" t="s">
        <v>3200</v>
      </c>
      <c r="B3204" s="32" t="s">
        <v>11096</v>
      </c>
      <c r="C3204" s="32" t="s">
        <v>18087</v>
      </c>
      <c r="D3204" s="37">
        <v>5.2114630000000002</v>
      </c>
      <c r="E3204" s="39">
        <v>853.01</v>
      </c>
      <c r="F3204" s="39">
        <v>5433</v>
      </c>
      <c r="G3204" s="39">
        <v>5421.86</v>
      </c>
      <c r="H3204" s="38">
        <v>8</v>
      </c>
      <c r="I3204" s="38">
        <v>10991</v>
      </c>
      <c r="J3204" s="37">
        <v>51.667006622000002</v>
      </c>
      <c r="K3204" s="37">
        <v>27.827888923</v>
      </c>
      <c r="L3204" s="37">
        <v>18.063671272000001</v>
      </c>
      <c r="M3204" s="37">
        <v>72.747766655999996</v>
      </c>
      <c r="N3204" s="37">
        <v>57.907849147</v>
      </c>
      <c r="O3204" s="37">
        <v>42.585535561999997</v>
      </c>
      <c r="P3204" s="37">
        <v>9.5595199254000001</v>
      </c>
      <c r="Q3204" s="37">
        <v>85.419436399999995</v>
      </c>
      <c r="R3204" s="38">
        <v>245128</v>
      </c>
      <c r="S3204" s="37">
        <v>2.4990600000000001</v>
      </c>
      <c r="T3204" s="38">
        <v>4</v>
      </c>
      <c r="U3204" s="38">
        <v>6</v>
      </c>
      <c r="V3204" s="38">
        <v>2</v>
      </c>
    </row>
    <row r="3205" spans="1:22" ht="13.5" customHeight="1" x14ac:dyDescent="0.2">
      <c r="A3205" s="32" t="s">
        <v>3201</v>
      </c>
      <c r="B3205" s="32" t="s">
        <v>11097</v>
      </c>
      <c r="C3205" s="32" t="s">
        <v>18087</v>
      </c>
      <c r="D3205" s="37">
        <v>1.733193</v>
      </c>
      <c r="E3205" s="39">
        <v>1390.03</v>
      </c>
      <c r="F3205" s="39">
        <v>8884</v>
      </c>
      <c r="G3205" s="39">
        <v>9506.24</v>
      </c>
      <c r="H3205" s="38">
        <v>9</v>
      </c>
      <c r="I3205" s="38">
        <v>16663</v>
      </c>
      <c r="J3205" s="37">
        <v>49.762894887999998</v>
      </c>
      <c r="K3205" s="37">
        <v>27.562307521000001</v>
      </c>
      <c r="L3205" s="37">
        <v>17.754385768999999</v>
      </c>
      <c r="M3205" s="37">
        <v>67.145138575999994</v>
      </c>
      <c r="N3205" s="37">
        <v>43.292284549000001</v>
      </c>
      <c r="O3205" s="37">
        <v>40.807532772000002</v>
      </c>
      <c r="P3205" s="37">
        <v>9.7079750944000001</v>
      </c>
      <c r="Q3205" s="37">
        <v>52.136718600000002</v>
      </c>
      <c r="R3205" s="38">
        <v>302838</v>
      </c>
      <c r="S3205" s="37">
        <v>2.4990600000000001</v>
      </c>
      <c r="T3205" s="38">
        <v>6</v>
      </c>
      <c r="U3205" s="38">
        <v>7</v>
      </c>
      <c r="V3205" s="38">
        <v>1</v>
      </c>
    </row>
    <row r="3206" spans="1:22" ht="13.5" customHeight="1" x14ac:dyDescent="0.2">
      <c r="A3206" s="32" t="s">
        <v>3202</v>
      </c>
      <c r="B3206" s="32" t="s">
        <v>11098</v>
      </c>
      <c r="C3206" s="32" t="s">
        <v>18082</v>
      </c>
      <c r="D3206" s="37">
        <v>6.1756710000000004</v>
      </c>
      <c r="E3206" s="39">
        <v>1209.98</v>
      </c>
      <c r="F3206" s="39">
        <v>3761</v>
      </c>
      <c r="G3206" s="39">
        <v>5552.27</v>
      </c>
      <c r="H3206" s="38">
        <v>5</v>
      </c>
      <c r="I3206" s="38">
        <v>7207</v>
      </c>
      <c r="J3206" s="37">
        <v>11.116306856</v>
      </c>
      <c r="K3206" s="37">
        <v>4.1799243438999998</v>
      </c>
      <c r="L3206" s="37">
        <v>4.0021355854999996</v>
      </c>
      <c r="M3206" s="37">
        <v>27.422904261999999</v>
      </c>
      <c r="N3206" s="37">
        <v>13.758666863</v>
      </c>
      <c r="O3206" s="37">
        <v>18.721431545000002</v>
      </c>
      <c r="P3206" s="37">
        <v>10.5</v>
      </c>
      <c r="Q3206" s="37">
        <v>86.275367500000002</v>
      </c>
      <c r="R3206" s="38">
        <v>221028</v>
      </c>
      <c r="S3206" s="37">
        <v>1.1337900000000001</v>
      </c>
      <c r="T3206" s="38">
        <v>3</v>
      </c>
      <c r="U3206" s="38">
        <v>3</v>
      </c>
      <c r="V3206" s="38">
        <v>2</v>
      </c>
    </row>
    <row r="3207" spans="1:22" ht="13.5" customHeight="1" x14ac:dyDescent="0.2">
      <c r="A3207" s="32" t="s">
        <v>3203</v>
      </c>
      <c r="B3207" s="32" t="s">
        <v>11099</v>
      </c>
      <c r="C3207" s="32" t="s">
        <v>18082</v>
      </c>
      <c r="D3207" s="37">
        <v>1.513892</v>
      </c>
      <c r="E3207" s="39">
        <v>627</v>
      </c>
      <c r="F3207" s="39">
        <v>2183</v>
      </c>
      <c r="G3207" s="39">
        <v>2288.0500000000002</v>
      </c>
      <c r="H3207" s="38">
        <v>2</v>
      </c>
      <c r="I3207" s="38">
        <v>4296</v>
      </c>
      <c r="J3207" s="37">
        <v>42.916651729000002</v>
      </c>
      <c r="K3207" s="37">
        <v>12.842778753999999</v>
      </c>
      <c r="L3207" s="37">
        <v>21.255113638000001</v>
      </c>
      <c r="M3207" s="37">
        <v>34.523570638000002</v>
      </c>
      <c r="N3207" s="37">
        <v>23.808808037999999</v>
      </c>
      <c r="O3207" s="37">
        <v>29.842809032000002</v>
      </c>
      <c r="P3207" s="37">
        <v>10.5</v>
      </c>
      <c r="Q3207" s="37">
        <v>69.845321400000003</v>
      </c>
      <c r="R3207" s="38">
        <v>79769</v>
      </c>
      <c r="S3207" s="37">
        <v>1.1337900000000001</v>
      </c>
      <c r="T3207" s="38">
        <v>1</v>
      </c>
      <c r="U3207" s="38">
        <v>0</v>
      </c>
      <c r="V3207" s="38">
        <v>1</v>
      </c>
    </row>
    <row r="3208" spans="1:22" ht="13.5" customHeight="1" x14ac:dyDescent="0.2">
      <c r="A3208" s="32" t="s">
        <v>3204</v>
      </c>
      <c r="B3208" s="32" t="s">
        <v>11100</v>
      </c>
      <c r="C3208" s="32" t="s">
        <v>18082</v>
      </c>
      <c r="D3208" s="37">
        <v>7.4871569999999998</v>
      </c>
      <c r="E3208" s="39">
        <v>397</v>
      </c>
      <c r="F3208" s="39">
        <v>1327</v>
      </c>
      <c r="G3208" s="39">
        <v>1768.52</v>
      </c>
      <c r="H3208" s="38">
        <v>1</v>
      </c>
      <c r="I3208" s="38">
        <v>2733</v>
      </c>
      <c r="J3208" s="37">
        <v>21.265515260000001</v>
      </c>
      <c r="K3208" s="37">
        <v>7.4685511605999997</v>
      </c>
      <c r="L3208" s="37">
        <v>3.9335464228000001</v>
      </c>
      <c r="M3208" s="37">
        <v>27.401598348</v>
      </c>
      <c r="N3208" s="37">
        <v>32.198300949999997</v>
      </c>
      <c r="O3208" s="37">
        <v>33.149014201999996</v>
      </c>
      <c r="P3208" s="37">
        <v>10.5</v>
      </c>
      <c r="Q3208" s="37" t="s">
        <v>15680</v>
      </c>
      <c r="R3208" s="38">
        <v>43581</v>
      </c>
      <c r="S3208" s="37">
        <v>1.1337900000000001</v>
      </c>
      <c r="T3208" s="38">
        <v>1</v>
      </c>
      <c r="U3208" s="38">
        <v>0</v>
      </c>
      <c r="V3208" s="38">
        <v>0</v>
      </c>
    </row>
    <row r="3209" spans="1:22" ht="13.5" customHeight="1" x14ac:dyDescent="0.2">
      <c r="A3209" s="32" t="s">
        <v>3205</v>
      </c>
      <c r="B3209" s="32" t="s">
        <v>11101</v>
      </c>
      <c r="C3209" s="32" t="s">
        <v>18087</v>
      </c>
      <c r="D3209" s="37">
        <v>5.4550229999999997</v>
      </c>
      <c r="E3209" s="39">
        <v>689.02</v>
      </c>
      <c r="F3209" s="39">
        <v>4641</v>
      </c>
      <c r="G3209" s="39">
        <v>3855.64</v>
      </c>
      <c r="H3209" s="38">
        <v>8</v>
      </c>
      <c r="I3209" s="38">
        <v>8643</v>
      </c>
      <c r="J3209" s="37">
        <v>60.649844676999997</v>
      </c>
      <c r="K3209" s="37">
        <v>30.955937049999999</v>
      </c>
      <c r="L3209" s="37">
        <v>20.376733721000001</v>
      </c>
      <c r="M3209" s="37">
        <v>75.215777122999995</v>
      </c>
      <c r="N3209" s="37">
        <v>55.945905865</v>
      </c>
      <c r="O3209" s="37">
        <v>46.359822887</v>
      </c>
      <c r="P3209" s="37">
        <v>9.5871403812999993</v>
      </c>
      <c r="Q3209" s="37">
        <v>69.165920299999996</v>
      </c>
      <c r="R3209" s="38">
        <v>177714</v>
      </c>
      <c r="S3209" s="37">
        <v>2.4990600000000001</v>
      </c>
      <c r="T3209" s="38">
        <v>4</v>
      </c>
      <c r="U3209" s="38">
        <v>6</v>
      </c>
      <c r="V3209" s="38">
        <v>2</v>
      </c>
    </row>
    <row r="3210" spans="1:22" ht="13.5" customHeight="1" x14ac:dyDescent="0.2">
      <c r="A3210" s="32" t="s">
        <v>3206</v>
      </c>
      <c r="B3210" s="32" t="s">
        <v>11102</v>
      </c>
      <c r="C3210" s="32" t="s">
        <v>18087</v>
      </c>
      <c r="D3210" s="37">
        <v>2.9294720000000001</v>
      </c>
      <c r="E3210" s="39">
        <v>2137.98</v>
      </c>
      <c r="F3210" s="39">
        <v>8036</v>
      </c>
      <c r="G3210" s="39">
        <v>13049.92</v>
      </c>
      <c r="H3210" s="38">
        <v>13</v>
      </c>
      <c r="I3210" s="38">
        <v>16022</v>
      </c>
      <c r="J3210" s="37">
        <v>8.6634734527999999</v>
      </c>
      <c r="K3210" s="37">
        <v>9.7888136861999993</v>
      </c>
      <c r="L3210" s="37">
        <v>4.1444720559999997</v>
      </c>
      <c r="M3210" s="37">
        <v>61.832360606999998</v>
      </c>
      <c r="N3210" s="37">
        <v>28.668783239</v>
      </c>
      <c r="O3210" s="37">
        <v>33.415873022</v>
      </c>
      <c r="P3210" s="37">
        <v>9.4758180173</v>
      </c>
      <c r="Q3210" s="37">
        <v>89.039975100000007</v>
      </c>
      <c r="R3210" s="38">
        <v>273838</v>
      </c>
      <c r="S3210" s="37">
        <v>2.4990600000000001</v>
      </c>
      <c r="T3210" s="38">
        <v>7</v>
      </c>
      <c r="U3210" s="38">
        <v>13</v>
      </c>
      <c r="V3210" s="38">
        <v>2</v>
      </c>
    </row>
    <row r="3211" spans="1:22" ht="13.5" customHeight="1" x14ac:dyDescent="0.2">
      <c r="A3211" s="32" t="s">
        <v>3207</v>
      </c>
      <c r="B3211" s="32" t="s">
        <v>11103</v>
      </c>
      <c r="C3211" s="32" t="s">
        <v>18082</v>
      </c>
      <c r="D3211" s="37">
        <v>1.504637</v>
      </c>
      <c r="E3211" s="39">
        <v>576.99</v>
      </c>
      <c r="F3211" s="39">
        <v>2432</v>
      </c>
      <c r="G3211" s="39" t="s">
        <v>15680</v>
      </c>
      <c r="H3211" s="38">
        <v>2</v>
      </c>
      <c r="I3211" s="38">
        <v>4780</v>
      </c>
      <c r="J3211" s="37">
        <v>52.585846170000003</v>
      </c>
      <c r="K3211" s="37">
        <v>17.931479530000001</v>
      </c>
      <c r="L3211" s="37">
        <v>22.614520939999998</v>
      </c>
      <c r="M3211" s="37">
        <v>38.085983980000002</v>
      </c>
      <c r="N3211" s="37">
        <v>55.554484389999999</v>
      </c>
      <c r="O3211" s="37">
        <v>31.81570013</v>
      </c>
      <c r="P3211" s="37">
        <v>5.7230014024999996</v>
      </c>
      <c r="Q3211" s="37">
        <v>78.230254599999995</v>
      </c>
      <c r="R3211" s="38">
        <v>109013</v>
      </c>
      <c r="S3211" s="37">
        <v>1.1337900000000001</v>
      </c>
      <c r="T3211" s="38">
        <v>0</v>
      </c>
      <c r="U3211" s="38">
        <v>0</v>
      </c>
      <c r="V3211" s="38">
        <v>2</v>
      </c>
    </row>
    <row r="3212" spans="1:22" ht="13.5" customHeight="1" x14ac:dyDescent="0.2">
      <c r="A3212" s="32" t="s">
        <v>3208</v>
      </c>
      <c r="B3212" s="32" t="s">
        <v>11104</v>
      </c>
      <c r="C3212" s="32" t="s">
        <v>18082</v>
      </c>
      <c r="D3212" s="37">
        <v>2.159646</v>
      </c>
      <c r="E3212" s="39">
        <v>1197.99</v>
      </c>
      <c r="F3212" s="39">
        <v>3203</v>
      </c>
      <c r="G3212" s="39">
        <v>4792.95</v>
      </c>
      <c r="H3212" s="38">
        <v>5</v>
      </c>
      <c r="I3212" s="38">
        <v>6223</v>
      </c>
      <c r="J3212" s="37">
        <v>11.475403182999999</v>
      </c>
      <c r="K3212" s="37">
        <v>3.9197319932000001</v>
      </c>
      <c r="L3212" s="37">
        <v>3.0617291262999999</v>
      </c>
      <c r="M3212" s="37">
        <v>26.280088762999998</v>
      </c>
      <c r="N3212" s="37">
        <v>11.113174562999999</v>
      </c>
      <c r="O3212" s="37">
        <v>11.188713393</v>
      </c>
      <c r="P3212" s="37">
        <v>7.6354064161000004</v>
      </c>
      <c r="Q3212" s="37">
        <v>52.238166800000002</v>
      </c>
      <c r="R3212" s="38">
        <v>154307</v>
      </c>
      <c r="S3212" s="37">
        <v>1.1337900000000001</v>
      </c>
      <c r="T3212" s="38">
        <v>3</v>
      </c>
      <c r="U3212" s="38">
        <v>3</v>
      </c>
      <c r="V3212" s="38">
        <v>0</v>
      </c>
    </row>
    <row r="3213" spans="1:22" ht="13.5" customHeight="1" x14ac:dyDescent="0.2">
      <c r="A3213" s="32" t="s">
        <v>3209</v>
      </c>
      <c r="B3213" s="32" t="s">
        <v>11105</v>
      </c>
      <c r="C3213" s="32" t="s">
        <v>18087</v>
      </c>
      <c r="D3213" s="37">
        <v>1.337604</v>
      </c>
      <c r="E3213" s="39">
        <v>620</v>
      </c>
      <c r="F3213" s="39">
        <v>2898</v>
      </c>
      <c r="G3213" s="39">
        <v>2315.0300000000002</v>
      </c>
      <c r="H3213" s="38">
        <v>3</v>
      </c>
      <c r="I3213" s="38">
        <v>5569</v>
      </c>
      <c r="J3213" s="37">
        <v>65.301726314000007</v>
      </c>
      <c r="K3213" s="37">
        <v>29.658777386000001</v>
      </c>
      <c r="L3213" s="37">
        <v>24.058921329</v>
      </c>
      <c r="M3213" s="37">
        <v>73.768410449000001</v>
      </c>
      <c r="N3213" s="37">
        <v>52.456820860999997</v>
      </c>
      <c r="O3213" s="37">
        <v>43.147770004999998</v>
      </c>
      <c r="P3213" s="37">
        <v>9.6016030080999997</v>
      </c>
      <c r="Q3213" s="37">
        <v>57.252527800000003</v>
      </c>
      <c r="R3213" s="38">
        <v>114681</v>
      </c>
      <c r="S3213" s="37">
        <v>2.4990600000000001</v>
      </c>
      <c r="T3213" s="38">
        <v>2</v>
      </c>
      <c r="U3213" s="38">
        <v>1</v>
      </c>
      <c r="V3213" s="38">
        <v>2</v>
      </c>
    </row>
    <row r="3214" spans="1:22" ht="13.5" customHeight="1" x14ac:dyDescent="0.2">
      <c r="A3214" s="32" t="s">
        <v>3210</v>
      </c>
      <c r="B3214" s="32" t="s">
        <v>11106</v>
      </c>
      <c r="C3214" s="32" t="s">
        <v>18087</v>
      </c>
      <c r="D3214" s="37">
        <v>1.3143819999999999</v>
      </c>
      <c r="E3214" s="39">
        <v>1001.97</v>
      </c>
      <c r="F3214" s="39">
        <v>5964</v>
      </c>
      <c r="G3214" s="39">
        <v>5354.04</v>
      </c>
      <c r="H3214" s="38">
        <v>11</v>
      </c>
      <c r="I3214" s="38">
        <v>11138</v>
      </c>
      <c r="J3214" s="37">
        <v>70.59830513</v>
      </c>
      <c r="K3214" s="37">
        <v>33.315221757000003</v>
      </c>
      <c r="L3214" s="37">
        <v>28.947755674</v>
      </c>
      <c r="M3214" s="37">
        <v>72.799365745000003</v>
      </c>
      <c r="N3214" s="37">
        <v>45.199784794999999</v>
      </c>
      <c r="O3214" s="37">
        <v>33.621541395000001</v>
      </c>
      <c r="P3214" s="37">
        <v>9.7273910583000003</v>
      </c>
      <c r="Q3214" s="37">
        <v>68.6480557</v>
      </c>
      <c r="R3214" s="38">
        <v>211460</v>
      </c>
      <c r="S3214" s="37">
        <v>2.4990600000000001</v>
      </c>
      <c r="T3214" s="38">
        <v>6</v>
      </c>
      <c r="U3214" s="38">
        <v>10</v>
      </c>
      <c r="V3214" s="38">
        <v>0</v>
      </c>
    </row>
    <row r="3215" spans="1:22" ht="13.5" customHeight="1" x14ac:dyDescent="0.2">
      <c r="A3215" s="32" t="s">
        <v>3211</v>
      </c>
      <c r="B3215" s="32" t="s">
        <v>11107</v>
      </c>
      <c r="C3215" s="32" t="s">
        <v>18082</v>
      </c>
      <c r="D3215" s="37">
        <v>2.5284610000000001</v>
      </c>
      <c r="E3215" s="39">
        <v>1209.96</v>
      </c>
      <c r="F3215" s="39">
        <v>4211</v>
      </c>
      <c r="G3215" s="39">
        <v>6052.66</v>
      </c>
      <c r="H3215" s="38">
        <v>5</v>
      </c>
      <c r="I3215" s="38">
        <v>8197</v>
      </c>
      <c r="J3215" s="37">
        <v>18.203329728</v>
      </c>
      <c r="K3215" s="37">
        <v>7.3599000856999997</v>
      </c>
      <c r="L3215" s="37">
        <v>6.1958554449000003</v>
      </c>
      <c r="M3215" s="37">
        <v>34.15106986</v>
      </c>
      <c r="N3215" s="37">
        <v>17.463608424</v>
      </c>
      <c r="O3215" s="37">
        <v>23.855494724</v>
      </c>
      <c r="P3215" s="37">
        <v>10.5</v>
      </c>
      <c r="Q3215" s="37">
        <v>78.715368600000005</v>
      </c>
      <c r="R3215" s="38">
        <v>196754</v>
      </c>
      <c r="S3215" s="37">
        <v>1.1337900000000001</v>
      </c>
      <c r="T3215" s="38">
        <v>4</v>
      </c>
      <c r="U3215" s="38">
        <v>4</v>
      </c>
      <c r="V3215" s="38">
        <v>0</v>
      </c>
    </row>
    <row r="3216" spans="1:22" ht="13.5" customHeight="1" x14ac:dyDescent="0.2">
      <c r="A3216" s="32" t="s">
        <v>3212</v>
      </c>
      <c r="B3216" s="32" t="s">
        <v>11108</v>
      </c>
      <c r="C3216" s="32" t="s">
        <v>18087</v>
      </c>
      <c r="D3216" s="37">
        <v>1.236639</v>
      </c>
      <c r="E3216" s="39">
        <v>211</v>
      </c>
      <c r="F3216" s="39">
        <v>573</v>
      </c>
      <c r="G3216" s="39" t="s">
        <v>15680</v>
      </c>
      <c r="H3216" s="38">
        <v>2</v>
      </c>
      <c r="I3216" s="38">
        <v>1360</v>
      </c>
      <c r="J3216" s="37" t="s">
        <v>15680</v>
      </c>
      <c r="K3216" s="37" t="s">
        <v>15680</v>
      </c>
      <c r="L3216" s="37" t="s">
        <v>15680</v>
      </c>
      <c r="M3216" s="37" t="s">
        <v>15680</v>
      </c>
      <c r="N3216" s="37" t="s">
        <v>15680</v>
      </c>
      <c r="O3216" s="37" t="s">
        <v>15680</v>
      </c>
      <c r="P3216" s="37">
        <v>5.3</v>
      </c>
      <c r="Q3216" s="37" t="s">
        <v>15680</v>
      </c>
      <c r="R3216" s="38">
        <v>19151</v>
      </c>
      <c r="S3216" s="37">
        <v>2.4990600000000001</v>
      </c>
      <c r="T3216" s="38">
        <v>1</v>
      </c>
      <c r="U3216" s="38">
        <v>0</v>
      </c>
      <c r="V3216" s="38">
        <v>2</v>
      </c>
    </row>
    <row r="3217" spans="1:22" ht="13.5" customHeight="1" x14ac:dyDescent="0.2">
      <c r="A3217" s="32" t="s">
        <v>3213</v>
      </c>
      <c r="B3217" s="32" t="s">
        <v>11109</v>
      </c>
      <c r="C3217" s="32" t="s">
        <v>18082</v>
      </c>
      <c r="D3217" s="37">
        <v>2.4178760000000001</v>
      </c>
      <c r="E3217" s="39">
        <v>298</v>
      </c>
      <c r="F3217" s="39">
        <v>1139</v>
      </c>
      <c r="G3217" s="39">
        <v>1070.3399999999999</v>
      </c>
      <c r="H3217" s="38">
        <v>1</v>
      </c>
      <c r="I3217" s="38">
        <v>2338</v>
      </c>
      <c r="J3217" s="37">
        <v>52.786164573000001</v>
      </c>
      <c r="K3217" s="37">
        <v>16.736230189</v>
      </c>
      <c r="L3217" s="37">
        <v>21.481382279000002</v>
      </c>
      <c r="M3217" s="37">
        <v>27.766425785999999</v>
      </c>
      <c r="N3217" s="37">
        <v>33.074782644000003</v>
      </c>
      <c r="O3217" s="37">
        <v>34.193537274000001</v>
      </c>
      <c r="P3217" s="37">
        <v>10.5</v>
      </c>
      <c r="Q3217" s="37" t="s">
        <v>15680</v>
      </c>
      <c r="R3217" s="38">
        <v>40807</v>
      </c>
      <c r="S3217" s="37">
        <v>1.1337900000000001</v>
      </c>
      <c r="T3217" s="38">
        <v>1</v>
      </c>
      <c r="U3217" s="38">
        <v>0</v>
      </c>
      <c r="V3217" s="38">
        <v>0</v>
      </c>
    </row>
    <row r="3218" spans="1:22" ht="13.5" customHeight="1" x14ac:dyDescent="0.2">
      <c r="A3218" s="32" t="s">
        <v>3214</v>
      </c>
      <c r="B3218" s="32" t="s">
        <v>11110</v>
      </c>
      <c r="C3218" s="32" t="s">
        <v>18082</v>
      </c>
      <c r="D3218" s="37">
        <v>3.6136509999999999</v>
      </c>
      <c r="E3218" s="39">
        <v>1879.02</v>
      </c>
      <c r="F3218" s="39">
        <v>5982</v>
      </c>
      <c r="G3218" s="39">
        <v>9218.82</v>
      </c>
      <c r="H3218" s="38">
        <v>10</v>
      </c>
      <c r="I3218" s="38">
        <v>11596</v>
      </c>
      <c r="J3218" s="37">
        <v>19.253670659000001</v>
      </c>
      <c r="K3218" s="37">
        <v>9.1020149151999998</v>
      </c>
      <c r="L3218" s="37">
        <v>8.2192834022000003</v>
      </c>
      <c r="M3218" s="37">
        <v>31.517216558000001</v>
      </c>
      <c r="N3218" s="37">
        <v>18.409025707000001</v>
      </c>
      <c r="O3218" s="37">
        <v>23.500782946000001</v>
      </c>
      <c r="P3218" s="37">
        <v>10.5</v>
      </c>
      <c r="Q3218" s="37">
        <v>72.350766899999996</v>
      </c>
      <c r="R3218" s="38">
        <v>377641</v>
      </c>
      <c r="S3218" s="37">
        <v>1.1337900000000001</v>
      </c>
      <c r="T3218" s="38">
        <v>5</v>
      </c>
      <c r="U3218" s="38">
        <v>8</v>
      </c>
      <c r="V3218" s="38">
        <v>2</v>
      </c>
    </row>
    <row r="3219" spans="1:22" ht="13.5" customHeight="1" x14ac:dyDescent="0.2">
      <c r="A3219" s="32" t="s">
        <v>3215</v>
      </c>
      <c r="B3219" s="32" t="s">
        <v>11111</v>
      </c>
      <c r="C3219" s="32" t="s">
        <v>18087</v>
      </c>
      <c r="D3219" s="37">
        <v>1.9267449999999999</v>
      </c>
      <c r="E3219" s="39">
        <v>599</v>
      </c>
      <c r="F3219" s="39">
        <v>1504</v>
      </c>
      <c r="G3219" s="39">
        <v>2270.66</v>
      </c>
      <c r="H3219" s="38">
        <v>5</v>
      </c>
      <c r="I3219" s="38">
        <v>2867</v>
      </c>
      <c r="J3219" s="37">
        <v>26.367752758999998</v>
      </c>
      <c r="K3219" s="37">
        <v>21.941603542999999</v>
      </c>
      <c r="L3219" s="37">
        <v>6.6606214732</v>
      </c>
      <c r="M3219" s="37">
        <v>60.297708426</v>
      </c>
      <c r="N3219" s="37">
        <v>34.688878232</v>
      </c>
      <c r="O3219" s="37">
        <v>32.005930581000001</v>
      </c>
      <c r="P3219" s="37">
        <v>9.6999999999999993</v>
      </c>
      <c r="Q3219" s="37">
        <v>75.982427599999994</v>
      </c>
      <c r="R3219" s="38">
        <v>74122</v>
      </c>
      <c r="S3219" s="37">
        <v>2.4990600000000001</v>
      </c>
      <c r="T3219" s="38">
        <v>3</v>
      </c>
      <c r="U3219" s="38">
        <v>4</v>
      </c>
      <c r="V3219" s="38">
        <v>2</v>
      </c>
    </row>
    <row r="3220" spans="1:22" ht="13.5" customHeight="1" x14ac:dyDescent="0.2">
      <c r="A3220" s="32" t="s">
        <v>3216</v>
      </c>
      <c r="B3220" s="32" t="s">
        <v>11112</v>
      </c>
      <c r="C3220" s="32" t="s">
        <v>18082</v>
      </c>
      <c r="D3220" s="37">
        <v>4.1067429999999998</v>
      </c>
      <c r="E3220" s="39">
        <v>1970.99</v>
      </c>
      <c r="F3220" s="39">
        <v>6495</v>
      </c>
      <c r="G3220" s="39">
        <v>9895.6299999999992</v>
      </c>
      <c r="H3220" s="38">
        <v>9</v>
      </c>
      <c r="I3220" s="38">
        <v>12331</v>
      </c>
      <c r="J3220" s="37">
        <v>21.139779368999999</v>
      </c>
      <c r="K3220" s="37">
        <v>9.6499279124000008</v>
      </c>
      <c r="L3220" s="37">
        <v>10.958315821999999</v>
      </c>
      <c r="M3220" s="37">
        <v>32.480270701000002</v>
      </c>
      <c r="N3220" s="37">
        <v>17.168269135999999</v>
      </c>
      <c r="O3220" s="37">
        <v>22.345364184000001</v>
      </c>
      <c r="P3220" s="37">
        <v>10.5</v>
      </c>
      <c r="Q3220" s="37">
        <v>85.647354199999995</v>
      </c>
      <c r="R3220" s="38">
        <v>371802</v>
      </c>
      <c r="S3220" s="37">
        <v>1.1337900000000001</v>
      </c>
      <c r="T3220" s="38">
        <v>5</v>
      </c>
      <c r="U3220" s="38">
        <v>8</v>
      </c>
      <c r="V3220" s="38">
        <v>4</v>
      </c>
    </row>
    <row r="3221" spans="1:22" ht="13.5" customHeight="1" x14ac:dyDescent="0.2">
      <c r="A3221" s="32" t="s">
        <v>3217</v>
      </c>
      <c r="B3221" s="32" t="s">
        <v>11113</v>
      </c>
      <c r="C3221" s="32" t="s">
        <v>18087</v>
      </c>
      <c r="D3221" s="37">
        <v>1.436949</v>
      </c>
      <c r="E3221" s="39">
        <v>694.02</v>
      </c>
      <c r="F3221" s="39">
        <v>4317</v>
      </c>
      <c r="G3221" s="39">
        <v>3643.36</v>
      </c>
      <c r="H3221" s="38">
        <v>2</v>
      </c>
      <c r="I3221" s="38">
        <v>8685</v>
      </c>
      <c r="J3221" s="37">
        <v>69.351732260999995</v>
      </c>
      <c r="K3221" s="37">
        <v>32.033412771000002</v>
      </c>
      <c r="L3221" s="37">
        <v>22.795397535999999</v>
      </c>
      <c r="M3221" s="37">
        <v>72.940941456000004</v>
      </c>
      <c r="N3221" s="37">
        <v>56.297013323999998</v>
      </c>
      <c r="O3221" s="37">
        <v>44.706553796999998</v>
      </c>
      <c r="P3221" s="37">
        <v>9.5590405904000004</v>
      </c>
      <c r="Q3221" s="37">
        <v>61.1021547</v>
      </c>
      <c r="R3221" s="38">
        <v>125664</v>
      </c>
      <c r="S3221" s="37">
        <v>2.4990600000000001</v>
      </c>
      <c r="T3221" s="38">
        <v>1</v>
      </c>
      <c r="U3221" s="38">
        <v>0</v>
      </c>
      <c r="V3221" s="38">
        <v>1</v>
      </c>
    </row>
    <row r="3222" spans="1:22" ht="13.5" customHeight="1" x14ac:dyDescent="0.2">
      <c r="A3222" s="32" t="s">
        <v>3218</v>
      </c>
      <c r="B3222" s="32" t="s">
        <v>11114</v>
      </c>
      <c r="C3222" s="32" t="s">
        <v>18082</v>
      </c>
      <c r="D3222" s="37">
        <v>6.1034790000000001</v>
      </c>
      <c r="E3222" s="39">
        <v>2287.06</v>
      </c>
      <c r="F3222" s="39">
        <v>6069</v>
      </c>
      <c r="G3222" s="39">
        <v>9230.6200000000008</v>
      </c>
      <c r="H3222" s="38">
        <v>11</v>
      </c>
      <c r="I3222" s="38">
        <v>11573</v>
      </c>
      <c r="J3222" s="37">
        <v>18.370593124999999</v>
      </c>
      <c r="K3222" s="37">
        <v>8.7244114523</v>
      </c>
      <c r="L3222" s="37">
        <v>8.0162166963000008</v>
      </c>
      <c r="M3222" s="37">
        <v>32.441407953999999</v>
      </c>
      <c r="N3222" s="37">
        <v>17.042301044999999</v>
      </c>
      <c r="O3222" s="37">
        <v>22.508644077</v>
      </c>
      <c r="P3222" s="37">
        <v>10.5</v>
      </c>
      <c r="Q3222" s="37">
        <v>94.446284599999998</v>
      </c>
      <c r="R3222" s="38">
        <v>349663</v>
      </c>
      <c r="S3222" s="37">
        <v>1.1337900000000001</v>
      </c>
      <c r="T3222" s="38">
        <v>6</v>
      </c>
      <c r="U3222" s="38">
        <v>10</v>
      </c>
      <c r="V3222" s="38">
        <v>1</v>
      </c>
    </row>
    <row r="3223" spans="1:22" ht="13.5" customHeight="1" x14ac:dyDescent="0.2">
      <c r="A3223" s="32" t="s">
        <v>3219</v>
      </c>
      <c r="B3223" s="32" t="s">
        <v>11115</v>
      </c>
      <c r="C3223" s="32" t="s">
        <v>18087</v>
      </c>
      <c r="D3223" s="37">
        <v>4.5442289999999996</v>
      </c>
      <c r="E3223" s="39">
        <v>1025.96</v>
      </c>
      <c r="F3223" s="39">
        <v>6017</v>
      </c>
      <c r="G3223" s="39">
        <v>4731.3</v>
      </c>
      <c r="H3223" s="38">
        <v>8</v>
      </c>
      <c r="I3223" s="38">
        <v>11602</v>
      </c>
      <c r="J3223" s="37">
        <v>73.563235164999995</v>
      </c>
      <c r="K3223" s="37">
        <v>32.494145707999998</v>
      </c>
      <c r="L3223" s="37">
        <v>28.867570194999999</v>
      </c>
      <c r="M3223" s="37">
        <v>71.219610037999999</v>
      </c>
      <c r="N3223" s="37">
        <v>58.206605558</v>
      </c>
      <c r="O3223" s="37">
        <v>38.245564074000001</v>
      </c>
      <c r="P3223" s="37">
        <v>8.2236596163000009</v>
      </c>
      <c r="Q3223" s="37">
        <v>49.057209200000003</v>
      </c>
      <c r="R3223" s="38">
        <v>200476</v>
      </c>
      <c r="S3223" s="37">
        <v>2.4990600000000001</v>
      </c>
      <c r="T3223" s="38">
        <v>4</v>
      </c>
      <c r="U3223" s="38">
        <v>5</v>
      </c>
      <c r="V3223" s="38">
        <v>2</v>
      </c>
    </row>
    <row r="3224" spans="1:22" ht="13.5" customHeight="1" x14ac:dyDescent="0.2">
      <c r="A3224" s="32" t="s">
        <v>3220</v>
      </c>
      <c r="B3224" s="32" t="s">
        <v>11116</v>
      </c>
      <c r="C3224" s="32" t="s">
        <v>18087</v>
      </c>
      <c r="D3224" s="37">
        <v>1.5640369999999999</v>
      </c>
      <c r="E3224" s="39">
        <v>806.01</v>
      </c>
      <c r="F3224" s="39">
        <v>3849</v>
      </c>
      <c r="G3224" s="39">
        <v>4071.93</v>
      </c>
      <c r="H3224" s="38">
        <v>6</v>
      </c>
      <c r="I3224" s="38">
        <v>7549</v>
      </c>
      <c r="J3224" s="37">
        <v>57.484666502000003</v>
      </c>
      <c r="K3224" s="37">
        <v>29.309991650000001</v>
      </c>
      <c r="L3224" s="37">
        <v>19.69620475</v>
      </c>
      <c r="M3224" s="37">
        <v>63.710416399000003</v>
      </c>
      <c r="N3224" s="37">
        <v>49.7501198</v>
      </c>
      <c r="O3224" s="37">
        <v>43.348249299000003</v>
      </c>
      <c r="P3224" s="37">
        <v>9.6999999999999993</v>
      </c>
      <c r="Q3224" s="37">
        <v>86.415848699999998</v>
      </c>
      <c r="R3224" s="38">
        <v>143821</v>
      </c>
      <c r="S3224" s="37">
        <v>2.4990600000000001</v>
      </c>
      <c r="T3224" s="38">
        <v>4</v>
      </c>
      <c r="U3224" s="38">
        <v>3</v>
      </c>
      <c r="V3224" s="38">
        <v>1</v>
      </c>
    </row>
    <row r="3225" spans="1:22" ht="13.5" customHeight="1" x14ac:dyDescent="0.2">
      <c r="A3225" s="32" t="s">
        <v>3221</v>
      </c>
      <c r="B3225" s="32" t="s">
        <v>11117</v>
      </c>
      <c r="C3225" s="32" t="s">
        <v>18082</v>
      </c>
      <c r="D3225" s="37">
        <v>1.338802</v>
      </c>
      <c r="E3225" s="39">
        <v>1276.98</v>
      </c>
      <c r="F3225" s="39">
        <v>3987</v>
      </c>
      <c r="G3225" s="39">
        <v>5308.4</v>
      </c>
      <c r="H3225" s="38">
        <v>4</v>
      </c>
      <c r="I3225" s="38">
        <v>7795</v>
      </c>
      <c r="J3225" s="37">
        <v>20.315531475</v>
      </c>
      <c r="K3225" s="37">
        <v>6.6986025315999997</v>
      </c>
      <c r="L3225" s="37">
        <v>4.1338335416999996</v>
      </c>
      <c r="M3225" s="37">
        <v>26.271427375999998</v>
      </c>
      <c r="N3225" s="37">
        <v>13.860754409</v>
      </c>
      <c r="O3225" s="37">
        <v>20.280202944999999</v>
      </c>
      <c r="P3225" s="37">
        <v>9.2530608537999992</v>
      </c>
      <c r="Q3225" s="37">
        <v>73.295870699999995</v>
      </c>
      <c r="R3225" s="38">
        <v>233591</v>
      </c>
      <c r="S3225" s="37">
        <v>1.1337900000000001</v>
      </c>
      <c r="T3225" s="38">
        <v>2</v>
      </c>
      <c r="U3225" s="38">
        <v>0</v>
      </c>
      <c r="V3225" s="38">
        <v>3</v>
      </c>
    </row>
    <row r="3226" spans="1:22" ht="13.5" customHeight="1" x14ac:dyDescent="0.2">
      <c r="A3226" s="32" t="s">
        <v>3222</v>
      </c>
      <c r="B3226" s="32" t="s">
        <v>11118</v>
      </c>
      <c r="C3226" s="32" t="s">
        <v>18082</v>
      </c>
      <c r="D3226" s="37">
        <v>7.3107069999999998</v>
      </c>
      <c r="E3226" s="39">
        <v>1548</v>
      </c>
      <c r="F3226" s="39">
        <v>3634</v>
      </c>
      <c r="G3226" s="39">
        <v>5456.1</v>
      </c>
      <c r="H3226" s="38">
        <v>6</v>
      </c>
      <c r="I3226" s="38">
        <v>7084</v>
      </c>
      <c r="J3226" s="37">
        <v>10.831360167</v>
      </c>
      <c r="K3226" s="37">
        <v>3.9436476735000001</v>
      </c>
      <c r="L3226" s="37">
        <v>3.7940152360999999</v>
      </c>
      <c r="M3226" s="37">
        <v>27.235648990000001</v>
      </c>
      <c r="N3226" s="37">
        <v>13.466858134000001</v>
      </c>
      <c r="O3226" s="37">
        <v>18.734552842999999</v>
      </c>
      <c r="P3226" s="37">
        <v>10.5</v>
      </c>
      <c r="Q3226" s="37">
        <v>92.814594</v>
      </c>
      <c r="R3226" s="38">
        <v>197483</v>
      </c>
      <c r="S3226" s="37">
        <v>1.1337900000000001</v>
      </c>
      <c r="T3226" s="38">
        <v>3</v>
      </c>
      <c r="U3226" s="38">
        <v>6</v>
      </c>
      <c r="V3226" s="38">
        <v>1</v>
      </c>
    </row>
    <row r="3227" spans="1:22" ht="13.5" customHeight="1" x14ac:dyDescent="0.2">
      <c r="A3227" s="32" t="s">
        <v>3223</v>
      </c>
      <c r="B3227" s="32" t="s">
        <v>11119</v>
      </c>
      <c r="C3227" s="32" t="s">
        <v>18087</v>
      </c>
      <c r="D3227" s="37">
        <v>1.8158890000000001</v>
      </c>
      <c r="E3227" s="39">
        <v>467.02</v>
      </c>
      <c r="F3227" s="39">
        <v>1642</v>
      </c>
      <c r="G3227" s="39">
        <v>2032.14</v>
      </c>
      <c r="H3227" s="38">
        <v>2</v>
      </c>
      <c r="I3227" s="38">
        <v>3300</v>
      </c>
      <c r="J3227" s="37">
        <v>43.321414507</v>
      </c>
      <c r="K3227" s="37">
        <v>26.624265163</v>
      </c>
      <c r="L3227" s="37">
        <v>13.018199238999999</v>
      </c>
      <c r="M3227" s="37">
        <v>54.852023316</v>
      </c>
      <c r="N3227" s="37">
        <v>43.062575219999999</v>
      </c>
      <c r="O3227" s="37">
        <v>39.692892358999998</v>
      </c>
      <c r="P3227" s="37">
        <v>9.8898718731000006</v>
      </c>
      <c r="Q3227" s="37">
        <v>68.455883400000005</v>
      </c>
      <c r="R3227" s="38">
        <v>67163</v>
      </c>
      <c r="S3227" s="37">
        <v>2.4990600000000001</v>
      </c>
      <c r="T3227" s="38">
        <v>0</v>
      </c>
      <c r="U3227" s="38">
        <v>1</v>
      </c>
      <c r="V3227" s="38">
        <v>2</v>
      </c>
    </row>
    <row r="3228" spans="1:22" ht="13.5" customHeight="1" x14ac:dyDescent="0.2">
      <c r="A3228" s="32" t="s">
        <v>3224</v>
      </c>
      <c r="B3228" s="32" t="s">
        <v>11120</v>
      </c>
      <c r="C3228" s="32" t="s">
        <v>18082</v>
      </c>
      <c r="D3228" s="37">
        <v>6.7722899999999999</v>
      </c>
      <c r="E3228" s="39">
        <v>1444.01</v>
      </c>
      <c r="F3228" s="39">
        <v>4693</v>
      </c>
      <c r="G3228" s="39">
        <v>6380.61</v>
      </c>
      <c r="H3228" s="38">
        <v>4</v>
      </c>
      <c r="I3228" s="38">
        <v>8813</v>
      </c>
      <c r="J3228" s="37">
        <v>16.099805647</v>
      </c>
      <c r="K3228" s="37">
        <v>6.6864794731000003</v>
      </c>
      <c r="L3228" s="37">
        <v>3.4803419992000002</v>
      </c>
      <c r="M3228" s="37">
        <v>26.435165006999998</v>
      </c>
      <c r="N3228" s="37">
        <v>9.1253591916999994</v>
      </c>
      <c r="O3228" s="37">
        <v>12.117874599</v>
      </c>
      <c r="P3228" s="37">
        <v>10.5</v>
      </c>
      <c r="Q3228" s="37">
        <v>73.163407500000005</v>
      </c>
      <c r="R3228" s="38">
        <v>316933</v>
      </c>
      <c r="S3228" s="37">
        <v>1.1337900000000001</v>
      </c>
      <c r="T3228" s="38">
        <v>2</v>
      </c>
      <c r="U3228" s="38">
        <v>4</v>
      </c>
      <c r="V3228" s="38">
        <v>2</v>
      </c>
    </row>
    <row r="3229" spans="1:22" ht="13.5" customHeight="1" x14ac:dyDescent="0.2">
      <c r="A3229" s="32" t="s">
        <v>3225</v>
      </c>
      <c r="B3229" s="32" t="s">
        <v>11121</v>
      </c>
      <c r="C3229" s="32" t="s">
        <v>18082</v>
      </c>
      <c r="D3229" s="37">
        <v>2.7745959999999998</v>
      </c>
      <c r="E3229" s="39">
        <v>430</v>
      </c>
      <c r="F3229" s="39">
        <v>1416</v>
      </c>
      <c r="G3229" s="39">
        <v>2055.19</v>
      </c>
      <c r="H3229" s="38">
        <v>2</v>
      </c>
      <c r="I3229" s="38">
        <v>2667</v>
      </c>
      <c r="J3229" s="37">
        <v>20.668158720000001</v>
      </c>
      <c r="K3229" s="37">
        <v>10.299397423</v>
      </c>
      <c r="L3229" s="37">
        <v>10.215021699999999</v>
      </c>
      <c r="M3229" s="37">
        <v>32.399343928999997</v>
      </c>
      <c r="N3229" s="37">
        <v>20.326406768999998</v>
      </c>
      <c r="O3229" s="37">
        <v>21.113294330999999</v>
      </c>
      <c r="P3229" s="37">
        <v>10.5</v>
      </c>
      <c r="Q3229" s="37" t="s">
        <v>15680</v>
      </c>
      <c r="R3229" s="38">
        <v>70488</v>
      </c>
      <c r="S3229" s="37">
        <v>1.1337900000000001</v>
      </c>
      <c r="T3229" s="38">
        <v>0</v>
      </c>
      <c r="U3229" s="38">
        <v>1</v>
      </c>
      <c r="V3229" s="38">
        <v>1</v>
      </c>
    </row>
    <row r="3230" spans="1:22" ht="13.5" customHeight="1" x14ac:dyDescent="0.2">
      <c r="A3230" s="32" t="s">
        <v>3226</v>
      </c>
      <c r="B3230" s="32" t="s">
        <v>11122</v>
      </c>
      <c r="C3230" s="32" t="s">
        <v>18082</v>
      </c>
      <c r="D3230" s="37">
        <v>2.5915430000000002</v>
      </c>
      <c r="E3230" s="39">
        <v>484.99</v>
      </c>
      <c r="F3230" s="39">
        <v>1309</v>
      </c>
      <c r="G3230" s="39">
        <v>1826.4</v>
      </c>
      <c r="H3230" s="38">
        <v>1</v>
      </c>
      <c r="I3230" s="38">
        <v>2620</v>
      </c>
      <c r="J3230" s="37">
        <v>10.748846985</v>
      </c>
      <c r="K3230" s="37">
        <v>3.0861536146000002</v>
      </c>
      <c r="L3230" s="37">
        <v>1.7449023479000001</v>
      </c>
      <c r="M3230" s="37">
        <v>25.443814563</v>
      </c>
      <c r="N3230" s="37">
        <v>15.42009571</v>
      </c>
      <c r="O3230" s="37">
        <v>21.659305161999999</v>
      </c>
      <c r="P3230" s="37">
        <v>9.9066666666999996</v>
      </c>
      <c r="Q3230" s="37" t="s">
        <v>15680</v>
      </c>
      <c r="R3230" s="38">
        <v>76015</v>
      </c>
      <c r="S3230" s="37">
        <v>1.1337900000000001</v>
      </c>
      <c r="T3230" s="38">
        <v>0</v>
      </c>
      <c r="U3230" s="38">
        <v>1</v>
      </c>
      <c r="V3230" s="38">
        <v>1</v>
      </c>
    </row>
    <row r="3231" spans="1:22" ht="13.5" customHeight="1" x14ac:dyDescent="0.2">
      <c r="A3231" s="32" t="s">
        <v>3227</v>
      </c>
      <c r="B3231" s="32" t="s">
        <v>11123</v>
      </c>
      <c r="C3231" s="32" t="s">
        <v>18082</v>
      </c>
      <c r="D3231" s="37">
        <v>1.377937</v>
      </c>
      <c r="E3231" s="39">
        <v>405</v>
      </c>
      <c r="F3231" s="39">
        <v>1859</v>
      </c>
      <c r="G3231" s="39">
        <v>1487.14</v>
      </c>
      <c r="H3231" s="38">
        <v>2</v>
      </c>
      <c r="I3231" s="38">
        <v>3593</v>
      </c>
      <c r="J3231" s="37">
        <v>61.678445691999997</v>
      </c>
      <c r="K3231" s="37">
        <v>17.947033503</v>
      </c>
      <c r="L3231" s="37">
        <v>26.233216976000001</v>
      </c>
      <c r="M3231" s="37">
        <v>35.327805146999999</v>
      </c>
      <c r="N3231" s="37">
        <v>30.484605746</v>
      </c>
      <c r="O3231" s="37">
        <v>33.196686047999997</v>
      </c>
      <c r="P3231" s="37">
        <v>10.5</v>
      </c>
      <c r="Q3231" s="37">
        <v>61.603281199999998</v>
      </c>
      <c r="R3231" s="38">
        <v>132773</v>
      </c>
      <c r="S3231" s="37">
        <v>1.1337900000000001</v>
      </c>
      <c r="T3231" s="38">
        <v>1</v>
      </c>
      <c r="U3231" s="38">
        <v>0</v>
      </c>
      <c r="V3231" s="38">
        <v>1</v>
      </c>
    </row>
    <row r="3232" spans="1:22" ht="13.5" customHeight="1" x14ac:dyDescent="0.2">
      <c r="A3232" s="32" t="s">
        <v>3228</v>
      </c>
      <c r="B3232" s="32" t="s">
        <v>11124</v>
      </c>
      <c r="C3232" s="32" t="s">
        <v>18082</v>
      </c>
      <c r="D3232" s="37">
        <v>3.725311</v>
      </c>
      <c r="E3232" s="39">
        <v>477.01</v>
      </c>
      <c r="F3232" s="39">
        <v>1679</v>
      </c>
      <c r="G3232" s="39">
        <v>1295.07</v>
      </c>
      <c r="H3232" s="38">
        <v>2</v>
      </c>
      <c r="I3232" s="38">
        <v>3319</v>
      </c>
      <c r="J3232" s="37">
        <v>62.908974852</v>
      </c>
      <c r="K3232" s="37">
        <v>23.93149275</v>
      </c>
      <c r="L3232" s="37">
        <v>30.514928192999999</v>
      </c>
      <c r="M3232" s="37">
        <v>40.165319775999997</v>
      </c>
      <c r="N3232" s="37">
        <v>70.768391199999996</v>
      </c>
      <c r="O3232" s="37">
        <v>50.512712352999998</v>
      </c>
      <c r="P3232" s="37">
        <v>10.33565664</v>
      </c>
      <c r="Q3232" s="37">
        <v>55.553374099999999</v>
      </c>
      <c r="R3232" s="38">
        <v>104283</v>
      </c>
      <c r="S3232" s="37">
        <v>1.1337900000000001</v>
      </c>
      <c r="T3232" s="38">
        <v>1</v>
      </c>
      <c r="U3232" s="38">
        <v>0</v>
      </c>
      <c r="V3232" s="38">
        <v>2</v>
      </c>
    </row>
    <row r="3233" spans="1:22" ht="13.5" customHeight="1" x14ac:dyDescent="0.2">
      <c r="A3233" s="32" t="s">
        <v>3229</v>
      </c>
      <c r="B3233" s="32" t="s">
        <v>11125</v>
      </c>
      <c r="C3233" s="32" t="s">
        <v>18082</v>
      </c>
      <c r="D3233" s="37">
        <v>8.8111569999999997</v>
      </c>
      <c r="E3233" s="39">
        <v>540.01</v>
      </c>
      <c r="F3233" s="39">
        <v>2383</v>
      </c>
      <c r="G3233" s="39">
        <v>1881.01</v>
      </c>
      <c r="H3233" s="38">
        <v>2</v>
      </c>
      <c r="I3233" s="38">
        <v>4549</v>
      </c>
      <c r="J3233" s="37">
        <v>58.978253789999997</v>
      </c>
      <c r="K3233" s="37">
        <v>16.409788244000001</v>
      </c>
      <c r="L3233" s="37">
        <v>24.240973479000001</v>
      </c>
      <c r="M3233" s="37">
        <v>43.429592022999998</v>
      </c>
      <c r="N3233" s="37">
        <v>36.588719595000001</v>
      </c>
      <c r="O3233" s="37">
        <v>32.918486862000002</v>
      </c>
      <c r="P3233" s="37">
        <v>9.3421123444000003</v>
      </c>
      <c r="Q3233" s="37">
        <v>62.240618499999997</v>
      </c>
      <c r="R3233" s="38">
        <v>124589</v>
      </c>
      <c r="S3233" s="37">
        <v>1.1337900000000001</v>
      </c>
      <c r="T3233" s="38">
        <v>1</v>
      </c>
      <c r="U3233" s="38">
        <v>0</v>
      </c>
      <c r="V3233" s="38">
        <v>0</v>
      </c>
    </row>
    <row r="3234" spans="1:22" ht="13.5" customHeight="1" x14ac:dyDescent="0.2">
      <c r="A3234" s="32" t="s">
        <v>3230</v>
      </c>
      <c r="B3234" s="32" t="s">
        <v>11126</v>
      </c>
      <c r="C3234" s="32" t="s">
        <v>18087</v>
      </c>
      <c r="D3234" s="37">
        <v>0.209781</v>
      </c>
      <c r="E3234" s="39">
        <v>713.98</v>
      </c>
      <c r="F3234" s="39">
        <v>2527</v>
      </c>
      <c r="G3234" s="39">
        <v>4056.52</v>
      </c>
      <c r="H3234" s="38">
        <v>4</v>
      </c>
      <c r="I3234" s="38">
        <v>4898</v>
      </c>
      <c r="J3234" s="37">
        <v>12.466492052</v>
      </c>
      <c r="K3234" s="37">
        <v>14.552343401</v>
      </c>
      <c r="L3234" s="37">
        <v>1.4923727551999999</v>
      </c>
      <c r="M3234" s="37">
        <v>57.059034218000001</v>
      </c>
      <c r="N3234" s="37">
        <v>32.535163412000003</v>
      </c>
      <c r="O3234" s="37">
        <v>34.770926477000003</v>
      </c>
      <c r="P3234" s="37">
        <v>9.6159304644999999</v>
      </c>
      <c r="Q3234" s="37">
        <v>91.383053599999997</v>
      </c>
      <c r="R3234" s="38">
        <v>153777</v>
      </c>
      <c r="S3234" s="37">
        <v>2.4990600000000001</v>
      </c>
      <c r="T3234" s="38">
        <v>2</v>
      </c>
      <c r="U3234" s="38">
        <v>3</v>
      </c>
      <c r="V3234" s="38">
        <v>2</v>
      </c>
    </row>
    <row r="3235" spans="1:22" ht="13.5" customHeight="1" x14ac:dyDescent="0.2">
      <c r="A3235" s="32" t="s">
        <v>3231</v>
      </c>
      <c r="B3235" s="32" t="s">
        <v>11127</v>
      </c>
      <c r="C3235" s="32" t="s">
        <v>18087</v>
      </c>
      <c r="D3235" s="37">
        <v>6.1863970000000004</v>
      </c>
      <c r="E3235" s="39">
        <v>231</v>
      </c>
      <c r="F3235" s="39">
        <v>1604</v>
      </c>
      <c r="G3235" s="39">
        <v>2020.92</v>
      </c>
      <c r="H3235" s="38">
        <v>1</v>
      </c>
      <c r="I3235" s="38">
        <v>3331</v>
      </c>
      <c r="J3235" s="37">
        <v>54.115731142999998</v>
      </c>
      <c r="K3235" s="37">
        <v>35.900801958999999</v>
      </c>
      <c r="L3235" s="37">
        <v>14.338578602</v>
      </c>
      <c r="M3235" s="37">
        <v>73.579842686999996</v>
      </c>
      <c r="N3235" s="37">
        <v>61.609754225000003</v>
      </c>
      <c r="O3235" s="37">
        <v>47.900806793999998</v>
      </c>
      <c r="P3235" s="37">
        <v>6.9760663507</v>
      </c>
      <c r="Q3235" s="37">
        <v>72.211911400000005</v>
      </c>
      <c r="R3235" s="38">
        <v>68768</v>
      </c>
      <c r="S3235" s="37">
        <v>2.4990600000000001</v>
      </c>
      <c r="T3235" s="38">
        <v>1</v>
      </c>
      <c r="U3235" s="38">
        <v>1</v>
      </c>
      <c r="V3235" s="38">
        <v>1</v>
      </c>
    </row>
    <row r="3236" spans="1:22" ht="13.5" customHeight="1" x14ac:dyDescent="0.2">
      <c r="A3236" s="32" t="s">
        <v>3232</v>
      </c>
      <c r="B3236" s="32" t="s">
        <v>11128</v>
      </c>
      <c r="C3236" s="32" t="s">
        <v>18082</v>
      </c>
      <c r="D3236" s="37">
        <v>1.2200059999999999</v>
      </c>
      <c r="E3236" s="39">
        <v>499</v>
      </c>
      <c r="F3236" s="39">
        <v>1969</v>
      </c>
      <c r="G3236" s="39">
        <v>2266.7199999999998</v>
      </c>
      <c r="H3236" s="38">
        <v>1</v>
      </c>
      <c r="I3236" s="38">
        <v>3853</v>
      </c>
      <c r="J3236" s="37">
        <v>55.318455698999998</v>
      </c>
      <c r="K3236" s="37">
        <v>19.200338589000001</v>
      </c>
      <c r="L3236" s="37">
        <v>33.483098062000003</v>
      </c>
      <c r="M3236" s="37">
        <v>34.598052963000001</v>
      </c>
      <c r="N3236" s="37">
        <v>33.960037511000003</v>
      </c>
      <c r="O3236" s="37">
        <v>26.362269263000002</v>
      </c>
      <c r="P3236" s="37">
        <v>10.304739336000001</v>
      </c>
      <c r="Q3236" s="37">
        <v>78.394853299999994</v>
      </c>
      <c r="R3236" s="38">
        <v>131194</v>
      </c>
      <c r="S3236" s="37">
        <v>1.1337900000000001</v>
      </c>
      <c r="T3236" s="38">
        <v>0</v>
      </c>
      <c r="U3236" s="38">
        <v>0</v>
      </c>
      <c r="V3236" s="38">
        <v>1</v>
      </c>
    </row>
    <row r="3237" spans="1:22" ht="13.5" customHeight="1" x14ac:dyDescent="0.2">
      <c r="A3237" s="32" t="s">
        <v>3233</v>
      </c>
      <c r="B3237" s="32" t="s">
        <v>11129</v>
      </c>
      <c r="C3237" s="32" t="s">
        <v>18087</v>
      </c>
      <c r="D3237" s="37">
        <v>3.7854619999999999</v>
      </c>
      <c r="E3237" s="39">
        <v>313.01</v>
      </c>
      <c r="F3237" s="39">
        <v>1428</v>
      </c>
      <c r="G3237" s="39">
        <v>1495.9</v>
      </c>
      <c r="H3237" s="38">
        <v>2</v>
      </c>
      <c r="I3237" s="38">
        <v>2999</v>
      </c>
      <c r="J3237" s="37">
        <v>52.828420246999997</v>
      </c>
      <c r="K3237" s="37">
        <v>26.533430522</v>
      </c>
      <c r="L3237" s="37">
        <v>17.404161938000001</v>
      </c>
      <c r="M3237" s="37">
        <v>72.117292563999996</v>
      </c>
      <c r="N3237" s="37">
        <v>55.401907985999998</v>
      </c>
      <c r="O3237" s="37">
        <v>40.373021958999999</v>
      </c>
      <c r="P3237" s="37">
        <v>9.6999999999999993</v>
      </c>
      <c r="Q3237" s="37">
        <v>78.145333300000004</v>
      </c>
      <c r="R3237" s="38">
        <v>34751</v>
      </c>
      <c r="S3237" s="37">
        <v>2.4990600000000001</v>
      </c>
      <c r="T3237" s="38">
        <v>0</v>
      </c>
      <c r="U3237" s="38">
        <v>0</v>
      </c>
      <c r="V3237" s="38">
        <v>2</v>
      </c>
    </row>
    <row r="3238" spans="1:22" ht="13.5" customHeight="1" x14ac:dyDescent="0.2">
      <c r="A3238" s="32" t="s">
        <v>3234</v>
      </c>
      <c r="B3238" s="32" t="s">
        <v>11130</v>
      </c>
      <c r="C3238" s="32" t="s">
        <v>18082</v>
      </c>
      <c r="D3238" s="37">
        <v>3.1751909999999999</v>
      </c>
      <c r="E3238" s="39">
        <v>1117.04</v>
      </c>
      <c r="F3238" s="39">
        <v>4472</v>
      </c>
      <c r="G3238" s="39">
        <v>5936.08</v>
      </c>
      <c r="H3238" s="38">
        <v>7</v>
      </c>
      <c r="I3238" s="38">
        <v>8315</v>
      </c>
      <c r="J3238" s="37">
        <v>18.313679333</v>
      </c>
      <c r="K3238" s="37">
        <v>9.2343015017999992</v>
      </c>
      <c r="L3238" s="37">
        <v>3.5491970182000001</v>
      </c>
      <c r="M3238" s="37">
        <v>30.414273787999999</v>
      </c>
      <c r="N3238" s="37">
        <v>24.663833137000001</v>
      </c>
      <c r="O3238" s="37">
        <v>28.348262811000001</v>
      </c>
      <c r="P3238" s="37">
        <v>10.5</v>
      </c>
      <c r="Q3238" s="37">
        <v>70.1422259</v>
      </c>
      <c r="R3238" s="38">
        <v>209348</v>
      </c>
      <c r="S3238" s="37">
        <v>1.1337900000000001</v>
      </c>
      <c r="T3238" s="38">
        <v>4</v>
      </c>
      <c r="U3238" s="38">
        <v>6</v>
      </c>
      <c r="V3238" s="38">
        <v>2</v>
      </c>
    </row>
    <row r="3239" spans="1:22" ht="13.5" customHeight="1" x14ac:dyDescent="0.2">
      <c r="A3239" s="32" t="s">
        <v>3235</v>
      </c>
      <c r="B3239" s="32" t="s">
        <v>11131</v>
      </c>
      <c r="C3239" s="32" t="s">
        <v>18082</v>
      </c>
      <c r="D3239" s="37">
        <v>2.267814</v>
      </c>
      <c r="E3239" s="39">
        <v>548.02</v>
      </c>
      <c r="F3239" s="39">
        <v>1862</v>
      </c>
      <c r="G3239" s="39">
        <v>2202.15</v>
      </c>
      <c r="H3239" s="38">
        <v>2</v>
      </c>
      <c r="I3239" s="38">
        <v>3603</v>
      </c>
      <c r="J3239" s="37">
        <v>29.664282480000001</v>
      </c>
      <c r="K3239" s="37">
        <v>7.1950071076000004</v>
      </c>
      <c r="L3239" s="37">
        <v>11.180047429</v>
      </c>
      <c r="M3239" s="37">
        <v>44.599377066000002</v>
      </c>
      <c r="N3239" s="37">
        <v>26.322962883999999</v>
      </c>
      <c r="O3239" s="37">
        <v>19.094223699</v>
      </c>
      <c r="P3239" s="37">
        <v>10.5</v>
      </c>
      <c r="Q3239" s="37">
        <v>89.075914999999995</v>
      </c>
      <c r="R3239" s="38">
        <v>107321</v>
      </c>
      <c r="S3239" s="37">
        <v>1.1337900000000001</v>
      </c>
      <c r="T3239" s="38">
        <v>1</v>
      </c>
      <c r="U3239" s="38">
        <v>2</v>
      </c>
      <c r="V3239" s="38">
        <v>0</v>
      </c>
    </row>
    <row r="3240" spans="1:22" ht="13.5" customHeight="1" x14ac:dyDescent="0.2">
      <c r="A3240" s="32" t="s">
        <v>3236</v>
      </c>
      <c r="B3240" s="32" t="s">
        <v>11132</v>
      </c>
      <c r="C3240" s="32" t="s">
        <v>18082</v>
      </c>
      <c r="D3240" s="37">
        <v>4.878552</v>
      </c>
      <c r="E3240" s="39">
        <v>724.02</v>
      </c>
      <c r="F3240" s="39">
        <v>3157</v>
      </c>
      <c r="G3240" s="39">
        <v>2938.07</v>
      </c>
      <c r="H3240" s="38">
        <v>4</v>
      </c>
      <c r="I3240" s="38">
        <v>6033</v>
      </c>
      <c r="J3240" s="37">
        <v>47.902111847999997</v>
      </c>
      <c r="K3240" s="37">
        <v>12.317841495</v>
      </c>
      <c r="L3240" s="37">
        <v>22.834962375</v>
      </c>
      <c r="M3240" s="37">
        <v>44.952687525999998</v>
      </c>
      <c r="N3240" s="37">
        <v>28.939541465000001</v>
      </c>
      <c r="O3240" s="37">
        <v>27.401715394</v>
      </c>
      <c r="P3240" s="37">
        <v>10.5</v>
      </c>
      <c r="Q3240" s="37">
        <v>78.865138099999996</v>
      </c>
      <c r="R3240" s="38">
        <v>176449</v>
      </c>
      <c r="S3240" s="37">
        <v>1.1337900000000001</v>
      </c>
      <c r="T3240" s="38">
        <v>1</v>
      </c>
      <c r="U3240" s="38">
        <v>3</v>
      </c>
      <c r="V3240" s="38">
        <v>2</v>
      </c>
    </row>
    <row r="3241" spans="1:22" ht="13.5" customHeight="1" x14ac:dyDescent="0.2">
      <c r="A3241" s="32" t="s">
        <v>3237</v>
      </c>
      <c r="B3241" s="32" t="s">
        <v>11133</v>
      </c>
      <c r="C3241" s="32" t="s">
        <v>18087</v>
      </c>
      <c r="D3241" s="37">
        <v>1.9163220000000001</v>
      </c>
      <c r="E3241" s="39">
        <v>293.01</v>
      </c>
      <c r="F3241" s="39">
        <v>843</v>
      </c>
      <c r="G3241" s="39">
        <v>881.73</v>
      </c>
      <c r="H3241" s="38">
        <v>1</v>
      </c>
      <c r="I3241" s="38">
        <v>1735</v>
      </c>
      <c r="J3241" s="37">
        <v>63.508051459999997</v>
      </c>
      <c r="K3241" s="37">
        <v>37.434903538999997</v>
      </c>
      <c r="L3241" s="37">
        <v>20.973787035000001</v>
      </c>
      <c r="M3241" s="37">
        <v>73.113421911000003</v>
      </c>
      <c r="N3241" s="37">
        <v>32.688146510999999</v>
      </c>
      <c r="O3241" s="37">
        <v>56.043468566000001</v>
      </c>
      <c r="P3241" s="37">
        <v>9.6999999999999993</v>
      </c>
      <c r="Q3241" s="37" t="s">
        <v>15680</v>
      </c>
      <c r="R3241" s="38">
        <v>47192</v>
      </c>
      <c r="S3241" s="37">
        <v>2.4990600000000001</v>
      </c>
      <c r="T3241" s="38">
        <v>0</v>
      </c>
      <c r="U3241" s="38">
        <v>1</v>
      </c>
      <c r="V3241" s="38">
        <v>1</v>
      </c>
    </row>
    <row r="3242" spans="1:22" ht="13.5" customHeight="1" x14ac:dyDescent="0.2">
      <c r="A3242" s="32" t="s">
        <v>3238</v>
      </c>
      <c r="B3242" s="32" t="s">
        <v>11134</v>
      </c>
      <c r="C3242" s="32" t="s">
        <v>18087</v>
      </c>
      <c r="D3242" s="37">
        <v>2.7940469999999999</v>
      </c>
      <c r="E3242" s="39">
        <v>490.02</v>
      </c>
      <c r="F3242" s="39">
        <v>2448</v>
      </c>
      <c r="G3242" s="39" t="s">
        <v>15680</v>
      </c>
      <c r="H3242" s="38">
        <v>2</v>
      </c>
      <c r="I3242" s="38">
        <v>4814</v>
      </c>
      <c r="J3242" s="37" t="s">
        <v>15680</v>
      </c>
      <c r="K3242" s="37" t="s">
        <v>15680</v>
      </c>
      <c r="L3242" s="37" t="s">
        <v>15680</v>
      </c>
      <c r="M3242" s="37" t="s">
        <v>15680</v>
      </c>
      <c r="N3242" s="37" t="s">
        <v>15680</v>
      </c>
      <c r="O3242" s="37" t="s">
        <v>15680</v>
      </c>
      <c r="P3242" s="37">
        <v>5.3</v>
      </c>
      <c r="Q3242" s="37">
        <v>57.9204145</v>
      </c>
      <c r="R3242" s="38">
        <v>186757</v>
      </c>
      <c r="S3242" s="37">
        <v>2.4990600000000001</v>
      </c>
      <c r="T3242" s="38">
        <v>1</v>
      </c>
      <c r="U3242" s="38">
        <v>1</v>
      </c>
      <c r="V3242" s="38">
        <v>0</v>
      </c>
    </row>
    <row r="3243" spans="1:22" ht="13.5" customHeight="1" x14ac:dyDescent="0.2">
      <c r="A3243" s="32" t="s">
        <v>3239</v>
      </c>
      <c r="B3243" s="32" t="s">
        <v>11135</v>
      </c>
      <c r="C3243" s="32" t="s">
        <v>18087</v>
      </c>
      <c r="D3243" s="37">
        <v>0.21105399999999999</v>
      </c>
      <c r="E3243" s="39">
        <v>334.99</v>
      </c>
      <c r="F3243" s="39">
        <v>1787</v>
      </c>
      <c r="G3243" s="39">
        <v>2505.7399999999998</v>
      </c>
      <c r="H3243" s="38">
        <v>2</v>
      </c>
      <c r="I3243" s="38">
        <v>3358</v>
      </c>
      <c r="J3243" s="37">
        <v>26.484826712</v>
      </c>
      <c r="K3243" s="37">
        <v>27.322772112999999</v>
      </c>
      <c r="L3243" s="37">
        <v>6.4018633575999999</v>
      </c>
      <c r="M3243" s="37">
        <v>52.681927524000002</v>
      </c>
      <c r="N3243" s="37">
        <v>41.634006978999999</v>
      </c>
      <c r="O3243" s="37">
        <v>41.254196897</v>
      </c>
      <c r="P3243" s="37">
        <v>9.9471056824000001</v>
      </c>
      <c r="Q3243" s="37">
        <v>76.538504399999994</v>
      </c>
      <c r="R3243" s="38">
        <v>51906</v>
      </c>
      <c r="S3243" s="37">
        <v>2.4990600000000001</v>
      </c>
      <c r="T3243" s="38">
        <v>1</v>
      </c>
      <c r="U3243" s="38">
        <v>1</v>
      </c>
      <c r="V3243" s="38">
        <v>2</v>
      </c>
    </row>
    <row r="3244" spans="1:22" ht="13.5" customHeight="1" x14ac:dyDescent="0.2">
      <c r="A3244" s="32" t="s">
        <v>3240</v>
      </c>
      <c r="B3244" s="32" t="s">
        <v>11136</v>
      </c>
      <c r="C3244" s="32" t="s">
        <v>18087</v>
      </c>
      <c r="D3244" s="37">
        <v>6.9574639999999999</v>
      </c>
      <c r="E3244" s="39">
        <v>1161.98</v>
      </c>
      <c r="F3244" s="39">
        <v>5912</v>
      </c>
      <c r="G3244" s="39">
        <v>9235.85</v>
      </c>
      <c r="H3244" s="38">
        <v>12</v>
      </c>
      <c r="I3244" s="38">
        <v>11229</v>
      </c>
      <c r="J3244" s="37">
        <v>11.966154972</v>
      </c>
      <c r="K3244" s="37">
        <v>13.340729616999999</v>
      </c>
      <c r="L3244" s="37">
        <v>1.2733284559</v>
      </c>
      <c r="M3244" s="37">
        <v>56.572472357000002</v>
      </c>
      <c r="N3244" s="37">
        <v>35.973377976000002</v>
      </c>
      <c r="O3244" s="37">
        <v>30.932147740000001</v>
      </c>
      <c r="P3244" s="37">
        <v>9.6287652646000002</v>
      </c>
      <c r="Q3244" s="37">
        <v>89.9393113</v>
      </c>
      <c r="R3244" s="38">
        <v>250616</v>
      </c>
      <c r="S3244" s="37">
        <v>2.4990600000000001</v>
      </c>
      <c r="T3244" s="38">
        <v>8</v>
      </c>
      <c r="U3244" s="38">
        <v>12</v>
      </c>
      <c r="V3244" s="38">
        <v>3</v>
      </c>
    </row>
    <row r="3245" spans="1:22" ht="13.5" customHeight="1" x14ac:dyDescent="0.2">
      <c r="A3245" s="32" t="s">
        <v>3241</v>
      </c>
      <c r="B3245" s="32" t="s">
        <v>11137</v>
      </c>
      <c r="C3245" s="32" t="s">
        <v>18087</v>
      </c>
      <c r="D3245" s="37">
        <v>1.4245589999999999</v>
      </c>
      <c r="E3245" s="39">
        <v>450.01</v>
      </c>
      <c r="F3245" s="39">
        <v>1416</v>
      </c>
      <c r="G3245" s="39">
        <v>1583.53</v>
      </c>
      <c r="H3245" s="38">
        <v>4</v>
      </c>
      <c r="I3245" s="38">
        <v>2753</v>
      </c>
      <c r="J3245" s="37">
        <v>50.207920932999997</v>
      </c>
      <c r="K3245" s="37">
        <v>26.765061301999999</v>
      </c>
      <c r="L3245" s="37">
        <v>19.655029689999999</v>
      </c>
      <c r="M3245" s="37">
        <v>70.399813112999993</v>
      </c>
      <c r="N3245" s="37">
        <v>32.029285555999998</v>
      </c>
      <c r="O3245" s="37">
        <v>50.483916725999997</v>
      </c>
      <c r="P3245" s="37">
        <v>9.6999999999999993</v>
      </c>
      <c r="Q3245" s="37">
        <v>79.018549699999994</v>
      </c>
      <c r="R3245" s="38">
        <v>50813</v>
      </c>
      <c r="S3245" s="37">
        <v>2.4990600000000001</v>
      </c>
      <c r="T3245" s="38">
        <v>0</v>
      </c>
      <c r="U3245" s="38">
        <v>1</v>
      </c>
      <c r="V3245" s="38">
        <v>3</v>
      </c>
    </row>
    <row r="3246" spans="1:22" ht="13.5" customHeight="1" x14ac:dyDescent="0.2">
      <c r="A3246" s="32" t="s">
        <v>3242</v>
      </c>
      <c r="B3246" s="32" t="s">
        <v>11138</v>
      </c>
      <c r="C3246" s="32" t="s">
        <v>18087</v>
      </c>
      <c r="D3246" s="37">
        <v>1.4360329999999999</v>
      </c>
      <c r="E3246" s="39">
        <v>397.99</v>
      </c>
      <c r="F3246" s="39">
        <v>1454</v>
      </c>
      <c r="G3246" s="39">
        <v>1552.08</v>
      </c>
      <c r="H3246" s="38">
        <v>2</v>
      </c>
      <c r="I3246" s="38">
        <v>2788</v>
      </c>
      <c r="J3246" s="37">
        <v>52.011529697999997</v>
      </c>
      <c r="K3246" s="37">
        <v>28.849394095000001</v>
      </c>
      <c r="L3246" s="37">
        <v>17.942531797000001</v>
      </c>
      <c r="M3246" s="37">
        <v>72.616278112000003</v>
      </c>
      <c r="N3246" s="37">
        <v>44.824983983999999</v>
      </c>
      <c r="O3246" s="37">
        <v>45.855892054999998</v>
      </c>
      <c r="P3246" s="37">
        <v>9.6999999999999993</v>
      </c>
      <c r="Q3246" s="37" t="s">
        <v>15680</v>
      </c>
      <c r="R3246" s="38">
        <v>70536</v>
      </c>
      <c r="S3246" s="37">
        <v>2.4990600000000001</v>
      </c>
      <c r="T3246" s="38">
        <v>2</v>
      </c>
      <c r="U3246" s="38">
        <v>0</v>
      </c>
      <c r="V3246" s="38">
        <v>2</v>
      </c>
    </row>
    <row r="3247" spans="1:22" ht="13.5" customHeight="1" x14ac:dyDescent="0.2">
      <c r="A3247" s="32" t="s">
        <v>3243</v>
      </c>
      <c r="B3247" s="32" t="s">
        <v>11139</v>
      </c>
      <c r="C3247" s="32" t="s">
        <v>18087</v>
      </c>
      <c r="D3247" s="37">
        <v>3.1965599999999998</v>
      </c>
      <c r="E3247" s="39">
        <v>1254.03</v>
      </c>
      <c r="F3247" s="39">
        <v>6919</v>
      </c>
      <c r="G3247" s="39">
        <v>8739.27</v>
      </c>
      <c r="H3247" s="38">
        <v>10</v>
      </c>
      <c r="I3247" s="38">
        <v>13522</v>
      </c>
      <c r="J3247" s="37">
        <v>29.699771521999999</v>
      </c>
      <c r="K3247" s="37">
        <v>14.432876716000001</v>
      </c>
      <c r="L3247" s="37">
        <v>8.6889506134999994</v>
      </c>
      <c r="M3247" s="37">
        <v>48.425188368999997</v>
      </c>
      <c r="N3247" s="37">
        <v>31.742033115000002</v>
      </c>
      <c r="O3247" s="37">
        <v>32.188197703</v>
      </c>
      <c r="P3247" s="37">
        <v>9.9313207197000004</v>
      </c>
      <c r="Q3247" s="37">
        <v>85.389582500000003</v>
      </c>
      <c r="R3247" s="38">
        <v>281938</v>
      </c>
      <c r="S3247" s="37">
        <v>2.4990600000000001</v>
      </c>
      <c r="T3247" s="38">
        <v>8</v>
      </c>
      <c r="U3247" s="38">
        <v>8</v>
      </c>
      <c r="V3247" s="38">
        <v>1</v>
      </c>
    </row>
    <row r="3248" spans="1:22" ht="13.5" customHeight="1" x14ac:dyDescent="0.2">
      <c r="A3248" s="32" t="s">
        <v>3244</v>
      </c>
      <c r="B3248" s="32" t="s">
        <v>11140</v>
      </c>
      <c r="C3248" s="32" t="s">
        <v>18087</v>
      </c>
      <c r="D3248" s="37">
        <v>2.272681</v>
      </c>
      <c r="E3248" s="39">
        <v>423</v>
      </c>
      <c r="F3248" s="39">
        <v>1430</v>
      </c>
      <c r="G3248" s="39">
        <v>2007.09</v>
      </c>
      <c r="H3248" s="38">
        <v>3</v>
      </c>
      <c r="I3248" s="38">
        <v>2949</v>
      </c>
      <c r="J3248" s="37">
        <v>32.878243748000003</v>
      </c>
      <c r="K3248" s="37">
        <v>31.938159981999998</v>
      </c>
      <c r="L3248" s="37">
        <v>8.1428777735000004</v>
      </c>
      <c r="M3248" s="37">
        <v>58.112815173999998</v>
      </c>
      <c r="N3248" s="37">
        <v>37.017763750999997</v>
      </c>
      <c r="O3248" s="37">
        <v>47.226827385999997</v>
      </c>
      <c r="P3248" s="37">
        <v>6.8396907216000002</v>
      </c>
      <c r="Q3248" s="37">
        <v>62.2878039</v>
      </c>
      <c r="R3248" s="38">
        <v>59249</v>
      </c>
      <c r="S3248" s="37">
        <v>2.4990600000000001</v>
      </c>
      <c r="T3248" s="38">
        <v>1</v>
      </c>
      <c r="U3248" s="38">
        <v>1</v>
      </c>
      <c r="V3248" s="38">
        <v>1</v>
      </c>
    </row>
    <row r="3249" spans="1:22" ht="13.5" customHeight="1" x14ac:dyDescent="0.2">
      <c r="A3249" s="32" t="s">
        <v>3245</v>
      </c>
      <c r="B3249" s="32" t="s">
        <v>11141</v>
      </c>
      <c r="C3249" s="32" t="s">
        <v>18087</v>
      </c>
      <c r="D3249" s="37">
        <v>2.344166</v>
      </c>
      <c r="E3249" s="39">
        <v>538.01</v>
      </c>
      <c r="F3249" s="39">
        <v>3495</v>
      </c>
      <c r="G3249" s="39">
        <v>5197</v>
      </c>
      <c r="H3249" s="38">
        <v>5</v>
      </c>
      <c r="I3249" s="38">
        <v>6493</v>
      </c>
      <c r="J3249" s="37">
        <v>19.333757942999998</v>
      </c>
      <c r="K3249" s="37">
        <v>17.393939216</v>
      </c>
      <c r="L3249" s="37">
        <v>4.2498743447000003</v>
      </c>
      <c r="M3249" s="37">
        <v>59.610601674999998</v>
      </c>
      <c r="N3249" s="37">
        <v>40.589062958</v>
      </c>
      <c r="O3249" s="37">
        <v>38.105560887000003</v>
      </c>
      <c r="P3249" s="37">
        <v>9.6999999999999993</v>
      </c>
      <c r="Q3249" s="37">
        <v>86.884878</v>
      </c>
      <c r="R3249" s="38">
        <v>113793</v>
      </c>
      <c r="S3249" s="37">
        <v>2.4990600000000001</v>
      </c>
      <c r="T3249" s="38">
        <v>3</v>
      </c>
      <c r="U3249" s="38">
        <v>4</v>
      </c>
      <c r="V3249" s="38">
        <v>2</v>
      </c>
    </row>
    <row r="3250" spans="1:22" ht="13.5" customHeight="1" x14ac:dyDescent="0.2">
      <c r="A3250" s="32" t="s">
        <v>3246</v>
      </c>
      <c r="B3250" s="32" t="s">
        <v>11142</v>
      </c>
      <c r="C3250" s="32" t="s">
        <v>18087</v>
      </c>
      <c r="D3250" s="37">
        <v>6.674105</v>
      </c>
      <c r="E3250" s="39">
        <v>436.97</v>
      </c>
      <c r="F3250" s="39">
        <v>2971</v>
      </c>
      <c r="G3250" s="39">
        <v>3424.72</v>
      </c>
      <c r="H3250" s="38">
        <v>3</v>
      </c>
      <c r="I3250" s="38">
        <v>5981</v>
      </c>
      <c r="J3250" s="37">
        <v>49.523368697999999</v>
      </c>
      <c r="K3250" s="37">
        <v>26.835361362</v>
      </c>
      <c r="L3250" s="37">
        <v>17.958681748</v>
      </c>
      <c r="M3250" s="37">
        <v>73.125495285</v>
      </c>
      <c r="N3250" s="37">
        <v>44.601482830999998</v>
      </c>
      <c r="O3250" s="37">
        <v>44.262985223000001</v>
      </c>
      <c r="P3250" s="37">
        <v>9.2989788102999995</v>
      </c>
      <c r="Q3250" s="37">
        <v>63.135532400000002</v>
      </c>
      <c r="R3250" s="38">
        <v>93701</v>
      </c>
      <c r="S3250" s="37">
        <v>2.4990600000000001</v>
      </c>
      <c r="T3250" s="38">
        <v>1</v>
      </c>
      <c r="U3250" s="38">
        <v>3</v>
      </c>
      <c r="V3250" s="38">
        <v>0</v>
      </c>
    </row>
    <row r="3251" spans="1:22" ht="13.5" customHeight="1" x14ac:dyDescent="0.2">
      <c r="A3251" s="32" t="s">
        <v>3247</v>
      </c>
      <c r="B3251" s="32" t="s">
        <v>11143</v>
      </c>
      <c r="C3251" s="32" t="s">
        <v>18082</v>
      </c>
      <c r="D3251" s="37">
        <v>2.5607319999999998</v>
      </c>
      <c r="E3251" s="39">
        <v>825.98</v>
      </c>
      <c r="F3251" s="39">
        <v>2892</v>
      </c>
      <c r="G3251" s="39">
        <v>3781.14</v>
      </c>
      <c r="H3251" s="38">
        <v>3</v>
      </c>
      <c r="I3251" s="38">
        <v>5657</v>
      </c>
      <c r="J3251" s="37">
        <v>21.961473417000001</v>
      </c>
      <c r="K3251" s="37">
        <v>10.984506916999999</v>
      </c>
      <c r="L3251" s="37">
        <v>4.0791218138999996</v>
      </c>
      <c r="M3251" s="37">
        <v>28.365030961999999</v>
      </c>
      <c r="N3251" s="37">
        <v>30.368419604</v>
      </c>
      <c r="O3251" s="37">
        <v>33.129326540999998</v>
      </c>
      <c r="P3251" s="37">
        <v>10.5</v>
      </c>
      <c r="Q3251" s="37">
        <v>69.892994999999999</v>
      </c>
      <c r="R3251" s="38">
        <v>163250</v>
      </c>
      <c r="S3251" s="37">
        <v>1.1337900000000001</v>
      </c>
      <c r="T3251" s="38">
        <v>1</v>
      </c>
      <c r="U3251" s="38">
        <v>1</v>
      </c>
      <c r="V3251" s="38">
        <v>2</v>
      </c>
    </row>
    <row r="3252" spans="1:22" ht="13.5" customHeight="1" x14ac:dyDescent="0.2">
      <c r="A3252" s="32" t="s">
        <v>3248</v>
      </c>
      <c r="B3252" s="32" t="s">
        <v>11144</v>
      </c>
      <c r="C3252" s="32" t="s">
        <v>18082</v>
      </c>
      <c r="D3252" s="37">
        <v>4.9998370000000003</v>
      </c>
      <c r="E3252" s="39">
        <v>1391.01</v>
      </c>
      <c r="F3252" s="39">
        <v>5981</v>
      </c>
      <c r="G3252" s="39">
        <v>7090.18</v>
      </c>
      <c r="H3252" s="38">
        <v>7</v>
      </c>
      <c r="I3252" s="38">
        <v>11357</v>
      </c>
      <c r="J3252" s="37">
        <v>45.296699705000002</v>
      </c>
      <c r="K3252" s="37">
        <v>15.386256040999999</v>
      </c>
      <c r="L3252" s="37">
        <v>29.740834157999998</v>
      </c>
      <c r="M3252" s="37">
        <v>33.716525619000002</v>
      </c>
      <c r="N3252" s="37">
        <v>32.76904176</v>
      </c>
      <c r="O3252" s="37">
        <v>25.120892539</v>
      </c>
      <c r="P3252" s="37">
        <v>10.444767123</v>
      </c>
      <c r="Q3252" s="37">
        <v>75.591586599999999</v>
      </c>
      <c r="R3252" s="38">
        <v>266412</v>
      </c>
      <c r="S3252" s="37">
        <v>1.1337900000000001</v>
      </c>
      <c r="T3252" s="38">
        <v>3</v>
      </c>
      <c r="U3252" s="38">
        <v>3</v>
      </c>
      <c r="V3252" s="38">
        <v>3</v>
      </c>
    </row>
    <row r="3253" spans="1:22" ht="13.5" customHeight="1" x14ac:dyDescent="0.2">
      <c r="A3253" s="32" t="s">
        <v>3249</v>
      </c>
      <c r="B3253" s="32" t="s">
        <v>11145</v>
      </c>
      <c r="C3253" s="32" t="s">
        <v>18082</v>
      </c>
      <c r="D3253" s="37">
        <v>2.4709660000000002</v>
      </c>
      <c r="E3253" s="39">
        <v>345</v>
      </c>
      <c r="F3253" s="39">
        <v>1389</v>
      </c>
      <c r="G3253" s="39">
        <v>1567.06</v>
      </c>
      <c r="H3253" s="38">
        <v>1</v>
      </c>
      <c r="I3253" s="38">
        <v>2661</v>
      </c>
      <c r="J3253" s="37">
        <v>41.445070776999998</v>
      </c>
      <c r="K3253" s="37">
        <v>16.211663575999999</v>
      </c>
      <c r="L3253" s="37">
        <v>17.358783577000001</v>
      </c>
      <c r="M3253" s="37">
        <v>36.951326354999999</v>
      </c>
      <c r="N3253" s="37">
        <v>47.576773051000004</v>
      </c>
      <c r="O3253" s="37">
        <v>32.775685789999997</v>
      </c>
      <c r="P3253" s="37">
        <v>10.5</v>
      </c>
      <c r="Q3253" s="37" t="s">
        <v>15680</v>
      </c>
      <c r="R3253" s="38">
        <v>79992</v>
      </c>
      <c r="S3253" s="37">
        <v>1.1337900000000001</v>
      </c>
      <c r="T3253" s="38">
        <v>1</v>
      </c>
      <c r="U3253" s="38">
        <v>0</v>
      </c>
      <c r="V3253" s="38">
        <v>1</v>
      </c>
    </row>
    <row r="3254" spans="1:22" ht="13.5" customHeight="1" x14ac:dyDescent="0.2">
      <c r="A3254" s="32" t="s">
        <v>3250</v>
      </c>
      <c r="B3254" s="32" t="s">
        <v>11146</v>
      </c>
      <c r="C3254" s="32" t="s">
        <v>18087</v>
      </c>
      <c r="D3254" s="37">
        <v>4.0525539999999998</v>
      </c>
      <c r="E3254" s="39">
        <v>337.01</v>
      </c>
      <c r="F3254" s="39">
        <v>2069</v>
      </c>
      <c r="G3254" s="39" t="s">
        <v>15680</v>
      </c>
      <c r="H3254" s="38">
        <v>2</v>
      </c>
      <c r="I3254" s="38">
        <v>4055</v>
      </c>
      <c r="J3254" s="37" t="s">
        <v>15680</v>
      </c>
      <c r="K3254" s="37" t="s">
        <v>15680</v>
      </c>
      <c r="L3254" s="37" t="s">
        <v>15680</v>
      </c>
      <c r="M3254" s="37" t="s">
        <v>15680</v>
      </c>
      <c r="N3254" s="37" t="s">
        <v>15680</v>
      </c>
      <c r="O3254" s="37" t="s">
        <v>15680</v>
      </c>
      <c r="P3254" s="37">
        <v>5.3</v>
      </c>
      <c r="Q3254" s="37">
        <v>68.560656800000004</v>
      </c>
      <c r="R3254" s="38">
        <v>93049</v>
      </c>
      <c r="S3254" s="37">
        <v>2.4990600000000001</v>
      </c>
      <c r="T3254" s="38">
        <v>1</v>
      </c>
      <c r="U3254" s="38">
        <v>0</v>
      </c>
      <c r="V3254" s="38">
        <v>2</v>
      </c>
    </row>
    <row r="3255" spans="1:22" ht="13.5" customHeight="1" x14ac:dyDescent="0.2">
      <c r="A3255" s="32" t="s">
        <v>3251</v>
      </c>
      <c r="B3255" s="32" t="s">
        <v>11147</v>
      </c>
      <c r="C3255" s="32" t="s">
        <v>18087</v>
      </c>
      <c r="D3255" s="37">
        <v>5.4884779999999997</v>
      </c>
      <c r="E3255" s="39">
        <v>247.99</v>
      </c>
      <c r="F3255" s="39">
        <v>1303</v>
      </c>
      <c r="G3255" s="39">
        <v>1229.1600000000001</v>
      </c>
      <c r="H3255" s="38">
        <v>2</v>
      </c>
      <c r="I3255" s="38">
        <v>2572</v>
      </c>
      <c r="J3255" s="37">
        <v>66.110815849999994</v>
      </c>
      <c r="K3255" s="37">
        <v>41.690161719999999</v>
      </c>
      <c r="L3255" s="37">
        <v>20.529937519000001</v>
      </c>
      <c r="M3255" s="37">
        <v>74.599532405999994</v>
      </c>
      <c r="N3255" s="37">
        <v>51.052488054000001</v>
      </c>
      <c r="O3255" s="37">
        <v>52.592866233000002</v>
      </c>
      <c r="P3255" s="37">
        <v>9.3450106156999997</v>
      </c>
      <c r="Q3255" s="37" t="s">
        <v>15680</v>
      </c>
      <c r="R3255" s="38">
        <v>49132</v>
      </c>
      <c r="S3255" s="37">
        <v>2.4990600000000001</v>
      </c>
      <c r="T3255" s="38">
        <v>1</v>
      </c>
      <c r="U3255" s="38">
        <v>1</v>
      </c>
      <c r="V3255" s="38">
        <v>1</v>
      </c>
    </row>
    <row r="3256" spans="1:22" ht="13.5" customHeight="1" x14ac:dyDescent="0.2">
      <c r="A3256" s="32" t="s">
        <v>3252</v>
      </c>
      <c r="B3256" s="32" t="s">
        <v>11148</v>
      </c>
      <c r="C3256" s="32" t="s">
        <v>18082</v>
      </c>
      <c r="D3256" s="37">
        <v>3.7258710000000002</v>
      </c>
      <c r="E3256" s="39">
        <v>882.02</v>
      </c>
      <c r="F3256" s="39">
        <v>2979</v>
      </c>
      <c r="G3256" s="39">
        <v>4485.4399999999996</v>
      </c>
      <c r="H3256" s="38">
        <v>3</v>
      </c>
      <c r="I3256" s="38">
        <v>5730</v>
      </c>
      <c r="J3256" s="37">
        <v>14.477389991000001</v>
      </c>
      <c r="K3256" s="37">
        <v>6.7324074259</v>
      </c>
      <c r="L3256" s="37">
        <v>4.5757241634000003</v>
      </c>
      <c r="M3256" s="37">
        <v>33.148429333000003</v>
      </c>
      <c r="N3256" s="37">
        <v>9.7400483896000001</v>
      </c>
      <c r="O3256" s="37">
        <v>12.142167649999999</v>
      </c>
      <c r="P3256" s="37">
        <v>10.5</v>
      </c>
      <c r="Q3256" s="37">
        <v>70.371724200000003</v>
      </c>
      <c r="R3256" s="38">
        <v>184719</v>
      </c>
      <c r="S3256" s="37">
        <v>1.1337900000000001</v>
      </c>
      <c r="T3256" s="38">
        <v>2</v>
      </c>
      <c r="U3256" s="38">
        <v>1</v>
      </c>
      <c r="V3256" s="38">
        <v>2</v>
      </c>
    </row>
    <row r="3257" spans="1:22" ht="13.5" customHeight="1" x14ac:dyDescent="0.2">
      <c r="A3257" s="32" t="s">
        <v>3253</v>
      </c>
      <c r="B3257" s="32" t="s">
        <v>11149</v>
      </c>
      <c r="C3257" s="32" t="s">
        <v>18087</v>
      </c>
      <c r="D3257" s="37">
        <v>2.3250980000000001</v>
      </c>
      <c r="E3257" s="39">
        <v>387.01</v>
      </c>
      <c r="F3257" s="39">
        <v>1655</v>
      </c>
      <c r="G3257" s="39">
        <v>1483</v>
      </c>
      <c r="H3257" s="38">
        <v>1</v>
      </c>
      <c r="I3257" s="38">
        <v>3179</v>
      </c>
      <c r="J3257" s="37">
        <v>50.915111240000002</v>
      </c>
      <c r="K3257" s="37">
        <v>14.11860124</v>
      </c>
      <c r="L3257" s="37">
        <v>24.726335779999999</v>
      </c>
      <c r="M3257" s="37">
        <v>55.648565040000001</v>
      </c>
      <c r="N3257" s="37">
        <v>48.033844260000002</v>
      </c>
      <c r="O3257" s="37">
        <v>30.45474973</v>
      </c>
      <c r="P3257" s="37">
        <v>5.5651600752999997</v>
      </c>
      <c r="Q3257" s="37">
        <v>60.025349800000001</v>
      </c>
      <c r="R3257" s="38">
        <v>62726</v>
      </c>
      <c r="S3257" s="37">
        <v>2.4990600000000001</v>
      </c>
      <c r="T3257" s="38">
        <v>1</v>
      </c>
      <c r="U3257" s="38">
        <v>1</v>
      </c>
      <c r="V3257" s="38">
        <v>1</v>
      </c>
    </row>
    <row r="3258" spans="1:22" ht="13.5" customHeight="1" x14ac:dyDescent="0.2">
      <c r="A3258" s="32" t="s">
        <v>3254</v>
      </c>
      <c r="B3258" s="32" t="s">
        <v>11150</v>
      </c>
      <c r="C3258" s="32" t="s">
        <v>18087</v>
      </c>
      <c r="D3258" s="37">
        <v>1.5686549999999999</v>
      </c>
      <c r="E3258" s="39">
        <v>236</v>
      </c>
      <c r="F3258" s="39">
        <v>989</v>
      </c>
      <c r="G3258" s="39" t="s">
        <v>15680</v>
      </c>
      <c r="H3258" s="38">
        <v>1</v>
      </c>
      <c r="I3258" s="38">
        <v>1985</v>
      </c>
      <c r="J3258" s="37" t="s">
        <v>15680</v>
      </c>
      <c r="K3258" s="37" t="s">
        <v>15680</v>
      </c>
      <c r="L3258" s="37" t="s">
        <v>15680</v>
      </c>
      <c r="M3258" s="37" t="s">
        <v>15680</v>
      </c>
      <c r="N3258" s="37" t="s">
        <v>15680</v>
      </c>
      <c r="O3258" s="37" t="s">
        <v>15680</v>
      </c>
      <c r="P3258" s="37">
        <v>5.3</v>
      </c>
      <c r="Q3258" s="37" t="s">
        <v>15680</v>
      </c>
      <c r="R3258" s="38">
        <v>35178</v>
      </c>
      <c r="S3258" s="37">
        <v>2.4990600000000001</v>
      </c>
      <c r="T3258" s="38">
        <v>1</v>
      </c>
      <c r="U3258" s="38">
        <v>0</v>
      </c>
      <c r="V3258" s="38">
        <v>1</v>
      </c>
    </row>
    <row r="3259" spans="1:22" ht="13.5" customHeight="1" x14ac:dyDescent="0.2">
      <c r="A3259" s="32" t="s">
        <v>3255</v>
      </c>
      <c r="B3259" s="32" t="s">
        <v>11151</v>
      </c>
      <c r="C3259" s="32" t="s">
        <v>18082</v>
      </c>
      <c r="D3259" s="37">
        <v>6.2791439999999996</v>
      </c>
      <c r="E3259" s="39">
        <v>162.01</v>
      </c>
      <c r="F3259" s="39">
        <v>1495</v>
      </c>
      <c r="G3259" s="39">
        <v>1456.72</v>
      </c>
      <c r="H3259" s="38">
        <v>1</v>
      </c>
      <c r="I3259" s="38">
        <v>3173</v>
      </c>
      <c r="J3259" s="37">
        <v>54.762853610000001</v>
      </c>
      <c r="K3259" s="37">
        <v>18.673985433999999</v>
      </c>
      <c r="L3259" s="37">
        <v>23.042518698999999</v>
      </c>
      <c r="M3259" s="37">
        <v>31.854786140000002</v>
      </c>
      <c r="N3259" s="37">
        <v>47.864507594999999</v>
      </c>
      <c r="O3259" s="37">
        <v>33.963288816000002</v>
      </c>
      <c r="P3259" s="37">
        <v>10.5</v>
      </c>
      <c r="Q3259" s="37" t="s">
        <v>15680</v>
      </c>
      <c r="R3259" s="38">
        <v>113750</v>
      </c>
      <c r="S3259" s="37">
        <v>1.1337900000000001</v>
      </c>
      <c r="T3259" s="38">
        <v>0</v>
      </c>
      <c r="U3259" s="38">
        <v>1</v>
      </c>
      <c r="V3259" s="38">
        <v>0</v>
      </c>
    </row>
    <row r="3260" spans="1:22" ht="13.5" customHeight="1" x14ac:dyDescent="0.2">
      <c r="A3260" s="32" t="s">
        <v>3256</v>
      </c>
      <c r="B3260" s="32" t="s">
        <v>11152</v>
      </c>
      <c r="C3260" s="32" t="s">
        <v>18082</v>
      </c>
      <c r="D3260" s="37">
        <v>0.455868</v>
      </c>
      <c r="E3260" s="39">
        <v>337.99</v>
      </c>
      <c r="F3260" s="39">
        <v>1104</v>
      </c>
      <c r="G3260" s="39">
        <v>1267.01</v>
      </c>
      <c r="H3260" s="38">
        <v>1</v>
      </c>
      <c r="I3260" s="38">
        <v>2269</v>
      </c>
      <c r="J3260" s="37">
        <v>30.823993300000001</v>
      </c>
      <c r="K3260" s="37">
        <v>8.8250836269999997</v>
      </c>
      <c r="L3260" s="37">
        <v>10.927054537</v>
      </c>
      <c r="M3260" s="37">
        <v>38.658378737</v>
      </c>
      <c r="N3260" s="37">
        <v>34.817452490000001</v>
      </c>
      <c r="O3260" s="37">
        <v>25.237763499</v>
      </c>
      <c r="P3260" s="37">
        <v>10.5</v>
      </c>
      <c r="Q3260" s="37" t="s">
        <v>15680</v>
      </c>
      <c r="R3260" s="38">
        <v>50944</v>
      </c>
      <c r="S3260" s="37">
        <v>1.1337900000000001</v>
      </c>
      <c r="T3260" s="38">
        <v>0</v>
      </c>
      <c r="U3260" s="38">
        <v>0</v>
      </c>
      <c r="V3260" s="38">
        <v>1</v>
      </c>
    </row>
    <row r="3261" spans="1:22" ht="13.5" customHeight="1" x14ac:dyDescent="0.2">
      <c r="A3261" s="32" t="s">
        <v>3257</v>
      </c>
      <c r="B3261" s="32" t="s">
        <v>11153</v>
      </c>
      <c r="C3261" s="32" t="s">
        <v>18087</v>
      </c>
      <c r="D3261" s="37">
        <v>3.2098040000000001</v>
      </c>
      <c r="E3261" s="39">
        <v>505.02</v>
      </c>
      <c r="F3261" s="39">
        <v>2393</v>
      </c>
      <c r="G3261" s="39">
        <v>3062.59</v>
      </c>
      <c r="H3261" s="38">
        <v>3</v>
      </c>
      <c r="I3261" s="38">
        <v>4680</v>
      </c>
      <c r="J3261" s="37">
        <v>36.720323882000002</v>
      </c>
      <c r="K3261" s="37">
        <v>23.120764538</v>
      </c>
      <c r="L3261" s="37">
        <v>12.745427855999999</v>
      </c>
      <c r="M3261" s="37">
        <v>45.475287526999999</v>
      </c>
      <c r="N3261" s="37">
        <v>42.893905609000001</v>
      </c>
      <c r="O3261" s="37">
        <v>43.345869057999998</v>
      </c>
      <c r="P3261" s="37">
        <v>10.055709343</v>
      </c>
      <c r="Q3261" s="37">
        <v>89.772013000000001</v>
      </c>
      <c r="R3261" s="38">
        <v>73613</v>
      </c>
      <c r="S3261" s="37">
        <v>2.4990600000000001</v>
      </c>
      <c r="T3261" s="38">
        <v>2</v>
      </c>
      <c r="U3261" s="38">
        <v>3</v>
      </c>
      <c r="V3261" s="38">
        <v>0</v>
      </c>
    </row>
    <row r="3262" spans="1:22" ht="13.5" customHeight="1" x14ac:dyDescent="0.2">
      <c r="A3262" s="32" t="s">
        <v>3258</v>
      </c>
      <c r="B3262" s="32" t="s">
        <v>11154</v>
      </c>
      <c r="C3262" s="32" t="s">
        <v>18087</v>
      </c>
      <c r="D3262" s="37">
        <v>0.57777199999999995</v>
      </c>
      <c r="E3262" s="39">
        <v>317</v>
      </c>
      <c r="F3262" s="39">
        <v>1483</v>
      </c>
      <c r="G3262" s="39">
        <v>2002.18</v>
      </c>
      <c r="H3262" s="38">
        <v>2</v>
      </c>
      <c r="I3262" s="38">
        <v>3164</v>
      </c>
      <c r="J3262" s="37">
        <v>44.827686710999998</v>
      </c>
      <c r="K3262" s="37">
        <v>23.095638808</v>
      </c>
      <c r="L3262" s="37">
        <v>16.846232708999999</v>
      </c>
      <c r="M3262" s="37">
        <v>69.049224194999994</v>
      </c>
      <c r="N3262" s="37">
        <v>36.455022141999997</v>
      </c>
      <c r="O3262" s="37">
        <v>41.616653661000001</v>
      </c>
      <c r="P3262" s="37">
        <v>9.8716312057</v>
      </c>
      <c r="Q3262" s="37">
        <v>78.435189399999999</v>
      </c>
      <c r="R3262" s="38">
        <v>31127</v>
      </c>
      <c r="S3262" s="37">
        <v>2.4990600000000001</v>
      </c>
      <c r="T3262" s="38">
        <v>0</v>
      </c>
      <c r="U3262" s="38">
        <v>0</v>
      </c>
      <c r="V3262" s="38">
        <v>2</v>
      </c>
    </row>
    <row r="3263" spans="1:22" ht="13.5" customHeight="1" x14ac:dyDescent="0.2">
      <c r="A3263" s="32" t="s">
        <v>3259</v>
      </c>
      <c r="B3263" s="32" t="s">
        <v>11155</v>
      </c>
      <c r="C3263" s="32" t="s">
        <v>18082</v>
      </c>
      <c r="D3263" s="37">
        <v>7.3692390000000003</v>
      </c>
      <c r="E3263" s="39">
        <v>670.02</v>
      </c>
      <c r="F3263" s="39">
        <v>3333</v>
      </c>
      <c r="G3263" s="39">
        <v>4223.12</v>
      </c>
      <c r="H3263" s="38">
        <v>6</v>
      </c>
      <c r="I3263" s="38">
        <v>6205</v>
      </c>
      <c r="J3263" s="37">
        <v>23.252681025000001</v>
      </c>
      <c r="K3263" s="37">
        <v>10.850615166000001</v>
      </c>
      <c r="L3263" s="37">
        <v>4.7485161336999999</v>
      </c>
      <c r="M3263" s="37">
        <v>29.735452213999999</v>
      </c>
      <c r="N3263" s="37">
        <v>33.128772486000003</v>
      </c>
      <c r="O3263" s="37">
        <v>36.388929218000001</v>
      </c>
      <c r="P3263" s="37">
        <v>10.5</v>
      </c>
      <c r="Q3263" s="37">
        <v>78.322017599999995</v>
      </c>
      <c r="R3263" s="38">
        <v>179721</v>
      </c>
      <c r="S3263" s="37">
        <v>1.1337900000000001</v>
      </c>
      <c r="T3263" s="38">
        <v>5</v>
      </c>
      <c r="U3263" s="38">
        <v>4</v>
      </c>
      <c r="V3263" s="38">
        <v>1</v>
      </c>
    </row>
    <row r="3264" spans="1:22" ht="13.5" customHeight="1" x14ac:dyDescent="0.2">
      <c r="A3264" s="32" t="s">
        <v>3260</v>
      </c>
      <c r="B3264" s="32" t="s">
        <v>11156</v>
      </c>
      <c r="C3264" s="32" t="s">
        <v>18087</v>
      </c>
      <c r="D3264" s="37">
        <v>1.3004830000000001</v>
      </c>
      <c r="E3264" s="39">
        <v>482.02</v>
      </c>
      <c r="F3264" s="39">
        <v>2135</v>
      </c>
      <c r="G3264" s="39">
        <v>2543.1</v>
      </c>
      <c r="H3264" s="38">
        <v>2</v>
      </c>
      <c r="I3264" s="38">
        <v>4325</v>
      </c>
      <c r="J3264" s="37">
        <v>46.614978915999998</v>
      </c>
      <c r="K3264" s="37">
        <v>29.136744520000001</v>
      </c>
      <c r="L3264" s="37">
        <v>16.044557859000001</v>
      </c>
      <c r="M3264" s="37">
        <v>60.386518680999998</v>
      </c>
      <c r="N3264" s="37">
        <v>48.203537369999999</v>
      </c>
      <c r="O3264" s="37">
        <v>37.729552994999999</v>
      </c>
      <c r="P3264" s="37">
        <v>7.1079584775000004</v>
      </c>
      <c r="Q3264" s="37">
        <v>50.528947199999998</v>
      </c>
      <c r="R3264" s="38">
        <v>110616</v>
      </c>
      <c r="S3264" s="37">
        <v>2.4990600000000001</v>
      </c>
      <c r="T3264" s="38">
        <v>0</v>
      </c>
      <c r="U3264" s="38">
        <v>0</v>
      </c>
      <c r="V3264" s="38">
        <v>2</v>
      </c>
    </row>
    <row r="3265" spans="1:22" ht="13.5" customHeight="1" x14ac:dyDescent="0.2">
      <c r="A3265" s="32" t="s">
        <v>3261</v>
      </c>
      <c r="B3265" s="32" t="s">
        <v>11157</v>
      </c>
      <c r="C3265" s="32" t="s">
        <v>18087</v>
      </c>
      <c r="D3265" s="37">
        <v>6.4747430000000001</v>
      </c>
      <c r="E3265" s="39">
        <v>162.01</v>
      </c>
      <c r="F3265" s="39">
        <v>1102</v>
      </c>
      <c r="G3265" s="39" t="s">
        <v>15680</v>
      </c>
      <c r="H3265" s="38">
        <v>3</v>
      </c>
      <c r="I3265" s="38">
        <v>2200</v>
      </c>
      <c r="J3265" s="37" t="s">
        <v>15680</v>
      </c>
      <c r="K3265" s="37" t="s">
        <v>15680</v>
      </c>
      <c r="L3265" s="37" t="s">
        <v>15680</v>
      </c>
      <c r="M3265" s="37" t="s">
        <v>15680</v>
      </c>
      <c r="N3265" s="37" t="s">
        <v>15680</v>
      </c>
      <c r="O3265" s="37" t="s">
        <v>15680</v>
      </c>
      <c r="P3265" s="37">
        <v>5.3</v>
      </c>
      <c r="Q3265" s="37" t="s">
        <v>15680</v>
      </c>
      <c r="R3265" s="38">
        <v>55704</v>
      </c>
      <c r="S3265" s="37">
        <v>2.4990600000000001</v>
      </c>
      <c r="T3265" s="38">
        <v>2</v>
      </c>
      <c r="U3265" s="38">
        <v>1</v>
      </c>
      <c r="V3265" s="38">
        <v>2</v>
      </c>
    </row>
    <row r="3266" spans="1:22" ht="13.5" customHeight="1" x14ac:dyDescent="0.2">
      <c r="A3266" s="32" t="s">
        <v>3262</v>
      </c>
      <c r="B3266" s="32" t="s">
        <v>11158</v>
      </c>
      <c r="C3266" s="32" t="s">
        <v>18082</v>
      </c>
      <c r="D3266" s="37">
        <v>0.62974399999999997</v>
      </c>
      <c r="E3266" s="39">
        <v>559.98</v>
      </c>
      <c r="F3266" s="39">
        <v>1865</v>
      </c>
      <c r="G3266" s="39">
        <v>1772.07</v>
      </c>
      <c r="H3266" s="38">
        <v>1</v>
      </c>
      <c r="I3266" s="38">
        <v>3572</v>
      </c>
      <c r="J3266" s="37">
        <v>45.601020493999997</v>
      </c>
      <c r="K3266" s="37">
        <v>10.451604038999999</v>
      </c>
      <c r="L3266" s="37">
        <v>23.524877936999999</v>
      </c>
      <c r="M3266" s="37">
        <v>35.782291534000002</v>
      </c>
      <c r="N3266" s="37">
        <v>33.680955071</v>
      </c>
      <c r="O3266" s="37">
        <v>30.393193874000001</v>
      </c>
      <c r="P3266" s="37">
        <v>10.5</v>
      </c>
      <c r="Q3266" s="37">
        <v>67.991231499999998</v>
      </c>
      <c r="R3266" s="38">
        <v>93236</v>
      </c>
      <c r="S3266" s="37">
        <v>1.1337900000000001</v>
      </c>
      <c r="T3266" s="38">
        <v>1</v>
      </c>
      <c r="U3266" s="38">
        <v>0</v>
      </c>
      <c r="V3266" s="38">
        <v>0</v>
      </c>
    </row>
    <row r="3267" spans="1:22" ht="13.5" customHeight="1" x14ac:dyDescent="0.2">
      <c r="A3267" s="32" t="s">
        <v>3263</v>
      </c>
      <c r="B3267" s="32" t="s">
        <v>11159</v>
      </c>
      <c r="C3267" s="32" t="s">
        <v>18082</v>
      </c>
      <c r="D3267" s="37">
        <v>1.392771</v>
      </c>
      <c r="E3267" s="39">
        <v>514</v>
      </c>
      <c r="F3267" s="39">
        <v>2236</v>
      </c>
      <c r="G3267" s="39">
        <v>3120.77</v>
      </c>
      <c r="H3267" s="38">
        <v>3</v>
      </c>
      <c r="I3267" s="38">
        <v>4323</v>
      </c>
      <c r="J3267" s="37">
        <v>25.927686348999998</v>
      </c>
      <c r="K3267" s="37">
        <v>11.048386948999999</v>
      </c>
      <c r="L3267" s="37">
        <v>12.032850160000001</v>
      </c>
      <c r="M3267" s="37">
        <v>28.115163814999999</v>
      </c>
      <c r="N3267" s="37">
        <v>25.963799044999998</v>
      </c>
      <c r="O3267" s="37">
        <v>27.496304578</v>
      </c>
      <c r="P3267" s="37">
        <v>10.5</v>
      </c>
      <c r="Q3267" s="37">
        <v>87.761426799999995</v>
      </c>
      <c r="R3267" s="38">
        <v>181147</v>
      </c>
      <c r="S3267" s="37">
        <v>1.1337900000000001</v>
      </c>
      <c r="T3267" s="38">
        <v>1</v>
      </c>
      <c r="U3267" s="38">
        <v>1</v>
      </c>
      <c r="V3267" s="38">
        <v>1</v>
      </c>
    </row>
    <row r="3268" spans="1:22" ht="13.5" customHeight="1" x14ac:dyDescent="0.2">
      <c r="A3268" s="32" t="s">
        <v>3264</v>
      </c>
      <c r="B3268" s="32" t="s">
        <v>11160</v>
      </c>
      <c r="C3268" s="32" t="s">
        <v>18082</v>
      </c>
      <c r="D3268" s="37">
        <v>4.441503</v>
      </c>
      <c r="E3268" s="39">
        <v>475.01</v>
      </c>
      <c r="F3268" s="39">
        <v>1757</v>
      </c>
      <c r="G3268" s="39">
        <v>1985.7</v>
      </c>
      <c r="H3268" s="38">
        <v>2</v>
      </c>
      <c r="I3268" s="38">
        <v>3399</v>
      </c>
      <c r="J3268" s="37">
        <v>50.492455587000002</v>
      </c>
      <c r="K3268" s="37">
        <v>16.368228252000002</v>
      </c>
      <c r="L3268" s="37">
        <v>28.583741102000001</v>
      </c>
      <c r="M3268" s="37">
        <v>26.353152098999999</v>
      </c>
      <c r="N3268" s="37">
        <v>38.422775964000003</v>
      </c>
      <c r="O3268" s="37">
        <v>25.031128416000001</v>
      </c>
      <c r="P3268" s="37">
        <v>7.0574989437999998</v>
      </c>
      <c r="Q3268" s="37">
        <v>83.826247499999994</v>
      </c>
      <c r="R3268" s="38">
        <v>121582</v>
      </c>
      <c r="S3268" s="37">
        <v>1.1337900000000001</v>
      </c>
      <c r="T3268" s="38">
        <v>2</v>
      </c>
      <c r="U3268" s="38">
        <v>2</v>
      </c>
      <c r="V3268" s="38">
        <v>2</v>
      </c>
    </row>
    <row r="3269" spans="1:22" ht="13.5" customHeight="1" x14ac:dyDescent="0.2">
      <c r="A3269" s="32" t="s">
        <v>3265</v>
      </c>
      <c r="B3269" s="32" t="s">
        <v>11161</v>
      </c>
      <c r="C3269" s="32" t="s">
        <v>18082</v>
      </c>
      <c r="D3269" s="37">
        <v>0.70537899999999998</v>
      </c>
      <c r="E3269" s="39">
        <v>275</v>
      </c>
      <c r="F3269" s="39">
        <v>896</v>
      </c>
      <c r="G3269" s="39" t="s">
        <v>15680</v>
      </c>
      <c r="H3269" s="38">
        <v>1</v>
      </c>
      <c r="I3269" s="38">
        <v>1857</v>
      </c>
      <c r="J3269" s="37" t="s">
        <v>15680</v>
      </c>
      <c r="K3269" s="37" t="s">
        <v>15680</v>
      </c>
      <c r="L3269" s="37" t="s">
        <v>15680</v>
      </c>
      <c r="M3269" s="37" t="s">
        <v>15680</v>
      </c>
      <c r="N3269" s="37" t="s">
        <v>15680</v>
      </c>
      <c r="O3269" s="37" t="s">
        <v>15680</v>
      </c>
      <c r="P3269" s="37">
        <v>5.3</v>
      </c>
      <c r="Q3269" s="37" t="s">
        <v>15680</v>
      </c>
      <c r="R3269" s="38">
        <v>53411</v>
      </c>
      <c r="S3269" s="37">
        <v>1.1337900000000001</v>
      </c>
      <c r="T3269" s="38">
        <v>0</v>
      </c>
      <c r="U3269" s="38">
        <v>1</v>
      </c>
      <c r="V3269" s="38">
        <v>1</v>
      </c>
    </row>
    <row r="3270" spans="1:22" ht="13.5" customHeight="1" x14ac:dyDescent="0.2">
      <c r="A3270" s="32" t="s">
        <v>3266</v>
      </c>
      <c r="B3270" s="32" t="s">
        <v>11162</v>
      </c>
      <c r="C3270" s="32" t="s">
        <v>18087</v>
      </c>
      <c r="D3270" s="37">
        <v>1.3225629999999999</v>
      </c>
      <c r="E3270" s="39">
        <v>433.01</v>
      </c>
      <c r="F3270" s="39">
        <v>1170</v>
      </c>
      <c r="G3270" s="39">
        <v>1916.21</v>
      </c>
      <c r="H3270" s="38">
        <v>2</v>
      </c>
      <c r="I3270" s="38">
        <v>2520</v>
      </c>
      <c r="J3270" s="37">
        <v>19.614488633000001</v>
      </c>
      <c r="K3270" s="37">
        <v>11.867778994</v>
      </c>
      <c r="L3270" s="37">
        <v>4.1008844923999996</v>
      </c>
      <c r="M3270" s="37">
        <v>40.588937727000001</v>
      </c>
      <c r="N3270" s="37">
        <v>35.848978645000003</v>
      </c>
      <c r="O3270" s="37">
        <v>26.054398462999998</v>
      </c>
      <c r="P3270" s="37">
        <v>8.7602453102000002</v>
      </c>
      <c r="Q3270" s="37" t="s">
        <v>15680</v>
      </c>
      <c r="R3270" s="38">
        <v>45128</v>
      </c>
      <c r="S3270" s="37">
        <v>2.4990600000000001</v>
      </c>
      <c r="T3270" s="38">
        <v>0</v>
      </c>
      <c r="U3270" s="38">
        <v>0</v>
      </c>
      <c r="V3270" s="38">
        <v>2</v>
      </c>
    </row>
    <row r="3271" spans="1:22" ht="13.5" customHeight="1" x14ac:dyDescent="0.2">
      <c r="A3271" s="32" t="s">
        <v>3267</v>
      </c>
      <c r="B3271" s="32" t="s">
        <v>11163</v>
      </c>
      <c r="C3271" s="32" t="s">
        <v>18087</v>
      </c>
      <c r="D3271" s="37">
        <v>0.67459800000000003</v>
      </c>
      <c r="E3271" s="39">
        <v>74</v>
      </c>
      <c r="F3271" s="39">
        <v>1026</v>
      </c>
      <c r="G3271" s="39">
        <v>847.66</v>
      </c>
      <c r="H3271" s="38">
        <v>1</v>
      </c>
      <c r="I3271" s="38">
        <v>2219</v>
      </c>
      <c r="J3271" s="37">
        <v>76.5273471</v>
      </c>
      <c r="K3271" s="37">
        <v>30.069221103</v>
      </c>
      <c r="L3271" s="37">
        <v>28.197816580000001</v>
      </c>
      <c r="M3271" s="37">
        <v>74.488517790000003</v>
      </c>
      <c r="N3271" s="37">
        <v>52.342933145000003</v>
      </c>
      <c r="O3271" s="37">
        <v>33.360549974000001</v>
      </c>
      <c r="P3271" s="37">
        <v>6.2772002362999997</v>
      </c>
      <c r="Q3271" s="37" t="s">
        <v>15680</v>
      </c>
      <c r="R3271" s="38">
        <v>49055</v>
      </c>
      <c r="S3271" s="37">
        <v>2.4990600000000001</v>
      </c>
      <c r="T3271" s="38">
        <v>0</v>
      </c>
      <c r="U3271" s="38">
        <v>0</v>
      </c>
      <c r="V3271" s="38">
        <v>1</v>
      </c>
    </row>
    <row r="3272" spans="1:22" ht="13.5" customHeight="1" x14ac:dyDescent="0.2">
      <c r="A3272" s="32" t="s">
        <v>3268</v>
      </c>
      <c r="B3272" s="32" t="s">
        <v>11164</v>
      </c>
      <c r="C3272" s="32" t="s">
        <v>18082</v>
      </c>
      <c r="D3272" s="37">
        <v>1.488183</v>
      </c>
      <c r="E3272" s="39">
        <v>671.02</v>
      </c>
      <c r="F3272" s="39">
        <v>2624</v>
      </c>
      <c r="G3272" s="39">
        <v>2067.23</v>
      </c>
      <c r="H3272" s="38">
        <v>2</v>
      </c>
      <c r="I3272" s="38">
        <v>4894</v>
      </c>
      <c r="J3272" s="37">
        <v>50.891362117</v>
      </c>
      <c r="K3272" s="37">
        <v>12.938075051</v>
      </c>
      <c r="L3272" s="37">
        <v>21.503653991</v>
      </c>
      <c r="M3272" s="37">
        <v>29.098048359</v>
      </c>
      <c r="N3272" s="37">
        <v>21.778645575999999</v>
      </c>
      <c r="O3272" s="37">
        <v>32.021566639</v>
      </c>
      <c r="P3272" s="37">
        <v>6.9512096773999996</v>
      </c>
      <c r="Q3272" s="37">
        <v>89.573651299999995</v>
      </c>
      <c r="R3272" s="38">
        <v>124923</v>
      </c>
      <c r="S3272" s="37">
        <v>1.1337900000000001</v>
      </c>
      <c r="T3272" s="38">
        <v>1</v>
      </c>
      <c r="U3272" s="38">
        <v>1</v>
      </c>
      <c r="V3272" s="38">
        <v>2</v>
      </c>
    </row>
    <row r="3273" spans="1:22" ht="13.5" customHeight="1" x14ac:dyDescent="0.2">
      <c r="A3273" s="32" t="s">
        <v>3269</v>
      </c>
      <c r="B3273" s="32" t="s">
        <v>11165</v>
      </c>
      <c r="C3273" s="32" t="s">
        <v>18087</v>
      </c>
      <c r="D3273" s="37">
        <v>1.1658459999999999</v>
      </c>
      <c r="E3273" s="39">
        <v>111</v>
      </c>
      <c r="F3273" s="39">
        <v>926</v>
      </c>
      <c r="G3273" s="39">
        <v>721.62</v>
      </c>
      <c r="H3273" s="38">
        <v>2</v>
      </c>
      <c r="I3273" s="38">
        <v>1839</v>
      </c>
      <c r="J3273" s="37">
        <v>64.688219000999993</v>
      </c>
      <c r="K3273" s="37">
        <v>27.817851647000001</v>
      </c>
      <c r="L3273" s="37">
        <v>24.000937553</v>
      </c>
      <c r="M3273" s="37">
        <v>64.556704350999993</v>
      </c>
      <c r="N3273" s="37">
        <v>48.297561649000002</v>
      </c>
      <c r="O3273" s="37">
        <v>34.228492903999999</v>
      </c>
      <c r="P3273" s="37">
        <v>9.6999999999999993</v>
      </c>
      <c r="Q3273" s="37" t="s">
        <v>15680</v>
      </c>
      <c r="R3273" s="38">
        <v>43265</v>
      </c>
      <c r="S3273" s="37">
        <v>2.4990600000000001</v>
      </c>
      <c r="T3273" s="38">
        <v>0</v>
      </c>
      <c r="U3273" s="38">
        <v>1</v>
      </c>
      <c r="V3273" s="38">
        <v>1</v>
      </c>
    </row>
    <row r="3274" spans="1:22" ht="13.5" customHeight="1" x14ac:dyDescent="0.2">
      <c r="A3274" s="32" t="s">
        <v>3270</v>
      </c>
      <c r="B3274" s="32" t="s">
        <v>11166</v>
      </c>
      <c r="C3274" s="32" t="s">
        <v>18082</v>
      </c>
      <c r="D3274" s="37">
        <v>4.2752860000000004</v>
      </c>
      <c r="E3274" s="39">
        <v>406.02</v>
      </c>
      <c r="F3274" s="39">
        <v>2111</v>
      </c>
      <c r="G3274" s="39">
        <v>1421.57</v>
      </c>
      <c r="H3274" s="38">
        <v>2</v>
      </c>
      <c r="I3274" s="38">
        <v>4042</v>
      </c>
      <c r="J3274" s="37">
        <v>85.976836027000004</v>
      </c>
      <c r="K3274" s="37">
        <v>19.029412425</v>
      </c>
      <c r="L3274" s="37">
        <v>22.936584459999999</v>
      </c>
      <c r="M3274" s="37">
        <v>50.783814393</v>
      </c>
      <c r="N3274" s="37">
        <v>62.723741963999998</v>
      </c>
      <c r="O3274" s="37">
        <v>42.468452505000002</v>
      </c>
      <c r="P3274" s="37">
        <v>6.1910569106000004</v>
      </c>
      <c r="Q3274" s="37">
        <v>67.868139400000004</v>
      </c>
      <c r="R3274" s="38">
        <v>151749</v>
      </c>
      <c r="S3274" s="37">
        <v>1.1337900000000001</v>
      </c>
      <c r="T3274" s="38">
        <v>0</v>
      </c>
      <c r="U3274" s="38">
        <v>1</v>
      </c>
      <c r="V3274" s="38">
        <v>1</v>
      </c>
    </row>
    <row r="3275" spans="1:22" ht="13.5" customHeight="1" x14ac:dyDescent="0.2">
      <c r="A3275" s="32" t="s">
        <v>3271</v>
      </c>
      <c r="B3275" s="32" t="s">
        <v>11167</v>
      </c>
      <c r="C3275" s="32" t="s">
        <v>18087</v>
      </c>
      <c r="D3275" s="37">
        <v>7.2534970000000003</v>
      </c>
      <c r="E3275" s="39">
        <v>199.01</v>
      </c>
      <c r="F3275" s="39">
        <v>2737</v>
      </c>
      <c r="G3275" s="39">
        <v>3226.89</v>
      </c>
      <c r="H3275" s="38">
        <v>3</v>
      </c>
      <c r="I3275" s="38">
        <v>5946</v>
      </c>
      <c r="J3275" s="37">
        <v>50.044164637000002</v>
      </c>
      <c r="K3275" s="37">
        <v>29.198524699</v>
      </c>
      <c r="L3275" s="37">
        <v>18.952222240000001</v>
      </c>
      <c r="M3275" s="37">
        <v>71.003358766999995</v>
      </c>
      <c r="N3275" s="37">
        <v>54.114120696000001</v>
      </c>
      <c r="O3275" s="37">
        <v>49.393811458999998</v>
      </c>
      <c r="P3275" s="37">
        <v>7.4240740741</v>
      </c>
      <c r="Q3275" s="37">
        <v>70.906850399999996</v>
      </c>
      <c r="R3275" s="38">
        <v>111173</v>
      </c>
      <c r="S3275" s="37">
        <v>2.4990600000000001</v>
      </c>
      <c r="T3275" s="38">
        <v>0</v>
      </c>
      <c r="U3275" s="38">
        <v>2</v>
      </c>
      <c r="V3275" s="38">
        <v>1</v>
      </c>
    </row>
    <row r="3276" spans="1:22" ht="13.5" customHeight="1" x14ac:dyDescent="0.2">
      <c r="A3276" s="32" t="s">
        <v>3272</v>
      </c>
      <c r="B3276" s="32" t="s">
        <v>11168</v>
      </c>
      <c r="C3276" s="32" t="s">
        <v>18087</v>
      </c>
      <c r="D3276" s="37">
        <v>5.1985599999999996</v>
      </c>
      <c r="E3276" s="39">
        <v>400.02</v>
      </c>
      <c r="F3276" s="39">
        <v>2052</v>
      </c>
      <c r="G3276" s="39">
        <v>3195.01</v>
      </c>
      <c r="H3276" s="38">
        <v>3</v>
      </c>
      <c r="I3276" s="38">
        <v>4081</v>
      </c>
      <c r="J3276" s="37">
        <v>16.380475659999998</v>
      </c>
      <c r="K3276" s="37">
        <v>11.368016625999999</v>
      </c>
      <c r="L3276" s="37">
        <v>3.1250181477000001</v>
      </c>
      <c r="M3276" s="37">
        <v>70.743109915999995</v>
      </c>
      <c r="N3276" s="37">
        <v>40.530571672000001</v>
      </c>
      <c r="O3276" s="37">
        <v>26.839775040999999</v>
      </c>
      <c r="P3276" s="37">
        <v>6.2456362936999996</v>
      </c>
      <c r="Q3276" s="37">
        <v>59.619345199999998</v>
      </c>
      <c r="R3276" s="38">
        <v>99823</v>
      </c>
      <c r="S3276" s="37">
        <v>2.4990600000000001</v>
      </c>
      <c r="T3276" s="38">
        <v>1</v>
      </c>
      <c r="U3276" s="38">
        <v>1</v>
      </c>
      <c r="V3276" s="38">
        <v>2</v>
      </c>
    </row>
    <row r="3277" spans="1:22" ht="13.5" customHeight="1" x14ac:dyDescent="0.2">
      <c r="A3277" s="32" t="s">
        <v>3273</v>
      </c>
      <c r="B3277" s="32" t="s">
        <v>11169</v>
      </c>
      <c r="C3277" s="32" t="s">
        <v>18082</v>
      </c>
      <c r="D3277" s="37">
        <v>5.3138360000000002</v>
      </c>
      <c r="E3277" s="39">
        <v>290.99</v>
      </c>
      <c r="F3277" s="39">
        <v>1700</v>
      </c>
      <c r="G3277" s="39">
        <v>1577</v>
      </c>
      <c r="H3277" s="38">
        <v>3</v>
      </c>
      <c r="I3277" s="38">
        <v>3221</v>
      </c>
      <c r="J3277" s="37">
        <v>44.834811590999998</v>
      </c>
      <c r="K3277" s="37">
        <v>11.489691753000001</v>
      </c>
      <c r="L3277" s="37">
        <v>21.274004207000001</v>
      </c>
      <c r="M3277" s="37">
        <v>38.287353856000003</v>
      </c>
      <c r="N3277" s="37">
        <v>27.434905611000001</v>
      </c>
      <c r="O3277" s="37">
        <v>30.352087055999998</v>
      </c>
      <c r="P3277" s="37">
        <v>10.5</v>
      </c>
      <c r="Q3277" s="37">
        <v>83.092899900000006</v>
      </c>
      <c r="R3277" s="38">
        <v>152644</v>
      </c>
      <c r="S3277" s="37">
        <v>1.1337900000000001</v>
      </c>
      <c r="T3277" s="38">
        <v>2</v>
      </c>
      <c r="U3277" s="38">
        <v>2</v>
      </c>
      <c r="V3277" s="38">
        <v>1</v>
      </c>
    </row>
    <row r="3278" spans="1:22" ht="13.5" customHeight="1" x14ac:dyDescent="0.2">
      <c r="A3278" s="32" t="s">
        <v>3274</v>
      </c>
      <c r="B3278" s="32" t="s">
        <v>11170</v>
      </c>
      <c r="C3278" s="32" t="s">
        <v>18082</v>
      </c>
      <c r="D3278" s="37">
        <v>2.8785829999999999</v>
      </c>
      <c r="E3278" s="39">
        <v>246.01</v>
      </c>
      <c r="F3278" s="39">
        <v>1490</v>
      </c>
      <c r="G3278" s="39">
        <v>2486.09</v>
      </c>
      <c r="H3278" s="38">
        <v>1</v>
      </c>
      <c r="I3278" s="38">
        <v>3096</v>
      </c>
      <c r="J3278" s="37">
        <v>14.642049968</v>
      </c>
      <c r="K3278" s="37">
        <v>6.8811060331</v>
      </c>
      <c r="L3278" s="37">
        <v>3.2350795212999999</v>
      </c>
      <c r="M3278" s="37">
        <v>33.506900713</v>
      </c>
      <c r="N3278" s="37">
        <v>21.544698097000001</v>
      </c>
      <c r="O3278" s="37">
        <v>28.769793513</v>
      </c>
      <c r="P3278" s="37">
        <v>10.5</v>
      </c>
      <c r="Q3278" s="37" t="s">
        <v>15680</v>
      </c>
      <c r="R3278" s="38">
        <v>114543</v>
      </c>
      <c r="S3278" s="37">
        <v>1.1337900000000001</v>
      </c>
      <c r="T3278" s="38">
        <v>0</v>
      </c>
      <c r="U3278" s="38">
        <v>0</v>
      </c>
      <c r="V3278" s="38">
        <v>1</v>
      </c>
    </row>
    <row r="3279" spans="1:22" ht="13.5" customHeight="1" x14ac:dyDescent="0.2">
      <c r="A3279" s="32" t="s">
        <v>3275</v>
      </c>
      <c r="B3279" s="32" t="s">
        <v>11171</v>
      </c>
      <c r="C3279" s="32" t="s">
        <v>18087</v>
      </c>
      <c r="D3279" s="37">
        <v>8.1532599999999995</v>
      </c>
      <c r="E3279" s="39">
        <v>212.01</v>
      </c>
      <c r="F3279" s="39">
        <v>1288</v>
      </c>
      <c r="G3279" s="39">
        <v>1869.69</v>
      </c>
      <c r="H3279" s="38">
        <v>1</v>
      </c>
      <c r="I3279" s="38">
        <v>2445</v>
      </c>
      <c r="J3279" s="37">
        <v>23.242766679999999</v>
      </c>
      <c r="K3279" s="37">
        <v>20.078921898000001</v>
      </c>
      <c r="L3279" s="37">
        <v>4.8301106623000001</v>
      </c>
      <c r="M3279" s="37">
        <v>59.247983103000003</v>
      </c>
      <c r="N3279" s="37">
        <v>35.651705819999997</v>
      </c>
      <c r="O3279" s="37">
        <v>36.500317662</v>
      </c>
      <c r="P3279" s="37">
        <v>9.6999999999999993</v>
      </c>
      <c r="Q3279" s="37" t="s">
        <v>15680</v>
      </c>
      <c r="R3279" s="38">
        <v>47971</v>
      </c>
      <c r="S3279" s="37">
        <v>2.4990600000000001</v>
      </c>
      <c r="T3279" s="38">
        <v>1</v>
      </c>
      <c r="U3279" s="38">
        <v>1</v>
      </c>
      <c r="V3279" s="38">
        <v>1</v>
      </c>
    </row>
    <row r="3280" spans="1:22" ht="13.5" customHeight="1" x14ac:dyDescent="0.2">
      <c r="A3280" s="32" t="s">
        <v>3276</v>
      </c>
      <c r="B3280" s="32" t="s">
        <v>11172</v>
      </c>
      <c r="C3280" s="32" t="s">
        <v>18087</v>
      </c>
      <c r="D3280" s="37">
        <v>4.3305150000000001</v>
      </c>
      <c r="E3280" s="39">
        <v>199</v>
      </c>
      <c r="F3280" s="39">
        <v>1050</v>
      </c>
      <c r="G3280" s="39">
        <v>1433.25</v>
      </c>
      <c r="H3280" s="38">
        <v>2</v>
      </c>
      <c r="I3280" s="38">
        <v>2113</v>
      </c>
      <c r="J3280" s="37">
        <v>32.355956931000001</v>
      </c>
      <c r="K3280" s="37">
        <v>34.128509608999998</v>
      </c>
      <c r="L3280" s="37">
        <v>10.094026399000001</v>
      </c>
      <c r="M3280" s="37">
        <v>52.286295326000001</v>
      </c>
      <c r="N3280" s="37">
        <v>38.786487499000003</v>
      </c>
      <c r="O3280" s="37">
        <v>46.720880522999998</v>
      </c>
      <c r="P3280" s="37">
        <v>7.5194180898000003</v>
      </c>
      <c r="Q3280" s="37" t="s">
        <v>15680</v>
      </c>
      <c r="R3280" s="38">
        <v>45864</v>
      </c>
      <c r="S3280" s="37">
        <v>2.4990600000000001</v>
      </c>
      <c r="T3280" s="38">
        <v>1</v>
      </c>
      <c r="U3280" s="38">
        <v>2</v>
      </c>
      <c r="V3280" s="38">
        <v>1</v>
      </c>
    </row>
    <row r="3281" spans="1:22" ht="13.5" customHeight="1" x14ac:dyDescent="0.2">
      <c r="A3281" s="32" t="s">
        <v>3277</v>
      </c>
      <c r="B3281" s="32" t="s">
        <v>11173</v>
      </c>
      <c r="C3281" s="32" t="s">
        <v>18082</v>
      </c>
      <c r="D3281" s="37">
        <v>0.36726799999999998</v>
      </c>
      <c r="E3281" s="39">
        <v>287</v>
      </c>
      <c r="F3281" s="39">
        <v>1100</v>
      </c>
      <c r="G3281" s="39">
        <v>1238.6099999999999</v>
      </c>
      <c r="H3281" s="38">
        <v>1</v>
      </c>
      <c r="I3281" s="38">
        <v>2193</v>
      </c>
      <c r="J3281" s="37">
        <v>51.05422892</v>
      </c>
      <c r="K3281" s="37">
        <v>13.172221543999999</v>
      </c>
      <c r="L3281" s="37">
        <v>27.201878215000001</v>
      </c>
      <c r="M3281" s="37">
        <v>32.105265748999997</v>
      </c>
      <c r="N3281" s="37">
        <v>31.089681630000001</v>
      </c>
      <c r="O3281" s="37">
        <v>25.018823759</v>
      </c>
      <c r="P3281" s="37">
        <v>10.030178242</v>
      </c>
      <c r="Q3281" s="37" t="s">
        <v>15680</v>
      </c>
      <c r="R3281" s="38">
        <v>60269</v>
      </c>
      <c r="S3281" s="37">
        <v>1.1337900000000001</v>
      </c>
      <c r="T3281" s="38">
        <v>0</v>
      </c>
      <c r="U3281" s="38">
        <v>0</v>
      </c>
      <c r="V3281" s="38">
        <v>1</v>
      </c>
    </row>
    <row r="3282" spans="1:22" ht="13.5" customHeight="1" x14ac:dyDescent="0.2">
      <c r="A3282" s="32" t="s">
        <v>3278</v>
      </c>
      <c r="B3282" s="32" t="s">
        <v>11174</v>
      </c>
      <c r="C3282" s="32" t="s">
        <v>18082</v>
      </c>
      <c r="D3282" s="37">
        <v>1.068916</v>
      </c>
      <c r="E3282" s="39">
        <v>274.98</v>
      </c>
      <c r="F3282" s="39">
        <v>2326</v>
      </c>
      <c r="G3282" s="39">
        <v>1958.1</v>
      </c>
      <c r="H3282" s="38">
        <v>1</v>
      </c>
      <c r="I3282" s="38">
        <v>4724</v>
      </c>
      <c r="J3282" s="37">
        <v>72.048615573999996</v>
      </c>
      <c r="K3282" s="37">
        <v>23.490367831</v>
      </c>
      <c r="L3282" s="37">
        <v>30.75527567</v>
      </c>
      <c r="M3282" s="37">
        <v>38.579503670000001</v>
      </c>
      <c r="N3282" s="37">
        <v>43.263795848000001</v>
      </c>
      <c r="O3282" s="37">
        <v>37.298260869000003</v>
      </c>
      <c r="P3282" s="37">
        <v>6.0765496388000004</v>
      </c>
      <c r="Q3282" s="37">
        <v>66.3273449</v>
      </c>
      <c r="R3282" s="38">
        <v>127371</v>
      </c>
      <c r="S3282" s="37">
        <v>1.1337900000000001</v>
      </c>
      <c r="T3282" s="38">
        <v>0</v>
      </c>
      <c r="U3282" s="38">
        <v>0</v>
      </c>
      <c r="V3282" s="38">
        <v>1</v>
      </c>
    </row>
    <row r="3283" spans="1:22" ht="13.5" customHeight="1" x14ac:dyDescent="0.2">
      <c r="A3283" s="32" t="s">
        <v>3279</v>
      </c>
      <c r="B3283" s="32" t="s">
        <v>11175</v>
      </c>
      <c r="C3283" s="32" t="s">
        <v>18082</v>
      </c>
      <c r="D3283" s="37">
        <v>5.3832870000000002</v>
      </c>
      <c r="E3283" s="39">
        <v>426.97</v>
      </c>
      <c r="F3283" s="39">
        <v>3109</v>
      </c>
      <c r="G3283" s="39">
        <v>2659.46</v>
      </c>
      <c r="H3283" s="38">
        <v>5</v>
      </c>
      <c r="I3283" s="38">
        <v>5931</v>
      </c>
      <c r="J3283" s="37">
        <v>61.162733887000002</v>
      </c>
      <c r="K3283" s="37">
        <v>22.487424370999999</v>
      </c>
      <c r="L3283" s="37">
        <v>27.684934606999999</v>
      </c>
      <c r="M3283" s="37">
        <v>43.394629539999997</v>
      </c>
      <c r="N3283" s="37">
        <v>31.112672817</v>
      </c>
      <c r="O3283" s="37">
        <v>31.387422719</v>
      </c>
      <c r="P3283" s="37">
        <v>9.1317911605000006</v>
      </c>
      <c r="Q3283" s="37">
        <v>87.845735399999995</v>
      </c>
      <c r="R3283" s="38">
        <v>232640</v>
      </c>
      <c r="S3283" s="37">
        <v>1.1337900000000001</v>
      </c>
      <c r="T3283" s="38">
        <v>5</v>
      </c>
      <c r="U3283" s="38">
        <v>3</v>
      </c>
      <c r="V3283" s="38">
        <v>1</v>
      </c>
    </row>
    <row r="3284" spans="1:22" ht="13.5" customHeight="1" x14ac:dyDescent="0.2">
      <c r="A3284" s="32" t="s">
        <v>3280</v>
      </c>
      <c r="B3284" s="32" t="s">
        <v>11176</v>
      </c>
      <c r="C3284" s="32" t="s">
        <v>18082</v>
      </c>
      <c r="D3284" s="37">
        <v>2.8285360000000002</v>
      </c>
      <c r="E3284" s="39">
        <v>395.99</v>
      </c>
      <c r="F3284" s="39">
        <v>1503</v>
      </c>
      <c r="G3284" s="39">
        <v>1931.17</v>
      </c>
      <c r="H3284" s="38">
        <v>2</v>
      </c>
      <c r="I3284" s="38">
        <v>2894</v>
      </c>
      <c r="J3284" s="37">
        <v>24.491346456999999</v>
      </c>
      <c r="K3284" s="37">
        <v>10.073443359000001</v>
      </c>
      <c r="L3284" s="37">
        <v>12.432156332</v>
      </c>
      <c r="M3284" s="37">
        <v>27.886123343000001</v>
      </c>
      <c r="N3284" s="37">
        <v>17.792269224000002</v>
      </c>
      <c r="O3284" s="37">
        <v>23.000502183999998</v>
      </c>
      <c r="P3284" s="37">
        <v>10.5</v>
      </c>
      <c r="Q3284" s="37" t="s">
        <v>15680</v>
      </c>
      <c r="R3284" s="38">
        <v>68675</v>
      </c>
      <c r="S3284" s="37">
        <v>1.1337900000000001</v>
      </c>
      <c r="T3284" s="38">
        <v>1</v>
      </c>
      <c r="U3284" s="38">
        <v>0</v>
      </c>
      <c r="V3284" s="38">
        <v>1</v>
      </c>
    </row>
    <row r="3285" spans="1:22" ht="13.5" customHeight="1" x14ac:dyDescent="0.2">
      <c r="A3285" s="32" t="s">
        <v>3281</v>
      </c>
      <c r="B3285" s="32" t="s">
        <v>11177</v>
      </c>
      <c r="C3285" s="32" t="s">
        <v>18082</v>
      </c>
      <c r="D3285" s="37">
        <v>1.582362</v>
      </c>
      <c r="E3285" s="39">
        <v>1048.99</v>
      </c>
      <c r="F3285" s="39">
        <v>3646</v>
      </c>
      <c r="G3285" s="39">
        <v>4964.53</v>
      </c>
      <c r="H3285" s="38">
        <v>4</v>
      </c>
      <c r="I3285" s="38">
        <v>6958</v>
      </c>
      <c r="J3285" s="37">
        <v>23.360353236000002</v>
      </c>
      <c r="K3285" s="37">
        <v>9.4956661251999996</v>
      </c>
      <c r="L3285" s="37">
        <v>5.0197438782999999</v>
      </c>
      <c r="M3285" s="37">
        <v>27.957207881999999</v>
      </c>
      <c r="N3285" s="37">
        <v>11.370593419</v>
      </c>
      <c r="O3285" s="37">
        <v>18.871274441000001</v>
      </c>
      <c r="P3285" s="37">
        <v>10.41780116</v>
      </c>
      <c r="Q3285" s="37">
        <v>54.4923711</v>
      </c>
      <c r="R3285" s="38">
        <v>189491</v>
      </c>
      <c r="S3285" s="37">
        <v>1.1337900000000001</v>
      </c>
      <c r="T3285" s="38">
        <v>2</v>
      </c>
      <c r="U3285" s="38">
        <v>2</v>
      </c>
      <c r="V3285" s="38">
        <v>1</v>
      </c>
    </row>
    <row r="3286" spans="1:22" ht="13.5" customHeight="1" x14ac:dyDescent="0.2">
      <c r="A3286" s="32" t="s">
        <v>3282</v>
      </c>
      <c r="B3286" s="32" t="s">
        <v>11178</v>
      </c>
      <c r="C3286" s="32" t="s">
        <v>18087</v>
      </c>
      <c r="D3286" s="37">
        <v>2.0530919999999999</v>
      </c>
      <c r="E3286" s="39">
        <v>613.97</v>
      </c>
      <c r="F3286" s="39">
        <v>3232</v>
      </c>
      <c r="G3286" s="39">
        <v>4624.38</v>
      </c>
      <c r="H3286" s="38">
        <v>4</v>
      </c>
      <c r="I3286" s="38">
        <v>6125</v>
      </c>
      <c r="J3286" s="37">
        <v>23.268231143000001</v>
      </c>
      <c r="K3286" s="37">
        <v>14.948864749</v>
      </c>
      <c r="L3286" s="37">
        <v>5.0985632853</v>
      </c>
      <c r="M3286" s="37">
        <v>43.793289887</v>
      </c>
      <c r="N3286" s="37">
        <v>32.438958491999998</v>
      </c>
      <c r="O3286" s="37">
        <v>30.355154080999998</v>
      </c>
      <c r="P3286" s="37">
        <v>8.8540084387999993</v>
      </c>
      <c r="Q3286" s="37">
        <v>73.098229900000007</v>
      </c>
      <c r="R3286" s="38">
        <v>138968</v>
      </c>
      <c r="S3286" s="37">
        <v>2.4990600000000001</v>
      </c>
      <c r="T3286" s="38">
        <v>2</v>
      </c>
      <c r="U3286" s="38">
        <v>3</v>
      </c>
      <c r="V3286" s="38">
        <v>2</v>
      </c>
    </row>
    <row r="3287" spans="1:22" ht="13.5" customHeight="1" x14ac:dyDescent="0.2">
      <c r="A3287" s="32" t="s">
        <v>3283</v>
      </c>
      <c r="B3287" s="32" t="s">
        <v>11179</v>
      </c>
      <c r="C3287" s="32" t="s">
        <v>18087</v>
      </c>
      <c r="D3287" s="37">
        <v>5.0085059999999997</v>
      </c>
      <c r="E3287" s="39">
        <v>222.01</v>
      </c>
      <c r="F3287" s="39">
        <v>1237</v>
      </c>
      <c r="G3287" s="39" t="s">
        <v>15680</v>
      </c>
      <c r="H3287" s="38">
        <v>3</v>
      </c>
      <c r="I3287" s="38">
        <v>2416</v>
      </c>
      <c r="J3287" s="37" t="s">
        <v>15680</v>
      </c>
      <c r="K3287" s="37" t="s">
        <v>15680</v>
      </c>
      <c r="L3287" s="37" t="s">
        <v>15680</v>
      </c>
      <c r="M3287" s="37" t="s">
        <v>15680</v>
      </c>
      <c r="N3287" s="37" t="s">
        <v>15680</v>
      </c>
      <c r="O3287" s="37" t="s">
        <v>15680</v>
      </c>
      <c r="P3287" s="37">
        <v>5.3</v>
      </c>
      <c r="Q3287" s="37" t="s">
        <v>15680</v>
      </c>
      <c r="R3287" s="38">
        <v>35466</v>
      </c>
      <c r="S3287" s="37">
        <v>2.4990600000000001</v>
      </c>
      <c r="T3287" s="38">
        <v>2</v>
      </c>
      <c r="U3287" s="38">
        <v>0</v>
      </c>
      <c r="V3287" s="38">
        <v>2</v>
      </c>
    </row>
    <row r="3288" spans="1:22" ht="13.5" customHeight="1" x14ac:dyDescent="0.2">
      <c r="A3288" s="32" t="s">
        <v>3284</v>
      </c>
      <c r="B3288" s="32" t="s">
        <v>11180</v>
      </c>
      <c r="C3288" s="32" t="s">
        <v>18087</v>
      </c>
      <c r="D3288" s="37">
        <v>7.2677829999999997</v>
      </c>
      <c r="E3288" s="39">
        <v>145.01</v>
      </c>
      <c r="F3288" s="39">
        <v>1827</v>
      </c>
      <c r="G3288" s="39">
        <v>1344.25</v>
      </c>
      <c r="H3288" s="38">
        <v>2</v>
      </c>
      <c r="I3288" s="38">
        <v>3639</v>
      </c>
      <c r="J3288" s="37">
        <v>79.279941162</v>
      </c>
      <c r="K3288" s="37">
        <v>31.195182367000001</v>
      </c>
      <c r="L3288" s="37">
        <v>19.852110143000001</v>
      </c>
      <c r="M3288" s="37">
        <v>89.752034484000006</v>
      </c>
      <c r="N3288" s="37">
        <v>26.744281303000001</v>
      </c>
      <c r="O3288" s="37">
        <v>34.787788976999998</v>
      </c>
      <c r="P3288" s="37">
        <v>9.6999999999999993</v>
      </c>
      <c r="Q3288" s="37">
        <v>78.500821000000002</v>
      </c>
      <c r="R3288" s="38">
        <v>75986</v>
      </c>
      <c r="S3288" s="37">
        <v>2.4990600000000001</v>
      </c>
      <c r="T3288" s="38">
        <v>1</v>
      </c>
      <c r="U3288" s="38">
        <v>2</v>
      </c>
      <c r="V3288" s="38">
        <v>1</v>
      </c>
    </row>
    <row r="3289" spans="1:22" ht="13.5" customHeight="1" x14ac:dyDescent="0.2">
      <c r="A3289" s="32" t="s">
        <v>3285</v>
      </c>
      <c r="B3289" s="32" t="s">
        <v>11181</v>
      </c>
      <c r="C3289" s="32" t="s">
        <v>18082</v>
      </c>
      <c r="D3289" s="37">
        <v>0.20436299999999999</v>
      </c>
      <c r="E3289" s="39">
        <v>289</v>
      </c>
      <c r="F3289" s="39">
        <v>1181</v>
      </c>
      <c r="G3289" s="39">
        <v>1367.88</v>
      </c>
      <c r="H3289" s="38">
        <v>1</v>
      </c>
      <c r="I3289" s="38">
        <v>2358</v>
      </c>
      <c r="J3289" s="37">
        <v>37.912847008999996</v>
      </c>
      <c r="K3289" s="37">
        <v>18.522855498999999</v>
      </c>
      <c r="L3289" s="37">
        <v>11.729047810999999</v>
      </c>
      <c r="M3289" s="37">
        <v>37.112431911999998</v>
      </c>
      <c r="N3289" s="37">
        <v>35.456561608999998</v>
      </c>
      <c r="O3289" s="37">
        <v>41.791103331999999</v>
      </c>
      <c r="P3289" s="37">
        <v>9.3402130493000008</v>
      </c>
      <c r="Q3289" s="37" t="s">
        <v>15680</v>
      </c>
      <c r="R3289" s="38">
        <v>52319</v>
      </c>
      <c r="S3289" s="37">
        <v>1.1337900000000001</v>
      </c>
      <c r="T3289" s="38">
        <v>0</v>
      </c>
      <c r="U3289" s="38">
        <v>0</v>
      </c>
      <c r="V3289" s="38">
        <v>1</v>
      </c>
    </row>
    <row r="3290" spans="1:22" ht="13.5" customHeight="1" x14ac:dyDescent="0.2">
      <c r="A3290" s="32" t="s">
        <v>3286</v>
      </c>
      <c r="B3290" s="32" t="s">
        <v>11182</v>
      </c>
      <c r="C3290" s="32" t="s">
        <v>18082</v>
      </c>
      <c r="D3290" s="37">
        <v>9.4770160000000008</v>
      </c>
      <c r="E3290" s="39">
        <v>711.02</v>
      </c>
      <c r="F3290" s="39">
        <v>2897</v>
      </c>
      <c r="G3290" s="39">
        <v>3976.18</v>
      </c>
      <c r="H3290" s="38">
        <v>2</v>
      </c>
      <c r="I3290" s="38">
        <v>5652</v>
      </c>
      <c r="J3290" s="37">
        <v>22.679416833000001</v>
      </c>
      <c r="K3290" s="37">
        <v>10.793466946000001</v>
      </c>
      <c r="L3290" s="37">
        <v>4.9152739196999997</v>
      </c>
      <c r="M3290" s="37">
        <v>31.508990161</v>
      </c>
      <c r="N3290" s="37">
        <v>28.197273098</v>
      </c>
      <c r="O3290" s="37">
        <v>33.529843948</v>
      </c>
      <c r="P3290" s="37">
        <v>10.5</v>
      </c>
      <c r="Q3290" s="37">
        <v>80.488487899999996</v>
      </c>
      <c r="R3290" s="38">
        <v>186982</v>
      </c>
      <c r="S3290" s="37">
        <v>1.1337900000000001</v>
      </c>
      <c r="T3290" s="38">
        <v>1</v>
      </c>
      <c r="U3290" s="38">
        <v>1</v>
      </c>
      <c r="V3290" s="38">
        <v>1</v>
      </c>
    </row>
    <row r="3291" spans="1:22" ht="13.5" customHeight="1" x14ac:dyDescent="0.2">
      <c r="A3291" s="32" t="s">
        <v>3287</v>
      </c>
      <c r="B3291" s="32" t="s">
        <v>11183</v>
      </c>
      <c r="C3291" s="32" t="s">
        <v>18082</v>
      </c>
      <c r="D3291" s="37">
        <v>7.0148380000000001</v>
      </c>
      <c r="E3291" s="39">
        <v>376.01</v>
      </c>
      <c r="F3291" s="39">
        <v>2263</v>
      </c>
      <c r="G3291" s="39">
        <v>2650.28</v>
      </c>
      <c r="H3291" s="38">
        <v>2</v>
      </c>
      <c r="I3291" s="38">
        <v>4349</v>
      </c>
      <c r="J3291" s="37">
        <v>41.302363262</v>
      </c>
      <c r="K3291" s="37">
        <v>15.129065682</v>
      </c>
      <c r="L3291" s="37">
        <v>21.503536692000001</v>
      </c>
      <c r="M3291" s="37">
        <v>27.854438417000001</v>
      </c>
      <c r="N3291" s="37">
        <v>15.451302335999999</v>
      </c>
      <c r="O3291" s="37">
        <v>38.391571397</v>
      </c>
      <c r="P3291" s="37">
        <v>6.3066755674000001</v>
      </c>
      <c r="Q3291" s="37">
        <v>76.544691099999994</v>
      </c>
      <c r="R3291" s="38">
        <v>191092</v>
      </c>
      <c r="S3291" s="37">
        <v>1.1337900000000001</v>
      </c>
      <c r="T3291" s="38">
        <v>0</v>
      </c>
      <c r="U3291" s="38">
        <v>0</v>
      </c>
      <c r="V3291" s="38">
        <v>1</v>
      </c>
    </row>
    <row r="3292" spans="1:22" ht="13.5" customHeight="1" x14ac:dyDescent="0.2">
      <c r="A3292" s="32" t="s">
        <v>3288</v>
      </c>
      <c r="B3292" s="32" t="s">
        <v>11184</v>
      </c>
      <c r="C3292" s="32" t="s">
        <v>18087</v>
      </c>
      <c r="D3292" s="37">
        <v>6.1452119999999999</v>
      </c>
      <c r="E3292" s="39">
        <v>268.02</v>
      </c>
      <c r="F3292" s="39">
        <v>1650</v>
      </c>
      <c r="G3292" s="39">
        <v>1563.08</v>
      </c>
      <c r="H3292" s="38">
        <v>2</v>
      </c>
      <c r="I3292" s="38">
        <v>3188</v>
      </c>
      <c r="J3292" s="37">
        <v>48.042846507</v>
      </c>
      <c r="K3292" s="37">
        <v>25.347112997</v>
      </c>
      <c r="L3292" s="37">
        <v>17.227541978000001</v>
      </c>
      <c r="M3292" s="37">
        <v>72.126189002999993</v>
      </c>
      <c r="N3292" s="37">
        <v>54.961274637999999</v>
      </c>
      <c r="O3292" s="37">
        <v>40.465681105000002</v>
      </c>
      <c r="P3292" s="37">
        <v>9.6999999999999993</v>
      </c>
      <c r="Q3292" s="37">
        <v>89.153860899999998</v>
      </c>
      <c r="R3292" s="38">
        <v>87058</v>
      </c>
      <c r="S3292" s="37">
        <v>2.4990600000000001</v>
      </c>
      <c r="T3292" s="38">
        <v>1</v>
      </c>
      <c r="U3292" s="38">
        <v>1</v>
      </c>
      <c r="V3292" s="38">
        <v>1</v>
      </c>
    </row>
    <row r="3293" spans="1:22" ht="13.5" customHeight="1" x14ac:dyDescent="0.2">
      <c r="A3293" s="32" t="s">
        <v>3289</v>
      </c>
      <c r="B3293" s="32" t="s">
        <v>10354</v>
      </c>
      <c r="C3293" s="32" t="s">
        <v>18082</v>
      </c>
      <c r="D3293" s="37">
        <v>4.1544090000000002</v>
      </c>
      <c r="E3293" s="39">
        <v>383.99</v>
      </c>
      <c r="F3293" s="39">
        <v>2039</v>
      </c>
      <c r="G3293" s="39">
        <v>1725.66</v>
      </c>
      <c r="H3293" s="38">
        <v>1</v>
      </c>
      <c r="I3293" s="38">
        <v>4048</v>
      </c>
      <c r="J3293" s="37">
        <v>55.217143729</v>
      </c>
      <c r="K3293" s="37">
        <v>15.132823760000001</v>
      </c>
      <c r="L3293" s="37">
        <v>23.527785814000001</v>
      </c>
      <c r="M3293" s="37">
        <v>39.954941112999997</v>
      </c>
      <c r="N3293" s="37">
        <v>32.749839014999999</v>
      </c>
      <c r="O3293" s="37">
        <v>33.534767060999997</v>
      </c>
      <c r="P3293" s="37">
        <v>10.5</v>
      </c>
      <c r="Q3293" s="37">
        <v>65.538002800000001</v>
      </c>
      <c r="R3293" s="38">
        <v>99693</v>
      </c>
      <c r="S3293" s="37">
        <v>1.1337900000000001</v>
      </c>
      <c r="T3293" s="38">
        <v>0</v>
      </c>
      <c r="U3293" s="38">
        <v>0</v>
      </c>
      <c r="V3293" s="38">
        <v>0</v>
      </c>
    </row>
    <row r="3294" spans="1:22" ht="13.5" customHeight="1" x14ac:dyDescent="0.2">
      <c r="A3294" s="32" t="s">
        <v>3290</v>
      </c>
      <c r="B3294" s="32" t="s">
        <v>11185</v>
      </c>
      <c r="C3294" s="32" t="s">
        <v>18082</v>
      </c>
      <c r="D3294" s="37">
        <v>8.8656749999999995</v>
      </c>
      <c r="E3294" s="39">
        <v>105.99</v>
      </c>
      <c r="F3294" s="39">
        <v>2179</v>
      </c>
      <c r="G3294" s="39">
        <v>2171.98</v>
      </c>
      <c r="H3294" s="38">
        <v>2</v>
      </c>
      <c r="I3294" s="38">
        <v>3917</v>
      </c>
      <c r="J3294" s="37">
        <v>57.557633969000001</v>
      </c>
      <c r="K3294" s="37">
        <v>9.2466094928999993</v>
      </c>
      <c r="L3294" s="37">
        <v>19.795796097</v>
      </c>
      <c r="M3294" s="37">
        <v>34.313955411999999</v>
      </c>
      <c r="N3294" s="37">
        <v>28.312350828</v>
      </c>
      <c r="O3294" s="37">
        <v>19.494573909</v>
      </c>
      <c r="P3294" s="37">
        <v>10.5</v>
      </c>
      <c r="Q3294" s="37">
        <v>70.006512499999999</v>
      </c>
      <c r="R3294" s="38">
        <v>158200</v>
      </c>
      <c r="S3294" s="37">
        <v>1.1337900000000001</v>
      </c>
      <c r="T3294" s="38">
        <v>1</v>
      </c>
      <c r="U3294" s="38">
        <v>0</v>
      </c>
      <c r="V3294" s="38">
        <v>1</v>
      </c>
    </row>
    <row r="3295" spans="1:22" ht="13.5" customHeight="1" x14ac:dyDescent="0.2">
      <c r="A3295" s="32" t="s">
        <v>3291</v>
      </c>
      <c r="B3295" s="32" t="s">
        <v>11186</v>
      </c>
      <c r="C3295" s="32" t="s">
        <v>18156</v>
      </c>
      <c r="D3295" s="37">
        <v>3.5943909999999999</v>
      </c>
      <c r="E3295" s="39">
        <v>730.01</v>
      </c>
      <c r="F3295" s="39">
        <v>3860</v>
      </c>
      <c r="G3295" s="39">
        <v>3779.18</v>
      </c>
      <c r="H3295" s="38">
        <v>4</v>
      </c>
      <c r="I3295" s="38">
        <v>7826</v>
      </c>
      <c r="J3295" s="37">
        <v>40.021130094</v>
      </c>
      <c r="K3295" s="37">
        <v>25.694944797000002</v>
      </c>
      <c r="L3295" s="37">
        <v>14.241722411</v>
      </c>
      <c r="M3295" s="37">
        <v>69.116323593000004</v>
      </c>
      <c r="N3295" s="37">
        <v>58.582457863999998</v>
      </c>
      <c r="O3295" s="37">
        <v>62.826378020999996</v>
      </c>
      <c r="P3295" s="37">
        <v>11.4</v>
      </c>
      <c r="Q3295" s="37">
        <v>71.504449600000001</v>
      </c>
      <c r="R3295" s="38">
        <v>231187</v>
      </c>
      <c r="S3295" s="37">
        <v>1.12534</v>
      </c>
      <c r="T3295" s="38">
        <v>1</v>
      </c>
      <c r="U3295" s="38">
        <v>3</v>
      </c>
      <c r="V3295" s="38">
        <v>2</v>
      </c>
    </row>
    <row r="3296" spans="1:22" ht="13.5" customHeight="1" x14ac:dyDescent="0.2">
      <c r="A3296" s="32" t="s">
        <v>3292</v>
      </c>
      <c r="B3296" s="32" t="s">
        <v>11187</v>
      </c>
      <c r="C3296" s="32" t="s">
        <v>18156</v>
      </c>
      <c r="D3296" s="37">
        <v>2.664434</v>
      </c>
      <c r="E3296" s="39">
        <v>2183.9499999999998</v>
      </c>
      <c r="F3296" s="39">
        <v>7317</v>
      </c>
      <c r="G3296" s="39">
        <v>10389.19</v>
      </c>
      <c r="H3296" s="38">
        <v>10</v>
      </c>
      <c r="I3296" s="38">
        <v>14110</v>
      </c>
      <c r="J3296" s="37">
        <v>25.796249125999999</v>
      </c>
      <c r="K3296" s="37">
        <v>18.761377854999999</v>
      </c>
      <c r="L3296" s="37">
        <v>13.441395887000001</v>
      </c>
      <c r="M3296" s="37">
        <v>58.836002823000001</v>
      </c>
      <c r="N3296" s="37">
        <v>33.075188656999998</v>
      </c>
      <c r="O3296" s="37">
        <v>30.530928333999999</v>
      </c>
      <c r="P3296" s="37">
        <v>11.340468762</v>
      </c>
      <c r="Q3296" s="37">
        <v>86.559034999999994</v>
      </c>
      <c r="R3296" s="38">
        <v>329442</v>
      </c>
      <c r="S3296" s="37">
        <v>1.12534</v>
      </c>
      <c r="T3296" s="38">
        <v>5</v>
      </c>
      <c r="U3296" s="38">
        <v>9</v>
      </c>
      <c r="V3296" s="38">
        <v>2</v>
      </c>
    </row>
    <row r="3297" spans="1:22" ht="13.5" customHeight="1" x14ac:dyDescent="0.2">
      <c r="A3297" s="32" t="s">
        <v>3293</v>
      </c>
      <c r="B3297" s="32" t="s">
        <v>11188</v>
      </c>
      <c r="C3297" s="32" t="s">
        <v>18156</v>
      </c>
      <c r="D3297" s="37">
        <v>2.9498129999999998</v>
      </c>
      <c r="E3297" s="39">
        <v>684.03</v>
      </c>
      <c r="F3297" s="39">
        <v>3581</v>
      </c>
      <c r="G3297" s="39">
        <v>3802.08</v>
      </c>
      <c r="H3297" s="38">
        <v>3</v>
      </c>
      <c r="I3297" s="38">
        <v>7112</v>
      </c>
      <c r="J3297" s="37">
        <v>41.111480069000002</v>
      </c>
      <c r="K3297" s="37">
        <v>23.329535084</v>
      </c>
      <c r="L3297" s="37">
        <v>20.821143477</v>
      </c>
      <c r="M3297" s="37">
        <v>60.550370725999997</v>
      </c>
      <c r="N3297" s="37">
        <v>47.454275604999999</v>
      </c>
      <c r="O3297" s="37">
        <v>51.716719208000001</v>
      </c>
      <c r="P3297" s="37">
        <v>11.289706409000001</v>
      </c>
      <c r="Q3297" s="37">
        <v>56.749250600000003</v>
      </c>
      <c r="R3297" s="38">
        <v>119403</v>
      </c>
      <c r="S3297" s="37">
        <v>1.12534</v>
      </c>
      <c r="T3297" s="38">
        <v>2</v>
      </c>
      <c r="U3297" s="38">
        <v>1</v>
      </c>
      <c r="V3297" s="38">
        <v>0</v>
      </c>
    </row>
    <row r="3298" spans="1:22" ht="13.5" customHeight="1" x14ac:dyDescent="0.2">
      <c r="A3298" s="32" t="s">
        <v>3294</v>
      </c>
      <c r="B3298" s="32" t="s">
        <v>11189</v>
      </c>
      <c r="C3298" s="32" t="s">
        <v>18156</v>
      </c>
      <c r="D3298" s="37">
        <v>4.8908579999999997</v>
      </c>
      <c r="E3298" s="39">
        <v>535.02</v>
      </c>
      <c r="F3298" s="39">
        <v>2995</v>
      </c>
      <c r="G3298" s="39">
        <v>2385.12</v>
      </c>
      <c r="H3298" s="38">
        <v>3</v>
      </c>
      <c r="I3298" s="38">
        <v>6111</v>
      </c>
      <c r="J3298" s="37">
        <v>37.405436225999999</v>
      </c>
      <c r="K3298" s="37">
        <v>22.235553670000002</v>
      </c>
      <c r="L3298" s="37">
        <v>19.380144131000002</v>
      </c>
      <c r="M3298" s="37">
        <v>77.344508614999995</v>
      </c>
      <c r="N3298" s="37">
        <v>44.093703283000004</v>
      </c>
      <c r="O3298" s="37">
        <v>69.713475126000006</v>
      </c>
      <c r="P3298" s="37">
        <v>11.4</v>
      </c>
      <c r="Q3298" s="37">
        <v>65.824568999999997</v>
      </c>
      <c r="R3298" s="38">
        <v>193805</v>
      </c>
      <c r="S3298" s="37">
        <v>1.12534</v>
      </c>
      <c r="T3298" s="38">
        <v>0</v>
      </c>
      <c r="U3298" s="38">
        <v>2</v>
      </c>
      <c r="V3298" s="38">
        <v>2</v>
      </c>
    </row>
    <row r="3299" spans="1:22" ht="13.5" customHeight="1" x14ac:dyDescent="0.2">
      <c r="A3299" s="32" t="s">
        <v>3295</v>
      </c>
      <c r="B3299" s="32" t="s">
        <v>11190</v>
      </c>
      <c r="C3299" s="32" t="s">
        <v>18155</v>
      </c>
      <c r="D3299" s="37">
        <v>3.3650760000000002</v>
      </c>
      <c r="E3299" s="39">
        <v>1424.02</v>
      </c>
      <c r="F3299" s="39">
        <v>5218</v>
      </c>
      <c r="G3299" s="39">
        <v>7227.14</v>
      </c>
      <c r="H3299" s="38">
        <v>6</v>
      </c>
      <c r="I3299" s="38">
        <v>10098</v>
      </c>
      <c r="J3299" s="37">
        <v>32.539210554</v>
      </c>
      <c r="K3299" s="37">
        <v>18.667201209000002</v>
      </c>
      <c r="L3299" s="37">
        <v>26.168613710999999</v>
      </c>
      <c r="M3299" s="37">
        <v>24.190686113999998</v>
      </c>
      <c r="N3299" s="37">
        <v>33.668273816000003</v>
      </c>
      <c r="O3299" s="37">
        <v>17.946862847999999</v>
      </c>
      <c r="P3299" s="37">
        <v>8.6535526943000001</v>
      </c>
      <c r="Q3299" s="37">
        <v>92.229614799999993</v>
      </c>
      <c r="R3299" s="38">
        <v>415015</v>
      </c>
      <c r="S3299" s="37">
        <v>1.6478200000000001</v>
      </c>
      <c r="T3299" s="38">
        <v>5</v>
      </c>
      <c r="U3299" s="38">
        <v>5</v>
      </c>
      <c r="V3299" s="38">
        <v>1</v>
      </c>
    </row>
    <row r="3300" spans="1:22" ht="13.5" customHeight="1" x14ac:dyDescent="0.2">
      <c r="A3300" s="32" t="s">
        <v>3296</v>
      </c>
      <c r="B3300" s="32" t="s">
        <v>11191</v>
      </c>
      <c r="C3300" s="32" t="s">
        <v>18155</v>
      </c>
      <c r="D3300" s="37">
        <v>2.3404739999999999</v>
      </c>
      <c r="E3300" s="39">
        <v>1212.99</v>
      </c>
      <c r="F3300" s="39">
        <v>3674</v>
      </c>
      <c r="G3300" s="39">
        <v>2187.02</v>
      </c>
      <c r="H3300" s="38">
        <v>4</v>
      </c>
      <c r="I3300" s="38">
        <v>7339</v>
      </c>
      <c r="J3300" s="37">
        <v>21.296372374000001</v>
      </c>
      <c r="K3300" s="37">
        <v>9.4091904575999994</v>
      </c>
      <c r="L3300" s="37">
        <v>4.1122969033999999</v>
      </c>
      <c r="M3300" s="37">
        <v>26.085772195000001</v>
      </c>
      <c r="N3300" s="37">
        <v>29.277158025999999</v>
      </c>
      <c r="O3300" s="37">
        <v>19.034991850000001</v>
      </c>
      <c r="P3300" s="37">
        <v>8.9</v>
      </c>
      <c r="Q3300" s="37">
        <v>52.4062859</v>
      </c>
      <c r="R3300" s="38">
        <v>251764</v>
      </c>
      <c r="S3300" s="37">
        <v>1.6478200000000001</v>
      </c>
      <c r="T3300" s="38">
        <v>2</v>
      </c>
      <c r="U3300" s="38">
        <v>3</v>
      </c>
      <c r="V3300" s="38">
        <v>1</v>
      </c>
    </row>
    <row r="3301" spans="1:22" ht="13.5" customHeight="1" x14ac:dyDescent="0.2">
      <c r="A3301" s="32" t="s">
        <v>3297</v>
      </c>
      <c r="B3301" s="32" t="s">
        <v>11192</v>
      </c>
      <c r="C3301" s="32" t="s">
        <v>18155</v>
      </c>
      <c r="D3301" s="37">
        <v>1.0285249999999999</v>
      </c>
      <c r="E3301" s="39">
        <v>1197.04</v>
      </c>
      <c r="F3301" s="39">
        <v>4172</v>
      </c>
      <c r="G3301" s="39">
        <v>2608.1799999999998</v>
      </c>
      <c r="H3301" s="38">
        <v>5</v>
      </c>
      <c r="I3301" s="38">
        <v>8110</v>
      </c>
      <c r="J3301" s="37">
        <v>27.728480328</v>
      </c>
      <c r="K3301" s="37">
        <v>11.115271518</v>
      </c>
      <c r="L3301" s="37">
        <v>7.0503977915</v>
      </c>
      <c r="M3301" s="37">
        <v>28.291161886000001</v>
      </c>
      <c r="N3301" s="37">
        <v>27.286051228000002</v>
      </c>
      <c r="O3301" s="37">
        <v>20.368703497999999</v>
      </c>
      <c r="P3301" s="37">
        <v>8.9</v>
      </c>
      <c r="Q3301" s="37">
        <v>44.171381699999998</v>
      </c>
      <c r="R3301" s="38">
        <v>259750</v>
      </c>
      <c r="S3301" s="37">
        <v>1.6478200000000001</v>
      </c>
      <c r="T3301" s="38">
        <v>2</v>
      </c>
      <c r="U3301" s="38">
        <v>3</v>
      </c>
      <c r="V3301" s="38">
        <v>1</v>
      </c>
    </row>
    <row r="3302" spans="1:22" ht="13.5" customHeight="1" x14ac:dyDescent="0.2">
      <c r="A3302" s="32" t="s">
        <v>3298</v>
      </c>
      <c r="B3302" s="32" t="s">
        <v>11193</v>
      </c>
      <c r="C3302" s="32" t="s">
        <v>18155</v>
      </c>
      <c r="D3302" s="37">
        <v>1.6142190000000001</v>
      </c>
      <c r="E3302" s="39">
        <v>2164.9699999999998</v>
      </c>
      <c r="F3302" s="39">
        <v>6615</v>
      </c>
      <c r="G3302" s="39">
        <v>7015.31</v>
      </c>
      <c r="H3302" s="38">
        <v>10</v>
      </c>
      <c r="I3302" s="38">
        <v>13013</v>
      </c>
      <c r="J3302" s="37">
        <v>26.180216210000001</v>
      </c>
      <c r="K3302" s="37">
        <v>11.184647881</v>
      </c>
      <c r="L3302" s="37">
        <v>13.990429807</v>
      </c>
      <c r="M3302" s="37">
        <v>19.557740114000001</v>
      </c>
      <c r="N3302" s="37">
        <v>28.281162293000001</v>
      </c>
      <c r="O3302" s="37">
        <v>21.089144178000002</v>
      </c>
      <c r="P3302" s="37">
        <v>8.8761085313999999</v>
      </c>
      <c r="Q3302" s="37">
        <v>52.990788100000003</v>
      </c>
      <c r="R3302" s="38">
        <v>380682</v>
      </c>
      <c r="S3302" s="37">
        <v>1.6478200000000001</v>
      </c>
      <c r="T3302" s="38">
        <v>5</v>
      </c>
      <c r="U3302" s="38">
        <v>5</v>
      </c>
      <c r="V3302" s="38">
        <v>1</v>
      </c>
    </row>
    <row r="3303" spans="1:22" ht="13.5" customHeight="1" x14ac:dyDescent="0.2">
      <c r="A3303" s="32" t="s">
        <v>3299</v>
      </c>
      <c r="B3303" s="32" t="s">
        <v>11194</v>
      </c>
      <c r="C3303" s="32" t="s">
        <v>18156</v>
      </c>
      <c r="D3303" s="37">
        <v>4.6020729999999999</v>
      </c>
      <c r="E3303" s="39">
        <v>708.03</v>
      </c>
      <c r="F3303" s="39">
        <v>3122</v>
      </c>
      <c r="G3303" s="39">
        <v>2237.11</v>
      </c>
      <c r="H3303" s="38">
        <v>4</v>
      </c>
      <c r="I3303" s="38">
        <v>6808</v>
      </c>
      <c r="J3303" s="37">
        <v>46.575616179999997</v>
      </c>
      <c r="K3303" s="37">
        <v>29.956452101</v>
      </c>
      <c r="L3303" s="37">
        <v>19.947763135999999</v>
      </c>
      <c r="M3303" s="37">
        <v>76.262802797999996</v>
      </c>
      <c r="N3303" s="37">
        <v>51.169600041000002</v>
      </c>
      <c r="O3303" s="37">
        <v>58.194549895999998</v>
      </c>
      <c r="P3303" s="37">
        <v>11.257096922000001</v>
      </c>
      <c r="Q3303" s="37">
        <v>60.813163099999997</v>
      </c>
      <c r="R3303" s="38">
        <v>130114</v>
      </c>
      <c r="S3303" s="37">
        <v>1.12534</v>
      </c>
      <c r="T3303" s="38">
        <v>1</v>
      </c>
      <c r="U3303" s="38">
        <v>2</v>
      </c>
      <c r="V3303" s="38">
        <v>1</v>
      </c>
    </row>
    <row r="3304" spans="1:22" ht="13.5" customHeight="1" x14ac:dyDescent="0.2">
      <c r="A3304" s="32" t="s">
        <v>3300</v>
      </c>
      <c r="B3304" s="32" t="s">
        <v>11195</v>
      </c>
      <c r="C3304" s="32" t="s">
        <v>18155</v>
      </c>
      <c r="D3304" s="37">
        <v>1.807688</v>
      </c>
      <c r="E3304" s="39">
        <v>1959</v>
      </c>
      <c r="F3304" s="39">
        <v>5467</v>
      </c>
      <c r="G3304" s="39">
        <v>8196.5400000000009</v>
      </c>
      <c r="H3304" s="38">
        <v>6</v>
      </c>
      <c r="I3304" s="38">
        <v>10775</v>
      </c>
      <c r="J3304" s="37">
        <v>14.511721694</v>
      </c>
      <c r="K3304" s="37">
        <v>11.066662019000001</v>
      </c>
      <c r="L3304" s="37">
        <v>6.3050371682000002</v>
      </c>
      <c r="M3304" s="37">
        <v>32.959733479999997</v>
      </c>
      <c r="N3304" s="37">
        <v>24.665443488000001</v>
      </c>
      <c r="O3304" s="37">
        <v>23.925065574000001</v>
      </c>
      <c r="P3304" s="37">
        <v>9.2704159734000005</v>
      </c>
      <c r="Q3304" s="37">
        <v>86.666009000000003</v>
      </c>
      <c r="R3304" s="38">
        <v>345044</v>
      </c>
      <c r="S3304" s="37">
        <v>1.6478200000000001</v>
      </c>
      <c r="T3304" s="38">
        <v>2</v>
      </c>
      <c r="U3304" s="38">
        <v>6</v>
      </c>
      <c r="V3304" s="38">
        <v>2</v>
      </c>
    </row>
    <row r="3305" spans="1:22" ht="13.5" customHeight="1" x14ac:dyDescent="0.2">
      <c r="A3305" s="32" t="s">
        <v>3301</v>
      </c>
      <c r="B3305" s="32" t="s">
        <v>11196</v>
      </c>
      <c r="C3305" s="32" t="s">
        <v>18155</v>
      </c>
      <c r="D3305" s="37">
        <v>2.1356280000000001</v>
      </c>
      <c r="E3305" s="39">
        <v>775.03</v>
      </c>
      <c r="F3305" s="39">
        <v>3075</v>
      </c>
      <c r="G3305" s="39">
        <v>4602.97</v>
      </c>
      <c r="H3305" s="38">
        <v>4</v>
      </c>
      <c r="I3305" s="38">
        <v>6176</v>
      </c>
      <c r="J3305" s="37">
        <v>10.455215615</v>
      </c>
      <c r="K3305" s="37">
        <v>6.136570302</v>
      </c>
      <c r="L3305" s="37">
        <v>4.8130513824000003</v>
      </c>
      <c r="M3305" s="37">
        <v>23.385712217999998</v>
      </c>
      <c r="N3305" s="37">
        <v>19.792352354999998</v>
      </c>
      <c r="O3305" s="37">
        <v>18.411368726999999</v>
      </c>
      <c r="P3305" s="37">
        <v>8.9</v>
      </c>
      <c r="Q3305" s="37">
        <v>69.004625899999994</v>
      </c>
      <c r="R3305" s="38">
        <v>120112</v>
      </c>
      <c r="S3305" s="37">
        <v>1.6478200000000001</v>
      </c>
      <c r="T3305" s="38">
        <v>3</v>
      </c>
      <c r="U3305" s="38">
        <v>4</v>
      </c>
      <c r="V3305" s="38">
        <v>0</v>
      </c>
    </row>
    <row r="3306" spans="1:22" ht="13.5" customHeight="1" x14ac:dyDescent="0.2">
      <c r="A3306" s="32" t="s">
        <v>3302</v>
      </c>
      <c r="B3306" s="32" t="s">
        <v>11197</v>
      </c>
      <c r="C3306" s="32" t="s">
        <v>18156</v>
      </c>
      <c r="D3306" s="37">
        <v>2.4695109999999998</v>
      </c>
      <c r="E3306" s="39">
        <v>1062.97</v>
      </c>
      <c r="F3306" s="39">
        <v>4435</v>
      </c>
      <c r="G3306" s="39">
        <v>5079.3999999999996</v>
      </c>
      <c r="H3306" s="38">
        <v>8</v>
      </c>
      <c r="I3306" s="38">
        <v>8720</v>
      </c>
      <c r="J3306" s="37">
        <v>31.708468284999999</v>
      </c>
      <c r="K3306" s="37">
        <v>17.640164745</v>
      </c>
      <c r="L3306" s="37">
        <v>14.558084979</v>
      </c>
      <c r="M3306" s="37">
        <v>44.763743474999998</v>
      </c>
      <c r="N3306" s="37">
        <v>24.817596128000002</v>
      </c>
      <c r="O3306" s="37">
        <v>35.457781793000002</v>
      </c>
      <c r="P3306" s="37">
        <v>9.6352681722</v>
      </c>
      <c r="Q3306" s="37">
        <v>71.2993144</v>
      </c>
      <c r="R3306" s="38">
        <v>203896</v>
      </c>
      <c r="S3306" s="37">
        <v>1.12534</v>
      </c>
      <c r="T3306" s="38">
        <v>3</v>
      </c>
      <c r="U3306" s="38">
        <v>5</v>
      </c>
      <c r="V3306" s="38">
        <v>1</v>
      </c>
    </row>
    <row r="3307" spans="1:22" ht="13.5" customHeight="1" x14ac:dyDescent="0.2">
      <c r="A3307" s="32" t="s">
        <v>3303</v>
      </c>
      <c r="B3307" s="32" t="s">
        <v>11198</v>
      </c>
      <c r="C3307" s="32" t="s">
        <v>18155</v>
      </c>
      <c r="D3307" s="37">
        <v>2.6817440000000001</v>
      </c>
      <c r="E3307" s="39">
        <v>985.02</v>
      </c>
      <c r="F3307" s="39">
        <v>2824</v>
      </c>
      <c r="G3307" s="39">
        <v>3725.11</v>
      </c>
      <c r="H3307" s="38">
        <v>6</v>
      </c>
      <c r="I3307" s="38">
        <v>5380</v>
      </c>
      <c r="J3307" s="37">
        <v>9.8183447819000005</v>
      </c>
      <c r="K3307" s="37">
        <v>6.4237371702999999</v>
      </c>
      <c r="L3307" s="37">
        <v>2.6196791272</v>
      </c>
      <c r="M3307" s="37">
        <v>26.636345969000001</v>
      </c>
      <c r="N3307" s="37">
        <v>18.572540178000001</v>
      </c>
      <c r="O3307" s="37">
        <v>27.656767300999999</v>
      </c>
      <c r="P3307" s="37">
        <v>8.9</v>
      </c>
      <c r="Q3307" s="37">
        <v>92.786671999999996</v>
      </c>
      <c r="R3307" s="38">
        <v>146920</v>
      </c>
      <c r="S3307" s="37">
        <v>1.6478200000000001</v>
      </c>
      <c r="T3307" s="38">
        <v>4</v>
      </c>
      <c r="U3307" s="38">
        <v>6</v>
      </c>
      <c r="V3307" s="38">
        <v>2</v>
      </c>
    </row>
    <row r="3308" spans="1:22" ht="13.5" customHeight="1" x14ac:dyDescent="0.2">
      <c r="A3308" s="32" t="s">
        <v>3304</v>
      </c>
      <c r="B3308" s="32" t="s">
        <v>11199</v>
      </c>
      <c r="C3308" s="32" t="s">
        <v>18155</v>
      </c>
      <c r="D3308" s="37">
        <v>6.9208319999999999</v>
      </c>
      <c r="E3308" s="39">
        <v>1394</v>
      </c>
      <c r="F3308" s="39">
        <v>6088</v>
      </c>
      <c r="G3308" s="39">
        <v>2094.8200000000002</v>
      </c>
      <c r="H3308" s="38">
        <v>9</v>
      </c>
      <c r="I3308" s="38">
        <v>12947</v>
      </c>
      <c r="J3308" s="37">
        <v>48.470176799999997</v>
      </c>
      <c r="K3308" s="37">
        <v>15.694569783</v>
      </c>
      <c r="L3308" s="37">
        <v>14.795970557</v>
      </c>
      <c r="M3308" s="37">
        <v>29.259441742</v>
      </c>
      <c r="N3308" s="37">
        <v>41.492588773999998</v>
      </c>
      <c r="O3308" s="37">
        <v>39.309235297999997</v>
      </c>
      <c r="P3308" s="37">
        <v>8.9</v>
      </c>
      <c r="Q3308" s="37">
        <v>37.568558199999998</v>
      </c>
      <c r="R3308" s="38">
        <v>278056</v>
      </c>
      <c r="S3308" s="37">
        <v>1.6478200000000001</v>
      </c>
      <c r="T3308" s="38">
        <v>3</v>
      </c>
      <c r="U3308" s="38">
        <v>6</v>
      </c>
      <c r="V3308" s="38">
        <v>1</v>
      </c>
    </row>
    <row r="3309" spans="1:22" ht="13.5" customHeight="1" x14ac:dyDescent="0.2">
      <c r="A3309" s="32" t="s">
        <v>3305</v>
      </c>
      <c r="B3309" s="32" t="s">
        <v>11200</v>
      </c>
      <c r="C3309" s="32" t="s">
        <v>18155</v>
      </c>
      <c r="D3309" s="37">
        <v>6.0154189999999996</v>
      </c>
      <c r="E3309" s="39">
        <v>1375.03</v>
      </c>
      <c r="F3309" s="39">
        <v>4280</v>
      </c>
      <c r="G3309" s="39">
        <v>5914.82</v>
      </c>
      <c r="H3309" s="38">
        <v>8</v>
      </c>
      <c r="I3309" s="38">
        <v>8254</v>
      </c>
      <c r="J3309" s="37">
        <v>11.697418738</v>
      </c>
      <c r="K3309" s="37">
        <v>10.492153928</v>
      </c>
      <c r="L3309" s="37">
        <v>4.2921204815999996</v>
      </c>
      <c r="M3309" s="37">
        <v>27.419231633999999</v>
      </c>
      <c r="N3309" s="37">
        <v>27.886842937000001</v>
      </c>
      <c r="O3309" s="37">
        <v>31.102967592999999</v>
      </c>
      <c r="P3309" s="37">
        <v>8.9</v>
      </c>
      <c r="Q3309" s="37">
        <v>97.533630700000003</v>
      </c>
      <c r="R3309" s="38">
        <v>186291</v>
      </c>
      <c r="S3309" s="37">
        <v>1.6478200000000001</v>
      </c>
      <c r="T3309" s="38">
        <v>6</v>
      </c>
      <c r="U3309" s="38">
        <v>7</v>
      </c>
      <c r="V3309" s="38">
        <v>0</v>
      </c>
    </row>
    <row r="3310" spans="1:22" ht="13.5" customHeight="1" x14ac:dyDescent="0.2">
      <c r="A3310" s="32" t="s">
        <v>3306</v>
      </c>
      <c r="B3310" s="32" t="s">
        <v>11201</v>
      </c>
      <c r="C3310" s="32" t="s">
        <v>18155</v>
      </c>
      <c r="D3310" s="37">
        <v>3.453792</v>
      </c>
      <c r="E3310" s="39">
        <v>1000</v>
      </c>
      <c r="F3310" s="39">
        <v>5387</v>
      </c>
      <c r="G3310" s="39">
        <v>2444.69</v>
      </c>
      <c r="H3310" s="38">
        <v>12</v>
      </c>
      <c r="I3310" s="38">
        <v>10846</v>
      </c>
      <c r="J3310" s="37">
        <v>33.003471908999998</v>
      </c>
      <c r="K3310" s="37">
        <v>12.292062574999999</v>
      </c>
      <c r="L3310" s="37">
        <v>10.506991399</v>
      </c>
      <c r="M3310" s="37">
        <v>22.950313435000002</v>
      </c>
      <c r="N3310" s="37">
        <v>32.620600754000002</v>
      </c>
      <c r="O3310" s="37">
        <v>29.501391424000001</v>
      </c>
      <c r="P3310" s="37">
        <v>8.8283826134000005</v>
      </c>
      <c r="Q3310" s="37">
        <v>47.027498799999996</v>
      </c>
      <c r="R3310" s="38">
        <v>242863</v>
      </c>
      <c r="S3310" s="37">
        <v>1.6478200000000001</v>
      </c>
      <c r="T3310" s="38">
        <v>9</v>
      </c>
      <c r="U3310" s="38">
        <v>6</v>
      </c>
      <c r="V3310" s="38">
        <v>3</v>
      </c>
    </row>
    <row r="3311" spans="1:22" ht="13.5" customHeight="1" x14ac:dyDescent="0.2">
      <c r="A3311" s="32" t="s">
        <v>3307</v>
      </c>
      <c r="B3311" s="32" t="s">
        <v>11202</v>
      </c>
      <c r="C3311" s="32" t="s">
        <v>18156</v>
      </c>
      <c r="D3311" s="37">
        <v>2.8856769999999998</v>
      </c>
      <c r="E3311" s="39">
        <v>749.01</v>
      </c>
      <c r="F3311" s="39">
        <v>3563</v>
      </c>
      <c r="G3311" s="39">
        <v>3565.79</v>
      </c>
      <c r="H3311" s="38">
        <v>6</v>
      </c>
      <c r="I3311" s="38">
        <v>6989</v>
      </c>
      <c r="J3311" s="37">
        <v>36.736014998000002</v>
      </c>
      <c r="K3311" s="37">
        <v>20.236256713</v>
      </c>
      <c r="L3311" s="37">
        <v>14.802683941</v>
      </c>
      <c r="M3311" s="37">
        <v>69.632226258000003</v>
      </c>
      <c r="N3311" s="37">
        <v>40.612086757999997</v>
      </c>
      <c r="O3311" s="37">
        <v>47.220990276000002</v>
      </c>
      <c r="P3311" s="37">
        <v>11.4</v>
      </c>
      <c r="Q3311" s="37">
        <v>68.833350100000004</v>
      </c>
      <c r="R3311" s="38">
        <v>204865</v>
      </c>
      <c r="S3311" s="37">
        <v>1.12534</v>
      </c>
      <c r="T3311" s="38">
        <v>3</v>
      </c>
      <c r="U3311" s="38">
        <v>4</v>
      </c>
      <c r="V3311" s="38">
        <v>1</v>
      </c>
    </row>
    <row r="3312" spans="1:22" ht="13.5" customHeight="1" x14ac:dyDescent="0.2">
      <c r="A3312" s="32" t="s">
        <v>3308</v>
      </c>
      <c r="B3312" s="32" t="s">
        <v>11203</v>
      </c>
      <c r="C3312" s="32" t="s">
        <v>18155</v>
      </c>
      <c r="D3312" s="37">
        <v>1.6437219999999999</v>
      </c>
      <c r="E3312" s="39">
        <v>812.96</v>
      </c>
      <c r="F3312" s="39">
        <v>4106</v>
      </c>
      <c r="G3312" s="39">
        <v>3499.07</v>
      </c>
      <c r="H3312" s="38">
        <v>7</v>
      </c>
      <c r="I3312" s="38">
        <v>7929</v>
      </c>
      <c r="J3312" s="37">
        <v>25.916712234999999</v>
      </c>
      <c r="K3312" s="37">
        <v>9.8239508209000004</v>
      </c>
      <c r="L3312" s="37">
        <v>11.927588146</v>
      </c>
      <c r="M3312" s="37">
        <v>22.998177714000001</v>
      </c>
      <c r="N3312" s="37">
        <v>22.485387366000001</v>
      </c>
      <c r="O3312" s="37">
        <v>21.08980146</v>
      </c>
      <c r="P3312" s="37">
        <v>9.1170774647999995</v>
      </c>
      <c r="Q3312" s="37">
        <v>78.726254400000002</v>
      </c>
      <c r="R3312" s="38">
        <v>225990</v>
      </c>
      <c r="S3312" s="37">
        <v>1.6478200000000001</v>
      </c>
      <c r="T3312" s="38">
        <v>5</v>
      </c>
      <c r="U3312" s="38">
        <v>4</v>
      </c>
      <c r="V3312" s="38">
        <v>1</v>
      </c>
    </row>
    <row r="3313" spans="1:22" ht="13.5" customHeight="1" x14ac:dyDescent="0.2">
      <c r="A3313" s="32" t="s">
        <v>3309</v>
      </c>
      <c r="B3313" s="32" t="s">
        <v>11204</v>
      </c>
      <c r="C3313" s="32" t="s">
        <v>18156</v>
      </c>
      <c r="D3313" s="37">
        <v>1.649994</v>
      </c>
      <c r="E3313" s="39">
        <v>422.02</v>
      </c>
      <c r="F3313" s="39">
        <v>2663</v>
      </c>
      <c r="G3313" s="39">
        <v>2486.2800000000002</v>
      </c>
      <c r="H3313" s="38">
        <v>5</v>
      </c>
      <c r="I3313" s="38">
        <v>6403</v>
      </c>
      <c r="J3313" s="37">
        <v>38.225385568</v>
      </c>
      <c r="K3313" s="37">
        <v>24.764449210999999</v>
      </c>
      <c r="L3313" s="37">
        <v>12.873925828000001</v>
      </c>
      <c r="M3313" s="37">
        <v>73.515577319000002</v>
      </c>
      <c r="N3313" s="37">
        <v>59.763512628000001</v>
      </c>
      <c r="O3313" s="37">
        <v>55.723192758000003</v>
      </c>
      <c r="P3313" s="37">
        <v>10.651197605</v>
      </c>
      <c r="Q3313" s="37">
        <v>71.579411300000004</v>
      </c>
      <c r="R3313" s="38">
        <v>161356</v>
      </c>
      <c r="S3313" s="37">
        <v>1.12534</v>
      </c>
      <c r="T3313" s="38">
        <v>2</v>
      </c>
      <c r="U3313" s="38">
        <v>3</v>
      </c>
      <c r="V3313" s="38">
        <v>2</v>
      </c>
    </row>
    <row r="3314" spans="1:22" ht="13.5" customHeight="1" x14ac:dyDescent="0.2">
      <c r="A3314" s="32" t="s">
        <v>3310</v>
      </c>
      <c r="B3314" s="32" t="s">
        <v>11205</v>
      </c>
      <c r="C3314" s="32" t="s">
        <v>18155</v>
      </c>
      <c r="D3314" s="37">
        <v>5.5778169999999996</v>
      </c>
      <c r="E3314" s="39">
        <v>1283.02</v>
      </c>
      <c r="F3314" s="39">
        <v>4408</v>
      </c>
      <c r="G3314" s="39">
        <v>5934.7</v>
      </c>
      <c r="H3314" s="38">
        <v>4</v>
      </c>
      <c r="I3314" s="38">
        <v>8261</v>
      </c>
      <c r="J3314" s="37">
        <v>11.615685689999999</v>
      </c>
      <c r="K3314" s="37">
        <v>10.277044167</v>
      </c>
      <c r="L3314" s="37">
        <v>4.3201135016999999</v>
      </c>
      <c r="M3314" s="37">
        <v>26.350560892000001</v>
      </c>
      <c r="N3314" s="37">
        <v>26.708411516999998</v>
      </c>
      <c r="O3314" s="37">
        <v>32.456933450999998</v>
      </c>
      <c r="P3314" s="37">
        <v>8.9</v>
      </c>
      <c r="Q3314" s="37">
        <v>78.121712299999999</v>
      </c>
      <c r="R3314" s="38">
        <v>204033</v>
      </c>
      <c r="S3314" s="37">
        <v>1.6478200000000001</v>
      </c>
      <c r="T3314" s="38">
        <v>2</v>
      </c>
      <c r="U3314" s="38">
        <v>2</v>
      </c>
      <c r="V3314" s="38">
        <v>1</v>
      </c>
    </row>
    <row r="3315" spans="1:22" ht="13.5" customHeight="1" x14ac:dyDescent="0.2">
      <c r="A3315" s="32" t="s">
        <v>3311</v>
      </c>
      <c r="B3315" s="32" t="s">
        <v>11206</v>
      </c>
      <c r="C3315" s="32" t="s">
        <v>18155</v>
      </c>
      <c r="D3315" s="37">
        <v>2.6681140000000001</v>
      </c>
      <c r="E3315" s="39">
        <v>602</v>
      </c>
      <c r="F3315" s="39">
        <v>2710</v>
      </c>
      <c r="G3315" s="39">
        <v>1865.32</v>
      </c>
      <c r="H3315" s="38">
        <v>3</v>
      </c>
      <c r="I3315" s="38">
        <v>5632</v>
      </c>
      <c r="J3315" s="37">
        <v>36.030386247999999</v>
      </c>
      <c r="K3315" s="37">
        <v>18.014467128</v>
      </c>
      <c r="L3315" s="37">
        <v>15.762808228000001</v>
      </c>
      <c r="M3315" s="37">
        <v>22.483224981999999</v>
      </c>
      <c r="N3315" s="37">
        <v>45.527057374000002</v>
      </c>
      <c r="O3315" s="37">
        <v>36.138991988999997</v>
      </c>
      <c r="P3315" s="37">
        <v>8.0578168130000005</v>
      </c>
      <c r="Q3315" s="37">
        <v>68.591394500000007</v>
      </c>
      <c r="R3315" s="38">
        <v>156299</v>
      </c>
      <c r="S3315" s="37">
        <v>1.6478200000000001</v>
      </c>
      <c r="T3315" s="38">
        <v>1</v>
      </c>
      <c r="U3315" s="38">
        <v>1</v>
      </c>
      <c r="V3315" s="38">
        <v>0</v>
      </c>
    </row>
    <row r="3316" spans="1:22" ht="13.5" customHeight="1" x14ac:dyDescent="0.2">
      <c r="A3316" s="32" t="s">
        <v>3312</v>
      </c>
      <c r="B3316" s="32" t="s">
        <v>11207</v>
      </c>
      <c r="C3316" s="32" t="s">
        <v>18156</v>
      </c>
      <c r="D3316" s="37">
        <v>2.8040729999999998</v>
      </c>
      <c r="E3316" s="39">
        <v>1094.01</v>
      </c>
      <c r="F3316" s="39">
        <v>7048</v>
      </c>
      <c r="G3316" s="39">
        <v>7011.38</v>
      </c>
      <c r="H3316" s="38">
        <v>7</v>
      </c>
      <c r="I3316" s="38">
        <v>14173</v>
      </c>
      <c r="J3316" s="37">
        <v>30.915167198999999</v>
      </c>
      <c r="K3316" s="37">
        <v>25.044695116</v>
      </c>
      <c r="L3316" s="37">
        <v>10.471485293000001</v>
      </c>
      <c r="M3316" s="37">
        <v>74.398065407999994</v>
      </c>
      <c r="N3316" s="37">
        <v>47.471821804000001</v>
      </c>
      <c r="O3316" s="37">
        <v>53.154855003999998</v>
      </c>
      <c r="P3316" s="37">
        <v>11.32468415</v>
      </c>
      <c r="Q3316" s="37">
        <v>85.477471899999998</v>
      </c>
      <c r="R3316" s="38">
        <v>368005</v>
      </c>
      <c r="S3316" s="37">
        <v>1.12534</v>
      </c>
      <c r="T3316" s="38">
        <v>3</v>
      </c>
      <c r="U3316" s="38">
        <v>4</v>
      </c>
      <c r="V3316" s="38">
        <v>1</v>
      </c>
    </row>
    <row r="3317" spans="1:22" ht="13.5" customHeight="1" x14ac:dyDescent="0.2">
      <c r="A3317" s="32" t="s">
        <v>3313</v>
      </c>
      <c r="B3317" s="32" t="s">
        <v>11208</v>
      </c>
      <c r="C3317" s="32" t="s">
        <v>18156</v>
      </c>
      <c r="D3317" s="37">
        <v>6.6566479999999997</v>
      </c>
      <c r="E3317" s="39">
        <v>561.02</v>
      </c>
      <c r="F3317" s="39">
        <v>4359</v>
      </c>
      <c r="G3317" s="39">
        <v>3377.74</v>
      </c>
      <c r="H3317" s="38">
        <v>3</v>
      </c>
      <c r="I3317" s="38">
        <v>9380</v>
      </c>
      <c r="J3317" s="37">
        <v>45.327257150000001</v>
      </c>
      <c r="K3317" s="37">
        <v>27.907437386000002</v>
      </c>
      <c r="L3317" s="37">
        <v>18.942799518000001</v>
      </c>
      <c r="M3317" s="37">
        <v>74.107309298000004</v>
      </c>
      <c r="N3317" s="37">
        <v>51.523008294999997</v>
      </c>
      <c r="O3317" s="37">
        <v>63.948868142000002</v>
      </c>
      <c r="P3317" s="37">
        <v>11.4</v>
      </c>
      <c r="Q3317" s="37">
        <v>54.841296100000001</v>
      </c>
      <c r="R3317" s="38">
        <v>396849</v>
      </c>
      <c r="S3317" s="37">
        <v>1.12534</v>
      </c>
      <c r="T3317" s="38">
        <v>1</v>
      </c>
      <c r="U3317" s="38">
        <v>1</v>
      </c>
      <c r="V3317" s="38">
        <v>2</v>
      </c>
    </row>
    <row r="3318" spans="1:22" ht="13.5" customHeight="1" x14ac:dyDescent="0.2">
      <c r="A3318" s="32" t="s">
        <v>3314</v>
      </c>
      <c r="B3318" s="32" t="s">
        <v>11209</v>
      </c>
      <c r="C3318" s="32" t="s">
        <v>18083</v>
      </c>
      <c r="D3318" s="37">
        <v>4.2201360000000001</v>
      </c>
      <c r="E3318" s="39">
        <v>362</v>
      </c>
      <c r="F3318" s="39">
        <v>1533</v>
      </c>
      <c r="G3318" s="39">
        <v>1833.2</v>
      </c>
      <c r="H3318" s="38">
        <v>2</v>
      </c>
      <c r="I3318" s="38">
        <v>3315</v>
      </c>
      <c r="J3318" s="37">
        <v>35.324818909000001</v>
      </c>
      <c r="K3318" s="37">
        <v>22.079422606000001</v>
      </c>
      <c r="L3318" s="37">
        <v>31.863870246000001</v>
      </c>
      <c r="M3318" s="37">
        <v>28.713417118999999</v>
      </c>
      <c r="N3318" s="37">
        <v>28.978094168999998</v>
      </c>
      <c r="O3318" s="37">
        <v>28.049393376000001</v>
      </c>
      <c r="P3318" s="37">
        <v>9.2493765585999999</v>
      </c>
      <c r="Q3318" s="37" t="s">
        <v>15680</v>
      </c>
      <c r="R3318" s="38">
        <v>63645</v>
      </c>
      <c r="S3318" s="37">
        <v>1.82568</v>
      </c>
      <c r="T3318" s="38">
        <v>0</v>
      </c>
      <c r="U3318" s="38">
        <v>0</v>
      </c>
      <c r="V3318" s="38">
        <v>1</v>
      </c>
    </row>
    <row r="3319" spans="1:22" ht="13.5" customHeight="1" x14ac:dyDescent="0.2">
      <c r="A3319" s="32" t="s">
        <v>3315</v>
      </c>
      <c r="B3319" s="32" t="s">
        <v>11210</v>
      </c>
      <c r="C3319" s="32" t="s">
        <v>18155</v>
      </c>
      <c r="D3319" s="37">
        <v>5.7087139999999996</v>
      </c>
      <c r="E3319" s="39">
        <v>340.01</v>
      </c>
      <c r="F3319" s="39">
        <v>2324</v>
      </c>
      <c r="G3319" s="39">
        <v>999.8</v>
      </c>
      <c r="H3319" s="38">
        <v>4</v>
      </c>
      <c r="I3319" s="38">
        <v>4816</v>
      </c>
      <c r="J3319" s="37">
        <v>40.130726615</v>
      </c>
      <c r="K3319" s="37">
        <v>17.072059757000002</v>
      </c>
      <c r="L3319" s="37">
        <v>7.7566569160999999</v>
      </c>
      <c r="M3319" s="37">
        <v>26.967390603999998</v>
      </c>
      <c r="N3319" s="37">
        <v>41.272930025999997</v>
      </c>
      <c r="O3319" s="37">
        <v>38.857562729999998</v>
      </c>
      <c r="P3319" s="37">
        <v>8.9</v>
      </c>
      <c r="Q3319" s="37">
        <v>61.935991000000001</v>
      </c>
      <c r="R3319" s="38">
        <v>124448</v>
      </c>
      <c r="S3319" s="37">
        <v>1.6478200000000001</v>
      </c>
      <c r="T3319" s="38">
        <v>3</v>
      </c>
      <c r="U3319" s="38">
        <v>1</v>
      </c>
      <c r="V3319" s="38">
        <v>2</v>
      </c>
    </row>
    <row r="3320" spans="1:22" ht="13.5" customHeight="1" x14ac:dyDescent="0.2">
      <c r="A3320" s="32" t="s">
        <v>3316</v>
      </c>
      <c r="B3320" s="32" t="s">
        <v>11211</v>
      </c>
      <c r="C3320" s="32" t="s">
        <v>18156</v>
      </c>
      <c r="D3320" s="37">
        <v>3.8197199999999998</v>
      </c>
      <c r="E3320" s="39">
        <v>461</v>
      </c>
      <c r="F3320" s="39">
        <v>1956</v>
      </c>
      <c r="G3320" s="39">
        <v>1658.51</v>
      </c>
      <c r="H3320" s="38">
        <v>2</v>
      </c>
      <c r="I3320" s="38">
        <v>4008</v>
      </c>
      <c r="J3320" s="37">
        <v>38.224203572999997</v>
      </c>
      <c r="K3320" s="37">
        <v>25.222229084999999</v>
      </c>
      <c r="L3320" s="37">
        <v>17.744898789000001</v>
      </c>
      <c r="M3320" s="37">
        <v>75.022442591000001</v>
      </c>
      <c r="N3320" s="37">
        <v>47.763581328999997</v>
      </c>
      <c r="O3320" s="37">
        <v>65.033422912000006</v>
      </c>
      <c r="P3320" s="37">
        <v>11.4</v>
      </c>
      <c r="Q3320" s="37">
        <v>64.204706400000006</v>
      </c>
      <c r="R3320" s="38">
        <v>58763</v>
      </c>
      <c r="S3320" s="37">
        <v>1.12534</v>
      </c>
      <c r="T3320" s="38">
        <v>1</v>
      </c>
      <c r="U3320" s="38">
        <v>1</v>
      </c>
      <c r="V3320" s="38">
        <v>1</v>
      </c>
    </row>
    <row r="3321" spans="1:22" ht="13.5" customHeight="1" x14ac:dyDescent="0.2">
      <c r="A3321" s="32" t="s">
        <v>3317</v>
      </c>
      <c r="B3321" s="32" t="s">
        <v>11212</v>
      </c>
      <c r="C3321" s="32" t="s">
        <v>18156</v>
      </c>
      <c r="D3321" s="37">
        <v>6.3872869999999997</v>
      </c>
      <c r="E3321" s="39">
        <v>183.99</v>
      </c>
      <c r="F3321" s="39">
        <v>966</v>
      </c>
      <c r="G3321" s="39">
        <v>988.94</v>
      </c>
      <c r="H3321" s="38">
        <v>1</v>
      </c>
      <c r="I3321" s="38">
        <v>2371</v>
      </c>
      <c r="J3321" s="37">
        <v>45.810210410000003</v>
      </c>
      <c r="K3321" s="37">
        <v>28.265194272999999</v>
      </c>
      <c r="L3321" s="37">
        <v>18.858536028</v>
      </c>
      <c r="M3321" s="37">
        <v>74.788584323999999</v>
      </c>
      <c r="N3321" s="37">
        <v>42.799112227000002</v>
      </c>
      <c r="O3321" s="37">
        <v>43.738083689</v>
      </c>
      <c r="P3321" s="37">
        <v>11.4</v>
      </c>
      <c r="Q3321" s="37" t="s">
        <v>15680</v>
      </c>
      <c r="R3321" s="38">
        <v>85846</v>
      </c>
      <c r="S3321" s="37">
        <v>1.12534</v>
      </c>
      <c r="T3321" s="38">
        <v>0</v>
      </c>
      <c r="U3321" s="38">
        <v>0</v>
      </c>
      <c r="V3321" s="38">
        <v>1</v>
      </c>
    </row>
    <row r="3322" spans="1:22" ht="13.5" customHeight="1" x14ac:dyDescent="0.2">
      <c r="A3322" s="32" t="s">
        <v>3318</v>
      </c>
      <c r="B3322" s="32" t="s">
        <v>11213</v>
      </c>
      <c r="C3322" s="32" t="s">
        <v>18156</v>
      </c>
      <c r="D3322" s="37">
        <v>7.1823449999999998</v>
      </c>
      <c r="E3322" s="39">
        <v>249</v>
      </c>
      <c r="F3322" s="39">
        <v>1402</v>
      </c>
      <c r="G3322" s="39">
        <v>1441.48</v>
      </c>
      <c r="H3322" s="38">
        <v>1</v>
      </c>
      <c r="I3322" s="38">
        <v>2887</v>
      </c>
      <c r="J3322" s="37">
        <v>40.815951581999997</v>
      </c>
      <c r="K3322" s="37">
        <v>28.146930403999999</v>
      </c>
      <c r="L3322" s="37">
        <v>14.291399429</v>
      </c>
      <c r="M3322" s="37">
        <v>69.352253204999997</v>
      </c>
      <c r="N3322" s="37">
        <v>69.857530284000006</v>
      </c>
      <c r="O3322" s="37">
        <v>69.210208280000003</v>
      </c>
      <c r="P3322" s="37">
        <v>11.4</v>
      </c>
      <c r="Q3322" s="37" t="s">
        <v>15680</v>
      </c>
      <c r="R3322" s="38">
        <v>58932</v>
      </c>
      <c r="S3322" s="37">
        <v>1.12534</v>
      </c>
      <c r="T3322" s="38">
        <v>0</v>
      </c>
      <c r="U3322" s="38">
        <v>0</v>
      </c>
      <c r="V3322" s="38">
        <v>1</v>
      </c>
    </row>
    <row r="3323" spans="1:22" ht="13.5" customHeight="1" x14ac:dyDescent="0.2">
      <c r="A3323" s="32" t="s">
        <v>3319</v>
      </c>
      <c r="B3323" s="32" t="s">
        <v>11214</v>
      </c>
      <c r="C3323" s="32" t="s">
        <v>18155</v>
      </c>
      <c r="D3323" s="37">
        <v>1.9456990000000001</v>
      </c>
      <c r="E3323" s="39">
        <v>1002.97</v>
      </c>
      <c r="F3323" s="39">
        <v>3484</v>
      </c>
      <c r="G3323" s="39">
        <v>4706.6400000000003</v>
      </c>
      <c r="H3323" s="38">
        <v>5</v>
      </c>
      <c r="I3323" s="38">
        <v>6537</v>
      </c>
      <c r="J3323" s="37">
        <v>30.750995584999998</v>
      </c>
      <c r="K3323" s="37">
        <v>17.391107282</v>
      </c>
      <c r="L3323" s="37">
        <v>24.838195879000001</v>
      </c>
      <c r="M3323" s="37">
        <v>24.066011036999999</v>
      </c>
      <c r="N3323" s="37">
        <v>32.963659294000003</v>
      </c>
      <c r="O3323" s="37">
        <v>16.845797388000001</v>
      </c>
      <c r="P3323" s="37">
        <v>8.5349841938999997</v>
      </c>
      <c r="Q3323" s="37">
        <v>58.932143000000003</v>
      </c>
      <c r="R3323" s="38">
        <v>173627</v>
      </c>
      <c r="S3323" s="37">
        <v>1.6478200000000001</v>
      </c>
      <c r="T3323" s="38">
        <v>3</v>
      </c>
      <c r="U3323" s="38">
        <v>4</v>
      </c>
      <c r="V3323" s="38">
        <v>1</v>
      </c>
    </row>
    <row r="3324" spans="1:22" ht="13.5" customHeight="1" x14ac:dyDescent="0.2">
      <c r="A3324" s="32" t="s">
        <v>3320</v>
      </c>
      <c r="B3324" s="32" t="s">
        <v>11215</v>
      </c>
      <c r="C3324" s="32" t="s">
        <v>18156</v>
      </c>
      <c r="D3324" s="37">
        <v>5.2162420000000003</v>
      </c>
      <c r="E3324" s="39">
        <v>577.98</v>
      </c>
      <c r="F3324" s="39">
        <v>5567</v>
      </c>
      <c r="G3324" s="39">
        <v>5251.14</v>
      </c>
      <c r="H3324" s="38">
        <v>8</v>
      </c>
      <c r="I3324" s="38">
        <v>11344</v>
      </c>
      <c r="J3324" s="37">
        <v>41.303953409999998</v>
      </c>
      <c r="K3324" s="37">
        <v>26.116232355000001</v>
      </c>
      <c r="L3324" s="37">
        <v>15.030475656</v>
      </c>
      <c r="M3324" s="37">
        <v>70.037659024999996</v>
      </c>
      <c r="N3324" s="37">
        <v>59.955724095999997</v>
      </c>
      <c r="O3324" s="37">
        <v>62.739395610999999</v>
      </c>
      <c r="P3324" s="37">
        <v>11.313155373000001</v>
      </c>
      <c r="Q3324" s="37">
        <v>51.546551000000001</v>
      </c>
      <c r="R3324" s="38">
        <v>329244</v>
      </c>
      <c r="S3324" s="37">
        <v>1.12534</v>
      </c>
      <c r="T3324" s="38">
        <v>6</v>
      </c>
      <c r="U3324" s="38">
        <v>3</v>
      </c>
      <c r="V3324" s="38">
        <v>1</v>
      </c>
    </row>
    <row r="3325" spans="1:22" ht="13.5" customHeight="1" x14ac:dyDescent="0.2">
      <c r="A3325" s="32" t="s">
        <v>3321</v>
      </c>
      <c r="B3325" s="32" t="s">
        <v>11216</v>
      </c>
      <c r="C3325" s="32" t="s">
        <v>18155</v>
      </c>
      <c r="D3325" s="37">
        <v>4.2780379999999996</v>
      </c>
      <c r="E3325" s="39">
        <v>1133.03</v>
      </c>
      <c r="F3325" s="39">
        <v>5754</v>
      </c>
      <c r="G3325" s="39">
        <v>3337.07</v>
      </c>
      <c r="H3325" s="38">
        <v>8</v>
      </c>
      <c r="I3325" s="38">
        <v>11401</v>
      </c>
      <c r="J3325" s="37">
        <v>28.041623861000001</v>
      </c>
      <c r="K3325" s="37">
        <v>10.903593359</v>
      </c>
      <c r="L3325" s="37">
        <v>6.4403792443999999</v>
      </c>
      <c r="M3325" s="37">
        <v>28.236770014000001</v>
      </c>
      <c r="N3325" s="37">
        <v>25.859711955000002</v>
      </c>
      <c r="O3325" s="37">
        <v>20.789287596000001</v>
      </c>
      <c r="P3325" s="37">
        <v>8.9</v>
      </c>
      <c r="Q3325" s="37">
        <v>45.171601699999997</v>
      </c>
      <c r="R3325" s="38">
        <v>272059</v>
      </c>
      <c r="S3325" s="37">
        <v>1.6478200000000001</v>
      </c>
      <c r="T3325" s="38">
        <v>4</v>
      </c>
      <c r="U3325" s="38">
        <v>2</v>
      </c>
      <c r="V3325" s="38">
        <v>1</v>
      </c>
    </row>
    <row r="3326" spans="1:22" ht="13.5" customHeight="1" x14ac:dyDescent="0.2">
      <c r="A3326" s="32" t="s">
        <v>3322</v>
      </c>
      <c r="B3326" s="32" t="s">
        <v>11217</v>
      </c>
      <c r="C3326" s="32" t="s">
        <v>18156</v>
      </c>
      <c r="D3326" s="37">
        <v>3.7251569999999998</v>
      </c>
      <c r="E3326" s="39">
        <v>673.97</v>
      </c>
      <c r="F3326" s="39">
        <v>3333</v>
      </c>
      <c r="G3326" s="39">
        <v>3312.46</v>
      </c>
      <c r="H3326" s="38">
        <v>3</v>
      </c>
      <c r="I3326" s="38">
        <v>7087</v>
      </c>
      <c r="J3326" s="37">
        <v>36.041784364999998</v>
      </c>
      <c r="K3326" s="37">
        <v>25.321467923</v>
      </c>
      <c r="L3326" s="37">
        <v>10.735503008</v>
      </c>
      <c r="M3326" s="37">
        <v>73.489413896000002</v>
      </c>
      <c r="N3326" s="37">
        <v>55.915940556999999</v>
      </c>
      <c r="O3326" s="37">
        <v>59.740777752</v>
      </c>
      <c r="P3326" s="37">
        <v>9.1940046938000002</v>
      </c>
      <c r="Q3326" s="37">
        <v>49.298288900000003</v>
      </c>
      <c r="R3326" s="38">
        <v>108200</v>
      </c>
      <c r="S3326" s="37">
        <v>1.12534</v>
      </c>
      <c r="T3326" s="38">
        <v>1</v>
      </c>
      <c r="U3326" s="38">
        <v>1</v>
      </c>
      <c r="V3326" s="38">
        <v>2</v>
      </c>
    </row>
    <row r="3327" spans="1:22" ht="13.5" customHeight="1" x14ac:dyDescent="0.2">
      <c r="A3327" s="32" t="s">
        <v>3323</v>
      </c>
      <c r="B3327" s="32" t="s">
        <v>11218</v>
      </c>
      <c r="C3327" s="32" t="s">
        <v>18155</v>
      </c>
      <c r="D3327" s="37">
        <v>3.8760669999999999</v>
      </c>
      <c r="E3327" s="39">
        <v>598.01</v>
      </c>
      <c r="F3327" s="39">
        <v>2820</v>
      </c>
      <c r="G3327" s="39">
        <v>3804.72</v>
      </c>
      <c r="H3327" s="38">
        <v>6</v>
      </c>
      <c r="I3327" s="38">
        <v>5328</v>
      </c>
      <c r="J3327" s="37">
        <v>11.006767207999999</v>
      </c>
      <c r="K3327" s="37">
        <v>7.6974218234</v>
      </c>
      <c r="L3327" s="37">
        <v>2.8925363618</v>
      </c>
      <c r="M3327" s="37">
        <v>23.933562245000001</v>
      </c>
      <c r="N3327" s="37">
        <v>20.967686741000001</v>
      </c>
      <c r="O3327" s="37">
        <v>27.058204838000002</v>
      </c>
      <c r="P3327" s="37">
        <v>8.9</v>
      </c>
      <c r="Q3327" s="37">
        <v>86.512948100000003</v>
      </c>
      <c r="R3327" s="38">
        <v>147014</v>
      </c>
      <c r="S3327" s="37">
        <v>1.6478200000000001</v>
      </c>
      <c r="T3327" s="38">
        <v>4</v>
      </c>
      <c r="U3327" s="38">
        <v>5</v>
      </c>
      <c r="V3327" s="38">
        <v>2</v>
      </c>
    </row>
    <row r="3328" spans="1:22" ht="13.5" customHeight="1" x14ac:dyDescent="0.2">
      <c r="A3328" s="32" t="s">
        <v>3324</v>
      </c>
      <c r="B3328" s="32" t="s">
        <v>11219</v>
      </c>
      <c r="C3328" s="32" t="s">
        <v>18155</v>
      </c>
      <c r="D3328" s="37">
        <v>8.4821620000000006</v>
      </c>
      <c r="E3328" s="39">
        <v>896</v>
      </c>
      <c r="F3328" s="39">
        <v>3329</v>
      </c>
      <c r="G3328" s="39">
        <v>4447.53</v>
      </c>
      <c r="H3328" s="38">
        <v>5</v>
      </c>
      <c r="I3328" s="38">
        <v>6370</v>
      </c>
      <c r="J3328" s="37">
        <v>11.962807244</v>
      </c>
      <c r="K3328" s="37">
        <v>7.6887724673999998</v>
      </c>
      <c r="L3328" s="37">
        <v>3.4684198692999999</v>
      </c>
      <c r="M3328" s="37">
        <v>26.559737258999998</v>
      </c>
      <c r="N3328" s="37">
        <v>20.718860578000001</v>
      </c>
      <c r="O3328" s="37">
        <v>30.091915914000001</v>
      </c>
      <c r="P3328" s="37">
        <v>8.9</v>
      </c>
      <c r="Q3328" s="37">
        <v>78.505259800000005</v>
      </c>
      <c r="R3328" s="38">
        <v>207628</v>
      </c>
      <c r="S3328" s="37">
        <v>1.6478200000000001</v>
      </c>
      <c r="T3328" s="38">
        <v>4</v>
      </c>
      <c r="U3328" s="38">
        <v>3</v>
      </c>
      <c r="V3328" s="38">
        <v>0</v>
      </c>
    </row>
    <row r="3329" spans="1:22" ht="13.5" customHeight="1" x14ac:dyDescent="0.2">
      <c r="A3329" s="32" t="s">
        <v>3325</v>
      </c>
      <c r="B3329" s="32" t="s">
        <v>11220</v>
      </c>
      <c r="C3329" s="32" t="s">
        <v>18156</v>
      </c>
      <c r="D3329" s="37">
        <v>3.7659129999999998</v>
      </c>
      <c r="E3329" s="39">
        <v>314</v>
      </c>
      <c r="F3329" s="39">
        <v>1904</v>
      </c>
      <c r="G3329" s="39">
        <v>1523.16</v>
      </c>
      <c r="H3329" s="38">
        <v>2</v>
      </c>
      <c r="I3329" s="38">
        <v>3806</v>
      </c>
      <c r="J3329" s="37">
        <v>38.188251072</v>
      </c>
      <c r="K3329" s="37">
        <v>25.904953475999999</v>
      </c>
      <c r="L3329" s="37">
        <v>13.257333763</v>
      </c>
      <c r="M3329" s="37">
        <v>66.916799108000006</v>
      </c>
      <c r="N3329" s="37">
        <v>50.886149285999998</v>
      </c>
      <c r="O3329" s="37">
        <v>53.482202968999999</v>
      </c>
      <c r="P3329" s="37">
        <v>11.4</v>
      </c>
      <c r="Q3329" s="37">
        <v>68.618099799999996</v>
      </c>
      <c r="R3329" s="38">
        <v>63822</v>
      </c>
      <c r="S3329" s="37">
        <v>1.12534</v>
      </c>
      <c r="T3329" s="38">
        <v>2</v>
      </c>
      <c r="U3329" s="38">
        <v>1</v>
      </c>
      <c r="V3329" s="38">
        <v>2</v>
      </c>
    </row>
    <row r="3330" spans="1:22" ht="13.5" customHeight="1" x14ac:dyDescent="0.2">
      <c r="A3330" s="32" t="s">
        <v>3326</v>
      </c>
      <c r="B3330" s="32" t="s">
        <v>11221</v>
      </c>
      <c r="C3330" s="32" t="s">
        <v>18156</v>
      </c>
      <c r="D3330" s="37">
        <v>3.2699159999999998</v>
      </c>
      <c r="E3330" s="39">
        <v>753.06</v>
      </c>
      <c r="F3330" s="39">
        <v>6629</v>
      </c>
      <c r="G3330" s="39">
        <v>5664.86</v>
      </c>
      <c r="H3330" s="38">
        <v>7</v>
      </c>
      <c r="I3330" s="38">
        <v>13810</v>
      </c>
      <c r="J3330" s="37">
        <v>36.712426999000002</v>
      </c>
      <c r="K3330" s="37">
        <v>23.640376316000001</v>
      </c>
      <c r="L3330" s="37">
        <v>17.445437613999999</v>
      </c>
      <c r="M3330" s="37">
        <v>78.041553187000005</v>
      </c>
      <c r="N3330" s="37">
        <v>46.363656311</v>
      </c>
      <c r="O3330" s="37">
        <v>60.076889713</v>
      </c>
      <c r="P3330" s="37">
        <v>9.4518120947999993</v>
      </c>
      <c r="Q3330" s="37">
        <v>70.911566199999996</v>
      </c>
      <c r="R3330" s="38">
        <v>259884</v>
      </c>
      <c r="S3330" s="37">
        <v>1.12534</v>
      </c>
      <c r="T3330" s="38">
        <v>3</v>
      </c>
      <c r="U3330" s="38">
        <v>3</v>
      </c>
      <c r="V3330" s="38">
        <v>2</v>
      </c>
    </row>
    <row r="3331" spans="1:22" ht="13.5" customHeight="1" x14ac:dyDescent="0.2">
      <c r="A3331" s="32" t="s">
        <v>3327</v>
      </c>
      <c r="B3331" s="32" t="s">
        <v>11222</v>
      </c>
      <c r="C3331" s="32" t="s">
        <v>18156</v>
      </c>
      <c r="D3331" s="37">
        <v>4.0832420000000003</v>
      </c>
      <c r="E3331" s="39">
        <v>1449.03</v>
      </c>
      <c r="F3331" s="39">
        <v>4013</v>
      </c>
      <c r="G3331" s="39">
        <v>6351.94</v>
      </c>
      <c r="H3331" s="38">
        <v>4</v>
      </c>
      <c r="I3331" s="38">
        <v>7873</v>
      </c>
      <c r="J3331" s="37">
        <v>22.479803062999999</v>
      </c>
      <c r="K3331" s="37">
        <v>14.942561980000001</v>
      </c>
      <c r="L3331" s="37">
        <v>13.135322613</v>
      </c>
      <c r="M3331" s="37">
        <v>70.688545207999994</v>
      </c>
      <c r="N3331" s="37">
        <v>27.045848689</v>
      </c>
      <c r="O3331" s="37">
        <v>23.394630912</v>
      </c>
      <c r="P3331" s="37">
        <v>10.114663237</v>
      </c>
      <c r="Q3331" s="37">
        <v>73.456372500000001</v>
      </c>
      <c r="R3331" s="38">
        <v>184265</v>
      </c>
      <c r="S3331" s="37">
        <v>1.12534</v>
      </c>
      <c r="T3331" s="38">
        <v>3</v>
      </c>
      <c r="U3331" s="38">
        <v>4</v>
      </c>
      <c r="V3331" s="38">
        <v>0</v>
      </c>
    </row>
    <row r="3332" spans="1:22" ht="13.5" customHeight="1" x14ac:dyDescent="0.2">
      <c r="A3332" s="32" t="s">
        <v>3328</v>
      </c>
      <c r="B3332" s="32" t="s">
        <v>11223</v>
      </c>
      <c r="C3332" s="32" t="s">
        <v>18155</v>
      </c>
      <c r="D3332" s="37">
        <v>1.8523480000000001</v>
      </c>
      <c r="E3332" s="39">
        <v>702.03</v>
      </c>
      <c r="F3332" s="39">
        <v>2724</v>
      </c>
      <c r="G3332" s="39">
        <v>2295.81</v>
      </c>
      <c r="H3332" s="38">
        <v>3</v>
      </c>
      <c r="I3332" s="38">
        <v>5605</v>
      </c>
      <c r="J3332" s="37">
        <v>22.182516496000002</v>
      </c>
      <c r="K3332" s="37">
        <v>9.5182175273999992</v>
      </c>
      <c r="L3332" s="37">
        <v>7.2413583791000002</v>
      </c>
      <c r="M3332" s="37">
        <v>19.358714097</v>
      </c>
      <c r="N3332" s="37">
        <v>24.814726411999999</v>
      </c>
      <c r="O3332" s="37">
        <v>14.569398607</v>
      </c>
      <c r="P3332" s="37">
        <v>8.9</v>
      </c>
      <c r="Q3332" s="37">
        <v>47.207734000000002</v>
      </c>
      <c r="R3332" s="38">
        <v>129809</v>
      </c>
      <c r="S3332" s="37">
        <v>1.6478200000000001</v>
      </c>
      <c r="T3332" s="38">
        <v>1</v>
      </c>
      <c r="U3332" s="38">
        <v>0</v>
      </c>
      <c r="V3332" s="38">
        <v>1</v>
      </c>
    </row>
    <row r="3333" spans="1:22" ht="13.5" customHeight="1" x14ac:dyDescent="0.2">
      <c r="A3333" s="32" t="s">
        <v>3329</v>
      </c>
      <c r="B3333" s="32" t="s">
        <v>11224</v>
      </c>
      <c r="C3333" s="32" t="s">
        <v>18155</v>
      </c>
      <c r="D3333" s="37">
        <v>2.365332</v>
      </c>
      <c r="E3333" s="39">
        <v>293.99</v>
      </c>
      <c r="F3333" s="39">
        <v>1346</v>
      </c>
      <c r="G3333" s="39">
        <v>465.87</v>
      </c>
      <c r="H3333" s="38">
        <v>1</v>
      </c>
      <c r="I3333" s="38">
        <v>3073</v>
      </c>
      <c r="J3333" s="37">
        <v>51.974242150999999</v>
      </c>
      <c r="K3333" s="37">
        <v>17.723380293000002</v>
      </c>
      <c r="L3333" s="37">
        <v>13.786086127000001</v>
      </c>
      <c r="M3333" s="37">
        <v>31.441254565000001</v>
      </c>
      <c r="N3333" s="37">
        <v>38.640019703</v>
      </c>
      <c r="O3333" s="37">
        <v>34.760202518</v>
      </c>
      <c r="P3333" s="37">
        <v>8.9</v>
      </c>
      <c r="Q3333" s="37" t="s">
        <v>15680</v>
      </c>
      <c r="R3333" s="38">
        <v>92968</v>
      </c>
      <c r="S3333" s="37">
        <v>1.6478200000000001</v>
      </c>
      <c r="T3333" s="38">
        <v>0</v>
      </c>
      <c r="U3333" s="38">
        <v>0</v>
      </c>
      <c r="V3333" s="38">
        <v>1</v>
      </c>
    </row>
    <row r="3334" spans="1:22" ht="13.5" customHeight="1" x14ac:dyDescent="0.2">
      <c r="A3334" s="32" t="s">
        <v>3330</v>
      </c>
      <c r="B3334" s="32" t="s">
        <v>11225</v>
      </c>
      <c r="C3334" s="32" t="s">
        <v>18155</v>
      </c>
      <c r="D3334" s="37">
        <v>3.843747</v>
      </c>
      <c r="E3334" s="39">
        <v>1010.97</v>
      </c>
      <c r="F3334" s="39">
        <v>3456</v>
      </c>
      <c r="G3334" s="39">
        <v>1990.43</v>
      </c>
      <c r="H3334" s="38">
        <v>3</v>
      </c>
      <c r="I3334" s="38">
        <v>7096</v>
      </c>
      <c r="J3334" s="37">
        <v>29.127059665000001</v>
      </c>
      <c r="K3334" s="37">
        <v>14.665453304</v>
      </c>
      <c r="L3334" s="37">
        <v>10.098949564</v>
      </c>
      <c r="M3334" s="37">
        <v>36.720878245000002</v>
      </c>
      <c r="N3334" s="37">
        <v>33.211080803000002</v>
      </c>
      <c r="O3334" s="37">
        <v>23.922461253000002</v>
      </c>
      <c r="P3334" s="37">
        <v>9.7310685608000007</v>
      </c>
      <c r="Q3334" s="37">
        <v>60.674043699999999</v>
      </c>
      <c r="R3334" s="38">
        <v>222812</v>
      </c>
      <c r="S3334" s="37">
        <v>1.6478200000000001</v>
      </c>
      <c r="T3334" s="38">
        <v>1</v>
      </c>
      <c r="U3334" s="38">
        <v>2</v>
      </c>
      <c r="V3334" s="38">
        <v>0</v>
      </c>
    </row>
    <row r="3335" spans="1:22" ht="13.5" customHeight="1" x14ac:dyDescent="0.2">
      <c r="A3335" s="32" t="s">
        <v>3331</v>
      </c>
      <c r="B3335" s="32" t="s">
        <v>11226</v>
      </c>
      <c r="C3335" s="32" t="s">
        <v>18155</v>
      </c>
      <c r="D3335" s="37">
        <v>2.8269289999999998</v>
      </c>
      <c r="E3335" s="39">
        <v>303.99</v>
      </c>
      <c r="F3335" s="39">
        <v>1189</v>
      </c>
      <c r="G3335" s="39">
        <v>1723.65</v>
      </c>
      <c r="H3335" s="38">
        <v>1</v>
      </c>
      <c r="I3335" s="38">
        <v>2484</v>
      </c>
      <c r="J3335" s="37">
        <v>33.692988102999998</v>
      </c>
      <c r="K3335" s="37">
        <v>18.920300297000001</v>
      </c>
      <c r="L3335" s="37">
        <v>26.746066664000001</v>
      </c>
      <c r="M3335" s="37">
        <v>27.057609823</v>
      </c>
      <c r="N3335" s="37">
        <v>35.986680174999996</v>
      </c>
      <c r="O3335" s="37">
        <v>22.918212496999999</v>
      </c>
      <c r="P3335" s="37">
        <v>8.9</v>
      </c>
      <c r="Q3335" s="37" t="s">
        <v>15680</v>
      </c>
      <c r="R3335" s="38">
        <v>66647</v>
      </c>
      <c r="S3335" s="37">
        <v>1.6478200000000001</v>
      </c>
      <c r="T3335" s="38">
        <v>0</v>
      </c>
      <c r="U3335" s="38">
        <v>0</v>
      </c>
      <c r="V3335" s="38">
        <v>1</v>
      </c>
    </row>
    <row r="3336" spans="1:22" ht="13.5" customHeight="1" x14ac:dyDescent="0.2">
      <c r="A3336" s="32" t="s">
        <v>3332</v>
      </c>
      <c r="B3336" s="32" t="s">
        <v>11227</v>
      </c>
      <c r="C3336" s="32" t="s">
        <v>18156</v>
      </c>
      <c r="D3336" s="37">
        <v>4.7572520000000003</v>
      </c>
      <c r="E3336" s="39">
        <v>379</v>
      </c>
      <c r="F3336" s="39">
        <v>2523</v>
      </c>
      <c r="G3336" s="39">
        <v>2599.77</v>
      </c>
      <c r="H3336" s="38">
        <v>3</v>
      </c>
      <c r="I3336" s="38">
        <v>5297</v>
      </c>
      <c r="J3336" s="37">
        <v>46.879515957000002</v>
      </c>
      <c r="K3336" s="37">
        <v>30.127917456999999</v>
      </c>
      <c r="L3336" s="37">
        <v>14.68013846</v>
      </c>
      <c r="M3336" s="37">
        <v>70.158895661000003</v>
      </c>
      <c r="N3336" s="37">
        <v>52.849821804999998</v>
      </c>
      <c r="O3336" s="37">
        <v>54.239517478000003</v>
      </c>
      <c r="P3336" s="37">
        <v>7.9904136064999998</v>
      </c>
      <c r="Q3336" s="37">
        <v>80.685897100000005</v>
      </c>
      <c r="R3336" s="38">
        <v>126475</v>
      </c>
      <c r="S3336" s="37">
        <v>1.12534</v>
      </c>
      <c r="T3336" s="38">
        <v>1</v>
      </c>
      <c r="U3336" s="38">
        <v>0</v>
      </c>
      <c r="V3336" s="38">
        <v>1</v>
      </c>
    </row>
    <row r="3337" spans="1:22" ht="13.5" customHeight="1" x14ac:dyDescent="0.2">
      <c r="A3337" s="32" t="s">
        <v>3333</v>
      </c>
      <c r="B3337" s="32" t="s">
        <v>11228</v>
      </c>
      <c r="C3337" s="32" t="s">
        <v>18155</v>
      </c>
      <c r="D3337" s="37">
        <v>2.2230789999999998</v>
      </c>
      <c r="E3337" s="39">
        <v>583.99</v>
      </c>
      <c r="F3337" s="39">
        <v>3323</v>
      </c>
      <c r="G3337" s="39">
        <v>1667.44</v>
      </c>
      <c r="H3337" s="38">
        <v>2</v>
      </c>
      <c r="I3337" s="38">
        <v>6968</v>
      </c>
      <c r="J3337" s="37">
        <v>31.095560877</v>
      </c>
      <c r="K3337" s="37">
        <v>14.965591656999999</v>
      </c>
      <c r="L3337" s="37">
        <v>9.5871220685999994</v>
      </c>
      <c r="M3337" s="37">
        <v>26.332132617999999</v>
      </c>
      <c r="N3337" s="37">
        <v>31.943495992999999</v>
      </c>
      <c r="O3337" s="37">
        <v>32.348846657000003</v>
      </c>
      <c r="P3337" s="37">
        <v>8.9</v>
      </c>
      <c r="Q3337" s="37">
        <v>49.272271199999999</v>
      </c>
      <c r="R3337" s="38">
        <v>125917</v>
      </c>
      <c r="S3337" s="37">
        <v>1.6478200000000001</v>
      </c>
      <c r="T3337" s="38">
        <v>1</v>
      </c>
      <c r="U3337" s="38">
        <v>0</v>
      </c>
      <c r="V3337" s="38">
        <v>2</v>
      </c>
    </row>
    <row r="3338" spans="1:22" ht="13.5" customHeight="1" x14ac:dyDescent="0.2">
      <c r="A3338" s="32" t="s">
        <v>3334</v>
      </c>
      <c r="B3338" s="32" t="s">
        <v>11229</v>
      </c>
      <c r="C3338" s="32" t="s">
        <v>18156</v>
      </c>
      <c r="D3338" s="37">
        <v>1.2741480000000001</v>
      </c>
      <c r="E3338" s="39">
        <v>453.98</v>
      </c>
      <c r="F3338" s="39">
        <v>1748</v>
      </c>
      <c r="G3338" s="39">
        <v>1367.97</v>
      </c>
      <c r="H3338" s="38">
        <v>3</v>
      </c>
      <c r="I3338" s="38">
        <v>3781</v>
      </c>
      <c r="J3338" s="37">
        <v>45.397526532000001</v>
      </c>
      <c r="K3338" s="37">
        <v>28.413380920000002</v>
      </c>
      <c r="L3338" s="37">
        <v>18.809846368999999</v>
      </c>
      <c r="M3338" s="37">
        <v>74.767278126999997</v>
      </c>
      <c r="N3338" s="37">
        <v>53.984621498999999</v>
      </c>
      <c r="O3338" s="37">
        <v>64.600543621</v>
      </c>
      <c r="P3338" s="37">
        <v>11.4</v>
      </c>
      <c r="Q3338" s="37">
        <v>48.737808800000003</v>
      </c>
      <c r="R3338" s="38">
        <v>57397</v>
      </c>
      <c r="S3338" s="37">
        <v>1.12534</v>
      </c>
      <c r="T3338" s="38">
        <v>2</v>
      </c>
      <c r="U3338" s="38">
        <v>0</v>
      </c>
      <c r="V3338" s="38">
        <v>2</v>
      </c>
    </row>
    <row r="3339" spans="1:22" ht="13.5" customHeight="1" x14ac:dyDescent="0.2">
      <c r="A3339" s="32" t="s">
        <v>3335</v>
      </c>
      <c r="B3339" s="32" t="s">
        <v>11230</v>
      </c>
      <c r="C3339" s="32" t="s">
        <v>18156</v>
      </c>
      <c r="D3339" s="37">
        <v>5.7813990000000004</v>
      </c>
      <c r="E3339" s="39">
        <v>895.05</v>
      </c>
      <c r="F3339" s="39">
        <v>6585</v>
      </c>
      <c r="G3339" s="39">
        <v>6848.54</v>
      </c>
      <c r="H3339" s="38">
        <v>8</v>
      </c>
      <c r="I3339" s="38">
        <v>13363</v>
      </c>
      <c r="J3339" s="37">
        <v>39.801233899000003</v>
      </c>
      <c r="K3339" s="37">
        <v>28.167357055</v>
      </c>
      <c r="L3339" s="37">
        <v>10.540008884000001</v>
      </c>
      <c r="M3339" s="37">
        <v>70.567763342000006</v>
      </c>
      <c r="N3339" s="37">
        <v>53.312077610999999</v>
      </c>
      <c r="O3339" s="37">
        <v>55.843662510999998</v>
      </c>
      <c r="P3339" s="37">
        <v>11.307097701</v>
      </c>
      <c r="Q3339" s="37">
        <v>82.646026300000003</v>
      </c>
      <c r="R3339" s="38">
        <v>455169</v>
      </c>
      <c r="S3339" s="37">
        <v>1.12534</v>
      </c>
      <c r="T3339" s="38">
        <v>3</v>
      </c>
      <c r="U3339" s="38">
        <v>4</v>
      </c>
      <c r="V3339" s="38">
        <v>1</v>
      </c>
    </row>
    <row r="3340" spans="1:22" ht="13.5" customHeight="1" x14ac:dyDescent="0.2">
      <c r="A3340" s="32" t="s">
        <v>3336</v>
      </c>
      <c r="B3340" s="32" t="s">
        <v>11231</v>
      </c>
      <c r="C3340" s="32" t="s">
        <v>18155</v>
      </c>
      <c r="D3340" s="37">
        <v>2.6668210000000001</v>
      </c>
      <c r="E3340" s="39">
        <v>483</v>
      </c>
      <c r="F3340" s="39">
        <v>1625</v>
      </c>
      <c r="G3340" s="39">
        <v>1698.9</v>
      </c>
      <c r="H3340" s="38">
        <v>1</v>
      </c>
      <c r="I3340" s="38">
        <v>3217</v>
      </c>
      <c r="J3340" s="37">
        <v>34.247211978999999</v>
      </c>
      <c r="K3340" s="37">
        <v>16.463664871999999</v>
      </c>
      <c r="L3340" s="37">
        <v>14.517315519</v>
      </c>
      <c r="M3340" s="37">
        <v>17.088744711</v>
      </c>
      <c r="N3340" s="37">
        <v>23.157783847000001</v>
      </c>
      <c r="O3340" s="37">
        <v>20.900722406</v>
      </c>
      <c r="P3340" s="37">
        <v>8.9</v>
      </c>
      <c r="Q3340" s="37">
        <v>94.064927800000007</v>
      </c>
      <c r="R3340" s="38">
        <v>119988</v>
      </c>
      <c r="S3340" s="37">
        <v>1.6478200000000001</v>
      </c>
      <c r="T3340" s="38">
        <v>0</v>
      </c>
      <c r="U3340" s="38">
        <v>0</v>
      </c>
      <c r="V3340" s="38">
        <v>1</v>
      </c>
    </row>
    <row r="3341" spans="1:22" ht="13.5" customHeight="1" x14ac:dyDescent="0.2">
      <c r="A3341" s="32" t="s">
        <v>3337</v>
      </c>
      <c r="B3341" s="32" t="s">
        <v>11232</v>
      </c>
      <c r="C3341" s="32" t="s">
        <v>18156</v>
      </c>
      <c r="D3341" s="37">
        <v>4.9251740000000002</v>
      </c>
      <c r="E3341" s="39">
        <v>662.99</v>
      </c>
      <c r="F3341" s="39">
        <v>1687</v>
      </c>
      <c r="G3341" s="39">
        <v>2464.39</v>
      </c>
      <c r="H3341" s="38">
        <v>5</v>
      </c>
      <c r="I3341" s="38">
        <v>3203</v>
      </c>
      <c r="J3341" s="37">
        <v>26.3059601</v>
      </c>
      <c r="K3341" s="37">
        <v>14.342970733</v>
      </c>
      <c r="L3341" s="37">
        <v>16.52651814</v>
      </c>
      <c r="M3341" s="37">
        <v>66.461767283</v>
      </c>
      <c r="N3341" s="37">
        <v>26.057481459000002</v>
      </c>
      <c r="O3341" s="37">
        <v>24.000598063999998</v>
      </c>
      <c r="P3341" s="37">
        <v>11.4</v>
      </c>
      <c r="Q3341" s="37">
        <v>90.381540200000003</v>
      </c>
      <c r="R3341" s="38">
        <v>74880</v>
      </c>
      <c r="S3341" s="37">
        <v>1.12534</v>
      </c>
      <c r="T3341" s="38">
        <v>3</v>
      </c>
      <c r="U3341" s="38">
        <v>4</v>
      </c>
      <c r="V3341" s="38">
        <v>2</v>
      </c>
    </row>
    <row r="3342" spans="1:22" ht="13.5" customHeight="1" x14ac:dyDescent="0.2">
      <c r="A3342" s="32" t="s">
        <v>3338</v>
      </c>
      <c r="B3342" s="32" t="s">
        <v>11233</v>
      </c>
      <c r="C3342" s="32" t="s">
        <v>18156</v>
      </c>
      <c r="D3342" s="37">
        <v>0.82878399999999997</v>
      </c>
      <c r="E3342" s="39">
        <v>515.01</v>
      </c>
      <c r="F3342" s="39">
        <v>2662</v>
      </c>
      <c r="G3342" s="39">
        <v>3089.05</v>
      </c>
      <c r="H3342" s="38">
        <v>3</v>
      </c>
      <c r="I3342" s="38">
        <v>5775</v>
      </c>
      <c r="J3342" s="37">
        <v>26.980839392</v>
      </c>
      <c r="K3342" s="37">
        <v>25.508353897999999</v>
      </c>
      <c r="L3342" s="37">
        <v>7.9618063543000002</v>
      </c>
      <c r="M3342" s="37">
        <v>75.519745528000001</v>
      </c>
      <c r="N3342" s="37">
        <v>60.426927386000003</v>
      </c>
      <c r="O3342" s="37">
        <v>58.430920444999998</v>
      </c>
      <c r="P3342" s="37">
        <v>11.4</v>
      </c>
      <c r="Q3342" s="37">
        <v>58.878163999999998</v>
      </c>
      <c r="R3342" s="38">
        <v>122375</v>
      </c>
      <c r="S3342" s="37">
        <v>1.12534</v>
      </c>
      <c r="T3342" s="38">
        <v>2</v>
      </c>
      <c r="U3342" s="38">
        <v>0</v>
      </c>
      <c r="V3342" s="38">
        <v>2</v>
      </c>
    </row>
    <row r="3343" spans="1:22" ht="13.5" customHeight="1" x14ac:dyDescent="0.2">
      <c r="A3343" s="32" t="s">
        <v>3339</v>
      </c>
      <c r="B3343" s="32" t="s">
        <v>11234</v>
      </c>
      <c r="C3343" s="32" t="s">
        <v>18155</v>
      </c>
      <c r="D3343" s="37">
        <v>6.3082370000000001</v>
      </c>
      <c r="E3343" s="39">
        <v>547</v>
      </c>
      <c r="F3343" s="39">
        <v>1556</v>
      </c>
      <c r="G3343" s="39">
        <v>1221.99</v>
      </c>
      <c r="H3343" s="38">
        <v>2</v>
      </c>
      <c r="I3343" s="38">
        <v>3096</v>
      </c>
      <c r="J3343" s="37">
        <v>19.255828855000001</v>
      </c>
      <c r="K3343" s="37">
        <v>6.8544142553</v>
      </c>
      <c r="L3343" s="37">
        <v>7.4907121913000001</v>
      </c>
      <c r="M3343" s="37">
        <v>19.986584929999999</v>
      </c>
      <c r="N3343" s="37">
        <v>17.602852956</v>
      </c>
      <c r="O3343" s="37">
        <v>11.664419928999999</v>
      </c>
      <c r="P3343" s="37">
        <v>8.9</v>
      </c>
      <c r="Q3343" s="37">
        <v>92.080265400000002</v>
      </c>
      <c r="R3343" s="38">
        <v>107689</v>
      </c>
      <c r="S3343" s="37">
        <v>1.6478200000000001</v>
      </c>
      <c r="T3343" s="38">
        <v>1</v>
      </c>
      <c r="U3343" s="38">
        <v>1</v>
      </c>
      <c r="V3343" s="38">
        <v>0</v>
      </c>
    </row>
    <row r="3344" spans="1:22" ht="13.5" customHeight="1" x14ac:dyDescent="0.2">
      <c r="A3344" s="32" t="s">
        <v>3340</v>
      </c>
      <c r="B3344" s="32" t="s">
        <v>11235</v>
      </c>
      <c r="C3344" s="32" t="s">
        <v>18156</v>
      </c>
      <c r="D3344" s="37">
        <v>3.8198370000000001</v>
      </c>
      <c r="E3344" s="39">
        <v>505.01</v>
      </c>
      <c r="F3344" s="39">
        <v>3147</v>
      </c>
      <c r="G3344" s="39">
        <v>2578.1</v>
      </c>
      <c r="H3344" s="38">
        <v>2</v>
      </c>
      <c r="I3344" s="38">
        <v>6512</v>
      </c>
      <c r="J3344" s="37">
        <v>45.562908041</v>
      </c>
      <c r="K3344" s="37">
        <v>25.222754832</v>
      </c>
      <c r="L3344" s="37">
        <v>18.267400894000001</v>
      </c>
      <c r="M3344" s="37">
        <v>83.986730133999998</v>
      </c>
      <c r="N3344" s="37">
        <v>45.832777747999998</v>
      </c>
      <c r="O3344" s="37">
        <v>49.111173846</v>
      </c>
      <c r="P3344" s="37">
        <v>11.4</v>
      </c>
      <c r="Q3344" s="37">
        <v>78.554166499999994</v>
      </c>
      <c r="R3344" s="38">
        <v>134771</v>
      </c>
      <c r="S3344" s="37">
        <v>1.12534</v>
      </c>
      <c r="T3344" s="38">
        <v>1</v>
      </c>
      <c r="U3344" s="38">
        <v>0</v>
      </c>
      <c r="V3344" s="38">
        <v>2</v>
      </c>
    </row>
    <row r="3345" spans="1:22" ht="13.5" customHeight="1" x14ac:dyDescent="0.2">
      <c r="A3345" s="32" t="s">
        <v>3341</v>
      </c>
      <c r="B3345" s="32" t="s">
        <v>11236</v>
      </c>
      <c r="C3345" s="32" t="s">
        <v>18156</v>
      </c>
      <c r="D3345" s="37">
        <v>2.7656329999999998</v>
      </c>
      <c r="E3345" s="39">
        <v>305.01</v>
      </c>
      <c r="F3345" s="39">
        <v>2360</v>
      </c>
      <c r="G3345" s="39">
        <v>2317.7199999999998</v>
      </c>
      <c r="H3345" s="38">
        <v>1</v>
      </c>
      <c r="I3345" s="38">
        <v>4945</v>
      </c>
      <c r="J3345" s="37">
        <v>41.540946591000001</v>
      </c>
      <c r="K3345" s="37">
        <v>23.177032348000001</v>
      </c>
      <c r="L3345" s="37">
        <v>13.124120822</v>
      </c>
      <c r="M3345" s="37">
        <v>69.603710175000003</v>
      </c>
      <c r="N3345" s="37">
        <v>50.991853192000001</v>
      </c>
      <c r="O3345" s="37">
        <v>55.535109186</v>
      </c>
      <c r="P3345" s="37">
        <v>10.580597015</v>
      </c>
      <c r="Q3345" s="37">
        <v>62.173440999999997</v>
      </c>
      <c r="R3345" s="38">
        <v>94506</v>
      </c>
      <c r="S3345" s="37">
        <v>1.12534</v>
      </c>
      <c r="T3345" s="38">
        <v>0</v>
      </c>
      <c r="U3345" s="38">
        <v>0</v>
      </c>
      <c r="V3345" s="38">
        <v>1</v>
      </c>
    </row>
    <row r="3346" spans="1:22" ht="13.5" customHeight="1" x14ac:dyDescent="0.2">
      <c r="A3346" s="32" t="s">
        <v>3342</v>
      </c>
      <c r="B3346" s="32" t="s">
        <v>11237</v>
      </c>
      <c r="C3346" s="32" t="s">
        <v>18156</v>
      </c>
      <c r="D3346" s="37">
        <v>1.095952</v>
      </c>
      <c r="E3346" s="39">
        <v>2033.97</v>
      </c>
      <c r="F3346" s="39">
        <v>7450</v>
      </c>
      <c r="G3346" s="39">
        <v>10260.280000000001</v>
      </c>
      <c r="H3346" s="38">
        <v>18</v>
      </c>
      <c r="I3346" s="38">
        <v>14827</v>
      </c>
      <c r="J3346" s="37">
        <v>33.761320245</v>
      </c>
      <c r="K3346" s="37">
        <v>22.404237598999998</v>
      </c>
      <c r="L3346" s="37">
        <v>20.312528906000001</v>
      </c>
      <c r="M3346" s="37">
        <v>65.276247139000006</v>
      </c>
      <c r="N3346" s="37">
        <v>32.272249819999999</v>
      </c>
      <c r="O3346" s="37">
        <v>25.648029757</v>
      </c>
      <c r="P3346" s="37">
        <v>11.297251827</v>
      </c>
      <c r="Q3346" s="37">
        <v>83.712217100000004</v>
      </c>
      <c r="R3346" s="38">
        <v>365825</v>
      </c>
      <c r="S3346" s="37">
        <v>1.12534</v>
      </c>
      <c r="T3346" s="38">
        <v>10</v>
      </c>
      <c r="U3346" s="38">
        <v>16</v>
      </c>
      <c r="V3346" s="38">
        <v>2</v>
      </c>
    </row>
    <row r="3347" spans="1:22" ht="13.5" customHeight="1" x14ac:dyDescent="0.2">
      <c r="A3347" s="32" t="s">
        <v>3343</v>
      </c>
      <c r="B3347" s="32" t="s">
        <v>11238</v>
      </c>
      <c r="C3347" s="32" t="s">
        <v>18155</v>
      </c>
      <c r="D3347" s="37">
        <v>4.3344199999999997</v>
      </c>
      <c r="E3347" s="39">
        <v>360</v>
      </c>
      <c r="F3347" s="39">
        <v>1506</v>
      </c>
      <c r="G3347" s="39">
        <v>1073.57</v>
      </c>
      <c r="H3347" s="38">
        <v>4</v>
      </c>
      <c r="I3347" s="38">
        <v>3056</v>
      </c>
      <c r="J3347" s="37">
        <v>23.551969375999999</v>
      </c>
      <c r="K3347" s="37">
        <v>10.805483891</v>
      </c>
      <c r="L3347" s="37">
        <v>6.9838310104000003</v>
      </c>
      <c r="M3347" s="37">
        <v>31.712122733000001</v>
      </c>
      <c r="N3347" s="37">
        <v>28.112603934999999</v>
      </c>
      <c r="O3347" s="37">
        <v>20.470997721</v>
      </c>
      <c r="P3347" s="37">
        <v>8.9</v>
      </c>
      <c r="Q3347" s="37" t="s">
        <v>15680</v>
      </c>
      <c r="R3347" s="38">
        <v>60130</v>
      </c>
      <c r="S3347" s="37">
        <v>1.6478200000000001</v>
      </c>
      <c r="T3347" s="38">
        <v>3</v>
      </c>
      <c r="U3347" s="38">
        <v>1</v>
      </c>
      <c r="V3347" s="38">
        <v>1</v>
      </c>
    </row>
    <row r="3348" spans="1:22" ht="13.5" customHeight="1" x14ac:dyDescent="0.2">
      <c r="A3348" s="32" t="s">
        <v>3344</v>
      </c>
      <c r="B3348" s="32" t="s">
        <v>11239</v>
      </c>
      <c r="C3348" s="32" t="s">
        <v>18155</v>
      </c>
      <c r="D3348" s="37">
        <v>0.97742700000000005</v>
      </c>
      <c r="E3348" s="39">
        <v>515.01</v>
      </c>
      <c r="F3348" s="39">
        <v>1927</v>
      </c>
      <c r="G3348" s="39">
        <v>823.06</v>
      </c>
      <c r="H3348" s="38">
        <v>2</v>
      </c>
      <c r="I3348" s="38">
        <v>3980</v>
      </c>
      <c r="J3348" s="37">
        <v>34.821847779999999</v>
      </c>
      <c r="K3348" s="37">
        <v>13.924552993000001</v>
      </c>
      <c r="L3348" s="37">
        <v>9.6459217775999999</v>
      </c>
      <c r="M3348" s="37">
        <v>24.166426515000001</v>
      </c>
      <c r="N3348" s="37">
        <v>33.434701644999997</v>
      </c>
      <c r="O3348" s="37">
        <v>31.513832076</v>
      </c>
      <c r="P3348" s="37">
        <v>8.9</v>
      </c>
      <c r="Q3348" s="37">
        <v>77.596738799999997</v>
      </c>
      <c r="R3348" s="38">
        <v>129145</v>
      </c>
      <c r="S3348" s="37">
        <v>1.6478200000000001</v>
      </c>
      <c r="T3348" s="38">
        <v>1</v>
      </c>
      <c r="U3348" s="38">
        <v>2</v>
      </c>
      <c r="V3348" s="38">
        <v>1</v>
      </c>
    </row>
    <row r="3349" spans="1:22" ht="13.5" customHeight="1" x14ac:dyDescent="0.2">
      <c r="A3349" s="32" t="s">
        <v>3345</v>
      </c>
      <c r="B3349" s="32" t="s">
        <v>11240</v>
      </c>
      <c r="C3349" s="32" t="s">
        <v>18156</v>
      </c>
      <c r="D3349" s="37">
        <v>5.3926210000000001</v>
      </c>
      <c r="E3349" s="39">
        <v>569.98</v>
      </c>
      <c r="F3349" s="39">
        <v>2117</v>
      </c>
      <c r="G3349" s="39">
        <v>2568.1799999999998</v>
      </c>
      <c r="H3349" s="38">
        <v>5</v>
      </c>
      <c r="I3349" s="38">
        <v>4259</v>
      </c>
      <c r="J3349" s="37">
        <v>35.904320032000001</v>
      </c>
      <c r="K3349" s="37">
        <v>24.596847876999998</v>
      </c>
      <c r="L3349" s="37">
        <v>19.663822734</v>
      </c>
      <c r="M3349" s="37">
        <v>66.695127470000003</v>
      </c>
      <c r="N3349" s="37">
        <v>40.603256383999998</v>
      </c>
      <c r="O3349" s="37">
        <v>30.844271535000001</v>
      </c>
      <c r="P3349" s="37">
        <v>11.4</v>
      </c>
      <c r="Q3349" s="37">
        <v>83.059506799999994</v>
      </c>
      <c r="R3349" s="38">
        <v>111615</v>
      </c>
      <c r="S3349" s="37">
        <v>1.12534</v>
      </c>
      <c r="T3349" s="38">
        <v>3</v>
      </c>
      <c r="U3349" s="38">
        <v>3</v>
      </c>
      <c r="V3349" s="38">
        <v>1</v>
      </c>
    </row>
    <row r="3350" spans="1:22" ht="13.5" customHeight="1" x14ac:dyDescent="0.2">
      <c r="A3350" s="32" t="s">
        <v>3346</v>
      </c>
      <c r="B3350" s="32" t="s">
        <v>11241</v>
      </c>
      <c r="C3350" s="32" t="s">
        <v>18156</v>
      </c>
      <c r="D3350" s="37">
        <v>6.2467439999999996</v>
      </c>
      <c r="E3350" s="39">
        <v>344.99</v>
      </c>
      <c r="F3350" s="39">
        <v>1865</v>
      </c>
      <c r="G3350" s="39">
        <v>1694.9</v>
      </c>
      <c r="H3350" s="38">
        <v>3</v>
      </c>
      <c r="I3350" s="38">
        <v>4090</v>
      </c>
      <c r="J3350" s="37">
        <v>45.176181894999999</v>
      </c>
      <c r="K3350" s="37">
        <v>32.581669382999998</v>
      </c>
      <c r="L3350" s="37">
        <v>17.064797119000001</v>
      </c>
      <c r="M3350" s="37">
        <v>70.381039791999996</v>
      </c>
      <c r="N3350" s="37">
        <v>55.989401270000002</v>
      </c>
      <c r="O3350" s="37">
        <v>43.436836362999998</v>
      </c>
      <c r="P3350" s="37">
        <v>11.983483755</v>
      </c>
      <c r="Q3350" s="37">
        <v>69.017071999999999</v>
      </c>
      <c r="R3350" s="38">
        <v>97438</v>
      </c>
      <c r="S3350" s="37">
        <v>1.12534</v>
      </c>
      <c r="T3350" s="38">
        <v>1</v>
      </c>
      <c r="U3350" s="38">
        <v>1</v>
      </c>
      <c r="V3350" s="38">
        <v>1</v>
      </c>
    </row>
    <row r="3351" spans="1:22" ht="13.5" customHeight="1" x14ac:dyDescent="0.2">
      <c r="A3351" s="32" t="s">
        <v>3347</v>
      </c>
      <c r="B3351" s="32" t="s">
        <v>11242</v>
      </c>
      <c r="C3351" s="32" t="s">
        <v>18155</v>
      </c>
      <c r="D3351" s="37">
        <v>4.0530229999999996</v>
      </c>
      <c r="E3351" s="39">
        <v>471.99</v>
      </c>
      <c r="F3351" s="39">
        <v>2581</v>
      </c>
      <c r="G3351" s="39">
        <v>3457.03</v>
      </c>
      <c r="H3351" s="38">
        <v>5</v>
      </c>
      <c r="I3351" s="38">
        <v>4962</v>
      </c>
      <c r="J3351" s="37">
        <v>9.7652833757999993</v>
      </c>
      <c r="K3351" s="37">
        <v>6.5542759791999998</v>
      </c>
      <c r="L3351" s="37">
        <v>2.9118987272000001</v>
      </c>
      <c r="M3351" s="37">
        <v>25.095926286000001</v>
      </c>
      <c r="N3351" s="37">
        <v>19.680065558999999</v>
      </c>
      <c r="O3351" s="37">
        <v>27.484432436999999</v>
      </c>
      <c r="P3351" s="37">
        <v>8.9</v>
      </c>
      <c r="Q3351" s="37">
        <v>88.647380100000007</v>
      </c>
      <c r="R3351" s="38">
        <v>126043</v>
      </c>
      <c r="S3351" s="37">
        <v>1.6478200000000001</v>
      </c>
      <c r="T3351" s="38">
        <v>4</v>
      </c>
      <c r="U3351" s="38">
        <v>5</v>
      </c>
      <c r="V3351" s="38">
        <v>0</v>
      </c>
    </row>
    <row r="3352" spans="1:22" ht="13.5" customHeight="1" x14ac:dyDescent="0.2">
      <c r="A3352" s="32" t="s">
        <v>3348</v>
      </c>
      <c r="B3352" s="32" t="s">
        <v>11243</v>
      </c>
      <c r="C3352" s="32" t="s">
        <v>18155</v>
      </c>
      <c r="D3352" s="37">
        <v>8.5405130000000007</v>
      </c>
      <c r="E3352" s="39">
        <v>243</v>
      </c>
      <c r="F3352" s="39">
        <v>1735</v>
      </c>
      <c r="G3352" s="39">
        <v>814.44</v>
      </c>
      <c r="H3352" s="38">
        <v>3</v>
      </c>
      <c r="I3352" s="38">
        <v>3702</v>
      </c>
      <c r="J3352" s="37">
        <v>34.074503714999999</v>
      </c>
      <c r="K3352" s="37">
        <v>15.311704234</v>
      </c>
      <c r="L3352" s="37">
        <v>10.783792322</v>
      </c>
      <c r="M3352" s="37">
        <v>22.759866562999999</v>
      </c>
      <c r="N3352" s="37">
        <v>42.534316654999998</v>
      </c>
      <c r="O3352" s="37">
        <v>38.155141297</v>
      </c>
      <c r="P3352" s="37">
        <v>9.1473763118000004</v>
      </c>
      <c r="Q3352" s="37">
        <v>52.597946999999998</v>
      </c>
      <c r="R3352" s="38">
        <v>123226</v>
      </c>
      <c r="S3352" s="37">
        <v>1.6478200000000001</v>
      </c>
      <c r="T3352" s="38">
        <v>2</v>
      </c>
      <c r="U3352" s="38">
        <v>2</v>
      </c>
      <c r="V3352" s="38">
        <v>2</v>
      </c>
    </row>
    <row r="3353" spans="1:22" ht="13.5" customHeight="1" x14ac:dyDescent="0.2">
      <c r="A3353" s="32" t="s">
        <v>3349</v>
      </c>
      <c r="B3353" s="32" t="s">
        <v>11244</v>
      </c>
      <c r="C3353" s="32" t="s">
        <v>18156</v>
      </c>
      <c r="D3353" s="37">
        <v>3.3530280000000001</v>
      </c>
      <c r="E3353" s="39">
        <v>859.01</v>
      </c>
      <c r="F3353" s="39">
        <v>5364</v>
      </c>
      <c r="G3353" s="39">
        <v>5128.71</v>
      </c>
      <c r="H3353" s="38">
        <v>9</v>
      </c>
      <c r="I3353" s="38">
        <v>10743</v>
      </c>
      <c r="J3353" s="37">
        <v>43.566187579999998</v>
      </c>
      <c r="K3353" s="37">
        <v>25.387107638</v>
      </c>
      <c r="L3353" s="37">
        <v>14.897607948999999</v>
      </c>
      <c r="M3353" s="37">
        <v>70.955042817999995</v>
      </c>
      <c r="N3353" s="37">
        <v>47.055944726</v>
      </c>
      <c r="O3353" s="37">
        <v>54.640523883999997</v>
      </c>
      <c r="P3353" s="37">
        <v>9.4320579636000001</v>
      </c>
      <c r="Q3353" s="37">
        <v>47.8230255</v>
      </c>
      <c r="R3353" s="38">
        <v>309357</v>
      </c>
      <c r="S3353" s="37">
        <v>1.12534</v>
      </c>
      <c r="T3353" s="38">
        <v>4</v>
      </c>
      <c r="U3353" s="38">
        <v>2</v>
      </c>
      <c r="V3353" s="38">
        <v>1</v>
      </c>
    </row>
    <row r="3354" spans="1:22" ht="13.5" customHeight="1" x14ac:dyDescent="0.2">
      <c r="A3354" s="32" t="s">
        <v>3350</v>
      </c>
      <c r="B3354" s="32" t="s">
        <v>11245</v>
      </c>
      <c r="C3354" s="32" t="s">
        <v>18156</v>
      </c>
      <c r="D3354" s="37">
        <v>4.2959620000000003</v>
      </c>
      <c r="E3354" s="39">
        <v>623</v>
      </c>
      <c r="F3354" s="39">
        <v>3757</v>
      </c>
      <c r="G3354" s="39">
        <v>3622.13</v>
      </c>
      <c r="H3354" s="38">
        <v>4</v>
      </c>
      <c r="I3354" s="38">
        <v>7808</v>
      </c>
      <c r="J3354" s="37">
        <v>38.422636050999998</v>
      </c>
      <c r="K3354" s="37">
        <v>26.852318098000001</v>
      </c>
      <c r="L3354" s="37">
        <v>15.541118865</v>
      </c>
      <c r="M3354" s="37">
        <v>75.344148472000001</v>
      </c>
      <c r="N3354" s="37">
        <v>46.868570945999998</v>
      </c>
      <c r="O3354" s="37">
        <v>46.824766455000002</v>
      </c>
      <c r="P3354" s="37">
        <v>11.280150569</v>
      </c>
      <c r="Q3354" s="37">
        <v>77.277637900000002</v>
      </c>
      <c r="R3354" s="38">
        <v>202351</v>
      </c>
      <c r="S3354" s="37">
        <v>1.12534</v>
      </c>
      <c r="T3354" s="38">
        <v>2</v>
      </c>
      <c r="U3354" s="38">
        <v>4</v>
      </c>
      <c r="V3354" s="38">
        <v>0</v>
      </c>
    </row>
    <row r="3355" spans="1:22" ht="13.5" customHeight="1" x14ac:dyDescent="0.2">
      <c r="A3355" s="32" t="s">
        <v>3351</v>
      </c>
      <c r="B3355" s="32" t="s">
        <v>11246</v>
      </c>
      <c r="C3355" s="32" t="s">
        <v>18155</v>
      </c>
      <c r="D3355" s="37">
        <v>1.871075</v>
      </c>
      <c r="E3355" s="39">
        <v>524.97</v>
      </c>
      <c r="F3355" s="39">
        <v>2624</v>
      </c>
      <c r="G3355" s="39">
        <v>1139.71</v>
      </c>
      <c r="H3355" s="38">
        <v>2</v>
      </c>
      <c r="I3355" s="38">
        <v>5274</v>
      </c>
      <c r="J3355" s="37">
        <v>25.659673521999999</v>
      </c>
      <c r="K3355" s="37">
        <v>13.080105322</v>
      </c>
      <c r="L3355" s="37">
        <v>5.8759885138000003</v>
      </c>
      <c r="M3355" s="37">
        <v>21.590584162999999</v>
      </c>
      <c r="N3355" s="37">
        <v>27.439138792000001</v>
      </c>
      <c r="O3355" s="37">
        <v>26.772236805999999</v>
      </c>
      <c r="P3355" s="37">
        <v>8.9</v>
      </c>
      <c r="Q3355" s="37">
        <v>76.8771421</v>
      </c>
      <c r="R3355" s="38">
        <v>157202</v>
      </c>
      <c r="S3355" s="37">
        <v>1.6478200000000001</v>
      </c>
      <c r="T3355" s="38">
        <v>2</v>
      </c>
      <c r="U3355" s="38">
        <v>0</v>
      </c>
      <c r="V3355" s="38">
        <v>1</v>
      </c>
    </row>
    <row r="3356" spans="1:22" ht="13.5" customHeight="1" x14ac:dyDescent="0.2">
      <c r="A3356" s="32" t="s">
        <v>3352</v>
      </c>
      <c r="B3356" s="32" t="s">
        <v>11247</v>
      </c>
      <c r="C3356" s="32" t="s">
        <v>18155</v>
      </c>
      <c r="D3356" s="37">
        <v>2.038735</v>
      </c>
      <c r="E3356" s="39">
        <v>273.99</v>
      </c>
      <c r="F3356" s="39">
        <v>1236</v>
      </c>
      <c r="G3356" s="39">
        <v>561.67999999999995</v>
      </c>
      <c r="H3356" s="38">
        <v>1</v>
      </c>
      <c r="I3356" s="38">
        <v>2807</v>
      </c>
      <c r="J3356" s="37">
        <v>31.406860548000001</v>
      </c>
      <c r="K3356" s="37">
        <v>16.944091370999999</v>
      </c>
      <c r="L3356" s="37">
        <v>5.9636490026000004</v>
      </c>
      <c r="M3356" s="37">
        <v>24.30282717</v>
      </c>
      <c r="N3356" s="37">
        <v>36.056625283999999</v>
      </c>
      <c r="O3356" s="37">
        <v>32.209760580000001</v>
      </c>
      <c r="P3356" s="37">
        <v>8.9</v>
      </c>
      <c r="Q3356" s="37" t="s">
        <v>15680</v>
      </c>
      <c r="R3356" s="38">
        <v>93747</v>
      </c>
      <c r="S3356" s="37">
        <v>1.6478200000000001</v>
      </c>
      <c r="T3356" s="38">
        <v>0</v>
      </c>
      <c r="U3356" s="38">
        <v>1</v>
      </c>
      <c r="V3356" s="38">
        <v>1</v>
      </c>
    </row>
    <row r="3357" spans="1:22" ht="13.5" customHeight="1" x14ac:dyDescent="0.2">
      <c r="A3357" s="32" t="s">
        <v>3353</v>
      </c>
      <c r="B3357" s="32" t="s">
        <v>11248</v>
      </c>
      <c r="C3357" s="32" t="s">
        <v>18155</v>
      </c>
      <c r="D3357" s="37">
        <v>2.7352759999999998</v>
      </c>
      <c r="E3357" s="39">
        <v>270.02999999999997</v>
      </c>
      <c r="F3357" s="39">
        <v>3441</v>
      </c>
      <c r="G3357" s="39">
        <v>1560.74</v>
      </c>
      <c r="H3357" s="38">
        <v>4</v>
      </c>
      <c r="I3357" s="38">
        <v>7300</v>
      </c>
      <c r="J3357" s="37">
        <v>40.314211579000002</v>
      </c>
      <c r="K3357" s="37">
        <v>25.712002296000001</v>
      </c>
      <c r="L3357" s="37">
        <v>7.5802129828</v>
      </c>
      <c r="M3357" s="37">
        <v>28.894234935</v>
      </c>
      <c r="N3357" s="37">
        <v>56.789060632999998</v>
      </c>
      <c r="O3357" s="37">
        <v>46.403007705999997</v>
      </c>
      <c r="P3357" s="37">
        <v>8.9</v>
      </c>
      <c r="Q3357" s="37">
        <v>62.889687899999998</v>
      </c>
      <c r="R3357" s="38">
        <v>167640</v>
      </c>
      <c r="S3357" s="37">
        <v>1.6478200000000001</v>
      </c>
      <c r="T3357" s="38">
        <v>2</v>
      </c>
      <c r="U3357" s="38">
        <v>1</v>
      </c>
      <c r="V3357" s="38">
        <v>1</v>
      </c>
    </row>
    <row r="3358" spans="1:22" ht="13.5" customHeight="1" x14ac:dyDescent="0.2">
      <c r="A3358" s="32" t="s">
        <v>3354</v>
      </c>
      <c r="B3358" s="32" t="s">
        <v>11249</v>
      </c>
      <c r="C3358" s="32" t="s">
        <v>18155</v>
      </c>
      <c r="D3358" s="37">
        <v>2.2830370000000002</v>
      </c>
      <c r="E3358" s="39">
        <v>408.99</v>
      </c>
      <c r="F3358" s="39">
        <v>1698</v>
      </c>
      <c r="G3358" s="39">
        <v>2402.04</v>
      </c>
      <c r="H3358" s="38">
        <v>2</v>
      </c>
      <c r="I3358" s="38">
        <v>3345</v>
      </c>
      <c r="J3358" s="37">
        <v>9.8398875581999992</v>
      </c>
      <c r="K3358" s="37">
        <v>7.4017205482000001</v>
      </c>
      <c r="L3358" s="37">
        <v>2.5501501185</v>
      </c>
      <c r="M3358" s="37">
        <v>21.572704346999998</v>
      </c>
      <c r="N3358" s="37">
        <v>20.317906127000001</v>
      </c>
      <c r="O3358" s="37">
        <v>25.09760863</v>
      </c>
      <c r="P3358" s="37">
        <v>8.9</v>
      </c>
      <c r="Q3358" s="37">
        <v>71.214573599999994</v>
      </c>
      <c r="R3358" s="38">
        <v>60529</v>
      </c>
      <c r="S3358" s="37">
        <v>1.6478200000000001</v>
      </c>
      <c r="T3358" s="38">
        <v>1</v>
      </c>
      <c r="U3358" s="38">
        <v>2</v>
      </c>
      <c r="V3358" s="38">
        <v>0</v>
      </c>
    </row>
    <row r="3359" spans="1:22" ht="13.5" customHeight="1" x14ac:dyDescent="0.2">
      <c r="A3359" s="32" t="s">
        <v>3355</v>
      </c>
      <c r="B3359" s="32" t="s">
        <v>11250</v>
      </c>
      <c r="C3359" s="32" t="s">
        <v>18156</v>
      </c>
      <c r="D3359" s="37">
        <v>3.4314550000000001</v>
      </c>
      <c r="E3359" s="39">
        <v>1166</v>
      </c>
      <c r="F3359" s="39">
        <v>4237</v>
      </c>
      <c r="G3359" s="39">
        <v>6413.77</v>
      </c>
      <c r="H3359" s="38">
        <v>6</v>
      </c>
      <c r="I3359" s="38">
        <v>8322</v>
      </c>
      <c r="J3359" s="37">
        <v>31.991451269999999</v>
      </c>
      <c r="K3359" s="37">
        <v>21.356372988</v>
      </c>
      <c r="L3359" s="37">
        <v>18.291946901999999</v>
      </c>
      <c r="M3359" s="37">
        <v>63.625317432999999</v>
      </c>
      <c r="N3359" s="37">
        <v>31.163226807000001</v>
      </c>
      <c r="O3359" s="37">
        <v>25.907626875999998</v>
      </c>
      <c r="P3359" s="37">
        <v>11.4</v>
      </c>
      <c r="Q3359" s="37">
        <v>75.462014699999997</v>
      </c>
      <c r="R3359" s="38">
        <v>296032</v>
      </c>
      <c r="S3359" s="37">
        <v>1.12534</v>
      </c>
      <c r="T3359" s="38">
        <v>2</v>
      </c>
      <c r="U3359" s="38">
        <v>1</v>
      </c>
      <c r="V3359" s="38">
        <v>1</v>
      </c>
    </row>
    <row r="3360" spans="1:22" ht="13.5" customHeight="1" x14ac:dyDescent="0.2">
      <c r="A3360" s="32" t="s">
        <v>3356</v>
      </c>
      <c r="B3360" s="32" t="s">
        <v>11251</v>
      </c>
      <c r="C3360" s="32" t="s">
        <v>18156</v>
      </c>
      <c r="D3360" s="37">
        <v>3.8965100000000001</v>
      </c>
      <c r="E3360" s="39">
        <v>414.99</v>
      </c>
      <c r="F3360" s="39">
        <v>3593</v>
      </c>
      <c r="G3360" s="39">
        <v>3299.15</v>
      </c>
      <c r="H3360" s="38">
        <v>3</v>
      </c>
      <c r="I3360" s="38">
        <v>7644</v>
      </c>
      <c r="J3360" s="37">
        <v>47.697819852999999</v>
      </c>
      <c r="K3360" s="37">
        <v>29.614457084000001</v>
      </c>
      <c r="L3360" s="37">
        <v>19.715798657000001</v>
      </c>
      <c r="M3360" s="37">
        <v>83.239229045000002</v>
      </c>
      <c r="N3360" s="37">
        <v>43.833339168000002</v>
      </c>
      <c r="O3360" s="37">
        <v>42.204860865999997</v>
      </c>
      <c r="P3360" s="37">
        <v>11.265961857000001</v>
      </c>
      <c r="Q3360" s="37">
        <v>58.779345499999998</v>
      </c>
      <c r="R3360" s="38">
        <v>166449</v>
      </c>
      <c r="S3360" s="37">
        <v>1.12534</v>
      </c>
      <c r="T3360" s="38">
        <v>1</v>
      </c>
      <c r="U3360" s="38">
        <v>0</v>
      </c>
      <c r="V3360" s="38">
        <v>2</v>
      </c>
    </row>
    <row r="3361" spans="1:22" ht="13.5" customHeight="1" x14ac:dyDescent="0.2">
      <c r="A3361" s="32" t="s">
        <v>3357</v>
      </c>
      <c r="B3361" s="32" t="s">
        <v>11252</v>
      </c>
      <c r="C3361" s="32" t="s">
        <v>18155</v>
      </c>
      <c r="D3361" s="37">
        <v>1.743895</v>
      </c>
      <c r="E3361" s="39">
        <v>366.01</v>
      </c>
      <c r="F3361" s="39">
        <v>1356</v>
      </c>
      <c r="G3361" s="39" t="s">
        <v>15680</v>
      </c>
      <c r="H3361" s="38">
        <v>1</v>
      </c>
      <c r="I3361" s="38">
        <v>2853</v>
      </c>
      <c r="J3361" s="37" t="s">
        <v>15680</v>
      </c>
      <c r="K3361" s="37" t="s">
        <v>15680</v>
      </c>
      <c r="L3361" s="37" t="s">
        <v>15680</v>
      </c>
      <c r="M3361" s="37" t="s">
        <v>15680</v>
      </c>
      <c r="N3361" s="37" t="s">
        <v>15680</v>
      </c>
      <c r="O3361" s="37" t="s">
        <v>15680</v>
      </c>
      <c r="P3361" s="37">
        <v>5.3</v>
      </c>
      <c r="Q3361" s="37" t="s">
        <v>15680</v>
      </c>
      <c r="R3361" s="38">
        <v>62080</v>
      </c>
      <c r="S3361" s="37">
        <v>1.6478200000000001</v>
      </c>
      <c r="T3361" s="38">
        <v>0</v>
      </c>
      <c r="U3361" s="38">
        <v>0</v>
      </c>
      <c r="V3361" s="38">
        <v>0</v>
      </c>
    </row>
    <row r="3362" spans="1:22" ht="13.5" customHeight="1" x14ac:dyDescent="0.2">
      <c r="A3362" s="32" t="s">
        <v>3358</v>
      </c>
      <c r="B3362" s="32" t="s">
        <v>11253</v>
      </c>
      <c r="C3362" s="32" t="s">
        <v>18156</v>
      </c>
      <c r="D3362" s="37">
        <v>2.45282</v>
      </c>
      <c r="E3362" s="39">
        <v>232.99</v>
      </c>
      <c r="F3362" s="39">
        <v>1925</v>
      </c>
      <c r="G3362" s="39">
        <v>1935.28</v>
      </c>
      <c r="H3362" s="38">
        <v>5</v>
      </c>
      <c r="I3362" s="38">
        <v>4064</v>
      </c>
      <c r="J3362" s="37">
        <v>51.348980238000003</v>
      </c>
      <c r="K3362" s="37">
        <v>27.539710752000001</v>
      </c>
      <c r="L3362" s="37">
        <v>22.949802554000001</v>
      </c>
      <c r="M3362" s="37">
        <v>69.622297906</v>
      </c>
      <c r="N3362" s="37">
        <v>46.388253386999999</v>
      </c>
      <c r="O3362" s="37">
        <v>53.753731997000003</v>
      </c>
      <c r="P3362" s="37">
        <v>11.4</v>
      </c>
      <c r="Q3362" s="37">
        <v>61.485967500000001</v>
      </c>
      <c r="R3362" s="38">
        <v>119142</v>
      </c>
      <c r="S3362" s="37">
        <v>1.12534</v>
      </c>
      <c r="T3362" s="38">
        <v>4</v>
      </c>
      <c r="U3362" s="38">
        <v>2</v>
      </c>
      <c r="V3362" s="38">
        <v>2</v>
      </c>
    </row>
    <row r="3363" spans="1:22" ht="13.5" customHeight="1" x14ac:dyDescent="0.2">
      <c r="A3363" s="32" t="s">
        <v>3359</v>
      </c>
      <c r="B3363" s="32" t="s">
        <v>11254</v>
      </c>
      <c r="C3363" s="32" t="s">
        <v>18155</v>
      </c>
      <c r="D3363" s="37">
        <v>4.0542449999999999</v>
      </c>
      <c r="E3363" s="39">
        <v>231.99</v>
      </c>
      <c r="F3363" s="39">
        <v>1118</v>
      </c>
      <c r="G3363" s="39">
        <v>1406.44</v>
      </c>
      <c r="H3363" s="38">
        <v>2</v>
      </c>
      <c r="I3363" s="38">
        <v>2114</v>
      </c>
      <c r="J3363" s="37">
        <v>24.194557564</v>
      </c>
      <c r="K3363" s="37">
        <v>10.980777711</v>
      </c>
      <c r="L3363" s="37">
        <v>11.919858467999999</v>
      </c>
      <c r="M3363" s="37">
        <v>26.61465076</v>
      </c>
      <c r="N3363" s="37">
        <v>20.765650589</v>
      </c>
      <c r="O3363" s="37">
        <v>26.852685764</v>
      </c>
      <c r="P3363" s="37">
        <v>8.9</v>
      </c>
      <c r="Q3363" s="37" t="s">
        <v>15680</v>
      </c>
      <c r="R3363" s="38">
        <v>15341</v>
      </c>
      <c r="S3363" s="37">
        <v>1.6478200000000001</v>
      </c>
      <c r="T3363" s="38">
        <v>2</v>
      </c>
      <c r="U3363" s="38">
        <v>0</v>
      </c>
      <c r="V3363" s="38">
        <v>1</v>
      </c>
    </row>
    <row r="3364" spans="1:22" ht="13.5" customHeight="1" x14ac:dyDescent="0.2">
      <c r="A3364" s="32" t="s">
        <v>3360</v>
      </c>
      <c r="B3364" s="32" t="s">
        <v>11255</v>
      </c>
      <c r="C3364" s="32" t="s">
        <v>18156</v>
      </c>
      <c r="D3364" s="37">
        <v>6.1639039999999996</v>
      </c>
      <c r="E3364" s="39">
        <v>411.01</v>
      </c>
      <c r="F3364" s="39">
        <v>2760</v>
      </c>
      <c r="G3364" s="39">
        <v>1806.11</v>
      </c>
      <c r="H3364" s="38">
        <v>3</v>
      </c>
      <c r="I3364" s="38">
        <v>6335</v>
      </c>
      <c r="J3364" s="37">
        <v>59.451763716999999</v>
      </c>
      <c r="K3364" s="37">
        <v>33.618724878999998</v>
      </c>
      <c r="L3364" s="37">
        <v>24.640308623999999</v>
      </c>
      <c r="M3364" s="37">
        <v>68.873049312000006</v>
      </c>
      <c r="N3364" s="37">
        <v>56.758301068999998</v>
      </c>
      <c r="O3364" s="37">
        <v>40.326088968999997</v>
      </c>
      <c r="P3364" s="37">
        <v>6.3751992914000004</v>
      </c>
      <c r="Q3364" s="37">
        <v>51.164553499999997</v>
      </c>
      <c r="R3364" s="38">
        <v>394257</v>
      </c>
      <c r="S3364" s="37">
        <v>1.12534</v>
      </c>
      <c r="T3364" s="38">
        <v>1</v>
      </c>
      <c r="U3364" s="38">
        <v>1</v>
      </c>
      <c r="V3364" s="38">
        <v>1</v>
      </c>
    </row>
    <row r="3365" spans="1:22" ht="13.5" customHeight="1" x14ac:dyDescent="0.2">
      <c r="A3365" s="32" t="s">
        <v>3361</v>
      </c>
      <c r="B3365" s="32" t="s">
        <v>11256</v>
      </c>
      <c r="C3365" s="32" t="s">
        <v>18156</v>
      </c>
      <c r="D3365" s="37">
        <v>3.3396409999999999</v>
      </c>
      <c r="E3365" s="39">
        <v>173.01</v>
      </c>
      <c r="F3365" s="39">
        <v>1258</v>
      </c>
      <c r="G3365" s="39">
        <v>1185.57</v>
      </c>
      <c r="H3365" s="38">
        <v>1</v>
      </c>
      <c r="I3365" s="38">
        <v>2321</v>
      </c>
      <c r="J3365" s="37">
        <v>40.916396323000001</v>
      </c>
      <c r="K3365" s="37">
        <v>28.024704261</v>
      </c>
      <c r="L3365" s="37">
        <v>11.428879714000001</v>
      </c>
      <c r="M3365" s="37">
        <v>66.579690099999993</v>
      </c>
      <c r="N3365" s="37">
        <v>39.737451716999999</v>
      </c>
      <c r="O3365" s="37">
        <v>48.167972693999999</v>
      </c>
      <c r="P3365" s="37">
        <v>11.4</v>
      </c>
      <c r="Q3365" s="37" t="s">
        <v>15680</v>
      </c>
      <c r="R3365" s="38">
        <v>45262</v>
      </c>
      <c r="S3365" s="37">
        <v>1.12534</v>
      </c>
      <c r="T3365" s="38">
        <v>1</v>
      </c>
      <c r="U3365" s="38">
        <v>1</v>
      </c>
      <c r="V3365" s="38">
        <v>1</v>
      </c>
    </row>
    <row r="3366" spans="1:22" ht="13.5" customHeight="1" x14ac:dyDescent="0.2">
      <c r="A3366" s="32" t="s">
        <v>3362</v>
      </c>
      <c r="B3366" s="32" t="s">
        <v>11257</v>
      </c>
      <c r="C3366" s="32" t="s">
        <v>18155</v>
      </c>
      <c r="D3366" s="37">
        <v>3.3690479999999998</v>
      </c>
      <c r="E3366" s="39">
        <v>877.01</v>
      </c>
      <c r="F3366" s="39">
        <v>3055</v>
      </c>
      <c r="G3366" s="39">
        <v>2583.67</v>
      </c>
      <c r="H3366" s="38">
        <v>3</v>
      </c>
      <c r="I3366" s="38">
        <v>6095</v>
      </c>
      <c r="J3366" s="37">
        <v>20.508042066000002</v>
      </c>
      <c r="K3366" s="37">
        <v>8.0865978741000006</v>
      </c>
      <c r="L3366" s="37">
        <v>9.9092709495999998</v>
      </c>
      <c r="M3366" s="37">
        <v>25.312917839000001</v>
      </c>
      <c r="N3366" s="37">
        <v>21.776725850999998</v>
      </c>
      <c r="O3366" s="37">
        <v>14.740120472999999</v>
      </c>
      <c r="P3366" s="37">
        <v>8.9</v>
      </c>
      <c r="Q3366" s="37">
        <v>57.525489700000001</v>
      </c>
      <c r="R3366" s="38">
        <v>208445</v>
      </c>
      <c r="S3366" s="37">
        <v>1.6478200000000001</v>
      </c>
      <c r="T3366" s="38">
        <v>1</v>
      </c>
      <c r="U3366" s="38">
        <v>0</v>
      </c>
      <c r="V3366" s="38">
        <v>3</v>
      </c>
    </row>
    <row r="3367" spans="1:22" ht="13.5" customHeight="1" x14ac:dyDescent="0.2">
      <c r="A3367" s="32" t="s">
        <v>3363</v>
      </c>
      <c r="B3367" s="32" t="s">
        <v>11258</v>
      </c>
      <c r="C3367" s="32" t="s">
        <v>18155</v>
      </c>
      <c r="D3367" s="37">
        <v>4.7949830000000002</v>
      </c>
      <c r="E3367" s="39">
        <v>256.98</v>
      </c>
      <c r="F3367" s="39">
        <v>2115</v>
      </c>
      <c r="G3367" s="39">
        <v>723.25</v>
      </c>
      <c r="H3367" s="38">
        <v>4</v>
      </c>
      <c r="I3367" s="38">
        <v>4470</v>
      </c>
      <c r="J3367" s="37">
        <v>51.818490709999999</v>
      </c>
      <c r="K3367" s="37">
        <v>17.133338122000001</v>
      </c>
      <c r="L3367" s="37">
        <v>15.357168704999999</v>
      </c>
      <c r="M3367" s="37">
        <v>31.674213767000001</v>
      </c>
      <c r="N3367" s="37">
        <v>33.936495340999997</v>
      </c>
      <c r="O3367" s="37">
        <v>31.496644848999999</v>
      </c>
      <c r="P3367" s="37">
        <v>8.9</v>
      </c>
      <c r="Q3367" s="37">
        <v>81.160191600000005</v>
      </c>
      <c r="R3367" s="38">
        <v>143462</v>
      </c>
      <c r="S3367" s="37">
        <v>1.6478200000000001</v>
      </c>
      <c r="T3367" s="38">
        <v>1</v>
      </c>
      <c r="U3367" s="38">
        <v>2</v>
      </c>
      <c r="V3367" s="38">
        <v>1</v>
      </c>
    </row>
    <row r="3368" spans="1:22" ht="13.5" customHeight="1" x14ac:dyDescent="0.2">
      <c r="A3368" s="32" t="s">
        <v>3364</v>
      </c>
      <c r="B3368" s="32" t="s">
        <v>11259</v>
      </c>
      <c r="C3368" s="32" t="s">
        <v>18156</v>
      </c>
      <c r="D3368" s="37">
        <v>2.0162100000000001</v>
      </c>
      <c r="E3368" s="39">
        <v>304.01</v>
      </c>
      <c r="F3368" s="39">
        <v>2237</v>
      </c>
      <c r="G3368" s="39">
        <v>2131.6799999999998</v>
      </c>
      <c r="H3368" s="38">
        <v>3</v>
      </c>
      <c r="I3368" s="38">
        <v>4685</v>
      </c>
      <c r="J3368" s="37">
        <v>28.864190558000001</v>
      </c>
      <c r="K3368" s="37">
        <v>20.505507039000001</v>
      </c>
      <c r="L3368" s="37">
        <v>14.517038651</v>
      </c>
      <c r="M3368" s="37">
        <v>74.246246991999996</v>
      </c>
      <c r="N3368" s="37">
        <v>37.033637450999997</v>
      </c>
      <c r="O3368" s="37">
        <v>68.825269469999995</v>
      </c>
      <c r="P3368" s="37">
        <v>7.2304853042000001</v>
      </c>
      <c r="Q3368" s="37">
        <v>60.514346600000003</v>
      </c>
      <c r="R3368" s="38">
        <v>118905</v>
      </c>
      <c r="S3368" s="37">
        <v>1.12534</v>
      </c>
      <c r="T3368" s="38">
        <v>2</v>
      </c>
      <c r="U3368" s="38">
        <v>2</v>
      </c>
      <c r="V3368" s="38">
        <v>2</v>
      </c>
    </row>
    <row r="3369" spans="1:22" ht="13.5" customHeight="1" x14ac:dyDescent="0.2">
      <c r="A3369" s="32" t="s">
        <v>3365</v>
      </c>
      <c r="B3369" s="32" t="s">
        <v>11260</v>
      </c>
      <c r="C3369" s="32" t="s">
        <v>18155</v>
      </c>
      <c r="D3369" s="37">
        <v>1.79989</v>
      </c>
      <c r="E3369" s="39">
        <v>399.99</v>
      </c>
      <c r="F3369" s="39">
        <v>1305</v>
      </c>
      <c r="G3369" s="39">
        <v>822.29</v>
      </c>
      <c r="H3369" s="38">
        <v>2</v>
      </c>
      <c r="I3369" s="38">
        <v>2662</v>
      </c>
      <c r="J3369" s="37">
        <v>23.540782357000001</v>
      </c>
      <c r="K3369" s="37">
        <v>11.065861736</v>
      </c>
      <c r="L3369" s="37">
        <v>4.4962747713000004</v>
      </c>
      <c r="M3369" s="37">
        <v>21.949828508</v>
      </c>
      <c r="N3369" s="37">
        <v>41.891835802000003</v>
      </c>
      <c r="O3369" s="37">
        <v>24.791659575000001</v>
      </c>
      <c r="P3369" s="37">
        <v>7.1027231466999998</v>
      </c>
      <c r="Q3369" s="37" t="s">
        <v>15680</v>
      </c>
      <c r="R3369" s="38">
        <v>38235</v>
      </c>
      <c r="S3369" s="37">
        <v>1.6478200000000001</v>
      </c>
      <c r="T3369" s="38">
        <v>1</v>
      </c>
      <c r="U3369" s="38">
        <v>0</v>
      </c>
      <c r="V3369" s="38">
        <v>1</v>
      </c>
    </row>
    <row r="3370" spans="1:22" ht="13.5" customHeight="1" x14ac:dyDescent="0.2">
      <c r="A3370" s="32" t="s">
        <v>3366</v>
      </c>
      <c r="B3370" s="32" t="s">
        <v>11261</v>
      </c>
      <c r="C3370" s="32" t="s">
        <v>18156</v>
      </c>
      <c r="D3370" s="37">
        <v>7.8353020000000004</v>
      </c>
      <c r="E3370" s="39">
        <v>788</v>
      </c>
      <c r="F3370" s="39">
        <v>1569</v>
      </c>
      <c r="G3370" s="39">
        <v>2679.37</v>
      </c>
      <c r="H3370" s="38">
        <v>2</v>
      </c>
      <c r="I3370" s="38">
        <v>3234</v>
      </c>
      <c r="J3370" s="37">
        <v>25.885910353</v>
      </c>
      <c r="K3370" s="37">
        <v>17.457221514</v>
      </c>
      <c r="L3370" s="37">
        <v>17.664928189000001</v>
      </c>
      <c r="M3370" s="37">
        <v>81.184964325999999</v>
      </c>
      <c r="N3370" s="37">
        <v>28.245799251000001</v>
      </c>
      <c r="O3370" s="37">
        <v>27.038510987999999</v>
      </c>
      <c r="P3370" s="37">
        <v>10.378951282999999</v>
      </c>
      <c r="Q3370" s="37">
        <v>89.491450099999994</v>
      </c>
      <c r="R3370" s="38">
        <v>85643</v>
      </c>
      <c r="S3370" s="37">
        <v>1.12534</v>
      </c>
      <c r="T3370" s="38">
        <v>0</v>
      </c>
      <c r="U3370" s="38">
        <v>1</v>
      </c>
      <c r="V3370" s="38">
        <v>0</v>
      </c>
    </row>
    <row r="3371" spans="1:22" ht="13.5" customHeight="1" x14ac:dyDescent="0.2">
      <c r="A3371" s="32" t="s">
        <v>3367</v>
      </c>
      <c r="B3371" s="32" t="s">
        <v>11262</v>
      </c>
      <c r="C3371" s="32" t="s">
        <v>18156</v>
      </c>
      <c r="D3371" s="37">
        <v>4.9079879999999996</v>
      </c>
      <c r="E3371" s="39">
        <v>319</v>
      </c>
      <c r="F3371" s="39">
        <v>1530</v>
      </c>
      <c r="G3371" s="39">
        <v>1364.77</v>
      </c>
      <c r="H3371" s="38">
        <v>1</v>
      </c>
      <c r="I3371" s="38">
        <v>3478</v>
      </c>
      <c r="J3371" s="37">
        <v>46.076279231000001</v>
      </c>
      <c r="K3371" s="37">
        <v>26.315830749</v>
      </c>
      <c r="L3371" s="37">
        <v>16.954739304</v>
      </c>
      <c r="M3371" s="37">
        <v>85.818606903000003</v>
      </c>
      <c r="N3371" s="37">
        <v>45.573244154000001</v>
      </c>
      <c r="O3371" s="37">
        <v>48.854840480999997</v>
      </c>
      <c r="P3371" s="37">
        <v>11.520586026</v>
      </c>
      <c r="Q3371" s="37">
        <v>67.129207100000002</v>
      </c>
      <c r="R3371" s="38">
        <v>47249</v>
      </c>
      <c r="S3371" s="37">
        <v>1.12534</v>
      </c>
      <c r="T3371" s="38">
        <v>0</v>
      </c>
      <c r="U3371" s="38">
        <v>1</v>
      </c>
      <c r="V3371" s="38">
        <v>0</v>
      </c>
    </row>
    <row r="3372" spans="1:22" ht="13.5" customHeight="1" x14ac:dyDescent="0.2">
      <c r="A3372" s="32" t="s">
        <v>3368</v>
      </c>
      <c r="B3372" s="32" t="s">
        <v>11263</v>
      </c>
      <c r="C3372" s="32" t="s">
        <v>18155</v>
      </c>
      <c r="D3372" s="37">
        <v>0.95389500000000005</v>
      </c>
      <c r="E3372" s="39">
        <v>415</v>
      </c>
      <c r="F3372" s="39">
        <v>1603</v>
      </c>
      <c r="G3372" s="39">
        <v>814.44</v>
      </c>
      <c r="H3372" s="38">
        <v>4</v>
      </c>
      <c r="I3372" s="38">
        <v>3296</v>
      </c>
      <c r="J3372" s="37">
        <v>33.538054852999998</v>
      </c>
      <c r="K3372" s="37">
        <v>17.864875422000001</v>
      </c>
      <c r="L3372" s="37">
        <v>5.6150570809999998</v>
      </c>
      <c r="M3372" s="37">
        <v>25.304104457000001</v>
      </c>
      <c r="N3372" s="37">
        <v>39.678869401999997</v>
      </c>
      <c r="O3372" s="37">
        <v>32.973219841999999</v>
      </c>
      <c r="P3372" s="37">
        <v>8.9</v>
      </c>
      <c r="Q3372" s="37">
        <v>92.389314100000007</v>
      </c>
      <c r="R3372" s="38">
        <v>124324</v>
      </c>
      <c r="S3372" s="37">
        <v>1.6478200000000001</v>
      </c>
      <c r="T3372" s="38">
        <v>2</v>
      </c>
      <c r="U3372" s="38">
        <v>2</v>
      </c>
      <c r="V3372" s="38">
        <v>1</v>
      </c>
    </row>
    <row r="3373" spans="1:22" ht="13.5" customHeight="1" x14ac:dyDescent="0.2">
      <c r="A3373" s="32" t="s">
        <v>3369</v>
      </c>
      <c r="B3373" s="32" t="s">
        <v>11264</v>
      </c>
      <c r="C3373" s="32" t="s">
        <v>18155</v>
      </c>
      <c r="D3373" s="37">
        <v>5.0117919999999998</v>
      </c>
      <c r="E3373" s="39">
        <v>242</v>
      </c>
      <c r="F3373" s="39">
        <v>1654</v>
      </c>
      <c r="G3373" s="39">
        <v>842.65</v>
      </c>
      <c r="H3373" s="38">
        <v>2</v>
      </c>
      <c r="I3373" s="38">
        <v>3175</v>
      </c>
      <c r="J3373" s="37">
        <v>17.852755822999999</v>
      </c>
      <c r="K3373" s="37">
        <v>7.0263240131</v>
      </c>
      <c r="L3373" s="37">
        <v>3.5568706157999999</v>
      </c>
      <c r="M3373" s="37">
        <v>34.236423027999997</v>
      </c>
      <c r="N3373" s="37">
        <v>26.982079450000001</v>
      </c>
      <c r="O3373" s="37">
        <v>18.923918351000001</v>
      </c>
      <c r="P3373" s="37">
        <v>8.9</v>
      </c>
      <c r="Q3373" s="37" t="s">
        <v>15680</v>
      </c>
      <c r="R3373" s="38">
        <v>90867</v>
      </c>
      <c r="S3373" s="37">
        <v>1.6478200000000001</v>
      </c>
      <c r="T3373" s="38">
        <v>2</v>
      </c>
      <c r="U3373" s="38">
        <v>0</v>
      </c>
      <c r="V3373" s="38">
        <v>1</v>
      </c>
    </row>
    <row r="3374" spans="1:22" ht="13.5" customHeight="1" x14ac:dyDescent="0.2">
      <c r="A3374" s="32" t="s">
        <v>3370</v>
      </c>
      <c r="B3374" s="32" t="s">
        <v>11265</v>
      </c>
      <c r="C3374" s="32" t="s">
        <v>18155</v>
      </c>
      <c r="D3374" s="37">
        <v>1.0901730000000001</v>
      </c>
      <c r="E3374" s="39">
        <v>165.01</v>
      </c>
      <c r="F3374" s="39">
        <v>904</v>
      </c>
      <c r="G3374" s="39">
        <v>374.78</v>
      </c>
      <c r="H3374" s="38">
        <v>2</v>
      </c>
      <c r="I3374" s="38">
        <v>1984</v>
      </c>
      <c r="J3374" s="37">
        <v>35.798579324000002</v>
      </c>
      <c r="K3374" s="37">
        <v>12.103890955000001</v>
      </c>
      <c r="L3374" s="37">
        <v>10.718867846</v>
      </c>
      <c r="M3374" s="37">
        <v>19.792915702999998</v>
      </c>
      <c r="N3374" s="37">
        <v>33.674194071999999</v>
      </c>
      <c r="O3374" s="37">
        <v>30.351724130000001</v>
      </c>
      <c r="P3374" s="37">
        <v>8.9</v>
      </c>
      <c r="Q3374" s="37" t="s">
        <v>15680</v>
      </c>
      <c r="R3374" s="38">
        <v>19427</v>
      </c>
      <c r="S3374" s="37">
        <v>1.6478200000000001</v>
      </c>
      <c r="T3374" s="38">
        <v>1</v>
      </c>
      <c r="U3374" s="38">
        <v>1</v>
      </c>
      <c r="V3374" s="38">
        <v>1</v>
      </c>
    </row>
    <row r="3375" spans="1:22" ht="13.5" customHeight="1" x14ac:dyDescent="0.2">
      <c r="A3375" s="32" t="s">
        <v>3371</v>
      </c>
      <c r="B3375" s="32" t="s">
        <v>11266</v>
      </c>
      <c r="C3375" s="32" t="s">
        <v>18156</v>
      </c>
      <c r="D3375" s="37">
        <v>1.5517909999999999</v>
      </c>
      <c r="E3375" s="39">
        <v>209</v>
      </c>
      <c r="F3375" s="39">
        <v>1408</v>
      </c>
      <c r="G3375" s="39">
        <v>1191.8800000000001</v>
      </c>
      <c r="H3375" s="38">
        <v>1</v>
      </c>
      <c r="I3375" s="38">
        <v>3032</v>
      </c>
      <c r="J3375" s="37">
        <v>48.646398828999999</v>
      </c>
      <c r="K3375" s="37">
        <v>26.045796079999999</v>
      </c>
      <c r="L3375" s="37">
        <v>17.90208003</v>
      </c>
      <c r="M3375" s="37">
        <v>87.764622786999993</v>
      </c>
      <c r="N3375" s="37">
        <v>43.33719868</v>
      </c>
      <c r="O3375" s="37">
        <v>46.661157635999999</v>
      </c>
      <c r="P3375" s="37">
        <v>11.4</v>
      </c>
      <c r="Q3375" s="37" t="s">
        <v>15680</v>
      </c>
      <c r="R3375" s="38">
        <v>60152</v>
      </c>
      <c r="S3375" s="37">
        <v>1.12534</v>
      </c>
      <c r="T3375" s="38">
        <v>0</v>
      </c>
      <c r="U3375" s="38">
        <v>0</v>
      </c>
      <c r="V3375" s="38">
        <v>1</v>
      </c>
    </row>
    <row r="3376" spans="1:22" ht="13.5" customHeight="1" x14ac:dyDescent="0.2">
      <c r="A3376" s="32" t="s">
        <v>3372</v>
      </c>
      <c r="B3376" s="32" t="s">
        <v>11267</v>
      </c>
      <c r="C3376" s="32" t="s">
        <v>18155</v>
      </c>
      <c r="D3376" s="37">
        <v>7.5734620000000001</v>
      </c>
      <c r="E3376" s="39">
        <v>483</v>
      </c>
      <c r="F3376" s="39">
        <v>2733</v>
      </c>
      <c r="G3376" s="39">
        <v>3419.76</v>
      </c>
      <c r="H3376" s="38">
        <v>3</v>
      </c>
      <c r="I3376" s="38">
        <v>5198</v>
      </c>
      <c r="J3376" s="37">
        <v>24.608578293000001</v>
      </c>
      <c r="K3376" s="37">
        <v>10.862156260000001</v>
      </c>
      <c r="L3376" s="37">
        <v>19.836056967000001</v>
      </c>
      <c r="M3376" s="37">
        <v>22.652282137</v>
      </c>
      <c r="N3376" s="37">
        <v>26.904992839999998</v>
      </c>
      <c r="O3376" s="37">
        <v>21.644430964000001</v>
      </c>
      <c r="P3376" s="37">
        <v>8.4894868585999994</v>
      </c>
      <c r="Q3376" s="37">
        <v>82.164757499999993</v>
      </c>
      <c r="R3376" s="38">
        <v>195657</v>
      </c>
      <c r="S3376" s="37">
        <v>1.6478200000000001</v>
      </c>
      <c r="T3376" s="38">
        <v>2</v>
      </c>
      <c r="U3376" s="38">
        <v>1</v>
      </c>
      <c r="V3376" s="38">
        <v>1</v>
      </c>
    </row>
    <row r="3377" spans="1:22" ht="13.5" customHeight="1" x14ac:dyDescent="0.2">
      <c r="A3377" s="32" t="s">
        <v>3373</v>
      </c>
      <c r="B3377" s="32" t="s">
        <v>11268</v>
      </c>
      <c r="C3377" s="32" t="s">
        <v>18156</v>
      </c>
      <c r="D3377" s="37">
        <v>3.5885129999999998</v>
      </c>
      <c r="E3377" s="39">
        <v>214.01</v>
      </c>
      <c r="F3377" s="39">
        <v>1586</v>
      </c>
      <c r="G3377" s="39">
        <v>1467.31</v>
      </c>
      <c r="H3377" s="38">
        <v>2</v>
      </c>
      <c r="I3377" s="38">
        <v>3112</v>
      </c>
      <c r="J3377" s="37">
        <v>51.601606052999998</v>
      </c>
      <c r="K3377" s="37">
        <v>28.521420234000001</v>
      </c>
      <c r="L3377" s="37">
        <v>22.666740268000002</v>
      </c>
      <c r="M3377" s="37">
        <v>66.274683144999997</v>
      </c>
      <c r="N3377" s="37">
        <v>54.126048374</v>
      </c>
      <c r="O3377" s="37">
        <v>50.031324589999997</v>
      </c>
      <c r="P3377" s="37">
        <v>11.4</v>
      </c>
      <c r="Q3377" s="37" t="s">
        <v>15680</v>
      </c>
      <c r="R3377" s="38">
        <v>91197</v>
      </c>
      <c r="S3377" s="37">
        <v>1.12534</v>
      </c>
      <c r="T3377" s="38">
        <v>1</v>
      </c>
      <c r="U3377" s="38">
        <v>0</v>
      </c>
      <c r="V3377" s="38">
        <v>2</v>
      </c>
    </row>
    <row r="3378" spans="1:22" ht="13.5" customHeight="1" x14ac:dyDescent="0.2">
      <c r="A3378" s="32" t="s">
        <v>3374</v>
      </c>
      <c r="B3378" s="32" t="s">
        <v>11269</v>
      </c>
      <c r="C3378" s="32" t="s">
        <v>18156</v>
      </c>
      <c r="D3378" s="37">
        <v>1.6676280000000001</v>
      </c>
      <c r="E3378" s="39">
        <v>251.01</v>
      </c>
      <c r="F3378" s="39">
        <v>1478</v>
      </c>
      <c r="G3378" s="39">
        <v>1470.19</v>
      </c>
      <c r="H3378" s="38">
        <v>2</v>
      </c>
      <c r="I3378" s="38">
        <v>2951</v>
      </c>
      <c r="J3378" s="37">
        <v>25.686958184000002</v>
      </c>
      <c r="K3378" s="37">
        <v>17.878496483999999</v>
      </c>
      <c r="L3378" s="37">
        <v>10.423729059999999</v>
      </c>
      <c r="M3378" s="37">
        <v>68.705103158</v>
      </c>
      <c r="N3378" s="37">
        <v>38.176209692999997</v>
      </c>
      <c r="O3378" s="37">
        <v>44.678807460999998</v>
      </c>
      <c r="P3378" s="37">
        <v>11.4</v>
      </c>
      <c r="Q3378" s="37" t="s">
        <v>15680</v>
      </c>
      <c r="R3378" s="38">
        <v>58317</v>
      </c>
      <c r="S3378" s="37">
        <v>1.12534</v>
      </c>
      <c r="T3378" s="38">
        <v>2</v>
      </c>
      <c r="U3378" s="38">
        <v>0</v>
      </c>
      <c r="V3378" s="38">
        <v>1</v>
      </c>
    </row>
    <row r="3379" spans="1:22" ht="13.5" customHeight="1" x14ac:dyDescent="0.2">
      <c r="A3379" s="32" t="s">
        <v>3375</v>
      </c>
      <c r="B3379" s="32" t="s">
        <v>11270</v>
      </c>
      <c r="C3379" s="32" t="s">
        <v>18155</v>
      </c>
      <c r="D3379" s="37">
        <v>6.7351140000000003</v>
      </c>
      <c r="E3379" s="39">
        <v>479</v>
      </c>
      <c r="F3379" s="39">
        <v>1933</v>
      </c>
      <c r="G3379" s="39">
        <v>2652.21</v>
      </c>
      <c r="H3379" s="38">
        <v>3</v>
      </c>
      <c r="I3379" s="38">
        <v>3777</v>
      </c>
      <c r="J3379" s="37">
        <v>15.673685166</v>
      </c>
      <c r="K3379" s="37">
        <v>11.397117497</v>
      </c>
      <c r="L3379" s="37">
        <v>2.9849659697000002</v>
      </c>
      <c r="M3379" s="37">
        <v>30.516979491000001</v>
      </c>
      <c r="N3379" s="37">
        <v>46.30478445</v>
      </c>
      <c r="O3379" s="37">
        <v>23.175772383999998</v>
      </c>
      <c r="P3379" s="37">
        <v>7.3526117055000002</v>
      </c>
      <c r="Q3379" s="37">
        <v>76.207354100000003</v>
      </c>
      <c r="R3379" s="38">
        <v>92943</v>
      </c>
      <c r="S3379" s="37">
        <v>1.6478200000000001</v>
      </c>
      <c r="T3379" s="38">
        <v>1</v>
      </c>
      <c r="U3379" s="38">
        <v>1</v>
      </c>
      <c r="V3379" s="38">
        <v>0</v>
      </c>
    </row>
    <row r="3380" spans="1:22" ht="13.5" customHeight="1" x14ac:dyDescent="0.2">
      <c r="A3380" s="32" t="s">
        <v>3376</v>
      </c>
      <c r="B3380" s="32" t="s">
        <v>11271</v>
      </c>
      <c r="C3380" s="32" t="s">
        <v>18135</v>
      </c>
      <c r="D3380" s="37">
        <v>3.9968569999999999</v>
      </c>
      <c r="E3380" s="39">
        <v>1853.98</v>
      </c>
      <c r="F3380" s="39">
        <v>4875</v>
      </c>
      <c r="G3380" s="39">
        <v>8281.8700000000008</v>
      </c>
      <c r="H3380" s="38">
        <v>4</v>
      </c>
      <c r="I3380" s="38">
        <v>9392</v>
      </c>
      <c r="J3380" s="37">
        <v>21.001108134999999</v>
      </c>
      <c r="K3380" s="37">
        <v>29.104798189</v>
      </c>
      <c r="L3380" s="37">
        <v>17.914227442000001</v>
      </c>
      <c r="M3380" s="37">
        <v>24.886161217000001</v>
      </c>
      <c r="N3380" s="37">
        <v>18.340499404999999</v>
      </c>
      <c r="O3380" s="37">
        <v>25.004525241</v>
      </c>
      <c r="P3380" s="37">
        <v>8.3000000000000007</v>
      </c>
      <c r="Q3380" s="37">
        <v>67.101485100000005</v>
      </c>
      <c r="R3380" s="38">
        <v>178958</v>
      </c>
      <c r="S3380" s="37">
        <v>2.8047</v>
      </c>
      <c r="T3380" s="38">
        <v>1</v>
      </c>
      <c r="U3380" s="38">
        <v>3</v>
      </c>
      <c r="V3380" s="38">
        <v>1</v>
      </c>
    </row>
    <row r="3381" spans="1:22" ht="13.5" customHeight="1" x14ac:dyDescent="0.2">
      <c r="A3381" s="32" t="s">
        <v>3377</v>
      </c>
      <c r="B3381" s="32" t="s">
        <v>11272</v>
      </c>
      <c r="C3381" s="32" t="s">
        <v>18179</v>
      </c>
      <c r="D3381" s="37">
        <v>9.0505720000000007</v>
      </c>
      <c r="E3381" s="39">
        <v>1872</v>
      </c>
      <c r="F3381" s="39">
        <v>3775</v>
      </c>
      <c r="G3381" s="39">
        <v>6715.89</v>
      </c>
      <c r="H3381" s="38">
        <v>7</v>
      </c>
      <c r="I3381" s="38">
        <v>7273</v>
      </c>
      <c r="J3381" s="37">
        <v>15.144211965</v>
      </c>
      <c r="K3381" s="37">
        <v>24.175146574999999</v>
      </c>
      <c r="L3381" s="37">
        <v>11.963463229</v>
      </c>
      <c r="M3381" s="37">
        <v>36.010105961000001</v>
      </c>
      <c r="N3381" s="37">
        <v>17.26901763</v>
      </c>
      <c r="O3381" s="37">
        <v>30.813445558000002</v>
      </c>
      <c r="P3381" s="37">
        <v>7.7</v>
      </c>
      <c r="Q3381" s="37">
        <v>78.962066500000006</v>
      </c>
      <c r="R3381" s="38">
        <v>202198</v>
      </c>
      <c r="S3381" s="37">
        <v>4.2880500000000001</v>
      </c>
      <c r="T3381" s="38">
        <v>3</v>
      </c>
      <c r="U3381" s="38">
        <v>4</v>
      </c>
      <c r="V3381" s="38">
        <v>1</v>
      </c>
    </row>
    <row r="3382" spans="1:22" ht="13.5" customHeight="1" x14ac:dyDescent="0.2">
      <c r="A3382" s="32" t="s">
        <v>3378</v>
      </c>
      <c r="B3382" s="32" t="s">
        <v>11273</v>
      </c>
      <c r="C3382" s="32" t="s">
        <v>18179</v>
      </c>
      <c r="D3382" s="37">
        <v>10.53411</v>
      </c>
      <c r="E3382" s="39">
        <v>3875.97</v>
      </c>
      <c r="F3382" s="39">
        <v>7577</v>
      </c>
      <c r="G3382" s="39">
        <v>13734.47</v>
      </c>
      <c r="H3382" s="38">
        <v>15</v>
      </c>
      <c r="I3382" s="38">
        <v>14520</v>
      </c>
      <c r="J3382" s="37">
        <v>19.786451029999998</v>
      </c>
      <c r="K3382" s="37">
        <v>25.808029865000002</v>
      </c>
      <c r="L3382" s="37">
        <v>21.383557045</v>
      </c>
      <c r="M3382" s="37">
        <v>35.630016841</v>
      </c>
      <c r="N3382" s="37">
        <v>14.763359136</v>
      </c>
      <c r="O3382" s="37">
        <v>18.825559268999999</v>
      </c>
      <c r="P3382" s="37">
        <v>7.6817281395999997</v>
      </c>
      <c r="Q3382" s="37">
        <v>81.812220499999995</v>
      </c>
      <c r="R3382" s="38">
        <v>408168</v>
      </c>
      <c r="S3382" s="37">
        <v>4.2880500000000001</v>
      </c>
      <c r="T3382" s="38">
        <v>4</v>
      </c>
      <c r="U3382" s="38">
        <v>12</v>
      </c>
      <c r="V3382" s="38">
        <v>2</v>
      </c>
    </row>
    <row r="3383" spans="1:22" ht="13.5" customHeight="1" x14ac:dyDescent="0.2">
      <c r="A3383" s="32" t="s">
        <v>3379</v>
      </c>
      <c r="B3383" s="32" t="s">
        <v>11274</v>
      </c>
      <c r="C3383" s="32" t="s">
        <v>18179</v>
      </c>
      <c r="D3383" s="37">
        <v>11.050409999999999</v>
      </c>
      <c r="E3383" s="39">
        <v>3599.96</v>
      </c>
      <c r="F3383" s="39">
        <v>5510</v>
      </c>
      <c r="G3383" s="39">
        <v>10144.43</v>
      </c>
      <c r="H3383" s="38">
        <v>6</v>
      </c>
      <c r="I3383" s="38">
        <v>10379</v>
      </c>
      <c r="J3383" s="37">
        <v>13.725199244000001</v>
      </c>
      <c r="K3383" s="37">
        <v>13.590609133999999</v>
      </c>
      <c r="L3383" s="37">
        <v>15.540430549</v>
      </c>
      <c r="M3383" s="37">
        <v>20.355399574</v>
      </c>
      <c r="N3383" s="37">
        <v>10.171513413</v>
      </c>
      <c r="O3383" s="37">
        <v>11.114938780999999</v>
      </c>
      <c r="P3383" s="37">
        <v>7.7</v>
      </c>
      <c r="Q3383" s="37">
        <v>91.3518744</v>
      </c>
      <c r="R3383" s="38">
        <v>393471</v>
      </c>
      <c r="S3383" s="37">
        <v>4.2880500000000001</v>
      </c>
      <c r="T3383" s="38">
        <v>1</v>
      </c>
      <c r="U3383" s="38">
        <v>6</v>
      </c>
      <c r="V3383" s="38">
        <v>3</v>
      </c>
    </row>
    <row r="3384" spans="1:22" ht="13.5" customHeight="1" x14ac:dyDescent="0.2">
      <c r="A3384" s="32" t="s">
        <v>3380</v>
      </c>
      <c r="B3384" s="32" t="s">
        <v>11275</v>
      </c>
      <c r="C3384" s="32" t="s">
        <v>18135</v>
      </c>
      <c r="D3384" s="37">
        <v>4.0308570000000001</v>
      </c>
      <c r="E3384" s="39">
        <v>995</v>
      </c>
      <c r="F3384" s="39">
        <v>2778</v>
      </c>
      <c r="G3384" s="39">
        <v>5371.8</v>
      </c>
      <c r="H3384" s="38">
        <v>2</v>
      </c>
      <c r="I3384" s="38">
        <v>6128</v>
      </c>
      <c r="J3384" s="37">
        <v>19.611194553000001</v>
      </c>
      <c r="K3384" s="37">
        <v>29.559094123000001</v>
      </c>
      <c r="L3384" s="37">
        <v>15.981579976000001</v>
      </c>
      <c r="M3384" s="37">
        <v>26.9708845</v>
      </c>
      <c r="N3384" s="37">
        <v>19.769199397000001</v>
      </c>
      <c r="O3384" s="37">
        <v>24.020356913000001</v>
      </c>
      <c r="P3384" s="37">
        <v>8.3000000000000007</v>
      </c>
      <c r="Q3384" s="37">
        <v>69.069389200000003</v>
      </c>
      <c r="R3384" s="38">
        <v>108166</v>
      </c>
      <c r="S3384" s="37">
        <v>2.8047</v>
      </c>
      <c r="T3384" s="38">
        <v>0</v>
      </c>
      <c r="U3384" s="38">
        <v>2</v>
      </c>
      <c r="V3384" s="38">
        <v>1</v>
      </c>
    </row>
    <row r="3385" spans="1:22" ht="13.5" customHeight="1" x14ac:dyDescent="0.2">
      <c r="A3385" s="32" t="s">
        <v>3381</v>
      </c>
      <c r="B3385" s="32" t="s">
        <v>11276</v>
      </c>
      <c r="C3385" s="32" t="s">
        <v>18135</v>
      </c>
      <c r="D3385" s="37">
        <v>7.9030670000000001</v>
      </c>
      <c r="E3385" s="39">
        <v>1120.01</v>
      </c>
      <c r="F3385" s="39">
        <v>3081</v>
      </c>
      <c r="G3385" s="39">
        <v>5375.1</v>
      </c>
      <c r="H3385" s="38">
        <v>5</v>
      </c>
      <c r="I3385" s="38">
        <v>6088</v>
      </c>
      <c r="J3385" s="37">
        <v>41.324278253999999</v>
      </c>
      <c r="K3385" s="37">
        <v>49.787065155999997</v>
      </c>
      <c r="L3385" s="37">
        <v>31.057049745</v>
      </c>
      <c r="M3385" s="37">
        <v>28.852639341</v>
      </c>
      <c r="N3385" s="37">
        <v>35.049670761999998</v>
      </c>
      <c r="O3385" s="37">
        <v>34.178775494</v>
      </c>
      <c r="P3385" s="37">
        <v>8.3000000000000007</v>
      </c>
      <c r="Q3385" s="37">
        <v>78.478747600000005</v>
      </c>
      <c r="R3385" s="38">
        <v>142175</v>
      </c>
      <c r="S3385" s="37">
        <v>2.8047</v>
      </c>
      <c r="T3385" s="38">
        <v>4</v>
      </c>
      <c r="U3385" s="38">
        <v>4</v>
      </c>
      <c r="V3385" s="38">
        <v>0</v>
      </c>
    </row>
    <row r="3386" spans="1:22" ht="13.5" customHeight="1" x14ac:dyDescent="0.2">
      <c r="A3386" s="32" t="s">
        <v>3382</v>
      </c>
      <c r="B3386" s="32" t="s">
        <v>11277</v>
      </c>
      <c r="C3386" s="32" t="s">
        <v>18179</v>
      </c>
      <c r="D3386" s="37">
        <v>5.179926</v>
      </c>
      <c r="E3386" s="39">
        <v>1785.04</v>
      </c>
      <c r="F3386" s="39">
        <v>4603</v>
      </c>
      <c r="G3386" s="39">
        <v>8985.75</v>
      </c>
      <c r="H3386" s="38">
        <v>6</v>
      </c>
      <c r="I3386" s="38">
        <v>9171</v>
      </c>
      <c r="J3386" s="37">
        <v>9.0910308821000001</v>
      </c>
      <c r="K3386" s="37">
        <v>9.6573843108999995</v>
      </c>
      <c r="L3386" s="37">
        <v>11.720895528</v>
      </c>
      <c r="M3386" s="37">
        <v>34.470815897999998</v>
      </c>
      <c r="N3386" s="37">
        <v>10.116649163</v>
      </c>
      <c r="O3386" s="37">
        <v>18.096255183</v>
      </c>
      <c r="P3386" s="37">
        <v>7.7</v>
      </c>
      <c r="Q3386" s="37">
        <v>85.029313400000007</v>
      </c>
      <c r="R3386" s="38">
        <v>213012</v>
      </c>
      <c r="S3386" s="37">
        <v>4.2880500000000001</v>
      </c>
      <c r="T3386" s="38">
        <v>3</v>
      </c>
      <c r="U3386" s="38">
        <v>5</v>
      </c>
      <c r="V3386" s="38">
        <v>1</v>
      </c>
    </row>
    <row r="3387" spans="1:22" ht="13.5" customHeight="1" x14ac:dyDescent="0.2">
      <c r="A3387" s="32" t="s">
        <v>3383</v>
      </c>
      <c r="B3387" s="32" t="s">
        <v>11278</v>
      </c>
      <c r="C3387" s="32" t="s">
        <v>18179</v>
      </c>
      <c r="D3387" s="37">
        <v>14.990589999999999</v>
      </c>
      <c r="E3387" s="39">
        <v>2853.95</v>
      </c>
      <c r="F3387" s="39">
        <v>5805</v>
      </c>
      <c r="G3387" s="39">
        <v>11079.07</v>
      </c>
      <c r="H3387" s="38">
        <v>8</v>
      </c>
      <c r="I3387" s="38">
        <v>11383</v>
      </c>
      <c r="J3387" s="37">
        <v>19.905409804000001</v>
      </c>
      <c r="K3387" s="37">
        <v>19.887456176000001</v>
      </c>
      <c r="L3387" s="37">
        <v>21.183596833999999</v>
      </c>
      <c r="M3387" s="37">
        <v>31.39113541</v>
      </c>
      <c r="N3387" s="37">
        <v>18.706583281</v>
      </c>
      <c r="O3387" s="37">
        <v>12.680576215</v>
      </c>
      <c r="P3387" s="37">
        <v>7.7</v>
      </c>
      <c r="Q3387" s="37">
        <v>87.116355600000006</v>
      </c>
      <c r="R3387" s="38">
        <v>361844</v>
      </c>
      <c r="S3387" s="37">
        <v>4.2880500000000001</v>
      </c>
      <c r="T3387" s="38">
        <v>2</v>
      </c>
      <c r="U3387" s="38">
        <v>5</v>
      </c>
      <c r="V3387" s="38">
        <v>2</v>
      </c>
    </row>
    <row r="3388" spans="1:22" ht="13.5" customHeight="1" x14ac:dyDescent="0.2">
      <c r="A3388" s="32" t="s">
        <v>3384</v>
      </c>
      <c r="B3388" s="32" t="s">
        <v>11279</v>
      </c>
      <c r="C3388" s="32" t="s">
        <v>18135</v>
      </c>
      <c r="D3388" s="37">
        <v>9.1513709999999993</v>
      </c>
      <c r="E3388" s="39">
        <v>1574.02</v>
      </c>
      <c r="F3388" s="39">
        <v>5577</v>
      </c>
      <c r="G3388" s="39">
        <v>9568.0300000000007</v>
      </c>
      <c r="H3388" s="38">
        <v>7</v>
      </c>
      <c r="I3388" s="38">
        <v>10815</v>
      </c>
      <c r="J3388" s="37">
        <v>23.953565475000001</v>
      </c>
      <c r="K3388" s="37">
        <v>37.284348231999999</v>
      </c>
      <c r="L3388" s="37">
        <v>14.388079048</v>
      </c>
      <c r="M3388" s="37">
        <v>29.796923954</v>
      </c>
      <c r="N3388" s="37">
        <v>17.993703579999998</v>
      </c>
      <c r="O3388" s="37">
        <v>42.660994567000003</v>
      </c>
      <c r="P3388" s="37">
        <v>8.3000000000000007</v>
      </c>
      <c r="Q3388" s="37">
        <v>68.421873899999994</v>
      </c>
      <c r="R3388" s="38">
        <v>222617</v>
      </c>
      <c r="S3388" s="37">
        <v>2.8047</v>
      </c>
      <c r="T3388" s="38">
        <v>3</v>
      </c>
      <c r="U3388" s="38">
        <v>7</v>
      </c>
      <c r="V3388" s="38">
        <v>1</v>
      </c>
    </row>
    <row r="3389" spans="1:22" ht="13.5" customHeight="1" x14ac:dyDescent="0.2">
      <c r="A3389" s="32" t="s">
        <v>3385</v>
      </c>
      <c r="B3389" s="32" t="s">
        <v>11280</v>
      </c>
      <c r="C3389" s="32" t="s">
        <v>18135</v>
      </c>
      <c r="D3389" s="37">
        <v>13.5543</v>
      </c>
      <c r="E3389" s="39">
        <v>1233.98</v>
      </c>
      <c r="F3389" s="39">
        <v>5525</v>
      </c>
      <c r="G3389" s="39">
        <v>9588.68</v>
      </c>
      <c r="H3389" s="38">
        <v>7</v>
      </c>
      <c r="I3389" s="38">
        <v>10831</v>
      </c>
      <c r="J3389" s="37">
        <v>34.606443374000001</v>
      </c>
      <c r="K3389" s="37">
        <v>32.820101196000003</v>
      </c>
      <c r="L3389" s="37">
        <v>22.607002553000001</v>
      </c>
      <c r="M3389" s="37">
        <v>30.133730244999999</v>
      </c>
      <c r="N3389" s="37">
        <v>35.296777431999999</v>
      </c>
      <c r="O3389" s="37">
        <v>35.954206249999999</v>
      </c>
      <c r="P3389" s="37">
        <v>8.3000000000000007</v>
      </c>
      <c r="Q3389" s="37">
        <v>77.787106600000001</v>
      </c>
      <c r="R3389" s="38">
        <v>265184</v>
      </c>
      <c r="S3389" s="37">
        <v>2.8047</v>
      </c>
      <c r="T3389" s="38">
        <v>4</v>
      </c>
      <c r="U3389" s="38">
        <v>7</v>
      </c>
      <c r="V3389" s="38">
        <v>2</v>
      </c>
    </row>
    <row r="3390" spans="1:22" ht="13.5" customHeight="1" x14ac:dyDescent="0.2">
      <c r="A3390" s="32" t="s">
        <v>3386</v>
      </c>
      <c r="B3390" s="32" t="s">
        <v>11281</v>
      </c>
      <c r="C3390" s="32" t="s">
        <v>18179</v>
      </c>
      <c r="D3390" s="37">
        <v>9.7688699999999997</v>
      </c>
      <c r="E3390" s="39">
        <v>1098.98</v>
      </c>
      <c r="F3390" s="39">
        <v>2571</v>
      </c>
      <c r="G3390" s="39">
        <v>4706.3999999999996</v>
      </c>
      <c r="H3390" s="38">
        <v>4</v>
      </c>
      <c r="I3390" s="38">
        <v>4836</v>
      </c>
      <c r="J3390" s="37">
        <v>17.691377452000001</v>
      </c>
      <c r="K3390" s="37">
        <v>18.975968052999999</v>
      </c>
      <c r="L3390" s="37">
        <v>18.241596135999998</v>
      </c>
      <c r="M3390" s="37">
        <v>21.937408732000002</v>
      </c>
      <c r="N3390" s="37">
        <v>15.896184143999999</v>
      </c>
      <c r="O3390" s="37">
        <v>13.110653468000001</v>
      </c>
      <c r="P3390" s="37">
        <v>7.7</v>
      </c>
      <c r="Q3390" s="37">
        <v>84.245127199999999</v>
      </c>
      <c r="R3390" s="38">
        <v>159524</v>
      </c>
      <c r="S3390" s="37">
        <v>4.2880500000000001</v>
      </c>
      <c r="T3390" s="38">
        <v>1</v>
      </c>
      <c r="U3390" s="38">
        <v>3</v>
      </c>
      <c r="V3390" s="38">
        <v>0</v>
      </c>
    </row>
    <row r="3391" spans="1:22" ht="13.5" customHeight="1" x14ac:dyDescent="0.2">
      <c r="A3391" s="32" t="s">
        <v>3387</v>
      </c>
      <c r="B3391" s="32" t="s">
        <v>11282</v>
      </c>
      <c r="C3391" s="32" t="s">
        <v>18180</v>
      </c>
      <c r="D3391" s="37">
        <v>5.6627039999999997</v>
      </c>
      <c r="E3391" s="39">
        <v>309</v>
      </c>
      <c r="F3391" s="39">
        <v>985</v>
      </c>
      <c r="G3391" s="39">
        <v>1884.49</v>
      </c>
      <c r="H3391" s="38">
        <v>1</v>
      </c>
      <c r="I3391" s="38">
        <v>2060</v>
      </c>
      <c r="J3391" s="37">
        <v>21.831196432999999</v>
      </c>
      <c r="K3391" s="37">
        <v>21.791227038999999</v>
      </c>
      <c r="L3391" s="37">
        <v>16.056693151000001</v>
      </c>
      <c r="M3391" s="37">
        <v>27.207364758000001</v>
      </c>
      <c r="N3391" s="37">
        <v>24.377877174999998</v>
      </c>
      <c r="O3391" s="37">
        <v>33.392218079000003</v>
      </c>
      <c r="P3391" s="37">
        <v>7.7</v>
      </c>
      <c r="Q3391" s="37" t="s">
        <v>15680</v>
      </c>
      <c r="R3391" s="38">
        <v>53034</v>
      </c>
      <c r="S3391" s="37">
        <v>0</v>
      </c>
      <c r="T3391" s="38">
        <v>0</v>
      </c>
      <c r="U3391" s="38">
        <v>0</v>
      </c>
      <c r="V3391" s="38">
        <v>0</v>
      </c>
    </row>
    <row r="3392" spans="1:22" ht="13.5" customHeight="1" x14ac:dyDescent="0.2">
      <c r="A3392" s="32" t="s">
        <v>3388</v>
      </c>
      <c r="B3392" s="32" t="s">
        <v>11283</v>
      </c>
      <c r="C3392" s="32" t="s">
        <v>18135</v>
      </c>
      <c r="D3392" s="37">
        <v>2.131278</v>
      </c>
      <c r="E3392" s="39">
        <v>1014.97</v>
      </c>
      <c r="F3392" s="39">
        <v>2858</v>
      </c>
      <c r="G3392" s="39">
        <v>5187.67</v>
      </c>
      <c r="H3392" s="38">
        <v>3</v>
      </c>
      <c r="I3392" s="38">
        <v>5640</v>
      </c>
      <c r="J3392" s="37">
        <v>28.045947921</v>
      </c>
      <c r="K3392" s="37">
        <v>32.873227673000002</v>
      </c>
      <c r="L3392" s="37">
        <v>28.557620121999999</v>
      </c>
      <c r="M3392" s="37">
        <v>22.773911456</v>
      </c>
      <c r="N3392" s="37">
        <v>17.136329923000002</v>
      </c>
      <c r="O3392" s="37">
        <v>12.056846193</v>
      </c>
      <c r="P3392" s="37">
        <v>8.3000000000000007</v>
      </c>
      <c r="Q3392" s="37">
        <v>83.137625499999999</v>
      </c>
      <c r="R3392" s="38">
        <v>177847</v>
      </c>
      <c r="S3392" s="37">
        <v>2.8047</v>
      </c>
      <c r="T3392" s="38">
        <v>1</v>
      </c>
      <c r="U3392" s="38">
        <v>3</v>
      </c>
      <c r="V3392" s="38">
        <v>1</v>
      </c>
    </row>
    <row r="3393" spans="1:22" ht="13.5" customHeight="1" x14ac:dyDescent="0.2">
      <c r="A3393" s="32" t="s">
        <v>3389</v>
      </c>
      <c r="B3393" s="32" t="s">
        <v>11284</v>
      </c>
      <c r="C3393" s="32" t="s">
        <v>18179</v>
      </c>
      <c r="D3393" s="37">
        <v>9.3825059999999993</v>
      </c>
      <c r="E3393" s="39">
        <v>1642.02</v>
      </c>
      <c r="F3393" s="39">
        <v>4497</v>
      </c>
      <c r="G3393" s="39">
        <v>8607.5499999999993</v>
      </c>
      <c r="H3393" s="38">
        <v>8</v>
      </c>
      <c r="I3393" s="38">
        <v>8882</v>
      </c>
      <c r="J3393" s="37">
        <v>18.881723924999999</v>
      </c>
      <c r="K3393" s="37">
        <v>20.434702950999998</v>
      </c>
      <c r="L3393" s="37">
        <v>30.659333924999999</v>
      </c>
      <c r="M3393" s="37">
        <v>28.453530431000001</v>
      </c>
      <c r="N3393" s="37">
        <v>16.244380073999999</v>
      </c>
      <c r="O3393" s="37">
        <v>16.341818005</v>
      </c>
      <c r="P3393" s="37">
        <v>7.7</v>
      </c>
      <c r="Q3393" s="37">
        <v>88.008874300000002</v>
      </c>
      <c r="R3393" s="38">
        <v>235626</v>
      </c>
      <c r="S3393" s="37">
        <v>4.2880500000000001</v>
      </c>
      <c r="T3393" s="38">
        <v>5</v>
      </c>
      <c r="U3393" s="38">
        <v>8</v>
      </c>
      <c r="V3393" s="38">
        <v>0</v>
      </c>
    </row>
    <row r="3394" spans="1:22" ht="13.5" customHeight="1" x14ac:dyDescent="0.2">
      <c r="A3394" s="32" t="s">
        <v>3390</v>
      </c>
      <c r="B3394" s="32" t="s">
        <v>11285</v>
      </c>
      <c r="C3394" s="32" t="s">
        <v>18179</v>
      </c>
      <c r="D3394" s="37">
        <v>7.1910319999999999</v>
      </c>
      <c r="E3394" s="39">
        <v>2002.95</v>
      </c>
      <c r="F3394" s="39">
        <v>5904</v>
      </c>
      <c r="G3394" s="39">
        <v>11133.6</v>
      </c>
      <c r="H3394" s="38">
        <v>8</v>
      </c>
      <c r="I3394" s="38">
        <v>11928</v>
      </c>
      <c r="J3394" s="37">
        <v>29.359815051999998</v>
      </c>
      <c r="K3394" s="37">
        <v>35.258111601000003</v>
      </c>
      <c r="L3394" s="37">
        <v>24.308057005999999</v>
      </c>
      <c r="M3394" s="37">
        <v>36.089244739000002</v>
      </c>
      <c r="N3394" s="37">
        <v>29.485706451999999</v>
      </c>
      <c r="O3394" s="37">
        <v>37.026733718999999</v>
      </c>
      <c r="P3394" s="37">
        <v>7.7</v>
      </c>
      <c r="Q3394" s="37">
        <v>90.3682187</v>
      </c>
      <c r="R3394" s="38">
        <v>364565</v>
      </c>
      <c r="S3394" s="37">
        <v>4.2880500000000001</v>
      </c>
      <c r="T3394" s="38">
        <v>2</v>
      </c>
      <c r="U3394" s="38">
        <v>7</v>
      </c>
      <c r="V3394" s="38">
        <v>2</v>
      </c>
    </row>
    <row r="3395" spans="1:22" ht="13.5" customHeight="1" x14ac:dyDescent="0.2">
      <c r="A3395" s="32" t="s">
        <v>3391</v>
      </c>
      <c r="B3395" s="32" t="s">
        <v>11286</v>
      </c>
      <c r="C3395" s="32" t="s">
        <v>18135</v>
      </c>
      <c r="D3395" s="37">
        <v>8.8496389999999998</v>
      </c>
      <c r="E3395" s="39">
        <v>1117.95</v>
      </c>
      <c r="F3395" s="39">
        <v>5620</v>
      </c>
      <c r="G3395" s="39">
        <v>10137.82</v>
      </c>
      <c r="H3395" s="38">
        <v>8</v>
      </c>
      <c r="I3395" s="38">
        <v>11165</v>
      </c>
      <c r="J3395" s="37">
        <v>16.697724388000001</v>
      </c>
      <c r="K3395" s="37">
        <v>26.99602393</v>
      </c>
      <c r="L3395" s="37">
        <v>6.6878839395999998</v>
      </c>
      <c r="M3395" s="37">
        <v>27.924121499000002</v>
      </c>
      <c r="N3395" s="37">
        <v>17.029917615999999</v>
      </c>
      <c r="O3395" s="37">
        <v>35.242221110999999</v>
      </c>
      <c r="P3395" s="37">
        <v>8.3000000000000007</v>
      </c>
      <c r="Q3395" s="37">
        <v>77.095388400000004</v>
      </c>
      <c r="R3395" s="38">
        <v>207805</v>
      </c>
      <c r="S3395" s="37">
        <v>2.8047</v>
      </c>
      <c r="T3395" s="38">
        <v>4</v>
      </c>
      <c r="U3395" s="38">
        <v>6</v>
      </c>
      <c r="V3395" s="38">
        <v>0</v>
      </c>
    </row>
    <row r="3396" spans="1:22" ht="13.5" customHeight="1" x14ac:dyDescent="0.2">
      <c r="A3396" s="32" t="s">
        <v>3392</v>
      </c>
      <c r="B3396" s="32" t="s">
        <v>11287</v>
      </c>
      <c r="C3396" s="32" t="s">
        <v>18179</v>
      </c>
      <c r="D3396" s="37">
        <v>6.4124340000000002</v>
      </c>
      <c r="E3396" s="39">
        <v>2284.9699999999998</v>
      </c>
      <c r="F3396" s="39">
        <v>5084</v>
      </c>
      <c r="G3396" s="39">
        <v>9803.83</v>
      </c>
      <c r="H3396" s="38">
        <v>7</v>
      </c>
      <c r="I3396" s="38">
        <v>10106</v>
      </c>
      <c r="J3396" s="37">
        <v>9.0576854359999999</v>
      </c>
      <c r="K3396" s="37">
        <v>6.6004981131999996</v>
      </c>
      <c r="L3396" s="37">
        <v>10.657018151999999</v>
      </c>
      <c r="M3396" s="37">
        <v>27.184732648000001</v>
      </c>
      <c r="N3396" s="37">
        <v>5.9378492232999998</v>
      </c>
      <c r="O3396" s="37">
        <v>9.2332295656000003</v>
      </c>
      <c r="P3396" s="37">
        <v>7.7</v>
      </c>
      <c r="Q3396" s="37">
        <v>98.503132199999996</v>
      </c>
      <c r="R3396" s="38">
        <v>332384</v>
      </c>
      <c r="S3396" s="37">
        <v>4.2880500000000001</v>
      </c>
      <c r="T3396" s="38">
        <v>3</v>
      </c>
      <c r="U3396" s="38">
        <v>7</v>
      </c>
      <c r="V3396" s="38">
        <v>3</v>
      </c>
    </row>
    <row r="3397" spans="1:22" ht="13.5" customHeight="1" x14ac:dyDescent="0.2">
      <c r="A3397" s="32" t="s">
        <v>3393</v>
      </c>
      <c r="B3397" s="32" t="s">
        <v>11288</v>
      </c>
      <c r="C3397" s="32" t="s">
        <v>18135</v>
      </c>
      <c r="D3397" s="37">
        <v>3.1529389999999999</v>
      </c>
      <c r="E3397" s="39">
        <v>161</v>
      </c>
      <c r="F3397" s="39">
        <v>984</v>
      </c>
      <c r="G3397" s="39">
        <v>1862.79</v>
      </c>
      <c r="H3397" s="38">
        <v>2</v>
      </c>
      <c r="I3397" s="38">
        <v>2181</v>
      </c>
      <c r="J3397" s="37">
        <v>21.679814761999999</v>
      </c>
      <c r="K3397" s="37">
        <v>51.675216763999998</v>
      </c>
      <c r="L3397" s="37">
        <v>6.9619255638000004</v>
      </c>
      <c r="M3397" s="37">
        <v>32.577325541999997</v>
      </c>
      <c r="N3397" s="37">
        <v>56.739549898</v>
      </c>
      <c r="O3397" s="37">
        <v>59.807946729000001</v>
      </c>
      <c r="P3397" s="37">
        <v>8.3000000000000007</v>
      </c>
      <c r="Q3397" s="37" t="s">
        <v>15680</v>
      </c>
      <c r="R3397" s="38">
        <v>35983</v>
      </c>
      <c r="S3397" s="37">
        <v>2.8047</v>
      </c>
      <c r="T3397" s="38">
        <v>2</v>
      </c>
      <c r="U3397" s="38">
        <v>0</v>
      </c>
      <c r="V3397" s="38">
        <v>0</v>
      </c>
    </row>
    <row r="3398" spans="1:22" ht="13.5" customHeight="1" x14ac:dyDescent="0.2">
      <c r="A3398" s="32" t="s">
        <v>3394</v>
      </c>
      <c r="B3398" s="32" t="s">
        <v>11289</v>
      </c>
      <c r="C3398" s="32" t="s">
        <v>18179</v>
      </c>
      <c r="D3398" s="37">
        <v>4.9380740000000003</v>
      </c>
      <c r="E3398" s="39">
        <v>1576.02</v>
      </c>
      <c r="F3398" s="39">
        <v>3897</v>
      </c>
      <c r="G3398" s="39">
        <v>7197.42</v>
      </c>
      <c r="H3398" s="38">
        <v>8</v>
      </c>
      <c r="I3398" s="38">
        <v>7502</v>
      </c>
      <c r="J3398" s="37">
        <v>19.154148761999998</v>
      </c>
      <c r="K3398" s="37">
        <v>15.063864384</v>
      </c>
      <c r="L3398" s="37">
        <v>19.794436376</v>
      </c>
      <c r="M3398" s="37">
        <v>22.657450530999999</v>
      </c>
      <c r="N3398" s="37">
        <v>19.444034924</v>
      </c>
      <c r="O3398" s="37">
        <v>17.17133656</v>
      </c>
      <c r="P3398" s="37">
        <v>7.7</v>
      </c>
      <c r="Q3398" s="37">
        <v>86.040130399999995</v>
      </c>
      <c r="R3398" s="38">
        <v>147955</v>
      </c>
      <c r="S3398" s="37">
        <v>4.2880500000000001</v>
      </c>
      <c r="T3398" s="38">
        <v>4</v>
      </c>
      <c r="U3398" s="38">
        <v>8</v>
      </c>
      <c r="V3398" s="38">
        <v>2</v>
      </c>
    </row>
    <row r="3399" spans="1:22" ht="13.5" customHeight="1" x14ac:dyDescent="0.2">
      <c r="A3399" s="32" t="s">
        <v>3395</v>
      </c>
      <c r="B3399" s="32" t="s">
        <v>11290</v>
      </c>
      <c r="C3399" s="32" t="s">
        <v>18179</v>
      </c>
      <c r="D3399" s="37">
        <v>5.478885</v>
      </c>
      <c r="E3399" s="39">
        <v>3529.94</v>
      </c>
      <c r="F3399" s="39">
        <v>7661</v>
      </c>
      <c r="G3399" s="39">
        <v>13985.2</v>
      </c>
      <c r="H3399" s="38">
        <v>9</v>
      </c>
      <c r="I3399" s="38">
        <v>14658</v>
      </c>
      <c r="J3399" s="37">
        <v>24.28119324</v>
      </c>
      <c r="K3399" s="37">
        <v>26.548375197999999</v>
      </c>
      <c r="L3399" s="37">
        <v>28.742019320000001</v>
      </c>
      <c r="M3399" s="37">
        <v>27.40520514</v>
      </c>
      <c r="N3399" s="37">
        <v>14.70315186</v>
      </c>
      <c r="O3399" s="37">
        <v>21.308789618999999</v>
      </c>
      <c r="P3399" s="37">
        <v>7.7</v>
      </c>
      <c r="Q3399" s="37">
        <v>87.942870900000003</v>
      </c>
      <c r="R3399" s="38">
        <v>622298</v>
      </c>
      <c r="S3399" s="37">
        <v>4.2880500000000001</v>
      </c>
      <c r="T3399" s="38">
        <v>3</v>
      </c>
      <c r="U3399" s="38">
        <v>8</v>
      </c>
      <c r="V3399" s="38">
        <v>0</v>
      </c>
    </row>
    <row r="3400" spans="1:22" ht="13.5" customHeight="1" x14ac:dyDescent="0.2">
      <c r="A3400" s="32" t="s">
        <v>3396</v>
      </c>
      <c r="B3400" s="32" t="s">
        <v>11291</v>
      </c>
      <c r="C3400" s="32" t="s">
        <v>18180</v>
      </c>
      <c r="D3400" s="37">
        <v>6.2262139999999997</v>
      </c>
      <c r="E3400" s="39">
        <v>2074.0100000000002</v>
      </c>
      <c r="F3400" s="39">
        <v>4089</v>
      </c>
      <c r="G3400" s="39">
        <v>7710.91</v>
      </c>
      <c r="H3400" s="38">
        <v>5</v>
      </c>
      <c r="I3400" s="38">
        <v>7920</v>
      </c>
      <c r="J3400" s="37">
        <v>15.647839765000001</v>
      </c>
      <c r="K3400" s="37">
        <v>16.606897769</v>
      </c>
      <c r="L3400" s="37">
        <v>15.841023119999999</v>
      </c>
      <c r="M3400" s="37">
        <v>26.466431338</v>
      </c>
      <c r="N3400" s="37">
        <v>15.007647111000001</v>
      </c>
      <c r="O3400" s="37">
        <v>26.926847334000001</v>
      </c>
      <c r="P3400" s="37">
        <v>7.7</v>
      </c>
      <c r="Q3400" s="37">
        <v>93.076427600000002</v>
      </c>
      <c r="R3400" s="38">
        <v>206623</v>
      </c>
      <c r="S3400" s="37">
        <v>0</v>
      </c>
      <c r="T3400" s="38">
        <v>2</v>
      </c>
      <c r="U3400" s="38">
        <v>4</v>
      </c>
      <c r="V3400" s="38">
        <v>0</v>
      </c>
    </row>
    <row r="3401" spans="1:22" ht="13.5" customHeight="1" x14ac:dyDescent="0.2">
      <c r="A3401" s="32" t="s">
        <v>3397</v>
      </c>
      <c r="B3401" s="32" t="s">
        <v>11292</v>
      </c>
      <c r="C3401" s="32" t="s">
        <v>18179</v>
      </c>
      <c r="D3401" s="37">
        <v>6.8405009999999997</v>
      </c>
      <c r="E3401" s="39">
        <v>2016.98</v>
      </c>
      <c r="F3401" s="39">
        <v>4943</v>
      </c>
      <c r="G3401" s="39">
        <v>9338.27</v>
      </c>
      <c r="H3401" s="38">
        <v>7</v>
      </c>
      <c r="I3401" s="38">
        <v>9640</v>
      </c>
      <c r="J3401" s="37">
        <v>9.8860303773999991</v>
      </c>
      <c r="K3401" s="37">
        <v>7.7047566859999996</v>
      </c>
      <c r="L3401" s="37">
        <v>8.0199195406000001</v>
      </c>
      <c r="M3401" s="37">
        <v>40.398405853</v>
      </c>
      <c r="N3401" s="37">
        <v>8.8957563195000002</v>
      </c>
      <c r="O3401" s="37">
        <v>19.839696052000001</v>
      </c>
      <c r="P3401" s="37">
        <v>7.2828053309999996</v>
      </c>
      <c r="Q3401" s="37">
        <v>89.595848899999993</v>
      </c>
      <c r="R3401" s="38">
        <v>265231</v>
      </c>
      <c r="S3401" s="37">
        <v>4.2880500000000001</v>
      </c>
      <c r="T3401" s="38">
        <v>3</v>
      </c>
      <c r="U3401" s="38">
        <v>6</v>
      </c>
      <c r="V3401" s="38">
        <v>0</v>
      </c>
    </row>
    <row r="3402" spans="1:22" ht="13.5" customHeight="1" x14ac:dyDescent="0.2">
      <c r="A3402" s="32" t="s">
        <v>3398</v>
      </c>
      <c r="B3402" s="32" t="s">
        <v>11293</v>
      </c>
      <c r="C3402" s="32" t="s">
        <v>18180</v>
      </c>
      <c r="D3402" s="37">
        <v>7.8775190000000004</v>
      </c>
      <c r="E3402" s="39">
        <v>2494.02</v>
      </c>
      <c r="F3402" s="39">
        <v>4411</v>
      </c>
      <c r="G3402" s="39">
        <v>8086.06</v>
      </c>
      <c r="H3402" s="38">
        <v>6</v>
      </c>
      <c r="I3402" s="38">
        <v>8430</v>
      </c>
      <c r="J3402" s="37">
        <v>24.377858971999999</v>
      </c>
      <c r="K3402" s="37">
        <v>34.347573220999998</v>
      </c>
      <c r="L3402" s="37">
        <v>21.570926451999998</v>
      </c>
      <c r="M3402" s="37">
        <v>19.597174459000001</v>
      </c>
      <c r="N3402" s="37">
        <v>19.380703706999999</v>
      </c>
      <c r="O3402" s="37">
        <v>24.378391123</v>
      </c>
      <c r="P3402" s="37">
        <v>7.7</v>
      </c>
      <c r="Q3402" s="37">
        <v>85.518038300000001</v>
      </c>
      <c r="R3402" s="38">
        <v>219006</v>
      </c>
      <c r="S3402" s="37">
        <v>0</v>
      </c>
      <c r="T3402" s="38">
        <v>2</v>
      </c>
      <c r="U3402" s="38">
        <v>6</v>
      </c>
      <c r="V3402" s="38">
        <v>1</v>
      </c>
    </row>
    <row r="3403" spans="1:22" ht="13.5" customHeight="1" x14ac:dyDescent="0.2">
      <c r="A3403" s="32" t="s">
        <v>3399</v>
      </c>
      <c r="B3403" s="32" t="s">
        <v>11294</v>
      </c>
      <c r="C3403" s="32" t="s">
        <v>18180</v>
      </c>
      <c r="D3403" s="37">
        <v>4.9135340000000003</v>
      </c>
      <c r="E3403" s="39">
        <v>1257</v>
      </c>
      <c r="F3403" s="39">
        <v>3816</v>
      </c>
      <c r="G3403" s="39">
        <v>6810.93</v>
      </c>
      <c r="H3403" s="38">
        <v>5</v>
      </c>
      <c r="I3403" s="38">
        <v>7639</v>
      </c>
      <c r="J3403" s="37">
        <v>35.964008284999998</v>
      </c>
      <c r="K3403" s="37">
        <v>44.936963746000004</v>
      </c>
      <c r="L3403" s="37">
        <v>29.277656261000001</v>
      </c>
      <c r="M3403" s="37">
        <v>18.85051133</v>
      </c>
      <c r="N3403" s="37">
        <v>36.491890566999999</v>
      </c>
      <c r="O3403" s="37">
        <v>40.939636989999997</v>
      </c>
      <c r="P3403" s="37">
        <v>7.7</v>
      </c>
      <c r="Q3403" s="37">
        <v>76.045252199999993</v>
      </c>
      <c r="R3403" s="38">
        <v>229224</v>
      </c>
      <c r="S3403" s="37">
        <v>0</v>
      </c>
      <c r="T3403" s="38">
        <v>2</v>
      </c>
      <c r="U3403" s="38">
        <v>3</v>
      </c>
      <c r="V3403" s="38">
        <v>2</v>
      </c>
    </row>
    <row r="3404" spans="1:22" ht="13.5" customHeight="1" x14ac:dyDescent="0.2">
      <c r="A3404" s="32" t="s">
        <v>3400</v>
      </c>
      <c r="B3404" s="32" t="s">
        <v>11295</v>
      </c>
      <c r="C3404" s="32" t="s">
        <v>18179</v>
      </c>
      <c r="D3404" s="37">
        <v>6.5465419999999996</v>
      </c>
      <c r="E3404" s="39">
        <v>1322.02</v>
      </c>
      <c r="F3404" s="39">
        <v>2745</v>
      </c>
      <c r="G3404" s="39">
        <v>4899.68</v>
      </c>
      <c r="H3404" s="38">
        <v>4</v>
      </c>
      <c r="I3404" s="38">
        <v>5423</v>
      </c>
      <c r="J3404" s="37">
        <v>26.955778762000001</v>
      </c>
      <c r="K3404" s="37">
        <v>36.130023631999997</v>
      </c>
      <c r="L3404" s="37">
        <v>24.412098270000001</v>
      </c>
      <c r="M3404" s="37">
        <v>31.304440742000001</v>
      </c>
      <c r="N3404" s="37">
        <v>30.422645349</v>
      </c>
      <c r="O3404" s="37">
        <v>22.268460102999999</v>
      </c>
      <c r="P3404" s="37">
        <v>7.7</v>
      </c>
      <c r="Q3404" s="37">
        <v>85.748152399999995</v>
      </c>
      <c r="R3404" s="38">
        <v>140788</v>
      </c>
      <c r="S3404" s="37">
        <v>4.2880500000000001</v>
      </c>
      <c r="T3404" s="38">
        <v>2</v>
      </c>
      <c r="U3404" s="38">
        <v>3</v>
      </c>
      <c r="V3404" s="38">
        <v>1</v>
      </c>
    </row>
    <row r="3405" spans="1:22" ht="13.5" customHeight="1" x14ac:dyDescent="0.2">
      <c r="A3405" s="32" t="s">
        <v>3401</v>
      </c>
      <c r="B3405" s="32" t="s">
        <v>11296</v>
      </c>
      <c r="C3405" s="32" t="s">
        <v>18135</v>
      </c>
      <c r="D3405" s="37">
        <v>6.7370890000000001</v>
      </c>
      <c r="E3405" s="39">
        <v>999.03</v>
      </c>
      <c r="F3405" s="39">
        <v>6298</v>
      </c>
      <c r="G3405" s="39">
        <v>10821.15</v>
      </c>
      <c r="H3405" s="38">
        <v>7</v>
      </c>
      <c r="I3405" s="38">
        <v>12219</v>
      </c>
      <c r="J3405" s="37">
        <v>30.388176660999999</v>
      </c>
      <c r="K3405" s="37">
        <v>30.725546416</v>
      </c>
      <c r="L3405" s="37">
        <v>24.682979330999999</v>
      </c>
      <c r="M3405" s="37">
        <v>30.317266726</v>
      </c>
      <c r="N3405" s="37">
        <v>20.766962377999999</v>
      </c>
      <c r="O3405" s="37">
        <v>36.909488455999998</v>
      </c>
      <c r="P3405" s="37">
        <v>7.8309293043999997</v>
      </c>
      <c r="Q3405" s="37">
        <v>90.887843099999998</v>
      </c>
      <c r="R3405" s="38">
        <v>235085</v>
      </c>
      <c r="S3405" s="37">
        <v>2.8047</v>
      </c>
      <c r="T3405" s="38">
        <v>3</v>
      </c>
      <c r="U3405" s="38">
        <v>6</v>
      </c>
      <c r="V3405" s="38">
        <v>0</v>
      </c>
    </row>
    <row r="3406" spans="1:22" ht="13.5" customHeight="1" x14ac:dyDescent="0.2">
      <c r="A3406" s="32" t="s">
        <v>3402</v>
      </c>
      <c r="B3406" s="32" t="s">
        <v>11297</v>
      </c>
      <c r="C3406" s="32" t="s">
        <v>18179</v>
      </c>
      <c r="D3406" s="37">
        <v>6.7830190000000004</v>
      </c>
      <c r="E3406" s="39">
        <v>5462.01</v>
      </c>
      <c r="F3406" s="39">
        <v>8821</v>
      </c>
      <c r="G3406" s="39">
        <v>16653.169999999998</v>
      </c>
      <c r="H3406" s="38">
        <v>15</v>
      </c>
      <c r="I3406" s="38">
        <v>17147</v>
      </c>
      <c r="J3406" s="37">
        <v>21.394743053999999</v>
      </c>
      <c r="K3406" s="37">
        <v>23.486702517000001</v>
      </c>
      <c r="L3406" s="37">
        <v>24.481138530999999</v>
      </c>
      <c r="M3406" s="37">
        <v>24.353126228000001</v>
      </c>
      <c r="N3406" s="37">
        <v>16.206935390999998</v>
      </c>
      <c r="O3406" s="37">
        <v>11.561950413</v>
      </c>
      <c r="P3406" s="37">
        <v>7.7</v>
      </c>
      <c r="Q3406" s="37">
        <v>91.776348400000003</v>
      </c>
      <c r="R3406" s="38">
        <v>423670</v>
      </c>
      <c r="S3406" s="37">
        <v>4.2880500000000001</v>
      </c>
      <c r="T3406" s="38">
        <v>6</v>
      </c>
      <c r="U3406" s="38">
        <v>14</v>
      </c>
      <c r="V3406" s="38">
        <v>2</v>
      </c>
    </row>
    <row r="3407" spans="1:22" ht="13.5" customHeight="1" x14ac:dyDescent="0.2">
      <c r="A3407" s="32" t="s">
        <v>3403</v>
      </c>
      <c r="B3407" s="32" t="s">
        <v>11298</v>
      </c>
      <c r="C3407" s="32" t="s">
        <v>18179</v>
      </c>
      <c r="D3407" s="37">
        <v>6.0984309999999997</v>
      </c>
      <c r="E3407" s="39">
        <v>1878.99</v>
      </c>
      <c r="F3407" s="39">
        <v>4518</v>
      </c>
      <c r="G3407" s="39">
        <v>8607.85</v>
      </c>
      <c r="H3407" s="38">
        <v>6</v>
      </c>
      <c r="I3407" s="38">
        <v>8834</v>
      </c>
      <c r="J3407" s="37">
        <v>12.158927092000001</v>
      </c>
      <c r="K3407" s="37">
        <v>8.3339760858999998</v>
      </c>
      <c r="L3407" s="37">
        <v>8.5238625300000006</v>
      </c>
      <c r="M3407" s="37">
        <v>34.921773252999998</v>
      </c>
      <c r="N3407" s="37">
        <v>11.722674155</v>
      </c>
      <c r="O3407" s="37">
        <v>16.389224275</v>
      </c>
      <c r="P3407" s="37">
        <v>7.7</v>
      </c>
      <c r="Q3407" s="37">
        <v>91.549600600000005</v>
      </c>
      <c r="R3407" s="38">
        <v>293635</v>
      </c>
      <c r="S3407" s="37">
        <v>4.2880500000000001</v>
      </c>
      <c r="T3407" s="38">
        <v>2</v>
      </c>
      <c r="U3407" s="38">
        <v>6</v>
      </c>
      <c r="V3407" s="38">
        <v>1</v>
      </c>
    </row>
    <row r="3408" spans="1:22" ht="13.5" customHeight="1" x14ac:dyDescent="0.2">
      <c r="A3408" s="32" t="s">
        <v>3404</v>
      </c>
      <c r="B3408" s="32" t="s">
        <v>11299</v>
      </c>
      <c r="C3408" s="32" t="s">
        <v>18180</v>
      </c>
      <c r="D3408" s="37">
        <v>8.1457320000000006</v>
      </c>
      <c r="E3408" s="39">
        <v>2098.04</v>
      </c>
      <c r="F3408" s="39">
        <v>5205</v>
      </c>
      <c r="G3408" s="39">
        <v>9773.8700000000008</v>
      </c>
      <c r="H3408" s="38">
        <v>6</v>
      </c>
      <c r="I3408" s="38">
        <v>10161</v>
      </c>
      <c r="J3408" s="37">
        <v>19.769591977000001</v>
      </c>
      <c r="K3408" s="37">
        <v>25.636902987999999</v>
      </c>
      <c r="L3408" s="37">
        <v>23.6557642</v>
      </c>
      <c r="M3408" s="37">
        <v>24.173606035999999</v>
      </c>
      <c r="N3408" s="37">
        <v>15.995871053</v>
      </c>
      <c r="O3408" s="37">
        <v>22.454833803</v>
      </c>
      <c r="P3408" s="37">
        <v>7.7</v>
      </c>
      <c r="Q3408" s="37">
        <v>85.893437300000002</v>
      </c>
      <c r="R3408" s="38">
        <v>260407</v>
      </c>
      <c r="S3408" s="37">
        <v>0</v>
      </c>
      <c r="T3408" s="38">
        <v>2</v>
      </c>
      <c r="U3408" s="38">
        <v>6</v>
      </c>
      <c r="V3408" s="38">
        <v>4</v>
      </c>
    </row>
    <row r="3409" spans="1:22" ht="13.5" customHeight="1" x14ac:dyDescent="0.2">
      <c r="A3409" s="32" t="s">
        <v>3405</v>
      </c>
      <c r="B3409" s="32" t="s">
        <v>11300</v>
      </c>
      <c r="C3409" s="32" t="s">
        <v>18179</v>
      </c>
      <c r="D3409" s="37">
        <v>6.935543</v>
      </c>
      <c r="E3409" s="39">
        <v>2357.9499999999998</v>
      </c>
      <c r="F3409" s="39">
        <v>5259</v>
      </c>
      <c r="G3409" s="39">
        <v>9734.83</v>
      </c>
      <c r="H3409" s="38">
        <v>6</v>
      </c>
      <c r="I3409" s="38">
        <v>10216</v>
      </c>
      <c r="J3409" s="37">
        <v>15.123149400000001</v>
      </c>
      <c r="K3409" s="37">
        <v>21.770164957999999</v>
      </c>
      <c r="L3409" s="37">
        <v>9.6357998578000004</v>
      </c>
      <c r="M3409" s="37">
        <v>26.759329383000001</v>
      </c>
      <c r="N3409" s="37">
        <v>6.9366600408999997</v>
      </c>
      <c r="O3409" s="37">
        <v>16.565654275</v>
      </c>
      <c r="P3409" s="37">
        <v>7.7</v>
      </c>
      <c r="Q3409" s="37">
        <v>84.479500900000005</v>
      </c>
      <c r="R3409" s="38">
        <v>236788</v>
      </c>
      <c r="S3409" s="37">
        <v>4.2880500000000001</v>
      </c>
      <c r="T3409" s="38">
        <v>2</v>
      </c>
      <c r="U3409" s="38">
        <v>6</v>
      </c>
      <c r="V3409" s="38">
        <v>1</v>
      </c>
    </row>
    <row r="3410" spans="1:22" ht="13.5" customHeight="1" x14ac:dyDescent="0.2">
      <c r="A3410" s="32" t="s">
        <v>3406</v>
      </c>
      <c r="B3410" s="32" t="s">
        <v>11301</v>
      </c>
      <c r="C3410" s="32" t="s">
        <v>18180</v>
      </c>
      <c r="D3410" s="37">
        <v>10.54913</v>
      </c>
      <c r="E3410" s="39">
        <v>1601.02</v>
      </c>
      <c r="F3410" s="39">
        <v>3852</v>
      </c>
      <c r="G3410" s="39">
        <v>7091.92</v>
      </c>
      <c r="H3410" s="38">
        <v>5</v>
      </c>
      <c r="I3410" s="38">
        <v>7547</v>
      </c>
      <c r="J3410" s="37">
        <v>29.765183174000001</v>
      </c>
      <c r="K3410" s="37">
        <v>30.527874792999999</v>
      </c>
      <c r="L3410" s="37">
        <v>26.967610128</v>
      </c>
      <c r="M3410" s="37">
        <v>22.083804937</v>
      </c>
      <c r="N3410" s="37">
        <v>26.690340045999999</v>
      </c>
      <c r="O3410" s="37">
        <v>24.153750324000001</v>
      </c>
      <c r="P3410" s="37">
        <v>7.7</v>
      </c>
      <c r="Q3410" s="37">
        <v>60.762091900000001</v>
      </c>
      <c r="R3410" s="38">
        <v>227266</v>
      </c>
      <c r="S3410" s="37">
        <v>0</v>
      </c>
      <c r="T3410" s="38">
        <v>1</v>
      </c>
      <c r="U3410" s="38">
        <v>2</v>
      </c>
      <c r="V3410" s="38">
        <v>1</v>
      </c>
    </row>
    <row r="3411" spans="1:22" ht="13.5" customHeight="1" x14ac:dyDescent="0.2">
      <c r="A3411" s="32" t="s">
        <v>3407</v>
      </c>
      <c r="B3411" s="32" t="s">
        <v>11302</v>
      </c>
      <c r="C3411" s="32" t="s">
        <v>18135</v>
      </c>
      <c r="D3411" s="37">
        <v>9.5891629999999992</v>
      </c>
      <c r="E3411" s="39">
        <v>2002.97</v>
      </c>
      <c r="F3411" s="39">
        <v>8076</v>
      </c>
      <c r="G3411" s="39">
        <v>14233.26</v>
      </c>
      <c r="H3411" s="38">
        <v>10</v>
      </c>
      <c r="I3411" s="38">
        <v>16061</v>
      </c>
      <c r="J3411" s="37">
        <v>16.810390994999999</v>
      </c>
      <c r="K3411" s="37">
        <v>32.585428188999998</v>
      </c>
      <c r="L3411" s="37">
        <v>5.1872305324000001</v>
      </c>
      <c r="M3411" s="37">
        <v>29.345360790000001</v>
      </c>
      <c r="N3411" s="37">
        <v>12.384125434</v>
      </c>
      <c r="O3411" s="37">
        <v>48.611224880000002</v>
      </c>
      <c r="P3411" s="37">
        <v>8.2771137953</v>
      </c>
      <c r="Q3411" s="37">
        <v>86.533248</v>
      </c>
      <c r="R3411" s="38">
        <v>301975</v>
      </c>
      <c r="S3411" s="37">
        <v>2.8047</v>
      </c>
      <c r="T3411" s="38">
        <v>5</v>
      </c>
      <c r="U3411" s="38">
        <v>8</v>
      </c>
      <c r="V3411" s="38">
        <v>0</v>
      </c>
    </row>
    <row r="3412" spans="1:22" ht="13.5" customHeight="1" x14ac:dyDescent="0.2">
      <c r="A3412" s="32" t="s">
        <v>3408</v>
      </c>
      <c r="B3412" s="32" t="s">
        <v>11303</v>
      </c>
      <c r="C3412" s="32" t="s">
        <v>18179</v>
      </c>
      <c r="D3412" s="37">
        <v>6.2523949999999999</v>
      </c>
      <c r="E3412" s="39">
        <v>2272.9899999999998</v>
      </c>
      <c r="F3412" s="39">
        <v>5264</v>
      </c>
      <c r="G3412" s="39">
        <v>10063.86</v>
      </c>
      <c r="H3412" s="38">
        <v>8</v>
      </c>
      <c r="I3412" s="38">
        <v>10417</v>
      </c>
      <c r="J3412" s="37">
        <v>18.597495522999999</v>
      </c>
      <c r="K3412" s="37">
        <v>18.511686210000001</v>
      </c>
      <c r="L3412" s="37">
        <v>19.495261259999999</v>
      </c>
      <c r="M3412" s="37">
        <v>31.366100112000002</v>
      </c>
      <c r="N3412" s="37">
        <v>15.139824895</v>
      </c>
      <c r="O3412" s="37">
        <v>18.988723406999998</v>
      </c>
      <c r="P3412" s="37">
        <v>7.7</v>
      </c>
      <c r="Q3412" s="37">
        <v>70.429421099999999</v>
      </c>
      <c r="R3412" s="38">
        <v>270901</v>
      </c>
      <c r="S3412" s="37">
        <v>4.2880500000000001</v>
      </c>
      <c r="T3412" s="38">
        <v>4</v>
      </c>
      <c r="U3412" s="38">
        <v>5</v>
      </c>
      <c r="V3412" s="38">
        <v>2</v>
      </c>
    </row>
    <row r="3413" spans="1:22" ht="13.5" customHeight="1" x14ac:dyDescent="0.2">
      <c r="A3413" s="32" t="s">
        <v>3409</v>
      </c>
      <c r="B3413" s="32" t="s">
        <v>11304</v>
      </c>
      <c r="C3413" s="32" t="s">
        <v>18135</v>
      </c>
      <c r="D3413" s="37">
        <v>6.3307739999999999</v>
      </c>
      <c r="E3413" s="39">
        <v>1849.99</v>
      </c>
      <c r="F3413" s="39">
        <v>4651</v>
      </c>
      <c r="G3413" s="39">
        <v>8456.98</v>
      </c>
      <c r="H3413" s="38">
        <v>5</v>
      </c>
      <c r="I3413" s="38">
        <v>9120</v>
      </c>
      <c r="J3413" s="37">
        <v>12.991793827</v>
      </c>
      <c r="K3413" s="37">
        <v>17.901204431</v>
      </c>
      <c r="L3413" s="37">
        <v>9.4310953562000002</v>
      </c>
      <c r="M3413" s="37">
        <v>24.488009579</v>
      </c>
      <c r="N3413" s="37">
        <v>11.055723111000001</v>
      </c>
      <c r="O3413" s="37">
        <v>13.210466446</v>
      </c>
      <c r="P3413" s="37">
        <v>8.3000000000000007</v>
      </c>
      <c r="Q3413" s="37">
        <v>87.404840100000001</v>
      </c>
      <c r="R3413" s="38">
        <v>237654</v>
      </c>
      <c r="S3413" s="37">
        <v>2.8047</v>
      </c>
      <c r="T3413" s="38">
        <v>2</v>
      </c>
      <c r="U3413" s="38">
        <v>4</v>
      </c>
      <c r="V3413" s="38">
        <v>0</v>
      </c>
    </row>
    <row r="3414" spans="1:22" ht="13.5" customHeight="1" x14ac:dyDescent="0.2">
      <c r="A3414" s="32" t="s">
        <v>3410</v>
      </c>
      <c r="B3414" s="32" t="s">
        <v>11305</v>
      </c>
      <c r="C3414" s="32" t="s">
        <v>18179</v>
      </c>
      <c r="D3414" s="37">
        <v>5.2372540000000001</v>
      </c>
      <c r="E3414" s="39">
        <v>1561.03</v>
      </c>
      <c r="F3414" s="39">
        <v>4134</v>
      </c>
      <c r="G3414" s="39">
        <v>8047.57</v>
      </c>
      <c r="H3414" s="38">
        <v>5</v>
      </c>
      <c r="I3414" s="38">
        <v>8259</v>
      </c>
      <c r="J3414" s="37">
        <v>15.209739087000001</v>
      </c>
      <c r="K3414" s="37">
        <v>15.258891194</v>
      </c>
      <c r="L3414" s="37">
        <v>21.450397602999999</v>
      </c>
      <c r="M3414" s="37">
        <v>24.588728102000001</v>
      </c>
      <c r="N3414" s="37">
        <v>15.504864049</v>
      </c>
      <c r="O3414" s="37">
        <v>13.156741168</v>
      </c>
      <c r="P3414" s="37">
        <v>7.7</v>
      </c>
      <c r="Q3414" s="37">
        <v>68.333839299999994</v>
      </c>
      <c r="R3414" s="38">
        <v>233981</v>
      </c>
      <c r="S3414" s="37">
        <v>4.2880500000000001</v>
      </c>
      <c r="T3414" s="38">
        <v>4</v>
      </c>
      <c r="U3414" s="38">
        <v>5</v>
      </c>
      <c r="V3414" s="38">
        <v>0</v>
      </c>
    </row>
    <row r="3415" spans="1:22" ht="13.5" customHeight="1" x14ac:dyDescent="0.2">
      <c r="A3415" s="32" t="s">
        <v>3411</v>
      </c>
      <c r="B3415" s="32" t="s">
        <v>11306</v>
      </c>
      <c r="C3415" s="32" t="s">
        <v>18135</v>
      </c>
      <c r="D3415" s="37">
        <v>9.5060369999999992</v>
      </c>
      <c r="E3415" s="39">
        <v>1693.03</v>
      </c>
      <c r="F3415" s="39">
        <v>7505</v>
      </c>
      <c r="G3415" s="39">
        <v>13678.9</v>
      </c>
      <c r="H3415" s="38">
        <v>12</v>
      </c>
      <c r="I3415" s="38">
        <v>15373</v>
      </c>
      <c r="J3415" s="37">
        <v>25.137743214</v>
      </c>
      <c r="K3415" s="37">
        <v>34.089574857999999</v>
      </c>
      <c r="L3415" s="37">
        <v>24.085260170000002</v>
      </c>
      <c r="M3415" s="37">
        <v>26.234597896</v>
      </c>
      <c r="N3415" s="37">
        <v>19.239147017000001</v>
      </c>
      <c r="O3415" s="37">
        <v>26.134429211</v>
      </c>
      <c r="P3415" s="37">
        <v>7.2916432302</v>
      </c>
      <c r="Q3415" s="37">
        <v>86.128225</v>
      </c>
      <c r="R3415" s="38">
        <v>241356</v>
      </c>
      <c r="S3415" s="37">
        <v>2.8047</v>
      </c>
      <c r="T3415" s="38">
        <v>5</v>
      </c>
      <c r="U3415" s="38">
        <v>12</v>
      </c>
      <c r="V3415" s="38">
        <v>1</v>
      </c>
    </row>
    <row r="3416" spans="1:22" ht="13.5" customHeight="1" x14ac:dyDescent="0.2">
      <c r="A3416" s="32" t="s">
        <v>3412</v>
      </c>
      <c r="B3416" s="32" t="s">
        <v>11307</v>
      </c>
      <c r="C3416" s="32" t="s">
        <v>18180</v>
      </c>
      <c r="D3416" s="37">
        <v>7.5708710000000004</v>
      </c>
      <c r="E3416" s="39">
        <v>5783.93</v>
      </c>
      <c r="F3416" s="39">
        <v>7687</v>
      </c>
      <c r="G3416" s="39">
        <v>13778.33</v>
      </c>
      <c r="H3416" s="38">
        <v>15</v>
      </c>
      <c r="I3416" s="38">
        <v>14250</v>
      </c>
      <c r="J3416" s="37">
        <v>26.581734324999999</v>
      </c>
      <c r="K3416" s="37">
        <v>25.167681260999998</v>
      </c>
      <c r="L3416" s="37">
        <v>20.790749757</v>
      </c>
      <c r="M3416" s="37">
        <v>28.629562641</v>
      </c>
      <c r="N3416" s="37">
        <v>14.355969693</v>
      </c>
      <c r="O3416" s="37">
        <v>17.341651247000001</v>
      </c>
      <c r="P3416" s="37">
        <v>7.7</v>
      </c>
      <c r="Q3416" s="37">
        <v>79.950678400000001</v>
      </c>
      <c r="R3416" s="38">
        <v>340973</v>
      </c>
      <c r="S3416" s="37">
        <v>0</v>
      </c>
      <c r="T3416" s="38">
        <v>4</v>
      </c>
      <c r="U3416" s="38">
        <v>9</v>
      </c>
      <c r="V3416" s="38">
        <v>4</v>
      </c>
    </row>
    <row r="3417" spans="1:22" ht="13.5" customHeight="1" x14ac:dyDescent="0.2">
      <c r="A3417" s="32" t="s">
        <v>3413</v>
      </c>
      <c r="B3417" s="32" t="s">
        <v>11308</v>
      </c>
      <c r="C3417" s="32" t="s">
        <v>18179</v>
      </c>
      <c r="D3417" s="37">
        <v>4.8542019999999999</v>
      </c>
      <c r="E3417" s="39">
        <v>693.01</v>
      </c>
      <c r="F3417" s="39">
        <v>1747</v>
      </c>
      <c r="G3417" s="39">
        <v>3083.43</v>
      </c>
      <c r="H3417" s="38">
        <v>2</v>
      </c>
      <c r="I3417" s="38">
        <v>3188</v>
      </c>
      <c r="J3417" s="37">
        <v>19.731679988</v>
      </c>
      <c r="K3417" s="37">
        <v>12.468088729</v>
      </c>
      <c r="L3417" s="37">
        <v>20.022047859000001</v>
      </c>
      <c r="M3417" s="37">
        <v>27.760201988999999</v>
      </c>
      <c r="N3417" s="37">
        <v>16.015325903000001</v>
      </c>
      <c r="O3417" s="37">
        <v>22.110224474999999</v>
      </c>
      <c r="P3417" s="37">
        <v>7.7</v>
      </c>
      <c r="Q3417" s="37">
        <v>82.539647000000002</v>
      </c>
      <c r="R3417" s="38">
        <v>73713</v>
      </c>
      <c r="S3417" s="37">
        <v>4.2880500000000001</v>
      </c>
      <c r="T3417" s="38">
        <v>1</v>
      </c>
      <c r="U3417" s="38">
        <v>1</v>
      </c>
      <c r="V3417" s="38">
        <v>2</v>
      </c>
    </row>
    <row r="3418" spans="1:22" ht="13.5" customHeight="1" x14ac:dyDescent="0.2">
      <c r="A3418" s="32" t="s">
        <v>3414</v>
      </c>
      <c r="B3418" s="32" t="s">
        <v>11309</v>
      </c>
      <c r="C3418" s="32" t="s">
        <v>18180</v>
      </c>
      <c r="D3418" s="37">
        <v>8.3054450000000006</v>
      </c>
      <c r="E3418" s="39">
        <v>4523.0200000000004</v>
      </c>
      <c r="F3418" s="39">
        <v>8775</v>
      </c>
      <c r="G3418" s="39">
        <v>15910.83</v>
      </c>
      <c r="H3418" s="38">
        <v>14</v>
      </c>
      <c r="I3418" s="38">
        <v>16517</v>
      </c>
      <c r="J3418" s="37">
        <v>28.548813059</v>
      </c>
      <c r="K3418" s="37">
        <v>29.690211514000001</v>
      </c>
      <c r="L3418" s="37">
        <v>30.185467126999999</v>
      </c>
      <c r="M3418" s="37">
        <v>15.93291312</v>
      </c>
      <c r="N3418" s="37">
        <v>20.816366827</v>
      </c>
      <c r="O3418" s="37">
        <v>20.132760347000001</v>
      </c>
      <c r="P3418" s="37">
        <v>7.7</v>
      </c>
      <c r="Q3418" s="37">
        <v>91.909733200000005</v>
      </c>
      <c r="R3418" s="38">
        <v>633698</v>
      </c>
      <c r="S3418" s="37">
        <v>0</v>
      </c>
      <c r="T3418" s="38">
        <v>7</v>
      </c>
      <c r="U3418" s="38">
        <v>13</v>
      </c>
      <c r="V3418" s="38">
        <v>3</v>
      </c>
    </row>
    <row r="3419" spans="1:22" ht="13.5" customHeight="1" x14ac:dyDescent="0.2">
      <c r="A3419" s="32" t="s">
        <v>3415</v>
      </c>
      <c r="B3419" s="32" t="s">
        <v>11310</v>
      </c>
      <c r="C3419" s="32" t="s">
        <v>18135</v>
      </c>
      <c r="D3419" s="37">
        <v>4.8936039999999998</v>
      </c>
      <c r="E3419" s="39">
        <v>1479.96</v>
      </c>
      <c r="F3419" s="39">
        <v>5034</v>
      </c>
      <c r="G3419" s="39">
        <v>8987.5</v>
      </c>
      <c r="H3419" s="38">
        <v>6</v>
      </c>
      <c r="I3419" s="38">
        <v>9831</v>
      </c>
      <c r="J3419" s="37">
        <v>13.073126863000001</v>
      </c>
      <c r="K3419" s="37">
        <v>18.714074135000001</v>
      </c>
      <c r="L3419" s="37">
        <v>11.778410931</v>
      </c>
      <c r="M3419" s="37">
        <v>20.726569961999999</v>
      </c>
      <c r="N3419" s="37">
        <v>10.095963123000001</v>
      </c>
      <c r="O3419" s="37">
        <v>18.477629718999999</v>
      </c>
      <c r="P3419" s="37">
        <v>8.3000000000000007</v>
      </c>
      <c r="Q3419" s="37">
        <v>92.160961099999994</v>
      </c>
      <c r="R3419" s="38">
        <v>205575</v>
      </c>
      <c r="S3419" s="37">
        <v>2.8047</v>
      </c>
      <c r="T3419" s="38">
        <v>3</v>
      </c>
      <c r="U3419" s="38">
        <v>6</v>
      </c>
      <c r="V3419" s="38">
        <v>0</v>
      </c>
    </row>
    <row r="3420" spans="1:22" ht="13.5" customHeight="1" x14ac:dyDescent="0.2">
      <c r="A3420" s="32" t="s">
        <v>3416</v>
      </c>
      <c r="B3420" s="32" t="s">
        <v>11311</v>
      </c>
      <c r="C3420" s="32" t="s">
        <v>18179</v>
      </c>
      <c r="D3420" s="37">
        <v>8.3369739999999997</v>
      </c>
      <c r="E3420" s="39">
        <v>1263.99</v>
      </c>
      <c r="F3420" s="39">
        <v>3603</v>
      </c>
      <c r="G3420" s="39">
        <v>6862.41</v>
      </c>
      <c r="H3420" s="38">
        <v>8</v>
      </c>
      <c r="I3420" s="38">
        <v>7063</v>
      </c>
      <c r="J3420" s="37">
        <v>18.743014361</v>
      </c>
      <c r="K3420" s="37">
        <v>15.296846754000001</v>
      </c>
      <c r="L3420" s="37">
        <v>16.498580998000001</v>
      </c>
      <c r="M3420" s="37">
        <v>30.982602629999999</v>
      </c>
      <c r="N3420" s="37">
        <v>14.292170865999999</v>
      </c>
      <c r="O3420" s="37">
        <v>14.412384015000001</v>
      </c>
      <c r="P3420" s="37">
        <v>7.7</v>
      </c>
      <c r="Q3420" s="37">
        <v>95.991978500000002</v>
      </c>
      <c r="R3420" s="38">
        <v>240435</v>
      </c>
      <c r="S3420" s="37">
        <v>4.2880500000000001</v>
      </c>
      <c r="T3420" s="38">
        <v>6</v>
      </c>
      <c r="U3420" s="38">
        <v>8</v>
      </c>
      <c r="V3420" s="38">
        <v>1</v>
      </c>
    </row>
    <row r="3421" spans="1:22" ht="13.5" customHeight="1" x14ac:dyDescent="0.2">
      <c r="A3421" s="32" t="s">
        <v>3417</v>
      </c>
      <c r="B3421" s="32" t="s">
        <v>11312</v>
      </c>
      <c r="C3421" s="32" t="s">
        <v>18135</v>
      </c>
      <c r="D3421" s="37">
        <v>9.6831150000000008</v>
      </c>
      <c r="E3421" s="39">
        <v>570.02</v>
      </c>
      <c r="F3421" s="39">
        <v>2937</v>
      </c>
      <c r="G3421" s="39">
        <v>5179.91</v>
      </c>
      <c r="H3421" s="38">
        <v>4</v>
      </c>
      <c r="I3421" s="38">
        <v>5853</v>
      </c>
      <c r="J3421" s="37">
        <v>29.425808461999999</v>
      </c>
      <c r="K3421" s="37">
        <v>42.968158273999997</v>
      </c>
      <c r="L3421" s="37">
        <v>29.515583319000001</v>
      </c>
      <c r="M3421" s="37">
        <v>19.959925173999999</v>
      </c>
      <c r="N3421" s="37">
        <v>36.740615278</v>
      </c>
      <c r="O3421" s="37">
        <v>41.029607147</v>
      </c>
      <c r="P3421" s="37">
        <v>8.3000000000000007</v>
      </c>
      <c r="Q3421" s="37">
        <v>93.076584499999996</v>
      </c>
      <c r="R3421" s="38">
        <v>100791</v>
      </c>
      <c r="S3421" s="37">
        <v>2.8047</v>
      </c>
      <c r="T3421" s="38">
        <v>3</v>
      </c>
      <c r="U3421" s="38">
        <v>4</v>
      </c>
      <c r="V3421" s="38">
        <v>1</v>
      </c>
    </row>
    <row r="3422" spans="1:22" ht="13.5" customHeight="1" x14ac:dyDescent="0.2">
      <c r="A3422" s="32" t="s">
        <v>3418</v>
      </c>
      <c r="B3422" s="32" t="s">
        <v>11313</v>
      </c>
      <c r="C3422" s="32" t="s">
        <v>18179</v>
      </c>
      <c r="D3422" s="37">
        <v>5.1450620000000002</v>
      </c>
      <c r="E3422" s="39">
        <v>1511.01</v>
      </c>
      <c r="F3422" s="39">
        <v>5133</v>
      </c>
      <c r="G3422" s="39">
        <v>9436.19</v>
      </c>
      <c r="H3422" s="38">
        <v>10</v>
      </c>
      <c r="I3422" s="38">
        <v>9854</v>
      </c>
      <c r="J3422" s="37">
        <v>14.488105929</v>
      </c>
      <c r="K3422" s="37">
        <v>16.381972130000001</v>
      </c>
      <c r="L3422" s="37">
        <v>13.728182458999999</v>
      </c>
      <c r="M3422" s="37">
        <v>26.268328583999999</v>
      </c>
      <c r="N3422" s="37">
        <v>17.138041919999999</v>
      </c>
      <c r="O3422" s="37">
        <v>15.944685521</v>
      </c>
      <c r="P3422" s="37">
        <v>7.7</v>
      </c>
      <c r="Q3422" s="37">
        <v>88.4546967</v>
      </c>
      <c r="R3422" s="38">
        <v>193301</v>
      </c>
      <c r="S3422" s="37">
        <v>4.2880500000000001</v>
      </c>
      <c r="T3422" s="38">
        <v>6</v>
      </c>
      <c r="U3422" s="38">
        <v>10</v>
      </c>
      <c r="V3422" s="38">
        <v>1</v>
      </c>
    </row>
    <row r="3423" spans="1:22" ht="13.5" customHeight="1" x14ac:dyDescent="0.2">
      <c r="A3423" s="32" t="s">
        <v>3419</v>
      </c>
      <c r="B3423" s="32" t="s">
        <v>11314</v>
      </c>
      <c r="C3423" s="32" t="s">
        <v>18135</v>
      </c>
      <c r="D3423" s="37">
        <v>5.0740259999999999</v>
      </c>
      <c r="E3423" s="39">
        <v>2012.97</v>
      </c>
      <c r="F3423" s="39">
        <v>6393</v>
      </c>
      <c r="G3423" s="39">
        <v>11389.48</v>
      </c>
      <c r="H3423" s="38">
        <v>10</v>
      </c>
      <c r="I3423" s="38">
        <v>12438</v>
      </c>
      <c r="J3423" s="37">
        <v>24.12949519</v>
      </c>
      <c r="K3423" s="37">
        <v>30.572077608000001</v>
      </c>
      <c r="L3423" s="37">
        <v>26.617219592000001</v>
      </c>
      <c r="M3423" s="37">
        <v>26.004840124000001</v>
      </c>
      <c r="N3423" s="37">
        <v>14.847649609999999</v>
      </c>
      <c r="O3423" s="37">
        <v>28.620589215999999</v>
      </c>
      <c r="P3423" s="37">
        <v>7.5752640356000001</v>
      </c>
      <c r="Q3423" s="37">
        <v>89.983420499999994</v>
      </c>
      <c r="R3423" s="38">
        <v>315045</v>
      </c>
      <c r="S3423" s="37">
        <v>2.8047</v>
      </c>
      <c r="T3423" s="38">
        <v>7</v>
      </c>
      <c r="U3423" s="38">
        <v>10</v>
      </c>
      <c r="V3423" s="38">
        <v>3</v>
      </c>
    </row>
    <row r="3424" spans="1:22" ht="13.5" customHeight="1" x14ac:dyDescent="0.2">
      <c r="A3424" s="32" t="s">
        <v>3420</v>
      </c>
      <c r="B3424" s="32" t="s">
        <v>11315</v>
      </c>
      <c r="C3424" s="32" t="s">
        <v>18135</v>
      </c>
      <c r="D3424" s="37">
        <v>8.900563</v>
      </c>
      <c r="E3424" s="39">
        <v>784.99</v>
      </c>
      <c r="F3424" s="39">
        <v>3588</v>
      </c>
      <c r="G3424" s="39">
        <v>7012.73</v>
      </c>
      <c r="H3424" s="38">
        <v>4</v>
      </c>
      <c r="I3424" s="38">
        <v>7853</v>
      </c>
      <c r="J3424" s="37">
        <v>41.359979094000003</v>
      </c>
      <c r="K3424" s="37">
        <v>45.721166906000001</v>
      </c>
      <c r="L3424" s="37">
        <v>30.2601549</v>
      </c>
      <c r="M3424" s="37">
        <v>23.848429406000001</v>
      </c>
      <c r="N3424" s="37">
        <v>28.328050833999999</v>
      </c>
      <c r="O3424" s="37">
        <v>51.448448648999999</v>
      </c>
      <c r="P3424" s="37">
        <v>8.3000000000000007</v>
      </c>
      <c r="Q3424" s="37">
        <v>77.3456245</v>
      </c>
      <c r="R3424" s="38">
        <v>126241</v>
      </c>
      <c r="S3424" s="37">
        <v>2.8047</v>
      </c>
      <c r="T3424" s="38">
        <v>0</v>
      </c>
      <c r="U3424" s="38">
        <v>3</v>
      </c>
      <c r="V3424" s="38">
        <v>2</v>
      </c>
    </row>
    <row r="3425" spans="1:22" ht="13.5" customHeight="1" x14ac:dyDescent="0.2">
      <c r="A3425" s="32" t="s">
        <v>3421</v>
      </c>
      <c r="B3425" s="32" t="s">
        <v>11316</v>
      </c>
      <c r="C3425" s="32" t="s">
        <v>18180</v>
      </c>
      <c r="D3425" s="37">
        <v>6.9207080000000003</v>
      </c>
      <c r="E3425" s="39">
        <v>1400</v>
      </c>
      <c r="F3425" s="39">
        <v>3927</v>
      </c>
      <c r="G3425" s="39">
        <v>7101</v>
      </c>
      <c r="H3425" s="38">
        <v>6</v>
      </c>
      <c r="I3425" s="38">
        <v>7770</v>
      </c>
      <c r="J3425" s="37">
        <v>31.205381029000002</v>
      </c>
      <c r="K3425" s="37">
        <v>43.841833627</v>
      </c>
      <c r="L3425" s="37">
        <v>26.391692354</v>
      </c>
      <c r="M3425" s="37">
        <v>19.924894026</v>
      </c>
      <c r="N3425" s="37">
        <v>29.811194107999999</v>
      </c>
      <c r="O3425" s="37">
        <v>30.063818273999999</v>
      </c>
      <c r="P3425" s="37">
        <v>7.7</v>
      </c>
      <c r="Q3425" s="37">
        <v>88.066698599999995</v>
      </c>
      <c r="R3425" s="38">
        <v>208070</v>
      </c>
      <c r="S3425" s="37">
        <v>0</v>
      </c>
      <c r="T3425" s="38">
        <v>2</v>
      </c>
      <c r="U3425" s="38">
        <v>3</v>
      </c>
      <c r="V3425" s="38">
        <v>1</v>
      </c>
    </row>
    <row r="3426" spans="1:22" ht="13.5" customHeight="1" x14ac:dyDescent="0.2">
      <c r="A3426" s="32" t="s">
        <v>3422</v>
      </c>
      <c r="B3426" s="32" t="s">
        <v>11317</v>
      </c>
      <c r="C3426" s="32" t="s">
        <v>18179</v>
      </c>
      <c r="D3426" s="37">
        <v>9.3841760000000001</v>
      </c>
      <c r="E3426" s="39">
        <v>1580.02</v>
      </c>
      <c r="F3426" s="39">
        <v>3074</v>
      </c>
      <c r="G3426" s="39">
        <v>5706.66</v>
      </c>
      <c r="H3426" s="38">
        <v>3</v>
      </c>
      <c r="I3426" s="38">
        <v>5921</v>
      </c>
      <c r="J3426" s="37">
        <v>21.608293946</v>
      </c>
      <c r="K3426" s="37">
        <v>27.702268321999998</v>
      </c>
      <c r="L3426" s="37">
        <v>23.614776281000001</v>
      </c>
      <c r="M3426" s="37">
        <v>15.891128531</v>
      </c>
      <c r="N3426" s="37">
        <v>18.142742896000001</v>
      </c>
      <c r="O3426" s="37">
        <v>15.169505589</v>
      </c>
      <c r="P3426" s="37">
        <v>7.7</v>
      </c>
      <c r="Q3426" s="37">
        <v>86.870113099999998</v>
      </c>
      <c r="R3426" s="38">
        <v>135804</v>
      </c>
      <c r="S3426" s="37">
        <v>4.2880500000000001</v>
      </c>
      <c r="T3426" s="38">
        <v>0</v>
      </c>
      <c r="U3426" s="38">
        <v>3</v>
      </c>
      <c r="V3426" s="38">
        <v>0</v>
      </c>
    </row>
    <row r="3427" spans="1:22" ht="13.5" customHeight="1" x14ac:dyDescent="0.2">
      <c r="A3427" s="32" t="s">
        <v>3423</v>
      </c>
      <c r="B3427" s="32" t="s">
        <v>11318</v>
      </c>
      <c r="C3427" s="32" t="s">
        <v>18179</v>
      </c>
      <c r="D3427" s="37">
        <v>11.55707</v>
      </c>
      <c r="E3427" s="39">
        <v>3099.98</v>
      </c>
      <c r="F3427" s="39">
        <v>6412</v>
      </c>
      <c r="G3427" s="39">
        <v>11267.87</v>
      </c>
      <c r="H3427" s="38">
        <v>11</v>
      </c>
      <c r="I3427" s="38">
        <v>11982</v>
      </c>
      <c r="J3427" s="37">
        <v>15.573180379</v>
      </c>
      <c r="K3427" s="37">
        <v>22.497296867999999</v>
      </c>
      <c r="L3427" s="37">
        <v>14.778737252000001</v>
      </c>
      <c r="M3427" s="37">
        <v>29.615845892999999</v>
      </c>
      <c r="N3427" s="37">
        <v>12.798941860999999</v>
      </c>
      <c r="O3427" s="37">
        <v>20.933975405000002</v>
      </c>
      <c r="P3427" s="37">
        <v>7.7</v>
      </c>
      <c r="Q3427" s="37">
        <v>92.462592299999997</v>
      </c>
      <c r="R3427" s="38">
        <v>323167</v>
      </c>
      <c r="S3427" s="37">
        <v>4.2880500000000001</v>
      </c>
      <c r="T3427" s="38">
        <v>4</v>
      </c>
      <c r="U3427" s="38">
        <v>10</v>
      </c>
      <c r="V3427" s="38">
        <v>2</v>
      </c>
    </row>
    <row r="3428" spans="1:22" ht="13.5" customHeight="1" x14ac:dyDescent="0.2">
      <c r="A3428" s="32" t="s">
        <v>3424</v>
      </c>
      <c r="B3428" s="32" t="s">
        <v>11319</v>
      </c>
      <c r="C3428" s="32" t="s">
        <v>18180</v>
      </c>
      <c r="D3428" s="37">
        <v>3.370187</v>
      </c>
      <c r="E3428" s="39">
        <v>1884.02</v>
      </c>
      <c r="F3428" s="39">
        <v>3509</v>
      </c>
      <c r="G3428" s="39">
        <v>6719.26</v>
      </c>
      <c r="H3428" s="38">
        <v>5</v>
      </c>
      <c r="I3428" s="38">
        <v>6848</v>
      </c>
      <c r="J3428" s="37">
        <v>21.381233612999999</v>
      </c>
      <c r="K3428" s="37">
        <v>18.196552856</v>
      </c>
      <c r="L3428" s="37">
        <v>29.539936699999998</v>
      </c>
      <c r="M3428" s="37">
        <v>33.044737576999999</v>
      </c>
      <c r="N3428" s="37">
        <v>22.713424247999999</v>
      </c>
      <c r="O3428" s="37">
        <v>23.900188004</v>
      </c>
      <c r="P3428" s="37">
        <v>7.6924251185000001</v>
      </c>
      <c r="Q3428" s="37">
        <v>82.003657599999997</v>
      </c>
      <c r="R3428" s="38">
        <v>159711</v>
      </c>
      <c r="S3428" s="37">
        <v>0</v>
      </c>
      <c r="T3428" s="38">
        <v>2</v>
      </c>
      <c r="U3428" s="38">
        <v>4</v>
      </c>
      <c r="V3428" s="38">
        <v>1</v>
      </c>
    </row>
    <row r="3429" spans="1:22" ht="13.5" customHeight="1" x14ac:dyDescent="0.2">
      <c r="A3429" s="32" t="s">
        <v>3425</v>
      </c>
      <c r="B3429" s="32" t="s">
        <v>11320</v>
      </c>
      <c r="C3429" s="32" t="s">
        <v>18180</v>
      </c>
      <c r="D3429" s="37">
        <v>6.120133</v>
      </c>
      <c r="E3429" s="39">
        <v>968</v>
      </c>
      <c r="F3429" s="39">
        <v>2110</v>
      </c>
      <c r="G3429" s="39">
        <v>4109.78</v>
      </c>
      <c r="H3429" s="38">
        <v>4</v>
      </c>
      <c r="I3429" s="38">
        <v>4180</v>
      </c>
      <c r="J3429" s="37">
        <v>19.074866718999999</v>
      </c>
      <c r="K3429" s="37">
        <v>25.169407400000001</v>
      </c>
      <c r="L3429" s="37">
        <v>20.257724608</v>
      </c>
      <c r="M3429" s="37">
        <v>21.594162172000001</v>
      </c>
      <c r="N3429" s="37">
        <v>14.645957576000001</v>
      </c>
      <c r="O3429" s="37">
        <v>22.413007451999999</v>
      </c>
      <c r="P3429" s="37">
        <v>7.6123200000000004</v>
      </c>
      <c r="Q3429" s="37">
        <v>92.955398700000003</v>
      </c>
      <c r="R3429" s="38">
        <v>159128</v>
      </c>
      <c r="S3429" s="37">
        <v>0</v>
      </c>
      <c r="T3429" s="38">
        <v>2</v>
      </c>
      <c r="U3429" s="38">
        <v>4</v>
      </c>
      <c r="V3429" s="38">
        <v>1</v>
      </c>
    </row>
    <row r="3430" spans="1:22" ht="13.5" customHeight="1" x14ac:dyDescent="0.2">
      <c r="A3430" s="32" t="s">
        <v>3426</v>
      </c>
      <c r="B3430" s="32" t="s">
        <v>11321</v>
      </c>
      <c r="C3430" s="32" t="s">
        <v>18179</v>
      </c>
      <c r="D3430" s="37">
        <v>9.1874730000000007</v>
      </c>
      <c r="E3430" s="39">
        <v>1579.98</v>
      </c>
      <c r="F3430" s="39">
        <v>2918</v>
      </c>
      <c r="G3430" s="39">
        <v>5425.76</v>
      </c>
      <c r="H3430" s="38">
        <v>5</v>
      </c>
      <c r="I3430" s="38">
        <v>5685</v>
      </c>
      <c r="J3430" s="37">
        <v>13.50534349</v>
      </c>
      <c r="K3430" s="37">
        <v>16.403229066000002</v>
      </c>
      <c r="L3430" s="37">
        <v>15.466470165</v>
      </c>
      <c r="M3430" s="37">
        <v>21.862225671000001</v>
      </c>
      <c r="N3430" s="37">
        <v>8.7783883128000006</v>
      </c>
      <c r="O3430" s="37">
        <v>13.110481613999999</v>
      </c>
      <c r="P3430" s="37">
        <v>7.7</v>
      </c>
      <c r="Q3430" s="37">
        <v>70.747299400000003</v>
      </c>
      <c r="R3430" s="38">
        <v>149965</v>
      </c>
      <c r="S3430" s="37">
        <v>4.2880500000000001</v>
      </c>
      <c r="T3430" s="38">
        <v>3</v>
      </c>
      <c r="U3430" s="38">
        <v>4</v>
      </c>
      <c r="V3430" s="38">
        <v>1</v>
      </c>
    </row>
    <row r="3431" spans="1:22" ht="13.5" customHeight="1" x14ac:dyDescent="0.2">
      <c r="A3431" s="32" t="s">
        <v>3427</v>
      </c>
      <c r="B3431" s="32" t="s">
        <v>11322</v>
      </c>
      <c r="C3431" s="32" t="s">
        <v>18135</v>
      </c>
      <c r="D3431" s="37">
        <v>8.4254200000000008</v>
      </c>
      <c r="E3431" s="39">
        <v>1118.02</v>
      </c>
      <c r="F3431" s="39">
        <v>4143</v>
      </c>
      <c r="G3431" s="39">
        <v>7801.31</v>
      </c>
      <c r="H3431" s="38">
        <v>7</v>
      </c>
      <c r="I3431" s="38">
        <v>8927</v>
      </c>
      <c r="J3431" s="37">
        <v>22.540328821999999</v>
      </c>
      <c r="K3431" s="37">
        <v>26.322348993999999</v>
      </c>
      <c r="L3431" s="37">
        <v>20.983102459000001</v>
      </c>
      <c r="M3431" s="37">
        <v>23.250337975000001</v>
      </c>
      <c r="N3431" s="37">
        <v>19.820047965000001</v>
      </c>
      <c r="O3431" s="37">
        <v>29.207419566999999</v>
      </c>
      <c r="P3431" s="37">
        <v>8.3000000000000007</v>
      </c>
      <c r="Q3431" s="37">
        <v>86.630463800000001</v>
      </c>
      <c r="R3431" s="38">
        <v>149872</v>
      </c>
      <c r="S3431" s="37">
        <v>2.8047</v>
      </c>
      <c r="T3431" s="38">
        <v>4</v>
      </c>
      <c r="U3431" s="38">
        <v>7</v>
      </c>
      <c r="V3431" s="38">
        <v>1</v>
      </c>
    </row>
    <row r="3432" spans="1:22" ht="13.5" customHeight="1" x14ac:dyDescent="0.2">
      <c r="A3432" s="32" t="s">
        <v>3428</v>
      </c>
      <c r="B3432" s="32" t="s">
        <v>11323</v>
      </c>
      <c r="C3432" s="32" t="s">
        <v>18179</v>
      </c>
      <c r="D3432" s="37">
        <v>5.4701240000000002</v>
      </c>
      <c r="E3432" s="39">
        <v>2326.02</v>
      </c>
      <c r="F3432" s="39">
        <v>4828</v>
      </c>
      <c r="G3432" s="39">
        <v>9158.82</v>
      </c>
      <c r="H3432" s="38">
        <v>6</v>
      </c>
      <c r="I3432" s="38">
        <v>9445</v>
      </c>
      <c r="J3432" s="37">
        <v>8.5972170812000002</v>
      </c>
      <c r="K3432" s="37">
        <v>4.6315394058999999</v>
      </c>
      <c r="L3432" s="37">
        <v>12.203324717999999</v>
      </c>
      <c r="M3432" s="37">
        <v>22.577460901999999</v>
      </c>
      <c r="N3432" s="37">
        <v>7.7783734202000003</v>
      </c>
      <c r="O3432" s="37">
        <v>6.5630247754999997</v>
      </c>
      <c r="P3432" s="37">
        <v>7.7</v>
      </c>
      <c r="Q3432" s="37">
        <v>74.306558999999993</v>
      </c>
      <c r="R3432" s="38">
        <v>335161</v>
      </c>
      <c r="S3432" s="37">
        <v>4.2880500000000001</v>
      </c>
      <c r="T3432" s="38">
        <v>4</v>
      </c>
      <c r="U3432" s="38">
        <v>6</v>
      </c>
      <c r="V3432" s="38">
        <v>1</v>
      </c>
    </row>
    <row r="3433" spans="1:22" ht="13.5" customHeight="1" x14ac:dyDescent="0.2">
      <c r="A3433" s="32" t="s">
        <v>3429</v>
      </c>
      <c r="B3433" s="32" t="s">
        <v>11324</v>
      </c>
      <c r="C3433" s="32" t="s">
        <v>18179</v>
      </c>
      <c r="D3433" s="37">
        <v>5.4885149999999996</v>
      </c>
      <c r="E3433" s="39">
        <v>1931.03</v>
      </c>
      <c r="F3433" s="39">
        <v>4901</v>
      </c>
      <c r="G3433" s="39">
        <v>8424.17</v>
      </c>
      <c r="H3433" s="38">
        <v>6</v>
      </c>
      <c r="I3433" s="38">
        <v>9068</v>
      </c>
      <c r="J3433" s="37">
        <v>14.917830754000001</v>
      </c>
      <c r="K3433" s="37">
        <v>22.443242283</v>
      </c>
      <c r="L3433" s="37">
        <v>11.059762094</v>
      </c>
      <c r="M3433" s="37">
        <v>28.333639732999998</v>
      </c>
      <c r="N3433" s="37">
        <v>14.030622979</v>
      </c>
      <c r="O3433" s="37">
        <v>25.454930075</v>
      </c>
      <c r="P3433" s="37">
        <v>7.7</v>
      </c>
      <c r="Q3433" s="37">
        <v>86.925695899999994</v>
      </c>
      <c r="R3433" s="38">
        <v>178979</v>
      </c>
      <c r="S3433" s="37">
        <v>4.2880500000000001</v>
      </c>
      <c r="T3433" s="38">
        <v>3</v>
      </c>
      <c r="U3433" s="38">
        <v>5</v>
      </c>
      <c r="V3433" s="38">
        <v>1</v>
      </c>
    </row>
    <row r="3434" spans="1:22" ht="13.5" customHeight="1" x14ac:dyDescent="0.2">
      <c r="A3434" s="32" t="s">
        <v>3430</v>
      </c>
      <c r="B3434" s="32" t="s">
        <v>11325</v>
      </c>
      <c r="C3434" s="32" t="s">
        <v>18180</v>
      </c>
      <c r="D3434" s="37">
        <v>5.4418129999999998</v>
      </c>
      <c r="E3434" s="39">
        <v>1530.01</v>
      </c>
      <c r="F3434" s="39">
        <v>3066</v>
      </c>
      <c r="G3434" s="39">
        <v>5834.77</v>
      </c>
      <c r="H3434" s="38">
        <v>3</v>
      </c>
      <c r="I3434" s="38">
        <v>6001</v>
      </c>
      <c r="J3434" s="37">
        <v>23.997475830999999</v>
      </c>
      <c r="K3434" s="37">
        <v>24.175543179000002</v>
      </c>
      <c r="L3434" s="37">
        <v>21.799917131000001</v>
      </c>
      <c r="M3434" s="37">
        <v>28.732093145</v>
      </c>
      <c r="N3434" s="37">
        <v>19.238733024999998</v>
      </c>
      <c r="O3434" s="37">
        <v>17.49366186</v>
      </c>
      <c r="P3434" s="37">
        <v>7.7</v>
      </c>
      <c r="Q3434" s="37">
        <v>93.728108199999994</v>
      </c>
      <c r="R3434" s="38">
        <v>162914</v>
      </c>
      <c r="S3434" s="37">
        <v>0</v>
      </c>
      <c r="T3434" s="38">
        <v>1</v>
      </c>
      <c r="U3434" s="38">
        <v>3</v>
      </c>
      <c r="V3434" s="38">
        <v>2</v>
      </c>
    </row>
    <row r="3435" spans="1:22" ht="13.5" customHeight="1" x14ac:dyDescent="0.2">
      <c r="A3435" s="32" t="s">
        <v>3431</v>
      </c>
      <c r="B3435" s="32" t="s">
        <v>11326</v>
      </c>
      <c r="C3435" s="32" t="s">
        <v>18179</v>
      </c>
      <c r="D3435" s="37">
        <v>7.9634340000000003</v>
      </c>
      <c r="E3435" s="39">
        <v>2273.04</v>
      </c>
      <c r="F3435" s="39">
        <v>4786</v>
      </c>
      <c r="G3435" s="39">
        <v>8978.7900000000009</v>
      </c>
      <c r="H3435" s="38">
        <v>7</v>
      </c>
      <c r="I3435" s="38">
        <v>9246</v>
      </c>
      <c r="J3435" s="37">
        <v>15.554242401</v>
      </c>
      <c r="K3435" s="37">
        <v>17.301271761999999</v>
      </c>
      <c r="L3435" s="37">
        <v>21.28923867</v>
      </c>
      <c r="M3435" s="37">
        <v>28.534425587000001</v>
      </c>
      <c r="N3435" s="37">
        <v>14.883366696</v>
      </c>
      <c r="O3435" s="37">
        <v>17.549631911999999</v>
      </c>
      <c r="P3435" s="37">
        <v>7.7</v>
      </c>
      <c r="Q3435" s="37">
        <v>78.682977899999997</v>
      </c>
      <c r="R3435" s="38">
        <v>291392</v>
      </c>
      <c r="S3435" s="37">
        <v>4.2880500000000001</v>
      </c>
      <c r="T3435" s="38">
        <v>3</v>
      </c>
      <c r="U3435" s="38">
        <v>7</v>
      </c>
      <c r="V3435" s="38">
        <v>1</v>
      </c>
    </row>
    <row r="3436" spans="1:22" ht="13.5" customHeight="1" x14ac:dyDescent="0.2">
      <c r="A3436" s="32" t="s">
        <v>3432</v>
      </c>
      <c r="B3436" s="32" t="s">
        <v>11327</v>
      </c>
      <c r="C3436" s="32" t="s">
        <v>18179</v>
      </c>
      <c r="D3436" s="37">
        <v>0.52550200000000002</v>
      </c>
      <c r="E3436" s="39">
        <v>905.01</v>
      </c>
      <c r="F3436" s="39">
        <v>2004</v>
      </c>
      <c r="G3436" s="39">
        <v>3847</v>
      </c>
      <c r="H3436" s="38">
        <v>5</v>
      </c>
      <c r="I3436" s="38">
        <v>3957</v>
      </c>
      <c r="J3436" s="37">
        <v>30.159137909999998</v>
      </c>
      <c r="K3436" s="37">
        <v>18.517871376999999</v>
      </c>
      <c r="L3436" s="37">
        <v>19.429337304000001</v>
      </c>
      <c r="M3436" s="37">
        <v>36.112375946</v>
      </c>
      <c r="N3436" s="37">
        <v>23.538240478999999</v>
      </c>
      <c r="O3436" s="37">
        <v>19.713517450000001</v>
      </c>
      <c r="P3436" s="37">
        <v>7.7</v>
      </c>
      <c r="Q3436" s="37">
        <v>68.872736500000002</v>
      </c>
      <c r="R3436" s="38">
        <v>119574</v>
      </c>
      <c r="S3436" s="37">
        <v>4.2880500000000001</v>
      </c>
      <c r="T3436" s="38">
        <v>3</v>
      </c>
      <c r="U3436" s="38">
        <v>4</v>
      </c>
      <c r="V3436" s="38">
        <v>0</v>
      </c>
    </row>
    <row r="3437" spans="1:22" ht="13.5" customHeight="1" x14ac:dyDescent="0.2">
      <c r="A3437" s="32" t="s">
        <v>3433</v>
      </c>
      <c r="B3437" s="32" t="s">
        <v>11328</v>
      </c>
      <c r="C3437" s="32" t="s">
        <v>18179</v>
      </c>
      <c r="D3437" s="37">
        <v>8.1749349999999996</v>
      </c>
      <c r="E3437" s="39">
        <v>1244.99</v>
      </c>
      <c r="F3437" s="39">
        <v>3071</v>
      </c>
      <c r="G3437" s="39">
        <v>6031.06</v>
      </c>
      <c r="H3437" s="38">
        <v>5</v>
      </c>
      <c r="I3437" s="38">
        <v>6224</v>
      </c>
      <c r="J3437" s="37">
        <v>32.876300579999999</v>
      </c>
      <c r="K3437" s="37">
        <v>28.066454027999999</v>
      </c>
      <c r="L3437" s="37">
        <v>32.422520968999997</v>
      </c>
      <c r="M3437" s="37">
        <v>23.851084413999999</v>
      </c>
      <c r="N3437" s="37">
        <v>27.957718150000002</v>
      </c>
      <c r="O3437" s="37">
        <v>35.262268567</v>
      </c>
      <c r="P3437" s="37">
        <v>7.7</v>
      </c>
      <c r="Q3437" s="37">
        <v>80.690391599999998</v>
      </c>
      <c r="R3437" s="38">
        <v>192586</v>
      </c>
      <c r="S3437" s="37">
        <v>4.2880500000000001</v>
      </c>
      <c r="T3437" s="38">
        <v>4</v>
      </c>
      <c r="U3437" s="38">
        <v>3</v>
      </c>
      <c r="V3437" s="38">
        <v>1</v>
      </c>
    </row>
    <row r="3438" spans="1:22" ht="13.5" customHeight="1" x14ac:dyDescent="0.2">
      <c r="A3438" s="32" t="s">
        <v>3434</v>
      </c>
      <c r="B3438" s="32" t="s">
        <v>11329</v>
      </c>
      <c r="C3438" s="32" t="s">
        <v>18135</v>
      </c>
      <c r="D3438" s="37">
        <v>1.0157719999999999</v>
      </c>
      <c r="E3438" s="39">
        <v>340.01</v>
      </c>
      <c r="F3438" s="39">
        <v>1092</v>
      </c>
      <c r="G3438" s="39">
        <v>2338.25</v>
      </c>
      <c r="H3438" s="38">
        <v>2</v>
      </c>
      <c r="I3438" s="38">
        <v>2640</v>
      </c>
      <c r="J3438" s="37">
        <v>20.339230411999999</v>
      </c>
      <c r="K3438" s="37">
        <v>25.887959067000001</v>
      </c>
      <c r="L3438" s="37">
        <v>23.573887727999999</v>
      </c>
      <c r="M3438" s="37">
        <v>14.253284108000001</v>
      </c>
      <c r="N3438" s="37">
        <v>17.979185121</v>
      </c>
      <c r="O3438" s="37">
        <v>22.140336476000002</v>
      </c>
      <c r="P3438" s="37">
        <v>8.3000000000000007</v>
      </c>
      <c r="Q3438" s="37">
        <v>76.151995499999998</v>
      </c>
      <c r="R3438" s="38">
        <v>79856</v>
      </c>
      <c r="S3438" s="37">
        <v>2.8047</v>
      </c>
      <c r="T3438" s="38">
        <v>1</v>
      </c>
      <c r="U3438" s="38">
        <v>0</v>
      </c>
      <c r="V3438" s="38">
        <v>1</v>
      </c>
    </row>
    <row r="3439" spans="1:22" ht="13.5" customHeight="1" x14ac:dyDescent="0.2">
      <c r="A3439" s="32" t="s">
        <v>3435</v>
      </c>
      <c r="B3439" s="32" t="s">
        <v>11330</v>
      </c>
      <c r="C3439" s="32" t="s">
        <v>18180</v>
      </c>
      <c r="D3439" s="37">
        <v>7.2011520000000004</v>
      </c>
      <c r="E3439" s="39">
        <v>654.01</v>
      </c>
      <c r="F3439" s="39">
        <v>1824</v>
      </c>
      <c r="G3439" s="39">
        <v>3420.23</v>
      </c>
      <c r="H3439" s="38">
        <v>2</v>
      </c>
      <c r="I3439" s="38">
        <v>3637</v>
      </c>
      <c r="J3439" s="37">
        <v>39.622901136000003</v>
      </c>
      <c r="K3439" s="37">
        <v>39.291723499</v>
      </c>
      <c r="L3439" s="37">
        <v>36.084888642999999</v>
      </c>
      <c r="M3439" s="37">
        <v>17.310195962000002</v>
      </c>
      <c r="N3439" s="37">
        <v>25.171119005000001</v>
      </c>
      <c r="O3439" s="37">
        <v>29.003090726</v>
      </c>
      <c r="P3439" s="37">
        <v>7.7</v>
      </c>
      <c r="Q3439" s="37">
        <v>90.675032799999997</v>
      </c>
      <c r="R3439" s="38">
        <v>107470</v>
      </c>
      <c r="S3439" s="37">
        <v>0</v>
      </c>
      <c r="T3439" s="38">
        <v>0</v>
      </c>
      <c r="U3439" s="38">
        <v>1</v>
      </c>
      <c r="V3439" s="38">
        <v>2</v>
      </c>
    </row>
    <row r="3440" spans="1:22" ht="13.5" customHeight="1" x14ac:dyDescent="0.2">
      <c r="A3440" s="32" t="s">
        <v>3436</v>
      </c>
      <c r="B3440" s="32" t="s">
        <v>11331</v>
      </c>
      <c r="C3440" s="32" t="s">
        <v>18135</v>
      </c>
      <c r="D3440" s="37">
        <v>8.1958160000000007</v>
      </c>
      <c r="E3440" s="39">
        <v>1170.01</v>
      </c>
      <c r="F3440" s="39">
        <v>3203</v>
      </c>
      <c r="G3440" s="39">
        <v>5642</v>
      </c>
      <c r="H3440" s="38">
        <v>3</v>
      </c>
      <c r="I3440" s="38">
        <v>6031</v>
      </c>
      <c r="J3440" s="37">
        <v>14.79063644</v>
      </c>
      <c r="K3440" s="37">
        <v>18.493786718999999</v>
      </c>
      <c r="L3440" s="37">
        <v>15.664343242999999</v>
      </c>
      <c r="M3440" s="37">
        <v>21.572176731999999</v>
      </c>
      <c r="N3440" s="37">
        <v>8.8464476594000008</v>
      </c>
      <c r="O3440" s="37">
        <v>8.1022479442000002</v>
      </c>
      <c r="P3440" s="37">
        <v>8.3000000000000007</v>
      </c>
      <c r="Q3440" s="37">
        <v>84.8116232</v>
      </c>
      <c r="R3440" s="38">
        <v>162441</v>
      </c>
      <c r="S3440" s="37">
        <v>2.8047</v>
      </c>
      <c r="T3440" s="38">
        <v>1</v>
      </c>
      <c r="U3440" s="38">
        <v>3</v>
      </c>
      <c r="V3440" s="38">
        <v>1</v>
      </c>
    </row>
    <row r="3441" spans="1:22" ht="13.5" customHeight="1" x14ac:dyDescent="0.2">
      <c r="A3441" s="32" t="s">
        <v>3437</v>
      </c>
      <c r="B3441" s="32" t="s">
        <v>11332</v>
      </c>
      <c r="C3441" s="32" t="s">
        <v>18135</v>
      </c>
      <c r="D3441" s="37">
        <v>8.0015610000000006</v>
      </c>
      <c r="E3441" s="39">
        <v>771</v>
      </c>
      <c r="F3441" s="39">
        <v>2490</v>
      </c>
      <c r="G3441" s="39">
        <v>4303.6400000000003</v>
      </c>
      <c r="H3441" s="38">
        <v>3</v>
      </c>
      <c r="I3441" s="38">
        <v>4853</v>
      </c>
      <c r="J3441" s="37">
        <v>17.433429309000001</v>
      </c>
      <c r="K3441" s="37">
        <v>22.233338145000001</v>
      </c>
      <c r="L3441" s="37">
        <v>18.018069910000001</v>
      </c>
      <c r="M3441" s="37">
        <v>24.541741294000001</v>
      </c>
      <c r="N3441" s="37">
        <v>18.344188664000001</v>
      </c>
      <c r="O3441" s="37">
        <v>23.201600634999998</v>
      </c>
      <c r="P3441" s="37">
        <v>8.3000000000000007</v>
      </c>
      <c r="Q3441" s="37">
        <v>74.001469299999997</v>
      </c>
      <c r="R3441" s="38">
        <v>87749</v>
      </c>
      <c r="S3441" s="37">
        <v>2.8047</v>
      </c>
      <c r="T3441" s="38">
        <v>2</v>
      </c>
      <c r="U3441" s="38">
        <v>3</v>
      </c>
      <c r="V3441" s="38">
        <v>0</v>
      </c>
    </row>
    <row r="3442" spans="1:22" ht="13.5" customHeight="1" x14ac:dyDescent="0.2">
      <c r="A3442" s="32" t="s">
        <v>3438</v>
      </c>
      <c r="B3442" s="32" t="s">
        <v>11333</v>
      </c>
      <c r="C3442" s="32" t="s">
        <v>18135</v>
      </c>
      <c r="D3442" s="37">
        <v>5.1078409999999996</v>
      </c>
      <c r="E3442" s="39">
        <v>43</v>
      </c>
      <c r="F3442" s="39">
        <v>7493</v>
      </c>
      <c r="G3442" s="39">
        <v>11519.22</v>
      </c>
      <c r="H3442" s="38">
        <v>4</v>
      </c>
      <c r="I3442" s="38">
        <v>13961</v>
      </c>
      <c r="J3442" s="37">
        <v>16.075263769999999</v>
      </c>
      <c r="K3442" s="37">
        <v>28.987377025000001</v>
      </c>
      <c r="L3442" s="37">
        <v>18.688355481999999</v>
      </c>
      <c r="M3442" s="37">
        <v>30.607156581000002</v>
      </c>
      <c r="N3442" s="37">
        <v>25.135858026000001</v>
      </c>
      <c r="O3442" s="37">
        <v>34.420403274999998</v>
      </c>
      <c r="P3442" s="37">
        <v>8.2604578564000004</v>
      </c>
      <c r="Q3442" s="37">
        <v>85.557442800000004</v>
      </c>
      <c r="R3442" s="38">
        <v>125164</v>
      </c>
      <c r="S3442" s="37">
        <v>2.8047</v>
      </c>
      <c r="T3442" s="38">
        <v>2</v>
      </c>
      <c r="U3442" s="38">
        <v>4</v>
      </c>
      <c r="V3442" s="38">
        <v>1</v>
      </c>
    </row>
    <row r="3443" spans="1:22" ht="13.5" customHeight="1" x14ac:dyDescent="0.2">
      <c r="A3443" s="32" t="s">
        <v>3439</v>
      </c>
      <c r="B3443" s="32" t="s">
        <v>11334</v>
      </c>
      <c r="C3443" s="32" t="s">
        <v>18135</v>
      </c>
      <c r="D3443" s="37">
        <v>8.9902320000000007</v>
      </c>
      <c r="E3443" s="39">
        <v>1170.99</v>
      </c>
      <c r="F3443" s="39">
        <v>3705</v>
      </c>
      <c r="G3443" s="39">
        <v>6770.7</v>
      </c>
      <c r="H3443" s="38">
        <v>8</v>
      </c>
      <c r="I3443" s="38">
        <v>7219</v>
      </c>
      <c r="J3443" s="37">
        <v>37.706306443000003</v>
      </c>
      <c r="K3443" s="37">
        <v>39.416207718000003</v>
      </c>
      <c r="L3443" s="37">
        <v>38.490683423</v>
      </c>
      <c r="M3443" s="37">
        <v>22.665570669000001</v>
      </c>
      <c r="N3443" s="37">
        <v>17.080161280999999</v>
      </c>
      <c r="O3443" s="37">
        <v>32.184820512000002</v>
      </c>
      <c r="P3443" s="37">
        <v>8.1608494922000006</v>
      </c>
      <c r="Q3443" s="37">
        <v>80.150092599999994</v>
      </c>
      <c r="R3443" s="38">
        <v>138140</v>
      </c>
      <c r="S3443" s="37">
        <v>2.8047</v>
      </c>
      <c r="T3443" s="38">
        <v>5</v>
      </c>
      <c r="U3443" s="38">
        <v>6</v>
      </c>
      <c r="V3443" s="38">
        <v>1</v>
      </c>
    </row>
    <row r="3444" spans="1:22" ht="13.5" customHeight="1" x14ac:dyDescent="0.2">
      <c r="A3444" s="32" t="s">
        <v>3440</v>
      </c>
      <c r="B3444" s="32" t="s">
        <v>11335</v>
      </c>
      <c r="C3444" s="32" t="s">
        <v>18180</v>
      </c>
      <c r="D3444" s="37">
        <v>4.731706</v>
      </c>
      <c r="E3444" s="39">
        <v>1112.98</v>
      </c>
      <c r="F3444" s="39">
        <v>3012</v>
      </c>
      <c r="G3444" s="39">
        <v>5703.22</v>
      </c>
      <c r="H3444" s="38">
        <v>4</v>
      </c>
      <c r="I3444" s="38">
        <v>5987</v>
      </c>
      <c r="J3444" s="37">
        <v>23.959774549999999</v>
      </c>
      <c r="K3444" s="37">
        <v>24.149713015</v>
      </c>
      <c r="L3444" s="37">
        <v>21.834659959</v>
      </c>
      <c r="M3444" s="37">
        <v>25.793464964000002</v>
      </c>
      <c r="N3444" s="37">
        <v>21.845314785999999</v>
      </c>
      <c r="O3444" s="37">
        <v>25.898028763999999</v>
      </c>
      <c r="P3444" s="37">
        <v>7.7</v>
      </c>
      <c r="Q3444" s="37">
        <v>68.6506507</v>
      </c>
      <c r="R3444" s="38">
        <v>158953</v>
      </c>
      <c r="S3444" s="37">
        <v>0</v>
      </c>
      <c r="T3444" s="38">
        <v>2</v>
      </c>
      <c r="U3444" s="38">
        <v>3</v>
      </c>
      <c r="V3444" s="38">
        <v>1</v>
      </c>
    </row>
    <row r="3445" spans="1:22" ht="13.5" customHeight="1" x14ac:dyDescent="0.2">
      <c r="A3445" s="32" t="s">
        <v>3441</v>
      </c>
      <c r="B3445" s="32" t="s">
        <v>11336</v>
      </c>
      <c r="C3445" s="32" t="s">
        <v>18135</v>
      </c>
      <c r="D3445" s="37">
        <v>12.174189999999999</v>
      </c>
      <c r="E3445" s="39">
        <v>666.99</v>
      </c>
      <c r="F3445" s="39">
        <v>3405</v>
      </c>
      <c r="G3445" s="39">
        <v>5828.22</v>
      </c>
      <c r="H3445" s="38">
        <v>3</v>
      </c>
      <c r="I3445" s="38">
        <v>6777</v>
      </c>
      <c r="J3445" s="37">
        <v>47.378128777000001</v>
      </c>
      <c r="K3445" s="37">
        <v>48.781650546999998</v>
      </c>
      <c r="L3445" s="37">
        <v>50.755388826000001</v>
      </c>
      <c r="M3445" s="37">
        <v>41.272262560999998</v>
      </c>
      <c r="N3445" s="37">
        <v>32.666965857999998</v>
      </c>
      <c r="O3445" s="37">
        <v>24.017573652999999</v>
      </c>
      <c r="P3445" s="37">
        <v>8.3000000000000007</v>
      </c>
      <c r="Q3445" s="37">
        <v>72.1729129</v>
      </c>
      <c r="R3445" s="38">
        <v>270894</v>
      </c>
      <c r="S3445" s="37">
        <v>2.8047</v>
      </c>
      <c r="T3445" s="38">
        <v>1</v>
      </c>
      <c r="U3445" s="38">
        <v>3</v>
      </c>
      <c r="V3445" s="38">
        <v>1</v>
      </c>
    </row>
    <row r="3446" spans="1:22" ht="13.5" customHeight="1" x14ac:dyDescent="0.2">
      <c r="A3446" s="32" t="s">
        <v>3442</v>
      </c>
      <c r="B3446" s="32" t="s">
        <v>11337</v>
      </c>
      <c r="C3446" s="32" t="s">
        <v>18135</v>
      </c>
      <c r="D3446" s="37">
        <v>2.5718930000000002</v>
      </c>
      <c r="E3446" s="39">
        <v>2567.04</v>
      </c>
      <c r="F3446" s="39">
        <v>4791</v>
      </c>
      <c r="G3446" s="39">
        <v>8697.19</v>
      </c>
      <c r="H3446" s="38">
        <v>4</v>
      </c>
      <c r="I3446" s="38">
        <v>9277</v>
      </c>
      <c r="J3446" s="37">
        <v>20.006227446</v>
      </c>
      <c r="K3446" s="37">
        <v>21.700819656</v>
      </c>
      <c r="L3446" s="37">
        <v>22.389757503999999</v>
      </c>
      <c r="M3446" s="37">
        <v>23.407998488</v>
      </c>
      <c r="N3446" s="37">
        <v>14.462287140999999</v>
      </c>
      <c r="O3446" s="37">
        <v>14.433816691000001</v>
      </c>
      <c r="P3446" s="37">
        <v>6.6709616295999998</v>
      </c>
      <c r="Q3446" s="37">
        <v>66.240179999999995</v>
      </c>
      <c r="R3446" s="38">
        <v>211155</v>
      </c>
      <c r="S3446" s="37">
        <v>2.8047</v>
      </c>
      <c r="T3446" s="38">
        <v>0</v>
      </c>
      <c r="U3446" s="38">
        <v>3</v>
      </c>
      <c r="V3446" s="38">
        <v>0</v>
      </c>
    </row>
    <row r="3447" spans="1:22" ht="13.5" customHeight="1" x14ac:dyDescent="0.2">
      <c r="A3447" s="32" t="s">
        <v>3443</v>
      </c>
      <c r="B3447" s="32" t="s">
        <v>11338</v>
      </c>
      <c r="C3447" s="32" t="s">
        <v>18180</v>
      </c>
      <c r="D3447" s="37">
        <v>4.913761</v>
      </c>
      <c r="E3447" s="39">
        <v>1976.03</v>
      </c>
      <c r="F3447" s="39">
        <v>3573</v>
      </c>
      <c r="G3447" s="39">
        <v>6703.63</v>
      </c>
      <c r="H3447" s="38">
        <v>3</v>
      </c>
      <c r="I3447" s="38">
        <v>6901</v>
      </c>
      <c r="J3447" s="37">
        <v>33.404057025</v>
      </c>
      <c r="K3447" s="37">
        <v>30.821433122999998</v>
      </c>
      <c r="L3447" s="37">
        <v>29.062611186000002</v>
      </c>
      <c r="M3447" s="37">
        <v>25.214661801999998</v>
      </c>
      <c r="N3447" s="37">
        <v>23.771995519000001</v>
      </c>
      <c r="O3447" s="37">
        <v>20.064506785999999</v>
      </c>
      <c r="P3447" s="37">
        <v>7.7</v>
      </c>
      <c r="Q3447" s="37">
        <v>67.717307700000006</v>
      </c>
      <c r="R3447" s="38">
        <v>170574</v>
      </c>
      <c r="S3447" s="37">
        <v>0</v>
      </c>
      <c r="T3447" s="38">
        <v>0</v>
      </c>
      <c r="U3447" s="38">
        <v>2</v>
      </c>
      <c r="V3447" s="38">
        <v>0</v>
      </c>
    </row>
    <row r="3448" spans="1:22" ht="13.5" customHeight="1" x14ac:dyDescent="0.2">
      <c r="A3448" s="32" t="s">
        <v>3444</v>
      </c>
      <c r="B3448" s="32" t="s">
        <v>11339</v>
      </c>
      <c r="C3448" s="32" t="s">
        <v>18180</v>
      </c>
      <c r="D3448" s="37">
        <v>6.3284149999999997</v>
      </c>
      <c r="E3448" s="39">
        <v>895.99</v>
      </c>
      <c r="F3448" s="39">
        <v>2574</v>
      </c>
      <c r="G3448" s="39">
        <v>4932.5600000000004</v>
      </c>
      <c r="H3448" s="38">
        <v>4</v>
      </c>
      <c r="I3448" s="38">
        <v>5071</v>
      </c>
      <c r="J3448" s="37">
        <v>17.216897084999999</v>
      </c>
      <c r="K3448" s="37">
        <v>13.109076393</v>
      </c>
      <c r="L3448" s="37">
        <v>14.867684253</v>
      </c>
      <c r="M3448" s="37">
        <v>30.904800479999999</v>
      </c>
      <c r="N3448" s="37">
        <v>16.39444035</v>
      </c>
      <c r="O3448" s="37">
        <v>21.580402354</v>
      </c>
      <c r="P3448" s="37">
        <v>7.7</v>
      </c>
      <c r="Q3448" s="37">
        <v>85.156453999999997</v>
      </c>
      <c r="R3448" s="38">
        <v>110089</v>
      </c>
      <c r="S3448" s="37">
        <v>0</v>
      </c>
      <c r="T3448" s="38">
        <v>2</v>
      </c>
      <c r="U3448" s="38">
        <v>4</v>
      </c>
      <c r="V3448" s="38">
        <v>1</v>
      </c>
    </row>
    <row r="3449" spans="1:22" ht="13.5" customHeight="1" x14ac:dyDescent="0.2">
      <c r="A3449" s="32" t="s">
        <v>3445</v>
      </c>
      <c r="B3449" s="32" t="s">
        <v>11340</v>
      </c>
      <c r="C3449" s="32" t="s">
        <v>18135</v>
      </c>
      <c r="D3449" s="37">
        <v>6.3352510000000004</v>
      </c>
      <c r="E3449" s="39">
        <v>982</v>
      </c>
      <c r="F3449" s="39">
        <v>3036</v>
      </c>
      <c r="G3449" s="39">
        <v>5143.75</v>
      </c>
      <c r="H3449" s="38">
        <v>5</v>
      </c>
      <c r="I3449" s="38">
        <v>5786</v>
      </c>
      <c r="J3449" s="37">
        <v>20.824025369000001</v>
      </c>
      <c r="K3449" s="37">
        <v>29.240832468000001</v>
      </c>
      <c r="L3449" s="37">
        <v>11.61630443</v>
      </c>
      <c r="M3449" s="37">
        <v>25.462488569000001</v>
      </c>
      <c r="N3449" s="37">
        <v>15.459561146</v>
      </c>
      <c r="O3449" s="37">
        <v>27.637891352</v>
      </c>
      <c r="P3449" s="37">
        <v>8.3000000000000007</v>
      </c>
      <c r="Q3449" s="37">
        <v>66.035775400000006</v>
      </c>
      <c r="R3449" s="38">
        <v>143375</v>
      </c>
      <c r="S3449" s="37">
        <v>2.8047</v>
      </c>
      <c r="T3449" s="38">
        <v>2</v>
      </c>
      <c r="U3449" s="38">
        <v>4</v>
      </c>
      <c r="V3449" s="38">
        <v>0</v>
      </c>
    </row>
    <row r="3450" spans="1:22" ht="13.5" customHeight="1" x14ac:dyDescent="0.2">
      <c r="A3450" s="32" t="s">
        <v>3446</v>
      </c>
      <c r="B3450" s="32" t="s">
        <v>11341</v>
      </c>
      <c r="C3450" s="32" t="s">
        <v>18180</v>
      </c>
      <c r="D3450" s="37">
        <v>4.442005</v>
      </c>
      <c r="E3450" s="39">
        <v>829</v>
      </c>
      <c r="F3450" s="39">
        <v>2392</v>
      </c>
      <c r="G3450" s="39">
        <v>4488.54</v>
      </c>
      <c r="H3450" s="38">
        <v>3</v>
      </c>
      <c r="I3450" s="38">
        <v>4703</v>
      </c>
      <c r="J3450" s="37">
        <v>25.843271080000001</v>
      </c>
      <c r="K3450" s="37">
        <v>35.197896438999997</v>
      </c>
      <c r="L3450" s="37">
        <v>35.049527709000003</v>
      </c>
      <c r="M3450" s="37">
        <v>15.38826109</v>
      </c>
      <c r="N3450" s="37">
        <v>33.735911928</v>
      </c>
      <c r="O3450" s="37">
        <v>18.096363263000001</v>
      </c>
      <c r="P3450" s="37">
        <v>7.7</v>
      </c>
      <c r="Q3450" s="37">
        <v>86.275536299999999</v>
      </c>
      <c r="R3450" s="38">
        <v>129472</v>
      </c>
      <c r="S3450" s="37">
        <v>0</v>
      </c>
      <c r="T3450" s="38">
        <v>1</v>
      </c>
      <c r="U3450" s="38">
        <v>3</v>
      </c>
      <c r="V3450" s="38">
        <v>2</v>
      </c>
    </row>
    <row r="3451" spans="1:22" ht="13.5" customHeight="1" x14ac:dyDescent="0.2">
      <c r="A3451" s="32" t="s">
        <v>3447</v>
      </c>
      <c r="B3451" s="32" t="s">
        <v>11342</v>
      </c>
      <c r="C3451" s="32" t="s">
        <v>18180</v>
      </c>
      <c r="D3451" s="37">
        <v>7.9688869999999996</v>
      </c>
      <c r="E3451" s="39">
        <v>880.99</v>
      </c>
      <c r="F3451" s="39">
        <v>1657</v>
      </c>
      <c r="G3451" s="39">
        <v>3148.63</v>
      </c>
      <c r="H3451" s="38">
        <v>2</v>
      </c>
      <c r="I3451" s="38">
        <v>3207</v>
      </c>
      <c r="J3451" s="37">
        <v>20.098975039999999</v>
      </c>
      <c r="K3451" s="37">
        <v>18.008914312000002</v>
      </c>
      <c r="L3451" s="37">
        <v>24.676081868000001</v>
      </c>
      <c r="M3451" s="37">
        <v>24.851508290000002</v>
      </c>
      <c r="N3451" s="37">
        <v>18.502122949</v>
      </c>
      <c r="O3451" s="37">
        <v>18.588238811</v>
      </c>
      <c r="P3451" s="37">
        <v>7.7</v>
      </c>
      <c r="Q3451" s="37">
        <v>81.669362000000007</v>
      </c>
      <c r="R3451" s="38">
        <v>92246</v>
      </c>
      <c r="S3451" s="37">
        <v>0</v>
      </c>
      <c r="T3451" s="38">
        <v>0</v>
      </c>
      <c r="U3451" s="38">
        <v>0</v>
      </c>
      <c r="V3451" s="38">
        <v>2</v>
      </c>
    </row>
    <row r="3452" spans="1:22" ht="13.5" customHeight="1" x14ac:dyDescent="0.2">
      <c r="A3452" s="32" t="s">
        <v>3448</v>
      </c>
      <c r="B3452" s="32" t="s">
        <v>11343</v>
      </c>
      <c r="C3452" s="32" t="s">
        <v>18179</v>
      </c>
      <c r="D3452" s="37">
        <v>5.4691710000000002</v>
      </c>
      <c r="E3452" s="39">
        <v>1154.03</v>
      </c>
      <c r="F3452" s="39">
        <v>3990</v>
      </c>
      <c r="G3452" s="39">
        <v>7629.38</v>
      </c>
      <c r="H3452" s="38">
        <v>5</v>
      </c>
      <c r="I3452" s="38">
        <v>7825</v>
      </c>
      <c r="J3452" s="37">
        <v>21.623436330000001</v>
      </c>
      <c r="K3452" s="37">
        <v>20.475366861000001</v>
      </c>
      <c r="L3452" s="37">
        <v>20.310746161000001</v>
      </c>
      <c r="M3452" s="37">
        <v>29.285262388</v>
      </c>
      <c r="N3452" s="37">
        <v>19.530668134999999</v>
      </c>
      <c r="O3452" s="37">
        <v>22.545153104000001</v>
      </c>
      <c r="P3452" s="37">
        <v>7.7</v>
      </c>
      <c r="Q3452" s="37">
        <v>83.959092400000003</v>
      </c>
      <c r="R3452" s="38">
        <v>203525</v>
      </c>
      <c r="S3452" s="37">
        <v>4.2880500000000001</v>
      </c>
      <c r="T3452" s="38">
        <v>2</v>
      </c>
      <c r="U3452" s="38">
        <v>5</v>
      </c>
      <c r="V3452" s="38">
        <v>0</v>
      </c>
    </row>
    <row r="3453" spans="1:22" ht="13.5" customHeight="1" x14ac:dyDescent="0.2">
      <c r="A3453" s="32" t="s">
        <v>3449</v>
      </c>
      <c r="B3453" s="32" t="s">
        <v>11344</v>
      </c>
      <c r="C3453" s="32" t="s">
        <v>18180</v>
      </c>
      <c r="D3453" s="37">
        <v>4.5466430000000004</v>
      </c>
      <c r="E3453" s="39">
        <v>1709.01</v>
      </c>
      <c r="F3453" s="39">
        <v>2981</v>
      </c>
      <c r="G3453" s="39">
        <v>5801.62</v>
      </c>
      <c r="H3453" s="38">
        <v>5</v>
      </c>
      <c r="I3453" s="38">
        <v>5884</v>
      </c>
      <c r="J3453" s="37">
        <v>23.201238025999999</v>
      </c>
      <c r="K3453" s="37">
        <v>23.659592285999999</v>
      </c>
      <c r="L3453" s="37">
        <v>32.45777442</v>
      </c>
      <c r="M3453" s="37">
        <v>18.197690476999998</v>
      </c>
      <c r="N3453" s="37">
        <v>20.206088677</v>
      </c>
      <c r="O3453" s="37">
        <v>14.373153500000001</v>
      </c>
      <c r="P3453" s="37">
        <v>7.6686563724000001</v>
      </c>
      <c r="Q3453" s="37">
        <v>97.058424799999997</v>
      </c>
      <c r="R3453" s="38">
        <v>134127</v>
      </c>
      <c r="S3453" s="37">
        <v>0</v>
      </c>
      <c r="T3453" s="38">
        <v>3</v>
      </c>
      <c r="U3453" s="38">
        <v>5</v>
      </c>
      <c r="V3453" s="38">
        <v>0</v>
      </c>
    </row>
    <row r="3454" spans="1:22" ht="13.5" customHeight="1" x14ac:dyDescent="0.2">
      <c r="A3454" s="32" t="s">
        <v>3450</v>
      </c>
      <c r="B3454" s="32" t="s">
        <v>11345</v>
      </c>
      <c r="C3454" s="32" t="s">
        <v>18179</v>
      </c>
      <c r="D3454" s="37">
        <v>6.3923490000000003</v>
      </c>
      <c r="E3454" s="39">
        <v>2833.04</v>
      </c>
      <c r="F3454" s="39">
        <v>6266</v>
      </c>
      <c r="G3454" s="39">
        <v>11988.83</v>
      </c>
      <c r="H3454" s="38">
        <v>9</v>
      </c>
      <c r="I3454" s="38">
        <v>12251</v>
      </c>
      <c r="J3454" s="37">
        <v>8.6168310243999997</v>
      </c>
      <c r="K3454" s="37">
        <v>7.8088639059</v>
      </c>
      <c r="L3454" s="37">
        <v>9.2419724234</v>
      </c>
      <c r="M3454" s="37">
        <v>28.981492120999999</v>
      </c>
      <c r="N3454" s="37">
        <v>8.1648492054999995</v>
      </c>
      <c r="O3454" s="37">
        <v>12.407366136</v>
      </c>
      <c r="P3454" s="37">
        <v>7.7</v>
      </c>
      <c r="Q3454" s="37">
        <v>87.642762399999995</v>
      </c>
      <c r="R3454" s="38">
        <v>348547</v>
      </c>
      <c r="S3454" s="37">
        <v>4.2880500000000001</v>
      </c>
      <c r="T3454" s="38">
        <v>3</v>
      </c>
      <c r="U3454" s="38">
        <v>7</v>
      </c>
      <c r="V3454" s="38">
        <v>3</v>
      </c>
    </row>
    <row r="3455" spans="1:22" ht="13.5" customHeight="1" x14ac:dyDescent="0.2">
      <c r="A3455" s="32" t="s">
        <v>3451</v>
      </c>
      <c r="B3455" s="32" t="s">
        <v>11346</v>
      </c>
      <c r="C3455" s="32" t="s">
        <v>18180</v>
      </c>
      <c r="D3455" s="37">
        <v>7.7913589999999999</v>
      </c>
      <c r="E3455" s="39">
        <v>310</v>
      </c>
      <c r="F3455" s="39">
        <v>1312</v>
      </c>
      <c r="G3455" s="39">
        <v>2654.57</v>
      </c>
      <c r="H3455" s="38">
        <v>2</v>
      </c>
      <c r="I3455" s="38">
        <v>2789</v>
      </c>
      <c r="J3455" s="37">
        <v>21.979840962000001</v>
      </c>
      <c r="K3455" s="37">
        <v>15.994676297</v>
      </c>
      <c r="L3455" s="37">
        <v>16.619154493</v>
      </c>
      <c r="M3455" s="37">
        <v>26.595918439999998</v>
      </c>
      <c r="N3455" s="37">
        <v>18.061409009999998</v>
      </c>
      <c r="O3455" s="37">
        <v>14.389569895999999</v>
      </c>
      <c r="P3455" s="37">
        <v>7.7</v>
      </c>
      <c r="Q3455" s="37" t="s">
        <v>15680</v>
      </c>
      <c r="R3455" s="38">
        <v>57475</v>
      </c>
      <c r="S3455" s="37">
        <v>0</v>
      </c>
      <c r="T3455" s="38">
        <v>1</v>
      </c>
      <c r="U3455" s="38">
        <v>0</v>
      </c>
      <c r="V3455" s="38">
        <v>0</v>
      </c>
    </row>
    <row r="3456" spans="1:22" ht="13.5" customHeight="1" x14ac:dyDescent="0.2">
      <c r="A3456" s="32" t="s">
        <v>3452</v>
      </c>
      <c r="B3456" s="32" t="s">
        <v>11347</v>
      </c>
      <c r="C3456" s="32" t="s">
        <v>18135</v>
      </c>
      <c r="D3456" s="37">
        <v>6.0457510000000001</v>
      </c>
      <c r="E3456" s="39">
        <v>746.02</v>
      </c>
      <c r="F3456" s="39">
        <v>3236</v>
      </c>
      <c r="G3456" s="39">
        <v>5748.73</v>
      </c>
      <c r="H3456" s="38">
        <v>5</v>
      </c>
      <c r="I3456" s="38">
        <v>6649</v>
      </c>
      <c r="J3456" s="37">
        <v>29.258280370000001</v>
      </c>
      <c r="K3456" s="37">
        <v>40.312460078000001</v>
      </c>
      <c r="L3456" s="37">
        <v>25.222957514000001</v>
      </c>
      <c r="M3456" s="37">
        <v>28.869909043</v>
      </c>
      <c r="N3456" s="37">
        <v>32.246349037999998</v>
      </c>
      <c r="O3456" s="37">
        <v>28.054464444000001</v>
      </c>
      <c r="P3456" s="37">
        <v>8.3000000000000007</v>
      </c>
      <c r="Q3456" s="37">
        <v>83.189755899999994</v>
      </c>
      <c r="R3456" s="38">
        <v>96585</v>
      </c>
      <c r="S3456" s="37">
        <v>2.8047</v>
      </c>
      <c r="T3456" s="38">
        <v>2</v>
      </c>
      <c r="U3456" s="38">
        <v>4</v>
      </c>
      <c r="V3456" s="38">
        <v>1</v>
      </c>
    </row>
    <row r="3457" spans="1:22" ht="13.5" customHeight="1" x14ac:dyDescent="0.2">
      <c r="A3457" s="32" t="s">
        <v>3453</v>
      </c>
      <c r="B3457" s="32" t="s">
        <v>11348</v>
      </c>
      <c r="C3457" s="32" t="s">
        <v>18135</v>
      </c>
      <c r="D3457" s="37">
        <v>6.2208389999999998</v>
      </c>
      <c r="E3457" s="39">
        <v>590</v>
      </c>
      <c r="F3457" s="39">
        <v>2035</v>
      </c>
      <c r="G3457" s="39">
        <v>3482.18</v>
      </c>
      <c r="H3457" s="38">
        <v>2</v>
      </c>
      <c r="I3457" s="38">
        <v>3932</v>
      </c>
      <c r="J3457" s="37">
        <v>13.750267131999999</v>
      </c>
      <c r="K3457" s="37">
        <v>22.198494293</v>
      </c>
      <c r="L3457" s="37">
        <v>10.061555458999999</v>
      </c>
      <c r="M3457" s="37">
        <v>16.425194028</v>
      </c>
      <c r="N3457" s="37">
        <v>10.956072821999999</v>
      </c>
      <c r="O3457" s="37">
        <v>18.899621241999998</v>
      </c>
      <c r="P3457" s="37">
        <v>8.3000000000000007</v>
      </c>
      <c r="Q3457" s="37">
        <v>88.820228900000004</v>
      </c>
      <c r="R3457" s="38">
        <v>80037</v>
      </c>
      <c r="S3457" s="37">
        <v>2.8047</v>
      </c>
      <c r="T3457" s="38">
        <v>1</v>
      </c>
      <c r="U3457" s="38">
        <v>2</v>
      </c>
      <c r="V3457" s="38">
        <v>0</v>
      </c>
    </row>
    <row r="3458" spans="1:22" ht="13.5" customHeight="1" x14ac:dyDescent="0.2">
      <c r="A3458" s="32" t="s">
        <v>3454</v>
      </c>
      <c r="B3458" s="32" t="s">
        <v>11349</v>
      </c>
      <c r="C3458" s="32" t="s">
        <v>18180</v>
      </c>
      <c r="D3458" s="37">
        <v>6.2772290000000002</v>
      </c>
      <c r="E3458" s="39">
        <v>963.01</v>
      </c>
      <c r="F3458" s="39">
        <v>2205</v>
      </c>
      <c r="G3458" s="39">
        <v>4311.3900000000003</v>
      </c>
      <c r="H3458" s="38">
        <v>2</v>
      </c>
      <c r="I3458" s="38">
        <v>4499</v>
      </c>
      <c r="J3458" s="37">
        <v>37.930528254000002</v>
      </c>
      <c r="K3458" s="37">
        <v>45.530674245999997</v>
      </c>
      <c r="L3458" s="37">
        <v>35.662128693</v>
      </c>
      <c r="M3458" s="37">
        <v>19.706527131000001</v>
      </c>
      <c r="N3458" s="37">
        <v>30.979493421000001</v>
      </c>
      <c r="O3458" s="37">
        <v>36.441102321000002</v>
      </c>
      <c r="P3458" s="37">
        <v>7.7</v>
      </c>
      <c r="Q3458" s="37">
        <v>94.718006299999999</v>
      </c>
      <c r="R3458" s="38">
        <v>154627</v>
      </c>
      <c r="S3458" s="37">
        <v>0</v>
      </c>
      <c r="T3458" s="38">
        <v>0</v>
      </c>
      <c r="U3458" s="38">
        <v>1</v>
      </c>
      <c r="V3458" s="38">
        <v>1</v>
      </c>
    </row>
    <row r="3459" spans="1:22" ht="13.5" customHeight="1" x14ac:dyDescent="0.2">
      <c r="A3459" s="32" t="s">
        <v>3455</v>
      </c>
      <c r="B3459" s="32" t="s">
        <v>11350</v>
      </c>
      <c r="C3459" s="32" t="s">
        <v>18180</v>
      </c>
      <c r="D3459" s="37">
        <v>8.1647180000000006</v>
      </c>
      <c r="E3459" s="39">
        <v>623.01</v>
      </c>
      <c r="F3459" s="39">
        <v>1717</v>
      </c>
      <c r="G3459" s="39">
        <v>3248.91</v>
      </c>
      <c r="H3459" s="38">
        <v>2</v>
      </c>
      <c r="I3459" s="38">
        <v>3477</v>
      </c>
      <c r="J3459" s="37">
        <v>28.707383635999999</v>
      </c>
      <c r="K3459" s="37">
        <v>42.474465033999998</v>
      </c>
      <c r="L3459" s="37">
        <v>23.144384123999998</v>
      </c>
      <c r="M3459" s="37">
        <v>20.409071172000001</v>
      </c>
      <c r="N3459" s="37">
        <v>27.664070877</v>
      </c>
      <c r="O3459" s="37">
        <v>30.490839418</v>
      </c>
      <c r="P3459" s="37">
        <v>7.7</v>
      </c>
      <c r="Q3459" s="37">
        <v>73.371788600000002</v>
      </c>
      <c r="R3459" s="38">
        <v>120259</v>
      </c>
      <c r="S3459" s="37">
        <v>0</v>
      </c>
      <c r="T3459" s="38">
        <v>1</v>
      </c>
      <c r="U3459" s="38">
        <v>2</v>
      </c>
      <c r="V3459" s="38">
        <v>1</v>
      </c>
    </row>
    <row r="3460" spans="1:22" ht="13.5" customHeight="1" x14ac:dyDescent="0.2">
      <c r="A3460" s="32" t="s">
        <v>3456</v>
      </c>
      <c r="B3460" s="32" t="s">
        <v>11351</v>
      </c>
      <c r="C3460" s="32" t="s">
        <v>18179</v>
      </c>
      <c r="D3460" s="37">
        <v>3.4909129999999999</v>
      </c>
      <c r="E3460" s="39">
        <v>855.99</v>
      </c>
      <c r="F3460" s="39">
        <v>1942</v>
      </c>
      <c r="G3460" s="39">
        <v>3735.71</v>
      </c>
      <c r="H3460" s="38">
        <v>2</v>
      </c>
      <c r="I3460" s="38">
        <v>3810</v>
      </c>
      <c r="J3460" s="37">
        <v>26.652862663000001</v>
      </c>
      <c r="K3460" s="37">
        <v>29.070870879000001</v>
      </c>
      <c r="L3460" s="37">
        <v>24.874756004999998</v>
      </c>
      <c r="M3460" s="37">
        <v>29.608456202999999</v>
      </c>
      <c r="N3460" s="37">
        <v>21.030491206000001</v>
      </c>
      <c r="O3460" s="37">
        <v>25.388840368</v>
      </c>
      <c r="P3460" s="37">
        <v>7.7</v>
      </c>
      <c r="Q3460" s="37">
        <v>68.141063399999993</v>
      </c>
      <c r="R3460" s="38">
        <v>160242</v>
      </c>
      <c r="S3460" s="37">
        <v>4.2880500000000001</v>
      </c>
      <c r="T3460" s="38">
        <v>2</v>
      </c>
      <c r="U3460" s="38">
        <v>1</v>
      </c>
      <c r="V3460" s="38">
        <v>0</v>
      </c>
    </row>
    <row r="3461" spans="1:22" ht="13.5" customHeight="1" x14ac:dyDescent="0.2">
      <c r="A3461" s="32" t="s">
        <v>3457</v>
      </c>
      <c r="B3461" s="32" t="s">
        <v>11352</v>
      </c>
      <c r="C3461" s="32" t="s">
        <v>18179</v>
      </c>
      <c r="D3461" s="37">
        <v>5.947832</v>
      </c>
      <c r="E3461" s="39">
        <v>1411.99</v>
      </c>
      <c r="F3461" s="39">
        <v>2983</v>
      </c>
      <c r="G3461" s="39">
        <v>5639.32</v>
      </c>
      <c r="H3461" s="38">
        <v>5</v>
      </c>
      <c r="I3461" s="38">
        <v>5755</v>
      </c>
      <c r="J3461" s="37">
        <v>9.7667091976999991</v>
      </c>
      <c r="K3461" s="37">
        <v>10.554851280999999</v>
      </c>
      <c r="L3461" s="37">
        <v>11.965052932000001</v>
      </c>
      <c r="M3461" s="37">
        <v>36.624861316999997</v>
      </c>
      <c r="N3461" s="37">
        <v>4.2662788261999998</v>
      </c>
      <c r="O3461" s="37">
        <v>11.842684791</v>
      </c>
      <c r="P3461" s="37">
        <v>7.7</v>
      </c>
      <c r="Q3461" s="37">
        <v>87.091685400000003</v>
      </c>
      <c r="R3461" s="38">
        <v>183160</v>
      </c>
      <c r="S3461" s="37">
        <v>4.2880500000000001</v>
      </c>
      <c r="T3461" s="38">
        <v>4</v>
      </c>
      <c r="U3461" s="38">
        <v>4</v>
      </c>
      <c r="V3461" s="38">
        <v>0</v>
      </c>
    </row>
    <row r="3462" spans="1:22" ht="13.5" customHeight="1" x14ac:dyDescent="0.2">
      <c r="A3462" s="32" t="s">
        <v>3458</v>
      </c>
      <c r="B3462" s="32" t="s">
        <v>11353</v>
      </c>
      <c r="C3462" s="32" t="s">
        <v>18179</v>
      </c>
      <c r="D3462" s="37">
        <v>6.9642569999999999</v>
      </c>
      <c r="E3462" s="39">
        <v>2840.03</v>
      </c>
      <c r="F3462" s="39">
        <v>5097</v>
      </c>
      <c r="G3462" s="39">
        <v>9512.84</v>
      </c>
      <c r="H3462" s="38">
        <v>5</v>
      </c>
      <c r="I3462" s="38">
        <v>9802</v>
      </c>
      <c r="J3462" s="37">
        <v>12.456071545</v>
      </c>
      <c r="K3462" s="37">
        <v>17.022956147999999</v>
      </c>
      <c r="L3462" s="37">
        <v>14.886969333</v>
      </c>
      <c r="M3462" s="37">
        <v>23.328256172</v>
      </c>
      <c r="N3462" s="37">
        <v>8.3693908762000007</v>
      </c>
      <c r="O3462" s="37">
        <v>8.8273633553999993</v>
      </c>
      <c r="P3462" s="37">
        <v>7.7</v>
      </c>
      <c r="Q3462" s="37">
        <v>80.044684599999997</v>
      </c>
      <c r="R3462" s="38">
        <v>229481</v>
      </c>
      <c r="S3462" s="37">
        <v>4.2880500000000001</v>
      </c>
      <c r="T3462" s="38">
        <v>2</v>
      </c>
      <c r="U3462" s="38">
        <v>5</v>
      </c>
      <c r="V3462" s="38">
        <v>2</v>
      </c>
    </row>
    <row r="3463" spans="1:22" ht="13.5" customHeight="1" x14ac:dyDescent="0.2">
      <c r="A3463" s="32" t="s">
        <v>3459</v>
      </c>
      <c r="B3463" s="32" t="s">
        <v>11354</v>
      </c>
      <c r="C3463" s="32" t="s">
        <v>18179</v>
      </c>
      <c r="D3463" s="37">
        <v>8.5464540000000007</v>
      </c>
      <c r="E3463" s="39">
        <v>1613.97</v>
      </c>
      <c r="F3463" s="39">
        <v>4222</v>
      </c>
      <c r="G3463" s="39">
        <v>7821.85</v>
      </c>
      <c r="H3463" s="38">
        <v>7</v>
      </c>
      <c r="I3463" s="38">
        <v>8199</v>
      </c>
      <c r="J3463" s="37">
        <v>21.425710923</v>
      </c>
      <c r="K3463" s="37">
        <v>18.113361487999999</v>
      </c>
      <c r="L3463" s="37">
        <v>20.287686087000001</v>
      </c>
      <c r="M3463" s="37">
        <v>22.020738888</v>
      </c>
      <c r="N3463" s="37">
        <v>9.6638171247999995</v>
      </c>
      <c r="O3463" s="37">
        <v>11.401344658999999</v>
      </c>
      <c r="P3463" s="37">
        <v>7.7</v>
      </c>
      <c r="Q3463" s="37">
        <v>87.490904499999999</v>
      </c>
      <c r="R3463" s="38">
        <v>254146</v>
      </c>
      <c r="S3463" s="37">
        <v>4.2880500000000001</v>
      </c>
      <c r="T3463" s="38">
        <v>3</v>
      </c>
      <c r="U3463" s="38">
        <v>6</v>
      </c>
      <c r="V3463" s="38">
        <v>0</v>
      </c>
    </row>
    <row r="3464" spans="1:22" ht="13.5" customHeight="1" x14ac:dyDescent="0.2">
      <c r="A3464" s="32" t="s">
        <v>3460</v>
      </c>
      <c r="B3464" s="32" t="s">
        <v>11355</v>
      </c>
      <c r="C3464" s="32" t="s">
        <v>18179</v>
      </c>
      <c r="D3464" s="37">
        <v>9.4522849999999998</v>
      </c>
      <c r="E3464" s="39">
        <v>2147.02</v>
      </c>
      <c r="F3464" s="39">
        <v>4641</v>
      </c>
      <c r="G3464" s="39">
        <v>8825.4500000000007</v>
      </c>
      <c r="H3464" s="38">
        <v>7</v>
      </c>
      <c r="I3464" s="38">
        <v>9012</v>
      </c>
      <c r="J3464" s="37">
        <v>19.669656526000001</v>
      </c>
      <c r="K3464" s="37">
        <v>14.500315046000001</v>
      </c>
      <c r="L3464" s="37">
        <v>15.692277636</v>
      </c>
      <c r="M3464" s="37">
        <v>44.538579728999999</v>
      </c>
      <c r="N3464" s="37">
        <v>18.075643559</v>
      </c>
      <c r="O3464" s="37">
        <v>36.108951277000003</v>
      </c>
      <c r="P3464" s="37">
        <v>7.7</v>
      </c>
      <c r="Q3464" s="37">
        <v>87.357251300000001</v>
      </c>
      <c r="R3464" s="38">
        <v>396610</v>
      </c>
      <c r="S3464" s="37">
        <v>4.2880500000000001</v>
      </c>
      <c r="T3464" s="38">
        <v>4</v>
      </c>
      <c r="U3464" s="38">
        <v>6</v>
      </c>
      <c r="V3464" s="38">
        <v>1</v>
      </c>
    </row>
    <row r="3465" spans="1:22" ht="13.5" customHeight="1" x14ac:dyDescent="0.2">
      <c r="A3465" s="32" t="s">
        <v>3461</v>
      </c>
      <c r="B3465" s="32" t="s">
        <v>11356</v>
      </c>
      <c r="C3465" s="32" t="s">
        <v>18135</v>
      </c>
      <c r="D3465" s="37">
        <v>7.4604679999999997</v>
      </c>
      <c r="E3465" s="39">
        <v>388.99</v>
      </c>
      <c r="F3465" s="39">
        <v>1731</v>
      </c>
      <c r="G3465" s="39">
        <v>3299.92</v>
      </c>
      <c r="H3465" s="38">
        <v>3</v>
      </c>
      <c r="I3465" s="38">
        <v>3902</v>
      </c>
      <c r="J3465" s="37">
        <v>27.951873645999999</v>
      </c>
      <c r="K3465" s="37">
        <v>37.428282838999998</v>
      </c>
      <c r="L3465" s="37">
        <v>18.967247249</v>
      </c>
      <c r="M3465" s="37">
        <v>24.557672057000001</v>
      </c>
      <c r="N3465" s="37">
        <v>29.074149661</v>
      </c>
      <c r="O3465" s="37">
        <v>36.667765146999997</v>
      </c>
      <c r="P3465" s="37">
        <v>8.3000000000000007</v>
      </c>
      <c r="Q3465" s="37">
        <v>87.801352300000005</v>
      </c>
      <c r="R3465" s="38">
        <v>94935</v>
      </c>
      <c r="S3465" s="37">
        <v>2.8047</v>
      </c>
      <c r="T3465" s="38">
        <v>2</v>
      </c>
      <c r="U3465" s="38">
        <v>2</v>
      </c>
      <c r="V3465" s="38">
        <v>2</v>
      </c>
    </row>
    <row r="3466" spans="1:22" ht="13.5" customHeight="1" x14ac:dyDescent="0.2">
      <c r="A3466" s="32" t="s">
        <v>3462</v>
      </c>
      <c r="B3466" s="32" t="s">
        <v>11357</v>
      </c>
      <c r="C3466" s="32" t="s">
        <v>18179</v>
      </c>
      <c r="D3466" s="37">
        <v>7.2891399999999997</v>
      </c>
      <c r="E3466" s="39">
        <v>1741.98</v>
      </c>
      <c r="F3466" s="39">
        <v>5076</v>
      </c>
      <c r="G3466" s="39">
        <v>9228.31</v>
      </c>
      <c r="H3466" s="38">
        <v>7</v>
      </c>
      <c r="I3466" s="38">
        <v>9809</v>
      </c>
      <c r="J3466" s="37">
        <v>25.620358722999999</v>
      </c>
      <c r="K3466" s="37">
        <v>31.003717621</v>
      </c>
      <c r="L3466" s="37">
        <v>31.801442334000001</v>
      </c>
      <c r="M3466" s="37">
        <v>30.43687843</v>
      </c>
      <c r="N3466" s="37">
        <v>21.378323684000001</v>
      </c>
      <c r="O3466" s="37">
        <v>16.340360152999999</v>
      </c>
      <c r="P3466" s="37">
        <v>7.7</v>
      </c>
      <c r="Q3466" s="37">
        <v>92.954653800000003</v>
      </c>
      <c r="R3466" s="38">
        <v>251539</v>
      </c>
      <c r="S3466" s="37">
        <v>4.2880500000000001</v>
      </c>
      <c r="T3466" s="38">
        <v>4</v>
      </c>
      <c r="U3466" s="38">
        <v>6</v>
      </c>
      <c r="V3466" s="38">
        <v>1</v>
      </c>
    </row>
    <row r="3467" spans="1:22" ht="13.5" customHeight="1" x14ac:dyDescent="0.2">
      <c r="A3467" s="32" t="s">
        <v>3463</v>
      </c>
      <c r="B3467" s="32" t="s">
        <v>11358</v>
      </c>
      <c r="C3467" s="32" t="s">
        <v>18180</v>
      </c>
      <c r="D3467" s="37">
        <v>6.0281900000000004</v>
      </c>
      <c r="E3467" s="39">
        <v>904.02</v>
      </c>
      <c r="F3467" s="39">
        <v>3029</v>
      </c>
      <c r="G3467" s="39">
        <v>5649.23</v>
      </c>
      <c r="H3467" s="38">
        <v>4</v>
      </c>
      <c r="I3467" s="38">
        <v>5921</v>
      </c>
      <c r="J3467" s="37">
        <v>38.772122160000002</v>
      </c>
      <c r="K3467" s="37">
        <v>46.212900607999998</v>
      </c>
      <c r="L3467" s="37">
        <v>44.145071506000001</v>
      </c>
      <c r="M3467" s="37">
        <v>24.289831997</v>
      </c>
      <c r="N3467" s="37">
        <v>22.647138862999999</v>
      </c>
      <c r="O3467" s="37">
        <v>8.1442584673000002</v>
      </c>
      <c r="P3467" s="37">
        <v>7.7</v>
      </c>
      <c r="Q3467" s="37">
        <v>74.6194816</v>
      </c>
      <c r="R3467" s="38">
        <v>179408</v>
      </c>
      <c r="S3467" s="37">
        <v>0</v>
      </c>
      <c r="T3467" s="38">
        <v>2</v>
      </c>
      <c r="U3467" s="38">
        <v>3</v>
      </c>
      <c r="V3467" s="38">
        <v>1</v>
      </c>
    </row>
    <row r="3468" spans="1:22" ht="13.5" customHeight="1" x14ac:dyDescent="0.2">
      <c r="A3468" s="32" t="s">
        <v>3464</v>
      </c>
      <c r="B3468" s="32" t="s">
        <v>11359</v>
      </c>
      <c r="C3468" s="32" t="s">
        <v>18180</v>
      </c>
      <c r="D3468" s="37">
        <v>9.6871410000000004</v>
      </c>
      <c r="E3468" s="39">
        <v>745</v>
      </c>
      <c r="F3468" s="39">
        <v>1851</v>
      </c>
      <c r="G3468" s="39">
        <v>3280.8</v>
      </c>
      <c r="H3468" s="38">
        <v>2</v>
      </c>
      <c r="I3468" s="38">
        <v>3430</v>
      </c>
      <c r="J3468" s="37">
        <v>28.865897958000001</v>
      </c>
      <c r="K3468" s="37">
        <v>42.469133679999999</v>
      </c>
      <c r="L3468" s="37">
        <v>25.501606875</v>
      </c>
      <c r="M3468" s="37">
        <v>20.86299425</v>
      </c>
      <c r="N3468" s="37">
        <v>39.091392632999998</v>
      </c>
      <c r="O3468" s="37">
        <v>38.572337748000002</v>
      </c>
      <c r="P3468" s="37">
        <v>7.7</v>
      </c>
      <c r="Q3468" s="37">
        <v>95.0572363</v>
      </c>
      <c r="R3468" s="38">
        <v>149418</v>
      </c>
      <c r="S3468" s="37">
        <v>0</v>
      </c>
      <c r="T3468" s="38">
        <v>2</v>
      </c>
      <c r="U3468" s="38">
        <v>2</v>
      </c>
      <c r="V3468" s="38">
        <v>0</v>
      </c>
    </row>
    <row r="3469" spans="1:22" ht="13.5" customHeight="1" x14ac:dyDescent="0.2">
      <c r="A3469" s="32" t="s">
        <v>3465</v>
      </c>
      <c r="B3469" s="32" t="s">
        <v>11360</v>
      </c>
      <c r="C3469" s="32" t="s">
        <v>18135</v>
      </c>
      <c r="D3469" s="37">
        <v>5.0631620000000002</v>
      </c>
      <c r="E3469" s="39">
        <v>610.02</v>
      </c>
      <c r="F3469" s="39">
        <v>2419</v>
      </c>
      <c r="G3469" s="39">
        <v>4238.46</v>
      </c>
      <c r="H3469" s="38">
        <v>2</v>
      </c>
      <c r="I3469" s="38">
        <v>5010</v>
      </c>
      <c r="J3469" s="37">
        <v>36.392264521999998</v>
      </c>
      <c r="K3469" s="37">
        <v>49.313227857000001</v>
      </c>
      <c r="L3469" s="37">
        <v>37.996192421000003</v>
      </c>
      <c r="M3469" s="37">
        <v>46.956154230999999</v>
      </c>
      <c r="N3469" s="37">
        <v>27.543950101</v>
      </c>
      <c r="O3469" s="37">
        <v>37.832382809999999</v>
      </c>
      <c r="P3469" s="37">
        <v>6.7065903378999998</v>
      </c>
      <c r="Q3469" s="37">
        <v>63.121735899999997</v>
      </c>
      <c r="R3469" s="38">
        <v>115092</v>
      </c>
      <c r="S3469" s="37">
        <v>2.8047</v>
      </c>
      <c r="T3469" s="38">
        <v>0</v>
      </c>
      <c r="U3469" s="38">
        <v>1</v>
      </c>
      <c r="V3469" s="38">
        <v>0</v>
      </c>
    </row>
    <row r="3470" spans="1:22" ht="13.5" customHeight="1" x14ac:dyDescent="0.2">
      <c r="A3470" s="32" t="s">
        <v>3466</v>
      </c>
      <c r="B3470" s="32" t="s">
        <v>11361</v>
      </c>
      <c r="C3470" s="32" t="s">
        <v>18179</v>
      </c>
      <c r="D3470" s="37">
        <v>3.877847</v>
      </c>
      <c r="E3470" s="39">
        <v>974</v>
      </c>
      <c r="F3470" s="39">
        <v>2367</v>
      </c>
      <c r="G3470" s="39">
        <v>4509.9399999999996</v>
      </c>
      <c r="H3470" s="38">
        <v>6</v>
      </c>
      <c r="I3470" s="38">
        <v>4587</v>
      </c>
      <c r="J3470" s="37">
        <v>4.2887277006</v>
      </c>
      <c r="K3470" s="37">
        <v>3.5480896776000002</v>
      </c>
      <c r="L3470" s="37">
        <v>3.1115369491</v>
      </c>
      <c r="M3470" s="37">
        <v>67.693032051000003</v>
      </c>
      <c r="N3470" s="37">
        <v>3.3106052711</v>
      </c>
      <c r="O3470" s="37">
        <v>17.467190471999999</v>
      </c>
      <c r="P3470" s="37">
        <v>7.6494095545</v>
      </c>
      <c r="Q3470" s="37">
        <v>90.942025700000002</v>
      </c>
      <c r="R3470" s="38">
        <v>124731</v>
      </c>
      <c r="S3470" s="37">
        <v>4.2880500000000001</v>
      </c>
      <c r="T3470" s="38">
        <v>4</v>
      </c>
      <c r="U3470" s="38">
        <v>6</v>
      </c>
      <c r="V3470" s="38">
        <v>0</v>
      </c>
    </row>
    <row r="3471" spans="1:22" ht="13.5" customHeight="1" x14ac:dyDescent="0.2">
      <c r="A3471" s="32" t="s">
        <v>3467</v>
      </c>
      <c r="B3471" s="32" t="s">
        <v>9554</v>
      </c>
      <c r="C3471" s="32" t="s">
        <v>18179</v>
      </c>
      <c r="D3471" s="37">
        <v>7.4577749999999998</v>
      </c>
      <c r="E3471" s="39">
        <v>412.99</v>
      </c>
      <c r="F3471" s="39">
        <v>1118</v>
      </c>
      <c r="G3471" s="39">
        <v>2205.19</v>
      </c>
      <c r="H3471" s="38">
        <v>2</v>
      </c>
      <c r="I3471" s="38">
        <v>2312</v>
      </c>
      <c r="J3471" s="37">
        <v>14.727026281000001</v>
      </c>
      <c r="K3471" s="37">
        <v>15.372237043</v>
      </c>
      <c r="L3471" s="37">
        <v>24.028143724</v>
      </c>
      <c r="M3471" s="37">
        <v>15.238525271</v>
      </c>
      <c r="N3471" s="37">
        <v>6.6562617571000002</v>
      </c>
      <c r="O3471" s="37">
        <v>5.2932391604999998</v>
      </c>
      <c r="P3471" s="37">
        <v>7.7</v>
      </c>
      <c r="Q3471" s="37" t="s">
        <v>15680</v>
      </c>
      <c r="R3471" s="38">
        <v>55034</v>
      </c>
      <c r="S3471" s="37">
        <v>4.2880500000000001</v>
      </c>
      <c r="T3471" s="38">
        <v>1</v>
      </c>
      <c r="U3471" s="38">
        <v>1</v>
      </c>
      <c r="V3471" s="38">
        <v>1</v>
      </c>
    </row>
    <row r="3472" spans="1:22" ht="13.5" customHeight="1" x14ac:dyDescent="0.2">
      <c r="A3472" s="32" t="s">
        <v>3468</v>
      </c>
      <c r="B3472" s="32" t="s">
        <v>11362</v>
      </c>
      <c r="C3472" s="32" t="s">
        <v>18179</v>
      </c>
      <c r="D3472" s="37">
        <v>5.3308900000000001</v>
      </c>
      <c r="E3472" s="39">
        <v>692.01</v>
      </c>
      <c r="F3472" s="39">
        <v>1733</v>
      </c>
      <c r="G3472" s="39">
        <v>3124.21</v>
      </c>
      <c r="H3472" s="38">
        <v>2</v>
      </c>
      <c r="I3472" s="38">
        <v>3158</v>
      </c>
      <c r="J3472" s="37">
        <v>12.181973877000001</v>
      </c>
      <c r="K3472" s="37">
        <v>5.6051680257000003</v>
      </c>
      <c r="L3472" s="37">
        <v>8.3404928177999995</v>
      </c>
      <c r="M3472" s="37">
        <v>36.826265309</v>
      </c>
      <c r="N3472" s="37">
        <v>2.5441280565</v>
      </c>
      <c r="O3472" s="37">
        <v>18.576934103999999</v>
      </c>
      <c r="P3472" s="37">
        <v>7.7</v>
      </c>
      <c r="Q3472" s="37">
        <v>87.286973000000003</v>
      </c>
      <c r="R3472" s="38">
        <v>61974</v>
      </c>
      <c r="S3472" s="37">
        <v>4.2880500000000001</v>
      </c>
      <c r="T3472" s="38">
        <v>1</v>
      </c>
      <c r="U3472" s="38">
        <v>2</v>
      </c>
      <c r="V3472" s="38">
        <v>0</v>
      </c>
    </row>
    <row r="3473" spans="1:22" ht="13.5" customHeight="1" x14ac:dyDescent="0.2">
      <c r="A3473" s="32" t="s">
        <v>3469</v>
      </c>
      <c r="B3473" s="32" t="s">
        <v>11363</v>
      </c>
      <c r="C3473" s="32" t="s">
        <v>18135</v>
      </c>
      <c r="D3473" s="37">
        <v>14.1218</v>
      </c>
      <c r="E3473" s="39">
        <v>428.01</v>
      </c>
      <c r="F3473" s="39">
        <v>963</v>
      </c>
      <c r="G3473" s="39">
        <v>1719.67</v>
      </c>
      <c r="H3473" s="38">
        <v>1</v>
      </c>
      <c r="I3473" s="38">
        <v>2021</v>
      </c>
      <c r="J3473" s="37">
        <v>37.767880718999997</v>
      </c>
      <c r="K3473" s="37">
        <v>50.077086709</v>
      </c>
      <c r="L3473" s="37">
        <v>28.653923745</v>
      </c>
      <c r="M3473" s="37">
        <v>24.248307608000001</v>
      </c>
      <c r="N3473" s="37">
        <v>14.181979187</v>
      </c>
      <c r="O3473" s="37">
        <v>43.892774211999999</v>
      </c>
      <c r="P3473" s="37">
        <v>8.3000000000000007</v>
      </c>
      <c r="Q3473" s="37" t="s">
        <v>15680</v>
      </c>
      <c r="R3473" s="38">
        <v>44054</v>
      </c>
      <c r="S3473" s="37">
        <v>2.8047</v>
      </c>
      <c r="T3473" s="38">
        <v>0</v>
      </c>
      <c r="U3473" s="38">
        <v>1</v>
      </c>
      <c r="V3473" s="38">
        <v>1</v>
      </c>
    </row>
    <row r="3474" spans="1:22" ht="13.5" customHeight="1" x14ac:dyDescent="0.2">
      <c r="A3474" s="32" t="s">
        <v>3470</v>
      </c>
      <c r="B3474" s="32" t="s">
        <v>11364</v>
      </c>
      <c r="C3474" s="32" t="s">
        <v>18135</v>
      </c>
      <c r="D3474" s="37">
        <v>11.27528</v>
      </c>
      <c r="E3474" s="39">
        <v>485.03</v>
      </c>
      <c r="F3474" s="39">
        <v>3446</v>
      </c>
      <c r="G3474" s="39">
        <v>5992.51</v>
      </c>
      <c r="H3474" s="38">
        <v>1</v>
      </c>
      <c r="I3474" s="38">
        <v>6795</v>
      </c>
      <c r="J3474" s="37">
        <v>18.027325968</v>
      </c>
      <c r="K3474" s="37">
        <v>36.630880392000002</v>
      </c>
      <c r="L3474" s="37">
        <v>5.6809816977000001</v>
      </c>
      <c r="M3474" s="37">
        <v>38.493189510999997</v>
      </c>
      <c r="N3474" s="37">
        <v>25.791391342000001</v>
      </c>
      <c r="O3474" s="37">
        <v>66.832470208000004</v>
      </c>
      <c r="P3474" s="37">
        <v>8.3000000000000007</v>
      </c>
      <c r="Q3474" s="37">
        <v>85.017957800000005</v>
      </c>
      <c r="R3474" s="38">
        <v>120555</v>
      </c>
      <c r="S3474" s="37">
        <v>2.8047</v>
      </c>
      <c r="T3474" s="38">
        <v>1</v>
      </c>
      <c r="U3474" s="38">
        <v>1</v>
      </c>
      <c r="V3474" s="38">
        <v>1</v>
      </c>
    </row>
    <row r="3475" spans="1:22" ht="13.5" customHeight="1" x14ac:dyDescent="0.2">
      <c r="A3475" s="32" t="s">
        <v>3471</v>
      </c>
      <c r="B3475" s="32" t="s">
        <v>11365</v>
      </c>
      <c r="C3475" s="32" t="s">
        <v>18180</v>
      </c>
      <c r="D3475" s="37">
        <v>6.3671220000000002</v>
      </c>
      <c r="E3475" s="39">
        <v>366.01</v>
      </c>
      <c r="F3475" s="39">
        <v>728</v>
      </c>
      <c r="G3475" s="39">
        <v>1556.02</v>
      </c>
      <c r="H3475" s="38">
        <v>1</v>
      </c>
      <c r="I3475" s="38">
        <v>1619</v>
      </c>
      <c r="J3475" s="37">
        <v>36.450548130000001</v>
      </c>
      <c r="K3475" s="37">
        <v>54.619227090000003</v>
      </c>
      <c r="L3475" s="37">
        <v>22.216303759999999</v>
      </c>
      <c r="M3475" s="37">
        <v>17.846286679999999</v>
      </c>
      <c r="N3475" s="37">
        <v>56.253515929999999</v>
      </c>
      <c r="O3475" s="37">
        <v>65.718127339999995</v>
      </c>
      <c r="P3475" s="37">
        <v>7.7</v>
      </c>
      <c r="Q3475" s="37" t="s">
        <v>15680</v>
      </c>
      <c r="R3475" s="38">
        <v>42638</v>
      </c>
      <c r="S3475" s="37">
        <v>0</v>
      </c>
      <c r="T3475" s="38">
        <v>0</v>
      </c>
      <c r="U3475" s="38">
        <v>1</v>
      </c>
      <c r="V3475" s="38">
        <v>0</v>
      </c>
    </row>
    <row r="3476" spans="1:22" ht="13.5" customHeight="1" x14ac:dyDescent="0.2">
      <c r="A3476" s="32" t="s">
        <v>3472</v>
      </c>
      <c r="B3476" s="32" t="s">
        <v>11366</v>
      </c>
      <c r="C3476" s="32" t="s">
        <v>18180</v>
      </c>
      <c r="D3476" s="37">
        <v>6.3240309999999997</v>
      </c>
      <c r="E3476" s="39">
        <v>339.99</v>
      </c>
      <c r="F3476" s="39">
        <v>1190</v>
      </c>
      <c r="G3476" s="39">
        <v>2371.9299999999998</v>
      </c>
      <c r="H3476" s="38">
        <v>1</v>
      </c>
      <c r="I3476" s="38">
        <v>2506</v>
      </c>
      <c r="J3476" s="37">
        <v>49.629801802000003</v>
      </c>
      <c r="K3476" s="37">
        <v>55.428146886999997</v>
      </c>
      <c r="L3476" s="37">
        <v>43.621727976999999</v>
      </c>
      <c r="M3476" s="37">
        <v>17.277399985999999</v>
      </c>
      <c r="N3476" s="37">
        <v>34.406493595999997</v>
      </c>
      <c r="O3476" s="37">
        <v>42.512435654000001</v>
      </c>
      <c r="P3476" s="37">
        <v>7.7</v>
      </c>
      <c r="Q3476" s="37" t="s">
        <v>15680</v>
      </c>
      <c r="R3476" s="38">
        <v>81628</v>
      </c>
      <c r="S3476" s="37">
        <v>0</v>
      </c>
      <c r="T3476" s="38">
        <v>0</v>
      </c>
      <c r="U3476" s="38">
        <v>0</v>
      </c>
      <c r="V3476" s="38">
        <v>0</v>
      </c>
    </row>
    <row r="3477" spans="1:22" ht="13.5" customHeight="1" x14ac:dyDescent="0.2">
      <c r="A3477" s="32" t="s">
        <v>3473</v>
      </c>
      <c r="B3477" s="32" t="s">
        <v>11367</v>
      </c>
      <c r="C3477" s="32" t="s">
        <v>18135</v>
      </c>
      <c r="D3477" s="37">
        <v>6.3690959999999999</v>
      </c>
      <c r="E3477" s="39">
        <v>476.01</v>
      </c>
      <c r="F3477" s="39">
        <v>1297</v>
      </c>
      <c r="G3477" s="39">
        <v>2384.64</v>
      </c>
      <c r="H3477" s="38">
        <v>2</v>
      </c>
      <c r="I3477" s="38">
        <v>2560</v>
      </c>
      <c r="J3477" s="37">
        <v>19.591646620999999</v>
      </c>
      <c r="K3477" s="37">
        <v>26.129860733000001</v>
      </c>
      <c r="L3477" s="37">
        <v>23.752354920999998</v>
      </c>
      <c r="M3477" s="37">
        <v>33.452265697999998</v>
      </c>
      <c r="N3477" s="37">
        <v>6.8192466635000004</v>
      </c>
      <c r="O3477" s="37">
        <v>7.1169652407999999</v>
      </c>
      <c r="P3477" s="37">
        <v>8.3000000000000007</v>
      </c>
      <c r="Q3477" s="37" t="s">
        <v>15680</v>
      </c>
      <c r="R3477" s="38">
        <v>65196</v>
      </c>
      <c r="S3477" s="37">
        <v>2.8047</v>
      </c>
      <c r="T3477" s="38">
        <v>1</v>
      </c>
      <c r="U3477" s="38">
        <v>2</v>
      </c>
      <c r="V3477" s="38">
        <v>0</v>
      </c>
    </row>
    <row r="3478" spans="1:22" ht="13.5" customHeight="1" x14ac:dyDescent="0.2">
      <c r="A3478" s="32" t="s">
        <v>3474</v>
      </c>
      <c r="B3478" s="32" t="s">
        <v>11368</v>
      </c>
      <c r="C3478" s="32" t="s">
        <v>18180</v>
      </c>
      <c r="D3478" s="37">
        <v>6.6284049999999999</v>
      </c>
      <c r="E3478" s="39">
        <v>569.01</v>
      </c>
      <c r="F3478" s="39">
        <v>1590</v>
      </c>
      <c r="G3478" s="39">
        <v>3051.75</v>
      </c>
      <c r="H3478" s="38">
        <v>3</v>
      </c>
      <c r="I3478" s="38">
        <v>3273</v>
      </c>
      <c r="J3478" s="37">
        <v>11.535231508000001</v>
      </c>
      <c r="K3478" s="37">
        <v>23.053500197000002</v>
      </c>
      <c r="L3478" s="37">
        <v>21.004123703000001</v>
      </c>
      <c r="M3478" s="37">
        <v>29.420179102999999</v>
      </c>
      <c r="N3478" s="37">
        <v>5.5570014016</v>
      </c>
      <c r="O3478" s="37">
        <v>5.0650758533999998</v>
      </c>
      <c r="P3478" s="37">
        <v>7.7</v>
      </c>
      <c r="Q3478" s="37">
        <v>66.813585000000003</v>
      </c>
      <c r="R3478" s="38">
        <v>101354</v>
      </c>
      <c r="S3478" s="37">
        <v>0</v>
      </c>
      <c r="T3478" s="38">
        <v>1</v>
      </c>
      <c r="U3478" s="38">
        <v>3</v>
      </c>
      <c r="V3478" s="38">
        <v>2</v>
      </c>
    </row>
    <row r="3479" spans="1:22" ht="13.5" customHeight="1" x14ac:dyDescent="0.2">
      <c r="A3479" s="32" t="s">
        <v>3475</v>
      </c>
      <c r="B3479" s="32" t="s">
        <v>11369</v>
      </c>
      <c r="C3479" s="32" t="s">
        <v>18135</v>
      </c>
      <c r="D3479" s="37">
        <v>9.2567979999999999</v>
      </c>
      <c r="E3479" s="39">
        <v>187.99</v>
      </c>
      <c r="F3479" s="39">
        <v>1340</v>
      </c>
      <c r="G3479" s="39">
        <v>2560.96</v>
      </c>
      <c r="H3479" s="38">
        <v>3</v>
      </c>
      <c r="I3479" s="38">
        <v>2813</v>
      </c>
      <c r="J3479" s="37">
        <v>10.233116329</v>
      </c>
      <c r="K3479" s="37">
        <v>19.953179634000001</v>
      </c>
      <c r="L3479" s="37">
        <v>1.9035199141000001</v>
      </c>
      <c r="M3479" s="37">
        <v>26.420069124000001</v>
      </c>
      <c r="N3479" s="37">
        <v>7.7435738590999996</v>
      </c>
      <c r="O3479" s="37">
        <v>30.610909242000002</v>
      </c>
      <c r="P3479" s="37">
        <v>8.3000000000000007</v>
      </c>
      <c r="Q3479" s="37" t="s">
        <v>15680</v>
      </c>
      <c r="R3479" s="38">
        <v>40485</v>
      </c>
      <c r="S3479" s="37">
        <v>2.8047</v>
      </c>
      <c r="T3479" s="38">
        <v>1</v>
      </c>
      <c r="U3479" s="38">
        <v>3</v>
      </c>
      <c r="V3479" s="38">
        <v>0</v>
      </c>
    </row>
    <row r="3480" spans="1:22" ht="13.5" customHeight="1" x14ac:dyDescent="0.2">
      <c r="A3480" s="32" t="s">
        <v>3476</v>
      </c>
      <c r="B3480" s="32" t="s">
        <v>11370</v>
      </c>
      <c r="C3480" s="32" t="s">
        <v>18180</v>
      </c>
      <c r="D3480" s="37">
        <v>15.986090000000001</v>
      </c>
      <c r="E3480" s="39">
        <v>421.99</v>
      </c>
      <c r="F3480" s="39">
        <v>1651</v>
      </c>
      <c r="G3480" s="39">
        <v>3082.33</v>
      </c>
      <c r="H3480" s="38">
        <v>3</v>
      </c>
      <c r="I3480" s="38">
        <v>3342</v>
      </c>
      <c r="J3480" s="37">
        <v>39.147181381000003</v>
      </c>
      <c r="K3480" s="37">
        <v>52.587789893999997</v>
      </c>
      <c r="L3480" s="37">
        <v>27.71496526</v>
      </c>
      <c r="M3480" s="37">
        <v>22.041343483999999</v>
      </c>
      <c r="N3480" s="37">
        <v>60.342347152000002</v>
      </c>
      <c r="O3480" s="37">
        <v>60.072528050999999</v>
      </c>
      <c r="P3480" s="37">
        <v>7.7</v>
      </c>
      <c r="Q3480" s="37">
        <v>85.234186300000005</v>
      </c>
      <c r="R3480" s="38">
        <v>95857</v>
      </c>
      <c r="S3480" s="37">
        <v>0</v>
      </c>
      <c r="T3480" s="38">
        <v>1</v>
      </c>
      <c r="U3480" s="38">
        <v>2</v>
      </c>
      <c r="V3480" s="38">
        <v>1</v>
      </c>
    </row>
    <row r="3481" spans="1:22" ht="13.5" customHeight="1" x14ac:dyDescent="0.2">
      <c r="A3481" s="32" t="s">
        <v>3477</v>
      </c>
      <c r="B3481" s="32" t="s">
        <v>11371</v>
      </c>
      <c r="C3481" s="32" t="s">
        <v>18180</v>
      </c>
      <c r="D3481" s="37">
        <v>6.2131790000000002</v>
      </c>
      <c r="E3481" s="39">
        <v>813</v>
      </c>
      <c r="F3481" s="39">
        <v>1870</v>
      </c>
      <c r="G3481" s="39">
        <v>3781.91</v>
      </c>
      <c r="H3481" s="38">
        <v>1</v>
      </c>
      <c r="I3481" s="38">
        <v>3913</v>
      </c>
      <c r="J3481" s="37">
        <v>14.90010322</v>
      </c>
      <c r="K3481" s="37">
        <v>18.45536238</v>
      </c>
      <c r="L3481" s="37">
        <v>19.078125853</v>
      </c>
      <c r="M3481" s="37">
        <v>56.204911310999996</v>
      </c>
      <c r="N3481" s="37">
        <v>12.084621113000001</v>
      </c>
      <c r="O3481" s="37">
        <v>20.266504880999999</v>
      </c>
      <c r="P3481" s="37">
        <v>7.1448598131000001</v>
      </c>
      <c r="Q3481" s="37">
        <v>90.800448799999998</v>
      </c>
      <c r="R3481" s="38">
        <v>141939</v>
      </c>
      <c r="S3481" s="37">
        <v>0</v>
      </c>
      <c r="T3481" s="38">
        <v>0</v>
      </c>
      <c r="U3481" s="38">
        <v>0</v>
      </c>
      <c r="V3481" s="38">
        <v>0</v>
      </c>
    </row>
    <row r="3482" spans="1:22" ht="13.5" customHeight="1" x14ac:dyDescent="0.2">
      <c r="A3482" s="32" t="s">
        <v>3478</v>
      </c>
      <c r="B3482" s="32" t="s">
        <v>11372</v>
      </c>
      <c r="C3482" s="32" t="s">
        <v>18135</v>
      </c>
      <c r="D3482" s="37">
        <v>3.6728990000000001</v>
      </c>
      <c r="E3482" s="39">
        <v>391</v>
      </c>
      <c r="F3482" s="39">
        <v>1777</v>
      </c>
      <c r="G3482" s="39">
        <v>3319.55</v>
      </c>
      <c r="H3482" s="38">
        <v>2</v>
      </c>
      <c r="I3482" s="38">
        <v>3756</v>
      </c>
      <c r="J3482" s="37">
        <v>33.729007275000001</v>
      </c>
      <c r="K3482" s="37">
        <v>62.746568676999999</v>
      </c>
      <c r="L3482" s="37">
        <v>20.629933472000001</v>
      </c>
      <c r="M3482" s="37">
        <v>33.770893274999999</v>
      </c>
      <c r="N3482" s="37">
        <v>33.784979767999999</v>
      </c>
      <c r="O3482" s="37">
        <v>55.085182924000001</v>
      </c>
      <c r="P3482" s="37">
        <v>6.7706579726999996</v>
      </c>
      <c r="Q3482" s="37">
        <v>75.047892399999995</v>
      </c>
      <c r="R3482" s="38">
        <v>46743</v>
      </c>
      <c r="S3482" s="37">
        <v>2.8047</v>
      </c>
      <c r="T3482" s="38">
        <v>1</v>
      </c>
      <c r="U3482" s="38">
        <v>2</v>
      </c>
      <c r="V3482" s="38">
        <v>1</v>
      </c>
    </row>
    <row r="3483" spans="1:22" ht="13.5" customHeight="1" x14ac:dyDescent="0.2">
      <c r="A3483" s="32" t="s">
        <v>3479</v>
      </c>
      <c r="B3483" s="32" t="s">
        <v>8220</v>
      </c>
      <c r="C3483" s="32" t="s">
        <v>18180</v>
      </c>
      <c r="D3483" s="37">
        <v>7.2703709999999999</v>
      </c>
      <c r="E3483" s="39">
        <v>1220</v>
      </c>
      <c r="F3483" s="39">
        <v>3657</v>
      </c>
      <c r="G3483" s="39">
        <v>6646.25</v>
      </c>
      <c r="H3483" s="38">
        <v>5</v>
      </c>
      <c r="I3483" s="38">
        <v>7122</v>
      </c>
      <c r="J3483" s="37">
        <v>41.349735543999998</v>
      </c>
      <c r="K3483" s="37">
        <v>49.367933604999997</v>
      </c>
      <c r="L3483" s="37">
        <v>33.576103889000002</v>
      </c>
      <c r="M3483" s="37">
        <v>23.869760726999999</v>
      </c>
      <c r="N3483" s="37">
        <v>43.237904164</v>
      </c>
      <c r="O3483" s="37">
        <v>47.571065455000003</v>
      </c>
      <c r="P3483" s="37">
        <v>7.7</v>
      </c>
      <c r="Q3483" s="37">
        <v>88.748527699999997</v>
      </c>
      <c r="R3483" s="38">
        <v>177907</v>
      </c>
      <c r="S3483" s="37">
        <v>0</v>
      </c>
      <c r="T3483" s="38">
        <v>3</v>
      </c>
      <c r="U3483" s="38">
        <v>5</v>
      </c>
      <c r="V3483" s="38">
        <v>0</v>
      </c>
    </row>
    <row r="3484" spans="1:22" ht="13.5" customHeight="1" x14ac:dyDescent="0.2">
      <c r="A3484" s="32" t="s">
        <v>3480</v>
      </c>
      <c r="B3484" s="32" t="s">
        <v>11373</v>
      </c>
      <c r="C3484" s="32" t="s">
        <v>18135</v>
      </c>
      <c r="D3484" s="37">
        <v>7.0308970000000004</v>
      </c>
      <c r="E3484" s="39">
        <v>221.99</v>
      </c>
      <c r="F3484" s="39">
        <v>976</v>
      </c>
      <c r="G3484" s="39">
        <v>1833.74</v>
      </c>
      <c r="H3484" s="38">
        <v>1</v>
      </c>
      <c r="I3484" s="38">
        <v>2024</v>
      </c>
      <c r="J3484" s="37">
        <v>36.621360963000001</v>
      </c>
      <c r="K3484" s="37">
        <v>47.522875653</v>
      </c>
      <c r="L3484" s="37">
        <v>48.704580155999999</v>
      </c>
      <c r="M3484" s="37">
        <v>44.293763243000001</v>
      </c>
      <c r="N3484" s="37">
        <v>21.705440626000001</v>
      </c>
      <c r="O3484" s="37">
        <v>11.270478686000001</v>
      </c>
      <c r="P3484" s="37">
        <v>8.3000000000000007</v>
      </c>
      <c r="Q3484" s="37" t="s">
        <v>15680</v>
      </c>
      <c r="R3484" s="38">
        <v>34788</v>
      </c>
      <c r="S3484" s="37">
        <v>2.8047</v>
      </c>
      <c r="T3484" s="38">
        <v>0</v>
      </c>
      <c r="U3484" s="38">
        <v>1</v>
      </c>
      <c r="V3484" s="38">
        <v>0</v>
      </c>
    </row>
    <row r="3485" spans="1:22" ht="13.5" customHeight="1" x14ac:dyDescent="0.2">
      <c r="A3485" s="32" t="s">
        <v>3481</v>
      </c>
      <c r="B3485" s="32" t="s">
        <v>11374</v>
      </c>
      <c r="C3485" s="32" t="s">
        <v>18180</v>
      </c>
      <c r="D3485" s="37">
        <v>3.8021539999999998</v>
      </c>
      <c r="E3485" s="39">
        <v>788</v>
      </c>
      <c r="F3485" s="39">
        <v>1930</v>
      </c>
      <c r="G3485" s="39">
        <v>3714.21</v>
      </c>
      <c r="H3485" s="38">
        <v>2</v>
      </c>
      <c r="I3485" s="38">
        <v>3873</v>
      </c>
      <c r="J3485" s="37">
        <v>43.299231229</v>
      </c>
      <c r="K3485" s="37">
        <v>46.354178206</v>
      </c>
      <c r="L3485" s="37">
        <v>45.055242466000003</v>
      </c>
      <c r="M3485" s="37">
        <v>22.714960485999999</v>
      </c>
      <c r="N3485" s="37">
        <v>18.940110422</v>
      </c>
      <c r="O3485" s="37">
        <v>23.952389487000001</v>
      </c>
      <c r="P3485" s="37">
        <v>7.5601200988999997</v>
      </c>
      <c r="Q3485" s="37">
        <v>70.288375700000003</v>
      </c>
      <c r="R3485" s="38">
        <v>115802</v>
      </c>
      <c r="S3485" s="37">
        <v>0</v>
      </c>
      <c r="T3485" s="38">
        <v>1</v>
      </c>
      <c r="U3485" s="38">
        <v>2</v>
      </c>
      <c r="V3485" s="38">
        <v>1</v>
      </c>
    </row>
    <row r="3486" spans="1:22" ht="13.5" customHeight="1" x14ac:dyDescent="0.2">
      <c r="A3486" s="32" t="s">
        <v>3482</v>
      </c>
      <c r="B3486" s="32" t="s">
        <v>11375</v>
      </c>
      <c r="C3486" s="32" t="s">
        <v>18135</v>
      </c>
      <c r="D3486" s="37">
        <v>6.1562739999999998</v>
      </c>
      <c r="E3486" s="39">
        <v>853.99</v>
      </c>
      <c r="F3486" s="39">
        <v>2679</v>
      </c>
      <c r="G3486" s="39">
        <v>4972.68</v>
      </c>
      <c r="H3486" s="38">
        <v>4</v>
      </c>
      <c r="I3486" s="38">
        <v>5437</v>
      </c>
      <c r="J3486" s="37">
        <v>23.269001383999999</v>
      </c>
      <c r="K3486" s="37">
        <v>30.771672487</v>
      </c>
      <c r="L3486" s="37">
        <v>26.26522902</v>
      </c>
      <c r="M3486" s="37">
        <v>31.184016582999998</v>
      </c>
      <c r="N3486" s="37">
        <v>16.604285711999999</v>
      </c>
      <c r="O3486" s="37">
        <v>28.802637912000002</v>
      </c>
      <c r="P3486" s="37">
        <v>7.3448529412000001</v>
      </c>
      <c r="Q3486" s="37">
        <v>87.717073799999994</v>
      </c>
      <c r="R3486" s="38">
        <v>127629</v>
      </c>
      <c r="S3486" s="37">
        <v>2.8047</v>
      </c>
      <c r="T3486" s="38">
        <v>2</v>
      </c>
      <c r="U3486" s="38">
        <v>4</v>
      </c>
      <c r="V3486" s="38">
        <v>1</v>
      </c>
    </row>
    <row r="3487" spans="1:22" ht="13.5" customHeight="1" x14ac:dyDescent="0.2">
      <c r="A3487" s="32" t="s">
        <v>3483</v>
      </c>
      <c r="B3487" s="32" t="s">
        <v>11376</v>
      </c>
      <c r="C3487" s="32" t="s">
        <v>18135</v>
      </c>
      <c r="D3487" s="37">
        <v>2.4199120000000001</v>
      </c>
      <c r="E3487" s="39">
        <v>548.99</v>
      </c>
      <c r="F3487" s="39">
        <v>1107</v>
      </c>
      <c r="G3487" s="39">
        <v>2048.2399999999998</v>
      </c>
      <c r="H3487" s="38">
        <v>1</v>
      </c>
      <c r="I3487" s="38">
        <v>2182</v>
      </c>
      <c r="J3487" s="37">
        <v>12.717188466</v>
      </c>
      <c r="K3487" s="37">
        <v>19.703177605</v>
      </c>
      <c r="L3487" s="37">
        <v>7.7620548213999996</v>
      </c>
      <c r="M3487" s="37">
        <v>17.324154401000001</v>
      </c>
      <c r="N3487" s="37">
        <v>3.7861076811999999</v>
      </c>
      <c r="O3487" s="37">
        <v>4.2845091967000002</v>
      </c>
      <c r="P3487" s="37">
        <v>8.1783281734000006</v>
      </c>
      <c r="Q3487" s="37" t="s">
        <v>15680</v>
      </c>
      <c r="R3487" s="38">
        <v>48814</v>
      </c>
      <c r="S3487" s="37">
        <v>2.8047</v>
      </c>
      <c r="T3487" s="38">
        <v>0</v>
      </c>
      <c r="U3487" s="38">
        <v>0</v>
      </c>
      <c r="V3487" s="38">
        <v>0</v>
      </c>
    </row>
    <row r="3488" spans="1:22" ht="13.5" customHeight="1" x14ac:dyDescent="0.2">
      <c r="A3488" s="32" t="s">
        <v>3484</v>
      </c>
      <c r="B3488" s="32" t="s">
        <v>11377</v>
      </c>
      <c r="C3488" s="32" t="s">
        <v>18135</v>
      </c>
      <c r="D3488" s="37">
        <v>4.1066529999999997</v>
      </c>
      <c r="E3488" s="39">
        <v>226</v>
      </c>
      <c r="F3488" s="39">
        <v>1058</v>
      </c>
      <c r="G3488" s="39">
        <v>1921.18</v>
      </c>
      <c r="H3488" s="38">
        <v>2</v>
      </c>
      <c r="I3488" s="38">
        <v>2175</v>
      </c>
      <c r="J3488" s="37">
        <v>55.649092138999997</v>
      </c>
      <c r="K3488" s="37">
        <v>65.188338166999998</v>
      </c>
      <c r="L3488" s="37">
        <v>54.118017017</v>
      </c>
      <c r="M3488" s="37">
        <v>34.689291918000002</v>
      </c>
      <c r="N3488" s="37">
        <v>37.546391878000001</v>
      </c>
      <c r="O3488" s="37">
        <v>17.682287037999998</v>
      </c>
      <c r="P3488" s="37">
        <v>8.3000000000000007</v>
      </c>
      <c r="Q3488" s="37" t="s">
        <v>15680</v>
      </c>
      <c r="R3488" s="38">
        <v>45158</v>
      </c>
      <c r="S3488" s="37">
        <v>2.8047</v>
      </c>
      <c r="T3488" s="38">
        <v>1</v>
      </c>
      <c r="U3488" s="38">
        <v>1</v>
      </c>
      <c r="V3488" s="38">
        <v>1</v>
      </c>
    </row>
    <row r="3489" spans="1:22" ht="13.5" customHeight="1" x14ac:dyDescent="0.2">
      <c r="A3489" s="32" t="s">
        <v>3485</v>
      </c>
      <c r="B3489" s="32" t="s">
        <v>11378</v>
      </c>
      <c r="C3489" s="32" t="s">
        <v>18135</v>
      </c>
      <c r="D3489" s="37">
        <v>5.6490179999999999</v>
      </c>
      <c r="E3489" s="39">
        <v>283.99</v>
      </c>
      <c r="F3489" s="39">
        <v>1610</v>
      </c>
      <c r="G3489" s="39">
        <v>2924.21</v>
      </c>
      <c r="H3489" s="38">
        <v>2</v>
      </c>
      <c r="I3489" s="38">
        <v>3268</v>
      </c>
      <c r="J3489" s="37">
        <v>68.335532215000001</v>
      </c>
      <c r="K3489" s="37">
        <v>74.806426897999998</v>
      </c>
      <c r="L3489" s="37">
        <v>74.954236864999999</v>
      </c>
      <c r="M3489" s="37">
        <v>35.501108309000003</v>
      </c>
      <c r="N3489" s="37">
        <v>44.689813942999997</v>
      </c>
      <c r="O3489" s="37">
        <v>11.508381574</v>
      </c>
      <c r="P3489" s="37">
        <v>8.3000000000000007</v>
      </c>
      <c r="Q3489" s="37">
        <v>77.817539300000007</v>
      </c>
      <c r="R3489" s="38">
        <v>142404</v>
      </c>
      <c r="S3489" s="37">
        <v>2.8047</v>
      </c>
      <c r="T3489" s="38">
        <v>1</v>
      </c>
      <c r="U3489" s="38">
        <v>0</v>
      </c>
      <c r="V3489" s="38">
        <v>0</v>
      </c>
    </row>
    <row r="3490" spans="1:22" ht="13.5" customHeight="1" x14ac:dyDescent="0.2">
      <c r="A3490" s="32" t="s">
        <v>3486</v>
      </c>
      <c r="B3490" s="32" t="s">
        <v>11379</v>
      </c>
      <c r="C3490" s="32" t="s">
        <v>18135</v>
      </c>
      <c r="D3490" s="37">
        <v>11.3651</v>
      </c>
      <c r="E3490" s="39">
        <v>469.02</v>
      </c>
      <c r="F3490" s="39">
        <v>1764</v>
      </c>
      <c r="G3490" s="39">
        <v>3252.79</v>
      </c>
      <c r="H3490" s="38">
        <v>4</v>
      </c>
      <c r="I3490" s="38">
        <v>3523</v>
      </c>
      <c r="J3490" s="37">
        <v>23.018727593000001</v>
      </c>
      <c r="K3490" s="37">
        <v>31.757777577999999</v>
      </c>
      <c r="L3490" s="37">
        <v>29.289435258000001</v>
      </c>
      <c r="M3490" s="37">
        <v>32.786649226000002</v>
      </c>
      <c r="N3490" s="37">
        <v>14.528984489000001</v>
      </c>
      <c r="O3490" s="37">
        <v>26.506570774</v>
      </c>
      <c r="P3490" s="37">
        <v>8.0841269840999992</v>
      </c>
      <c r="Q3490" s="37">
        <v>86.020156799999995</v>
      </c>
      <c r="R3490" s="38">
        <v>85770</v>
      </c>
      <c r="S3490" s="37">
        <v>2.8047</v>
      </c>
      <c r="T3490" s="38">
        <v>4</v>
      </c>
      <c r="U3490" s="38">
        <v>4</v>
      </c>
      <c r="V3490" s="38">
        <v>0</v>
      </c>
    </row>
    <row r="3491" spans="1:22" ht="13.5" customHeight="1" x14ac:dyDescent="0.2">
      <c r="A3491" s="32" t="s">
        <v>3487</v>
      </c>
      <c r="B3491" s="32" t="s">
        <v>11380</v>
      </c>
      <c r="C3491" s="32" t="s">
        <v>18135</v>
      </c>
      <c r="D3491" s="37">
        <v>5.933986</v>
      </c>
      <c r="E3491" s="39">
        <v>418.99</v>
      </c>
      <c r="F3491" s="39">
        <v>1461</v>
      </c>
      <c r="G3491" s="39">
        <v>2516.48</v>
      </c>
      <c r="H3491" s="38">
        <v>2</v>
      </c>
      <c r="I3491" s="38">
        <v>2831</v>
      </c>
      <c r="J3491" s="37">
        <v>5.8703836423000002</v>
      </c>
      <c r="K3491" s="37">
        <v>16.711722008999999</v>
      </c>
      <c r="L3491" s="37">
        <v>1.1661549001</v>
      </c>
      <c r="M3491" s="37">
        <v>24.298199741000001</v>
      </c>
      <c r="N3491" s="37">
        <v>8.6640438686000003</v>
      </c>
      <c r="O3491" s="37">
        <v>20.969611537999999</v>
      </c>
      <c r="P3491" s="37">
        <v>8.3000000000000007</v>
      </c>
      <c r="Q3491" s="37" t="s">
        <v>15680</v>
      </c>
      <c r="R3491" s="38">
        <v>75374</v>
      </c>
      <c r="S3491" s="37">
        <v>2.8047</v>
      </c>
      <c r="T3491" s="38">
        <v>1</v>
      </c>
      <c r="U3491" s="38">
        <v>2</v>
      </c>
      <c r="V3491" s="38">
        <v>0</v>
      </c>
    </row>
    <row r="3492" spans="1:22" ht="13.5" customHeight="1" x14ac:dyDescent="0.2">
      <c r="A3492" s="32" t="s">
        <v>3488</v>
      </c>
      <c r="B3492" s="32" t="s">
        <v>11381</v>
      </c>
      <c r="C3492" s="32" t="s">
        <v>18179</v>
      </c>
      <c r="D3492" s="37">
        <v>6.3175790000000003</v>
      </c>
      <c r="E3492" s="39">
        <v>553.99</v>
      </c>
      <c r="F3492" s="39">
        <v>1007</v>
      </c>
      <c r="G3492" s="39">
        <v>2073.19</v>
      </c>
      <c r="H3492" s="38">
        <v>1</v>
      </c>
      <c r="I3492" s="38">
        <v>2122</v>
      </c>
      <c r="J3492" s="37">
        <v>14.167527381999999</v>
      </c>
      <c r="K3492" s="37">
        <v>14.094077408</v>
      </c>
      <c r="L3492" s="37">
        <v>18.351458568999998</v>
      </c>
      <c r="M3492" s="37">
        <v>32.938325982999999</v>
      </c>
      <c r="N3492" s="37">
        <v>7.5892099655000003</v>
      </c>
      <c r="O3492" s="37">
        <v>8.4179938137000008</v>
      </c>
      <c r="P3492" s="37">
        <v>7.7</v>
      </c>
      <c r="Q3492" s="37" t="s">
        <v>15680</v>
      </c>
      <c r="R3492" s="38">
        <v>55597</v>
      </c>
      <c r="S3492" s="37">
        <v>4.2880500000000001</v>
      </c>
      <c r="T3492" s="38">
        <v>0</v>
      </c>
      <c r="U3492" s="38">
        <v>0</v>
      </c>
      <c r="V3492" s="38">
        <v>0</v>
      </c>
    </row>
    <row r="3493" spans="1:22" ht="13.5" customHeight="1" x14ac:dyDescent="0.2">
      <c r="A3493" s="32" t="s">
        <v>3489</v>
      </c>
      <c r="B3493" s="32" t="s">
        <v>11382</v>
      </c>
      <c r="C3493" s="32" t="s">
        <v>18135</v>
      </c>
      <c r="D3493" s="37">
        <v>5.8135479999999999</v>
      </c>
      <c r="E3493" s="39">
        <v>953.95</v>
      </c>
      <c r="F3493" s="39">
        <v>5296</v>
      </c>
      <c r="G3493" s="39">
        <v>9855.6200000000008</v>
      </c>
      <c r="H3493" s="38">
        <v>4</v>
      </c>
      <c r="I3493" s="38">
        <v>11130</v>
      </c>
      <c r="J3493" s="37">
        <v>21.402896231</v>
      </c>
      <c r="K3493" s="37">
        <v>37.633756097999999</v>
      </c>
      <c r="L3493" s="37">
        <v>7.0781677439999999</v>
      </c>
      <c r="M3493" s="37">
        <v>31.000881239999998</v>
      </c>
      <c r="N3493" s="37">
        <v>18.452136949</v>
      </c>
      <c r="O3493" s="37">
        <v>54.365527761999999</v>
      </c>
      <c r="P3493" s="37">
        <v>8.3000000000000007</v>
      </c>
      <c r="Q3493" s="37">
        <v>73.198327800000001</v>
      </c>
      <c r="R3493" s="38">
        <v>166740</v>
      </c>
      <c r="S3493" s="37">
        <v>2.8047</v>
      </c>
      <c r="T3493" s="38">
        <v>2</v>
      </c>
      <c r="U3493" s="38">
        <v>3</v>
      </c>
      <c r="V3493" s="38">
        <v>0</v>
      </c>
    </row>
    <row r="3494" spans="1:22" ht="13.5" customHeight="1" x14ac:dyDescent="0.2">
      <c r="A3494" s="32" t="s">
        <v>3490</v>
      </c>
      <c r="B3494" s="32" t="s">
        <v>11383</v>
      </c>
      <c r="C3494" s="32" t="s">
        <v>18179</v>
      </c>
      <c r="D3494" s="37">
        <v>7.2843559999999998</v>
      </c>
      <c r="E3494" s="39">
        <v>529.01</v>
      </c>
      <c r="F3494" s="39">
        <v>1465</v>
      </c>
      <c r="G3494" s="39">
        <v>2788.91</v>
      </c>
      <c r="H3494" s="38">
        <v>1</v>
      </c>
      <c r="I3494" s="38">
        <v>2924</v>
      </c>
      <c r="J3494" s="37">
        <v>17.081437697999998</v>
      </c>
      <c r="K3494" s="37">
        <v>19.422017043</v>
      </c>
      <c r="L3494" s="37">
        <v>23.922320829</v>
      </c>
      <c r="M3494" s="37">
        <v>15.522404748</v>
      </c>
      <c r="N3494" s="37">
        <v>8.3172202404999993</v>
      </c>
      <c r="O3494" s="37">
        <v>9.9035060058000006</v>
      </c>
      <c r="P3494" s="37">
        <v>7.7</v>
      </c>
      <c r="Q3494" s="37" t="s">
        <v>15680</v>
      </c>
      <c r="R3494" s="38">
        <v>96303</v>
      </c>
      <c r="S3494" s="37">
        <v>4.2880500000000001</v>
      </c>
      <c r="T3494" s="38">
        <v>0</v>
      </c>
      <c r="U3494" s="38">
        <v>1</v>
      </c>
      <c r="V3494" s="38">
        <v>1</v>
      </c>
    </row>
    <row r="3495" spans="1:22" ht="13.5" customHeight="1" x14ac:dyDescent="0.2">
      <c r="A3495" s="32" t="s">
        <v>3491</v>
      </c>
      <c r="B3495" s="32" t="s">
        <v>11384</v>
      </c>
      <c r="C3495" s="32" t="s">
        <v>18135</v>
      </c>
      <c r="D3495" s="37">
        <v>11.432410000000001</v>
      </c>
      <c r="E3495" s="39">
        <v>166</v>
      </c>
      <c r="F3495" s="39">
        <v>899</v>
      </c>
      <c r="G3495" s="39">
        <v>1622.94</v>
      </c>
      <c r="H3495" s="38">
        <v>1</v>
      </c>
      <c r="I3495" s="38">
        <v>1930</v>
      </c>
      <c r="J3495" s="37">
        <v>22.201253259000001</v>
      </c>
      <c r="K3495" s="37">
        <v>64.533171214000006</v>
      </c>
      <c r="L3495" s="37">
        <v>8.5795204289000004</v>
      </c>
      <c r="M3495" s="37">
        <v>38.144467108000001</v>
      </c>
      <c r="N3495" s="37">
        <v>81.833392591999996</v>
      </c>
      <c r="O3495" s="37">
        <v>85.466751930000001</v>
      </c>
      <c r="P3495" s="37">
        <v>8.3000000000000007</v>
      </c>
      <c r="Q3495" s="37" t="s">
        <v>15680</v>
      </c>
      <c r="R3495" s="38">
        <v>54004</v>
      </c>
      <c r="S3495" s="37">
        <v>2.8047</v>
      </c>
      <c r="T3495" s="38">
        <v>0</v>
      </c>
      <c r="U3495" s="38">
        <v>0</v>
      </c>
      <c r="V3495" s="38">
        <v>0</v>
      </c>
    </row>
    <row r="3496" spans="1:22" ht="13.5" customHeight="1" x14ac:dyDescent="0.2">
      <c r="A3496" s="32" t="s">
        <v>3492</v>
      </c>
      <c r="B3496" s="32" t="s">
        <v>11385</v>
      </c>
      <c r="C3496" s="32" t="s">
        <v>18202</v>
      </c>
      <c r="D3496" s="37">
        <v>10.40283</v>
      </c>
      <c r="E3496" s="39">
        <v>1271.01</v>
      </c>
      <c r="F3496" s="39">
        <v>3403</v>
      </c>
      <c r="G3496" s="39">
        <v>6792.82</v>
      </c>
      <c r="H3496" s="38">
        <v>5</v>
      </c>
      <c r="I3496" s="38">
        <v>7101</v>
      </c>
      <c r="J3496" s="37">
        <v>21.097623646999999</v>
      </c>
      <c r="K3496" s="37">
        <v>25.287399352000001</v>
      </c>
      <c r="L3496" s="37">
        <v>22.330177243000001</v>
      </c>
      <c r="M3496" s="37">
        <v>21.267826456000002</v>
      </c>
      <c r="N3496" s="37">
        <v>20.406594751</v>
      </c>
      <c r="O3496" s="37">
        <v>18.828898041999999</v>
      </c>
      <c r="P3496" s="37">
        <v>7.2</v>
      </c>
      <c r="Q3496" s="37">
        <v>78.111836299999993</v>
      </c>
      <c r="R3496" s="38">
        <v>193374</v>
      </c>
      <c r="S3496" s="37">
        <v>4.2742699999999996</v>
      </c>
      <c r="T3496" s="38">
        <v>1</v>
      </c>
      <c r="U3496" s="38">
        <v>3</v>
      </c>
      <c r="V3496" s="38">
        <v>2</v>
      </c>
    </row>
    <row r="3497" spans="1:22" ht="13.5" customHeight="1" x14ac:dyDescent="0.2">
      <c r="A3497" s="32" t="s">
        <v>3493</v>
      </c>
      <c r="B3497" s="32" t="s">
        <v>11386</v>
      </c>
      <c r="C3497" s="32" t="s">
        <v>18202</v>
      </c>
      <c r="D3497" s="37">
        <v>2.7956159999999999</v>
      </c>
      <c r="E3497" s="39">
        <v>1138.98</v>
      </c>
      <c r="F3497" s="39">
        <v>3073</v>
      </c>
      <c r="G3497" s="39">
        <v>6015.96</v>
      </c>
      <c r="H3497" s="38">
        <v>4</v>
      </c>
      <c r="I3497" s="38">
        <v>6145</v>
      </c>
      <c r="J3497" s="37">
        <v>21.102866937000002</v>
      </c>
      <c r="K3497" s="37">
        <v>20.204378666</v>
      </c>
      <c r="L3497" s="37">
        <v>23.543487435999999</v>
      </c>
      <c r="M3497" s="37">
        <v>22.435481330999998</v>
      </c>
      <c r="N3497" s="37">
        <v>22.483485177999999</v>
      </c>
      <c r="O3497" s="37">
        <v>18.565781386000001</v>
      </c>
      <c r="P3497" s="37">
        <v>7.2</v>
      </c>
      <c r="Q3497" s="37">
        <v>93.756159600000004</v>
      </c>
      <c r="R3497" s="38">
        <v>177566</v>
      </c>
      <c r="S3497" s="37">
        <v>4.2742699999999996</v>
      </c>
      <c r="T3497" s="38">
        <v>2</v>
      </c>
      <c r="U3497" s="38">
        <v>1</v>
      </c>
      <c r="V3497" s="38">
        <v>1</v>
      </c>
    </row>
    <row r="3498" spans="1:22" ht="13.5" customHeight="1" x14ac:dyDescent="0.2">
      <c r="A3498" s="32" t="s">
        <v>3494</v>
      </c>
      <c r="B3498" s="32" t="s">
        <v>11387</v>
      </c>
      <c r="C3498" s="32" t="s">
        <v>18181</v>
      </c>
      <c r="D3498" s="37">
        <v>4.451962</v>
      </c>
      <c r="E3498" s="39">
        <v>1583.97</v>
      </c>
      <c r="F3498" s="39">
        <v>7023</v>
      </c>
      <c r="G3498" s="39">
        <v>11594.6</v>
      </c>
      <c r="H3498" s="38">
        <v>7</v>
      </c>
      <c r="I3498" s="38">
        <v>13580</v>
      </c>
      <c r="J3498" s="37">
        <v>17.465286712000001</v>
      </c>
      <c r="K3498" s="37">
        <v>12.956995656</v>
      </c>
      <c r="L3498" s="37">
        <v>22.098489894</v>
      </c>
      <c r="M3498" s="37">
        <v>20.919802544</v>
      </c>
      <c r="N3498" s="37">
        <v>21.716301657999999</v>
      </c>
      <c r="O3498" s="37">
        <v>23.430839550000002</v>
      </c>
      <c r="P3498" s="37">
        <v>7.2</v>
      </c>
      <c r="Q3498" s="37">
        <v>62.7858491</v>
      </c>
      <c r="R3498" s="38">
        <v>429125</v>
      </c>
      <c r="S3498" s="37">
        <v>2.2010900000000002</v>
      </c>
      <c r="T3498" s="38">
        <v>6</v>
      </c>
      <c r="U3498" s="38">
        <v>2</v>
      </c>
      <c r="V3498" s="38">
        <v>1</v>
      </c>
    </row>
    <row r="3499" spans="1:22" ht="13.5" customHeight="1" x14ac:dyDescent="0.2">
      <c r="A3499" s="32" t="s">
        <v>3495</v>
      </c>
      <c r="B3499" s="32" t="s">
        <v>8541</v>
      </c>
      <c r="C3499" s="32" t="s">
        <v>18202</v>
      </c>
      <c r="D3499" s="37">
        <v>6.3520310000000002</v>
      </c>
      <c r="E3499" s="39">
        <v>2729.98</v>
      </c>
      <c r="F3499" s="39">
        <v>4797</v>
      </c>
      <c r="G3499" s="39">
        <v>9274.01</v>
      </c>
      <c r="H3499" s="38">
        <v>4</v>
      </c>
      <c r="I3499" s="38">
        <v>9444</v>
      </c>
      <c r="J3499" s="37">
        <v>23.059133136</v>
      </c>
      <c r="K3499" s="37">
        <v>27.350402933000002</v>
      </c>
      <c r="L3499" s="37">
        <v>29.966107034</v>
      </c>
      <c r="M3499" s="37">
        <v>25.134571580999999</v>
      </c>
      <c r="N3499" s="37">
        <v>20.141073177999999</v>
      </c>
      <c r="O3499" s="37">
        <v>16.776732747000001</v>
      </c>
      <c r="P3499" s="37">
        <v>7.2</v>
      </c>
      <c r="Q3499" s="37">
        <v>63.015658700000003</v>
      </c>
      <c r="R3499" s="38">
        <v>313202</v>
      </c>
      <c r="S3499" s="37">
        <v>4.2742699999999996</v>
      </c>
      <c r="T3499" s="38">
        <v>0</v>
      </c>
      <c r="U3499" s="38">
        <v>2</v>
      </c>
      <c r="V3499" s="38">
        <v>2</v>
      </c>
    </row>
    <row r="3500" spans="1:22" ht="13.5" customHeight="1" x14ac:dyDescent="0.2">
      <c r="A3500" s="32" t="s">
        <v>3496</v>
      </c>
      <c r="B3500" s="32" t="s">
        <v>11388</v>
      </c>
      <c r="C3500" s="32" t="s">
        <v>18127</v>
      </c>
      <c r="D3500" s="37">
        <v>5.8173069999999996</v>
      </c>
      <c r="E3500" s="39">
        <v>255.99</v>
      </c>
      <c r="F3500" s="39">
        <v>2530</v>
      </c>
      <c r="G3500" s="39">
        <v>4087.59</v>
      </c>
      <c r="H3500" s="38">
        <v>9</v>
      </c>
      <c r="I3500" s="38">
        <v>4994</v>
      </c>
      <c r="J3500" s="37">
        <v>24.967574004999999</v>
      </c>
      <c r="K3500" s="37">
        <v>18.164485361000001</v>
      </c>
      <c r="L3500" s="37">
        <v>27.271496990999999</v>
      </c>
      <c r="M3500" s="37">
        <v>19.326391623999999</v>
      </c>
      <c r="N3500" s="37">
        <v>28.451597825</v>
      </c>
      <c r="O3500" s="37">
        <v>26.97539793</v>
      </c>
      <c r="P3500" s="37">
        <v>9.5</v>
      </c>
      <c r="Q3500" s="37">
        <v>53.334742499999997</v>
      </c>
      <c r="R3500" s="38">
        <v>110589</v>
      </c>
      <c r="S3500" s="37">
        <v>3.5978500000000002</v>
      </c>
      <c r="T3500" s="38">
        <v>3</v>
      </c>
      <c r="U3500" s="38">
        <v>4</v>
      </c>
      <c r="V3500" s="38">
        <v>0</v>
      </c>
    </row>
    <row r="3501" spans="1:22" ht="13.5" customHeight="1" x14ac:dyDescent="0.2">
      <c r="A3501" s="32" t="s">
        <v>3497</v>
      </c>
      <c r="B3501" s="32" t="s">
        <v>11389</v>
      </c>
      <c r="C3501" s="32" t="s">
        <v>18202</v>
      </c>
      <c r="D3501" s="37">
        <v>6.149203</v>
      </c>
      <c r="E3501" s="39">
        <v>1299</v>
      </c>
      <c r="F3501" s="39">
        <v>3256</v>
      </c>
      <c r="G3501" s="39">
        <v>5877.01</v>
      </c>
      <c r="H3501" s="38">
        <v>6</v>
      </c>
      <c r="I3501" s="38">
        <v>6825</v>
      </c>
      <c r="J3501" s="37">
        <v>19.148583791</v>
      </c>
      <c r="K3501" s="37">
        <v>17.559493014000001</v>
      </c>
      <c r="L3501" s="37">
        <v>8.7126811634999992</v>
      </c>
      <c r="M3501" s="37">
        <v>25.798420908000001</v>
      </c>
      <c r="N3501" s="37">
        <v>19.648609740000001</v>
      </c>
      <c r="O3501" s="37">
        <v>17.393916748999999</v>
      </c>
      <c r="P3501" s="37">
        <v>5.5293407614000003</v>
      </c>
      <c r="Q3501" s="37">
        <v>90.039285899999996</v>
      </c>
      <c r="R3501" s="38">
        <v>159924</v>
      </c>
      <c r="S3501" s="37">
        <v>4.2742699999999996</v>
      </c>
      <c r="T3501" s="38">
        <v>2</v>
      </c>
      <c r="U3501" s="38">
        <v>4</v>
      </c>
      <c r="V3501" s="38">
        <v>1</v>
      </c>
    </row>
    <row r="3502" spans="1:22" ht="13.5" customHeight="1" x14ac:dyDescent="0.2">
      <c r="A3502" s="32" t="s">
        <v>3498</v>
      </c>
      <c r="B3502" s="32" t="s">
        <v>11390</v>
      </c>
      <c r="C3502" s="32" t="s">
        <v>18181</v>
      </c>
      <c r="D3502" s="37">
        <v>5.3837910000000004</v>
      </c>
      <c r="E3502" s="39">
        <v>2650.94</v>
      </c>
      <c r="F3502" s="39">
        <v>6625</v>
      </c>
      <c r="G3502" s="39">
        <v>12442.29</v>
      </c>
      <c r="H3502" s="38">
        <v>12</v>
      </c>
      <c r="I3502" s="38">
        <v>13082</v>
      </c>
      <c r="J3502" s="37">
        <v>11.409361327999999</v>
      </c>
      <c r="K3502" s="37">
        <v>9.8032391136000001</v>
      </c>
      <c r="L3502" s="37">
        <v>13.005947482</v>
      </c>
      <c r="M3502" s="37">
        <v>22.32803822</v>
      </c>
      <c r="N3502" s="37">
        <v>10.444513032</v>
      </c>
      <c r="O3502" s="37">
        <v>15.324565391</v>
      </c>
      <c r="P3502" s="37">
        <v>7.2</v>
      </c>
      <c r="Q3502" s="37">
        <v>91.094791299999997</v>
      </c>
      <c r="R3502" s="38">
        <v>290090</v>
      </c>
      <c r="S3502" s="37">
        <v>2.2010900000000002</v>
      </c>
      <c r="T3502" s="38">
        <v>8</v>
      </c>
      <c r="U3502" s="38">
        <v>9</v>
      </c>
      <c r="V3502" s="38">
        <v>3</v>
      </c>
    </row>
    <row r="3503" spans="1:22" ht="13.5" customHeight="1" x14ac:dyDescent="0.2">
      <c r="A3503" s="32" t="s">
        <v>3499</v>
      </c>
      <c r="B3503" s="32" t="s">
        <v>11391</v>
      </c>
      <c r="C3503" s="32" t="s">
        <v>18127</v>
      </c>
      <c r="D3503" s="37">
        <v>5.7549640000000002</v>
      </c>
      <c r="E3503" s="39">
        <v>1973</v>
      </c>
      <c r="F3503" s="39">
        <v>8653</v>
      </c>
      <c r="G3503" s="39">
        <v>15348.11</v>
      </c>
      <c r="H3503" s="38">
        <v>13</v>
      </c>
      <c r="I3503" s="38">
        <v>16661</v>
      </c>
      <c r="J3503" s="37">
        <v>24.946628285999999</v>
      </c>
      <c r="K3503" s="37">
        <v>23.036181122999999</v>
      </c>
      <c r="L3503" s="37">
        <v>26.928818957000001</v>
      </c>
      <c r="M3503" s="37">
        <v>23.859653379000001</v>
      </c>
      <c r="N3503" s="37">
        <v>27.150535629</v>
      </c>
      <c r="O3503" s="37">
        <v>25.245863342</v>
      </c>
      <c r="P3503" s="37">
        <v>9.3416341030000005</v>
      </c>
      <c r="Q3503" s="37">
        <v>83.459792500000006</v>
      </c>
      <c r="R3503" s="38">
        <v>363041</v>
      </c>
      <c r="S3503" s="37">
        <v>3.5978500000000002</v>
      </c>
      <c r="T3503" s="38">
        <v>5</v>
      </c>
      <c r="U3503" s="38">
        <v>1</v>
      </c>
      <c r="V3503" s="38">
        <v>5</v>
      </c>
    </row>
    <row r="3504" spans="1:22" ht="13.5" customHeight="1" x14ac:dyDescent="0.2">
      <c r="A3504" s="32" t="s">
        <v>3500</v>
      </c>
      <c r="B3504" s="32" t="s">
        <v>11392</v>
      </c>
      <c r="C3504" s="32" t="s">
        <v>18202</v>
      </c>
      <c r="D3504" s="37">
        <v>10.104419999999999</v>
      </c>
      <c r="E3504" s="39">
        <v>1331.96</v>
      </c>
      <c r="F3504" s="39">
        <v>4422</v>
      </c>
      <c r="G3504" s="39">
        <v>8310.42</v>
      </c>
      <c r="H3504" s="38">
        <v>5</v>
      </c>
      <c r="I3504" s="38">
        <v>8692</v>
      </c>
      <c r="J3504" s="37">
        <v>27.108782839</v>
      </c>
      <c r="K3504" s="37">
        <v>28.495472458999998</v>
      </c>
      <c r="L3504" s="37">
        <v>29.462472248000001</v>
      </c>
      <c r="M3504" s="37">
        <v>16.565154760999999</v>
      </c>
      <c r="N3504" s="37">
        <v>25.194990149999999</v>
      </c>
      <c r="O3504" s="37">
        <v>25.959714472999998</v>
      </c>
      <c r="P3504" s="37">
        <v>7.2</v>
      </c>
      <c r="Q3504" s="37">
        <v>64.151996100000005</v>
      </c>
      <c r="R3504" s="38">
        <v>283941</v>
      </c>
      <c r="S3504" s="37">
        <v>4.2742699999999996</v>
      </c>
      <c r="T3504" s="38">
        <v>2</v>
      </c>
      <c r="U3504" s="38">
        <v>2</v>
      </c>
      <c r="V3504" s="38">
        <v>1</v>
      </c>
    </row>
    <row r="3505" spans="1:22" ht="13.5" customHeight="1" x14ac:dyDescent="0.2">
      <c r="A3505" s="32" t="s">
        <v>3501</v>
      </c>
      <c r="B3505" s="32" t="s">
        <v>11393</v>
      </c>
      <c r="C3505" s="32" t="s">
        <v>18181</v>
      </c>
      <c r="D3505" s="37">
        <v>6.7501899999999999</v>
      </c>
      <c r="E3505" s="39">
        <v>1909.97</v>
      </c>
      <c r="F3505" s="39">
        <v>5020</v>
      </c>
      <c r="G3505" s="39">
        <v>8991.77</v>
      </c>
      <c r="H3505" s="38">
        <v>9</v>
      </c>
      <c r="I3505" s="38">
        <v>9581</v>
      </c>
      <c r="J3505" s="37">
        <v>16.820745855999998</v>
      </c>
      <c r="K3505" s="37">
        <v>18.404231199000002</v>
      </c>
      <c r="L3505" s="37">
        <v>15.861300261</v>
      </c>
      <c r="M3505" s="37">
        <v>20.930361816000001</v>
      </c>
      <c r="N3505" s="37">
        <v>13.143113645</v>
      </c>
      <c r="O3505" s="37">
        <v>15.937005629</v>
      </c>
      <c r="P3505" s="37">
        <v>7.2</v>
      </c>
      <c r="Q3505" s="37">
        <v>89.408120999999994</v>
      </c>
      <c r="R3505" s="38">
        <v>304627</v>
      </c>
      <c r="S3505" s="37">
        <v>2.2010900000000002</v>
      </c>
      <c r="T3505" s="38">
        <v>6</v>
      </c>
      <c r="U3505" s="38">
        <v>9</v>
      </c>
      <c r="V3505" s="38">
        <v>0</v>
      </c>
    </row>
    <row r="3506" spans="1:22" ht="13.5" customHeight="1" x14ac:dyDescent="0.2">
      <c r="A3506" s="32" t="s">
        <v>3502</v>
      </c>
      <c r="B3506" s="32" t="s">
        <v>11394</v>
      </c>
      <c r="C3506" s="32" t="s">
        <v>18181</v>
      </c>
      <c r="D3506" s="37">
        <v>3.3715199999999999</v>
      </c>
      <c r="E3506" s="39">
        <v>1090.99</v>
      </c>
      <c r="F3506" s="39">
        <v>3579</v>
      </c>
      <c r="G3506" s="39">
        <v>6717.03</v>
      </c>
      <c r="H3506" s="38">
        <v>4</v>
      </c>
      <c r="I3506" s="38">
        <v>7325</v>
      </c>
      <c r="J3506" s="37">
        <v>14.194318803</v>
      </c>
      <c r="K3506" s="37">
        <v>11.497120389000001</v>
      </c>
      <c r="L3506" s="37">
        <v>11.683216494</v>
      </c>
      <c r="M3506" s="37">
        <v>19.365420522000001</v>
      </c>
      <c r="N3506" s="37">
        <v>20.187720005999999</v>
      </c>
      <c r="O3506" s="37">
        <v>19.450434138999999</v>
      </c>
      <c r="P3506" s="37">
        <v>7.2</v>
      </c>
      <c r="Q3506" s="37">
        <v>70.015107</v>
      </c>
      <c r="R3506" s="38">
        <v>221128</v>
      </c>
      <c r="S3506" s="37">
        <v>2.2010900000000002</v>
      </c>
      <c r="T3506" s="38">
        <v>3</v>
      </c>
      <c r="U3506" s="38">
        <v>3</v>
      </c>
      <c r="V3506" s="38">
        <v>0</v>
      </c>
    </row>
    <row r="3507" spans="1:22" ht="13.5" customHeight="1" x14ac:dyDescent="0.2">
      <c r="A3507" s="32" t="s">
        <v>3503</v>
      </c>
      <c r="B3507" s="32" t="s">
        <v>11395</v>
      </c>
      <c r="C3507" s="32" t="s">
        <v>18202</v>
      </c>
      <c r="D3507" s="37">
        <v>6.2051869999999996</v>
      </c>
      <c r="E3507" s="39">
        <v>1675.97</v>
      </c>
      <c r="F3507" s="39">
        <v>2913</v>
      </c>
      <c r="G3507" s="39">
        <v>5528.42</v>
      </c>
      <c r="H3507" s="38">
        <v>3</v>
      </c>
      <c r="I3507" s="38">
        <v>5683</v>
      </c>
      <c r="J3507" s="37">
        <v>16.783718375999999</v>
      </c>
      <c r="K3507" s="37">
        <v>20.346708668000002</v>
      </c>
      <c r="L3507" s="37">
        <v>17.881460995000001</v>
      </c>
      <c r="M3507" s="37">
        <v>34.963034014999998</v>
      </c>
      <c r="N3507" s="37">
        <v>12.279416766000001</v>
      </c>
      <c r="O3507" s="37">
        <v>16.201146951999998</v>
      </c>
      <c r="P3507" s="37">
        <v>7.2</v>
      </c>
      <c r="Q3507" s="37">
        <v>63.6132943</v>
      </c>
      <c r="R3507" s="38">
        <v>149541</v>
      </c>
      <c r="S3507" s="37">
        <v>4.2742699999999996</v>
      </c>
      <c r="T3507" s="38">
        <v>0</v>
      </c>
      <c r="U3507" s="38">
        <v>0</v>
      </c>
      <c r="V3507" s="38">
        <v>2</v>
      </c>
    </row>
    <row r="3508" spans="1:22" ht="13.5" customHeight="1" x14ac:dyDescent="0.2">
      <c r="A3508" s="32" t="s">
        <v>3504</v>
      </c>
      <c r="B3508" s="32" t="s">
        <v>11396</v>
      </c>
      <c r="C3508" s="32" t="s">
        <v>18181</v>
      </c>
      <c r="D3508" s="37">
        <v>4.8863820000000002</v>
      </c>
      <c r="E3508" s="39">
        <v>2304</v>
      </c>
      <c r="F3508" s="39">
        <v>6038</v>
      </c>
      <c r="G3508" s="39">
        <v>11477.37</v>
      </c>
      <c r="H3508" s="38">
        <v>9</v>
      </c>
      <c r="I3508" s="38">
        <v>11836</v>
      </c>
      <c r="J3508" s="37">
        <v>15.716204267</v>
      </c>
      <c r="K3508" s="37">
        <v>9.8948848206999998</v>
      </c>
      <c r="L3508" s="37">
        <v>20.851486973</v>
      </c>
      <c r="M3508" s="37">
        <v>28.189167371</v>
      </c>
      <c r="N3508" s="37">
        <v>13.333282728</v>
      </c>
      <c r="O3508" s="37">
        <v>14.160009239000001</v>
      </c>
      <c r="P3508" s="37">
        <v>7.2</v>
      </c>
      <c r="Q3508" s="37">
        <v>78.184731999999997</v>
      </c>
      <c r="R3508" s="38">
        <v>407154</v>
      </c>
      <c r="S3508" s="37">
        <v>2.2010900000000002</v>
      </c>
      <c r="T3508" s="38">
        <v>5</v>
      </c>
      <c r="U3508" s="38">
        <v>9</v>
      </c>
      <c r="V3508" s="38">
        <v>1</v>
      </c>
    </row>
    <row r="3509" spans="1:22" ht="13.5" customHeight="1" x14ac:dyDescent="0.2">
      <c r="A3509" s="32" t="s">
        <v>3505</v>
      </c>
      <c r="B3509" s="32" t="s">
        <v>11397</v>
      </c>
      <c r="C3509" s="32" t="s">
        <v>18202</v>
      </c>
      <c r="D3509" s="37">
        <v>4.4076930000000001</v>
      </c>
      <c r="E3509" s="39">
        <v>2136.02</v>
      </c>
      <c r="F3509" s="39">
        <v>5550</v>
      </c>
      <c r="G3509" s="39">
        <v>10566.82</v>
      </c>
      <c r="H3509" s="38">
        <v>8</v>
      </c>
      <c r="I3509" s="38">
        <v>11052</v>
      </c>
      <c r="J3509" s="37">
        <v>23.638548993000001</v>
      </c>
      <c r="K3509" s="37">
        <v>21.706343165</v>
      </c>
      <c r="L3509" s="37">
        <v>22.317508595</v>
      </c>
      <c r="M3509" s="37">
        <v>22.506496300999999</v>
      </c>
      <c r="N3509" s="37">
        <v>20.997209094999999</v>
      </c>
      <c r="O3509" s="37">
        <v>24.161780592</v>
      </c>
      <c r="P3509" s="37">
        <v>7.2</v>
      </c>
      <c r="Q3509" s="37">
        <v>91.387561099999999</v>
      </c>
      <c r="R3509" s="38">
        <v>283189</v>
      </c>
      <c r="S3509" s="37">
        <v>4.2742699999999996</v>
      </c>
      <c r="T3509" s="38">
        <v>4</v>
      </c>
      <c r="U3509" s="38">
        <v>5</v>
      </c>
      <c r="V3509" s="38">
        <v>1</v>
      </c>
    </row>
    <row r="3510" spans="1:22" ht="13.5" customHeight="1" x14ac:dyDescent="0.2">
      <c r="A3510" s="32" t="s">
        <v>3506</v>
      </c>
      <c r="B3510" s="32" t="s">
        <v>11398</v>
      </c>
      <c r="C3510" s="32" t="s">
        <v>18181</v>
      </c>
      <c r="D3510" s="37">
        <v>1.658229</v>
      </c>
      <c r="E3510" s="39">
        <v>2676</v>
      </c>
      <c r="F3510" s="39">
        <v>7544</v>
      </c>
      <c r="G3510" s="39">
        <v>12472.83</v>
      </c>
      <c r="H3510" s="38">
        <v>6</v>
      </c>
      <c r="I3510" s="38">
        <v>14787</v>
      </c>
      <c r="J3510" s="37">
        <v>16.083298335999999</v>
      </c>
      <c r="K3510" s="37">
        <v>9.5444091051999997</v>
      </c>
      <c r="L3510" s="37">
        <v>25.578928031</v>
      </c>
      <c r="M3510" s="37">
        <v>15.176955530000001</v>
      </c>
      <c r="N3510" s="37">
        <v>20.750255219</v>
      </c>
      <c r="O3510" s="37">
        <v>19.02793505</v>
      </c>
      <c r="P3510" s="37">
        <v>7.2</v>
      </c>
      <c r="Q3510" s="37">
        <v>59.6983818</v>
      </c>
      <c r="R3510" s="38">
        <v>423055</v>
      </c>
      <c r="S3510" s="37">
        <v>2.2010900000000002</v>
      </c>
      <c r="T3510" s="38">
        <v>1</v>
      </c>
      <c r="U3510" s="38">
        <v>3</v>
      </c>
      <c r="V3510" s="38">
        <v>1</v>
      </c>
    </row>
    <row r="3511" spans="1:22" ht="13.5" customHeight="1" x14ac:dyDescent="0.2">
      <c r="A3511" s="32" t="s">
        <v>3507</v>
      </c>
      <c r="B3511" s="32" t="s">
        <v>11399</v>
      </c>
      <c r="C3511" s="32" t="s">
        <v>18181</v>
      </c>
      <c r="D3511" s="37">
        <v>1.2906899999999999</v>
      </c>
      <c r="E3511" s="39">
        <v>1409.02</v>
      </c>
      <c r="F3511" s="39">
        <v>3892</v>
      </c>
      <c r="G3511" s="39">
        <v>7246.51</v>
      </c>
      <c r="H3511" s="38">
        <v>5</v>
      </c>
      <c r="I3511" s="38">
        <v>7644</v>
      </c>
      <c r="J3511" s="37">
        <v>16.51822245</v>
      </c>
      <c r="K3511" s="37">
        <v>18.964244560000001</v>
      </c>
      <c r="L3511" s="37">
        <v>17.223940748</v>
      </c>
      <c r="M3511" s="37">
        <v>23.532498826000001</v>
      </c>
      <c r="N3511" s="37">
        <v>12.220621875000001</v>
      </c>
      <c r="O3511" s="37">
        <v>15.374750454000001</v>
      </c>
      <c r="P3511" s="37">
        <v>7.2</v>
      </c>
      <c r="Q3511" s="37">
        <v>90.263205099999993</v>
      </c>
      <c r="R3511" s="38">
        <v>289421</v>
      </c>
      <c r="S3511" s="37">
        <v>2.2010900000000002</v>
      </c>
      <c r="T3511" s="38">
        <v>3</v>
      </c>
      <c r="U3511" s="38">
        <v>5</v>
      </c>
      <c r="V3511" s="38">
        <v>0</v>
      </c>
    </row>
    <row r="3512" spans="1:22" ht="13.5" customHeight="1" x14ac:dyDescent="0.2">
      <c r="A3512" s="32" t="s">
        <v>3508</v>
      </c>
      <c r="B3512" s="32" t="s">
        <v>11400</v>
      </c>
      <c r="C3512" s="32" t="s">
        <v>18202</v>
      </c>
      <c r="D3512" s="37">
        <v>8.3279189999999996</v>
      </c>
      <c r="E3512" s="39">
        <v>843.01</v>
      </c>
      <c r="F3512" s="39">
        <v>2218</v>
      </c>
      <c r="G3512" s="39">
        <v>4334.75</v>
      </c>
      <c r="H3512" s="38">
        <v>2</v>
      </c>
      <c r="I3512" s="38">
        <v>4450</v>
      </c>
      <c r="J3512" s="37">
        <v>42.637044017000001</v>
      </c>
      <c r="K3512" s="37">
        <v>31.313045857999999</v>
      </c>
      <c r="L3512" s="37">
        <v>37.950472699999999</v>
      </c>
      <c r="M3512" s="37">
        <v>49.571833869000002</v>
      </c>
      <c r="N3512" s="37">
        <v>35.137111281999999</v>
      </c>
      <c r="O3512" s="37">
        <v>38.489315603999998</v>
      </c>
      <c r="P3512" s="37">
        <v>7.2</v>
      </c>
      <c r="Q3512" s="37">
        <v>85.072632900000002</v>
      </c>
      <c r="R3512" s="38">
        <v>214203</v>
      </c>
      <c r="S3512" s="37">
        <v>4.2742699999999996</v>
      </c>
      <c r="T3512" s="38">
        <v>0</v>
      </c>
      <c r="U3512" s="38">
        <v>1</v>
      </c>
      <c r="V3512" s="38">
        <v>1</v>
      </c>
    </row>
    <row r="3513" spans="1:22" ht="13.5" customHeight="1" x14ac:dyDescent="0.2">
      <c r="A3513" s="32" t="s">
        <v>3509</v>
      </c>
      <c r="B3513" s="32" t="s">
        <v>11401</v>
      </c>
      <c r="C3513" s="32" t="s">
        <v>18181</v>
      </c>
      <c r="D3513" s="37">
        <v>5.8827639999999999</v>
      </c>
      <c r="E3513" s="39">
        <v>1429.98</v>
      </c>
      <c r="F3513" s="39">
        <v>3445</v>
      </c>
      <c r="G3513" s="39">
        <v>6583.46</v>
      </c>
      <c r="H3513" s="38">
        <v>6</v>
      </c>
      <c r="I3513" s="38">
        <v>6735</v>
      </c>
      <c r="J3513" s="37">
        <v>14.956433684</v>
      </c>
      <c r="K3513" s="37">
        <v>13.871057070000001</v>
      </c>
      <c r="L3513" s="37">
        <v>15.475922328999999</v>
      </c>
      <c r="M3513" s="37">
        <v>18.178074837</v>
      </c>
      <c r="N3513" s="37">
        <v>13.175326850999999</v>
      </c>
      <c r="O3513" s="37">
        <v>16.321100373</v>
      </c>
      <c r="P3513" s="37">
        <v>7.2</v>
      </c>
      <c r="Q3513" s="37">
        <v>74.598093800000001</v>
      </c>
      <c r="R3513" s="38">
        <v>201462</v>
      </c>
      <c r="S3513" s="37">
        <v>2.2010900000000002</v>
      </c>
      <c r="T3513" s="38">
        <v>5</v>
      </c>
      <c r="U3513" s="38">
        <v>6</v>
      </c>
      <c r="V3513" s="38">
        <v>0</v>
      </c>
    </row>
    <row r="3514" spans="1:22" ht="13.5" customHeight="1" x14ac:dyDescent="0.2">
      <c r="A3514" s="32" t="s">
        <v>3510</v>
      </c>
      <c r="B3514" s="32" t="s">
        <v>11402</v>
      </c>
      <c r="C3514" s="32" t="s">
        <v>18181</v>
      </c>
      <c r="D3514" s="37">
        <v>7.808389</v>
      </c>
      <c r="E3514" s="39">
        <v>1189.03</v>
      </c>
      <c r="F3514" s="39">
        <v>4208</v>
      </c>
      <c r="G3514" s="39">
        <v>7555.76</v>
      </c>
      <c r="H3514" s="38">
        <v>10</v>
      </c>
      <c r="I3514" s="38">
        <v>8114</v>
      </c>
      <c r="J3514" s="37">
        <v>15.003118159</v>
      </c>
      <c r="K3514" s="37">
        <v>19.379867388000001</v>
      </c>
      <c r="L3514" s="37">
        <v>13.093624523000001</v>
      </c>
      <c r="M3514" s="37">
        <v>17.959416256000001</v>
      </c>
      <c r="N3514" s="37">
        <v>16.114652959000001</v>
      </c>
      <c r="O3514" s="37">
        <v>20.841469672999999</v>
      </c>
      <c r="P3514" s="37">
        <v>7.2</v>
      </c>
      <c r="Q3514" s="37">
        <v>83.451863799999998</v>
      </c>
      <c r="R3514" s="38">
        <v>256087</v>
      </c>
      <c r="S3514" s="37">
        <v>2.2010900000000002</v>
      </c>
      <c r="T3514" s="38">
        <v>7</v>
      </c>
      <c r="U3514" s="38">
        <v>10</v>
      </c>
      <c r="V3514" s="38">
        <v>2</v>
      </c>
    </row>
    <row r="3515" spans="1:22" ht="13.5" customHeight="1" x14ac:dyDescent="0.2">
      <c r="A3515" s="32" t="s">
        <v>3511</v>
      </c>
      <c r="B3515" s="32" t="s">
        <v>11403</v>
      </c>
      <c r="C3515" s="32" t="s">
        <v>18202</v>
      </c>
      <c r="D3515" s="37">
        <v>10.591670000000001</v>
      </c>
      <c r="E3515" s="39">
        <v>1090.98</v>
      </c>
      <c r="F3515" s="39">
        <v>3589</v>
      </c>
      <c r="G3515" s="39">
        <v>6639.3</v>
      </c>
      <c r="H3515" s="38">
        <v>5</v>
      </c>
      <c r="I3515" s="38">
        <v>7002</v>
      </c>
      <c r="J3515" s="37">
        <v>17.19949909</v>
      </c>
      <c r="K3515" s="37">
        <v>11.940088874000001</v>
      </c>
      <c r="L3515" s="37">
        <v>26.615542047000002</v>
      </c>
      <c r="M3515" s="37">
        <v>14.838022936</v>
      </c>
      <c r="N3515" s="37">
        <v>23.703975804999999</v>
      </c>
      <c r="O3515" s="37">
        <v>12.467962082</v>
      </c>
      <c r="P3515" s="37">
        <v>6.9386413687999999</v>
      </c>
      <c r="Q3515" s="37">
        <v>79.671141199999994</v>
      </c>
      <c r="R3515" s="38">
        <v>270263</v>
      </c>
      <c r="S3515" s="37">
        <v>4.2742699999999996</v>
      </c>
      <c r="T3515" s="38">
        <v>3</v>
      </c>
      <c r="U3515" s="38">
        <v>5</v>
      </c>
      <c r="V3515" s="38">
        <v>1</v>
      </c>
    </row>
    <row r="3516" spans="1:22" ht="13.5" customHeight="1" x14ac:dyDescent="0.2">
      <c r="A3516" s="32" t="s">
        <v>3512</v>
      </c>
      <c r="B3516" s="32" t="s">
        <v>11404</v>
      </c>
      <c r="C3516" s="32" t="s">
        <v>18202</v>
      </c>
      <c r="D3516" s="37">
        <v>9.3717769999999998</v>
      </c>
      <c r="E3516" s="39">
        <v>1560.02</v>
      </c>
      <c r="F3516" s="39">
        <v>4207</v>
      </c>
      <c r="G3516" s="39">
        <v>8207.7999999999993</v>
      </c>
      <c r="H3516" s="38">
        <v>6</v>
      </c>
      <c r="I3516" s="38">
        <v>8389</v>
      </c>
      <c r="J3516" s="37">
        <v>28.52359839</v>
      </c>
      <c r="K3516" s="37">
        <v>32.726619300999999</v>
      </c>
      <c r="L3516" s="37">
        <v>33.284195240000003</v>
      </c>
      <c r="M3516" s="37">
        <v>18.436894487</v>
      </c>
      <c r="N3516" s="37">
        <v>23.835497953000001</v>
      </c>
      <c r="O3516" s="37">
        <v>21.125862118000001</v>
      </c>
      <c r="P3516" s="37">
        <v>7.2</v>
      </c>
      <c r="Q3516" s="37">
        <v>78.535478699999999</v>
      </c>
      <c r="R3516" s="38">
        <v>271007</v>
      </c>
      <c r="S3516" s="37">
        <v>4.2742699999999996</v>
      </c>
      <c r="T3516" s="38">
        <v>2</v>
      </c>
      <c r="U3516" s="38">
        <v>5</v>
      </c>
      <c r="V3516" s="38">
        <v>1</v>
      </c>
    </row>
    <row r="3517" spans="1:22" ht="13.5" customHeight="1" x14ac:dyDescent="0.2">
      <c r="A3517" s="32" t="s">
        <v>3513</v>
      </c>
      <c r="B3517" s="32" t="s">
        <v>11405</v>
      </c>
      <c r="C3517" s="32" t="s">
        <v>18181</v>
      </c>
      <c r="D3517" s="37">
        <v>3.5178950000000002</v>
      </c>
      <c r="E3517" s="39">
        <v>2015.95</v>
      </c>
      <c r="F3517" s="39">
        <v>4909</v>
      </c>
      <c r="G3517" s="39">
        <v>9066.74</v>
      </c>
      <c r="H3517" s="38">
        <v>6</v>
      </c>
      <c r="I3517" s="38">
        <v>9722</v>
      </c>
      <c r="J3517" s="37">
        <v>24.666689601000002</v>
      </c>
      <c r="K3517" s="37">
        <v>17.652955325000001</v>
      </c>
      <c r="L3517" s="37">
        <v>34.111429229999999</v>
      </c>
      <c r="M3517" s="37">
        <v>20.954032336000001</v>
      </c>
      <c r="N3517" s="37">
        <v>19.629540104</v>
      </c>
      <c r="O3517" s="37">
        <v>13.018282358</v>
      </c>
      <c r="P3517" s="37">
        <v>7.2</v>
      </c>
      <c r="Q3517" s="37">
        <v>73.848151099999995</v>
      </c>
      <c r="R3517" s="38">
        <v>240863</v>
      </c>
      <c r="S3517" s="37">
        <v>2.2010900000000002</v>
      </c>
      <c r="T3517" s="38">
        <v>4</v>
      </c>
      <c r="U3517" s="38">
        <v>5</v>
      </c>
      <c r="V3517" s="38">
        <v>0</v>
      </c>
    </row>
    <row r="3518" spans="1:22" ht="13.5" customHeight="1" x14ac:dyDescent="0.2">
      <c r="A3518" s="32" t="s">
        <v>3514</v>
      </c>
      <c r="B3518" s="32" t="s">
        <v>11406</v>
      </c>
      <c r="C3518" s="32" t="s">
        <v>18202</v>
      </c>
      <c r="D3518" s="37">
        <v>6.1991170000000002</v>
      </c>
      <c r="E3518" s="39">
        <v>1303.99</v>
      </c>
      <c r="F3518" s="39">
        <v>2845</v>
      </c>
      <c r="G3518" s="39">
        <v>5326.69</v>
      </c>
      <c r="H3518" s="38">
        <v>3</v>
      </c>
      <c r="I3518" s="38">
        <v>5470</v>
      </c>
      <c r="J3518" s="37">
        <v>13.576378854</v>
      </c>
      <c r="K3518" s="37">
        <v>13.818191914</v>
      </c>
      <c r="L3518" s="37">
        <v>15.715770893</v>
      </c>
      <c r="M3518" s="37">
        <v>17.725642971999999</v>
      </c>
      <c r="N3518" s="37">
        <v>10.309605314000001</v>
      </c>
      <c r="O3518" s="37">
        <v>12.729046404</v>
      </c>
      <c r="P3518" s="37">
        <v>7.1550692448</v>
      </c>
      <c r="Q3518" s="37">
        <v>81.470060399999994</v>
      </c>
      <c r="R3518" s="38">
        <v>253622</v>
      </c>
      <c r="S3518" s="37">
        <v>4.2742699999999996</v>
      </c>
      <c r="T3518" s="38">
        <v>1</v>
      </c>
      <c r="U3518" s="38">
        <v>2</v>
      </c>
      <c r="V3518" s="38">
        <v>1</v>
      </c>
    </row>
    <row r="3519" spans="1:22" ht="13.5" customHeight="1" x14ac:dyDescent="0.2">
      <c r="A3519" s="32" t="s">
        <v>3515</v>
      </c>
      <c r="B3519" s="32" t="s">
        <v>11407</v>
      </c>
      <c r="C3519" s="32" t="s">
        <v>18181</v>
      </c>
      <c r="D3519" s="37">
        <v>3.3732359999999999</v>
      </c>
      <c r="E3519" s="39">
        <v>1031.02</v>
      </c>
      <c r="F3519" s="39">
        <v>2644</v>
      </c>
      <c r="G3519" s="39">
        <v>4957.91</v>
      </c>
      <c r="H3519" s="38">
        <v>2</v>
      </c>
      <c r="I3519" s="38">
        <v>5425</v>
      </c>
      <c r="J3519" s="37">
        <v>11.004432935000001</v>
      </c>
      <c r="K3519" s="37">
        <v>15.422533714</v>
      </c>
      <c r="L3519" s="37">
        <v>12.349891434</v>
      </c>
      <c r="M3519" s="37">
        <v>17.252719361</v>
      </c>
      <c r="N3519" s="37">
        <v>12.390431881</v>
      </c>
      <c r="O3519" s="37">
        <v>15.856663884</v>
      </c>
      <c r="P3519" s="37">
        <v>7.2</v>
      </c>
      <c r="Q3519" s="37">
        <v>74.935694299999994</v>
      </c>
      <c r="R3519" s="38">
        <v>176219</v>
      </c>
      <c r="S3519" s="37">
        <v>2.2010900000000002</v>
      </c>
      <c r="T3519" s="38">
        <v>0</v>
      </c>
      <c r="U3519" s="38">
        <v>1</v>
      </c>
      <c r="V3519" s="38">
        <v>1</v>
      </c>
    </row>
    <row r="3520" spans="1:22" ht="13.5" customHeight="1" x14ac:dyDescent="0.2">
      <c r="A3520" s="32" t="s">
        <v>3516</v>
      </c>
      <c r="B3520" s="32" t="s">
        <v>11408</v>
      </c>
      <c r="C3520" s="32" t="s">
        <v>18181</v>
      </c>
      <c r="D3520" s="37">
        <v>1.0691269999999999</v>
      </c>
      <c r="E3520" s="39">
        <v>2124.9699999999998</v>
      </c>
      <c r="F3520" s="39">
        <v>5357</v>
      </c>
      <c r="G3520" s="39">
        <v>9951.32</v>
      </c>
      <c r="H3520" s="38">
        <v>7</v>
      </c>
      <c r="I3520" s="38">
        <v>10785</v>
      </c>
      <c r="J3520" s="37">
        <v>20.13862945</v>
      </c>
      <c r="K3520" s="37">
        <v>16.825656198000001</v>
      </c>
      <c r="L3520" s="37">
        <v>14.51743035</v>
      </c>
      <c r="M3520" s="37">
        <v>30.844429291000001</v>
      </c>
      <c r="N3520" s="37">
        <v>19.053476774</v>
      </c>
      <c r="O3520" s="37">
        <v>22.051693616000001</v>
      </c>
      <c r="P3520" s="37">
        <v>7.2</v>
      </c>
      <c r="Q3520" s="37">
        <v>80.775263800000005</v>
      </c>
      <c r="R3520" s="38">
        <v>246313</v>
      </c>
      <c r="S3520" s="37">
        <v>2.2010900000000002</v>
      </c>
      <c r="T3520" s="38">
        <v>4</v>
      </c>
      <c r="U3520" s="38">
        <v>6</v>
      </c>
      <c r="V3520" s="38">
        <v>1</v>
      </c>
    </row>
    <row r="3521" spans="1:22" ht="13.5" customHeight="1" x14ac:dyDescent="0.2">
      <c r="A3521" s="32" t="s">
        <v>3517</v>
      </c>
      <c r="B3521" s="32" t="s">
        <v>11409</v>
      </c>
      <c r="C3521" s="32" t="s">
        <v>18181</v>
      </c>
      <c r="D3521" s="37">
        <v>2.954853</v>
      </c>
      <c r="E3521" s="39">
        <v>2284.0100000000002</v>
      </c>
      <c r="F3521" s="39">
        <v>6954</v>
      </c>
      <c r="G3521" s="39">
        <v>10744.04</v>
      </c>
      <c r="H3521" s="38">
        <v>9</v>
      </c>
      <c r="I3521" s="38">
        <v>13671</v>
      </c>
      <c r="J3521" s="37">
        <v>18.401034321000001</v>
      </c>
      <c r="K3521" s="37">
        <v>10.504357150000001</v>
      </c>
      <c r="L3521" s="37">
        <v>23.367848095999999</v>
      </c>
      <c r="M3521" s="37">
        <v>19.897592247999999</v>
      </c>
      <c r="N3521" s="37">
        <v>20.984652666999999</v>
      </c>
      <c r="O3521" s="37">
        <v>22.586630098000001</v>
      </c>
      <c r="P3521" s="37">
        <v>7.2</v>
      </c>
      <c r="Q3521" s="37">
        <v>54.591051899999997</v>
      </c>
      <c r="R3521" s="38">
        <v>352184</v>
      </c>
      <c r="S3521" s="37">
        <v>2.2010900000000002</v>
      </c>
      <c r="T3521" s="38">
        <v>2</v>
      </c>
      <c r="U3521" s="38">
        <v>7</v>
      </c>
      <c r="V3521" s="38">
        <v>1</v>
      </c>
    </row>
    <row r="3522" spans="1:22" ht="13.5" customHeight="1" x14ac:dyDescent="0.2">
      <c r="A3522" s="32" t="s">
        <v>3518</v>
      </c>
      <c r="B3522" s="32" t="s">
        <v>11410</v>
      </c>
      <c r="C3522" s="32" t="s">
        <v>18202</v>
      </c>
      <c r="D3522" s="37">
        <v>4.045661</v>
      </c>
      <c r="E3522" s="39">
        <v>2072.02</v>
      </c>
      <c r="F3522" s="39">
        <v>5017</v>
      </c>
      <c r="G3522" s="39">
        <v>9664.9500000000007</v>
      </c>
      <c r="H3522" s="38">
        <v>6</v>
      </c>
      <c r="I3522" s="38">
        <v>10053</v>
      </c>
      <c r="J3522" s="37">
        <v>15.930619614999999</v>
      </c>
      <c r="K3522" s="37">
        <v>14.651533275</v>
      </c>
      <c r="L3522" s="37">
        <v>22.108110956000001</v>
      </c>
      <c r="M3522" s="37">
        <v>20.178942841000001</v>
      </c>
      <c r="N3522" s="37">
        <v>18.005249514999999</v>
      </c>
      <c r="O3522" s="37">
        <v>12.559991796</v>
      </c>
      <c r="P3522" s="37">
        <v>7.2</v>
      </c>
      <c r="Q3522" s="37">
        <v>84.037892499999998</v>
      </c>
      <c r="R3522" s="38">
        <v>294784</v>
      </c>
      <c r="S3522" s="37">
        <v>4.2742699999999996</v>
      </c>
      <c r="T3522" s="38">
        <v>2</v>
      </c>
      <c r="U3522" s="38">
        <v>5</v>
      </c>
      <c r="V3522" s="38">
        <v>0</v>
      </c>
    </row>
    <row r="3523" spans="1:22" ht="13.5" customHeight="1" x14ac:dyDescent="0.2">
      <c r="A3523" s="32" t="s">
        <v>3519</v>
      </c>
      <c r="B3523" s="32" t="s">
        <v>11411</v>
      </c>
      <c r="C3523" s="32" t="s">
        <v>18202</v>
      </c>
      <c r="D3523" s="37">
        <v>1.5379700000000001</v>
      </c>
      <c r="E3523" s="39">
        <v>2883.04</v>
      </c>
      <c r="F3523" s="39">
        <v>6521</v>
      </c>
      <c r="G3523" s="39">
        <v>12415.54</v>
      </c>
      <c r="H3523" s="38">
        <v>10</v>
      </c>
      <c r="I3523" s="38">
        <v>12656</v>
      </c>
      <c r="J3523" s="37">
        <v>29.923754406</v>
      </c>
      <c r="K3523" s="37">
        <v>33.842941814</v>
      </c>
      <c r="L3523" s="37">
        <v>27.691482295</v>
      </c>
      <c r="M3523" s="37">
        <v>19.560849708999999</v>
      </c>
      <c r="N3523" s="37">
        <v>22.857728996999999</v>
      </c>
      <c r="O3523" s="37">
        <v>21.388159008999999</v>
      </c>
      <c r="P3523" s="37">
        <v>7.2</v>
      </c>
      <c r="Q3523" s="37">
        <v>90.541127200000005</v>
      </c>
      <c r="R3523" s="38">
        <v>314691</v>
      </c>
      <c r="S3523" s="37">
        <v>4.2742699999999996</v>
      </c>
      <c r="T3523" s="38">
        <v>3</v>
      </c>
      <c r="U3523" s="38">
        <v>5</v>
      </c>
      <c r="V3523" s="38">
        <v>2</v>
      </c>
    </row>
    <row r="3524" spans="1:22" ht="13.5" customHeight="1" x14ac:dyDescent="0.2">
      <c r="A3524" s="32" t="s">
        <v>3520</v>
      </c>
      <c r="B3524" s="32" t="s">
        <v>11412</v>
      </c>
      <c r="C3524" s="32" t="s">
        <v>18181</v>
      </c>
      <c r="D3524" s="37">
        <v>2.6010019999999998</v>
      </c>
      <c r="E3524" s="39">
        <v>3192.04</v>
      </c>
      <c r="F3524" s="39">
        <v>8202</v>
      </c>
      <c r="G3524" s="39">
        <v>15523.6</v>
      </c>
      <c r="H3524" s="38">
        <v>13</v>
      </c>
      <c r="I3524" s="38">
        <v>16110</v>
      </c>
      <c r="J3524" s="37">
        <v>9.8925400100999994</v>
      </c>
      <c r="K3524" s="37">
        <v>8.1280003600999997</v>
      </c>
      <c r="L3524" s="37">
        <v>12.028638809</v>
      </c>
      <c r="M3524" s="37">
        <v>21.512038312000001</v>
      </c>
      <c r="N3524" s="37">
        <v>9.2138323480000004</v>
      </c>
      <c r="O3524" s="37">
        <v>8.1086948618000001</v>
      </c>
      <c r="P3524" s="37">
        <v>7.2</v>
      </c>
      <c r="Q3524" s="37">
        <v>81.855987900000002</v>
      </c>
      <c r="R3524" s="38">
        <v>465954</v>
      </c>
      <c r="S3524" s="37">
        <v>2.2010900000000002</v>
      </c>
      <c r="T3524" s="38">
        <v>7</v>
      </c>
      <c r="U3524" s="38">
        <v>12</v>
      </c>
      <c r="V3524" s="38">
        <v>2</v>
      </c>
    </row>
    <row r="3525" spans="1:22" ht="13.5" customHeight="1" x14ac:dyDescent="0.2">
      <c r="A3525" s="32" t="s">
        <v>3521</v>
      </c>
      <c r="B3525" s="32" t="s">
        <v>11413</v>
      </c>
      <c r="C3525" s="32" t="s">
        <v>18202</v>
      </c>
      <c r="D3525" s="37">
        <v>2.7747760000000001</v>
      </c>
      <c r="E3525" s="39">
        <v>1949.04</v>
      </c>
      <c r="F3525" s="39">
        <v>4195</v>
      </c>
      <c r="G3525" s="39">
        <v>7967.51</v>
      </c>
      <c r="H3525" s="38">
        <v>8</v>
      </c>
      <c r="I3525" s="38">
        <v>8121</v>
      </c>
      <c r="J3525" s="37">
        <v>19.220999547000002</v>
      </c>
      <c r="K3525" s="37">
        <v>18.582412843</v>
      </c>
      <c r="L3525" s="37">
        <v>19.92570495</v>
      </c>
      <c r="M3525" s="37">
        <v>12.22668056</v>
      </c>
      <c r="N3525" s="37">
        <v>15.230251129999999</v>
      </c>
      <c r="O3525" s="37">
        <v>15.292676160999999</v>
      </c>
      <c r="P3525" s="37">
        <v>7.2</v>
      </c>
      <c r="Q3525" s="37">
        <v>80.739386199999998</v>
      </c>
      <c r="R3525" s="38">
        <v>301219</v>
      </c>
      <c r="S3525" s="37">
        <v>4.2742699999999996</v>
      </c>
      <c r="T3525" s="38">
        <v>4</v>
      </c>
      <c r="U3525" s="38">
        <v>4</v>
      </c>
      <c r="V3525" s="38">
        <v>4</v>
      </c>
    </row>
    <row r="3526" spans="1:22" ht="13.5" customHeight="1" x14ac:dyDescent="0.2">
      <c r="A3526" s="32" t="s">
        <v>3522</v>
      </c>
      <c r="B3526" s="32" t="s">
        <v>11414</v>
      </c>
      <c r="C3526" s="32" t="s">
        <v>18202</v>
      </c>
      <c r="D3526" s="37">
        <v>5.4313289999999999</v>
      </c>
      <c r="E3526" s="39">
        <v>2487.9899999999998</v>
      </c>
      <c r="F3526" s="39">
        <v>7321</v>
      </c>
      <c r="G3526" s="39">
        <v>14155.78</v>
      </c>
      <c r="H3526" s="38">
        <v>12</v>
      </c>
      <c r="I3526" s="38">
        <v>14455</v>
      </c>
      <c r="J3526" s="37">
        <v>17.072294795000001</v>
      </c>
      <c r="K3526" s="37">
        <v>18.472565116999998</v>
      </c>
      <c r="L3526" s="37">
        <v>20.622046335</v>
      </c>
      <c r="M3526" s="37">
        <v>30.123559705000002</v>
      </c>
      <c r="N3526" s="37">
        <v>20.251646411999999</v>
      </c>
      <c r="O3526" s="37">
        <v>20.935184827</v>
      </c>
      <c r="P3526" s="37">
        <v>7.1835823306000002</v>
      </c>
      <c r="Q3526" s="37">
        <v>86.216758299999995</v>
      </c>
      <c r="R3526" s="38">
        <v>331372</v>
      </c>
      <c r="S3526" s="37">
        <v>4.2742699999999996</v>
      </c>
      <c r="T3526" s="38">
        <v>6</v>
      </c>
      <c r="U3526" s="38">
        <v>8</v>
      </c>
      <c r="V3526" s="38">
        <v>1</v>
      </c>
    </row>
    <row r="3527" spans="1:22" ht="13.5" customHeight="1" x14ac:dyDescent="0.2">
      <c r="A3527" s="32" t="s">
        <v>3523</v>
      </c>
      <c r="B3527" s="32" t="s">
        <v>11415</v>
      </c>
      <c r="C3527" s="32" t="s">
        <v>18202</v>
      </c>
      <c r="D3527" s="37">
        <v>9.5996249999999996</v>
      </c>
      <c r="E3527" s="39">
        <v>809.99</v>
      </c>
      <c r="F3527" s="39">
        <v>2079</v>
      </c>
      <c r="G3527" s="39">
        <v>3838.44</v>
      </c>
      <c r="H3527" s="38">
        <v>2</v>
      </c>
      <c r="I3527" s="38">
        <v>4325</v>
      </c>
      <c r="J3527" s="37">
        <v>20.795271862</v>
      </c>
      <c r="K3527" s="37">
        <v>18.105245003</v>
      </c>
      <c r="L3527" s="37">
        <v>17.066862345000001</v>
      </c>
      <c r="M3527" s="37">
        <v>27.477165139</v>
      </c>
      <c r="N3527" s="37">
        <v>24.563036119</v>
      </c>
      <c r="O3527" s="37">
        <v>23.693529004999998</v>
      </c>
      <c r="P3527" s="37">
        <v>7.2</v>
      </c>
      <c r="Q3527" s="37">
        <v>64.436164500000004</v>
      </c>
      <c r="R3527" s="38">
        <v>115276</v>
      </c>
      <c r="S3527" s="37">
        <v>4.2742699999999996</v>
      </c>
      <c r="T3527" s="38">
        <v>1</v>
      </c>
      <c r="U3527" s="38">
        <v>1</v>
      </c>
      <c r="V3527" s="38">
        <v>0</v>
      </c>
    </row>
    <row r="3528" spans="1:22" ht="13.5" customHeight="1" x14ac:dyDescent="0.2">
      <c r="A3528" s="32" t="s">
        <v>3524</v>
      </c>
      <c r="B3528" s="32" t="s">
        <v>11416</v>
      </c>
      <c r="C3528" s="32" t="s">
        <v>18181</v>
      </c>
      <c r="D3528" s="37">
        <v>6.4832539999999996</v>
      </c>
      <c r="E3528" s="39">
        <v>1346.98</v>
      </c>
      <c r="F3528" s="39">
        <v>4503</v>
      </c>
      <c r="G3528" s="39">
        <v>8091.32</v>
      </c>
      <c r="H3528" s="38">
        <v>10</v>
      </c>
      <c r="I3528" s="38">
        <v>8754</v>
      </c>
      <c r="J3528" s="37">
        <v>18.509122929</v>
      </c>
      <c r="K3528" s="37">
        <v>18.166170615999999</v>
      </c>
      <c r="L3528" s="37">
        <v>15.314230749</v>
      </c>
      <c r="M3528" s="37">
        <v>21.474264818999998</v>
      </c>
      <c r="N3528" s="37">
        <v>14.282060502</v>
      </c>
      <c r="O3528" s="37">
        <v>21.500245155999998</v>
      </c>
      <c r="P3528" s="37">
        <v>7.2</v>
      </c>
      <c r="Q3528" s="37">
        <v>97.0284853</v>
      </c>
      <c r="R3528" s="38">
        <v>239546</v>
      </c>
      <c r="S3528" s="37">
        <v>2.2010900000000002</v>
      </c>
      <c r="T3528" s="38">
        <v>7</v>
      </c>
      <c r="U3528" s="38">
        <v>10</v>
      </c>
      <c r="V3528" s="38">
        <v>0</v>
      </c>
    </row>
    <row r="3529" spans="1:22" ht="13.5" customHeight="1" x14ac:dyDescent="0.2">
      <c r="A3529" s="32" t="s">
        <v>3525</v>
      </c>
      <c r="B3529" s="32" t="s">
        <v>11417</v>
      </c>
      <c r="C3529" s="32" t="s">
        <v>18181</v>
      </c>
      <c r="D3529" s="37">
        <v>9.4375619999999998</v>
      </c>
      <c r="E3529" s="39">
        <v>2674.01</v>
      </c>
      <c r="F3529" s="39">
        <v>7612</v>
      </c>
      <c r="G3529" s="39">
        <v>14451.95</v>
      </c>
      <c r="H3529" s="38">
        <v>13</v>
      </c>
      <c r="I3529" s="38">
        <v>15227</v>
      </c>
      <c r="J3529" s="37">
        <v>11.332173207</v>
      </c>
      <c r="K3529" s="37">
        <v>8.9413837299000001</v>
      </c>
      <c r="L3529" s="37">
        <v>11.428547506999999</v>
      </c>
      <c r="M3529" s="37">
        <v>20.755279619</v>
      </c>
      <c r="N3529" s="37">
        <v>10.167069734</v>
      </c>
      <c r="O3529" s="37">
        <v>14.959665525</v>
      </c>
      <c r="P3529" s="37">
        <v>7.2</v>
      </c>
      <c r="Q3529" s="37">
        <v>77.4871768</v>
      </c>
      <c r="R3529" s="38">
        <v>309966</v>
      </c>
      <c r="S3529" s="37">
        <v>2.2010900000000002</v>
      </c>
      <c r="T3529" s="38">
        <v>8</v>
      </c>
      <c r="U3529" s="38">
        <v>13</v>
      </c>
      <c r="V3529" s="38">
        <v>4</v>
      </c>
    </row>
    <row r="3530" spans="1:22" ht="13.5" customHeight="1" x14ac:dyDescent="0.2">
      <c r="A3530" s="32" t="s">
        <v>3526</v>
      </c>
      <c r="B3530" s="32" t="s">
        <v>11418</v>
      </c>
      <c r="C3530" s="32" t="s">
        <v>18181</v>
      </c>
      <c r="D3530" s="37">
        <v>4.1113059999999999</v>
      </c>
      <c r="E3530" s="39">
        <v>1417.03</v>
      </c>
      <c r="F3530" s="39">
        <v>4318</v>
      </c>
      <c r="G3530" s="39">
        <v>7058.64</v>
      </c>
      <c r="H3530" s="38">
        <v>4</v>
      </c>
      <c r="I3530" s="38">
        <v>8558</v>
      </c>
      <c r="J3530" s="37">
        <v>22.599280687</v>
      </c>
      <c r="K3530" s="37">
        <v>14.013715747999999</v>
      </c>
      <c r="L3530" s="37">
        <v>22.879303624999999</v>
      </c>
      <c r="M3530" s="37">
        <v>26.989989079000001</v>
      </c>
      <c r="N3530" s="37">
        <v>23.733039789999999</v>
      </c>
      <c r="O3530" s="37">
        <v>21.730245393000001</v>
      </c>
      <c r="P3530" s="37">
        <v>7.2</v>
      </c>
      <c r="Q3530" s="37">
        <v>43.211315999999997</v>
      </c>
      <c r="R3530" s="38">
        <v>158430</v>
      </c>
      <c r="S3530" s="37">
        <v>2.2010900000000002</v>
      </c>
      <c r="T3530" s="38">
        <v>2</v>
      </c>
      <c r="U3530" s="38">
        <v>1</v>
      </c>
      <c r="V3530" s="38">
        <v>1</v>
      </c>
    </row>
    <row r="3531" spans="1:22" ht="13.5" customHeight="1" x14ac:dyDescent="0.2">
      <c r="A3531" s="32" t="s">
        <v>3527</v>
      </c>
      <c r="B3531" s="32" t="s">
        <v>11419</v>
      </c>
      <c r="C3531" s="32" t="s">
        <v>18202</v>
      </c>
      <c r="D3531" s="37">
        <v>4.5195150000000002</v>
      </c>
      <c r="E3531" s="39">
        <v>1319.03</v>
      </c>
      <c r="F3531" s="39">
        <v>3601</v>
      </c>
      <c r="G3531" s="39">
        <v>6789.52</v>
      </c>
      <c r="H3531" s="38">
        <v>3</v>
      </c>
      <c r="I3531" s="38">
        <v>7068</v>
      </c>
      <c r="J3531" s="37">
        <v>27.741452932000001</v>
      </c>
      <c r="K3531" s="37">
        <v>26.013192666999998</v>
      </c>
      <c r="L3531" s="37">
        <v>35.034062474999999</v>
      </c>
      <c r="M3531" s="37">
        <v>15.812240106000001</v>
      </c>
      <c r="N3531" s="37">
        <v>29.005954677999998</v>
      </c>
      <c r="O3531" s="37">
        <v>20.922789134999999</v>
      </c>
      <c r="P3531" s="37">
        <v>7.2</v>
      </c>
      <c r="Q3531" s="37">
        <v>52.492055299999997</v>
      </c>
      <c r="R3531" s="38">
        <v>244932</v>
      </c>
      <c r="S3531" s="37">
        <v>4.2742699999999996</v>
      </c>
      <c r="T3531" s="38">
        <v>1</v>
      </c>
      <c r="U3531" s="38">
        <v>1</v>
      </c>
      <c r="V3531" s="38">
        <v>0</v>
      </c>
    </row>
    <row r="3532" spans="1:22" ht="13.5" customHeight="1" x14ac:dyDescent="0.2">
      <c r="A3532" s="32" t="s">
        <v>3528</v>
      </c>
      <c r="B3532" s="32" t="s">
        <v>11420</v>
      </c>
      <c r="C3532" s="32" t="s">
        <v>18181</v>
      </c>
      <c r="D3532" s="37">
        <v>12.656829999999999</v>
      </c>
      <c r="E3532" s="39">
        <v>1919.96</v>
      </c>
      <c r="F3532" s="39">
        <v>5509</v>
      </c>
      <c r="G3532" s="39">
        <v>9334.2099999999991</v>
      </c>
      <c r="H3532" s="38">
        <v>7</v>
      </c>
      <c r="I3532" s="38">
        <v>10907</v>
      </c>
      <c r="J3532" s="37">
        <v>18.733947186999998</v>
      </c>
      <c r="K3532" s="37">
        <v>14.719370454</v>
      </c>
      <c r="L3532" s="37">
        <v>23.918314035000002</v>
      </c>
      <c r="M3532" s="37">
        <v>23.460707132</v>
      </c>
      <c r="N3532" s="37">
        <v>22.266969805999999</v>
      </c>
      <c r="O3532" s="37">
        <v>20.335742524</v>
      </c>
      <c r="P3532" s="37">
        <v>7.2</v>
      </c>
      <c r="Q3532" s="37">
        <v>55.062020199999999</v>
      </c>
      <c r="R3532" s="38">
        <v>350161</v>
      </c>
      <c r="S3532" s="37">
        <v>2.2010900000000002</v>
      </c>
      <c r="T3532" s="38">
        <v>2</v>
      </c>
      <c r="U3532" s="38">
        <v>6</v>
      </c>
      <c r="V3532" s="38">
        <v>0</v>
      </c>
    </row>
    <row r="3533" spans="1:22" ht="13.5" customHeight="1" x14ac:dyDescent="0.2">
      <c r="A3533" s="32" t="s">
        <v>3529</v>
      </c>
      <c r="B3533" s="32" t="s">
        <v>11421</v>
      </c>
      <c r="C3533" s="32" t="s">
        <v>18202</v>
      </c>
      <c r="D3533" s="37">
        <v>5.0574380000000003</v>
      </c>
      <c r="E3533" s="39">
        <v>555.99</v>
      </c>
      <c r="F3533" s="39">
        <v>1675</v>
      </c>
      <c r="G3533" s="39">
        <v>3014.22</v>
      </c>
      <c r="H3533" s="38">
        <v>2</v>
      </c>
      <c r="I3533" s="38">
        <v>3473</v>
      </c>
      <c r="J3533" s="37">
        <v>21.978316738</v>
      </c>
      <c r="K3533" s="37">
        <v>15.933724421999999</v>
      </c>
      <c r="L3533" s="37">
        <v>21.338908490000001</v>
      </c>
      <c r="M3533" s="37">
        <v>30.426169326</v>
      </c>
      <c r="N3533" s="37">
        <v>21.174524538</v>
      </c>
      <c r="O3533" s="37">
        <v>17.646157197000001</v>
      </c>
      <c r="P3533" s="37">
        <v>7.2</v>
      </c>
      <c r="Q3533" s="37">
        <v>74.165890200000007</v>
      </c>
      <c r="R3533" s="38">
        <v>80322</v>
      </c>
      <c r="S3533" s="37">
        <v>4.2742699999999996</v>
      </c>
      <c r="T3533" s="38">
        <v>1</v>
      </c>
      <c r="U3533" s="38">
        <v>0</v>
      </c>
      <c r="V3533" s="38">
        <v>0</v>
      </c>
    </row>
    <row r="3534" spans="1:22" ht="13.5" customHeight="1" x14ac:dyDescent="0.2">
      <c r="A3534" s="32" t="s">
        <v>3530</v>
      </c>
      <c r="B3534" s="32" t="s">
        <v>11422</v>
      </c>
      <c r="C3534" s="32" t="s">
        <v>18202</v>
      </c>
      <c r="D3534" s="37">
        <v>11.4948</v>
      </c>
      <c r="E3534" s="39">
        <v>2183.0300000000002</v>
      </c>
      <c r="F3534" s="39">
        <v>6948</v>
      </c>
      <c r="G3534" s="39">
        <v>12468.77</v>
      </c>
      <c r="H3534" s="38">
        <v>11</v>
      </c>
      <c r="I3534" s="38">
        <v>13767</v>
      </c>
      <c r="J3534" s="37">
        <v>26.013457725999999</v>
      </c>
      <c r="K3534" s="37">
        <v>17.531655134000001</v>
      </c>
      <c r="L3534" s="37">
        <v>25.69833762</v>
      </c>
      <c r="M3534" s="37">
        <v>27.970959682</v>
      </c>
      <c r="N3534" s="37">
        <v>20.251050164999999</v>
      </c>
      <c r="O3534" s="37">
        <v>18.346183802999999</v>
      </c>
      <c r="P3534" s="37">
        <v>7.2</v>
      </c>
      <c r="Q3534" s="37">
        <v>66.802180300000003</v>
      </c>
      <c r="R3534" s="38">
        <v>576707</v>
      </c>
      <c r="S3534" s="37">
        <v>4.2742699999999996</v>
      </c>
      <c r="T3534" s="38">
        <v>4</v>
      </c>
      <c r="U3534" s="38">
        <v>6</v>
      </c>
      <c r="V3534" s="38">
        <v>1</v>
      </c>
    </row>
    <row r="3535" spans="1:22" ht="13.5" customHeight="1" x14ac:dyDescent="0.2">
      <c r="A3535" s="32" t="s">
        <v>3531</v>
      </c>
      <c r="B3535" s="32" t="s">
        <v>11423</v>
      </c>
      <c r="C3535" s="32" t="s">
        <v>18127</v>
      </c>
      <c r="D3535" s="37">
        <v>5.111059</v>
      </c>
      <c r="E3535" s="39">
        <v>1784.01</v>
      </c>
      <c r="F3535" s="39">
        <v>4672</v>
      </c>
      <c r="G3535" s="39">
        <v>7806.27</v>
      </c>
      <c r="H3535" s="38">
        <v>5</v>
      </c>
      <c r="I3535" s="38">
        <v>9270</v>
      </c>
      <c r="J3535" s="37">
        <v>22.126543243</v>
      </c>
      <c r="K3535" s="37">
        <v>19.656309699000001</v>
      </c>
      <c r="L3535" s="37">
        <v>17.151059728</v>
      </c>
      <c r="M3535" s="37">
        <v>15.024217859</v>
      </c>
      <c r="N3535" s="37">
        <v>18.624646307999999</v>
      </c>
      <c r="O3535" s="37">
        <v>30.78704978</v>
      </c>
      <c r="P3535" s="37">
        <v>9.2014892843999991</v>
      </c>
      <c r="Q3535" s="37">
        <v>72.344751000000002</v>
      </c>
      <c r="R3535" s="38">
        <v>224061</v>
      </c>
      <c r="S3535" s="37">
        <v>3.5978500000000002</v>
      </c>
      <c r="T3535" s="38">
        <v>0</v>
      </c>
      <c r="U3535" s="38">
        <v>2</v>
      </c>
      <c r="V3535" s="38">
        <v>2</v>
      </c>
    </row>
    <row r="3536" spans="1:22" ht="13.5" customHeight="1" x14ac:dyDescent="0.2">
      <c r="A3536" s="32" t="s">
        <v>3532</v>
      </c>
      <c r="B3536" s="32" t="s">
        <v>11424</v>
      </c>
      <c r="C3536" s="32" t="s">
        <v>18202</v>
      </c>
      <c r="D3536" s="37">
        <v>11.300990000000001</v>
      </c>
      <c r="E3536" s="39">
        <v>1641.95</v>
      </c>
      <c r="F3536" s="39">
        <v>5285</v>
      </c>
      <c r="G3536" s="39">
        <v>9856.9500000000007</v>
      </c>
      <c r="H3536" s="38">
        <v>6</v>
      </c>
      <c r="I3536" s="38">
        <v>10485</v>
      </c>
      <c r="J3536" s="37">
        <v>25.422025061999999</v>
      </c>
      <c r="K3536" s="37">
        <v>22.718071683000002</v>
      </c>
      <c r="L3536" s="37">
        <v>22.909910131</v>
      </c>
      <c r="M3536" s="37">
        <v>25.025327767</v>
      </c>
      <c r="N3536" s="37">
        <v>20.866909285999999</v>
      </c>
      <c r="O3536" s="37">
        <v>19.886725801000001</v>
      </c>
      <c r="P3536" s="37">
        <v>7.2</v>
      </c>
      <c r="Q3536" s="37">
        <v>78.808933300000007</v>
      </c>
      <c r="R3536" s="38">
        <v>341118</v>
      </c>
      <c r="S3536" s="37">
        <v>4.2742699999999996</v>
      </c>
      <c r="T3536" s="38">
        <v>1</v>
      </c>
      <c r="U3536" s="38">
        <v>2</v>
      </c>
      <c r="V3536" s="38">
        <v>3</v>
      </c>
    </row>
    <row r="3537" spans="1:22" ht="13.5" customHeight="1" x14ac:dyDescent="0.2">
      <c r="A3537" s="32" t="s">
        <v>3533</v>
      </c>
      <c r="B3537" s="32" t="s">
        <v>11425</v>
      </c>
      <c r="C3537" s="32" t="s">
        <v>18202</v>
      </c>
      <c r="D3537" s="37">
        <v>5.2847090000000003</v>
      </c>
      <c r="E3537" s="39">
        <v>886.98</v>
      </c>
      <c r="F3537" s="39">
        <v>1719</v>
      </c>
      <c r="G3537" s="39">
        <v>3341.15</v>
      </c>
      <c r="H3537" s="38">
        <v>3</v>
      </c>
      <c r="I3537" s="38">
        <v>3391</v>
      </c>
      <c r="J3537" s="37">
        <v>16.062430928000001</v>
      </c>
      <c r="K3537" s="37">
        <v>18.546561707999999</v>
      </c>
      <c r="L3537" s="37">
        <v>22.388045806000001</v>
      </c>
      <c r="M3537" s="37">
        <v>23.763296272000002</v>
      </c>
      <c r="N3537" s="37">
        <v>19.880878466999999</v>
      </c>
      <c r="O3537" s="37">
        <v>16.849973838</v>
      </c>
      <c r="P3537" s="37">
        <v>7.2</v>
      </c>
      <c r="Q3537" s="37">
        <v>93.546591300000003</v>
      </c>
      <c r="R3537" s="38">
        <v>90536</v>
      </c>
      <c r="S3537" s="37">
        <v>4.2742699999999996</v>
      </c>
      <c r="T3537" s="38">
        <v>1</v>
      </c>
      <c r="U3537" s="38">
        <v>3</v>
      </c>
      <c r="V3537" s="38">
        <v>1</v>
      </c>
    </row>
    <row r="3538" spans="1:22" ht="13.5" customHeight="1" x14ac:dyDescent="0.2">
      <c r="A3538" s="32" t="s">
        <v>3534</v>
      </c>
      <c r="B3538" s="32" t="s">
        <v>11426</v>
      </c>
      <c r="C3538" s="32" t="s">
        <v>18181</v>
      </c>
      <c r="D3538" s="37">
        <v>3.693867</v>
      </c>
      <c r="E3538" s="39">
        <v>1049.99</v>
      </c>
      <c r="F3538" s="39">
        <v>2958</v>
      </c>
      <c r="G3538" s="39">
        <v>5222.3500000000004</v>
      </c>
      <c r="H3538" s="38">
        <v>3</v>
      </c>
      <c r="I3538" s="38">
        <v>5359</v>
      </c>
      <c r="J3538" s="37">
        <v>17.056785166000001</v>
      </c>
      <c r="K3538" s="37">
        <v>12.289436630000001</v>
      </c>
      <c r="L3538" s="37">
        <v>19.739931455000001</v>
      </c>
      <c r="M3538" s="37">
        <v>25.853187795</v>
      </c>
      <c r="N3538" s="37">
        <v>17.805159259</v>
      </c>
      <c r="O3538" s="37">
        <v>18.954718407000001</v>
      </c>
      <c r="P3538" s="37">
        <v>7.3037630816999997</v>
      </c>
      <c r="Q3538" s="37">
        <v>80.689585199999996</v>
      </c>
      <c r="R3538" s="38">
        <v>159683</v>
      </c>
      <c r="S3538" s="37">
        <v>2.2010900000000002</v>
      </c>
      <c r="T3538" s="38">
        <v>1</v>
      </c>
      <c r="U3538" s="38">
        <v>2</v>
      </c>
      <c r="V3538" s="38">
        <v>0</v>
      </c>
    </row>
    <row r="3539" spans="1:22" ht="13.5" customHeight="1" x14ac:dyDescent="0.2">
      <c r="A3539" s="32" t="s">
        <v>3535</v>
      </c>
      <c r="B3539" s="32" t="s">
        <v>11427</v>
      </c>
      <c r="C3539" s="32" t="s">
        <v>18181</v>
      </c>
      <c r="D3539" s="37">
        <v>6.8191740000000003</v>
      </c>
      <c r="E3539" s="39">
        <v>1359.02</v>
      </c>
      <c r="F3539" s="39">
        <v>4187</v>
      </c>
      <c r="G3539" s="39">
        <v>6977.47</v>
      </c>
      <c r="H3539" s="38">
        <v>9</v>
      </c>
      <c r="I3539" s="38">
        <v>8178</v>
      </c>
      <c r="J3539" s="37">
        <v>13.929909757000001</v>
      </c>
      <c r="K3539" s="37">
        <v>9.2003255510000006</v>
      </c>
      <c r="L3539" s="37">
        <v>16.081083696</v>
      </c>
      <c r="M3539" s="37">
        <v>21.100106363999998</v>
      </c>
      <c r="N3539" s="37">
        <v>21.353291024000001</v>
      </c>
      <c r="O3539" s="37">
        <v>21.691068437999999</v>
      </c>
      <c r="P3539" s="37">
        <v>7.2261806982000003</v>
      </c>
      <c r="Q3539" s="37">
        <v>90.233306600000006</v>
      </c>
      <c r="R3539" s="38">
        <v>227920</v>
      </c>
      <c r="S3539" s="37">
        <v>2.2010900000000002</v>
      </c>
      <c r="T3539" s="38">
        <v>5</v>
      </c>
      <c r="U3539" s="38">
        <v>5</v>
      </c>
      <c r="V3539" s="38">
        <v>1</v>
      </c>
    </row>
    <row r="3540" spans="1:22" ht="13.5" customHeight="1" x14ac:dyDescent="0.2">
      <c r="A3540" s="32" t="s">
        <v>3536</v>
      </c>
      <c r="B3540" s="32" t="s">
        <v>11428</v>
      </c>
      <c r="C3540" s="32" t="s">
        <v>18202</v>
      </c>
      <c r="D3540" s="37">
        <v>7.1486419999999997</v>
      </c>
      <c r="E3540" s="39">
        <v>2143.98</v>
      </c>
      <c r="F3540" s="39">
        <v>5293</v>
      </c>
      <c r="G3540" s="39">
        <v>10263.1</v>
      </c>
      <c r="H3540" s="38">
        <v>7</v>
      </c>
      <c r="I3540" s="38">
        <v>10598</v>
      </c>
      <c r="J3540" s="37">
        <v>30.180314179</v>
      </c>
      <c r="K3540" s="37">
        <v>31.893923349000001</v>
      </c>
      <c r="L3540" s="37">
        <v>51.654633420000003</v>
      </c>
      <c r="M3540" s="37">
        <v>24.271625013000001</v>
      </c>
      <c r="N3540" s="37">
        <v>24.375807713</v>
      </c>
      <c r="O3540" s="37">
        <v>23.698665032000001</v>
      </c>
      <c r="P3540" s="37">
        <v>7.1703896104</v>
      </c>
      <c r="Q3540" s="37">
        <v>65.484723599999995</v>
      </c>
      <c r="R3540" s="38">
        <v>352080</v>
      </c>
      <c r="S3540" s="37">
        <v>4.2742699999999996</v>
      </c>
      <c r="T3540" s="38">
        <v>2</v>
      </c>
      <c r="U3540" s="38">
        <v>4</v>
      </c>
      <c r="V3540" s="38">
        <v>1</v>
      </c>
    </row>
    <row r="3541" spans="1:22" ht="13.5" customHeight="1" x14ac:dyDescent="0.2">
      <c r="A3541" s="32" t="s">
        <v>3537</v>
      </c>
      <c r="B3541" s="32" t="s">
        <v>11429</v>
      </c>
      <c r="C3541" s="32" t="s">
        <v>18181</v>
      </c>
      <c r="D3541" s="37">
        <v>3.678134</v>
      </c>
      <c r="E3541" s="39">
        <v>1256.97</v>
      </c>
      <c r="F3541" s="39">
        <v>3375</v>
      </c>
      <c r="G3541" s="39">
        <v>6414.69</v>
      </c>
      <c r="H3541" s="38">
        <v>4</v>
      </c>
      <c r="I3541" s="38">
        <v>6657</v>
      </c>
      <c r="J3541" s="37">
        <v>12.597759519</v>
      </c>
      <c r="K3541" s="37">
        <v>9.6874893528000001</v>
      </c>
      <c r="L3541" s="37">
        <v>17.95816718</v>
      </c>
      <c r="M3541" s="37">
        <v>16.677065712000001</v>
      </c>
      <c r="N3541" s="37">
        <v>5.2936716754999997</v>
      </c>
      <c r="O3541" s="37">
        <v>12.729465307</v>
      </c>
      <c r="P3541" s="37">
        <v>7.2</v>
      </c>
      <c r="Q3541" s="37">
        <v>78.327910599999996</v>
      </c>
      <c r="R3541" s="38">
        <v>214644</v>
      </c>
      <c r="S3541" s="37">
        <v>2.2010900000000002</v>
      </c>
      <c r="T3541" s="38">
        <v>2</v>
      </c>
      <c r="U3541" s="38">
        <v>1</v>
      </c>
      <c r="V3541" s="38">
        <v>0</v>
      </c>
    </row>
    <row r="3542" spans="1:22" ht="13.5" customHeight="1" x14ac:dyDescent="0.2">
      <c r="A3542" s="32" t="s">
        <v>3538</v>
      </c>
      <c r="B3542" s="32" t="s">
        <v>11430</v>
      </c>
      <c r="C3542" s="32" t="s">
        <v>18181</v>
      </c>
      <c r="D3542" s="37">
        <v>6.3875120000000001</v>
      </c>
      <c r="E3542" s="39">
        <v>3124.99</v>
      </c>
      <c r="F3542" s="39">
        <v>8772</v>
      </c>
      <c r="G3542" s="39">
        <v>16689.310000000001</v>
      </c>
      <c r="H3542" s="38">
        <v>15</v>
      </c>
      <c r="I3542" s="38">
        <v>17564</v>
      </c>
      <c r="J3542" s="37">
        <v>10.369949217</v>
      </c>
      <c r="K3542" s="37">
        <v>8.3555483038999991</v>
      </c>
      <c r="L3542" s="37">
        <v>11.768867972000001</v>
      </c>
      <c r="M3542" s="37">
        <v>22.658475666000001</v>
      </c>
      <c r="N3542" s="37">
        <v>8.8610470844000009</v>
      </c>
      <c r="O3542" s="37">
        <v>14.560185800999999</v>
      </c>
      <c r="P3542" s="37">
        <v>7.2</v>
      </c>
      <c r="Q3542" s="37">
        <v>96.201096399999997</v>
      </c>
      <c r="R3542" s="38">
        <v>452759</v>
      </c>
      <c r="S3542" s="37">
        <v>2.2010900000000002</v>
      </c>
      <c r="T3542" s="38">
        <v>6</v>
      </c>
      <c r="U3542" s="38">
        <v>14</v>
      </c>
      <c r="V3542" s="38">
        <v>1</v>
      </c>
    </row>
    <row r="3543" spans="1:22" ht="13.5" customHeight="1" x14ac:dyDescent="0.2">
      <c r="A3543" s="32" t="s">
        <v>3539</v>
      </c>
      <c r="B3543" s="32" t="s">
        <v>11431</v>
      </c>
      <c r="C3543" s="32" t="s">
        <v>18202</v>
      </c>
      <c r="D3543" s="37">
        <v>5.0537979999999996</v>
      </c>
      <c r="E3543" s="39">
        <v>2931.99</v>
      </c>
      <c r="F3543" s="39">
        <v>8482</v>
      </c>
      <c r="G3543" s="39">
        <v>14868.88</v>
      </c>
      <c r="H3543" s="38">
        <v>13</v>
      </c>
      <c r="I3543" s="38">
        <v>16716</v>
      </c>
      <c r="J3543" s="37">
        <v>17.555539743000001</v>
      </c>
      <c r="K3543" s="37">
        <v>23.661391828999999</v>
      </c>
      <c r="L3543" s="37">
        <v>19.336980236999999</v>
      </c>
      <c r="M3543" s="37">
        <v>29.492372067000002</v>
      </c>
      <c r="N3543" s="37">
        <v>16.293533259</v>
      </c>
      <c r="O3543" s="37">
        <v>14.881089313</v>
      </c>
      <c r="P3543" s="37">
        <v>7.1793409379000002</v>
      </c>
      <c r="Q3543" s="37">
        <v>70.566246599999999</v>
      </c>
      <c r="R3543" s="38">
        <v>496326</v>
      </c>
      <c r="S3543" s="37">
        <v>4.2742699999999996</v>
      </c>
      <c r="T3543" s="38">
        <v>6</v>
      </c>
      <c r="U3543" s="38">
        <v>10</v>
      </c>
      <c r="V3543" s="38">
        <v>3</v>
      </c>
    </row>
    <row r="3544" spans="1:22" ht="13.5" customHeight="1" x14ac:dyDescent="0.2">
      <c r="A3544" s="32" t="s">
        <v>3540</v>
      </c>
      <c r="B3544" s="32" t="s">
        <v>11432</v>
      </c>
      <c r="C3544" s="32" t="s">
        <v>18202</v>
      </c>
      <c r="D3544" s="37">
        <v>2.2507869999999999</v>
      </c>
      <c r="E3544" s="39">
        <v>413.99</v>
      </c>
      <c r="F3544" s="39">
        <v>1254</v>
      </c>
      <c r="G3544" s="39">
        <v>2348.69</v>
      </c>
      <c r="H3544" s="38">
        <v>3</v>
      </c>
      <c r="I3544" s="38">
        <v>2471</v>
      </c>
      <c r="J3544" s="37">
        <v>17.785289978000002</v>
      </c>
      <c r="K3544" s="37">
        <v>17.458355064999999</v>
      </c>
      <c r="L3544" s="37">
        <v>12.908299505</v>
      </c>
      <c r="M3544" s="37">
        <v>28.672505331</v>
      </c>
      <c r="N3544" s="37">
        <v>17.683295108999999</v>
      </c>
      <c r="O3544" s="37">
        <v>19.473286635000001</v>
      </c>
      <c r="P3544" s="37">
        <v>7.2</v>
      </c>
      <c r="Q3544" s="37" t="s">
        <v>15680</v>
      </c>
      <c r="R3544" s="38">
        <v>59759</v>
      </c>
      <c r="S3544" s="37">
        <v>4.2742699999999996</v>
      </c>
      <c r="T3544" s="38">
        <v>1</v>
      </c>
      <c r="U3544" s="38">
        <v>1</v>
      </c>
      <c r="V3544" s="38">
        <v>0</v>
      </c>
    </row>
    <row r="3545" spans="1:22" ht="13.5" customHeight="1" x14ac:dyDescent="0.2">
      <c r="A3545" s="32" t="s">
        <v>3541</v>
      </c>
      <c r="B3545" s="32" t="s">
        <v>11433</v>
      </c>
      <c r="C3545" s="32" t="s">
        <v>18181</v>
      </c>
      <c r="D3545" s="37">
        <v>2.2563260000000001</v>
      </c>
      <c r="E3545" s="39">
        <v>453.99</v>
      </c>
      <c r="F3545" s="39">
        <v>1184</v>
      </c>
      <c r="G3545" s="39">
        <v>1726.05</v>
      </c>
      <c r="H3545" s="38">
        <v>2</v>
      </c>
      <c r="I3545" s="38">
        <v>2559</v>
      </c>
      <c r="J3545" s="37">
        <v>13.456714700999999</v>
      </c>
      <c r="K3545" s="37">
        <v>10.797523265000001</v>
      </c>
      <c r="L3545" s="37">
        <v>13.789035242000001</v>
      </c>
      <c r="M3545" s="37">
        <v>23.993945051000001</v>
      </c>
      <c r="N3545" s="37">
        <v>16.288809851</v>
      </c>
      <c r="O3545" s="37">
        <v>14.814078022</v>
      </c>
      <c r="P3545" s="37">
        <v>7.2</v>
      </c>
      <c r="Q3545" s="37" t="s">
        <v>15680</v>
      </c>
      <c r="R3545" s="38">
        <v>55697</v>
      </c>
      <c r="S3545" s="37">
        <v>2.2010900000000002</v>
      </c>
      <c r="T3545" s="38">
        <v>1</v>
      </c>
      <c r="U3545" s="38">
        <v>1</v>
      </c>
      <c r="V3545" s="38">
        <v>1</v>
      </c>
    </row>
    <row r="3546" spans="1:22" ht="13.5" customHeight="1" x14ac:dyDescent="0.2">
      <c r="A3546" s="32" t="s">
        <v>3542</v>
      </c>
      <c r="B3546" s="32" t="s">
        <v>11434</v>
      </c>
      <c r="C3546" s="32" t="s">
        <v>18202</v>
      </c>
      <c r="D3546" s="37">
        <v>4.825412</v>
      </c>
      <c r="E3546" s="39">
        <v>2034.97</v>
      </c>
      <c r="F3546" s="39">
        <v>4490</v>
      </c>
      <c r="G3546" s="39">
        <v>8602.2000000000007</v>
      </c>
      <c r="H3546" s="38">
        <v>7</v>
      </c>
      <c r="I3546" s="38">
        <v>8850</v>
      </c>
      <c r="J3546" s="37">
        <v>15.766151975</v>
      </c>
      <c r="K3546" s="37">
        <v>12.261419058</v>
      </c>
      <c r="L3546" s="37">
        <v>13.905357046000001</v>
      </c>
      <c r="M3546" s="37">
        <v>27.893780644</v>
      </c>
      <c r="N3546" s="37">
        <v>11.351600438</v>
      </c>
      <c r="O3546" s="37">
        <v>22.280103505</v>
      </c>
      <c r="P3546" s="37">
        <v>7.1192414207999999</v>
      </c>
      <c r="Q3546" s="37">
        <v>88.783663599999997</v>
      </c>
      <c r="R3546" s="38">
        <v>231343</v>
      </c>
      <c r="S3546" s="37">
        <v>4.2742699999999996</v>
      </c>
      <c r="T3546" s="38">
        <v>3</v>
      </c>
      <c r="U3546" s="38">
        <v>7</v>
      </c>
      <c r="V3546" s="38">
        <v>2</v>
      </c>
    </row>
    <row r="3547" spans="1:22" ht="13.5" customHeight="1" x14ac:dyDescent="0.2">
      <c r="A3547" s="32" t="s">
        <v>3543</v>
      </c>
      <c r="B3547" s="32" t="s">
        <v>11435</v>
      </c>
      <c r="C3547" s="32" t="s">
        <v>18202</v>
      </c>
      <c r="D3547" s="37">
        <v>4.3021659999999997</v>
      </c>
      <c r="E3547" s="39">
        <v>1151.02</v>
      </c>
      <c r="F3547" s="39">
        <v>3308</v>
      </c>
      <c r="G3547" s="39">
        <v>6439.02</v>
      </c>
      <c r="H3547" s="38">
        <v>3</v>
      </c>
      <c r="I3547" s="38">
        <v>6758</v>
      </c>
      <c r="J3547" s="37">
        <v>28.625127060000001</v>
      </c>
      <c r="K3547" s="37">
        <v>26.333302268000001</v>
      </c>
      <c r="L3547" s="37">
        <v>27.68258032</v>
      </c>
      <c r="M3547" s="37">
        <v>14.287788261999999</v>
      </c>
      <c r="N3547" s="37">
        <v>19.620498739999999</v>
      </c>
      <c r="O3547" s="37">
        <v>24.585971081</v>
      </c>
      <c r="P3547" s="37">
        <v>7.1359119370000004</v>
      </c>
      <c r="Q3547" s="37">
        <v>71.066272699999999</v>
      </c>
      <c r="R3547" s="38">
        <v>181147</v>
      </c>
      <c r="S3547" s="37">
        <v>4.2742699999999996</v>
      </c>
      <c r="T3547" s="38">
        <v>1</v>
      </c>
      <c r="U3547" s="38">
        <v>1</v>
      </c>
      <c r="V3547" s="38">
        <v>1</v>
      </c>
    </row>
    <row r="3548" spans="1:22" ht="13.5" customHeight="1" x14ac:dyDescent="0.2">
      <c r="A3548" s="32" t="s">
        <v>3544</v>
      </c>
      <c r="B3548" s="32" t="s">
        <v>11436</v>
      </c>
      <c r="C3548" s="32" t="s">
        <v>18181</v>
      </c>
      <c r="D3548" s="37">
        <v>5.1709180000000003</v>
      </c>
      <c r="E3548" s="39">
        <v>462</v>
      </c>
      <c r="F3548" s="39">
        <v>1016</v>
      </c>
      <c r="G3548" s="39">
        <v>1981.53</v>
      </c>
      <c r="H3548" s="38">
        <v>1</v>
      </c>
      <c r="I3548" s="38">
        <v>2081</v>
      </c>
      <c r="J3548" s="37">
        <v>18.529408642</v>
      </c>
      <c r="K3548" s="37">
        <v>19.561144244000001</v>
      </c>
      <c r="L3548" s="37">
        <v>26.241001046000001</v>
      </c>
      <c r="M3548" s="37">
        <v>15.588556435999999</v>
      </c>
      <c r="N3548" s="37">
        <v>13.496665974000001</v>
      </c>
      <c r="O3548" s="37">
        <v>13.898548476</v>
      </c>
      <c r="P3548" s="37">
        <v>7.2</v>
      </c>
      <c r="Q3548" s="37" t="s">
        <v>15680</v>
      </c>
      <c r="R3548" s="38">
        <v>52052</v>
      </c>
      <c r="S3548" s="37">
        <v>2.2010900000000002</v>
      </c>
      <c r="T3548" s="38">
        <v>0</v>
      </c>
      <c r="U3548" s="38">
        <v>1</v>
      </c>
      <c r="V3548" s="38">
        <v>1</v>
      </c>
    </row>
    <row r="3549" spans="1:22" ht="13.5" customHeight="1" x14ac:dyDescent="0.2">
      <c r="A3549" s="32" t="s">
        <v>3545</v>
      </c>
      <c r="B3549" s="32" t="s">
        <v>11437</v>
      </c>
      <c r="C3549" s="32" t="s">
        <v>18202</v>
      </c>
      <c r="D3549" s="37">
        <v>6.5206520000000001</v>
      </c>
      <c r="E3549" s="39">
        <v>1937.04</v>
      </c>
      <c r="F3549" s="39">
        <v>5333</v>
      </c>
      <c r="G3549" s="39">
        <v>9801.0300000000007</v>
      </c>
      <c r="H3549" s="38">
        <v>6</v>
      </c>
      <c r="I3549" s="38">
        <v>10343</v>
      </c>
      <c r="J3549" s="37">
        <v>27.784242644999999</v>
      </c>
      <c r="K3549" s="37">
        <v>25.959005889</v>
      </c>
      <c r="L3549" s="37">
        <v>28.339128242000001</v>
      </c>
      <c r="M3549" s="37">
        <v>19.55596714</v>
      </c>
      <c r="N3549" s="37">
        <v>24.091296939999999</v>
      </c>
      <c r="O3549" s="37">
        <v>18.032160239</v>
      </c>
      <c r="P3549" s="37">
        <v>7.2</v>
      </c>
      <c r="Q3549" s="37">
        <v>71.508440300000004</v>
      </c>
      <c r="R3549" s="38">
        <v>344632</v>
      </c>
      <c r="S3549" s="37">
        <v>4.2742699999999996</v>
      </c>
      <c r="T3549" s="38">
        <v>2</v>
      </c>
      <c r="U3549" s="38">
        <v>5</v>
      </c>
      <c r="V3549" s="38">
        <v>2</v>
      </c>
    </row>
    <row r="3550" spans="1:22" ht="13.5" customHeight="1" x14ac:dyDescent="0.2">
      <c r="A3550" s="32" t="s">
        <v>3546</v>
      </c>
      <c r="B3550" s="32" t="s">
        <v>11438</v>
      </c>
      <c r="C3550" s="32" t="s">
        <v>18181</v>
      </c>
      <c r="D3550" s="37">
        <v>9.6788749999999997</v>
      </c>
      <c r="E3550" s="39">
        <v>2193.04</v>
      </c>
      <c r="F3550" s="39">
        <v>6121</v>
      </c>
      <c r="G3550" s="39">
        <v>9925.41</v>
      </c>
      <c r="H3550" s="38">
        <v>7</v>
      </c>
      <c r="I3550" s="38">
        <v>11993</v>
      </c>
      <c r="J3550" s="37">
        <v>16.060047193999999</v>
      </c>
      <c r="K3550" s="37">
        <v>13.054623298999999</v>
      </c>
      <c r="L3550" s="37">
        <v>21.449777185999999</v>
      </c>
      <c r="M3550" s="37">
        <v>12.607395027999999</v>
      </c>
      <c r="N3550" s="37">
        <v>26.321236638999999</v>
      </c>
      <c r="O3550" s="37">
        <v>16.231043634999999</v>
      </c>
      <c r="P3550" s="37">
        <v>7.2</v>
      </c>
      <c r="Q3550" s="37">
        <v>77.524882899999994</v>
      </c>
      <c r="R3550" s="38">
        <v>239333</v>
      </c>
      <c r="S3550" s="37">
        <v>2.2010900000000002</v>
      </c>
      <c r="T3550" s="38">
        <v>2</v>
      </c>
      <c r="U3550" s="38">
        <v>6</v>
      </c>
      <c r="V3550" s="38">
        <v>4</v>
      </c>
    </row>
    <row r="3551" spans="1:22" ht="13.5" customHeight="1" x14ac:dyDescent="0.2">
      <c r="A3551" s="32" t="s">
        <v>3547</v>
      </c>
      <c r="B3551" s="32" t="s">
        <v>11439</v>
      </c>
      <c r="C3551" s="32" t="s">
        <v>18202</v>
      </c>
      <c r="D3551" s="37">
        <v>2.5183900000000001</v>
      </c>
      <c r="E3551" s="39">
        <v>1789.01</v>
      </c>
      <c r="F3551" s="39">
        <v>5253</v>
      </c>
      <c r="G3551" s="39">
        <v>8785.32</v>
      </c>
      <c r="H3551" s="38">
        <v>5</v>
      </c>
      <c r="I3551" s="38">
        <v>10206</v>
      </c>
      <c r="J3551" s="37">
        <v>19.995538538000002</v>
      </c>
      <c r="K3551" s="37">
        <v>19.076071488</v>
      </c>
      <c r="L3551" s="37">
        <v>22.25223982</v>
      </c>
      <c r="M3551" s="37">
        <v>23.750604329000002</v>
      </c>
      <c r="N3551" s="37">
        <v>11.706445173000001</v>
      </c>
      <c r="O3551" s="37">
        <v>16.541694870000001</v>
      </c>
      <c r="P3551" s="37">
        <v>7.2</v>
      </c>
      <c r="Q3551" s="37">
        <v>78.890039599999994</v>
      </c>
      <c r="R3551" s="38">
        <v>284397</v>
      </c>
      <c r="S3551" s="37">
        <v>4.2742699999999996</v>
      </c>
      <c r="T3551" s="38">
        <v>2</v>
      </c>
      <c r="U3551" s="38">
        <v>4</v>
      </c>
      <c r="V3551" s="38">
        <v>3</v>
      </c>
    </row>
    <row r="3552" spans="1:22" ht="13.5" customHeight="1" x14ac:dyDescent="0.2">
      <c r="A3552" s="32" t="s">
        <v>3548</v>
      </c>
      <c r="B3552" s="32" t="s">
        <v>11440</v>
      </c>
      <c r="C3552" s="32" t="s">
        <v>18202</v>
      </c>
      <c r="D3552" s="37">
        <v>4.412725</v>
      </c>
      <c r="E3552" s="39">
        <v>7855.84</v>
      </c>
      <c r="F3552" s="39">
        <v>17160</v>
      </c>
      <c r="G3552" s="39">
        <v>32403.17</v>
      </c>
      <c r="H3552" s="38">
        <v>22</v>
      </c>
      <c r="I3552" s="38">
        <v>33395</v>
      </c>
      <c r="J3552" s="37">
        <v>16.795380422000001</v>
      </c>
      <c r="K3552" s="37">
        <v>17.093391489999998</v>
      </c>
      <c r="L3552" s="37">
        <v>20.307855252</v>
      </c>
      <c r="M3552" s="37">
        <v>22.33737803</v>
      </c>
      <c r="N3552" s="37">
        <v>12.622841856999999</v>
      </c>
      <c r="O3552" s="37">
        <v>13.33791532</v>
      </c>
      <c r="P3552" s="37">
        <v>7.1792044702000002</v>
      </c>
      <c r="Q3552" s="37">
        <v>94.418456599999999</v>
      </c>
      <c r="R3552" s="38">
        <v>783122</v>
      </c>
      <c r="S3552" s="37">
        <v>4.2742699999999996</v>
      </c>
      <c r="T3552" s="38">
        <v>11</v>
      </c>
      <c r="U3552" s="38">
        <v>17</v>
      </c>
      <c r="V3552" s="38">
        <v>6</v>
      </c>
    </row>
    <row r="3553" spans="1:22" ht="13.5" customHeight="1" x14ac:dyDescent="0.2">
      <c r="A3553" s="32" t="s">
        <v>3549</v>
      </c>
      <c r="B3553" s="32" t="s">
        <v>11441</v>
      </c>
      <c r="C3553" s="32" t="s">
        <v>18202</v>
      </c>
      <c r="D3553" s="37">
        <v>5.5601250000000002</v>
      </c>
      <c r="E3553" s="39">
        <v>874.01</v>
      </c>
      <c r="F3553" s="39">
        <v>1835</v>
      </c>
      <c r="G3553" s="39">
        <v>3670.48</v>
      </c>
      <c r="H3553" s="38">
        <v>2</v>
      </c>
      <c r="I3553" s="38">
        <v>3726</v>
      </c>
      <c r="J3553" s="37">
        <v>17.956880697999999</v>
      </c>
      <c r="K3553" s="37">
        <v>13.641860363999999</v>
      </c>
      <c r="L3553" s="37">
        <v>23.396042096999999</v>
      </c>
      <c r="M3553" s="37">
        <v>21.719676053000001</v>
      </c>
      <c r="N3553" s="37">
        <v>13.4135533</v>
      </c>
      <c r="O3553" s="37">
        <v>17.149370548</v>
      </c>
      <c r="P3553" s="37">
        <v>7.2</v>
      </c>
      <c r="Q3553" s="37">
        <v>83.387320900000006</v>
      </c>
      <c r="R3553" s="38">
        <v>118016</v>
      </c>
      <c r="S3553" s="37">
        <v>4.2742699999999996</v>
      </c>
      <c r="T3553" s="38">
        <v>1</v>
      </c>
      <c r="U3553" s="38">
        <v>2</v>
      </c>
      <c r="V3553" s="38">
        <v>1</v>
      </c>
    </row>
    <row r="3554" spans="1:22" ht="13.5" customHeight="1" x14ac:dyDescent="0.2">
      <c r="A3554" s="32" t="s">
        <v>3550</v>
      </c>
      <c r="B3554" s="32" t="s">
        <v>11442</v>
      </c>
      <c r="C3554" s="32" t="s">
        <v>18181</v>
      </c>
      <c r="D3554" s="37">
        <v>1.4550689999999999</v>
      </c>
      <c r="E3554" s="39">
        <v>1923.97</v>
      </c>
      <c r="F3554" s="39">
        <v>4798</v>
      </c>
      <c r="G3554" s="39">
        <v>9039.57</v>
      </c>
      <c r="H3554" s="38">
        <v>6</v>
      </c>
      <c r="I3554" s="38">
        <v>9428</v>
      </c>
      <c r="J3554" s="37">
        <v>15.278432255</v>
      </c>
      <c r="K3554" s="37">
        <v>11.928136172</v>
      </c>
      <c r="L3554" s="37">
        <v>12.106650238</v>
      </c>
      <c r="M3554" s="37">
        <v>32.739856267</v>
      </c>
      <c r="N3554" s="37">
        <v>16.815844048999999</v>
      </c>
      <c r="O3554" s="37">
        <v>15.541870799</v>
      </c>
      <c r="P3554" s="37">
        <v>7.2</v>
      </c>
      <c r="Q3554" s="37">
        <v>83.877095299999993</v>
      </c>
      <c r="R3554" s="38">
        <v>244255</v>
      </c>
      <c r="S3554" s="37">
        <v>2.2010900000000002</v>
      </c>
      <c r="T3554" s="38">
        <v>4</v>
      </c>
      <c r="U3554" s="38">
        <v>6</v>
      </c>
      <c r="V3554" s="38">
        <v>0</v>
      </c>
    </row>
    <row r="3555" spans="1:22" ht="13.5" customHeight="1" x14ac:dyDescent="0.2">
      <c r="A3555" s="32" t="s">
        <v>3551</v>
      </c>
      <c r="B3555" s="32" t="s">
        <v>11443</v>
      </c>
      <c r="C3555" s="32" t="s">
        <v>18181</v>
      </c>
      <c r="D3555" s="37">
        <v>4.3414479999999998</v>
      </c>
      <c r="E3555" s="39">
        <v>2658.05</v>
      </c>
      <c r="F3555" s="39">
        <v>6561</v>
      </c>
      <c r="G3555" s="39">
        <v>12281.16</v>
      </c>
      <c r="H3555" s="38">
        <v>11</v>
      </c>
      <c r="I3555" s="38">
        <v>12757</v>
      </c>
      <c r="J3555" s="37">
        <v>5.9362569191999999</v>
      </c>
      <c r="K3555" s="37">
        <v>4.7943568679000004</v>
      </c>
      <c r="L3555" s="37">
        <v>6.5008252772999997</v>
      </c>
      <c r="M3555" s="37">
        <v>23.776366641999999</v>
      </c>
      <c r="N3555" s="37">
        <v>7.2005669801999996</v>
      </c>
      <c r="O3555" s="37">
        <v>8.8520624383000008</v>
      </c>
      <c r="P3555" s="37">
        <v>7.1618310822</v>
      </c>
      <c r="Q3555" s="37">
        <v>80.727167800000004</v>
      </c>
      <c r="R3555" s="38">
        <v>409542</v>
      </c>
      <c r="S3555" s="37">
        <v>2.2010900000000002</v>
      </c>
      <c r="T3555" s="38">
        <v>3</v>
      </c>
      <c r="U3555" s="38">
        <v>9</v>
      </c>
      <c r="V3555" s="38">
        <v>0</v>
      </c>
    </row>
    <row r="3556" spans="1:22" ht="13.5" customHeight="1" x14ac:dyDescent="0.2">
      <c r="A3556" s="32" t="s">
        <v>3552</v>
      </c>
      <c r="B3556" s="32" t="s">
        <v>11444</v>
      </c>
      <c r="C3556" s="32" t="s">
        <v>18181</v>
      </c>
      <c r="D3556" s="37">
        <v>5.4666569999999997</v>
      </c>
      <c r="E3556" s="39">
        <v>883.98</v>
      </c>
      <c r="F3556" s="39">
        <v>2904</v>
      </c>
      <c r="G3556" s="39">
        <v>5312.5</v>
      </c>
      <c r="H3556" s="38">
        <v>4</v>
      </c>
      <c r="I3556" s="38">
        <v>5742</v>
      </c>
      <c r="J3556" s="37">
        <v>40.852875738000002</v>
      </c>
      <c r="K3556" s="37">
        <v>44.317977452000001</v>
      </c>
      <c r="L3556" s="37">
        <v>38.887155028000002</v>
      </c>
      <c r="M3556" s="37">
        <v>16.802891622000001</v>
      </c>
      <c r="N3556" s="37">
        <v>22.785683395</v>
      </c>
      <c r="O3556" s="37">
        <v>41.593683851000002</v>
      </c>
      <c r="P3556" s="37">
        <v>7.2</v>
      </c>
      <c r="Q3556" s="37">
        <v>85.512502600000005</v>
      </c>
      <c r="R3556" s="38">
        <v>209213</v>
      </c>
      <c r="S3556" s="37">
        <v>2.2010900000000002</v>
      </c>
      <c r="T3556" s="38">
        <v>2</v>
      </c>
      <c r="U3556" s="38">
        <v>4</v>
      </c>
      <c r="V3556" s="38">
        <v>1</v>
      </c>
    </row>
    <row r="3557" spans="1:22" ht="13.5" customHeight="1" x14ac:dyDescent="0.2">
      <c r="A3557" s="32" t="s">
        <v>3553</v>
      </c>
      <c r="B3557" s="32" t="s">
        <v>11445</v>
      </c>
      <c r="C3557" s="32" t="s">
        <v>18181</v>
      </c>
      <c r="D3557" s="37">
        <v>3.4074979999999999</v>
      </c>
      <c r="E3557" s="39">
        <v>1849.05</v>
      </c>
      <c r="F3557" s="39">
        <v>5195</v>
      </c>
      <c r="G3557" s="39">
        <v>9748.1</v>
      </c>
      <c r="H3557" s="38">
        <v>8</v>
      </c>
      <c r="I3557" s="38">
        <v>10231</v>
      </c>
      <c r="J3557" s="37">
        <v>21.847811307000001</v>
      </c>
      <c r="K3557" s="37">
        <v>22.163076809</v>
      </c>
      <c r="L3557" s="37">
        <v>31.053152798999999</v>
      </c>
      <c r="M3557" s="37">
        <v>15.663625817</v>
      </c>
      <c r="N3557" s="37">
        <v>20.597202622000001</v>
      </c>
      <c r="O3557" s="37">
        <v>14.118575273999999</v>
      </c>
      <c r="P3557" s="37">
        <v>7.2</v>
      </c>
      <c r="Q3557" s="37">
        <v>82.116771900000003</v>
      </c>
      <c r="R3557" s="38">
        <v>304022</v>
      </c>
      <c r="S3557" s="37">
        <v>2.2010900000000002</v>
      </c>
      <c r="T3557" s="38">
        <v>3</v>
      </c>
      <c r="U3557" s="38">
        <v>5</v>
      </c>
      <c r="V3557" s="38">
        <v>2</v>
      </c>
    </row>
    <row r="3558" spans="1:22" ht="13.5" customHeight="1" x14ac:dyDescent="0.2">
      <c r="A3558" s="32" t="s">
        <v>3554</v>
      </c>
      <c r="B3558" s="32" t="s">
        <v>11446</v>
      </c>
      <c r="C3558" s="32" t="s">
        <v>18127</v>
      </c>
      <c r="D3558" s="37">
        <v>7.8607820000000004</v>
      </c>
      <c r="E3558" s="39">
        <v>1955.01</v>
      </c>
      <c r="F3558" s="39">
        <v>4596</v>
      </c>
      <c r="G3558" s="39">
        <v>8719.74</v>
      </c>
      <c r="H3558" s="38">
        <v>7</v>
      </c>
      <c r="I3558" s="38">
        <v>9008</v>
      </c>
      <c r="J3558" s="37">
        <v>27.072299912999998</v>
      </c>
      <c r="K3558" s="37">
        <v>26.161060385999999</v>
      </c>
      <c r="L3558" s="37">
        <v>36.290005778999998</v>
      </c>
      <c r="M3558" s="37">
        <v>23.991650598</v>
      </c>
      <c r="N3558" s="37">
        <v>17.823234125999999</v>
      </c>
      <c r="O3558" s="37">
        <v>19.687378573</v>
      </c>
      <c r="P3558" s="37">
        <v>9.5</v>
      </c>
      <c r="Q3558" s="37">
        <v>74.564889800000003</v>
      </c>
      <c r="R3558" s="38">
        <v>315988</v>
      </c>
      <c r="S3558" s="37">
        <v>3.5978500000000002</v>
      </c>
      <c r="T3558" s="38">
        <v>3</v>
      </c>
      <c r="U3558" s="38">
        <v>4</v>
      </c>
      <c r="V3558" s="38">
        <v>1</v>
      </c>
    </row>
    <row r="3559" spans="1:22" ht="13.5" customHeight="1" x14ac:dyDescent="0.2">
      <c r="A3559" s="32" t="s">
        <v>3555</v>
      </c>
      <c r="B3559" s="32" t="s">
        <v>11447</v>
      </c>
      <c r="C3559" s="32" t="s">
        <v>18202</v>
      </c>
      <c r="D3559" s="37">
        <v>7.0464969999999996</v>
      </c>
      <c r="E3559" s="39">
        <v>2335.98</v>
      </c>
      <c r="F3559" s="39">
        <v>4786</v>
      </c>
      <c r="G3559" s="39">
        <v>8840.25</v>
      </c>
      <c r="H3559" s="38">
        <v>5</v>
      </c>
      <c r="I3559" s="38">
        <v>9178</v>
      </c>
      <c r="J3559" s="37">
        <v>23.506703912999999</v>
      </c>
      <c r="K3559" s="37">
        <v>27.970294044999999</v>
      </c>
      <c r="L3559" s="37">
        <v>27.298274878000001</v>
      </c>
      <c r="M3559" s="37">
        <v>14.039131612</v>
      </c>
      <c r="N3559" s="37">
        <v>18.058105784999999</v>
      </c>
      <c r="O3559" s="37">
        <v>17.118270575</v>
      </c>
      <c r="P3559" s="37">
        <v>7.2</v>
      </c>
      <c r="Q3559" s="37">
        <v>76.777410599999996</v>
      </c>
      <c r="R3559" s="38">
        <v>324836</v>
      </c>
      <c r="S3559" s="37">
        <v>4.2742699999999996</v>
      </c>
      <c r="T3559" s="38">
        <v>0</v>
      </c>
      <c r="U3559" s="38">
        <v>3</v>
      </c>
      <c r="V3559" s="38">
        <v>2</v>
      </c>
    </row>
    <row r="3560" spans="1:22" ht="13.5" customHeight="1" x14ac:dyDescent="0.2">
      <c r="A3560" s="32" t="s">
        <v>3556</v>
      </c>
      <c r="B3560" s="32" t="s">
        <v>11448</v>
      </c>
      <c r="C3560" s="32" t="s">
        <v>18202</v>
      </c>
      <c r="D3560" s="37">
        <v>3.1373790000000001</v>
      </c>
      <c r="E3560" s="39">
        <v>2254.96</v>
      </c>
      <c r="F3560" s="39">
        <v>6548</v>
      </c>
      <c r="G3560" s="39">
        <v>11877.93</v>
      </c>
      <c r="H3560" s="38">
        <v>9</v>
      </c>
      <c r="I3560" s="38">
        <v>12915</v>
      </c>
      <c r="J3560" s="37">
        <v>20.847339149</v>
      </c>
      <c r="K3560" s="37">
        <v>19.754667027</v>
      </c>
      <c r="L3560" s="37">
        <v>23.316807812</v>
      </c>
      <c r="M3560" s="37">
        <v>20.434749089</v>
      </c>
      <c r="N3560" s="37">
        <v>15.497300049</v>
      </c>
      <c r="O3560" s="37">
        <v>13.208669618</v>
      </c>
      <c r="P3560" s="37">
        <v>7.2</v>
      </c>
      <c r="Q3560" s="37">
        <v>79.970302399999994</v>
      </c>
      <c r="R3560" s="38">
        <v>382410</v>
      </c>
      <c r="S3560" s="37">
        <v>4.2742699999999996</v>
      </c>
      <c r="T3560" s="38">
        <v>4</v>
      </c>
      <c r="U3560" s="38">
        <v>6</v>
      </c>
      <c r="V3560" s="38">
        <v>2</v>
      </c>
    </row>
    <row r="3561" spans="1:22" ht="13.5" customHeight="1" x14ac:dyDescent="0.2">
      <c r="A3561" s="32" t="s">
        <v>3557</v>
      </c>
      <c r="B3561" s="32" t="s">
        <v>11449</v>
      </c>
      <c r="C3561" s="32" t="s">
        <v>18202</v>
      </c>
      <c r="D3561" s="37">
        <v>3.2324030000000001</v>
      </c>
      <c r="E3561" s="39">
        <v>1704.98</v>
      </c>
      <c r="F3561" s="39">
        <v>7945</v>
      </c>
      <c r="G3561" s="39">
        <v>13522.04</v>
      </c>
      <c r="H3561" s="38">
        <v>14</v>
      </c>
      <c r="I3561" s="38">
        <v>14879</v>
      </c>
      <c r="J3561" s="37">
        <v>17.427871215</v>
      </c>
      <c r="K3561" s="37">
        <v>21.284550757000002</v>
      </c>
      <c r="L3561" s="37">
        <v>17.043899634999999</v>
      </c>
      <c r="M3561" s="37">
        <v>30.692597433</v>
      </c>
      <c r="N3561" s="37">
        <v>17.313121167999999</v>
      </c>
      <c r="O3561" s="37">
        <v>24.778682328999999</v>
      </c>
      <c r="P3561" s="37">
        <v>7.1702822168999996</v>
      </c>
      <c r="Q3561" s="37">
        <v>91.592425199999994</v>
      </c>
      <c r="R3561" s="38">
        <v>280262</v>
      </c>
      <c r="S3561" s="37">
        <v>4.2742699999999996</v>
      </c>
      <c r="T3561" s="38">
        <v>6</v>
      </c>
      <c r="U3561" s="38">
        <v>11</v>
      </c>
      <c r="V3561" s="38">
        <v>0</v>
      </c>
    </row>
    <row r="3562" spans="1:22" ht="13.5" customHeight="1" x14ac:dyDescent="0.2">
      <c r="A3562" s="32" t="s">
        <v>3558</v>
      </c>
      <c r="B3562" s="32" t="s">
        <v>11450</v>
      </c>
      <c r="C3562" s="32" t="s">
        <v>18181</v>
      </c>
      <c r="D3562" s="37">
        <v>7.117648</v>
      </c>
      <c r="E3562" s="39">
        <v>2397.9299999999998</v>
      </c>
      <c r="F3562" s="39">
        <v>7260</v>
      </c>
      <c r="G3562" s="39">
        <v>13787.97</v>
      </c>
      <c r="H3562" s="38">
        <v>13</v>
      </c>
      <c r="I3562" s="38">
        <v>14352</v>
      </c>
      <c r="J3562" s="37">
        <v>19.213066409</v>
      </c>
      <c r="K3562" s="37">
        <v>17.532379395</v>
      </c>
      <c r="L3562" s="37">
        <v>25.280693597999999</v>
      </c>
      <c r="M3562" s="37">
        <v>16.779929998</v>
      </c>
      <c r="N3562" s="37">
        <v>16.082008608999999</v>
      </c>
      <c r="O3562" s="37">
        <v>16.118130670999999</v>
      </c>
      <c r="P3562" s="37">
        <v>7.2</v>
      </c>
      <c r="Q3562" s="37">
        <v>87.775724600000004</v>
      </c>
      <c r="R3562" s="38">
        <v>493307</v>
      </c>
      <c r="S3562" s="37">
        <v>2.2010900000000002</v>
      </c>
      <c r="T3562" s="38">
        <v>6</v>
      </c>
      <c r="U3562" s="38">
        <v>10</v>
      </c>
      <c r="V3562" s="38">
        <v>1</v>
      </c>
    </row>
    <row r="3563" spans="1:22" ht="13.5" customHeight="1" x14ac:dyDescent="0.2">
      <c r="A3563" s="32" t="s">
        <v>3559</v>
      </c>
      <c r="B3563" s="32" t="s">
        <v>11451</v>
      </c>
      <c r="C3563" s="32" t="s">
        <v>18181</v>
      </c>
      <c r="D3563" s="37">
        <v>7.9470599999999996</v>
      </c>
      <c r="E3563" s="39">
        <v>2077.0300000000002</v>
      </c>
      <c r="F3563" s="39">
        <v>6038</v>
      </c>
      <c r="G3563" s="39">
        <v>11645.28</v>
      </c>
      <c r="H3563" s="38">
        <v>7</v>
      </c>
      <c r="I3563" s="38">
        <v>11950</v>
      </c>
      <c r="J3563" s="37">
        <v>22.572025609000001</v>
      </c>
      <c r="K3563" s="37">
        <v>16.424939689999999</v>
      </c>
      <c r="L3563" s="37">
        <v>32.898885856</v>
      </c>
      <c r="M3563" s="37">
        <v>13.852449633999999</v>
      </c>
      <c r="N3563" s="37">
        <v>24.946925397000001</v>
      </c>
      <c r="O3563" s="37">
        <v>20.880511135999999</v>
      </c>
      <c r="P3563" s="37">
        <v>7.3672652182</v>
      </c>
      <c r="Q3563" s="37">
        <v>74.038811199999998</v>
      </c>
      <c r="R3563" s="38">
        <v>399381</v>
      </c>
      <c r="S3563" s="37">
        <v>2.2010900000000002</v>
      </c>
      <c r="T3563" s="38">
        <v>2</v>
      </c>
      <c r="U3563" s="38">
        <v>5</v>
      </c>
      <c r="V3563" s="38">
        <v>0</v>
      </c>
    </row>
    <row r="3564" spans="1:22" ht="13.5" customHeight="1" x14ac:dyDescent="0.2">
      <c r="A3564" s="32" t="s">
        <v>3560</v>
      </c>
      <c r="B3564" s="32" t="s">
        <v>11452</v>
      </c>
      <c r="C3564" s="32" t="s">
        <v>18202</v>
      </c>
      <c r="D3564" s="37">
        <v>7.1768929999999997</v>
      </c>
      <c r="E3564" s="39">
        <v>1364.02</v>
      </c>
      <c r="F3564" s="39">
        <v>4800</v>
      </c>
      <c r="G3564" s="39">
        <v>9117.3799999999992</v>
      </c>
      <c r="H3564" s="38">
        <v>7</v>
      </c>
      <c r="I3564" s="38">
        <v>9556</v>
      </c>
      <c r="J3564" s="37">
        <v>28.755162905999999</v>
      </c>
      <c r="K3564" s="37">
        <v>29.295980659000001</v>
      </c>
      <c r="L3564" s="37">
        <v>30.994677416999998</v>
      </c>
      <c r="M3564" s="37">
        <v>20.937129353</v>
      </c>
      <c r="N3564" s="37">
        <v>26.934993172999999</v>
      </c>
      <c r="O3564" s="37">
        <v>23.270980469000001</v>
      </c>
      <c r="P3564" s="37">
        <v>7.2</v>
      </c>
      <c r="Q3564" s="37">
        <v>81.747477799999999</v>
      </c>
      <c r="R3564" s="38">
        <v>294188</v>
      </c>
      <c r="S3564" s="37">
        <v>4.2742699999999996</v>
      </c>
      <c r="T3564" s="38">
        <v>2</v>
      </c>
      <c r="U3564" s="38">
        <v>4</v>
      </c>
      <c r="V3564" s="38">
        <v>1</v>
      </c>
    </row>
    <row r="3565" spans="1:22" ht="13.5" customHeight="1" x14ac:dyDescent="0.2">
      <c r="A3565" s="32" t="s">
        <v>3561</v>
      </c>
      <c r="B3565" s="32" t="s">
        <v>11453</v>
      </c>
      <c r="C3565" s="32" t="s">
        <v>18202</v>
      </c>
      <c r="D3565" s="37">
        <v>9.2864660000000008</v>
      </c>
      <c r="E3565" s="39">
        <v>2360</v>
      </c>
      <c r="F3565" s="39">
        <v>7213</v>
      </c>
      <c r="G3565" s="39">
        <v>12758.01</v>
      </c>
      <c r="H3565" s="38">
        <v>12</v>
      </c>
      <c r="I3565" s="38">
        <v>13884</v>
      </c>
      <c r="J3565" s="37">
        <v>14.271959017</v>
      </c>
      <c r="K3565" s="37">
        <v>11.11222326</v>
      </c>
      <c r="L3565" s="37">
        <v>15.615401554</v>
      </c>
      <c r="M3565" s="37">
        <v>29.588872687999999</v>
      </c>
      <c r="N3565" s="37">
        <v>15.529755712</v>
      </c>
      <c r="O3565" s="37">
        <v>10.786735449</v>
      </c>
      <c r="P3565" s="37">
        <v>7.2</v>
      </c>
      <c r="Q3565" s="37">
        <v>81.603606600000006</v>
      </c>
      <c r="R3565" s="38">
        <v>470830</v>
      </c>
      <c r="S3565" s="37">
        <v>4.2742699999999996</v>
      </c>
      <c r="T3565" s="38">
        <v>7</v>
      </c>
      <c r="U3565" s="38">
        <v>6</v>
      </c>
      <c r="V3565" s="38">
        <v>2</v>
      </c>
    </row>
    <row r="3566" spans="1:22" ht="13.5" customHeight="1" x14ac:dyDescent="0.2">
      <c r="A3566" s="32" t="s">
        <v>3562</v>
      </c>
      <c r="B3566" s="32" t="s">
        <v>11454</v>
      </c>
      <c r="C3566" s="32" t="s">
        <v>18181</v>
      </c>
      <c r="D3566" s="37">
        <v>5.9889580000000002</v>
      </c>
      <c r="E3566" s="39">
        <v>1251</v>
      </c>
      <c r="F3566" s="39">
        <v>3236</v>
      </c>
      <c r="G3566" s="39">
        <v>6104.69</v>
      </c>
      <c r="H3566" s="38">
        <v>3</v>
      </c>
      <c r="I3566" s="38">
        <v>6369</v>
      </c>
      <c r="J3566" s="37">
        <v>17.407057388999998</v>
      </c>
      <c r="K3566" s="37">
        <v>18.541339805</v>
      </c>
      <c r="L3566" s="37">
        <v>22.340009604999999</v>
      </c>
      <c r="M3566" s="37">
        <v>25.186594437</v>
      </c>
      <c r="N3566" s="37">
        <v>27.481357448000001</v>
      </c>
      <c r="O3566" s="37">
        <v>18.943856845999999</v>
      </c>
      <c r="P3566" s="37">
        <v>7.2</v>
      </c>
      <c r="Q3566" s="37">
        <v>83.755759400000002</v>
      </c>
      <c r="R3566" s="38">
        <v>131116</v>
      </c>
      <c r="S3566" s="37">
        <v>2.2010900000000002</v>
      </c>
      <c r="T3566" s="38">
        <v>1</v>
      </c>
      <c r="U3566" s="38">
        <v>3</v>
      </c>
      <c r="V3566" s="38">
        <v>0</v>
      </c>
    </row>
    <row r="3567" spans="1:22" ht="13.5" customHeight="1" x14ac:dyDescent="0.2">
      <c r="A3567" s="32" t="s">
        <v>3563</v>
      </c>
      <c r="B3567" s="32" t="s">
        <v>11455</v>
      </c>
      <c r="C3567" s="32" t="s">
        <v>18181</v>
      </c>
      <c r="D3567" s="37">
        <v>6.1003080000000001</v>
      </c>
      <c r="E3567" s="39">
        <v>1361.04</v>
      </c>
      <c r="F3567" s="39">
        <v>4626</v>
      </c>
      <c r="G3567" s="39">
        <v>8310.99</v>
      </c>
      <c r="H3567" s="38">
        <v>4</v>
      </c>
      <c r="I3567" s="38">
        <v>9255</v>
      </c>
      <c r="J3567" s="37">
        <v>14.736008512</v>
      </c>
      <c r="K3567" s="37">
        <v>16.944203546000001</v>
      </c>
      <c r="L3567" s="37">
        <v>17.249614713</v>
      </c>
      <c r="M3567" s="37">
        <v>20.831442289000002</v>
      </c>
      <c r="N3567" s="37">
        <v>20.346589382000001</v>
      </c>
      <c r="O3567" s="37">
        <v>20.522229119999999</v>
      </c>
      <c r="P3567" s="37">
        <v>7.2</v>
      </c>
      <c r="Q3567" s="37">
        <v>81.247819300000003</v>
      </c>
      <c r="R3567" s="38">
        <v>222912</v>
      </c>
      <c r="S3567" s="37">
        <v>2.2010900000000002</v>
      </c>
      <c r="T3567" s="38">
        <v>1</v>
      </c>
      <c r="U3567" s="38">
        <v>4</v>
      </c>
      <c r="V3567" s="38">
        <v>0</v>
      </c>
    </row>
    <row r="3568" spans="1:22" ht="13.5" customHeight="1" x14ac:dyDescent="0.2">
      <c r="A3568" s="32" t="s">
        <v>3564</v>
      </c>
      <c r="B3568" s="32" t="s">
        <v>11456</v>
      </c>
      <c r="C3568" s="32" t="s">
        <v>18202</v>
      </c>
      <c r="D3568" s="37">
        <v>3.8879670000000002</v>
      </c>
      <c r="E3568" s="39">
        <v>3905.04</v>
      </c>
      <c r="F3568" s="39">
        <v>7633</v>
      </c>
      <c r="G3568" s="39">
        <v>14371</v>
      </c>
      <c r="H3568" s="38">
        <v>14</v>
      </c>
      <c r="I3568" s="38">
        <v>14741</v>
      </c>
      <c r="J3568" s="37">
        <v>17.122796137999998</v>
      </c>
      <c r="K3568" s="37">
        <v>22.238391602</v>
      </c>
      <c r="L3568" s="37">
        <v>19.699245611999999</v>
      </c>
      <c r="M3568" s="37">
        <v>18.933827821000001</v>
      </c>
      <c r="N3568" s="37">
        <v>12.678506866999999</v>
      </c>
      <c r="O3568" s="37">
        <v>11.517644864999999</v>
      </c>
      <c r="P3568" s="37">
        <v>7.1765334444000004</v>
      </c>
      <c r="Q3568" s="37">
        <v>76.719325699999999</v>
      </c>
      <c r="R3568" s="38">
        <v>470690</v>
      </c>
      <c r="S3568" s="37">
        <v>4.2742699999999996</v>
      </c>
      <c r="T3568" s="38">
        <v>3</v>
      </c>
      <c r="U3568" s="38">
        <v>7</v>
      </c>
      <c r="V3568" s="38">
        <v>1</v>
      </c>
    </row>
    <row r="3569" spans="1:22" ht="13.5" customHeight="1" x14ac:dyDescent="0.2">
      <c r="A3569" s="32" t="s">
        <v>3565</v>
      </c>
      <c r="B3569" s="32" t="s">
        <v>11457</v>
      </c>
      <c r="C3569" s="32" t="s">
        <v>18202</v>
      </c>
      <c r="D3569" s="37">
        <v>5.6410020000000003</v>
      </c>
      <c r="E3569" s="39">
        <v>1303</v>
      </c>
      <c r="F3569" s="39">
        <v>4201</v>
      </c>
      <c r="G3569" s="39">
        <v>8022.08</v>
      </c>
      <c r="H3569" s="38">
        <v>7</v>
      </c>
      <c r="I3569" s="38">
        <v>8612</v>
      </c>
      <c r="J3569" s="37">
        <v>28.192538583000001</v>
      </c>
      <c r="K3569" s="37">
        <v>28.769626108000001</v>
      </c>
      <c r="L3569" s="37">
        <v>24.978533062</v>
      </c>
      <c r="M3569" s="37">
        <v>19.695767221000001</v>
      </c>
      <c r="N3569" s="37">
        <v>27.124603915000002</v>
      </c>
      <c r="O3569" s="37">
        <v>27.041536140000002</v>
      </c>
      <c r="P3569" s="37">
        <v>7.2</v>
      </c>
      <c r="Q3569" s="37">
        <v>66.595133799999999</v>
      </c>
      <c r="R3569" s="38">
        <v>227224</v>
      </c>
      <c r="S3569" s="37">
        <v>4.2742699999999996</v>
      </c>
      <c r="T3569" s="38">
        <v>2</v>
      </c>
      <c r="U3569" s="38">
        <v>1</v>
      </c>
      <c r="V3569" s="38">
        <v>3</v>
      </c>
    </row>
    <row r="3570" spans="1:22" ht="13.5" customHeight="1" x14ac:dyDescent="0.2">
      <c r="A3570" s="32" t="s">
        <v>3566</v>
      </c>
      <c r="B3570" s="32" t="s">
        <v>11458</v>
      </c>
      <c r="C3570" s="32" t="s">
        <v>18181</v>
      </c>
      <c r="D3570" s="37">
        <v>6.3913320000000002</v>
      </c>
      <c r="E3570" s="39">
        <v>1545</v>
      </c>
      <c r="F3570" s="39">
        <v>4174</v>
      </c>
      <c r="G3570" s="39">
        <v>7934.23</v>
      </c>
      <c r="H3570" s="38">
        <v>8</v>
      </c>
      <c r="I3570" s="38">
        <v>8222</v>
      </c>
      <c r="J3570" s="37">
        <v>12.405447841000001</v>
      </c>
      <c r="K3570" s="37">
        <v>10.252254034</v>
      </c>
      <c r="L3570" s="37">
        <v>13.622708769000001</v>
      </c>
      <c r="M3570" s="37">
        <v>21.515004603000001</v>
      </c>
      <c r="N3570" s="37">
        <v>15.432790502</v>
      </c>
      <c r="O3570" s="37">
        <v>16.775814489999998</v>
      </c>
      <c r="P3570" s="37">
        <v>7.0007626869999999</v>
      </c>
      <c r="Q3570" s="37">
        <v>84.900334999999998</v>
      </c>
      <c r="R3570" s="38">
        <v>244786</v>
      </c>
      <c r="S3570" s="37">
        <v>2.2010900000000002</v>
      </c>
      <c r="T3570" s="38">
        <v>7</v>
      </c>
      <c r="U3570" s="38">
        <v>5</v>
      </c>
      <c r="V3570" s="38">
        <v>3</v>
      </c>
    </row>
    <row r="3571" spans="1:22" ht="13.5" customHeight="1" x14ac:dyDescent="0.2">
      <c r="A3571" s="32" t="s">
        <v>3567</v>
      </c>
      <c r="B3571" s="32" t="s">
        <v>11459</v>
      </c>
      <c r="C3571" s="32" t="s">
        <v>18181</v>
      </c>
      <c r="D3571" s="37">
        <v>7.1202189999999996</v>
      </c>
      <c r="E3571" s="39">
        <v>1670.02</v>
      </c>
      <c r="F3571" s="39">
        <v>3839</v>
      </c>
      <c r="G3571" s="39">
        <v>7579.66</v>
      </c>
      <c r="H3571" s="38">
        <v>7</v>
      </c>
      <c r="I3571" s="38">
        <v>7747</v>
      </c>
      <c r="J3571" s="37">
        <v>12.014102000999999</v>
      </c>
      <c r="K3571" s="37">
        <v>13.881998959000001</v>
      </c>
      <c r="L3571" s="37">
        <v>17.111307870000001</v>
      </c>
      <c r="M3571" s="37">
        <v>24.166066781000001</v>
      </c>
      <c r="N3571" s="37">
        <v>12.910124844</v>
      </c>
      <c r="O3571" s="37">
        <v>16.902062494999999</v>
      </c>
      <c r="P3571" s="37">
        <v>7.1447705899000002</v>
      </c>
      <c r="Q3571" s="37">
        <v>93.936153599999997</v>
      </c>
      <c r="R3571" s="38">
        <v>222311</v>
      </c>
      <c r="S3571" s="37">
        <v>2.2010900000000002</v>
      </c>
      <c r="T3571" s="38">
        <v>4</v>
      </c>
      <c r="U3571" s="38">
        <v>4</v>
      </c>
      <c r="V3571" s="38">
        <v>0</v>
      </c>
    </row>
    <row r="3572" spans="1:22" ht="13.5" customHeight="1" x14ac:dyDescent="0.2">
      <c r="A3572" s="32" t="s">
        <v>3568</v>
      </c>
      <c r="B3572" s="32" t="s">
        <v>11460</v>
      </c>
      <c r="C3572" s="32" t="s">
        <v>18202</v>
      </c>
      <c r="D3572" s="37">
        <v>10.08863</v>
      </c>
      <c r="E3572" s="39">
        <v>1645.97</v>
      </c>
      <c r="F3572" s="39">
        <v>4223</v>
      </c>
      <c r="G3572" s="39">
        <v>8131.68</v>
      </c>
      <c r="H3572" s="38">
        <v>8</v>
      </c>
      <c r="I3572" s="38">
        <v>8318</v>
      </c>
      <c r="J3572" s="37">
        <v>16.390808936999999</v>
      </c>
      <c r="K3572" s="37">
        <v>13.603814756</v>
      </c>
      <c r="L3572" s="37">
        <v>15.357393888000001</v>
      </c>
      <c r="M3572" s="37">
        <v>38.485397270999997</v>
      </c>
      <c r="N3572" s="37">
        <v>12.097973239</v>
      </c>
      <c r="O3572" s="37">
        <v>19.829106478</v>
      </c>
      <c r="P3572" s="37">
        <v>7.2</v>
      </c>
      <c r="Q3572" s="37">
        <v>88.720156900000006</v>
      </c>
      <c r="R3572" s="38">
        <v>375377</v>
      </c>
      <c r="S3572" s="37">
        <v>4.2742699999999996</v>
      </c>
      <c r="T3572" s="38">
        <v>4</v>
      </c>
      <c r="U3572" s="38">
        <v>4</v>
      </c>
      <c r="V3572" s="38">
        <v>1</v>
      </c>
    </row>
    <row r="3573" spans="1:22" ht="13.5" customHeight="1" x14ac:dyDescent="0.2">
      <c r="A3573" s="32" t="s">
        <v>3569</v>
      </c>
      <c r="B3573" s="32" t="s">
        <v>11461</v>
      </c>
      <c r="C3573" s="32" t="s">
        <v>18127</v>
      </c>
      <c r="D3573" s="37">
        <v>11.60966</v>
      </c>
      <c r="E3573" s="39">
        <v>1985.98</v>
      </c>
      <c r="F3573" s="39">
        <v>7022</v>
      </c>
      <c r="G3573" s="39">
        <v>12032.11</v>
      </c>
      <c r="H3573" s="38">
        <v>17</v>
      </c>
      <c r="I3573" s="38">
        <v>13704</v>
      </c>
      <c r="J3573" s="37">
        <v>21.168642961</v>
      </c>
      <c r="K3573" s="37">
        <v>16.138524538999999</v>
      </c>
      <c r="L3573" s="37">
        <v>20.571705040000001</v>
      </c>
      <c r="M3573" s="37">
        <v>18.755446103000001</v>
      </c>
      <c r="N3573" s="37">
        <v>24.167630257999999</v>
      </c>
      <c r="O3573" s="37">
        <v>27.210046803000001</v>
      </c>
      <c r="P3573" s="37">
        <v>7.7255851680000003</v>
      </c>
      <c r="Q3573" s="37">
        <v>68.770503300000001</v>
      </c>
      <c r="R3573" s="38">
        <v>339050</v>
      </c>
      <c r="S3573" s="37">
        <v>3.5978500000000002</v>
      </c>
      <c r="T3573" s="38">
        <v>8</v>
      </c>
      <c r="U3573" s="38">
        <v>8</v>
      </c>
      <c r="V3573" s="38">
        <v>1</v>
      </c>
    </row>
    <row r="3574" spans="1:22" ht="13.5" customHeight="1" x14ac:dyDescent="0.2">
      <c r="A3574" s="32" t="s">
        <v>3570</v>
      </c>
      <c r="B3574" s="32" t="s">
        <v>11462</v>
      </c>
      <c r="C3574" s="32" t="s">
        <v>18181</v>
      </c>
      <c r="D3574" s="37">
        <v>3.7738939999999999</v>
      </c>
      <c r="E3574" s="39">
        <v>573.02</v>
      </c>
      <c r="F3574" s="39">
        <v>1554</v>
      </c>
      <c r="G3574" s="39">
        <v>2601.42</v>
      </c>
      <c r="H3574" s="38">
        <v>1</v>
      </c>
      <c r="I3574" s="38">
        <v>3135</v>
      </c>
      <c r="J3574" s="37">
        <v>14.898989757000001</v>
      </c>
      <c r="K3574" s="37">
        <v>17.562182959000001</v>
      </c>
      <c r="L3574" s="37">
        <v>18.137943099000001</v>
      </c>
      <c r="M3574" s="37">
        <v>16.417626403</v>
      </c>
      <c r="N3574" s="37">
        <v>18.432551132</v>
      </c>
      <c r="O3574" s="37">
        <v>23.078791601999999</v>
      </c>
      <c r="P3574" s="37">
        <v>7.2</v>
      </c>
      <c r="Q3574" s="37">
        <v>85.478559899999993</v>
      </c>
      <c r="R3574" s="38">
        <v>86828</v>
      </c>
      <c r="S3574" s="37">
        <v>2.2010900000000002</v>
      </c>
      <c r="T3574" s="38">
        <v>1</v>
      </c>
      <c r="U3574" s="38">
        <v>0</v>
      </c>
      <c r="V3574" s="38">
        <v>1</v>
      </c>
    </row>
    <row r="3575" spans="1:22" ht="13.5" customHeight="1" x14ac:dyDescent="0.2">
      <c r="A3575" s="32" t="s">
        <v>3571</v>
      </c>
      <c r="B3575" s="32" t="s">
        <v>8142</v>
      </c>
      <c r="C3575" s="32" t="s">
        <v>18181</v>
      </c>
      <c r="D3575" s="37">
        <v>9.1716160000000002</v>
      </c>
      <c r="E3575" s="39">
        <v>3535.92</v>
      </c>
      <c r="F3575" s="39">
        <v>8517</v>
      </c>
      <c r="G3575" s="39">
        <v>15964.03</v>
      </c>
      <c r="H3575" s="38">
        <v>11</v>
      </c>
      <c r="I3575" s="38">
        <v>16624</v>
      </c>
      <c r="J3575" s="37">
        <v>10.21788815</v>
      </c>
      <c r="K3575" s="37">
        <v>6.0788481287999998</v>
      </c>
      <c r="L3575" s="37">
        <v>15.417201994999999</v>
      </c>
      <c r="M3575" s="37">
        <v>23.673914370999999</v>
      </c>
      <c r="N3575" s="37">
        <v>16.162786611000001</v>
      </c>
      <c r="O3575" s="37">
        <v>6.0623913112999999</v>
      </c>
      <c r="P3575" s="37">
        <v>7.2</v>
      </c>
      <c r="Q3575" s="37">
        <v>91.581058600000006</v>
      </c>
      <c r="R3575" s="38">
        <v>567171</v>
      </c>
      <c r="S3575" s="37">
        <v>2.2010900000000002</v>
      </c>
      <c r="T3575" s="38">
        <v>5</v>
      </c>
      <c r="U3575" s="38">
        <v>11</v>
      </c>
      <c r="V3575" s="38">
        <v>5</v>
      </c>
    </row>
    <row r="3576" spans="1:22" ht="13.5" customHeight="1" x14ac:dyDescent="0.2">
      <c r="A3576" s="32" t="s">
        <v>3572</v>
      </c>
      <c r="B3576" s="32" t="s">
        <v>11463</v>
      </c>
      <c r="C3576" s="32" t="s">
        <v>18181</v>
      </c>
      <c r="D3576" s="37">
        <v>1.4380010000000001</v>
      </c>
      <c r="E3576" s="39">
        <v>1398.99</v>
      </c>
      <c r="F3576" s="39">
        <v>3633</v>
      </c>
      <c r="G3576" s="39">
        <v>6586.26</v>
      </c>
      <c r="H3576" s="38">
        <v>7</v>
      </c>
      <c r="I3576" s="38">
        <v>7145</v>
      </c>
      <c r="J3576" s="37">
        <v>24.549201712999999</v>
      </c>
      <c r="K3576" s="37">
        <v>25.935521424000001</v>
      </c>
      <c r="L3576" s="37">
        <v>26.282067784999999</v>
      </c>
      <c r="M3576" s="37">
        <v>17.542084904999999</v>
      </c>
      <c r="N3576" s="37">
        <v>20.876783142000001</v>
      </c>
      <c r="O3576" s="37">
        <v>14.070808888</v>
      </c>
      <c r="P3576" s="37">
        <v>7.2</v>
      </c>
      <c r="Q3576" s="37">
        <v>87.129554499999998</v>
      </c>
      <c r="R3576" s="38">
        <v>203516</v>
      </c>
      <c r="S3576" s="37">
        <v>2.2010900000000002</v>
      </c>
      <c r="T3576" s="38">
        <v>5</v>
      </c>
      <c r="U3576" s="38">
        <v>3</v>
      </c>
      <c r="V3576" s="38">
        <v>2</v>
      </c>
    </row>
    <row r="3577" spans="1:22" ht="13.5" customHeight="1" x14ac:dyDescent="0.2">
      <c r="A3577" s="32" t="s">
        <v>3573</v>
      </c>
      <c r="B3577" s="32" t="s">
        <v>11464</v>
      </c>
      <c r="C3577" s="32" t="s">
        <v>18181</v>
      </c>
      <c r="D3577" s="37">
        <v>4.3460049999999999</v>
      </c>
      <c r="E3577" s="39">
        <v>2246</v>
      </c>
      <c r="F3577" s="39">
        <v>7878</v>
      </c>
      <c r="G3577" s="39">
        <v>14269.92</v>
      </c>
      <c r="H3577" s="38">
        <v>11</v>
      </c>
      <c r="I3577" s="38">
        <v>15392</v>
      </c>
      <c r="J3577" s="37">
        <v>21.587446987</v>
      </c>
      <c r="K3577" s="37">
        <v>20.770265210000002</v>
      </c>
      <c r="L3577" s="37">
        <v>25.450001567000001</v>
      </c>
      <c r="M3577" s="37">
        <v>18.336563699999999</v>
      </c>
      <c r="N3577" s="37">
        <v>28.159506151999999</v>
      </c>
      <c r="O3577" s="37">
        <v>17.798082879999999</v>
      </c>
      <c r="P3577" s="37">
        <v>7.2</v>
      </c>
      <c r="Q3577" s="37">
        <v>61.393130499999998</v>
      </c>
      <c r="R3577" s="38">
        <v>381486</v>
      </c>
      <c r="S3577" s="37">
        <v>2.2010900000000002</v>
      </c>
      <c r="T3577" s="38">
        <v>4</v>
      </c>
      <c r="U3577" s="38">
        <v>6</v>
      </c>
      <c r="V3577" s="38">
        <v>1</v>
      </c>
    </row>
    <row r="3578" spans="1:22" ht="13.5" customHeight="1" x14ac:dyDescent="0.2">
      <c r="A3578" s="32" t="s">
        <v>3574</v>
      </c>
      <c r="B3578" s="32" t="s">
        <v>11465</v>
      </c>
      <c r="C3578" s="32" t="s">
        <v>18127</v>
      </c>
      <c r="D3578" s="37">
        <v>5.2656340000000004</v>
      </c>
      <c r="E3578" s="39">
        <v>1085</v>
      </c>
      <c r="F3578" s="39">
        <v>2772</v>
      </c>
      <c r="G3578" s="39">
        <v>5237.7</v>
      </c>
      <c r="H3578" s="38">
        <v>7</v>
      </c>
      <c r="I3578" s="38">
        <v>5525</v>
      </c>
      <c r="J3578" s="37">
        <v>21.389029547</v>
      </c>
      <c r="K3578" s="37">
        <v>18.389406389000001</v>
      </c>
      <c r="L3578" s="37">
        <v>28.201170702999999</v>
      </c>
      <c r="M3578" s="37">
        <v>25.400292285999999</v>
      </c>
      <c r="N3578" s="37">
        <v>16.410638067000001</v>
      </c>
      <c r="O3578" s="37">
        <v>20.345892699</v>
      </c>
      <c r="P3578" s="37">
        <v>8.2328339040999996</v>
      </c>
      <c r="Q3578" s="37">
        <v>77.636710399999998</v>
      </c>
      <c r="R3578" s="38">
        <v>112852</v>
      </c>
      <c r="S3578" s="37">
        <v>3.5978500000000002</v>
      </c>
      <c r="T3578" s="38">
        <v>2</v>
      </c>
      <c r="U3578" s="38">
        <v>5</v>
      </c>
      <c r="V3578" s="38">
        <v>0</v>
      </c>
    </row>
    <row r="3579" spans="1:22" ht="13.5" customHeight="1" x14ac:dyDescent="0.2">
      <c r="A3579" s="32" t="s">
        <v>3575</v>
      </c>
      <c r="B3579" s="32" t="s">
        <v>11466</v>
      </c>
      <c r="C3579" s="32" t="s">
        <v>18181</v>
      </c>
      <c r="D3579" s="37">
        <v>1.9713259999999999</v>
      </c>
      <c r="E3579" s="39">
        <v>643.99</v>
      </c>
      <c r="F3579" s="39">
        <v>2004</v>
      </c>
      <c r="G3579" s="39">
        <v>3693.61</v>
      </c>
      <c r="H3579" s="38">
        <v>2</v>
      </c>
      <c r="I3579" s="38">
        <v>4031</v>
      </c>
      <c r="J3579" s="37">
        <v>11.181588428</v>
      </c>
      <c r="K3579" s="37">
        <v>7.2255996724999996</v>
      </c>
      <c r="L3579" s="37">
        <v>10.100468075</v>
      </c>
      <c r="M3579" s="37">
        <v>24.923216224000001</v>
      </c>
      <c r="N3579" s="37">
        <v>8.6387138094000004</v>
      </c>
      <c r="O3579" s="37">
        <v>18.472567927</v>
      </c>
      <c r="P3579" s="37">
        <v>7.2</v>
      </c>
      <c r="Q3579" s="37">
        <v>89.471747399999998</v>
      </c>
      <c r="R3579" s="38">
        <v>165652</v>
      </c>
      <c r="S3579" s="37">
        <v>2.2010900000000002</v>
      </c>
      <c r="T3579" s="38">
        <v>1</v>
      </c>
      <c r="U3579" s="38">
        <v>1</v>
      </c>
      <c r="V3579" s="38">
        <v>1</v>
      </c>
    </row>
    <row r="3580" spans="1:22" ht="13.5" customHeight="1" x14ac:dyDescent="0.2">
      <c r="A3580" s="32" t="s">
        <v>3576</v>
      </c>
      <c r="B3580" s="32" t="s">
        <v>11467</v>
      </c>
      <c r="C3580" s="32" t="s">
        <v>18181</v>
      </c>
      <c r="D3580" s="37">
        <v>3.2891569999999999</v>
      </c>
      <c r="E3580" s="39">
        <v>285</v>
      </c>
      <c r="F3580" s="39">
        <v>970</v>
      </c>
      <c r="G3580" s="39">
        <v>1818.11</v>
      </c>
      <c r="H3580" s="38">
        <v>4</v>
      </c>
      <c r="I3580" s="38">
        <v>2001</v>
      </c>
      <c r="J3580" s="37">
        <v>22.619605662000001</v>
      </c>
      <c r="K3580" s="37">
        <v>14.353434004</v>
      </c>
      <c r="L3580" s="37">
        <v>12.688731536000001</v>
      </c>
      <c r="M3580" s="37">
        <v>27.977723609000002</v>
      </c>
      <c r="N3580" s="37">
        <v>25.487609489</v>
      </c>
      <c r="O3580" s="37">
        <v>26.354187683999999</v>
      </c>
      <c r="P3580" s="37">
        <v>7.2</v>
      </c>
      <c r="Q3580" s="37" t="s">
        <v>15680</v>
      </c>
      <c r="R3580" s="38">
        <v>47317</v>
      </c>
      <c r="S3580" s="37">
        <v>2.2010900000000002</v>
      </c>
      <c r="T3580" s="38">
        <v>1</v>
      </c>
      <c r="U3580" s="38">
        <v>2</v>
      </c>
      <c r="V3580" s="38">
        <v>1</v>
      </c>
    </row>
    <row r="3581" spans="1:22" ht="13.5" customHeight="1" x14ac:dyDescent="0.2">
      <c r="A3581" s="32" t="s">
        <v>3577</v>
      </c>
      <c r="B3581" s="32" t="s">
        <v>11468</v>
      </c>
      <c r="C3581" s="32" t="s">
        <v>18202</v>
      </c>
      <c r="D3581" s="37">
        <v>4.23428</v>
      </c>
      <c r="E3581" s="39">
        <v>2934.96</v>
      </c>
      <c r="F3581" s="39">
        <v>7494</v>
      </c>
      <c r="G3581" s="39">
        <v>13914.43</v>
      </c>
      <c r="H3581" s="38">
        <v>12</v>
      </c>
      <c r="I3581" s="38">
        <v>14779</v>
      </c>
      <c r="J3581" s="37">
        <v>37.021712577999999</v>
      </c>
      <c r="K3581" s="37">
        <v>35.707751203000001</v>
      </c>
      <c r="L3581" s="37">
        <v>30.259212878</v>
      </c>
      <c r="M3581" s="37">
        <v>18.924098361999999</v>
      </c>
      <c r="N3581" s="37">
        <v>31.267879267000001</v>
      </c>
      <c r="O3581" s="37">
        <v>22.358448174999999</v>
      </c>
      <c r="P3581" s="37">
        <v>7.1860593894999996</v>
      </c>
      <c r="Q3581" s="37">
        <v>77.014896399999998</v>
      </c>
      <c r="R3581" s="38">
        <v>383540</v>
      </c>
      <c r="S3581" s="37">
        <v>4.2742699999999996</v>
      </c>
      <c r="T3581" s="38">
        <v>3</v>
      </c>
      <c r="U3581" s="38">
        <v>10</v>
      </c>
      <c r="V3581" s="38">
        <v>1</v>
      </c>
    </row>
    <row r="3582" spans="1:22" ht="13.5" customHeight="1" x14ac:dyDescent="0.2">
      <c r="A3582" s="32" t="s">
        <v>3578</v>
      </c>
      <c r="B3582" s="32" t="s">
        <v>8006</v>
      </c>
      <c r="C3582" s="32" t="s">
        <v>18127</v>
      </c>
      <c r="D3582" s="37">
        <v>8.1169779999999996</v>
      </c>
      <c r="E3582" s="39">
        <v>643</v>
      </c>
      <c r="F3582" s="39">
        <v>2214</v>
      </c>
      <c r="G3582" s="39">
        <v>4188.4399999999996</v>
      </c>
      <c r="H3582" s="38">
        <v>5</v>
      </c>
      <c r="I3582" s="38">
        <v>4339</v>
      </c>
      <c r="J3582" s="37">
        <v>21.627823103000001</v>
      </c>
      <c r="K3582" s="37">
        <v>20.901928990999998</v>
      </c>
      <c r="L3582" s="37">
        <v>20.520703991000001</v>
      </c>
      <c r="M3582" s="37">
        <v>21.424402565000001</v>
      </c>
      <c r="N3582" s="37">
        <v>17.326385355999999</v>
      </c>
      <c r="O3582" s="37">
        <v>16.765379756000002</v>
      </c>
      <c r="P3582" s="37">
        <v>9.5</v>
      </c>
      <c r="Q3582" s="37">
        <v>81.478578499999998</v>
      </c>
      <c r="R3582" s="38">
        <v>118822</v>
      </c>
      <c r="S3582" s="37">
        <v>3.5978500000000002</v>
      </c>
      <c r="T3582" s="38">
        <v>2</v>
      </c>
      <c r="U3582" s="38">
        <v>2</v>
      </c>
      <c r="V3582" s="38">
        <v>1</v>
      </c>
    </row>
    <row r="3583" spans="1:22" ht="13.5" customHeight="1" x14ac:dyDescent="0.2">
      <c r="A3583" s="32" t="s">
        <v>3579</v>
      </c>
      <c r="B3583" s="32" t="s">
        <v>11469</v>
      </c>
      <c r="C3583" s="32" t="s">
        <v>18202</v>
      </c>
      <c r="D3583" s="37">
        <v>7.7076320000000003</v>
      </c>
      <c r="E3583" s="39">
        <v>1731.02</v>
      </c>
      <c r="F3583" s="39">
        <v>3742</v>
      </c>
      <c r="G3583" s="39">
        <v>7266.27</v>
      </c>
      <c r="H3583" s="38">
        <v>8</v>
      </c>
      <c r="I3583" s="38">
        <v>7407</v>
      </c>
      <c r="J3583" s="37">
        <v>15.055149057</v>
      </c>
      <c r="K3583" s="37">
        <v>17.597458188000001</v>
      </c>
      <c r="L3583" s="37">
        <v>13.885160474999999</v>
      </c>
      <c r="M3583" s="37">
        <v>30.212005350999998</v>
      </c>
      <c r="N3583" s="37">
        <v>6.6828123647000002</v>
      </c>
      <c r="O3583" s="37">
        <v>17.464729135999999</v>
      </c>
      <c r="P3583" s="37">
        <v>7.2</v>
      </c>
      <c r="Q3583" s="37">
        <v>86.552186399999997</v>
      </c>
      <c r="R3583" s="38">
        <v>233013</v>
      </c>
      <c r="S3583" s="37">
        <v>4.2742699999999996</v>
      </c>
      <c r="T3583" s="38">
        <v>3</v>
      </c>
      <c r="U3583" s="38">
        <v>3</v>
      </c>
      <c r="V3583" s="38">
        <v>2</v>
      </c>
    </row>
    <row r="3584" spans="1:22" ht="13.5" customHeight="1" x14ac:dyDescent="0.2">
      <c r="A3584" s="32" t="s">
        <v>3580</v>
      </c>
      <c r="B3584" s="32" t="s">
        <v>11470</v>
      </c>
      <c r="C3584" s="32" t="s">
        <v>18127</v>
      </c>
      <c r="D3584" s="37">
        <v>5.7544919999999999</v>
      </c>
      <c r="E3584" s="39">
        <v>986.02</v>
      </c>
      <c r="F3584" s="39">
        <v>2508</v>
      </c>
      <c r="G3584" s="39">
        <v>4601.72</v>
      </c>
      <c r="H3584" s="38">
        <v>2</v>
      </c>
      <c r="I3584" s="38">
        <v>4938</v>
      </c>
      <c r="J3584" s="37">
        <v>32.118392919999998</v>
      </c>
      <c r="K3584" s="37">
        <v>34.581063473</v>
      </c>
      <c r="L3584" s="37">
        <v>30.751161842999998</v>
      </c>
      <c r="M3584" s="37">
        <v>13.451517040000001</v>
      </c>
      <c r="N3584" s="37">
        <v>33.309858292000001</v>
      </c>
      <c r="O3584" s="37">
        <v>19.672915821</v>
      </c>
      <c r="P3584" s="37">
        <v>9.4259926973999999</v>
      </c>
      <c r="Q3584" s="37">
        <v>58.970532300000002</v>
      </c>
      <c r="R3584" s="38">
        <v>108697</v>
      </c>
      <c r="S3584" s="37">
        <v>3.5978500000000002</v>
      </c>
      <c r="T3584" s="38">
        <v>0</v>
      </c>
      <c r="U3584" s="38">
        <v>0</v>
      </c>
      <c r="V3584" s="38">
        <v>1</v>
      </c>
    </row>
    <row r="3585" spans="1:22" ht="13.5" customHeight="1" x14ac:dyDescent="0.2">
      <c r="A3585" s="32" t="s">
        <v>3581</v>
      </c>
      <c r="B3585" s="32" t="s">
        <v>11471</v>
      </c>
      <c r="C3585" s="32" t="s">
        <v>18127</v>
      </c>
      <c r="D3585" s="37">
        <v>5.4470970000000003</v>
      </c>
      <c r="E3585" s="39">
        <v>588.99</v>
      </c>
      <c r="F3585" s="39">
        <v>1643</v>
      </c>
      <c r="G3585" s="39">
        <v>2874.29</v>
      </c>
      <c r="H3585" s="38">
        <v>1</v>
      </c>
      <c r="I3585" s="38">
        <v>3463</v>
      </c>
      <c r="J3585" s="37">
        <v>19.589769817000001</v>
      </c>
      <c r="K3585" s="37">
        <v>14.642819207000001</v>
      </c>
      <c r="L3585" s="37">
        <v>21.576671352000002</v>
      </c>
      <c r="M3585" s="37">
        <v>23.948021603000001</v>
      </c>
      <c r="N3585" s="37">
        <v>30.124665528000001</v>
      </c>
      <c r="O3585" s="37">
        <v>28.112227001000001</v>
      </c>
      <c r="P3585" s="37">
        <v>9.5</v>
      </c>
      <c r="Q3585" s="37">
        <v>63.423256100000003</v>
      </c>
      <c r="R3585" s="38">
        <v>95248</v>
      </c>
      <c r="S3585" s="37">
        <v>3.5978500000000002</v>
      </c>
      <c r="T3585" s="38">
        <v>0</v>
      </c>
      <c r="U3585" s="38">
        <v>0</v>
      </c>
      <c r="V3585" s="38">
        <v>1</v>
      </c>
    </row>
    <row r="3586" spans="1:22" ht="13.5" customHeight="1" x14ac:dyDescent="0.2">
      <c r="A3586" s="32" t="s">
        <v>3582</v>
      </c>
      <c r="B3586" s="32" t="s">
        <v>11472</v>
      </c>
      <c r="C3586" s="32" t="s">
        <v>18181</v>
      </c>
      <c r="D3586" s="37">
        <v>3.380188</v>
      </c>
      <c r="E3586" s="39">
        <v>1139.98</v>
      </c>
      <c r="F3586" s="39">
        <v>3063</v>
      </c>
      <c r="G3586" s="39">
        <v>5737.33</v>
      </c>
      <c r="H3586" s="38">
        <v>4</v>
      </c>
      <c r="I3586" s="38">
        <v>6088</v>
      </c>
      <c r="J3586" s="37">
        <v>12.697259046999999</v>
      </c>
      <c r="K3586" s="37">
        <v>13.175016895000001</v>
      </c>
      <c r="L3586" s="37">
        <v>12.973167912999999</v>
      </c>
      <c r="M3586" s="37">
        <v>16.824133906</v>
      </c>
      <c r="N3586" s="37">
        <v>13.738967807</v>
      </c>
      <c r="O3586" s="37">
        <v>16.135639923999999</v>
      </c>
      <c r="P3586" s="37">
        <v>7.2</v>
      </c>
      <c r="Q3586" s="37">
        <v>83.018379400000001</v>
      </c>
      <c r="R3586" s="38">
        <v>201394</v>
      </c>
      <c r="S3586" s="37">
        <v>2.2010900000000002</v>
      </c>
      <c r="T3586" s="38">
        <v>2</v>
      </c>
      <c r="U3586" s="38">
        <v>3</v>
      </c>
      <c r="V3586" s="38">
        <v>1</v>
      </c>
    </row>
    <row r="3587" spans="1:22" ht="13.5" customHeight="1" x14ac:dyDescent="0.2">
      <c r="A3587" s="32" t="s">
        <v>3583</v>
      </c>
      <c r="B3587" s="32" t="s">
        <v>11473</v>
      </c>
      <c r="C3587" s="32" t="s">
        <v>18202</v>
      </c>
      <c r="D3587" s="37">
        <v>5.35832</v>
      </c>
      <c r="E3587" s="39">
        <v>2693.99</v>
      </c>
      <c r="F3587" s="39">
        <v>5360</v>
      </c>
      <c r="G3587" s="39">
        <v>10099.49</v>
      </c>
      <c r="H3587" s="38">
        <v>7</v>
      </c>
      <c r="I3587" s="38">
        <v>10293</v>
      </c>
      <c r="J3587" s="37">
        <v>13.692990302</v>
      </c>
      <c r="K3587" s="37">
        <v>15.990946804</v>
      </c>
      <c r="L3587" s="37">
        <v>13.198057521999999</v>
      </c>
      <c r="M3587" s="37">
        <v>18.165566043999998</v>
      </c>
      <c r="N3587" s="37">
        <v>10.603314340000001</v>
      </c>
      <c r="O3587" s="37">
        <v>12.805895870000001</v>
      </c>
      <c r="P3587" s="37">
        <v>7.2</v>
      </c>
      <c r="Q3587" s="37">
        <v>85.345490699999999</v>
      </c>
      <c r="R3587" s="38">
        <v>348464</v>
      </c>
      <c r="S3587" s="37">
        <v>4.2742699999999996</v>
      </c>
      <c r="T3587" s="38">
        <v>4</v>
      </c>
      <c r="U3587" s="38">
        <v>7</v>
      </c>
      <c r="V3587" s="38">
        <v>2</v>
      </c>
    </row>
    <row r="3588" spans="1:22" ht="13.5" customHeight="1" x14ac:dyDescent="0.2">
      <c r="A3588" s="32" t="s">
        <v>3584</v>
      </c>
      <c r="B3588" s="32" t="s">
        <v>11474</v>
      </c>
      <c r="C3588" s="32" t="s">
        <v>18181</v>
      </c>
      <c r="D3588" s="37">
        <v>7.6857379999999997</v>
      </c>
      <c r="E3588" s="39">
        <v>1617.02</v>
      </c>
      <c r="F3588" s="39">
        <v>3483</v>
      </c>
      <c r="G3588" s="39">
        <v>6728.77</v>
      </c>
      <c r="H3588" s="38">
        <v>5</v>
      </c>
      <c r="I3588" s="38">
        <v>6871</v>
      </c>
      <c r="J3588" s="37">
        <v>13.046161834999999</v>
      </c>
      <c r="K3588" s="37">
        <v>8.2125793489000003</v>
      </c>
      <c r="L3588" s="37">
        <v>12.750573993</v>
      </c>
      <c r="M3588" s="37">
        <v>29.483037751000001</v>
      </c>
      <c r="N3588" s="37">
        <v>7.7963141397999998</v>
      </c>
      <c r="O3588" s="37">
        <v>13.003265575</v>
      </c>
      <c r="P3588" s="37">
        <v>7.2</v>
      </c>
      <c r="Q3588" s="37">
        <v>90.464736500000001</v>
      </c>
      <c r="R3588" s="38">
        <v>208461</v>
      </c>
      <c r="S3588" s="37">
        <v>2.2010900000000002</v>
      </c>
      <c r="T3588" s="38">
        <v>3</v>
      </c>
      <c r="U3588" s="38">
        <v>5</v>
      </c>
      <c r="V3588" s="38">
        <v>0</v>
      </c>
    </row>
    <row r="3589" spans="1:22" ht="13.5" customHeight="1" x14ac:dyDescent="0.2">
      <c r="A3589" s="32" t="s">
        <v>3585</v>
      </c>
      <c r="B3589" s="32" t="s">
        <v>11475</v>
      </c>
      <c r="C3589" s="32" t="s">
        <v>18127</v>
      </c>
      <c r="D3589" s="37">
        <v>6.7067209999999999</v>
      </c>
      <c r="E3589" s="39">
        <v>1146.01</v>
      </c>
      <c r="F3589" s="39">
        <v>3876</v>
      </c>
      <c r="G3589" s="39">
        <v>6877.57</v>
      </c>
      <c r="H3589" s="38">
        <v>3</v>
      </c>
      <c r="I3589" s="38">
        <v>7681</v>
      </c>
      <c r="J3589" s="37">
        <v>19.790346713000002</v>
      </c>
      <c r="K3589" s="37">
        <v>14.397516619999999</v>
      </c>
      <c r="L3589" s="37">
        <v>19.498167217999999</v>
      </c>
      <c r="M3589" s="37">
        <v>27.750709654000001</v>
      </c>
      <c r="N3589" s="37">
        <v>22.887338490000001</v>
      </c>
      <c r="O3589" s="37">
        <v>18.400560756000001</v>
      </c>
      <c r="P3589" s="37">
        <v>9.5</v>
      </c>
      <c r="Q3589" s="37">
        <v>56.128419399999999</v>
      </c>
      <c r="R3589" s="38">
        <v>266229</v>
      </c>
      <c r="S3589" s="37">
        <v>3.5978500000000002</v>
      </c>
      <c r="T3589" s="38">
        <v>1</v>
      </c>
      <c r="U3589" s="38">
        <v>0</v>
      </c>
      <c r="V3589" s="38">
        <v>3</v>
      </c>
    </row>
    <row r="3590" spans="1:22" ht="13.5" customHeight="1" x14ac:dyDescent="0.2">
      <c r="A3590" s="32" t="s">
        <v>3586</v>
      </c>
      <c r="B3590" s="32" t="s">
        <v>11476</v>
      </c>
      <c r="C3590" s="32" t="s">
        <v>18202</v>
      </c>
      <c r="D3590" s="37">
        <v>5.3862139999999998</v>
      </c>
      <c r="E3590" s="39">
        <v>3862.95</v>
      </c>
      <c r="F3590" s="39">
        <v>7477</v>
      </c>
      <c r="G3590" s="39">
        <v>14060.4</v>
      </c>
      <c r="H3590" s="38">
        <v>11</v>
      </c>
      <c r="I3590" s="38">
        <v>14362</v>
      </c>
      <c r="J3590" s="37">
        <v>18.954828411000001</v>
      </c>
      <c r="K3590" s="37">
        <v>17.360305240999999</v>
      </c>
      <c r="L3590" s="37">
        <v>19.537497977000001</v>
      </c>
      <c r="M3590" s="37">
        <v>31.82060778</v>
      </c>
      <c r="N3590" s="37">
        <v>11.249270763</v>
      </c>
      <c r="O3590" s="37">
        <v>15.713626284</v>
      </c>
      <c r="P3590" s="37">
        <v>7.2</v>
      </c>
      <c r="Q3590" s="37">
        <v>85.633676199999996</v>
      </c>
      <c r="R3590" s="38">
        <v>503882</v>
      </c>
      <c r="S3590" s="37">
        <v>4.2742699999999996</v>
      </c>
      <c r="T3590" s="38">
        <v>3</v>
      </c>
      <c r="U3590" s="38">
        <v>9</v>
      </c>
      <c r="V3590" s="38">
        <v>3</v>
      </c>
    </row>
    <row r="3591" spans="1:22" ht="13.5" customHeight="1" x14ac:dyDescent="0.2">
      <c r="A3591" s="32" t="s">
        <v>3587</v>
      </c>
      <c r="B3591" s="32" t="s">
        <v>11477</v>
      </c>
      <c r="C3591" s="32" t="s">
        <v>18202</v>
      </c>
      <c r="D3591" s="37">
        <v>1.8635729999999999</v>
      </c>
      <c r="E3591" s="39">
        <v>1935.98</v>
      </c>
      <c r="F3591" s="39">
        <v>5050</v>
      </c>
      <c r="G3591" s="39">
        <v>8752.81</v>
      </c>
      <c r="H3591" s="38">
        <v>7</v>
      </c>
      <c r="I3591" s="38">
        <v>9795</v>
      </c>
      <c r="J3591" s="37">
        <v>16.225325976000001</v>
      </c>
      <c r="K3591" s="37">
        <v>19.453473033000002</v>
      </c>
      <c r="L3591" s="37">
        <v>18.148878228000001</v>
      </c>
      <c r="M3591" s="37">
        <v>24.710489358</v>
      </c>
      <c r="N3591" s="37">
        <v>14.152989988</v>
      </c>
      <c r="O3591" s="37">
        <v>13.707806064</v>
      </c>
      <c r="P3591" s="37">
        <v>7.1746582194000004</v>
      </c>
      <c r="Q3591" s="37">
        <v>88.133442599999995</v>
      </c>
      <c r="R3591" s="38">
        <v>319880</v>
      </c>
      <c r="S3591" s="37">
        <v>4.2742699999999996</v>
      </c>
      <c r="T3591" s="38">
        <v>3</v>
      </c>
      <c r="U3591" s="38">
        <v>6</v>
      </c>
      <c r="V3591" s="38">
        <v>1</v>
      </c>
    </row>
    <row r="3592" spans="1:22" ht="13.5" customHeight="1" x14ac:dyDescent="0.2">
      <c r="A3592" s="32" t="s">
        <v>3588</v>
      </c>
      <c r="B3592" s="32" t="s">
        <v>11478</v>
      </c>
      <c r="C3592" s="32" t="s">
        <v>18202</v>
      </c>
      <c r="D3592" s="37">
        <v>8.6564180000000004</v>
      </c>
      <c r="E3592" s="39">
        <v>1371.97</v>
      </c>
      <c r="F3592" s="39">
        <v>3980</v>
      </c>
      <c r="G3592" s="39">
        <v>7327.28</v>
      </c>
      <c r="H3592" s="38">
        <v>5</v>
      </c>
      <c r="I3592" s="38">
        <v>7771</v>
      </c>
      <c r="J3592" s="37">
        <v>27.339169214000002</v>
      </c>
      <c r="K3592" s="37">
        <v>30.677907991000001</v>
      </c>
      <c r="L3592" s="37">
        <v>34.396170427999998</v>
      </c>
      <c r="M3592" s="37">
        <v>14.120589598</v>
      </c>
      <c r="N3592" s="37">
        <v>24.035399542</v>
      </c>
      <c r="O3592" s="37">
        <v>22.488953915</v>
      </c>
      <c r="P3592" s="37">
        <v>7.2</v>
      </c>
      <c r="Q3592" s="37">
        <v>74.232881599999999</v>
      </c>
      <c r="R3592" s="38">
        <v>271469</v>
      </c>
      <c r="S3592" s="37">
        <v>4.2742699999999996</v>
      </c>
      <c r="T3592" s="38">
        <v>3</v>
      </c>
      <c r="U3592" s="38">
        <v>3</v>
      </c>
      <c r="V3592" s="38">
        <v>2</v>
      </c>
    </row>
    <row r="3593" spans="1:22" ht="13.5" customHeight="1" x14ac:dyDescent="0.2">
      <c r="A3593" s="32" t="s">
        <v>3589</v>
      </c>
      <c r="B3593" s="32" t="s">
        <v>11479</v>
      </c>
      <c r="C3593" s="32" t="s">
        <v>18181</v>
      </c>
      <c r="D3593" s="37">
        <v>5.249187</v>
      </c>
      <c r="E3593" s="39">
        <v>2180.02</v>
      </c>
      <c r="F3593" s="39">
        <v>6131</v>
      </c>
      <c r="G3593" s="39">
        <v>11856.69</v>
      </c>
      <c r="H3593" s="38">
        <v>9</v>
      </c>
      <c r="I3593" s="38">
        <v>12147</v>
      </c>
      <c r="J3593" s="37">
        <v>15.231881616000001</v>
      </c>
      <c r="K3593" s="37">
        <v>13.119314884</v>
      </c>
      <c r="L3593" s="37">
        <v>19.863485352000001</v>
      </c>
      <c r="M3593" s="37">
        <v>25.107350813</v>
      </c>
      <c r="N3593" s="37">
        <v>9.8099162259000003</v>
      </c>
      <c r="O3593" s="37">
        <v>11.495172727</v>
      </c>
      <c r="P3593" s="37">
        <v>7.2</v>
      </c>
      <c r="Q3593" s="37">
        <v>86.184808799999999</v>
      </c>
      <c r="R3593" s="38">
        <v>343292</v>
      </c>
      <c r="S3593" s="37">
        <v>2.2010900000000002</v>
      </c>
      <c r="T3593" s="38">
        <v>5</v>
      </c>
      <c r="U3593" s="38">
        <v>6</v>
      </c>
      <c r="V3593" s="38">
        <v>2</v>
      </c>
    </row>
    <row r="3594" spans="1:22" ht="13.5" customHeight="1" x14ac:dyDescent="0.2">
      <c r="A3594" s="32" t="s">
        <v>3590</v>
      </c>
      <c r="B3594" s="32" t="s">
        <v>11480</v>
      </c>
      <c r="C3594" s="32" t="s">
        <v>18202</v>
      </c>
      <c r="D3594" s="37">
        <v>7.735894</v>
      </c>
      <c r="E3594" s="39">
        <v>3058.96</v>
      </c>
      <c r="F3594" s="39">
        <v>7675</v>
      </c>
      <c r="G3594" s="39">
        <v>14791.9</v>
      </c>
      <c r="H3594" s="38">
        <v>13</v>
      </c>
      <c r="I3594" s="38">
        <v>15193</v>
      </c>
      <c r="J3594" s="37">
        <v>19.197131603999999</v>
      </c>
      <c r="K3594" s="37">
        <v>21.754612711</v>
      </c>
      <c r="L3594" s="37">
        <v>24.640539136000001</v>
      </c>
      <c r="M3594" s="37">
        <v>13.986616576999999</v>
      </c>
      <c r="N3594" s="37">
        <v>14.849747814000001</v>
      </c>
      <c r="O3594" s="37">
        <v>17.002585492000001</v>
      </c>
      <c r="P3594" s="37">
        <v>5.8332590446000001</v>
      </c>
      <c r="Q3594" s="37">
        <v>77.824559199999996</v>
      </c>
      <c r="R3594" s="38">
        <v>512707</v>
      </c>
      <c r="S3594" s="37">
        <v>4.2742699999999996</v>
      </c>
      <c r="T3594" s="38">
        <v>8</v>
      </c>
      <c r="U3594" s="38">
        <v>6</v>
      </c>
      <c r="V3594" s="38">
        <v>1</v>
      </c>
    </row>
    <row r="3595" spans="1:22" ht="13.5" customHeight="1" x14ac:dyDescent="0.2">
      <c r="A3595" s="32" t="s">
        <v>3591</v>
      </c>
      <c r="B3595" s="32" t="s">
        <v>11481</v>
      </c>
      <c r="C3595" s="32" t="s">
        <v>18181</v>
      </c>
      <c r="D3595" s="37">
        <v>2.323582</v>
      </c>
      <c r="E3595" s="39">
        <v>2685.95</v>
      </c>
      <c r="F3595" s="39">
        <v>6569</v>
      </c>
      <c r="G3595" s="39">
        <v>12303.02</v>
      </c>
      <c r="H3595" s="38">
        <v>9</v>
      </c>
      <c r="I3595" s="38">
        <v>12789</v>
      </c>
      <c r="J3595" s="37">
        <v>10.90358142</v>
      </c>
      <c r="K3595" s="37">
        <v>9.2822568701999995</v>
      </c>
      <c r="L3595" s="37">
        <v>13.469140414</v>
      </c>
      <c r="M3595" s="37">
        <v>33.699152296000001</v>
      </c>
      <c r="N3595" s="37">
        <v>9.9432724665999999</v>
      </c>
      <c r="O3595" s="37">
        <v>11.629376505</v>
      </c>
      <c r="P3595" s="37">
        <v>7.2</v>
      </c>
      <c r="Q3595" s="37">
        <v>95.120302100000004</v>
      </c>
      <c r="R3595" s="38">
        <v>281855</v>
      </c>
      <c r="S3595" s="37">
        <v>2.2010900000000002</v>
      </c>
      <c r="T3595" s="38">
        <v>4</v>
      </c>
      <c r="U3595" s="38">
        <v>7</v>
      </c>
      <c r="V3595" s="38">
        <v>0</v>
      </c>
    </row>
    <row r="3596" spans="1:22" ht="13.5" customHeight="1" x14ac:dyDescent="0.2">
      <c r="A3596" s="32" t="s">
        <v>3592</v>
      </c>
      <c r="B3596" s="32" t="s">
        <v>11482</v>
      </c>
      <c r="C3596" s="32" t="s">
        <v>18202</v>
      </c>
      <c r="D3596" s="37">
        <v>9.9463899999999992</v>
      </c>
      <c r="E3596" s="39">
        <v>2489.0500000000002</v>
      </c>
      <c r="F3596" s="39">
        <v>5504</v>
      </c>
      <c r="G3596" s="39">
        <v>9727.9</v>
      </c>
      <c r="H3596" s="38">
        <v>9</v>
      </c>
      <c r="I3596" s="38">
        <v>10598</v>
      </c>
      <c r="J3596" s="37">
        <v>22.059245830999998</v>
      </c>
      <c r="K3596" s="37">
        <v>24.100104249000001</v>
      </c>
      <c r="L3596" s="37">
        <v>22.482439611</v>
      </c>
      <c r="M3596" s="37">
        <v>28.976100996</v>
      </c>
      <c r="N3596" s="37">
        <v>16.129690580999998</v>
      </c>
      <c r="O3596" s="37">
        <v>22.117146245000001</v>
      </c>
      <c r="P3596" s="37">
        <v>7.2</v>
      </c>
      <c r="Q3596" s="37">
        <v>90.225442799999996</v>
      </c>
      <c r="R3596" s="38">
        <v>292996</v>
      </c>
      <c r="S3596" s="37">
        <v>4.2742699999999996</v>
      </c>
      <c r="T3596" s="38">
        <v>4</v>
      </c>
      <c r="U3596" s="38">
        <v>6</v>
      </c>
      <c r="V3596" s="38">
        <v>1</v>
      </c>
    </row>
    <row r="3597" spans="1:22" ht="13.5" customHeight="1" x14ac:dyDescent="0.2">
      <c r="A3597" s="32" t="s">
        <v>3593</v>
      </c>
      <c r="B3597" s="32" t="s">
        <v>11483</v>
      </c>
      <c r="C3597" s="32" t="s">
        <v>18181</v>
      </c>
      <c r="D3597" s="37">
        <v>1.85582</v>
      </c>
      <c r="E3597" s="39">
        <v>1650</v>
      </c>
      <c r="F3597" s="39">
        <v>6665</v>
      </c>
      <c r="G3597" s="39">
        <v>11536.15</v>
      </c>
      <c r="H3597" s="38">
        <v>6</v>
      </c>
      <c r="I3597" s="38">
        <v>12930</v>
      </c>
      <c r="J3597" s="37">
        <v>22.89452657</v>
      </c>
      <c r="K3597" s="37">
        <v>18.510739034</v>
      </c>
      <c r="L3597" s="37">
        <v>27.254936476000001</v>
      </c>
      <c r="M3597" s="37">
        <v>22.306978891</v>
      </c>
      <c r="N3597" s="37">
        <v>26.508714506</v>
      </c>
      <c r="O3597" s="37">
        <v>20.004742834000002</v>
      </c>
      <c r="P3597" s="37">
        <v>7.2</v>
      </c>
      <c r="Q3597" s="37">
        <v>61.324914900000003</v>
      </c>
      <c r="R3597" s="38">
        <v>403775</v>
      </c>
      <c r="S3597" s="37">
        <v>2.2010900000000002</v>
      </c>
      <c r="T3597" s="38">
        <v>2</v>
      </c>
      <c r="U3597" s="38">
        <v>2</v>
      </c>
      <c r="V3597" s="38">
        <v>2</v>
      </c>
    </row>
    <row r="3598" spans="1:22" ht="13.5" customHeight="1" x14ac:dyDescent="0.2">
      <c r="A3598" s="32" t="s">
        <v>3594</v>
      </c>
      <c r="B3598" s="32" t="s">
        <v>11484</v>
      </c>
      <c r="C3598" s="32" t="s">
        <v>18127</v>
      </c>
      <c r="D3598" s="37">
        <v>5.395683</v>
      </c>
      <c r="E3598" s="39">
        <v>741.98</v>
      </c>
      <c r="F3598" s="39">
        <v>2337</v>
      </c>
      <c r="G3598" s="39">
        <v>3873.74</v>
      </c>
      <c r="H3598" s="38">
        <v>3</v>
      </c>
      <c r="I3598" s="38">
        <v>4708</v>
      </c>
      <c r="J3598" s="37">
        <v>20.303926079</v>
      </c>
      <c r="K3598" s="37">
        <v>21.473823738</v>
      </c>
      <c r="L3598" s="37">
        <v>21.459293691999999</v>
      </c>
      <c r="M3598" s="37">
        <v>11.945137106000001</v>
      </c>
      <c r="N3598" s="37">
        <v>22.543114114000002</v>
      </c>
      <c r="O3598" s="37">
        <v>27.196102372999999</v>
      </c>
      <c r="P3598" s="37">
        <v>9.5</v>
      </c>
      <c r="Q3598" s="37">
        <v>67.658643699999999</v>
      </c>
      <c r="R3598" s="38">
        <v>105293</v>
      </c>
      <c r="S3598" s="37">
        <v>3.5978500000000002</v>
      </c>
      <c r="T3598" s="38">
        <v>0</v>
      </c>
      <c r="U3598" s="38">
        <v>0</v>
      </c>
      <c r="V3598" s="38">
        <v>3</v>
      </c>
    </row>
    <row r="3599" spans="1:22" ht="13.5" customHeight="1" x14ac:dyDescent="0.2">
      <c r="A3599" s="32" t="s">
        <v>3595</v>
      </c>
      <c r="B3599" s="32" t="s">
        <v>11485</v>
      </c>
      <c r="C3599" s="32" t="s">
        <v>18181</v>
      </c>
      <c r="D3599" s="37">
        <v>1.891343</v>
      </c>
      <c r="E3599" s="39">
        <v>424</v>
      </c>
      <c r="F3599" s="39">
        <v>764</v>
      </c>
      <c r="G3599" s="39">
        <v>1600.54</v>
      </c>
      <c r="H3599" s="38">
        <v>1</v>
      </c>
      <c r="I3599" s="38">
        <v>1648</v>
      </c>
      <c r="J3599" s="37">
        <v>14.303764154</v>
      </c>
      <c r="K3599" s="37">
        <v>11.261989766999999</v>
      </c>
      <c r="L3599" s="37">
        <v>21.159370138</v>
      </c>
      <c r="M3599" s="37">
        <v>25.804217142999999</v>
      </c>
      <c r="N3599" s="37">
        <v>15.717383867000001</v>
      </c>
      <c r="O3599" s="37">
        <v>12.194481010000001</v>
      </c>
      <c r="P3599" s="37">
        <v>7.2</v>
      </c>
      <c r="Q3599" s="37" t="s">
        <v>15680</v>
      </c>
      <c r="R3599" s="38">
        <v>24740</v>
      </c>
      <c r="S3599" s="37">
        <v>2.2010900000000002</v>
      </c>
      <c r="T3599" s="38">
        <v>0</v>
      </c>
      <c r="U3599" s="38">
        <v>1</v>
      </c>
      <c r="V3599" s="38">
        <v>1</v>
      </c>
    </row>
    <row r="3600" spans="1:22" ht="13.5" customHeight="1" x14ac:dyDescent="0.2">
      <c r="A3600" s="32" t="s">
        <v>3596</v>
      </c>
      <c r="B3600" s="32" t="s">
        <v>11486</v>
      </c>
      <c r="C3600" s="32" t="s">
        <v>18181</v>
      </c>
      <c r="D3600" s="37">
        <v>6.0976340000000002</v>
      </c>
      <c r="E3600" s="39">
        <v>2191.9899999999998</v>
      </c>
      <c r="F3600" s="39">
        <v>5428</v>
      </c>
      <c r="G3600" s="39">
        <v>10497.82</v>
      </c>
      <c r="H3600" s="38">
        <v>6</v>
      </c>
      <c r="I3600" s="38">
        <v>10798</v>
      </c>
      <c r="J3600" s="37">
        <v>21.912474399000001</v>
      </c>
      <c r="K3600" s="37">
        <v>21.609104512999998</v>
      </c>
      <c r="L3600" s="37">
        <v>25.953254156</v>
      </c>
      <c r="M3600" s="37">
        <v>21.307668660000001</v>
      </c>
      <c r="N3600" s="37">
        <v>18.695662472999999</v>
      </c>
      <c r="O3600" s="37">
        <v>18.625553418999999</v>
      </c>
      <c r="P3600" s="37">
        <v>7.2</v>
      </c>
      <c r="Q3600" s="37">
        <v>82.1929631</v>
      </c>
      <c r="R3600" s="38">
        <v>388383</v>
      </c>
      <c r="S3600" s="37">
        <v>2.2010900000000002</v>
      </c>
      <c r="T3600" s="38">
        <v>2</v>
      </c>
      <c r="U3600" s="38">
        <v>5</v>
      </c>
      <c r="V3600" s="38">
        <v>0</v>
      </c>
    </row>
    <row r="3601" spans="1:22" ht="13.5" customHeight="1" x14ac:dyDescent="0.2">
      <c r="A3601" s="32" t="s">
        <v>3597</v>
      </c>
      <c r="B3601" s="32" t="s">
        <v>11487</v>
      </c>
      <c r="C3601" s="32" t="s">
        <v>18202</v>
      </c>
      <c r="D3601" s="37">
        <v>9.2143010000000007</v>
      </c>
      <c r="E3601" s="39">
        <v>2827.04</v>
      </c>
      <c r="F3601" s="39">
        <v>7492</v>
      </c>
      <c r="G3601" s="39">
        <v>13936.54</v>
      </c>
      <c r="H3601" s="38">
        <v>12</v>
      </c>
      <c r="I3601" s="38">
        <v>14607</v>
      </c>
      <c r="J3601" s="37">
        <v>25.365288573000001</v>
      </c>
      <c r="K3601" s="37">
        <v>23.198190146999998</v>
      </c>
      <c r="L3601" s="37">
        <v>25.564007004</v>
      </c>
      <c r="M3601" s="37">
        <v>17.814149328999999</v>
      </c>
      <c r="N3601" s="37">
        <v>25.242655442</v>
      </c>
      <c r="O3601" s="37">
        <v>27.051413885999999</v>
      </c>
      <c r="P3601" s="37">
        <v>7.2</v>
      </c>
      <c r="Q3601" s="37">
        <v>86.769163800000001</v>
      </c>
      <c r="R3601" s="38">
        <v>420667</v>
      </c>
      <c r="S3601" s="37">
        <v>4.2742699999999996</v>
      </c>
      <c r="T3601" s="38">
        <v>7</v>
      </c>
      <c r="U3601" s="38">
        <v>7</v>
      </c>
      <c r="V3601" s="38">
        <v>1</v>
      </c>
    </row>
    <row r="3602" spans="1:22" ht="13.5" customHeight="1" x14ac:dyDescent="0.2">
      <c r="A3602" s="32" t="s">
        <v>3598</v>
      </c>
      <c r="B3602" s="32" t="s">
        <v>11488</v>
      </c>
      <c r="C3602" s="32" t="s">
        <v>18202</v>
      </c>
      <c r="D3602" s="37">
        <v>4.0334859999999999</v>
      </c>
      <c r="E3602" s="39">
        <v>1455.98</v>
      </c>
      <c r="F3602" s="39">
        <v>3864</v>
      </c>
      <c r="G3602" s="39">
        <v>7245.09</v>
      </c>
      <c r="H3602" s="38">
        <v>6</v>
      </c>
      <c r="I3602" s="38">
        <v>7573</v>
      </c>
      <c r="J3602" s="37">
        <v>28.546311501999998</v>
      </c>
      <c r="K3602" s="37">
        <v>26.760641809999999</v>
      </c>
      <c r="L3602" s="37">
        <v>27.650230776000001</v>
      </c>
      <c r="M3602" s="37">
        <v>22.19446877</v>
      </c>
      <c r="N3602" s="37">
        <v>23.510529839</v>
      </c>
      <c r="O3602" s="37">
        <v>28.963958645999998</v>
      </c>
      <c r="P3602" s="37">
        <v>7.2</v>
      </c>
      <c r="Q3602" s="37">
        <v>71.691488000000007</v>
      </c>
      <c r="R3602" s="38">
        <v>262449</v>
      </c>
      <c r="S3602" s="37">
        <v>4.2742699999999996</v>
      </c>
      <c r="T3602" s="38">
        <v>2</v>
      </c>
      <c r="U3602" s="38">
        <v>4</v>
      </c>
      <c r="V3602" s="38">
        <v>1</v>
      </c>
    </row>
    <row r="3603" spans="1:22" ht="13.5" customHeight="1" x14ac:dyDescent="0.2">
      <c r="A3603" s="32" t="s">
        <v>3599</v>
      </c>
      <c r="B3603" s="32" t="s">
        <v>11489</v>
      </c>
      <c r="C3603" s="32" t="s">
        <v>18127</v>
      </c>
      <c r="D3603" s="37">
        <v>7.9442959999999996</v>
      </c>
      <c r="E3603" s="39">
        <v>722.99</v>
      </c>
      <c r="F3603" s="39">
        <v>2952</v>
      </c>
      <c r="G3603" s="39">
        <v>4559.99</v>
      </c>
      <c r="H3603" s="38">
        <v>3</v>
      </c>
      <c r="I3603" s="38">
        <v>5538</v>
      </c>
      <c r="J3603" s="37">
        <v>20.125324202000002</v>
      </c>
      <c r="K3603" s="37">
        <v>17.18977533</v>
      </c>
      <c r="L3603" s="37">
        <v>24.103747440999999</v>
      </c>
      <c r="M3603" s="37">
        <v>19.67963529</v>
      </c>
      <c r="N3603" s="37">
        <v>20.473381025999998</v>
      </c>
      <c r="O3603" s="37">
        <v>35.676317677999997</v>
      </c>
      <c r="P3603" s="37">
        <v>9.5</v>
      </c>
      <c r="Q3603" s="37">
        <v>89.593856000000002</v>
      </c>
      <c r="R3603" s="38">
        <v>135910</v>
      </c>
      <c r="S3603" s="37">
        <v>3.5978500000000002</v>
      </c>
      <c r="T3603" s="38">
        <v>3</v>
      </c>
      <c r="U3603" s="38">
        <v>2</v>
      </c>
      <c r="V3603" s="38">
        <v>2</v>
      </c>
    </row>
    <row r="3604" spans="1:22" ht="13.5" customHeight="1" x14ac:dyDescent="0.2">
      <c r="A3604" s="32" t="s">
        <v>3600</v>
      </c>
      <c r="B3604" s="32" t="s">
        <v>11490</v>
      </c>
      <c r="C3604" s="32" t="s">
        <v>18127</v>
      </c>
      <c r="D3604" s="37">
        <v>7.1873990000000001</v>
      </c>
      <c r="E3604" s="39">
        <v>1296.99</v>
      </c>
      <c r="F3604" s="39">
        <v>3883</v>
      </c>
      <c r="G3604" s="39">
        <v>6797.38</v>
      </c>
      <c r="H3604" s="38">
        <v>3</v>
      </c>
      <c r="I3604" s="38">
        <v>7556</v>
      </c>
      <c r="J3604" s="37">
        <v>19.414039678000002</v>
      </c>
      <c r="K3604" s="37">
        <v>19.118203429000001</v>
      </c>
      <c r="L3604" s="37">
        <v>28.335065383</v>
      </c>
      <c r="M3604" s="37">
        <v>13.690670111999999</v>
      </c>
      <c r="N3604" s="37">
        <v>24.128396586000001</v>
      </c>
      <c r="O3604" s="37">
        <v>27.465609863000001</v>
      </c>
      <c r="P3604" s="37">
        <v>9.5</v>
      </c>
      <c r="Q3604" s="37">
        <v>44.591292600000003</v>
      </c>
      <c r="R3604" s="38">
        <v>168176</v>
      </c>
      <c r="S3604" s="37">
        <v>3.5978500000000002</v>
      </c>
      <c r="T3604" s="38">
        <v>1</v>
      </c>
      <c r="U3604" s="38">
        <v>1</v>
      </c>
      <c r="V3604" s="38">
        <v>0</v>
      </c>
    </row>
    <row r="3605" spans="1:22" ht="13.5" customHeight="1" x14ac:dyDescent="0.2">
      <c r="A3605" s="32" t="s">
        <v>3601</v>
      </c>
      <c r="B3605" s="32" t="s">
        <v>11491</v>
      </c>
      <c r="C3605" s="32" t="s">
        <v>18181</v>
      </c>
      <c r="D3605" s="37">
        <v>6.1897770000000003</v>
      </c>
      <c r="E3605" s="39">
        <v>2556.9499999999998</v>
      </c>
      <c r="F3605" s="39">
        <v>9618</v>
      </c>
      <c r="G3605" s="39">
        <v>18283.13</v>
      </c>
      <c r="H3605" s="38">
        <v>11</v>
      </c>
      <c r="I3605" s="38">
        <v>18960</v>
      </c>
      <c r="J3605" s="37">
        <v>6.8319927419999997</v>
      </c>
      <c r="K3605" s="37">
        <v>3.4680951743000001</v>
      </c>
      <c r="L3605" s="37">
        <v>6.7873168594999997</v>
      </c>
      <c r="M3605" s="37">
        <v>27.006061956</v>
      </c>
      <c r="N3605" s="37">
        <v>8.1678887277999994</v>
      </c>
      <c r="O3605" s="37">
        <v>8.3386859150999992</v>
      </c>
      <c r="P3605" s="37">
        <v>7.2</v>
      </c>
      <c r="Q3605" s="37">
        <v>83.905906200000004</v>
      </c>
      <c r="R3605" s="38">
        <v>525824</v>
      </c>
      <c r="S3605" s="37">
        <v>2.2010900000000002</v>
      </c>
      <c r="T3605" s="38">
        <v>3</v>
      </c>
      <c r="U3605" s="38">
        <v>7</v>
      </c>
      <c r="V3605" s="38">
        <v>5</v>
      </c>
    </row>
    <row r="3606" spans="1:22" ht="13.5" customHeight="1" x14ac:dyDescent="0.2">
      <c r="A3606" s="32" t="s">
        <v>3602</v>
      </c>
      <c r="B3606" s="32" t="s">
        <v>11492</v>
      </c>
      <c r="C3606" s="32" t="s">
        <v>18181</v>
      </c>
      <c r="D3606" s="37">
        <v>4.2100819999999999</v>
      </c>
      <c r="E3606" s="39">
        <v>1368.03</v>
      </c>
      <c r="F3606" s="39">
        <v>3705</v>
      </c>
      <c r="G3606" s="39">
        <v>6825.83</v>
      </c>
      <c r="H3606" s="38">
        <v>6</v>
      </c>
      <c r="I3606" s="38">
        <v>7173</v>
      </c>
      <c r="J3606" s="37">
        <v>13.177697984</v>
      </c>
      <c r="K3606" s="37">
        <v>13.910083551</v>
      </c>
      <c r="L3606" s="37">
        <v>10.670319852</v>
      </c>
      <c r="M3606" s="37">
        <v>14.496955837</v>
      </c>
      <c r="N3606" s="37">
        <v>9.0682200305999991</v>
      </c>
      <c r="O3606" s="37">
        <v>12.999656205000001</v>
      </c>
      <c r="P3606" s="37">
        <v>7.2</v>
      </c>
      <c r="Q3606" s="37">
        <v>91.826800899999995</v>
      </c>
      <c r="R3606" s="38">
        <v>232868</v>
      </c>
      <c r="S3606" s="37">
        <v>2.2010900000000002</v>
      </c>
      <c r="T3606" s="38">
        <v>4</v>
      </c>
      <c r="U3606" s="38">
        <v>5</v>
      </c>
      <c r="V3606" s="38">
        <v>2</v>
      </c>
    </row>
    <row r="3607" spans="1:22" ht="13.5" customHeight="1" x14ac:dyDescent="0.2">
      <c r="A3607" s="32" t="s">
        <v>3603</v>
      </c>
      <c r="B3607" s="32" t="s">
        <v>11493</v>
      </c>
      <c r="C3607" s="32" t="s">
        <v>18202</v>
      </c>
      <c r="D3607" s="37">
        <v>3.2616420000000002</v>
      </c>
      <c r="E3607" s="39">
        <v>1224.01</v>
      </c>
      <c r="F3607" s="39">
        <v>2537</v>
      </c>
      <c r="G3607" s="39">
        <v>4981.72</v>
      </c>
      <c r="H3607" s="38">
        <v>4</v>
      </c>
      <c r="I3607" s="38">
        <v>5099</v>
      </c>
      <c r="J3607" s="37">
        <v>14.646119369000001</v>
      </c>
      <c r="K3607" s="37">
        <v>12.780754653000001</v>
      </c>
      <c r="L3607" s="37">
        <v>12.916621991</v>
      </c>
      <c r="M3607" s="37">
        <v>42.187580963000002</v>
      </c>
      <c r="N3607" s="37">
        <v>6.6510456891</v>
      </c>
      <c r="O3607" s="37">
        <v>23.391631446000002</v>
      </c>
      <c r="P3607" s="37">
        <v>6.0303198032000003</v>
      </c>
      <c r="Q3607" s="37">
        <v>83.109777199999996</v>
      </c>
      <c r="R3607" s="38">
        <v>168550</v>
      </c>
      <c r="S3607" s="37">
        <v>4.2742699999999996</v>
      </c>
      <c r="T3607" s="38">
        <v>2</v>
      </c>
      <c r="U3607" s="38">
        <v>4</v>
      </c>
      <c r="V3607" s="38">
        <v>0</v>
      </c>
    </row>
    <row r="3608" spans="1:22" ht="13.5" customHeight="1" x14ac:dyDescent="0.2">
      <c r="A3608" s="32" t="s">
        <v>3604</v>
      </c>
      <c r="B3608" s="32" t="s">
        <v>11494</v>
      </c>
      <c r="C3608" s="32" t="s">
        <v>18127</v>
      </c>
      <c r="D3608" s="37">
        <v>9.0729609999999994</v>
      </c>
      <c r="E3608" s="39">
        <v>519</v>
      </c>
      <c r="F3608" s="39">
        <v>1612</v>
      </c>
      <c r="G3608" s="39">
        <v>2538.7399999999998</v>
      </c>
      <c r="H3608" s="38">
        <v>2</v>
      </c>
      <c r="I3608" s="38">
        <v>3065</v>
      </c>
      <c r="J3608" s="37">
        <v>21.469255078</v>
      </c>
      <c r="K3608" s="37">
        <v>17.147063063000001</v>
      </c>
      <c r="L3608" s="37">
        <v>22.704099011</v>
      </c>
      <c r="M3608" s="37">
        <v>6.2645084983999997</v>
      </c>
      <c r="N3608" s="37">
        <v>23.221679838</v>
      </c>
      <c r="O3608" s="37">
        <v>29.699849704999998</v>
      </c>
      <c r="P3608" s="37">
        <v>9.5</v>
      </c>
      <c r="Q3608" s="37">
        <v>68.493205900000007</v>
      </c>
      <c r="R3608" s="38">
        <v>58419</v>
      </c>
      <c r="S3608" s="37">
        <v>3.5978500000000002</v>
      </c>
      <c r="T3608" s="38">
        <v>1</v>
      </c>
      <c r="U3608" s="38">
        <v>1</v>
      </c>
      <c r="V3608" s="38">
        <v>1</v>
      </c>
    </row>
    <row r="3609" spans="1:22" ht="13.5" customHeight="1" x14ac:dyDescent="0.2">
      <c r="A3609" s="32" t="s">
        <v>3605</v>
      </c>
      <c r="B3609" s="32" t="s">
        <v>11495</v>
      </c>
      <c r="C3609" s="32" t="s">
        <v>18202</v>
      </c>
      <c r="D3609" s="37">
        <v>5.8675300000000004</v>
      </c>
      <c r="E3609" s="39">
        <v>226.03</v>
      </c>
      <c r="F3609" s="39">
        <v>7656</v>
      </c>
      <c r="G3609" s="39">
        <v>12375.25</v>
      </c>
      <c r="H3609" s="38">
        <v>11</v>
      </c>
      <c r="I3609" s="38">
        <v>14127</v>
      </c>
      <c r="J3609" s="37">
        <v>6.1120853565999997</v>
      </c>
      <c r="K3609" s="37">
        <v>10.760048166000001</v>
      </c>
      <c r="L3609" s="37">
        <v>6.7092106982999997</v>
      </c>
      <c r="M3609" s="37">
        <v>60.363032650999997</v>
      </c>
      <c r="N3609" s="37">
        <v>7.6125025935000004</v>
      </c>
      <c r="O3609" s="37">
        <v>9.8912761831000005</v>
      </c>
      <c r="P3609" s="37">
        <v>7.1782932644999997</v>
      </c>
      <c r="Q3609" s="37">
        <v>69.9648325</v>
      </c>
      <c r="R3609" s="38">
        <v>111990</v>
      </c>
      <c r="S3609" s="37">
        <v>4.2742699999999996</v>
      </c>
      <c r="T3609" s="38">
        <v>6</v>
      </c>
      <c r="U3609" s="38">
        <v>9</v>
      </c>
      <c r="V3609" s="38">
        <v>4</v>
      </c>
    </row>
    <row r="3610" spans="1:22" ht="13.5" customHeight="1" x14ac:dyDescent="0.2">
      <c r="A3610" s="32" t="s">
        <v>3606</v>
      </c>
      <c r="B3610" s="32" t="s">
        <v>11496</v>
      </c>
      <c r="C3610" s="32" t="s">
        <v>18181</v>
      </c>
      <c r="D3610" s="37">
        <v>3.5685760000000002</v>
      </c>
      <c r="E3610" s="39">
        <v>1072.99</v>
      </c>
      <c r="F3610" s="39">
        <v>2711</v>
      </c>
      <c r="G3610" s="39">
        <v>5341.85</v>
      </c>
      <c r="H3610" s="38">
        <v>5</v>
      </c>
      <c r="I3610" s="38">
        <v>5437</v>
      </c>
      <c r="J3610" s="37">
        <v>13.558541802000001</v>
      </c>
      <c r="K3610" s="37">
        <v>9.3906122807999992</v>
      </c>
      <c r="L3610" s="37">
        <v>10.37902514</v>
      </c>
      <c r="M3610" s="37">
        <v>28.614744839</v>
      </c>
      <c r="N3610" s="37">
        <v>10.157190665</v>
      </c>
      <c r="O3610" s="37">
        <v>14.9161746</v>
      </c>
      <c r="P3610" s="37">
        <v>7.2</v>
      </c>
      <c r="Q3610" s="37">
        <v>96.072456399999993</v>
      </c>
      <c r="R3610" s="38">
        <v>182075</v>
      </c>
      <c r="S3610" s="37">
        <v>2.2010900000000002</v>
      </c>
      <c r="T3610" s="38">
        <v>3</v>
      </c>
      <c r="U3610" s="38">
        <v>5</v>
      </c>
      <c r="V3610" s="38">
        <v>2</v>
      </c>
    </row>
    <row r="3611" spans="1:22" ht="13.5" customHeight="1" x14ac:dyDescent="0.2">
      <c r="A3611" s="32" t="s">
        <v>3607</v>
      </c>
      <c r="B3611" s="32" t="s">
        <v>11497</v>
      </c>
      <c r="C3611" s="32" t="s">
        <v>18202</v>
      </c>
      <c r="D3611" s="37">
        <v>5.7272249999999998</v>
      </c>
      <c r="E3611" s="39">
        <v>1595.04</v>
      </c>
      <c r="F3611" s="39">
        <v>4028</v>
      </c>
      <c r="G3611" s="39">
        <v>7663.75</v>
      </c>
      <c r="H3611" s="38">
        <v>8</v>
      </c>
      <c r="I3611" s="38">
        <v>7945</v>
      </c>
      <c r="J3611" s="37">
        <v>9.1778478609</v>
      </c>
      <c r="K3611" s="37">
        <v>7.0602919687999997</v>
      </c>
      <c r="L3611" s="37">
        <v>7.2086470489999996</v>
      </c>
      <c r="M3611" s="37">
        <v>40.820053360000003</v>
      </c>
      <c r="N3611" s="37">
        <v>7.9280865444000002</v>
      </c>
      <c r="O3611" s="37">
        <v>11.076162931000001</v>
      </c>
      <c r="P3611" s="37">
        <v>7.1571255489999999</v>
      </c>
      <c r="Q3611" s="37">
        <v>83.354352700000007</v>
      </c>
      <c r="R3611" s="38">
        <v>167946</v>
      </c>
      <c r="S3611" s="37">
        <v>4.2742699999999996</v>
      </c>
      <c r="T3611" s="38">
        <v>3</v>
      </c>
      <c r="U3611" s="38">
        <v>6</v>
      </c>
      <c r="V3611" s="38">
        <v>0</v>
      </c>
    </row>
    <row r="3612" spans="1:22" ht="13.5" customHeight="1" x14ac:dyDescent="0.2">
      <c r="A3612" s="32" t="s">
        <v>3608</v>
      </c>
      <c r="B3612" s="32" t="s">
        <v>11498</v>
      </c>
      <c r="C3612" s="32" t="s">
        <v>18181</v>
      </c>
      <c r="D3612" s="37">
        <v>4.9732630000000002</v>
      </c>
      <c r="E3612" s="39">
        <v>1024</v>
      </c>
      <c r="F3612" s="39">
        <v>3080</v>
      </c>
      <c r="G3612" s="39">
        <v>5125.03</v>
      </c>
      <c r="H3612" s="38">
        <v>5</v>
      </c>
      <c r="I3612" s="38">
        <v>5916</v>
      </c>
      <c r="J3612" s="37">
        <v>18.278733199000001</v>
      </c>
      <c r="K3612" s="37">
        <v>12.347638849999999</v>
      </c>
      <c r="L3612" s="37">
        <v>25.916860714999999</v>
      </c>
      <c r="M3612" s="37">
        <v>28.963774101999999</v>
      </c>
      <c r="N3612" s="37">
        <v>26.618023163</v>
      </c>
      <c r="O3612" s="37">
        <v>22.596063221000001</v>
      </c>
      <c r="P3612" s="37">
        <v>7.2</v>
      </c>
      <c r="Q3612" s="37">
        <v>85.732352899999995</v>
      </c>
      <c r="R3612" s="38">
        <v>123723</v>
      </c>
      <c r="S3612" s="37">
        <v>2.2010900000000002</v>
      </c>
      <c r="T3612" s="38">
        <v>3</v>
      </c>
      <c r="U3612" s="38">
        <v>4</v>
      </c>
      <c r="V3612" s="38">
        <v>2</v>
      </c>
    </row>
    <row r="3613" spans="1:22" ht="13.5" customHeight="1" x14ac:dyDescent="0.2">
      <c r="A3613" s="32" t="s">
        <v>3609</v>
      </c>
      <c r="B3613" s="32" t="s">
        <v>11499</v>
      </c>
      <c r="C3613" s="32" t="s">
        <v>18202</v>
      </c>
      <c r="D3613" s="37">
        <v>8.2748849999999994</v>
      </c>
      <c r="E3613" s="39">
        <v>1425.03</v>
      </c>
      <c r="F3613" s="39">
        <v>2693</v>
      </c>
      <c r="G3613" s="39">
        <v>5239.79</v>
      </c>
      <c r="H3613" s="38">
        <v>4</v>
      </c>
      <c r="I3613" s="38">
        <v>5350</v>
      </c>
      <c r="J3613" s="37">
        <v>20.323702802</v>
      </c>
      <c r="K3613" s="37">
        <v>21.847270979000001</v>
      </c>
      <c r="L3613" s="37">
        <v>31.186883458000001</v>
      </c>
      <c r="M3613" s="37">
        <v>35.102110199999998</v>
      </c>
      <c r="N3613" s="37">
        <v>9.1737023923999992</v>
      </c>
      <c r="O3613" s="37">
        <v>11.17538094</v>
      </c>
      <c r="P3613" s="37">
        <v>7.2</v>
      </c>
      <c r="Q3613" s="37">
        <v>96.789160199999998</v>
      </c>
      <c r="R3613" s="38">
        <v>125065</v>
      </c>
      <c r="S3613" s="37">
        <v>4.2742699999999996</v>
      </c>
      <c r="T3613" s="38">
        <v>1</v>
      </c>
      <c r="U3613" s="38">
        <v>1</v>
      </c>
      <c r="V3613" s="38">
        <v>0</v>
      </c>
    </row>
    <row r="3614" spans="1:22" ht="13.5" customHeight="1" x14ac:dyDescent="0.2">
      <c r="A3614" s="32" t="s">
        <v>3610</v>
      </c>
      <c r="B3614" s="32" t="s">
        <v>11500</v>
      </c>
      <c r="C3614" s="32" t="s">
        <v>18202</v>
      </c>
      <c r="D3614" s="37">
        <v>5.455165</v>
      </c>
      <c r="E3614" s="39">
        <v>896.99</v>
      </c>
      <c r="F3614" s="39">
        <v>2116</v>
      </c>
      <c r="G3614" s="39">
        <v>4047.41</v>
      </c>
      <c r="H3614" s="38">
        <v>3</v>
      </c>
      <c r="I3614" s="38">
        <v>4189</v>
      </c>
      <c r="J3614" s="37">
        <v>15.345249399</v>
      </c>
      <c r="K3614" s="37">
        <v>11.120817965000001</v>
      </c>
      <c r="L3614" s="37">
        <v>11.338213167999999</v>
      </c>
      <c r="M3614" s="37">
        <v>26.353247472</v>
      </c>
      <c r="N3614" s="37">
        <v>4.1068798969999998</v>
      </c>
      <c r="O3614" s="37">
        <v>17.292985837</v>
      </c>
      <c r="P3614" s="37">
        <v>7.2</v>
      </c>
      <c r="Q3614" s="37">
        <v>93.945819599999993</v>
      </c>
      <c r="R3614" s="38">
        <v>117317</v>
      </c>
      <c r="S3614" s="37">
        <v>4.2742699999999996</v>
      </c>
      <c r="T3614" s="38">
        <v>2</v>
      </c>
      <c r="U3614" s="38">
        <v>2</v>
      </c>
      <c r="V3614" s="38">
        <v>1</v>
      </c>
    </row>
    <row r="3615" spans="1:22" ht="13.5" customHeight="1" x14ac:dyDescent="0.2">
      <c r="A3615" s="32" t="s">
        <v>3611</v>
      </c>
      <c r="B3615" s="32" t="s">
        <v>11501</v>
      </c>
      <c r="C3615" s="32" t="s">
        <v>18202</v>
      </c>
      <c r="D3615" s="37">
        <v>7.6720540000000002</v>
      </c>
      <c r="E3615" s="39">
        <v>1147</v>
      </c>
      <c r="F3615" s="39">
        <v>3933</v>
      </c>
      <c r="G3615" s="39">
        <v>7710.05</v>
      </c>
      <c r="H3615" s="38">
        <v>5</v>
      </c>
      <c r="I3615" s="38">
        <v>7993</v>
      </c>
      <c r="J3615" s="37">
        <v>40.745150279000001</v>
      </c>
      <c r="K3615" s="37">
        <v>29.049645158000001</v>
      </c>
      <c r="L3615" s="37">
        <v>49.873123413999998</v>
      </c>
      <c r="M3615" s="37">
        <v>14.786888504</v>
      </c>
      <c r="N3615" s="37">
        <v>24.068564367</v>
      </c>
      <c r="O3615" s="37">
        <v>22.811759690999999</v>
      </c>
      <c r="P3615" s="37">
        <v>7.0269067797</v>
      </c>
      <c r="Q3615" s="37">
        <v>54.795928099999998</v>
      </c>
      <c r="R3615" s="38">
        <v>280593</v>
      </c>
      <c r="S3615" s="37">
        <v>4.2742699999999996</v>
      </c>
      <c r="T3615" s="38">
        <v>3</v>
      </c>
      <c r="U3615" s="38">
        <v>1</v>
      </c>
      <c r="V3615" s="38">
        <v>0</v>
      </c>
    </row>
    <row r="3616" spans="1:22" ht="13.5" customHeight="1" x14ac:dyDescent="0.2">
      <c r="A3616" s="32" t="s">
        <v>3612</v>
      </c>
      <c r="B3616" s="32" t="s">
        <v>11502</v>
      </c>
      <c r="C3616" s="32" t="s">
        <v>18181</v>
      </c>
      <c r="D3616" s="37">
        <v>5.6380759999999999</v>
      </c>
      <c r="E3616" s="39">
        <v>1161.99</v>
      </c>
      <c r="F3616" s="39">
        <v>3114</v>
      </c>
      <c r="G3616" s="39">
        <v>5712.12</v>
      </c>
      <c r="H3616" s="38">
        <v>5</v>
      </c>
      <c r="I3616" s="38">
        <v>6021</v>
      </c>
      <c r="J3616" s="37">
        <v>12.556471302</v>
      </c>
      <c r="K3616" s="37">
        <v>11.441075259</v>
      </c>
      <c r="L3616" s="37">
        <v>12.571809708</v>
      </c>
      <c r="M3616" s="37">
        <v>16.955110049999998</v>
      </c>
      <c r="N3616" s="37">
        <v>11.155375075</v>
      </c>
      <c r="O3616" s="37">
        <v>8.1569953316999992</v>
      </c>
      <c r="P3616" s="37">
        <v>7.2</v>
      </c>
      <c r="Q3616" s="37">
        <v>85.360222699999994</v>
      </c>
      <c r="R3616" s="38">
        <v>121545</v>
      </c>
      <c r="S3616" s="37">
        <v>2.2010900000000002</v>
      </c>
      <c r="T3616" s="38">
        <v>3</v>
      </c>
      <c r="U3616" s="38">
        <v>4</v>
      </c>
      <c r="V3616" s="38">
        <v>2</v>
      </c>
    </row>
    <row r="3617" spans="1:22" ht="13.5" customHeight="1" x14ac:dyDescent="0.2">
      <c r="A3617" s="32" t="s">
        <v>3613</v>
      </c>
      <c r="B3617" s="32" t="s">
        <v>11503</v>
      </c>
      <c r="C3617" s="32" t="s">
        <v>18127</v>
      </c>
      <c r="D3617" s="37">
        <v>4.4203150000000004</v>
      </c>
      <c r="E3617" s="39">
        <v>1184.99</v>
      </c>
      <c r="F3617" s="39">
        <v>2050</v>
      </c>
      <c r="G3617" s="39">
        <v>3836.5</v>
      </c>
      <c r="H3617" s="38">
        <v>3</v>
      </c>
      <c r="I3617" s="38">
        <v>4038</v>
      </c>
      <c r="J3617" s="37">
        <v>7.0229062604000001</v>
      </c>
      <c r="K3617" s="37">
        <v>7.5685655329000001</v>
      </c>
      <c r="L3617" s="37">
        <v>13.293832463999999</v>
      </c>
      <c r="M3617" s="37">
        <v>14.015620487</v>
      </c>
      <c r="N3617" s="37">
        <v>9.1256919149000009</v>
      </c>
      <c r="O3617" s="37">
        <v>8.9723235205999998</v>
      </c>
      <c r="P3617" s="37">
        <v>9.2107505071000002</v>
      </c>
      <c r="Q3617" s="37">
        <v>85.611230199999994</v>
      </c>
      <c r="R3617" s="38">
        <v>73334</v>
      </c>
      <c r="S3617" s="37">
        <v>3.5978500000000002</v>
      </c>
      <c r="T3617" s="38">
        <v>1</v>
      </c>
      <c r="U3617" s="38">
        <v>1</v>
      </c>
      <c r="V3617" s="38">
        <v>1</v>
      </c>
    </row>
    <row r="3618" spans="1:22" ht="13.5" customHeight="1" x14ac:dyDescent="0.2">
      <c r="A3618" s="32" t="s">
        <v>3614</v>
      </c>
      <c r="B3618" s="32" t="s">
        <v>11504</v>
      </c>
      <c r="C3618" s="32" t="s">
        <v>18181</v>
      </c>
      <c r="D3618" s="37">
        <v>2.0012759999999998</v>
      </c>
      <c r="E3618" s="39">
        <v>1197.01</v>
      </c>
      <c r="F3618" s="39">
        <v>3104</v>
      </c>
      <c r="G3618" s="39">
        <v>5877.44</v>
      </c>
      <c r="H3618" s="38">
        <v>5</v>
      </c>
      <c r="I3618" s="38">
        <v>6130</v>
      </c>
      <c r="J3618" s="37">
        <v>8.9604925363000003</v>
      </c>
      <c r="K3618" s="37">
        <v>13.090824955</v>
      </c>
      <c r="L3618" s="37">
        <v>6.9992227791000001</v>
      </c>
      <c r="M3618" s="37">
        <v>18.246712597999998</v>
      </c>
      <c r="N3618" s="37">
        <v>3.7089667689999999</v>
      </c>
      <c r="O3618" s="37">
        <v>7.7687593312000001</v>
      </c>
      <c r="P3618" s="37">
        <v>7.2</v>
      </c>
      <c r="Q3618" s="37">
        <v>76.246211500000001</v>
      </c>
      <c r="R3618" s="38">
        <v>291353</v>
      </c>
      <c r="S3618" s="37">
        <v>2.2010900000000002</v>
      </c>
      <c r="T3618" s="38">
        <v>2</v>
      </c>
      <c r="U3618" s="38">
        <v>5</v>
      </c>
      <c r="V3618" s="38">
        <v>0</v>
      </c>
    </row>
    <row r="3619" spans="1:22" ht="13.5" customHeight="1" x14ac:dyDescent="0.2">
      <c r="A3619" s="32" t="s">
        <v>3615</v>
      </c>
      <c r="B3619" s="32" t="s">
        <v>11505</v>
      </c>
      <c r="C3619" s="32" t="s">
        <v>18181</v>
      </c>
      <c r="D3619" s="37">
        <v>4.8939640000000004</v>
      </c>
      <c r="E3619" s="39">
        <v>361</v>
      </c>
      <c r="F3619" s="39">
        <v>1198</v>
      </c>
      <c r="G3619" s="39">
        <v>2144.09</v>
      </c>
      <c r="H3619" s="38">
        <v>1</v>
      </c>
      <c r="I3619" s="38">
        <v>2477</v>
      </c>
      <c r="J3619" s="37">
        <v>10.630204419</v>
      </c>
      <c r="K3619" s="37">
        <v>5.9925652197000003</v>
      </c>
      <c r="L3619" s="37">
        <v>17.552807477999998</v>
      </c>
      <c r="M3619" s="37">
        <v>27.141264679999999</v>
      </c>
      <c r="N3619" s="37">
        <v>30.148922854999999</v>
      </c>
      <c r="O3619" s="37">
        <v>12.678143924</v>
      </c>
      <c r="P3619" s="37">
        <v>7.2</v>
      </c>
      <c r="Q3619" s="37" t="s">
        <v>15680</v>
      </c>
      <c r="R3619" s="38">
        <v>45586</v>
      </c>
      <c r="S3619" s="37">
        <v>2.2010900000000002</v>
      </c>
      <c r="T3619" s="38">
        <v>0</v>
      </c>
      <c r="U3619" s="38">
        <v>0</v>
      </c>
      <c r="V3619" s="38">
        <v>0</v>
      </c>
    </row>
    <row r="3620" spans="1:22" ht="13.5" customHeight="1" x14ac:dyDescent="0.2">
      <c r="A3620" s="32" t="s">
        <v>3616</v>
      </c>
      <c r="B3620" s="32" t="s">
        <v>11506</v>
      </c>
      <c r="C3620" s="32" t="s">
        <v>18181</v>
      </c>
      <c r="D3620" s="37">
        <v>4.4679849999999997</v>
      </c>
      <c r="E3620" s="39">
        <v>861.01</v>
      </c>
      <c r="F3620" s="39">
        <v>2387</v>
      </c>
      <c r="G3620" s="39">
        <v>4651.66</v>
      </c>
      <c r="H3620" s="38">
        <v>3</v>
      </c>
      <c r="I3620" s="38">
        <v>4735</v>
      </c>
      <c r="J3620" s="37">
        <v>5.8361460449999996</v>
      </c>
      <c r="K3620" s="37">
        <v>4.6465761553</v>
      </c>
      <c r="L3620" s="37">
        <v>5.7620269896999998</v>
      </c>
      <c r="M3620" s="37">
        <v>40.948485257999998</v>
      </c>
      <c r="N3620" s="37">
        <v>5.0708408874000002</v>
      </c>
      <c r="O3620" s="37">
        <v>19.845400433999998</v>
      </c>
      <c r="P3620" s="37">
        <v>7.2</v>
      </c>
      <c r="Q3620" s="37">
        <v>84.043721399999995</v>
      </c>
      <c r="R3620" s="38">
        <v>160497</v>
      </c>
      <c r="S3620" s="37">
        <v>2.2010900000000002</v>
      </c>
      <c r="T3620" s="38">
        <v>1</v>
      </c>
      <c r="U3620" s="38">
        <v>3</v>
      </c>
      <c r="V3620" s="38">
        <v>1</v>
      </c>
    </row>
    <row r="3621" spans="1:22" ht="13.5" customHeight="1" x14ac:dyDescent="0.2">
      <c r="A3621" s="32" t="s">
        <v>3617</v>
      </c>
      <c r="B3621" s="32" t="s">
        <v>11507</v>
      </c>
      <c r="C3621" s="32" t="s">
        <v>18202</v>
      </c>
      <c r="D3621" s="37">
        <v>4.9615819999999999</v>
      </c>
      <c r="E3621" s="39">
        <v>3194.95</v>
      </c>
      <c r="F3621" s="39">
        <v>5565</v>
      </c>
      <c r="G3621" s="39">
        <v>10199.299999999999</v>
      </c>
      <c r="H3621" s="38">
        <v>9</v>
      </c>
      <c r="I3621" s="38">
        <v>10518</v>
      </c>
      <c r="J3621" s="37">
        <v>14.847982779000001</v>
      </c>
      <c r="K3621" s="37">
        <v>19.417028261999999</v>
      </c>
      <c r="L3621" s="37">
        <v>15.735030589000001</v>
      </c>
      <c r="M3621" s="37">
        <v>38.611004829999999</v>
      </c>
      <c r="N3621" s="37">
        <v>7.5898683782000003</v>
      </c>
      <c r="O3621" s="37">
        <v>10.978027424</v>
      </c>
      <c r="P3621" s="37">
        <v>7.2</v>
      </c>
      <c r="Q3621" s="37">
        <v>81.739856000000003</v>
      </c>
      <c r="R3621" s="38">
        <v>358234</v>
      </c>
      <c r="S3621" s="37">
        <v>4.2742699999999996</v>
      </c>
      <c r="T3621" s="38">
        <v>5</v>
      </c>
      <c r="U3621" s="38">
        <v>5</v>
      </c>
      <c r="V3621" s="38">
        <v>2</v>
      </c>
    </row>
    <row r="3622" spans="1:22" ht="13.5" customHeight="1" x14ac:dyDescent="0.2">
      <c r="A3622" s="32" t="s">
        <v>3618</v>
      </c>
      <c r="B3622" s="32" t="s">
        <v>11508</v>
      </c>
      <c r="C3622" s="32" t="s">
        <v>18127</v>
      </c>
      <c r="D3622" s="37">
        <v>8.7321709999999992</v>
      </c>
      <c r="E3622" s="39">
        <v>2176</v>
      </c>
      <c r="F3622" s="39">
        <v>7391</v>
      </c>
      <c r="G3622" s="39">
        <v>13873.84</v>
      </c>
      <c r="H3622" s="38">
        <v>13</v>
      </c>
      <c r="I3622" s="38">
        <v>14672</v>
      </c>
      <c r="J3622" s="37">
        <v>5.3851692173999997</v>
      </c>
      <c r="K3622" s="37">
        <v>4.7208216173000004</v>
      </c>
      <c r="L3622" s="37">
        <v>12.064815640999999</v>
      </c>
      <c r="M3622" s="37">
        <v>18.088224868000001</v>
      </c>
      <c r="N3622" s="37">
        <v>8.1795483085999994</v>
      </c>
      <c r="O3622" s="37">
        <v>5.7283556173000001</v>
      </c>
      <c r="P3622" s="37">
        <v>8.4086419753000001</v>
      </c>
      <c r="Q3622" s="37">
        <v>72.705248299999994</v>
      </c>
      <c r="R3622" s="38">
        <v>295747</v>
      </c>
      <c r="S3622" s="37">
        <v>3.5978500000000002</v>
      </c>
      <c r="T3622" s="38">
        <v>3</v>
      </c>
      <c r="U3622" s="38">
        <v>6</v>
      </c>
      <c r="V3622" s="38">
        <v>5</v>
      </c>
    </row>
    <row r="3623" spans="1:22" ht="13.5" customHeight="1" x14ac:dyDescent="0.2">
      <c r="A3623" s="32" t="s">
        <v>3619</v>
      </c>
      <c r="B3623" s="32" t="s">
        <v>11509</v>
      </c>
      <c r="C3623" s="32" t="s">
        <v>18127</v>
      </c>
      <c r="D3623" s="37">
        <v>3.7143000000000002</v>
      </c>
      <c r="E3623" s="39">
        <v>1135.98</v>
      </c>
      <c r="F3623" s="39">
        <v>2645</v>
      </c>
      <c r="G3623" s="39">
        <v>4660.96</v>
      </c>
      <c r="H3623" s="38">
        <v>3</v>
      </c>
      <c r="I3623" s="38">
        <v>4913</v>
      </c>
      <c r="J3623" s="37">
        <v>12.029681073000001</v>
      </c>
      <c r="K3623" s="37">
        <v>11.361176493</v>
      </c>
      <c r="L3623" s="37">
        <v>19.188227913999999</v>
      </c>
      <c r="M3623" s="37">
        <v>16.719284519999999</v>
      </c>
      <c r="N3623" s="37">
        <v>12.189775620000001</v>
      </c>
      <c r="O3623" s="37">
        <v>12.307760276</v>
      </c>
      <c r="P3623" s="37">
        <v>9.1666666666999994</v>
      </c>
      <c r="Q3623" s="37">
        <v>93.303796500000004</v>
      </c>
      <c r="R3623" s="38">
        <v>130934</v>
      </c>
      <c r="S3623" s="37">
        <v>3.5978500000000002</v>
      </c>
      <c r="T3623" s="38">
        <v>3</v>
      </c>
      <c r="U3623" s="38">
        <v>2</v>
      </c>
      <c r="V3623" s="38">
        <v>2</v>
      </c>
    </row>
    <row r="3624" spans="1:22" ht="13.5" customHeight="1" x14ac:dyDescent="0.2">
      <c r="A3624" s="32" t="s">
        <v>3620</v>
      </c>
      <c r="B3624" s="32" t="s">
        <v>11510</v>
      </c>
      <c r="C3624" s="32" t="s">
        <v>18181</v>
      </c>
      <c r="D3624" s="37">
        <v>7.78254</v>
      </c>
      <c r="E3624" s="39">
        <v>1315</v>
      </c>
      <c r="F3624" s="39">
        <v>4499</v>
      </c>
      <c r="G3624" s="39">
        <v>8080.87</v>
      </c>
      <c r="H3624" s="38">
        <v>8</v>
      </c>
      <c r="I3624" s="38">
        <v>8755</v>
      </c>
      <c r="J3624" s="37">
        <v>11.251176072</v>
      </c>
      <c r="K3624" s="37">
        <v>12.816559751</v>
      </c>
      <c r="L3624" s="37">
        <v>13.43732264</v>
      </c>
      <c r="M3624" s="37">
        <v>14.592298914000001</v>
      </c>
      <c r="N3624" s="37">
        <v>9.1751566363000006</v>
      </c>
      <c r="O3624" s="37">
        <v>17.503350025</v>
      </c>
      <c r="P3624" s="37">
        <v>7.2</v>
      </c>
      <c r="Q3624" s="37">
        <v>96.576569000000006</v>
      </c>
      <c r="R3624" s="38">
        <v>267480</v>
      </c>
      <c r="S3624" s="37">
        <v>2.2010900000000002</v>
      </c>
      <c r="T3624" s="38">
        <v>6</v>
      </c>
      <c r="U3624" s="38">
        <v>5</v>
      </c>
      <c r="V3624" s="38">
        <v>2</v>
      </c>
    </row>
    <row r="3625" spans="1:22" ht="13.5" customHeight="1" x14ac:dyDescent="0.2">
      <c r="A3625" s="32" t="s">
        <v>3621</v>
      </c>
      <c r="B3625" s="32" t="s">
        <v>11511</v>
      </c>
      <c r="C3625" s="32" t="s">
        <v>18202</v>
      </c>
      <c r="D3625" s="37">
        <v>9.4239630000000005</v>
      </c>
      <c r="E3625" s="39">
        <v>1678.04</v>
      </c>
      <c r="F3625" s="39">
        <v>4659</v>
      </c>
      <c r="G3625" s="39">
        <v>8704.85</v>
      </c>
      <c r="H3625" s="38">
        <v>5</v>
      </c>
      <c r="I3625" s="38">
        <v>8951</v>
      </c>
      <c r="J3625" s="37">
        <v>12.87631932</v>
      </c>
      <c r="K3625" s="37">
        <v>12.794777097000001</v>
      </c>
      <c r="L3625" s="37">
        <v>13.568121884</v>
      </c>
      <c r="M3625" s="37">
        <v>42.315053841000001</v>
      </c>
      <c r="N3625" s="37">
        <v>6.5848362884</v>
      </c>
      <c r="O3625" s="37">
        <v>6.0068884697999998</v>
      </c>
      <c r="P3625" s="37">
        <v>7.2</v>
      </c>
      <c r="Q3625" s="37">
        <v>77.233465100000004</v>
      </c>
      <c r="R3625" s="38">
        <v>308209</v>
      </c>
      <c r="S3625" s="37">
        <v>4.2742699999999996</v>
      </c>
      <c r="T3625" s="38">
        <v>1</v>
      </c>
      <c r="U3625" s="38">
        <v>5</v>
      </c>
      <c r="V3625" s="38">
        <v>5</v>
      </c>
    </row>
    <row r="3626" spans="1:22" ht="13.5" customHeight="1" x14ac:dyDescent="0.2">
      <c r="A3626" s="32" t="s">
        <v>3622</v>
      </c>
      <c r="B3626" s="32" t="s">
        <v>11512</v>
      </c>
      <c r="C3626" s="32" t="s">
        <v>18181</v>
      </c>
      <c r="D3626" s="37">
        <v>3.2212809999999998</v>
      </c>
      <c r="E3626" s="39">
        <v>458</v>
      </c>
      <c r="F3626" s="39">
        <v>1276</v>
      </c>
      <c r="G3626" s="39">
        <v>2467.29</v>
      </c>
      <c r="H3626" s="38">
        <v>3</v>
      </c>
      <c r="I3626" s="38">
        <v>2529</v>
      </c>
      <c r="J3626" s="37">
        <v>6.5295886350999996</v>
      </c>
      <c r="K3626" s="37">
        <v>3.9378283402999998</v>
      </c>
      <c r="L3626" s="37">
        <v>3.0418805165</v>
      </c>
      <c r="M3626" s="37">
        <v>49.121575911000001</v>
      </c>
      <c r="N3626" s="37">
        <v>5.8152490824000003</v>
      </c>
      <c r="O3626" s="37">
        <v>31.353872349</v>
      </c>
      <c r="P3626" s="37">
        <v>6.3618881118999999</v>
      </c>
      <c r="Q3626" s="37" t="s">
        <v>15680</v>
      </c>
      <c r="R3626" s="38">
        <v>94550</v>
      </c>
      <c r="S3626" s="37">
        <v>2.2010900000000002</v>
      </c>
      <c r="T3626" s="38">
        <v>2</v>
      </c>
      <c r="U3626" s="38">
        <v>3</v>
      </c>
      <c r="V3626" s="38">
        <v>3</v>
      </c>
    </row>
    <row r="3627" spans="1:22" ht="13.5" customHeight="1" x14ac:dyDescent="0.2">
      <c r="A3627" s="32" t="s">
        <v>3623</v>
      </c>
      <c r="B3627" s="32" t="s">
        <v>11513</v>
      </c>
      <c r="C3627" s="32" t="s">
        <v>18202</v>
      </c>
      <c r="D3627" s="37">
        <v>4.9198849999999998</v>
      </c>
      <c r="E3627" s="39">
        <v>314.01</v>
      </c>
      <c r="F3627" s="39">
        <v>915</v>
      </c>
      <c r="G3627" s="39">
        <v>1854.54</v>
      </c>
      <c r="H3627" s="38">
        <v>1</v>
      </c>
      <c r="I3627" s="38">
        <v>1923</v>
      </c>
      <c r="J3627" s="37">
        <v>33.297379145999997</v>
      </c>
      <c r="K3627" s="37">
        <v>28.147238826999999</v>
      </c>
      <c r="L3627" s="37">
        <v>51.790534344999998</v>
      </c>
      <c r="M3627" s="37">
        <v>6.2005876296000002</v>
      </c>
      <c r="N3627" s="37">
        <v>30.874901520000002</v>
      </c>
      <c r="O3627" s="37">
        <v>21.205060897999999</v>
      </c>
      <c r="P3627" s="37">
        <v>7.2</v>
      </c>
      <c r="Q3627" s="37" t="s">
        <v>15680</v>
      </c>
      <c r="R3627" s="38">
        <v>32362</v>
      </c>
      <c r="S3627" s="37">
        <v>4.2742699999999996</v>
      </c>
      <c r="T3627" s="38">
        <v>0</v>
      </c>
      <c r="U3627" s="38">
        <v>0</v>
      </c>
      <c r="V3627" s="38">
        <v>0</v>
      </c>
    </row>
    <row r="3628" spans="1:22" ht="13.5" customHeight="1" x14ac:dyDescent="0.2">
      <c r="A3628" s="32" t="s">
        <v>3624</v>
      </c>
      <c r="B3628" s="32" t="s">
        <v>11514</v>
      </c>
      <c r="C3628" s="32" t="s">
        <v>18202</v>
      </c>
      <c r="D3628" s="37">
        <v>3.7546789999999999</v>
      </c>
      <c r="E3628" s="39">
        <v>331.01</v>
      </c>
      <c r="F3628" s="39">
        <v>720</v>
      </c>
      <c r="G3628" s="39">
        <v>1478.85</v>
      </c>
      <c r="H3628" s="38">
        <v>2</v>
      </c>
      <c r="I3628" s="38">
        <v>1500</v>
      </c>
      <c r="J3628" s="37">
        <v>16.522626358</v>
      </c>
      <c r="K3628" s="37">
        <v>13.673191888</v>
      </c>
      <c r="L3628" s="37">
        <v>15.31111009</v>
      </c>
      <c r="M3628" s="37">
        <v>38.293825112</v>
      </c>
      <c r="N3628" s="37">
        <v>11.573323057</v>
      </c>
      <c r="O3628" s="37">
        <v>15.004955670999999</v>
      </c>
      <c r="P3628" s="37">
        <v>7.2</v>
      </c>
      <c r="Q3628" s="37" t="s">
        <v>15680</v>
      </c>
      <c r="R3628" s="38">
        <v>61336</v>
      </c>
      <c r="S3628" s="37">
        <v>4.2742699999999996</v>
      </c>
      <c r="T3628" s="38">
        <v>2</v>
      </c>
      <c r="U3628" s="38">
        <v>1</v>
      </c>
      <c r="V3628" s="38">
        <v>1</v>
      </c>
    </row>
    <row r="3629" spans="1:22" ht="13.5" customHeight="1" x14ac:dyDescent="0.2">
      <c r="A3629" s="32" t="s">
        <v>3625</v>
      </c>
      <c r="B3629" s="32" t="s">
        <v>11515</v>
      </c>
      <c r="C3629" s="32" t="s">
        <v>18127</v>
      </c>
      <c r="D3629" s="37">
        <v>9.6579829999999998</v>
      </c>
      <c r="E3629" s="39">
        <v>773.02</v>
      </c>
      <c r="F3629" s="39">
        <v>2124</v>
      </c>
      <c r="G3629" s="39">
        <v>3955.2</v>
      </c>
      <c r="H3629" s="38">
        <v>3</v>
      </c>
      <c r="I3629" s="38">
        <v>4152</v>
      </c>
      <c r="J3629" s="37">
        <v>8.6609705802000008</v>
      </c>
      <c r="K3629" s="37">
        <v>7.2674400458999999</v>
      </c>
      <c r="L3629" s="37">
        <v>12.06940429</v>
      </c>
      <c r="M3629" s="37">
        <v>14.303035830000001</v>
      </c>
      <c r="N3629" s="37">
        <v>7.3610700533999998</v>
      </c>
      <c r="O3629" s="37">
        <v>8.4461991170000008</v>
      </c>
      <c r="P3629" s="37">
        <v>8.6209825145999996</v>
      </c>
      <c r="Q3629" s="37">
        <v>89.166462199999998</v>
      </c>
      <c r="R3629" s="38">
        <v>117194</v>
      </c>
      <c r="S3629" s="37">
        <v>3.5978500000000002</v>
      </c>
      <c r="T3629" s="38">
        <v>1</v>
      </c>
      <c r="U3629" s="38">
        <v>1</v>
      </c>
      <c r="V3629" s="38">
        <v>2</v>
      </c>
    </row>
    <row r="3630" spans="1:22" ht="13.5" customHeight="1" x14ac:dyDescent="0.2">
      <c r="A3630" s="32" t="s">
        <v>3626</v>
      </c>
      <c r="B3630" s="32" t="s">
        <v>11516</v>
      </c>
      <c r="C3630" s="32" t="s">
        <v>18127</v>
      </c>
      <c r="D3630" s="37">
        <v>2.8405049999999998</v>
      </c>
      <c r="E3630" s="39">
        <v>402</v>
      </c>
      <c r="F3630" s="39">
        <v>830</v>
      </c>
      <c r="G3630" s="39">
        <v>1590.91</v>
      </c>
      <c r="H3630" s="38">
        <v>2</v>
      </c>
      <c r="I3630" s="38">
        <v>1665</v>
      </c>
      <c r="J3630" s="37">
        <v>38.42337655</v>
      </c>
      <c r="K3630" s="37">
        <v>32.36842678</v>
      </c>
      <c r="L3630" s="37">
        <v>38.979501415000001</v>
      </c>
      <c r="M3630" s="37">
        <v>9.6200900434999994</v>
      </c>
      <c r="N3630" s="37">
        <v>12.927230529999999</v>
      </c>
      <c r="O3630" s="37">
        <v>17.618586149999999</v>
      </c>
      <c r="P3630" s="37">
        <v>5.8516254875999998</v>
      </c>
      <c r="Q3630" s="37" t="s">
        <v>15680</v>
      </c>
      <c r="R3630" s="38">
        <v>43554</v>
      </c>
      <c r="S3630" s="37">
        <v>3.5978500000000002</v>
      </c>
      <c r="T3630" s="38">
        <v>1</v>
      </c>
      <c r="U3630" s="38">
        <v>1</v>
      </c>
      <c r="V3630" s="38">
        <v>1</v>
      </c>
    </row>
    <row r="3631" spans="1:22" ht="13.5" customHeight="1" x14ac:dyDescent="0.2">
      <c r="A3631" s="32" t="s">
        <v>3627</v>
      </c>
      <c r="B3631" s="32" t="s">
        <v>11517</v>
      </c>
      <c r="C3631" s="32" t="s">
        <v>18181</v>
      </c>
      <c r="D3631" s="37">
        <v>4.663011</v>
      </c>
      <c r="E3631" s="39">
        <v>1507.96</v>
      </c>
      <c r="F3631" s="39">
        <v>4443</v>
      </c>
      <c r="G3631" s="39">
        <v>7584.51</v>
      </c>
      <c r="H3631" s="38">
        <v>5</v>
      </c>
      <c r="I3631" s="38">
        <v>8848</v>
      </c>
      <c r="J3631" s="37">
        <v>11.1542572</v>
      </c>
      <c r="K3631" s="37">
        <v>6.3020210471000002</v>
      </c>
      <c r="L3631" s="37">
        <v>15.480557938</v>
      </c>
      <c r="M3631" s="37">
        <v>17.379110872999998</v>
      </c>
      <c r="N3631" s="37">
        <v>21.155312888000001</v>
      </c>
      <c r="O3631" s="37">
        <v>21.086830151000001</v>
      </c>
      <c r="P3631" s="37">
        <v>7.3095335988999999</v>
      </c>
      <c r="Q3631" s="37">
        <v>93.490910400000004</v>
      </c>
      <c r="R3631" s="38">
        <v>284540</v>
      </c>
      <c r="S3631" s="37">
        <v>2.2010900000000002</v>
      </c>
      <c r="T3631" s="38">
        <v>2</v>
      </c>
      <c r="U3631" s="38">
        <v>5</v>
      </c>
      <c r="V3631" s="38">
        <v>0</v>
      </c>
    </row>
    <row r="3632" spans="1:22" ht="13.5" customHeight="1" x14ac:dyDescent="0.2">
      <c r="A3632" s="32" t="s">
        <v>3628</v>
      </c>
      <c r="B3632" s="32" t="s">
        <v>11518</v>
      </c>
      <c r="C3632" s="32" t="s">
        <v>18202</v>
      </c>
      <c r="D3632" s="37">
        <v>9.9665949999999999</v>
      </c>
      <c r="E3632" s="39">
        <v>1334.03</v>
      </c>
      <c r="F3632" s="39">
        <v>3403</v>
      </c>
      <c r="G3632" s="39">
        <v>6667.1</v>
      </c>
      <c r="H3632" s="38">
        <v>6</v>
      </c>
      <c r="I3632" s="38">
        <v>6790</v>
      </c>
      <c r="J3632" s="37">
        <v>11.116121722999999</v>
      </c>
      <c r="K3632" s="37">
        <v>9.8128851709999996</v>
      </c>
      <c r="L3632" s="37">
        <v>14.75570141</v>
      </c>
      <c r="M3632" s="37">
        <v>54.528896844999998</v>
      </c>
      <c r="N3632" s="37">
        <v>5.5450947155000003</v>
      </c>
      <c r="O3632" s="37">
        <v>14.529800519</v>
      </c>
      <c r="P3632" s="37">
        <v>7.2</v>
      </c>
      <c r="Q3632" s="37">
        <v>96.161833900000005</v>
      </c>
      <c r="R3632" s="38">
        <v>178900</v>
      </c>
      <c r="S3632" s="37">
        <v>4.2742699999999996</v>
      </c>
      <c r="T3632" s="38">
        <v>2</v>
      </c>
      <c r="U3632" s="38">
        <v>5</v>
      </c>
      <c r="V3632" s="38">
        <v>2</v>
      </c>
    </row>
    <row r="3633" spans="1:22" ht="13.5" customHeight="1" x14ac:dyDescent="0.2">
      <c r="A3633" s="32" t="s">
        <v>3629</v>
      </c>
      <c r="B3633" s="32" t="s">
        <v>11519</v>
      </c>
      <c r="C3633" s="32" t="s">
        <v>18202</v>
      </c>
      <c r="D3633" s="37">
        <v>6.5984309999999997</v>
      </c>
      <c r="E3633" s="39">
        <v>446</v>
      </c>
      <c r="F3633" s="39">
        <v>908</v>
      </c>
      <c r="G3633" s="39">
        <v>1849.89</v>
      </c>
      <c r="H3633" s="38">
        <v>4</v>
      </c>
      <c r="I3633" s="38">
        <v>1915</v>
      </c>
      <c r="J3633" s="37">
        <v>36.809276113000003</v>
      </c>
      <c r="K3633" s="37">
        <v>30.136931982</v>
      </c>
      <c r="L3633" s="37">
        <v>35.444489824999998</v>
      </c>
      <c r="M3633" s="37">
        <v>26.478994321999998</v>
      </c>
      <c r="N3633" s="37">
        <v>21.922706045999998</v>
      </c>
      <c r="O3633" s="37">
        <v>24.437240781</v>
      </c>
      <c r="P3633" s="37">
        <v>7.2</v>
      </c>
      <c r="Q3633" s="37">
        <v>62.9253857</v>
      </c>
      <c r="R3633" s="38">
        <v>175059</v>
      </c>
      <c r="S3633" s="37">
        <v>4.2742699999999996</v>
      </c>
      <c r="T3633" s="38">
        <v>1</v>
      </c>
      <c r="U3633" s="38">
        <v>3</v>
      </c>
      <c r="V3633" s="38">
        <v>1</v>
      </c>
    </row>
    <row r="3634" spans="1:22" ht="13.5" customHeight="1" x14ac:dyDescent="0.2">
      <c r="A3634" s="32" t="s">
        <v>3630</v>
      </c>
      <c r="B3634" s="32" t="s">
        <v>11520</v>
      </c>
      <c r="C3634" s="32" t="s">
        <v>18181</v>
      </c>
      <c r="D3634" s="37">
        <v>0.24118400000000001</v>
      </c>
      <c r="E3634" s="39">
        <v>519</v>
      </c>
      <c r="F3634" s="39">
        <v>1274</v>
      </c>
      <c r="G3634" s="39">
        <v>2243.39</v>
      </c>
      <c r="H3634" s="38">
        <v>2</v>
      </c>
      <c r="I3634" s="38">
        <v>2626</v>
      </c>
      <c r="J3634" s="37">
        <v>26.310834812</v>
      </c>
      <c r="K3634" s="37">
        <v>12.646543893</v>
      </c>
      <c r="L3634" s="37">
        <v>33.612322869000003</v>
      </c>
      <c r="M3634" s="37">
        <v>8.8087771167</v>
      </c>
      <c r="N3634" s="37">
        <v>36.481168463000003</v>
      </c>
      <c r="O3634" s="37">
        <v>18.633546232</v>
      </c>
      <c r="P3634" s="37">
        <v>7.2</v>
      </c>
      <c r="Q3634" s="37" t="s">
        <v>15680</v>
      </c>
      <c r="R3634" s="38">
        <v>82644</v>
      </c>
      <c r="S3634" s="37">
        <v>2.2010900000000002</v>
      </c>
      <c r="T3634" s="38">
        <v>1</v>
      </c>
      <c r="U3634" s="38">
        <v>1</v>
      </c>
      <c r="V3634" s="38">
        <v>1</v>
      </c>
    </row>
    <row r="3635" spans="1:22" ht="13.5" customHeight="1" x14ac:dyDescent="0.2">
      <c r="A3635" s="32" t="s">
        <v>3631</v>
      </c>
      <c r="B3635" s="32" t="s">
        <v>11521</v>
      </c>
      <c r="C3635" s="32" t="s">
        <v>18127</v>
      </c>
      <c r="D3635" s="37">
        <v>9.9532070000000008</v>
      </c>
      <c r="E3635" s="39">
        <v>731.98</v>
      </c>
      <c r="F3635" s="39">
        <v>2541</v>
      </c>
      <c r="G3635" s="39">
        <v>4406.9399999999996</v>
      </c>
      <c r="H3635" s="38">
        <v>4</v>
      </c>
      <c r="I3635" s="38">
        <v>4889</v>
      </c>
      <c r="J3635" s="37">
        <v>20.922411317000002</v>
      </c>
      <c r="K3635" s="37">
        <v>19.845879495999998</v>
      </c>
      <c r="L3635" s="37">
        <v>31.309099894999999</v>
      </c>
      <c r="M3635" s="37">
        <v>12.284013297</v>
      </c>
      <c r="N3635" s="37">
        <v>26.006740879999999</v>
      </c>
      <c r="O3635" s="37">
        <v>28.290796643</v>
      </c>
      <c r="P3635" s="37">
        <v>9.5</v>
      </c>
      <c r="Q3635" s="37">
        <v>67.537198799999999</v>
      </c>
      <c r="R3635" s="38">
        <v>176597</v>
      </c>
      <c r="S3635" s="37">
        <v>3.5978500000000002</v>
      </c>
      <c r="T3635" s="38">
        <v>1</v>
      </c>
      <c r="U3635" s="38">
        <v>1</v>
      </c>
      <c r="V3635" s="38">
        <v>2</v>
      </c>
    </row>
    <row r="3636" spans="1:22" ht="13.5" customHeight="1" x14ac:dyDescent="0.2">
      <c r="A3636" s="32" t="s">
        <v>3632</v>
      </c>
      <c r="B3636" s="32" t="s">
        <v>11522</v>
      </c>
      <c r="C3636" s="32" t="s">
        <v>18181</v>
      </c>
      <c r="D3636" s="37">
        <v>6.8535440000000003</v>
      </c>
      <c r="E3636" s="39">
        <v>1007.99</v>
      </c>
      <c r="F3636" s="39">
        <v>2965</v>
      </c>
      <c r="G3636" s="39">
        <v>5820.14</v>
      </c>
      <c r="H3636" s="38">
        <v>4</v>
      </c>
      <c r="I3636" s="38">
        <v>6020</v>
      </c>
      <c r="J3636" s="37">
        <v>6.8251702342999998</v>
      </c>
      <c r="K3636" s="37">
        <v>5.1299371852000002</v>
      </c>
      <c r="L3636" s="37">
        <v>8.2931382783000007</v>
      </c>
      <c r="M3636" s="37">
        <v>25.634024693000001</v>
      </c>
      <c r="N3636" s="37">
        <v>7.4093503261000002</v>
      </c>
      <c r="O3636" s="37">
        <v>10.473323574</v>
      </c>
      <c r="P3636" s="37">
        <v>7.2</v>
      </c>
      <c r="Q3636" s="37">
        <v>88.835499799999994</v>
      </c>
      <c r="R3636" s="38">
        <v>169700</v>
      </c>
      <c r="S3636" s="37">
        <v>2.2010900000000002</v>
      </c>
      <c r="T3636" s="38">
        <v>2</v>
      </c>
      <c r="U3636" s="38">
        <v>4</v>
      </c>
      <c r="V3636" s="38">
        <v>3</v>
      </c>
    </row>
    <row r="3637" spans="1:22" ht="13.5" customHeight="1" x14ac:dyDescent="0.2">
      <c r="A3637" s="32" t="s">
        <v>3633</v>
      </c>
      <c r="B3637" s="32" t="s">
        <v>11523</v>
      </c>
      <c r="C3637" s="32" t="s">
        <v>18127</v>
      </c>
      <c r="D3637" s="37">
        <v>7.4507019999999997</v>
      </c>
      <c r="E3637" s="39">
        <v>1327.99</v>
      </c>
      <c r="F3637" s="39">
        <v>4797</v>
      </c>
      <c r="G3637" s="39">
        <v>8475.8799999999992</v>
      </c>
      <c r="H3637" s="38">
        <v>4</v>
      </c>
      <c r="I3637" s="38">
        <v>9235</v>
      </c>
      <c r="J3637" s="37">
        <v>22.544894166999999</v>
      </c>
      <c r="K3637" s="37">
        <v>17.893949114000002</v>
      </c>
      <c r="L3637" s="37">
        <v>38.403224719000001</v>
      </c>
      <c r="M3637" s="37">
        <v>11.400335343</v>
      </c>
      <c r="N3637" s="37">
        <v>23.075148036000002</v>
      </c>
      <c r="O3637" s="37">
        <v>23.356341552</v>
      </c>
      <c r="P3637" s="37">
        <v>9.5</v>
      </c>
      <c r="Q3637" s="37">
        <v>83.163281799999993</v>
      </c>
      <c r="R3637" s="38">
        <v>245994</v>
      </c>
      <c r="S3637" s="37">
        <v>3.5978500000000002</v>
      </c>
      <c r="T3637" s="38">
        <v>1</v>
      </c>
      <c r="U3637" s="38">
        <v>3</v>
      </c>
      <c r="V3637" s="38">
        <v>0</v>
      </c>
    </row>
    <row r="3638" spans="1:22" ht="13.5" customHeight="1" x14ac:dyDescent="0.2">
      <c r="A3638" s="32" t="s">
        <v>3634</v>
      </c>
      <c r="B3638" s="32" t="s">
        <v>11524</v>
      </c>
      <c r="C3638" s="32" t="s">
        <v>18202</v>
      </c>
      <c r="D3638" s="37">
        <v>5.0409199999999998</v>
      </c>
      <c r="E3638" s="39">
        <v>972.01</v>
      </c>
      <c r="F3638" s="39">
        <v>2542</v>
      </c>
      <c r="G3638" s="39">
        <v>4976.49</v>
      </c>
      <c r="H3638" s="38">
        <v>5</v>
      </c>
      <c r="I3638" s="38">
        <v>5141</v>
      </c>
      <c r="J3638" s="37">
        <v>19.847307131000001</v>
      </c>
      <c r="K3638" s="37">
        <v>21.311701782</v>
      </c>
      <c r="L3638" s="37">
        <v>23.102349061999998</v>
      </c>
      <c r="M3638" s="37">
        <v>24.164678405</v>
      </c>
      <c r="N3638" s="37">
        <v>11.913699353</v>
      </c>
      <c r="O3638" s="37">
        <v>15.037090715</v>
      </c>
      <c r="P3638" s="37">
        <v>7.2</v>
      </c>
      <c r="Q3638" s="37">
        <v>64.593305700000002</v>
      </c>
      <c r="R3638" s="38">
        <v>229697</v>
      </c>
      <c r="S3638" s="37">
        <v>4.2742699999999996</v>
      </c>
      <c r="T3638" s="38">
        <v>4</v>
      </c>
      <c r="U3638" s="38">
        <v>3</v>
      </c>
      <c r="V3638" s="38">
        <v>1</v>
      </c>
    </row>
    <row r="3639" spans="1:22" ht="13.5" customHeight="1" x14ac:dyDescent="0.2">
      <c r="A3639" s="32" t="s">
        <v>3635</v>
      </c>
      <c r="B3639" s="32" t="s">
        <v>11525</v>
      </c>
      <c r="C3639" s="32" t="s">
        <v>18181</v>
      </c>
      <c r="D3639" s="37">
        <v>5.3683050000000003</v>
      </c>
      <c r="E3639" s="39">
        <v>1309</v>
      </c>
      <c r="F3639" s="39">
        <v>4768</v>
      </c>
      <c r="G3639" s="39">
        <v>8885.93</v>
      </c>
      <c r="H3639" s="38">
        <v>4</v>
      </c>
      <c r="I3639" s="38">
        <v>9332</v>
      </c>
      <c r="J3639" s="37">
        <v>8.2990505467000002</v>
      </c>
      <c r="K3639" s="37">
        <v>3.6327054574000002</v>
      </c>
      <c r="L3639" s="37">
        <v>8.6712170765999996</v>
      </c>
      <c r="M3639" s="37">
        <v>13.856130546999999</v>
      </c>
      <c r="N3639" s="37">
        <v>4.3992420572000004</v>
      </c>
      <c r="O3639" s="37">
        <v>13.195272135</v>
      </c>
      <c r="P3639" s="37">
        <v>7.2</v>
      </c>
      <c r="Q3639" s="37">
        <v>79.7898426</v>
      </c>
      <c r="R3639" s="38">
        <v>267524</v>
      </c>
      <c r="S3639" s="37">
        <v>2.2010900000000002</v>
      </c>
      <c r="T3639" s="38">
        <v>3</v>
      </c>
      <c r="U3639" s="38">
        <v>4</v>
      </c>
      <c r="V3639" s="38">
        <v>2</v>
      </c>
    </row>
    <row r="3640" spans="1:22" ht="13.5" customHeight="1" x14ac:dyDescent="0.2">
      <c r="A3640" s="32" t="s">
        <v>3636</v>
      </c>
      <c r="B3640" s="32" t="s">
        <v>11526</v>
      </c>
      <c r="C3640" s="32" t="s">
        <v>18181</v>
      </c>
      <c r="D3640" s="37">
        <v>1.5308060000000001</v>
      </c>
      <c r="E3640" s="39">
        <v>399.99</v>
      </c>
      <c r="F3640" s="39">
        <v>1103</v>
      </c>
      <c r="G3640" s="39">
        <v>1982.82</v>
      </c>
      <c r="H3640" s="38">
        <v>1</v>
      </c>
      <c r="I3640" s="38">
        <v>2211</v>
      </c>
      <c r="J3640" s="37">
        <v>6.4260535299999999</v>
      </c>
      <c r="K3640" s="37">
        <v>3.5925213845999999</v>
      </c>
      <c r="L3640" s="37">
        <v>9.2317239058999991</v>
      </c>
      <c r="M3640" s="37">
        <v>18.320656258</v>
      </c>
      <c r="N3640" s="37">
        <v>11.860109977</v>
      </c>
      <c r="O3640" s="37">
        <v>6.2976572672</v>
      </c>
      <c r="P3640" s="37">
        <v>7.2356564019</v>
      </c>
      <c r="Q3640" s="37" t="s">
        <v>15680</v>
      </c>
      <c r="R3640" s="38">
        <v>47341</v>
      </c>
      <c r="S3640" s="37">
        <v>2.2010900000000002</v>
      </c>
      <c r="T3640" s="38">
        <v>0</v>
      </c>
      <c r="U3640" s="38">
        <v>0</v>
      </c>
      <c r="V3640" s="38">
        <v>1</v>
      </c>
    </row>
    <row r="3641" spans="1:22" ht="13.5" customHeight="1" x14ac:dyDescent="0.2">
      <c r="A3641" s="32" t="s">
        <v>3637</v>
      </c>
      <c r="B3641" s="32" t="s">
        <v>11527</v>
      </c>
      <c r="C3641" s="32" t="s">
        <v>18202</v>
      </c>
      <c r="D3641" s="37">
        <v>4.3047069999999996</v>
      </c>
      <c r="E3641" s="39">
        <v>506</v>
      </c>
      <c r="F3641" s="39">
        <v>1189</v>
      </c>
      <c r="G3641" s="39">
        <v>2268.81</v>
      </c>
      <c r="H3641" s="38">
        <v>2</v>
      </c>
      <c r="I3641" s="38">
        <v>2371</v>
      </c>
      <c r="J3641" s="37">
        <v>14.049217508</v>
      </c>
      <c r="K3641" s="37">
        <v>13.397603797</v>
      </c>
      <c r="L3641" s="37">
        <v>9.2599854408999995</v>
      </c>
      <c r="M3641" s="37">
        <v>11.902970896999999</v>
      </c>
      <c r="N3641" s="37">
        <v>14.264155033</v>
      </c>
      <c r="O3641" s="37">
        <v>20.226542248000001</v>
      </c>
      <c r="P3641" s="37">
        <v>7.2</v>
      </c>
      <c r="Q3641" s="37" t="s">
        <v>15680</v>
      </c>
      <c r="R3641" s="38">
        <v>45367</v>
      </c>
      <c r="S3641" s="37">
        <v>4.2742699999999996</v>
      </c>
      <c r="T3641" s="38">
        <v>1</v>
      </c>
      <c r="U3641" s="38">
        <v>0</v>
      </c>
      <c r="V3641" s="38">
        <v>2</v>
      </c>
    </row>
    <row r="3642" spans="1:22" ht="13.5" customHeight="1" x14ac:dyDescent="0.2">
      <c r="A3642" s="32" t="s">
        <v>3638</v>
      </c>
      <c r="B3642" s="32" t="s">
        <v>11528</v>
      </c>
      <c r="C3642" s="32" t="s">
        <v>18202</v>
      </c>
      <c r="D3642" s="37">
        <v>4.7998690000000002</v>
      </c>
      <c r="E3642" s="39">
        <v>1092.01</v>
      </c>
      <c r="F3642" s="39">
        <v>3228</v>
      </c>
      <c r="G3642" s="39">
        <v>6265.67</v>
      </c>
      <c r="H3642" s="38">
        <v>3</v>
      </c>
      <c r="I3642" s="38">
        <v>6404</v>
      </c>
      <c r="J3642" s="37">
        <v>20.29352969</v>
      </c>
      <c r="K3642" s="37">
        <v>29.176456520999999</v>
      </c>
      <c r="L3642" s="37">
        <v>34.010177525000003</v>
      </c>
      <c r="M3642" s="37">
        <v>21.251770762</v>
      </c>
      <c r="N3642" s="37">
        <v>10.169397533</v>
      </c>
      <c r="O3642" s="37">
        <v>19.563641038</v>
      </c>
      <c r="P3642" s="37">
        <v>7.2</v>
      </c>
      <c r="Q3642" s="37">
        <v>81.465750700000001</v>
      </c>
      <c r="R3642" s="38">
        <v>205912</v>
      </c>
      <c r="S3642" s="37">
        <v>4.2742699999999996</v>
      </c>
      <c r="T3642" s="38">
        <v>1</v>
      </c>
      <c r="U3642" s="38">
        <v>1</v>
      </c>
      <c r="V3642" s="38">
        <v>2</v>
      </c>
    </row>
    <row r="3643" spans="1:22" ht="13.5" customHeight="1" x14ac:dyDescent="0.2">
      <c r="A3643" s="32" t="s">
        <v>3639</v>
      </c>
      <c r="B3643" s="32" t="s">
        <v>11529</v>
      </c>
      <c r="C3643" s="32" t="s">
        <v>18181</v>
      </c>
      <c r="D3643" s="37">
        <v>3.3138909999999999</v>
      </c>
      <c r="E3643" s="39">
        <v>537.98</v>
      </c>
      <c r="F3643" s="39">
        <v>2268</v>
      </c>
      <c r="G3643" s="39">
        <v>3903.66</v>
      </c>
      <c r="H3643" s="38">
        <v>5</v>
      </c>
      <c r="I3643" s="38">
        <v>4623</v>
      </c>
      <c r="J3643" s="37">
        <v>13.990738716999999</v>
      </c>
      <c r="K3643" s="37">
        <v>8.5010487456000003</v>
      </c>
      <c r="L3643" s="37">
        <v>25.198566137</v>
      </c>
      <c r="M3643" s="37">
        <v>17.819173084999999</v>
      </c>
      <c r="N3643" s="37">
        <v>25.793633009000001</v>
      </c>
      <c r="O3643" s="37">
        <v>27.135804942</v>
      </c>
      <c r="P3643" s="37">
        <v>7.2</v>
      </c>
      <c r="Q3643" s="37">
        <v>91.114330800000005</v>
      </c>
      <c r="R3643" s="38">
        <v>109655</v>
      </c>
      <c r="S3643" s="37">
        <v>2.2010900000000002</v>
      </c>
      <c r="T3643" s="38">
        <v>1</v>
      </c>
      <c r="U3643" s="38">
        <v>3</v>
      </c>
      <c r="V3643" s="38">
        <v>2</v>
      </c>
    </row>
    <row r="3644" spans="1:22" ht="13.5" customHeight="1" x14ac:dyDescent="0.2">
      <c r="A3644" s="32" t="s">
        <v>3640</v>
      </c>
      <c r="B3644" s="32" t="s">
        <v>11530</v>
      </c>
      <c r="C3644" s="32" t="s">
        <v>18181</v>
      </c>
      <c r="D3644" s="37">
        <v>6.7828799999999996</v>
      </c>
      <c r="E3644" s="39">
        <v>1022.98</v>
      </c>
      <c r="F3644" s="39">
        <v>2718</v>
      </c>
      <c r="G3644" s="39">
        <v>5423.2</v>
      </c>
      <c r="H3644" s="38">
        <v>5</v>
      </c>
      <c r="I3644" s="38">
        <v>5580</v>
      </c>
      <c r="J3644" s="37">
        <v>11.588558231</v>
      </c>
      <c r="K3644" s="37">
        <v>7.3336344031999996</v>
      </c>
      <c r="L3644" s="37">
        <v>10.430182303</v>
      </c>
      <c r="M3644" s="37">
        <v>41.338724436</v>
      </c>
      <c r="N3644" s="37">
        <v>6.8053442891999998</v>
      </c>
      <c r="O3644" s="37">
        <v>15.162584583999999</v>
      </c>
      <c r="P3644" s="37">
        <v>7.2</v>
      </c>
      <c r="Q3644" s="37">
        <v>95.755003599999995</v>
      </c>
      <c r="R3644" s="38">
        <v>180043</v>
      </c>
      <c r="S3644" s="37">
        <v>2.2010900000000002</v>
      </c>
      <c r="T3644" s="38">
        <v>2</v>
      </c>
      <c r="U3644" s="38">
        <v>5</v>
      </c>
      <c r="V3644" s="38">
        <v>0</v>
      </c>
    </row>
    <row r="3645" spans="1:22" ht="13.5" customHeight="1" x14ac:dyDescent="0.2">
      <c r="A3645" s="32" t="s">
        <v>3641</v>
      </c>
      <c r="B3645" s="32" t="s">
        <v>11531</v>
      </c>
      <c r="C3645" s="32" t="s">
        <v>18202</v>
      </c>
      <c r="D3645" s="37">
        <v>1.3714820000000001</v>
      </c>
      <c r="E3645" s="39">
        <v>428.01</v>
      </c>
      <c r="F3645" s="39">
        <v>1261</v>
      </c>
      <c r="G3645" s="39">
        <v>2491.6999999999998</v>
      </c>
      <c r="H3645" s="38">
        <v>1</v>
      </c>
      <c r="I3645" s="38">
        <v>2637</v>
      </c>
      <c r="J3645" s="37">
        <v>45.643016832000001</v>
      </c>
      <c r="K3645" s="37">
        <v>46.926125597000002</v>
      </c>
      <c r="L3645" s="37">
        <v>34.014030472000002</v>
      </c>
      <c r="M3645" s="37">
        <v>19.932628853000001</v>
      </c>
      <c r="N3645" s="37">
        <v>30.109492385999999</v>
      </c>
      <c r="O3645" s="37">
        <v>32.488771599000003</v>
      </c>
      <c r="P3645" s="37">
        <v>7.2</v>
      </c>
      <c r="Q3645" s="37" t="s">
        <v>15680</v>
      </c>
      <c r="R3645" s="38">
        <v>114039</v>
      </c>
      <c r="S3645" s="37">
        <v>4.2742699999999996</v>
      </c>
      <c r="T3645" s="38">
        <v>0</v>
      </c>
      <c r="U3645" s="38">
        <v>1</v>
      </c>
      <c r="V3645" s="38">
        <v>1</v>
      </c>
    </row>
    <row r="3646" spans="1:22" ht="13.5" customHeight="1" x14ac:dyDescent="0.2">
      <c r="A3646" s="32" t="s">
        <v>3642</v>
      </c>
      <c r="B3646" s="32" t="s">
        <v>11532</v>
      </c>
      <c r="C3646" s="32" t="s">
        <v>18181</v>
      </c>
      <c r="D3646" s="37">
        <v>2.4365610000000002</v>
      </c>
      <c r="E3646" s="39">
        <v>1093.03</v>
      </c>
      <c r="F3646" s="39">
        <v>2820</v>
      </c>
      <c r="G3646" s="39">
        <v>5373.5</v>
      </c>
      <c r="H3646" s="38">
        <v>4</v>
      </c>
      <c r="I3646" s="38">
        <v>5554</v>
      </c>
      <c r="J3646" s="37">
        <v>8.4615918906999994</v>
      </c>
      <c r="K3646" s="37">
        <v>2.6295965289000001</v>
      </c>
      <c r="L3646" s="37">
        <v>8.3867891977000006</v>
      </c>
      <c r="M3646" s="37">
        <v>35.913993196</v>
      </c>
      <c r="N3646" s="37">
        <v>18.392690484999999</v>
      </c>
      <c r="O3646" s="37">
        <v>16.657718198000001</v>
      </c>
      <c r="P3646" s="37">
        <v>7.2</v>
      </c>
      <c r="Q3646" s="37">
        <v>94.962150899999997</v>
      </c>
      <c r="R3646" s="38">
        <v>143514</v>
      </c>
      <c r="S3646" s="37">
        <v>2.2010900000000002</v>
      </c>
      <c r="T3646" s="38">
        <v>2</v>
      </c>
      <c r="U3646" s="38">
        <v>4</v>
      </c>
      <c r="V3646" s="38">
        <v>2</v>
      </c>
    </row>
    <row r="3647" spans="1:22" ht="13.5" customHeight="1" x14ac:dyDescent="0.2">
      <c r="A3647" s="32" t="s">
        <v>3643</v>
      </c>
      <c r="B3647" s="32" t="s">
        <v>11533</v>
      </c>
      <c r="C3647" s="32" t="s">
        <v>18202</v>
      </c>
      <c r="D3647" s="37">
        <v>8.6822370000000006</v>
      </c>
      <c r="E3647" s="39">
        <v>1189</v>
      </c>
      <c r="F3647" s="39">
        <v>2411</v>
      </c>
      <c r="G3647" s="39">
        <v>4364.1400000000003</v>
      </c>
      <c r="H3647" s="38">
        <v>2</v>
      </c>
      <c r="I3647" s="38">
        <v>4565</v>
      </c>
      <c r="J3647" s="37">
        <v>17.572690851000001</v>
      </c>
      <c r="K3647" s="37">
        <v>15.836742223</v>
      </c>
      <c r="L3647" s="37">
        <v>16.509222919999999</v>
      </c>
      <c r="M3647" s="37">
        <v>18.019986973000002</v>
      </c>
      <c r="N3647" s="37">
        <v>11.629913201999999</v>
      </c>
      <c r="O3647" s="37">
        <v>19.021856946</v>
      </c>
      <c r="P3647" s="37">
        <v>7.2</v>
      </c>
      <c r="Q3647" s="37">
        <v>82.337348000000006</v>
      </c>
      <c r="R3647" s="38">
        <v>92770</v>
      </c>
      <c r="S3647" s="37">
        <v>4.2742699999999996</v>
      </c>
      <c r="T3647" s="38">
        <v>1</v>
      </c>
      <c r="U3647" s="38">
        <v>1</v>
      </c>
      <c r="V3647" s="38">
        <v>2</v>
      </c>
    </row>
    <row r="3648" spans="1:22" ht="13.5" customHeight="1" x14ac:dyDescent="0.2">
      <c r="A3648" s="32" t="s">
        <v>3644</v>
      </c>
      <c r="B3648" s="32" t="s">
        <v>11534</v>
      </c>
      <c r="C3648" s="32" t="s">
        <v>18181</v>
      </c>
      <c r="D3648" s="37">
        <v>3.555104</v>
      </c>
      <c r="E3648" s="39">
        <v>549.01</v>
      </c>
      <c r="F3648" s="39">
        <v>2687</v>
      </c>
      <c r="G3648" s="39">
        <v>4840.95</v>
      </c>
      <c r="H3648" s="38">
        <v>2</v>
      </c>
      <c r="I3648" s="38">
        <v>5446</v>
      </c>
      <c r="J3648" s="37">
        <v>14.37439745</v>
      </c>
      <c r="K3648" s="37">
        <v>9.1066926434000006</v>
      </c>
      <c r="L3648" s="37">
        <v>28.201567819000001</v>
      </c>
      <c r="M3648" s="37">
        <v>27.838428247</v>
      </c>
      <c r="N3648" s="37">
        <v>27.084378190999999</v>
      </c>
      <c r="O3648" s="37">
        <v>17.318223448000001</v>
      </c>
      <c r="P3648" s="37">
        <v>7.2</v>
      </c>
      <c r="Q3648" s="37">
        <v>73.170745199999999</v>
      </c>
      <c r="R3648" s="38">
        <v>158888</v>
      </c>
      <c r="S3648" s="37">
        <v>2.2010900000000002</v>
      </c>
      <c r="T3648" s="38">
        <v>0</v>
      </c>
      <c r="U3648" s="38">
        <v>1</v>
      </c>
      <c r="V3648" s="38">
        <v>1</v>
      </c>
    </row>
    <row r="3649" spans="1:22" ht="13.5" customHeight="1" x14ac:dyDescent="0.2">
      <c r="A3649" s="32" t="s">
        <v>3645</v>
      </c>
      <c r="B3649" s="32" t="s">
        <v>11535</v>
      </c>
      <c r="C3649" s="32" t="s">
        <v>18181</v>
      </c>
      <c r="D3649" s="37">
        <v>3.698118</v>
      </c>
      <c r="E3649" s="39">
        <v>609.01</v>
      </c>
      <c r="F3649" s="39">
        <v>1797</v>
      </c>
      <c r="G3649" s="39">
        <v>3476.07</v>
      </c>
      <c r="H3649" s="38">
        <v>2</v>
      </c>
      <c r="I3649" s="38">
        <v>3610</v>
      </c>
      <c r="J3649" s="37">
        <v>9.8147163672000008</v>
      </c>
      <c r="K3649" s="37">
        <v>11.474846446999999</v>
      </c>
      <c r="L3649" s="37">
        <v>4.3551610536999998</v>
      </c>
      <c r="M3649" s="37">
        <v>66.094058106999995</v>
      </c>
      <c r="N3649" s="37">
        <v>5.8926510136000001</v>
      </c>
      <c r="O3649" s="37">
        <v>29.085065794999998</v>
      </c>
      <c r="P3649" s="37">
        <v>6.9505245347000004</v>
      </c>
      <c r="Q3649" s="37">
        <v>99.525593299999997</v>
      </c>
      <c r="R3649" s="38">
        <v>84500</v>
      </c>
      <c r="S3649" s="37">
        <v>2.2010900000000002</v>
      </c>
      <c r="T3649" s="38">
        <v>1</v>
      </c>
      <c r="U3649" s="38">
        <v>2</v>
      </c>
      <c r="V3649" s="38">
        <v>1</v>
      </c>
    </row>
    <row r="3650" spans="1:22" ht="13.5" customHeight="1" x14ac:dyDescent="0.2">
      <c r="A3650" s="32" t="s">
        <v>3646</v>
      </c>
      <c r="B3650" s="32" t="s">
        <v>11536</v>
      </c>
      <c r="C3650" s="32" t="s">
        <v>18181</v>
      </c>
      <c r="D3650" s="37">
        <v>7.7002360000000003</v>
      </c>
      <c r="E3650" s="39">
        <v>1888.97</v>
      </c>
      <c r="F3650" s="39">
        <v>5382</v>
      </c>
      <c r="G3650" s="39">
        <v>9594.7000000000007</v>
      </c>
      <c r="H3650" s="38">
        <v>8</v>
      </c>
      <c r="I3650" s="38">
        <v>10265</v>
      </c>
      <c r="J3650" s="37">
        <v>19.540913347</v>
      </c>
      <c r="K3650" s="37">
        <v>10.108135606999999</v>
      </c>
      <c r="L3650" s="37">
        <v>28.353469230000002</v>
      </c>
      <c r="M3650" s="37">
        <v>17.630374851999999</v>
      </c>
      <c r="N3650" s="37">
        <v>17.883361297</v>
      </c>
      <c r="O3650" s="37">
        <v>10.200681434</v>
      </c>
      <c r="P3650" s="37">
        <v>7.2</v>
      </c>
      <c r="Q3650" s="37">
        <v>82.069914600000004</v>
      </c>
      <c r="R3650" s="38">
        <v>375630</v>
      </c>
      <c r="S3650" s="37">
        <v>2.2010900000000002</v>
      </c>
      <c r="T3650" s="38">
        <v>6</v>
      </c>
      <c r="U3650" s="38">
        <v>6</v>
      </c>
      <c r="V3650" s="38">
        <v>1</v>
      </c>
    </row>
    <row r="3651" spans="1:22" ht="13.5" customHeight="1" x14ac:dyDescent="0.2">
      <c r="A3651" s="32" t="s">
        <v>3647</v>
      </c>
      <c r="B3651" s="32" t="s">
        <v>11537</v>
      </c>
      <c r="C3651" s="32" t="s">
        <v>18127</v>
      </c>
      <c r="D3651" s="37">
        <v>3.8481909999999999</v>
      </c>
      <c r="E3651" s="39">
        <v>1024.98</v>
      </c>
      <c r="F3651" s="39">
        <v>2202</v>
      </c>
      <c r="G3651" s="39">
        <v>4069.44</v>
      </c>
      <c r="H3651" s="38">
        <v>3</v>
      </c>
      <c r="I3651" s="38">
        <v>4357</v>
      </c>
      <c r="J3651" s="37">
        <v>5.8830046853000004</v>
      </c>
      <c r="K3651" s="37">
        <v>5.7189718410000001</v>
      </c>
      <c r="L3651" s="37">
        <v>11.768720346</v>
      </c>
      <c r="M3651" s="37">
        <v>15.816677586000001</v>
      </c>
      <c r="N3651" s="37">
        <v>7.1351531166999997</v>
      </c>
      <c r="O3651" s="37">
        <v>2.5417623742000002</v>
      </c>
      <c r="P3651" s="37">
        <v>9.5</v>
      </c>
      <c r="Q3651" s="37">
        <v>52.040687300000002</v>
      </c>
      <c r="R3651" s="38">
        <v>95313</v>
      </c>
      <c r="S3651" s="37">
        <v>3.5978500000000002</v>
      </c>
      <c r="T3651" s="38">
        <v>2</v>
      </c>
      <c r="U3651" s="38">
        <v>1</v>
      </c>
      <c r="V3651" s="38">
        <v>2</v>
      </c>
    </row>
    <row r="3652" spans="1:22" ht="13.5" customHeight="1" x14ac:dyDescent="0.2">
      <c r="A3652" s="32" t="s">
        <v>3648</v>
      </c>
      <c r="B3652" s="32" t="s">
        <v>11538</v>
      </c>
      <c r="C3652" s="32" t="s">
        <v>18202</v>
      </c>
      <c r="D3652" s="37">
        <v>3.68512</v>
      </c>
      <c r="E3652" s="39">
        <v>989.01</v>
      </c>
      <c r="F3652" s="39">
        <v>2064</v>
      </c>
      <c r="G3652" s="39">
        <v>3967.04</v>
      </c>
      <c r="H3652" s="38">
        <v>3</v>
      </c>
      <c r="I3652" s="38">
        <v>4048</v>
      </c>
      <c r="J3652" s="37">
        <v>9.1891122602999999</v>
      </c>
      <c r="K3652" s="37">
        <v>15.435892984000001</v>
      </c>
      <c r="L3652" s="37">
        <v>12.155536966</v>
      </c>
      <c r="M3652" s="37">
        <v>25.617288070000001</v>
      </c>
      <c r="N3652" s="37">
        <v>7.2928994127999998</v>
      </c>
      <c r="O3652" s="37">
        <v>8.8215400810000002</v>
      </c>
      <c r="P3652" s="37">
        <v>7.2</v>
      </c>
      <c r="Q3652" s="37">
        <v>93.992344500000002</v>
      </c>
      <c r="R3652" s="38">
        <v>125366</v>
      </c>
      <c r="S3652" s="37">
        <v>4.2742699999999996</v>
      </c>
      <c r="T3652" s="38">
        <v>1</v>
      </c>
      <c r="U3652" s="38">
        <v>3</v>
      </c>
      <c r="V3652" s="38">
        <v>0</v>
      </c>
    </row>
    <row r="3653" spans="1:22" ht="13.5" customHeight="1" x14ac:dyDescent="0.2">
      <c r="A3653" s="32" t="s">
        <v>3649</v>
      </c>
      <c r="B3653" s="32" t="s">
        <v>11539</v>
      </c>
      <c r="C3653" s="32" t="s">
        <v>18202</v>
      </c>
      <c r="D3653" s="37">
        <v>6.8097050000000001</v>
      </c>
      <c r="E3653" s="39">
        <v>1648.01</v>
      </c>
      <c r="F3653" s="39">
        <v>4053</v>
      </c>
      <c r="G3653" s="39">
        <v>7506.78</v>
      </c>
      <c r="H3653" s="38">
        <v>7</v>
      </c>
      <c r="I3653" s="38">
        <v>7727</v>
      </c>
      <c r="J3653" s="37">
        <v>10.649852857999999</v>
      </c>
      <c r="K3653" s="37">
        <v>14.317658276</v>
      </c>
      <c r="L3653" s="37">
        <v>10.230148357999999</v>
      </c>
      <c r="M3653" s="37">
        <v>51.999718899999998</v>
      </c>
      <c r="N3653" s="37">
        <v>8.1349491491000006</v>
      </c>
      <c r="O3653" s="37">
        <v>19.627216653000001</v>
      </c>
      <c r="P3653" s="37">
        <v>5.6868296994999996</v>
      </c>
      <c r="Q3653" s="37">
        <v>91.333119600000003</v>
      </c>
      <c r="R3653" s="38">
        <v>162181</v>
      </c>
      <c r="S3653" s="37">
        <v>4.2742699999999996</v>
      </c>
      <c r="T3653" s="38">
        <v>3</v>
      </c>
      <c r="U3653" s="38">
        <v>4</v>
      </c>
      <c r="V3653" s="38">
        <v>2</v>
      </c>
    </row>
    <row r="3654" spans="1:22" ht="13.5" customHeight="1" x14ac:dyDescent="0.2">
      <c r="A3654" s="32" t="s">
        <v>3650</v>
      </c>
      <c r="B3654" s="32" t="s">
        <v>11540</v>
      </c>
      <c r="C3654" s="32" t="s">
        <v>18181</v>
      </c>
      <c r="D3654" s="37">
        <v>4.2705900000000003</v>
      </c>
      <c r="E3654" s="39">
        <v>678.02</v>
      </c>
      <c r="F3654" s="39">
        <v>1706</v>
      </c>
      <c r="G3654" s="39">
        <v>3319.61</v>
      </c>
      <c r="H3654" s="38">
        <v>3</v>
      </c>
      <c r="I3654" s="38">
        <v>3429</v>
      </c>
      <c r="J3654" s="37">
        <v>9.6489840331999996</v>
      </c>
      <c r="K3654" s="37">
        <v>8.2540123642999994</v>
      </c>
      <c r="L3654" s="37">
        <v>10.625750746</v>
      </c>
      <c r="M3654" s="37">
        <v>37.244417704</v>
      </c>
      <c r="N3654" s="37">
        <v>10.796641415</v>
      </c>
      <c r="O3654" s="37">
        <v>17.651332465999999</v>
      </c>
      <c r="P3654" s="37">
        <v>7.2</v>
      </c>
      <c r="Q3654" s="37">
        <v>97.7575784</v>
      </c>
      <c r="R3654" s="38">
        <v>109110</v>
      </c>
      <c r="S3654" s="37">
        <v>2.2010900000000002</v>
      </c>
      <c r="T3654" s="38">
        <v>1</v>
      </c>
      <c r="U3654" s="38">
        <v>2</v>
      </c>
      <c r="V3654" s="38">
        <v>1</v>
      </c>
    </row>
    <row r="3655" spans="1:22" ht="13.5" customHeight="1" x14ac:dyDescent="0.2">
      <c r="A3655" s="32" t="s">
        <v>3651</v>
      </c>
      <c r="B3655" s="32" t="s">
        <v>11541</v>
      </c>
      <c r="C3655" s="32" t="s">
        <v>18127</v>
      </c>
      <c r="D3655" s="37">
        <v>8.2370280000000005</v>
      </c>
      <c r="E3655" s="39">
        <v>895.02</v>
      </c>
      <c r="F3655" s="39">
        <v>4057</v>
      </c>
      <c r="G3655" s="39">
        <v>7504.52</v>
      </c>
      <c r="H3655" s="38">
        <v>3</v>
      </c>
      <c r="I3655" s="38">
        <v>7917</v>
      </c>
      <c r="J3655" s="37">
        <v>13.529368243</v>
      </c>
      <c r="K3655" s="37">
        <v>8.2963632259000004</v>
      </c>
      <c r="L3655" s="37">
        <v>19.261243059000002</v>
      </c>
      <c r="M3655" s="37">
        <v>24.529108964999999</v>
      </c>
      <c r="N3655" s="37">
        <v>14.103262789</v>
      </c>
      <c r="O3655" s="37">
        <v>9.8871781240000001</v>
      </c>
      <c r="P3655" s="37">
        <v>9.1758509455000006</v>
      </c>
      <c r="Q3655" s="37">
        <v>58.8389685</v>
      </c>
      <c r="R3655" s="38">
        <v>206745</v>
      </c>
      <c r="S3655" s="37">
        <v>3.5978500000000002</v>
      </c>
      <c r="T3655" s="38">
        <v>1</v>
      </c>
      <c r="U3655" s="38">
        <v>1</v>
      </c>
      <c r="V3655" s="38">
        <v>2</v>
      </c>
    </row>
    <row r="3656" spans="1:22" ht="13.5" customHeight="1" x14ac:dyDescent="0.2">
      <c r="A3656" s="32" t="s">
        <v>3652</v>
      </c>
      <c r="B3656" s="32" t="s">
        <v>10540</v>
      </c>
      <c r="C3656" s="32" t="s">
        <v>18202</v>
      </c>
      <c r="D3656" s="37">
        <v>3.6158450000000002</v>
      </c>
      <c r="E3656" s="39">
        <v>1863.99</v>
      </c>
      <c r="F3656" s="39">
        <v>4432</v>
      </c>
      <c r="G3656" s="39">
        <v>8268.5</v>
      </c>
      <c r="H3656" s="38">
        <v>4</v>
      </c>
      <c r="I3656" s="38">
        <v>8622</v>
      </c>
      <c r="J3656" s="37">
        <v>19.203544261000001</v>
      </c>
      <c r="K3656" s="37">
        <v>17.240373055999999</v>
      </c>
      <c r="L3656" s="37">
        <v>27.102183634999999</v>
      </c>
      <c r="M3656" s="37">
        <v>11.568656337</v>
      </c>
      <c r="N3656" s="37">
        <v>24.252752067999999</v>
      </c>
      <c r="O3656" s="37">
        <v>15.909579013</v>
      </c>
      <c r="P3656" s="37">
        <v>6.8605905941999996</v>
      </c>
      <c r="Q3656" s="37">
        <v>74.474999699999998</v>
      </c>
      <c r="R3656" s="38">
        <v>328267</v>
      </c>
      <c r="S3656" s="37">
        <v>4.2742699999999996</v>
      </c>
      <c r="T3656" s="38">
        <v>2</v>
      </c>
      <c r="U3656" s="38">
        <v>3</v>
      </c>
      <c r="V3656" s="38">
        <v>1</v>
      </c>
    </row>
    <row r="3657" spans="1:22" ht="13.5" customHeight="1" x14ac:dyDescent="0.2">
      <c r="A3657" s="32" t="s">
        <v>3653</v>
      </c>
      <c r="B3657" s="32" t="s">
        <v>11542</v>
      </c>
      <c r="C3657" s="32" t="s">
        <v>18202</v>
      </c>
      <c r="D3657" s="37">
        <v>5.0227130000000004</v>
      </c>
      <c r="E3657" s="39">
        <v>1237.99</v>
      </c>
      <c r="F3657" s="39">
        <v>3388</v>
      </c>
      <c r="G3657" s="39">
        <v>6447.14</v>
      </c>
      <c r="H3657" s="38">
        <v>5</v>
      </c>
      <c r="I3657" s="38">
        <v>6813</v>
      </c>
      <c r="J3657" s="37">
        <v>29.160137750000001</v>
      </c>
      <c r="K3657" s="37">
        <v>31.261956512000001</v>
      </c>
      <c r="L3657" s="37">
        <v>24.021092911</v>
      </c>
      <c r="M3657" s="37">
        <v>21.809174223999999</v>
      </c>
      <c r="N3657" s="37">
        <v>22.977725705000001</v>
      </c>
      <c r="O3657" s="37">
        <v>25.458389813</v>
      </c>
      <c r="P3657" s="37">
        <v>7.2</v>
      </c>
      <c r="Q3657" s="37">
        <v>76.933853299999996</v>
      </c>
      <c r="R3657" s="38">
        <v>220972</v>
      </c>
      <c r="S3657" s="37">
        <v>4.2742699999999996</v>
      </c>
      <c r="T3657" s="38">
        <v>2</v>
      </c>
      <c r="U3657" s="38">
        <v>1</v>
      </c>
      <c r="V3657" s="38">
        <v>1</v>
      </c>
    </row>
    <row r="3658" spans="1:22" ht="13.5" customHeight="1" x14ac:dyDescent="0.2">
      <c r="A3658" s="32" t="s">
        <v>3654</v>
      </c>
      <c r="B3658" s="32" t="s">
        <v>11543</v>
      </c>
      <c r="C3658" s="32" t="s">
        <v>18127</v>
      </c>
      <c r="D3658" s="37">
        <v>5.3336779999999999</v>
      </c>
      <c r="E3658" s="39">
        <v>1391.03</v>
      </c>
      <c r="F3658" s="39">
        <v>5631</v>
      </c>
      <c r="G3658" s="39">
        <v>10224.85</v>
      </c>
      <c r="H3658" s="38">
        <v>6</v>
      </c>
      <c r="I3658" s="38">
        <v>10910</v>
      </c>
      <c r="J3658" s="37">
        <v>20.437236853000002</v>
      </c>
      <c r="K3658" s="37">
        <v>18.072441696999999</v>
      </c>
      <c r="L3658" s="37">
        <v>33.782147152</v>
      </c>
      <c r="M3658" s="37">
        <v>25.448427067000001</v>
      </c>
      <c r="N3658" s="37">
        <v>22.689262324000001</v>
      </c>
      <c r="O3658" s="37">
        <v>21.024387071</v>
      </c>
      <c r="P3658" s="37">
        <v>9.5</v>
      </c>
      <c r="Q3658" s="37">
        <v>82.543216000000001</v>
      </c>
      <c r="R3658" s="38">
        <v>462716</v>
      </c>
      <c r="S3658" s="37">
        <v>3.5978500000000002</v>
      </c>
      <c r="T3658" s="38">
        <v>2</v>
      </c>
      <c r="U3658" s="38">
        <v>1</v>
      </c>
      <c r="V3658" s="38">
        <v>1</v>
      </c>
    </row>
    <row r="3659" spans="1:22" ht="13.5" customHeight="1" x14ac:dyDescent="0.2">
      <c r="A3659" s="32" t="s">
        <v>3655</v>
      </c>
      <c r="B3659" s="32" t="s">
        <v>11544</v>
      </c>
      <c r="C3659" s="32" t="s">
        <v>18181</v>
      </c>
      <c r="D3659" s="37">
        <v>7.3099410000000002</v>
      </c>
      <c r="E3659" s="39">
        <v>686</v>
      </c>
      <c r="F3659" s="39">
        <v>2186</v>
      </c>
      <c r="G3659" s="39">
        <v>4197.5</v>
      </c>
      <c r="H3659" s="38">
        <v>3</v>
      </c>
      <c r="I3659" s="38">
        <v>4330</v>
      </c>
      <c r="J3659" s="37">
        <v>25.924533220000001</v>
      </c>
      <c r="K3659" s="37">
        <v>16.639385141999998</v>
      </c>
      <c r="L3659" s="37">
        <v>15.679817551999999</v>
      </c>
      <c r="M3659" s="37">
        <v>26.304190297000002</v>
      </c>
      <c r="N3659" s="37">
        <v>18.433013776999999</v>
      </c>
      <c r="O3659" s="37">
        <v>23.643111650000002</v>
      </c>
      <c r="P3659" s="37">
        <v>6.8051344743</v>
      </c>
      <c r="Q3659" s="37">
        <v>82.2384062</v>
      </c>
      <c r="R3659" s="38">
        <v>122755</v>
      </c>
      <c r="S3659" s="37">
        <v>2.2010900000000002</v>
      </c>
      <c r="T3659" s="38">
        <v>1</v>
      </c>
      <c r="U3659" s="38">
        <v>2</v>
      </c>
      <c r="V3659" s="38">
        <v>0</v>
      </c>
    </row>
    <row r="3660" spans="1:22" ht="13.5" customHeight="1" x14ac:dyDescent="0.2">
      <c r="A3660" s="32" t="s">
        <v>3656</v>
      </c>
      <c r="B3660" s="32" t="s">
        <v>11545</v>
      </c>
      <c r="C3660" s="32" t="s">
        <v>18181</v>
      </c>
      <c r="D3660" s="37">
        <v>2.9572050000000001</v>
      </c>
      <c r="E3660" s="39">
        <v>526</v>
      </c>
      <c r="F3660" s="39">
        <v>1508</v>
      </c>
      <c r="G3660" s="39">
        <v>2918.2</v>
      </c>
      <c r="H3660" s="38">
        <v>2</v>
      </c>
      <c r="I3660" s="38">
        <v>3010</v>
      </c>
      <c r="J3660" s="37">
        <v>8.7605106831999997</v>
      </c>
      <c r="K3660" s="37">
        <v>6.3354319387000002</v>
      </c>
      <c r="L3660" s="37">
        <v>7.7974528845000002</v>
      </c>
      <c r="M3660" s="37">
        <v>21.042775526</v>
      </c>
      <c r="N3660" s="37">
        <v>9.0273890980000004</v>
      </c>
      <c r="O3660" s="37">
        <v>10.568798999</v>
      </c>
      <c r="P3660" s="37">
        <v>7.2</v>
      </c>
      <c r="Q3660" s="37" t="s">
        <v>15680</v>
      </c>
      <c r="R3660" s="38">
        <v>172973</v>
      </c>
      <c r="S3660" s="37">
        <v>2.2010900000000002</v>
      </c>
      <c r="T3660" s="38">
        <v>0</v>
      </c>
      <c r="U3660" s="38">
        <v>2</v>
      </c>
      <c r="V3660" s="38">
        <v>0</v>
      </c>
    </row>
    <row r="3661" spans="1:22" ht="13.5" customHeight="1" x14ac:dyDescent="0.2">
      <c r="A3661" s="32" t="s">
        <v>3657</v>
      </c>
      <c r="B3661" s="32" t="s">
        <v>11546</v>
      </c>
      <c r="C3661" s="32" t="s">
        <v>18127</v>
      </c>
      <c r="D3661" s="37">
        <v>7.6151929999999997</v>
      </c>
      <c r="E3661" s="39">
        <v>419.01</v>
      </c>
      <c r="F3661" s="39">
        <v>925</v>
      </c>
      <c r="G3661" s="39">
        <v>1809.53</v>
      </c>
      <c r="H3661" s="38">
        <v>1</v>
      </c>
      <c r="I3661" s="38">
        <v>1911</v>
      </c>
      <c r="J3661" s="37">
        <v>25.131374715</v>
      </c>
      <c r="K3661" s="37">
        <v>19.410898634999999</v>
      </c>
      <c r="L3661" s="37">
        <v>35.520200346999999</v>
      </c>
      <c r="M3661" s="37">
        <v>7.3766236870000004</v>
      </c>
      <c r="N3661" s="37">
        <v>12.589293713</v>
      </c>
      <c r="O3661" s="37">
        <v>22.999181118999999</v>
      </c>
      <c r="P3661" s="37">
        <v>9.5</v>
      </c>
      <c r="Q3661" s="37" t="s">
        <v>15680</v>
      </c>
      <c r="R3661" s="38">
        <v>42035</v>
      </c>
      <c r="S3661" s="37">
        <v>3.5978500000000002</v>
      </c>
      <c r="T3661" s="38">
        <v>1</v>
      </c>
      <c r="U3661" s="38">
        <v>0</v>
      </c>
      <c r="V3661" s="38">
        <v>0</v>
      </c>
    </row>
    <row r="3662" spans="1:22" ht="13.5" customHeight="1" x14ac:dyDescent="0.2">
      <c r="A3662" s="32" t="s">
        <v>3658</v>
      </c>
      <c r="B3662" s="32" t="s">
        <v>11547</v>
      </c>
      <c r="C3662" s="32" t="s">
        <v>18181</v>
      </c>
      <c r="D3662" s="37">
        <v>11.99963</v>
      </c>
      <c r="E3662" s="39">
        <v>925</v>
      </c>
      <c r="F3662" s="39">
        <v>4319</v>
      </c>
      <c r="G3662" s="39">
        <v>8236.69</v>
      </c>
      <c r="H3662" s="38">
        <v>4</v>
      </c>
      <c r="I3662" s="38">
        <v>8683</v>
      </c>
      <c r="J3662" s="37">
        <v>19.671442529</v>
      </c>
      <c r="K3662" s="37">
        <v>17.108248562</v>
      </c>
      <c r="L3662" s="37">
        <v>31.735857017000001</v>
      </c>
      <c r="M3662" s="37">
        <v>13.965259175</v>
      </c>
      <c r="N3662" s="37">
        <v>17.989082828000001</v>
      </c>
      <c r="O3662" s="37">
        <v>9.2315341178000008</v>
      </c>
      <c r="P3662" s="37">
        <v>7.2</v>
      </c>
      <c r="Q3662" s="37">
        <v>77.664637299999995</v>
      </c>
      <c r="R3662" s="38">
        <v>284534</v>
      </c>
      <c r="S3662" s="37">
        <v>2.2010900000000002</v>
      </c>
      <c r="T3662" s="38">
        <v>3</v>
      </c>
      <c r="U3662" s="38">
        <v>0</v>
      </c>
      <c r="V3662" s="38">
        <v>1</v>
      </c>
    </row>
    <row r="3663" spans="1:22" ht="13.5" customHeight="1" x14ac:dyDescent="0.2">
      <c r="A3663" s="32" t="s">
        <v>3659</v>
      </c>
      <c r="B3663" s="32" t="s">
        <v>11548</v>
      </c>
      <c r="C3663" s="32" t="s">
        <v>18181</v>
      </c>
      <c r="D3663" s="37">
        <v>6.474043</v>
      </c>
      <c r="E3663" s="39">
        <v>561.99</v>
      </c>
      <c r="F3663" s="39">
        <v>1069</v>
      </c>
      <c r="G3663" s="39">
        <v>2029.66</v>
      </c>
      <c r="H3663" s="38">
        <v>2</v>
      </c>
      <c r="I3663" s="38">
        <v>2092</v>
      </c>
      <c r="J3663" s="37">
        <v>12.253602304999999</v>
      </c>
      <c r="K3663" s="37">
        <v>10.155326773000001</v>
      </c>
      <c r="L3663" s="37">
        <v>11.338579463</v>
      </c>
      <c r="M3663" s="37">
        <v>39.782858576999999</v>
      </c>
      <c r="N3663" s="37">
        <v>7.4392816865000002</v>
      </c>
      <c r="O3663" s="37">
        <v>16.096329557000001</v>
      </c>
      <c r="P3663" s="37">
        <v>7.2</v>
      </c>
      <c r="Q3663" s="37" t="s">
        <v>15680</v>
      </c>
      <c r="R3663" s="38">
        <v>81458</v>
      </c>
      <c r="S3663" s="37">
        <v>2.2010900000000002</v>
      </c>
      <c r="T3663" s="38">
        <v>0</v>
      </c>
      <c r="U3663" s="38">
        <v>1</v>
      </c>
      <c r="V3663" s="38">
        <v>0</v>
      </c>
    </row>
    <row r="3664" spans="1:22" ht="13.5" customHeight="1" x14ac:dyDescent="0.2">
      <c r="A3664" s="32" t="s">
        <v>3660</v>
      </c>
      <c r="B3664" s="32" t="s">
        <v>11549</v>
      </c>
      <c r="C3664" s="32" t="s">
        <v>18127</v>
      </c>
      <c r="D3664" s="37">
        <v>2.1238130000000002</v>
      </c>
      <c r="E3664" s="39">
        <v>387.01</v>
      </c>
      <c r="F3664" s="39">
        <v>1540</v>
      </c>
      <c r="G3664" s="39">
        <v>2438.94</v>
      </c>
      <c r="H3664" s="38">
        <v>2</v>
      </c>
      <c r="I3664" s="38">
        <v>2916</v>
      </c>
      <c r="J3664" s="37">
        <v>36.879350389000003</v>
      </c>
      <c r="K3664" s="37">
        <v>27.068304732000001</v>
      </c>
      <c r="L3664" s="37">
        <v>39.623594507999996</v>
      </c>
      <c r="M3664" s="37">
        <v>16.163498815000001</v>
      </c>
      <c r="N3664" s="37">
        <v>52.772353504000002</v>
      </c>
      <c r="O3664" s="37">
        <v>47.016484548999998</v>
      </c>
      <c r="P3664" s="37">
        <v>9.5</v>
      </c>
      <c r="Q3664" s="37" t="s">
        <v>15680</v>
      </c>
      <c r="R3664" s="38">
        <v>96821</v>
      </c>
      <c r="S3664" s="37">
        <v>3.5978500000000002</v>
      </c>
      <c r="T3664" s="38">
        <v>1</v>
      </c>
      <c r="U3664" s="38">
        <v>0</v>
      </c>
      <c r="V3664" s="38">
        <v>1</v>
      </c>
    </row>
    <row r="3665" spans="1:22" ht="13.5" customHeight="1" x14ac:dyDescent="0.2">
      <c r="A3665" s="32" t="s">
        <v>3661</v>
      </c>
      <c r="B3665" s="32" t="s">
        <v>11550</v>
      </c>
      <c r="C3665" s="32" t="s">
        <v>18202</v>
      </c>
      <c r="D3665" s="37">
        <v>4.6677030000000004</v>
      </c>
      <c r="E3665" s="39">
        <v>1825.97</v>
      </c>
      <c r="F3665" s="39">
        <v>3958</v>
      </c>
      <c r="G3665" s="39">
        <v>7246.49</v>
      </c>
      <c r="H3665" s="38">
        <v>1</v>
      </c>
      <c r="I3665" s="38">
        <v>7550</v>
      </c>
      <c r="J3665" s="37">
        <v>16.665468694000001</v>
      </c>
      <c r="K3665" s="37">
        <v>15.641561348</v>
      </c>
      <c r="L3665" s="37">
        <v>13.048876075000001</v>
      </c>
      <c r="M3665" s="37">
        <v>15.393067939</v>
      </c>
      <c r="N3665" s="37">
        <v>13.070816147</v>
      </c>
      <c r="O3665" s="37">
        <v>21.625189348999999</v>
      </c>
      <c r="P3665" s="37">
        <v>7.1289529915000003</v>
      </c>
      <c r="Q3665" s="37">
        <v>23.826602999999999</v>
      </c>
      <c r="R3665" s="38">
        <v>120632</v>
      </c>
      <c r="S3665" s="37">
        <v>4.2742699999999996</v>
      </c>
      <c r="T3665" s="38">
        <v>0</v>
      </c>
      <c r="U3665" s="38">
        <v>1</v>
      </c>
      <c r="V3665" s="38">
        <v>0</v>
      </c>
    </row>
    <row r="3666" spans="1:22" ht="13.5" customHeight="1" x14ac:dyDescent="0.2">
      <c r="A3666" s="32" t="s">
        <v>3662</v>
      </c>
      <c r="B3666" s="32" t="s">
        <v>11551</v>
      </c>
      <c r="C3666" s="32" t="s">
        <v>18127</v>
      </c>
      <c r="D3666" s="37">
        <v>3.5903480000000001</v>
      </c>
      <c r="E3666" s="39">
        <v>352</v>
      </c>
      <c r="F3666" s="39">
        <v>1152</v>
      </c>
      <c r="G3666" s="39">
        <v>1855.41</v>
      </c>
      <c r="H3666" s="38">
        <v>4</v>
      </c>
      <c r="I3666" s="38">
        <v>2465</v>
      </c>
      <c r="J3666" s="37">
        <v>39.297230878999997</v>
      </c>
      <c r="K3666" s="37">
        <v>29.590258907999999</v>
      </c>
      <c r="L3666" s="37">
        <v>40.795411446999999</v>
      </c>
      <c r="M3666" s="37">
        <v>10.580321938000001</v>
      </c>
      <c r="N3666" s="37">
        <v>53.016791974999997</v>
      </c>
      <c r="O3666" s="37">
        <v>54.310608526000003</v>
      </c>
      <c r="P3666" s="37">
        <v>9.5</v>
      </c>
      <c r="Q3666" s="37" t="s">
        <v>15680</v>
      </c>
      <c r="R3666" s="38">
        <v>148385</v>
      </c>
      <c r="S3666" s="37">
        <v>3.5978500000000002</v>
      </c>
      <c r="T3666" s="38">
        <v>0</v>
      </c>
      <c r="U3666" s="38">
        <v>1</v>
      </c>
      <c r="V3666" s="38">
        <v>3</v>
      </c>
    </row>
    <row r="3667" spans="1:22" ht="13.5" customHeight="1" x14ac:dyDescent="0.2">
      <c r="A3667" s="32" t="s">
        <v>3663</v>
      </c>
      <c r="B3667" s="32" t="s">
        <v>11552</v>
      </c>
      <c r="C3667" s="32" t="s">
        <v>18202</v>
      </c>
      <c r="D3667" s="37">
        <v>6.7155279999999999</v>
      </c>
      <c r="E3667" s="39">
        <v>1136.98</v>
      </c>
      <c r="F3667" s="39">
        <v>3468</v>
      </c>
      <c r="G3667" s="39">
        <v>6794.19</v>
      </c>
      <c r="H3667" s="38">
        <v>3</v>
      </c>
      <c r="I3667" s="38">
        <v>7136</v>
      </c>
      <c r="J3667" s="37">
        <v>23.002227425000001</v>
      </c>
      <c r="K3667" s="37">
        <v>19.254849386</v>
      </c>
      <c r="L3667" s="37">
        <v>33.776132724</v>
      </c>
      <c r="M3667" s="37">
        <v>10.264032321</v>
      </c>
      <c r="N3667" s="37">
        <v>27.822855718</v>
      </c>
      <c r="O3667" s="37">
        <v>15.805873127</v>
      </c>
      <c r="P3667" s="37">
        <v>6.9507252652</v>
      </c>
      <c r="Q3667" s="37">
        <v>65.446440899999999</v>
      </c>
      <c r="R3667" s="38">
        <v>171448</v>
      </c>
      <c r="S3667" s="37">
        <v>4.2742699999999996</v>
      </c>
      <c r="T3667" s="38">
        <v>1</v>
      </c>
      <c r="U3667" s="38">
        <v>1</v>
      </c>
      <c r="V3667" s="38">
        <v>0</v>
      </c>
    </row>
    <row r="3668" spans="1:22" ht="13.5" customHeight="1" x14ac:dyDescent="0.2">
      <c r="A3668" s="32" t="s">
        <v>3664</v>
      </c>
      <c r="B3668" s="32" t="s">
        <v>11553</v>
      </c>
      <c r="C3668" s="32" t="s">
        <v>18127</v>
      </c>
      <c r="D3668" s="37">
        <v>12.476599999999999</v>
      </c>
      <c r="E3668" s="39">
        <v>572.01</v>
      </c>
      <c r="F3668" s="39">
        <v>1121</v>
      </c>
      <c r="G3668" s="39">
        <v>2025.54</v>
      </c>
      <c r="H3668" s="38">
        <v>1</v>
      </c>
      <c r="I3668" s="38">
        <v>2153</v>
      </c>
      <c r="J3668" s="37">
        <v>12.543321714999999</v>
      </c>
      <c r="K3668" s="37">
        <v>10.277693666999999</v>
      </c>
      <c r="L3668" s="37">
        <v>19.131319784999999</v>
      </c>
      <c r="M3668" s="37">
        <v>13.819474713</v>
      </c>
      <c r="N3668" s="37">
        <v>9.7742461779000003</v>
      </c>
      <c r="O3668" s="37">
        <v>8.0360612726999996</v>
      </c>
      <c r="P3668" s="37">
        <v>9.5</v>
      </c>
      <c r="Q3668" s="37" t="s">
        <v>15680</v>
      </c>
      <c r="R3668" s="38">
        <v>47646</v>
      </c>
      <c r="S3668" s="37">
        <v>3.5978500000000002</v>
      </c>
      <c r="T3668" s="38">
        <v>1</v>
      </c>
      <c r="U3668" s="38">
        <v>0</v>
      </c>
      <c r="V3668" s="38">
        <v>1</v>
      </c>
    </row>
    <row r="3669" spans="1:22" ht="13.5" customHeight="1" x14ac:dyDescent="0.2">
      <c r="A3669" s="32" t="s">
        <v>3665</v>
      </c>
      <c r="B3669" s="32" t="s">
        <v>11554</v>
      </c>
      <c r="C3669" s="32" t="s">
        <v>18181</v>
      </c>
      <c r="D3669" s="37">
        <v>4.2257980000000002</v>
      </c>
      <c r="E3669" s="39">
        <v>523.01</v>
      </c>
      <c r="F3669" s="39">
        <v>1784</v>
      </c>
      <c r="G3669" s="39">
        <v>2964.71</v>
      </c>
      <c r="H3669" s="38">
        <v>2</v>
      </c>
      <c r="I3669" s="38">
        <v>3581</v>
      </c>
      <c r="J3669" s="37">
        <v>9.3266709624999997</v>
      </c>
      <c r="K3669" s="37">
        <v>5.3447076505000002</v>
      </c>
      <c r="L3669" s="37">
        <v>12.301323743999999</v>
      </c>
      <c r="M3669" s="37">
        <v>15.915645372</v>
      </c>
      <c r="N3669" s="37">
        <v>25.077876457999999</v>
      </c>
      <c r="O3669" s="37">
        <v>22.059562272000001</v>
      </c>
      <c r="P3669" s="37">
        <v>7.2</v>
      </c>
      <c r="Q3669" s="37">
        <v>77.7007507</v>
      </c>
      <c r="R3669" s="38">
        <v>103045</v>
      </c>
      <c r="S3669" s="37">
        <v>2.2010900000000002</v>
      </c>
      <c r="T3669" s="38">
        <v>1</v>
      </c>
      <c r="U3669" s="38">
        <v>1</v>
      </c>
      <c r="V3669" s="38">
        <v>1</v>
      </c>
    </row>
    <row r="3670" spans="1:22" ht="13.5" customHeight="1" x14ac:dyDescent="0.2">
      <c r="A3670" s="32" t="s">
        <v>3666</v>
      </c>
      <c r="B3670" s="32" t="s">
        <v>10502</v>
      </c>
      <c r="C3670" s="32" t="s">
        <v>18181</v>
      </c>
      <c r="D3670" s="37">
        <v>6.1899160000000002</v>
      </c>
      <c r="E3670" s="39">
        <v>553.99</v>
      </c>
      <c r="F3670" s="39">
        <v>2250</v>
      </c>
      <c r="G3670" s="39">
        <v>3973.92</v>
      </c>
      <c r="H3670" s="38">
        <v>3</v>
      </c>
      <c r="I3670" s="38">
        <v>4195</v>
      </c>
      <c r="J3670" s="37">
        <v>45.605451656</v>
      </c>
      <c r="K3670" s="37">
        <v>35.698781517999997</v>
      </c>
      <c r="L3670" s="37">
        <v>57.597992118000001</v>
      </c>
      <c r="M3670" s="37">
        <v>6.1321987916999996</v>
      </c>
      <c r="N3670" s="37">
        <v>30.420947641000001</v>
      </c>
      <c r="O3670" s="37">
        <v>17.378814637000001</v>
      </c>
      <c r="P3670" s="37">
        <v>7.2</v>
      </c>
      <c r="Q3670" s="37">
        <v>69.607872999999998</v>
      </c>
      <c r="R3670" s="38">
        <v>238879</v>
      </c>
      <c r="S3670" s="37">
        <v>2.2010900000000002</v>
      </c>
      <c r="T3670" s="38">
        <v>2</v>
      </c>
      <c r="U3670" s="38">
        <v>2</v>
      </c>
      <c r="V3670" s="38">
        <v>0</v>
      </c>
    </row>
    <row r="3671" spans="1:22" ht="13.5" customHeight="1" x14ac:dyDescent="0.2">
      <c r="A3671" s="32" t="s">
        <v>3667</v>
      </c>
      <c r="B3671" s="32" t="s">
        <v>11555</v>
      </c>
      <c r="C3671" s="32" t="s">
        <v>18127</v>
      </c>
      <c r="D3671" s="37">
        <v>5.2680610000000003</v>
      </c>
      <c r="E3671" s="39">
        <v>515.98</v>
      </c>
      <c r="F3671" s="39">
        <v>1846</v>
      </c>
      <c r="G3671" s="39">
        <v>3471.72</v>
      </c>
      <c r="H3671" s="38">
        <v>1</v>
      </c>
      <c r="I3671" s="38">
        <v>3646</v>
      </c>
      <c r="J3671" s="37">
        <v>8.0491913477000008</v>
      </c>
      <c r="K3671" s="37">
        <v>7.5341117232999997</v>
      </c>
      <c r="L3671" s="37">
        <v>16.368241968</v>
      </c>
      <c r="M3671" s="37">
        <v>13.872831103999999</v>
      </c>
      <c r="N3671" s="37">
        <v>10.260337918999999</v>
      </c>
      <c r="O3671" s="37">
        <v>3.9755954412999999</v>
      </c>
      <c r="P3671" s="37">
        <v>9.5</v>
      </c>
      <c r="Q3671" s="37">
        <v>75.626661900000002</v>
      </c>
      <c r="R3671" s="38">
        <v>81099</v>
      </c>
      <c r="S3671" s="37">
        <v>3.5978500000000002</v>
      </c>
      <c r="T3671" s="38">
        <v>0</v>
      </c>
      <c r="U3671" s="38">
        <v>0</v>
      </c>
      <c r="V3671" s="38">
        <v>1</v>
      </c>
    </row>
    <row r="3672" spans="1:22" ht="13.5" customHeight="1" x14ac:dyDescent="0.2">
      <c r="A3672" s="32" t="s">
        <v>3668</v>
      </c>
      <c r="B3672" s="32" t="s">
        <v>11556</v>
      </c>
      <c r="C3672" s="32" t="s">
        <v>18181</v>
      </c>
      <c r="D3672" s="37">
        <v>3.2910740000000001</v>
      </c>
      <c r="E3672" s="39">
        <v>496</v>
      </c>
      <c r="F3672" s="39">
        <v>2422</v>
      </c>
      <c r="G3672" s="39">
        <v>3815.63</v>
      </c>
      <c r="H3672" s="38">
        <v>2</v>
      </c>
      <c r="I3672" s="38">
        <v>4550</v>
      </c>
      <c r="J3672" s="37">
        <v>29.839045874</v>
      </c>
      <c r="K3672" s="37">
        <v>16.562800853999999</v>
      </c>
      <c r="L3672" s="37">
        <v>38.613580528</v>
      </c>
      <c r="M3672" s="37">
        <v>23.527364296999998</v>
      </c>
      <c r="N3672" s="37">
        <v>30.035975789999998</v>
      </c>
      <c r="O3672" s="37">
        <v>19.961279454</v>
      </c>
      <c r="P3672" s="37">
        <v>7.2</v>
      </c>
      <c r="Q3672" s="37">
        <v>70.845049399999994</v>
      </c>
      <c r="R3672" s="38">
        <v>184311</v>
      </c>
      <c r="S3672" s="37">
        <v>2.2010900000000002</v>
      </c>
      <c r="T3672" s="38">
        <v>0</v>
      </c>
      <c r="U3672" s="38">
        <v>0</v>
      </c>
      <c r="V3672" s="38">
        <v>1</v>
      </c>
    </row>
    <row r="3673" spans="1:22" ht="13.5" customHeight="1" x14ac:dyDescent="0.2">
      <c r="A3673" s="32" t="s">
        <v>3669</v>
      </c>
      <c r="B3673" s="32" t="s">
        <v>11557</v>
      </c>
      <c r="C3673" s="32" t="s">
        <v>18181</v>
      </c>
      <c r="D3673" s="37">
        <v>2.9003519999999998</v>
      </c>
      <c r="E3673" s="39">
        <v>422.99</v>
      </c>
      <c r="F3673" s="39">
        <v>1445</v>
      </c>
      <c r="G3673" s="39">
        <v>2011.11</v>
      </c>
      <c r="H3673" s="38">
        <v>2</v>
      </c>
      <c r="I3673" s="38">
        <v>3118</v>
      </c>
      <c r="J3673" s="37">
        <v>25.621129052000001</v>
      </c>
      <c r="K3673" s="37">
        <v>12.476956752</v>
      </c>
      <c r="L3673" s="37">
        <v>27.384645746</v>
      </c>
      <c r="M3673" s="37">
        <v>17.976491625000001</v>
      </c>
      <c r="N3673" s="37">
        <v>35.299804031999997</v>
      </c>
      <c r="O3673" s="37">
        <v>33.6716987</v>
      </c>
      <c r="P3673" s="37">
        <v>7.2</v>
      </c>
      <c r="Q3673" s="37">
        <v>58.931490599999997</v>
      </c>
      <c r="R3673" s="38">
        <v>105076</v>
      </c>
      <c r="S3673" s="37">
        <v>2.2010900000000002</v>
      </c>
      <c r="T3673" s="38">
        <v>0</v>
      </c>
      <c r="U3673" s="38">
        <v>1</v>
      </c>
      <c r="V3673" s="38">
        <v>1</v>
      </c>
    </row>
    <row r="3674" spans="1:22" ht="13.5" customHeight="1" x14ac:dyDescent="0.2">
      <c r="A3674" s="32" t="s">
        <v>3670</v>
      </c>
      <c r="B3674" s="32" t="s">
        <v>11558</v>
      </c>
      <c r="C3674" s="32" t="s">
        <v>18202</v>
      </c>
      <c r="D3674" s="37">
        <v>7.2049630000000002</v>
      </c>
      <c r="E3674" s="39">
        <v>298</v>
      </c>
      <c r="F3674" s="39">
        <v>1209</v>
      </c>
      <c r="G3674" s="39" t="s">
        <v>15680</v>
      </c>
      <c r="H3674" s="38">
        <v>2</v>
      </c>
      <c r="I3674" s="38">
        <v>2500</v>
      </c>
      <c r="J3674" s="37" t="s">
        <v>15680</v>
      </c>
      <c r="K3674" s="37" t="s">
        <v>15680</v>
      </c>
      <c r="L3674" s="37" t="s">
        <v>15680</v>
      </c>
      <c r="M3674" s="37" t="s">
        <v>15680</v>
      </c>
      <c r="N3674" s="37" t="s">
        <v>15680</v>
      </c>
      <c r="O3674" s="37" t="s">
        <v>15680</v>
      </c>
      <c r="P3674" s="37">
        <v>5.3</v>
      </c>
      <c r="Q3674" s="37" t="s">
        <v>15680</v>
      </c>
      <c r="R3674" s="38">
        <v>56887</v>
      </c>
      <c r="S3674" s="37">
        <v>4.2742699999999996</v>
      </c>
      <c r="T3674" s="38">
        <v>1</v>
      </c>
      <c r="U3674" s="38">
        <v>1</v>
      </c>
      <c r="V3674" s="38">
        <v>0</v>
      </c>
    </row>
    <row r="3675" spans="1:22" ht="13.5" customHeight="1" x14ac:dyDescent="0.2">
      <c r="A3675" s="32" t="s">
        <v>3671</v>
      </c>
      <c r="B3675" s="32" t="s">
        <v>11559</v>
      </c>
      <c r="C3675" s="32" t="s">
        <v>18202</v>
      </c>
      <c r="D3675" s="37">
        <v>3.2417609999999999</v>
      </c>
      <c r="E3675" s="39">
        <v>946.01</v>
      </c>
      <c r="F3675" s="39">
        <v>1729</v>
      </c>
      <c r="G3675" s="39">
        <v>3218.2</v>
      </c>
      <c r="H3675" s="38">
        <v>3</v>
      </c>
      <c r="I3675" s="38">
        <v>3337</v>
      </c>
      <c r="J3675" s="37">
        <v>19.411110345000001</v>
      </c>
      <c r="K3675" s="37">
        <v>15.384421772</v>
      </c>
      <c r="L3675" s="37">
        <v>18.550601446999998</v>
      </c>
      <c r="M3675" s="37">
        <v>18.949186193999999</v>
      </c>
      <c r="N3675" s="37">
        <v>9.6418604587000001</v>
      </c>
      <c r="O3675" s="37">
        <v>16.013827472999999</v>
      </c>
      <c r="P3675" s="37">
        <v>7.2</v>
      </c>
      <c r="Q3675" s="37">
        <v>91.253750400000001</v>
      </c>
      <c r="R3675" s="38">
        <v>139036</v>
      </c>
      <c r="S3675" s="37">
        <v>4.2742699999999996</v>
      </c>
      <c r="T3675" s="38">
        <v>1</v>
      </c>
      <c r="U3675" s="38">
        <v>1</v>
      </c>
      <c r="V3675" s="38">
        <v>1</v>
      </c>
    </row>
    <row r="3676" spans="1:22" ht="13.5" customHeight="1" x14ac:dyDescent="0.2">
      <c r="A3676" s="32" t="s">
        <v>3672</v>
      </c>
      <c r="B3676" s="32" t="s">
        <v>10502</v>
      </c>
      <c r="C3676" s="32" t="s">
        <v>18202</v>
      </c>
      <c r="D3676" s="37">
        <v>9.2296669999999992</v>
      </c>
      <c r="E3676" s="39">
        <v>689</v>
      </c>
      <c r="F3676" s="39">
        <v>1336</v>
      </c>
      <c r="G3676" s="39">
        <v>2639.22</v>
      </c>
      <c r="H3676" s="38">
        <v>2</v>
      </c>
      <c r="I3676" s="38">
        <v>2708</v>
      </c>
      <c r="J3676" s="37">
        <v>12.823758993</v>
      </c>
      <c r="K3676" s="37">
        <v>13.362928452</v>
      </c>
      <c r="L3676" s="37">
        <v>11.796762385999999</v>
      </c>
      <c r="M3676" s="37">
        <v>49.436432215000004</v>
      </c>
      <c r="N3676" s="37">
        <v>3.9795367538000002</v>
      </c>
      <c r="O3676" s="37">
        <v>7.3187979533999998</v>
      </c>
      <c r="P3676" s="37">
        <v>7.2</v>
      </c>
      <c r="Q3676" s="37" t="s">
        <v>15680</v>
      </c>
      <c r="R3676" s="38">
        <v>55218</v>
      </c>
      <c r="S3676" s="37">
        <v>4.2742699999999996</v>
      </c>
      <c r="T3676" s="38">
        <v>1</v>
      </c>
      <c r="U3676" s="38">
        <v>1</v>
      </c>
      <c r="V3676" s="38">
        <v>0</v>
      </c>
    </row>
    <row r="3677" spans="1:22" ht="13.5" customHeight="1" x14ac:dyDescent="0.2">
      <c r="A3677" s="32" t="s">
        <v>3673</v>
      </c>
      <c r="B3677" s="32" t="s">
        <v>11560</v>
      </c>
      <c r="C3677" s="32" t="s">
        <v>18127</v>
      </c>
      <c r="D3677" s="37">
        <v>3.9174709999999999</v>
      </c>
      <c r="E3677" s="39">
        <v>171</v>
      </c>
      <c r="F3677" s="39">
        <v>818</v>
      </c>
      <c r="G3677" s="39">
        <v>1296.53</v>
      </c>
      <c r="H3677" s="38">
        <v>2</v>
      </c>
      <c r="I3677" s="38">
        <v>1474</v>
      </c>
      <c r="J3677" s="37">
        <v>24.701552728999999</v>
      </c>
      <c r="K3677" s="37">
        <v>19.664517806999999</v>
      </c>
      <c r="L3677" s="37">
        <v>23.721187864000001</v>
      </c>
      <c r="M3677" s="37">
        <v>5.7658485893</v>
      </c>
      <c r="N3677" s="37">
        <v>27.381259033999999</v>
      </c>
      <c r="O3677" s="37">
        <v>41.296297897000002</v>
      </c>
      <c r="P3677" s="37">
        <v>9.5</v>
      </c>
      <c r="Q3677" s="37" t="s">
        <v>15680</v>
      </c>
      <c r="R3677" s="38">
        <v>38184</v>
      </c>
      <c r="S3677" s="37">
        <v>3.5978500000000002</v>
      </c>
      <c r="T3677" s="38">
        <v>2</v>
      </c>
      <c r="U3677" s="38">
        <v>0</v>
      </c>
      <c r="V3677" s="38">
        <v>1</v>
      </c>
    </row>
    <row r="3678" spans="1:22" ht="13.5" customHeight="1" x14ac:dyDescent="0.2">
      <c r="A3678" s="32" t="s">
        <v>3674</v>
      </c>
      <c r="B3678" s="32" t="s">
        <v>11561</v>
      </c>
      <c r="C3678" s="32" t="s">
        <v>18127</v>
      </c>
      <c r="D3678" s="37">
        <v>6.8328709999999999</v>
      </c>
      <c r="E3678" s="39">
        <v>531.01</v>
      </c>
      <c r="F3678" s="39">
        <v>1370</v>
      </c>
      <c r="G3678" s="39">
        <v>2472.42</v>
      </c>
      <c r="H3678" s="38">
        <v>1</v>
      </c>
      <c r="I3678" s="38">
        <v>2635</v>
      </c>
      <c r="J3678" s="37">
        <v>23.533144679999999</v>
      </c>
      <c r="K3678" s="37">
        <v>14.685961320000001</v>
      </c>
      <c r="L3678" s="37">
        <v>22.278820499999998</v>
      </c>
      <c r="M3678" s="37">
        <v>16.629342059999999</v>
      </c>
      <c r="N3678" s="37">
        <v>10.536208070000001</v>
      </c>
      <c r="O3678" s="37">
        <v>3.0014695769999999</v>
      </c>
      <c r="P3678" s="37">
        <v>5.5809271523000001</v>
      </c>
      <c r="Q3678" s="37" t="s">
        <v>15680</v>
      </c>
      <c r="R3678" s="38">
        <v>66891</v>
      </c>
      <c r="S3678" s="37">
        <v>3.5978500000000002</v>
      </c>
      <c r="T3678" s="38">
        <v>0</v>
      </c>
      <c r="U3678" s="38">
        <v>0</v>
      </c>
      <c r="V3678" s="38">
        <v>1</v>
      </c>
    </row>
    <row r="3679" spans="1:22" ht="13.5" customHeight="1" x14ac:dyDescent="0.2">
      <c r="A3679" s="32" t="s">
        <v>3675</v>
      </c>
      <c r="B3679" s="32" t="s">
        <v>11562</v>
      </c>
      <c r="C3679" s="32" t="s">
        <v>18202</v>
      </c>
      <c r="D3679" s="37">
        <v>4.5188540000000001</v>
      </c>
      <c r="E3679" s="39">
        <v>924.02</v>
      </c>
      <c r="F3679" s="39">
        <v>2340</v>
      </c>
      <c r="G3679" s="39">
        <v>4491.49</v>
      </c>
      <c r="H3679" s="38">
        <v>4</v>
      </c>
      <c r="I3679" s="38">
        <v>4593</v>
      </c>
      <c r="J3679" s="37">
        <v>9.3043686512000008</v>
      </c>
      <c r="K3679" s="37">
        <v>9.6529753903</v>
      </c>
      <c r="L3679" s="37">
        <v>10.58262472</v>
      </c>
      <c r="M3679" s="37">
        <v>36.152162347000001</v>
      </c>
      <c r="N3679" s="37">
        <v>3.4940064640999999</v>
      </c>
      <c r="O3679" s="37">
        <v>11.253991744</v>
      </c>
      <c r="P3679" s="37">
        <v>7.2</v>
      </c>
      <c r="Q3679" s="37">
        <v>90.8201033</v>
      </c>
      <c r="R3679" s="38">
        <v>105284</v>
      </c>
      <c r="S3679" s="37">
        <v>4.2742699999999996</v>
      </c>
      <c r="T3679" s="38">
        <v>3</v>
      </c>
      <c r="U3679" s="38">
        <v>0</v>
      </c>
      <c r="V3679" s="38">
        <v>1</v>
      </c>
    </row>
    <row r="3680" spans="1:22" ht="13.5" customHeight="1" x14ac:dyDescent="0.2">
      <c r="A3680" s="32" t="s">
        <v>3676</v>
      </c>
      <c r="B3680" s="32" t="s">
        <v>11563</v>
      </c>
      <c r="C3680" s="32" t="s">
        <v>18202</v>
      </c>
      <c r="D3680" s="37">
        <v>7.6796300000000004</v>
      </c>
      <c r="E3680" s="39">
        <v>222.99</v>
      </c>
      <c r="F3680" s="39">
        <v>791</v>
      </c>
      <c r="G3680" s="39">
        <v>1513.9</v>
      </c>
      <c r="H3680" s="38">
        <v>5</v>
      </c>
      <c r="I3680" s="38">
        <v>1752</v>
      </c>
      <c r="J3680" s="37">
        <v>28.852950386</v>
      </c>
      <c r="K3680" s="37">
        <v>39.856809837999997</v>
      </c>
      <c r="L3680" s="37">
        <v>25.101329952</v>
      </c>
      <c r="M3680" s="37">
        <v>24.204135311000002</v>
      </c>
      <c r="N3680" s="37">
        <v>23.275072427000001</v>
      </c>
      <c r="O3680" s="37">
        <v>34.05169703</v>
      </c>
      <c r="P3680" s="37">
        <v>7.2</v>
      </c>
      <c r="Q3680" s="37" t="s">
        <v>15680</v>
      </c>
      <c r="R3680" s="38">
        <v>35750</v>
      </c>
      <c r="S3680" s="37">
        <v>4.2742699999999996</v>
      </c>
      <c r="T3680" s="38">
        <v>2</v>
      </c>
      <c r="U3680" s="38">
        <v>2</v>
      </c>
      <c r="V3680" s="38">
        <v>1</v>
      </c>
    </row>
    <row r="3681" spans="1:22" ht="13.5" customHeight="1" x14ac:dyDescent="0.2">
      <c r="A3681" s="32" t="s">
        <v>3677</v>
      </c>
      <c r="B3681" s="32" t="s">
        <v>11564</v>
      </c>
      <c r="C3681" s="32" t="s">
        <v>18202</v>
      </c>
      <c r="D3681" s="37">
        <v>7.5287860000000002</v>
      </c>
      <c r="E3681" s="39">
        <v>189.01</v>
      </c>
      <c r="F3681" s="39">
        <v>843</v>
      </c>
      <c r="G3681" s="39">
        <v>1686.54</v>
      </c>
      <c r="H3681" s="38">
        <v>1</v>
      </c>
      <c r="I3681" s="38">
        <v>1790</v>
      </c>
      <c r="J3681" s="37">
        <v>11.19874027</v>
      </c>
      <c r="K3681" s="37">
        <v>10.343633880000001</v>
      </c>
      <c r="L3681" s="37">
        <v>19.9700907</v>
      </c>
      <c r="M3681" s="37">
        <v>6.3840410429999999</v>
      </c>
      <c r="N3681" s="37">
        <v>13.697643019999999</v>
      </c>
      <c r="O3681" s="37">
        <v>7.8770599299999997</v>
      </c>
      <c r="P3681" s="37">
        <v>5.7507760532000001</v>
      </c>
      <c r="Q3681" s="37" t="s">
        <v>15680</v>
      </c>
      <c r="R3681" s="38">
        <v>26362</v>
      </c>
      <c r="S3681" s="37">
        <v>4.2742699999999996</v>
      </c>
      <c r="T3681" s="38">
        <v>0</v>
      </c>
      <c r="U3681" s="38">
        <v>0</v>
      </c>
      <c r="V3681" s="38">
        <v>1</v>
      </c>
    </row>
    <row r="3682" spans="1:22" ht="13.5" customHeight="1" x14ac:dyDescent="0.2">
      <c r="A3682" s="32" t="s">
        <v>3678</v>
      </c>
      <c r="B3682" s="32" t="s">
        <v>11565</v>
      </c>
      <c r="C3682" s="32" t="s">
        <v>18202</v>
      </c>
      <c r="D3682" s="37">
        <v>3.863845</v>
      </c>
      <c r="E3682" s="39">
        <v>693.99</v>
      </c>
      <c r="F3682" s="39">
        <v>1219</v>
      </c>
      <c r="G3682" s="39">
        <v>2491.87</v>
      </c>
      <c r="H3682" s="38">
        <v>1</v>
      </c>
      <c r="I3682" s="38">
        <v>2527</v>
      </c>
      <c r="J3682" s="37">
        <v>22.671672179000002</v>
      </c>
      <c r="K3682" s="37">
        <v>27.792650138999999</v>
      </c>
      <c r="L3682" s="37">
        <v>35.953089665</v>
      </c>
      <c r="M3682" s="37">
        <v>34.603850498</v>
      </c>
      <c r="N3682" s="37">
        <v>9.5619530463999993</v>
      </c>
      <c r="O3682" s="37">
        <v>11.5044979</v>
      </c>
      <c r="P3682" s="37">
        <v>7.2</v>
      </c>
      <c r="Q3682" s="37" t="s">
        <v>15680</v>
      </c>
      <c r="R3682" s="38">
        <v>72530</v>
      </c>
      <c r="S3682" s="37">
        <v>4.2742699999999996</v>
      </c>
      <c r="T3682" s="38">
        <v>0</v>
      </c>
      <c r="U3682" s="38">
        <v>1</v>
      </c>
      <c r="V3682" s="38">
        <v>1</v>
      </c>
    </row>
    <row r="3683" spans="1:22" ht="13.5" customHeight="1" x14ac:dyDescent="0.2">
      <c r="A3683" s="32" t="s">
        <v>3679</v>
      </c>
      <c r="B3683" s="32" t="s">
        <v>11566</v>
      </c>
      <c r="C3683" s="32" t="s">
        <v>18202</v>
      </c>
      <c r="D3683" s="37">
        <v>4.1510689999999997</v>
      </c>
      <c r="E3683" s="39">
        <v>3475.02</v>
      </c>
      <c r="F3683" s="39">
        <v>5253</v>
      </c>
      <c r="G3683" s="39">
        <v>9621.74</v>
      </c>
      <c r="H3683" s="38">
        <v>7</v>
      </c>
      <c r="I3683" s="38">
        <v>9904</v>
      </c>
      <c r="J3683" s="37">
        <v>18.394471511999999</v>
      </c>
      <c r="K3683" s="37">
        <v>18.486006802999999</v>
      </c>
      <c r="L3683" s="37">
        <v>19.021856750000001</v>
      </c>
      <c r="M3683" s="37">
        <v>23.744592253</v>
      </c>
      <c r="N3683" s="37">
        <v>10.023857455</v>
      </c>
      <c r="O3683" s="37">
        <v>12.108226962</v>
      </c>
      <c r="P3683" s="37">
        <v>7.2</v>
      </c>
      <c r="Q3683" s="37">
        <v>58.427599100000002</v>
      </c>
      <c r="R3683" s="38">
        <v>304552</v>
      </c>
      <c r="S3683" s="37">
        <v>4.2742699999999996</v>
      </c>
      <c r="T3683" s="38">
        <v>3</v>
      </c>
      <c r="U3683" s="38">
        <v>3</v>
      </c>
      <c r="V3683" s="38">
        <v>1</v>
      </c>
    </row>
    <row r="3684" spans="1:22" ht="13.5" customHeight="1" x14ac:dyDescent="0.2">
      <c r="A3684" s="32" t="s">
        <v>3680</v>
      </c>
      <c r="B3684" s="32" t="s">
        <v>11567</v>
      </c>
      <c r="C3684" s="32" t="s">
        <v>18202</v>
      </c>
      <c r="D3684" s="37">
        <v>4.4077130000000002</v>
      </c>
      <c r="E3684" s="39">
        <v>341.99</v>
      </c>
      <c r="F3684" s="39">
        <v>836</v>
      </c>
      <c r="G3684" s="39">
        <v>1746.36</v>
      </c>
      <c r="H3684" s="38">
        <v>1</v>
      </c>
      <c r="I3684" s="38">
        <v>1784</v>
      </c>
      <c r="J3684" s="37">
        <v>21.543553186</v>
      </c>
      <c r="K3684" s="37">
        <v>21.055106534</v>
      </c>
      <c r="L3684" s="37">
        <v>27.154978784000001</v>
      </c>
      <c r="M3684" s="37">
        <v>7.9970762640000004</v>
      </c>
      <c r="N3684" s="37">
        <v>26.080696582000002</v>
      </c>
      <c r="O3684" s="37">
        <v>22.754821435</v>
      </c>
      <c r="P3684" s="37">
        <v>5.9561403509000002</v>
      </c>
      <c r="Q3684" s="37" t="s">
        <v>15680</v>
      </c>
      <c r="R3684" s="38">
        <v>50540</v>
      </c>
      <c r="S3684" s="37">
        <v>4.2742699999999996</v>
      </c>
      <c r="T3684" s="38">
        <v>0</v>
      </c>
      <c r="U3684" s="38">
        <v>0</v>
      </c>
      <c r="V3684" s="38">
        <v>1</v>
      </c>
    </row>
    <row r="3685" spans="1:22" ht="13.5" customHeight="1" x14ac:dyDescent="0.2">
      <c r="A3685" s="32" t="s">
        <v>3681</v>
      </c>
      <c r="B3685" s="32" t="s">
        <v>11568</v>
      </c>
      <c r="C3685" s="32" t="s">
        <v>18127</v>
      </c>
      <c r="D3685" s="37">
        <v>7.2932430000000004</v>
      </c>
      <c r="E3685" s="39">
        <v>257</v>
      </c>
      <c r="F3685" s="39">
        <v>914</v>
      </c>
      <c r="G3685" s="39">
        <v>1592.46</v>
      </c>
      <c r="H3685" s="38">
        <v>1</v>
      </c>
      <c r="I3685" s="38">
        <v>1834</v>
      </c>
      <c r="J3685" s="37">
        <v>23.928530805000001</v>
      </c>
      <c r="K3685" s="37">
        <v>19.764875399000001</v>
      </c>
      <c r="L3685" s="37">
        <v>23.606370979000001</v>
      </c>
      <c r="M3685" s="37">
        <v>7.4839801318000001</v>
      </c>
      <c r="N3685" s="37">
        <v>25.001602857999998</v>
      </c>
      <c r="O3685" s="37">
        <v>38.992969883000001</v>
      </c>
      <c r="P3685" s="37">
        <v>9.5</v>
      </c>
      <c r="Q3685" s="37" t="s">
        <v>15680</v>
      </c>
      <c r="R3685" s="38">
        <v>51773</v>
      </c>
      <c r="S3685" s="37">
        <v>3.5978500000000002</v>
      </c>
      <c r="T3685" s="38">
        <v>0</v>
      </c>
      <c r="U3685" s="38">
        <v>0</v>
      </c>
      <c r="V3685" s="38">
        <v>1</v>
      </c>
    </row>
    <row r="3686" spans="1:22" ht="13.5" customHeight="1" x14ac:dyDescent="0.2">
      <c r="A3686" s="32" t="s">
        <v>3682</v>
      </c>
      <c r="B3686" s="32" t="s">
        <v>11569</v>
      </c>
      <c r="C3686" s="32" t="s">
        <v>18202</v>
      </c>
      <c r="D3686" s="37">
        <v>9.1326389999999993</v>
      </c>
      <c r="E3686" s="39">
        <v>469</v>
      </c>
      <c r="F3686" s="39">
        <v>2956</v>
      </c>
      <c r="G3686" s="39">
        <v>5470.29</v>
      </c>
      <c r="H3686" s="38">
        <v>4</v>
      </c>
      <c r="I3686" s="38">
        <v>5889</v>
      </c>
      <c r="J3686" s="37">
        <v>20.363886873999999</v>
      </c>
      <c r="K3686" s="37">
        <v>14.950342118</v>
      </c>
      <c r="L3686" s="37">
        <v>34.840789786000002</v>
      </c>
      <c r="M3686" s="37">
        <v>12.744018003000001</v>
      </c>
      <c r="N3686" s="37">
        <v>29.548587465000001</v>
      </c>
      <c r="O3686" s="37">
        <v>9.2612310916999991</v>
      </c>
      <c r="P3686" s="37">
        <v>6.3469227591999999</v>
      </c>
      <c r="Q3686" s="37">
        <v>49.909658899999997</v>
      </c>
      <c r="R3686" s="38">
        <v>141570</v>
      </c>
      <c r="S3686" s="37">
        <v>4.2742699999999996</v>
      </c>
      <c r="T3686" s="38">
        <v>1</v>
      </c>
      <c r="U3686" s="38">
        <v>1</v>
      </c>
      <c r="V3686" s="38">
        <v>2</v>
      </c>
    </row>
    <row r="3687" spans="1:22" ht="13.5" customHeight="1" x14ac:dyDescent="0.2">
      <c r="A3687" s="32" t="s">
        <v>3683</v>
      </c>
      <c r="B3687" s="32" t="s">
        <v>11570</v>
      </c>
      <c r="C3687" s="32" t="s">
        <v>18202</v>
      </c>
      <c r="D3687" s="37">
        <v>2.8467150000000001</v>
      </c>
      <c r="E3687" s="39">
        <v>349</v>
      </c>
      <c r="F3687" s="39">
        <v>862</v>
      </c>
      <c r="G3687" s="39">
        <v>1571.68</v>
      </c>
      <c r="H3687" s="38">
        <v>1</v>
      </c>
      <c r="I3687" s="38">
        <v>1696</v>
      </c>
      <c r="J3687" s="37">
        <v>55.836366749</v>
      </c>
      <c r="K3687" s="37">
        <v>58.753594884999998</v>
      </c>
      <c r="L3687" s="37">
        <v>33.602913977999997</v>
      </c>
      <c r="M3687" s="37">
        <v>13.23690888</v>
      </c>
      <c r="N3687" s="37">
        <v>44.224120550999999</v>
      </c>
      <c r="O3687" s="37">
        <v>41.881058289000002</v>
      </c>
      <c r="P3687" s="37">
        <v>7.2</v>
      </c>
      <c r="Q3687" s="37" t="s">
        <v>15680</v>
      </c>
      <c r="R3687" s="38">
        <v>30243</v>
      </c>
      <c r="S3687" s="37">
        <v>4.2742699999999996</v>
      </c>
      <c r="T3687" s="38">
        <v>1</v>
      </c>
      <c r="U3687" s="38">
        <v>0</v>
      </c>
      <c r="V3687" s="38">
        <v>1</v>
      </c>
    </row>
    <row r="3688" spans="1:22" ht="13.5" customHeight="1" x14ac:dyDescent="0.2">
      <c r="A3688" s="32" t="s">
        <v>3684</v>
      </c>
      <c r="B3688" s="32" t="s">
        <v>11571</v>
      </c>
      <c r="C3688" s="32" t="s">
        <v>18127</v>
      </c>
      <c r="D3688" s="37">
        <v>5.5306379999999997</v>
      </c>
      <c r="E3688" s="39">
        <v>913</v>
      </c>
      <c r="F3688" s="39">
        <v>3441</v>
      </c>
      <c r="G3688" s="39">
        <v>6214.57</v>
      </c>
      <c r="H3688" s="38">
        <v>3</v>
      </c>
      <c r="I3688" s="38">
        <v>6889</v>
      </c>
      <c r="J3688" s="37">
        <v>21.073085518999999</v>
      </c>
      <c r="K3688" s="37">
        <v>19.738254352999999</v>
      </c>
      <c r="L3688" s="37">
        <v>31.183709013000001</v>
      </c>
      <c r="M3688" s="37">
        <v>13.194093645000001</v>
      </c>
      <c r="N3688" s="37">
        <v>24.737926160000001</v>
      </c>
      <c r="O3688" s="37">
        <v>28.030126149000001</v>
      </c>
      <c r="P3688" s="37">
        <v>9.5</v>
      </c>
      <c r="Q3688" s="37">
        <v>69.327308599999995</v>
      </c>
      <c r="R3688" s="38">
        <v>138278</v>
      </c>
      <c r="S3688" s="37">
        <v>3.5978500000000002</v>
      </c>
      <c r="T3688" s="38">
        <v>2</v>
      </c>
      <c r="U3688" s="38">
        <v>1</v>
      </c>
      <c r="V3688" s="38">
        <v>2</v>
      </c>
    </row>
    <row r="3689" spans="1:22" ht="13.5" customHeight="1" x14ac:dyDescent="0.2">
      <c r="A3689" s="32" t="s">
        <v>3685</v>
      </c>
      <c r="B3689" s="32" t="s">
        <v>11572</v>
      </c>
      <c r="C3689" s="32" t="s">
        <v>18181</v>
      </c>
      <c r="D3689" s="37">
        <v>5.0831150000000003</v>
      </c>
      <c r="E3689" s="39">
        <v>1020.01</v>
      </c>
      <c r="F3689" s="39">
        <v>2777</v>
      </c>
      <c r="G3689" s="39">
        <v>5343.35</v>
      </c>
      <c r="H3689" s="38">
        <v>3</v>
      </c>
      <c r="I3689" s="38">
        <v>5536</v>
      </c>
      <c r="J3689" s="37">
        <v>5.9433981366999999</v>
      </c>
      <c r="K3689" s="37">
        <v>3.2628798068</v>
      </c>
      <c r="L3689" s="37">
        <v>11.323497871000001</v>
      </c>
      <c r="M3689" s="37">
        <v>22.64995146</v>
      </c>
      <c r="N3689" s="37">
        <v>5.3100243647000003</v>
      </c>
      <c r="O3689" s="37">
        <v>7.0411232127999996</v>
      </c>
      <c r="P3689" s="37">
        <v>7.2</v>
      </c>
      <c r="Q3689" s="37">
        <v>62.748063100000003</v>
      </c>
      <c r="R3689" s="38">
        <v>170336</v>
      </c>
      <c r="S3689" s="37">
        <v>2.2010900000000002</v>
      </c>
      <c r="T3689" s="38">
        <v>1</v>
      </c>
      <c r="U3689" s="38">
        <v>2</v>
      </c>
      <c r="V3689" s="38">
        <v>0</v>
      </c>
    </row>
    <row r="3690" spans="1:22" ht="13.5" customHeight="1" x14ac:dyDescent="0.2">
      <c r="A3690" s="32" t="s">
        <v>3686</v>
      </c>
      <c r="B3690" s="32" t="s">
        <v>11573</v>
      </c>
      <c r="C3690" s="32" t="s">
        <v>18202</v>
      </c>
      <c r="D3690" s="37">
        <v>4.4489650000000003</v>
      </c>
      <c r="E3690" s="39">
        <v>863.99</v>
      </c>
      <c r="F3690" s="39">
        <v>2508</v>
      </c>
      <c r="G3690" s="39">
        <v>4925.21</v>
      </c>
      <c r="H3690" s="38">
        <v>2</v>
      </c>
      <c r="I3690" s="38">
        <v>5065</v>
      </c>
      <c r="J3690" s="37">
        <v>32.628614726000002</v>
      </c>
      <c r="K3690" s="37">
        <v>31.634350007999998</v>
      </c>
      <c r="L3690" s="37">
        <v>53.947932129000002</v>
      </c>
      <c r="M3690" s="37">
        <v>13.006833765</v>
      </c>
      <c r="N3690" s="37">
        <v>22.140180632</v>
      </c>
      <c r="O3690" s="37">
        <v>20.936038544999999</v>
      </c>
      <c r="P3690" s="37">
        <v>7.0502966258999997</v>
      </c>
      <c r="Q3690" s="37">
        <v>65.308047599999995</v>
      </c>
      <c r="R3690" s="38">
        <v>192951</v>
      </c>
      <c r="S3690" s="37">
        <v>4.2742699999999996</v>
      </c>
      <c r="T3690" s="38">
        <v>0</v>
      </c>
      <c r="U3690" s="38">
        <v>0</v>
      </c>
      <c r="V3690" s="38">
        <v>2</v>
      </c>
    </row>
    <row r="3691" spans="1:22" ht="13.5" customHeight="1" x14ac:dyDescent="0.2">
      <c r="A3691" s="32" t="s">
        <v>3687</v>
      </c>
      <c r="B3691" s="32" t="s">
        <v>11574</v>
      </c>
      <c r="C3691" s="32" t="s">
        <v>18202</v>
      </c>
      <c r="D3691" s="37">
        <v>4.026014</v>
      </c>
      <c r="E3691" s="39">
        <v>814.01</v>
      </c>
      <c r="F3691" s="39">
        <v>1738</v>
      </c>
      <c r="G3691" s="39">
        <v>3394.09</v>
      </c>
      <c r="H3691" s="38">
        <v>2</v>
      </c>
      <c r="I3691" s="38">
        <v>3463</v>
      </c>
      <c r="J3691" s="37">
        <v>8.9460801859999997</v>
      </c>
      <c r="K3691" s="37">
        <v>10.773712566</v>
      </c>
      <c r="L3691" s="37">
        <v>5.9344733889999999</v>
      </c>
      <c r="M3691" s="37">
        <v>62.041358623000001</v>
      </c>
      <c r="N3691" s="37">
        <v>1.6041034708999999</v>
      </c>
      <c r="O3691" s="37">
        <v>9.7084074813000001</v>
      </c>
      <c r="P3691" s="37">
        <v>7.2</v>
      </c>
      <c r="Q3691" s="37">
        <v>87.311045800000002</v>
      </c>
      <c r="R3691" s="38">
        <v>89091</v>
      </c>
      <c r="S3691" s="37">
        <v>4.2742699999999996</v>
      </c>
      <c r="T3691" s="38">
        <v>0</v>
      </c>
      <c r="U3691" s="38">
        <v>2</v>
      </c>
      <c r="V3691" s="38">
        <v>1</v>
      </c>
    </row>
    <row r="3692" spans="1:22" ht="13.5" customHeight="1" x14ac:dyDescent="0.2">
      <c r="A3692" s="32" t="s">
        <v>3688</v>
      </c>
      <c r="B3692" s="32" t="s">
        <v>11575</v>
      </c>
      <c r="C3692" s="32" t="s">
        <v>18202</v>
      </c>
      <c r="D3692" s="37">
        <v>5.7393010000000002</v>
      </c>
      <c r="E3692" s="39">
        <v>1178.98</v>
      </c>
      <c r="F3692" s="39">
        <v>2942</v>
      </c>
      <c r="G3692" s="39">
        <v>5597.27</v>
      </c>
      <c r="H3692" s="38">
        <v>8</v>
      </c>
      <c r="I3692" s="38">
        <v>5768</v>
      </c>
      <c r="J3692" s="37">
        <v>21.386225353</v>
      </c>
      <c r="K3692" s="37">
        <v>24.892232703000001</v>
      </c>
      <c r="L3692" s="37">
        <v>41.258240989000001</v>
      </c>
      <c r="M3692" s="37">
        <v>17.347896245000001</v>
      </c>
      <c r="N3692" s="37">
        <v>13.260329307999999</v>
      </c>
      <c r="O3692" s="37">
        <v>12.780580893</v>
      </c>
      <c r="P3692" s="37">
        <v>7.2</v>
      </c>
      <c r="Q3692" s="37">
        <v>83.971077600000001</v>
      </c>
      <c r="R3692" s="38">
        <v>203784</v>
      </c>
      <c r="S3692" s="37">
        <v>4.2742699999999996</v>
      </c>
      <c r="T3692" s="38">
        <v>2</v>
      </c>
      <c r="U3692" s="38">
        <v>1</v>
      </c>
      <c r="V3692" s="38">
        <v>0</v>
      </c>
    </row>
    <row r="3693" spans="1:22" ht="13.5" customHeight="1" x14ac:dyDescent="0.2">
      <c r="A3693" s="32" t="s">
        <v>3689</v>
      </c>
      <c r="B3693" s="32" t="s">
        <v>11576</v>
      </c>
      <c r="C3693" s="32" t="s">
        <v>18202</v>
      </c>
      <c r="D3693" s="37">
        <v>10.447900000000001</v>
      </c>
      <c r="E3693" s="39">
        <v>627.01</v>
      </c>
      <c r="F3693" s="39">
        <v>1976</v>
      </c>
      <c r="G3693" s="39">
        <v>3779.72</v>
      </c>
      <c r="H3693" s="38">
        <v>1</v>
      </c>
      <c r="I3693" s="38">
        <v>3887</v>
      </c>
      <c r="J3693" s="37">
        <v>20.487170111000001</v>
      </c>
      <c r="K3693" s="37">
        <v>20.576586917</v>
      </c>
      <c r="L3693" s="37">
        <v>41.211684763999997</v>
      </c>
      <c r="M3693" s="37">
        <v>11.203172518000001</v>
      </c>
      <c r="N3693" s="37">
        <v>16.806230186000001</v>
      </c>
      <c r="O3693" s="37">
        <v>18.817836756999998</v>
      </c>
      <c r="P3693" s="37">
        <v>7.2</v>
      </c>
      <c r="Q3693" s="37">
        <v>82.512601799999999</v>
      </c>
      <c r="R3693" s="38">
        <v>113951</v>
      </c>
      <c r="S3693" s="37">
        <v>4.2742699999999996</v>
      </c>
      <c r="T3693" s="38">
        <v>0</v>
      </c>
      <c r="U3693" s="38">
        <v>1</v>
      </c>
      <c r="V3693" s="38">
        <v>0</v>
      </c>
    </row>
    <row r="3694" spans="1:22" ht="13.5" customHeight="1" x14ac:dyDescent="0.2">
      <c r="A3694" s="32" t="s">
        <v>3690</v>
      </c>
      <c r="B3694" s="32" t="s">
        <v>11577</v>
      </c>
      <c r="C3694" s="32" t="s">
        <v>18202</v>
      </c>
      <c r="D3694" s="37">
        <v>3.6921569999999999</v>
      </c>
      <c r="E3694" s="39">
        <v>332.01</v>
      </c>
      <c r="F3694" s="39">
        <v>1691</v>
      </c>
      <c r="G3694" s="39">
        <v>3174.87</v>
      </c>
      <c r="H3694" s="38">
        <v>2</v>
      </c>
      <c r="I3694" s="38">
        <v>3426</v>
      </c>
      <c r="J3694" s="37">
        <v>18.579199159000002</v>
      </c>
      <c r="K3694" s="37">
        <v>12.365956557000001</v>
      </c>
      <c r="L3694" s="37">
        <v>30.930902959000001</v>
      </c>
      <c r="M3694" s="37">
        <v>15.884281507000001</v>
      </c>
      <c r="N3694" s="37">
        <v>18.098327674</v>
      </c>
      <c r="O3694" s="37">
        <v>4.6065560333000004</v>
      </c>
      <c r="P3694" s="37">
        <v>7.2</v>
      </c>
      <c r="Q3694" s="37">
        <v>73.709265099999996</v>
      </c>
      <c r="R3694" s="38">
        <v>102091</v>
      </c>
      <c r="S3694" s="37">
        <v>4.2742699999999996</v>
      </c>
      <c r="T3694" s="38">
        <v>0</v>
      </c>
      <c r="U3694" s="38">
        <v>0</v>
      </c>
      <c r="V3694" s="38">
        <v>1</v>
      </c>
    </row>
    <row r="3695" spans="1:22" ht="13.5" customHeight="1" x14ac:dyDescent="0.2">
      <c r="A3695" s="32" t="s">
        <v>3691</v>
      </c>
      <c r="B3695" s="32" t="s">
        <v>11578</v>
      </c>
      <c r="C3695" s="32" t="s">
        <v>18181</v>
      </c>
      <c r="D3695" s="37">
        <v>0.74738400000000005</v>
      </c>
      <c r="E3695" s="39">
        <v>382.01</v>
      </c>
      <c r="F3695" s="39">
        <v>1519</v>
      </c>
      <c r="G3695" s="39">
        <v>2222.6</v>
      </c>
      <c r="H3695" s="38">
        <v>1</v>
      </c>
      <c r="I3695" s="38">
        <v>3048</v>
      </c>
      <c r="J3695" s="37">
        <v>27.534150256</v>
      </c>
      <c r="K3695" s="37">
        <v>12.996065187999999</v>
      </c>
      <c r="L3695" s="37">
        <v>29.440222540000001</v>
      </c>
      <c r="M3695" s="37">
        <v>20.022820248999999</v>
      </c>
      <c r="N3695" s="37">
        <v>31.304768657</v>
      </c>
      <c r="O3695" s="37">
        <v>24.062708709999999</v>
      </c>
      <c r="P3695" s="37">
        <v>7.2</v>
      </c>
      <c r="Q3695" s="37" t="s">
        <v>15680</v>
      </c>
      <c r="R3695" s="38">
        <v>63798</v>
      </c>
      <c r="S3695" s="37">
        <v>2.2010900000000002</v>
      </c>
      <c r="T3695" s="38">
        <v>0</v>
      </c>
      <c r="U3695" s="38">
        <v>0</v>
      </c>
      <c r="V3695" s="38">
        <v>0</v>
      </c>
    </row>
    <row r="3696" spans="1:22" ht="13.5" customHeight="1" x14ac:dyDescent="0.2">
      <c r="A3696" s="32" t="s">
        <v>3692</v>
      </c>
      <c r="B3696" s="32" t="s">
        <v>11579</v>
      </c>
      <c r="C3696" s="32" t="s">
        <v>18181</v>
      </c>
      <c r="D3696" s="37">
        <v>5.3184310000000004</v>
      </c>
      <c r="E3696" s="39">
        <v>482.01</v>
      </c>
      <c r="F3696" s="39">
        <v>1294</v>
      </c>
      <c r="G3696" s="39">
        <v>2502.21</v>
      </c>
      <c r="H3696" s="38">
        <v>2</v>
      </c>
      <c r="I3696" s="38">
        <v>2564</v>
      </c>
      <c r="J3696" s="37">
        <v>9.6452633235</v>
      </c>
      <c r="K3696" s="37">
        <v>6.9958890312999999</v>
      </c>
      <c r="L3696" s="37">
        <v>11.672257148</v>
      </c>
      <c r="M3696" s="37">
        <v>36.309129630000001</v>
      </c>
      <c r="N3696" s="37">
        <v>8.1850720176999996</v>
      </c>
      <c r="O3696" s="37">
        <v>14.593744678</v>
      </c>
      <c r="P3696" s="37">
        <v>7.2</v>
      </c>
      <c r="Q3696" s="37" t="s">
        <v>15680</v>
      </c>
      <c r="R3696" s="38">
        <v>103524</v>
      </c>
      <c r="S3696" s="37">
        <v>2.2010900000000002</v>
      </c>
      <c r="T3696" s="38">
        <v>1</v>
      </c>
      <c r="U3696" s="38">
        <v>1</v>
      </c>
      <c r="V3696" s="38">
        <v>1</v>
      </c>
    </row>
    <row r="3697" spans="1:22" ht="13.5" customHeight="1" x14ac:dyDescent="0.2">
      <c r="A3697" s="32" t="s">
        <v>3693</v>
      </c>
      <c r="B3697" s="32" t="s">
        <v>11580</v>
      </c>
      <c r="C3697" s="32" t="s">
        <v>18202</v>
      </c>
      <c r="D3697" s="37">
        <v>6.8553860000000002</v>
      </c>
      <c r="E3697" s="39">
        <v>1903.97</v>
      </c>
      <c r="F3697" s="39">
        <v>5739</v>
      </c>
      <c r="G3697" s="39">
        <v>10588.16</v>
      </c>
      <c r="H3697" s="38">
        <v>10</v>
      </c>
      <c r="I3697" s="38">
        <v>11019</v>
      </c>
      <c r="J3697" s="37">
        <v>18.144489235000002</v>
      </c>
      <c r="K3697" s="37">
        <v>16.725907395</v>
      </c>
      <c r="L3697" s="37">
        <v>25.266245201</v>
      </c>
      <c r="M3697" s="37">
        <v>11.394845582</v>
      </c>
      <c r="N3697" s="37">
        <v>21.696911934999999</v>
      </c>
      <c r="O3697" s="37">
        <v>14.806990652</v>
      </c>
      <c r="P3697" s="37">
        <v>6.8881043399999999</v>
      </c>
      <c r="Q3697" s="37">
        <v>89.121212400000005</v>
      </c>
      <c r="R3697" s="38">
        <v>271583</v>
      </c>
      <c r="S3697" s="37">
        <v>4.2742699999999996</v>
      </c>
      <c r="T3697" s="38">
        <v>6</v>
      </c>
      <c r="U3697" s="38">
        <v>7</v>
      </c>
      <c r="V3697" s="38">
        <v>2</v>
      </c>
    </row>
    <row r="3698" spans="1:22" ht="13.5" customHeight="1" x14ac:dyDescent="0.2">
      <c r="A3698" s="32" t="s">
        <v>3694</v>
      </c>
      <c r="B3698" s="32" t="s">
        <v>11581</v>
      </c>
      <c r="C3698" s="32" t="s">
        <v>18202</v>
      </c>
      <c r="D3698" s="37">
        <v>8.8684609999999999</v>
      </c>
      <c r="E3698" s="39">
        <v>446</v>
      </c>
      <c r="F3698" s="39">
        <v>919</v>
      </c>
      <c r="G3698" s="39">
        <v>1819.46</v>
      </c>
      <c r="H3698" s="38">
        <v>1</v>
      </c>
      <c r="I3698" s="38">
        <v>1853</v>
      </c>
      <c r="J3698" s="37">
        <v>20.298750792</v>
      </c>
      <c r="K3698" s="37">
        <v>23.530432132000001</v>
      </c>
      <c r="L3698" s="37">
        <v>25.752528810000001</v>
      </c>
      <c r="M3698" s="37">
        <v>5.9501389845999997</v>
      </c>
      <c r="N3698" s="37">
        <v>5.3339020444000003</v>
      </c>
      <c r="O3698" s="37">
        <v>15.346417087000001</v>
      </c>
      <c r="P3698" s="37">
        <v>7.2</v>
      </c>
      <c r="Q3698" s="37" t="s">
        <v>15680</v>
      </c>
      <c r="R3698" s="38">
        <v>106859</v>
      </c>
      <c r="S3698" s="37">
        <v>4.2742699999999996</v>
      </c>
      <c r="T3698" s="38">
        <v>1</v>
      </c>
      <c r="U3698" s="38">
        <v>0</v>
      </c>
      <c r="V3698" s="38">
        <v>0</v>
      </c>
    </row>
    <row r="3699" spans="1:22" ht="13.5" customHeight="1" x14ac:dyDescent="0.2">
      <c r="A3699" s="32" t="s">
        <v>3695</v>
      </c>
      <c r="B3699" s="32" t="s">
        <v>11582</v>
      </c>
      <c r="C3699" s="32" t="s">
        <v>18127</v>
      </c>
      <c r="D3699" s="37">
        <v>5.8288489999999999</v>
      </c>
      <c r="E3699" s="39">
        <v>246.01</v>
      </c>
      <c r="F3699" s="39">
        <v>1085</v>
      </c>
      <c r="G3699" s="39">
        <v>1950.11</v>
      </c>
      <c r="H3699" s="38">
        <v>4</v>
      </c>
      <c r="I3699" s="38">
        <v>2116</v>
      </c>
      <c r="J3699" s="37">
        <v>37.524739478000001</v>
      </c>
      <c r="K3699" s="37">
        <v>27.894744845999998</v>
      </c>
      <c r="L3699" s="37">
        <v>45.415494109999997</v>
      </c>
      <c r="M3699" s="37">
        <v>11.83296406</v>
      </c>
      <c r="N3699" s="37">
        <v>34.030225766999997</v>
      </c>
      <c r="O3699" s="37">
        <v>11.66756054</v>
      </c>
      <c r="P3699" s="37">
        <v>9.5</v>
      </c>
      <c r="Q3699" s="37" t="s">
        <v>15680</v>
      </c>
      <c r="R3699" s="38">
        <v>50898</v>
      </c>
      <c r="S3699" s="37">
        <v>3.5978500000000002</v>
      </c>
      <c r="T3699" s="38">
        <v>1</v>
      </c>
      <c r="U3699" s="38">
        <v>1</v>
      </c>
      <c r="V3699" s="38">
        <v>1</v>
      </c>
    </row>
    <row r="3700" spans="1:22" ht="13.5" customHeight="1" x14ac:dyDescent="0.2">
      <c r="A3700" s="32" t="s">
        <v>3696</v>
      </c>
      <c r="B3700" s="32" t="s">
        <v>11583</v>
      </c>
      <c r="C3700" s="32" t="s">
        <v>18202</v>
      </c>
      <c r="D3700" s="37">
        <v>3.046824</v>
      </c>
      <c r="E3700" s="39">
        <v>446.99</v>
      </c>
      <c r="F3700" s="39">
        <v>1053</v>
      </c>
      <c r="G3700" s="39">
        <v>2189.23</v>
      </c>
      <c r="H3700" s="38">
        <v>1</v>
      </c>
      <c r="I3700" s="38">
        <v>2241</v>
      </c>
      <c r="J3700" s="37">
        <v>21.403615092999999</v>
      </c>
      <c r="K3700" s="37">
        <v>21.569438958999999</v>
      </c>
      <c r="L3700" s="37">
        <v>25.903918682</v>
      </c>
      <c r="M3700" s="37">
        <v>17.173338896000001</v>
      </c>
      <c r="N3700" s="37">
        <v>27.144124915999999</v>
      </c>
      <c r="O3700" s="37">
        <v>27.001275702000001</v>
      </c>
      <c r="P3700" s="37">
        <v>6.0222159090999998</v>
      </c>
      <c r="Q3700" s="37" t="s">
        <v>15680</v>
      </c>
      <c r="R3700" s="38">
        <v>60210</v>
      </c>
      <c r="S3700" s="37">
        <v>4.2742699999999996</v>
      </c>
      <c r="T3700" s="38">
        <v>0</v>
      </c>
      <c r="U3700" s="38">
        <v>0</v>
      </c>
      <c r="V3700" s="38">
        <v>1</v>
      </c>
    </row>
    <row r="3701" spans="1:22" ht="13.5" customHeight="1" x14ac:dyDescent="0.2">
      <c r="A3701" s="32" t="s">
        <v>3697</v>
      </c>
      <c r="B3701" s="32" t="s">
        <v>11584</v>
      </c>
      <c r="C3701" s="32" t="s">
        <v>18202</v>
      </c>
      <c r="D3701" s="37">
        <v>7.9110399999999998</v>
      </c>
      <c r="E3701" s="39">
        <v>929.98</v>
      </c>
      <c r="F3701" s="39">
        <v>1893</v>
      </c>
      <c r="G3701" s="39">
        <v>3729.14</v>
      </c>
      <c r="H3701" s="38">
        <v>2</v>
      </c>
      <c r="I3701" s="38">
        <v>3868</v>
      </c>
      <c r="J3701" s="37">
        <v>22.149739069999999</v>
      </c>
      <c r="K3701" s="37">
        <v>18.230453791999999</v>
      </c>
      <c r="L3701" s="37">
        <v>25.491366751000001</v>
      </c>
      <c r="M3701" s="37">
        <v>33.911366940000001</v>
      </c>
      <c r="N3701" s="37">
        <v>19.881457650000002</v>
      </c>
      <c r="O3701" s="37">
        <v>20.079650954000002</v>
      </c>
      <c r="P3701" s="37">
        <v>7.2</v>
      </c>
      <c r="Q3701" s="37">
        <v>70.047769200000005</v>
      </c>
      <c r="R3701" s="38">
        <v>128981</v>
      </c>
      <c r="S3701" s="37">
        <v>4.2742699999999996</v>
      </c>
      <c r="T3701" s="38">
        <v>1</v>
      </c>
      <c r="U3701" s="38">
        <v>1</v>
      </c>
      <c r="V3701" s="38">
        <v>1</v>
      </c>
    </row>
    <row r="3702" spans="1:22" ht="13.5" customHeight="1" x14ac:dyDescent="0.2">
      <c r="A3702" s="32" t="s">
        <v>3698</v>
      </c>
      <c r="B3702" s="32" t="s">
        <v>11585</v>
      </c>
      <c r="C3702" s="32" t="s">
        <v>18202</v>
      </c>
      <c r="D3702" s="37">
        <v>5.8057290000000004</v>
      </c>
      <c r="E3702" s="39">
        <v>233</v>
      </c>
      <c r="F3702" s="39">
        <v>1156</v>
      </c>
      <c r="G3702" s="39">
        <v>2261.21</v>
      </c>
      <c r="H3702" s="38">
        <v>2</v>
      </c>
      <c r="I3702" s="38">
        <v>2387</v>
      </c>
      <c r="J3702" s="37">
        <v>25.602127192000001</v>
      </c>
      <c r="K3702" s="37">
        <v>18.650914319999998</v>
      </c>
      <c r="L3702" s="37">
        <v>39.663954840000002</v>
      </c>
      <c r="M3702" s="37">
        <v>13.788971657999999</v>
      </c>
      <c r="N3702" s="37">
        <v>39.036004079999998</v>
      </c>
      <c r="O3702" s="37">
        <v>14.347516851</v>
      </c>
      <c r="P3702" s="37">
        <v>6.9852266368000002</v>
      </c>
      <c r="Q3702" s="37" t="s">
        <v>15680</v>
      </c>
      <c r="R3702" s="38">
        <v>34811</v>
      </c>
      <c r="S3702" s="37">
        <v>4.2742699999999996</v>
      </c>
      <c r="T3702" s="38">
        <v>2</v>
      </c>
      <c r="U3702" s="38">
        <v>0</v>
      </c>
      <c r="V3702" s="38">
        <v>2</v>
      </c>
    </row>
    <row r="3703" spans="1:22" ht="13.5" customHeight="1" x14ac:dyDescent="0.2">
      <c r="A3703" s="32" t="s">
        <v>3699</v>
      </c>
      <c r="B3703" s="32" t="s">
        <v>11586</v>
      </c>
      <c r="C3703" s="32" t="s">
        <v>18127</v>
      </c>
      <c r="D3703" s="37">
        <v>5.0740629999999998</v>
      </c>
      <c r="E3703" s="39">
        <v>980</v>
      </c>
      <c r="F3703" s="39">
        <v>2697</v>
      </c>
      <c r="G3703" s="39">
        <v>4984.05</v>
      </c>
      <c r="H3703" s="38">
        <v>3</v>
      </c>
      <c r="I3703" s="38">
        <v>5287</v>
      </c>
      <c r="J3703" s="37">
        <v>9.3540558662999995</v>
      </c>
      <c r="K3703" s="37">
        <v>9.4965417351999992</v>
      </c>
      <c r="L3703" s="37">
        <v>15.722204173</v>
      </c>
      <c r="M3703" s="37">
        <v>16.341159915999999</v>
      </c>
      <c r="N3703" s="37">
        <v>10.148920695999999</v>
      </c>
      <c r="O3703" s="37">
        <v>9.9480635468000003</v>
      </c>
      <c r="P3703" s="37">
        <v>9.4346718903000006</v>
      </c>
      <c r="Q3703" s="37">
        <v>88.2298239</v>
      </c>
      <c r="R3703" s="38">
        <v>109189</v>
      </c>
      <c r="S3703" s="37">
        <v>3.5978500000000002</v>
      </c>
      <c r="T3703" s="38">
        <v>1</v>
      </c>
      <c r="U3703" s="38">
        <v>0</v>
      </c>
      <c r="V3703" s="38">
        <v>0</v>
      </c>
    </row>
    <row r="3704" spans="1:22" ht="13.5" customHeight="1" x14ac:dyDescent="0.2">
      <c r="A3704" s="32" t="s">
        <v>3700</v>
      </c>
      <c r="B3704" s="32" t="s">
        <v>10543</v>
      </c>
      <c r="C3704" s="32" t="s">
        <v>18127</v>
      </c>
      <c r="D3704" s="37">
        <v>4.0078750000000003</v>
      </c>
      <c r="E3704" s="39">
        <v>186.01</v>
      </c>
      <c r="F3704" s="39">
        <v>1090</v>
      </c>
      <c r="G3704" s="39">
        <v>1691.59</v>
      </c>
      <c r="H3704" s="38">
        <v>1</v>
      </c>
      <c r="I3704" s="38">
        <v>1975</v>
      </c>
      <c r="J3704" s="37">
        <v>22.255212055000001</v>
      </c>
      <c r="K3704" s="37">
        <v>23.186389036000001</v>
      </c>
      <c r="L3704" s="37">
        <v>19.606823645999999</v>
      </c>
      <c r="M3704" s="37">
        <v>15.602044638000001</v>
      </c>
      <c r="N3704" s="37">
        <v>24.492457362</v>
      </c>
      <c r="O3704" s="37">
        <v>26.591793825</v>
      </c>
      <c r="P3704" s="37">
        <v>9.5</v>
      </c>
      <c r="Q3704" s="37" t="s">
        <v>15680</v>
      </c>
      <c r="R3704" s="38">
        <v>64079</v>
      </c>
      <c r="S3704" s="37">
        <v>3.5978500000000002</v>
      </c>
      <c r="T3704" s="38">
        <v>0</v>
      </c>
      <c r="U3704" s="38">
        <v>0</v>
      </c>
      <c r="V3704" s="38">
        <v>1</v>
      </c>
    </row>
    <row r="3705" spans="1:22" ht="13.5" customHeight="1" x14ac:dyDescent="0.2">
      <c r="A3705" s="32" t="s">
        <v>3701</v>
      </c>
      <c r="B3705" s="32" t="s">
        <v>11587</v>
      </c>
      <c r="C3705" s="32" t="s">
        <v>18127</v>
      </c>
      <c r="D3705" s="37">
        <v>13.365930000000001</v>
      </c>
      <c r="E3705" s="39">
        <v>235.99</v>
      </c>
      <c r="F3705" s="39">
        <v>1474</v>
      </c>
      <c r="G3705" s="39">
        <v>2703.05</v>
      </c>
      <c r="H3705" s="38">
        <v>1</v>
      </c>
      <c r="I3705" s="38">
        <v>2933</v>
      </c>
      <c r="J3705" s="37">
        <v>22.516422804000001</v>
      </c>
      <c r="K3705" s="37">
        <v>19.126136211999999</v>
      </c>
      <c r="L3705" s="37">
        <v>42.794105930000001</v>
      </c>
      <c r="M3705" s="37">
        <v>13.411394266</v>
      </c>
      <c r="N3705" s="37">
        <v>30.797256569999998</v>
      </c>
      <c r="O3705" s="37">
        <v>18.179282975</v>
      </c>
      <c r="P3705" s="37">
        <v>9.5</v>
      </c>
      <c r="Q3705" s="37" t="s">
        <v>15680</v>
      </c>
      <c r="R3705" s="38">
        <v>113343</v>
      </c>
      <c r="S3705" s="37">
        <v>3.5978500000000002</v>
      </c>
      <c r="T3705" s="38">
        <v>0</v>
      </c>
      <c r="U3705" s="38">
        <v>0</v>
      </c>
      <c r="V3705" s="38">
        <v>0</v>
      </c>
    </row>
    <row r="3706" spans="1:22" ht="13.5" customHeight="1" x14ac:dyDescent="0.2">
      <c r="A3706" s="32" t="s">
        <v>3702</v>
      </c>
      <c r="B3706" s="32" t="s">
        <v>11588</v>
      </c>
      <c r="C3706" s="32" t="s">
        <v>18181</v>
      </c>
      <c r="D3706" s="37">
        <v>9.4177090000000003</v>
      </c>
      <c r="E3706" s="39">
        <v>243.99</v>
      </c>
      <c r="F3706" s="39">
        <v>1160</v>
      </c>
      <c r="G3706" s="39">
        <v>2088.9499999999998</v>
      </c>
      <c r="H3706" s="38">
        <v>2</v>
      </c>
      <c r="I3706" s="38">
        <v>2285</v>
      </c>
      <c r="J3706" s="37">
        <v>19.399269395000001</v>
      </c>
      <c r="K3706" s="37">
        <v>20.982285869999998</v>
      </c>
      <c r="L3706" s="37">
        <v>32.400943818999998</v>
      </c>
      <c r="M3706" s="37">
        <v>25.366374574000002</v>
      </c>
      <c r="N3706" s="37">
        <v>39.529141287000002</v>
      </c>
      <c r="O3706" s="37">
        <v>8.8574183026999993</v>
      </c>
      <c r="P3706" s="37">
        <v>7.2</v>
      </c>
      <c r="Q3706" s="37" t="s">
        <v>15680</v>
      </c>
      <c r="R3706" s="38">
        <v>79859</v>
      </c>
      <c r="S3706" s="37">
        <v>2.2010900000000002</v>
      </c>
      <c r="T3706" s="38">
        <v>1</v>
      </c>
      <c r="U3706" s="38">
        <v>2</v>
      </c>
      <c r="V3706" s="38">
        <v>0</v>
      </c>
    </row>
    <row r="3707" spans="1:22" ht="13.5" customHeight="1" x14ac:dyDescent="0.2">
      <c r="A3707" s="32" t="s">
        <v>3703</v>
      </c>
      <c r="B3707" s="32" t="s">
        <v>11589</v>
      </c>
      <c r="C3707" s="32" t="s">
        <v>18127</v>
      </c>
      <c r="D3707" s="37">
        <v>7.7265629999999996</v>
      </c>
      <c r="E3707" s="39">
        <v>546</v>
      </c>
      <c r="F3707" s="39">
        <v>1708</v>
      </c>
      <c r="G3707" s="39">
        <v>2957.39</v>
      </c>
      <c r="H3707" s="38">
        <v>2</v>
      </c>
      <c r="I3707" s="38">
        <v>3230</v>
      </c>
      <c r="J3707" s="37">
        <v>17.040321662</v>
      </c>
      <c r="K3707" s="37">
        <v>10.043803188</v>
      </c>
      <c r="L3707" s="37">
        <v>15.363988474999999</v>
      </c>
      <c r="M3707" s="37">
        <v>16.620492856999999</v>
      </c>
      <c r="N3707" s="37">
        <v>13.091198264999999</v>
      </c>
      <c r="O3707" s="37">
        <v>29.779617318</v>
      </c>
      <c r="P3707" s="37">
        <v>9.1813934425999992</v>
      </c>
      <c r="Q3707" s="37">
        <v>93.067827300000005</v>
      </c>
      <c r="R3707" s="38">
        <v>100869</v>
      </c>
      <c r="S3707" s="37">
        <v>3.5978500000000002</v>
      </c>
      <c r="T3707" s="38">
        <v>0</v>
      </c>
      <c r="U3707" s="38">
        <v>0</v>
      </c>
      <c r="V3707" s="38">
        <v>1</v>
      </c>
    </row>
    <row r="3708" spans="1:22" ht="13.5" customHeight="1" x14ac:dyDescent="0.2">
      <c r="A3708" s="32" t="s">
        <v>3704</v>
      </c>
      <c r="B3708" s="32" t="s">
        <v>11590</v>
      </c>
      <c r="C3708" s="32" t="s">
        <v>18202</v>
      </c>
      <c r="D3708" s="37">
        <v>4.947025</v>
      </c>
      <c r="E3708" s="39">
        <v>274</v>
      </c>
      <c r="F3708" s="39">
        <v>1644</v>
      </c>
      <c r="G3708" s="39">
        <v>2984.63</v>
      </c>
      <c r="H3708" s="38">
        <v>1</v>
      </c>
      <c r="I3708" s="38">
        <v>3253</v>
      </c>
      <c r="J3708" s="37">
        <v>10.864901715</v>
      </c>
      <c r="K3708" s="37">
        <v>6.7381866437999998</v>
      </c>
      <c r="L3708" s="37">
        <v>18.538086751000002</v>
      </c>
      <c r="M3708" s="37">
        <v>21.932146849999999</v>
      </c>
      <c r="N3708" s="37">
        <v>13.017277992</v>
      </c>
      <c r="O3708" s="37">
        <v>3.1710828464</v>
      </c>
      <c r="P3708" s="37">
        <v>7.2</v>
      </c>
      <c r="Q3708" s="37" t="s">
        <v>15680</v>
      </c>
      <c r="R3708" s="38">
        <v>93535</v>
      </c>
      <c r="S3708" s="37">
        <v>4.2742699999999996</v>
      </c>
      <c r="T3708" s="38">
        <v>1</v>
      </c>
      <c r="U3708" s="38">
        <v>0</v>
      </c>
      <c r="V3708" s="38">
        <v>1</v>
      </c>
    </row>
    <row r="3709" spans="1:22" ht="13.5" customHeight="1" x14ac:dyDescent="0.2">
      <c r="A3709" s="32" t="s">
        <v>3705</v>
      </c>
      <c r="B3709" s="32" t="s">
        <v>11591</v>
      </c>
      <c r="C3709" s="32" t="s">
        <v>18181</v>
      </c>
      <c r="D3709" s="37">
        <v>8.115513</v>
      </c>
      <c r="E3709" s="39">
        <v>530.01</v>
      </c>
      <c r="F3709" s="39">
        <v>1809</v>
      </c>
      <c r="G3709" s="39">
        <v>3413.89</v>
      </c>
      <c r="H3709" s="38">
        <v>2</v>
      </c>
      <c r="I3709" s="38">
        <v>3652</v>
      </c>
      <c r="J3709" s="37">
        <v>18.234192506999999</v>
      </c>
      <c r="K3709" s="37">
        <v>18.878318651000001</v>
      </c>
      <c r="L3709" s="37">
        <v>18.279962139999999</v>
      </c>
      <c r="M3709" s="37">
        <v>21.485904601000001</v>
      </c>
      <c r="N3709" s="37">
        <v>17.092962229000001</v>
      </c>
      <c r="O3709" s="37">
        <v>8.9995716340000005</v>
      </c>
      <c r="P3709" s="37">
        <v>7.2</v>
      </c>
      <c r="Q3709" s="37">
        <v>76.834831399999999</v>
      </c>
      <c r="R3709" s="38">
        <v>110079</v>
      </c>
      <c r="S3709" s="37">
        <v>2.2010900000000002</v>
      </c>
      <c r="T3709" s="38">
        <v>1</v>
      </c>
      <c r="U3709" s="38">
        <v>1</v>
      </c>
      <c r="V3709" s="38">
        <v>2</v>
      </c>
    </row>
    <row r="3710" spans="1:22" ht="13.5" customHeight="1" x14ac:dyDescent="0.2">
      <c r="A3710" s="32" t="s">
        <v>3706</v>
      </c>
      <c r="B3710" s="32" t="s">
        <v>11592</v>
      </c>
      <c r="C3710" s="32" t="s">
        <v>18127</v>
      </c>
      <c r="D3710" s="37">
        <v>8.2558399999999992</v>
      </c>
      <c r="E3710" s="39">
        <v>433.99</v>
      </c>
      <c r="F3710" s="39">
        <v>1427</v>
      </c>
      <c r="G3710" s="39">
        <v>2519.38</v>
      </c>
      <c r="H3710" s="38">
        <v>1</v>
      </c>
      <c r="I3710" s="38">
        <v>2782</v>
      </c>
      <c r="J3710" s="37">
        <v>1.8883176812</v>
      </c>
      <c r="K3710" s="37">
        <v>3.0218338578999999</v>
      </c>
      <c r="L3710" s="37">
        <v>6.3750672628</v>
      </c>
      <c r="M3710" s="37">
        <v>19.378725051</v>
      </c>
      <c r="N3710" s="37">
        <v>4.8008493133999997</v>
      </c>
      <c r="O3710" s="37">
        <v>1.2332352796999999</v>
      </c>
      <c r="P3710" s="37">
        <v>9.5</v>
      </c>
      <c r="Q3710" s="37" t="s">
        <v>15680</v>
      </c>
      <c r="R3710" s="38">
        <v>66311</v>
      </c>
      <c r="S3710" s="37">
        <v>3.5978500000000002</v>
      </c>
      <c r="T3710" s="38">
        <v>0</v>
      </c>
      <c r="U3710" s="38">
        <v>1</v>
      </c>
      <c r="V3710" s="38">
        <v>1</v>
      </c>
    </row>
    <row r="3711" spans="1:22" ht="13.5" customHeight="1" x14ac:dyDescent="0.2">
      <c r="A3711" s="32" t="s">
        <v>3707</v>
      </c>
      <c r="B3711" s="32" t="s">
        <v>11593</v>
      </c>
      <c r="C3711" s="32" t="s">
        <v>18127</v>
      </c>
      <c r="D3711" s="37">
        <v>10.640829999999999</v>
      </c>
      <c r="E3711" s="39">
        <v>601.01</v>
      </c>
      <c r="F3711" s="39">
        <v>1824</v>
      </c>
      <c r="G3711" s="39">
        <v>3526.63</v>
      </c>
      <c r="H3711" s="38">
        <v>1</v>
      </c>
      <c r="I3711" s="38">
        <v>3699</v>
      </c>
      <c r="J3711" s="37">
        <v>9.9970249104000004</v>
      </c>
      <c r="K3711" s="37">
        <v>8.3119018016999995</v>
      </c>
      <c r="L3711" s="37">
        <v>18.277745042999999</v>
      </c>
      <c r="M3711" s="37">
        <v>13.24737822</v>
      </c>
      <c r="N3711" s="37">
        <v>11.248287959000001</v>
      </c>
      <c r="O3711" s="37">
        <v>3.2369773935000001</v>
      </c>
      <c r="P3711" s="37">
        <v>9.5</v>
      </c>
      <c r="Q3711" s="37">
        <v>74.517930399999997</v>
      </c>
      <c r="R3711" s="38">
        <v>112909</v>
      </c>
      <c r="S3711" s="37">
        <v>3.5978500000000002</v>
      </c>
      <c r="T3711" s="38">
        <v>0</v>
      </c>
      <c r="U3711" s="38">
        <v>0</v>
      </c>
      <c r="V3711" s="38">
        <v>1</v>
      </c>
    </row>
    <row r="3712" spans="1:22" ht="13.5" customHeight="1" x14ac:dyDescent="0.2">
      <c r="A3712" s="32" t="s">
        <v>3708</v>
      </c>
      <c r="B3712" s="32" t="s">
        <v>11594</v>
      </c>
      <c r="C3712" s="32" t="s">
        <v>18181</v>
      </c>
      <c r="D3712" s="37">
        <v>3.6688399999999999</v>
      </c>
      <c r="E3712" s="39">
        <v>471.01</v>
      </c>
      <c r="F3712" s="39">
        <v>1755</v>
      </c>
      <c r="G3712" s="39">
        <v>3405.33</v>
      </c>
      <c r="H3712" s="38">
        <v>1</v>
      </c>
      <c r="I3712" s="38">
        <v>3515</v>
      </c>
      <c r="J3712" s="37">
        <v>6.6212246444999998</v>
      </c>
      <c r="K3712" s="37">
        <v>2.8282336992000001</v>
      </c>
      <c r="L3712" s="37">
        <v>12.068257933</v>
      </c>
      <c r="M3712" s="37">
        <v>3.1035385419999999</v>
      </c>
      <c r="N3712" s="37">
        <v>12.044892742</v>
      </c>
      <c r="O3712" s="37">
        <v>8.1863510478000006</v>
      </c>
      <c r="P3712" s="37">
        <v>7.2</v>
      </c>
      <c r="Q3712" s="37">
        <v>64.146603400000004</v>
      </c>
      <c r="R3712" s="38">
        <v>101729</v>
      </c>
      <c r="S3712" s="37">
        <v>2.2010900000000002</v>
      </c>
      <c r="T3712" s="38">
        <v>0</v>
      </c>
      <c r="U3712" s="38">
        <v>0</v>
      </c>
      <c r="V3712" s="38">
        <v>1</v>
      </c>
    </row>
    <row r="3713" spans="1:22" ht="13.5" customHeight="1" x14ac:dyDescent="0.2">
      <c r="A3713" s="32" t="s">
        <v>3709</v>
      </c>
      <c r="B3713" s="32" t="s">
        <v>11595</v>
      </c>
      <c r="C3713" s="32" t="s">
        <v>18202</v>
      </c>
      <c r="D3713" s="37">
        <v>6.1560100000000002</v>
      </c>
      <c r="E3713" s="39">
        <v>639.01</v>
      </c>
      <c r="F3713" s="39">
        <v>1457</v>
      </c>
      <c r="G3713" s="39">
        <v>2788.42</v>
      </c>
      <c r="H3713" s="38">
        <v>4</v>
      </c>
      <c r="I3713" s="38">
        <v>2880</v>
      </c>
      <c r="J3713" s="37">
        <v>22.312169143999999</v>
      </c>
      <c r="K3713" s="37">
        <v>19.284525733999999</v>
      </c>
      <c r="L3713" s="37">
        <v>26.231208444</v>
      </c>
      <c r="M3713" s="37">
        <v>32.731533579000001</v>
      </c>
      <c r="N3713" s="37">
        <v>10.060983937</v>
      </c>
      <c r="O3713" s="37">
        <v>6.2219619659000003</v>
      </c>
      <c r="P3713" s="37">
        <v>7.2</v>
      </c>
      <c r="Q3713" s="37" t="s">
        <v>15680</v>
      </c>
      <c r="R3713" s="38">
        <v>94202</v>
      </c>
      <c r="S3713" s="37">
        <v>4.2742699999999996</v>
      </c>
      <c r="T3713" s="38">
        <v>2</v>
      </c>
      <c r="U3713" s="38">
        <v>1</v>
      </c>
      <c r="V3713" s="38">
        <v>1</v>
      </c>
    </row>
    <row r="3714" spans="1:22" ht="13.5" customHeight="1" x14ac:dyDescent="0.2">
      <c r="A3714" s="32" t="s">
        <v>3710</v>
      </c>
      <c r="B3714" s="32" t="s">
        <v>11596</v>
      </c>
      <c r="C3714" s="32" t="s">
        <v>18127</v>
      </c>
      <c r="D3714" s="37">
        <v>7.9627800000000004</v>
      </c>
      <c r="E3714" s="39">
        <v>969</v>
      </c>
      <c r="F3714" s="39">
        <v>3833</v>
      </c>
      <c r="G3714" s="39">
        <v>6924.22</v>
      </c>
      <c r="H3714" s="38">
        <v>3</v>
      </c>
      <c r="I3714" s="38">
        <v>7447</v>
      </c>
      <c r="J3714" s="37">
        <v>11.264092314000001</v>
      </c>
      <c r="K3714" s="37">
        <v>10.961964093000001</v>
      </c>
      <c r="L3714" s="37">
        <v>18.079167395999999</v>
      </c>
      <c r="M3714" s="37">
        <v>14.479857159</v>
      </c>
      <c r="N3714" s="37">
        <v>13.205428275999999</v>
      </c>
      <c r="O3714" s="37">
        <v>11.344272569999999</v>
      </c>
      <c r="P3714" s="37">
        <v>9.5</v>
      </c>
      <c r="Q3714" s="37">
        <v>70.451703300000005</v>
      </c>
      <c r="R3714" s="38">
        <v>190053</v>
      </c>
      <c r="S3714" s="37">
        <v>3.5978500000000002</v>
      </c>
      <c r="T3714" s="38">
        <v>1</v>
      </c>
      <c r="U3714" s="38">
        <v>1</v>
      </c>
      <c r="V3714" s="38">
        <v>0</v>
      </c>
    </row>
    <row r="3715" spans="1:22" ht="13.5" customHeight="1" x14ac:dyDescent="0.2">
      <c r="A3715" s="32" t="s">
        <v>3711</v>
      </c>
      <c r="B3715" s="32" t="s">
        <v>11597</v>
      </c>
      <c r="C3715" s="32" t="s">
        <v>18202</v>
      </c>
      <c r="D3715" s="37">
        <v>5.4709810000000001</v>
      </c>
      <c r="E3715" s="39">
        <v>1212.02</v>
      </c>
      <c r="F3715" s="39">
        <v>3124</v>
      </c>
      <c r="G3715" s="39">
        <v>6135.67</v>
      </c>
      <c r="H3715" s="38">
        <v>5</v>
      </c>
      <c r="I3715" s="38">
        <v>6349</v>
      </c>
      <c r="J3715" s="37">
        <v>24.774688295000001</v>
      </c>
      <c r="K3715" s="37">
        <v>24.817909936</v>
      </c>
      <c r="L3715" s="37">
        <v>29.180979083</v>
      </c>
      <c r="M3715" s="37">
        <v>21.22995908</v>
      </c>
      <c r="N3715" s="37">
        <v>21.568351479</v>
      </c>
      <c r="O3715" s="37">
        <v>22.566225794000001</v>
      </c>
      <c r="P3715" s="37">
        <v>7.2</v>
      </c>
      <c r="Q3715" s="37">
        <v>80.042997099999994</v>
      </c>
      <c r="R3715" s="38">
        <v>203091</v>
      </c>
      <c r="S3715" s="37">
        <v>4.2742699999999996</v>
      </c>
      <c r="T3715" s="38">
        <v>2</v>
      </c>
      <c r="U3715" s="38">
        <v>0</v>
      </c>
      <c r="V3715" s="38">
        <v>3</v>
      </c>
    </row>
    <row r="3716" spans="1:22" ht="13.5" customHeight="1" x14ac:dyDescent="0.2">
      <c r="A3716" s="32" t="s">
        <v>3712</v>
      </c>
      <c r="B3716" s="32" t="s">
        <v>11598</v>
      </c>
      <c r="C3716" s="32" t="s">
        <v>18202</v>
      </c>
      <c r="D3716" s="37">
        <v>10.55322</v>
      </c>
      <c r="E3716" s="39">
        <v>1016.95</v>
      </c>
      <c r="F3716" s="39">
        <v>5441</v>
      </c>
      <c r="G3716" s="39">
        <v>9952.0400000000009</v>
      </c>
      <c r="H3716" s="38">
        <v>11</v>
      </c>
      <c r="I3716" s="38">
        <v>10661</v>
      </c>
      <c r="J3716" s="37">
        <v>9.5923788707999993</v>
      </c>
      <c r="K3716" s="37">
        <v>7.4097026500999998</v>
      </c>
      <c r="L3716" s="37">
        <v>17.305163409999999</v>
      </c>
      <c r="M3716" s="37">
        <v>24.345720656000001</v>
      </c>
      <c r="N3716" s="37">
        <v>10.275294588</v>
      </c>
      <c r="O3716" s="37">
        <v>3.4029183273000001</v>
      </c>
      <c r="P3716" s="37">
        <v>7.1771838944999997</v>
      </c>
      <c r="Q3716" s="37">
        <v>89.525295200000002</v>
      </c>
      <c r="R3716" s="38">
        <v>255328</v>
      </c>
      <c r="S3716" s="37">
        <v>4.2742699999999996</v>
      </c>
      <c r="T3716" s="38">
        <v>6</v>
      </c>
      <c r="U3716" s="38">
        <v>8</v>
      </c>
      <c r="V3716" s="38">
        <v>0</v>
      </c>
    </row>
    <row r="3717" spans="1:22" ht="13.5" customHeight="1" x14ac:dyDescent="0.2">
      <c r="A3717" s="32" t="s">
        <v>3713</v>
      </c>
      <c r="B3717" s="32" t="s">
        <v>11599</v>
      </c>
      <c r="C3717" s="32" t="s">
        <v>18181</v>
      </c>
      <c r="D3717" s="37">
        <v>4.396064</v>
      </c>
      <c r="E3717" s="39">
        <v>906.99</v>
      </c>
      <c r="F3717" s="39">
        <v>2460</v>
      </c>
      <c r="G3717" s="39">
        <v>4781.93</v>
      </c>
      <c r="H3717" s="38">
        <v>4</v>
      </c>
      <c r="I3717" s="38">
        <v>4891</v>
      </c>
      <c r="J3717" s="37">
        <v>11.649320275999999</v>
      </c>
      <c r="K3717" s="37">
        <v>8.6327303797999999</v>
      </c>
      <c r="L3717" s="37">
        <v>10.646758817</v>
      </c>
      <c r="M3717" s="37">
        <v>31.147827643999999</v>
      </c>
      <c r="N3717" s="37">
        <v>4.8614860581999997</v>
      </c>
      <c r="O3717" s="37">
        <v>16.874739768000001</v>
      </c>
      <c r="P3717" s="37">
        <v>7.3200787401999996</v>
      </c>
      <c r="Q3717" s="37">
        <v>89.992592299999998</v>
      </c>
      <c r="R3717" s="38">
        <v>157741</v>
      </c>
      <c r="S3717" s="37">
        <v>2.2010900000000002</v>
      </c>
      <c r="T3717" s="38">
        <v>2</v>
      </c>
      <c r="U3717" s="38">
        <v>3</v>
      </c>
      <c r="V3717" s="38">
        <v>1</v>
      </c>
    </row>
    <row r="3718" spans="1:22" ht="13.5" customHeight="1" x14ac:dyDescent="0.2">
      <c r="A3718" s="32" t="s">
        <v>3714</v>
      </c>
      <c r="B3718" s="32" t="s">
        <v>11600</v>
      </c>
      <c r="C3718" s="32" t="s">
        <v>18181</v>
      </c>
      <c r="D3718" s="37">
        <v>4.172326</v>
      </c>
      <c r="E3718" s="39">
        <v>435</v>
      </c>
      <c r="F3718" s="39">
        <v>1457</v>
      </c>
      <c r="G3718" s="39">
        <v>2699.79</v>
      </c>
      <c r="H3718" s="38">
        <v>2</v>
      </c>
      <c r="I3718" s="38">
        <v>2781</v>
      </c>
      <c r="J3718" s="37">
        <v>11.937737704</v>
      </c>
      <c r="K3718" s="37">
        <v>9.4318164834000005</v>
      </c>
      <c r="L3718" s="37">
        <v>10.667311667</v>
      </c>
      <c r="M3718" s="37">
        <v>43.501829514000001</v>
      </c>
      <c r="N3718" s="37">
        <v>6.9096359708000001</v>
      </c>
      <c r="O3718" s="37">
        <v>16.875175822999999</v>
      </c>
      <c r="P3718" s="37">
        <v>7.2</v>
      </c>
      <c r="Q3718" s="37" t="s">
        <v>15680</v>
      </c>
      <c r="R3718" s="38">
        <v>80813</v>
      </c>
      <c r="S3718" s="37">
        <v>2.2010900000000002</v>
      </c>
      <c r="T3718" s="38">
        <v>1</v>
      </c>
      <c r="U3718" s="38">
        <v>2</v>
      </c>
      <c r="V3718" s="38">
        <v>0</v>
      </c>
    </row>
    <row r="3719" spans="1:22" ht="13.5" customHeight="1" x14ac:dyDescent="0.2">
      <c r="A3719" s="32" t="s">
        <v>3715</v>
      </c>
      <c r="B3719" s="32" t="s">
        <v>11601</v>
      </c>
      <c r="C3719" s="32" t="s">
        <v>18202</v>
      </c>
      <c r="D3719" s="37">
        <v>4.3696840000000003</v>
      </c>
      <c r="E3719" s="39">
        <v>682</v>
      </c>
      <c r="F3719" s="39">
        <v>4268</v>
      </c>
      <c r="G3719" s="39">
        <v>7593.54</v>
      </c>
      <c r="H3719" s="38">
        <v>6</v>
      </c>
      <c r="I3719" s="38">
        <v>8399</v>
      </c>
      <c r="J3719" s="37">
        <v>28.348759163</v>
      </c>
      <c r="K3719" s="37">
        <v>18.941032779</v>
      </c>
      <c r="L3719" s="37">
        <v>47.454283621999998</v>
      </c>
      <c r="M3719" s="37">
        <v>14.247210146</v>
      </c>
      <c r="N3719" s="37">
        <v>25.297176637</v>
      </c>
      <c r="O3719" s="37">
        <v>9.4582038405999995</v>
      </c>
      <c r="P3719" s="37">
        <v>7.2</v>
      </c>
      <c r="Q3719" s="37">
        <v>45.140047899999999</v>
      </c>
      <c r="R3719" s="38">
        <v>268724</v>
      </c>
      <c r="S3719" s="37">
        <v>4.2742699999999996</v>
      </c>
      <c r="T3719" s="38">
        <v>2</v>
      </c>
      <c r="U3719" s="38">
        <v>2</v>
      </c>
      <c r="V3719" s="38">
        <v>2</v>
      </c>
    </row>
    <row r="3720" spans="1:22" ht="13.5" customHeight="1" x14ac:dyDescent="0.2">
      <c r="A3720" s="32" t="s">
        <v>3716</v>
      </c>
      <c r="B3720" s="32" t="s">
        <v>11602</v>
      </c>
      <c r="C3720" s="32" t="s">
        <v>18127</v>
      </c>
      <c r="D3720" s="37">
        <v>6.5710490000000004</v>
      </c>
      <c r="E3720" s="39">
        <v>408</v>
      </c>
      <c r="F3720" s="39">
        <v>994</v>
      </c>
      <c r="G3720" s="39" t="s">
        <v>15680</v>
      </c>
      <c r="H3720" s="38">
        <v>2</v>
      </c>
      <c r="I3720" s="38">
        <v>1930</v>
      </c>
      <c r="J3720" s="37" t="s">
        <v>15680</v>
      </c>
      <c r="K3720" s="37" t="s">
        <v>15680</v>
      </c>
      <c r="L3720" s="37" t="s">
        <v>15680</v>
      </c>
      <c r="M3720" s="37" t="s">
        <v>15680</v>
      </c>
      <c r="N3720" s="37" t="s">
        <v>15680</v>
      </c>
      <c r="O3720" s="37" t="s">
        <v>15680</v>
      </c>
      <c r="P3720" s="37">
        <v>5.3</v>
      </c>
      <c r="Q3720" s="37" t="s">
        <v>15680</v>
      </c>
      <c r="R3720" s="38">
        <v>66636</v>
      </c>
      <c r="S3720" s="37">
        <v>3.5978500000000002</v>
      </c>
      <c r="T3720" s="38">
        <v>1</v>
      </c>
      <c r="U3720" s="38">
        <v>0</v>
      </c>
      <c r="V3720" s="38">
        <v>0</v>
      </c>
    </row>
    <row r="3721" spans="1:22" ht="13.5" customHeight="1" x14ac:dyDescent="0.2">
      <c r="A3721" s="32" t="s">
        <v>3717</v>
      </c>
      <c r="B3721" s="32" t="s">
        <v>11603</v>
      </c>
      <c r="C3721" s="32" t="s">
        <v>18127</v>
      </c>
      <c r="D3721" s="37">
        <v>10.560779999999999</v>
      </c>
      <c r="E3721" s="39">
        <v>173.01</v>
      </c>
      <c r="F3721" s="39">
        <v>814</v>
      </c>
      <c r="G3721" s="39">
        <v>1487.39</v>
      </c>
      <c r="H3721" s="38">
        <v>1</v>
      </c>
      <c r="I3721" s="38">
        <v>1604</v>
      </c>
      <c r="J3721" s="37">
        <v>21.256576293999998</v>
      </c>
      <c r="K3721" s="37">
        <v>15.295435475</v>
      </c>
      <c r="L3721" s="37">
        <v>33.603043088</v>
      </c>
      <c r="M3721" s="37">
        <v>25.668486582</v>
      </c>
      <c r="N3721" s="37">
        <v>22.21913588</v>
      </c>
      <c r="O3721" s="37">
        <v>5.1927483145000002</v>
      </c>
      <c r="P3721" s="37">
        <v>9.5</v>
      </c>
      <c r="Q3721" s="37" t="s">
        <v>15680</v>
      </c>
      <c r="R3721" s="38">
        <v>47850</v>
      </c>
      <c r="S3721" s="37">
        <v>3.5978500000000002</v>
      </c>
      <c r="T3721" s="38">
        <v>1</v>
      </c>
      <c r="U3721" s="38">
        <v>0</v>
      </c>
      <c r="V3721" s="38">
        <v>1</v>
      </c>
    </row>
    <row r="3722" spans="1:22" ht="13.5" customHeight="1" x14ac:dyDescent="0.2">
      <c r="A3722" s="32" t="s">
        <v>3718</v>
      </c>
      <c r="B3722" s="32" t="s">
        <v>11604</v>
      </c>
      <c r="C3722" s="32" t="s">
        <v>18127</v>
      </c>
      <c r="D3722" s="37">
        <v>4.6006260000000001</v>
      </c>
      <c r="E3722" s="39">
        <v>174.01</v>
      </c>
      <c r="F3722" s="39">
        <v>1412</v>
      </c>
      <c r="G3722" s="39">
        <v>2592.15</v>
      </c>
      <c r="H3722" s="38">
        <v>1</v>
      </c>
      <c r="I3722" s="38">
        <v>2799</v>
      </c>
      <c r="J3722" s="37">
        <v>17.798328610999999</v>
      </c>
      <c r="K3722" s="37">
        <v>13.207031811</v>
      </c>
      <c r="L3722" s="37">
        <v>28.990363128999999</v>
      </c>
      <c r="M3722" s="37">
        <v>25.127658604000001</v>
      </c>
      <c r="N3722" s="37">
        <v>22.666783689999999</v>
      </c>
      <c r="O3722" s="37">
        <v>4.5409276114999999</v>
      </c>
      <c r="P3722" s="37">
        <v>9.5</v>
      </c>
      <c r="Q3722" s="37" t="s">
        <v>15680</v>
      </c>
      <c r="R3722" s="38">
        <v>73156</v>
      </c>
      <c r="S3722" s="37">
        <v>3.5978500000000002</v>
      </c>
      <c r="T3722" s="38">
        <v>0</v>
      </c>
      <c r="U3722" s="38">
        <v>1</v>
      </c>
      <c r="V3722" s="38">
        <v>1</v>
      </c>
    </row>
    <row r="3723" spans="1:22" ht="13.5" customHeight="1" x14ac:dyDescent="0.2">
      <c r="A3723" s="32" t="s">
        <v>3719</v>
      </c>
      <c r="B3723" s="32" t="s">
        <v>11605</v>
      </c>
      <c r="C3723" s="32" t="s">
        <v>18181</v>
      </c>
      <c r="D3723" s="37">
        <v>3.5165920000000002</v>
      </c>
      <c r="E3723" s="39">
        <v>358.99</v>
      </c>
      <c r="F3723" s="39">
        <v>1308</v>
      </c>
      <c r="G3723" s="39">
        <v>2260.6799999999998</v>
      </c>
      <c r="H3723" s="38">
        <v>2</v>
      </c>
      <c r="I3723" s="38">
        <v>2629</v>
      </c>
      <c r="J3723" s="37">
        <v>45.86816468</v>
      </c>
      <c r="K3723" s="37">
        <v>17.893956500000002</v>
      </c>
      <c r="L3723" s="37">
        <v>60.09729102</v>
      </c>
      <c r="M3723" s="37">
        <v>12.023702180000001</v>
      </c>
      <c r="N3723" s="37">
        <v>52.969031848</v>
      </c>
      <c r="O3723" s="37">
        <v>11.21797634</v>
      </c>
      <c r="P3723" s="37">
        <v>7.2</v>
      </c>
      <c r="Q3723" s="37" t="s">
        <v>15680</v>
      </c>
      <c r="R3723" s="38">
        <v>87271</v>
      </c>
      <c r="S3723" s="37">
        <v>2.2010900000000002</v>
      </c>
      <c r="T3723" s="38">
        <v>1</v>
      </c>
      <c r="U3723" s="38">
        <v>0</v>
      </c>
      <c r="V3723" s="38">
        <v>1</v>
      </c>
    </row>
    <row r="3724" spans="1:22" ht="13.5" customHeight="1" x14ac:dyDescent="0.2">
      <c r="A3724" s="32" t="s">
        <v>3720</v>
      </c>
      <c r="B3724" s="32" t="s">
        <v>11606</v>
      </c>
      <c r="C3724" s="32" t="s">
        <v>18127</v>
      </c>
      <c r="D3724" s="37">
        <v>3.6497570000000001</v>
      </c>
      <c r="E3724" s="39">
        <v>552.99</v>
      </c>
      <c r="F3724" s="39">
        <v>1849</v>
      </c>
      <c r="G3724" s="39">
        <v>2935.3</v>
      </c>
      <c r="H3724" s="38">
        <v>1</v>
      </c>
      <c r="I3724" s="38">
        <v>3744</v>
      </c>
      <c r="J3724" s="37">
        <v>38.250506999999999</v>
      </c>
      <c r="K3724" s="37">
        <v>29.291059131000001</v>
      </c>
      <c r="L3724" s="37">
        <v>37.964465064000002</v>
      </c>
      <c r="M3724" s="37">
        <v>11.43614114</v>
      </c>
      <c r="N3724" s="37">
        <v>49.599020164999999</v>
      </c>
      <c r="O3724" s="37">
        <v>51.904514444</v>
      </c>
      <c r="P3724" s="37">
        <v>9.5</v>
      </c>
      <c r="Q3724" s="37">
        <v>89.520138799999998</v>
      </c>
      <c r="R3724" s="38">
        <v>120165</v>
      </c>
      <c r="S3724" s="37">
        <v>3.5978500000000002</v>
      </c>
      <c r="T3724" s="38">
        <v>0</v>
      </c>
      <c r="U3724" s="38">
        <v>0</v>
      </c>
      <c r="V3724" s="38">
        <v>1</v>
      </c>
    </row>
    <row r="3725" spans="1:22" ht="13.5" customHeight="1" x14ac:dyDescent="0.2">
      <c r="A3725" s="32" t="s">
        <v>3721</v>
      </c>
      <c r="B3725" s="32" t="s">
        <v>11607</v>
      </c>
      <c r="C3725" s="32" t="s">
        <v>18202</v>
      </c>
      <c r="D3725" s="37">
        <v>11.49601</v>
      </c>
      <c r="E3725" s="39">
        <v>634.97</v>
      </c>
      <c r="F3725" s="39">
        <v>2846</v>
      </c>
      <c r="G3725" s="39">
        <v>5394.75</v>
      </c>
      <c r="H3725" s="38">
        <v>8</v>
      </c>
      <c r="I3725" s="38">
        <v>5965</v>
      </c>
      <c r="J3725" s="37">
        <v>27.524535143000001</v>
      </c>
      <c r="K3725" s="37">
        <v>18.241800024</v>
      </c>
      <c r="L3725" s="37">
        <v>45.570219348999998</v>
      </c>
      <c r="M3725" s="37">
        <v>14.353455466</v>
      </c>
      <c r="N3725" s="37">
        <v>30.226387000999999</v>
      </c>
      <c r="O3725" s="37">
        <v>14.191847170000001</v>
      </c>
      <c r="P3725" s="37">
        <v>7.2</v>
      </c>
      <c r="Q3725" s="37">
        <v>68.1144903</v>
      </c>
      <c r="R3725" s="38">
        <v>150820</v>
      </c>
      <c r="S3725" s="37">
        <v>4.2742699999999996</v>
      </c>
      <c r="T3725" s="38">
        <v>2</v>
      </c>
      <c r="U3725" s="38">
        <v>5</v>
      </c>
      <c r="V3725" s="38">
        <v>2</v>
      </c>
    </row>
    <row r="3726" spans="1:22" ht="13.5" customHeight="1" x14ac:dyDescent="0.2">
      <c r="A3726" s="32" t="s">
        <v>3722</v>
      </c>
      <c r="B3726" s="32" t="s">
        <v>11608</v>
      </c>
      <c r="C3726" s="32" t="s">
        <v>18181</v>
      </c>
      <c r="D3726" s="37">
        <v>1.9904329999999999</v>
      </c>
      <c r="E3726" s="39">
        <v>768.99</v>
      </c>
      <c r="F3726" s="39">
        <v>2038</v>
      </c>
      <c r="G3726" s="39">
        <v>3955.87</v>
      </c>
      <c r="H3726" s="38">
        <v>3</v>
      </c>
      <c r="I3726" s="38">
        <v>4049</v>
      </c>
      <c r="J3726" s="37">
        <v>8.5125722793000005</v>
      </c>
      <c r="K3726" s="37">
        <v>8.5629345013999991</v>
      </c>
      <c r="L3726" s="37">
        <v>10.258844325</v>
      </c>
      <c r="M3726" s="37">
        <v>19.183826974999999</v>
      </c>
      <c r="N3726" s="37">
        <v>6.4154661808000002</v>
      </c>
      <c r="O3726" s="37">
        <v>9.3024054074000002</v>
      </c>
      <c r="P3726" s="37">
        <v>7.2</v>
      </c>
      <c r="Q3726" s="37">
        <v>97.680510499999997</v>
      </c>
      <c r="R3726" s="38">
        <v>98640</v>
      </c>
      <c r="S3726" s="37">
        <v>2.2010900000000002</v>
      </c>
      <c r="T3726" s="38">
        <v>3</v>
      </c>
      <c r="U3726" s="38">
        <v>3</v>
      </c>
      <c r="V3726" s="38">
        <v>0</v>
      </c>
    </row>
    <row r="3727" spans="1:22" ht="13.5" customHeight="1" x14ac:dyDescent="0.2">
      <c r="A3727" s="32" t="s">
        <v>3723</v>
      </c>
      <c r="B3727" s="32" t="s">
        <v>11609</v>
      </c>
      <c r="C3727" s="32" t="s">
        <v>18127</v>
      </c>
      <c r="D3727" s="37">
        <v>10.531359999999999</v>
      </c>
      <c r="E3727" s="39">
        <v>798.98</v>
      </c>
      <c r="F3727" s="39">
        <v>5368</v>
      </c>
      <c r="G3727" s="39">
        <v>8777.41</v>
      </c>
      <c r="H3727" s="38">
        <v>5</v>
      </c>
      <c r="I3727" s="38">
        <v>10488</v>
      </c>
      <c r="J3727" s="37">
        <v>37.846021360000002</v>
      </c>
      <c r="K3727" s="37">
        <v>27.568064946</v>
      </c>
      <c r="L3727" s="37">
        <v>39.616679650000002</v>
      </c>
      <c r="M3727" s="37">
        <v>9.8324611015999999</v>
      </c>
      <c r="N3727" s="37">
        <v>43.455140524999997</v>
      </c>
      <c r="O3727" s="37">
        <v>51.833511057999999</v>
      </c>
      <c r="P3727" s="37">
        <v>9.4343446039999996</v>
      </c>
      <c r="Q3727" s="37">
        <v>64.513312099999993</v>
      </c>
      <c r="R3727" s="38">
        <v>278235</v>
      </c>
      <c r="S3727" s="37">
        <v>3.5978500000000002</v>
      </c>
      <c r="T3727" s="38">
        <v>4</v>
      </c>
      <c r="U3727" s="38">
        <v>3</v>
      </c>
      <c r="V3727" s="38">
        <v>0</v>
      </c>
    </row>
    <row r="3728" spans="1:22" ht="13.5" customHeight="1" x14ac:dyDescent="0.2">
      <c r="A3728" s="32" t="s">
        <v>3724</v>
      </c>
      <c r="B3728" s="32" t="s">
        <v>11610</v>
      </c>
      <c r="C3728" s="32" t="s">
        <v>18181</v>
      </c>
      <c r="D3728" s="37">
        <v>5.9683669999999998</v>
      </c>
      <c r="E3728" s="39">
        <v>666.01</v>
      </c>
      <c r="F3728" s="39">
        <v>1741</v>
      </c>
      <c r="G3728" s="39">
        <v>3327.82</v>
      </c>
      <c r="H3728" s="38">
        <v>3</v>
      </c>
      <c r="I3728" s="38">
        <v>3417</v>
      </c>
      <c r="J3728" s="37">
        <v>12.529155509000001</v>
      </c>
      <c r="K3728" s="37">
        <v>2.3352448014</v>
      </c>
      <c r="L3728" s="37">
        <v>18.057108384999999</v>
      </c>
      <c r="M3728" s="37">
        <v>21.860110808000002</v>
      </c>
      <c r="N3728" s="37">
        <v>4.4304977821999998</v>
      </c>
      <c r="O3728" s="37">
        <v>8.8073458244000005</v>
      </c>
      <c r="P3728" s="37">
        <v>7.2</v>
      </c>
      <c r="Q3728" s="37">
        <v>93.393603499999998</v>
      </c>
      <c r="R3728" s="38">
        <v>98107</v>
      </c>
      <c r="S3728" s="37">
        <v>2.2010900000000002</v>
      </c>
      <c r="T3728" s="38">
        <v>1</v>
      </c>
      <c r="U3728" s="38">
        <v>2</v>
      </c>
      <c r="V3728" s="38">
        <v>0</v>
      </c>
    </row>
    <row r="3729" spans="1:22" ht="13.5" customHeight="1" x14ac:dyDescent="0.2">
      <c r="A3729" s="32" t="s">
        <v>3725</v>
      </c>
      <c r="B3729" s="32" t="s">
        <v>11611</v>
      </c>
      <c r="C3729" s="32" t="s">
        <v>18202</v>
      </c>
      <c r="D3729" s="37">
        <v>3.3265090000000002</v>
      </c>
      <c r="E3729" s="39">
        <v>181.01</v>
      </c>
      <c r="F3729" s="39">
        <v>1303</v>
      </c>
      <c r="G3729" s="39">
        <v>2521.84</v>
      </c>
      <c r="H3729" s="38">
        <v>1</v>
      </c>
      <c r="I3729" s="38">
        <v>2696</v>
      </c>
      <c r="J3729" s="37">
        <v>19.315099872000001</v>
      </c>
      <c r="K3729" s="37">
        <v>16.473998634000001</v>
      </c>
      <c r="L3729" s="37">
        <v>32.080389814</v>
      </c>
      <c r="M3729" s="37">
        <v>6.6452905013999999</v>
      </c>
      <c r="N3729" s="37">
        <v>23.327711871999998</v>
      </c>
      <c r="O3729" s="37">
        <v>2.752074344</v>
      </c>
      <c r="P3729" s="37">
        <v>6.9217116599999997</v>
      </c>
      <c r="Q3729" s="37" t="s">
        <v>15680</v>
      </c>
      <c r="R3729" s="38">
        <v>107845</v>
      </c>
      <c r="S3729" s="37">
        <v>4.2742699999999996</v>
      </c>
      <c r="T3729" s="38">
        <v>0</v>
      </c>
      <c r="U3729" s="38">
        <v>0</v>
      </c>
      <c r="V3729" s="38">
        <v>1</v>
      </c>
    </row>
    <row r="3730" spans="1:22" ht="13.5" customHeight="1" x14ac:dyDescent="0.2">
      <c r="A3730" s="32" t="s">
        <v>3726</v>
      </c>
      <c r="B3730" s="32" t="s">
        <v>11612</v>
      </c>
      <c r="C3730" s="32" t="s">
        <v>18202</v>
      </c>
      <c r="D3730" s="37">
        <v>10.889609999999999</v>
      </c>
      <c r="E3730" s="39">
        <v>340</v>
      </c>
      <c r="F3730" s="39">
        <v>1542</v>
      </c>
      <c r="G3730" s="39">
        <v>2932.6</v>
      </c>
      <c r="H3730" s="38">
        <v>1</v>
      </c>
      <c r="I3730" s="38">
        <v>3085</v>
      </c>
      <c r="J3730" s="37">
        <v>40.043452037999998</v>
      </c>
      <c r="K3730" s="37">
        <v>38.982027342000002</v>
      </c>
      <c r="L3730" s="37">
        <v>34.846906277000002</v>
      </c>
      <c r="M3730" s="37">
        <v>18.764810923999999</v>
      </c>
      <c r="N3730" s="37">
        <v>33.085748676999998</v>
      </c>
      <c r="O3730" s="37">
        <v>32.595728774999998</v>
      </c>
      <c r="P3730" s="37">
        <v>7.2</v>
      </c>
      <c r="Q3730" s="37">
        <v>65.831409800000003</v>
      </c>
      <c r="R3730" s="38">
        <v>82003</v>
      </c>
      <c r="S3730" s="37">
        <v>4.2742699999999996</v>
      </c>
      <c r="T3730" s="38">
        <v>0</v>
      </c>
      <c r="U3730" s="38">
        <v>0</v>
      </c>
      <c r="V3730" s="38">
        <v>0</v>
      </c>
    </row>
    <row r="3731" spans="1:22" ht="13.5" customHeight="1" x14ac:dyDescent="0.2">
      <c r="A3731" s="32" t="s">
        <v>3727</v>
      </c>
      <c r="B3731" s="32" t="s">
        <v>11613</v>
      </c>
      <c r="C3731" s="32" t="s">
        <v>18127</v>
      </c>
      <c r="D3731" s="37">
        <v>1.729954</v>
      </c>
      <c r="E3731" s="39">
        <v>235</v>
      </c>
      <c r="F3731" s="39">
        <v>722</v>
      </c>
      <c r="G3731" s="39">
        <v>1172.9000000000001</v>
      </c>
      <c r="H3731" s="38">
        <v>1</v>
      </c>
      <c r="I3731" s="38">
        <v>1486</v>
      </c>
      <c r="J3731" s="37">
        <v>19.849836224000001</v>
      </c>
      <c r="K3731" s="37">
        <v>22.036279020999999</v>
      </c>
      <c r="L3731" s="37">
        <v>22.998685740999999</v>
      </c>
      <c r="M3731" s="37">
        <v>4.3932549268000001</v>
      </c>
      <c r="N3731" s="37">
        <v>22.218083006000001</v>
      </c>
      <c r="O3731" s="37">
        <v>54.233223383999999</v>
      </c>
      <c r="P3731" s="37">
        <v>9.5</v>
      </c>
      <c r="Q3731" s="37" t="s">
        <v>15680</v>
      </c>
      <c r="R3731" s="38">
        <v>71477</v>
      </c>
      <c r="S3731" s="37">
        <v>3.5978500000000002</v>
      </c>
      <c r="T3731" s="38">
        <v>0</v>
      </c>
      <c r="U3731" s="38">
        <v>0</v>
      </c>
      <c r="V3731" s="38">
        <v>1</v>
      </c>
    </row>
    <row r="3732" spans="1:22" ht="13.5" customHeight="1" x14ac:dyDescent="0.2">
      <c r="A3732" s="32" t="s">
        <v>3728</v>
      </c>
      <c r="B3732" s="32" t="s">
        <v>11614</v>
      </c>
      <c r="C3732" s="32" t="s">
        <v>18127</v>
      </c>
      <c r="D3732" s="37">
        <v>4.4654749999999996</v>
      </c>
      <c r="E3732" s="39">
        <v>307</v>
      </c>
      <c r="F3732" s="39">
        <v>926</v>
      </c>
      <c r="G3732" s="39">
        <v>1667.88</v>
      </c>
      <c r="H3732" s="38">
        <v>1</v>
      </c>
      <c r="I3732" s="38">
        <v>1916</v>
      </c>
      <c r="J3732" s="37">
        <v>21.683188400999999</v>
      </c>
      <c r="K3732" s="37">
        <v>23.376717863</v>
      </c>
      <c r="L3732" s="37">
        <v>23.481440331000002</v>
      </c>
      <c r="M3732" s="37">
        <v>4.2530397346999997</v>
      </c>
      <c r="N3732" s="37">
        <v>26.321327346</v>
      </c>
      <c r="O3732" s="37">
        <v>45.694181911999998</v>
      </c>
      <c r="P3732" s="37">
        <v>9.5</v>
      </c>
      <c r="Q3732" s="37" t="s">
        <v>15680</v>
      </c>
      <c r="R3732" s="38">
        <v>50785</v>
      </c>
      <c r="S3732" s="37">
        <v>3.5978500000000002</v>
      </c>
      <c r="T3732" s="38">
        <v>0</v>
      </c>
      <c r="U3732" s="38">
        <v>0</v>
      </c>
      <c r="V3732" s="38">
        <v>1</v>
      </c>
    </row>
    <row r="3733" spans="1:22" ht="13.5" customHeight="1" x14ac:dyDescent="0.2">
      <c r="A3733" s="32" t="s">
        <v>3729</v>
      </c>
      <c r="B3733" s="32" t="s">
        <v>11615</v>
      </c>
      <c r="C3733" s="32" t="s">
        <v>18127</v>
      </c>
      <c r="D3733" s="37">
        <v>6.3631190000000002</v>
      </c>
      <c r="E3733" s="39">
        <v>263</v>
      </c>
      <c r="F3733" s="39">
        <v>735</v>
      </c>
      <c r="G3733" s="39">
        <v>1308.27</v>
      </c>
      <c r="H3733" s="38">
        <v>3</v>
      </c>
      <c r="I3733" s="38">
        <v>1467</v>
      </c>
      <c r="J3733" s="37">
        <v>24.812260183999999</v>
      </c>
      <c r="K3733" s="37">
        <v>16.028330588999999</v>
      </c>
      <c r="L3733" s="37">
        <v>19.699379548</v>
      </c>
      <c r="M3733" s="37">
        <v>21.963473965999999</v>
      </c>
      <c r="N3733" s="37">
        <v>32.090521944999999</v>
      </c>
      <c r="O3733" s="37">
        <v>43.075594264999999</v>
      </c>
      <c r="P3733" s="37">
        <v>9.0537760417000008</v>
      </c>
      <c r="Q3733" s="37" t="s">
        <v>15680</v>
      </c>
      <c r="R3733" s="38">
        <v>21981</v>
      </c>
      <c r="S3733" s="37">
        <v>3.5978500000000002</v>
      </c>
      <c r="T3733" s="38">
        <v>1</v>
      </c>
      <c r="U3733" s="38">
        <v>2</v>
      </c>
      <c r="V3733" s="38">
        <v>2</v>
      </c>
    </row>
    <row r="3734" spans="1:22" ht="13.5" customHeight="1" x14ac:dyDescent="0.2">
      <c r="A3734" s="32" t="s">
        <v>3730</v>
      </c>
      <c r="B3734" s="32" t="s">
        <v>11616</v>
      </c>
      <c r="C3734" s="32" t="s">
        <v>18181</v>
      </c>
      <c r="D3734" s="37">
        <v>9.9049370000000003</v>
      </c>
      <c r="E3734" s="39">
        <v>754.01</v>
      </c>
      <c r="F3734" s="39">
        <v>2919</v>
      </c>
      <c r="G3734" s="39">
        <v>5403</v>
      </c>
      <c r="H3734" s="38">
        <v>5</v>
      </c>
      <c r="I3734" s="38">
        <v>5831</v>
      </c>
      <c r="J3734" s="37">
        <v>7.1257300850999998</v>
      </c>
      <c r="K3734" s="37">
        <v>9.3990210967000003</v>
      </c>
      <c r="L3734" s="37">
        <v>2.4309528195999999</v>
      </c>
      <c r="M3734" s="37">
        <v>20.185669482000002</v>
      </c>
      <c r="N3734" s="37">
        <v>9.5956613493000003</v>
      </c>
      <c r="O3734" s="37">
        <v>21.337656577000001</v>
      </c>
      <c r="P3734" s="37">
        <v>7.2</v>
      </c>
      <c r="Q3734" s="37">
        <v>89.209521100000003</v>
      </c>
      <c r="R3734" s="38">
        <v>166849</v>
      </c>
      <c r="S3734" s="37">
        <v>2.2010900000000002</v>
      </c>
      <c r="T3734" s="38">
        <v>2</v>
      </c>
      <c r="U3734" s="38">
        <v>4</v>
      </c>
      <c r="V3734" s="38">
        <v>2</v>
      </c>
    </row>
    <row r="3735" spans="1:22" ht="13.5" customHeight="1" x14ac:dyDescent="0.2">
      <c r="A3735" s="32" t="s">
        <v>3731</v>
      </c>
      <c r="B3735" s="32" t="s">
        <v>11617</v>
      </c>
      <c r="C3735" s="32" t="s">
        <v>18202</v>
      </c>
      <c r="D3735" s="37">
        <v>4.4827599999999999</v>
      </c>
      <c r="E3735" s="39">
        <v>211.01</v>
      </c>
      <c r="F3735" s="39">
        <v>982</v>
      </c>
      <c r="G3735" s="39">
        <v>1987.56</v>
      </c>
      <c r="H3735" s="38">
        <v>1</v>
      </c>
      <c r="I3735" s="38">
        <v>2142</v>
      </c>
      <c r="J3735" s="37">
        <v>66.449581586999997</v>
      </c>
      <c r="K3735" s="37">
        <v>63.249104445999997</v>
      </c>
      <c r="L3735" s="37">
        <v>53.646192345999999</v>
      </c>
      <c r="M3735" s="37">
        <v>19.992405559000002</v>
      </c>
      <c r="N3735" s="37">
        <v>59.916303540999998</v>
      </c>
      <c r="O3735" s="37">
        <v>62.564751072999996</v>
      </c>
      <c r="P3735" s="37">
        <v>7.2</v>
      </c>
      <c r="Q3735" s="37" t="s">
        <v>15680</v>
      </c>
      <c r="R3735" s="38">
        <v>22861</v>
      </c>
      <c r="S3735" s="37">
        <v>4.2742699999999996</v>
      </c>
      <c r="T3735" s="38">
        <v>0</v>
      </c>
      <c r="U3735" s="38">
        <v>1</v>
      </c>
      <c r="V3735" s="38">
        <v>1</v>
      </c>
    </row>
    <row r="3736" spans="1:22" ht="13.5" customHeight="1" x14ac:dyDescent="0.2">
      <c r="A3736" s="32" t="s">
        <v>3732</v>
      </c>
      <c r="B3736" s="32" t="s">
        <v>11618</v>
      </c>
      <c r="C3736" s="32" t="s">
        <v>18127</v>
      </c>
      <c r="D3736" s="37">
        <v>8.4786819999999992</v>
      </c>
      <c r="E3736" s="39">
        <v>349.01</v>
      </c>
      <c r="F3736" s="39">
        <v>1256</v>
      </c>
      <c r="G3736" s="39">
        <v>2081.7399999999998</v>
      </c>
      <c r="H3736" s="38">
        <v>2</v>
      </c>
      <c r="I3736" s="38">
        <v>2610</v>
      </c>
      <c r="J3736" s="37">
        <v>26.164258339</v>
      </c>
      <c r="K3736" s="37">
        <v>27.381710987999998</v>
      </c>
      <c r="L3736" s="37">
        <v>25.077343682999999</v>
      </c>
      <c r="M3736" s="37">
        <v>6.7795506827000001</v>
      </c>
      <c r="N3736" s="37">
        <v>37.670981163</v>
      </c>
      <c r="O3736" s="37">
        <v>52.581448844999997</v>
      </c>
      <c r="P3736" s="37">
        <v>9.5</v>
      </c>
      <c r="Q3736" s="37" t="s">
        <v>15680</v>
      </c>
      <c r="R3736" s="38">
        <v>45543</v>
      </c>
      <c r="S3736" s="37">
        <v>3.5978500000000002</v>
      </c>
      <c r="T3736" s="38">
        <v>0</v>
      </c>
      <c r="U3736" s="38">
        <v>0</v>
      </c>
      <c r="V3736" s="38">
        <v>1</v>
      </c>
    </row>
    <row r="3737" spans="1:22" ht="13.5" customHeight="1" x14ac:dyDescent="0.2">
      <c r="A3737" s="32" t="s">
        <v>3733</v>
      </c>
      <c r="B3737" s="32" t="s">
        <v>11619</v>
      </c>
      <c r="C3737" s="32" t="s">
        <v>18181</v>
      </c>
      <c r="D3737" s="37">
        <v>1.4963649999999999</v>
      </c>
      <c r="E3737" s="39">
        <v>417</v>
      </c>
      <c r="F3737" s="39">
        <v>1129</v>
      </c>
      <c r="G3737" s="39">
        <v>2269.29</v>
      </c>
      <c r="H3737" s="38">
        <v>3</v>
      </c>
      <c r="I3737" s="38">
        <v>2346</v>
      </c>
      <c r="J3737" s="37">
        <v>9.5736547109999997</v>
      </c>
      <c r="K3737" s="37">
        <v>8.8901809784000001</v>
      </c>
      <c r="L3737" s="37">
        <v>10.594776416</v>
      </c>
      <c r="M3737" s="37">
        <v>36.117441675000002</v>
      </c>
      <c r="N3737" s="37">
        <v>12.145728048</v>
      </c>
      <c r="O3737" s="37">
        <v>17.316404321</v>
      </c>
      <c r="P3737" s="37">
        <v>7.2</v>
      </c>
      <c r="Q3737" s="37" t="s">
        <v>15680</v>
      </c>
      <c r="R3737" s="38">
        <v>58169</v>
      </c>
      <c r="S3737" s="37">
        <v>2.2010900000000002</v>
      </c>
      <c r="T3737" s="38">
        <v>2</v>
      </c>
      <c r="U3737" s="38">
        <v>3</v>
      </c>
      <c r="V3737" s="38">
        <v>2</v>
      </c>
    </row>
    <row r="3738" spans="1:22" ht="13.5" customHeight="1" x14ac:dyDescent="0.2">
      <c r="A3738" s="32" t="s">
        <v>3734</v>
      </c>
      <c r="B3738" s="32" t="s">
        <v>11620</v>
      </c>
      <c r="C3738" s="32" t="s">
        <v>18181</v>
      </c>
      <c r="D3738" s="37">
        <v>0.52523699999999995</v>
      </c>
      <c r="E3738" s="39">
        <v>896.98</v>
      </c>
      <c r="F3738" s="39">
        <v>5103</v>
      </c>
      <c r="G3738" s="39">
        <v>7212.1</v>
      </c>
      <c r="H3738" s="38">
        <v>7</v>
      </c>
      <c r="I3738" s="38">
        <v>10243</v>
      </c>
      <c r="J3738" s="37">
        <v>27.766688559999999</v>
      </c>
      <c r="K3738" s="37">
        <v>16.137040537000001</v>
      </c>
      <c r="L3738" s="37">
        <v>28.778378434</v>
      </c>
      <c r="M3738" s="37">
        <v>17.391567129999999</v>
      </c>
      <c r="N3738" s="37">
        <v>38.698743424</v>
      </c>
      <c r="O3738" s="37">
        <v>37.908403182000001</v>
      </c>
      <c r="P3738" s="37">
        <v>7.2</v>
      </c>
      <c r="Q3738" s="37">
        <v>72.492165499999999</v>
      </c>
      <c r="R3738" s="38">
        <v>172434</v>
      </c>
      <c r="S3738" s="37">
        <v>2.2010900000000002</v>
      </c>
      <c r="T3738" s="38">
        <v>3</v>
      </c>
      <c r="U3738" s="38">
        <v>2</v>
      </c>
      <c r="V3738" s="38">
        <v>2</v>
      </c>
    </row>
    <row r="3739" spans="1:22" ht="13.5" customHeight="1" x14ac:dyDescent="0.2">
      <c r="A3739" s="32" t="s">
        <v>3735</v>
      </c>
      <c r="B3739" s="32" t="s">
        <v>11621</v>
      </c>
      <c r="C3739" s="32" t="s">
        <v>18202</v>
      </c>
      <c r="D3739" s="37">
        <v>5.4738030000000002</v>
      </c>
      <c r="E3739" s="39">
        <v>956.99</v>
      </c>
      <c r="F3739" s="39">
        <v>2763</v>
      </c>
      <c r="G3739" s="39">
        <v>5255.05</v>
      </c>
      <c r="H3739" s="38">
        <v>2</v>
      </c>
      <c r="I3739" s="38">
        <v>5482</v>
      </c>
      <c r="J3739" s="37">
        <v>12.315873227000001</v>
      </c>
      <c r="K3739" s="37">
        <v>12.955397298999999</v>
      </c>
      <c r="L3739" s="37">
        <v>8.9085407565000008</v>
      </c>
      <c r="M3739" s="37">
        <v>50.775366181999999</v>
      </c>
      <c r="N3739" s="37">
        <v>6.7681646204000003</v>
      </c>
      <c r="O3739" s="37">
        <v>17.543800687000001</v>
      </c>
      <c r="P3739" s="37">
        <v>7.2</v>
      </c>
      <c r="Q3739" s="37">
        <v>93.653259000000006</v>
      </c>
      <c r="R3739" s="38">
        <v>188365</v>
      </c>
      <c r="S3739" s="37">
        <v>4.2742699999999996</v>
      </c>
      <c r="T3739" s="38">
        <v>1</v>
      </c>
      <c r="U3739" s="38">
        <v>2</v>
      </c>
      <c r="V3739" s="38">
        <v>0</v>
      </c>
    </row>
    <row r="3740" spans="1:22" ht="13.5" customHeight="1" x14ac:dyDescent="0.2">
      <c r="A3740" s="32" t="s">
        <v>3736</v>
      </c>
      <c r="B3740" s="32" t="s">
        <v>11622</v>
      </c>
      <c r="C3740" s="32" t="s">
        <v>18202</v>
      </c>
      <c r="D3740" s="37">
        <v>3.9270350000000001</v>
      </c>
      <c r="E3740" s="39">
        <v>591</v>
      </c>
      <c r="F3740" s="39">
        <v>1992</v>
      </c>
      <c r="G3740" s="39">
        <v>4040.67</v>
      </c>
      <c r="H3740" s="38">
        <v>1</v>
      </c>
      <c r="I3740" s="38">
        <v>4143</v>
      </c>
      <c r="J3740" s="37">
        <v>36.859385707999998</v>
      </c>
      <c r="K3740" s="37">
        <v>30.158666701000001</v>
      </c>
      <c r="L3740" s="37">
        <v>65.401632046000003</v>
      </c>
      <c r="M3740" s="37">
        <v>13.804075649</v>
      </c>
      <c r="N3740" s="37">
        <v>24.864942117999998</v>
      </c>
      <c r="O3740" s="37">
        <v>24.848968510999999</v>
      </c>
      <c r="P3740" s="37">
        <v>7.2</v>
      </c>
      <c r="Q3740" s="37">
        <v>64.590093699999997</v>
      </c>
      <c r="R3740" s="38">
        <v>174458</v>
      </c>
      <c r="S3740" s="37">
        <v>4.2742699999999996</v>
      </c>
      <c r="T3740" s="38">
        <v>0</v>
      </c>
      <c r="U3740" s="38">
        <v>0</v>
      </c>
      <c r="V3740" s="38">
        <v>1</v>
      </c>
    </row>
    <row r="3741" spans="1:22" ht="13.5" customHeight="1" x14ac:dyDescent="0.2">
      <c r="A3741" s="32" t="s">
        <v>3737</v>
      </c>
      <c r="B3741" s="32" t="s">
        <v>11623</v>
      </c>
      <c r="C3741" s="32" t="s">
        <v>18181</v>
      </c>
      <c r="D3741" s="37">
        <v>3.7892290000000002</v>
      </c>
      <c r="E3741" s="39">
        <v>802.99</v>
      </c>
      <c r="F3741" s="39">
        <v>1388</v>
      </c>
      <c r="G3741" s="39">
        <v>2601.9699999999998</v>
      </c>
      <c r="H3741" s="38">
        <v>2</v>
      </c>
      <c r="I3741" s="38">
        <v>2728</v>
      </c>
      <c r="J3741" s="37">
        <v>2.5331540330000002</v>
      </c>
      <c r="K3741" s="37">
        <v>4.1227657793999999</v>
      </c>
      <c r="L3741" s="37">
        <v>7.7745371030000001</v>
      </c>
      <c r="M3741" s="37">
        <v>9.5313655922000002</v>
      </c>
      <c r="N3741" s="37">
        <v>1.6828681836999999</v>
      </c>
      <c r="O3741" s="37">
        <v>3.2218252139999999</v>
      </c>
      <c r="P3741" s="37">
        <v>7.2</v>
      </c>
      <c r="Q3741" s="37" t="s">
        <v>15680</v>
      </c>
      <c r="R3741" s="38">
        <v>88198</v>
      </c>
      <c r="S3741" s="37">
        <v>2.2010900000000002</v>
      </c>
      <c r="T3741" s="38">
        <v>1</v>
      </c>
      <c r="U3741" s="38">
        <v>2</v>
      </c>
      <c r="V3741" s="38">
        <v>1</v>
      </c>
    </row>
    <row r="3742" spans="1:22" ht="13.5" customHeight="1" x14ac:dyDescent="0.2">
      <c r="A3742" s="32" t="s">
        <v>3738</v>
      </c>
      <c r="B3742" s="32" t="s">
        <v>11624</v>
      </c>
      <c r="C3742" s="32" t="s">
        <v>18202</v>
      </c>
      <c r="D3742" s="37">
        <v>1.1119159999999999</v>
      </c>
      <c r="E3742" s="39">
        <v>464.01</v>
      </c>
      <c r="F3742" s="39">
        <v>927</v>
      </c>
      <c r="G3742" s="39">
        <v>1831.16</v>
      </c>
      <c r="H3742" s="38">
        <v>2</v>
      </c>
      <c r="I3742" s="38">
        <v>1896</v>
      </c>
      <c r="J3742" s="37">
        <v>23.411709592000001</v>
      </c>
      <c r="K3742" s="37">
        <v>17.044608803999999</v>
      </c>
      <c r="L3742" s="37">
        <v>22.634644204000001</v>
      </c>
      <c r="M3742" s="37">
        <v>16.302443880999999</v>
      </c>
      <c r="N3742" s="37">
        <v>11.644839827</v>
      </c>
      <c r="O3742" s="37">
        <v>18.432695898999999</v>
      </c>
      <c r="P3742" s="37">
        <v>7.2</v>
      </c>
      <c r="Q3742" s="37" t="s">
        <v>15680</v>
      </c>
      <c r="R3742" s="38">
        <v>27732</v>
      </c>
      <c r="S3742" s="37">
        <v>4.2742699999999996</v>
      </c>
      <c r="T3742" s="38">
        <v>0</v>
      </c>
      <c r="U3742" s="38">
        <v>1</v>
      </c>
      <c r="V3742" s="38">
        <v>1</v>
      </c>
    </row>
    <row r="3743" spans="1:22" ht="13.5" customHeight="1" x14ac:dyDescent="0.2">
      <c r="A3743" s="32" t="s">
        <v>3739</v>
      </c>
      <c r="B3743" s="32" t="s">
        <v>11625</v>
      </c>
      <c r="C3743" s="32" t="s">
        <v>18202</v>
      </c>
      <c r="D3743" s="37">
        <v>4.2519260000000001</v>
      </c>
      <c r="E3743" s="39">
        <v>536.99</v>
      </c>
      <c r="F3743" s="39">
        <v>1358</v>
      </c>
      <c r="G3743" s="39">
        <v>2883.55</v>
      </c>
      <c r="H3743" s="38">
        <v>1</v>
      </c>
      <c r="I3743" s="38">
        <v>2966</v>
      </c>
      <c r="J3743" s="37">
        <v>40.514105481999998</v>
      </c>
      <c r="K3743" s="37">
        <v>37.709163007999997</v>
      </c>
      <c r="L3743" s="37">
        <v>59.287274672000002</v>
      </c>
      <c r="M3743" s="37">
        <v>10.095132033000001</v>
      </c>
      <c r="N3743" s="37">
        <v>33.890983358</v>
      </c>
      <c r="O3743" s="37">
        <v>34.790713742000001</v>
      </c>
      <c r="P3743" s="37">
        <v>7.2</v>
      </c>
      <c r="Q3743" s="37" t="s">
        <v>15680</v>
      </c>
      <c r="R3743" s="38">
        <v>70998</v>
      </c>
      <c r="S3743" s="37">
        <v>4.2742699999999996</v>
      </c>
      <c r="T3743" s="38">
        <v>0</v>
      </c>
      <c r="U3743" s="38">
        <v>0</v>
      </c>
      <c r="V3743" s="38">
        <v>1</v>
      </c>
    </row>
    <row r="3744" spans="1:22" ht="13.5" customHeight="1" x14ac:dyDescent="0.2">
      <c r="A3744" s="32" t="s">
        <v>3740</v>
      </c>
      <c r="B3744" s="32" t="s">
        <v>11626</v>
      </c>
      <c r="C3744" s="32" t="s">
        <v>18202</v>
      </c>
      <c r="D3744" s="37">
        <v>4.8476559999999997</v>
      </c>
      <c r="E3744" s="39">
        <v>486</v>
      </c>
      <c r="F3744" s="39">
        <v>2252</v>
      </c>
      <c r="G3744" s="39">
        <v>4027.56</v>
      </c>
      <c r="H3744" s="38">
        <v>4</v>
      </c>
      <c r="I3744" s="38">
        <v>4594</v>
      </c>
      <c r="J3744" s="37">
        <v>13.767547393999999</v>
      </c>
      <c r="K3744" s="37">
        <v>19.312994966000002</v>
      </c>
      <c r="L3744" s="37">
        <v>9.6341386379999996</v>
      </c>
      <c r="M3744" s="37">
        <v>32.638179811999997</v>
      </c>
      <c r="N3744" s="37">
        <v>18.139887551000001</v>
      </c>
      <c r="O3744" s="37">
        <v>17.373570197999999</v>
      </c>
      <c r="P3744" s="37">
        <v>7.2</v>
      </c>
      <c r="Q3744" s="37">
        <v>82.766189199999999</v>
      </c>
      <c r="R3744" s="38">
        <v>94086</v>
      </c>
      <c r="S3744" s="37">
        <v>4.2742699999999996</v>
      </c>
      <c r="T3744" s="38">
        <v>1</v>
      </c>
      <c r="U3744" s="38">
        <v>1</v>
      </c>
      <c r="V3744" s="38">
        <v>1</v>
      </c>
    </row>
    <row r="3745" spans="1:22" ht="13.5" customHeight="1" x14ac:dyDescent="0.2">
      <c r="A3745" s="32" t="s">
        <v>3741</v>
      </c>
      <c r="B3745" s="32" t="s">
        <v>11485</v>
      </c>
      <c r="C3745" s="32" t="s">
        <v>18181</v>
      </c>
      <c r="D3745" s="37">
        <v>1.053933</v>
      </c>
      <c r="E3745" s="39">
        <v>665.99</v>
      </c>
      <c r="F3745" s="39">
        <v>1392</v>
      </c>
      <c r="G3745" s="39">
        <v>2635.72</v>
      </c>
      <c r="H3745" s="38">
        <v>1</v>
      </c>
      <c r="I3745" s="38">
        <v>2715</v>
      </c>
      <c r="J3745" s="37">
        <v>8.3801556201</v>
      </c>
      <c r="K3745" s="37">
        <v>3.3566252304000002</v>
      </c>
      <c r="L3745" s="37">
        <v>19.651129960999999</v>
      </c>
      <c r="M3745" s="37">
        <v>26.103903505000002</v>
      </c>
      <c r="N3745" s="37">
        <v>11.838434434</v>
      </c>
      <c r="O3745" s="37">
        <v>5.0266184289</v>
      </c>
      <c r="P3745" s="37">
        <v>7.2</v>
      </c>
      <c r="Q3745" s="37" t="s">
        <v>15680</v>
      </c>
      <c r="R3745" s="38">
        <v>80538</v>
      </c>
      <c r="S3745" s="37">
        <v>2.2010900000000002</v>
      </c>
      <c r="T3745" s="38">
        <v>0</v>
      </c>
      <c r="U3745" s="38">
        <v>1</v>
      </c>
      <c r="V3745" s="38">
        <v>1</v>
      </c>
    </row>
    <row r="3746" spans="1:22" ht="13.5" customHeight="1" x14ac:dyDescent="0.2">
      <c r="A3746" s="32" t="s">
        <v>3742</v>
      </c>
      <c r="B3746" s="32" t="s">
        <v>11627</v>
      </c>
      <c r="C3746" s="32" t="s">
        <v>18181</v>
      </c>
      <c r="D3746" s="37">
        <v>7.0083589999999996</v>
      </c>
      <c r="E3746" s="39">
        <v>738.02</v>
      </c>
      <c r="F3746" s="39">
        <v>2426</v>
      </c>
      <c r="G3746" s="39">
        <v>4054.29</v>
      </c>
      <c r="H3746" s="38">
        <v>2</v>
      </c>
      <c r="I3746" s="38">
        <v>4733</v>
      </c>
      <c r="J3746" s="37">
        <v>30.694251062999999</v>
      </c>
      <c r="K3746" s="37">
        <v>13.315006111000001</v>
      </c>
      <c r="L3746" s="37">
        <v>40.942088878</v>
      </c>
      <c r="M3746" s="37">
        <v>15.835119659</v>
      </c>
      <c r="N3746" s="37">
        <v>34.057019908999997</v>
      </c>
      <c r="O3746" s="37">
        <v>13.632752049</v>
      </c>
      <c r="P3746" s="37">
        <v>7.2</v>
      </c>
      <c r="Q3746" s="37">
        <v>94.359152600000002</v>
      </c>
      <c r="R3746" s="38">
        <v>189460</v>
      </c>
      <c r="S3746" s="37">
        <v>2.2010900000000002</v>
      </c>
      <c r="T3746" s="38">
        <v>0</v>
      </c>
      <c r="U3746" s="38">
        <v>2</v>
      </c>
      <c r="V3746" s="38">
        <v>1</v>
      </c>
    </row>
    <row r="3747" spans="1:22" ht="13.5" customHeight="1" x14ac:dyDescent="0.2">
      <c r="A3747" s="32" t="s">
        <v>3743</v>
      </c>
      <c r="B3747" s="32" t="s">
        <v>11628</v>
      </c>
      <c r="C3747" s="32" t="s">
        <v>18181</v>
      </c>
      <c r="D3747" s="37">
        <v>1.7539750000000001</v>
      </c>
      <c r="E3747" s="39">
        <v>2694.99</v>
      </c>
      <c r="F3747" s="39">
        <v>5936</v>
      </c>
      <c r="G3747" s="39">
        <v>11166.66</v>
      </c>
      <c r="H3747" s="38">
        <v>14</v>
      </c>
      <c r="I3747" s="38">
        <v>11768</v>
      </c>
      <c r="J3747" s="37">
        <v>3.4596242080000001</v>
      </c>
      <c r="K3747" s="37">
        <v>2.7156702350000002</v>
      </c>
      <c r="L3747" s="37">
        <v>8.8030121269000006</v>
      </c>
      <c r="M3747" s="37">
        <v>24.036817254999999</v>
      </c>
      <c r="N3747" s="37">
        <v>12.731305181</v>
      </c>
      <c r="O3747" s="37">
        <v>7.4652258224999999</v>
      </c>
      <c r="P3747" s="37">
        <v>7.2</v>
      </c>
      <c r="Q3747" s="37">
        <v>89.673981999999995</v>
      </c>
      <c r="R3747" s="38">
        <v>282607</v>
      </c>
      <c r="S3747" s="37">
        <v>2.2010900000000002</v>
      </c>
      <c r="T3747" s="38">
        <v>9</v>
      </c>
      <c r="U3747" s="38">
        <v>9</v>
      </c>
      <c r="V3747" s="38">
        <v>0</v>
      </c>
    </row>
    <row r="3748" spans="1:22" ht="13.5" customHeight="1" x14ac:dyDescent="0.2">
      <c r="A3748" s="32" t="s">
        <v>3744</v>
      </c>
      <c r="B3748" s="32" t="s">
        <v>11629</v>
      </c>
      <c r="C3748" s="32" t="s">
        <v>18202</v>
      </c>
      <c r="D3748" s="37">
        <v>4.0578500000000002</v>
      </c>
      <c r="E3748" s="39">
        <v>728</v>
      </c>
      <c r="F3748" s="39">
        <v>1868</v>
      </c>
      <c r="G3748" s="39">
        <v>3522.69</v>
      </c>
      <c r="H3748" s="38">
        <v>2</v>
      </c>
      <c r="I3748" s="38">
        <v>3655</v>
      </c>
      <c r="J3748" s="37">
        <v>29.835805766</v>
      </c>
      <c r="K3748" s="37">
        <v>30.157556108000001</v>
      </c>
      <c r="L3748" s="37">
        <v>31.280564780999999</v>
      </c>
      <c r="M3748" s="37">
        <v>19.895910894</v>
      </c>
      <c r="N3748" s="37">
        <v>22.662667201000001</v>
      </c>
      <c r="O3748" s="37">
        <v>20.801569497999999</v>
      </c>
      <c r="P3748" s="37">
        <v>7.2</v>
      </c>
      <c r="Q3748" s="37">
        <v>68.813760799999997</v>
      </c>
      <c r="R3748" s="38">
        <v>102267</v>
      </c>
      <c r="S3748" s="37">
        <v>4.2742699999999996</v>
      </c>
      <c r="T3748" s="38">
        <v>1</v>
      </c>
      <c r="U3748" s="38">
        <v>0</v>
      </c>
      <c r="V3748" s="38">
        <v>2</v>
      </c>
    </row>
    <row r="3749" spans="1:22" ht="13.5" customHeight="1" x14ac:dyDescent="0.2">
      <c r="A3749" s="32" t="s">
        <v>3745</v>
      </c>
      <c r="B3749" s="32" t="s">
        <v>11630</v>
      </c>
      <c r="C3749" s="32" t="s">
        <v>18202</v>
      </c>
      <c r="D3749" s="37">
        <v>2.0482619999999998</v>
      </c>
      <c r="E3749" s="39">
        <v>392</v>
      </c>
      <c r="F3749" s="39">
        <v>897</v>
      </c>
      <c r="G3749" s="39">
        <v>1883.45</v>
      </c>
      <c r="H3749" s="38">
        <v>1</v>
      </c>
      <c r="I3749" s="38">
        <v>1955</v>
      </c>
      <c r="J3749" s="37">
        <v>21.973782959000001</v>
      </c>
      <c r="K3749" s="37">
        <v>18.599968310000001</v>
      </c>
      <c r="L3749" s="37">
        <v>25.800608531999998</v>
      </c>
      <c r="M3749" s="37">
        <v>14.938992719</v>
      </c>
      <c r="N3749" s="37">
        <v>15.524598696</v>
      </c>
      <c r="O3749" s="37">
        <v>15.492799406</v>
      </c>
      <c r="P3749" s="37">
        <v>7.2</v>
      </c>
      <c r="Q3749" s="37" t="s">
        <v>15680</v>
      </c>
      <c r="R3749" s="38">
        <v>29157</v>
      </c>
      <c r="S3749" s="37">
        <v>4.2742699999999996</v>
      </c>
      <c r="T3749" s="38">
        <v>0</v>
      </c>
      <c r="U3749" s="38">
        <v>1</v>
      </c>
      <c r="V3749" s="38">
        <v>1</v>
      </c>
    </row>
    <row r="3750" spans="1:22" ht="13.5" customHeight="1" x14ac:dyDescent="0.2">
      <c r="A3750" s="32" t="s">
        <v>3746</v>
      </c>
      <c r="B3750" s="32" t="s">
        <v>11631</v>
      </c>
      <c r="C3750" s="32" t="s">
        <v>18202</v>
      </c>
      <c r="D3750" s="37">
        <v>4.0875110000000001</v>
      </c>
      <c r="E3750" s="39">
        <v>235</v>
      </c>
      <c r="F3750" s="39">
        <v>1894</v>
      </c>
      <c r="G3750" s="39">
        <v>3376.3</v>
      </c>
      <c r="H3750" s="38">
        <v>1</v>
      </c>
      <c r="I3750" s="38">
        <v>3780</v>
      </c>
      <c r="J3750" s="37">
        <v>33.124447828000001</v>
      </c>
      <c r="K3750" s="37">
        <v>36.434001117000001</v>
      </c>
      <c r="L3750" s="37">
        <v>31.608804316000001</v>
      </c>
      <c r="M3750" s="37">
        <v>19.138437991</v>
      </c>
      <c r="N3750" s="37">
        <v>27.261226335</v>
      </c>
      <c r="O3750" s="37">
        <v>32.173059467000002</v>
      </c>
      <c r="P3750" s="37">
        <v>7.1020554649000003</v>
      </c>
      <c r="Q3750" s="37">
        <v>56.988860199999998</v>
      </c>
      <c r="R3750" s="38">
        <v>138826</v>
      </c>
      <c r="S3750" s="37">
        <v>4.2742699999999996</v>
      </c>
      <c r="T3750" s="38">
        <v>1</v>
      </c>
      <c r="U3750" s="38">
        <v>0</v>
      </c>
      <c r="V3750" s="38">
        <v>1</v>
      </c>
    </row>
    <row r="3751" spans="1:22" ht="13.5" customHeight="1" x14ac:dyDescent="0.2">
      <c r="A3751" s="32" t="s">
        <v>3747</v>
      </c>
      <c r="B3751" s="32" t="s">
        <v>11632</v>
      </c>
      <c r="C3751" s="32" t="s">
        <v>18127</v>
      </c>
      <c r="D3751" s="37">
        <v>7.9155670000000002</v>
      </c>
      <c r="E3751" s="39">
        <v>278</v>
      </c>
      <c r="F3751" s="39">
        <v>903</v>
      </c>
      <c r="G3751" s="39">
        <v>1653.89</v>
      </c>
      <c r="H3751" s="38">
        <v>1</v>
      </c>
      <c r="I3751" s="38">
        <v>1794</v>
      </c>
      <c r="J3751" s="37">
        <v>37.577969537999998</v>
      </c>
      <c r="K3751" s="37">
        <v>28.798215811999999</v>
      </c>
      <c r="L3751" s="37">
        <v>44.360943194000001</v>
      </c>
      <c r="M3751" s="37">
        <v>10.128352642999999</v>
      </c>
      <c r="N3751" s="37">
        <v>33.962253216000001</v>
      </c>
      <c r="O3751" s="37">
        <v>12.415825841</v>
      </c>
      <c r="P3751" s="37">
        <v>9.5</v>
      </c>
      <c r="Q3751" s="37" t="s">
        <v>15680</v>
      </c>
      <c r="R3751" s="38">
        <v>67656</v>
      </c>
      <c r="S3751" s="37">
        <v>3.5978500000000002</v>
      </c>
      <c r="T3751" s="38">
        <v>0</v>
      </c>
      <c r="U3751" s="38">
        <v>0</v>
      </c>
      <c r="V3751" s="38">
        <v>1</v>
      </c>
    </row>
    <row r="3752" spans="1:22" ht="13.5" customHeight="1" x14ac:dyDescent="0.2">
      <c r="A3752" s="32" t="s">
        <v>3748</v>
      </c>
      <c r="B3752" s="32" t="s">
        <v>11633</v>
      </c>
      <c r="C3752" s="32" t="s">
        <v>18181</v>
      </c>
      <c r="D3752" s="37">
        <v>5.4670949999999996</v>
      </c>
      <c r="E3752" s="39">
        <v>566.98</v>
      </c>
      <c r="F3752" s="39">
        <v>2502</v>
      </c>
      <c r="G3752" s="39">
        <v>4517.07</v>
      </c>
      <c r="H3752" s="38">
        <v>2</v>
      </c>
      <c r="I3752" s="38">
        <v>4783</v>
      </c>
      <c r="J3752" s="37">
        <v>4.5044492704000003</v>
      </c>
      <c r="K3752" s="37">
        <v>1.9742737563999999</v>
      </c>
      <c r="L3752" s="37">
        <v>2.4160781523999999</v>
      </c>
      <c r="M3752" s="37">
        <v>20.839305763999999</v>
      </c>
      <c r="N3752" s="37">
        <v>2.8517550328999999</v>
      </c>
      <c r="O3752" s="37">
        <v>9.3157815249000002</v>
      </c>
      <c r="P3752" s="37">
        <v>7.2</v>
      </c>
      <c r="Q3752" s="37">
        <v>63.880557500000002</v>
      </c>
      <c r="R3752" s="38">
        <v>161258</v>
      </c>
      <c r="S3752" s="37">
        <v>2.2010900000000002</v>
      </c>
      <c r="T3752" s="38">
        <v>2</v>
      </c>
      <c r="U3752" s="38">
        <v>2</v>
      </c>
      <c r="V3752" s="38">
        <v>0</v>
      </c>
    </row>
    <row r="3753" spans="1:22" ht="13.5" customHeight="1" x14ac:dyDescent="0.2">
      <c r="A3753" s="32" t="s">
        <v>3749</v>
      </c>
      <c r="B3753" s="32" t="s">
        <v>11634</v>
      </c>
      <c r="C3753" s="32" t="s">
        <v>18079</v>
      </c>
      <c r="D3753" s="37">
        <v>5.929233</v>
      </c>
      <c r="E3753" s="39">
        <v>1624</v>
      </c>
      <c r="F3753" s="39">
        <v>6444</v>
      </c>
      <c r="G3753" s="39">
        <v>9468.06</v>
      </c>
      <c r="H3753" s="38">
        <v>13</v>
      </c>
      <c r="I3753" s="38">
        <v>12646</v>
      </c>
      <c r="J3753" s="37">
        <v>21.728993042999999</v>
      </c>
      <c r="K3753" s="37">
        <v>22.971375921</v>
      </c>
      <c r="L3753" s="37">
        <v>15.971763514999999</v>
      </c>
      <c r="M3753" s="37">
        <v>28.579280492999999</v>
      </c>
      <c r="N3753" s="37">
        <v>37.462902604999996</v>
      </c>
      <c r="O3753" s="37">
        <v>25.449670825999998</v>
      </c>
      <c r="P3753" s="37">
        <v>11.177863919</v>
      </c>
      <c r="Q3753" s="37">
        <v>93.758809600000006</v>
      </c>
      <c r="R3753" s="38">
        <v>339292</v>
      </c>
      <c r="S3753" s="37">
        <v>2.4665499999999998</v>
      </c>
      <c r="T3753" s="38">
        <v>9</v>
      </c>
      <c r="U3753" s="38">
        <v>13</v>
      </c>
      <c r="V3753" s="38">
        <v>1</v>
      </c>
    </row>
    <row r="3754" spans="1:22" ht="13.5" customHeight="1" x14ac:dyDescent="0.2">
      <c r="A3754" s="32" t="s">
        <v>3750</v>
      </c>
      <c r="B3754" s="32" t="s">
        <v>11635</v>
      </c>
      <c r="C3754" s="32" t="s">
        <v>18073</v>
      </c>
      <c r="D3754" s="37">
        <v>10.783429999999999</v>
      </c>
      <c r="E3754" s="39">
        <v>1148.99</v>
      </c>
      <c r="F3754" s="39">
        <v>3835</v>
      </c>
      <c r="G3754" s="39">
        <v>6331.22</v>
      </c>
      <c r="H3754" s="38">
        <v>2</v>
      </c>
      <c r="I3754" s="38">
        <v>7497</v>
      </c>
      <c r="J3754" s="37">
        <v>9.9611670298000003</v>
      </c>
      <c r="K3754" s="37">
        <v>10.374334657</v>
      </c>
      <c r="L3754" s="37">
        <v>15.154404616000001</v>
      </c>
      <c r="M3754" s="37">
        <v>13.774347437999999</v>
      </c>
      <c r="N3754" s="37">
        <v>14.541652729999999</v>
      </c>
      <c r="O3754" s="37">
        <v>16.621580551000001</v>
      </c>
      <c r="P3754" s="37">
        <v>7.7</v>
      </c>
      <c r="Q3754" s="37">
        <v>62.988947099999997</v>
      </c>
      <c r="R3754" s="38">
        <v>136503</v>
      </c>
      <c r="S3754" s="37">
        <v>0.76207999999999998</v>
      </c>
      <c r="T3754" s="38">
        <v>1</v>
      </c>
      <c r="U3754" s="38">
        <v>2</v>
      </c>
      <c r="V3754" s="38">
        <v>1</v>
      </c>
    </row>
    <row r="3755" spans="1:22" ht="13.5" customHeight="1" x14ac:dyDescent="0.2">
      <c r="A3755" s="32" t="s">
        <v>3751</v>
      </c>
      <c r="B3755" s="32" t="s">
        <v>11636</v>
      </c>
      <c r="C3755" s="32" t="s">
        <v>18079</v>
      </c>
      <c r="D3755" s="37">
        <v>9.4442529999999998</v>
      </c>
      <c r="E3755" s="39">
        <v>684</v>
      </c>
      <c r="F3755" s="39">
        <v>2181</v>
      </c>
      <c r="G3755" s="39">
        <v>3338.15</v>
      </c>
      <c r="H3755" s="38">
        <v>2</v>
      </c>
      <c r="I3755" s="38">
        <v>4062</v>
      </c>
      <c r="J3755" s="37">
        <v>19.138171679999999</v>
      </c>
      <c r="K3755" s="37">
        <v>16.114755563999999</v>
      </c>
      <c r="L3755" s="37">
        <v>22.268123055</v>
      </c>
      <c r="M3755" s="37">
        <v>21.319339686999999</v>
      </c>
      <c r="N3755" s="37">
        <v>14.957096314999999</v>
      </c>
      <c r="O3755" s="37">
        <v>19.000324396</v>
      </c>
      <c r="P3755" s="37">
        <v>9.6269230769000007</v>
      </c>
      <c r="Q3755" s="37">
        <v>77.104938300000001</v>
      </c>
      <c r="R3755" s="38">
        <v>155182</v>
      </c>
      <c r="S3755" s="37">
        <v>2.4665499999999998</v>
      </c>
      <c r="T3755" s="38">
        <v>2</v>
      </c>
      <c r="U3755" s="38">
        <v>1</v>
      </c>
      <c r="V3755" s="38">
        <v>1</v>
      </c>
    </row>
    <row r="3756" spans="1:22" ht="13.5" customHeight="1" x14ac:dyDescent="0.2">
      <c r="A3756" s="32" t="s">
        <v>3752</v>
      </c>
      <c r="B3756" s="32" t="s">
        <v>11637</v>
      </c>
      <c r="C3756" s="32" t="s">
        <v>18073</v>
      </c>
      <c r="D3756" s="37">
        <v>3.4881120000000001</v>
      </c>
      <c r="E3756" s="39">
        <v>2522.02</v>
      </c>
      <c r="F3756" s="39">
        <v>5598</v>
      </c>
      <c r="G3756" s="39">
        <v>9358.52</v>
      </c>
      <c r="H3756" s="38">
        <v>5</v>
      </c>
      <c r="I3756" s="38">
        <v>10425</v>
      </c>
      <c r="J3756" s="37">
        <v>14.014955221999999</v>
      </c>
      <c r="K3756" s="37">
        <v>13.313017484</v>
      </c>
      <c r="L3756" s="37">
        <v>14.227769873</v>
      </c>
      <c r="M3756" s="37">
        <v>20.377341977</v>
      </c>
      <c r="N3756" s="37">
        <v>11.457470666000001</v>
      </c>
      <c r="O3756" s="37">
        <v>28.344891045000001</v>
      </c>
      <c r="P3756" s="37">
        <v>7.7</v>
      </c>
      <c r="Q3756" s="37">
        <v>78.948764299999993</v>
      </c>
      <c r="R3756" s="38">
        <v>319491</v>
      </c>
      <c r="S3756" s="37">
        <v>0.76207999999999998</v>
      </c>
      <c r="T3756" s="38">
        <v>3</v>
      </c>
      <c r="U3756" s="38">
        <v>5</v>
      </c>
      <c r="V3756" s="38">
        <v>0</v>
      </c>
    </row>
    <row r="3757" spans="1:22" ht="13.5" customHeight="1" x14ac:dyDescent="0.2">
      <c r="A3757" s="32" t="s">
        <v>3753</v>
      </c>
      <c r="B3757" s="32" t="s">
        <v>11638</v>
      </c>
      <c r="C3757" s="32" t="s">
        <v>18073</v>
      </c>
      <c r="D3757" s="37">
        <v>2.6843430000000001</v>
      </c>
      <c r="E3757" s="39">
        <v>1766.02</v>
      </c>
      <c r="F3757" s="39">
        <v>5289</v>
      </c>
      <c r="G3757" s="39">
        <v>7698.03</v>
      </c>
      <c r="H3757" s="38">
        <v>4</v>
      </c>
      <c r="I3757" s="38">
        <v>10117</v>
      </c>
      <c r="J3757" s="37">
        <v>20.662360588999999</v>
      </c>
      <c r="K3757" s="37">
        <v>16.377514816000001</v>
      </c>
      <c r="L3757" s="37">
        <v>28.034363890000002</v>
      </c>
      <c r="M3757" s="37">
        <v>18.965311</v>
      </c>
      <c r="N3757" s="37">
        <v>31.77554516</v>
      </c>
      <c r="O3757" s="37">
        <v>24.282419096999998</v>
      </c>
      <c r="P3757" s="37">
        <v>7.7</v>
      </c>
      <c r="Q3757" s="37">
        <v>70.317286600000003</v>
      </c>
      <c r="R3757" s="38">
        <v>239384</v>
      </c>
      <c r="S3757" s="37">
        <v>0.76207999999999998</v>
      </c>
      <c r="T3757" s="38">
        <v>1</v>
      </c>
      <c r="U3757" s="38">
        <v>2</v>
      </c>
      <c r="V3757" s="38">
        <v>4</v>
      </c>
    </row>
    <row r="3758" spans="1:22" ht="13.5" customHeight="1" x14ac:dyDescent="0.2">
      <c r="A3758" s="32" t="s">
        <v>3754</v>
      </c>
      <c r="B3758" s="32" t="s">
        <v>11639</v>
      </c>
      <c r="C3758" s="32" t="s">
        <v>18073</v>
      </c>
      <c r="D3758" s="37">
        <v>6.5566709999999997</v>
      </c>
      <c r="E3758" s="39">
        <v>2849.02</v>
      </c>
      <c r="F3758" s="39">
        <v>6905</v>
      </c>
      <c r="G3758" s="39">
        <v>11831</v>
      </c>
      <c r="H3758" s="38">
        <v>13</v>
      </c>
      <c r="I3758" s="38">
        <v>13498</v>
      </c>
      <c r="J3758" s="37">
        <v>10.235805009</v>
      </c>
      <c r="K3758" s="37">
        <v>7.9897801475000003</v>
      </c>
      <c r="L3758" s="37">
        <v>11.756812944</v>
      </c>
      <c r="M3758" s="37">
        <v>18.582371104</v>
      </c>
      <c r="N3758" s="37">
        <v>13.007298475000001</v>
      </c>
      <c r="O3758" s="37">
        <v>17.624952169</v>
      </c>
      <c r="P3758" s="37">
        <v>7.7</v>
      </c>
      <c r="Q3758" s="37">
        <v>85.453379400000003</v>
      </c>
      <c r="R3758" s="38">
        <v>454801</v>
      </c>
      <c r="S3758" s="37">
        <v>0.76207999999999998</v>
      </c>
      <c r="T3758" s="38">
        <v>6</v>
      </c>
      <c r="U3758" s="38">
        <v>12</v>
      </c>
      <c r="V3758" s="38">
        <v>3</v>
      </c>
    </row>
    <row r="3759" spans="1:22" ht="13.5" customHeight="1" x14ac:dyDescent="0.2">
      <c r="A3759" s="32" t="s">
        <v>3755</v>
      </c>
      <c r="B3759" s="32" t="s">
        <v>11640</v>
      </c>
      <c r="C3759" s="32" t="s">
        <v>18079</v>
      </c>
      <c r="D3759" s="37">
        <v>3.1495540000000002</v>
      </c>
      <c r="E3759" s="39">
        <v>752</v>
      </c>
      <c r="F3759" s="39">
        <v>2494</v>
      </c>
      <c r="G3759" s="39">
        <v>2101.36</v>
      </c>
      <c r="H3759" s="38">
        <v>3</v>
      </c>
      <c r="I3759" s="38">
        <v>5008</v>
      </c>
      <c r="J3759" s="37">
        <v>28.266236065000001</v>
      </c>
      <c r="K3759" s="37">
        <v>26.161642401999998</v>
      </c>
      <c r="L3759" s="37">
        <v>32.150469379</v>
      </c>
      <c r="M3759" s="37">
        <v>17.342726370000001</v>
      </c>
      <c r="N3759" s="37">
        <v>28.356213787000002</v>
      </c>
      <c r="O3759" s="37">
        <v>27.331696056999998</v>
      </c>
      <c r="P3759" s="37">
        <v>11.2</v>
      </c>
      <c r="Q3759" s="37">
        <v>72.857381200000006</v>
      </c>
      <c r="R3759" s="38">
        <v>161916</v>
      </c>
      <c r="S3759" s="37">
        <v>2.4665499999999998</v>
      </c>
      <c r="T3759" s="38">
        <v>1</v>
      </c>
      <c r="U3759" s="38">
        <v>0</v>
      </c>
      <c r="V3759" s="38">
        <v>3</v>
      </c>
    </row>
    <row r="3760" spans="1:22" ht="13.5" customHeight="1" x14ac:dyDescent="0.2">
      <c r="A3760" s="32" t="s">
        <v>3756</v>
      </c>
      <c r="B3760" s="32" t="s">
        <v>11641</v>
      </c>
      <c r="C3760" s="32" t="s">
        <v>18073</v>
      </c>
      <c r="D3760" s="37">
        <v>5.4668530000000004</v>
      </c>
      <c r="E3760" s="39">
        <v>1473.98</v>
      </c>
      <c r="F3760" s="39">
        <v>4848</v>
      </c>
      <c r="G3760" s="39">
        <v>7642.25</v>
      </c>
      <c r="H3760" s="38">
        <v>5</v>
      </c>
      <c r="I3760" s="38">
        <v>9232</v>
      </c>
      <c r="J3760" s="37">
        <v>15.762377421</v>
      </c>
      <c r="K3760" s="37">
        <v>13.386792016999999</v>
      </c>
      <c r="L3760" s="37">
        <v>24.023817095999998</v>
      </c>
      <c r="M3760" s="37">
        <v>12.965908083</v>
      </c>
      <c r="N3760" s="37">
        <v>19.645432651</v>
      </c>
      <c r="O3760" s="37">
        <v>24.460743682</v>
      </c>
      <c r="P3760" s="37">
        <v>7.8689369263</v>
      </c>
      <c r="Q3760" s="37">
        <v>90.417131900000001</v>
      </c>
      <c r="R3760" s="38">
        <v>216876</v>
      </c>
      <c r="S3760" s="37">
        <v>0.76207999999999998</v>
      </c>
      <c r="T3760" s="38">
        <v>3</v>
      </c>
      <c r="U3760" s="38">
        <v>2</v>
      </c>
      <c r="V3760" s="38">
        <v>0</v>
      </c>
    </row>
    <row r="3761" spans="1:22" ht="13.5" customHeight="1" x14ac:dyDescent="0.2">
      <c r="A3761" s="32" t="s">
        <v>3757</v>
      </c>
      <c r="B3761" s="32" t="s">
        <v>11642</v>
      </c>
      <c r="C3761" s="32" t="s">
        <v>18073</v>
      </c>
      <c r="D3761" s="37">
        <v>5.0360990000000001</v>
      </c>
      <c r="E3761" s="39">
        <v>1582.03</v>
      </c>
      <c r="F3761" s="39">
        <v>4998</v>
      </c>
      <c r="G3761" s="39">
        <v>7603.44</v>
      </c>
      <c r="H3761" s="38">
        <v>6</v>
      </c>
      <c r="I3761" s="38">
        <v>9753</v>
      </c>
      <c r="J3761" s="37">
        <v>24.216350539</v>
      </c>
      <c r="K3761" s="37">
        <v>18.017227588000001</v>
      </c>
      <c r="L3761" s="37">
        <v>26.165807136000002</v>
      </c>
      <c r="M3761" s="37">
        <v>21.041401132000001</v>
      </c>
      <c r="N3761" s="37">
        <v>27.935087726999999</v>
      </c>
      <c r="O3761" s="37">
        <v>21.302399728000001</v>
      </c>
      <c r="P3761" s="37">
        <v>7.7</v>
      </c>
      <c r="Q3761" s="37">
        <v>69.958601700000003</v>
      </c>
      <c r="R3761" s="38">
        <v>328303</v>
      </c>
      <c r="S3761" s="37">
        <v>0.76207999999999998</v>
      </c>
      <c r="T3761" s="38">
        <v>1</v>
      </c>
      <c r="U3761" s="38">
        <v>5</v>
      </c>
      <c r="V3761" s="38">
        <v>2</v>
      </c>
    </row>
    <row r="3762" spans="1:22" ht="13.5" customHeight="1" x14ac:dyDescent="0.2">
      <c r="A3762" s="32" t="s">
        <v>3758</v>
      </c>
      <c r="B3762" s="32" t="s">
        <v>11643</v>
      </c>
      <c r="C3762" s="32" t="s">
        <v>18079</v>
      </c>
      <c r="D3762" s="37">
        <v>6.6875799999999996</v>
      </c>
      <c r="E3762" s="39">
        <v>932</v>
      </c>
      <c r="F3762" s="39">
        <v>8934</v>
      </c>
      <c r="G3762" s="39">
        <v>7849.59</v>
      </c>
      <c r="H3762" s="38">
        <v>15</v>
      </c>
      <c r="I3762" s="38">
        <v>17401</v>
      </c>
      <c r="J3762" s="37">
        <v>26.202916231</v>
      </c>
      <c r="K3762" s="37">
        <v>21.797352334999999</v>
      </c>
      <c r="L3762" s="37">
        <v>15.232764538</v>
      </c>
      <c r="M3762" s="37">
        <v>39.379956385</v>
      </c>
      <c r="N3762" s="37">
        <v>35.042439453</v>
      </c>
      <c r="O3762" s="37">
        <v>15.902396792999999</v>
      </c>
      <c r="P3762" s="37">
        <v>10.40656407</v>
      </c>
      <c r="Q3762" s="37">
        <v>70.675976599999998</v>
      </c>
      <c r="R3762" s="38">
        <v>397077</v>
      </c>
      <c r="S3762" s="37">
        <v>2.4665499999999998</v>
      </c>
      <c r="T3762" s="38">
        <v>10</v>
      </c>
      <c r="U3762" s="38">
        <v>15</v>
      </c>
      <c r="V3762" s="38">
        <v>1</v>
      </c>
    </row>
    <row r="3763" spans="1:22" ht="13.5" customHeight="1" x14ac:dyDescent="0.2">
      <c r="A3763" s="32" t="s">
        <v>3759</v>
      </c>
      <c r="B3763" s="32" t="s">
        <v>11644</v>
      </c>
      <c r="C3763" s="32" t="s">
        <v>18079</v>
      </c>
      <c r="D3763" s="37">
        <v>7.9174340000000001</v>
      </c>
      <c r="E3763" s="39">
        <v>1056.01</v>
      </c>
      <c r="F3763" s="39">
        <v>3631</v>
      </c>
      <c r="G3763" s="39">
        <v>5351.64</v>
      </c>
      <c r="H3763" s="38">
        <v>6</v>
      </c>
      <c r="I3763" s="38">
        <v>7304</v>
      </c>
      <c r="J3763" s="37">
        <v>24.395625209999999</v>
      </c>
      <c r="K3763" s="37">
        <v>28.888003651999998</v>
      </c>
      <c r="L3763" s="37">
        <v>17.291872677000001</v>
      </c>
      <c r="M3763" s="37">
        <v>22.378406440999999</v>
      </c>
      <c r="N3763" s="37">
        <v>29.268977836000001</v>
      </c>
      <c r="O3763" s="37">
        <v>26.80150222</v>
      </c>
      <c r="P3763" s="37">
        <v>11.2</v>
      </c>
      <c r="Q3763" s="37">
        <v>65.719841000000002</v>
      </c>
      <c r="R3763" s="38">
        <v>178148</v>
      </c>
      <c r="S3763" s="37">
        <v>2.4665499999999998</v>
      </c>
      <c r="T3763" s="38">
        <v>3</v>
      </c>
      <c r="U3763" s="38">
        <v>3</v>
      </c>
      <c r="V3763" s="38">
        <v>1</v>
      </c>
    </row>
    <row r="3764" spans="1:22" ht="13.5" customHeight="1" x14ac:dyDescent="0.2">
      <c r="A3764" s="32" t="s">
        <v>3760</v>
      </c>
      <c r="B3764" s="32" t="s">
        <v>11645</v>
      </c>
      <c r="C3764" s="32" t="s">
        <v>18079</v>
      </c>
      <c r="D3764" s="37">
        <v>3.2128510000000001</v>
      </c>
      <c r="E3764" s="39">
        <v>902</v>
      </c>
      <c r="F3764" s="39">
        <v>2439</v>
      </c>
      <c r="G3764" s="39">
        <v>3953.49</v>
      </c>
      <c r="H3764" s="38">
        <v>3</v>
      </c>
      <c r="I3764" s="38">
        <v>4899</v>
      </c>
      <c r="J3764" s="37">
        <v>19.495174006999999</v>
      </c>
      <c r="K3764" s="37">
        <v>25.102063625</v>
      </c>
      <c r="L3764" s="37">
        <v>21.132972444</v>
      </c>
      <c r="M3764" s="37">
        <v>18.143217178</v>
      </c>
      <c r="N3764" s="37">
        <v>23.00999698</v>
      </c>
      <c r="O3764" s="37">
        <v>21.073585964999999</v>
      </c>
      <c r="P3764" s="37">
        <v>11.062649596</v>
      </c>
      <c r="Q3764" s="37">
        <v>69.399123299999999</v>
      </c>
      <c r="R3764" s="38">
        <v>142116</v>
      </c>
      <c r="S3764" s="37">
        <v>2.4665499999999998</v>
      </c>
      <c r="T3764" s="38">
        <v>1</v>
      </c>
      <c r="U3764" s="38">
        <v>3</v>
      </c>
      <c r="V3764" s="38">
        <v>1</v>
      </c>
    </row>
    <row r="3765" spans="1:22" ht="13.5" customHeight="1" x14ac:dyDescent="0.2">
      <c r="A3765" s="32" t="s">
        <v>3761</v>
      </c>
      <c r="B3765" s="32" t="s">
        <v>11646</v>
      </c>
      <c r="C3765" s="32" t="s">
        <v>18079</v>
      </c>
      <c r="D3765" s="37">
        <v>2.2565819999999999</v>
      </c>
      <c r="E3765" s="39">
        <v>519.01</v>
      </c>
      <c r="F3765" s="39">
        <v>2943</v>
      </c>
      <c r="G3765" s="39">
        <v>3023.68</v>
      </c>
      <c r="H3765" s="38">
        <v>2</v>
      </c>
      <c r="I3765" s="38">
        <v>5777</v>
      </c>
      <c r="J3765" s="37">
        <v>22.799217008999999</v>
      </c>
      <c r="K3765" s="37">
        <v>22.365899066000001</v>
      </c>
      <c r="L3765" s="37">
        <v>13.841100064000001</v>
      </c>
      <c r="M3765" s="37">
        <v>22.812691847</v>
      </c>
      <c r="N3765" s="37">
        <v>31.154555074000001</v>
      </c>
      <c r="O3765" s="37">
        <v>23.911176076</v>
      </c>
      <c r="P3765" s="37">
        <v>11.2</v>
      </c>
      <c r="Q3765" s="37">
        <v>77.276554000000004</v>
      </c>
      <c r="R3765" s="38">
        <v>163782</v>
      </c>
      <c r="S3765" s="37">
        <v>2.4665499999999998</v>
      </c>
      <c r="T3765" s="38">
        <v>0</v>
      </c>
      <c r="U3765" s="38">
        <v>0</v>
      </c>
      <c r="V3765" s="38">
        <v>1</v>
      </c>
    </row>
    <row r="3766" spans="1:22" ht="13.5" customHeight="1" x14ac:dyDescent="0.2">
      <c r="A3766" s="32" t="s">
        <v>3762</v>
      </c>
      <c r="B3766" s="32" t="s">
        <v>11647</v>
      </c>
      <c r="C3766" s="32" t="s">
        <v>18079</v>
      </c>
      <c r="D3766" s="37">
        <v>4.8494120000000001</v>
      </c>
      <c r="E3766" s="39">
        <v>351.99</v>
      </c>
      <c r="F3766" s="39">
        <v>1476</v>
      </c>
      <c r="G3766" s="39">
        <v>2397.96</v>
      </c>
      <c r="H3766" s="38">
        <v>2</v>
      </c>
      <c r="I3766" s="38">
        <v>3011</v>
      </c>
      <c r="J3766" s="37">
        <v>20.130136737000001</v>
      </c>
      <c r="K3766" s="37">
        <v>19.074589405000001</v>
      </c>
      <c r="L3766" s="37">
        <v>20.680082523999999</v>
      </c>
      <c r="M3766" s="37">
        <v>21.503574823000001</v>
      </c>
      <c r="N3766" s="37">
        <v>18.578985214999999</v>
      </c>
      <c r="O3766" s="37">
        <v>18.211004221</v>
      </c>
      <c r="P3766" s="37">
        <v>11.2</v>
      </c>
      <c r="Q3766" s="37" t="s">
        <v>15680</v>
      </c>
      <c r="R3766" s="38">
        <v>78825</v>
      </c>
      <c r="S3766" s="37">
        <v>2.4665499999999998</v>
      </c>
      <c r="T3766" s="38">
        <v>0</v>
      </c>
      <c r="U3766" s="38">
        <v>1</v>
      </c>
      <c r="V3766" s="38">
        <v>2</v>
      </c>
    </row>
    <row r="3767" spans="1:22" ht="13.5" customHeight="1" x14ac:dyDescent="0.2">
      <c r="A3767" s="32" t="s">
        <v>3763</v>
      </c>
      <c r="B3767" s="32" t="s">
        <v>11648</v>
      </c>
      <c r="C3767" s="32" t="s">
        <v>18073</v>
      </c>
      <c r="D3767" s="37">
        <v>3.5847639999999998</v>
      </c>
      <c r="E3767" s="39">
        <v>1307.03</v>
      </c>
      <c r="F3767" s="39">
        <v>7975</v>
      </c>
      <c r="G3767" s="39">
        <v>7658.27</v>
      </c>
      <c r="H3767" s="38">
        <v>12</v>
      </c>
      <c r="I3767" s="38">
        <v>15198</v>
      </c>
      <c r="J3767" s="37">
        <v>26.521752379999999</v>
      </c>
      <c r="K3767" s="37">
        <v>16.946772201000002</v>
      </c>
      <c r="L3767" s="37">
        <v>20.172660602000001</v>
      </c>
      <c r="M3767" s="37">
        <v>27.717727391</v>
      </c>
      <c r="N3767" s="37">
        <v>31.593358402</v>
      </c>
      <c r="O3767" s="37">
        <v>18.304861758000001</v>
      </c>
      <c r="P3767" s="37">
        <v>8.6082210655000004</v>
      </c>
      <c r="Q3767" s="37">
        <v>76.979857600000003</v>
      </c>
      <c r="R3767" s="38">
        <v>485018</v>
      </c>
      <c r="S3767" s="37">
        <v>0.76207999999999998</v>
      </c>
      <c r="T3767" s="38">
        <v>9</v>
      </c>
      <c r="U3767" s="38">
        <v>8</v>
      </c>
      <c r="V3767" s="38">
        <v>2</v>
      </c>
    </row>
    <row r="3768" spans="1:22" ht="13.5" customHeight="1" x14ac:dyDescent="0.2">
      <c r="A3768" s="32" t="s">
        <v>3764</v>
      </c>
      <c r="B3768" s="32" t="s">
        <v>11649</v>
      </c>
      <c r="C3768" s="32" t="s">
        <v>18079</v>
      </c>
      <c r="D3768" s="37">
        <v>5.7702349999999996</v>
      </c>
      <c r="E3768" s="39">
        <v>794.99</v>
      </c>
      <c r="F3768" s="39">
        <v>2793</v>
      </c>
      <c r="G3768" s="39">
        <v>2767.41</v>
      </c>
      <c r="H3768" s="38">
        <v>3</v>
      </c>
      <c r="I3768" s="38">
        <v>5610</v>
      </c>
      <c r="J3768" s="37">
        <v>26.228364752000001</v>
      </c>
      <c r="K3768" s="37">
        <v>24.259803454</v>
      </c>
      <c r="L3768" s="37">
        <v>19.332238576999998</v>
      </c>
      <c r="M3768" s="37">
        <v>26.410368582</v>
      </c>
      <c r="N3768" s="37">
        <v>27.516221279</v>
      </c>
      <c r="O3768" s="37">
        <v>33.237411156999997</v>
      </c>
      <c r="P3768" s="37">
        <v>11.2</v>
      </c>
      <c r="Q3768" s="37">
        <v>69.313098800000006</v>
      </c>
      <c r="R3768" s="38">
        <v>108817</v>
      </c>
      <c r="S3768" s="37">
        <v>2.4665499999999998</v>
      </c>
      <c r="T3768" s="38">
        <v>0</v>
      </c>
      <c r="U3768" s="38">
        <v>0</v>
      </c>
      <c r="V3768" s="38">
        <v>1</v>
      </c>
    </row>
    <row r="3769" spans="1:22" ht="13.5" customHeight="1" x14ac:dyDescent="0.2">
      <c r="A3769" s="32" t="s">
        <v>3765</v>
      </c>
      <c r="B3769" s="32" t="s">
        <v>11650</v>
      </c>
      <c r="C3769" s="32" t="s">
        <v>18079</v>
      </c>
      <c r="D3769" s="37">
        <v>5.2531080000000001</v>
      </c>
      <c r="E3769" s="39">
        <v>1324</v>
      </c>
      <c r="F3769" s="39">
        <v>5289</v>
      </c>
      <c r="G3769" s="39">
        <v>7892.5</v>
      </c>
      <c r="H3769" s="38">
        <v>8</v>
      </c>
      <c r="I3769" s="38">
        <v>10254</v>
      </c>
      <c r="J3769" s="37">
        <v>21.615996587000001</v>
      </c>
      <c r="K3769" s="37">
        <v>22.793620573999998</v>
      </c>
      <c r="L3769" s="37">
        <v>19.714312682999999</v>
      </c>
      <c r="M3769" s="37">
        <v>27.587364635</v>
      </c>
      <c r="N3769" s="37">
        <v>32.666992532000002</v>
      </c>
      <c r="O3769" s="37">
        <v>33.33731813</v>
      </c>
      <c r="P3769" s="37">
        <v>11.2</v>
      </c>
      <c r="Q3769" s="37">
        <v>90.130062600000002</v>
      </c>
      <c r="R3769" s="38">
        <v>218884</v>
      </c>
      <c r="S3769" s="37">
        <v>2.4665499999999998</v>
      </c>
      <c r="T3769" s="38">
        <v>6</v>
      </c>
      <c r="U3769" s="38">
        <v>6</v>
      </c>
      <c r="V3769" s="38">
        <v>1</v>
      </c>
    </row>
    <row r="3770" spans="1:22" ht="13.5" customHeight="1" x14ac:dyDescent="0.2">
      <c r="A3770" s="32" t="s">
        <v>3766</v>
      </c>
      <c r="B3770" s="32" t="s">
        <v>11651</v>
      </c>
      <c r="C3770" s="32" t="s">
        <v>18079</v>
      </c>
      <c r="D3770" s="37">
        <v>1.7695810000000001</v>
      </c>
      <c r="E3770" s="39">
        <v>454.99</v>
      </c>
      <c r="F3770" s="39">
        <v>1327</v>
      </c>
      <c r="G3770" s="39">
        <v>2333.0700000000002</v>
      </c>
      <c r="H3770" s="38">
        <v>1</v>
      </c>
      <c r="I3770" s="38">
        <v>2630</v>
      </c>
      <c r="J3770" s="37">
        <v>24.819481649</v>
      </c>
      <c r="K3770" s="37">
        <v>32.874944909</v>
      </c>
      <c r="L3770" s="37">
        <v>24.413386111000001</v>
      </c>
      <c r="M3770" s="37">
        <v>16.445809057999998</v>
      </c>
      <c r="N3770" s="37">
        <v>22.196178217</v>
      </c>
      <c r="O3770" s="37">
        <v>22.229829388999999</v>
      </c>
      <c r="P3770" s="37">
        <v>11.2</v>
      </c>
      <c r="Q3770" s="37" t="s">
        <v>15680</v>
      </c>
      <c r="R3770" s="38">
        <v>64807</v>
      </c>
      <c r="S3770" s="37">
        <v>2.4665499999999998</v>
      </c>
      <c r="T3770" s="38">
        <v>1</v>
      </c>
      <c r="U3770" s="38">
        <v>0</v>
      </c>
      <c r="V3770" s="38">
        <v>1</v>
      </c>
    </row>
    <row r="3771" spans="1:22" ht="13.5" customHeight="1" x14ac:dyDescent="0.2">
      <c r="A3771" s="32" t="s">
        <v>3767</v>
      </c>
      <c r="B3771" s="32" t="s">
        <v>11652</v>
      </c>
      <c r="C3771" s="32" t="s">
        <v>18073</v>
      </c>
      <c r="D3771" s="37">
        <v>2.0416059999999998</v>
      </c>
      <c r="E3771" s="39">
        <v>883.01</v>
      </c>
      <c r="F3771" s="39">
        <v>2628</v>
      </c>
      <c r="G3771" s="39">
        <v>4518.3900000000003</v>
      </c>
      <c r="H3771" s="38">
        <v>5</v>
      </c>
      <c r="I3771" s="38">
        <v>5090</v>
      </c>
      <c r="J3771" s="37">
        <v>21.379886198000001</v>
      </c>
      <c r="K3771" s="37">
        <v>14.524512605</v>
      </c>
      <c r="L3771" s="37">
        <v>19.387504295999999</v>
      </c>
      <c r="M3771" s="37">
        <v>20.414263095999999</v>
      </c>
      <c r="N3771" s="37">
        <v>18.497112428000001</v>
      </c>
      <c r="O3771" s="37">
        <v>16.100384351999999</v>
      </c>
      <c r="P3771" s="37">
        <v>7.7</v>
      </c>
      <c r="Q3771" s="37">
        <v>76.025736100000003</v>
      </c>
      <c r="R3771" s="38">
        <v>120095</v>
      </c>
      <c r="S3771" s="37">
        <v>0.76207999999999998</v>
      </c>
      <c r="T3771" s="38">
        <v>2</v>
      </c>
      <c r="U3771" s="38">
        <v>3</v>
      </c>
      <c r="V3771" s="38">
        <v>0</v>
      </c>
    </row>
    <row r="3772" spans="1:22" ht="13.5" customHeight="1" x14ac:dyDescent="0.2">
      <c r="A3772" s="32" t="s">
        <v>3768</v>
      </c>
      <c r="B3772" s="32" t="s">
        <v>11653</v>
      </c>
      <c r="C3772" s="32" t="s">
        <v>18073</v>
      </c>
      <c r="D3772" s="37">
        <v>5.5956919999999997</v>
      </c>
      <c r="E3772" s="39">
        <v>2388.9899999999998</v>
      </c>
      <c r="F3772" s="39">
        <v>7099</v>
      </c>
      <c r="G3772" s="39">
        <v>11526.55</v>
      </c>
      <c r="H3772" s="38">
        <v>8</v>
      </c>
      <c r="I3772" s="38">
        <v>13696</v>
      </c>
      <c r="J3772" s="37">
        <v>14.951053537</v>
      </c>
      <c r="K3772" s="37">
        <v>15.686636563</v>
      </c>
      <c r="L3772" s="37">
        <v>18.520527026</v>
      </c>
      <c r="M3772" s="37">
        <v>15.573276024</v>
      </c>
      <c r="N3772" s="37">
        <v>18.614941662</v>
      </c>
      <c r="O3772" s="37">
        <v>22.615519867</v>
      </c>
      <c r="P3772" s="37">
        <v>8.9114351497000008</v>
      </c>
      <c r="Q3772" s="37">
        <v>60.221345100000001</v>
      </c>
      <c r="R3772" s="38">
        <v>366960</v>
      </c>
      <c r="S3772" s="37">
        <v>0.76207999999999998</v>
      </c>
      <c r="T3772" s="38">
        <v>5</v>
      </c>
      <c r="U3772" s="38">
        <v>5</v>
      </c>
      <c r="V3772" s="38">
        <v>2</v>
      </c>
    </row>
    <row r="3773" spans="1:22" ht="13.5" customHeight="1" x14ac:dyDescent="0.2">
      <c r="A3773" s="32" t="s">
        <v>3769</v>
      </c>
      <c r="B3773" s="32" t="s">
        <v>11654</v>
      </c>
      <c r="C3773" s="32" t="s">
        <v>18079</v>
      </c>
      <c r="D3773" s="37">
        <v>7.3392340000000003</v>
      </c>
      <c r="E3773" s="39">
        <v>507.03</v>
      </c>
      <c r="F3773" s="39">
        <v>3454</v>
      </c>
      <c r="G3773" s="39">
        <v>2915.09</v>
      </c>
      <c r="H3773" s="38">
        <v>7</v>
      </c>
      <c r="I3773" s="38">
        <v>6803</v>
      </c>
      <c r="J3773" s="37">
        <v>42.063603377</v>
      </c>
      <c r="K3773" s="37">
        <v>35.675607239000001</v>
      </c>
      <c r="L3773" s="37">
        <v>28.486166123</v>
      </c>
      <c r="M3773" s="37">
        <v>25.826036806000001</v>
      </c>
      <c r="N3773" s="37">
        <v>36.840076111999998</v>
      </c>
      <c r="O3773" s="37">
        <v>39.739395211999998</v>
      </c>
      <c r="P3773" s="37">
        <v>11.2</v>
      </c>
      <c r="Q3773" s="37">
        <v>74.304270900000006</v>
      </c>
      <c r="R3773" s="38">
        <v>230482</v>
      </c>
      <c r="S3773" s="37">
        <v>2.4665499999999998</v>
      </c>
      <c r="T3773" s="38">
        <v>4</v>
      </c>
      <c r="U3773" s="38">
        <v>3</v>
      </c>
      <c r="V3773" s="38">
        <v>2</v>
      </c>
    </row>
    <row r="3774" spans="1:22" ht="13.5" customHeight="1" x14ac:dyDescent="0.2">
      <c r="A3774" s="32" t="s">
        <v>3770</v>
      </c>
      <c r="B3774" s="32" t="s">
        <v>11655</v>
      </c>
      <c r="C3774" s="32" t="s">
        <v>18073</v>
      </c>
      <c r="D3774" s="37">
        <v>2.5079370000000001</v>
      </c>
      <c r="E3774" s="39">
        <v>1769</v>
      </c>
      <c r="F3774" s="39">
        <v>5835</v>
      </c>
      <c r="G3774" s="39">
        <v>9042.42</v>
      </c>
      <c r="H3774" s="38">
        <v>5</v>
      </c>
      <c r="I3774" s="38">
        <v>11544</v>
      </c>
      <c r="J3774" s="37">
        <v>20.994721484999999</v>
      </c>
      <c r="K3774" s="37">
        <v>17.651113788</v>
      </c>
      <c r="L3774" s="37">
        <v>21.258111188000001</v>
      </c>
      <c r="M3774" s="37">
        <v>19.576249904000001</v>
      </c>
      <c r="N3774" s="37">
        <v>21.376822036</v>
      </c>
      <c r="O3774" s="37">
        <v>22.455915187999999</v>
      </c>
      <c r="P3774" s="37">
        <v>7.7513262884999996</v>
      </c>
      <c r="Q3774" s="37">
        <v>52.268632099999998</v>
      </c>
      <c r="R3774" s="38">
        <v>298201</v>
      </c>
      <c r="S3774" s="37">
        <v>0.76207999999999998</v>
      </c>
      <c r="T3774" s="38">
        <v>2</v>
      </c>
      <c r="U3774" s="38">
        <v>1</v>
      </c>
      <c r="V3774" s="38">
        <v>3</v>
      </c>
    </row>
    <row r="3775" spans="1:22" ht="13.5" customHeight="1" x14ac:dyDescent="0.2">
      <c r="A3775" s="32" t="s">
        <v>3771</v>
      </c>
      <c r="B3775" s="32" t="s">
        <v>11656</v>
      </c>
      <c r="C3775" s="32" t="s">
        <v>18073</v>
      </c>
      <c r="D3775" s="37">
        <v>0.981209</v>
      </c>
      <c r="E3775" s="39">
        <v>1555.97</v>
      </c>
      <c r="F3775" s="39">
        <v>3702</v>
      </c>
      <c r="G3775" s="39">
        <v>6441.83</v>
      </c>
      <c r="H3775" s="38">
        <v>4</v>
      </c>
      <c r="I3775" s="38">
        <v>7100</v>
      </c>
      <c r="J3775" s="37">
        <v>8.9828233961000006</v>
      </c>
      <c r="K3775" s="37">
        <v>6.7368116249999996</v>
      </c>
      <c r="L3775" s="37">
        <v>12.581398492</v>
      </c>
      <c r="M3775" s="37">
        <v>14.772500912</v>
      </c>
      <c r="N3775" s="37">
        <v>13.590471134</v>
      </c>
      <c r="O3775" s="37">
        <v>14.31126665</v>
      </c>
      <c r="P3775" s="37">
        <v>7.6593908628999996</v>
      </c>
      <c r="Q3775" s="37">
        <v>97.139203100000003</v>
      </c>
      <c r="R3775" s="38">
        <v>280953</v>
      </c>
      <c r="S3775" s="37">
        <v>0.76207999999999998</v>
      </c>
      <c r="T3775" s="38">
        <v>2</v>
      </c>
      <c r="U3775" s="38">
        <v>1</v>
      </c>
      <c r="V3775" s="38">
        <v>0</v>
      </c>
    </row>
    <row r="3776" spans="1:22" ht="13.5" customHeight="1" x14ac:dyDescent="0.2">
      <c r="A3776" s="32" t="s">
        <v>3772</v>
      </c>
      <c r="B3776" s="32" t="s">
        <v>11657</v>
      </c>
      <c r="C3776" s="32" t="s">
        <v>18079</v>
      </c>
      <c r="D3776" s="37">
        <v>2.6430169999999999</v>
      </c>
      <c r="E3776" s="39">
        <v>553.02</v>
      </c>
      <c r="F3776" s="39">
        <v>2519</v>
      </c>
      <c r="G3776" s="39">
        <v>2625.55</v>
      </c>
      <c r="H3776" s="38">
        <v>2</v>
      </c>
      <c r="I3776" s="38">
        <v>5002</v>
      </c>
      <c r="J3776" s="37">
        <v>23.448604198999998</v>
      </c>
      <c r="K3776" s="37">
        <v>19.642584444000001</v>
      </c>
      <c r="L3776" s="37">
        <v>26.948705423</v>
      </c>
      <c r="M3776" s="37">
        <v>17.196132929000001</v>
      </c>
      <c r="N3776" s="37">
        <v>28.919887246999998</v>
      </c>
      <c r="O3776" s="37">
        <v>10.644336473999999</v>
      </c>
      <c r="P3776" s="37">
        <v>11.2</v>
      </c>
      <c r="Q3776" s="37">
        <v>63.794821200000001</v>
      </c>
      <c r="R3776" s="38">
        <v>98361</v>
      </c>
      <c r="S3776" s="37">
        <v>2.4665499999999998</v>
      </c>
      <c r="T3776" s="38">
        <v>1</v>
      </c>
      <c r="U3776" s="38">
        <v>0</v>
      </c>
      <c r="V3776" s="38">
        <v>1</v>
      </c>
    </row>
    <row r="3777" spans="1:22" ht="13.5" customHeight="1" x14ac:dyDescent="0.2">
      <c r="A3777" s="32" t="s">
        <v>3773</v>
      </c>
      <c r="B3777" s="32" t="s">
        <v>11658</v>
      </c>
      <c r="C3777" s="32" t="s">
        <v>18079</v>
      </c>
      <c r="D3777" s="37">
        <v>1.3598079999999999</v>
      </c>
      <c r="E3777" s="39">
        <v>1014.99</v>
      </c>
      <c r="F3777" s="39">
        <v>4325</v>
      </c>
      <c r="G3777" s="39">
        <v>4452.9399999999996</v>
      </c>
      <c r="H3777" s="38">
        <v>5</v>
      </c>
      <c r="I3777" s="38">
        <v>8440</v>
      </c>
      <c r="J3777" s="37">
        <v>34.44284743</v>
      </c>
      <c r="K3777" s="37">
        <v>31.904838292000001</v>
      </c>
      <c r="L3777" s="37">
        <v>24.155811331999999</v>
      </c>
      <c r="M3777" s="37">
        <v>21.065567571999999</v>
      </c>
      <c r="N3777" s="37">
        <v>47.549009992000002</v>
      </c>
      <c r="O3777" s="37">
        <v>21.863283556999999</v>
      </c>
      <c r="P3777" s="37">
        <v>10.972671568999999</v>
      </c>
      <c r="Q3777" s="37">
        <v>70.642741599999994</v>
      </c>
      <c r="R3777" s="38">
        <v>232142</v>
      </c>
      <c r="S3777" s="37">
        <v>2.4665499999999998</v>
      </c>
      <c r="T3777" s="38">
        <v>2</v>
      </c>
      <c r="U3777" s="38">
        <v>2</v>
      </c>
      <c r="V3777" s="38">
        <v>1</v>
      </c>
    </row>
    <row r="3778" spans="1:22" ht="13.5" customHeight="1" x14ac:dyDescent="0.2">
      <c r="A3778" s="32" t="s">
        <v>3774</v>
      </c>
      <c r="B3778" s="32" t="s">
        <v>11659</v>
      </c>
      <c r="C3778" s="32" t="s">
        <v>18073</v>
      </c>
      <c r="D3778" s="37">
        <v>2.1745320000000001</v>
      </c>
      <c r="E3778" s="39">
        <v>995.99</v>
      </c>
      <c r="F3778" s="39">
        <v>2446</v>
      </c>
      <c r="G3778" s="39">
        <v>4176.42</v>
      </c>
      <c r="H3778" s="38">
        <v>4</v>
      </c>
      <c r="I3778" s="38">
        <v>4826</v>
      </c>
      <c r="J3778" s="37">
        <v>26.238946090999999</v>
      </c>
      <c r="K3778" s="37">
        <v>24.207632913000001</v>
      </c>
      <c r="L3778" s="37">
        <v>27.186880761000001</v>
      </c>
      <c r="M3778" s="37">
        <v>8.4831599853000004</v>
      </c>
      <c r="N3778" s="37">
        <v>17.270200707000001</v>
      </c>
      <c r="O3778" s="37">
        <v>20.467420692000001</v>
      </c>
      <c r="P3778" s="37">
        <v>7.7</v>
      </c>
      <c r="Q3778" s="37">
        <v>65.698889300000005</v>
      </c>
      <c r="R3778" s="38">
        <v>135593</v>
      </c>
      <c r="S3778" s="37">
        <v>0.76207999999999998</v>
      </c>
      <c r="T3778" s="38">
        <v>2</v>
      </c>
      <c r="U3778" s="38">
        <v>2</v>
      </c>
      <c r="V3778" s="38">
        <v>1</v>
      </c>
    </row>
    <row r="3779" spans="1:22" ht="13.5" customHeight="1" x14ac:dyDescent="0.2">
      <c r="A3779" s="32" t="s">
        <v>3775</v>
      </c>
      <c r="B3779" s="32" t="s">
        <v>11660</v>
      </c>
      <c r="C3779" s="32" t="s">
        <v>18079</v>
      </c>
      <c r="D3779" s="37">
        <v>3.0783209999999999</v>
      </c>
      <c r="E3779" s="39">
        <v>1032.98</v>
      </c>
      <c r="F3779" s="39">
        <v>2300</v>
      </c>
      <c r="G3779" s="39">
        <v>4037.46</v>
      </c>
      <c r="H3779" s="38">
        <v>1</v>
      </c>
      <c r="I3779" s="38">
        <v>4538</v>
      </c>
      <c r="J3779" s="37">
        <v>13.105966747</v>
      </c>
      <c r="K3779" s="37">
        <v>14.025717704</v>
      </c>
      <c r="L3779" s="37">
        <v>13.382831516</v>
      </c>
      <c r="M3779" s="37">
        <v>19.023191943</v>
      </c>
      <c r="N3779" s="37">
        <v>15.555034395</v>
      </c>
      <c r="O3779" s="37">
        <v>17.909597813000001</v>
      </c>
      <c r="P3779" s="37">
        <v>11.2</v>
      </c>
      <c r="Q3779" s="37">
        <v>66.479073799999995</v>
      </c>
      <c r="R3779" s="38">
        <v>162444</v>
      </c>
      <c r="S3779" s="37">
        <v>2.4665499999999998</v>
      </c>
      <c r="T3779" s="38">
        <v>0</v>
      </c>
      <c r="U3779" s="38">
        <v>1</v>
      </c>
      <c r="V3779" s="38">
        <v>1</v>
      </c>
    </row>
    <row r="3780" spans="1:22" ht="13.5" customHeight="1" x14ac:dyDescent="0.2">
      <c r="A3780" s="32" t="s">
        <v>3776</v>
      </c>
      <c r="B3780" s="32" t="s">
        <v>11661</v>
      </c>
      <c r="C3780" s="32" t="s">
        <v>18073</v>
      </c>
      <c r="D3780" s="37">
        <v>6.2168520000000003</v>
      </c>
      <c r="E3780" s="39">
        <v>439.02</v>
      </c>
      <c r="F3780" s="39">
        <v>1639</v>
      </c>
      <c r="G3780" s="39">
        <v>2130.6</v>
      </c>
      <c r="H3780" s="38">
        <v>1</v>
      </c>
      <c r="I3780" s="38">
        <v>3421</v>
      </c>
      <c r="J3780" s="37">
        <v>19.722254492000001</v>
      </c>
      <c r="K3780" s="37">
        <v>15.636114381000001</v>
      </c>
      <c r="L3780" s="37">
        <v>26.394452780000002</v>
      </c>
      <c r="M3780" s="37">
        <v>16.997519894</v>
      </c>
      <c r="N3780" s="37">
        <v>21.348400041000001</v>
      </c>
      <c r="O3780" s="37">
        <v>23.540245692999999</v>
      </c>
      <c r="P3780" s="37">
        <v>7.7</v>
      </c>
      <c r="Q3780" s="37">
        <v>90.417234199999996</v>
      </c>
      <c r="R3780" s="38">
        <v>76504</v>
      </c>
      <c r="S3780" s="37">
        <v>0.76207999999999998</v>
      </c>
      <c r="T3780" s="38">
        <v>0</v>
      </c>
      <c r="U3780" s="38">
        <v>0</v>
      </c>
      <c r="V3780" s="38">
        <v>1</v>
      </c>
    </row>
    <row r="3781" spans="1:22" ht="13.5" customHeight="1" x14ac:dyDescent="0.2">
      <c r="A3781" s="32" t="s">
        <v>3777</v>
      </c>
      <c r="B3781" s="32" t="s">
        <v>11662</v>
      </c>
      <c r="C3781" s="32" t="s">
        <v>18079</v>
      </c>
      <c r="D3781" s="37">
        <v>4.8740740000000002</v>
      </c>
      <c r="E3781" s="39">
        <v>694</v>
      </c>
      <c r="F3781" s="39">
        <v>3624</v>
      </c>
      <c r="G3781" s="39">
        <v>3596.9</v>
      </c>
      <c r="H3781" s="38">
        <v>2</v>
      </c>
      <c r="I3781" s="38">
        <v>7464</v>
      </c>
      <c r="J3781" s="37">
        <v>35.240711552999997</v>
      </c>
      <c r="K3781" s="37">
        <v>28.163569315</v>
      </c>
      <c r="L3781" s="37">
        <v>17.816118626000002</v>
      </c>
      <c r="M3781" s="37">
        <v>30.159366319</v>
      </c>
      <c r="N3781" s="37">
        <v>31.994521128999999</v>
      </c>
      <c r="O3781" s="37">
        <v>25.213886294000002</v>
      </c>
      <c r="P3781" s="37">
        <v>11.2</v>
      </c>
      <c r="Q3781" s="37">
        <v>80.189175300000002</v>
      </c>
      <c r="R3781" s="38">
        <v>167795</v>
      </c>
      <c r="S3781" s="37">
        <v>2.4665499999999998</v>
      </c>
      <c r="T3781" s="38">
        <v>0</v>
      </c>
      <c r="U3781" s="38">
        <v>2</v>
      </c>
      <c r="V3781" s="38">
        <v>2</v>
      </c>
    </row>
    <row r="3782" spans="1:22" ht="13.5" customHeight="1" x14ac:dyDescent="0.2">
      <c r="A3782" s="32" t="s">
        <v>3778</v>
      </c>
      <c r="B3782" s="32" t="s">
        <v>11663</v>
      </c>
      <c r="C3782" s="32" t="s">
        <v>18079</v>
      </c>
      <c r="D3782" s="37">
        <v>2.5774360000000001</v>
      </c>
      <c r="E3782" s="39">
        <v>416</v>
      </c>
      <c r="F3782" s="39">
        <v>1423</v>
      </c>
      <c r="G3782" s="39">
        <v>2194.0700000000002</v>
      </c>
      <c r="H3782" s="38">
        <v>1</v>
      </c>
      <c r="I3782" s="38">
        <v>2951</v>
      </c>
      <c r="J3782" s="37">
        <v>21.605102372000001</v>
      </c>
      <c r="K3782" s="37">
        <v>21.904685168</v>
      </c>
      <c r="L3782" s="37">
        <v>22.957868954999999</v>
      </c>
      <c r="M3782" s="37">
        <v>16.135331081</v>
      </c>
      <c r="N3782" s="37">
        <v>27.125047195</v>
      </c>
      <c r="O3782" s="37">
        <v>20.287795420999998</v>
      </c>
      <c r="P3782" s="37">
        <v>11.2</v>
      </c>
      <c r="Q3782" s="37" t="s">
        <v>15680</v>
      </c>
      <c r="R3782" s="38">
        <v>95607</v>
      </c>
      <c r="S3782" s="37">
        <v>2.4665499999999998</v>
      </c>
      <c r="T3782" s="38">
        <v>0</v>
      </c>
      <c r="U3782" s="38">
        <v>0</v>
      </c>
      <c r="V3782" s="38">
        <v>1</v>
      </c>
    </row>
    <row r="3783" spans="1:22" ht="13.5" customHeight="1" x14ac:dyDescent="0.2">
      <c r="A3783" s="32" t="s">
        <v>3779</v>
      </c>
      <c r="B3783" s="32" t="s">
        <v>11664</v>
      </c>
      <c r="C3783" s="32" t="s">
        <v>18073</v>
      </c>
      <c r="D3783" s="37">
        <v>11.36393</v>
      </c>
      <c r="E3783" s="39">
        <v>623.98</v>
      </c>
      <c r="F3783" s="39">
        <v>2466</v>
      </c>
      <c r="G3783" s="39">
        <v>4358.59</v>
      </c>
      <c r="H3783" s="38">
        <v>4</v>
      </c>
      <c r="I3783" s="38">
        <v>4935</v>
      </c>
      <c r="J3783" s="37">
        <v>19.853920436999999</v>
      </c>
      <c r="K3783" s="37">
        <v>12.775209780999999</v>
      </c>
      <c r="L3783" s="37">
        <v>18.284647132</v>
      </c>
      <c r="M3783" s="37">
        <v>36.729168241000004</v>
      </c>
      <c r="N3783" s="37">
        <v>17.51524457</v>
      </c>
      <c r="O3783" s="37">
        <v>29.583645871000002</v>
      </c>
      <c r="P3783" s="37">
        <v>7.7</v>
      </c>
      <c r="Q3783" s="37">
        <v>76.272218600000002</v>
      </c>
      <c r="R3783" s="38">
        <v>111547</v>
      </c>
      <c r="S3783" s="37">
        <v>0.76207999999999998</v>
      </c>
      <c r="T3783" s="38">
        <v>2</v>
      </c>
      <c r="U3783" s="38">
        <v>1</v>
      </c>
      <c r="V3783" s="38">
        <v>2</v>
      </c>
    </row>
    <row r="3784" spans="1:22" ht="13.5" customHeight="1" x14ac:dyDescent="0.2">
      <c r="A3784" s="32" t="s">
        <v>3780</v>
      </c>
      <c r="B3784" s="32" t="s">
        <v>11665</v>
      </c>
      <c r="C3784" s="32" t="s">
        <v>18079</v>
      </c>
      <c r="D3784" s="37">
        <v>4.750006</v>
      </c>
      <c r="E3784" s="39">
        <v>869.99</v>
      </c>
      <c r="F3784" s="39">
        <v>5226</v>
      </c>
      <c r="G3784" s="39">
        <v>6127.67</v>
      </c>
      <c r="H3784" s="38">
        <v>5</v>
      </c>
      <c r="I3784" s="38">
        <v>10095</v>
      </c>
      <c r="J3784" s="37">
        <v>31.883861047</v>
      </c>
      <c r="K3784" s="37">
        <v>31.258246121999999</v>
      </c>
      <c r="L3784" s="37">
        <v>23.455580373</v>
      </c>
      <c r="M3784" s="37">
        <v>23.519334483000002</v>
      </c>
      <c r="N3784" s="37">
        <v>38.670099049999997</v>
      </c>
      <c r="O3784" s="37">
        <v>23.498544314</v>
      </c>
      <c r="P3784" s="37">
        <v>11.2</v>
      </c>
      <c r="Q3784" s="37">
        <v>68.191543899999999</v>
      </c>
      <c r="R3784" s="38">
        <v>225875</v>
      </c>
      <c r="S3784" s="37">
        <v>2.4665499999999998</v>
      </c>
      <c r="T3784" s="38">
        <v>2</v>
      </c>
      <c r="U3784" s="38">
        <v>4</v>
      </c>
      <c r="V3784" s="38">
        <v>0</v>
      </c>
    </row>
    <row r="3785" spans="1:22" ht="13.5" customHeight="1" x14ac:dyDescent="0.2">
      <c r="A3785" s="32" t="s">
        <v>3781</v>
      </c>
      <c r="B3785" s="32" t="s">
        <v>11666</v>
      </c>
      <c r="C3785" s="32" t="s">
        <v>18073</v>
      </c>
      <c r="D3785" s="37">
        <v>1.767131</v>
      </c>
      <c r="E3785" s="39">
        <v>779.02</v>
      </c>
      <c r="F3785" s="39">
        <v>2258</v>
      </c>
      <c r="G3785" s="39">
        <v>3899.3</v>
      </c>
      <c r="H3785" s="38">
        <v>2</v>
      </c>
      <c r="I3785" s="38">
        <v>4428</v>
      </c>
      <c r="J3785" s="37">
        <v>18.501039315</v>
      </c>
      <c r="K3785" s="37">
        <v>18.911199116999999</v>
      </c>
      <c r="L3785" s="37">
        <v>23.184916364999999</v>
      </c>
      <c r="M3785" s="37">
        <v>11.083485340999999</v>
      </c>
      <c r="N3785" s="37">
        <v>19.033054889999999</v>
      </c>
      <c r="O3785" s="37">
        <v>18.911198954</v>
      </c>
      <c r="P3785" s="37">
        <v>7.7</v>
      </c>
      <c r="Q3785" s="37">
        <v>87.661763399999998</v>
      </c>
      <c r="R3785" s="38">
        <v>141829</v>
      </c>
      <c r="S3785" s="37">
        <v>0.76207999999999998</v>
      </c>
      <c r="T3785" s="38">
        <v>1</v>
      </c>
      <c r="U3785" s="38">
        <v>2</v>
      </c>
      <c r="V3785" s="38">
        <v>0</v>
      </c>
    </row>
    <row r="3786" spans="1:22" ht="13.5" customHeight="1" x14ac:dyDescent="0.2">
      <c r="A3786" s="32" t="s">
        <v>3782</v>
      </c>
      <c r="B3786" s="32" t="s">
        <v>11667</v>
      </c>
      <c r="C3786" s="32" t="s">
        <v>18073</v>
      </c>
      <c r="D3786" s="37">
        <v>4.8440789999999998</v>
      </c>
      <c r="E3786" s="39">
        <v>1793.01</v>
      </c>
      <c r="F3786" s="39">
        <v>5347</v>
      </c>
      <c r="G3786" s="39">
        <v>9270.6</v>
      </c>
      <c r="H3786" s="38">
        <v>10</v>
      </c>
      <c r="I3786" s="38">
        <v>10271</v>
      </c>
      <c r="J3786" s="37">
        <v>19.157503177999999</v>
      </c>
      <c r="K3786" s="37">
        <v>15.053376834</v>
      </c>
      <c r="L3786" s="37">
        <v>14.868994718</v>
      </c>
      <c r="M3786" s="37">
        <v>30.946374924000001</v>
      </c>
      <c r="N3786" s="37">
        <v>15.37764909</v>
      </c>
      <c r="O3786" s="37">
        <v>31.878623707999999</v>
      </c>
      <c r="P3786" s="37">
        <v>7.7</v>
      </c>
      <c r="Q3786" s="37">
        <v>80.495687099999998</v>
      </c>
      <c r="R3786" s="38">
        <v>289680</v>
      </c>
      <c r="S3786" s="37">
        <v>0.76207999999999998</v>
      </c>
      <c r="T3786" s="38">
        <v>7</v>
      </c>
      <c r="U3786" s="38">
        <v>7</v>
      </c>
      <c r="V3786" s="38">
        <v>1</v>
      </c>
    </row>
    <row r="3787" spans="1:22" ht="13.5" customHeight="1" x14ac:dyDescent="0.2">
      <c r="A3787" s="32" t="s">
        <v>3783</v>
      </c>
      <c r="B3787" s="32" t="s">
        <v>11668</v>
      </c>
      <c r="C3787" s="32" t="s">
        <v>18073</v>
      </c>
      <c r="D3787" s="37">
        <v>3.3860429999999999</v>
      </c>
      <c r="E3787" s="39">
        <v>1842.01</v>
      </c>
      <c r="F3787" s="39">
        <v>4198</v>
      </c>
      <c r="G3787" s="39">
        <v>7205.76</v>
      </c>
      <c r="H3787" s="38">
        <v>4</v>
      </c>
      <c r="I3787" s="38">
        <v>8090</v>
      </c>
      <c r="J3787" s="37">
        <v>20.909673292000001</v>
      </c>
      <c r="K3787" s="37">
        <v>16.230435155999999</v>
      </c>
      <c r="L3787" s="37">
        <v>24.625429442000002</v>
      </c>
      <c r="M3787" s="37">
        <v>17.531813582000002</v>
      </c>
      <c r="N3787" s="37">
        <v>21.202556668</v>
      </c>
      <c r="O3787" s="37">
        <v>19.239438424999999</v>
      </c>
      <c r="P3787" s="37">
        <v>7.7</v>
      </c>
      <c r="Q3787" s="37">
        <v>92.574084400000004</v>
      </c>
      <c r="R3787" s="38">
        <v>242960</v>
      </c>
      <c r="S3787" s="37">
        <v>0.76207999999999998</v>
      </c>
      <c r="T3787" s="38">
        <v>1</v>
      </c>
      <c r="U3787" s="38">
        <v>3</v>
      </c>
      <c r="V3787" s="38">
        <v>1</v>
      </c>
    </row>
    <row r="3788" spans="1:22" ht="13.5" customHeight="1" x14ac:dyDescent="0.2">
      <c r="A3788" s="32" t="s">
        <v>3784</v>
      </c>
      <c r="B3788" s="32" t="s">
        <v>11669</v>
      </c>
      <c r="C3788" s="32" t="s">
        <v>18073</v>
      </c>
      <c r="D3788" s="37">
        <v>1.9716229999999999</v>
      </c>
      <c r="E3788" s="39">
        <v>613</v>
      </c>
      <c r="F3788" s="39">
        <v>3317</v>
      </c>
      <c r="G3788" s="39">
        <v>4834.18</v>
      </c>
      <c r="H3788" s="38">
        <v>1</v>
      </c>
      <c r="I3788" s="38">
        <v>6431</v>
      </c>
      <c r="J3788" s="37">
        <v>18.986695799</v>
      </c>
      <c r="K3788" s="37">
        <v>14.193821739000001</v>
      </c>
      <c r="L3788" s="37">
        <v>23.205520653000001</v>
      </c>
      <c r="M3788" s="37">
        <v>17.853511869999998</v>
      </c>
      <c r="N3788" s="37">
        <v>30.080021599999998</v>
      </c>
      <c r="O3788" s="37">
        <v>24.081060309000001</v>
      </c>
      <c r="P3788" s="37">
        <v>7.7</v>
      </c>
      <c r="Q3788" s="37">
        <v>77.389648800000003</v>
      </c>
      <c r="R3788" s="38">
        <v>245225</v>
      </c>
      <c r="S3788" s="37">
        <v>0.76207999999999998</v>
      </c>
      <c r="T3788" s="38">
        <v>0</v>
      </c>
      <c r="U3788" s="38">
        <v>0</v>
      </c>
      <c r="V3788" s="38">
        <v>0</v>
      </c>
    </row>
    <row r="3789" spans="1:22" ht="13.5" customHeight="1" x14ac:dyDescent="0.2">
      <c r="A3789" s="32" t="s">
        <v>3785</v>
      </c>
      <c r="B3789" s="32" t="s">
        <v>11670</v>
      </c>
      <c r="C3789" s="32" t="s">
        <v>18073</v>
      </c>
      <c r="D3789" s="37">
        <v>6.2612129999999997</v>
      </c>
      <c r="E3789" s="39">
        <v>2530</v>
      </c>
      <c r="F3789" s="39">
        <v>8199</v>
      </c>
      <c r="G3789" s="39">
        <v>13380.78</v>
      </c>
      <c r="H3789" s="38">
        <v>7</v>
      </c>
      <c r="I3789" s="38">
        <v>15886</v>
      </c>
      <c r="J3789" s="37">
        <v>21.007643562999998</v>
      </c>
      <c r="K3789" s="37">
        <v>21.032832952</v>
      </c>
      <c r="L3789" s="37">
        <v>22.345514276999999</v>
      </c>
      <c r="M3789" s="37">
        <v>17.578805231</v>
      </c>
      <c r="N3789" s="37">
        <v>26.285542522</v>
      </c>
      <c r="O3789" s="37">
        <v>19.826115862999998</v>
      </c>
      <c r="P3789" s="37">
        <v>7.7</v>
      </c>
      <c r="Q3789" s="37">
        <v>66.574430199999995</v>
      </c>
      <c r="R3789" s="38">
        <v>491280</v>
      </c>
      <c r="S3789" s="37">
        <v>0.76207999999999998</v>
      </c>
      <c r="T3789" s="38">
        <v>3</v>
      </c>
      <c r="U3789" s="38">
        <v>1</v>
      </c>
      <c r="V3789" s="38">
        <v>2</v>
      </c>
    </row>
    <row r="3790" spans="1:22" ht="13.5" customHeight="1" x14ac:dyDescent="0.2">
      <c r="A3790" s="32" t="s">
        <v>3786</v>
      </c>
      <c r="B3790" s="32" t="s">
        <v>11671</v>
      </c>
      <c r="C3790" s="32" t="s">
        <v>18073</v>
      </c>
      <c r="D3790" s="37">
        <v>2.0422380000000002</v>
      </c>
      <c r="E3790" s="39">
        <v>1917</v>
      </c>
      <c r="F3790" s="39">
        <v>5333</v>
      </c>
      <c r="G3790" s="39">
        <v>9643.41</v>
      </c>
      <c r="H3790" s="38">
        <v>6</v>
      </c>
      <c r="I3790" s="38">
        <v>10522</v>
      </c>
      <c r="J3790" s="37">
        <v>11.938272318999999</v>
      </c>
      <c r="K3790" s="37">
        <v>9.8058143908000002</v>
      </c>
      <c r="L3790" s="37">
        <v>17.038353045000001</v>
      </c>
      <c r="M3790" s="37">
        <v>19.472571313</v>
      </c>
      <c r="N3790" s="37">
        <v>11.814610045</v>
      </c>
      <c r="O3790" s="37">
        <v>15.594145648</v>
      </c>
      <c r="P3790" s="37">
        <v>7.9178786843999998</v>
      </c>
      <c r="Q3790" s="37">
        <v>75.958809200000005</v>
      </c>
      <c r="R3790" s="38">
        <v>217399</v>
      </c>
      <c r="S3790" s="37">
        <v>0.76207999999999998</v>
      </c>
      <c r="T3790" s="38">
        <v>4</v>
      </c>
      <c r="U3790" s="38">
        <v>4</v>
      </c>
      <c r="V3790" s="38">
        <v>0</v>
      </c>
    </row>
    <row r="3791" spans="1:22" ht="13.5" customHeight="1" x14ac:dyDescent="0.2">
      <c r="A3791" s="32" t="s">
        <v>3787</v>
      </c>
      <c r="B3791" s="32" t="s">
        <v>11672</v>
      </c>
      <c r="C3791" s="32" t="s">
        <v>18079</v>
      </c>
      <c r="D3791" s="37">
        <v>2.1638700000000002</v>
      </c>
      <c r="E3791" s="39">
        <v>654.01</v>
      </c>
      <c r="F3791" s="39">
        <v>4047</v>
      </c>
      <c r="G3791" s="39">
        <v>5947.02</v>
      </c>
      <c r="H3791" s="38">
        <v>5</v>
      </c>
      <c r="I3791" s="38">
        <v>8774</v>
      </c>
      <c r="J3791" s="37">
        <v>26.301020621999999</v>
      </c>
      <c r="K3791" s="37">
        <v>24.465286600999999</v>
      </c>
      <c r="L3791" s="37">
        <v>17.604112370999999</v>
      </c>
      <c r="M3791" s="37">
        <v>21.058895951</v>
      </c>
      <c r="N3791" s="37">
        <v>44.997752425999998</v>
      </c>
      <c r="O3791" s="37">
        <v>33.884696607999999</v>
      </c>
      <c r="P3791" s="37">
        <v>11.041432110000001</v>
      </c>
      <c r="Q3791" s="37">
        <v>83.569451799999996</v>
      </c>
      <c r="R3791" s="38">
        <v>246806</v>
      </c>
      <c r="S3791" s="37">
        <v>2.4665499999999998</v>
      </c>
      <c r="T3791" s="38">
        <v>3</v>
      </c>
      <c r="U3791" s="38">
        <v>3</v>
      </c>
      <c r="V3791" s="38">
        <v>2</v>
      </c>
    </row>
    <row r="3792" spans="1:22" ht="13.5" customHeight="1" x14ac:dyDescent="0.2">
      <c r="A3792" s="32" t="s">
        <v>3788</v>
      </c>
      <c r="B3792" s="32" t="s">
        <v>11673</v>
      </c>
      <c r="C3792" s="32" t="s">
        <v>18079</v>
      </c>
      <c r="D3792" s="37">
        <v>2.5638079999999999</v>
      </c>
      <c r="E3792" s="39">
        <v>557.98</v>
      </c>
      <c r="F3792" s="39">
        <v>3257</v>
      </c>
      <c r="G3792" s="39">
        <v>3130.62</v>
      </c>
      <c r="H3792" s="38">
        <v>3</v>
      </c>
      <c r="I3792" s="38">
        <v>7128</v>
      </c>
      <c r="J3792" s="37">
        <v>58.620218190999999</v>
      </c>
      <c r="K3792" s="37">
        <v>51.866499288999997</v>
      </c>
      <c r="L3792" s="37">
        <v>36.155936795999999</v>
      </c>
      <c r="M3792" s="37">
        <v>26.684371767999998</v>
      </c>
      <c r="N3792" s="37">
        <v>47.437258761999999</v>
      </c>
      <c r="O3792" s="37">
        <v>35.171215447999998</v>
      </c>
      <c r="P3792" s="37">
        <v>11.2</v>
      </c>
      <c r="Q3792" s="37">
        <v>76.930015299999994</v>
      </c>
      <c r="R3792" s="38">
        <v>170884</v>
      </c>
      <c r="S3792" s="37">
        <v>2.4665499999999998</v>
      </c>
      <c r="T3792" s="38">
        <v>0</v>
      </c>
      <c r="U3792" s="38">
        <v>1</v>
      </c>
      <c r="V3792" s="38">
        <v>1</v>
      </c>
    </row>
    <row r="3793" spans="1:22" ht="13.5" customHeight="1" x14ac:dyDescent="0.2">
      <c r="A3793" s="32" t="s">
        <v>3789</v>
      </c>
      <c r="B3793" s="32" t="s">
        <v>11674</v>
      </c>
      <c r="C3793" s="32" t="s">
        <v>18073</v>
      </c>
      <c r="D3793" s="37">
        <v>2.97506</v>
      </c>
      <c r="E3793" s="39">
        <v>1629.01</v>
      </c>
      <c r="F3793" s="39">
        <v>4729</v>
      </c>
      <c r="G3793" s="39">
        <v>7742.5</v>
      </c>
      <c r="H3793" s="38">
        <v>7</v>
      </c>
      <c r="I3793" s="38">
        <v>9026</v>
      </c>
      <c r="J3793" s="37">
        <v>14.391303299</v>
      </c>
      <c r="K3793" s="37">
        <v>11.759295701999999</v>
      </c>
      <c r="L3793" s="37">
        <v>17.348029218000001</v>
      </c>
      <c r="M3793" s="37">
        <v>18.759267977</v>
      </c>
      <c r="N3793" s="37">
        <v>19.121614188999999</v>
      </c>
      <c r="O3793" s="37">
        <v>18.677389674</v>
      </c>
      <c r="P3793" s="37">
        <v>7.7</v>
      </c>
      <c r="Q3793" s="37">
        <v>81.570637099999999</v>
      </c>
      <c r="R3793" s="38">
        <v>285607</v>
      </c>
      <c r="S3793" s="37">
        <v>0.76207999999999998</v>
      </c>
      <c r="T3793" s="38">
        <v>3</v>
      </c>
      <c r="U3793" s="38">
        <v>4</v>
      </c>
      <c r="V3793" s="38">
        <v>1</v>
      </c>
    </row>
    <row r="3794" spans="1:22" ht="13.5" customHeight="1" x14ac:dyDescent="0.2">
      <c r="A3794" s="32" t="s">
        <v>3790</v>
      </c>
      <c r="B3794" s="32" t="s">
        <v>11675</v>
      </c>
      <c r="C3794" s="32" t="s">
        <v>18073</v>
      </c>
      <c r="D3794" s="37">
        <v>1.9816739999999999</v>
      </c>
      <c r="E3794" s="39">
        <v>605</v>
      </c>
      <c r="F3794" s="39">
        <v>3586</v>
      </c>
      <c r="G3794" s="39">
        <v>5264.87</v>
      </c>
      <c r="H3794" s="38">
        <v>4</v>
      </c>
      <c r="I3794" s="38">
        <v>6954</v>
      </c>
      <c r="J3794" s="37">
        <v>24.553150036000002</v>
      </c>
      <c r="K3794" s="37">
        <v>14.402609008000001</v>
      </c>
      <c r="L3794" s="37">
        <v>24.899104488999999</v>
      </c>
      <c r="M3794" s="37">
        <v>31.652194762000001</v>
      </c>
      <c r="N3794" s="37">
        <v>27.289167929000001</v>
      </c>
      <c r="O3794" s="37">
        <v>21.710468697</v>
      </c>
      <c r="P3794" s="37">
        <v>7.7</v>
      </c>
      <c r="Q3794" s="37">
        <v>76.200830199999999</v>
      </c>
      <c r="R3794" s="38">
        <v>220771</v>
      </c>
      <c r="S3794" s="37">
        <v>0.76207999999999998</v>
      </c>
      <c r="T3794" s="38">
        <v>1</v>
      </c>
      <c r="U3794" s="38">
        <v>0</v>
      </c>
      <c r="V3794" s="38">
        <v>2</v>
      </c>
    </row>
    <row r="3795" spans="1:22" ht="13.5" customHeight="1" x14ac:dyDescent="0.2">
      <c r="A3795" s="32" t="s">
        <v>3791</v>
      </c>
      <c r="B3795" s="32" t="s">
        <v>11676</v>
      </c>
      <c r="C3795" s="32" t="s">
        <v>18079</v>
      </c>
      <c r="D3795" s="37">
        <v>2.6360459999999999</v>
      </c>
      <c r="E3795" s="39">
        <v>518.01</v>
      </c>
      <c r="F3795" s="39">
        <v>1328</v>
      </c>
      <c r="G3795" s="39">
        <v>2414.58</v>
      </c>
      <c r="H3795" s="38">
        <v>3</v>
      </c>
      <c r="I3795" s="38">
        <v>2679</v>
      </c>
      <c r="J3795" s="37">
        <v>18.698436267999998</v>
      </c>
      <c r="K3795" s="37">
        <v>16.213867473000001</v>
      </c>
      <c r="L3795" s="37">
        <v>20.090786265999999</v>
      </c>
      <c r="M3795" s="37">
        <v>24.605373394000001</v>
      </c>
      <c r="N3795" s="37">
        <v>15.078318189000001</v>
      </c>
      <c r="O3795" s="37">
        <v>19.871316583999999</v>
      </c>
      <c r="P3795" s="37">
        <v>10.170588235</v>
      </c>
      <c r="Q3795" s="37" t="s">
        <v>15680</v>
      </c>
      <c r="R3795" s="38">
        <v>94687</v>
      </c>
      <c r="S3795" s="37">
        <v>2.4665499999999998</v>
      </c>
      <c r="T3795" s="38">
        <v>2</v>
      </c>
      <c r="U3795" s="38">
        <v>1</v>
      </c>
      <c r="V3795" s="38">
        <v>2</v>
      </c>
    </row>
    <row r="3796" spans="1:22" ht="13.5" customHeight="1" x14ac:dyDescent="0.2">
      <c r="A3796" s="32" t="s">
        <v>3792</v>
      </c>
      <c r="B3796" s="32" t="s">
        <v>11677</v>
      </c>
      <c r="C3796" s="32" t="s">
        <v>18073</v>
      </c>
      <c r="D3796" s="37">
        <v>0.90729499999999996</v>
      </c>
      <c r="E3796" s="39">
        <v>580.99</v>
      </c>
      <c r="F3796" s="39">
        <v>1174</v>
      </c>
      <c r="G3796" s="39">
        <v>2103.25</v>
      </c>
      <c r="H3796" s="38">
        <v>1</v>
      </c>
      <c r="I3796" s="38">
        <v>2350</v>
      </c>
      <c r="J3796" s="37">
        <v>22.128374802</v>
      </c>
      <c r="K3796" s="37">
        <v>23.035062989</v>
      </c>
      <c r="L3796" s="37">
        <v>23.818110172000001</v>
      </c>
      <c r="M3796" s="37">
        <v>14.040640909</v>
      </c>
      <c r="N3796" s="37">
        <v>16.626986102</v>
      </c>
      <c r="O3796" s="37">
        <v>13.553349624000001</v>
      </c>
      <c r="P3796" s="37">
        <v>7.6259121370000003</v>
      </c>
      <c r="Q3796" s="37" t="s">
        <v>15680</v>
      </c>
      <c r="R3796" s="38">
        <v>71642</v>
      </c>
      <c r="S3796" s="37">
        <v>0.76207999999999998</v>
      </c>
      <c r="T3796" s="38">
        <v>0</v>
      </c>
      <c r="U3796" s="38">
        <v>0</v>
      </c>
      <c r="V3796" s="38">
        <v>1</v>
      </c>
    </row>
    <row r="3797" spans="1:22" ht="13.5" customHeight="1" x14ac:dyDescent="0.2">
      <c r="A3797" s="32" t="s">
        <v>3793</v>
      </c>
      <c r="B3797" s="32" t="s">
        <v>11678</v>
      </c>
      <c r="C3797" s="32" t="s">
        <v>18079</v>
      </c>
      <c r="D3797" s="37">
        <v>6.9395930000000003</v>
      </c>
      <c r="E3797" s="39">
        <v>714.03</v>
      </c>
      <c r="F3797" s="39">
        <v>6558</v>
      </c>
      <c r="G3797" s="39">
        <v>9125.34</v>
      </c>
      <c r="H3797" s="38">
        <v>11</v>
      </c>
      <c r="I3797" s="38">
        <v>12898</v>
      </c>
      <c r="J3797" s="37">
        <v>28.537365704999999</v>
      </c>
      <c r="K3797" s="37">
        <v>28.031449916</v>
      </c>
      <c r="L3797" s="37">
        <v>19.464049778</v>
      </c>
      <c r="M3797" s="37">
        <v>23.757082586999999</v>
      </c>
      <c r="N3797" s="37">
        <v>50.171912083000002</v>
      </c>
      <c r="O3797" s="37">
        <v>37.104541314999999</v>
      </c>
      <c r="P3797" s="37">
        <v>11.182436671</v>
      </c>
      <c r="Q3797" s="37">
        <v>83.902781399999995</v>
      </c>
      <c r="R3797" s="38">
        <v>226414</v>
      </c>
      <c r="S3797" s="37">
        <v>2.4665499999999998</v>
      </c>
      <c r="T3797" s="38">
        <v>8</v>
      </c>
      <c r="U3797" s="38">
        <v>10</v>
      </c>
      <c r="V3797" s="38">
        <v>1</v>
      </c>
    </row>
    <row r="3798" spans="1:22" ht="13.5" customHeight="1" x14ac:dyDescent="0.2">
      <c r="A3798" s="32" t="s">
        <v>3794</v>
      </c>
      <c r="B3798" s="32" t="s">
        <v>11679</v>
      </c>
      <c r="C3798" s="32" t="s">
        <v>18073</v>
      </c>
      <c r="D3798" s="37">
        <v>7.699649</v>
      </c>
      <c r="E3798" s="39">
        <v>1706.97</v>
      </c>
      <c r="F3798" s="39">
        <v>4266</v>
      </c>
      <c r="G3798" s="39">
        <v>7383.39</v>
      </c>
      <c r="H3798" s="38">
        <v>4</v>
      </c>
      <c r="I3798" s="38">
        <v>8269</v>
      </c>
      <c r="J3798" s="37">
        <v>16.771813673</v>
      </c>
      <c r="K3798" s="37">
        <v>13.272282143</v>
      </c>
      <c r="L3798" s="37">
        <v>17.897293576999999</v>
      </c>
      <c r="M3798" s="37">
        <v>17.378675583</v>
      </c>
      <c r="N3798" s="37">
        <v>15.594800360000001</v>
      </c>
      <c r="O3798" s="37">
        <v>19.844866521</v>
      </c>
      <c r="P3798" s="37">
        <v>7.7</v>
      </c>
      <c r="Q3798" s="37">
        <v>61.637062499999999</v>
      </c>
      <c r="R3798" s="38">
        <v>351912</v>
      </c>
      <c r="S3798" s="37">
        <v>0.76207999999999998</v>
      </c>
      <c r="T3798" s="38">
        <v>2</v>
      </c>
      <c r="U3798" s="38">
        <v>1</v>
      </c>
      <c r="V3798" s="38">
        <v>0</v>
      </c>
    </row>
    <row r="3799" spans="1:22" ht="13.5" customHeight="1" x14ac:dyDescent="0.2">
      <c r="A3799" s="32" t="s">
        <v>3795</v>
      </c>
      <c r="B3799" s="32" t="s">
        <v>11680</v>
      </c>
      <c r="C3799" s="32" t="s">
        <v>18079</v>
      </c>
      <c r="D3799" s="37">
        <v>6.2051109999999996</v>
      </c>
      <c r="E3799" s="39">
        <v>1220.9100000000001</v>
      </c>
      <c r="F3799" s="39">
        <v>12939</v>
      </c>
      <c r="G3799" s="39">
        <v>12727.76</v>
      </c>
      <c r="H3799" s="38">
        <v>17</v>
      </c>
      <c r="I3799" s="38">
        <v>25425</v>
      </c>
      <c r="J3799" s="37">
        <v>40.735486915000003</v>
      </c>
      <c r="K3799" s="37">
        <v>37.954769372000001</v>
      </c>
      <c r="L3799" s="37">
        <v>22.954462817</v>
      </c>
      <c r="M3799" s="37">
        <v>32.914166537</v>
      </c>
      <c r="N3799" s="37">
        <v>43.518719054999998</v>
      </c>
      <c r="O3799" s="37">
        <v>28.041626462</v>
      </c>
      <c r="P3799" s="37">
        <v>11.152343015</v>
      </c>
      <c r="Q3799" s="37">
        <v>73.042794799999996</v>
      </c>
      <c r="R3799" s="38">
        <v>583876</v>
      </c>
      <c r="S3799" s="37">
        <v>2.4665499999999998</v>
      </c>
      <c r="T3799" s="38">
        <v>10</v>
      </c>
      <c r="U3799" s="38">
        <v>13</v>
      </c>
      <c r="V3799" s="38">
        <v>2</v>
      </c>
    </row>
    <row r="3800" spans="1:22" ht="13.5" customHeight="1" x14ac:dyDescent="0.2">
      <c r="A3800" s="32" t="s">
        <v>3796</v>
      </c>
      <c r="B3800" s="32" t="s">
        <v>11681</v>
      </c>
      <c r="C3800" s="32" t="s">
        <v>18079</v>
      </c>
      <c r="D3800" s="37">
        <v>4.7638040000000004</v>
      </c>
      <c r="E3800" s="39">
        <v>443.99</v>
      </c>
      <c r="F3800" s="39">
        <v>4018</v>
      </c>
      <c r="G3800" s="39">
        <v>5833.91</v>
      </c>
      <c r="H3800" s="38">
        <v>4</v>
      </c>
      <c r="I3800" s="38">
        <v>7984</v>
      </c>
      <c r="J3800" s="37">
        <v>15.680870854</v>
      </c>
      <c r="K3800" s="37">
        <v>13.671429212</v>
      </c>
      <c r="L3800" s="37">
        <v>18.574755475</v>
      </c>
      <c r="M3800" s="37">
        <v>24.96150128</v>
      </c>
      <c r="N3800" s="37">
        <v>23.441809018000001</v>
      </c>
      <c r="O3800" s="37">
        <v>23.861708284999999</v>
      </c>
      <c r="P3800" s="37">
        <v>11.2</v>
      </c>
      <c r="Q3800" s="37">
        <v>93.162355000000005</v>
      </c>
      <c r="R3800" s="38">
        <v>211930</v>
      </c>
      <c r="S3800" s="37">
        <v>2.4665499999999998</v>
      </c>
      <c r="T3800" s="38">
        <v>2</v>
      </c>
      <c r="U3800" s="38">
        <v>3</v>
      </c>
      <c r="V3800" s="38">
        <v>1</v>
      </c>
    </row>
    <row r="3801" spans="1:22" ht="13.5" customHeight="1" x14ac:dyDescent="0.2">
      <c r="A3801" s="32" t="s">
        <v>3797</v>
      </c>
      <c r="B3801" s="32" t="s">
        <v>11682</v>
      </c>
      <c r="C3801" s="32" t="s">
        <v>18073</v>
      </c>
      <c r="D3801" s="37">
        <v>2.1880000000000002</v>
      </c>
      <c r="E3801" s="39">
        <v>759.01</v>
      </c>
      <c r="F3801" s="39">
        <v>2628</v>
      </c>
      <c r="G3801" s="39">
        <v>4596.21</v>
      </c>
      <c r="H3801" s="38">
        <v>2</v>
      </c>
      <c r="I3801" s="38">
        <v>5077</v>
      </c>
      <c r="J3801" s="37">
        <v>11.575294345</v>
      </c>
      <c r="K3801" s="37">
        <v>6.8468982757000001</v>
      </c>
      <c r="L3801" s="37">
        <v>17.191934119999999</v>
      </c>
      <c r="M3801" s="37">
        <v>15.956004909000001</v>
      </c>
      <c r="N3801" s="37">
        <v>10.549012707999999</v>
      </c>
      <c r="O3801" s="37">
        <v>20.715292305999998</v>
      </c>
      <c r="P3801" s="37">
        <v>7.7</v>
      </c>
      <c r="Q3801" s="37">
        <v>79.358098999999996</v>
      </c>
      <c r="R3801" s="38">
        <v>133168</v>
      </c>
      <c r="S3801" s="37">
        <v>0.76207999999999998</v>
      </c>
      <c r="T3801" s="38">
        <v>0</v>
      </c>
      <c r="U3801" s="38">
        <v>1</v>
      </c>
      <c r="V3801" s="38">
        <v>2</v>
      </c>
    </row>
    <row r="3802" spans="1:22" ht="13.5" customHeight="1" x14ac:dyDescent="0.2">
      <c r="A3802" s="32" t="s">
        <v>3798</v>
      </c>
      <c r="B3802" s="32" t="s">
        <v>11683</v>
      </c>
      <c r="C3802" s="32" t="s">
        <v>18079</v>
      </c>
      <c r="D3802" s="37">
        <v>3.0251800000000002</v>
      </c>
      <c r="E3802" s="39">
        <v>744.98</v>
      </c>
      <c r="F3802" s="39">
        <v>2743</v>
      </c>
      <c r="G3802" s="39">
        <v>4719.84</v>
      </c>
      <c r="H3802" s="38">
        <v>2</v>
      </c>
      <c r="I3802" s="38">
        <v>5302</v>
      </c>
      <c r="J3802" s="37">
        <v>8.8413666732999996</v>
      </c>
      <c r="K3802" s="37">
        <v>10.555289361</v>
      </c>
      <c r="L3802" s="37">
        <v>14.984910355</v>
      </c>
      <c r="M3802" s="37">
        <v>17.584255198000001</v>
      </c>
      <c r="N3802" s="37">
        <v>13.549669764000001</v>
      </c>
      <c r="O3802" s="37">
        <v>18.951874188000001</v>
      </c>
      <c r="P3802" s="37">
        <v>8.9576742506000002</v>
      </c>
      <c r="Q3802" s="37">
        <v>88.310423200000002</v>
      </c>
      <c r="R3802" s="38">
        <v>162757</v>
      </c>
      <c r="S3802" s="37">
        <v>2.4665499999999998</v>
      </c>
      <c r="T3802" s="38">
        <v>0</v>
      </c>
      <c r="U3802" s="38">
        <v>1</v>
      </c>
      <c r="V3802" s="38">
        <v>1</v>
      </c>
    </row>
    <row r="3803" spans="1:22" ht="13.5" customHeight="1" x14ac:dyDescent="0.2">
      <c r="A3803" s="32" t="s">
        <v>3799</v>
      </c>
      <c r="B3803" s="32" t="s">
        <v>11684</v>
      </c>
      <c r="C3803" s="32" t="s">
        <v>18073</v>
      </c>
      <c r="D3803" s="37">
        <v>1.991779</v>
      </c>
      <c r="E3803" s="39">
        <v>507.01</v>
      </c>
      <c r="F3803" s="39">
        <v>3253</v>
      </c>
      <c r="G3803" s="39">
        <v>4504.63</v>
      </c>
      <c r="H3803" s="38">
        <v>3</v>
      </c>
      <c r="I3803" s="38">
        <v>6426</v>
      </c>
      <c r="J3803" s="37">
        <v>38.953428600999999</v>
      </c>
      <c r="K3803" s="37">
        <v>18.623750124000001</v>
      </c>
      <c r="L3803" s="37">
        <v>38.099721684999999</v>
      </c>
      <c r="M3803" s="37">
        <v>34.034388956999997</v>
      </c>
      <c r="N3803" s="37">
        <v>51.478575507999999</v>
      </c>
      <c r="O3803" s="37">
        <v>24.448831894000001</v>
      </c>
      <c r="P3803" s="37">
        <v>7.7</v>
      </c>
      <c r="Q3803" s="37">
        <v>67.694551300000001</v>
      </c>
      <c r="R3803" s="38">
        <v>261177</v>
      </c>
      <c r="S3803" s="37">
        <v>0.76207999999999998</v>
      </c>
      <c r="T3803" s="38">
        <v>1</v>
      </c>
      <c r="U3803" s="38">
        <v>0</v>
      </c>
      <c r="V3803" s="38">
        <v>1</v>
      </c>
    </row>
    <row r="3804" spans="1:22" ht="13.5" customHeight="1" x14ac:dyDescent="0.2">
      <c r="A3804" s="32" t="s">
        <v>3800</v>
      </c>
      <c r="B3804" s="32" t="s">
        <v>11685</v>
      </c>
      <c r="C3804" s="32" t="s">
        <v>18079</v>
      </c>
      <c r="D3804" s="37">
        <v>2.8773789999999999</v>
      </c>
      <c r="E3804" s="39">
        <v>329.02</v>
      </c>
      <c r="F3804" s="39">
        <v>2328</v>
      </c>
      <c r="G3804" s="39">
        <v>2427.5100000000002</v>
      </c>
      <c r="H3804" s="38">
        <v>3</v>
      </c>
      <c r="I3804" s="38">
        <v>4557</v>
      </c>
      <c r="J3804" s="37">
        <v>32.904032221999998</v>
      </c>
      <c r="K3804" s="37">
        <v>28.969520416000002</v>
      </c>
      <c r="L3804" s="37">
        <v>23.462950187000001</v>
      </c>
      <c r="M3804" s="37">
        <v>20.644343860999999</v>
      </c>
      <c r="N3804" s="37">
        <v>59.624646837999997</v>
      </c>
      <c r="O3804" s="37">
        <v>37.606563166999997</v>
      </c>
      <c r="P3804" s="37">
        <v>11.2</v>
      </c>
      <c r="Q3804" s="37">
        <v>69.654088400000006</v>
      </c>
      <c r="R3804" s="38">
        <v>97332</v>
      </c>
      <c r="S3804" s="37">
        <v>2.4665499999999998</v>
      </c>
      <c r="T3804" s="38">
        <v>1</v>
      </c>
      <c r="U3804" s="38">
        <v>1</v>
      </c>
      <c r="V3804" s="38">
        <v>2</v>
      </c>
    </row>
    <row r="3805" spans="1:22" ht="13.5" customHeight="1" x14ac:dyDescent="0.2">
      <c r="A3805" s="32" t="s">
        <v>3801</v>
      </c>
      <c r="B3805" s="32" t="s">
        <v>11686</v>
      </c>
      <c r="C3805" s="32" t="s">
        <v>18079</v>
      </c>
      <c r="D3805" s="37">
        <v>2.467956</v>
      </c>
      <c r="E3805" s="39">
        <v>409.98</v>
      </c>
      <c r="F3805" s="39">
        <v>2347</v>
      </c>
      <c r="G3805" s="39">
        <v>2731.35</v>
      </c>
      <c r="H3805" s="38">
        <v>2</v>
      </c>
      <c r="I3805" s="38">
        <v>5059</v>
      </c>
      <c r="J3805" s="37">
        <v>25.777280507</v>
      </c>
      <c r="K3805" s="37">
        <v>23.014052884000002</v>
      </c>
      <c r="L3805" s="37">
        <v>20.657470944</v>
      </c>
      <c r="M3805" s="37">
        <v>20.045939219000001</v>
      </c>
      <c r="N3805" s="37">
        <v>31.175410973000002</v>
      </c>
      <c r="O3805" s="37">
        <v>30.050085953</v>
      </c>
      <c r="P3805" s="37">
        <v>9.7935987089999994</v>
      </c>
      <c r="Q3805" s="37">
        <v>51.292552399999998</v>
      </c>
      <c r="R3805" s="38">
        <v>78325</v>
      </c>
      <c r="S3805" s="37">
        <v>2.4665499999999998</v>
      </c>
      <c r="T3805" s="38">
        <v>0</v>
      </c>
      <c r="U3805" s="38">
        <v>2</v>
      </c>
      <c r="V3805" s="38">
        <v>0</v>
      </c>
    </row>
    <row r="3806" spans="1:22" ht="13.5" customHeight="1" x14ac:dyDescent="0.2">
      <c r="A3806" s="32" t="s">
        <v>3802</v>
      </c>
      <c r="B3806" s="32" t="s">
        <v>11687</v>
      </c>
      <c r="C3806" s="32" t="s">
        <v>18079</v>
      </c>
      <c r="D3806" s="37">
        <v>1.7692030000000001</v>
      </c>
      <c r="E3806" s="39">
        <v>598.02</v>
      </c>
      <c r="F3806" s="39">
        <v>2742</v>
      </c>
      <c r="G3806" s="39">
        <v>3064.59</v>
      </c>
      <c r="H3806" s="38">
        <v>3</v>
      </c>
      <c r="I3806" s="38">
        <v>5620</v>
      </c>
      <c r="J3806" s="37">
        <v>31.745437912</v>
      </c>
      <c r="K3806" s="37">
        <v>25.003757628999999</v>
      </c>
      <c r="L3806" s="37">
        <v>25.202423370000002</v>
      </c>
      <c r="M3806" s="37">
        <v>20.517924506</v>
      </c>
      <c r="N3806" s="37">
        <v>33.223531901000001</v>
      </c>
      <c r="O3806" s="37">
        <v>34.765385522999999</v>
      </c>
      <c r="P3806" s="37">
        <v>9.8602044413000005</v>
      </c>
      <c r="Q3806" s="37">
        <v>63.927939899999998</v>
      </c>
      <c r="R3806" s="38">
        <v>111346</v>
      </c>
      <c r="S3806" s="37">
        <v>2.4665499999999998</v>
      </c>
      <c r="T3806" s="38">
        <v>1</v>
      </c>
      <c r="U3806" s="38">
        <v>0</v>
      </c>
      <c r="V3806" s="38">
        <v>3</v>
      </c>
    </row>
    <row r="3807" spans="1:22" ht="13.5" customHeight="1" x14ac:dyDescent="0.2">
      <c r="A3807" s="32" t="s">
        <v>3803</v>
      </c>
      <c r="B3807" s="32" t="s">
        <v>11688</v>
      </c>
      <c r="C3807" s="32" t="s">
        <v>18079</v>
      </c>
      <c r="D3807" s="37">
        <v>2.947276</v>
      </c>
      <c r="E3807" s="39">
        <v>129.99</v>
      </c>
      <c r="F3807" s="39">
        <v>1021</v>
      </c>
      <c r="G3807" s="39">
        <v>1204.43</v>
      </c>
      <c r="H3807" s="38">
        <v>2</v>
      </c>
      <c r="I3807" s="38">
        <v>2318</v>
      </c>
      <c r="J3807" s="37">
        <v>45.570245583000002</v>
      </c>
      <c r="K3807" s="37">
        <v>36.359226083000003</v>
      </c>
      <c r="L3807" s="37">
        <v>19.477053037000001</v>
      </c>
      <c r="M3807" s="37">
        <v>35.253265266</v>
      </c>
      <c r="N3807" s="37">
        <v>36.263180585999997</v>
      </c>
      <c r="O3807" s="37">
        <v>36.904283765000002</v>
      </c>
      <c r="P3807" s="37">
        <v>10.690656064000001</v>
      </c>
      <c r="Q3807" s="37" t="s">
        <v>15680</v>
      </c>
      <c r="R3807" s="38">
        <v>80732</v>
      </c>
      <c r="S3807" s="37">
        <v>2.4665499999999998</v>
      </c>
      <c r="T3807" s="38">
        <v>1</v>
      </c>
      <c r="U3807" s="38">
        <v>0</v>
      </c>
      <c r="V3807" s="38">
        <v>1</v>
      </c>
    </row>
    <row r="3808" spans="1:22" ht="13.5" customHeight="1" x14ac:dyDescent="0.2">
      <c r="A3808" s="32" t="s">
        <v>3804</v>
      </c>
      <c r="B3808" s="32" t="s">
        <v>11689</v>
      </c>
      <c r="C3808" s="32" t="s">
        <v>18073</v>
      </c>
      <c r="D3808" s="37">
        <v>3.0752489999999999</v>
      </c>
      <c r="E3808" s="39">
        <v>612.98</v>
      </c>
      <c r="F3808" s="39">
        <v>3227</v>
      </c>
      <c r="G3808" s="39">
        <v>5491.02</v>
      </c>
      <c r="H3808" s="38">
        <v>6</v>
      </c>
      <c r="I3808" s="38">
        <v>6269</v>
      </c>
      <c r="J3808" s="37">
        <v>23.240165311999998</v>
      </c>
      <c r="K3808" s="37">
        <v>13.221318484999999</v>
      </c>
      <c r="L3808" s="37">
        <v>31.89400388</v>
      </c>
      <c r="M3808" s="37">
        <v>24.059287173000001</v>
      </c>
      <c r="N3808" s="37">
        <v>23.008978417000002</v>
      </c>
      <c r="O3808" s="37">
        <v>29.368953565000002</v>
      </c>
      <c r="P3808" s="37">
        <v>7.7</v>
      </c>
      <c r="Q3808" s="37">
        <v>78.760829299999997</v>
      </c>
      <c r="R3808" s="38">
        <v>202758</v>
      </c>
      <c r="S3808" s="37">
        <v>0.76207999999999998</v>
      </c>
      <c r="T3808" s="38">
        <v>3</v>
      </c>
      <c r="U3808" s="38">
        <v>4</v>
      </c>
      <c r="V3808" s="38">
        <v>0</v>
      </c>
    </row>
    <row r="3809" spans="1:22" ht="13.5" customHeight="1" x14ac:dyDescent="0.2">
      <c r="A3809" s="32" t="s">
        <v>3805</v>
      </c>
      <c r="B3809" s="32" t="s">
        <v>11690</v>
      </c>
      <c r="C3809" s="32" t="s">
        <v>18079</v>
      </c>
      <c r="D3809" s="37">
        <v>1.9256690000000001</v>
      </c>
      <c r="E3809" s="39">
        <v>463.01</v>
      </c>
      <c r="F3809" s="39">
        <v>2884</v>
      </c>
      <c r="G3809" s="39">
        <v>2563.83</v>
      </c>
      <c r="H3809" s="38">
        <v>2</v>
      </c>
      <c r="I3809" s="38">
        <v>5902</v>
      </c>
      <c r="J3809" s="37">
        <v>35.829159345999997</v>
      </c>
      <c r="K3809" s="37">
        <v>32.854841905999997</v>
      </c>
      <c r="L3809" s="37">
        <v>23.901994713000001</v>
      </c>
      <c r="M3809" s="37">
        <v>28.545803970000001</v>
      </c>
      <c r="N3809" s="37">
        <v>44.666145653000001</v>
      </c>
      <c r="O3809" s="37">
        <v>44.304134286999997</v>
      </c>
      <c r="P3809" s="37">
        <v>11.058497972</v>
      </c>
      <c r="Q3809" s="37">
        <v>75.191381399999997</v>
      </c>
      <c r="R3809" s="38">
        <v>151440</v>
      </c>
      <c r="S3809" s="37">
        <v>2.4665499999999998</v>
      </c>
      <c r="T3809" s="38">
        <v>0</v>
      </c>
      <c r="U3809" s="38">
        <v>0</v>
      </c>
      <c r="V3809" s="38">
        <v>0</v>
      </c>
    </row>
    <row r="3810" spans="1:22" ht="13.5" customHeight="1" x14ac:dyDescent="0.2">
      <c r="A3810" s="32" t="s">
        <v>3806</v>
      </c>
      <c r="B3810" s="32" t="s">
        <v>7936</v>
      </c>
      <c r="C3810" s="32" t="s">
        <v>18079</v>
      </c>
      <c r="D3810" s="37">
        <v>3.6130249999999999</v>
      </c>
      <c r="E3810" s="39">
        <v>634.99</v>
      </c>
      <c r="F3810" s="39">
        <v>2508</v>
      </c>
      <c r="G3810" s="39">
        <v>3813.6</v>
      </c>
      <c r="H3810" s="38">
        <v>3</v>
      </c>
      <c r="I3810" s="38">
        <v>5250</v>
      </c>
      <c r="J3810" s="37">
        <v>33.404097640000003</v>
      </c>
      <c r="K3810" s="37">
        <v>31.243171875000002</v>
      </c>
      <c r="L3810" s="37">
        <v>13.025299469</v>
      </c>
      <c r="M3810" s="37">
        <v>21.086118209999999</v>
      </c>
      <c r="N3810" s="37">
        <v>46.660759872</v>
      </c>
      <c r="O3810" s="37">
        <v>48.374631860999997</v>
      </c>
      <c r="P3810" s="37">
        <v>11.2</v>
      </c>
      <c r="Q3810" s="37">
        <v>73.840289799999994</v>
      </c>
      <c r="R3810" s="38">
        <v>134670</v>
      </c>
      <c r="S3810" s="37">
        <v>2.4665499999999998</v>
      </c>
      <c r="T3810" s="38">
        <v>1</v>
      </c>
      <c r="U3810" s="38">
        <v>0</v>
      </c>
      <c r="V3810" s="38">
        <v>2</v>
      </c>
    </row>
    <row r="3811" spans="1:22" ht="13.5" customHeight="1" x14ac:dyDescent="0.2">
      <c r="A3811" s="32" t="s">
        <v>3807</v>
      </c>
      <c r="B3811" s="32" t="s">
        <v>11691</v>
      </c>
      <c r="C3811" s="32" t="s">
        <v>18079</v>
      </c>
      <c r="D3811" s="37">
        <v>0.98292999999999997</v>
      </c>
      <c r="E3811" s="39">
        <v>284.99</v>
      </c>
      <c r="F3811" s="39">
        <v>2334</v>
      </c>
      <c r="G3811" s="39">
        <v>1761.16</v>
      </c>
      <c r="H3811" s="38">
        <v>2</v>
      </c>
      <c r="I3811" s="38">
        <v>4841</v>
      </c>
      <c r="J3811" s="37">
        <v>36.231652965000002</v>
      </c>
      <c r="K3811" s="37">
        <v>33.795629476999999</v>
      </c>
      <c r="L3811" s="37">
        <v>22.05425833</v>
      </c>
      <c r="M3811" s="37">
        <v>21.774190392000001</v>
      </c>
      <c r="N3811" s="37">
        <v>43.081990214999998</v>
      </c>
      <c r="O3811" s="37">
        <v>48.313949796999999</v>
      </c>
      <c r="P3811" s="37">
        <v>11.2</v>
      </c>
      <c r="Q3811" s="37">
        <v>72.059451100000004</v>
      </c>
      <c r="R3811" s="38">
        <v>91112</v>
      </c>
      <c r="S3811" s="37">
        <v>2.4665499999999998</v>
      </c>
      <c r="T3811" s="38">
        <v>2</v>
      </c>
      <c r="U3811" s="38">
        <v>2</v>
      </c>
      <c r="V3811" s="38">
        <v>1</v>
      </c>
    </row>
    <row r="3812" spans="1:22" ht="13.5" customHeight="1" x14ac:dyDescent="0.2">
      <c r="A3812" s="32" t="s">
        <v>3808</v>
      </c>
      <c r="B3812" s="32" t="s">
        <v>11692</v>
      </c>
      <c r="C3812" s="32" t="s">
        <v>18079</v>
      </c>
      <c r="D3812" s="37">
        <v>17.167010000000001</v>
      </c>
      <c r="E3812" s="39">
        <v>227.99</v>
      </c>
      <c r="F3812" s="39">
        <v>773</v>
      </c>
      <c r="G3812" s="39">
        <v>1243.5</v>
      </c>
      <c r="H3812" s="38">
        <v>2</v>
      </c>
      <c r="I3812" s="38">
        <v>1508</v>
      </c>
      <c r="J3812" s="37">
        <v>39.951743303000001</v>
      </c>
      <c r="K3812" s="37">
        <v>36.842791511000001</v>
      </c>
      <c r="L3812" s="37">
        <v>39.591371209999998</v>
      </c>
      <c r="M3812" s="37">
        <v>17.244171549000001</v>
      </c>
      <c r="N3812" s="37">
        <v>35.189430602999998</v>
      </c>
      <c r="O3812" s="37">
        <v>22.773927847</v>
      </c>
      <c r="P3812" s="37">
        <v>11.2</v>
      </c>
      <c r="Q3812" s="37" t="s">
        <v>15680</v>
      </c>
      <c r="R3812" s="38">
        <v>65761</v>
      </c>
      <c r="S3812" s="37">
        <v>2.4665499999999998</v>
      </c>
      <c r="T3812" s="38">
        <v>1</v>
      </c>
      <c r="U3812" s="38">
        <v>1</v>
      </c>
      <c r="V3812" s="38">
        <v>1</v>
      </c>
    </row>
    <row r="3813" spans="1:22" ht="13.5" customHeight="1" x14ac:dyDescent="0.2">
      <c r="A3813" s="32" t="s">
        <v>3809</v>
      </c>
      <c r="B3813" s="32" t="s">
        <v>11693</v>
      </c>
      <c r="C3813" s="32" t="s">
        <v>18079</v>
      </c>
      <c r="D3813" s="37">
        <v>9.3283579999999997</v>
      </c>
      <c r="E3813" s="39">
        <v>338.01</v>
      </c>
      <c r="F3813" s="39">
        <v>1037</v>
      </c>
      <c r="G3813" s="39">
        <v>1797.24</v>
      </c>
      <c r="H3813" s="38">
        <v>1</v>
      </c>
      <c r="I3813" s="38">
        <v>2229</v>
      </c>
      <c r="J3813" s="37">
        <v>45.868542263000002</v>
      </c>
      <c r="K3813" s="37">
        <v>50.976985558999999</v>
      </c>
      <c r="L3813" s="37">
        <v>41.691138115999998</v>
      </c>
      <c r="M3813" s="37">
        <v>30.310574643999999</v>
      </c>
      <c r="N3813" s="37">
        <v>46.477015303000002</v>
      </c>
      <c r="O3813" s="37">
        <v>32.961357698</v>
      </c>
      <c r="P3813" s="37">
        <v>11.2</v>
      </c>
      <c r="Q3813" s="37" t="s">
        <v>15680</v>
      </c>
      <c r="R3813" s="38">
        <v>68711</v>
      </c>
      <c r="S3813" s="37">
        <v>2.4665499999999998</v>
      </c>
      <c r="T3813" s="38">
        <v>0</v>
      </c>
      <c r="U3813" s="38">
        <v>0</v>
      </c>
      <c r="V3813" s="38">
        <v>1</v>
      </c>
    </row>
    <row r="3814" spans="1:22" ht="13.5" customHeight="1" x14ac:dyDescent="0.2">
      <c r="A3814" s="32" t="s">
        <v>3810</v>
      </c>
      <c r="B3814" s="32" t="s">
        <v>11694</v>
      </c>
      <c r="C3814" s="32" t="s">
        <v>18079</v>
      </c>
      <c r="D3814" s="37">
        <v>2.049356</v>
      </c>
      <c r="E3814" s="39">
        <v>300.01</v>
      </c>
      <c r="F3814" s="39">
        <v>1952</v>
      </c>
      <c r="G3814" s="39">
        <v>2386.58</v>
      </c>
      <c r="H3814" s="38">
        <v>1</v>
      </c>
      <c r="I3814" s="38">
        <v>3718</v>
      </c>
      <c r="J3814" s="37">
        <v>26.100011104</v>
      </c>
      <c r="K3814" s="37">
        <v>26.958422597999999</v>
      </c>
      <c r="L3814" s="37">
        <v>22.581205488999998</v>
      </c>
      <c r="M3814" s="37">
        <v>22.660778092000001</v>
      </c>
      <c r="N3814" s="37">
        <v>34.545391559999999</v>
      </c>
      <c r="O3814" s="37">
        <v>38.864436765999997</v>
      </c>
      <c r="P3814" s="37">
        <v>11.2</v>
      </c>
      <c r="Q3814" s="37">
        <v>53.7412311</v>
      </c>
      <c r="R3814" s="38">
        <v>82224</v>
      </c>
      <c r="S3814" s="37">
        <v>2.4665499999999998</v>
      </c>
      <c r="T3814" s="38">
        <v>1</v>
      </c>
      <c r="U3814" s="38">
        <v>0</v>
      </c>
      <c r="V3814" s="38">
        <v>1</v>
      </c>
    </row>
    <row r="3815" spans="1:22" ht="13.5" customHeight="1" x14ac:dyDescent="0.2">
      <c r="A3815" s="32" t="s">
        <v>3811</v>
      </c>
      <c r="B3815" s="32" t="s">
        <v>9621</v>
      </c>
      <c r="C3815" s="32" t="s">
        <v>18073</v>
      </c>
      <c r="D3815" s="37">
        <v>3.25047</v>
      </c>
      <c r="E3815" s="39">
        <v>258.01</v>
      </c>
      <c r="F3815" s="39">
        <v>949</v>
      </c>
      <c r="G3815" s="39">
        <v>1736.31</v>
      </c>
      <c r="H3815" s="38">
        <v>2</v>
      </c>
      <c r="I3815" s="38">
        <v>2057</v>
      </c>
      <c r="J3815" s="37">
        <v>24.110233825000002</v>
      </c>
      <c r="K3815" s="37">
        <v>12.397810271000001</v>
      </c>
      <c r="L3815" s="37">
        <v>28.385469178000001</v>
      </c>
      <c r="M3815" s="37">
        <v>10.714211311</v>
      </c>
      <c r="N3815" s="37">
        <v>45.215988975000002</v>
      </c>
      <c r="O3815" s="37">
        <v>28.819501898999999</v>
      </c>
      <c r="P3815" s="37">
        <v>7.7</v>
      </c>
      <c r="Q3815" s="37" t="s">
        <v>15680</v>
      </c>
      <c r="R3815" s="38">
        <v>73063</v>
      </c>
      <c r="S3815" s="37">
        <v>0.76207999999999998</v>
      </c>
      <c r="T3815" s="38">
        <v>0</v>
      </c>
      <c r="U3815" s="38">
        <v>0</v>
      </c>
      <c r="V3815" s="38">
        <v>1</v>
      </c>
    </row>
    <row r="3816" spans="1:22" ht="13.5" customHeight="1" x14ac:dyDescent="0.2">
      <c r="A3816" s="32" t="s">
        <v>3812</v>
      </c>
      <c r="B3816" s="32" t="s">
        <v>11695</v>
      </c>
      <c r="C3816" s="32" t="s">
        <v>18079</v>
      </c>
      <c r="D3816" s="37">
        <v>2.534465</v>
      </c>
      <c r="E3816" s="39">
        <v>415.98</v>
      </c>
      <c r="F3816" s="39">
        <v>2253</v>
      </c>
      <c r="G3816" s="39">
        <v>3845.83</v>
      </c>
      <c r="H3816" s="38">
        <v>4</v>
      </c>
      <c r="I3816" s="38">
        <v>4665</v>
      </c>
      <c r="J3816" s="37">
        <v>20.340582229999999</v>
      </c>
      <c r="K3816" s="37">
        <v>20.105834062</v>
      </c>
      <c r="L3816" s="37">
        <v>25.170700392000001</v>
      </c>
      <c r="M3816" s="37">
        <v>30.949006907000001</v>
      </c>
      <c r="N3816" s="37">
        <v>25.018621039999999</v>
      </c>
      <c r="O3816" s="37">
        <v>22.109012769</v>
      </c>
      <c r="P3816" s="37">
        <v>10.454764729000001</v>
      </c>
      <c r="Q3816" s="37">
        <v>76.3372691</v>
      </c>
      <c r="R3816" s="38">
        <v>85540</v>
      </c>
      <c r="S3816" s="37">
        <v>2.4665499999999998</v>
      </c>
      <c r="T3816" s="38">
        <v>1</v>
      </c>
      <c r="U3816" s="38">
        <v>3</v>
      </c>
      <c r="V3816" s="38">
        <v>2</v>
      </c>
    </row>
    <row r="3817" spans="1:22" ht="13.5" customHeight="1" x14ac:dyDescent="0.2">
      <c r="A3817" s="32" t="s">
        <v>3813</v>
      </c>
      <c r="B3817" s="32" t="s">
        <v>11696</v>
      </c>
      <c r="C3817" s="32" t="s">
        <v>18079</v>
      </c>
      <c r="D3817" s="37">
        <v>4.305542</v>
      </c>
      <c r="E3817" s="39">
        <v>1905.06</v>
      </c>
      <c r="F3817" s="39">
        <v>6295</v>
      </c>
      <c r="G3817" s="39">
        <v>10070.59</v>
      </c>
      <c r="H3817" s="38">
        <v>6</v>
      </c>
      <c r="I3817" s="38">
        <v>12091</v>
      </c>
      <c r="J3817" s="37">
        <v>24.443816474999998</v>
      </c>
      <c r="K3817" s="37">
        <v>28.856705186999999</v>
      </c>
      <c r="L3817" s="37">
        <v>20.714299401000002</v>
      </c>
      <c r="M3817" s="37">
        <v>21.755392948000001</v>
      </c>
      <c r="N3817" s="37">
        <v>38.83966538</v>
      </c>
      <c r="O3817" s="37">
        <v>32.833009136000001</v>
      </c>
      <c r="P3817" s="37">
        <v>11.097527001</v>
      </c>
      <c r="Q3817" s="37">
        <v>87.590819699999997</v>
      </c>
      <c r="R3817" s="38">
        <v>239744</v>
      </c>
      <c r="S3817" s="37">
        <v>2.4665499999999998</v>
      </c>
      <c r="T3817" s="38">
        <v>2</v>
      </c>
      <c r="U3817" s="38">
        <v>5</v>
      </c>
      <c r="V3817" s="38">
        <v>2</v>
      </c>
    </row>
    <row r="3818" spans="1:22" ht="13.5" customHeight="1" x14ac:dyDescent="0.2">
      <c r="A3818" s="32" t="s">
        <v>3814</v>
      </c>
      <c r="B3818" s="32" t="s">
        <v>11697</v>
      </c>
      <c r="C3818" s="32" t="s">
        <v>18078</v>
      </c>
      <c r="D3818" s="37">
        <v>5.2620870000000002</v>
      </c>
      <c r="E3818" s="39">
        <v>999.02</v>
      </c>
      <c r="F3818" s="39">
        <v>3049</v>
      </c>
      <c r="G3818" s="39">
        <v>5069.68</v>
      </c>
      <c r="H3818" s="38">
        <v>5</v>
      </c>
      <c r="I3818" s="38">
        <v>6016</v>
      </c>
      <c r="J3818" s="37">
        <v>11.538979815999999</v>
      </c>
      <c r="K3818" s="37">
        <v>12.768913673</v>
      </c>
      <c r="L3818" s="37">
        <v>10.863825315</v>
      </c>
      <c r="M3818" s="37">
        <v>21.981302369000002</v>
      </c>
      <c r="N3818" s="37">
        <v>11.166684155</v>
      </c>
      <c r="O3818" s="37">
        <v>13.349849284999999</v>
      </c>
      <c r="P3818" s="37">
        <v>6.5</v>
      </c>
      <c r="Q3818" s="37">
        <v>80.308115900000004</v>
      </c>
      <c r="R3818" s="38">
        <v>179237</v>
      </c>
      <c r="S3818" s="37">
        <v>1.2502599999999999</v>
      </c>
      <c r="T3818" s="38">
        <v>3</v>
      </c>
      <c r="U3818" s="38">
        <v>5</v>
      </c>
      <c r="V3818" s="38">
        <v>2</v>
      </c>
    </row>
    <row r="3819" spans="1:22" ht="13.5" customHeight="1" x14ac:dyDescent="0.2">
      <c r="A3819" s="32" t="s">
        <v>3815</v>
      </c>
      <c r="B3819" s="32" t="s">
        <v>11698</v>
      </c>
      <c r="C3819" s="32" t="s">
        <v>18078</v>
      </c>
      <c r="D3819" s="37">
        <v>4.2145549999999998</v>
      </c>
      <c r="E3819" s="39">
        <v>1652.95</v>
      </c>
      <c r="F3819" s="39">
        <v>5351</v>
      </c>
      <c r="G3819" s="39">
        <v>8512.9699999999993</v>
      </c>
      <c r="H3819" s="38">
        <v>7</v>
      </c>
      <c r="I3819" s="38">
        <v>10320</v>
      </c>
      <c r="J3819" s="37">
        <v>12.416205674</v>
      </c>
      <c r="K3819" s="37">
        <v>6.7665704846999999</v>
      </c>
      <c r="L3819" s="37">
        <v>6.7971250118000004</v>
      </c>
      <c r="M3819" s="37">
        <v>23.715875148999999</v>
      </c>
      <c r="N3819" s="37">
        <v>18.956314831</v>
      </c>
      <c r="O3819" s="37">
        <v>18.857037765000001</v>
      </c>
      <c r="P3819" s="37">
        <v>6.5</v>
      </c>
      <c r="Q3819" s="37">
        <v>84.156717900000004</v>
      </c>
      <c r="R3819" s="38">
        <v>278631</v>
      </c>
      <c r="S3819" s="37">
        <v>1.2502599999999999</v>
      </c>
      <c r="T3819" s="38">
        <v>5</v>
      </c>
      <c r="U3819" s="38">
        <v>7</v>
      </c>
      <c r="V3819" s="38">
        <v>1</v>
      </c>
    </row>
    <row r="3820" spans="1:22" ht="13.5" customHeight="1" x14ac:dyDescent="0.2">
      <c r="A3820" s="32" t="s">
        <v>3816</v>
      </c>
      <c r="B3820" s="32" t="s">
        <v>11699</v>
      </c>
      <c r="C3820" s="32" t="s">
        <v>18078</v>
      </c>
      <c r="D3820" s="37">
        <v>6.5162699999999996</v>
      </c>
      <c r="E3820" s="39">
        <v>1499.97</v>
      </c>
      <c r="F3820" s="39">
        <v>5500</v>
      </c>
      <c r="G3820" s="39">
        <v>7933.67</v>
      </c>
      <c r="H3820" s="38">
        <v>12</v>
      </c>
      <c r="I3820" s="38">
        <v>10504</v>
      </c>
      <c r="J3820" s="37">
        <v>23.020071103999999</v>
      </c>
      <c r="K3820" s="37">
        <v>17.161270582</v>
      </c>
      <c r="L3820" s="37">
        <v>23.618404129999998</v>
      </c>
      <c r="M3820" s="37">
        <v>20.008039549999999</v>
      </c>
      <c r="N3820" s="37">
        <v>23.949164627999998</v>
      </c>
      <c r="O3820" s="37">
        <v>16.070070496</v>
      </c>
      <c r="P3820" s="37">
        <v>7.4356528064000003</v>
      </c>
      <c r="Q3820" s="37">
        <v>69.313978199999994</v>
      </c>
      <c r="R3820" s="38">
        <v>300509</v>
      </c>
      <c r="S3820" s="37">
        <v>1.2502599999999999</v>
      </c>
      <c r="T3820" s="38">
        <v>8</v>
      </c>
      <c r="U3820" s="38">
        <v>7</v>
      </c>
      <c r="V3820" s="38">
        <v>1</v>
      </c>
    </row>
    <row r="3821" spans="1:22" ht="13.5" customHeight="1" x14ac:dyDescent="0.2">
      <c r="A3821" s="32" t="s">
        <v>3817</v>
      </c>
      <c r="B3821" s="32" t="s">
        <v>11700</v>
      </c>
      <c r="C3821" s="32" t="s">
        <v>18078</v>
      </c>
      <c r="D3821" s="37">
        <v>2.6847080000000001</v>
      </c>
      <c r="E3821" s="39">
        <v>2327.98</v>
      </c>
      <c r="F3821" s="39">
        <v>5801</v>
      </c>
      <c r="G3821" s="39">
        <v>10930.48</v>
      </c>
      <c r="H3821" s="38">
        <v>6</v>
      </c>
      <c r="I3821" s="38">
        <v>11424</v>
      </c>
      <c r="J3821" s="37">
        <v>10.015480502000001</v>
      </c>
      <c r="K3821" s="37">
        <v>6.5388740741999998</v>
      </c>
      <c r="L3821" s="37">
        <v>15.397805673000001</v>
      </c>
      <c r="M3821" s="37">
        <v>28.720323372999999</v>
      </c>
      <c r="N3821" s="37">
        <v>24.023952866999998</v>
      </c>
      <c r="O3821" s="37">
        <v>10.323716927</v>
      </c>
      <c r="P3821" s="37">
        <v>6.2732593559999996</v>
      </c>
      <c r="Q3821" s="37">
        <v>71.591556600000004</v>
      </c>
      <c r="R3821" s="38">
        <v>310628</v>
      </c>
      <c r="S3821" s="37">
        <v>1.2502599999999999</v>
      </c>
      <c r="T3821" s="38">
        <v>3</v>
      </c>
      <c r="U3821" s="38">
        <v>4</v>
      </c>
      <c r="V3821" s="38">
        <v>1</v>
      </c>
    </row>
    <row r="3822" spans="1:22" ht="13.5" customHeight="1" x14ac:dyDescent="0.2">
      <c r="A3822" s="32" t="s">
        <v>3818</v>
      </c>
      <c r="B3822" s="32" t="s">
        <v>11701</v>
      </c>
      <c r="C3822" s="32" t="s">
        <v>18078</v>
      </c>
      <c r="D3822" s="37">
        <v>9.3008950000000006</v>
      </c>
      <c r="E3822" s="39">
        <v>1126</v>
      </c>
      <c r="F3822" s="39">
        <v>2994</v>
      </c>
      <c r="G3822" s="39">
        <v>4932.51</v>
      </c>
      <c r="H3822" s="38">
        <v>4</v>
      </c>
      <c r="I3822" s="38">
        <v>5701</v>
      </c>
      <c r="J3822" s="37">
        <v>26.400377481</v>
      </c>
      <c r="K3822" s="37">
        <v>26.848659648999998</v>
      </c>
      <c r="L3822" s="37">
        <v>31.559323378999999</v>
      </c>
      <c r="M3822" s="37">
        <v>14.593602090999999</v>
      </c>
      <c r="N3822" s="37">
        <v>27.787505603</v>
      </c>
      <c r="O3822" s="37">
        <v>9.5921522256999996</v>
      </c>
      <c r="P3822" s="37">
        <v>6.5</v>
      </c>
      <c r="Q3822" s="37">
        <v>50.726175499999997</v>
      </c>
      <c r="R3822" s="38">
        <v>160540</v>
      </c>
      <c r="S3822" s="37">
        <v>1.2502599999999999</v>
      </c>
      <c r="T3822" s="38">
        <v>2</v>
      </c>
      <c r="U3822" s="38">
        <v>0</v>
      </c>
      <c r="V3822" s="38">
        <v>2</v>
      </c>
    </row>
    <row r="3823" spans="1:22" ht="13.5" customHeight="1" x14ac:dyDescent="0.2">
      <c r="A3823" s="32" t="s">
        <v>3819</v>
      </c>
      <c r="B3823" s="32" t="s">
        <v>11702</v>
      </c>
      <c r="C3823" s="32" t="s">
        <v>18078</v>
      </c>
      <c r="D3823" s="37">
        <v>7.9614779999999996</v>
      </c>
      <c r="E3823" s="39">
        <v>2654.99</v>
      </c>
      <c r="F3823" s="39">
        <v>6164</v>
      </c>
      <c r="G3823" s="39">
        <v>10522.95</v>
      </c>
      <c r="H3823" s="38">
        <v>9</v>
      </c>
      <c r="I3823" s="38">
        <v>11801</v>
      </c>
      <c r="J3823" s="37">
        <v>19.473879776</v>
      </c>
      <c r="K3823" s="37">
        <v>18.499867050999999</v>
      </c>
      <c r="L3823" s="37">
        <v>17.587812319000001</v>
      </c>
      <c r="M3823" s="37">
        <v>23.141981011999999</v>
      </c>
      <c r="N3823" s="37">
        <v>20.12967991</v>
      </c>
      <c r="O3823" s="37">
        <v>18.076829597</v>
      </c>
      <c r="P3823" s="37">
        <v>6.5</v>
      </c>
      <c r="Q3823" s="37">
        <v>60.901090600000003</v>
      </c>
      <c r="R3823" s="38">
        <v>266491</v>
      </c>
      <c r="S3823" s="37">
        <v>1.2502599999999999</v>
      </c>
      <c r="T3823" s="38">
        <v>4</v>
      </c>
      <c r="U3823" s="38">
        <v>7</v>
      </c>
      <c r="V3823" s="38">
        <v>2</v>
      </c>
    </row>
    <row r="3824" spans="1:22" ht="13.5" customHeight="1" x14ac:dyDescent="0.2">
      <c r="A3824" s="32" t="s">
        <v>3820</v>
      </c>
      <c r="B3824" s="32" t="s">
        <v>11703</v>
      </c>
      <c r="C3824" s="32" t="s">
        <v>18078</v>
      </c>
      <c r="D3824" s="37">
        <v>4.8214259999999998</v>
      </c>
      <c r="E3824" s="39">
        <v>1402.01</v>
      </c>
      <c r="F3824" s="39">
        <v>4706</v>
      </c>
      <c r="G3824" s="39">
        <v>7774.3</v>
      </c>
      <c r="H3824" s="38">
        <v>6</v>
      </c>
      <c r="I3824" s="38">
        <v>8970</v>
      </c>
      <c r="J3824" s="37">
        <v>23.913749600999999</v>
      </c>
      <c r="K3824" s="37">
        <v>21.370005667000001</v>
      </c>
      <c r="L3824" s="37">
        <v>22.705190768000001</v>
      </c>
      <c r="M3824" s="37">
        <v>24.778224825999999</v>
      </c>
      <c r="N3824" s="37">
        <v>28.788815138</v>
      </c>
      <c r="O3824" s="37">
        <v>17.059658807999998</v>
      </c>
      <c r="P3824" s="37">
        <v>6.5</v>
      </c>
      <c r="Q3824" s="37">
        <v>70.013154599999993</v>
      </c>
      <c r="R3824" s="38">
        <v>236188</v>
      </c>
      <c r="S3824" s="37">
        <v>1.2502599999999999</v>
      </c>
      <c r="T3824" s="38">
        <v>3</v>
      </c>
      <c r="U3824" s="38">
        <v>3</v>
      </c>
      <c r="V3824" s="38">
        <v>1</v>
      </c>
    </row>
    <row r="3825" spans="1:22" ht="13.5" customHeight="1" x14ac:dyDescent="0.2">
      <c r="A3825" s="32" t="s">
        <v>3821</v>
      </c>
      <c r="B3825" s="32" t="s">
        <v>11704</v>
      </c>
      <c r="C3825" s="32" t="s">
        <v>18078</v>
      </c>
      <c r="D3825" s="37">
        <v>3.0300720000000001</v>
      </c>
      <c r="E3825" s="39">
        <v>993.02</v>
      </c>
      <c r="F3825" s="39">
        <v>3036</v>
      </c>
      <c r="G3825" s="39">
        <v>4854.1400000000003</v>
      </c>
      <c r="H3825" s="38">
        <v>2</v>
      </c>
      <c r="I3825" s="38">
        <v>5871</v>
      </c>
      <c r="J3825" s="37">
        <v>10.917716008999999</v>
      </c>
      <c r="K3825" s="37">
        <v>11.189824795</v>
      </c>
      <c r="L3825" s="37">
        <v>10.697197665999999</v>
      </c>
      <c r="M3825" s="37">
        <v>28.336092067999999</v>
      </c>
      <c r="N3825" s="37">
        <v>19.228036273000001</v>
      </c>
      <c r="O3825" s="37">
        <v>20.717712491</v>
      </c>
      <c r="P3825" s="37">
        <v>6.5</v>
      </c>
      <c r="Q3825" s="37">
        <v>78.5449093</v>
      </c>
      <c r="R3825" s="38">
        <v>123161</v>
      </c>
      <c r="S3825" s="37">
        <v>1.2502599999999999</v>
      </c>
      <c r="T3825" s="38">
        <v>1</v>
      </c>
      <c r="U3825" s="38">
        <v>2</v>
      </c>
      <c r="V3825" s="38">
        <v>0</v>
      </c>
    </row>
    <row r="3826" spans="1:22" ht="13.5" customHeight="1" x14ac:dyDescent="0.2">
      <c r="A3826" s="32" t="s">
        <v>3822</v>
      </c>
      <c r="B3826" s="32" t="s">
        <v>11705</v>
      </c>
      <c r="C3826" s="32" t="s">
        <v>18078</v>
      </c>
      <c r="D3826" s="37">
        <v>4.5786680000000004</v>
      </c>
      <c r="E3826" s="39">
        <v>995.01</v>
      </c>
      <c r="F3826" s="39">
        <v>1939</v>
      </c>
      <c r="G3826" s="39">
        <v>3623.87</v>
      </c>
      <c r="H3826" s="38">
        <v>2</v>
      </c>
      <c r="I3826" s="38">
        <v>3933</v>
      </c>
      <c r="J3826" s="37">
        <v>14.137605217999999</v>
      </c>
      <c r="K3826" s="37">
        <v>14.846794908</v>
      </c>
      <c r="L3826" s="37">
        <v>16.031437573000002</v>
      </c>
      <c r="M3826" s="37">
        <v>19.965819015000001</v>
      </c>
      <c r="N3826" s="37">
        <v>15.497757</v>
      </c>
      <c r="O3826" s="37">
        <v>11.919093608000001</v>
      </c>
      <c r="P3826" s="37">
        <v>6.5441919192000002</v>
      </c>
      <c r="Q3826" s="37">
        <v>91.306223399999993</v>
      </c>
      <c r="R3826" s="38">
        <v>100126</v>
      </c>
      <c r="S3826" s="37">
        <v>1.2502599999999999</v>
      </c>
      <c r="T3826" s="38">
        <v>0</v>
      </c>
      <c r="U3826" s="38">
        <v>2</v>
      </c>
      <c r="V3826" s="38">
        <v>1</v>
      </c>
    </row>
    <row r="3827" spans="1:22" ht="13.5" customHeight="1" x14ac:dyDescent="0.2">
      <c r="A3827" s="32" t="s">
        <v>3823</v>
      </c>
      <c r="B3827" s="32" t="s">
        <v>11706</v>
      </c>
      <c r="C3827" s="32" t="s">
        <v>18078</v>
      </c>
      <c r="D3827" s="37">
        <v>5.4127320000000001</v>
      </c>
      <c r="E3827" s="39">
        <v>2996.97</v>
      </c>
      <c r="F3827" s="39">
        <v>7099</v>
      </c>
      <c r="G3827" s="39">
        <v>11879.2</v>
      </c>
      <c r="H3827" s="38">
        <v>10</v>
      </c>
      <c r="I3827" s="38">
        <v>13553</v>
      </c>
      <c r="J3827" s="37">
        <v>12.330633774000001</v>
      </c>
      <c r="K3827" s="37">
        <v>9.8961744646999996</v>
      </c>
      <c r="L3827" s="37">
        <v>9.0823358878999993</v>
      </c>
      <c r="M3827" s="37">
        <v>25.294638657</v>
      </c>
      <c r="N3827" s="37">
        <v>24.658919166</v>
      </c>
      <c r="O3827" s="37">
        <v>15.860980049</v>
      </c>
      <c r="P3827" s="37">
        <v>6.741685328</v>
      </c>
      <c r="Q3827" s="37">
        <v>85.812101499999997</v>
      </c>
      <c r="R3827" s="38">
        <v>362609</v>
      </c>
      <c r="S3827" s="37">
        <v>1.2502599999999999</v>
      </c>
      <c r="T3827" s="38">
        <v>4</v>
      </c>
      <c r="U3827" s="38">
        <v>9</v>
      </c>
      <c r="V3827" s="38">
        <v>2</v>
      </c>
    </row>
    <row r="3828" spans="1:22" ht="13.5" customHeight="1" x14ac:dyDescent="0.2">
      <c r="A3828" s="32" t="s">
        <v>3824</v>
      </c>
      <c r="B3828" s="32" t="s">
        <v>11707</v>
      </c>
      <c r="C3828" s="32" t="s">
        <v>18078</v>
      </c>
      <c r="D3828" s="37">
        <v>7.4102829999999997</v>
      </c>
      <c r="E3828" s="39">
        <v>1238</v>
      </c>
      <c r="F3828" s="39">
        <v>4176</v>
      </c>
      <c r="G3828" s="39">
        <v>6887.24</v>
      </c>
      <c r="H3828" s="38">
        <v>8</v>
      </c>
      <c r="I3828" s="38">
        <v>8203</v>
      </c>
      <c r="J3828" s="37">
        <v>8.8053303520000004</v>
      </c>
      <c r="K3828" s="37">
        <v>6.2989544049999999</v>
      </c>
      <c r="L3828" s="37">
        <v>9.3866293300999999</v>
      </c>
      <c r="M3828" s="37">
        <v>21.075263948</v>
      </c>
      <c r="N3828" s="37">
        <v>17.107266065000001</v>
      </c>
      <c r="O3828" s="37">
        <v>15.756416925</v>
      </c>
      <c r="P3828" s="37">
        <v>6.6132916341000003</v>
      </c>
      <c r="Q3828" s="37">
        <v>78.9432999</v>
      </c>
      <c r="R3828" s="38">
        <v>232371</v>
      </c>
      <c r="S3828" s="37">
        <v>1.2502599999999999</v>
      </c>
      <c r="T3828" s="38">
        <v>6</v>
      </c>
      <c r="U3828" s="38">
        <v>5</v>
      </c>
      <c r="V3828" s="38">
        <v>1</v>
      </c>
    </row>
    <row r="3829" spans="1:22" ht="13.5" customHeight="1" x14ac:dyDescent="0.2">
      <c r="A3829" s="32" t="s">
        <v>3825</v>
      </c>
      <c r="B3829" s="32" t="s">
        <v>11708</v>
      </c>
      <c r="C3829" s="32" t="s">
        <v>18078</v>
      </c>
      <c r="D3829" s="37">
        <v>4.3945020000000001</v>
      </c>
      <c r="E3829" s="39">
        <v>447</v>
      </c>
      <c r="F3829" s="39">
        <v>1211</v>
      </c>
      <c r="G3829" s="39">
        <v>2008.45</v>
      </c>
      <c r="H3829" s="38">
        <v>2</v>
      </c>
      <c r="I3829" s="38">
        <v>2395</v>
      </c>
      <c r="J3829" s="37">
        <v>14.613850823</v>
      </c>
      <c r="K3829" s="37">
        <v>10.821205442</v>
      </c>
      <c r="L3829" s="37">
        <v>19.185320994000001</v>
      </c>
      <c r="M3829" s="37">
        <v>20.476164963999999</v>
      </c>
      <c r="N3829" s="37">
        <v>14.878677850000001</v>
      </c>
      <c r="O3829" s="37">
        <v>10.036527208000001</v>
      </c>
      <c r="P3829" s="37">
        <v>6.5</v>
      </c>
      <c r="Q3829" s="37" t="s">
        <v>15680</v>
      </c>
      <c r="R3829" s="38">
        <v>61740</v>
      </c>
      <c r="S3829" s="37">
        <v>1.2502599999999999</v>
      </c>
      <c r="T3829" s="38">
        <v>2</v>
      </c>
      <c r="U3829" s="38">
        <v>1</v>
      </c>
      <c r="V3829" s="38">
        <v>1</v>
      </c>
    </row>
    <row r="3830" spans="1:22" ht="13.5" customHeight="1" x14ac:dyDescent="0.2">
      <c r="A3830" s="32" t="s">
        <v>3826</v>
      </c>
      <c r="B3830" s="32" t="s">
        <v>11667</v>
      </c>
      <c r="C3830" s="32" t="s">
        <v>18078</v>
      </c>
      <c r="D3830" s="37">
        <v>6.3953670000000002</v>
      </c>
      <c r="E3830" s="39">
        <v>2427.02</v>
      </c>
      <c r="F3830" s="39">
        <v>6341</v>
      </c>
      <c r="G3830" s="39">
        <v>10982.6</v>
      </c>
      <c r="H3830" s="38">
        <v>7</v>
      </c>
      <c r="I3830" s="38">
        <v>12493</v>
      </c>
      <c r="J3830" s="37">
        <v>10.725429914999999</v>
      </c>
      <c r="K3830" s="37">
        <v>11.293112638</v>
      </c>
      <c r="L3830" s="37">
        <v>12.223108781000001</v>
      </c>
      <c r="M3830" s="37">
        <v>18.471484942</v>
      </c>
      <c r="N3830" s="37">
        <v>13.105489785</v>
      </c>
      <c r="O3830" s="37">
        <v>11.839406444</v>
      </c>
      <c r="P3830" s="37">
        <v>6.6869565217</v>
      </c>
      <c r="Q3830" s="37">
        <v>84.319753899999995</v>
      </c>
      <c r="R3830" s="38">
        <v>340116</v>
      </c>
      <c r="S3830" s="37">
        <v>1.2502599999999999</v>
      </c>
      <c r="T3830" s="38">
        <v>4</v>
      </c>
      <c r="U3830" s="38">
        <v>7</v>
      </c>
      <c r="V3830" s="38">
        <v>1</v>
      </c>
    </row>
    <row r="3831" spans="1:22" ht="13.5" customHeight="1" x14ac:dyDescent="0.2">
      <c r="A3831" s="32" t="s">
        <v>3827</v>
      </c>
      <c r="B3831" s="32" t="s">
        <v>11709</v>
      </c>
      <c r="C3831" s="32" t="s">
        <v>18078</v>
      </c>
      <c r="D3831" s="37">
        <v>6.6101609999999997</v>
      </c>
      <c r="E3831" s="39">
        <v>2550</v>
      </c>
      <c r="F3831" s="39">
        <v>8015</v>
      </c>
      <c r="G3831" s="39">
        <v>12669.44</v>
      </c>
      <c r="H3831" s="38">
        <v>9</v>
      </c>
      <c r="I3831" s="38">
        <v>15494</v>
      </c>
      <c r="J3831" s="37">
        <v>17.788301319999999</v>
      </c>
      <c r="K3831" s="37">
        <v>13.579809915</v>
      </c>
      <c r="L3831" s="37">
        <v>11.953678516</v>
      </c>
      <c r="M3831" s="37">
        <v>23.213463654000002</v>
      </c>
      <c r="N3831" s="37">
        <v>24.300162303</v>
      </c>
      <c r="O3831" s="37">
        <v>19.907974908</v>
      </c>
      <c r="P3831" s="37">
        <v>6.6530412491000002</v>
      </c>
      <c r="Q3831" s="37">
        <v>67.983698000000004</v>
      </c>
      <c r="R3831" s="38">
        <v>460288</v>
      </c>
      <c r="S3831" s="37">
        <v>1.2502599999999999</v>
      </c>
      <c r="T3831" s="38">
        <v>5</v>
      </c>
      <c r="U3831" s="38">
        <v>5</v>
      </c>
      <c r="V3831" s="38">
        <v>2</v>
      </c>
    </row>
    <row r="3832" spans="1:22" ht="13.5" customHeight="1" x14ac:dyDescent="0.2">
      <c r="A3832" s="32" t="s">
        <v>3828</v>
      </c>
      <c r="B3832" s="32" t="s">
        <v>11710</v>
      </c>
      <c r="C3832" s="32" t="s">
        <v>18078</v>
      </c>
      <c r="D3832" s="37">
        <v>8.0980969999999992</v>
      </c>
      <c r="E3832" s="39">
        <v>1842</v>
      </c>
      <c r="F3832" s="39">
        <v>5094</v>
      </c>
      <c r="G3832" s="39">
        <v>9246.5400000000009</v>
      </c>
      <c r="H3832" s="38">
        <v>7</v>
      </c>
      <c r="I3832" s="38">
        <v>10006</v>
      </c>
      <c r="J3832" s="37">
        <v>22.571491601000002</v>
      </c>
      <c r="K3832" s="37">
        <v>27.742432643000001</v>
      </c>
      <c r="L3832" s="37">
        <v>25.643157414000001</v>
      </c>
      <c r="M3832" s="37">
        <v>19.794938090999999</v>
      </c>
      <c r="N3832" s="37">
        <v>30.616143020999999</v>
      </c>
      <c r="O3832" s="37">
        <v>15.338366002000001</v>
      </c>
      <c r="P3832" s="37">
        <v>6.5</v>
      </c>
      <c r="Q3832" s="37">
        <v>82.380381799999995</v>
      </c>
      <c r="R3832" s="38">
        <v>313290</v>
      </c>
      <c r="S3832" s="37">
        <v>1.2502599999999999</v>
      </c>
      <c r="T3832" s="38">
        <v>3</v>
      </c>
      <c r="U3832" s="38">
        <v>3</v>
      </c>
      <c r="V3832" s="38">
        <v>2</v>
      </c>
    </row>
    <row r="3833" spans="1:22" ht="13.5" customHeight="1" x14ac:dyDescent="0.2">
      <c r="A3833" s="32" t="s">
        <v>3829</v>
      </c>
      <c r="B3833" s="32" t="s">
        <v>11711</v>
      </c>
      <c r="C3833" s="32" t="s">
        <v>18078</v>
      </c>
      <c r="D3833" s="37">
        <v>5.3683009999999998</v>
      </c>
      <c r="E3833" s="39">
        <v>1758.97</v>
      </c>
      <c r="F3833" s="39">
        <v>4346</v>
      </c>
      <c r="G3833" s="39">
        <v>7212.86</v>
      </c>
      <c r="H3833" s="38">
        <v>4</v>
      </c>
      <c r="I3833" s="38">
        <v>8542</v>
      </c>
      <c r="J3833" s="37">
        <v>17.317659346999999</v>
      </c>
      <c r="K3833" s="37">
        <v>20.389230803</v>
      </c>
      <c r="L3833" s="37">
        <v>17.169028537999999</v>
      </c>
      <c r="M3833" s="37">
        <v>19.340238446000001</v>
      </c>
      <c r="N3833" s="37">
        <v>26.55848597</v>
      </c>
      <c r="O3833" s="37">
        <v>24.036991682</v>
      </c>
      <c r="P3833" s="37">
        <v>6.5</v>
      </c>
      <c r="Q3833" s="37">
        <v>84.799272500000001</v>
      </c>
      <c r="R3833" s="38">
        <v>187351</v>
      </c>
      <c r="S3833" s="37">
        <v>1.2502599999999999</v>
      </c>
      <c r="T3833" s="38">
        <v>2</v>
      </c>
      <c r="U3833" s="38">
        <v>4</v>
      </c>
      <c r="V3833" s="38">
        <v>0</v>
      </c>
    </row>
    <row r="3834" spans="1:22" ht="13.5" customHeight="1" x14ac:dyDescent="0.2">
      <c r="A3834" s="32" t="s">
        <v>3830</v>
      </c>
      <c r="B3834" s="32" t="s">
        <v>11712</v>
      </c>
      <c r="C3834" s="32" t="s">
        <v>18078</v>
      </c>
      <c r="D3834" s="37">
        <v>9.3251299999999997</v>
      </c>
      <c r="E3834" s="39">
        <v>1567</v>
      </c>
      <c r="F3834" s="39">
        <v>5155</v>
      </c>
      <c r="G3834" s="39">
        <v>8478.2199999999993</v>
      </c>
      <c r="H3834" s="38">
        <v>7</v>
      </c>
      <c r="I3834" s="38">
        <v>9965</v>
      </c>
      <c r="J3834" s="37">
        <v>39.391812635000001</v>
      </c>
      <c r="K3834" s="37">
        <v>30.006072808999999</v>
      </c>
      <c r="L3834" s="37">
        <v>39.062374730999998</v>
      </c>
      <c r="M3834" s="37">
        <v>22.657808728999999</v>
      </c>
      <c r="N3834" s="37">
        <v>45.116821027999997</v>
      </c>
      <c r="O3834" s="37">
        <v>25.248623086999999</v>
      </c>
      <c r="P3834" s="37">
        <v>6.5</v>
      </c>
      <c r="Q3834" s="37">
        <v>57.061291500000003</v>
      </c>
      <c r="R3834" s="38">
        <v>233696</v>
      </c>
      <c r="S3834" s="37">
        <v>1.2502599999999999</v>
      </c>
      <c r="T3834" s="38">
        <v>4</v>
      </c>
      <c r="U3834" s="38">
        <v>6</v>
      </c>
      <c r="V3834" s="38">
        <v>1</v>
      </c>
    </row>
    <row r="3835" spans="1:22" ht="13.5" customHeight="1" x14ac:dyDescent="0.2">
      <c r="A3835" s="32" t="s">
        <v>3831</v>
      </c>
      <c r="B3835" s="32" t="s">
        <v>11713</v>
      </c>
      <c r="C3835" s="32" t="s">
        <v>18078</v>
      </c>
      <c r="D3835" s="37">
        <v>6.6989450000000001</v>
      </c>
      <c r="E3835" s="39">
        <v>1468.01</v>
      </c>
      <c r="F3835" s="39">
        <v>3835</v>
      </c>
      <c r="G3835" s="39">
        <v>6949.58</v>
      </c>
      <c r="H3835" s="38">
        <v>7</v>
      </c>
      <c r="I3835" s="38">
        <v>7509</v>
      </c>
      <c r="J3835" s="37">
        <v>12.876757377000001</v>
      </c>
      <c r="K3835" s="37">
        <v>8.3201255241999998</v>
      </c>
      <c r="L3835" s="37">
        <v>18.008873749999999</v>
      </c>
      <c r="M3835" s="37">
        <v>17.634140309999999</v>
      </c>
      <c r="N3835" s="37">
        <v>16.492304593</v>
      </c>
      <c r="O3835" s="37">
        <v>10.499866696</v>
      </c>
      <c r="P3835" s="37">
        <v>6.6466981132000003</v>
      </c>
      <c r="Q3835" s="37">
        <v>82.368206599999994</v>
      </c>
      <c r="R3835" s="38">
        <v>249253</v>
      </c>
      <c r="S3835" s="37">
        <v>1.2502599999999999</v>
      </c>
      <c r="T3835" s="38">
        <v>4</v>
      </c>
      <c r="U3835" s="38">
        <v>5</v>
      </c>
      <c r="V3835" s="38">
        <v>3</v>
      </c>
    </row>
    <row r="3836" spans="1:22" ht="13.5" customHeight="1" x14ac:dyDescent="0.2">
      <c r="A3836" s="32" t="s">
        <v>3832</v>
      </c>
      <c r="B3836" s="32" t="s">
        <v>11714</v>
      </c>
      <c r="C3836" s="32" t="s">
        <v>18078</v>
      </c>
      <c r="D3836" s="37">
        <v>5.5521539999999998</v>
      </c>
      <c r="E3836" s="39">
        <v>1983.99</v>
      </c>
      <c r="F3836" s="39">
        <v>4817</v>
      </c>
      <c r="G3836" s="39">
        <v>8470.74</v>
      </c>
      <c r="H3836" s="38">
        <v>6</v>
      </c>
      <c r="I3836" s="38">
        <v>9435</v>
      </c>
      <c r="J3836" s="37">
        <v>12.356930398999999</v>
      </c>
      <c r="K3836" s="37">
        <v>10.805079156</v>
      </c>
      <c r="L3836" s="37">
        <v>9.2814246143000005</v>
      </c>
      <c r="M3836" s="37">
        <v>22.0531966</v>
      </c>
      <c r="N3836" s="37">
        <v>23.018375876</v>
      </c>
      <c r="O3836" s="37">
        <v>12.822121543</v>
      </c>
      <c r="P3836" s="37">
        <v>6.5087175189000002</v>
      </c>
      <c r="Q3836" s="37">
        <v>90.683581899999993</v>
      </c>
      <c r="R3836" s="38">
        <v>260571</v>
      </c>
      <c r="S3836" s="37">
        <v>1.2502599999999999</v>
      </c>
      <c r="T3836" s="38">
        <v>3</v>
      </c>
      <c r="U3836" s="38">
        <v>5</v>
      </c>
      <c r="V3836" s="38">
        <v>2</v>
      </c>
    </row>
    <row r="3837" spans="1:22" ht="13.5" customHeight="1" x14ac:dyDescent="0.2">
      <c r="A3837" s="32" t="s">
        <v>3833</v>
      </c>
      <c r="B3837" s="32" t="s">
        <v>11715</v>
      </c>
      <c r="C3837" s="32" t="s">
        <v>18078</v>
      </c>
      <c r="D3837" s="37">
        <v>6.9243449999999998</v>
      </c>
      <c r="E3837" s="39">
        <v>674.98</v>
      </c>
      <c r="F3837" s="39">
        <v>3066</v>
      </c>
      <c r="G3837" s="39">
        <v>3813.35</v>
      </c>
      <c r="H3837" s="38">
        <v>4</v>
      </c>
      <c r="I3837" s="38">
        <v>6010</v>
      </c>
      <c r="J3837" s="37">
        <v>25.168219587999999</v>
      </c>
      <c r="K3837" s="37">
        <v>22.065408824999999</v>
      </c>
      <c r="L3837" s="37">
        <v>23.780508860000001</v>
      </c>
      <c r="M3837" s="37">
        <v>20.993999551999998</v>
      </c>
      <c r="N3837" s="37">
        <v>28.365868936999998</v>
      </c>
      <c r="O3837" s="37">
        <v>28.966904155000002</v>
      </c>
      <c r="P3837" s="37">
        <v>6.5</v>
      </c>
      <c r="Q3837" s="37">
        <v>54.718876999999999</v>
      </c>
      <c r="R3837" s="38">
        <v>135291</v>
      </c>
      <c r="S3837" s="37">
        <v>1.2502599999999999</v>
      </c>
      <c r="T3837" s="38">
        <v>2</v>
      </c>
      <c r="U3837" s="38">
        <v>1</v>
      </c>
      <c r="V3837" s="38">
        <v>1</v>
      </c>
    </row>
    <row r="3838" spans="1:22" ht="13.5" customHeight="1" x14ac:dyDescent="0.2">
      <c r="A3838" s="32" t="s">
        <v>3834</v>
      </c>
      <c r="B3838" s="32" t="s">
        <v>11716</v>
      </c>
      <c r="C3838" s="32" t="s">
        <v>18078</v>
      </c>
      <c r="D3838" s="37">
        <v>3.509655</v>
      </c>
      <c r="E3838" s="39">
        <v>2195.96</v>
      </c>
      <c r="F3838" s="39">
        <v>5648</v>
      </c>
      <c r="G3838" s="39">
        <v>9288.26</v>
      </c>
      <c r="H3838" s="38">
        <v>7</v>
      </c>
      <c r="I3838" s="38">
        <v>10723</v>
      </c>
      <c r="J3838" s="37">
        <v>15.261081696</v>
      </c>
      <c r="K3838" s="37">
        <v>12.691360531000001</v>
      </c>
      <c r="L3838" s="37">
        <v>14.621249185</v>
      </c>
      <c r="M3838" s="37">
        <v>21.898442554999999</v>
      </c>
      <c r="N3838" s="37">
        <v>17.510552726</v>
      </c>
      <c r="O3838" s="37">
        <v>12.680258688</v>
      </c>
      <c r="P3838" s="37">
        <v>6.5</v>
      </c>
      <c r="Q3838" s="37">
        <v>75.859929399999999</v>
      </c>
      <c r="R3838" s="38">
        <v>306494</v>
      </c>
      <c r="S3838" s="37">
        <v>1.2502599999999999</v>
      </c>
      <c r="T3838" s="38">
        <v>3</v>
      </c>
      <c r="U3838" s="38">
        <v>6</v>
      </c>
      <c r="V3838" s="38">
        <v>3</v>
      </c>
    </row>
    <row r="3839" spans="1:22" ht="13.5" customHeight="1" x14ac:dyDescent="0.2">
      <c r="A3839" s="32" t="s">
        <v>3835</v>
      </c>
      <c r="B3839" s="32" t="s">
        <v>11717</v>
      </c>
      <c r="C3839" s="32" t="s">
        <v>18078</v>
      </c>
      <c r="D3839" s="37">
        <v>3.1161059999999998</v>
      </c>
      <c r="E3839" s="39">
        <v>1211.01</v>
      </c>
      <c r="F3839" s="39">
        <v>3628</v>
      </c>
      <c r="G3839" s="39">
        <v>6192.8</v>
      </c>
      <c r="H3839" s="38">
        <v>4</v>
      </c>
      <c r="I3839" s="38">
        <v>7156</v>
      </c>
      <c r="J3839" s="37">
        <v>14.466228085999999</v>
      </c>
      <c r="K3839" s="37">
        <v>11.967480297</v>
      </c>
      <c r="L3839" s="37">
        <v>14.255205746</v>
      </c>
      <c r="M3839" s="37">
        <v>18.923310463</v>
      </c>
      <c r="N3839" s="37">
        <v>17.817745233</v>
      </c>
      <c r="O3839" s="37">
        <v>14.931417345</v>
      </c>
      <c r="P3839" s="37">
        <v>6.5</v>
      </c>
      <c r="Q3839" s="37">
        <v>79.911538699999994</v>
      </c>
      <c r="R3839" s="38">
        <v>172409</v>
      </c>
      <c r="S3839" s="37">
        <v>1.2502599999999999</v>
      </c>
      <c r="T3839" s="38">
        <v>2</v>
      </c>
      <c r="U3839" s="38">
        <v>3</v>
      </c>
      <c r="V3839" s="38">
        <v>1</v>
      </c>
    </row>
    <row r="3840" spans="1:22" ht="13.5" customHeight="1" x14ac:dyDescent="0.2">
      <c r="A3840" s="32" t="s">
        <v>3836</v>
      </c>
      <c r="B3840" s="32" t="s">
        <v>11718</v>
      </c>
      <c r="C3840" s="32" t="s">
        <v>18078</v>
      </c>
      <c r="D3840" s="37">
        <v>8.6964170000000003</v>
      </c>
      <c r="E3840" s="39">
        <v>499.03</v>
      </c>
      <c r="F3840" s="39">
        <v>4226</v>
      </c>
      <c r="G3840" s="39">
        <v>4954.1400000000003</v>
      </c>
      <c r="H3840" s="38">
        <v>7</v>
      </c>
      <c r="I3840" s="38">
        <v>8032</v>
      </c>
      <c r="J3840" s="37">
        <v>24.228204947999998</v>
      </c>
      <c r="K3840" s="37">
        <v>13.158206250999999</v>
      </c>
      <c r="L3840" s="37">
        <v>18.069100334000002</v>
      </c>
      <c r="M3840" s="37">
        <v>26.189905713000002</v>
      </c>
      <c r="N3840" s="37">
        <v>33.241890394000002</v>
      </c>
      <c r="O3840" s="37">
        <v>36.924873664000003</v>
      </c>
      <c r="P3840" s="37">
        <v>6.5</v>
      </c>
      <c r="Q3840" s="37">
        <v>71.079926200000003</v>
      </c>
      <c r="R3840" s="38">
        <v>235816</v>
      </c>
      <c r="S3840" s="37">
        <v>1.2502599999999999</v>
      </c>
      <c r="T3840" s="38">
        <v>4</v>
      </c>
      <c r="U3840" s="38">
        <v>4</v>
      </c>
      <c r="V3840" s="38">
        <v>1</v>
      </c>
    </row>
    <row r="3841" spans="1:22" ht="13.5" customHeight="1" x14ac:dyDescent="0.2">
      <c r="A3841" s="32" t="s">
        <v>3837</v>
      </c>
      <c r="B3841" s="32" t="s">
        <v>11719</v>
      </c>
      <c r="C3841" s="32" t="s">
        <v>18078</v>
      </c>
      <c r="D3841" s="37">
        <v>5.538869</v>
      </c>
      <c r="E3841" s="39">
        <v>2370</v>
      </c>
      <c r="F3841" s="39">
        <v>8899</v>
      </c>
      <c r="G3841" s="39">
        <v>14146.78</v>
      </c>
      <c r="H3841" s="38">
        <v>11</v>
      </c>
      <c r="I3841" s="38">
        <v>17032</v>
      </c>
      <c r="J3841" s="37">
        <v>12.793391357999999</v>
      </c>
      <c r="K3841" s="37">
        <v>11.960517008</v>
      </c>
      <c r="L3841" s="37">
        <v>11.879814304</v>
      </c>
      <c r="M3841" s="37">
        <v>18.035985876000002</v>
      </c>
      <c r="N3841" s="37">
        <v>24.690105806999998</v>
      </c>
      <c r="O3841" s="37">
        <v>23.933967117000002</v>
      </c>
      <c r="P3841" s="37">
        <v>6.5</v>
      </c>
      <c r="Q3841" s="37">
        <v>94.604448500000004</v>
      </c>
      <c r="R3841" s="38">
        <v>590460</v>
      </c>
      <c r="S3841" s="37">
        <v>1.2502599999999999</v>
      </c>
      <c r="T3841" s="38">
        <v>5</v>
      </c>
      <c r="U3841" s="38">
        <v>9</v>
      </c>
      <c r="V3841" s="38">
        <v>3</v>
      </c>
    </row>
    <row r="3842" spans="1:22" ht="13.5" customHeight="1" x14ac:dyDescent="0.2">
      <c r="A3842" s="32" t="s">
        <v>3838</v>
      </c>
      <c r="B3842" s="32" t="s">
        <v>11720</v>
      </c>
      <c r="C3842" s="32" t="s">
        <v>18078</v>
      </c>
      <c r="D3842" s="37">
        <v>3.455568</v>
      </c>
      <c r="E3842" s="39">
        <v>1239.97</v>
      </c>
      <c r="F3842" s="39">
        <v>3385</v>
      </c>
      <c r="G3842" s="39">
        <v>5394.78</v>
      </c>
      <c r="H3842" s="38">
        <v>6</v>
      </c>
      <c r="I3842" s="38">
        <v>6532</v>
      </c>
      <c r="J3842" s="37">
        <v>29.335726676</v>
      </c>
      <c r="K3842" s="37">
        <v>23.581107854999999</v>
      </c>
      <c r="L3842" s="37">
        <v>27.788887809999999</v>
      </c>
      <c r="M3842" s="37">
        <v>23.157099902999999</v>
      </c>
      <c r="N3842" s="37">
        <v>29.527596014</v>
      </c>
      <c r="O3842" s="37">
        <v>25.885674913999999</v>
      </c>
      <c r="P3842" s="37">
        <v>6.9464444444</v>
      </c>
      <c r="Q3842" s="37">
        <v>83.190642100000005</v>
      </c>
      <c r="R3842" s="38">
        <v>301231</v>
      </c>
      <c r="S3842" s="37">
        <v>1.2502599999999999</v>
      </c>
      <c r="T3842" s="38">
        <v>2</v>
      </c>
      <c r="U3842" s="38">
        <v>4</v>
      </c>
      <c r="V3842" s="38">
        <v>0</v>
      </c>
    </row>
    <row r="3843" spans="1:22" ht="13.5" customHeight="1" x14ac:dyDescent="0.2">
      <c r="A3843" s="32" t="s">
        <v>3839</v>
      </c>
      <c r="B3843" s="32" t="s">
        <v>11721</v>
      </c>
      <c r="C3843" s="32" t="s">
        <v>18078</v>
      </c>
      <c r="D3843" s="37">
        <v>6.2499989999999999</v>
      </c>
      <c r="E3843" s="39">
        <v>800.02</v>
      </c>
      <c r="F3843" s="39">
        <v>2910</v>
      </c>
      <c r="G3843" s="39">
        <v>3703.53</v>
      </c>
      <c r="H3843" s="38">
        <v>4</v>
      </c>
      <c r="I3843" s="38">
        <v>5804</v>
      </c>
      <c r="J3843" s="37">
        <v>17.441001089</v>
      </c>
      <c r="K3843" s="37">
        <v>12.521100390999999</v>
      </c>
      <c r="L3843" s="37">
        <v>14.456073672</v>
      </c>
      <c r="M3843" s="37">
        <v>25.197529419999999</v>
      </c>
      <c r="N3843" s="37">
        <v>16.944840388999999</v>
      </c>
      <c r="O3843" s="37">
        <v>24.132335833999999</v>
      </c>
      <c r="P3843" s="37">
        <v>6.5</v>
      </c>
      <c r="Q3843" s="37">
        <v>65.064306200000004</v>
      </c>
      <c r="R3843" s="38">
        <v>154208</v>
      </c>
      <c r="S3843" s="37">
        <v>1.2502599999999999</v>
      </c>
      <c r="T3843" s="38">
        <v>2</v>
      </c>
      <c r="U3843" s="38">
        <v>1</v>
      </c>
      <c r="V3843" s="38">
        <v>1</v>
      </c>
    </row>
    <row r="3844" spans="1:22" ht="13.5" customHeight="1" x14ac:dyDescent="0.2">
      <c r="A3844" s="32" t="s">
        <v>3840</v>
      </c>
      <c r="B3844" s="32" t="s">
        <v>11722</v>
      </c>
      <c r="C3844" s="32" t="s">
        <v>18078</v>
      </c>
      <c r="D3844" s="37">
        <v>7.149769</v>
      </c>
      <c r="E3844" s="39">
        <v>1061</v>
      </c>
      <c r="F3844" s="39">
        <v>3287</v>
      </c>
      <c r="G3844" s="39">
        <v>5996.02</v>
      </c>
      <c r="H3844" s="38">
        <v>4</v>
      </c>
      <c r="I3844" s="38">
        <v>6516</v>
      </c>
      <c r="J3844" s="37">
        <v>7.3122205487</v>
      </c>
      <c r="K3844" s="37">
        <v>7.9401710672999997</v>
      </c>
      <c r="L3844" s="37">
        <v>12.64508884</v>
      </c>
      <c r="M3844" s="37">
        <v>18.873331951000001</v>
      </c>
      <c r="N3844" s="37">
        <v>11.530277922</v>
      </c>
      <c r="O3844" s="37">
        <v>10.116796407000001</v>
      </c>
      <c r="P3844" s="37">
        <v>6.0713986746000002</v>
      </c>
      <c r="Q3844" s="37">
        <v>86.320097099999998</v>
      </c>
      <c r="R3844" s="38">
        <v>227894</v>
      </c>
      <c r="S3844" s="37">
        <v>1.2502599999999999</v>
      </c>
      <c r="T3844" s="38">
        <v>2</v>
      </c>
      <c r="U3844" s="38">
        <v>3</v>
      </c>
      <c r="V3844" s="38">
        <v>0</v>
      </c>
    </row>
    <row r="3845" spans="1:22" ht="13.5" customHeight="1" x14ac:dyDescent="0.2">
      <c r="A3845" s="32" t="s">
        <v>3841</v>
      </c>
      <c r="B3845" s="32" t="s">
        <v>11723</v>
      </c>
      <c r="C3845" s="32" t="s">
        <v>18078</v>
      </c>
      <c r="D3845" s="37">
        <v>6.2817999999999996</v>
      </c>
      <c r="E3845" s="39">
        <v>1216.01</v>
      </c>
      <c r="F3845" s="39">
        <v>2952</v>
      </c>
      <c r="G3845" s="39">
        <v>4899.0200000000004</v>
      </c>
      <c r="H3845" s="38">
        <v>4</v>
      </c>
      <c r="I3845" s="38">
        <v>5604</v>
      </c>
      <c r="J3845" s="37">
        <v>21.366929606999999</v>
      </c>
      <c r="K3845" s="37">
        <v>14.049035953000001</v>
      </c>
      <c r="L3845" s="37">
        <v>12.874285350999999</v>
      </c>
      <c r="M3845" s="37">
        <v>39.096481507999997</v>
      </c>
      <c r="N3845" s="37">
        <v>29.504014400999999</v>
      </c>
      <c r="O3845" s="37">
        <v>28.177726544999999</v>
      </c>
      <c r="P3845" s="37">
        <v>6.5</v>
      </c>
      <c r="Q3845" s="37">
        <v>68.672227199999995</v>
      </c>
      <c r="R3845" s="38">
        <v>184521</v>
      </c>
      <c r="S3845" s="37">
        <v>1.2502599999999999</v>
      </c>
      <c r="T3845" s="38">
        <v>3</v>
      </c>
      <c r="U3845" s="38">
        <v>1</v>
      </c>
      <c r="V3845" s="38">
        <v>1</v>
      </c>
    </row>
    <row r="3846" spans="1:22" ht="13.5" customHeight="1" x14ac:dyDescent="0.2">
      <c r="A3846" s="32" t="s">
        <v>3842</v>
      </c>
      <c r="B3846" s="32" t="s">
        <v>11724</v>
      </c>
      <c r="C3846" s="32" t="s">
        <v>18078</v>
      </c>
      <c r="D3846" s="37">
        <v>6.9980370000000001</v>
      </c>
      <c r="E3846" s="39">
        <v>1319.03</v>
      </c>
      <c r="F3846" s="39">
        <v>3406</v>
      </c>
      <c r="G3846" s="39">
        <v>6216.21</v>
      </c>
      <c r="H3846" s="38">
        <v>4</v>
      </c>
      <c r="I3846" s="38">
        <v>6828</v>
      </c>
      <c r="J3846" s="37">
        <v>8.5296266716000009</v>
      </c>
      <c r="K3846" s="37">
        <v>8.2985465681000008</v>
      </c>
      <c r="L3846" s="37">
        <v>10.579864939</v>
      </c>
      <c r="M3846" s="37">
        <v>25.918926954</v>
      </c>
      <c r="N3846" s="37">
        <v>9.6931680098000008</v>
      </c>
      <c r="O3846" s="37">
        <v>13.919987792000001</v>
      </c>
      <c r="P3846" s="37">
        <v>6.5</v>
      </c>
      <c r="Q3846" s="37">
        <v>75.177102300000001</v>
      </c>
      <c r="R3846" s="38">
        <v>153523</v>
      </c>
      <c r="S3846" s="37">
        <v>1.2502599999999999</v>
      </c>
      <c r="T3846" s="38">
        <v>1</v>
      </c>
      <c r="U3846" s="38">
        <v>3</v>
      </c>
      <c r="V3846" s="38">
        <v>1</v>
      </c>
    </row>
    <row r="3847" spans="1:22" ht="13.5" customHeight="1" x14ac:dyDescent="0.2">
      <c r="A3847" s="32" t="s">
        <v>3843</v>
      </c>
      <c r="B3847" s="32" t="s">
        <v>11725</v>
      </c>
      <c r="C3847" s="32" t="s">
        <v>18078</v>
      </c>
      <c r="D3847" s="37">
        <v>3.6750090000000002</v>
      </c>
      <c r="E3847" s="39">
        <v>1212</v>
      </c>
      <c r="F3847" s="39">
        <v>3578</v>
      </c>
      <c r="G3847" s="39">
        <v>6255.57</v>
      </c>
      <c r="H3847" s="38">
        <v>4</v>
      </c>
      <c r="I3847" s="38">
        <v>6984</v>
      </c>
      <c r="J3847" s="37">
        <v>8.3307784995999992</v>
      </c>
      <c r="K3847" s="37">
        <v>9.6045470054000006</v>
      </c>
      <c r="L3847" s="37">
        <v>10.157207396</v>
      </c>
      <c r="M3847" s="37">
        <v>13.738760858999999</v>
      </c>
      <c r="N3847" s="37">
        <v>19.41587268</v>
      </c>
      <c r="O3847" s="37">
        <v>13.640643001000001</v>
      </c>
      <c r="P3847" s="37">
        <v>6.5</v>
      </c>
      <c r="Q3847" s="37">
        <v>67.836944200000005</v>
      </c>
      <c r="R3847" s="38">
        <v>228893</v>
      </c>
      <c r="S3847" s="37">
        <v>1.2502599999999999</v>
      </c>
      <c r="T3847" s="38">
        <v>2</v>
      </c>
      <c r="U3847" s="38">
        <v>2</v>
      </c>
      <c r="V3847" s="38">
        <v>1</v>
      </c>
    </row>
    <row r="3848" spans="1:22" ht="13.5" customHeight="1" x14ac:dyDescent="0.2">
      <c r="A3848" s="32" t="s">
        <v>3844</v>
      </c>
      <c r="B3848" s="32" t="s">
        <v>11697</v>
      </c>
      <c r="C3848" s="32" t="s">
        <v>18078</v>
      </c>
      <c r="D3848" s="37">
        <v>5.7742779999999998</v>
      </c>
      <c r="E3848" s="39">
        <v>904.97</v>
      </c>
      <c r="F3848" s="39">
        <v>3287</v>
      </c>
      <c r="G3848" s="39">
        <v>5170.66</v>
      </c>
      <c r="H3848" s="38">
        <v>5</v>
      </c>
      <c r="I3848" s="38">
        <v>6130</v>
      </c>
      <c r="J3848" s="37">
        <v>25.022305369000001</v>
      </c>
      <c r="K3848" s="37">
        <v>24.422189265</v>
      </c>
      <c r="L3848" s="37">
        <v>27.216252282999999</v>
      </c>
      <c r="M3848" s="37">
        <v>17.758283856999999</v>
      </c>
      <c r="N3848" s="37">
        <v>24.425128379</v>
      </c>
      <c r="O3848" s="37">
        <v>30.422871932</v>
      </c>
      <c r="P3848" s="37">
        <v>6.5</v>
      </c>
      <c r="Q3848" s="37">
        <v>83.467862600000004</v>
      </c>
      <c r="R3848" s="38">
        <v>180755</v>
      </c>
      <c r="S3848" s="37">
        <v>1.2502599999999999</v>
      </c>
      <c r="T3848" s="38">
        <v>5</v>
      </c>
      <c r="U3848" s="38">
        <v>3</v>
      </c>
      <c r="V3848" s="38">
        <v>1</v>
      </c>
    </row>
    <row r="3849" spans="1:22" ht="13.5" customHeight="1" x14ac:dyDescent="0.2">
      <c r="A3849" s="32" t="s">
        <v>3845</v>
      </c>
      <c r="B3849" s="32" t="s">
        <v>11726</v>
      </c>
      <c r="C3849" s="32" t="s">
        <v>18078</v>
      </c>
      <c r="D3849" s="37">
        <v>7.3171970000000002</v>
      </c>
      <c r="E3849" s="39">
        <v>346.01</v>
      </c>
      <c r="F3849" s="39">
        <v>1182</v>
      </c>
      <c r="G3849" s="39">
        <v>2330.77</v>
      </c>
      <c r="H3849" s="38">
        <v>2</v>
      </c>
      <c r="I3849" s="38">
        <v>2447</v>
      </c>
      <c r="J3849" s="37">
        <v>19.222376671999999</v>
      </c>
      <c r="K3849" s="37">
        <v>16.21164388</v>
      </c>
      <c r="L3849" s="37">
        <v>25.860660422999999</v>
      </c>
      <c r="M3849" s="37">
        <v>18.573082895999999</v>
      </c>
      <c r="N3849" s="37">
        <v>30.537045757000001</v>
      </c>
      <c r="O3849" s="37">
        <v>15.725723553</v>
      </c>
      <c r="P3849" s="37">
        <v>6.5</v>
      </c>
      <c r="Q3849" s="37" t="s">
        <v>15680</v>
      </c>
      <c r="R3849" s="38">
        <v>70517</v>
      </c>
      <c r="S3849" s="37">
        <v>1.2502599999999999</v>
      </c>
      <c r="T3849" s="38">
        <v>2</v>
      </c>
      <c r="U3849" s="38">
        <v>1</v>
      </c>
      <c r="V3849" s="38">
        <v>1</v>
      </c>
    </row>
    <row r="3850" spans="1:22" ht="13.5" customHeight="1" x14ac:dyDescent="0.2">
      <c r="A3850" s="32" t="s">
        <v>3846</v>
      </c>
      <c r="B3850" s="32" t="s">
        <v>11727</v>
      </c>
      <c r="C3850" s="32" t="s">
        <v>18078</v>
      </c>
      <c r="D3850" s="37">
        <v>6.7582300000000002</v>
      </c>
      <c r="E3850" s="39">
        <v>1209.03</v>
      </c>
      <c r="F3850" s="39">
        <v>3285</v>
      </c>
      <c r="G3850" s="39">
        <v>5614.93</v>
      </c>
      <c r="H3850" s="38">
        <v>4</v>
      </c>
      <c r="I3850" s="38">
        <v>6299</v>
      </c>
      <c r="J3850" s="37">
        <v>14.544813911</v>
      </c>
      <c r="K3850" s="37">
        <v>13.986882055000001</v>
      </c>
      <c r="L3850" s="37">
        <v>11.572545581</v>
      </c>
      <c r="M3850" s="37">
        <v>20.179797308000001</v>
      </c>
      <c r="N3850" s="37">
        <v>24.244100477</v>
      </c>
      <c r="O3850" s="37">
        <v>19.201522271999998</v>
      </c>
      <c r="P3850" s="37">
        <v>6.5</v>
      </c>
      <c r="Q3850" s="37">
        <v>77.172911999999997</v>
      </c>
      <c r="R3850" s="38">
        <v>179056</v>
      </c>
      <c r="S3850" s="37">
        <v>1.2502599999999999</v>
      </c>
      <c r="T3850" s="38">
        <v>2</v>
      </c>
      <c r="U3850" s="38">
        <v>3</v>
      </c>
      <c r="V3850" s="38">
        <v>1</v>
      </c>
    </row>
    <row r="3851" spans="1:22" ht="13.5" customHeight="1" x14ac:dyDescent="0.2">
      <c r="A3851" s="32" t="s">
        <v>3847</v>
      </c>
      <c r="B3851" s="32" t="s">
        <v>11728</v>
      </c>
      <c r="C3851" s="32" t="s">
        <v>18078</v>
      </c>
      <c r="D3851" s="37">
        <v>13.408720000000001</v>
      </c>
      <c r="E3851" s="39">
        <v>264.99</v>
      </c>
      <c r="F3851" s="39">
        <v>1304</v>
      </c>
      <c r="G3851" s="39">
        <v>2210.83</v>
      </c>
      <c r="H3851" s="38">
        <v>1</v>
      </c>
      <c r="I3851" s="38">
        <v>2642</v>
      </c>
      <c r="J3851" s="37">
        <v>18.792294386999998</v>
      </c>
      <c r="K3851" s="37">
        <v>14.98495413</v>
      </c>
      <c r="L3851" s="37">
        <v>16.608205392999999</v>
      </c>
      <c r="M3851" s="37">
        <v>17.739364496</v>
      </c>
      <c r="N3851" s="37">
        <v>22.077722715</v>
      </c>
      <c r="O3851" s="37">
        <v>11.612524454000001</v>
      </c>
      <c r="P3851" s="37">
        <v>6.5</v>
      </c>
      <c r="Q3851" s="37" t="s">
        <v>15680</v>
      </c>
      <c r="R3851" s="38">
        <v>28135</v>
      </c>
      <c r="S3851" s="37">
        <v>1.2502599999999999</v>
      </c>
      <c r="T3851" s="38">
        <v>0</v>
      </c>
      <c r="U3851" s="38">
        <v>0</v>
      </c>
      <c r="V3851" s="38">
        <v>1</v>
      </c>
    </row>
    <row r="3852" spans="1:22" ht="13.5" customHeight="1" x14ac:dyDescent="0.2">
      <c r="A3852" s="32" t="s">
        <v>3848</v>
      </c>
      <c r="B3852" s="32" t="s">
        <v>11729</v>
      </c>
      <c r="C3852" s="32" t="s">
        <v>18078</v>
      </c>
      <c r="D3852" s="37">
        <v>4.2387980000000001</v>
      </c>
      <c r="E3852" s="39">
        <v>701.99</v>
      </c>
      <c r="F3852" s="39">
        <v>1424</v>
      </c>
      <c r="G3852" s="39">
        <v>2596.56</v>
      </c>
      <c r="H3852" s="38">
        <v>3</v>
      </c>
      <c r="I3852" s="38">
        <v>3014</v>
      </c>
      <c r="J3852" s="37">
        <v>8.5417414570000005</v>
      </c>
      <c r="K3852" s="37">
        <v>4.8762740649999996</v>
      </c>
      <c r="L3852" s="37">
        <v>3.3544596587000002</v>
      </c>
      <c r="M3852" s="37">
        <v>20.633557581000002</v>
      </c>
      <c r="N3852" s="37">
        <v>14.692120309</v>
      </c>
      <c r="O3852" s="37">
        <v>16.729412293999999</v>
      </c>
      <c r="P3852" s="37">
        <v>6.5</v>
      </c>
      <c r="Q3852" s="37">
        <v>59.166169400000001</v>
      </c>
      <c r="R3852" s="38">
        <v>52024</v>
      </c>
      <c r="S3852" s="37">
        <v>1.2502599999999999</v>
      </c>
      <c r="T3852" s="38">
        <v>2</v>
      </c>
      <c r="U3852" s="38">
        <v>1</v>
      </c>
      <c r="V3852" s="38">
        <v>2</v>
      </c>
    </row>
    <row r="3853" spans="1:22" ht="13.5" customHeight="1" x14ac:dyDescent="0.2">
      <c r="A3853" s="32" t="s">
        <v>3849</v>
      </c>
      <c r="B3853" s="32" t="s">
        <v>11730</v>
      </c>
      <c r="C3853" s="32" t="s">
        <v>18078</v>
      </c>
      <c r="D3853" s="37">
        <v>5.6271599999999999</v>
      </c>
      <c r="E3853" s="39">
        <v>860.98</v>
      </c>
      <c r="F3853" s="39">
        <v>2415</v>
      </c>
      <c r="G3853" s="39">
        <v>3701.6</v>
      </c>
      <c r="H3853" s="38">
        <v>3</v>
      </c>
      <c r="I3853" s="38">
        <v>4588</v>
      </c>
      <c r="J3853" s="37">
        <v>14.094014704999999</v>
      </c>
      <c r="K3853" s="37">
        <v>6.7552264417999996</v>
      </c>
      <c r="L3853" s="37">
        <v>9.4424166044</v>
      </c>
      <c r="M3853" s="37">
        <v>21.051356767000001</v>
      </c>
      <c r="N3853" s="37">
        <v>19.965698087</v>
      </c>
      <c r="O3853" s="37">
        <v>16.937809212000001</v>
      </c>
      <c r="P3853" s="37">
        <v>7.6166219839</v>
      </c>
      <c r="Q3853" s="37">
        <v>88.909964799999997</v>
      </c>
      <c r="R3853" s="38">
        <v>102862</v>
      </c>
      <c r="S3853" s="37">
        <v>1.2502599999999999</v>
      </c>
      <c r="T3853" s="38">
        <v>2</v>
      </c>
      <c r="U3853" s="38">
        <v>2</v>
      </c>
      <c r="V3853" s="38">
        <v>0</v>
      </c>
    </row>
    <row r="3854" spans="1:22" ht="13.5" customHeight="1" x14ac:dyDescent="0.2">
      <c r="A3854" s="32" t="s">
        <v>3850</v>
      </c>
      <c r="B3854" s="32" t="s">
        <v>11731</v>
      </c>
      <c r="C3854" s="32" t="s">
        <v>18078</v>
      </c>
      <c r="D3854" s="37">
        <v>6.2170990000000002</v>
      </c>
      <c r="E3854" s="39">
        <v>609</v>
      </c>
      <c r="F3854" s="39">
        <v>1318</v>
      </c>
      <c r="G3854" s="39">
        <v>2465</v>
      </c>
      <c r="H3854" s="38">
        <v>3</v>
      </c>
      <c r="I3854" s="38">
        <v>2699</v>
      </c>
      <c r="J3854" s="37">
        <v>13.898252699</v>
      </c>
      <c r="K3854" s="37">
        <v>8.8633564035999992</v>
      </c>
      <c r="L3854" s="37">
        <v>11.230517691999999</v>
      </c>
      <c r="M3854" s="37">
        <v>19.941048761000001</v>
      </c>
      <c r="N3854" s="37">
        <v>17.515272775</v>
      </c>
      <c r="O3854" s="37">
        <v>7.4821967306000001</v>
      </c>
      <c r="P3854" s="37">
        <v>6.5</v>
      </c>
      <c r="Q3854" s="37" t="s">
        <v>15680</v>
      </c>
      <c r="R3854" s="38">
        <v>66220</v>
      </c>
      <c r="S3854" s="37">
        <v>1.2502599999999999</v>
      </c>
      <c r="T3854" s="38">
        <v>1</v>
      </c>
      <c r="U3854" s="38">
        <v>2</v>
      </c>
      <c r="V3854" s="38">
        <v>0</v>
      </c>
    </row>
    <row r="3855" spans="1:22" ht="13.5" customHeight="1" x14ac:dyDescent="0.2">
      <c r="A3855" s="32" t="s">
        <v>3851</v>
      </c>
      <c r="B3855" s="32" t="s">
        <v>11732</v>
      </c>
      <c r="C3855" s="32" t="s">
        <v>18078</v>
      </c>
      <c r="D3855" s="37">
        <v>6.6285360000000004</v>
      </c>
      <c r="E3855" s="39">
        <v>626.01</v>
      </c>
      <c r="F3855" s="39">
        <v>1746</v>
      </c>
      <c r="G3855" s="39">
        <v>3159.74</v>
      </c>
      <c r="H3855" s="38">
        <v>2</v>
      </c>
      <c r="I3855" s="38">
        <v>3473</v>
      </c>
      <c r="J3855" s="37">
        <v>3.6088190749</v>
      </c>
      <c r="K3855" s="37">
        <v>1.7591338626999999</v>
      </c>
      <c r="L3855" s="37">
        <v>5.0177279238999999</v>
      </c>
      <c r="M3855" s="37">
        <v>11.867247946999999</v>
      </c>
      <c r="N3855" s="37">
        <v>14.326793528</v>
      </c>
      <c r="O3855" s="37">
        <v>9.4780365926000005</v>
      </c>
      <c r="P3855" s="37">
        <v>6.5</v>
      </c>
      <c r="Q3855" s="37">
        <v>62.562885000000001</v>
      </c>
      <c r="R3855" s="38">
        <v>71638</v>
      </c>
      <c r="S3855" s="37">
        <v>1.2502599999999999</v>
      </c>
      <c r="T3855" s="38">
        <v>1</v>
      </c>
      <c r="U3855" s="38">
        <v>0</v>
      </c>
      <c r="V3855" s="38">
        <v>1</v>
      </c>
    </row>
    <row r="3856" spans="1:22" ht="13.5" customHeight="1" x14ac:dyDescent="0.2">
      <c r="A3856" s="32" t="s">
        <v>3852</v>
      </c>
      <c r="B3856" s="32" t="s">
        <v>11733</v>
      </c>
      <c r="C3856" s="32" t="s">
        <v>18078</v>
      </c>
      <c r="D3856" s="37">
        <v>1.742955</v>
      </c>
      <c r="E3856" s="39">
        <v>268</v>
      </c>
      <c r="F3856" s="39">
        <v>1102</v>
      </c>
      <c r="G3856" s="39">
        <v>1402.48</v>
      </c>
      <c r="H3856" s="38">
        <v>2</v>
      </c>
      <c r="I3856" s="38">
        <v>2327</v>
      </c>
      <c r="J3856" s="37">
        <v>40.922756741999997</v>
      </c>
      <c r="K3856" s="37">
        <v>21.761854291999999</v>
      </c>
      <c r="L3856" s="37">
        <v>27.592472860000001</v>
      </c>
      <c r="M3856" s="37">
        <v>19.192431427999999</v>
      </c>
      <c r="N3856" s="37">
        <v>41.914454681999999</v>
      </c>
      <c r="O3856" s="37">
        <v>41.219817976999998</v>
      </c>
      <c r="P3856" s="37">
        <v>6.5</v>
      </c>
      <c r="Q3856" s="37" t="s">
        <v>15680</v>
      </c>
      <c r="R3856" s="38">
        <v>49527</v>
      </c>
      <c r="S3856" s="37">
        <v>1.2502599999999999</v>
      </c>
      <c r="T3856" s="38">
        <v>0</v>
      </c>
      <c r="U3856" s="38">
        <v>0</v>
      </c>
      <c r="V3856" s="38">
        <v>2</v>
      </c>
    </row>
    <row r="3857" spans="1:22" ht="13.5" customHeight="1" x14ac:dyDescent="0.2">
      <c r="A3857" s="32" t="s">
        <v>3853</v>
      </c>
      <c r="B3857" s="32" t="s">
        <v>11734</v>
      </c>
      <c r="C3857" s="32" t="s">
        <v>18078</v>
      </c>
      <c r="D3857" s="37">
        <v>7.1672219999999998</v>
      </c>
      <c r="E3857" s="39">
        <v>202.99</v>
      </c>
      <c r="F3857" s="39">
        <v>1601</v>
      </c>
      <c r="G3857" s="39">
        <v>2033.94</v>
      </c>
      <c r="H3857" s="38">
        <v>3</v>
      </c>
      <c r="I3857" s="38">
        <v>3342</v>
      </c>
      <c r="J3857" s="37">
        <v>34.314468703000003</v>
      </c>
      <c r="K3857" s="37">
        <v>18.923089721</v>
      </c>
      <c r="L3857" s="37">
        <v>18.216463968999999</v>
      </c>
      <c r="M3857" s="37">
        <v>23.16027901</v>
      </c>
      <c r="N3857" s="37">
        <v>42.428668242000001</v>
      </c>
      <c r="O3857" s="37">
        <v>44.709548093999999</v>
      </c>
      <c r="P3857" s="37">
        <v>6.5</v>
      </c>
      <c r="Q3857" s="37">
        <v>55.049916699999997</v>
      </c>
      <c r="R3857" s="38">
        <v>65555</v>
      </c>
      <c r="S3857" s="37">
        <v>1.2502599999999999</v>
      </c>
      <c r="T3857" s="38">
        <v>1</v>
      </c>
      <c r="U3857" s="38">
        <v>0</v>
      </c>
      <c r="V3857" s="38">
        <v>2</v>
      </c>
    </row>
    <row r="3858" spans="1:22" ht="13.5" customHeight="1" x14ac:dyDescent="0.2">
      <c r="A3858" s="32" t="s">
        <v>3854</v>
      </c>
      <c r="B3858" s="32" t="s">
        <v>11735</v>
      </c>
      <c r="C3858" s="32" t="s">
        <v>18078</v>
      </c>
      <c r="D3858" s="37">
        <v>3.9061050000000002</v>
      </c>
      <c r="E3858" s="39">
        <v>1128.02</v>
      </c>
      <c r="F3858" s="39">
        <v>3391</v>
      </c>
      <c r="G3858" s="39">
        <v>6168.06</v>
      </c>
      <c r="H3858" s="38">
        <v>6</v>
      </c>
      <c r="I3858" s="38">
        <v>6679</v>
      </c>
      <c r="J3858" s="37">
        <v>6.7068197113999997</v>
      </c>
      <c r="K3858" s="37">
        <v>3.4532626017000001</v>
      </c>
      <c r="L3858" s="37">
        <v>6.3396127913999996</v>
      </c>
      <c r="M3858" s="37">
        <v>24.588580712999999</v>
      </c>
      <c r="N3858" s="37">
        <v>14.460074688000001</v>
      </c>
      <c r="O3858" s="37">
        <v>7.1419390651999999</v>
      </c>
      <c r="P3858" s="37">
        <v>6.5639334280000003</v>
      </c>
      <c r="Q3858" s="37">
        <v>93.777715200000003</v>
      </c>
      <c r="R3858" s="38">
        <v>207317</v>
      </c>
      <c r="S3858" s="37">
        <v>1.2502599999999999</v>
      </c>
      <c r="T3858" s="38">
        <v>4</v>
      </c>
      <c r="U3858" s="38">
        <v>6</v>
      </c>
      <c r="V3858" s="38">
        <v>1</v>
      </c>
    </row>
    <row r="3859" spans="1:22" ht="13.5" customHeight="1" x14ac:dyDescent="0.2">
      <c r="A3859" s="32" t="s">
        <v>3855</v>
      </c>
      <c r="B3859" s="32" t="s">
        <v>11736</v>
      </c>
      <c r="C3859" s="32" t="s">
        <v>18078</v>
      </c>
      <c r="D3859" s="37">
        <v>6.0325049999999996</v>
      </c>
      <c r="E3859" s="39">
        <v>309.99</v>
      </c>
      <c r="F3859" s="39">
        <v>1434</v>
      </c>
      <c r="G3859" s="39">
        <v>2227.96</v>
      </c>
      <c r="H3859" s="38">
        <v>2</v>
      </c>
      <c r="I3859" s="38">
        <v>2768</v>
      </c>
      <c r="J3859" s="37">
        <v>43.313083554000002</v>
      </c>
      <c r="K3859" s="37">
        <v>23.351411680999998</v>
      </c>
      <c r="L3859" s="37">
        <v>39.817879486000002</v>
      </c>
      <c r="M3859" s="37">
        <v>25.46602755</v>
      </c>
      <c r="N3859" s="37">
        <v>66.795066836999993</v>
      </c>
      <c r="O3859" s="37">
        <v>22.972523106000001</v>
      </c>
      <c r="P3859" s="37">
        <v>6.5</v>
      </c>
      <c r="Q3859" s="37" t="s">
        <v>15680</v>
      </c>
      <c r="R3859" s="38">
        <v>57422</v>
      </c>
      <c r="S3859" s="37">
        <v>1.2502599999999999</v>
      </c>
      <c r="T3859" s="38">
        <v>0</v>
      </c>
      <c r="U3859" s="38">
        <v>1</v>
      </c>
      <c r="V3859" s="38">
        <v>1</v>
      </c>
    </row>
    <row r="3860" spans="1:22" ht="13.5" customHeight="1" x14ac:dyDescent="0.2">
      <c r="A3860" s="32" t="s">
        <v>3856</v>
      </c>
      <c r="B3860" s="32" t="s">
        <v>11737</v>
      </c>
      <c r="C3860" s="32" t="s">
        <v>18078</v>
      </c>
      <c r="D3860" s="37">
        <v>4.3336649999999999</v>
      </c>
      <c r="E3860" s="39">
        <v>493</v>
      </c>
      <c r="F3860" s="39">
        <v>2447</v>
      </c>
      <c r="G3860" s="39">
        <v>3956.74</v>
      </c>
      <c r="H3860" s="38">
        <v>2</v>
      </c>
      <c r="I3860" s="38">
        <v>4830</v>
      </c>
      <c r="J3860" s="37">
        <v>18.174937058000001</v>
      </c>
      <c r="K3860" s="37">
        <v>10.745524428</v>
      </c>
      <c r="L3860" s="37">
        <v>8.3577751725000002</v>
      </c>
      <c r="M3860" s="37">
        <v>19.940609825999999</v>
      </c>
      <c r="N3860" s="37">
        <v>29.222324451999999</v>
      </c>
      <c r="O3860" s="37">
        <v>24.946725029</v>
      </c>
      <c r="P3860" s="37">
        <v>6.5</v>
      </c>
      <c r="Q3860" s="37">
        <v>89.161497600000004</v>
      </c>
      <c r="R3860" s="38">
        <v>137102</v>
      </c>
      <c r="S3860" s="37">
        <v>1.2502599999999999</v>
      </c>
      <c r="T3860" s="38">
        <v>1</v>
      </c>
      <c r="U3860" s="38">
        <v>0</v>
      </c>
      <c r="V3860" s="38">
        <v>2</v>
      </c>
    </row>
    <row r="3861" spans="1:22" ht="13.5" customHeight="1" x14ac:dyDescent="0.2">
      <c r="A3861" s="32" t="s">
        <v>3857</v>
      </c>
      <c r="B3861" s="32" t="s">
        <v>11738</v>
      </c>
      <c r="C3861" s="32" t="s">
        <v>18078</v>
      </c>
      <c r="D3861" s="37">
        <v>5.2148510000000003</v>
      </c>
      <c r="E3861" s="39">
        <v>437.99</v>
      </c>
      <c r="F3861" s="39">
        <v>1293</v>
      </c>
      <c r="G3861" s="39">
        <v>2174.59</v>
      </c>
      <c r="H3861" s="38">
        <v>1</v>
      </c>
      <c r="I3861" s="38">
        <v>2458</v>
      </c>
      <c r="J3861" s="37">
        <v>23.739973549999998</v>
      </c>
      <c r="K3861" s="37">
        <v>10.036196798000001</v>
      </c>
      <c r="L3861" s="37">
        <v>21.97375487</v>
      </c>
      <c r="M3861" s="37">
        <v>21.23923456</v>
      </c>
      <c r="N3861" s="37">
        <v>37.338036938000002</v>
      </c>
      <c r="O3861" s="37">
        <v>18.76292261</v>
      </c>
      <c r="P3861" s="37">
        <v>6.5</v>
      </c>
      <c r="Q3861" s="37" t="s">
        <v>15680</v>
      </c>
      <c r="R3861" s="38">
        <v>45939</v>
      </c>
      <c r="S3861" s="37">
        <v>1.2502599999999999</v>
      </c>
      <c r="T3861" s="38">
        <v>1</v>
      </c>
      <c r="U3861" s="38">
        <v>1</v>
      </c>
      <c r="V3861" s="38">
        <v>1</v>
      </c>
    </row>
    <row r="3862" spans="1:22" ht="13.5" customHeight="1" x14ac:dyDescent="0.2">
      <c r="A3862" s="32" t="s">
        <v>3858</v>
      </c>
      <c r="B3862" s="32" t="s">
        <v>11739</v>
      </c>
      <c r="C3862" s="32" t="s">
        <v>18131</v>
      </c>
      <c r="D3862" s="37">
        <v>6.516648</v>
      </c>
      <c r="E3862" s="39">
        <v>1579.95</v>
      </c>
      <c r="F3862" s="39">
        <v>6973</v>
      </c>
      <c r="G3862" s="39">
        <v>9623.51</v>
      </c>
      <c r="H3862" s="38">
        <v>12</v>
      </c>
      <c r="I3862" s="38">
        <v>13935</v>
      </c>
      <c r="J3862" s="37">
        <v>15.860147916000001</v>
      </c>
      <c r="K3862" s="37">
        <v>13.14790591</v>
      </c>
      <c r="L3862" s="37">
        <v>7.9376600463000004</v>
      </c>
      <c r="M3862" s="37">
        <v>39.287211792999997</v>
      </c>
      <c r="N3862" s="37">
        <v>22.425654428000001</v>
      </c>
      <c r="O3862" s="37">
        <v>32.445008680000001</v>
      </c>
      <c r="P3862" s="37">
        <v>8.9617823204999993</v>
      </c>
      <c r="Q3862" s="37">
        <v>74.175585299999995</v>
      </c>
      <c r="R3862" s="38">
        <v>286829</v>
      </c>
      <c r="S3862" s="37">
        <v>2.20194</v>
      </c>
      <c r="T3862" s="38">
        <v>10</v>
      </c>
      <c r="U3862" s="38">
        <v>11</v>
      </c>
      <c r="V3862" s="38">
        <v>0</v>
      </c>
    </row>
    <row r="3863" spans="1:22" ht="13.5" customHeight="1" x14ac:dyDescent="0.2">
      <c r="A3863" s="32" t="s">
        <v>3859</v>
      </c>
      <c r="B3863" s="32" t="s">
        <v>11740</v>
      </c>
      <c r="C3863" s="32" t="s">
        <v>18130</v>
      </c>
      <c r="D3863" s="37">
        <v>4.3449059999999999</v>
      </c>
      <c r="E3863" s="39">
        <v>359.03</v>
      </c>
      <c r="F3863" s="39">
        <v>4474</v>
      </c>
      <c r="G3863" s="39">
        <v>5002.3100000000004</v>
      </c>
      <c r="H3863" s="38">
        <v>5</v>
      </c>
      <c r="I3863" s="38">
        <v>8532</v>
      </c>
      <c r="J3863" s="37">
        <v>31.319482374</v>
      </c>
      <c r="K3863" s="37">
        <v>28.212956841</v>
      </c>
      <c r="L3863" s="37">
        <v>21.005953969</v>
      </c>
      <c r="M3863" s="37">
        <v>33.338432081999997</v>
      </c>
      <c r="N3863" s="37">
        <v>30.217211609</v>
      </c>
      <c r="O3863" s="37">
        <v>24.762536300000001</v>
      </c>
      <c r="P3863" s="37">
        <v>8.2432918395999994</v>
      </c>
      <c r="Q3863" s="37">
        <v>88.933974500000005</v>
      </c>
      <c r="R3863" s="38">
        <v>182245</v>
      </c>
      <c r="S3863" s="37">
        <v>2.7984100000000001</v>
      </c>
      <c r="T3863" s="38">
        <v>1</v>
      </c>
      <c r="U3863" s="38">
        <v>3</v>
      </c>
      <c r="V3863" s="38">
        <v>0</v>
      </c>
    </row>
    <row r="3864" spans="1:22" ht="13.5" customHeight="1" x14ac:dyDescent="0.2">
      <c r="A3864" s="32" t="s">
        <v>3860</v>
      </c>
      <c r="B3864" s="32" t="s">
        <v>11741</v>
      </c>
      <c r="C3864" s="32" t="s">
        <v>18132</v>
      </c>
      <c r="D3864" s="37">
        <v>6.0903460000000003</v>
      </c>
      <c r="E3864" s="39">
        <v>802</v>
      </c>
      <c r="F3864" s="39">
        <v>3286</v>
      </c>
      <c r="G3864" s="39">
        <v>4265.62</v>
      </c>
      <c r="H3864" s="38">
        <v>4</v>
      </c>
      <c r="I3864" s="38">
        <v>6359</v>
      </c>
      <c r="J3864" s="37">
        <v>17.967150051000001</v>
      </c>
      <c r="K3864" s="37">
        <v>20.133482596</v>
      </c>
      <c r="L3864" s="37">
        <v>19.966844928</v>
      </c>
      <c r="M3864" s="37">
        <v>32.080027512999997</v>
      </c>
      <c r="N3864" s="37">
        <v>26.270085139999999</v>
      </c>
      <c r="O3864" s="37">
        <v>30.481261193999998</v>
      </c>
      <c r="P3864" s="37">
        <v>9.2192035028999992</v>
      </c>
      <c r="Q3864" s="37">
        <v>74.885317999999998</v>
      </c>
      <c r="R3864" s="38">
        <v>171217</v>
      </c>
      <c r="S3864" s="37">
        <v>2.7200299999999999</v>
      </c>
      <c r="T3864" s="38">
        <v>2</v>
      </c>
      <c r="U3864" s="38">
        <v>3</v>
      </c>
      <c r="V3864" s="38">
        <v>1</v>
      </c>
    </row>
    <row r="3865" spans="1:22" ht="13.5" customHeight="1" x14ac:dyDescent="0.2">
      <c r="A3865" s="32" t="s">
        <v>3861</v>
      </c>
      <c r="B3865" s="32" t="s">
        <v>11742</v>
      </c>
      <c r="C3865" s="32" t="s">
        <v>18132</v>
      </c>
      <c r="D3865" s="37">
        <v>2.25868</v>
      </c>
      <c r="E3865" s="39">
        <v>1587.98</v>
      </c>
      <c r="F3865" s="39">
        <v>7856</v>
      </c>
      <c r="G3865" s="39">
        <v>9033.5400000000009</v>
      </c>
      <c r="H3865" s="38">
        <v>12</v>
      </c>
      <c r="I3865" s="38">
        <v>15371</v>
      </c>
      <c r="J3865" s="37">
        <v>25.55596495</v>
      </c>
      <c r="K3865" s="37">
        <v>28.43048288</v>
      </c>
      <c r="L3865" s="37">
        <v>17.259131851999999</v>
      </c>
      <c r="M3865" s="37">
        <v>39.05770717</v>
      </c>
      <c r="N3865" s="37">
        <v>32.355503656000003</v>
      </c>
      <c r="O3865" s="37">
        <v>45.489342688000001</v>
      </c>
      <c r="P3865" s="37">
        <v>9.7579101206000001</v>
      </c>
      <c r="Q3865" s="37">
        <v>86.794064000000006</v>
      </c>
      <c r="R3865" s="38">
        <v>222443</v>
      </c>
      <c r="S3865" s="37">
        <v>2.7200299999999999</v>
      </c>
      <c r="T3865" s="38">
        <v>6</v>
      </c>
      <c r="U3865" s="38">
        <v>12</v>
      </c>
      <c r="V3865" s="38">
        <v>4</v>
      </c>
    </row>
    <row r="3866" spans="1:22" ht="13.5" customHeight="1" x14ac:dyDescent="0.2">
      <c r="A3866" s="32" t="s">
        <v>3862</v>
      </c>
      <c r="B3866" s="32" t="s">
        <v>11743</v>
      </c>
      <c r="C3866" s="32" t="s">
        <v>18132</v>
      </c>
      <c r="D3866" s="37">
        <v>3.290937</v>
      </c>
      <c r="E3866" s="39">
        <v>1862.96</v>
      </c>
      <c r="F3866" s="39">
        <v>7319</v>
      </c>
      <c r="G3866" s="39">
        <v>6929.67</v>
      </c>
      <c r="H3866" s="38">
        <v>11</v>
      </c>
      <c r="I3866" s="38">
        <v>14022</v>
      </c>
      <c r="J3866" s="37">
        <v>25.408477038000001</v>
      </c>
      <c r="K3866" s="37">
        <v>24.423111245000001</v>
      </c>
      <c r="L3866" s="37">
        <v>20.517748352000002</v>
      </c>
      <c r="M3866" s="37">
        <v>35.34697371</v>
      </c>
      <c r="N3866" s="37">
        <v>28.455508014999999</v>
      </c>
      <c r="O3866" s="37">
        <v>27.094564259999999</v>
      </c>
      <c r="P3866" s="37">
        <v>9.7561896769000001</v>
      </c>
      <c r="Q3866" s="37">
        <v>75.835747499999997</v>
      </c>
      <c r="R3866" s="38">
        <v>425952</v>
      </c>
      <c r="S3866" s="37">
        <v>2.7200299999999999</v>
      </c>
      <c r="T3866" s="38">
        <v>4</v>
      </c>
      <c r="U3866" s="38">
        <v>10</v>
      </c>
      <c r="V3866" s="38">
        <v>2</v>
      </c>
    </row>
    <row r="3867" spans="1:22" ht="13.5" customHeight="1" x14ac:dyDescent="0.2">
      <c r="A3867" s="32" t="s">
        <v>3863</v>
      </c>
      <c r="B3867" s="32" t="s">
        <v>11744</v>
      </c>
      <c r="C3867" s="32" t="s">
        <v>18131</v>
      </c>
      <c r="D3867" s="37">
        <v>4.1714149999999997</v>
      </c>
      <c r="E3867" s="39">
        <v>818.98</v>
      </c>
      <c r="F3867" s="39">
        <v>6073</v>
      </c>
      <c r="G3867" s="39">
        <v>4419.51</v>
      </c>
      <c r="H3867" s="38">
        <v>7</v>
      </c>
      <c r="I3867" s="38">
        <v>12390</v>
      </c>
      <c r="J3867" s="37">
        <v>36.968642897999999</v>
      </c>
      <c r="K3867" s="37">
        <v>26.453199787999999</v>
      </c>
      <c r="L3867" s="37">
        <v>19.02483088</v>
      </c>
      <c r="M3867" s="37">
        <v>35.528070829999997</v>
      </c>
      <c r="N3867" s="37">
        <v>39.732704832000003</v>
      </c>
      <c r="O3867" s="37">
        <v>39.166646022999998</v>
      </c>
      <c r="P3867" s="37">
        <v>8.4733703190000007</v>
      </c>
      <c r="Q3867" s="37">
        <v>69.032942899999995</v>
      </c>
      <c r="R3867" s="38">
        <v>250870</v>
      </c>
      <c r="S3867" s="37">
        <v>2.20194</v>
      </c>
      <c r="T3867" s="38">
        <v>4</v>
      </c>
      <c r="U3867" s="38">
        <v>3</v>
      </c>
      <c r="V3867" s="38">
        <v>1</v>
      </c>
    </row>
    <row r="3868" spans="1:22" ht="13.5" customHeight="1" x14ac:dyDescent="0.2">
      <c r="A3868" s="32" t="s">
        <v>3864</v>
      </c>
      <c r="B3868" s="32" t="s">
        <v>11745</v>
      </c>
      <c r="C3868" s="32" t="s">
        <v>18131</v>
      </c>
      <c r="D3868" s="37">
        <v>3.4767260000000002</v>
      </c>
      <c r="E3868" s="39">
        <v>109</v>
      </c>
      <c r="F3868" s="39">
        <v>1337</v>
      </c>
      <c r="G3868" s="39">
        <v>747.9</v>
      </c>
      <c r="H3868" s="38">
        <v>1</v>
      </c>
      <c r="I3868" s="38">
        <v>2700</v>
      </c>
      <c r="J3868" s="37">
        <v>17.574796101</v>
      </c>
      <c r="K3868" s="37">
        <v>13.313015679999999</v>
      </c>
      <c r="L3868" s="37">
        <v>18.621691426999998</v>
      </c>
      <c r="M3868" s="37">
        <v>19.655551944999999</v>
      </c>
      <c r="N3868" s="37">
        <v>15.696540692999999</v>
      </c>
      <c r="O3868" s="37">
        <v>17.289034421</v>
      </c>
      <c r="P3868" s="37">
        <v>8.6</v>
      </c>
      <c r="Q3868" s="37" t="s">
        <v>15680</v>
      </c>
      <c r="R3868" s="38">
        <v>49029</v>
      </c>
      <c r="S3868" s="37">
        <v>2.20194</v>
      </c>
      <c r="T3868" s="38">
        <v>0</v>
      </c>
      <c r="U3868" s="38">
        <v>0</v>
      </c>
      <c r="V3868" s="38">
        <v>0</v>
      </c>
    </row>
    <row r="3869" spans="1:22" ht="13.5" customHeight="1" x14ac:dyDescent="0.2">
      <c r="A3869" s="32" t="s">
        <v>3865</v>
      </c>
      <c r="B3869" s="32" t="s">
        <v>11746</v>
      </c>
      <c r="C3869" s="32" t="s">
        <v>18132</v>
      </c>
      <c r="D3869" s="37">
        <v>3.3200530000000001</v>
      </c>
      <c r="E3869" s="39">
        <v>504</v>
      </c>
      <c r="F3869" s="39">
        <v>2267</v>
      </c>
      <c r="G3869" s="39">
        <v>2124.27</v>
      </c>
      <c r="H3869" s="38">
        <v>2</v>
      </c>
      <c r="I3869" s="38">
        <v>5146</v>
      </c>
      <c r="J3869" s="37">
        <v>25.553330198000001</v>
      </c>
      <c r="K3869" s="37">
        <v>21.899456379</v>
      </c>
      <c r="L3869" s="37">
        <v>18.770308917000001</v>
      </c>
      <c r="M3869" s="37">
        <v>40.848058555999998</v>
      </c>
      <c r="N3869" s="37">
        <v>33.341686809999999</v>
      </c>
      <c r="O3869" s="37">
        <v>27.258300449</v>
      </c>
      <c r="P3869" s="37">
        <v>9.8000000000000007</v>
      </c>
      <c r="Q3869" s="37">
        <v>72.502613100000005</v>
      </c>
      <c r="R3869" s="38">
        <v>140615</v>
      </c>
      <c r="S3869" s="37">
        <v>2.7200299999999999</v>
      </c>
      <c r="T3869" s="38">
        <v>0</v>
      </c>
      <c r="U3869" s="38">
        <v>1</v>
      </c>
      <c r="V3869" s="38">
        <v>1</v>
      </c>
    </row>
    <row r="3870" spans="1:22" ht="13.5" customHeight="1" x14ac:dyDescent="0.2">
      <c r="A3870" s="32" t="s">
        <v>3866</v>
      </c>
      <c r="B3870" s="32" t="s">
        <v>11747</v>
      </c>
      <c r="C3870" s="32" t="s">
        <v>18131</v>
      </c>
      <c r="D3870" s="37">
        <v>1.5877589999999999</v>
      </c>
      <c r="E3870" s="39">
        <v>305</v>
      </c>
      <c r="F3870" s="39">
        <v>681</v>
      </c>
      <c r="G3870" s="39">
        <v>1013.61</v>
      </c>
      <c r="H3870" s="38">
        <v>1</v>
      </c>
      <c r="I3870" s="38">
        <v>1557</v>
      </c>
      <c r="J3870" s="37">
        <v>12.670580847</v>
      </c>
      <c r="K3870" s="37">
        <v>14.106429468</v>
      </c>
      <c r="L3870" s="37">
        <v>13.430577894000001</v>
      </c>
      <c r="M3870" s="37">
        <v>25.042097641000002</v>
      </c>
      <c r="N3870" s="37">
        <v>7.5208730544</v>
      </c>
      <c r="O3870" s="37">
        <v>16.163971869000001</v>
      </c>
      <c r="P3870" s="37">
        <v>8.6</v>
      </c>
      <c r="Q3870" s="37" t="s">
        <v>15680</v>
      </c>
      <c r="R3870" s="38">
        <v>32802</v>
      </c>
      <c r="S3870" s="37">
        <v>2.20194</v>
      </c>
      <c r="T3870" s="38">
        <v>0</v>
      </c>
      <c r="U3870" s="38">
        <v>1</v>
      </c>
      <c r="V3870" s="38">
        <v>1</v>
      </c>
    </row>
    <row r="3871" spans="1:22" ht="13.5" customHeight="1" x14ac:dyDescent="0.2">
      <c r="A3871" s="32" t="s">
        <v>3867</v>
      </c>
      <c r="B3871" s="32" t="s">
        <v>11748</v>
      </c>
      <c r="C3871" s="32" t="s">
        <v>18130</v>
      </c>
      <c r="D3871" s="37">
        <v>5.882352</v>
      </c>
      <c r="E3871" s="39">
        <v>188.99</v>
      </c>
      <c r="F3871" s="39">
        <v>1564</v>
      </c>
      <c r="G3871" s="39">
        <v>2143.0700000000002</v>
      </c>
      <c r="H3871" s="38">
        <v>2</v>
      </c>
      <c r="I3871" s="38">
        <v>3088</v>
      </c>
      <c r="J3871" s="37">
        <v>16.670489479</v>
      </c>
      <c r="K3871" s="37">
        <v>19.011053393000001</v>
      </c>
      <c r="L3871" s="37">
        <v>18.668983354000002</v>
      </c>
      <c r="M3871" s="37">
        <v>17.067425127</v>
      </c>
      <c r="N3871" s="37">
        <v>21.58498269</v>
      </c>
      <c r="O3871" s="37">
        <v>18.522615925</v>
      </c>
      <c r="P3871" s="37">
        <v>8.5</v>
      </c>
      <c r="Q3871" s="37">
        <v>74.3880853</v>
      </c>
      <c r="R3871" s="38">
        <v>43555</v>
      </c>
      <c r="S3871" s="37">
        <v>2.7984100000000001</v>
      </c>
      <c r="T3871" s="38">
        <v>2</v>
      </c>
      <c r="U3871" s="38">
        <v>0</v>
      </c>
      <c r="V3871" s="38">
        <v>1</v>
      </c>
    </row>
    <row r="3872" spans="1:22" ht="13.5" customHeight="1" x14ac:dyDescent="0.2">
      <c r="A3872" s="32" t="s">
        <v>3868</v>
      </c>
      <c r="B3872" s="32" t="s">
        <v>11749</v>
      </c>
      <c r="C3872" s="32" t="s">
        <v>18130</v>
      </c>
      <c r="D3872" s="37">
        <v>5.0811950000000001</v>
      </c>
      <c r="E3872" s="39">
        <v>654.04</v>
      </c>
      <c r="F3872" s="39">
        <v>7782</v>
      </c>
      <c r="G3872" s="39">
        <v>10831.95</v>
      </c>
      <c r="H3872" s="38">
        <v>8</v>
      </c>
      <c r="I3872" s="38">
        <v>15617</v>
      </c>
      <c r="J3872" s="37">
        <v>20.230791324999998</v>
      </c>
      <c r="K3872" s="37">
        <v>23.919860979999999</v>
      </c>
      <c r="L3872" s="37">
        <v>13.34446632</v>
      </c>
      <c r="M3872" s="37">
        <v>36.906206765</v>
      </c>
      <c r="N3872" s="37">
        <v>31.213771092999998</v>
      </c>
      <c r="O3872" s="37">
        <v>39.941421570999999</v>
      </c>
      <c r="P3872" s="37">
        <v>8.4631213161000005</v>
      </c>
      <c r="Q3872" s="37">
        <v>70.423527899999996</v>
      </c>
      <c r="R3872" s="38">
        <v>231494</v>
      </c>
      <c r="S3872" s="37">
        <v>2.7984100000000001</v>
      </c>
      <c r="T3872" s="38">
        <v>3</v>
      </c>
      <c r="U3872" s="38">
        <v>5</v>
      </c>
      <c r="V3872" s="38">
        <v>1</v>
      </c>
    </row>
    <row r="3873" spans="1:22" ht="13.5" customHeight="1" x14ac:dyDescent="0.2">
      <c r="A3873" s="32" t="s">
        <v>3869</v>
      </c>
      <c r="B3873" s="32" t="s">
        <v>11750</v>
      </c>
      <c r="C3873" s="32" t="s">
        <v>18131</v>
      </c>
      <c r="D3873" s="37">
        <v>6.4696990000000003</v>
      </c>
      <c r="E3873" s="39">
        <v>1606.97</v>
      </c>
      <c r="F3873" s="39">
        <v>10750</v>
      </c>
      <c r="G3873" s="39">
        <v>8461.23</v>
      </c>
      <c r="H3873" s="38">
        <v>14</v>
      </c>
      <c r="I3873" s="38">
        <v>22862</v>
      </c>
      <c r="J3873" s="37">
        <v>35.690232479000002</v>
      </c>
      <c r="K3873" s="37">
        <v>22.324005991</v>
      </c>
      <c r="L3873" s="37">
        <v>19.341402477999999</v>
      </c>
      <c r="M3873" s="37">
        <v>45.357983544</v>
      </c>
      <c r="N3873" s="37">
        <v>35.000617153</v>
      </c>
      <c r="O3873" s="37">
        <v>42.299041076999998</v>
      </c>
      <c r="P3873" s="37">
        <v>8.5689411764999992</v>
      </c>
      <c r="Q3873" s="37">
        <v>82.692360199999996</v>
      </c>
      <c r="R3873" s="38">
        <v>479143</v>
      </c>
      <c r="S3873" s="37">
        <v>2.20194</v>
      </c>
      <c r="T3873" s="38">
        <v>6</v>
      </c>
      <c r="U3873" s="38">
        <v>7</v>
      </c>
      <c r="V3873" s="38">
        <v>3</v>
      </c>
    </row>
    <row r="3874" spans="1:22" ht="13.5" customHeight="1" x14ac:dyDescent="0.2">
      <c r="A3874" s="32" t="s">
        <v>3870</v>
      </c>
      <c r="B3874" s="32" t="s">
        <v>11751</v>
      </c>
      <c r="C3874" s="32" t="s">
        <v>18131</v>
      </c>
      <c r="D3874" s="37">
        <v>5.4891449999999997</v>
      </c>
      <c r="E3874" s="39">
        <v>811.03</v>
      </c>
      <c r="F3874" s="39">
        <v>5720</v>
      </c>
      <c r="G3874" s="39">
        <v>5415.18</v>
      </c>
      <c r="H3874" s="38">
        <v>7</v>
      </c>
      <c r="I3874" s="38">
        <v>11878</v>
      </c>
      <c r="J3874" s="37">
        <v>32.906301841000001</v>
      </c>
      <c r="K3874" s="37">
        <v>28.237037969999999</v>
      </c>
      <c r="L3874" s="37">
        <v>19.593865391000001</v>
      </c>
      <c r="M3874" s="37">
        <v>36.715074231000003</v>
      </c>
      <c r="N3874" s="37">
        <v>37.132948800999998</v>
      </c>
      <c r="O3874" s="37">
        <v>42.790962624000002</v>
      </c>
      <c r="P3874" s="37">
        <v>8.5559320162999999</v>
      </c>
      <c r="Q3874" s="37">
        <v>89.330662599999997</v>
      </c>
      <c r="R3874" s="38">
        <v>258128</v>
      </c>
      <c r="S3874" s="37">
        <v>2.20194</v>
      </c>
      <c r="T3874" s="38">
        <v>2</v>
      </c>
      <c r="U3874" s="38">
        <v>6</v>
      </c>
      <c r="V3874" s="38">
        <v>3</v>
      </c>
    </row>
    <row r="3875" spans="1:22" ht="13.5" customHeight="1" x14ac:dyDescent="0.2">
      <c r="A3875" s="32" t="s">
        <v>3871</v>
      </c>
      <c r="B3875" s="32" t="s">
        <v>11752</v>
      </c>
      <c r="C3875" s="32" t="s">
        <v>18130</v>
      </c>
      <c r="D3875" s="37">
        <v>7.8823169999999996</v>
      </c>
      <c r="E3875" s="39">
        <v>852.01</v>
      </c>
      <c r="F3875" s="39">
        <v>3826</v>
      </c>
      <c r="G3875" s="39">
        <v>4157.4799999999996</v>
      </c>
      <c r="H3875" s="38">
        <v>8</v>
      </c>
      <c r="I3875" s="38">
        <v>7627</v>
      </c>
      <c r="J3875" s="37">
        <v>20.237702165999998</v>
      </c>
      <c r="K3875" s="37">
        <v>23.917411101999999</v>
      </c>
      <c r="L3875" s="37">
        <v>14.394085932999999</v>
      </c>
      <c r="M3875" s="37">
        <v>31.309768130999998</v>
      </c>
      <c r="N3875" s="37">
        <v>27.005891447</v>
      </c>
      <c r="O3875" s="37">
        <v>43.152383837999999</v>
      </c>
      <c r="P3875" s="37">
        <v>8.5700354609999998</v>
      </c>
      <c r="Q3875" s="37">
        <v>77.891295900000003</v>
      </c>
      <c r="R3875" s="38">
        <v>108676</v>
      </c>
      <c r="S3875" s="37">
        <v>2.7984100000000001</v>
      </c>
      <c r="T3875" s="38">
        <v>7</v>
      </c>
      <c r="U3875" s="38">
        <v>8</v>
      </c>
      <c r="V3875" s="38">
        <v>1</v>
      </c>
    </row>
    <row r="3876" spans="1:22" ht="13.5" customHeight="1" x14ac:dyDescent="0.2">
      <c r="A3876" s="32" t="s">
        <v>3872</v>
      </c>
      <c r="B3876" s="32" t="s">
        <v>11753</v>
      </c>
      <c r="C3876" s="32" t="s">
        <v>18132</v>
      </c>
      <c r="D3876" s="37">
        <v>3.250848</v>
      </c>
      <c r="E3876" s="39">
        <v>921.96</v>
      </c>
      <c r="F3876" s="39">
        <v>5274</v>
      </c>
      <c r="G3876" s="39">
        <v>5396.74</v>
      </c>
      <c r="H3876" s="38">
        <v>10</v>
      </c>
      <c r="I3876" s="38">
        <v>11178</v>
      </c>
      <c r="J3876" s="37">
        <v>29.777384157</v>
      </c>
      <c r="K3876" s="37">
        <v>36.475233537999998</v>
      </c>
      <c r="L3876" s="37">
        <v>23.439618054</v>
      </c>
      <c r="M3876" s="37">
        <v>22.133605890999998</v>
      </c>
      <c r="N3876" s="37">
        <v>37.561839651</v>
      </c>
      <c r="O3876" s="37">
        <v>28.793161477999998</v>
      </c>
      <c r="P3876" s="37">
        <v>9.6845475112999999</v>
      </c>
      <c r="Q3876" s="37">
        <v>83.2495227</v>
      </c>
      <c r="R3876" s="38">
        <v>300955</v>
      </c>
      <c r="S3876" s="37">
        <v>2.7200299999999999</v>
      </c>
      <c r="T3876" s="38">
        <v>6</v>
      </c>
      <c r="U3876" s="38">
        <v>7</v>
      </c>
      <c r="V3876" s="38">
        <v>3</v>
      </c>
    </row>
    <row r="3877" spans="1:22" ht="13.5" customHeight="1" x14ac:dyDescent="0.2">
      <c r="A3877" s="32" t="s">
        <v>3873</v>
      </c>
      <c r="B3877" s="32" t="s">
        <v>11754</v>
      </c>
      <c r="C3877" s="32" t="s">
        <v>18130</v>
      </c>
      <c r="D3877" s="37">
        <v>4.0999970000000001</v>
      </c>
      <c r="E3877" s="39">
        <v>827.02</v>
      </c>
      <c r="F3877" s="39">
        <v>5579</v>
      </c>
      <c r="G3877" s="39">
        <v>7678.09</v>
      </c>
      <c r="H3877" s="38">
        <v>9</v>
      </c>
      <c r="I3877" s="38">
        <v>10925</v>
      </c>
      <c r="J3877" s="37">
        <v>24.728861708</v>
      </c>
      <c r="K3877" s="37">
        <v>24.250096154000001</v>
      </c>
      <c r="L3877" s="37">
        <v>18.119649612</v>
      </c>
      <c r="M3877" s="37">
        <v>29.846646360000001</v>
      </c>
      <c r="N3877" s="37">
        <v>38.165490368999997</v>
      </c>
      <c r="O3877" s="37">
        <v>43.716806974999997</v>
      </c>
      <c r="P3877" s="37">
        <v>8.4937056059000007</v>
      </c>
      <c r="Q3877" s="37">
        <v>88.417827399999993</v>
      </c>
      <c r="R3877" s="38">
        <v>181759</v>
      </c>
      <c r="S3877" s="37">
        <v>2.7984100000000001</v>
      </c>
      <c r="T3877" s="38">
        <v>7</v>
      </c>
      <c r="U3877" s="38">
        <v>9</v>
      </c>
      <c r="V3877" s="38">
        <v>0</v>
      </c>
    </row>
    <row r="3878" spans="1:22" ht="13.5" customHeight="1" x14ac:dyDescent="0.2">
      <c r="A3878" s="32" t="s">
        <v>3874</v>
      </c>
      <c r="B3878" s="32" t="s">
        <v>11755</v>
      </c>
      <c r="C3878" s="32" t="s">
        <v>18131</v>
      </c>
      <c r="D3878" s="37">
        <v>4.0905449999999997</v>
      </c>
      <c r="E3878" s="39">
        <v>218.02</v>
      </c>
      <c r="F3878" s="39">
        <v>2011</v>
      </c>
      <c r="G3878" s="39">
        <v>1516.05</v>
      </c>
      <c r="H3878" s="38">
        <v>2</v>
      </c>
      <c r="I3878" s="38">
        <v>4318</v>
      </c>
      <c r="J3878" s="37">
        <v>30.538553951000001</v>
      </c>
      <c r="K3878" s="37">
        <v>20.103013276999999</v>
      </c>
      <c r="L3878" s="37">
        <v>13.661273068</v>
      </c>
      <c r="M3878" s="37">
        <v>44.955411921</v>
      </c>
      <c r="N3878" s="37">
        <v>31.148107054</v>
      </c>
      <c r="O3878" s="37">
        <v>35.622191979999997</v>
      </c>
      <c r="P3878" s="37">
        <v>7.7523400338000004</v>
      </c>
      <c r="Q3878" s="37">
        <v>61.505076799999998</v>
      </c>
      <c r="R3878" s="38">
        <v>90505</v>
      </c>
      <c r="S3878" s="37">
        <v>2.20194</v>
      </c>
      <c r="T3878" s="38">
        <v>1</v>
      </c>
      <c r="U3878" s="38">
        <v>1</v>
      </c>
      <c r="V3878" s="38">
        <v>1</v>
      </c>
    </row>
    <row r="3879" spans="1:22" ht="13.5" customHeight="1" x14ac:dyDescent="0.2">
      <c r="A3879" s="32" t="s">
        <v>3875</v>
      </c>
      <c r="B3879" s="32" t="s">
        <v>11756</v>
      </c>
      <c r="C3879" s="32" t="s">
        <v>18132</v>
      </c>
      <c r="D3879" s="37">
        <v>3.551545</v>
      </c>
      <c r="E3879" s="39">
        <v>372.01</v>
      </c>
      <c r="F3879" s="39">
        <v>2608</v>
      </c>
      <c r="G3879" s="39">
        <v>2872.12</v>
      </c>
      <c r="H3879" s="38">
        <v>3</v>
      </c>
      <c r="I3879" s="38">
        <v>5646</v>
      </c>
      <c r="J3879" s="37">
        <v>18.720736724999998</v>
      </c>
      <c r="K3879" s="37">
        <v>14.83562365</v>
      </c>
      <c r="L3879" s="37">
        <v>13.059819408999999</v>
      </c>
      <c r="M3879" s="37">
        <v>41.685954199000001</v>
      </c>
      <c r="N3879" s="37">
        <v>23.070324883000001</v>
      </c>
      <c r="O3879" s="37">
        <v>18.737675323000001</v>
      </c>
      <c r="P3879" s="37">
        <v>9.1629433346999996</v>
      </c>
      <c r="Q3879" s="37">
        <v>74.367036299999995</v>
      </c>
      <c r="R3879" s="38">
        <v>38188</v>
      </c>
      <c r="S3879" s="37">
        <v>2.7200299999999999</v>
      </c>
      <c r="T3879" s="38">
        <v>2</v>
      </c>
      <c r="U3879" s="38">
        <v>1</v>
      </c>
      <c r="V3879" s="38">
        <v>2</v>
      </c>
    </row>
    <row r="3880" spans="1:22" ht="13.5" customHeight="1" x14ac:dyDescent="0.2">
      <c r="A3880" s="32" t="s">
        <v>3876</v>
      </c>
      <c r="B3880" s="32" t="s">
        <v>11757</v>
      </c>
      <c r="C3880" s="32" t="s">
        <v>18130</v>
      </c>
      <c r="D3880" s="37">
        <v>4.435791</v>
      </c>
      <c r="E3880" s="39">
        <v>677.01</v>
      </c>
      <c r="F3880" s="39">
        <v>3070</v>
      </c>
      <c r="G3880" s="39">
        <v>3894.98</v>
      </c>
      <c r="H3880" s="38">
        <v>4</v>
      </c>
      <c r="I3880" s="38">
        <v>6402</v>
      </c>
      <c r="J3880" s="37">
        <v>33.061591282000002</v>
      </c>
      <c r="K3880" s="37">
        <v>40.665835262999998</v>
      </c>
      <c r="L3880" s="37">
        <v>27.805257127000001</v>
      </c>
      <c r="M3880" s="37">
        <v>25.682025962000001</v>
      </c>
      <c r="N3880" s="37">
        <v>33.255639047999999</v>
      </c>
      <c r="O3880" s="37">
        <v>43.874396331</v>
      </c>
      <c r="P3880" s="37">
        <v>8.4042309212999999</v>
      </c>
      <c r="Q3880" s="37">
        <v>81.755760899999999</v>
      </c>
      <c r="R3880" s="38">
        <v>138048</v>
      </c>
      <c r="S3880" s="37">
        <v>2.7984100000000001</v>
      </c>
      <c r="T3880" s="38">
        <v>1</v>
      </c>
      <c r="U3880" s="38">
        <v>1</v>
      </c>
      <c r="V3880" s="38">
        <v>3</v>
      </c>
    </row>
    <row r="3881" spans="1:22" ht="13.5" customHeight="1" x14ac:dyDescent="0.2">
      <c r="A3881" s="32" t="s">
        <v>3877</v>
      </c>
      <c r="B3881" s="32" t="s">
        <v>11758</v>
      </c>
      <c r="C3881" s="32" t="s">
        <v>18130</v>
      </c>
      <c r="D3881" s="37">
        <v>3.209187</v>
      </c>
      <c r="E3881" s="39">
        <v>1312.05</v>
      </c>
      <c r="F3881" s="39">
        <v>5529</v>
      </c>
      <c r="G3881" s="39">
        <v>5479.61</v>
      </c>
      <c r="H3881" s="38">
        <v>11</v>
      </c>
      <c r="I3881" s="38">
        <v>10694</v>
      </c>
      <c r="J3881" s="37">
        <v>30.521392882000001</v>
      </c>
      <c r="K3881" s="37">
        <v>26.057737627000002</v>
      </c>
      <c r="L3881" s="37">
        <v>17.155193313000002</v>
      </c>
      <c r="M3881" s="37">
        <v>31.563573372</v>
      </c>
      <c r="N3881" s="37">
        <v>28.910017779</v>
      </c>
      <c r="O3881" s="37">
        <v>29.884238113999999</v>
      </c>
      <c r="P3881" s="37">
        <v>8.9321154469999993</v>
      </c>
      <c r="Q3881" s="37">
        <v>76.466298600000002</v>
      </c>
      <c r="R3881" s="38">
        <v>263128</v>
      </c>
      <c r="S3881" s="37">
        <v>2.7984100000000001</v>
      </c>
      <c r="T3881" s="38">
        <v>6</v>
      </c>
      <c r="U3881" s="38">
        <v>10</v>
      </c>
      <c r="V3881" s="38">
        <v>1</v>
      </c>
    </row>
    <row r="3882" spans="1:22" ht="13.5" customHeight="1" x14ac:dyDescent="0.2">
      <c r="A3882" s="32" t="s">
        <v>3878</v>
      </c>
      <c r="B3882" s="32" t="s">
        <v>11759</v>
      </c>
      <c r="C3882" s="32" t="s">
        <v>18132</v>
      </c>
      <c r="D3882" s="37">
        <v>3.8014640000000002</v>
      </c>
      <c r="E3882" s="39">
        <v>623.97</v>
      </c>
      <c r="F3882" s="39">
        <v>3607</v>
      </c>
      <c r="G3882" s="39">
        <v>4649.42</v>
      </c>
      <c r="H3882" s="38">
        <v>5</v>
      </c>
      <c r="I3882" s="38">
        <v>7359</v>
      </c>
      <c r="J3882" s="37">
        <v>29.300329998999999</v>
      </c>
      <c r="K3882" s="37">
        <v>30.085276833000002</v>
      </c>
      <c r="L3882" s="37">
        <v>22.446773569000001</v>
      </c>
      <c r="M3882" s="37">
        <v>25.792839089000001</v>
      </c>
      <c r="N3882" s="37">
        <v>37.729912722000002</v>
      </c>
      <c r="O3882" s="37">
        <v>24.109084468999999</v>
      </c>
      <c r="P3882" s="37">
        <v>9.8000000000000007</v>
      </c>
      <c r="Q3882" s="37">
        <v>69.514901699999996</v>
      </c>
      <c r="R3882" s="38">
        <v>164461</v>
      </c>
      <c r="S3882" s="37">
        <v>2.7200299999999999</v>
      </c>
      <c r="T3882" s="38">
        <v>4</v>
      </c>
      <c r="U3882" s="38">
        <v>5</v>
      </c>
      <c r="V3882" s="38">
        <v>0</v>
      </c>
    </row>
    <row r="3883" spans="1:22" ht="13.5" customHeight="1" x14ac:dyDescent="0.2">
      <c r="A3883" s="32" t="s">
        <v>3879</v>
      </c>
      <c r="B3883" s="32" t="s">
        <v>11760</v>
      </c>
      <c r="C3883" s="32" t="s">
        <v>18132</v>
      </c>
      <c r="D3883" s="37">
        <v>7.6037359999999996</v>
      </c>
      <c r="E3883" s="39">
        <v>1607.98</v>
      </c>
      <c r="F3883" s="39">
        <v>7461</v>
      </c>
      <c r="G3883" s="39">
        <v>8061.39</v>
      </c>
      <c r="H3883" s="38">
        <v>12</v>
      </c>
      <c r="I3883" s="38">
        <v>14311</v>
      </c>
      <c r="J3883" s="37">
        <v>25.577437100000001</v>
      </c>
      <c r="K3883" s="37">
        <v>22.357976351000001</v>
      </c>
      <c r="L3883" s="37">
        <v>18.01472141</v>
      </c>
      <c r="M3883" s="37">
        <v>31.743398746</v>
      </c>
      <c r="N3883" s="37">
        <v>28.251711480000001</v>
      </c>
      <c r="O3883" s="37">
        <v>29.712247418</v>
      </c>
      <c r="P3883" s="37">
        <v>9.3908643997999999</v>
      </c>
      <c r="Q3883" s="37">
        <v>85.388843899999998</v>
      </c>
      <c r="R3883" s="38">
        <v>360531</v>
      </c>
      <c r="S3883" s="37">
        <v>2.7200299999999999</v>
      </c>
      <c r="T3883" s="38">
        <v>9</v>
      </c>
      <c r="U3883" s="38">
        <v>11</v>
      </c>
      <c r="V3883" s="38">
        <v>2</v>
      </c>
    </row>
    <row r="3884" spans="1:22" ht="13.5" customHeight="1" x14ac:dyDescent="0.2">
      <c r="A3884" s="32" t="s">
        <v>3880</v>
      </c>
      <c r="B3884" s="32" t="s">
        <v>11761</v>
      </c>
      <c r="C3884" s="32" t="s">
        <v>18130</v>
      </c>
      <c r="D3884" s="37">
        <v>4.0493410000000001</v>
      </c>
      <c r="E3884" s="39">
        <v>557.04999999999995</v>
      </c>
      <c r="F3884" s="39">
        <v>5658</v>
      </c>
      <c r="G3884" s="39">
        <v>6326.65</v>
      </c>
      <c r="H3884" s="38">
        <v>10</v>
      </c>
      <c r="I3884" s="38">
        <v>11422</v>
      </c>
      <c r="J3884" s="37">
        <v>28.515837463</v>
      </c>
      <c r="K3884" s="37">
        <v>25.635109433</v>
      </c>
      <c r="L3884" s="37">
        <v>17.550399133999999</v>
      </c>
      <c r="M3884" s="37">
        <v>32.547904400999997</v>
      </c>
      <c r="N3884" s="37">
        <v>31.510628702999998</v>
      </c>
      <c r="O3884" s="37">
        <v>40.902920795</v>
      </c>
      <c r="P3884" s="37">
        <v>8.4611677161000003</v>
      </c>
      <c r="Q3884" s="37">
        <v>74.115210700000006</v>
      </c>
      <c r="R3884" s="38">
        <v>167833</v>
      </c>
      <c r="S3884" s="37">
        <v>2.7984100000000001</v>
      </c>
      <c r="T3884" s="38">
        <v>6</v>
      </c>
      <c r="U3884" s="38">
        <v>10</v>
      </c>
      <c r="V3884" s="38">
        <v>0</v>
      </c>
    </row>
    <row r="3885" spans="1:22" ht="13.5" customHeight="1" x14ac:dyDescent="0.2">
      <c r="A3885" s="32" t="s">
        <v>3881</v>
      </c>
      <c r="B3885" s="32" t="s">
        <v>11762</v>
      </c>
      <c r="C3885" s="32" t="s">
        <v>18132</v>
      </c>
      <c r="D3885" s="37">
        <v>2.706394</v>
      </c>
      <c r="E3885" s="39">
        <v>643</v>
      </c>
      <c r="F3885" s="39">
        <v>2426</v>
      </c>
      <c r="G3885" s="39">
        <v>1863.24</v>
      </c>
      <c r="H3885" s="38">
        <v>4</v>
      </c>
      <c r="I3885" s="38">
        <v>4966</v>
      </c>
      <c r="J3885" s="37">
        <v>22.281534161</v>
      </c>
      <c r="K3885" s="37">
        <v>22.193868041000002</v>
      </c>
      <c r="L3885" s="37">
        <v>16.791837109999999</v>
      </c>
      <c r="M3885" s="37">
        <v>29.834032362999999</v>
      </c>
      <c r="N3885" s="37">
        <v>21.087420475999998</v>
      </c>
      <c r="O3885" s="37">
        <v>23.246086753</v>
      </c>
      <c r="P3885" s="37">
        <v>8.8969899665999996</v>
      </c>
      <c r="Q3885" s="37">
        <v>74.079421999999994</v>
      </c>
      <c r="R3885" s="38">
        <v>101826</v>
      </c>
      <c r="S3885" s="37">
        <v>2.7200299999999999</v>
      </c>
      <c r="T3885" s="38">
        <v>2</v>
      </c>
      <c r="U3885" s="38">
        <v>1</v>
      </c>
      <c r="V3885" s="38">
        <v>2</v>
      </c>
    </row>
    <row r="3886" spans="1:22" ht="13.5" customHeight="1" x14ac:dyDescent="0.2">
      <c r="A3886" s="32" t="s">
        <v>3882</v>
      </c>
      <c r="B3886" s="32" t="s">
        <v>11763</v>
      </c>
      <c r="C3886" s="32" t="s">
        <v>18132</v>
      </c>
      <c r="D3886" s="37">
        <v>5.4173939999999998</v>
      </c>
      <c r="E3886" s="39">
        <v>1135.99</v>
      </c>
      <c r="F3886" s="39">
        <v>3288</v>
      </c>
      <c r="G3886" s="39">
        <v>4299.5</v>
      </c>
      <c r="H3886" s="38">
        <v>3</v>
      </c>
      <c r="I3886" s="38">
        <v>6481</v>
      </c>
      <c r="J3886" s="37">
        <v>21.567054254999999</v>
      </c>
      <c r="K3886" s="37">
        <v>21.273132337</v>
      </c>
      <c r="L3886" s="37">
        <v>18.895361027</v>
      </c>
      <c r="M3886" s="37">
        <v>30.770512605</v>
      </c>
      <c r="N3886" s="37">
        <v>28.410698011000001</v>
      </c>
      <c r="O3886" s="37">
        <v>26.042655970999999</v>
      </c>
      <c r="P3886" s="37">
        <v>9.7705828445999998</v>
      </c>
      <c r="Q3886" s="37">
        <v>60.757879699999997</v>
      </c>
      <c r="R3886" s="38">
        <v>163593</v>
      </c>
      <c r="S3886" s="37">
        <v>2.7200299999999999</v>
      </c>
      <c r="T3886" s="38">
        <v>1</v>
      </c>
      <c r="U3886" s="38">
        <v>2</v>
      </c>
      <c r="V3886" s="38">
        <v>2</v>
      </c>
    </row>
    <row r="3887" spans="1:22" ht="13.5" customHeight="1" x14ac:dyDescent="0.2">
      <c r="A3887" s="32" t="s">
        <v>3883</v>
      </c>
      <c r="B3887" s="32" t="s">
        <v>11764</v>
      </c>
      <c r="C3887" s="32" t="s">
        <v>18130</v>
      </c>
      <c r="D3887" s="37">
        <v>5.8835160000000002</v>
      </c>
      <c r="E3887" s="39">
        <v>1195.99</v>
      </c>
      <c r="F3887" s="39">
        <v>7176</v>
      </c>
      <c r="G3887" s="39">
        <v>7202.46</v>
      </c>
      <c r="H3887" s="38">
        <v>11</v>
      </c>
      <c r="I3887" s="38">
        <v>14738</v>
      </c>
      <c r="J3887" s="37">
        <v>35.160160740000002</v>
      </c>
      <c r="K3887" s="37">
        <v>27.611869684999998</v>
      </c>
      <c r="L3887" s="37">
        <v>16.228278376999999</v>
      </c>
      <c r="M3887" s="37">
        <v>44.000325244000003</v>
      </c>
      <c r="N3887" s="37">
        <v>38.599798321999998</v>
      </c>
      <c r="O3887" s="37">
        <v>54.766838436999997</v>
      </c>
      <c r="P3887" s="37">
        <v>8.4629863301999997</v>
      </c>
      <c r="Q3887" s="37">
        <v>88.262342899999993</v>
      </c>
      <c r="R3887" s="38">
        <v>222902</v>
      </c>
      <c r="S3887" s="37">
        <v>2.7984100000000001</v>
      </c>
      <c r="T3887" s="38">
        <v>7</v>
      </c>
      <c r="U3887" s="38">
        <v>9</v>
      </c>
      <c r="V3887" s="38">
        <v>0</v>
      </c>
    </row>
    <row r="3888" spans="1:22" ht="13.5" customHeight="1" x14ac:dyDescent="0.2">
      <c r="A3888" s="32" t="s">
        <v>3884</v>
      </c>
      <c r="B3888" s="32" t="s">
        <v>11765</v>
      </c>
      <c r="C3888" s="32" t="s">
        <v>18131</v>
      </c>
      <c r="D3888" s="37">
        <v>3.334667</v>
      </c>
      <c r="E3888" s="39">
        <v>613.99</v>
      </c>
      <c r="F3888" s="39">
        <v>4649</v>
      </c>
      <c r="G3888" s="39">
        <v>5002.29</v>
      </c>
      <c r="H3888" s="38">
        <v>7</v>
      </c>
      <c r="I3888" s="38">
        <v>10314</v>
      </c>
      <c r="J3888" s="37">
        <v>18.987012479000001</v>
      </c>
      <c r="K3888" s="37">
        <v>12.627503328</v>
      </c>
      <c r="L3888" s="37">
        <v>14.927189168</v>
      </c>
      <c r="M3888" s="37">
        <v>28.772787915999999</v>
      </c>
      <c r="N3888" s="37">
        <v>22.582489396</v>
      </c>
      <c r="O3888" s="37">
        <v>27.046336848999999</v>
      </c>
      <c r="P3888" s="37">
        <v>7.0608995655999998</v>
      </c>
      <c r="Q3888" s="37">
        <v>72.294164100000003</v>
      </c>
      <c r="R3888" s="38">
        <v>209262</v>
      </c>
      <c r="S3888" s="37">
        <v>2.20194</v>
      </c>
      <c r="T3888" s="38">
        <v>5</v>
      </c>
      <c r="U3888" s="38">
        <v>5</v>
      </c>
      <c r="V3888" s="38">
        <v>3</v>
      </c>
    </row>
    <row r="3889" spans="1:22" ht="13.5" customHeight="1" x14ac:dyDescent="0.2">
      <c r="A3889" s="32" t="s">
        <v>3885</v>
      </c>
      <c r="B3889" s="32" t="s">
        <v>11766</v>
      </c>
      <c r="C3889" s="32" t="s">
        <v>18131</v>
      </c>
      <c r="D3889" s="37">
        <v>2.9157760000000001</v>
      </c>
      <c r="E3889" s="39">
        <v>552.03</v>
      </c>
      <c r="F3889" s="39">
        <v>3108</v>
      </c>
      <c r="G3889" s="39">
        <v>2630.72</v>
      </c>
      <c r="H3889" s="38">
        <v>2</v>
      </c>
      <c r="I3889" s="38">
        <v>6655</v>
      </c>
      <c r="J3889" s="37">
        <v>14.151345063000001</v>
      </c>
      <c r="K3889" s="37">
        <v>12.275223670000001</v>
      </c>
      <c r="L3889" s="37">
        <v>12.394134622999999</v>
      </c>
      <c r="M3889" s="37">
        <v>25.227766309</v>
      </c>
      <c r="N3889" s="37">
        <v>14.025015927</v>
      </c>
      <c r="O3889" s="37">
        <v>16.384715789000001</v>
      </c>
      <c r="P3889" s="37">
        <v>6.4361874718000003</v>
      </c>
      <c r="Q3889" s="37">
        <v>66.850020200000003</v>
      </c>
      <c r="R3889" s="38">
        <v>110306</v>
      </c>
      <c r="S3889" s="37">
        <v>2.20194</v>
      </c>
      <c r="T3889" s="38">
        <v>1</v>
      </c>
      <c r="U3889" s="38">
        <v>0</v>
      </c>
      <c r="V3889" s="38">
        <v>2</v>
      </c>
    </row>
    <row r="3890" spans="1:22" ht="13.5" customHeight="1" x14ac:dyDescent="0.2">
      <c r="A3890" s="32" t="s">
        <v>3886</v>
      </c>
      <c r="B3890" s="32" t="s">
        <v>11767</v>
      </c>
      <c r="C3890" s="32" t="s">
        <v>18131</v>
      </c>
      <c r="D3890" s="37">
        <v>5.2065700000000001</v>
      </c>
      <c r="E3890" s="39">
        <v>592.03</v>
      </c>
      <c r="F3890" s="39">
        <v>3721</v>
      </c>
      <c r="G3890" s="39">
        <v>4411.3900000000003</v>
      </c>
      <c r="H3890" s="38">
        <v>9</v>
      </c>
      <c r="I3890" s="38">
        <v>7742</v>
      </c>
      <c r="J3890" s="37">
        <v>23.992317739000001</v>
      </c>
      <c r="K3890" s="37">
        <v>21.512958844</v>
      </c>
      <c r="L3890" s="37">
        <v>13.527231069000001</v>
      </c>
      <c r="M3890" s="37">
        <v>36.780040974999999</v>
      </c>
      <c r="N3890" s="37">
        <v>34.849023568</v>
      </c>
      <c r="O3890" s="37">
        <v>32.141055825999999</v>
      </c>
      <c r="P3890" s="37">
        <v>7.7911814672000004</v>
      </c>
      <c r="Q3890" s="37">
        <v>82.644015300000007</v>
      </c>
      <c r="R3890" s="38">
        <v>170537</v>
      </c>
      <c r="S3890" s="37">
        <v>2.20194</v>
      </c>
      <c r="T3890" s="38">
        <v>6</v>
      </c>
      <c r="U3890" s="38">
        <v>6</v>
      </c>
      <c r="V3890" s="38">
        <v>0</v>
      </c>
    </row>
    <row r="3891" spans="1:22" ht="13.5" customHeight="1" x14ac:dyDescent="0.2">
      <c r="A3891" s="32" t="s">
        <v>3887</v>
      </c>
      <c r="B3891" s="32" t="s">
        <v>11768</v>
      </c>
      <c r="C3891" s="32" t="s">
        <v>18132</v>
      </c>
      <c r="D3891" s="37">
        <v>5.3417789999999998</v>
      </c>
      <c r="E3891" s="39">
        <v>1116.01</v>
      </c>
      <c r="F3891" s="39">
        <v>5358</v>
      </c>
      <c r="G3891" s="39">
        <v>4483.3900000000003</v>
      </c>
      <c r="H3891" s="38">
        <v>4</v>
      </c>
      <c r="I3891" s="38">
        <v>10283</v>
      </c>
      <c r="J3891" s="37">
        <v>25.690885661999999</v>
      </c>
      <c r="K3891" s="37">
        <v>23.738542466999998</v>
      </c>
      <c r="L3891" s="37">
        <v>21.777009181</v>
      </c>
      <c r="M3891" s="37">
        <v>29.555244091999999</v>
      </c>
      <c r="N3891" s="37">
        <v>22.703605277000001</v>
      </c>
      <c r="O3891" s="37">
        <v>30.338283252</v>
      </c>
      <c r="P3891" s="37">
        <v>9.8000000000000007</v>
      </c>
      <c r="Q3891" s="37">
        <v>76.231454900000003</v>
      </c>
      <c r="R3891" s="38">
        <v>249855</v>
      </c>
      <c r="S3891" s="37">
        <v>2.7200299999999999</v>
      </c>
      <c r="T3891" s="38">
        <v>2</v>
      </c>
      <c r="U3891" s="38">
        <v>2</v>
      </c>
      <c r="V3891" s="38">
        <v>1</v>
      </c>
    </row>
    <row r="3892" spans="1:22" ht="13.5" customHeight="1" x14ac:dyDescent="0.2">
      <c r="A3892" s="32" t="s">
        <v>3888</v>
      </c>
      <c r="B3892" s="32" t="s">
        <v>11769</v>
      </c>
      <c r="C3892" s="32" t="s">
        <v>18131</v>
      </c>
      <c r="D3892" s="37">
        <v>4.3956229999999996</v>
      </c>
      <c r="E3892" s="39">
        <v>973.05</v>
      </c>
      <c r="F3892" s="39">
        <v>5957</v>
      </c>
      <c r="G3892" s="39">
        <v>7770.8</v>
      </c>
      <c r="H3892" s="38">
        <v>10</v>
      </c>
      <c r="I3892" s="38">
        <v>13869</v>
      </c>
      <c r="J3892" s="37">
        <v>23.109038332000001</v>
      </c>
      <c r="K3892" s="37">
        <v>25.504660081000001</v>
      </c>
      <c r="L3892" s="37">
        <v>14.493390952</v>
      </c>
      <c r="M3892" s="37">
        <v>38.984946848</v>
      </c>
      <c r="N3892" s="37">
        <v>25.762119872</v>
      </c>
      <c r="O3892" s="37">
        <v>42.291892719000003</v>
      </c>
      <c r="P3892" s="37">
        <v>8.5514399646000001</v>
      </c>
      <c r="Q3892" s="37">
        <v>82.7714687</v>
      </c>
      <c r="R3892" s="38">
        <v>212949</v>
      </c>
      <c r="S3892" s="37">
        <v>2.20194</v>
      </c>
      <c r="T3892" s="38">
        <v>8</v>
      </c>
      <c r="U3892" s="38">
        <v>9</v>
      </c>
      <c r="V3892" s="38">
        <v>0</v>
      </c>
    </row>
    <row r="3893" spans="1:22" ht="13.5" customHeight="1" x14ac:dyDescent="0.2">
      <c r="A3893" s="32" t="s">
        <v>3889</v>
      </c>
      <c r="B3893" s="32" t="s">
        <v>11770</v>
      </c>
      <c r="C3893" s="32" t="s">
        <v>18132</v>
      </c>
      <c r="D3893" s="37">
        <v>6.6021900000000002</v>
      </c>
      <c r="E3893" s="39">
        <v>834.02</v>
      </c>
      <c r="F3893" s="39">
        <v>4450</v>
      </c>
      <c r="G3893" s="39">
        <v>4914.03</v>
      </c>
      <c r="H3893" s="38">
        <v>7</v>
      </c>
      <c r="I3893" s="38">
        <v>8835</v>
      </c>
      <c r="J3893" s="37">
        <v>29.635412079999998</v>
      </c>
      <c r="K3893" s="37">
        <v>28.050958069</v>
      </c>
      <c r="L3893" s="37">
        <v>19.232613103999999</v>
      </c>
      <c r="M3893" s="37">
        <v>31.986520218999999</v>
      </c>
      <c r="N3893" s="37">
        <v>26.953343251</v>
      </c>
      <c r="O3893" s="37">
        <v>31.972138111</v>
      </c>
      <c r="P3893" s="37">
        <v>10.250661529</v>
      </c>
      <c r="Q3893" s="37">
        <v>88.797240000000002</v>
      </c>
      <c r="R3893" s="38">
        <v>214496</v>
      </c>
      <c r="S3893" s="37">
        <v>2.7200299999999999</v>
      </c>
      <c r="T3893" s="38">
        <v>4</v>
      </c>
      <c r="U3893" s="38">
        <v>6</v>
      </c>
      <c r="V3893" s="38">
        <v>1</v>
      </c>
    </row>
    <row r="3894" spans="1:22" ht="13.5" customHeight="1" x14ac:dyDescent="0.2">
      <c r="A3894" s="32" t="s">
        <v>3890</v>
      </c>
      <c r="B3894" s="32" t="s">
        <v>11771</v>
      </c>
      <c r="C3894" s="32" t="s">
        <v>18132</v>
      </c>
      <c r="D3894" s="37">
        <v>8.2729049999999997</v>
      </c>
      <c r="E3894" s="39">
        <v>810.01</v>
      </c>
      <c r="F3894" s="39">
        <v>3424</v>
      </c>
      <c r="G3894" s="39">
        <v>4059.76</v>
      </c>
      <c r="H3894" s="38">
        <v>3</v>
      </c>
      <c r="I3894" s="38">
        <v>6478</v>
      </c>
      <c r="J3894" s="37">
        <v>33.408024378999997</v>
      </c>
      <c r="K3894" s="37">
        <v>29.883206186999999</v>
      </c>
      <c r="L3894" s="37">
        <v>39.432407335000001</v>
      </c>
      <c r="M3894" s="37">
        <v>18.576932707000001</v>
      </c>
      <c r="N3894" s="37">
        <v>32.070930439999998</v>
      </c>
      <c r="O3894" s="37">
        <v>24.758128334999999</v>
      </c>
      <c r="P3894" s="37">
        <v>9.8000000000000007</v>
      </c>
      <c r="Q3894" s="37">
        <v>74.323854400000002</v>
      </c>
      <c r="R3894" s="38">
        <v>148679</v>
      </c>
      <c r="S3894" s="37">
        <v>2.7200299999999999</v>
      </c>
      <c r="T3894" s="38">
        <v>3</v>
      </c>
      <c r="U3894" s="38">
        <v>2</v>
      </c>
      <c r="V3894" s="38">
        <v>1</v>
      </c>
    </row>
    <row r="3895" spans="1:22" ht="13.5" customHeight="1" x14ac:dyDescent="0.2">
      <c r="A3895" s="32" t="s">
        <v>3891</v>
      </c>
      <c r="B3895" s="32" t="s">
        <v>11772</v>
      </c>
      <c r="C3895" s="32" t="s">
        <v>18132</v>
      </c>
      <c r="D3895" s="37">
        <v>6.3883770000000002</v>
      </c>
      <c r="E3895" s="39">
        <v>988.99</v>
      </c>
      <c r="F3895" s="39">
        <v>6206</v>
      </c>
      <c r="G3895" s="39">
        <v>7099.97</v>
      </c>
      <c r="H3895" s="38">
        <v>8</v>
      </c>
      <c r="I3895" s="38">
        <v>12573</v>
      </c>
      <c r="J3895" s="37">
        <v>20.977260936</v>
      </c>
      <c r="K3895" s="37">
        <v>21.424639547000002</v>
      </c>
      <c r="L3895" s="37">
        <v>14.7634031</v>
      </c>
      <c r="M3895" s="37">
        <v>34.517209678</v>
      </c>
      <c r="N3895" s="37">
        <v>35.802840994999997</v>
      </c>
      <c r="O3895" s="37">
        <v>33.616335878000001</v>
      </c>
      <c r="P3895" s="37">
        <v>9.7443092871000001</v>
      </c>
      <c r="Q3895" s="37">
        <v>94.912206499999996</v>
      </c>
      <c r="R3895" s="38">
        <v>296768</v>
      </c>
      <c r="S3895" s="37">
        <v>2.7200299999999999</v>
      </c>
      <c r="T3895" s="38">
        <v>5</v>
      </c>
      <c r="U3895" s="38">
        <v>7</v>
      </c>
      <c r="V3895" s="38">
        <v>1</v>
      </c>
    </row>
    <row r="3896" spans="1:22" ht="13.5" customHeight="1" x14ac:dyDescent="0.2">
      <c r="A3896" s="32" t="s">
        <v>3892</v>
      </c>
      <c r="B3896" s="32" t="s">
        <v>11773</v>
      </c>
      <c r="C3896" s="32" t="s">
        <v>18130</v>
      </c>
      <c r="D3896" s="37">
        <v>1.753226</v>
      </c>
      <c r="E3896" s="39">
        <v>2220</v>
      </c>
      <c r="F3896" s="39">
        <v>10088</v>
      </c>
      <c r="G3896" s="39">
        <v>11706.94</v>
      </c>
      <c r="H3896" s="38">
        <v>16</v>
      </c>
      <c r="I3896" s="38">
        <v>19802</v>
      </c>
      <c r="J3896" s="37">
        <v>31.008128748000001</v>
      </c>
      <c r="K3896" s="37">
        <v>23.110873979000001</v>
      </c>
      <c r="L3896" s="37">
        <v>19.960475722999998</v>
      </c>
      <c r="M3896" s="37">
        <v>40.316565517000001</v>
      </c>
      <c r="N3896" s="37">
        <v>27.841729536999999</v>
      </c>
      <c r="O3896" s="37">
        <v>35.628265792000001</v>
      </c>
      <c r="P3896" s="37">
        <v>8.5165158371</v>
      </c>
      <c r="Q3896" s="37">
        <v>91.512860200000006</v>
      </c>
      <c r="R3896" s="38">
        <v>427005</v>
      </c>
      <c r="S3896" s="37">
        <v>2.7984100000000001</v>
      </c>
      <c r="T3896" s="38">
        <v>12</v>
      </c>
      <c r="U3896" s="38">
        <v>15</v>
      </c>
      <c r="V3896" s="38">
        <v>2</v>
      </c>
    </row>
    <row r="3897" spans="1:22" ht="13.5" customHeight="1" x14ac:dyDescent="0.2">
      <c r="A3897" s="32" t="s">
        <v>3893</v>
      </c>
      <c r="B3897" s="32" t="s">
        <v>11774</v>
      </c>
      <c r="C3897" s="32" t="s">
        <v>18130</v>
      </c>
      <c r="D3897" s="37">
        <v>3.5605709999999999</v>
      </c>
      <c r="E3897" s="39">
        <v>765.99</v>
      </c>
      <c r="F3897" s="39">
        <v>3531</v>
      </c>
      <c r="G3897" s="39">
        <v>3653.26</v>
      </c>
      <c r="H3897" s="38">
        <v>4</v>
      </c>
      <c r="I3897" s="38">
        <v>7361</v>
      </c>
      <c r="J3897" s="37">
        <v>22.76333064</v>
      </c>
      <c r="K3897" s="37">
        <v>17.912163110000002</v>
      </c>
      <c r="L3897" s="37">
        <v>12.287869834</v>
      </c>
      <c r="M3897" s="37">
        <v>32.594286504000003</v>
      </c>
      <c r="N3897" s="37">
        <v>25.468712750000002</v>
      </c>
      <c r="O3897" s="37">
        <v>26.514100944999999</v>
      </c>
      <c r="P3897" s="37">
        <v>7.0332319392000002</v>
      </c>
      <c r="Q3897" s="37">
        <v>81.747234899999995</v>
      </c>
      <c r="R3897" s="38">
        <v>132033</v>
      </c>
      <c r="S3897" s="37">
        <v>2.7984100000000001</v>
      </c>
      <c r="T3897" s="38">
        <v>1</v>
      </c>
      <c r="U3897" s="38">
        <v>3</v>
      </c>
      <c r="V3897" s="38">
        <v>1</v>
      </c>
    </row>
    <row r="3898" spans="1:22" ht="13.5" customHeight="1" x14ac:dyDescent="0.2">
      <c r="A3898" s="32" t="s">
        <v>3894</v>
      </c>
      <c r="B3898" s="32" t="s">
        <v>11775</v>
      </c>
      <c r="C3898" s="32" t="s">
        <v>18131</v>
      </c>
      <c r="D3898" s="37">
        <v>3.4087299999999998</v>
      </c>
      <c r="E3898" s="39">
        <v>345.01</v>
      </c>
      <c r="F3898" s="39">
        <v>2502</v>
      </c>
      <c r="G3898" s="39">
        <v>1950.04</v>
      </c>
      <c r="H3898" s="38">
        <v>4</v>
      </c>
      <c r="I3898" s="38">
        <v>4967</v>
      </c>
      <c r="J3898" s="37">
        <v>30.147783372999999</v>
      </c>
      <c r="K3898" s="37">
        <v>26.394810190000001</v>
      </c>
      <c r="L3898" s="37">
        <v>18.477397938999999</v>
      </c>
      <c r="M3898" s="37">
        <v>27.585510410000001</v>
      </c>
      <c r="N3898" s="37">
        <v>27.876174816999999</v>
      </c>
      <c r="O3898" s="37">
        <v>25.658410442000001</v>
      </c>
      <c r="P3898" s="37">
        <v>8.6</v>
      </c>
      <c r="Q3898" s="37">
        <v>83.914301800000004</v>
      </c>
      <c r="R3898" s="38">
        <v>96586</v>
      </c>
      <c r="S3898" s="37">
        <v>2.20194</v>
      </c>
      <c r="T3898" s="38">
        <v>3</v>
      </c>
      <c r="U3898" s="38">
        <v>4</v>
      </c>
      <c r="V3898" s="38">
        <v>2</v>
      </c>
    </row>
    <row r="3899" spans="1:22" ht="13.5" customHeight="1" x14ac:dyDescent="0.2">
      <c r="A3899" s="32" t="s">
        <v>3895</v>
      </c>
      <c r="B3899" s="32" t="s">
        <v>11776</v>
      </c>
      <c r="C3899" s="32" t="s">
        <v>18130</v>
      </c>
      <c r="D3899" s="37">
        <v>5.7068430000000001</v>
      </c>
      <c r="E3899" s="39">
        <v>552.99</v>
      </c>
      <c r="F3899" s="39">
        <v>2607</v>
      </c>
      <c r="G3899" s="39">
        <v>3004.26</v>
      </c>
      <c r="H3899" s="38">
        <v>4</v>
      </c>
      <c r="I3899" s="38">
        <v>5306</v>
      </c>
      <c r="J3899" s="37">
        <v>24.740240750000002</v>
      </c>
      <c r="K3899" s="37">
        <v>24.463897546999998</v>
      </c>
      <c r="L3899" s="37">
        <v>21.988249051</v>
      </c>
      <c r="M3899" s="37">
        <v>32.305135297</v>
      </c>
      <c r="N3899" s="37">
        <v>23.101417925</v>
      </c>
      <c r="O3899" s="37">
        <v>22.461746012999999</v>
      </c>
      <c r="P3899" s="37">
        <v>7.4373050966000003</v>
      </c>
      <c r="Q3899" s="37">
        <v>88.274550099999999</v>
      </c>
      <c r="R3899" s="38">
        <v>92459</v>
      </c>
      <c r="S3899" s="37">
        <v>2.7984100000000001</v>
      </c>
      <c r="T3899" s="38">
        <v>2</v>
      </c>
      <c r="U3899" s="38">
        <v>4</v>
      </c>
      <c r="V3899" s="38">
        <v>0</v>
      </c>
    </row>
    <row r="3900" spans="1:22" ht="13.5" customHeight="1" x14ac:dyDescent="0.2">
      <c r="A3900" s="32" t="s">
        <v>3896</v>
      </c>
      <c r="B3900" s="32" t="s">
        <v>11777</v>
      </c>
      <c r="C3900" s="32" t="s">
        <v>18130</v>
      </c>
      <c r="D3900" s="37">
        <v>4.998132</v>
      </c>
      <c r="E3900" s="39">
        <v>810.96</v>
      </c>
      <c r="F3900" s="39">
        <v>5381</v>
      </c>
      <c r="G3900" s="39">
        <v>7070.44</v>
      </c>
      <c r="H3900" s="38">
        <v>12</v>
      </c>
      <c r="I3900" s="38">
        <v>11008</v>
      </c>
      <c r="J3900" s="37">
        <v>20.839746375000001</v>
      </c>
      <c r="K3900" s="37">
        <v>23.582837542</v>
      </c>
      <c r="L3900" s="37">
        <v>15.596246974</v>
      </c>
      <c r="M3900" s="37">
        <v>29.108160245000001</v>
      </c>
      <c r="N3900" s="37">
        <v>23.143803290000001</v>
      </c>
      <c r="O3900" s="37">
        <v>28.413466967000002</v>
      </c>
      <c r="P3900" s="37">
        <v>8.4525155455000007</v>
      </c>
      <c r="Q3900" s="37">
        <v>88.496874099999999</v>
      </c>
      <c r="R3900" s="38">
        <v>174957</v>
      </c>
      <c r="S3900" s="37">
        <v>2.7984100000000001</v>
      </c>
      <c r="T3900" s="38">
        <v>9</v>
      </c>
      <c r="U3900" s="38">
        <v>12</v>
      </c>
      <c r="V3900" s="38">
        <v>0</v>
      </c>
    </row>
    <row r="3901" spans="1:22" ht="13.5" customHeight="1" x14ac:dyDescent="0.2">
      <c r="A3901" s="32" t="s">
        <v>3897</v>
      </c>
      <c r="B3901" s="32" t="s">
        <v>11778</v>
      </c>
      <c r="C3901" s="32" t="s">
        <v>18132</v>
      </c>
      <c r="D3901" s="37">
        <v>5.1339290000000002</v>
      </c>
      <c r="E3901" s="39">
        <v>1510</v>
      </c>
      <c r="F3901" s="39">
        <v>5179</v>
      </c>
      <c r="G3901" s="39">
        <v>8229.7099999999991</v>
      </c>
      <c r="H3901" s="38">
        <v>7</v>
      </c>
      <c r="I3901" s="38">
        <v>10291</v>
      </c>
      <c r="J3901" s="37">
        <v>16.335546359999999</v>
      </c>
      <c r="K3901" s="37">
        <v>20.682585949</v>
      </c>
      <c r="L3901" s="37">
        <v>7.7315810559999996</v>
      </c>
      <c r="M3901" s="37">
        <v>32.870343044000002</v>
      </c>
      <c r="N3901" s="37">
        <v>36.554262866000002</v>
      </c>
      <c r="O3901" s="37">
        <v>29.244882409999999</v>
      </c>
      <c r="P3901" s="37">
        <v>10.340608778</v>
      </c>
      <c r="Q3901" s="37">
        <v>95.948503200000005</v>
      </c>
      <c r="R3901" s="38">
        <v>277515</v>
      </c>
      <c r="S3901" s="37">
        <v>2.7200299999999999</v>
      </c>
      <c r="T3901" s="38">
        <v>4</v>
      </c>
      <c r="U3901" s="38">
        <v>7</v>
      </c>
      <c r="V3901" s="38">
        <v>3</v>
      </c>
    </row>
    <row r="3902" spans="1:22" ht="13.5" customHeight="1" x14ac:dyDescent="0.2">
      <c r="A3902" s="32" t="s">
        <v>3898</v>
      </c>
      <c r="B3902" s="32" t="s">
        <v>11779</v>
      </c>
      <c r="C3902" s="32" t="s">
        <v>18130</v>
      </c>
      <c r="D3902" s="37">
        <v>4.546386</v>
      </c>
      <c r="E3902" s="39">
        <v>382.98</v>
      </c>
      <c r="F3902" s="39">
        <v>1747</v>
      </c>
      <c r="G3902" s="39">
        <v>1934.77</v>
      </c>
      <c r="H3902" s="38">
        <v>2</v>
      </c>
      <c r="I3902" s="38">
        <v>3611</v>
      </c>
      <c r="J3902" s="37">
        <v>23.681097997999998</v>
      </c>
      <c r="K3902" s="37">
        <v>23.622823326999999</v>
      </c>
      <c r="L3902" s="37">
        <v>15.968345697</v>
      </c>
      <c r="M3902" s="37">
        <v>21.143162167</v>
      </c>
      <c r="N3902" s="37">
        <v>22.349654047000001</v>
      </c>
      <c r="O3902" s="37">
        <v>24.499853385000002</v>
      </c>
      <c r="P3902" s="37">
        <v>7.7956160591000003</v>
      </c>
      <c r="Q3902" s="37">
        <v>66.459588299999993</v>
      </c>
      <c r="R3902" s="38">
        <v>64440</v>
      </c>
      <c r="S3902" s="37">
        <v>2.7984100000000001</v>
      </c>
      <c r="T3902" s="38">
        <v>2</v>
      </c>
      <c r="U3902" s="38">
        <v>1</v>
      </c>
      <c r="V3902" s="38">
        <v>0</v>
      </c>
    </row>
    <row r="3903" spans="1:22" ht="13.5" customHeight="1" x14ac:dyDescent="0.2">
      <c r="A3903" s="32" t="s">
        <v>3899</v>
      </c>
      <c r="B3903" s="32" t="s">
        <v>11780</v>
      </c>
      <c r="C3903" s="32" t="s">
        <v>18132</v>
      </c>
      <c r="D3903" s="37">
        <v>5.2005140000000001</v>
      </c>
      <c r="E3903" s="39">
        <v>486</v>
      </c>
      <c r="F3903" s="39">
        <v>2280</v>
      </c>
      <c r="G3903" s="39">
        <v>2842.56</v>
      </c>
      <c r="H3903" s="38">
        <v>3</v>
      </c>
      <c r="I3903" s="38">
        <v>4707</v>
      </c>
      <c r="J3903" s="37">
        <v>13.037370958</v>
      </c>
      <c r="K3903" s="37">
        <v>13.161851946000001</v>
      </c>
      <c r="L3903" s="37">
        <v>11.183496655000001</v>
      </c>
      <c r="M3903" s="37">
        <v>31.558957977999999</v>
      </c>
      <c r="N3903" s="37">
        <v>14.941167783999999</v>
      </c>
      <c r="O3903" s="37">
        <v>23.40138658</v>
      </c>
      <c r="P3903" s="37">
        <v>8.4184105959999993</v>
      </c>
      <c r="Q3903" s="37">
        <v>80.784617400000002</v>
      </c>
      <c r="R3903" s="38">
        <v>101630</v>
      </c>
      <c r="S3903" s="37">
        <v>2.7200299999999999</v>
      </c>
      <c r="T3903" s="38">
        <v>0</v>
      </c>
      <c r="U3903" s="38">
        <v>1</v>
      </c>
      <c r="V3903" s="38">
        <v>1</v>
      </c>
    </row>
    <row r="3904" spans="1:22" ht="13.5" customHeight="1" x14ac:dyDescent="0.2">
      <c r="A3904" s="32" t="s">
        <v>3900</v>
      </c>
      <c r="B3904" s="32" t="s">
        <v>11781</v>
      </c>
      <c r="C3904" s="32" t="s">
        <v>18131</v>
      </c>
      <c r="D3904" s="37">
        <v>6.8195100000000002</v>
      </c>
      <c r="E3904" s="39">
        <v>338</v>
      </c>
      <c r="F3904" s="39">
        <v>1898</v>
      </c>
      <c r="G3904" s="39">
        <v>1309.06</v>
      </c>
      <c r="H3904" s="38">
        <v>6</v>
      </c>
      <c r="I3904" s="38">
        <v>3840</v>
      </c>
      <c r="J3904" s="37">
        <v>9.7087339995999997</v>
      </c>
      <c r="K3904" s="37">
        <v>6.9108166763999996</v>
      </c>
      <c r="L3904" s="37">
        <v>8.0071736985000008</v>
      </c>
      <c r="M3904" s="37">
        <v>39.212939167000002</v>
      </c>
      <c r="N3904" s="37">
        <v>11.135792619</v>
      </c>
      <c r="O3904" s="37">
        <v>43.204545533000001</v>
      </c>
      <c r="P3904" s="37">
        <v>6.6826582278000002</v>
      </c>
      <c r="Q3904" s="37">
        <v>81.823691400000001</v>
      </c>
      <c r="R3904" s="38">
        <v>82345</v>
      </c>
      <c r="S3904" s="37">
        <v>2.20194</v>
      </c>
      <c r="T3904" s="38">
        <v>3</v>
      </c>
      <c r="U3904" s="38">
        <v>5</v>
      </c>
      <c r="V3904" s="38">
        <v>0</v>
      </c>
    </row>
    <row r="3905" spans="1:22" ht="13.5" customHeight="1" x14ac:dyDescent="0.2">
      <c r="A3905" s="32" t="s">
        <v>3901</v>
      </c>
      <c r="B3905" s="32" t="s">
        <v>11782</v>
      </c>
      <c r="C3905" s="32" t="s">
        <v>18131</v>
      </c>
      <c r="D3905" s="37">
        <v>2.0301879999999999</v>
      </c>
      <c r="E3905" s="39">
        <v>830.03</v>
      </c>
      <c r="F3905" s="39">
        <v>3788</v>
      </c>
      <c r="G3905" s="39">
        <v>5873.34</v>
      </c>
      <c r="H3905" s="38">
        <v>4</v>
      </c>
      <c r="I3905" s="38">
        <v>7361</v>
      </c>
      <c r="J3905" s="37">
        <v>10.456327893999999</v>
      </c>
      <c r="K3905" s="37">
        <v>9.9371803096000004</v>
      </c>
      <c r="L3905" s="37">
        <v>7.2475433452000004</v>
      </c>
      <c r="M3905" s="37">
        <v>34.926975290000001</v>
      </c>
      <c r="N3905" s="37">
        <v>26.402810550000002</v>
      </c>
      <c r="O3905" s="37">
        <v>22.124643120999998</v>
      </c>
      <c r="P3905" s="37">
        <v>8.5890533072000004</v>
      </c>
      <c r="Q3905" s="37">
        <v>96.3039141</v>
      </c>
      <c r="R3905" s="38">
        <v>156517</v>
      </c>
      <c r="S3905" s="37">
        <v>2.20194</v>
      </c>
      <c r="T3905" s="38">
        <v>2</v>
      </c>
      <c r="U3905" s="38">
        <v>1</v>
      </c>
      <c r="V3905" s="38">
        <v>0</v>
      </c>
    </row>
    <row r="3906" spans="1:22" ht="13.5" customHeight="1" x14ac:dyDescent="0.2">
      <c r="A3906" s="32" t="s">
        <v>3902</v>
      </c>
      <c r="B3906" s="32" t="s">
        <v>11783</v>
      </c>
      <c r="C3906" s="32" t="s">
        <v>18131</v>
      </c>
      <c r="D3906" s="37">
        <v>5.4391230000000004</v>
      </c>
      <c r="E3906" s="39">
        <v>269.02999999999997</v>
      </c>
      <c r="F3906" s="39">
        <v>3276</v>
      </c>
      <c r="G3906" s="39">
        <v>3431.07</v>
      </c>
      <c r="H3906" s="38">
        <v>2</v>
      </c>
      <c r="I3906" s="38">
        <v>7157</v>
      </c>
      <c r="J3906" s="37">
        <v>22.312934779999999</v>
      </c>
      <c r="K3906" s="37">
        <v>17.442486432999999</v>
      </c>
      <c r="L3906" s="37">
        <v>16.019373681000001</v>
      </c>
      <c r="M3906" s="37">
        <v>29.791255303</v>
      </c>
      <c r="N3906" s="37">
        <v>32.377625459000001</v>
      </c>
      <c r="O3906" s="37">
        <v>27.456627785999999</v>
      </c>
      <c r="P3906" s="37">
        <v>8.6</v>
      </c>
      <c r="Q3906" s="37">
        <v>85.844598700000006</v>
      </c>
      <c r="R3906" s="38">
        <v>168825</v>
      </c>
      <c r="S3906" s="37">
        <v>2.20194</v>
      </c>
      <c r="T3906" s="38">
        <v>0</v>
      </c>
      <c r="U3906" s="38">
        <v>0</v>
      </c>
      <c r="V3906" s="38">
        <v>2</v>
      </c>
    </row>
    <row r="3907" spans="1:22" ht="13.5" customHeight="1" x14ac:dyDescent="0.2">
      <c r="A3907" s="32" t="s">
        <v>3903</v>
      </c>
      <c r="B3907" s="32" t="s">
        <v>11784</v>
      </c>
      <c r="C3907" s="32" t="s">
        <v>18130</v>
      </c>
      <c r="D3907" s="37">
        <v>4.0514650000000003</v>
      </c>
      <c r="E3907" s="39">
        <v>1237.07</v>
      </c>
      <c r="F3907" s="39">
        <v>7107</v>
      </c>
      <c r="G3907" s="39">
        <v>8758.6200000000008</v>
      </c>
      <c r="H3907" s="38">
        <v>21</v>
      </c>
      <c r="I3907" s="38">
        <v>15044</v>
      </c>
      <c r="J3907" s="37">
        <v>31.311031508999999</v>
      </c>
      <c r="K3907" s="37">
        <v>30.90112246</v>
      </c>
      <c r="L3907" s="37">
        <v>21.586310782999998</v>
      </c>
      <c r="M3907" s="37">
        <v>34.936675393000002</v>
      </c>
      <c r="N3907" s="37">
        <v>29.723256612</v>
      </c>
      <c r="O3907" s="37">
        <v>42.473006622</v>
      </c>
      <c r="P3907" s="37">
        <v>8.4886425922999997</v>
      </c>
      <c r="Q3907" s="37">
        <v>65.571396500000006</v>
      </c>
      <c r="R3907" s="38">
        <v>259396</v>
      </c>
      <c r="S3907" s="37">
        <v>2.7984100000000001</v>
      </c>
      <c r="T3907" s="38">
        <v>16</v>
      </c>
      <c r="U3907" s="38">
        <v>18</v>
      </c>
      <c r="V3907" s="38">
        <v>1</v>
      </c>
    </row>
    <row r="3908" spans="1:22" ht="13.5" customHeight="1" x14ac:dyDescent="0.2">
      <c r="A3908" s="32" t="s">
        <v>3904</v>
      </c>
      <c r="B3908" s="32" t="s">
        <v>11785</v>
      </c>
      <c r="C3908" s="32" t="s">
        <v>18130</v>
      </c>
      <c r="D3908" s="37">
        <v>6.3395630000000001</v>
      </c>
      <c r="E3908" s="39">
        <v>840.99</v>
      </c>
      <c r="F3908" s="39">
        <v>3672</v>
      </c>
      <c r="G3908" s="39">
        <v>4220.21</v>
      </c>
      <c r="H3908" s="38">
        <v>6</v>
      </c>
      <c r="I3908" s="38">
        <v>7637</v>
      </c>
      <c r="J3908" s="37">
        <v>29.541482905999999</v>
      </c>
      <c r="K3908" s="37">
        <v>30.815736145999999</v>
      </c>
      <c r="L3908" s="37">
        <v>27.086953825999998</v>
      </c>
      <c r="M3908" s="37">
        <v>29.158656157999999</v>
      </c>
      <c r="N3908" s="37">
        <v>31.657132226000002</v>
      </c>
      <c r="O3908" s="37">
        <v>30.102211489999998</v>
      </c>
      <c r="P3908" s="37">
        <v>8.5044426493999996</v>
      </c>
      <c r="Q3908" s="37">
        <v>86.6475176</v>
      </c>
      <c r="R3908" s="38">
        <v>121788</v>
      </c>
      <c r="S3908" s="37">
        <v>2.7984100000000001</v>
      </c>
      <c r="T3908" s="38">
        <v>3</v>
      </c>
      <c r="U3908" s="38">
        <v>6</v>
      </c>
      <c r="V3908" s="38">
        <v>0</v>
      </c>
    </row>
    <row r="3909" spans="1:22" ht="13.5" customHeight="1" x14ac:dyDescent="0.2">
      <c r="A3909" s="32" t="s">
        <v>3905</v>
      </c>
      <c r="B3909" s="32" t="s">
        <v>11786</v>
      </c>
      <c r="C3909" s="32" t="s">
        <v>18132</v>
      </c>
      <c r="D3909" s="37">
        <v>5.377135</v>
      </c>
      <c r="E3909" s="39">
        <v>1135.04</v>
      </c>
      <c r="F3909" s="39">
        <v>6660</v>
      </c>
      <c r="G3909" s="39">
        <v>7453.64</v>
      </c>
      <c r="H3909" s="38">
        <v>9</v>
      </c>
      <c r="I3909" s="38">
        <v>13024</v>
      </c>
      <c r="J3909" s="37">
        <v>22.030185162999999</v>
      </c>
      <c r="K3909" s="37">
        <v>18.259684863</v>
      </c>
      <c r="L3909" s="37">
        <v>19.888631043</v>
      </c>
      <c r="M3909" s="37">
        <v>31.275788743</v>
      </c>
      <c r="N3909" s="37">
        <v>28.538734573999999</v>
      </c>
      <c r="O3909" s="37">
        <v>29.030089481000001</v>
      </c>
      <c r="P3909" s="37">
        <v>9.8000000000000007</v>
      </c>
      <c r="Q3909" s="37">
        <v>83.991791800000001</v>
      </c>
      <c r="R3909" s="38">
        <v>344968</v>
      </c>
      <c r="S3909" s="37">
        <v>2.7200299999999999</v>
      </c>
      <c r="T3909" s="38">
        <v>3</v>
      </c>
      <c r="U3909" s="38">
        <v>5</v>
      </c>
      <c r="V3909" s="38">
        <v>2</v>
      </c>
    </row>
    <row r="3910" spans="1:22" ht="13.5" customHeight="1" x14ac:dyDescent="0.2">
      <c r="A3910" s="32" t="s">
        <v>3906</v>
      </c>
      <c r="B3910" s="32" t="s">
        <v>11787</v>
      </c>
      <c r="C3910" s="32" t="s">
        <v>18132</v>
      </c>
      <c r="D3910" s="37">
        <v>9.2049489999999992</v>
      </c>
      <c r="E3910" s="39">
        <v>557.01</v>
      </c>
      <c r="F3910" s="39">
        <v>3766</v>
      </c>
      <c r="G3910" s="39">
        <v>4013.72</v>
      </c>
      <c r="H3910" s="38">
        <v>4</v>
      </c>
      <c r="I3910" s="38">
        <v>7017</v>
      </c>
      <c r="J3910" s="37">
        <v>49.112908056000002</v>
      </c>
      <c r="K3910" s="37">
        <v>41.057738925000002</v>
      </c>
      <c r="L3910" s="37">
        <v>45.511645954999999</v>
      </c>
      <c r="M3910" s="37">
        <v>31.351685908</v>
      </c>
      <c r="N3910" s="37">
        <v>42.843885123</v>
      </c>
      <c r="O3910" s="37">
        <v>42.196658388000003</v>
      </c>
      <c r="P3910" s="37">
        <v>9.6125160187999992</v>
      </c>
      <c r="Q3910" s="37">
        <v>74.993424300000001</v>
      </c>
      <c r="R3910" s="38">
        <v>250941</v>
      </c>
      <c r="S3910" s="37">
        <v>2.7200299999999999</v>
      </c>
      <c r="T3910" s="38">
        <v>2</v>
      </c>
      <c r="U3910" s="38">
        <v>0</v>
      </c>
      <c r="V3910" s="38">
        <v>0</v>
      </c>
    </row>
    <row r="3911" spans="1:22" ht="13.5" customHeight="1" x14ac:dyDescent="0.2">
      <c r="A3911" s="32" t="s">
        <v>3907</v>
      </c>
      <c r="B3911" s="32" t="s">
        <v>11788</v>
      </c>
      <c r="C3911" s="32" t="s">
        <v>18132</v>
      </c>
      <c r="D3911" s="37">
        <v>3.9667479999999999</v>
      </c>
      <c r="E3911" s="39">
        <v>905.03</v>
      </c>
      <c r="F3911" s="39">
        <v>3736</v>
      </c>
      <c r="G3911" s="39">
        <v>3843.63</v>
      </c>
      <c r="H3911" s="38">
        <v>5</v>
      </c>
      <c r="I3911" s="38">
        <v>7352</v>
      </c>
      <c r="J3911" s="37">
        <v>32.101873507999997</v>
      </c>
      <c r="K3911" s="37">
        <v>30.852565987999998</v>
      </c>
      <c r="L3911" s="37">
        <v>24.662586374</v>
      </c>
      <c r="M3911" s="37">
        <v>27.297351189</v>
      </c>
      <c r="N3911" s="37">
        <v>29.588391772000001</v>
      </c>
      <c r="O3911" s="37">
        <v>41.689415025000002</v>
      </c>
      <c r="P3911" s="37">
        <v>9.8000000000000007</v>
      </c>
      <c r="Q3911" s="37">
        <v>83.2038206</v>
      </c>
      <c r="R3911" s="38">
        <v>142066</v>
      </c>
      <c r="S3911" s="37">
        <v>2.7200299999999999</v>
      </c>
      <c r="T3911" s="38">
        <v>5</v>
      </c>
      <c r="U3911" s="38">
        <v>4</v>
      </c>
      <c r="V3911" s="38">
        <v>4</v>
      </c>
    </row>
    <row r="3912" spans="1:22" ht="13.5" customHeight="1" x14ac:dyDescent="0.2">
      <c r="A3912" s="32" t="s">
        <v>3908</v>
      </c>
      <c r="B3912" s="32" t="s">
        <v>11789</v>
      </c>
      <c r="C3912" s="32" t="s">
        <v>18130</v>
      </c>
      <c r="D3912" s="37">
        <v>4.7491159999999999</v>
      </c>
      <c r="E3912" s="39">
        <v>558.01</v>
      </c>
      <c r="F3912" s="39">
        <v>3572</v>
      </c>
      <c r="G3912" s="39">
        <v>3481.62</v>
      </c>
      <c r="H3912" s="38">
        <v>3</v>
      </c>
      <c r="I3912" s="38">
        <v>7684</v>
      </c>
      <c r="J3912" s="37">
        <v>30.685831798999999</v>
      </c>
      <c r="K3912" s="37">
        <v>26.176148366</v>
      </c>
      <c r="L3912" s="37">
        <v>22.790879569000001</v>
      </c>
      <c r="M3912" s="37">
        <v>28.924584060000001</v>
      </c>
      <c r="N3912" s="37">
        <v>27.419891143000001</v>
      </c>
      <c r="O3912" s="37">
        <v>32.450764280000001</v>
      </c>
      <c r="P3912" s="37">
        <v>8.5058234940999995</v>
      </c>
      <c r="Q3912" s="37">
        <v>83.723673599999998</v>
      </c>
      <c r="R3912" s="38">
        <v>112774</v>
      </c>
      <c r="S3912" s="37">
        <v>2.7984100000000001</v>
      </c>
      <c r="T3912" s="38">
        <v>2</v>
      </c>
      <c r="U3912" s="38">
        <v>3</v>
      </c>
      <c r="V3912" s="38">
        <v>1</v>
      </c>
    </row>
    <row r="3913" spans="1:22" ht="13.5" customHeight="1" x14ac:dyDescent="0.2">
      <c r="A3913" s="32" t="s">
        <v>3909</v>
      </c>
      <c r="B3913" s="32" t="s">
        <v>11790</v>
      </c>
      <c r="C3913" s="32" t="s">
        <v>18132</v>
      </c>
      <c r="D3913" s="37">
        <v>6.4125189999999996</v>
      </c>
      <c r="E3913" s="39">
        <v>143.97999999999999</v>
      </c>
      <c r="F3913" s="39">
        <v>3712</v>
      </c>
      <c r="G3913" s="39">
        <v>3405.53</v>
      </c>
      <c r="H3913" s="38">
        <v>3</v>
      </c>
      <c r="I3913" s="38">
        <v>6632</v>
      </c>
      <c r="J3913" s="37">
        <v>22.371347002</v>
      </c>
      <c r="K3913" s="37">
        <v>21.580768136</v>
      </c>
      <c r="L3913" s="37">
        <v>14.742950859</v>
      </c>
      <c r="M3913" s="37">
        <v>28.187730368</v>
      </c>
      <c r="N3913" s="37">
        <v>31.069079373000001</v>
      </c>
      <c r="O3913" s="37">
        <v>31.185328841</v>
      </c>
      <c r="P3913" s="37">
        <v>8.8061271016999996</v>
      </c>
      <c r="Q3913" s="37">
        <v>84.405304099999995</v>
      </c>
      <c r="R3913" s="38">
        <v>107329</v>
      </c>
      <c r="S3913" s="37">
        <v>2.7200299999999999</v>
      </c>
      <c r="T3913" s="38">
        <v>2</v>
      </c>
      <c r="U3913" s="38">
        <v>3</v>
      </c>
      <c r="V3913" s="38">
        <v>1</v>
      </c>
    </row>
    <row r="3914" spans="1:22" ht="13.5" customHeight="1" x14ac:dyDescent="0.2">
      <c r="A3914" s="32" t="s">
        <v>3910</v>
      </c>
      <c r="B3914" s="32" t="s">
        <v>11791</v>
      </c>
      <c r="C3914" s="32" t="s">
        <v>18130</v>
      </c>
      <c r="D3914" s="37">
        <v>4.4713799999999999</v>
      </c>
      <c r="E3914" s="39">
        <v>339.02</v>
      </c>
      <c r="F3914" s="39">
        <v>2184</v>
      </c>
      <c r="G3914" s="39">
        <v>2086.1999999999998</v>
      </c>
      <c r="H3914" s="38">
        <v>3</v>
      </c>
      <c r="I3914" s="38">
        <v>4561</v>
      </c>
      <c r="J3914" s="37">
        <v>36.489873394</v>
      </c>
      <c r="K3914" s="37">
        <v>30.909335749</v>
      </c>
      <c r="L3914" s="37">
        <v>24.517132324999999</v>
      </c>
      <c r="M3914" s="37">
        <v>27.042225823999999</v>
      </c>
      <c r="N3914" s="37">
        <v>38.199005259000003</v>
      </c>
      <c r="O3914" s="37">
        <v>32.800868633999997</v>
      </c>
      <c r="P3914" s="37">
        <v>8.5049471063999995</v>
      </c>
      <c r="Q3914" s="37">
        <v>83.752441200000007</v>
      </c>
      <c r="R3914" s="38">
        <v>93840</v>
      </c>
      <c r="S3914" s="37">
        <v>2.7984100000000001</v>
      </c>
      <c r="T3914" s="38">
        <v>2</v>
      </c>
      <c r="U3914" s="38">
        <v>2</v>
      </c>
      <c r="V3914" s="38">
        <v>1</v>
      </c>
    </row>
    <row r="3915" spans="1:22" ht="13.5" customHeight="1" x14ac:dyDescent="0.2">
      <c r="A3915" s="32" t="s">
        <v>3911</v>
      </c>
      <c r="B3915" s="32" t="s">
        <v>11792</v>
      </c>
      <c r="C3915" s="32" t="s">
        <v>18132</v>
      </c>
      <c r="D3915" s="37">
        <v>2.2430699999999999</v>
      </c>
      <c r="E3915" s="39">
        <v>338</v>
      </c>
      <c r="F3915" s="39">
        <v>1761</v>
      </c>
      <c r="G3915" s="39">
        <v>2186.33</v>
      </c>
      <c r="H3915" s="38">
        <v>1</v>
      </c>
      <c r="I3915" s="38">
        <v>3700</v>
      </c>
      <c r="J3915" s="37">
        <v>30.435246058000001</v>
      </c>
      <c r="K3915" s="37">
        <v>25.409867575</v>
      </c>
      <c r="L3915" s="37">
        <v>15.620596609</v>
      </c>
      <c r="M3915" s="37">
        <v>44.738503946000002</v>
      </c>
      <c r="N3915" s="37">
        <v>38.665409898999997</v>
      </c>
      <c r="O3915" s="37">
        <v>37.690785879000003</v>
      </c>
      <c r="P3915" s="37">
        <v>8.4459030836999993</v>
      </c>
      <c r="Q3915" s="37">
        <v>74.475114599999998</v>
      </c>
      <c r="R3915" s="38">
        <v>81442</v>
      </c>
      <c r="S3915" s="37">
        <v>2.7200299999999999</v>
      </c>
      <c r="T3915" s="38">
        <v>0</v>
      </c>
      <c r="U3915" s="38">
        <v>1</v>
      </c>
      <c r="V3915" s="38">
        <v>1</v>
      </c>
    </row>
    <row r="3916" spans="1:22" ht="13.5" customHeight="1" x14ac:dyDescent="0.2">
      <c r="A3916" s="32" t="s">
        <v>3912</v>
      </c>
      <c r="B3916" s="32" t="s">
        <v>11793</v>
      </c>
      <c r="C3916" s="32" t="s">
        <v>18131</v>
      </c>
      <c r="D3916" s="37">
        <v>4.7443330000000001</v>
      </c>
      <c r="E3916" s="39">
        <v>315.99</v>
      </c>
      <c r="F3916" s="39">
        <v>1530</v>
      </c>
      <c r="G3916" s="39">
        <v>1378.62</v>
      </c>
      <c r="H3916" s="38">
        <v>2</v>
      </c>
      <c r="I3916" s="38">
        <v>3314</v>
      </c>
      <c r="J3916" s="37">
        <v>40.696160827999996</v>
      </c>
      <c r="K3916" s="37">
        <v>22.322691848000002</v>
      </c>
      <c r="L3916" s="37">
        <v>15.924179296</v>
      </c>
      <c r="M3916" s="37">
        <v>49.304452310000002</v>
      </c>
      <c r="N3916" s="37">
        <v>28.253922279000001</v>
      </c>
      <c r="O3916" s="37">
        <v>39.685460362999997</v>
      </c>
      <c r="P3916" s="37">
        <v>8.3285460204999993</v>
      </c>
      <c r="Q3916" s="37">
        <v>71.292613299999999</v>
      </c>
      <c r="R3916" s="38">
        <v>107522</v>
      </c>
      <c r="S3916" s="37">
        <v>2.20194</v>
      </c>
      <c r="T3916" s="38">
        <v>0</v>
      </c>
      <c r="U3916" s="38">
        <v>0</v>
      </c>
      <c r="V3916" s="38">
        <v>2</v>
      </c>
    </row>
    <row r="3917" spans="1:22" ht="13.5" customHeight="1" x14ac:dyDescent="0.2">
      <c r="A3917" s="32" t="s">
        <v>3913</v>
      </c>
      <c r="B3917" s="32" t="s">
        <v>11794</v>
      </c>
      <c r="C3917" s="32" t="s">
        <v>18130</v>
      </c>
      <c r="D3917" s="37">
        <v>4.7774939999999999</v>
      </c>
      <c r="E3917" s="39">
        <v>775.95</v>
      </c>
      <c r="F3917" s="39">
        <v>7284</v>
      </c>
      <c r="G3917" s="39">
        <v>8547.16</v>
      </c>
      <c r="H3917" s="38">
        <v>7</v>
      </c>
      <c r="I3917" s="38">
        <v>14974</v>
      </c>
      <c r="J3917" s="37">
        <v>25.787590938000001</v>
      </c>
      <c r="K3917" s="37">
        <v>23.902021014999999</v>
      </c>
      <c r="L3917" s="37">
        <v>12.681272797</v>
      </c>
      <c r="M3917" s="37">
        <v>40.628715704000001</v>
      </c>
      <c r="N3917" s="37">
        <v>25.175847262000001</v>
      </c>
      <c r="O3917" s="37">
        <v>40.716683304</v>
      </c>
      <c r="P3917" s="37">
        <v>8.2896373056999995</v>
      </c>
      <c r="Q3917" s="37">
        <v>91.577185999999998</v>
      </c>
      <c r="R3917" s="38">
        <v>274850</v>
      </c>
      <c r="S3917" s="37">
        <v>2.7984100000000001</v>
      </c>
      <c r="T3917" s="38">
        <v>6</v>
      </c>
      <c r="U3917" s="38">
        <v>6</v>
      </c>
      <c r="V3917" s="38">
        <v>1</v>
      </c>
    </row>
    <row r="3918" spans="1:22" ht="13.5" customHeight="1" x14ac:dyDescent="0.2">
      <c r="A3918" s="32" t="s">
        <v>3914</v>
      </c>
      <c r="B3918" s="32" t="s">
        <v>11795</v>
      </c>
      <c r="C3918" s="32" t="s">
        <v>18131</v>
      </c>
      <c r="D3918" s="37">
        <v>5.3771209999999998</v>
      </c>
      <c r="E3918" s="39">
        <v>353.99</v>
      </c>
      <c r="F3918" s="39">
        <v>2282</v>
      </c>
      <c r="G3918" s="39">
        <v>2490.4499999999998</v>
      </c>
      <c r="H3918" s="38">
        <v>4</v>
      </c>
      <c r="I3918" s="38">
        <v>5014</v>
      </c>
      <c r="J3918" s="37">
        <v>22.921173646</v>
      </c>
      <c r="K3918" s="37">
        <v>22.593374747999999</v>
      </c>
      <c r="L3918" s="37">
        <v>20.308356516</v>
      </c>
      <c r="M3918" s="37">
        <v>29.455504254000001</v>
      </c>
      <c r="N3918" s="37">
        <v>32.093680266</v>
      </c>
      <c r="O3918" s="37">
        <v>29.408481789</v>
      </c>
      <c r="P3918" s="37">
        <v>7.2914186851</v>
      </c>
      <c r="Q3918" s="37">
        <v>81.199794199999999</v>
      </c>
      <c r="R3918" s="38">
        <v>114107</v>
      </c>
      <c r="S3918" s="37">
        <v>2.20194</v>
      </c>
      <c r="T3918" s="38">
        <v>3</v>
      </c>
      <c r="U3918" s="38">
        <v>4</v>
      </c>
      <c r="V3918" s="38">
        <v>0</v>
      </c>
    </row>
    <row r="3919" spans="1:22" ht="13.5" customHeight="1" x14ac:dyDescent="0.2">
      <c r="A3919" s="32" t="s">
        <v>3915</v>
      </c>
      <c r="B3919" s="32" t="s">
        <v>11796</v>
      </c>
      <c r="C3919" s="32" t="s">
        <v>18132</v>
      </c>
      <c r="D3919" s="37">
        <v>5.2124199999999998</v>
      </c>
      <c r="E3919" s="39">
        <v>390.04</v>
      </c>
      <c r="F3919" s="39">
        <v>4128</v>
      </c>
      <c r="G3919" s="39">
        <v>3724.92</v>
      </c>
      <c r="H3919" s="38">
        <v>4</v>
      </c>
      <c r="I3919" s="38">
        <v>8518</v>
      </c>
      <c r="J3919" s="37">
        <v>41.489466868000001</v>
      </c>
      <c r="K3919" s="37">
        <v>32.496254892000003</v>
      </c>
      <c r="L3919" s="37">
        <v>25.212628008999999</v>
      </c>
      <c r="M3919" s="37">
        <v>41.370373245000003</v>
      </c>
      <c r="N3919" s="37">
        <v>27.596564112999999</v>
      </c>
      <c r="O3919" s="37">
        <v>31.446903990999999</v>
      </c>
      <c r="P3919" s="37">
        <v>9.7123998251000003</v>
      </c>
      <c r="Q3919" s="37">
        <v>78.057069900000002</v>
      </c>
      <c r="R3919" s="38">
        <v>151995</v>
      </c>
      <c r="S3919" s="37">
        <v>2.7200299999999999</v>
      </c>
      <c r="T3919" s="38">
        <v>3</v>
      </c>
      <c r="U3919" s="38">
        <v>4</v>
      </c>
      <c r="V3919" s="38">
        <v>1</v>
      </c>
    </row>
    <row r="3920" spans="1:22" ht="13.5" customHeight="1" x14ac:dyDescent="0.2">
      <c r="A3920" s="32" t="s">
        <v>3916</v>
      </c>
      <c r="B3920" s="32" t="s">
        <v>11797</v>
      </c>
      <c r="C3920" s="32" t="s">
        <v>18130</v>
      </c>
      <c r="D3920" s="37">
        <v>5.7569790000000003</v>
      </c>
      <c r="E3920" s="39">
        <v>522.99</v>
      </c>
      <c r="F3920" s="39">
        <v>3236</v>
      </c>
      <c r="G3920" s="39">
        <v>3934.66</v>
      </c>
      <c r="H3920" s="38">
        <v>5</v>
      </c>
      <c r="I3920" s="38">
        <v>6711</v>
      </c>
      <c r="J3920" s="37">
        <v>23.139602531000001</v>
      </c>
      <c r="K3920" s="37">
        <v>26.669880559999999</v>
      </c>
      <c r="L3920" s="37">
        <v>16.731644115000002</v>
      </c>
      <c r="M3920" s="37">
        <v>23.890309107</v>
      </c>
      <c r="N3920" s="37">
        <v>17.199895432999998</v>
      </c>
      <c r="O3920" s="37">
        <v>28.578875177</v>
      </c>
      <c r="P3920" s="37">
        <v>8.5</v>
      </c>
      <c r="Q3920" s="37">
        <v>89.166688199999996</v>
      </c>
      <c r="R3920" s="38">
        <v>133375</v>
      </c>
      <c r="S3920" s="37">
        <v>2.7984100000000001</v>
      </c>
      <c r="T3920" s="38">
        <v>1</v>
      </c>
      <c r="U3920" s="38">
        <v>5</v>
      </c>
      <c r="V3920" s="38">
        <v>1</v>
      </c>
    </row>
    <row r="3921" spans="1:22" ht="13.5" customHeight="1" x14ac:dyDescent="0.2">
      <c r="A3921" s="32" t="s">
        <v>3917</v>
      </c>
      <c r="B3921" s="32" t="s">
        <v>11798</v>
      </c>
      <c r="C3921" s="32" t="s">
        <v>18131</v>
      </c>
      <c r="D3921" s="37">
        <v>4.5038650000000002</v>
      </c>
      <c r="E3921" s="39">
        <v>343.02</v>
      </c>
      <c r="F3921" s="39">
        <v>2030</v>
      </c>
      <c r="G3921" s="39">
        <v>1905.12</v>
      </c>
      <c r="H3921" s="38">
        <v>3</v>
      </c>
      <c r="I3921" s="38">
        <v>3955</v>
      </c>
      <c r="J3921" s="37">
        <v>15.569276542000001</v>
      </c>
      <c r="K3921" s="37">
        <v>13.633091673999999</v>
      </c>
      <c r="L3921" s="37">
        <v>14.472527198</v>
      </c>
      <c r="M3921" s="37">
        <v>29.052568486999998</v>
      </c>
      <c r="N3921" s="37">
        <v>13.88171026</v>
      </c>
      <c r="O3921" s="37">
        <v>17.848444242999999</v>
      </c>
      <c r="P3921" s="37">
        <v>7.7163212435000004</v>
      </c>
      <c r="Q3921" s="37">
        <v>74.624940199999998</v>
      </c>
      <c r="R3921" s="38">
        <v>108655</v>
      </c>
      <c r="S3921" s="37">
        <v>2.20194</v>
      </c>
      <c r="T3921" s="38">
        <v>1</v>
      </c>
      <c r="U3921" s="38">
        <v>0</v>
      </c>
      <c r="V3921" s="38">
        <v>0</v>
      </c>
    </row>
    <row r="3922" spans="1:22" ht="13.5" customHeight="1" x14ac:dyDescent="0.2">
      <c r="A3922" s="32" t="s">
        <v>3918</v>
      </c>
      <c r="B3922" s="32" t="s">
        <v>11799</v>
      </c>
      <c r="C3922" s="32" t="s">
        <v>18130</v>
      </c>
      <c r="D3922" s="37">
        <v>5.9158739999999996</v>
      </c>
      <c r="E3922" s="39">
        <v>445.01</v>
      </c>
      <c r="F3922" s="39">
        <v>3471</v>
      </c>
      <c r="G3922" s="39">
        <v>3768.14</v>
      </c>
      <c r="H3922" s="38">
        <v>4</v>
      </c>
      <c r="I3922" s="38">
        <v>7209</v>
      </c>
      <c r="J3922" s="37">
        <v>29.390646599</v>
      </c>
      <c r="K3922" s="37">
        <v>22.530363767000001</v>
      </c>
      <c r="L3922" s="37">
        <v>12.480574152999999</v>
      </c>
      <c r="M3922" s="37">
        <v>38.569165965000003</v>
      </c>
      <c r="N3922" s="37">
        <v>34.980738090000003</v>
      </c>
      <c r="O3922" s="37">
        <v>38.214179209000001</v>
      </c>
      <c r="P3922" s="37">
        <v>8.4633237821999998</v>
      </c>
      <c r="Q3922" s="37">
        <v>75.790103200000004</v>
      </c>
      <c r="R3922" s="38">
        <v>113730</v>
      </c>
      <c r="S3922" s="37">
        <v>2.7984100000000001</v>
      </c>
      <c r="T3922" s="38">
        <v>2</v>
      </c>
      <c r="U3922" s="38">
        <v>2</v>
      </c>
      <c r="V3922" s="38">
        <v>1</v>
      </c>
    </row>
    <row r="3923" spans="1:22" ht="13.5" customHeight="1" x14ac:dyDescent="0.2">
      <c r="A3923" s="32" t="s">
        <v>3919</v>
      </c>
      <c r="B3923" s="32" t="s">
        <v>11800</v>
      </c>
      <c r="C3923" s="32" t="s">
        <v>18132</v>
      </c>
      <c r="D3923" s="37">
        <v>9.02027</v>
      </c>
      <c r="E3923" s="39">
        <v>552.99</v>
      </c>
      <c r="F3923" s="39">
        <v>4681</v>
      </c>
      <c r="G3923" s="39">
        <v>4331.93</v>
      </c>
      <c r="H3923" s="38">
        <v>5</v>
      </c>
      <c r="I3923" s="38">
        <v>9294</v>
      </c>
      <c r="J3923" s="37">
        <v>26.840700355999999</v>
      </c>
      <c r="K3923" s="37">
        <v>23.173289430000001</v>
      </c>
      <c r="L3923" s="37">
        <v>23.183309734000002</v>
      </c>
      <c r="M3923" s="37">
        <v>31.337253231999998</v>
      </c>
      <c r="N3923" s="37">
        <v>27.926549083000001</v>
      </c>
      <c r="O3923" s="37">
        <v>23.485395033</v>
      </c>
      <c r="P3923" s="37">
        <v>7.4983506126000004</v>
      </c>
      <c r="Q3923" s="37">
        <v>78.297347599999995</v>
      </c>
      <c r="R3923" s="38">
        <v>254505</v>
      </c>
      <c r="S3923" s="37">
        <v>2.7200299999999999</v>
      </c>
      <c r="T3923" s="38">
        <v>3</v>
      </c>
      <c r="U3923" s="38">
        <v>3</v>
      </c>
      <c r="V3923" s="38">
        <v>0</v>
      </c>
    </row>
    <row r="3924" spans="1:22" ht="13.5" customHeight="1" x14ac:dyDescent="0.2">
      <c r="A3924" s="32" t="s">
        <v>3920</v>
      </c>
      <c r="B3924" s="32" t="s">
        <v>11801</v>
      </c>
      <c r="C3924" s="32" t="s">
        <v>18131</v>
      </c>
      <c r="D3924" s="37">
        <v>4.6153839999999997</v>
      </c>
      <c r="E3924" s="39">
        <v>319.01</v>
      </c>
      <c r="F3924" s="39">
        <v>1292</v>
      </c>
      <c r="G3924" s="39">
        <v>1929.6</v>
      </c>
      <c r="H3924" s="38">
        <v>1</v>
      </c>
      <c r="I3924" s="38">
        <v>2780</v>
      </c>
      <c r="J3924" s="37">
        <v>20.237059816999999</v>
      </c>
      <c r="K3924" s="37">
        <v>21.229691040999999</v>
      </c>
      <c r="L3924" s="37">
        <v>23.128160493999999</v>
      </c>
      <c r="M3924" s="37">
        <v>25.159038743</v>
      </c>
      <c r="N3924" s="37">
        <v>15.793986038</v>
      </c>
      <c r="O3924" s="37">
        <v>18.186379048999999</v>
      </c>
      <c r="P3924" s="37">
        <v>6.6299475754000001</v>
      </c>
      <c r="Q3924" s="37" t="s">
        <v>15680</v>
      </c>
      <c r="R3924" s="38">
        <v>43141</v>
      </c>
      <c r="S3924" s="37">
        <v>2.20194</v>
      </c>
      <c r="T3924" s="38">
        <v>1</v>
      </c>
      <c r="U3924" s="38">
        <v>0</v>
      </c>
      <c r="V3924" s="38">
        <v>0</v>
      </c>
    </row>
    <row r="3925" spans="1:22" ht="13.5" customHeight="1" x14ac:dyDescent="0.2">
      <c r="A3925" s="32" t="s">
        <v>3921</v>
      </c>
      <c r="B3925" s="32" t="s">
        <v>11802</v>
      </c>
      <c r="C3925" s="32" t="s">
        <v>18131</v>
      </c>
      <c r="D3925" s="37">
        <v>1.7160869999999999</v>
      </c>
      <c r="E3925" s="39">
        <v>738.93</v>
      </c>
      <c r="F3925" s="39">
        <v>7597</v>
      </c>
      <c r="G3925" s="39">
        <v>8813.24</v>
      </c>
      <c r="H3925" s="38">
        <v>14</v>
      </c>
      <c r="I3925" s="38">
        <v>15752</v>
      </c>
      <c r="J3925" s="37">
        <v>25.624603904000001</v>
      </c>
      <c r="K3925" s="37">
        <v>31.271338126</v>
      </c>
      <c r="L3925" s="37">
        <v>21.662193806000001</v>
      </c>
      <c r="M3925" s="37">
        <v>33.225259186000002</v>
      </c>
      <c r="N3925" s="37">
        <v>20.151175986999998</v>
      </c>
      <c r="O3925" s="37">
        <v>31.093851959999999</v>
      </c>
      <c r="P3925" s="37">
        <v>8.5513677519000009</v>
      </c>
      <c r="Q3925" s="37">
        <v>81.184374899999995</v>
      </c>
      <c r="R3925" s="38">
        <v>245235</v>
      </c>
      <c r="S3925" s="37">
        <v>2.20194</v>
      </c>
      <c r="T3925" s="38">
        <v>11</v>
      </c>
      <c r="U3925" s="38">
        <v>13</v>
      </c>
      <c r="V3925" s="38">
        <v>1</v>
      </c>
    </row>
    <row r="3926" spans="1:22" ht="13.5" customHeight="1" x14ac:dyDescent="0.2">
      <c r="A3926" s="32" t="s">
        <v>3922</v>
      </c>
      <c r="B3926" s="32" t="s">
        <v>11803</v>
      </c>
      <c r="C3926" s="32" t="s">
        <v>18131</v>
      </c>
      <c r="D3926" s="37">
        <v>4.5865150000000003</v>
      </c>
      <c r="E3926" s="39">
        <v>661.95</v>
      </c>
      <c r="F3926" s="39">
        <v>4903</v>
      </c>
      <c r="G3926" s="39">
        <v>5118.43</v>
      </c>
      <c r="H3926" s="38">
        <v>11</v>
      </c>
      <c r="I3926" s="38">
        <v>10753</v>
      </c>
      <c r="J3926" s="37">
        <v>30.677716310000001</v>
      </c>
      <c r="K3926" s="37">
        <v>23.816299317999999</v>
      </c>
      <c r="L3926" s="37">
        <v>21.656232684999999</v>
      </c>
      <c r="M3926" s="37">
        <v>34.772299183000001</v>
      </c>
      <c r="N3926" s="37">
        <v>35.931325030000004</v>
      </c>
      <c r="O3926" s="37">
        <v>45.138930365999997</v>
      </c>
      <c r="P3926" s="37">
        <v>8.5502236555</v>
      </c>
      <c r="Q3926" s="37">
        <v>86.437929800000006</v>
      </c>
      <c r="R3926" s="38">
        <v>161094</v>
      </c>
      <c r="S3926" s="37">
        <v>2.20194</v>
      </c>
      <c r="T3926" s="38">
        <v>8</v>
      </c>
      <c r="U3926" s="38">
        <v>9</v>
      </c>
      <c r="V3926" s="38">
        <v>0</v>
      </c>
    </row>
    <row r="3927" spans="1:22" ht="13.5" customHeight="1" x14ac:dyDescent="0.2">
      <c r="A3927" s="32" t="s">
        <v>3923</v>
      </c>
      <c r="B3927" s="32" t="s">
        <v>11804</v>
      </c>
      <c r="C3927" s="32" t="s">
        <v>18130</v>
      </c>
      <c r="D3927" s="37">
        <v>2.5870639999999998</v>
      </c>
      <c r="E3927" s="39">
        <v>323</v>
      </c>
      <c r="F3927" s="39">
        <v>1628</v>
      </c>
      <c r="G3927" s="39">
        <v>2132.39</v>
      </c>
      <c r="H3927" s="38">
        <v>2</v>
      </c>
      <c r="I3927" s="38">
        <v>3954</v>
      </c>
      <c r="J3927" s="37">
        <v>17.274052083000001</v>
      </c>
      <c r="K3927" s="37">
        <v>26.565643221999999</v>
      </c>
      <c r="L3927" s="37">
        <v>17.698760996000001</v>
      </c>
      <c r="M3927" s="37">
        <v>13.318554049999999</v>
      </c>
      <c r="N3927" s="37">
        <v>19.331339606</v>
      </c>
      <c r="O3927" s="37">
        <v>19.71260363</v>
      </c>
      <c r="P3927" s="37">
        <v>7.2083854818999997</v>
      </c>
      <c r="Q3927" s="37">
        <v>64.470778199999998</v>
      </c>
      <c r="R3927" s="38">
        <v>68855</v>
      </c>
      <c r="S3927" s="37">
        <v>2.7984100000000001</v>
      </c>
      <c r="T3927" s="38">
        <v>0</v>
      </c>
      <c r="U3927" s="38">
        <v>0</v>
      </c>
      <c r="V3927" s="38">
        <v>1</v>
      </c>
    </row>
    <row r="3928" spans="1:22" ht="13.5" customHeight="1" x14ac:dyDescent="0.2">
      <c r="A3928" s="32" t="s">
        <v>3924</v>
      </c>
      <c r="B3928" s="32" t="s">
        <v>11805</v>
      </c>
      <c r="C3928" s="32" t="s">
        <v>18131</v>
      </c>
      <c r="D3928" s="37">
        <v>1.5915109999999999</v>
      </c>
      <c r="E3928" s="39">
        <v>558</v>
      </c>
      <c r="F3928" s="39">
        <v>3045</v>
      </c>
      <c r="G3928" s="39">
        <v>3904.26</v>
      </c>
      <c r="H3928" s="38">
        <v>4</v>
      </c>
      <c r="I3928" s="38">
        <v>6391</v>
      </c>
      <c r="J3928" s="37">
        <v>27.767768063999998</v>
      </c>
      <c r="K3928" s="37">
        <v>32.164828395000001</v>
      </c>
      <c r="L3928" s="37">
        <v>23.04702107</v>
      </c>
      <c r="M3928" s="37">
        <v>38.065331252</v>
      </c>
      <c r="N3928" s="37">
        <v>28.907179566</v>
      </c>
      <c r="O3928" s="37">
        <v>35.803921348000003</v>
      </c>
      <c r="P3928" s="37">
        <v>8.6</v>
      </c>
      <c r="Q3928" s="37">
        <v>68.784250200000002</v>
      </c>
      <c r="R3928" s="38">
        <v>158804</v>
      </c>
      <c r="S3928" s="37">
        <v>2.20194</v>
      </c>
      <c r="T3928" s="38">
        <v>2</v>
      </c>
      <c r="U3928" s="38">
        <v>2</v>
      </c>
      <c r="V3928" s="38">
        <v>0</v>
      </c>
    </row>
    <row r="3929" spans="1:22" ht="13.5" customHeight="1" x14ac:dyDescent="0.2">
      <c r="A3929" s="32" t="s">
        <v>3925</v>
      </c>
      <c r="B3929" s="32" t="s">
        <v>11806</v>
      </c>
      <c r="C3929" s="32" t="s">
        <v>18132</v>
      </c>
      <c r="D3929" s="37">
        <v>1.2016819999999999</v>
      </c>
      <c r="E3929" s="39">
        <v>268</v>
      </c>
      <c r="F3929" s="39">
        <v>899</v>
      </c>
      <c r="G3929" s="39">
        <v>1060.1400000000001</v>
      </c>
      <c r="H3929" s="38">
        <v>1</v>
      </c>
      <c r="I3929" s="38">
        <v>1989</v>
      </c>
      <c r="J3929" s="37">
        <v>21.109222355</v>
      </c>
      <c r="K3929" s="37">
        <v>22.93072664</v>
      </c>
      <c r="L3929" s="37">
        <v>27.145721696999999</v>
      </c>
      <c r="M3929" s="37">
        <v>19.758617692000001</v>
      </c>
      <c r="N3929" s="37">
        <v>20.230989338000001</v>
      </c>
      <c r="O3929" s="37">
        <v>15.984522610000001</v>
      </c>
      <c r="P3929" s="37">
        <v>6.8510638298000002</v>
      </c>
      <c r="Q3929" s="37" t="s">
        <v>15680</v>
      </c>
      <c r="R3929" s="38">
        <v>63238</v>
      </c>
      <c r="S3929" s="37">
        <v>2.7200299999999999</v>
      </c>
      <c r="T3929" s="38">
        <v>0</v>
      </c>
      <c r="U3929" s="38">
        <v>0</v>
      </c>
      <c r="V3929" s="38">
        <v>1</v>
      </c>
    </row>
    <row r="3930" spans="1:22" ht="13.5" customHeight="1" x14ac:dyDescent="0.2">
      <c r="A3930" s="32" t="s">
        <v>3926</v>
      </c>
      <c r="B3930" s="32" t="s">
        <v>11807</v>
      </c>
      <c r="C3930" s="32" t="s">
        <v>18130</v>
      </c>
      <c r="D3930" s="37">
        <v>5.3904779999999999</v>
      </c>
      <c r="E3930" s="39">
        <v>353.99</v>
      </c>
      <c r="F3930" s="39">
        <v>3237</v>
      </c>
      <c r="G3930" s="39">
        <v>3664.21</v>
      </c>
      <c r="H3930" s="38">
        <v>5</v>
      </c>
      <c r="I3930" s="38">
        <v>6442</v>
      </c>
      <c r="J3930" s="37">
        <v>19.776693006999999</v>
      </c>
      <c r="K3930" s="37">
        <v>19.39280523</v>
      </c>
      <c r="L3930" s="37">
        <v>17.443834037999999</v>
      </c>
      <c r="M3930" s="37">
        <v>29.613493422000001</v>
      </c>
      <c r="N3930" s="37">
        <v>19.605207619000002</v>
      </c>
      <c r="O3930" s="37">
        <v>40.531252739000003</v>
      </c>
      <c r="P3930" s="37">
        <v>6.526517653</v>
      </c>
      <c r="Q3930" s="37">
        <v>80.032449200000002</v>
      </c>
      <c r="R3930" s="38">
        <v>111882</v>
      </c>
      <c r="S3930" s="37">
        <v>2.7984100000000001</v>
      </c>
      <c r="T3930" s="38">
        <v>3</v>
      </c>
      <c r="U3930" s="38">
        <v>3</v>
      </c>
      <c r="V3930" s="38">
        <v>1</v>
      </c>
    </row>
    <row r="3931" spans="1:22" ht="13.5" customHeight="1" x14ac:dyDescent="0.2">
      <c r="A3931" s="32" t="s">
        <v>3927</v>
      </c>
      <c r="B3931" s="32" t="s">
        <v>11808</v>
      </c>
      <c r="C3931" s="32" t="s">
        <v>18130</v>
      </c>
      <c r="D3931" s="37">
        <v>2.9475250000000002</v>
      </c>
      <c r="E3931" s="39">
        <v>287</v>
      </c>
      <c r="F3931" s="39">
        <v>1383</v>
      </c>
      <c r="G3931" s="39">
        <v>1448.3</v>
      </c>
      <c r="H3931" s="38">
        <v>1</v>
      </c>
      <c r="I3931" s="38">
        <v>2860</v>
      </c>
      <c r="J3931" s="37">
        <v>29.874751546999999</v>
      </c>
      <c r="K3931" s="37">
        <v>31.073241138</v>
      </c>
      <c r="L3931" s="37">
        <v>26.296103024000001</v>
      </c>
      <c r="M3931" s="37">
        <v>22.879004613999999</v>
      </c>
      <c r="N3931" s="37">
        <v>29.216937300000001</v>
      </c>
      <c r="O3931" s="37">
        <v>37.830385878000001</v>
      </c>
      <c r="P3931" s="37">
        <v>8.5</v>
      </c>
      <c r="Q3931" s="37" t="s">
        <v>15680</v>
      </c>
      <c r="R3931" s="38">
        <v>57871</v>
      </c>
      <c r="S3931" s="37">
        <v>2.7984100000000001</v>
      </c>
      <c r="T3931" s="38">
        <v>0</v>
      </c>
      <c r="U3931" s="38">
        <v>0</v>
      </c>
      <c r="V3931" s="38">
        <v>1</v>
      </c>
    </row>
    <row r="3932" spans="1:22" ht="13.5" customHeight="1" x14ac:dyDescent="0.2">
      <c r="A3932" s="32" t="s">
        <v>3928</v>
      </c>
      <c r="B3932" s="32" t="s">
        <v>11809</v>
      </c>
      <c r="C3932" s="32" t="s">
        <v>18132</v>
      </c>
      <c r="D3932" s="37">
        <v>3.2921170000000002</v>
      </c>
      <c r="E3932" s="39">
        <v>276.99</v>
      </c>
      <c r="F3932" s="39">
        <v>2211</v>
      </c>
      <c r="G3932" s="39">
        <v>2582.2199999999998</v>
      </c>
      <c r="H3932" s="38">
        <v>2</v>
      </c>
      <c r="I3932" s="38">
        <v>4501</v>
      </c>
      <c r="J3932" s="37">
        <v>17.377824788000002</v>
      </c>
      <c r="K3932" s="37">
        <v>15.57517019</v>
      </c>
      <c r="L3932" s="37">
        <v>18.952603954000001</v>
      </c>
      <c r="M3932" s="37">
        <v>23.413793806000001</v>
      </c>
      <c r="N3932" s="37">
        <v>24.578503329</v>
      </c>
      <c r="O3932" s="37">
        <v>19.342730599999999</v>
      </c>
      <c r="P3932" s="37">
        <v>9.8000000000000007</v>
      </c>
      <c r="Q3932" s="37">
        <v>78.911932699999994</v>
      </c>
      <c r="R3932" s="38">
        <v>96499</v>
      </c>
      <c r="S3932" s="37">
        <v>2.7200299999999999</v>
      </c>
      <c r="T3932" s="38">
        <v>0</v>
      </c>
      <c r="U3932" s="38">
        <v>1</v>
      </c>
      <c r="V3932" s="38">
        <v>1</v>
      </c>
    </row>
    <row r="3933" spans="1:22" ht="13.5" customHeight="1" x14ac:dyDescent="0.2">
      <c r="A3933" s="32" t="s">
        <v>3929</v>
      </c>
      <c r="B3933" s="32" t="s">
        <v>11810</v>
      </c>
      <c r="C3933" s="32" t="s">
        <v>18131</v>
      </c>
      <c r="D3933" s="37">
        <v>1.5102279999999999</v>
      </c>
      <c r="E3933" s="39">
        <v>285.01</v>
      </c>
      <c r="F3933" s="39">
        <v>1157</v>
      </c>
      <c r="G3933" s="39">
        <v>1511.19</v>
      </c>
      <c r="H3933" s="38">
        <v>1</v>
      </c>
      <c r="I3933" s="38">
        <v>2688</v>
      </c>
      <c r="J3933" s="37">
        <v>25.536069264000002</v>
      </c>
      <c r="K3933" s="37">
        <v>24.732281529000002</v>
      </c>
      <c r="L3933" s="37">
        <v>16.602541119000001</v>
      </c>
      <c r="M3933" s="37">
        <v>35.540960437000003</v>
      </c>
      <c r="N3933" s="37">
        <v>26.193733864999999</v>
      </c>
      <c r="O3933" s="37">
        <v>39.418992369999998</v>
      </c>
      <c r="P3933" s="37">
        <v>8.6</v>
      </c>
      <c r="Q3933" s="37" t="s">
        <v>15680</v>
      </c>
      <c r="R3933" s="38">
        <v>63824</v>
      </c>
      <c r="S3933" s="37">
        <v>2.20194</v>
      </c>
      <c r="T3933" s="38">
        <v>0</v>
      </c>
      <c r="U3933" s="38">
        <v>0</v>
      </c>
      <c r="V3933" s="38">
        <v>1</v>
      </c>
    </row>
    <row r="3934" spans="1:22" ht="13.5" customHeight="1" x14ac:dyDescent="0.2">
      <c r="A3934" s="32" t="s">
        <v>3930</v>
      </c>
      <c r="B3934" s="32" t="s">
        <v>11811</v>
      </c>
      <c r="C3934" s="32" t="s">
        <v>18130</v>
      </c>
      <c r="D3934" s="37">
        <v>6.411918</v>
      </c>
      <c r="E3934" s="39">
        <v>899.03</v>
      </c>
      <c r="F3934" s="39">
        <v>7282</v>
      </c>
      <c r="G3934" s="39">
        <v>9183.5300000000007</v>
      </c>
      <c r="H3934" s="38">
        <v>12</v>
      </c>
      <c r="I3934" s="38">
        <v>14205</v>
      </c>
      <c r="J3934" s="37">
        <v>20.902105472999999</v>
      </c>
      <c r="K3934" s="37">
        <v>20.792381153000001</v>
      </c>
      <c r="L3934" s="37">
        <v>15.86455634</v>
      </c>
      <c r="M3934" s="37">
        <v>30.558004585999999</v>
      </c>
      <c r="N3934" s="37">
        <v>25.346713060999999</v>
      </c>
      <c r="O3934" s="37">
        <v>31.242732654000001</v>
      </c>
      <c r="P3934" s="37">
        <v>7.5117031582999996</v>
      </c>
      <c r="Q3934" s="37">
        <v>91.454598799999999</v>
      </c>
      <c r="R3934" s="38">
        <v>303633</v>
      </c>
      <c r="S3934" s="37">
        <v>2.7984100000000001</v>
      </c>
      <c r="T3934" s="38">
        <v>9</v>
      </c>
      <c r="U3934" s="38">
        <v>10</v>
      </c>
      <c r="V3934" s="38">
        <v>2</v>
      </c>
    </row>
    <row r="3935" spans="1:22" ht="13.5" customHeight="1" x14ac:dyDescent="0.2">
      <c r="A3935" s="32" t="s">
        <v>3931</v>
      </c>
      <c r="B3935" s="32" t="s">
        <v>11812</v>
      </c>
      <c r="C3935" s="32" t="s">
        <v>18131</v>
      </c>
      <c r="D3935" s="37">
        <v>4.0280849999999999</v>
      </c>
      <c r="E3935" s="39">
        <v>267.01</v>
      </c>
      <c r="F3935" s="39">
        <v>1724</v>
      </c>
      <c r="G3935" s="39">
        <v>1786.09</v>
      </c>
      <c r="H3935" s="38">
        <v>4</v>
      </c>
      <c r="I3935" s="38">
        <v>3553</v>
      </c>
      <c r="J3935" s="37">
        <v>19.375783667</v>
      </c>
      <c r="K3935" s="37">
        <v>20.08136403</v>
      </c>
      <c r="L3935" s="37">
        <v>15.680152641999999</v>
      </c>
      <c r="M3935" s="37">
        <v>31.104653185</v>
      </c>
      <c r="N3935" s="37">
        <v>16.603832578999999</v>
      </c>
      <c r="O3935" s="37">
        <v>22.781199957999998</v>
      </c>
      <c r="P3935" s="37">
        <v>7.0356502242000003</v>
      </c>
      <c r="Q3935" s="37" t="s">
        <v>15680</v>
      </c>
      <c r="R3935" s="38">
        <v>66913</v>
      </c>
      <c r="S3935" s="37">
        <v>2.20194</v>
      </c>
      <c r="T3935" s="38">
        <v>1</v>
      </c>
      <c r="U3935" s="38">
        <v>3</v>
      </c>
      <c r="V3935" s="38">
        <v>1</v>
      </c>
    </row>
    <row r="3936" spans="1:22" ht="13.5" customHeight="1" x14ac:dyDescent="0.2">
      <c r="A3936" s="32" t="s">
        <v>3932</v>
      </c>
      <c r="B3936" s="32" t="s">
        <v>11813</v>
      </c>
      <c r="C3936" s="32" t="s">
        <v>18130</v>
      </c>
      <c r="D3936" s="37">
        <v>7.2526479999999998</v>
      </c>
      <c r="E3936" s="39">
        <v>322.02</v>
      </c>
      <c r="F3936" s="39">
        <v>2042</v>
      </c>
      <c r="G3936" s="39">
        <v>2412.2199999999998</v>
      </c>
      <c r="H3936" s="38">
        <v>1</v>
      </c>
      <c r="I3936" s="38">
        <v>4344</v>
      </c>
      <c r="J3936" s="37">
        <v>21.194889212</v>
      </c>
      <c r="K3936" s="37">
        <v>21.15885973</v>
      </c>
      <c r="L3936" s="37">
        <v>15.736003894</v>
      </c>
      <c r="M3936" s="37">
        <v>25.478692063</v>
      </c>
      <c r="N3936" s="37">
        <v>23.310897143999998</v>
      </c>
      <c r="O3936" s="37">
        <v>20.284406950000001</v>
      </c>
      <c r="P3936" s="37">
        <v>8.5</v>
      </c>
      <c r="Q3936" s="37">
        <v>64.779666899999995</v>
      </c>
      <c r="R3936" s="38">
        <v>65050</v>
      </c>
      <c r="S3936" s="37">
        <v>2.7984100000000001</v>
      </c>
      <c r="T3936" s="38">
        <v>0</v>
      </c>
      <c r="U3936" s="38">
        <v>0</v>
      </c>
      <c r="V3936" s="38">
        <v>1</v>
      </c>
    </row>
    <row r="3937" spans="1:22" ht="13.5" customHeight="1" x14ac:dyDescent="0.2">
      <c r="A3937" s="32" t="s">
        <v>3933</v>
      </c>
      <c r="B3937" s="32" t="s">
        <v>11814</v>
      </c>
      <c r="C3937" s="32" t="s">
        <v>18132</v>
      </c>
      <c r="D3937" s="37">
        <v>8.6033869999999997</v>
      </c>
      <c r="E3937" s="39">
        <v>1050.98</v>
      </c>
      <c r="F3937" s="39">
        <v>5817</v>
      </c>
      <c r="G3937" s="39">
        <v>6238.79</v>
      </c>
      <c r="H3937" s="38">
        <v>9</v>
      </c>
      <c r="I3937" s="38">
        <v>11105</v>
      </c>
      <c r="J3937" s="37">
        <v>33.759059624999999</v>
      </c>
      <c r="K3937" s="37">
        <v>29.562144326999999</v>
      </c>
      <c r="L3937" s="37">
        <v>22.056338157999999</v>
      </c>
      <c r="M3937" s="37">
        <v>36.317015165000001</v>
      </c>
      <c r="N3937" s="37">
        <v>29.757071576000001</v>
      </c>
      <c r="O3937" s="37">
        <v>29.512039493</v>
      </c>
      <c r="P3937" s="37">
        <v>9.8000000000000007</v>
      </c>
      <c r="Q3937" s="37">
        <v>69.411920199999997</v>
      </c>
      <c r="R3937" s="38">
        <v>259642</v>
      </c>
      <c r="S3937" s="37">
        <v>2.7200299999999999</v>
      </c>
      <c r="T3937" s="38">
        <v>4</v>
      </c>
      <c r="U3937" s="38">
        <v>4</v>
      </c>
      <c r="V3937" s="38">
        <v>1</v>
      </c>
    </row>
    <row r="3938" spans="1:22" ht="13.5" customHeight="1" x14ac:dyDescent="0.2">
      <c r="A3938" s="32" t="s">
        <v>3934</v>
      </c>
      <c r="B3938" s="32" t="s">
        <v>11815</v>
      </c>
      <c r="C3938" s="32" t="s">
        <v>18130</v>
      </c>
      <c r="D3938" s="37">
        <v>5.9914399999999999</v>
      </c>
      <c r="E3938" s="39">
        <v>537.99</v>
      </c>
      <c r="F3938" s="39">
        <v>3246</v>
      </c>
      <c r="G3938" s="39">
        <v>3139.65</v>
      </c>
      <c r="H3938" s="38">
        <v>4</v>
      </c>
      <c r="I3938" s="38">
        <v>6503</v>
      </c>
      <c r="J3938" s="37">
        <v>25.555881397</v>
      </c>
      <c r="K3938" s="37">
        <v>31.237122587999998</v>
      </c>
      <c r="L3938" s="37">
        <v>12.964790462</v>
      </c>
      <c r="M3938" s="37">
        <v>33.235391360000001</v>
      </c>
      <c r="N3938" s="37">
        <v>26.918959981</v>
      </c>
      <c r="O3938" s="37">
        <v>47.986301126999997</v>
      </c>
      <c r="P3938" s="37">
        <v>8.5679562229999995</v>
      </c>
      <c r="Q3938" s="37">
        <v>61.308219299999998</v>
      </c>
      <c r="R3938" s="38">
        <v>89818</v>
      </c>
      <c r="S3938" s="37">
        <v>2.7984100000000001</v>
      </c>
      <c r="T3938" s="38">
        <v>2</v>
      </c>
      <c r="U3938" s="38">
        <v>3</v>
      </c>
      <c r="V3938" s="38">
        <v>1</v>
      </c>
    </row>
    <row r="3939" spans="1:22" ht="13.5" customHeight="1" x14ac:dyDescent="0.2">
      <c r="A3939" s="32" t="s">
        <v>3935</v>
      </c>
      <c r="B3939" s="32" t="s">
        <v>11816</v>
      </c>
      <c r="C3939" s="32" t="s">
        <v>18131</v>
      </c>
      <c r="D3939" s="37">
        <v>5.9572310000000002</v>
      </c>
      <c r="E3939" s="39">
        <v>462</v>
      </c>
      <c r="F3939" s="39">
        <v>2250</v>
      </c>
      <c r="G3939" s="39">
        <v>2428.15</v>
      </c>
      <c r="H3939" s="38">
        <v>10</v>
      </c>
      <c r="I3939" s="38">
        <v>4736</v>
      </c>
      <c r="J3939" s="37">
        <v>31.320579827</v>
      </c>
      <c r="K3939" s="37">
        <v>29.910305524000002</v>
      </c>
      <c r="L3939" s="37">
        <v>29.865572103000002</v>
      </c>
      <c r="M3939" s="37">
        <v>34.293120883999997</v>
      </c>
      <c r="N3939" s="37">
        <v>35.249197500000001</v>
      </c>
      <c r="O3939" s="37">
        <v>35.161237561</v>
      </c>
      <c r="P3939" s="37">
        <v>7.7917715392</v>
      </c>
      <c r="Q3939" s="37">
        <v>82.290025499999999</v>
      </c>
      <c r="R3939" s="38">
        <v>96652</v>
      </c>
      <c r="S3939" s="37">
        <v>2.20194</v>
      </c>
      <c r="T3939" s="38">
        <v>5</v>
      </c>
      <c r="U3939" s="38">
        <v>9</v>
      </c>
      <c r="V3939" s="38">
        <v>1</v>
      </c>
    </row>
    <row r="3940" spans="1:22" ht="13.5" customHeight="1" x14ac:dyDescent="0.2">
      <c r="A3940" s="32" t="s">
        <v>3936</v>
      </c>
      <c r="B3940" s="32" t="s">
        <v>11817</v>
      </c>
      <c r="C3940" s="32" t="s">
        <v>18132</v>
      </c>
      <c r="D3940" s="37">
        <v>3.9386290000000002</v>
      </c>
      <c r="E3940" s="39">
        <v>565.01</v>
      </c>
      <c r="F3940" s="39">
        <v>4003</v>
      </c>
      <c r="G3940" s="39">
        <v>4081.97</v>
      </c>
      <c r="H3940" s="38">
        <v>4</v>
      </c>
      <c r="I3940" s="38">
        <v>7920</v>
      </c>
      <c r="J3940" s="37">
        <v>24.550992359999999</v>
      </c>
      <c r="K3940" s="37">
        <v>18.186805755000002</v>
      </c>
      <c r="L3940" s="37">
        <v>11.984558989</v>
      </c>
      <c r="M3940" s="37">
        <v>39.155562977999999</v>
      </c>
      <c r="N3940" s="37">
        <v>22.131057153</v>
      </c>
      <c r="O3940" s="37">
        <v>27.688883081</v>
      </c>
      <c r="P3940" s="37">
        <v>9.8000000000000007</v>
      </c>
      <c r="Q3940" s="37">
        <v>61.172365499999998</v>
      </c>
      <c r="R3940" s="38">
        <v>201697</v>
      </c>
      <c r="S3940" s="37">
        <v>2.7200299999999999</v>
      </c>
      <c r="T3940" s="38">
        <v>3</v>
      </c>
      <c r="U3940" s="38">
        <v>3</v>
      </c>
      <c r="V3940" s="38">
        <v>0</v>
      </c>
    </row>
    <row r="3941" spans="1:22" ht="13.5" customHeight="1" x14ac:dyDescent="0.2">
      <c r="A3941" s="32" t="s">
        <v>3937</v>
      </c>
      <c r="B3941" s="32" t="s">
        <v>11818</v>
      </c>
      <c r="C3941" s="32" t="s">
        <v>18132</v>
      </c>
      <c r="D3941" s="37">
        <v>5.0207860000000002</v>
      </c>
      <c r="E3941" s="39">
        <v>384.01</v>
      </c>
      <c r="F3941" s="39">
        <v>1993</v>
      </c>
      <c r="G3941" s="39">
        <v>1574.11</v>
      </c>
      <c r="H3941" s="38">
        <v>2</v>
      </c>
      <c r="I3941" s="38">
        <v>3965</v>
      </c>
      <c r="J3941" s="37">
        <v>26.922365527</v>
      </c>
      <c r="K3941" s="37">
        <v>24.802961198999999</v>
      </c>
      <c r="L3941" s="37">
        <v>19.879577412</v>
      </c>
      <c r="M3941" s="37">
        <v>31.041002376000002</v>
      </c>
      <c r="N3941" s="37">
        <v>26.066913948</v>
      </c>
      <c r="O3941" s="37">
        <v>27.144100945999998</v>
      </c>
      <c r="P3941" s="37">
        <v>9.8000000000000007</v>
      </c>
      <c r="Q3941" s="37">
        <v>75.323234499999998</v>
      </c>
      <c r="R3941" s="38">
        <v>96317</v>
      </c>
      <c r="S3941" s="37">
        <v>2.7200299999999999</v>
      </c>
      <c r="T3941" s="38">
        <v>0</v>
      </c>
      <c r="U3941" s="38">
        <v>1</v>
      </c>
      <c r="V3941" s="38">
        <v>1</v>
      </c>
    </row>
    <row r="3942" spans="1:22" ht="13.5" customHeight="1" x14ac:dyDescent="0.2">
      <c r="A3942" s="32" t="s">
        <v>3938</v>
      </c>
      <c r="B3942" s="32" t="s">
        <v>11819</v>
      </c>
      <c r="C3942" s="32" t="s">
        <v>18130</v>
      </c>
      <c r="D3942" s="37">
        <v>6.3465819999999997</v>
      </c>
      <c r="E3942" s="39">
        <v>485.03</v>
      </c>
      <c r="F3942" s="39">
        <v>3562</v>
      </c>
      <c r="G3942" s="39">
        <v>4160.92</v>
      </c>
      <c r="H3942" s="38">
        <v>5</v>
      </c>
      <c r="I3942" s="38">
        <v>7694</v>
      </c>
      <c r="J3942" s="37">
        <v>23.859682222</v>
      </c>
      <c r="K3942" s="37">
        <v>17.247829232000001</v>
      </c>
      <c r="L3942" s="37">
        <v>18.767678817</v>
      </c>
      <c r="M3942" s="37">
        <v>27.258579904000001</v>
      </c>
      <c r="N3942" s="37">
        <v>22.923358181000001</v>
      </c>
      <c r="O3942" s="37">
        <v>30.072290485</v>
      </c>
      <c r="P3942" s="37">
        <v>8.5</v>
      </c>
      <c r="Q3942" s="37">
        <v>87.967165199999997</v>
      </c>
      <c r="R3942" s="38">
        <v>183583</v>
      </c>
      <c r="S3942" s="37">
        <v>2.7984100000000001</v>
      </c>
      <c r="T3942" s="38">
        <v>3</v>
      </c>
      <c r="U3942" s="38">
        <v>5</v>
      </c>
      <c r="V3942" s="38">
        <v>1</v>
      </c>
    </row>
    <row r="3943" spans="1:22" ht="13.5" customHeight="1" x14ac:dyDescent="0.2">
      <c r="A3943" s="32" t="s">
        <v>3939</v>
      </c>
      <c r="B3943" s="32" t="s">
        <v>11820</v>
      </c>
      <c r="C3943" s="32" t="s">
        <v>18132</v>
      </c>
      <c r="D3943" s="37">
        <v>6.9692999999999996</v>
      </c>
      <c r="E3943" s="39">
        <v>608</v>
      </c>
      <c r="F3943" s="39">
        <v>3651</v>
      </c>
      <c r="G3943" s="39">
        <v>3668.95</v>
      </c>
      <c r="H3943" s="38">
        <v>7</v>
      </c>
      <c r="I3943" s="38">
        <v>7271</v>
      </c>
      <c r="J3943" s="37">
        <v>29.281177603</v>
      </c>
      <c r="K3943" s="37">
        <v>27.279825223</v>
      </c>
      <c r="L3943" s="37">
        <v>27.397174596999999</v>
      </c>
      <c r="M3943" s="37">
        <v>19.808896566000001</v>
      </c>
      <c r="N3943" s="37">
        <v>23.714089956999999</v>
      </c>
      <c r="O3943" s="37">
        <v>22.234136221</v>
      </c>
      <c r="P3943" s="37">
        <v>7.7721153846000002</v>
      </c>
      <c r="Q3943" s="37">
        <v>90.342937599999999</v>
      </c>
      <c r="R3943" s="38">
        <v>184039</v>
      </c>
      <c r="S3943" s="37">
        <v>2.7200299999999999</v>
      </c>
      <c r="T3943" s="38">
        <v>4</v>
      </c>
      <c r="U3943" s="38">
        <v>7</v>
      </c>
      <c r="V3943" s="38">
        <v>1</v>
      </c>
    </row>
    <row r="3944" spans="1:22" ht="13.5" customHeight="1" x14ac:dyDescent="0.2">
      <c r="A3944" s="32" t="s">
        <v>3940</v>
      </c>
      <c r="B3944" s="32" t="s">
        <v>11821</v>
      </c>
      <c r="C3944" s="32" t="s">
        <v>18131</v>
      </c>
      <c r="D3944" s="37">
        <v>5.1250910000000003</v>
      </c>
      <c r="E3944" s="39">
        <v>569.97</v>
      </c>
      <c r="F3944" s="39">
        <v>2808</v>
      </c>
      <c r="G3944" s="39">
        <v>2978.5</v>
      </c>
      <c r="H3944" s="38">
        <v>3</v>
      </c>
      <c r="I3944" s="38">
        <v>5605</v>
      </c>
      <c r="J3944" s="37">
        <v>30.860428805000002</v>
      </c>
      <c r="K3944" s="37">
        <v>28.202173712</v>
      </c>
      <c r="L3944" s="37">
        <v>19.844645138000001</v>
      </c>
      <c r="M3944" s="37">
        <v>37.390678598999997</v>
      </c>
      <c r="N3944" s="37">
        <v>27.086777304999998</v>
      </c>
      <c r="O3944" s="37">
        <v>37.193496476999997</v>
      </c>
      <c r="P3944" s="37">
        <v>7.7997468353999997</v>
      </c>
      <c r="Q3944" s="37">
        <v>80.672453399999995</v>
      </c>
      <c r="R3944" s="38">
        <v>134170</v>
      </c>
      <c r="S3944" s="37">
        <v>2.20194</v>
      </c>
      <c r="T3944" s="38">
        <v>2</v>
      </c>
      <c r="U3944" s="38">
        <v>1</v>
      </c>
      <c r="V3944" s="38">
        <v>1</v>
      </c>
    </row>
    <row r="3945" spans="1:22" ht="13.5" customHeight="1" x14ac:dyDescent="0.2">
      <c r="A3945" s="32" t="s">
        <v>3941</v>
      </c>
      <c r="B3945" s="32" t="s">
        <v>11822</v>
      </c>
      <c r="C3945" s="32" t="s">
        <v>18130</v>
      </c>
      <c r="D3945" s="37">
        <v>4.6521410000000003</v>
      </c>
      <c r="E3945" s="39">
        <v>226</v>
      </c>
      <c r="F3945" s="39">
        <v>2294</v>
      </c>
      <c r="G3945" s="39">
        <v>2271.83</v>
      </c>
      <c r="H3945" s="38">
        <v>4</v>
      </c>
      <c r="I3945" s="38">
        <v>4911</v>
      </c>
      <c r="J3945" s="37">
        <v>28.873722495999999</v>
      </c>
      <c r="K3945" s="37">
        <v>28.958230443000001</v>
      </c>
      <c r="L3945" s="37">
        <v>24.722419480999999</v>
      </c>
      <c r="M3945" s="37">
        <v>35.963550431999998</v>
      </c>
      <c r="N3945" s="37">
        <v>30.941278531999998</v>
      </c>
      <c r="O3945" s="37">
        <v>37.351357941000003</v>
      </c>
      <c r="P3945" s="37">
        <v>8.5130462725000005</v>
      </c>
      <c r="Q3945" s="37">
        <v>71.664613599999996</v>
      </c>
      <c r="R3945" s="38">
        <v>60163</v>
      </c>
      <c r="S3945" s="37">
        <v>2.7984100000000001</v>
      </c>
      <c r="T3945" s="38">
        <v>3</v>
      </c>
      <c r="U3945" s="38">
        <v>2</v>
      </c>
      <c r="V3945" s="38">
        <v>0</v>
      </c>
    </row>
    <row r="3946" spans="1:22" ht="13.5" customHeight="1" x14ac:dyDescent="0.2">
      <c r="A3946" s="32" t="s">
        <v>3942</v>
      </c>
      <c r="B3946" s="32" t="s">
        <v>11823</v>
      </c>
      <c r="C3946" s="32" t="s">
        <v>18130</v>
      </c>
      <c r="D3946" s="37">
        <v>4.9478580000000001</v>
      </c>
      <c r="E3946" s="39">
        <v>281.01</v>
      </c>
      <c r="F3946" s="39">
        <v>2204</v>
      </c>
      <c r="G3946" s="39">
        <v>2541.36</v>
      </c>
      <c r="H3946" s="38">
        <v>2</v>
      </c>
      <c r="I3946" s="38">
        <v>4464</v>
      </c>
      <c r="J3946" s="37">
        <v>23.803631963000001</v>
      </c>
      <c r="K3946" s="37">
        <v>16.284593597000001</v>
      </c>
      <c r="L3946" s="37">
        <v>12.219470769999999</v>
      </c>
      <c r="M3946" s="37">
        <v>33.017476797999997</v>
      </c>
      <c r="N3946" s="37">
        <v>36.375292637000001</v>
      </c>
      <c r="O3946" s="37">
        <v>33.127927061999998</v>
      </c>
      <c r="P3946" s="37">
        <v>8.5</v>
      </c>
      <c r="Q3946" s="37">
        <v>72.744881599999999</v>
      </c>
      <c r="R3946" s="38">
        <v>112994</v>
      </c>
      <c r="S3946" s="37">
        <v>2.7984100000000001</v>
      </c>
      <c r="T3946" s="38">
        <v>0</v>
      </c>
      <c r="U3946" s="38">
        <v>1</v>
      </c>
      <c r="V3946" s="38">
        <v>1</v>
      </c>
    </row>
    <row r="3947" spans="1:22" ht="13.5" customHeight="1" x14ac:dyDescent="0.2">
      <c r="A3947" s="32" t="s">
        <v>3943</v>
      </c>
      <c r="B3947" s="32" t="s">
        <v>11824</v>
      </c>
      <c r="C3947" s="32" t="s">
        <v>18130</v>
      </c>
      <c r="D3947" s="37">
        <v>3.6241699999999999</v>
      </c>
      <c r="E3947" s="39">
        <v>586.98</v>
      </c>
      <c r="F3947" s="39">
        <v>4175</v>
      </c>
      <c r="G3947" s="39">
        <v>5447.89</v>
      </c>
      <c r="H3947" s="38">
        <v>6</v>
      </c>
      <c r="I3947" s="38">
        <v>9273</v>
      </c>
      <c r="J3947" s="37">
        <v>23.223505277000001</v>
      </c>
      <c r="K3947" s="37">
        <v>21.418942231999999</v>
      </c>
      <c r="L3947" s="37">
        <v>11.733803334999999</v>
      </c>
      <c r="M3947" s="37">
        <v>37.845381869999997</v>
      </c>
      <c r="N3947" s="37">
        <v>23.294127644</v>
      </c>
      <c r="O3947" s="37">
        <v>47.018765041999998</v>
      </c>
      <c r="P3947" s="37">
        <v>8.4393258427000006</v>
      </c>
      <c r="Q3947" s="37">
        <v>93.611546300000001</v>
      </c>
      <c r="R3947" s="38">
        <v>126435</v>
      </c>
      <c r="S3947" s="37">
        <v>2.7984100000000001</v>
      </c>
      <c r="T3947" s="38">
        <v>2</v>
      </c>
      <c r="U3947" s="38">
        <v>6</v>
      </c>
      <c r="V3947" s="38">
        <v>3</v>
      </c>
    </row>
    <row r="3948" spans="1:22" ht="13.5" customHeight="1" x14ac:dyDescent="0.2">
      <c r="A3948" s="32" t="s">
        <v>3944</v>
      </c>
      <c r="B3948" s="32" t="s">
        <v>11825</v>
      </c>
      <c r="C3948" s="32" t="s">
        <v>18131</v>
      </c>
      <c r="D3948" s="37">
        <v>4.5002250000000004</v>
      </c>
      <c r="E3948" s="39">
        <v>418.01</v>
      </c>
      <c r="F3948" s="39">
        <v>3873</v>
      </c>
      <c r="G3948" s="39">
        <v>4698.09</v>
      </c>
      <c r="H3948" s="38">
        <v>3</v>
      </c>
      <c r="I3948" s="38">
        <v>7628</v>
      </c>
      <c r="J3948" s="37">
        <v>16.456351393999999</v>
      </c>
      <c r="K3948" s="37">
        <v>13.685252062</v>
      </c>
      <c r="L3948" s="37">
        <v>10.848989747999999</v>
      </c>
      <c r="M3948" s="37">
        <v>34.157910819999998</v>
      </c>
      <c r="N3948" s="37">
        <v>18.271558926000001</v>
      </c>
      <c r="O3948" s="37">
        <v>26.646347517999999</v>
      </c>
      <c r="P3948" s="37">
        <v>8.3133464033000006</v>
      </c>
      <c r="Q3948" s="37">
        <v>55.141275999999998</v>
      </c>
      <c r="R3948" s="38">
        <v>129787</v>
      </c>
      <c r="S3948" s="37">
        <v>2.20194</v>
      </c>
      <c r="T3948" s="38">
        <v>2</v>
      </c>
      <c r="U3948" s="38">
        <v>3</v>
      </c>
      <c r="V3948" s="38">
        <v>0</v>
      </c>
    </row>
    <row r="3949" spans="1:22" ht="13.5" customHeight="1" x14ac:dyDescent="0.2">
      <c r="A3949" s="32" t="s">
        <v>3945</v>
      </c>
      <c r="B3949" s="32" t="s">
        <v>11826</v>
      </c>
      <c r="C3949" s="32" t="s">
        <v>18130</v>
      </c>
      <c r="D3949" s="37">
        <v>6.1444390000000002</v>
      </c>
      <c r="E3949" s="39">
        <v>469.96</v>
      </c>
      <c r="F3949" s="39">
        <v>4293</v>
      </c>
      <c r="G3949" s="39">
        <v>4509.4399999999996</v>
      </c>
      <c r="H3949" s="38">
        <v>6</v>
      </c>
      <c r="I3949" s="38">
        <v>8724</v>
      </c>
      <c r="J3949" s="37">
        <v>31.842737969000002</v>
      </c>
      <c r="K3949" s="37">
        <v>21.007205728999999</v>
      </c>
      <c r="L3949" s="37">
        <v>12.446710394</v>
      </c>
      <c r="M3949" s="37">
        <v>38.212143226999999</v>
      </c>
      <c r="N3949" s="37">
        <v>37.139856832</v>
      </c>
      <c r="O3949" s="37">
        <v>37.566643886000001</v>
      </c>
      <c r="P3949" s="37">
        <v>7.4780844603999999</v>
      </c>
      <c r="Q3949" s="37">
        <v>75.355570799999995</v>
      </c>
      <c r="R3949" s="38">
        <v>196270</v>
      </c>
      <c r="S3949" s="37">
        <v>2.7984100000000001</v>
      </c>
      <c r="T3949" s="38">
        <v>5</v>
      </c>
      <c r="U3949" s="38">
        <v>5</v>
      </c>
      <c r="V3949" s="38">
        <v>0</v>
      </c>
    </row>
    <row r="3950" spans="1:22" ht="13.5" customHeight="1" x14ac:dyDescent="0.2">
      <c r="A3950" s="32" t="s">
        <v>3946</v>
      </c>
      <c r="B3950" s="32" t="s">
        <v>11827</v>
      </c>
      <c r="C3950" s="32" t="s">
        <v>18131</v>
      </c>
      <c r="D3950" s="37">
        <v>3.6970640000000001</v>
      </c>
      <c r="E3950" s="39">
        <v>255.01</v>
      </c>
      <c r="F3950" s="39">
        <v>2783</v>
      </c>
      <c r="G3950" s="39">
        <v>1818.56</v>
      </c>
      <c r="H3950" s="38">
        <v>3</v>
      </c>
      <c r="I3950" s="38">
        <v>5943</v>
      </c>
      <c r="J3950" s="37">
        <v>35.181750559999998</v>
      </c>
      <c r="K3950" s="37">
        <v>16.804214765000001</v>
      </c>
      <c r="L3950" s="37">
        <v>14.590648825000001</v>
      </c>
      <c r="M3950" s="37">
        <v>45.226570508999998</v>
      </c>
      <c r="N3950" s="37">
        <v>37.583859963999998</v>
      </c>
      <c r="O3950" s="37">
        <v>39.768510653</v>
      </c>
      <c r="P3950" s="37">
        <v>8.1803200449000002</v>
      </c>
      <c r="Q3950" s="37">
        <v>73.259110500000006</v>
      </c>
      <c r="R3950" s="38">
        <v>112153</v>
      </c>
      <c r="S3950" s="37">
        <v>2.20194</v>
      </c>
      <c r="T3950" s="38">
        <v>0</v>
      </c>
      <c r="U3950" s="38">
        <v>1</v>
      </c>
      <c r="V3950" s="38">
        <v>2</v>
      </c>
    </row>
    <row r="3951" spans="1:22" ht="13.5" customHeight="1" x14ac:dyDescent="0.2">
      <c r="A3951" s="32" t="s">
        <v>3947</v>
      </c>
      <c r="B3951" s="32" t="s">
        <v>11828</v>
      </c>
      <c r="C3951" s="32" t="s">
        <v>18130</v>
      </c>
      <c r="D3951" s="37">
        <v>4.4672369999999999</v>
      </c>
      <c r="E3951" s="39">
        <v>448.02</v>
      </c>
      <c r="F3951" s="39">
        <v>4233</v>
      </c>
      <c r="G3951" s="39">
        <v>2904.6</v>
      </c>
      <c r="H3951" s="38">
        <v>6</v>
      </c>
      <c r="I3951" s="38">
        <v>8619</v>
      </c>
      <c r="J3951" s="37">
        <v>47.213654226000003</v>
      </c>
      <c r="K3951" s="37">
        <v>25.264423475000001</v>
      </c>
      <c r="L3951" s="37">
        <v>19.585696244000001</v>
      </c>
      <c r="M3951" s="37">
        <v>53.937886435000003</v>
      </c>
      <c r="N3951" s="37">
        <v>35.971822261</v>
      </c>
      <c r="O3951" s="37">
        <v>46.085759793999998</v>
      </c>
      <c r="P3951" s="37">
        <v>8.5</v>
      </c>
      <c r="Q3951" s="37">
        <v>89.726610699999995</v>
      </c>
      <c r="R3951" s="38">
        <v>146889</v>
      </c>
      <c r="S3951" s="37">
        <v>2.7984100000000001</v>
      </c>
      <c r="T3951" s="38">
        <v>3</v>
      </c>
      <c r="U3951" s="38">
        <v>6</v>
      </c>
      <c r="V3951" s="38">
        <v>1</v>
      </c>
    </row>
    <row r="3952" spans="1:22" ht="13.5" customHeight="1" x14ac:dyDescent="0.2">
      <c r="A3952" s="32" t="s">
        <v>3948</v>
      </c>
      <c r="B3952" s="32" t="s">
        <v>11829</v>
      </c>
      <c r="C3952" s="32" t="s">
        <v>18130</v>
      </c>
      <c r="D3952" s="37">
        <v>4.6170450000000001</v>
      </c>
      <c r="E3952" s="39">
        <v>465.03</v>
      </c>
      <c r="F3952" s="39">
        <v>4106</v>
      </c>
      <c r="G3952" s="39">
        <v>5100.43</v>
      </c>
      <c r="H3952" s="38">
        <v>6</v>
      </c>
      <c r="I3952" s="38">
        <v>8542</v>
      </c>
      <c r="J3952" s="37">
        <v>20.531713805999999</v>
      </c>
      <c r="K3952" s="37">
        <v>22.350256308999999</v>
      </c>
      <c r="L3952" s="37">
        <v>14.393753166</v>
      </c>
      <c r="M3952" s="37">
        <v>39.563276111</v>
      </c>
      <c r="N3952" s="37">
        <v>14.325891873</v>
      </c>
      <c r="O3952" s="37">
        <v>43.514067335</v>
      </c>
      <c r="P3952" s="37">
        <v>8.5168247629000007</v>
      </c>
      <c r="Q3952" s="37">
        <v>89.089251500000003</v>
      </c>
      <c r="R3952" s="38">
        <v>166479</v>
      </c>
      <c r="S3952" s="37">
        <v>2.7984100000000001</v>
      </c>
      <c r="T3952" s="38">
        <v>4</v>
      </c>
      <c r="U3952" s="38">
        <v>6</v>
      </c>
      <c r="V3952" s="38">
        <v>1</v>
      </c>
    </row>
    <row r="3953" spans="1:22" ht="13.5" customHeight="1" x14ac:dyDescent="0.2">
      <c r="A3953" s="32" t="s">
        <v>3949</v>
      </c>
      <c r="B3953" s="32" t="s">
        <v>11830</v>
      </c>
      <c r="C3953" s="32" t="s">
        <v>18130</v>
      </c>
      <c r="D3953" s="37">
        <v>3.8298329999999998</v>
      </c>
      <c r="E3953" s="39">
        <v>375.99</v>
      </c>
      <c r="F3953" s="39">
        <v>2938</v>
      </c>
      <c r="G3953" s="39">
        <v>3635.52</v>
      </c>
      <c r="H3953" s="38">
        <v>5</v>
      </c>
      <c r="I3953" s="38">
        <v>5654</v>
      </c>
      <c r="J3953" s="37">
        <v>23.625028135000001</v>
      </c>
      <c r="K3953" s="37">
        <v>19.583816224</v>
      </c>
      <c r="L3953" s="37">
        <v>18.738498826000001</v>
      </c>
      <c r="M3953" s="37">
        <v>35.132683370000002</v>
      </c>
      <c r="N3953" s="37">
        <v>28.025021029000001</v>
      </c>
      <c r="O3953" s="37">
        <v>24.620479320000001</v>
      </c>
      <c r="P3953" s="37">
        <v>8.5066483684000005</v>
      </c>
      <c r="Q3953" s="37">
        <v>94.828519999999997</v>
      </c>
      <c r="R3953" s="38">
        <v>62688</v>
      </c>
      <c r="S3953" s="37">
        <v>2.7984100000000001</v>
      </c>
      <c r="T3953" s="38">
        <v>3</v>
      </c>
      <c r="U3953" s="38">
        <v>5</v>
      </c>
      <c r="V3953" s="38">
        <v>1</v>
      </c>
    </row>
    <row r="3954" spans="1:22" ht="13.5" customHeight="1" x14ac:dyDescent="0.2">
      <c r="A3954" s="32" t="s">
        <v>3950</v>
      </c>
      <c r="B3954" s="32" t="s">
        <v>11831</v>
      </c>
      <c r="C3954" s="32" t="s">
        <v>18131</v>
      </c>
      <c r="D3954" s="37">
        <v>4.9788860000000001</v>
      </c>
      <c r="E3954" s="39">
        <v>757.94</v>
      </c>
      <c r="F3954" s="39">
        <v>5638</v>
      </c>
      <c r="G3954" s="39">
        <v>7564.21</v>
      </c>
      <c r="H3954" s="38">
        <v>9</v>
      </c>
      <c r="I3954" s="38">
        <v>11722</v>
      </c>
      <c r="J3954" s="37">
        <v>21.929524678</v>
      </c>
      <c r="K3954" s="37">
        <v>24.725745433</v>
      </c>
      <c r="L3954" s="37">
        <v>14.784002435</v>
      </c>
      <c r="M3954" s="37">
        <v>43.371072593000001</v>
      </c>
      <c r="N3954" s="37">
        <v>25.415648818000001</v>
      </c>
      <c r="O3954" s="37">
        <v>23.725499305</v>
      </c>
      <c r="P3954" s="37">
        <v>8.5642285482999991</v>
      </c>
      <c r="Q3954" s="37">
        <v>82.721886699999999</v>
      </c>
      <c r="R3954" s="38">
        <v>206427</v>
      </c>
      <c r="S3954" s="37">
        <v>2.20194</v>
      </c>
      <c r="T3954" s="38">
        <v>4</v>
      </c>
      <c r="U3954" s="38">
        <v>8</v>
      </c>
      <c r="V3954" s="38">
        <v>1</v>
      </c>
    </row>
    <row r="3955" spans="1:22" ht="13.5" customHeight="1" x14ac:dyDescent="0.2">
      <c r="A3955" s="32" t="s">
        <v>3951</v>
      </c>
      <c r="B3955" s="32" t="s">
        <v>11832</v>
      </c>
      <c r="C3955" s="32" t="s">
        <v>18130</v>
      </c>
      <c r="D3955" s="37">
        <v>4.1260310000000002</v>
      </c>
      <c r="E3955" s="39">
        <v>149.01</v>
      </c>
      <c r="F3955" s="39">
        <v>1962</v>
      </c>
      <c r="G3955" s="39">
        <v>2872.06</v>
      </c>
      <c r="H3955" s="38">
        <v>4</v>
      </c>
      <c r="I3955" s="38">
        <v>4160</v>
      </c>
      <c r="J3955" s="37">
        <v>22.060209273000002</v>
      </c>
      <c r="K3955" s="37">
        <v>25.778379016999999</v>
      </c>
      <c r="L3955" s="37">
        <v>10.400715052000001</v>
      </c>
      <c r="M3955" s="37">
        <v>40.474133535</v>
      </c>
      <c r="N3955" s="37">
        <v>26.010580653000002</v>
      </c>
      <c r="O3955" s="37">
        <v>49.600924943000003</v>
      </c>
      <c r="P3955" s="37">
        <v>8.2873210634000003</v>
      </c>
      <c r="Q3955" s="37">
        <v>69.752758900000003</v>
      </c>
      <c r="R3955" s="38">
        <v>65392</v>
      </c>
      <c r="S3955" s="37">
        <v>2.7984100000000001</v>
      </c>
      <c r="T3955" s="38">
        <v>2</v>
      </c>
      <c r="U3955" s="38">
        <v>4</v>
      </c>
      <c r="V3955" s="38">
        <v>1</v>
      </c>
    </row>
    <row r="3956" spans="1:22" ht="13.5" customHeight="1" x14ac:dyDescent="0.2">
      <c r="A3956" s="32" t="s">
        <v>3952</v>
      </c>
      <c r="B3956" s="32" t="s">
        <v>11833</v>
      </c>
      <c r="C3956" s="32" t="s">
        <v>18131</v>
      </c>
      <c r="D3956" s="37">
        <v>3.887651</v>
      </c>
      <c r="E3956" s="39">
        <v>542</v>
      </c>
      <c r="F3956" s="39">
        <v>3530</v>
      </c>
      <c r="G3956" s="39">
        <v>4372.57</v>
      </c>
      <c r="H3956" s="38">
        <v>5</v>
      </c>
      <c r="I3956" s="38">
        <v>6923</v>
      </c>
      <c r="J3956" s="37">
        <v>36.388527384</v>
      </c>
      <c r="K3956" s="37">
        <v>36.621363774000002</v>
      </c>
      <c r="L3956" s="37">
        <v>22.931158112999999</v>
      </c>
      <c r="M3956" s="37">
        <v>44.209338743000004</v>
      </c>
      <c r="N3956" s="37">
        <v>33.605709634</v>
      </c>
      <c r="O3956" s="37">
        <v>36.678149689999998</v>
      </c>
      <c r="P3956" s="37">
        <v>7.9807947019999999</v>
      </c>
      <c r="Q3956" s="37">
        <v>74.058750900000007</v>
      </c>
      <c r="R3956" s="38">
        <v>223346</v>
      </c>
      <c r="S3956" s="37">
        <v>2.20194</v>
      </c>
      <c r="T3956" s="38">
        <v>2</v>
      </c>
      <c r="U3956" s="38">
        <v>3</v>
      </c>
      <c r="V3956" s="38">
        <v>1</v>
      </c>
    </row>
    <row r="3957" spans="1:22" ht="13.5" customHeight="1" x14ac:dyDescent="0.2">
      <c r="A3957" s="32" t="s">
        <v>3953</v>
      </c>
      <c r="B3957" s="32" t="s">
        <v>11834</v>
      </c>
      <c r="C3957" s="32" t="s">
        <v>18131</v>
      </c>
      <c r="D3957" s="37">
        <v>4.9798080000000002</v>
      </c>
      <c r="E3957" s="39">
        <v>384.98</v>
      </c>
      <c r="F3957" s="39">
        <v>2915</v>
      </c>
      <c r="G3957" s="39">
        <v>2470.9299999999998</v>
      </c>
      <c r="H3957" s="38">
        <v>8</v>
      </c>
      <c r="I3957" s="38">
        <v>6142</v>
      </c>
      <c r="J3957" s="37">
        <v>39.124387814999999</v>
      </c>
      <c r="K3957" s="37">
        <v>25.138062816000001</v>
      </c>
      <c r="L3957" s="37">
        <v>20.129885576</v>
      </c>
      <c r="M3957" s="37">
        <v>52.138974396999998</v>
      </c>
      <c r="N3957" s="37">
        <v>44.280616395999999</v>
      </c>
      <c r="O3957" s="37">
        <v>56.870086280000002</v>
      </c>
      <c r="P3957" s="37">
        <v>8.6</v>
      </c>
      <c r="Q3957" s="37">
        <v>91.791380200000006</v>
      </c>
      <c r="R3957" s="38">
        <v>121115</v>
      </c>
      <c r="S3957" s="37">
        <v>2.20194</v>
      </c>
      <c r="T3957" s="38">
        <v>7</v>
      </c>
      <c r="U3957" s="38">
        <v>6</v>
      </c>
      <c r="V3957" s="38">
        <v>0</v>
      </c>
    </row>
    <row r="3958" spans="1:22" ht="13.5" customHeight="1" x14ac:dyDescent="0.2">
      <c r="A3958" s="32" t="s">
        <v>3954</v>
      </c>
      <c r="B3958" s="32" t="s">
        <v>11835</v>
      </c>
      <c r="C3958" s="32" t="s">
        <v>18132</v>
      </c>
      <c r="D3958" s="37">
        <v>3.801612</v>
      </c>
      <c r="E3958" s="39">
        <v>927.98</v>
      </c>
      <c r="F3958" s="39">
        <v>5502</v>
      </c>
      <c r="G3958" s="39">
        <v>4491.3</v>
      </c>
      <c r="H3958" s="38">
        <v>8</v>
      </c>
      <c r="I3958" s="38">
        <v>10888</v>
      </c>
      <c r="J3958" s="37">
        <v>30.940672853999999</v>
      </c>
      <c r="K3958" s="37">
        <v>33.305480848999998</v>
      </c>
      <c r="L3958" s="37">
        <v>15.926365575</v>
      </c>
      <c r="M3958" s="37">
        <v>45.811698501999999</v>
      </c>
      <c r="N3958" s="37">
        <v>43.470955566999997</v>
      </c>
      <c r="O3958" s="37">
        <v>59.082610762000002</v>
      </c>
      <c r="P3958" s="37">
        <v>9.8000000000000007</v>
      </c>
      <c r="Q3958" s="37">
        <v>77.907223700000003</v>
      </c>
      <c r="R3958" s="38">
        <v>247233</v>
      </c>
      <c r="S3958" s="37">
        <v>2.7200299999999999</v>
      </c>
      <c r="T3958" s="38">
        <v>4</v>
      </c>
      <c r="U3958" s="38">
        <v>4</v>
      </c>
      <c r="V3958" s="38">
        <v>0</v>
      </c>
    </row>
    <row r="3959" spans="1:22" ht="13.5" customHeight="1" x14ac:dyDescent="0.2">
      <c r="A3959" s="32" t="s">
        <v>3955</v>
      </c>
      <c r="B3959" s="32" t="s">
        <v>11836</v>
      </c>
      <c r="C3959" s="32" t="s">
        <v>18131</v>
      </c>
      <c r="D3959" s="37">
        <v>4.5662099999999999</v>
      </c>
      <c r="E3959" s="39">
        <v>414.99</v>
      </c>
      <c r="F3959" s="39">
        <v>2784</v>
      </c>
      <c r="G3959" s="39">
        <v>3799.9</v>
      </c>
      <c r="H3959" s="38">
        <v>5</v>
      </c>
      <c r="I3959" s="38">
        <v>6003</v>
      </c>
      <c r="J3959" s="37">
        <v>22.308275576</v>
      </c>
      <c r="K3959" s="37">
        <v>28.416432892</v>
      </c>
      <c r="L3959" s="37">
        <v>12.884979593000001</v>
      </c>
      <c r="M3959" s="37">
        <v>49.841195632999998</v>
      </c>
      <c r="N3959" s="37">
        <v>14.320092039</v>
      </c>
      <c r="O3959" s="37">
        <v>52.781289942999997</v>
      </c>
      <c r="P3959" s="37">
        <v>8.5764966740999995</v>
      </c>
      <c r="Q3959" s="37">
        <v>91.406702999999993</v>
      </c>
      <c r="R3959" s="38">
        <v>76867</v>
      </c>
      <c r="S3959" s="37">
        <v>2.20194</v>
      </c>
      <c r="T3959" s="38">
        <v>3</v>
      </c>
      <c r="U3959" s="38">
        <v>2</v>
      </c>
      <c r="V3959" s="38">
        <v>1</v>
      </c>
    </row>
    <row r="3960" spans="1:22" ht="13.5" customHeight="1" x14ac:dyDescent="0.2">
      <c r="A3960" s="32" t="s">
        <v>3956</v>
      </c>
      <c r="B3960" s="32" t="s">
        <v>11837</v>
      </c>
      <c r="C3960" s="32" t="s">
        <v>18131</v>
      </c>
      <c r="D3960" s="37">
        <v>4.7540339999999999</v>
      </c>
      <c r="E3960" s="39">
        <v>558</v>
      </c>
      <c r="F3960" s="39">
        <v>3446</v>
      </c>
      <c r="G3960" s="39">
        <v>4303.0600000000004</v>
      </c>
      <c r="H3960" s="38">
        <v>5</v>
      </c>
      <c r="I3960" s="38">
        <v>6505</v>
      </c>
      <c r="J3960" s="37">
        <v>22.220881492</v>
      </c>
      <c r="K3960" s="37">
        <v>18.391545082</v>
      </c>
      <c r="L3960" s="37">
        <v>10.060521573000001</v>
      </c>
      <c r="M3960" s="37">
        <v>46.69568709</v>
      </c>
      <c r="N3960" s="37">
        <v>29.640418291</v>
      </c>
      <c r="O3960" s="37">
        <v>45.448523668</v>
      </c>
      <c r="P3960" s="37">
        <v>8.6</v>
      </c>
      <c r="Q3960" s="37">
        <v>89.418519099999997</v>
      </c>
      <c r="R3960" s="38">
        <v>137543</v>
      </c>
      <c r="S3960" s="37">
        <v>2.20194</v>
      </c>
      <c r="T3960" s="38">
        <v>4</v>
      </c>
      <c r="U3960" s="38">
        <v>4</v>
      </c>
      <c r="V3960" s="38">
        <v>1</v>
      </c>
    </row>
    <row r="3961" spans="1:22" ht="13.5" customHeight="1" x14ac:dyDescent="0.2">
      <c r="A3961" s="32" t="s">
        <v>3957</v>
      </c>
      <c r="B3961" s="32" t="s">
        <v>11838</v>
      </c>
      <c r="C3961" s="32" t="s">
        <v>18130</v>
      </c>
      <c r="D3961" s="37">
        <v>4.6519870000000001</v>
      </c>
      <c r="E3961" s="39">
        <v>278.01</v>
      </c>
      <c r="F3961" s="39">
        <v>2967</v>
      </c>
      <c r="G3961" s="39">
        <v>3530.7</v>
      </c>
      <c r="H3961" s="38">
        <v>5</v>
      </c>
      <c r="I3961" s="38">
        <v>5691</v>
      </c>
      <c r="J3961" s="37">
        <v>26.510816761000001</v>
      </c>
      <c r="K3961" s="37">
        <v>35.012183082</v>
      </c>
      <c r="L3961" s="37">
        <v>8.1026154673999997</v>
      </c>
      <c r="M3961" s="37">
        <v>47.567868269999998</v>
      </c>
      <c r="N3961" s="37">
        <v>46.102906836999999</v>
      </c>
      <c r="O3961" s="37">
        <v>57.702662269000001</v>
      </c>
      <c r="P3961" s="37">
        <v>8.2952358710999992</v>
      </c>
      <c r="Q3961" s="37">
        <v>84.750591299999996</v>
      </c>
      <c r="R3961" s="38">
        <v>79421</v>
      </c>
      <c r="S3961" s="37">
        <v>2.7984100000000001</v>
      </c>
      <c r="T3961" s="38">
        <v>4</v>
      </c>
      <c r="U3961" s="38">
        <v>4</v>
      </c>
      <c r="V3961" s="38">
        <v>1</v>
      </c>
    </row>
    <row r="3962" spans="1:22" ht="13.5" customHeight="1" x14ac:dyDescent="0.2">
      <c r="A3962" s="32" t="s">
        <v>3958</v>
      </c>
      <c r="B3962" s="32" t="s">
        <v>11839</v>
      </c>
      <c r="C3962" s="32" t="s">
        <v>18131</v>
      </c>
      <c r="D3962" s="37">
        <v>4.7344189999999999</v>
      </c>
      <c r="E3962" s="39">
        <v>614.04999999999995</v>
      </c>
      <c r="F3962" s="39">
        <v>6864</v>
      </c>
      <c r="G3962" s="39">
        <v>8618.5</v>
      </c>
      <c r="H3962" s="38">
        <v>16</v>
      </c>
      <c r="I3962" s="38">
        <v>13104</v>
      </c>
      <c r="J3962" s="37">
        <v>23.220848705000002</v>
      </c>
      <c r="K3962" s="37">
        <v>18.554780336</v>
      </c>
      <c r="L3962" s="37">
        <v>9.7095937514999999</v>
      </c>
      <c r="M3962" s="37">
        <v>43.954976963</v>
      </c>
      <c r="N3962" s="37">
        <v>34.320382805000001</v>
      </c>
      <c r="O3962" s="37">
        <v>45.964061360999999</v>
      </c>
      <c r="P3962" s="37">
        <v>7.3196252389999996</v>
      </c>
      <c r="Q3962" s="37">
        <v>57.025458700000001</v>
      </c>
      <c r="R3962" s="38">
        <v>340876</v>
      </c>
      <c r="S3962" s="37">
        <v>2.20194</v>
      </c>
      <c r="T3962" s="38">
        <v>14</v>
      </c>
      <c r="U3962" s="38">
        <v>12</v>
      </c>
      <c r="V3962" s="38">
        <v>0</v>
      </c>
    </row>
    <row r="3963" spans="1:22" ht="13.5" customHeight="1" x14ac:dyDescent="0.2">
      <c r="A3963" s="32" t="s">
        <v>3959</v>
      </c>
      <c r="B3963" s="32" t="s">
        <v>11840</v>
      </c>
      <c r="C3963" s="32" t="s">
        <v>18130</v>
      </c>
      <c r="D3963" s="37">
        <v>3.8686189999999998</v>
      </c>
      <c r="E3963" s="39">
        <v>755.99</v>
      </c>
      <c r="F3963" s="39">
        <v>3973</v>
      </c>
      <c r="G3963" s="39">
        <v>4579.2700000000004</v>
      </c>
      <c r="H3963" s="38">
        <v>4</v>
      </c>
      <c r="I3963" s="38">
        <v>7879</v>
      </c>
      <c r="J3963" s="37">
        <v>31.464424135000002</v>
      </c>
      <c r="K3963" s="37">
        <v>27.232977748</v>
      </c>
      <c r="L3963" s="37">
        <v>10.522532412</v>
      </c>
      <c r="M3963" s="37">
        <v>46.138592455999998</v>
      </c>
      <c r="N3963" s="37">
        <v>35.355670025999999</v>
      </c>
      <c r="O3963" s="37">
        <v>51.374624464999997</v>
      </c>
      <c r="P3963" s="37">
        <v>7.1501637649000003</v>
      </c>
      <c r="Q3963" s="37">
        <v>70.307509800000005</v>
      </c>
      <c r="R3963" s="38">
        <v>199984</v>
      </c>
      <c r="S3963" s="37">
        <v>2.7984100000000001</v>
      </c>
      <c r="T3963" s="38">
        <v>2</v>
      </c>
      <c r="U3963" s="38">
        <v>2</v>
      </c>
      <c r="V3963" s="38">
        <v>1</v>
      </c>
    </row>
    <row r="3964" spans="1:22" ht="13.5" customHeight="1" x14ac:dyDescent="0.2">
      <c r="A3964" s="32" t="s">
        <v>3960</v>
      </c>
      <c r="B3964" s="32" t="s">
        <v>11841</v>
      </c>
      <c r="C3964" s="32" t="s">
        <v>18130</v>
      </c>
      <c r="D3964" s="37">
        <v>5.27163</v>
      </c>
      <c r="E3964" s="39">
        <v>309.97000000000003</v>
      </c>
      <c r="F3964" s="39">
        <v>3145</v>
      </c>
      <c r="G3964" s="39">
        <v>3166.15</v>
      </c>
      <c r="H3964" s="38">
        <v>4</v>
      </c>
      <c r="I3964" s="38">
        <v>6451</v>
      </c>
      <c r="J3964" s="37">
        <v>44.554888613999999</v>
      </c>
      <c r="K3964" s="37">
        <v>28.623446048000002</v>
      </c>
      <c r="L3964" s="37">
        <v>18.683459806999998</v>
      </c>
      <c r="M3964" s="37">
        <v>48.439760239000002</v>
      </c>
      <c r="N3964" s="37">
        <v>19.126360158000001</v>
      </c>
      <c r="O3964" s="37">
        <v>44.038395528999999</v>
      </c>
      <c r="P3964" s="37">
        <v>6.6946053503999998</v>
      </c>
      <c r="Q3964" s="37">
        <v>72.218935999999999</v>
      </c>
      <c r="R3964" s="38">
        <v>122865</v>
      </c>
      <c r="S3964" s="37">
        <v>2.7984100000000001</v>
      </c>
      <c r="T3964" s="38">
        <v>2</v>
      </c>
      <c r="U3964" s="38">
        <v>2</v>
      </c>
      <c r="V3964" s="38">
        <v>0</v>
      </c>
    </row>
    <row r="3965" spans="1:22" ht="13.5" customHeight="1" x14ac:dyDescent="0.2">
      <c r="A3965" s="32" t="s">
        <v>3961</v>
      </c>
      <c r="B3965" s="32" t="s">
        <v>11842</v>
      </c>
      <c r="C3965" s="32" t="s">
        <v>18130</v>
      </c>
      <c r="D3965" s="37">
        <v>2.737031</v>
      </c>
      <c r="E3965" s="39">
        <v>201</v>
      </c>
      <c r="F3965" s="39">
        <v>1145</v>
      </c>
      <c r="G3965" s="39">
        <v>1539.68</v>
      </c>
      <c r="H3965" s="38">
        <v>2</v>
      </c>
      <c r="I3965" s="38">
        <v>2280</v>
      </c>
      <c r="J3965" s="37">
        <v>31.989370005000001</v>
      </c>
      <c r="K3965" s="37">
        <v>41.406043505</v>
      </c>
      <c r="L3965" s="37">
        <v>5.8935478605</v>
      </c>
      <c r="M3965" s="37">
        <v>44.220134457999997</v>
      </c>
      <c r="N3965" s="37">
        <v>37.303355582999998</v>
      </c>
      <c r="O3965" s="37">
        <v>47.964422268</v>
      </c>
      <c r="P3965" s="37">
        <v>6.6710482529000004</v>
      </c>
      <c r="Q3965" s="37" t="s">
        <v>15680</v>
      </c>
      <c r="R3965" s="38">
        <v>46407</v>
      </c>
      <c r="S3965" s="37">
        <v>2.7984100000000001</v>
      </c>
      <c r="T3965" s="38">
        <v>0</v>
      </c>
      <c r="U3965" s="38">
        <v>1</v>
      </c>
      <c r="V3965" s="38">
        <v>1</v>
      </c>
    </row>
    <row r="3966" spans="1:22" ht="13.5" customHeight="1" x14ac:dyDescent="0.2">
      <c r="A3966" s="32" t="s">
        <v>3962</v>
      </c>
      <c r="B3966" s="32" t="s">
        <v>11843</v>
      </c>
      <c r="C3966" s="32" t="s">
        <v>18130</v>
      </c>
      <c r="D3966" s="37">
        <v>2.9881859999999998</v>
      </c>
      <c r="E3966" s="39">
        <v>263.01</v>
      </c>
      <c r="F3966" s="39">
        <v>1434</v>
      </c>
      <c r="G3966" s="39">
        <v>2040.19</v>
      </c>
      <c r="H3966" s="38">
        <v>2</v>
      </c>
      <c r="I3966" s="38">
        <v>3520</v>
      </c>
      <c r="J3966" s="37">
        <v>26.089224365</v>
      </c>
      <c r="K3966" s="37">
        <v>33.191701721999998</v>
      </c>
      <c r="L3966" s="37">
        <v>9.1698634950999995</v>
      </c>
      <c r="M3966" s="37">
        <v>39.107888367999998</v>
      </c>
      <c r="N3966" s="37">
        <v>47.55245884</v>
      </c>
      <c r="O3966" s="37">
        <v>56.962945662000003</v>
      </c>
      <c r="P3966" s="37">
        <v>7.9653669725</v>
      </c>
      <c r="Q3966" s="37">
        <v>75.853790099999998</v>
      </c>
      <c r="R3966" s="38">
        <v>82159</v>
      </c>
      <c r="S3966" s="37">
        <v>2.7984100000000001</v>
      </c>
      <c r="T3966" s="38">
        <v>0</v>
      </c>
      <c r="U3966" s="38">
        <v>0</v>
      </c>
      <c r="V3966" s="38">
        <v>1</v>
      </c>
    </row>
    <row r="3967" spans="1:22" ht="13.5" customHeight="1" x14ac:dyDescent="0.2">
      <c r="A3967" s="32" t="s">
        <v>3963</v>
      </c>
      <c r="B3967" s="32" t="s">
        <v>11844</v>
      </c>
      <c r="C3967" s="32" t="s">
        <v>18131</v>
      </c>
      <c r="D3967" s="37">
        <v>5.2276300000000004</v>
      </c>
      <c r="E3967" s="39">
        <v>845</v>
      </c>
      <c r="F3967" s="39">
        <v>3930</v>
      </c>
      <c r="G3967" s="39">
        <v>3657.55</v>
      </c>
      <c r="H3967" s="38">
        <v>5</v>
      </c>
      <c r="I3967" s="38">
        <v>7546</v>
      </c>
      <c r="J3967" s="37">
        <v>37.307656852000001</v>
      </c>
      <c r="K3967" s="37">
        <v>27.023484401000001</v>
      </c>
      <c r="L3967" s="37">
        <v>17.168632863999999</v>
      </c>
      <c r="M3967" s="37">
        <v>54.202339696000003</v>
      </c>
      <c r="N3967" s="37">
        <v>36.796224269</v>
      </c>
      <c r="O3967" s="37">
        <v>34.718913737000001</v>
      </c>
      <c r="P3967" s="37">
        <v>8.6379628020000006</v>
      </c>
      <c r="Q3967" s="37">
        <v>90.134675900000005</v>
      </c>
      <c r="R3967" s="38">
        <v>208178</v>
      </c>
      <c r="S3967" s="37">
        <v>2.20194</v>
      </c>
      <c r="T3967" s="38">
        <v>3</v>
      </c>
      <c r="U3967" s="38">
        <v>5</v>
      </c>
      <c r="V3967" s="38">
        <v>0</v>
      </c>
    </row>
    <row r="3968" spans="1:22" ht="13.5" customHeight="1" x14ac:dyDescent="0.2">
      <c r="A3968" s="32" t="s">
        <v>3964</v>
      </c>
      <c r="B3968" s="32" t="s">
        <v>11845</v>
      </c>
      <c r="C3968" s="32" t="s">
        <v>18130</v>
      </c>
      <c r="D3968" s="37">
        <v>6.8380619999999999</v>
      </c>
      <c r="E3968" s="39">
        <v>339.99</v>
      </c>
      <c r="F3968" s="39">
        <v>2941</v>
      </c>
      <c r="G3968" s="39">
        <v>2583.83</v>
      </c>
      <c r="H3968" s="38">
        <v>3</v>
      </c>
      <c r="I3968" s="38">
        <v>5867</v>
      </c>
      <c r="J3968" s="37">
        <v>40.363130964</v>
      </c>
      <c r="K3968" s="37">
        <v>27.356081911</v>
      </c>
      <c r="L3968" s="37">
        <v>16.863018712999999</v>
      </c>
      <c r="M3968" s="37">
        <v>55.628991833999997</v>
      </c>
      <c r="N3968" s="37">
        <v>36.207831157000001</v>
      </c>
      <c r="O3968" s="37">
        <v>49.883519794999998</v>
      </c>
      <c r="P3968" s="37">
        <v>8.5</v>
      </c>
      <c r="Q3968" s="37">
        <v>88.065275</v>
      </c>
      <c r="R3968" s="38">
        <v>139200</v>
      </c>
      <c r="S3968" s="37">
        <v>2.7984100000000001</v>
      </c>
      <c r="T3968" s="38">
        <v>1</v>
      </c>
      <c r="U3968" s="38">
        <v>1</v>
      </c>
      <c r="V3968" s="38">
        <v>1</v>
      </c>
    </row>
    <row r="3969" spans="1:22" ht="13.5" customHeight="1" x14ac:dyDescent="0.2">
      <c r="A3969" s="32" t="s">
        <v>3965</v>
      </c>
      <c r="B3969" s="32" t="s">
        <v>11846</v>
      </c>
      <c r="C3969" s="32" t="s">
        <v>18131</v>
      </c>
      <c r="D3969" s="37">
        <v>6.2002389999999998</v>
      </c>
      <c r="E3969" s="39">
        <v>443.01</v>
      </c>
      <c r="F3969" s="39">
        <v>5332</v>
      </c>
      <c r="G3969" s="39">
        <v>7769.04</v>
      </c>
      <c r="H3969" s="38">
        <v>7</v>
      </c>
      <c r="I3969" s="38">
        <v>11307</v>
      </c>
      <c r="J3969" s="37">
        <v>14.223185899000001</v>
      </c>
      <c r="K3969" s="37">
        <v>17.804497682000001</v>
      </c>
      <c r="L3969" s="37">
        <v>9.1958685086000003</v>
      </c>
      <c r="M3969" s="37">
        <v>69.594442204000003</v>
      </c>
      <c r="N3969" s="37">
        <v>27.299289983000001</v>
      </c>
      <c r="O3969" s="37">
        <v>18.356545560000001</v>
      </c>
      <c r="P3969" s="37">
        <v>8.4491428571</v>
      </c>
      <c r="Q3969" s="37">
        <v>79.791244699999993</v>
      </c>
      <c r="R3969" s="38">
        <v>190027</v>
      </c>
      <c r="S3969" s="37">
        <v>2.20194</v>
      </c>
      <c r="T3969" s="38">
        <v>5</v>
      </c>
      <c r="U3969" s="38">
        <v>6</v>
      </c>
      <c r="V3969" s="38">
        <v>2</v>
      </c>
    </row>
    <row r="3970" spans="1:22" ht="13.5" customHeight="1" x14ac:dyDescent="0.2">
      <c r="A3970" s="32" t="s">
        <v>3966</v>
      </c>
      <c r="B3970" s="32" t="s">
        <v>11847</v>
      </c>
      <c r="C3970" s="32" t="s">
        <v>18130</v>
      </c>
      <c r="D3970" s="37">
        <v>3.9079969999999999</v>
      </c>
      <c r="E3970" s="39">
        <v>380</v>
      </c>
      <c r="F3970" s="39">
        <v>1980</v>
      </c>
      <c r="G3970" s="39">
        <v>1446.09</v>
      </c>
      <c r="H3970" s="38">
        <v>3</v>
      </c>
      <c r="I3970" s="38">
        <v>4008</v>
      </c>
      <c r="J3970" s="37">
        <v>55.421908788000003</v>
      </c>
      <c r="K3970" s="37">
        <v>29.484099777000001</v>
      </c>
      <c r="L3970" s="37">
        <v>16.678152314999998</v>
      </c>
      <c r="M3970" s="37">
        <v>51.506309240999997</v>
      </c>
      <c r="N3970" s="37">
        <v>43.697481883999998</v>
      </c>
      <c r="O3970" s="37">
        <v>41.636204767999999</v>
      </c>
      <c r="P3970" s="37">
        <v>5.9256809338999998</v>
      </c>
      <c r="Q3970" s="37">
        <v>82.061823099999998</v>
      </c>
      <c r="R3970" s="38">
        <v>110024</v>
      </c>
      <c r="S3970" s="37">
        <v>2.7984100000000001</v>
      </c>
      <c r="T3970" s="38">
        <v>0</v>
      </c>
      <c r="U3970" s="38">
        <v>2</v>
      </c>
      <c r="V3970" s="38">
        <v>0</v>
      </c>
    </row>
    <row r="3971" spans="1:22" ht="13.5" customHeight="1" x14ac:dyDescent="0.2">
      <c r="A3971" s="32" t="s">
        <v>3967</v>
      </c>
      <c r="B3971" s="32" t="s">
        <v>11848</v>
      </c>
      <c r="C3971" s="32" t="s">
        <v>18132</v>
      </c>
      <c r="D3971" s="37">
        <v>4.6507209999999999</v>
      </c>
      <c r="E3971" s="39">
        <v>761.98</v>
      </c>
      <c r="F3971" s="39">
        <v>4722</v>
      </c>
      <c r="G3971" s="39">
        <v>5498.75</v>
      </c>
      <c r="H3971" s="38">
        <v>7</v>
      </c>
      <c r="I3971" s="38">
        <v>9406</v>
      </c>
      <c r="J3971" s="37">
        <v>32.335691777999997</v>
      </c>
      <c r="K3971" s="37">
        <v>26.922721153000001</v>
      </c>
      <c r="L3971" s="37">
        <v>13.633016415</v>
      </c>
      <c r="M3971" s="37">
        <v>42.760947969999997</v>
      </c>
      <c r="N3971" s="37">
        <v>41.677358228000003</v>
      </c>
      <c r="O3971" s="37">
        <v>44.732028387</v>
      </c>
      <c r="P3971" s="37">
        <v>9.8000000000000007</v>
      </c>
      <c r="Q3971" s="37">
        <v>83.940860499999999</v>
      </c>
      <c r="R3971" s="38">
        <v>235961</v>
      </c>
      <c r="S3971" s="37">
        <v>2.7200299999999999</v>
      </c>
      <c r="T3971" s="38">
        <v>5</v>
      </c>
      <c r="U3971" s="38">
        <v>4</v>
      </c>
      <c r="V3971" s="38">
        <v>1</v>
      </c>
    </row>
    <row r="3972" spans="1:22" ht="13.5" customHeight="1" x14ac:dyDescent="0.2">
      <c r="A3972" s="32" t="s">
        <v>3968</v>
      </c>
      <c r="B3972" s="32" t="s">
        <v>11849</v>
      </c>
      <c r="C3972" s="32" t="s">
        <v>18132</v>
      </c>
      <c r="D3972" s="37">
        <v>6.2068060000000003</v>
      </c>
      <c r="E3972" s="39">
        <v>381.01</v>
      </c>
      <c r="F3972" s="39">
        <v>3788</v>
      </c>
      <c r="G3972" s="39">
        <v>2926.88</v>
      </c>
      <c r="H3972" s="38">
        <v>5</v>
      </c>
      <c r="I3972" s="38">
        <v>7634</v>
      </c>
      <c r="J3972" s="37">
        <v>41.072249874000001</v>
      </c>
      <c r="K3972" s="37">
        <v>27.739167884</v>
      </c>
      <c r="L3972" s="37">
        <v>15.771659687</v>
      </c>
      <c r="M3972" s="37">
        <v>54.131994638999998</v>
      </c>
      <c r="N3972" s="37">
        <v>57.425837158999997</v>
      </c>
      <c r="O3972" s="37">
        <v>43.299135358999997</v>
      </c>
      <c r="P3972" s="37">
        <v>9.8000000000000007</v>
      </c>
      <c r="Q3972" s="37">
        <v>82.797216300000002</v>
      </c>
      <c r="R3972" s="38">
        <v>163086</v>
      </c>
      <c r="S3972" s="37">
        <v>2.7200299999999999</v>
      </c>
      <c r="T3972" s="38">
        <v>2</v>
      </c>
      <c r="U3972" s="38">
        <v>4</v>
      </c>
      <c r="V3972" s="38">
        <v>1</v>
      </c>
    </row>
    <row r="3973" spans="1:22" ht="13.5" customHeight="1" x14ac:dyDescent="0.2">
      <c r="A3973" s="32" t="s">
        <v>3969</v>
      </c>
      <c r="B3973" s="32" t="s">
        <v>11850</v>
      </c>
      <c r="C3973" s="32" t="s">
        <v>18132</v>
      </c>
      <c r="D3973" s="37">
        <v>3.3558669999999999</v>
      </c>
      <c r="E3973" s="39">
        <v>305.01</v>
      </c>
      <c r="F3973" s="39">
        <v>1232</v>
      </c>
      <c r="G3973" s="39">
        <v>1141.6600000000001</v>
      </c>
      <c r="H3973" s="38">
        <v>1</v>
      </c>
      <c r="I3973" s="38">
        <v>2769</v>
      </c>
      <c r="J3973" s="37">
        <v>24.261439744</v>
      </c>
      <c r="K3973" s="37">
        <v>22.546320395999999</v>
      </c>
      <c r="L3973" s="37">
        <v>12.311454597999999</v>
      </c>
      <c r="M3973" s="37">
        <v>40.667880177999997</v>
      </c>
      <c r="N3973" s="37">
        <v>36.590449565999997</v>
      </c>
      <c r="O3973" s="37">
        <v>40.331714623000003</v>
      </c>
      <c r="P3973" s="37">
        <v>9.4559220390000007</v>
      </c>
      <c r="Q3973" s="37" t="s">
        <v>15680</v>
      </c>
      <c r="R3973" s="38">
        <v>66477</v>
      </c>
      <c r="S3973" s="37">
        <v>2.7200299999999999</v>
      </c>
      <c r="T3973" s="38">
        <v>0</v>
      </c>
      <c r="U3973" s="38">
        <v>0</v>
      </c>
      <c r="V3973" s="38">
        <v>1</v>
      </c>
    </row>
    <row r="3974" spans="1:22" ht="13.5" customHeight="1" x14ac:dyDescent="0.2">
      <c r="A3974" s="32" t="s">
        <v>3970</v>
      </c>
      <c r="B3974" s="32" t="s">
        <v>11851</v>
      </c>
      <c r="C3974" s="32" t="s">
        <v>18131</v>
      </c>
      <c r="D3974" s="37">
        <v>6.8367300000000002</v>
      </c>
      <c r="E3974" s="39">
        <v>312.01</v>
      </c>
      <c r="F3974" s="39">
        <v>2785</v>
      </c>
      <c r="G3974" s="39">
        <v>3432.61</v>
      </c>
      <c r="H3974" s="38">
        <v>3</v>
      </c>
      <c r="I3974" s="38">
        <v>5630</v>
      </c>
      <c r="J3974" s="37">
        <v>12.971023751000001</v>
      </c>
      <c r="K3974" s="37">
        <v>10.832619951</v>
      </c>
      <c r="L3974" s="37">
        <v>12.207868061999999</v>
      </c>
      <c r="M3974" s="37">
        <v>43.143944521000002</v>
      </c>
      <c r="N3974" s="37">
        <v>14.398239424</v>
      </c>
      <c r="O3974" s="37">
        <v>33.532910745999999</v>
      </c>
      <c r="P3974" s="37">
        <v>7.6564142195000002</v>
      </c>
      <c r="Q3974" s="37">
        <v>56.049835399999999</v>
      </c>
      <c r="R3974" s="38">
        <v>77411</v>
      </c>
      <c r="S3974" s="37">
        <v>2.20194</v>
      </c>
      <c r="T3974" s="38">
        <v>2</v>
      </c>
      <c r="U3974" s="38">
        <v>3</v>
      </c>
      <c r="V3974" s="38">
        <v>0</v>
      </c>
    </row>
    <row r="3975" spans="1:22" ht="13.5" customHeight="1" x14ac:dyDescent="0.2">
      <c r="A3975" s="32" t="s">
        <v>3971</v>
      </c>
      <c r="B3975" s="32" t="s">
        <v>11852</v>
      </c>
      <c r="C3975" s="32" t="s">
        <v>18130</v>
      </c>
      <c r="D3975" s="37">
        <v>3.4037310000000001</v>
      </c>
      <c r="E3975" s="39">
        <v>579</v>
      </c>
      <c r="F3975" s="39">
        <v>3051</v>
      </c>
      <c r="G3975" s="39">
        <v>4359.59</v>
      </c>
      <c r="H3975" s="38">
        <v>4</v>
      </c>
      <c r="I3975" s="38">
        <v>6383</v>
      </c>
      <c r="J3975" s="37">
        <v>18.474058149000001</v>
      </c>
      <c r="K3975" s="37">
        <v>13.814030764</v>
      </c>
      <c r="L3975" s="37">
        <v>7.8600585490999997</v>
      </c>
      <c r="M3975" s="37">
        <v>43.402349581999999</v>
      </c>
      <c r="N3975" s="37">
        <v>31.853832719</v>
      </c>
      <c r="O3975" s="37">
        <v>40.084953841000001</v>
      </c>
      <c r="P3975" s="37">
        <v>8.5198682109000003</v>
      </c>
      <c r="Q3975" s="37">
        <v>85.966842099999994</v>
      </c>
      <c r="R3975" s="38">
        <v>125931</v>
      </c>
      <c r="S3975" s="37">
        <v>2.7984100000000001</v>
      </c>
      <c r="T3975" s="38">
        <v>3</v>
      </c>
      <c r="U3975" s="38">
        <v>4</v>
      </c>
      <c r="V3975" s="38">
        <v>1</v>
      </c>
    </row>
    <row r="3976" spans="1:22" ht="13.5" customHeight="1" x14ac:dyDescent="0.2">
      <c r="A3976" s="32" t="s">
        <v>3972</v>
      </c>
      <c r="B3976" s="32" t="s">
        <v>11853</v>
      </c>
      <c r="C3976" s="32" t="s">
        <v>18131</v>
      </c>
      <c r="D3976" s="37">
        <v>1.899659</v>
      </c>
      <c r="E3976" s="39">
        <v>300.01</v>
      </c>
      <c r="F3976" s="39">
        <v>1097</v>
      </c>
      <c r="G3976" s="39">
        <v>1538.96</v>
      </c>
      <c r="H3976" s="38">
        <v>2</v>
      </c>
      <c r="I3976" s="38">
        <v>2487</v>
      </c>
      <c r="J3976" s="37">
        <v>25.445747463</v>
      </c>
      <c r="K3976" s="37">
        <v>23.179178777000001</v>
      </c>
      <c r="L3976" s="37">
        <v>12.663725247</v>
      </c>
      <c r="M3976" s="37">
        <v>43.421807610000002</v>
      </c>
      <c r="N3976" s="37">
        <v>29.630602128</v>
      </c>
      <c r="O3976" s="37">
        <v>40.797653986999997</v>
      </c>
      <c r="P3976" s="37">
        <v>8.6</v>
      </c>
      <c r="Q3976" s="37" t="s">
        <v>15680</v>
      </c>
      <c r="R3976" s="38">
        <v>37311</v>
      </c>
      <c r="S3976" s="37">
        <v>2.20194</v>
      </c>
      <c r="T3976" s="38">
        <v>0</v>
      </c>
      <c r="U3976" s="38">
        <v>1</v>
      </c>
      <c r="V3976" s="38">
        <v>2</v>
      </c>
    </row>
    <row r="3977" spans="1:22" ht="13.5" customHeight="1" x14ac:dyDescent="0.2">
      <c r="A3977" s="32" t="s">
        <v>3973</v>
      </c>
      <c r="B3977" s="32" t="s">
        <v>11854</v>
      </c>
      <c r="C3977" s="32" t="s">
        <v>18130</v>
      </c>
      <c r="D3977" s="37">
        <v>4.6893469999999997</v>
      </c>
      <c r="E3977" s="39">
        <v>574.99</v>
      </c>
      <c r="F3977" s="39">
        <v>4412</v>
      </c>
      <c r="G3977" s="39">
        <v>6234.14</v>
      </c>
      <c r="H3977" s="38">
        <v>7</v>
      </c>
      <c r="I3977" s="38">
        <v>9018</v>
      </c>
      <c r="J3977" s="37">
        <v>24.556872824999999</v>
      </c>
      <c r="K3977" s="37">
        <v>29.212440218000001</v>
      </c>
      <c r="L3977" s="37">
        <v>10.524161911</v>
      </c>
      <c r="M3977" s="37">
        <v>45.926154928000003</v>
      </c>
      <c r="N3977" s="37">
        <v>39.985767193999997</v>
      </c>
      <c r="O3977" s="37">
        <v>52.592841215</v>
      </c>
      <c r="P3977" s="37">
        <v>8.4415120464999998</v>
      </c>
      <c r="Q3977" s="37">
        <v>84.894853600000005</v>
      </c>
      <c r="R3977" s="38">
        <v>191199</v>
      </c>
      <c r="S3977" s="37">
        <v>2.7984100000000001</v>
      </c>
      <c r="T3977" s="38">
        <v>3</v>
      </c>
      <c r="U3977" s="38">
        <v>5</v>
      </c>
      <c r="V3977" s="38">
        <v>2</v>
      </c>
    </row>
    <row r="3978" spans="1:22" ht="13.5" customHeight="1" x14ac:dyDescent="0.2">
      <c r="A3978" s="32" t="s">
        <v>3974</v>
      </c>
      <c r="B3978" s="32" t="s">
        <v>11855</v>
      </c>
      <c r="C3978" s="32" t="s">
        <v>18132</v>
      </c>
      <c r="D3978" s="37">
        <v>4.6029419999999996</v>
      </c>
      <c r="E3978" s="39">
        <v>131.01</v>
      </c>
      <c r="F3978" s="39">
        <v>1262</v>
      </c>
      <c r="G3978" s="39">
        <v>1168.0899999999999</v>
      </c>
      <c r="H3978" s="38">
        <v>2</v>
      </c>
      <c r="I3978" s="38">
        <v>2742</v>
      </c>
      <c r="J3978" s="37">
        <v>30.944499002000001</v>
      </c>
      <c r="K3978" s="37">
        <v>19.512435735</v>
      </c>
      <c r="L3978" s="37">
        <v>19.795145432000002</v>
      </c>
      <c r="M3978" s="37">
        <v>40.709788545000002</v>
      </c>
      <c r="N3978" s="37">
        <v>57.529091354999998</v>
      </c>
      <c r="O3978" s="37">
        <v>47.866017495000001</v>
      </c>
      <c r="P3978" s="37">
        <v>6.8798816568000003</v>
      </c>
      <c r="Q3978" s="37" t="s">
        <v>15680</v>
      </c>
      <c r="R3978" s="38">
        <v>40050</v>
      </c>
      <c r="S3978" s="37">
        <v>2.7200299999999999</v>
      </c>
      <c r="T3978" s="38">
        <v>2</v>
      </c>
      <c r="U3978" s="38">
        <v>2</v>
      </c>
      <c r="V3978" s="38">
        <v>0</v>
      </c>
    </row>
    <row r="3979" spans="1:22" ht="13.5" customHeight="1" x14ac:dyDescent="0.2">
      <c r="A3979" s="32" t="s">
        <v>3975</v>
      </c>
      <c r="B3979" s="32" t="s">
        <v>11856</v>
      </c>
      <c r="C3979" s="32" t="s">
        <v>18131</v>
      </c>
      <c r="D3979" s="37">
        <v>1.241231</v>
      </c>
      <c r="E3979" s="39">
        <v>280.99</v>
      </c>
      <c r="F3979" s="39">
        <v>2261</v>
      </c>
      <c r="G3979" s="39">
        <v>2378.98</v>
      </c>
      <c r="H3979" s="38">
        <v>2</v>
      </c>
      <c r="I3979" s="38">
        <v>4614</v>
      </c>
      <c r="J3979" s="37">
        <v>41.775585751999998</v>
      </c>
      <c r="K3979" s="37">
        <v>27.804985243000001</v>
      </c>
      <c r="L3979" s="37">
        <v>24.156679542999999</v>
      </c>
      <c r="M3979" s="37">
        <v>49.625627960999999</v>
      </c>
      <c r="N3979" s="37">
        <v>38.372072719999998</v>
      </c>
      <c r="O3979" s="37">
        <v>37.991950422000002</v>
      </c>
      <c r="P3979" s="37">
        <v>8.65583174</v>
      </c>
      <c r="Q3979" s="37">
        <v>47.447104400000001</v>
      </c>
      <c r="R3979" s="38">
        <v>74190</v>
      </c>
      <c r="S3979" s="37">
        <v>2.20194</v>
      </c>
      <c r="T3979" s="38">
        <v>0</v>
      </c>
      <c r="U3979" s="38">
        <v>2</v>
      </c>
      <c r="V3979" s="38">
        <v>1</v>
      </c>
    </row>
    <row r="3980" spans="1:22" ht="13.5" customHeight="1" x14ac:dyDescent="0.2">
      <c r="A3980" s="32" t="s">
        <v>3976</v>
      </c>
      <c r="B3980" s="32" t="s">
        <v>11857</v>
      </c>
      <c r="C3980" s="32" t="s">
        <v>18131</v>
      </c>
      <c r="D3980" s="37">
        <v>4.5719029999999998</v>
      </c>
      <c r="E3980" s="39">
        <v>309.01</v>
      </c>
      <c r="F3980" s="39">
        <v>2480</v>
      </c>
      <c r="G3980" s="39">
        <v>2158.38</v>
      </c>
      <c r="H3980" s="38">
        <v>10</v>
      </c>
      <c r="I3980" s="38">
        <v>5009</v>
      </c>
      <c r="J3980" s="37">
        <v>37.408334846999999</v>
      </c>
      <c r="K3980" s="37">
        <v>24.330725121</v>
      </c>
      <c r="L3980" s="37">
        <v>9.6200485555000004</v>
      </c>
      <c r="M3980" s="37">
        <v>52.669070974999997</v>
      </c>
      <c r="N3980" s="37">
        <v>39.038248185</v>
      </c>
      <c r="O3980" s="37">
        <v>46.816033648999998</v>
      </c>
      <c r="P3980" s="37">
        <v>7.3121951220000003</v>
      </c>
      <c r="Q3980" s="37">
        <v>84.028923000000006</v>
      </c>
      <c r="R3980" s="38">
        <v>146170</v>
      </c>
      <c r="S3980" s="37">
        <v>2.20194</v>
      </c>
      <c r="T3980" s="38">
        <v>2</v>
      </c>
      <c r="U3980" s="38">
        <v>8</v>
      </c>
      <c r="V3980" s="38">
        <v>2</v>
      </c>
    </row>
    <row r="3981" spans="1:22" ht="13.5" customHeight="1" x14ac:dyDescent="0.2">
      <c r="A3981" s="32" t="s">
        <v>3977</v>
      </c>
      <c r="B3981" s="32" t="s">
        <v>11858</v>
      </c>
      <c r="C3981" s="32" t="s">
        <v>18132</v>
      </c>
      <c r="D3981" s="37">
        <v>6.8495379999999999</v>
      </c>
      <c r="E3981" s="39">
        <v>335.99</v>
      </c>
      <c r="F3981" s="39">
        <v>2314</v>
      </c>
      <c r="G3981" s="39">
        <v>2484.7199999999998</v>
      </c>
      <c r="H3981" s="38">
        <v>4</v>
      </c>
      <c r="I3981" s="38">
        <v>4322</v>
      </c>
      <c r="J3981" s="37">
        <v>47.143426771999998</v>
      </c>
      <c r="K3981" s="37">
        <v>31.935814385</v>
      </c>
      <c r="L3981" s="37">
        <v>42.582602745999999</v>
      </c>
      <c r="M3981" s="37">
        <v>39.858603404999997</v>
      </c>
      <c r="N3981" s="37">
        <v>46.958880454999999</v>
      </c>
      <c r="O3981" s="37">
        <v>31.833020880999999</v>
      </c>
      <c r="P3981" s="37">
        <v>9.8000000000000007</v>
      </c>
      <c r="Q3981" s="37">
        <v>88.763897</v>
      </c>
      <c r="R3981" s="38">
        <v>89371</v>
      </c>
      <c r="S3981" s="37">
        <v>2.7200299999999999</v>
      </c>
      <c r="T3981" s="38">
        <v>3</v>
      </c>
      <c r="U3981" s="38">
        <v>4</v>
      </c>
      <c r="V3981" s="38">
        <v>1</v>
      </c>
    </row>
    <row r="3982" spans="1:22" ht="13.5" customHeight="1" x14ac:dyDescent="0.2">
      <c r="A3982" s="32" t="s">
        <v>3978</v>
      </c>
      <c r="B3982" s="32" t="s">
        <v>11859</v>
      </c>
      <c r="C3982" s="32" t="s">
        <v>18132</v>
      </c>
      <c r="D3982" s="37">
        <v>5.8930379999999998</v>
      </c>
      <c r="E3982" s="39">
        <v>354.03</v>
      </c>
      <c r="F3982" s="39">
        <v>3218</v>
      </c>
      <c r="G3982" s="39">
        <v>2310.89</v>
      </c>
      <c r="H3982" s="38">
        <v>2</v>
      </c>
      <c r="I3982" s="38">
        <v>6295</v>
      </c>
      <c r="J3982" s="37">
        <v>41.286220880000002</v>
      </c>
      <c r="K3982" s="37">
        <v>27.877709465999999</v>
      </c>
      <c r="L3982" s="37">
        <v>15.511462518</v>
      </c>
      <c r="M3982" s="37">
        <v>53.595140604000001</v>
      </c>
      <c r="N3982" s="37">
        <v>58.685592460999999</v>
      </c>
      <c r="O3982" s="37">
        <v>41.723481356000001</v>
      </c>
      <c r="P3982" s="37">
        <v>8.9384811741999997</v>
      </c>
      <c r="Q3982" s="37">
        <v>72.093130500000001</v>
      </c>
      <c r="R3982" s="38">
        <v>235634</v>
      </c>
      <c r="S3982" s="37">
        <v>2.7200299999999999</v>
      </c>
      <c r="T3982" s="38">
        <v>1</v>
      </c>
      <c r="U3982" s="38">
        <v>1</v>
      </c>
      <c r="V3982" s="38">
        <v>1</v>
      </c>
    </row>
    <row r="3983" spans="1:22" ht="13.5" customHeight="1" x14ac:dyDescent="0.2">
      <c r="A3983" s="32" t="s">
        <v>3979</v>
      </c>
      <c r="B3983" s="32" t="s">
        <v>11860</v>
      </c>
      <c r="C3983" s="32" t="s">
        <v>18131</v>
      </c>
      <c r="D3983" s="37">
        <v>3.9484029999999999</v>
      </c>
      <c r="E3983" s="39">
        <v>458.02</v>
      </c>
      <c r="F3983" s="39">
        <v>3276</v>
      </c>
      <c r="G3983" s="39">
        <v>3145.11</v>
      </c>
      <c r="H3983" s="38">
        <v>4</v>
      </c>
      <c r="I3983" s="38">
        <v>7161</v>
      </c>
      <c r="J3983" s="37">
        <v>42.027494793000002</v>
      </c>
      <c r="K3983" s="37">
        <v>35.043194309999997</v>
      </c>
      <c r="L3983" s="37">
        <v>18.68788219</v>
      </c>
      <c r="M3983" s="37">
        <v>50.212085494999997</v>
      </c>
      <c r="N3983" s="37">
        <v>54.390135618999999</v>
      </c>
      <c r="O3983" s="37">
        <v>63.267387919000001</v>
      </c>
      <c r="P3983" s="37">
        <v>8.6</v>
      </c>
      <c r="Q3983" s="37">
        <v>85.718897900000002</v>
      </c>
      <c r="R3983" s="38">
        <v>110044</v>
      </c>
      <c r="S3983" s="37">
        <v>2.20194</v>
      </c>
      <c r="T3983" s="38">
        <v>1</v>
      </c>
      <c r="U3983" s="38">
        <v>3</v>
      </c>
      <c r="V3983" s="38">
        <v>0</v>
      </c>
    </row>
    <row r="3984" spans="1:22" ht="13.5" customHeight="1" x14ac:dyDescent="0.2">
      <c r="A3984" s="32" t="s">
        <v>3980</v>
      </c>
      <c r="B3984" s="32" t="s">
        <v>11861</v>
      </c>
      <c r="C3984" s="32" t="s">
        <v>18132</v>
      </c>
      <c r="D3984" s="37">
        <v>8.1809429999999992</v>
      </c>
      <c r="E3984" s="39">
        <v>377.99</v>
      </c>
      <c r="F3984" s="39">
        <v>3693</v>
      </c>
      <c r="G3984" s="39" t="s">
        <v>15680</v>
      </c>
      <c r="H3984" s="38">
        <v>4</v>
      </c>
      <c r="I3984" s="38">
        <v>7182</v>
      </c>
      <c r="J3984" s="37" t="s">
        <v>15680</v>
      </c>
      <c r="K3984" s="37" t="s">
        <v>15680</v>
      </c>
      <c r="L3984" s="37" t="s">
        <v>15680</v>
      </c>
      <c r="M3984" s="37" t="s">
        <v>15680</v>
      </c>
      <c r="N3984" s="37" t="s">
        <v>15680</v>
      </c>
      <c r="O3984" s="37" t="s">
        <v>15680</v>
      </c>
      <c r="P3984" s="37" t="s">
        <v>15680</v>
      </c>
      <c r="Q3984" s="37">
        <v>72.534874799999997</v>
      </c>
      <c r="R3984" s="38">
        <v>221000</v>
      </c>
      <c r="S3984" s="37">
        <v>2.7200299999999999</v>
      </c>
      <c r="T3984" s="38">
        <v>2</v>
      </c>
      <c r="U3984" s="38">
        <v>3</v>
      </c>
      <c r="V3984" s="38">
        <v>1</v>
      </c>
    </row>
    <row r="3985" spans="1:22" ht="13.5" customHeight="1" x14ac:dyDescent="0.2">
      <c r="A3985" s="32" t="s">
        <v>3981</v>
      </c>
      <c r="B3985" s="32" t="s">
        <v>11862</v>
      </c>
      <c r="C3985" s="32" t="s">
        <v>18131</v>
      </c>
      <c r="D3985" s="37">
        <v>7.4498069999999998</v>
      </c>
      <c r="E3985" s="39">
        <v>254.01</v>
      </c>
      <c r="F3985" s="39">
        <v>2200</v>
      </c>
      <c r="G3985" s="39">
        <v>1349.64</v>
      </c>
      <c r="H3985" s="38">
        <v>2</v>
      </c>
      <c r="I3985" s="38">
        <v>4600</v>
      </c>
      <c r="J3985" s="37">
        <v>47.676718045000001</v>
      </c>
      <c r="K3985" s="37">
        <v>18.048244960000002</v>
      </c>
      <c r="L3985" s="37">
        <v>17.19337784</v>
      </c>
      <c r="M3985" s="37">
        <v>63.101745145999999</v>
      </c>
      <c r="N3985" s="37">
        <v>38.447764073999998</v>
      </c>
      <c r="O3985" s="37">
        <v>48.026577103999998</v>
      </c>
      <c r="P3985" s="37">
        <v>7.4866666666999997</v>
      </c>
      <c r="Q3985" s="37">
        <v>79.480789900000005</v>
      </c>
      <c r="R3985" s="38">
        <v>148875</v>
      </c>
      <c r="S3985" s="37">
        <v>2.20194</v>
      </c>
      <c r="T3985" s="38">
        <v>0</v>
      </c>
      <c r="U3985" s="38">
        <v>1</v>
      </c>
      <c r="V3985" s="38">
        <v>2</v>
      </c>
    </row>
    <row r="3986" spans="1:22" ht="13.5" customHeight="1" x14ac:dyDescent="0.2">
      <c r="A3986" s="32" t="s">
        <v>3982</v>
      </c>
      <c r="B3986" s="32" t="s">
        <v>11863</v>
      </c>
      <c r="C3986" s="32" t="s">
        <v>18130</v>
      </c>
      <c r="D3986" s="37">
        <v>7.928407</v>
      </c>
      <c r="E3986" s="39">
        <v>293.95999999999998</v>
      </c>
      <c r="F3986" s="39">
        <v>4595</v>
      </c>
      <c r="G3986" s="39">
        <v>5407.34</v>
      </c>
      <c r="H3986" s="38">
        <v>7</v>
      </c>
      <c r="I3986" s="38">
        <v>9056</v>
      </c>
      <c r="J3986" s="37">
        <v>28.479049813</v>
      </c>
      <c r="K3986" s="37">
        <v>24.717998513000001</v>
      </c>
      <c r="L3986" s="37">
        <v>10.095230021000001</v>
      </c>
      <c r="M3986" s="37">
        <v>45.408679145000001</v>
      </c>
      <c r="N3986" s="37">
        <v>34.525975318999997</v>
      </c>
      <c r="O3986" s="37">
        <v>57.470188540000002</v>
      </c>
      <c r="P3986" s="37">
        <v>8.3949211908999999</v>
      </c>
      <c r="Q3986" s="37">
        <v>85.720543000000006</v>
      </c>
      <c r="R3986" s="38">
        <v>137553</v>
      </c>
      <c r="S3986" s="37">
        <v>2.7984100000000001</v>
      </c>
      <c r="T3986" s="38">
        <v>3</v>
      </c>
      <c r="U3986" s="38">
        <v>7</v>
      </c>
      <c r="V3986" s="38">
        <v>0</v>
      </c>
    </row>
    <row r="3987" spans="1:22" ht="13.5" customHeight="1" x14ac:dyDescent="0.2">
      <c r="A3987" s="32" t="s">
        <v>3983</v>
      </c>
      <c r="B3987" s="32" t="s">
        <v>11864</v>
      </c>
      <c r="C3987" s="32" t="s">
        <v>18131</v>
      </c>
      <c r="D3987" s="37">
        <v>2.6128260000000001</v>
      </c>
      <c r="E3987" s="39">
        <v>487.99</v>
      </c>
      <c r="F3987" s="39">
        <v>3360</v>
      </c>
      <c r="G3987" s="39">
        <v>2471.44</v>
      </c>
      <c r="H3987" s="38">
        <v>3</v>
      </c>
      <c r="I3987" s="38">
        <v>6566</v>
      </c>
      <c r="J3987" s="37">
        <v>40.477386109000001</v>
      </c>
      <c r="K3987" s="37">
        <v>21.801279878999999</v>
      </c>
      <c r="L3987" s="37">
        <v>13.443946574</v>
      </c>
      <c r="M3987" s="37">
        <v>55.707381581</v>
      </c>
      <c r="N3987" s="37">
        <v>38.037426244000002</v>
      </c>
      <c r="O3987" s="37">
        <v>44.713374799999997</v>
      </c>
      <c r="P3987" s="37">
        <v>8.6</v>
      </c>
      <c r="Q3987" s="37">
        <v>72.530655400000001</v>
      </c>
      <c r="R3987" s="38">
        <v>180446</v>
      </c>
      <c r="S3987" s="37">
        <v>2.20194</v>
      </c>
      <c r="T3987" s="38">
        <v>1</v>
      </c>
      <c r="U3987" s="38">
        <v>2</v>
      </c>
      <c r="V3987" s="38">
        <v>3</v>
      </c>
    </row>
    <row r="3988" spans="1:22" ht="13.5" customHeight="1" x14ac:dyDescent="0.2">
      <c r="A3988" s="32" t="s">
        <v>3984</v>
      </c>
      <c r="B3988" s="32" t="s">
        <v>11865</v>
      </c>
      <c r="C3988" s="32" t="s">
        <v>18132</v>
      </c>
      <c r="D3988" s="37">
        <v>4.7619040000000004</v>
      </c>
      <c r="E3988" s="39">
        <v>363.99</v>
      </c>
      <c r="F3988" s="39">
        <v>2340</v>
      </c>
      <c r="G3988" s="39">
        <v>3027.99</v>
      </c>
      <c r="H3988" s="38">
        <v>3</v>
      </c>
      <c r="I3988" s="38">
        <v>4625</v>
      </c>
      <c r="J3988" s="37">
        <v>24.483794360000001</v>
      </c>
      <c r="K3988" s="37">
        <v>25.339980615999998</v>
      </c>
      <c r="L3988" s="37">
        <v>8.6878795706999998</v>
      </c>
      <c r="M3988" s="37">
        <v>40.604152284999998</v>
      </c>
      <c r="N3988" s="37">
        <v>38.988898554000002</v>
      </c>
      <c r="O3988" s="37">
        <v>36.556659988</v>
      </c>
      <c r="P3988" s="37">
        <v>9.9414925373000003</v>
      </c>
      <c r="Q3988" s="37">
        <v>83.125186299999996</v>
      </c>
      <c r="R3988" s="38">
        <v>161293</v>
      </c>
      <c r="S3988" s="37">
        <v>2.7200299999999999</v>
      </c>
      <c r="T3988" s="38">
        <v>1</v>
      </c>
      <c r="U3988" s="38">
        <v>2</v>
      </c>
      <c r="V3988" s="38">
        <v>1</v>
      </c>
    </row>
    <row r="3989" spans="1:22" ht="13.5" customHeight="1" x14ac:dyDescent="0.2">
      <c r="A3989" s="32" t="s">
        <v>3985</v>
      </c>
      <c r="B3989" s="32" t="s">
        <v>11866</v>
      </c>
      <c r="C3989" s="32" t="s">
        <v>18132</v>
      </c>
      <c r="D3989" s="37">
        <v>4.7305869999999999</v>
      </c>
      <c r="E3989" s="39">
        <v>225.99</v>
      </c>
      <c r="F3989" s="39">
        <v>927</v>
      </c>
      <c r="G3989" s="39">
        <v>909.51</v>
      </c>
      <c r="H3989" s="38">
        <v>2</v>
      </c>
      <c r="I3989" s="38">
        <v>2135</v>
      </c>
      <c r="J3989" s="37">
        <v>33.458878577</v>
      </c>
      <c r="K3989" s="37">
        <v>18.638229804000002</v>
      </c>
      <c r="L3989" s="37">
        <v>21.373109567</v>
      </c>
      <c r="M3989" s="37">
        <v>42.054450666000001</v>
      </c>
      <c r="N3989" s="37">
        <v>56.995484337999997</v>
      </c>
      <c r="O3989" s="37">
        <v>49.632026281999998</v>
      </c>
      <c r="P3989" s="37">
        <v>8.4739811912</v>
      </c>
      <c r="Q3989" s="37" t="s">
        <v>15680</v>
      </c>
      <c r="R3989" s="38">
        <v>59517</v>
      </c>
      <c r="S3989" s="37">
        <v>2.7200299999999999</v>
      </c>
      <c r="T3989" s="38">
        <v>1</v>
      </c>
      <c r="U3989" s="38">
        <v>0</v>
      </c>
      <c r="V3989" s="38">
        <v>1</v>
      </c>
    </row>
    <row r="3990" spans="1:22" ht="13.5" customHeight="1" x14ac:dyDescent="0.2">
      <c r="A3990" s="32" t="s">
        <v>3986</v>
      </c>
      <c r="B3990" s="32" t="s">
        <v>11867</v>
      </c>
      <c r="C3990" s="32" t="s">
        <v>18177</v>
      </c>
      <c r="D3990" s="37">
        <v>3.4869720000000002</v>
      </c>
      <c r="E3990" s="39">
        <v>1049.98</v>
      </c>
      <c r="F3990" s="39">
        <v>3374</v>
      </c>
      <c r="G3990" s="39">
        <v>5994.42</v>
      </c>
      <c r="H3990" s="38">
        <v>5</v>
      </c>
      <c r="I3990" s="38">
        <v>6942</v>
      </c>
      <c r="J3990" s="37">
        <v>9.0427616983999997</v>
      </c>
      <c r="K3990" s="37">
        <v>5.7054782491999996</v>
      </c>
      <c r="L3990" s="37">
        <v>10.510790161999999</v>
      </c>
      <c r="M3990" s="37">
        <v>12.496729569999999</v>
      </c>
      <c r="N3990" s="37">
        <v>19.103005317000001</v>
      </c>
      <c r="O3990" s="37">
        <v>18.243313999000002</v>
      </c>
      <c r="P3990" s="37">
        <v>4.7893531414000003</v>
      </c>
      <c r="Q3990" s="37">
        <v>74.261581500000005</v>
      </c>
      <c r="R3990" s="38">
        <v>141180</v>
      </c>
      <c r="S3990" s="37">
        <v>1.56118</v>
      </c>
      <c r="T3990" s="38">
        <v>2</v>
      </c>
      <c r="U3990" s="38">
        <v>3</v>
      </c>
      <c r="V3990" s="38">
        <v>2</v>
      </c>
    </row>
    <row r="3991" spans="1:22" ht="13.5" customHeight="1" x14ac:dyDescent="0.2">
      <c r="A3991" s="32" t="s">
        <v>3987</v>
      </c>
      <c r="B3991" s="32" t="s">
        <v>11868</v>
      </c>
      <c r="C3991" s="32" t="s">
        <v>18177</v>
      </c>
      <c r="D3991" s="37">
        <v>4.2820450000000001</v>
      </c>
      <c r="E3991" s="39">
        <v>3255.08</v>
      </c>
      <c r="F3991" s="39">
        <v>9363</v>
      </c>
      <c r="G3991" s="39">
        <v>16158.1</v>
      </c>
      <c r="H3991" s="38">
        <v>12</v>
      </c>
      <c r="I3991" s="38">
        <v>18324</v>
      </c>
      <c r="J3991" s="37">
        <v>11.696945905</v>
      </c>
      <c r="K3991" s="37">
        <v>6.9159663737999999</v>
      </c>
      <c r="L3991" s="37">
        <v>12.942657827</v>
      </c>
      <c r="M3991" s="37">
        <v>6.7364473773000002</v>
      </c>
      <c r="N3991" s="37">
        <v>15.603828674000001</v>
      </c>
      <c r="O3991" s="37">
        <v>13.807875297000001</v>
      </c>
      <c r="P3991" s="37">
        <v>4.8</v>
      </c>
      <c r="Q3991" s="37">
        <v>77.1741107</v>
      </c>
      <c r="R3991" s="38">
        <v>492887</v>
      </c>
      <c r="S3991" s="37">
        <v>1.56118</v>
      </c>
      <c r="T3991" s="38">
        <v>8</v>
      </c>
      <c r="U3991" s="38">
        <v>12</v>
      </c>
      <c r="V3991" s="38">
        <v>2</v>
      </c>
    </row>
    <row r="3992" spans="1:22" ht="13.5" customHeight="1" x14ac:dyDescent="0.2">
      <c r="A3992" s="32" t="s">
        <v>3988</v>
      </c>
      <c r="B3992" s="32" t="s">
        <v>11869</v>
      </c>
      <c r="C3992" s="32" t="s">
        <v>18177</v>
      </c>
      <c r="D3992" s="37">
        <v>8.9052170000000004</v>
      </c>
      <c r="E3992" s="39">
        <v>2879.06</v>
      </c>
      <c r="F3992" s="39">
        <v>6572</v>
      </c>
      <c r="G3992" s="39">
        <v>12149.61</v>
      </c>
      <c r="H3992" s="38">
        <v>10</v>
      </c>
      <c r="I3992" s="38">
        <v>12884</v>
      </c>
      <c r="J3992" s="37">
        <v>6.2439294816000004</v>
      </c>
      <c r="K3992" s="37">
        <v>5.7680164626000003</v>
      </c>
      <c r="L3992" s="37">
        <v>9.4745475891000002</v>
      </c>
      <c r="M3992" s="37">
        <v>14.005568705</v>
      </c>
      <c r="N3992" s="37">
        <v>17.381276155999998</v>
      </c>
      <c r="O3992" s="37">
        <v>13.448550624999999</v>
      </c>
      <c r="P3992" s="37">
        <v>4.8</v>
      </c>
      <c r="Q3992" s="37">
        <v>85.539511000000005</v>
      </c>
      <c r="R3992" s="38">
        <v>354993</v>
      </c>
      <c r="S3992" s="37">
        <v>1.56118</v>
      </c>
      <c r="T3992" s="38">
        <v>6</v>
      </c>
      <c r="U3992" s="38">
        <v>9</v>
      </c>
      <c r="V3992" s="38">
        <v>1</v>
      </c>
    </row>
    <row r="3993" spans="1:22" ht="13.5" customHeight="1" x14ac:dyDescent="0.2">
      <c r="A3993" s="32" t="s">
        <v>3989</v>
      </c>
      <c r="B3993" s="32" t="s">
        <v>11870</v>
      </c>
      <c r="C3993" s="32" t="s">
        <v>18177</v>
      </c>
      <c r="D3993" s="37">
        <v>6.6926180000000004</v>
      </c>
      <c r="E3993" s="39">
        <v>1437.97</v>
      </c>
      <c r="F3993" s="39">
        <v>3564</v>
      </c>
      <c r="G3993" s="39">
        <v>6752.13</v>
      </c>
      <c r="H3993" s="38">
        <v>4</v>
      </c>
      <c r="I3993" s="38">
        <v>7032</v>
      </c>
      <c r="J3993" s="37">
        <v>12.581474985</v>
      </c>
      <c r="K3993" s="37">
        <v>8.5055721035000005</v>
      </c>
      <c r="L3993" s="37">
        <v>16.732704847000001</v>
      </c>
      <c r="M3993" s="37">
        <v>39.566507311999999</v>
      </c>
      <c r="N3993" s="37">
        <v>16.287677391999999</v>
      </c>
      <c r="O3993" s="37">
        <v>18.401808523</v>
      </c>
      <c r="P3993" s="37">
        <v>4.8</v>
      </c>
      <c r="Q3993" s="37">
        <v>74.454228700000002</v>
      </c>
      <c r="R3993" s="38">
        <v>221841</v>
      </c>
      <c r="S3993" s="37">
        <v>1.56118</v>
      </c>
      <c r="T3993" s="38">
        <v>2</v>
      </c>
      <c r="U3993" s="38">
        <v>4</v>
      </c>
      <c r="V3993" s="38">
        <v>1</v>
      </c>
    </row>
    <row r="3994" spans="1:22" ht="13.5" customHeight="1" x14ac:dyDescent="0.2">
      <c r="A3994" s="32" t="s">
        <v>3990</v>
      </c>
      <c r="B3994" s="32" t="s">
        <v>11871</v>
      </c>
      <c r="C3994" s="32" t="s">
        <v>18177</v>
      </c>
      <c r="D3994" s="37">
        <v>5.3122090000000002</v>
      </c>
      <c r="E3994" s="39">
        <v>1181.97</v>
      </c>
      <c r="F3994" s="39">
        <v>3404</v>
      </c>
      <c r="G3994" s="39">
        <v>6019.05</v>
      </c>
      <c r="H3994" s="38">
        <v>5</v>
      </c>
      <c r="I3994" s="38">
        <v>6699</v>
      </c>
      <c r="J3994" s="37">
        <v>3.8636293058</v>
      </c>
      <c r="K3994" s="37">
        <v>3.8514788507</v>
      </c>
      <c r="L3994" s="37">
        <v>1.9946335379</v>
      </c>
      <c r="M3994" s="37">
        <v>10.565037545999999</v>
      </c>
      <c r="N3994" s="37">
        <v>7.6868790350999996</v>
      </c>
      <c r="O3994" s="37">
        <v>17.352032106999999</v>
      </c>
      <c r="P3994" s="37">
        <v>4.8</v>
      </c>
      <c r="Q3994" s="37">
        <v>84.405952299999996</v>
      </c>
      <c r="R3994" s="38">
        <v>115772</v>
      </c>
      <c r="S3994" s="37">
        <v>1.56118</v>
      </c>
      <c r="T3994" s="38">
        <v>3</v>
      </c>
      <c r="U3994" s="38">
        <v>5</v>
      </c>
      <c r="V3994" s="38">
        <v>2</v>
      </c>
    </row>
    <row r="3995" spans="1:22" ht="13.5" customHeight="1" x14ac:dyDescent="0.2">
      <c r="A3995" s="32" t="s">
        <v>3991</v>
      </c>
      <c r="B3995" s="32" t="s">
        <v>11872</v>
      </c>
      <c r="C3995" s="32" t="s">
        <v>18177</v>
      </c>
      <c r="D3995" s="37">
        <v>4.5698639999999999</v>
      </c>
      <c r="E3995" s="39">
        <v>1680.05</v>
      </c>
      <c r="F3995" s="39">
        <v>5448</v>
      </c>
      <c r="G3995" s="39">
        <v>9689.82</v>
      </c>
      <c r="H3995" s="38">
        <v>5</v>
      </c>
      <c r="I3995" s="38">
        <v>10846</v>
      </c>
      <c r="J3995" s="37">
        <v>5.6625935115999999</v>
      </c>
      <c r="K3995" s="37">
        <v>2.3977949706000001</v>
      </c>
      <c r="L3995" s="37">
        <v>2.6722131125000002</v>
      </c>
      <c r="M3995" s="37">
        <v>20.901642019000001</v>
      </c>
      <c r="N3995" s="37">
        <v>7.0905072221000003</v>
      </c>
      <c r="O3995" s="37">
        <v>11.526225741999999</v>
      </c>
      <c r="P3995" s="37">
        <v>4.8</v>
      </c>
      <c r="Q3995" s="37">
        <v>78.942082299999996</v>
      </c>
      <c r="R3995" s="38">
        <v>216690</v>
      </c>
      <c r="S3995" s="37">
        <v>1.56118</v>
      </c>
      <c r="T3995" s="38">
        <v>1</v>
      </c>
      <c r="U3995" s="38">
        <v>4</v>
      </c>
      <c r="V3995" s="38">
        <v>3</v>
      </c>
    </row>
    <row r="3996" spans="1:22" ht="13.5" customHeight="1" x14ac:dyDescent="0.2">
      <c r="A3996" s="32" t="s">
        <v>3992</v>
      </c>
      <c r="B3996" s="32" t="s">
        <v>11873</v>
      </c>
      <c r="C3996" s="32" t="s">
        <v>18177</v>
      </c>
      <c r="D3996" s="37">
        <v>5.2330920000000001</v>
      </c>
      <c r="E3996" s="39">
        <v>2967</v>
      </c>
      <c r="F3996" s="39">
        <v>8014</v>
      </c>
      <c r="G3996" s="39">
        <v>13846.94</v>
      </c>
      <c r="H3996" s="38">
        <v>15</v>
      </c>
      <c r="I3996" s="38">
        <v>15771</v>
      </c>
      <c r="J3996" s="37">
        <v>8.6115761965999997</v>
      </c>
      <c r="K3996" s="37">
        <v>5.7871658951000002</v>
      </c>
      <c r="L3996" s="37">
        <v>14.644486526</v>
      </c>
      <c r="M3996" s="37">
        <v>5.0797842071000003</v>
      </c>
      <c r="N3996" s="37">
        <v>16.403954052</v>
      </c>
      <c r="O3996" s="37">
        <v>15.888324914</v>
      </c>
      <c r="P3996" s="37">
        <v>4.8279583078000003</v>
      </c>
      <c r="Q3996" s="37">
        <v>85.783308399999996</v>
      </c>
      <c r="R3996" s="38">
        <v>396148</v>
      </c>
      <c r="S3996" s="37">
        <v>1.56118</v>
      </c>
      <c r="T3996" s="38">
        <v>8</v>
      </c>
      <c r="U3996" s="38">
        <v>14</v>
      </c>
      <c r="V3996" s="38">
        <v>1</v>
      </c>
    </row>
    <row r="3997" spans="1:22" ht="13.5" customHeight="1" x14ac:dyDescent="0.2">
      <c r="A3997" s="32" t="s">
        <v>3993</v>
      </c>
      <c r="B3997" s="32" t="s">
        <v>11874</v>
      </c>
      <c r="C3997" s="32" t="s">
        <v>18177</v>
      </c>
      <c r="D3997" s="37">
        <v>4.2573210000000001</v>
      </c>
      <c r="E3997" s="39">
        <v>2159.11</v>
      </c>
      <c r="F3997" s="39">
        <v>11187</v>
      </c>
      <c r="G3997" s="39">
        <v>17845.8</v>
      </c>
      <c r="H3997" s="38">
        <v>14</v>
      </c>
      <c r="I3997" s="38">
        <v>22070</v>
      </c>
      <c r="J3997" s="37">
        <v>9.0293955389999994</v>
      </c>
      <c r="K3997" s="37">
        <v>9.0688152693999999</v>
      </c>
      <c r="L3997" s="37">
        <v>13.122745936999999</v>
      </c>
      <c r="M3997" s="37">
        <v>10.095580398999999</v>
      </c>
      <c r="N3997" s="37">
        <v>12.97632291</v>
      </c>
      <c r="O3997" s="37">
        <v>15.056937868</v>
      </c>
      <c r="P3997" s="37">
        <v>4.8025310746000001</v>
      </c>
      <c r="Q3997" s="37">
        <v>82.183712600000007</v>
      </c>
      <c r="R3997" s="38">
        <v>459756</v>
      </c>
      <c r="S3997" s="37">
        <v>1.56118</v>
      </c>
      <c r="T3997" s="38">
        <v>8</v>
      </c>
      <c r="U3997" s="38">
        <v>13</v>
      </c>
      <c r="V3997" s="38">
        <v>3</v>
      </c>
    </row>
    <row r="3998" spans="1:22" ht="13.5" customHeight="1" x14ac:dyDescent="0.2">
      <c r="A3998" s="32" t="s">
        <v>3994</v>
      </c>
      <c r="B3998" s="32" t="s">
        <v>11875</v>
      </c>
      <c r="C3998" s="32" t="s">
        <v>18177</v>
      </c>
      <c r="D3998" s="37">
        <v>2.1013269999999999</v>
      </c>
      <c r="E3998" s="39">
        <v>1271.03</v>
      </c>
      <c r="F3998" s="39">
        <v>3506</v>
      </c>
      <c r="G3998" s="39">
        <v>6130.03</v>
      </c>
      <c r="H3998" s="38">
        <v>4</v>
      </c>
      <c r="I3998" s="38">
        <v>6821</v>
      </c>
      <c r="J3998" s="37">
        <v>3.5444045049000001</v>
      </c>
      <c r="K3998" s="37">
        <v>4.1457179311000001</v>
      </c>
      <c r="L3998" s="37">
        <v>3.8710087847999999</v>
      </c>
      <c r="M3998" s="37">
        <v>11.768502083</v>
      </c>
      <c r="N3998" s="37">
        <v>10.595942798999999</v>
      </c>
      <c r="O3998" s="37">
        <v>6.0719833223000004</v>
      </c>
      <c r="P3998" s="37">
        <v>4.9716657234000001</v>
      </c>
      <c r="Q3998" s="37">
        <v>74.635072500000007</v>
      </c>
      <c r="R3998" s="38">
        <v>253674</v>
      </c>
      <c r="S3998" s="37">
        <v>1.56118</v>
      </c>
      <c r="T3998" s="38">
        <v>2</v>
      </c>
      <c r="U3998" s="38">
        <v>0</v>
      </c>
      <c r="V3998" s="38">
        <v>0</v>
      </c>
    </row>
    <row r="3999" spans="1:22" ht="13.5" customHeight="1" x14ac:dyDescent="0.2">
      <c r="A3999" s="32" t="s">
        <v>3995</v>
      </c>
      <c r="B3999" s="32" t="s">
        <v>11876</v>
      </c>
      <c r="C3999" s="32" t="s">
        <v>18177</v>
      </c>
      <c r="D3999" s="37">
        <v>3.7693759999999998</v>
      </c>
      <c r="E3999" s="39">
        <v>4606.99</v>
      </c>
      <c r="F3999" s="39">
        <v>13834</v>
      </c>
      <c r="G3999" s="39">
        <v>25618.06</v>
      </c>
      <c r="H3999" s="38">
        <v>19</v>
      </c>
      <c r="I3999" s="38">
        <v>27291</v>
      </c>
      <c r="J3999" s="37">
        <v>7.7652141499000003</v>
      </c>
      <c r="K3999" s="37">
        <v>4.3234914370000004</v>
      </c>
      <c r="L3999" s="37">
        <v>14.159252339</v>
      </c>
      <c r="M3999" s="37">
        <v>16.004623585000001</v>
      </c>
      <c r="N3999" s="37">
        <v>9.6389986943999997</v>
      </c>
      <c r="O3999" s="37">
        <v>11.591873865</v>
      </c>
      <c r="P3999" s="37">
        <v>4.8</v>
      </c>
      <c r="Q3999" s="37">
        <v>92.529103399999997</v>
      </c>
      <c r="R3999" s="38">
        <v>881533</v>
      </c>
      <c r="S3999" s="37">
        <v>1.56118</v>
      </c>
      <c r="T3999" s="38">
        <v>9</v>
      </c>
      <c r="U3999" s="38">
        <v>17</v>
      </c>
      <c r="V3999" s="38">
        <v>5</v>
      </c>
    </row>
    <row r="4000" spans="1:22" ht="13.5" customHeight="1" x14ac:dyDescent="0.2">
      <c r="A4000" s="32" t="s">
        <v>3996</v>
      </c>
      <c r="B4000" s="32" t="s">
        <v>11877</v>
      </c>
      <c r="C4000" s="32" t="s">
        <v>18177</v>
      </c>
      <c r="D4000" s="37">
        <v>3.3795579999999998</v>
      </c>
      <c r="E4000" s="39">
        <v>1906.98</v>
      </c>
      <c r="F4000" s="39">
        <v>5685</v>
      </c>
      <c r="G4000" s="39">
        <v>10606.1</v>
      </c>
      <c r="H4000" s="38">
        <v>9</v>
      </c>
      <c r="I4000" s="38">
        <v>11246</v>
      </c>
      <c r="J4000" s="37">
        <v>4.9985191299</v>
      </c>
      <c r="K4000" s="37">
        <v>2.7999178207000002</v>
      </c>
      <c r="L4000" s="37">
        <v>5.9056267484999996</v>
      </c>
      <c r="M4000" s="37">
        <v>19.974547478000002</v>
      </c>
      <c r="N4000" s="37">
        <v>8.2585377907000002</v>
      </c>
      <c r="O4000" s="37">
        <v>6.1095173152999998</v>
      </c>
      <c r="P4000" s="37">
        <v>4.8</v>
      </c>
      <c r="Q4000" s="37">
        <v>87.259122300000001</v>
      </c>
      <c r="R4000" s="38">
        <v>413542</v>
      </c>
      <c r="S4000" s="37">
        <v>1.56118</v>
      </c>
      <c r="T4000" s="38">
        <v>6</v>
      </c>
      <c r="U4000" s="38">
        <v>7</v>
      </c>
      <c r="V4000" s="38">
        <v>0</v>
      </c>
    </row>
    <row r="4001" spans="1:22" ht="13.5" customHeight="1" x14ac:dyDescent="0.2">
      <c r="A4001" s="32" t="s">
        <v>3997</v>
      </c>
      <c r="B4001" s="32" t="s">
        <v>11878</v>
      </c>
      <c r="C4001" s="32" t="s">
        <v>18177</v>
      </c>
      <c r="D4001" s="37">
        <v>5.4630000000000001</v>
      </c>
      <c r="E4001" s="39">
        <v>2642.05</v>
      </c>
      <c r="F4001" s="39">
        <v>5437</v>
      </c>
      <c r="G4001" s="39">
        <v>10250.01</v>
      </c>
      <c r="H4001" s="38">
        <v>10</v>
      </c>
      <c r="I4001" s="38">
        <v>10656</v>
      </c>
      <c r="J4001" s="37">
        <v>4.6269515506000003</v>
      </c>
      <c r="K4001" s="37">
        <v>3.1210131754999999</v>
      </c>
      <c r="L4001" s="37">
        <v>3.7703150888999999</v>
      </c>
      <c r="M4001" s="37">
        <v>11.634793223999999</v>
      </c>
      <c r="N4001" s="37">
        <v>4.2940231674999998</v>
      </c>
      <c r="O4001" s="37">
        <v>5.3214170052999998</v>
      </c>
      <c r="P4001" s="37">
        <v>4.8</v>
      </c>
      <c r="Q4001" s="37">
        <v>68.658450500000001</v>
      </c>
      <c r="R4001" s="38">
        <v>321769</v>
      </c>
      <c r="S4001" s="37">
        <v>1.56118</v>
      </c>
      <c r="T4001" s="38">
        <v>5</v>
      </c>
      <c r="U4001" s="38">
        <v>9</v>
      </c>
      <c r="V4001" s="38">
        <v>2</v>
      </c>
    </row>
    <row r="4002" spans="1:22" ht="13.5" customHeight="1" x14ac:dyDescent="0.2">
      <c r="A4002" s="32" t="s">
        <v>3998</v>
      </c>
      <c r="B4002" s="32" t="s">
        <v>11879</v>
      </c>
      <c r="C4002" s="32" t="s">
        <v>18177</v>
      </c>
      <c r="D4002" s="37">
        <v>4.1463510000000001</v>
      </c>
      <c r="E4002" s="39">
        <v>3558.95</v>
      </c>
      <c r="F4002" s="39">
        <v>9142</v>
      </c>
      <c r="G4002" s="39">
        <v>16629.189999999999</v>
      </c>
      <c r="H4002" s="38">
        <v>20</v>
      </c>
      <c r="I4002" s="38">
        <v>17877</v>
      </c>
      <c r="J4002" s="37">
        <v>6.3275632495999998</v>
      </c>
      <c r="K4002" s="37">
        <v>6.5239090007999998</v>
      </c>
      <c r="L4002" s="37">
        <v>6.9485123796000003</v>
      </c>
      <c r="M4002" s="37">
        <v>12.803498935</v>
      </c>
      <c r="N4002" s="37">
        <v>6.5131259651000004</v>
      </c>
      <c r="O4002" s="37">
        <v>11.310292047000001</v>
      </c>
      <c r="P4002" s="37">
        <v>4.8</v>
      </c>
      <c r="Q4002" s="37">
        <v>87.503271100000006</v>
      </c>
      <c r="R4002" s="38">
        <v>522566</v>
      </c>
      <c r="S4002" s="37">
        <v>1.56118</v>
      </c>
      <c r="T4002" s="38">
        <v>14</v>
      </c>
      <c r="U4002" s="38">
        <v>16</v>
      </c>
      <c r="V4002" s="38">
        <v>1</v>
      </c>
    </row>
    <row r="4003" spans="1:22" ht="13.5" customHeight="1" x14ac:dyDescent="0.2">
      <c r="A4003" s="32" t="s">
        <v>3999</v>
      </c>
      <c r="B4003" s="32" t="s">
        <v>11880</v>
      </c>
      <c r="C4003" s="32" t="s">
        <v>18177</v>
      </c>
      <c r="D4003" s="37">
        <v>1.875238</v>
      </c>
      <c r="E4003" s="39">
        <v>1433.98</v>
      </c>
      <c r="F4003" s="39">
        <v>4236</v>
      </c>
      <c r="G4003" s="39">
        <v>7178.56</v>
      </c>
      <c r="H4003" s="38">
        <v>7</v>
      </c>
      <c r="I4003" s="38">
        <v>8652</v>
      </c>
      <c r="J4003" s="37">
        <v>10.837737322000001</v>
      </c>
      <c r="K4003" s="37">
        <v>10.474738425</v>
      </c>
      <c r="L4003" s="37">
        <v>11.311796508</v>
      </c>
      <c r="M4003" s="37">
        <v>9.9284946051999992</v>
      </c>
      <c r="N4003" s="37">
        <v>15.051716673</v>
      </c>
      <c r="O4003" s="37">
        <v>10.967905737000001</v>
      </c>
      <c r="P4003" s="37">
        <v>4.8</v>
      </c>
      <c r="Q4003" s="37">
        <v>87.864818299999996</v>
      </c>
      <c r="R4003" s="38">
        <v>225841</v>
      </c>
      <c r="S4003" s="37">
        <v>1.56118</v>
      </c>
      <c r="T4003" s="38">
        <v>5</v>
      </c>
      <c r="U4003" s="38">
        <v>4</v>
      </c>
      <c r="V4003" s="38">
        <v>2</v>
      </c>
    </row>
    <row r="4004" spans="1:22" ht="13.5" customHeight="1" x14ac:dyDescent="0.2">
      <c r="A4004" s="32" t="s">
        <v>4000</v>
      </c>
      <c r="B4004" s="32" t="s">
        <v>11881</v>
      </c>
      <c r="C4004" s="32" t="s">
        <v>18177</v>
      </c>
      <c r="D4004" s="37">
        <v>6.528626</v>
      </c>
      <c r="E4004" s="39">
        <v>1399.01</v>
      </c>
      <c r="F4004" s="39">
        <v>5090</v>
      </c>
      <c r="G4004" s="39">
        <v>8703.77</v>
      </c>
      <c r="H4004" s="38">
        <v>6</v>
      </c>
      <c r="I4004" s="38">
        <v>9643</v>
      </c>
      <c r="J4004" s="37">
        <v>9.0310099675999993</v>
      </c>
      <c r="K4004" s="37">
        <v>3.9584902677999998</v>
      </c>
      <c r="L4004" s="37">
        <v>8.1947343747999994</v>
      </c>
      <c r="M4004" s="37">
        <v>8.5108749900999996</v>
      </c>
      <c r="N4004" s="37">
        <v>15.334550031999999</v>
      </c>
      <c r="O4004" s="37">
        <v>11.064254111</v>
      </c>
      <c r="P4004" s="37">
        <v>4.8</v>
      </c>
      <c r="Q4004" s="37">
        <v>91.504642899999993</v>
      </c>
      <c r="R4004" s="38">
        <v>280758</v>
      </c>
      <c r="S4004" s="37">
        <v>1.56118</v>
      </c>
      <c r="T4004" s="38">
        <v>3</v>
      </c>
      <c r="U4004" s="38">
        <v>6</v>
      </c>
      <c r="V4004" s="38">
        <v>1</v>
      </c>
    </row>
    <row r="4005" spans="1:22" ht="13.5" customHeight="1" x14ac:dyDescent="0.2">
      <c r="A4005" s="32" t="s">
        <v>4001</v>
      </c>
      <c r="B4005" s="32" t="s">
        <v>11882</v>
      </c>
      <c r="C4005" s="32" t="s">
        <v>18177</v>
      </c>
      <c r="D4005" s="37">
        <v>5.5708510000000002</v>
      </c>
      <c r="E4005" s="39">
        <v>2747.02</v>
      </c>
      <c r="F4005" s="39">
        <v>7557</v>
      </c>
      <c r="G4005" s="39">
        <v>14474.21</v>
      </c>
      <c r="H4005" s="38">
        <v>12</v>
      </c>
      <c r="I4005" s="38">
        <v>15161</v>
      </c>
      <c r="J4005" s="37">
        <v>7.6760185930000002</v>
      </c>
      <c r="K4005" s="37">
        <v>7.1378701805000002</v>
      </c>
      <c r="L4005" s="37">
        <v>8.2942597587000009</v>
      </c>
      <c r="M4005" s="37">
        <v>19.077382</v>
      </c>
      <c r="N4005" s="37">
        <v>6.2550030333000004</v>
      </c>
      <c r="O4005" s="37">
        <v>8.2675357669</v>
      </c>
      <c r="P4005" s="37">
        <v>4.8</v>
      </c>
      <c r="Q4005" s="37">
        <v>87.921236300000004</v>
      </c>
      <c r="R4005" s="38">
        <v>465212</v>
      </c>
      <c r="S4005" s="37">
        <v>1.56118</v>
      </c>
      <c r="T4005" s="38">
        <v>6</v>
      </c>
      <c r="U4005" s="38">
        <v>10</v>
      </c>
      <c r="V4005" s="38">
        <v>0</v>
      </c>
    </row>
    <row r="4006" spans="1:22" ht="13.5" customHeight="1" x14ac:dyDescent="0.2">
      <c r="A4006" s="32" t="s">
        <v>4002</v>
      </c>
      <c r="B4006" s="32" t="s">
        <v>11883</v>
      </c>
      <c r="C4006" s="32" t="s">
        <v>18177</v>
      </c>
      <c r="D4006" s="37">
        <v>9.8874110000000002</v>
      </c>
      <c r="E4006" s="39">
        <v>896</v>
      </c>
      <c r="F4006" s="39">
        <v>2318</v>
      </c>
      <c r="G4006" s="39">
        <v>4406.6400000000003</v>
      </c>
      <c r="H4006" s="38">
        <v>5</v>
      </c>
      <c r="I4006" s="38">
        <v>4515</v>
      </c>
      <c r="J4006" s="37">
        <v>4.3811521354999998</v>
      </c>
      <c r="K4006" s="37">
        <v>4.4673058949</v>
      </c>
      <c r="L4006" s="37">
        <v>6.6814963736999999</v>
      </c>
      <c r="M4006" s="37">
        <v>43.462180103999998</v>
      </c>
      <c r="N4006" s="37">
        <v>2.4839133083</v>
      </c>
      <c r="O4006" s="37">
        <v>13.274147245</v>
      </c>
      <c r="P4006" s="37">
        <v>4.7808575804000002</v>
      </c>
      <c r="Q4006" s="37">
        <v>81.146984099999997</v>
      </c>
      <c r="R4006" s="38">
        <v>157489</v>
      </c>
      <c r="S4006" s="37">
        <v>1.56118</v>
      </c>
      <c r="T4006" s="38">
        <v>3</v>
      </c>
      <c r="U4006" s="38">
        <v>5</v>
      </c>
      <c r="V4006" s="38">
        <v>0</v>
      </c>
    </row>
    <row r="4007" spans="1:22" ht="13.5" customHeight="1" x14ac:dyDescent="0.2">
      <c r="A4007" s="32" t="s">
        <v>4003</v>
      </c>
      <c r="B4007" s="32" t="s">
        <v>11884</v>
      </c>
      <c r="C4007" s="32" t="s">
        <v>18177</v>
      </c>
      <c r="D4007" s="37">
        <v>5.3485329999999998</v>
      </c>
      <c r="E4007" s="39">
        <v>1948.96</v>
      </c>
      <c r="F4007" s="39">
        <v>5138</v>
      </c>
      <c r="G4007" s="39">
        <v>9688.6</v>
      </c>
      <c r="H4007" s="38">
        <v>6</v>
      </c>
      <c r="I4007" s="38">
        <v>10040</v>
      </c>
      <c r="J4007" s="37">
        <v>5.4696584716999999</v>
      </c>
      <c r="K4007" s="37">
        <v>3.2737099993999998</v>
      </c>
      <c r="L4007" s="37">
        <v>10.098643815000001</v>
      </c>
      <c r="M4007" s="37">
        <v>34.513228894999997</v>
      </c>
      <c r="N4007" s="37">
        <v>9.7067604508999992</v>
      </c>
      <c r="O4007" s="37">
        <v>13.84222553</v>
      </c>
      <c r="P4007" s="37">
        <v>4.8</v>
      </c>
      <c r="Q4007" s="37">
        <v>57.6419614</v>
      </c>
      <c r="R4007" s="38">
        <v>294959</v>
      </c>
      <c r="S4007" s="37">
        <v>1.56118</v>
      </c>
      <c r="T4007" s="38">
        <v>4</v>
      </c>
      <c r="U4007" s="38">
        <v>5</v>
      </c>
      <c r="V4007" s="38">
        <v>1</v>
      </c>
    </row>
    <row r="4008" spans="1:22" ht="13.5" customHeight="1" x14ac:dyDescent="0.2">
      <c r="A4008" s="32" t="s">
        <v>4004</v>
      </c>
      <c r="B4008" s="32" t="s">
        <v>11885</v>
      </c>
      <c r="C4008" s="32" t="s">
        <v>18177</v>
      </c>
      <c r="D4008" s="37">
        <v>5.9221959999999996</v>
      </c>
      <c r="E4008" s="39">
        <v>1700.03</v>
      </c>
      <c r="F4008" s="39">
        <v>6454</v>
      </c>
      <c r="G4008" s="39">
        <v>10608.29</v>
      </c>
      <c r="H4008" s="38">
        <v>9</v>
      </c>
      <c r="I4008" s="38">
        <v>12650</v>
      </c>
      <c r="J4008" s="37">
        <v>10.155482126000001</v>
      </c>
      <c r="K4008" s="37">
        <v>10.373069277999999</v>
      </c>
      <c r="L4008" s="37">
        <v>10.962605924</v>
      </c>
      <c r="M4008" s="37">
        <v>10.283170072000001</v>
      </c>
      <c r="N4008" s="37">
        <v>13.862108927</v>
      </c>
      <c r="O4008" s="37">
        <v>10.104555259</v>
      </c>
      <c r="P4008" s="37">
        <v>4.8</v>
      </c>
      <c r="Q4008" s="37">
        <v>66.349589899999998</v>
      </c>
      <c r="R4008" s="38">
        <v>499522</v>
      </c>
      <c r="S4008" s="37">
        <v>1.56118</v>
      </c>
      <c r="T4008" s="38">
        <v>6</v>
      </c>
      <c r="U4008" s="38">
        <v>6</v>
      </c>
      <c r="V4008" s="38">
        <v>2</v>
      </c>
    </row>
    <row r="4009" spans="1:22" ht="13.5" customHeight="1" x14ac:dyDescent="0.2">
      <c r="A4009" s="32" t="s">
        <v>4005</v>
      </c>
      <c r="B4009" s="32" t="s">
        <v>11886</v>
      </c>
      <c r="C4009" s="32" t="s">
        <v>18177</v>
      </c>
      <c r="D4009" s="37">
        <v>4.0047699999999997</v>
      </c>
      <c r="E4009" s="39">
        <v>2299.9699999999998</v>
      </c>
      <c r="F4009" s="39">
        <v>6108</v>
      </c>
      <c r="G4009" s="39">
        <v>10877.96</v>
      </c>
      <c r="H4009" s="38">
        <v>7</v>
      </c>
      <c r="I4009" s="38">
        <v>12146</v>
      </c>
      <c r="J4009" s="37">
        <v>5.9262410477999996</v>
      </c>
      <c r="K4009" s="37">
        <v>6.6584560455000004</v>
      </c>
      <c r="L4009" s="37">
        <v>7.3225833625999996</v>
      </c>
      <c r="M4009" s="37">
        <v>11.17632744</v>
      </c>
      <c r="N4009" s="37">
        <v>11.424666473</v>
      </c>
      <c r="O4009" s="37">
        <v>8.0576795154000003</v>
      </c>
      <c r="P4009" s="37">
        <v>4.8</v>
      </c>
      <c r="Q4009" s="37">
        <v>80.696381400000007</v>
      </c>
      <c r="R4009" s="38">
        <v>297466</v>
      </c>
      <c r="S4009" s="37">
        <v>1.56118</v>
      </c>
      <c r="T4009" s="38">
        <v>4</v>
      </c>
      <c r="U4009" s="38">
        <v>6</v>
      </c>
      <c r="V4009" s="38">
        <v>0</v>
      </c>
    </row>
    <row r="4010" spans="1:22" ht="13.5" customHeight="1" x14ac:dyDescent="0.2">
      <c r="A4010" s="32" t="s">
        <v>4006</v>
      </c>
      <c r="B4010" s="32" t="s">
        <v>11887</v>
      </c>
      <c r="C4010" s="32" t="s">
        <v>18177</v>
      </c>
      <c r="D4010" s="37">
        <v>6.9048400000000001</v>
      </c>
      <c r="E4010" s="39">
        <v>1802.03</v>
      </c>
      <c r="F4010" s="39">
        <v>5190</v>
      </c>
      <c r="G4010" s="39">
        <v>9758.09</v>
      </c>
      <c r="H4010" s="38">
        <v>11</v>
      </c>
      <c r="I4010" s="38">
        <v>10204</v>
      </c>
      <c r="J4010" s="37">
        <v>9.1418050522000005</v>
      </c>
      <c r="K4010" s="37">
        <v>7.8629805161000004</v>
      </c>
      <c r="L4010" s="37">
        <v>13.3485646</v>
      </c>
      <c r="M4010" s="37">
        <v>16.127655835999999</v>
      </c>
      <c r="N4010" s="37">
        <v>6.9433636532999996</v>
      </c>
      <c r="O4010" s="37">
        <v>8.4453249688999996</v>
      </c>
      <c r="P4010" s="37">
        <v>4.8</v>
      </c>
      <c r="Q4010" s="37">
        <v>91.846218199999996</v>
      </c>
      <c r="R4010" s="38">
        <v>306753</v>
      </c>
      <c r="S4010" s="37">
        <v>1.56118</v>
      </c>
      <c r="T4010" s="38">
        <v>5</v>
      </c>
      <c r="U4010" s="38">
        <v>10</v>
      </c>
      <c r="V4010" s="38">
        <v>0</v>
      </c>
    </row>
    <row r="4011" spans="1:22" ht="13.5" customHeight="1" x14ac:dyDescent="0.2">
      <c r="A4011" s="32" t="s">
        <v>4007</v>
      </c>
      <c r="B4011" s="32" t="s">
        <v>11888</v>
      </c>
      <c r="C4011" s="32" t="s">
        <v>18177</v>
      </c>
      <c r="D4011" s="37">
        <v>7.5086349999999999</v>
      </c>
      <c r="E4011" s="39">
        <v>1977</v>
      </c>
      <c r="F4011" s="39">
        <v>5096</v>
      </c>
      <c r="G4011" s="39">
        <v>9883.4599999999991</v>
      </c>
      <c r="H4011" s="38">
        <v>7</v>
      </c>
      <c r="I4011" s="38">
        <v>10320</v>
      </c>
      <c r="J4011" s="37">
        <v>8.0930680142</v>
      </c>
      <c r="K4011" s="37">
        <v>5.9290827513000002</v>
      </c>
      <c r="L4011" s="37">
        <v>6.3884004257000004</v>
      </c>
      <c r="M4011" s="37">
        <v>13.557395222</v>
      </c>
      <c r="N4011" s="37">
        <v>8.2519697004000001</v>
      </c>
      <c r="O4011" s="37">
        <v>8.9024038848</v>
      </c>
      <c r="P4011" s="37">
        <v>4.8</v>
      </c>
      <c r="Q4011" s="37">
        <v>91.9908188</v>
      </c>
      <c r="R4011" s="38">
        <v>269944</v>
      </c>
      <c r="S4011" s="37">
        <v>1.56118</v>
      </c>
      <c r="T4011" s="38">
        <v>3</v>
      </c>
      <c r="U4011" s="38">
        <v>6</v>
      </c>
      <c r="V4011" s="38">
        <v>2</v>
      </c>
    </row>
    <row r="4012" spans="1:22" ht="13.5" customHeight="1" x14ac:dyDescent="0.2">
      <c r="A4012" s="32" t="s">
        <v>4008</v>
      </c>
      <c r="B4012" s="32" t="s">
        <v>11889</v>
      </c>
      <c r="C4012" s="32" t="s">
        <v>18177</v>
      </c>
      <c r="D4012" s="37">
        <v>5.6982210000000002</v>
      </c>
      <c r="E4012" s="39">
        <v>2186.0100000000002</v>
      </c>
      <c r="F4012" s="39">
        <v>4851</v>
      </c>
      <c r="G4012" s="39">
        <v>8989.8700000000008</v>
      </c>
      <c r="H4012" s="38">
        <v>7</v>
      </c>
      <c r="I4012" s="38">
        <v>9469</v>
      </c>
      <c r="J4012" s="37">
        <v>7.3472294788000001</v>
      </c>
      <c r="K4012" s="37">
        <v>4.6965657610999996</v>
      </c>
      <c r="L4012" s="37">
        <v>8.8942541258999999</v>
      </c>
      <c r="M4012" s="37">
        <v>25.187175784000001</v>
      </c>
      <c r="N4012" s="37">
        <v>6.0707965786999996</v>
      </c>
      <c r="O4012" s="37">
        <v>17.906732230999999</v>
      </c>
      <c r="P4012" s="37">
        <v>4.8</v>
      </c>
      <c r="Q4012" s="37">
        <v>85.806393999999997</v>
      </c>
      <c r="R4012" s="38">
        <v>236502</v>
      </c>
      <c r="S4012" s="37">
        <v>1.56118</v>
      </c>
      <c r="T4012" s="38">
        <v>4</v>
      </c>
      <c r="U4012" s="38">
        <v>6</v>
      </c>
      <c r="V4012" s="38">
        <v>1</v>
      </c>
    </row>
    <row r="4013" spans="1:22" ht="13.5" customHeight="1" x14ac:dyDescent="0.2">
      <c r="A4013" s="32" t="s">
        <v>4009</v>
      </c>
      <c r="B4013" s="32" t="s">
        <v>11890</v>
      </c>
      <c r="C4013" s="32" t="s">
        <v>18177</v>
      </c>
      <c r="D4013" s="37">
        <v>10.17977</v>
      </c>
      <c r="E4013" s="39">
        <v>1617.95</v>
      </c>
      <c r="F4013" s="39">
        <v>5482</v>
      </c>
      <c r="G4013" s="39">
        <v>9994.44</v>
      </c>
      <c r="H4013" s="38">
        <v>10</v>
      </c>
      <c r="I4013" s="38">
        <v>11378</v>
      </c>
      <c r="J4013" s="37">
        <v>9.9300023826999997</v>
      </c>
      <c r="K4013" s="37">
        <v>9.2488004145999998</v>
      </c>
      <c r="L4013" s="37">
        <v>10.297138723</v>
      </c>
      <c r="M4013" s="37">
        <v>12.656394232</v>
      </c>
      <c r="N4013" s="37">
        <v>14.107455019</v>
      </c>
      <c r="O4013" s="37">
        <v>22.524812989000001</v>
      </c>
      <c r="P4013" s="37">
        <v>4.8</v>
      </c>
      <c r="Q4013" s="37">
        <v>86.741082599999999</v>
      </c>
      <c r="R4013" s="38">
        <v>221860</v>
      </c>
      <c r="S4013" s="37">
        <v>1.56118</v>
      </c>
      <c r="T4013" s="38">
        <v>7</v>
      </c>
      <c r="U4013" s="38">
        <v>9</v>
      </c>
      <c r="V4013" s="38">
        <v>4</v>
      </c>
    </row>
    <row r="4014" spans="1:22" ht="13.5" customHeight="1" x14ac:dyDescent="0.2">
      <c r="A4014" s="32" t="s">
        <v>4010</v>
      </c>
      <c r="B4014" s="32" t="s">
        <v>11891</v>
      </c>
      <c r="C4014" s="32" t="s">
        <v>18177</v>
      </c>
      <c r="D4014" s="37">
        <v>4.6599300000000001</v>
      </c>
      <c r="E4014" s="39">
        <v>1826.96</v>
      </c>
      <c r="F4014" s="39">
        <v>6290</v>
      </c>
      <c r="G4014" s="39">
        <v>10797.94</v>
      </c>
      <c r="H4014" s="38">
        <v>11</v>
      </c>
      <c r="I4014" s="38">
        <v>12430</v>
      </c>
      <c r="J4014" s="37">
        <v>10.708106795999999</v>
      </c>
      <c r="K4014" s="37">
        <v>8.6416825684000003</v>
      </c>
      <c r="L4014" s="37">
        <v>9.8149798124000007</v>
      </c>
      <c r="M4014" s="37">
        <v>14.443985864</v>
      </c>
      <c r="N4014" s="37">
        <v>12.366512087</v>
      </c>
      <c r="O4014" s="37">
        <v>14.188390922</v>
      </c>
      <c r="P4014" s="37">
        <v>4.8</v>
      </c>
      <c r="Q4014" s="37">
        <v>84.288377499999996</v>
      </c>
      <c r="R4014" s="38">
        <v>242102</v>
      </c>
      <c r="S4014" s="37">
        <v>1.56118</v>
      </c>
      <c r="T4014" s="38">
        <v>6</v>
      </c>
      <c r="U4014" s="38">
        <v>9</v>
      </c>
      <c r="V4014" s="38">
        <v>3</v>
      </c>
    </row>
    <row r="4015" spans="1:22" ht="13.5" customHeight="1" x14ac:dyDescent="0.2">
      <c r="A4015" s="32" t="s">
        <v>4011</v>
      </c>
      <c r="B4015" s="32" t="s">
        <v>11892</v>
      </c>
      <c r="C4015" s="32" t="s">
        <v>18177</v>
      </c>
      <c r="D4015" s="37">
        <v>6.6476860000000002</v>
      </c>
      <c r="E4015" s="39">
        <v>1479.04</v>
      </c>
      <c r="F4015" s="39">
        <v>4784</v>
      </c>
      <c r="G4015" s="39">
        <v>9130.35</v>
      </c>
      <c r="H4015" s="38">
        <v>9</v>
      </c>
      <c r="I4015" s="38">
        <v>9492</v>
      </c>
      <c r="J4015" s="37">
        <v>5.9335734547000003</v>
      </c>
      <c r="K4015" s="37">
        <v>2.9012811339</v>
      </c>
      <c r="L4015" s="37">
        <v>5.9627546404</v>
      </c>
      <c r="M4015" s="37">
        <v>26.751159912999999</v>
      </c>
      <c r="N4015" s="37">
        <v>6.9577796918999999</v>
      </c>
      <c r="O4015" s="37">
        <v>8.2461651234000009</v>
      </c>
      <c r="P4015" s="37">
        <v>4.8</v>
      </c>
      <c r="Q4015" s="37">
        <v>92.361477199999996</v>
      </c>
      <c r="R4015" s="38">
        <v>295212</v>
      </c>
      <c r="S4015" s="37">
        <v>1.56118</v>
      </c>
      <c r="T4015" s="38">
        <v>6</v>
      </c>
      <c r="U4015" s="38">
        <v>9</v>
      </c>
      <c r="V4015" s="38">
        <v>4</v>
      </c>
    </row>
    <row r="4016" spans="1:22" ht="13.5" customHeight="1" x14ac:dyDescent="0.2">
      <c r="A4016" s="32" t="s">
        <v>4012</v>
      </c>
      <c r="B4016" s="32" t="s">
        <v>11893</v>
      </c>
      <c r="C4016" s="32" t="s">
        <v>18177</v>
      </c>
      <c r="D4016" s="37">
        <v>7.6173359999999999</v>
      </c>
      <c r="E4016" s="39">
        <v>2284.96</v>
      </c>
      <c r="F4016" s="39">
        <v>8563</v>
      </c>
      <c r="G4016" s="39">
        <v>14222.13</v>
      </c>
      <c r="H4016" s="38">
        <v>13</v>
      </c>
      <c r="I4016" s="38">
        <v>17057</v>
      </c>
      <c r="J4016" s="37">
        <v>8.7492587549999996</v>
      </c>
      <c r="K4016" s="37">
        <v>8.9764636059999994</v>
      </c>
      <c r="L4016" s="37">
        <v>8.2006309735999992</v>
      </c>
      <c r="M4016" s="37">
        <v>12.186090877</v>
      </c>
      <c r="N4016" s="37">
        <v>14.360718180999999</v>
      </c>
      <c r="O4016" s="37">
        <v>11.525704253000001</v>
      </c>
      <c r="P4016" s="37">
        <v>4.8</v>
      </c>
      <c r="Q4016" s="37">
        <v>77.994795999999994</v>
      </c>
      <c r="R4016" s="38">
        <v>461312</v>
      </c>
      <c r="S4016" s="37">
        <v>1.56118</v>
      </c>
      <c r="T4016" s="38">
        <v>8</v>
      </c>
      <c r="U4016" s="38">
        <v>10</v>
      </c>
      <c r="V4016" s="38">
        <v>1</v>
      </c>
    </row>
    <row r="4017" spans="1:22" ht="13.5" customHeight="1" x14ac:dyDescent="0.2">
      <c r="A4017" s="32" t="s">
        <v>4013</v>
      </c>
      <c r="B4017" s="32" t="s">
        <v>11894</v>
      </c>
      <c r="C4017" s="32" t="s">
        <v>18177</v>
      </c>
      <c r="D4017" s="37">
        <v>6.1045889999999998</v>
      </c>
      <c r="E4017" s="39">
        <v>1866.01</v>
      </c>
      <c r="F4017" s="39">
        <v>5298</v>
      </c>
      <c r="G4017" s="39">
        <v>9659.9</v>
      </c>
      <c r="H4017" s="38">
        <v>11</v>
      </c>
      <c r="I4017" s="38">
        <v>10641</v>
      </c>
      <c r="J4017" s="37">
        <v>11.407384529</v>
      </c>
      <c r="K4017" s="37">
        <v>8.2276121787999994</v>
      </c>
      <c r="L4017" s="37">
        <v>17.536807422999999</v>
      </c>
      <c r="M4017" s="37">
        <v>20.778345872999999</v>
      </c>
      <c r="N4017" s="37">
        <v>15.505651727</v>
      </c>
      <c r="O4017" s="37">
        <v>16.633017558999999</v>
      </c>
      <c r="P4017" s="37">
        <v>4.8</v>
      </c>
      <c r="Q4017" s="37">
        <v>83.834504199999998</v>
      </c>
      <c r="R4017" s="38">
        <v>388778</v>
      </c>
      <c r="S4017" s="37">
        <v>1.56118</v>
      </c>
      <c r="T4017" s="38">
        <v>6</v>
      </c>
      <c r="U4017" s="38">
        <v>9</v>
      </c>
      <c r="V4017" s="38">
        <v>2</v>
      </c>
    </row>
    <row r="4018" spans="1:22" ht="13.5" customHeight="1" x14ac:dyDescent="0.2">
      <c r="A4018" s="32" t="s">
        <v>4014</v>
      </c>
      <c r="B4018" s="32" t="s">
        <v>11895</v>
      </c>
      <c r="C4018" s="32" t="s">
        <v>18177</v>
      </c>
      <c r="D4018" s="37">
        <v>5.3483520000000002</v>
      </c>
      <c r="E4018" s="39">
        <v>1400.99</v>
      </c>
      <c r="F4018" s="39">
        <v>3907</v>
      </c>
      <c r="G4018" s="39">
        <v>7243.55</v>
      </c>
      <c r="H4018" s="38">
        <v>7</v>
      </c>
      <c r="I4018" s="38">
        <v>7888</v>
      </c>
      <c r="J4018" s="37">
        <v>5.6927372474000002</v>
      </c>
      <c r="K4018" s="37">
        <v>5.3614732722999996</v>
      </c>
      <c r="L4018" s="37">
        <v>8.5643410478999993</v>
      </c>
      <c r="M4018" s="37">
        <v>12.723766158</v>
      </c>
      <c r="N4018" s="37">
        <v>9.6352235379</v>
      </c>
      <c r="O4018" s="37">
        <v>11.562582049</v>
      </c>
      <c r="P4018" s="37">
        <v>4.8</v>
      </c>
      <c r="Q4018" s="37">
        <v>78.397121900000002</v>
      </c>
      <c r="R4018" s="38">
        <v>258106</v>
      </c>
      <c r="S4018" s="37">
        <v>1.56118</v>
      </c>
      <c r="T4018" s="38">
        <v>2</v>
      </c>
      <c r="U4018" s="38">
        <v>5</v>
      </c>
      <c r="V4018" s="38">
        <v>0</v>
      </c>
    </row>
    <row r="4019" spans="1:22" ht="13.5" customHeight="1" x14ac:dyDescent="0.2">
      <c r="A4019" s="32" t="s">
        <v>4015</v>
      </c>
      <c r="B4019" s="32" t="s">
        <v>11896</v>
      </c>
      <c r="C4019" s="32" t="s">
        <v>18177</v>
      </c>
      <c r="D4019" s="37">
        <v>6.1031060000000004</v>
      </c>
      <c r="E4019" s="39">
        <v>1467</v>
      </c>
      <c r="F4019" s="39">
        <v>5216</v>
      </c>
      <c r="G4019" s="39">
        <v>9229.9699999999993</v>
      </c>
      <c r="H4019" s="38">
        <v>7</v>
      </c>
      <c r="I4019" s="38">
        <v>10243</v>
      </c>
      <c r="J4019" s="37">
        <v>5.9309752438999999</v>
      </c>
      <c r="K4019" s="37">
        <v>3.8176434748000001</v>
      </c>
      <c r="L4019" s="37">
        <v>5.9355658942999998</v>
      </c>
      <c r="M4019" s="37">
        <v>11.012488526</v>
      </c>
      <c r="N4019" s="37">
        <v>5.9882130876000002</v>
      </c>
      <c r="O4019" s="37">
        <v>8.6474219156000007</v>
      </c>
      <c r="P4019" s="37">
        <v>4.8</v>
      </c>
      <c r="Q4019" s="37">
        <v>91.423860899999994</v>
      </c>
      <c r="R4019" s="38">
        <v>282954</v>
      </c>
      <c r="S4019" s="37">
        <v>1.56118</v>
      </c>
      <c r="T4019" s="38">
        <v>4</v>
      </c>
      <c r="U4019" s="38">
        <v>6</v>
      </c>
      <c r="V4019" s="38">
        <v>0</v>
      </c>
    </row>
    <row r="4020" spans="1:22" ht="13.5" customHeight="1" x14ac:dyDescent="0.2">
      <c r="A4020" s="32" t="s">
        <v>4016</v>
      </c>
      <c r="B4020" s="32" t="s">
        <v>11897</v>
      </c>
      <c r="C4020" s="32" t="s">
        <v>18177</v>
      </c>
      <c r="D4020" s="37">
        <v>6.4234679999999997</v>
      </c>
      <c r="E4020" s="39">
        <v>2200.0100000000002</v>
      </c>
      <c r="F4020" s="39">
        <v>5673</v>
      </c>
      <c r="G4020" s="39">
        <v>10235.67</v>
      </c>
      <c r="H4020" s="38">
        <v>10</v>
      </c>
      <c r="I4020" s="38">
        <v>11167</v>
      </c>
      <c r="J4020" s="37">
        <v>6.4608900809999996</v>
      </c>
      <c r="K4020" s="37">
        <v>5.9419455945999999</v>
      </c>
      <c r="L4020" s="37">
        <v>9.6180071260000002</v>
      </c>
      <c r="M4020" s="37">
        <v>12.101052191000001</v>
      </c>
      <c r="N4020" s="37">
        <v>9.3566421394999999</v>
      </c>
      <c r="O4020" s="37">
        <v>11.570822358999999</v>
      </c>
      <c r="P4020" s="37">
        <v>4.8</v>
      </c>
      <c r="Q4020" s="37">
        <v>80.287317400000006</v>
      </c>
      <c r="R4020" s="38">
        <v>324780</v>
      </c>
      <c r="S4020" s="37">
        <v>1.56118</v>
      </c>
      <c r="T4020" s="38">
        <v>7</v>
      </c>
      <c r="U4020" s="38">
        <v>9</v>
      </c>
      <c r="V4020" s="38">
        <v>2</v>
      </c>
    </row>
    <row r="4021" spans="1:22" ht="13.5" customHeight="1" x14ac:dyDescent="0.2">
      <c r="A4021" s="32" t="s">
        <v>4017</v>
      </c>
      <c r="B4021" s="32" t="s">
        <v>11898</v>
      </c>
      <c r="C4021" s="32" t="s">
        <v>18177</v>
      </c>
      <c r="D4021" s="37">
        <v>4.9802770000000001</v>
      </c>
      <c r="E4021" s="39">
        <v>2467.06</v>
      </c>
      <c r="F4021" s="39">
        <v>6879</v>
      </c>
      <c r="G4021" s="39">
        <v>12694.28</v>
      </c>
      <c r="H4021" s="38">
        <v>11</v>
      </c>
      <c r="I4021" s="38">
        <v>13728</v>
      </c>
      <c r="J4021" s="37">
        <v>8.9168776630999993</v>
      </c>
      <c r="K4021" s="37">
        <v>8.6439502180000005</v>
      </c>
      <c r="L4021" s="37">
        <v>17.324492641999999</v>
      </c>
      <c r="M4021" s="37">
        <v>17.712832946999999</v>
      </c>
      <c r="N4021" s="37">
        <v>12.267739972999999</v>
      </c>
      <c r="O4021" s="37">
        <v>12.252169310999999</v>
      </c>
      <c r="P4021" s="37">
        <v>4.8</v>
      </c>
      <c r="Q4021" s="37">
        <v>75.164986099999993</v>
      </c>
      <c r="R4021" s="38">
        <v>463914</v>
      </c>
      <c r="S4021" s="37">
        <v>1.56118</v>
      </c>
      <c r="T4021" s="38">
        <v>8</v>
      </c>
      <c r="U4021" s="38">
        <v>5</v>
      </c>
      <c r="V4021" s="38">
        <v>0</v>
      </c>
    </row>
    <row r="4022" spans="1:22" ht="13.5" customHeight="1" x14ac:dyDescent="0.2">
      <c r="A4022" s="32" t="s">
        <v>4018</v>
      </c>
      <c r="B4022" s="32" t="s">
        <v>11899</v>
      </c>
      <c r="C4022" s="32" t="s">
        <v>18177</v>
      </c>
      <c r="D4022" s="37">
        <v>3.4839410000000002</v>
      </c>
      <c r="E4022" s="39">
        <v>624.99</v>
      </c>
      <c r="F4022" s="39">
        <v>1569</v>
      </c>
      <c r="G4022" s="39">
        <v>3032.81</v>
      </c>
      <c r="H4022" s="38">
        <v>2</v>
      </c>
      <c r="I4022" s="38">
        <v>3339</v>
      </c>
      <c r="J4022" s="37">
        <v>3.3204611892</v>
      </c>
      <c r="K4022" s="37">
        <v>1.0579845706</v>
      </c>
      <c r="L4022" s="37">
        <v>3.4820666724999998</v>
      </c>
      <c r="M4022" s="37">
        <v>13.737208673</v>
      </c>
      <c r="N4022" s="37">
        <v>8.2471535734000003</v>
      </c>
      <c r="O4022" s="37">
        <v>9.6653275220000001</v>
      </c>
      <c r="P4022" s="37">
        <v>4.8</v>
      </c>
      <c r="Q4022" s="37">
        <v>86.742342199999996</v>
      </c>
      <c r="R4022" s="38">
        <v>69887</v>
      </c>
      <c r="S4022" s="37">
        <v>1.56118</v>
      </c>
      <c r="T4022" s="38">
        <v>1</v>
      </c>
      <c r="U4022" s="38">
        <v>2</v>
      </c>
      <c r="V4022" s="38">
        <v>1</v>
      </c>
    </row>
    <row r="4023" spans="1:22" ht="13.5" customHeight="1" x14ac:dyDescent="0.2">
      <c r="A4023" s="32" t="s">
        <v>4019</v>
      </c>
      <c r="B4023" s="32" t="s">
        <v>11900</v>
      </c>
      <c r="C4023" s="32" t="s">
        <v>18177</v>
      </c>
      <c r="D4023" s="37">
        <v>8.5301369999999999</v>
      </c>
      <c r="E4023" s="39">
        <v>1076.97</v>
      </c>
      <c r="F4023" s="39">
        <v>3197</v>
      </c>
      <c r="G4023" s="39">
        <v>6002.01</v>
      </c>
      <c r="H4023" s="38">
        <v>4</v>
      </c>
      <c r="I4023" s="38">
        <v>6442</v>
      </c>
      <c r="J4023" s="37">
        <v>6.3644836236</v>
      </c>
      <c r="K4023" s="37">
        <v>3.5397423566000001</v>
      </c>
      <c r="L4023" s="37">
        <v>6.1339554936000003</v>
      </c>
      <c r="M4023" s="37">
        <v>16.867187847</v>
      </c>
      <c r="N4023" s="37">
        <v>8.4149270500999993</v>
      </c>
      <c r="O4023" s="37">
        <v>9.4642411498999994</v>
      </c>
      <c r="P4023" s="37">
        <v>4.8</v>
      </c>
      <c r="Q4023" s="37">
        <v>87.417053300000006</v>
      </c>
      <c r="R4023" s="38">
        <v>176312</v>
      </c>
      <c r="S4023" s="37">
        <v>1.56118</v>
      </c>
      <c r="T4023" s="38">
        <v>3</v>
      </c>
      <c r="U4023" s="38">
        <v>4</v>
      </c>
      <c r="V4023" s="38">
        <v>0</v>
      </c>
    </row>
    <row r="4024" spans="1:22" ht="13.5" customHeight="1" x14ac:dyDescent="0.2">
      <c r="A4024" s="32" t="s">
        <v>4020</v>
      </c>
      <c r="B4024" s="32" t="s">
        <v>11901</v>
      </c>
      <c r="C4024" s="32" t="s">
        <v>18177</v>
      </c>
      <c r="D4024" s="37">
        <v>5.4174670000000003</v>
      </c>
      <c r="E4024" s="39">
        <v>1420.03</v>
      </c>
      <c r="F4024" s="39">
        <v>3590</v>
      </c>
      <c r="G4024" s="39">
        <v>6213.6</v>
      </c>
      <c r="H4024" s="38">
        <v>6</v>
      </c>
      <c r="I4024" s="38">
        <v>7161</v>
      </c>
      <c r="J4024" s="37">
        <v>6.2404088400999997</v>
      </c>
      <c r="K4024" s="37">
        <v>3.7261810126000001</v>
      </c>
      <c r="L4024" s="37">
        <v>6.8267905649999996</v>
      </c>
      <c r="M4024" s="37">
        <v>7.7322259924000001</v>
      </c>
      <c r="N4024" s="37">
        <v>3.5416812861000002</v>
      </c>
      <c r="O4024" s="37">
        <v>13.637752614</v>
      </c>
      <c r="P4024" s="37">
        <v>4.8</v>
      </c>
      <c r="Q4024" s="37">
        <v>86.6249763</v>
      </c>
      <c r="R4024" s="38">
        <v>174827</v>
      </c>
      <c r="S4024" s="37">
        <v>1.56118</v>
      </c>
      <c r="T4024" s="38">
        <v>5</v>
      </c>
      <c r="U4024" s="38">
        <v>6</v>
      </c>
      <c r="V4024" s="38">
        <v>2</v>
      </c>
    </row>
    <row r="4025" spans="1:22" ht="13.5" customHeight="1" x14ac:dyDescent="0.2">
      <c r="A4025" s="32" t="s">
        <v>4021</v>
      </c>
      <c r="B4025" s="32" t="s">
        <v>11902</v>
      </c>
      <c r="C4025" s="32" t="s">
        <v>18177</v>
      </c>
      <c r="D4025" s="37">
        <v>6.8990660000000004</v>
      </c>
      <c r="E4025" s="39">
        <v>1306.03</v>
      </c>
      <c r="F4025" s="39">
        <v>4502</v>
      </c>
      <c r="G4025" s="39">
        <v>7389.79</v>
      </c>
      <c r="H4025" s="38">
        <v>6</v>
      </c>
      <c r="I4025" s="38">
        <v>8978</v>
      </c>
      <c r="J4025" s="37">
        <v>12.180130418999999</v>
      </c>
      <c r="K4025" s="37">
        <v>12.466345723</v>
      </c>
      <c r="L4025" s="37">
        <v>11.006407595000001</v>
      </c>
      <c r="M4025" s="37">
        <v>12.232509557</v>
      </c>
      <c r="N4025" s="37">
        <v>16.688220106999999</v>
      </c>
      <c r="O4025" s="37">
        <v>15.664850191999999</v>
      </c>
      <c r="P4025" s="37">
        <v>4.8</v>
      </c>
      <c r="Q4025" s="37">
        <v>83.208645599999997</v>
      </c>
      <c r="R4025" s="38">
        <v>192827</v>
      </c>
      <c r="S4025" s="37">
        <v>1.56118</v>
      </c>
      <c r="T4025" s="38">
        <v>3</v>
      </c>
      <c r="U4025" s="38">
        <v>6</v>
      </c>
      <c r="V4025" s="38">
        <v>1</v>
      </c>
    </row>
    <row r="4026" spans="1:22" ht="13.5" customHeight="1" x14ac:dyDescent="0.2">
      <c r="A4026" s="32" t="s">
        <v>4022</v>
      </c>
      <c r="B4026" s="32" t="s">
        <v>11903</v>
      </c>
      <c r="C4026" s="32" t="s">
        <v>18177</v>
      </c>
      <c r="D4026" s="37">
        <v>7.1191610000000001</v>
      </c>
      <c r="E4026" s="39">
        <v>2523.0500000000002</v>
      </c>
      <c r="F4026" s="39">
        <v>7888</v>
      </c>
      <c r="G4026" s="39">
        <v>14177.51</v>
      </c>
      <c r="H4026" s="38">
        <v>14</v>
      </c>
      <c r="I4026" s="38">
        <v>15537</v>
      </c>
      <c r="J4026" s="37">
        <v>9.2707945615000007</v>
      </c>
      <c r="K4026" s="37">
        <v>6.9727777496999996</v>
      </c>
      <c r="L4026" s="37">
        <v>13.760956051000001</v>
      </c>
      <c r="M4026" s="37">
        <v>15.045637424000001</v>
      </c>
      <c r="N4026" s="37">
        <v>13.106648290000001</v>
      </c>
      <c r="O4026" s="37">
        <v>20.759172382999999</v>
      </c>
      <c r="P4026" s="37">
        <v>4.8084404576999997</v>
      </c>
      <c r="Q4026" s="37">
        <v>78.035696799999997</v>
      </c>
      <c r="R4026" s="38">
        <v>432566</v>
      </c>
      <c r="S4026" s="37">
        <v>1.56118</v>
      </c>
      <c r="T4026" s="38">
        <v>10</v>
      </c>
      <c r="U4026" s="38">
        <v>13</v>
      </c>
      <c r="V4026" s="38">
        <v>2</v>
      </c>
    </row>
    <row r="4027" spans="1:22" ht="13.5" customHeight="1" x14ac:dyDescent="0.2">
      <c r="A4027" s="32" t="s">
        <v>4023</v>
      </c>
      <c r="B4027" s="32" t="s">
        <v>11904</v>
      </c>
      <c r="C4027" s="32" t="s">
        <v>18177</v>
      </c>
      <c r="D4027" s="37">
        <v>7.8227010000000003</v>
      </c>
      <c r="E4027" s="39">
        <v>2218.9699999999998</v>
      </c>
      <c r="F4027" s="39">
        <v>5527</v>
      </c>
      <c r="G4027" s="39">
        <v>10096.469999999999</v>
      </c>
      <c r="H4027" s="38">
        <v>11</v>
      </c>
      <c r="I4027" s="38">
        <v>10454</v>
      </c>
      <c r="J4027" s="37">
        <v>5.2495808124999996</v>
      </c>
      <c r="K4027" s="37">
        <v>2.8284091869000001</v>
      </c>
      <c r="L4027" s="37">
        <v>5.1998943861000004</v>
      </c>
      <c r="M4027" s="37">
        <v>23.712602544999999</v>
      </c>
      <c r="N4027" s="37">
        <v>5.3570217650999998</v>
      </c>
      <c r="O4027" s="37">
        <v>10.736026145</v>
      </c>
      <c r="P4027" s="37">
        <v>4.8</v>
      </c>
      <c r="Q4027" s="37">
        <v>89.303902100000002</v>
      </c>
      <c r="R4027" s="38">
        <v>349690</v>
      </c>
      <c r="S4027" s="37">
        <v>1.56118</v>
      </c>
      <c r="T4027" s="38">
        <v>7</v>
      </c>
      <c r="U4027" s="38">
        <v>10</v>
      </c>
      <c r="V4027" s="38">
        <v>1</v>
      </c>
    </row>
    <row r="4028" spans="1:22" ht="13.5" customHeight="1" x14ac:dyDescent="0.2">
      <c r="A4028" s="32" t="s">
        <v>4024</v>
      </c>
      <c r="B4028" s="32" t="s">
        <v>11905</v>
      </c>
      <c r="C4028" s="32" t="s">
        <v>18177</v>
      </c>
      <c r="D4028" s="37">
        <v>2.8133270000000001</v>
      </c>
      <c r="E4028" s="39">
        <v>999</v>
      </c>
      <c r="F4028" s="39">
        <v>1968</v>
      </c>
      <c r="G4028" s="39">
        <v>3740.29</v>
      </c>
      <c r="H4028" s="38">
        <v>3</v>
      </c>
      <c r="I4028" s="38">
        <v>3884</v>
      </c>
      <c r="J4028" s="37">
        <v>5.7802994528999996</v>
      </c>
      <c r="K4028" s="37">
        <v>2.9743908050000001</v>
      </c>
      <c r="L4028" s="37">
        <v>3.349995727</v>
      </c>
      <c r="M4028" s="37">
        <v>27.082597550999999</v>
      </c>
      <c r="N4028" s="37">
        <v>4.5604850556000001</v>
      </c>
      <c r="O4028" s="37">
        <v>8.9188487351999992</v>
      </c>
      <c r="P4028" s="37">
        <v>4.8</v>
      </c>
      <c r="Q4028" s="37">
        <v>90.427666200000004</v>
      </c>
      <c r="R4028" s="38">
        <v>86907</v>
      </c>
      <c r="S4028" s="37">
        <v>1.56118</v>
      </c>
      <c r="T4028" s="38">
        <v>2</v>
      </c>
      <c r="U4028" s="38">
        <v>3</v>
      </c>
      <c r="V4028" s="38">
        <v>2</v>
      </c>
    </row>
    <row r="4029" spans="1:22" ht="13.5" customHeight="1" x14ac:dyDescent="0.2">
      <c r="A4029" s="32" t="s">
        <v>4025</v>
      </c>
      <c r="B4029" s="32" t="s">
        <v>11906</v>
      </c>
      <c r="C4029" s="32" t="s">
        <v>18177</v>
      </c>
      <c r="D4029" s="37">
        <v>5.5037399999999996</v>
      </c>
      <c r="E4029" s="39">
        <v>1495.99</v>
      </c>
      <c r="F4029" s="39">
        <v>4325</v>
      </c>
      <c r="G4029" s="39">
        <v>7695.77</v>
      </c>
      <c r="H4029" s="38">
        <v>5</v>
      </c>
      <c r="I4029" s="38">
        <v>8530</v>
      </c>
      <c r="J4029" s="37">
        <v>8.5247009779000003</v>
      </c>
      <c r="K4029" s="37">
        <v>4.4033316752999996</v>
      </c>
      <c r="L4029" s="37">
        <v>8.4945825536000008</v>
      </c>
      <c r="M4029" s="37">
        <v>18.417196318999999</v>
      </c>
      <c r="N4029" s="37">
        <v>13.425634863999999</v>
      </c>
      <c r="O4029" s="37">
        <v>14.840187922</v>
      </c>
      <c r="P4029" s="37">
        <v>4.8</v>
      </c>
      <c r="Q4029" s="37">
        <v>84.376325300000005</v>
      </c>
      <c r="R4029" s="38">
        <v>183169</v>
      </c>
      <c r="S4029" s="37">
        <v>1.56118</v>
      </c>
      <c r="T4029" s="38">
        <v>2</v>
      </c>
      <c r="U4029" s="38">
        <v>4</v>
      </c>
      <c r="V4029" s="38">
        <v>1</v>
      </c>
    </row>
    <row r="4030" spans="1:22" ht="13.5" customHeight="1" x14ac:dyDescent="0.2">
      <c r="A4030" s="32" t="s">
        <v>4026</v>
      </c>
      <c r="B4030" s="32" t="s">
        <v>11907</v>
      </c>
      <c r="C4030" s="32" t="s">
        <v>18177</v>
      </c>
      <c r="D4030" s="37">
        <v>1.7929390000000001</v>
      </c>
      <c r="E4030" s="39">
        <v>764.98</v>
      </c>
      <c r="F4030" s="39">
        <v>2080</v>
      </c>
      <c r="G4030" s="39">
        <v>3925.5</v>
      </c>
      <c r="H4030" s="38">
        <v>2</v>
      </c>
      <c r="I4030" s="38">
        <v>4236</v>
      </c>
      <c r="J4030" s="37">
        <v>8.1829718112999998</v>
      </c>
      <c r="K4030" s="37">
        <v>8.1210575144000003</v>
      </c>
      <c r="L4030" s="37">
        <v>15.822976257000001</v>
      </c>
      <c r="M4030" s="37">
        <v>20.115737531000001</v>
      </c>
      <c r="N4030" s="37">
        <v>11.689841782</v>
      </c>
      <c r="O4030" s="37">
        <v>11.672546726</v>
      </c>
      <c r="P4030" s="37">
        <v>4.8</v>
      </c>
      <c r="Q4030" s="37">
        <v>87.546296299999995</v>
      </c>
      <c r="R4030" s="38">
        <v>71509</v>
      </c>
      <c r="S4030" s="37">
        <v>1.56118</v>
      </c>
      <c r="T4030" s="38">
        <v>0</v>
      </c>
      <c r="U4030" s="38">
        <v>2</v>
      </c>
      <c r="V4030" s="38">
        <v>0</v>
      </c>
    </row>
    <row r="4031" spans="1:22" ht="13.5" customHeight="1" x14ac:dyDescent="0.2">
      <c r="A4031" s="32" t="s">
        <v>4027</v>
      </c>
      <c r="B4031" s="32" t="s">
        <v>11908</v>
      </c>
      <c r="C4031" s="32" t="s">
        <v>18207</v>
      </c>
      <c r="D4031" s="37">
        <v>3.300675</v>
      </c>
      <c r="E4031" s="39">
        <v>2265.96</v>
      </c>
      <c r="F4031" s="39">
        <v>5935</v>
      </c>
      <c r="G4031" s="39">
        <v>10484.9</v>
      </c>
      <c r="H4031" s="38">
        <v>10</v>
      </c>
      <c r="I4031" s="38">
        <v>12053</v>
      </c>
      <c r="J4031" s="37">
        <v>5.6308487653999997</v>
      </c>
      <c r="K4031" s="37">
        <v>3.3628056558999999</v>
      </c>
      <c r="L4031" s="37">
        <v>9.0923816709</v>
      </c>
      <c r="M4031" s="37">
        <v>19.752219429</v>
      </c>
      <c r="N4031" s="37">
        <v>16.453850577000001</v>
      </c>
      <c r="O4031" s="37">
        <v>11.090053433</v>
      </c>
      <c r="P4031" s="37">
        <v>4.5533667222999998</v>
      </c>
      <c r="Q4031" s="37">
        <v>78.487766899999997</v>
      </c>
      <c r="R4031" s="38">
        <v>297486</v>
      </c>
      <c r="S4031" s="37">
        <v>2.5559699999999999</v>
      </c>
      <c r="T4031" s="38">
        <v>5</v>
      </c>
      <c r="U4031" s="38">
        <v>8</v>
      </c>
      <c r="V4031" s="38">
        <v>1</v>
      </c>
    </row>
    <row r="4032" spans="1:22" ht="13.5" customHeight="1" x14ac:dyDescent="0.2">
      <c r="A4032" s="32" t="s">
        <v>4028</v>
      </c>
      <c r="B4032" s="32" t="s">
        <v>11909</v>
      </c>
      <c r="C4032" s="32" t="s">
        <v>18177</v>
      </c>
      <c r="D4032" s="37">
        <v>5.4026329999999998</v>
      </c>
      <c r="E4032" s="39">
        <v>938.98</v>
      </c>
      <c r="F4032" s="39">
        <v>4536</v>
      </c>
      <c r="G4032" s="39">
        <v>7817.21</v>
      </c>
      <c r="H4032" s="38">
        <v>6</v>
      </c>
      <c r="I4032" s="38">
        <v>8835</v>
      </c>
      <c r="J4032" s="37">
        <v>8.4731078261999997</v>
      </c>
      <c r="K4032" s="37">
        <v>7.0753044811999999</v>
      </c>
      <c r="L4032" s="37">
        <v>7.2818659902</v>
      </c>
      <c r="M4032" s="37">
        <v>15.564733997999999</v>
      </c>
      <c r="N4032" s="37">
        <v>11.096863608</v>
      </c>
      <c r="O4032" s="37">
        <v>13.904683107</v>
      </c>
      <c r="P4032" s="37">
        <v>4.8</v>
      </c>
      <c r="Q4032" s="37">
        <v>72.386805699999996</v>
      </c>
      <c r="R4032" s="38">
        <v>332653</v>
      </c>
      <c r="S4032" s="37">
        <v>1.56118</v>
      </c>
      <c r="T4032" s="38">
        <v>4</v>
      </c>
      <c r="U4032" s="38">
        <v>5</v>
      </c>
      <c r="V4032" s="38">
        <v>0</v>
      </c>
    </row>
    <row r="4033" spans="1:22" ht="13.5" customHeight="1" x14ac:dyDescent="0.2">
      <c r="A4033" s="32" t="s">
        <v>4029</v>
      </c>
      <c r="B4033" s="32" t="s">
        <v>11910</v>
      </c>
      <c r="C4033" s="32" t="s">
        <v>18177</v>
      </c>
      <c r="D4033" s="37">
        <v>2.2628110000000001</v>
      </c>
      <c r="E4033" s="39">
        <v>1940.95</v>
      </c>
      <c r="F4033" s="39">
        <v>4750</v>
      </c>
      <c r="G4033" s="39">
        <v>8470.41</v>
      </c>
      <c r="H4033" s="38">
        <v>6</v>
      </c>
      <c r="I4033" s="38">
        <v>9222</v>
      </c>
      <c r="J4033" s="37">
        <v>5.4606757299000002</v>
      </c>
      <c r="K4033" s="37">
        <v>5.4176597333999998</v>
      </c>
      <c r="L4033" s="37">
        <v>8.0102973874999996</v>
      </c>
      <c r="M4033" s="37">
        <v>12.723479626</v>
      </c>
      <c r="N4033" s="37">
        <v>9.5602943105999998</v>
      </c>
      <c r="O4033" s="37">
        <v>11.627018940999999</v>
      </c>
      <c r="P4033" s="37">
        <v>4.8</v>
      </c>
      <c r="Q4033" s="37">
        <v>93.360922799999997</v>
      </c>
      <c r="R4033" s="38">
        <v>304134</v>
      </c>
      <c r="S4033" s="37">
        <v>1.56118</v>
      </c>
      <c r="T4033" s="38">
        <v>3</v>
      </c>
      <c r="U4033" s="38">
        <v>5</v>
      </c>
      <c r="V4033" s="38">
        <v>0</v>
      </c>
    </row>
    <row r="4034" spans="1:22" ht="13.5" customHeight="1" x14ac:dyDescent="0.2">
      <c r="A4034" s="32" t="s">
        <v>4030</v>
      </c>
      <c r="B4034" s="32" t="s">
        <v>11911</v>
      </c>
      <c r="C4034" s="32" t="s">
        <v>18177</v>
      </c>
      <c r="D4034" s="37">
        <v>1.9571099999999999</v>
      </c>
      <c r="E4034" s="39">
        <v>2141</v>
      </c>
      <c r="F4034" s="39">
        <v>6524</v>
      </c>
      <c r="G4034" s="39">
        <v>10820.66</v>
      </c>
      <c r="H4034" s="38">
        <v>8</v>
      </c>
      <c r="I4034" s="38">
        <v>12638</v>
      </c>
      <c r="J4034" s="37">
        <v>8.7349158937000002</v>
      </c>
      <c r="K4034" s="37">
        <v>7.4374982091000001</v>
      </c>
      <c r="L4034" s="37">
        <v>6.9833243169000001</v>
      </c>
      <c r="M4034" s="37">
        <v>22.118181506999999</v>
      </c>
      <c r="N4034" s="37">
        <v>9.2359537233999998</v>
      </c>
      <c r="O4034" s="37">
        <v>17.453399510000001</v>
      </c>
      <c r="P4034" s="37">
        <v>4.8</v>
      </c>
      <c r="Q4034" s="37">
        <v>83.482956999999999</v>
      </c>
      <c r="R4034" s="38">
        <v>308510</v>
      </c>
      <c r="S4034" s="37">
        <v>1.56118</v>
      </c>
      <c r="T4034" s="38">
        <v>4</v>
      </c>
      <c r="U4034" s="38">
        <v>8</v>
      </c>
      <c r="V4034" s="38">
        <v>1</v>
      </c>
    </row>
    <row r="4035" spans="1:22" ht="13.5" customHeight="1" x14ac:dyDescent="0.2">
      <c r="A4035" s="32" t="s">
        <v>4031</v>
      </c>
      <c r="B4035" s="32" t="s">
        <v>11912</v>
      </c>
      <c r="C4035" s="32" t="s">
        <v>18177</v>
      </c>
      <c r="D4035" s="37">
        <v>6.0282539999999996</v>
      </c>
      <c r="E4035" s="39">
        <v>3441.06</v>
      </c>
      <c r="F4035" s="39">
        <v>7313</v>
      </c>
      <c r="G4035" s="39">
        <v>13777.64</v>
      </c>
      <c r="H4035" s="38">
        <v>12</v>
      </c>
      <c r="I4035" s="38">
        <v>14267</v>
      </c>
      <c r="J4035" s="37">
        <v>5.2299714680999996</v>
      </c>
      <c r="K4035" s="37">
        <v>3.8100451729999998</v>
      </c>
      <c r="L4035" s="37">
        <v>7.0913483512999997</v>
      </c>
      <c r="M4035" s="37">
        <v>20.784214380000002</v>
      </c>
      <c r="N4035" s="37">
        <v>4.9229054275999999</v>
      </c>
      <c r="O4035" s="37">
        <v>7.8663386018999999</v>
      </c>
      <c r="P4035" s="37">
        <v>4.7985385458999996</v>
      </c>
      <c r="Q4035" s="37">
        <v>84.217191799999995</v>
      </c>
      <c r="R4035" s="38">
        <v>385012</v>
      </c>
      <c r="S4035" s="37">
        <v>1.56118</v>
      </c>
      <c r="T4035" s="38">
        <v>8</v>
      </c>
      <c r="U4035" s="38">
        <v>11</v>
      </c>
      <c r="V4035" s="38">
        <v>2</v>
      </c>
    </row>
    <row r="4036" spans="1:22" ht="13.5" customHeight="1" x14ac:dyDescent="0.2">
      <c r="A4036" s="32" t="s">
        <v>4032</v>
      </c>
      <c r="B4036" s="32" t="s">
        <v>11913</v>
      </c>
      <c r="C4036" s="32" t="s">
        <v>18177</v>
      </c>
      <c r="D4036" s="37">
        <v>4.0940669999999999</v>
      </c>
      <c r="E4036" s="39">
        <v>1383.99</v>
      </c>
      <c r="F4036" s="39">
        <v>3808</v>
      </c>
      <c r="G4036" s="39">
        <v>7209.01</v>
      </c>
      <c r="H4036" s="38">
        <v>5</v>
      </c>
      <c r="I4036" s="38">
        <v>7518</v>
      </c>
      <c r="J4036" s="37">
        <v>4.4332167109</v>
      </c>
      <c r="K4036" s="37">
        <v>2.9529531090000001</v>
      </c>
      <c r="L4036" s="37">
        <v>7.6848282468000004</v>
      </c>
      <c r="M4036" s="37">
        <v>21.438640188000001</v>
      </c>
      <c r="N4036" s="37">
        <v>12.79369608</v>
      </c>
      <c r="O4036" s="37">
        <v>14.024521591999999</v>
      </c>
      <c r="P4036" s="37">
        <v>4.8</v>
      </c>
      <c r="Q4036" s="37">
        <v>89.933402700000002</v>
      </c>
      <c r="R4036" s="38">
        <v>187478</v>
      </c>
      <c r="S4036" s="37">
        <v>1.56118</v>
      </c>
      <c r="T4036" s="38">
        <v>4</v>
      </c>
      <c r="U4036" s="38">
        <v>5</v>
      </c>
      <c r="V4036" s="38">
        <v>1</v>
      </c>
    </row>
    <row r="4037" spans="1:22" ht="13.5" customHeight="1" x14ac:dyDescent="0.2">
      <c r="A4037" s="32" t="s">
        <v>4033</v>
      </c>
      <c r="B4037" s="32" t="s">
        <v>11914</v>
      </c>
      <c r="C4037" s="32" t="s">
        <v>18177</v>
      </c>
      <c r="D4037" s="37">
        <v>5.9622390000000003</v>
      </c>
      <c r="E4037" s="39">
        <v>1369.99</v>
      </c>
      <c r="F4037" s="39">
        <v>3859</v>
      </c>
      <c r="G4037" s="39">
        <v>6953.83</v>
      </c>
      <c r="H4037" s="38">
        <v>7</v>
      </c>
      <c r="I4037" s="38">
        <v>7666</v>
      </c>
      <c r="J4037" s="37">
        <v>11.915979591999999</v>
      </c>
      <c r="K4037" s="37">
        <v>8.5543793705999995</v>
      </c>
      <c r="L4037" s="37">
        <v>18.561153065999999</v>
      </c>
      <c r="M4037" s="37">
        <v>20.921096511999998</v>
      </c>
      <c r="N4037" s="37">
        <v>16.103381300999999</v>
      </c>
      <c r="O4037" s="37">
        <v>17.532348000999999</v>
      </c>
      <c r="P4037" s="37">
        <v>4.8</v>
      </c>
      <c r="Q4037" s="37">
        <v>85.563116500000007</v>
      </c>
      <c r="R4037" s="38">
        <v>232980</v>
      </c>
      <c r="S4037" s="37">
        <v>1.56118</v>
      </c>
      <c r="T4037" s="38">
        <v>5</v>
      </c>
      <c r="U4037" s="38">
        <v>5</v>
      </c>
      <c r="V4037" s="38">
        <v>3</v>
      </c>
    </row>
    <row r="4038" spans="1:22" ht="13.5" customHeight="1" x14ac:dyDescent="0.2">
      <c r="A4038" s="32" t="s">
        <v>4034</v>
      </c>
      <c r="B4038" s="32" t="s">
        <v>11915</v>
      </c>
      <c r="C4038" s="32" t="s">
        <v>18177</v>
      </c>
      <c r="D4038" s="37">
        <v>6.4704889999999997</v>
      </c>
      <c r="E4038" s="39">
        <v>1755.99</v>
      </c>
      <c r="F4038" s="39">
        <v>4408</v>
      </c>
      <c r="G4038" s="39">
        <v>7554.48</v>
      </c>
      <c r="H4038" s="38">
        <v>6</v>
      </c>
      <c r="I4038" s="38">
        <v>8540</v>
      </c>
      <c r="J4038" s="37">
        <v>10.206682632</v>
      </c>
      <c r="K4038" s="37">
        <v>8.6922780148999994</v>
      </c>
      <c r="L4038" s="37">
        <v>9.5680438772999992</v>
      </c>
      <c r="M4038" s="37">
        <v>14.68347326</v>
      </c>
      <c r="N4038" s="37">
        <v>11.097309399</v>
      </c>
      <c r="O4038" s="37">
        <v>13.472083432</v>
      </c>
      <c r="P4038" s="37">
        <v>4.8</v>
      </c>
      <c r="Q4038" s="37">
        <v>91.857425300000003</v>
      </c>
      <c r="R4038" s="38">
        <v>286182</v>
      </c>
      <c r="S4038" s="37">
        <v>1.56118</v>
      </c>
      <c r="T4038" s="38">
        <v>2</v>
      </c>
      <c r="U4038" s="38">
        <v>6</v>
      </c>
      <c r="V4038" s="38">
        <v>2</v>
      </c>
    </row>
    <row r="4039" spans="1:22" ht="13.5" customHeight="1" x14ac:dyDescent="0.2">
      <c r="A4039" s="32" t="s">
        <v>4035</v>
      </c>
      <c r="B4039" s="32" t="s">
        <v>11916</v>
      </c>
      <c r="C4039" s="32" t="s">
        <v>18177</v>
      </c>
      <c r="D4039" s="37">
        <v>2.7938299999999998</v>
      </c>
      <c r="E4039" s="39">
        <v>3289.08</v>
      </c>
      <c r="F4039" s="39">
        <v>8489</v>
      </c>
      <c r="G4039" s="39">
        <v>15886.56</v>
      </c>
      <c r="H4039" s="38">
        <v>10</v>
      </c>
      <c r="I4039" s="38">
        <v>16533</v>
      </c>
      <c r="J4039" s="37">
        <v>6.5708385610000004</v>
      </c>
      <c r="K4039" s="37">
        <v>2.7808999349999999</v>
      </c>
      <c r="L4039" s="37">
        <v>7.0156632269000001</v>
      </c>
      <c r="M4039" s="37">
        <v>20.934226131999999</v>
      </c>
      <c r="N4039" s="37">
        <v>9.7423133216999993</v>
      </c>
      <c r="O4039" s="37">
        <v>10.451792587</v>
      </c>
      <c r="P4039" s="37">
        <v>4.8</v>
      </c>
      <c r="Q4039" s="37">
        <v>73.481618100000006</v>
      </c>
      <c r="R4039" s="38">
        <v>498760</v>
      </c>
      <c r="S4039" s="37">
        <v>1.56118</v>
      </c>
      <c r="T4039" s="38">
        <v>5</v>
      </c>
      <c r="U4039" s="38">
        <v>9</v>
      </c>
      <c r="V4039" s="38">
        <v>1</v>
      </c>
    </row>
    <row r="4040" spans="1:22" ht="13.5" customHeight="1" x14ac:dyDescent="0.2">
      <c r="A4040" s="32" t="s">
        <v>4036</v>
      </c>
      <c r="B4040" s="32" t="s">
        <v>11917</v>
      </c>
      <c r="C4040" s="32" t="s">
        <v>18177</v>
      </c>
      <c r="D4040" s="37">
        <v>4.0011890000000001</v>
      </c>
      <c r="E4040" s="39">
        <v>1196.03</v>
      </c>
      <c r="F4040" s="39">
        <v>3351</v>
      </c>
      <c r="G4040" s="39">
        <v>5917.17</v>
      </c>
      <c r="H4040" s="38">
        <v>4</v>
      </c>
      <c r="I4040" s="38">
        <v>6734</v>
      </c>
      <c r="J4040" s="37">
        <v>9.9068931514000003</v>
      </c>
      <c r="K4040" s="37">
        <v>6.1274273509999997</v>
      </c>
      <c r="L4040" s="37">
        <v>15.559652297</v>
      </c>
      <c r="M4040" s="37">
        <v>5.1755646302000002</v>
      </c>
      <c r="N4040" s="37">
        <v>16.420281124999999</v>
      </c>
      <c r="O4040" s="37">
        <v>15.617690297999999</v>
      </c>
      <c r="P4040" s="37">
        <v>4.8</v>
      </c>
      <c r="Q4040" s="37">
        <v>75.132467599999998</v>
      </c>
      <c r="R4040" s="38">
        <v>216537</v>
      </c>
      <c r="S4040" s="37">
        <v>1.56118</v>
      </c>
      <c r="T4040" s="38">
        <v>2</v>
      </c>
      <c r="U4040" s="38">
        <v>3</v>
      </c>
      <c r="V4040" s="38">
        <v>2</v>
      </c>
    </row>
    <row r="4041" spans="1:22" ht="13.5" customHeight="1" x14ac:dyDescent="0.2">
      <c r="A4041" s="32" t="s">
        <v>4037</v>
      </c>
      <c r="B4041" s="32" t="s">
        <v>7936</v>
      </c>
      <c r="C4041" s="32" t="s">
        <v>18177</v>
      </c>
      <c r="D4041" s="37">
        <v>8.9046079999999996</v>
      </c>
      <c r="E4041" s="39">
        <v>1256.98</v>
      </c>
      <c r="F4041" s="39">
        <v>4921</v>
      </c>
      <c r="G4041" s="39">
        <v>8745.44</v>
      </c>
      <c r="H4041" s="38">
        <v>5</v>
      </c>
      <c r="I4041" s="38">
        <v>10043</v>
      </c>
      <c r="J4041" s="37">
        <v>8.8736351800000008</v>
      </c>
      <c r="K4041" s="37">
        <v>6.7798261833</v>
      </c>
      <c r="L4041" s="37">
        <v>11.470090718</v>
      </c>
      <c r="M4041" s="37">
        <v>14.119472311000001</v>
      </c>
      <c r="N4041" s="37">
        <v>12.241757786000001</v>
      </c>
      <c r="O4041" s="37">
        <v>12.966321746</v>
      </c>
      <c r="P4041" s="37">
        <v>4.8</v>
      </c>
      <c r="Q4041" s="37">
        <v>82.407995099999994</v>
      </c>
      <c r="R4041" s="38">
        <v>326184</v>
      </c>
      <c r="S4041" s="37">
        <v>1.56118</v>
      </c>
      <c r="T4041" s="38">
        <v>2</v>
      </c>
      <c r="U4041" s="38">
        <v>5</v>
      </c>
      <c r="V4041" s="38">
        <v>2</v>
      </c>
    </row>
    <row r="4042" spans="1:22" ht="13.5" customHeight="1" x14ac:dyDescent="0.2">
      <c r="A4042" s="32" t="s">
        <v>4038</v>
      </c>
      <c r="B4042" s="32" t="s">
        <v>11918</v>
      </c>
      <c r="C4042" s="32" t="s">
        <v>18177</v>
      </c>
      <c r="D4042" s="37">
        <v>2.4173269999999998</v>
      </c>
      <c r="E4042" s="39">
        <v>2378.02</v>
      </c>
      <c r="F4042" s="39">
        <v>6937</v>
      </c>
      <c r="G4042" s="39">
        <v>11925.09</v>
      </c>
      <c r="H4042" s="38">
        <v>11</v>
      </c>
      <c r="I4042" s="38">
        <v>13209</v>
      </c>
      <c r="J4042" s="37">
        <v>8.9736734916999996</v>
      </c>
      <c r="K4042" s="37">
        <v>6.3864950195999999</v>
      </c>
      <c r="L4042" s="37">
        <v>10.049062822</v>
      </c>
      <c r="M4042" s="37">
        <v>16.451626748999999</v>
      </c>
      <c r="N4042" s="37">
        <v>14.292549168000001</v>
      </c>
      <c r="O4042" s="37">
        <v>10.831428370999999</v>
      </c>
      <c r="P4042" s="37">
        <v>4.9324133399000001</v>
      </c>
      <c r="Q4042" s="37">
        <v>83.573204500000003</v>
      </c>
      <c r="R4042" s="38">
        <v>428517</v>
      </c>
      <c r="S4042" s="37">
        <v>1.56118</v>
      </c>
      <c r="T4042" s="38">
        <v>7</v>
      </c>
      <c r="U4042" s="38">
        <v>8</v>
      </c>
      <c r="V4042" s="38">
        <v>3</v>
      </c>
    </row>
    <row r="4043" spans="1:22" ht="13.5" customHeight="1" x14ac:dyDescent="0.2">
      <c r="A4043" s="32" t="s">
        <v>4039</v>
      </c>
      <c r="B4043" s="32" t="s">
        <v>11919</v>
      </c>
      <c r="C4043" s="32" t="s">
        <v>18177</v>
      </c>
      <c r="D4043" s="37">
        <v>2.1613889999999998</v>
      </c>
      <c r="E4043" s="39">
        <v>1483.97</v>
      </c>
      <c r="F4043" s="39">
        <v>5630</v>
      </c>
      <c r="G4043" s="39">
        <v>9161.77</v>
      </c>
      <c r="H4043" s="38">
        <v>8</v>
      </c>
      <c r="I4043" s="38">
        <v>11081</v>
      </c>
      <c r="J4043" s="37">
        <v>9.4983070911999992</v>
      </c>
      <c r="K4043" s="37">
        <v>10.191614927</v>
      </c>
      <c r="L4043" s="37">
        <v>9.1231634902999996</v>
      </c>
      <c r="M4043" s="37">
        <v>11.068062786</v>
      </c>
      <c r="N4043" s="37">
        <v>14.652614576</v>
      </c>
      <c r="O4043" s="37">
        <v>13.624078204</v>
      </c>
      <c r="P4043" s="37">
        <v>4.8</v>
      </c>
      <c r="Q4043" s="37">
        <v>82.082778599999997</v>
      </c>
      <c r="R4043" s="38">
        <v>303239</v>
      </c>
      <c r="S4043" s="37">
        <v>1.56118</v>
      </c>
      <c r="T4043" s="38">
        <v>4</v>
      </c>
      <c r="U4043" s="38">
        <v>6</v>
      </c>
      <c r="V4043" s="38">
        <v>3</v>
      </c>
    </row>
    <row r="4044" spans="1:22" ht="13.5" customHeight="1" x14ac:dyDescent="0.2">
      <c r="A4044" s="32" t="s">
        <v>4040</v>
      </c>
      <c r="B4044" s="32" t="s">
        <v>11920</v>
      </c>
      <c r="C4044" s="32" t="s">
        <v>18177</v>
      </c>
      <c r="D4044" s="37">
        <v>2.8928219999999998</v>
      </c>
      <c r="E4044" s="39">
        <v>3524.03</v>
      </c>
      <c r="F4044" s="39">
        <v>9148</v>
      </c>
      <c r="G4044" s="39">
        <v>17207.93</v>
      </c>
      <c r="H4044" s="38">
        <v>13</v>
      </c>
      <c r="I4044" s="38">
        <v>17845</v>
      </c>
      <c r="J4044" s="37">
        <v>6.7497163239000004</v>
      </c>
      <c r="K4044" s="37">
        <v>4.7957301114000002</v>
      </c>
      <c r="L4044" s="37">
        <v>5.4031083009999996</v>
      </c>
      <c r="M4044" s="37">
        <v>23.740678523</v>
      </c>
      <c r="N4044" s="37">
        <v>4.0513894736999996</v>
      </c>
      <c r="O4044" s="37">
        <v>7.1325498299000003</v>
      </c>
      <c r="P4044" s="37">
        <v>4.7731813246000003</v>
      </c>
      <c r="Q4044" s="37">
        <v>89.665667999999997</v>
      </c>
      <c r="R4044" s="38">
        <v>561467</v>
      </c>
      <c r="S4044" s="37">
        <v>1.56118</v>
      </c>
      <c r="T4044" s="38">
        <v>5</v>
      </c>
      <c r="U4044" s="38">
        <v>12</v>
      </c>
      <c r="V4044" s="38">
        <v>3</v>
      </c>
    </row>
    <row r="4045" spans="1:22" ht="13.5" customHeight="1" x14ac:dyDescent="0.2">
      <c r="A4045" s="32" t="s">
        <v>4041</v>
      </c>
      <c r="B4045" s="32" t="s">
        <v>11921</v>
      </c>
      <c r="C4045" s="32" t="s">
        <v>18177</v>
      </c>
      <c r="D4045" s="37">
        <v>4.8244239999999996</v>
      </c>
      <c r="E4045" s="39">
        <v>2216.0500000000002</v>
      </c>
      <c r="F4045" s="39">
        <v>5925</v>
      </c>
      <c r="G4045" s="39">
        <v>10721.46</v>
      </c>
      <c r="H4045" s="38">
        <v>11</v>
      </c>
      <c r="I4045" s="38">
        <v>11631</v>
      </c>
      <c r="J4045" s="37">
        <v>7.5150882276999997</v>
      </c>
      <c r="K4045" s="37">
        <v>4.7025919853999998</v>
      </c>
      <c r="L4045" s="37">
        <v>10.822851602</v>
      </c>
      <c r="M4045" s="37">
        <v>29.490593874999998</v>
      </c>
      <c r="N4045" s="37">
        <v>11.546182696000001</v>
      </c>
      <c r="O4045" s="37">
        <v>9.1112940356000003</v>
      </c>
      <c r="P4045" s="37">
        <v>4.8</v>
      </c>
      <c r="Q4045" s="37">
        <v>91.485496800000007</v>
      </c>
      <c r="R4045" s="38">
        <v>267915</v>
      </c>
      <c r="S4045" s="37">
        <v>1.56118</v>
      </c>
      <c r="T4045" s="38">
        <v>6</v>
      </c>
      <c r="U4045" s="38">
        <v>8</v>
      </c>
      <c r="V4045" s="38">
        <v>2</v>
      </c>
    </row>
    <row r="4046" spans="1:22" ht="13.5" customHeight="1" x14ac:dyDescent="0.2">
      <c r="A4046" s="32" t="s">
        <v>4042</v>
      </c>
      <c r="B4046" s="32" t="s">
        <v>11922</v>
      </c>
      <c r="C4046" s="32" t="s">
        <v>18177</v>
      </c>
      <c r="D4046" s="37">
        <v>2.0691989999999998</v>
      </c>
      <c r="E4046" s="39">
        <v>1874</v>
      </c>
      <c r="F4046" s="39">
        <v>4027</v>
      </c>
      <c r="G4046" s="39">
        <v>7177.11</v>
      </c>
      <c r="H4046" s="38">
        <v>6</v>
      </c>
      <c r="I4046" s="38">
        <v>7808</v>
      </c>
      <c r="J4046" s="37">
        <v>12.547532672000001</v>
      </c>
      <c r="K4046" s="37">
        <v>3.8410165207999998</v>
      </c>
      <c r="L4046" s="37">
        <v>11.123985042999999</v>
      </c>
      <c r="M4046" s="37">
        <v>13.123538221</v>
      </c>
      <c r="N4046" s="37">
        <v>9.3071368561999996</v>
      </c>
      <c r="O4046" s="37">
        <v>11.060805647</v>
      </c>
      <c r="P4046" s="37">
        <v>4.8</v>
      </c>
      <c r="Q4046" s="37">
        <v>87.954172700000001</v>
      </c>
      <c r="R4046" s="38">
        <v>306706</v>
      </c>
      <c r="S4046" s="37">
        <v>1.56118</v>
      </c>
      <c r="T4046" s="38">
        <v>3</v>
      </c>
      <c r="U4046" s="38">
        <v>5</v>
      </c>
      <c r="V4046" s="38">
        <v>1</v>
      </c>
    </row>
    <row r="4047" spans="1:22" ht="13.5" customHeight="1" x14ac:dyDescent="0.2">
      <c r="A4047" s="32" t="s">
        <v>4043</v>
      </c>
      <c r="B4047" s="32" t="s">
        <v>10386</v>
      </c>
      <c r="C4047" s="32" t="s">
        <v>18177</v>
      </c>
      <c r="D4047" s="37">
        <v>7.3349549999999999</v>
      </c>
      <c r="E4047" s="39">
        <v>1863.05</v>
      </c>
      <c r="F4047" s="39">
        <v>6661</v>
      </c>
      <c r="G4047" s="39">
        <v>11754.38</v>
      </c>
      <c r="H4047" s="38">
        <v>6</v>
      </c>
      <c r="I4047" s="38">
        <v>13517</v>
      </c>
      <c r="J4047" s="37">
        <v>7.5823711588</v>
      </c>
      <c r="K4047" s="37">
        <v>4.9294176534999998</v>
      </c>
      <c r="L4047" s="37">
        <v>10.965516185</v>
      </c>
      <c r="M4047" s="37">
        <v>16.231227885999999</v>
      </c>
      <c r="N4047" s="37">
        <v>11.470123832000001</v>
      </c>
      <c r="O4047" s="37">
        <v>18.128922105000001</v>
      </c>
      <c r="P4047" s="37">
        <v>4.8</v>
      </c>
      <c r="Q4047" s="37">
        <v>84.884030199999998</v>
      </c>
      <c r="R4047" s="38">
        <v>264728</v>
      </c>
      <c r="S4047" s="37">
        <v>1.56118</v>
      </c>
      <c r="T4047" s="38">
        <v>4</v>
      </c>
      <c r="U4047" s="38">
        <v>6</v>
      </c>
      <c r="V4047" s="38">
        <v>1</v>
      </c>
    </row>
    <row r="4048" spans="1:22" ht="13.5" customHeight="1" x14ac:dyDescent="0.2">
      <c r="A4048" s="32" t="s">
        <v>4044</v>
      </c>
      <c r="B4048" s="32" t="s">
        <v>11923</v>
      </c>
      <c r="C4048" s="32" t="s">
        <v>18177</v>
      </c>
      <c r="D4048" s="37">
        <v>2.7767770000000001</v>
      </c>
      <c r="E4048" s="39">
        <v>2185.02</v>
      </c>
      <c r="F4048" s="39">
        <v>6198</v>
      </c>
      <c r="G4048" s="39">
        <v>11228.83</v>
      </c>
      <c r="H4048" s="38">
        <v>8</v>
      </c>
      <c r="I4048" s="38">
        <v>12372</v>
      </c>
      <c r="J4048" s="37">
        <v>6.9021764586999996</v>
      </c>
      <c r="K4048" s="37">
        <v>3.586545423</v>
      </c>
      <c r="L4048" s="37">
        <v>9.3353950061000006</v>
      </c>
      <c r="M4048" s="37">
        <v>29.663819569000001</v>
      </c>
      <c r="N4048" s="37">
        <v>11.637609892</v>
      </c>
      <c r="O4048" s="37">
        <v>11.31637641</v>
      </c>
      <c r="P4048" s="37">
        <v>4.8</v>
      </c>
      <c r="Q4048" s="37">
        <v>83.963121999999998</v>
      </c>
      <c r="R4048" s="38">
        <v>418315</v>
      </c>
      <c r="S4048" s="37">
        <v>1.56118</v>
      </c>
      <c r="T4048" s="38">
        <v>4</v>
      </c>
      <c r="U4048" s="38">
        <v>8</v>
      </c>
      <c r="V4048" s="38">
        <v>1</v>
      </c>
    </row>
    <row r="4049" spans="1:22" ht="13.5" customHeight="1" x14ac:dyDescent="0.2">
      <c r="A4049" s="32" t="s">
        <v>4045</v>
      </c>
      <c r="B4049" s="32" t="s">
        <v>11924</v>
      </c>
      <c r="C4049" s="32" t="s">
        <v>18177</v>
      </c>
      <c r="D4049" s="37">
        <v>4.1793370000000003</v>
      </c>
      <c r="E4049" s="39">
        <v>1856.02</v>
      </c>
      <c r="F4049" s="39">
        <v>4142</v>
      </c>
      <c r="G4049" s="39">
        <v>7992.02</v>
      </c>
      <c r="H4049" s="38">
        <v>11</v>
      </c>
      <c r="I4049" s="38">
        <v>8181</v>
      </c>
      <c r="J4049" s="37">
        <v>3.3955552575999999</v>
      </c>
      <c r="K4049" s="37">
        <v>2.0167651161000002</v>
      </c>
      <c r="L4049" s="37">
        <v>4.0662753900000004</v>
      </c>
      <c r="M4049" s="37">
        <v>44.089499187000001</v>
      </c>
      <c r="N4049" s="37">
        <v>5.2245874169000004</v>
      </c>
      <c r="O4049" s="37">
        <v>17.984995336000001</v>
      </c>
      <c r="P4049" s="37">
        <v>4.7942479761000003</v>
      </c>
      <c r="Q4049" s="37">
        <v>85.357377900000003</v>
      </c>
      <c r="R4049" s="38">
        <v>346159</v>
      </c>
      <c r="S4049" s="37">
        <v>1.56118</v>
      </c>
      <c r="T4049" s="38">
        <v>7</v>
      </c>
      <c r="U4049" s="38">
        <v>10</v>
      </c>
      <c r="V4049" s="38">
        <v>0</v>
      </c>
    </row>
    <row r="4050" spans="1:22" ht="13.5" customHeight="1" x14ac:dyDescent="0.2">
      <c r="A4050" s="32" t="s">
        <v>4046</v>
      </c>
      <c r="B4050" s="32" t="s">
        <v>11925</v>
      </c>
      <c r="C4050" s="32" t="s">
        <v>18177</v>
      </c>
      <c r="D4050" s="37">
        <v>4.9902069999999998</v>
      </c>
      <c r="E4050" s="39">
        <v>2310.9499999999998</v>
      </c>
      <c r="F4050" s="39">
        <v>5736</v>
      </c>
      <c r="G4050" s="39">
        <v>10049.86</v>
      </c>
      <c r="H4050" s="38">
        <v>9</v>
      </c>
      <c r="I4050" s="38">
        <v>11479</v>
      </c>
      <c r="J4050" s="37">
        <v>6.5385835382000002</v>
      </c>
      <c r="K4050" s="37">
        <v>4.0863992859999998</v>
      </c>
      <c r="L4050" s="37">
        <v>7.6087427095000004</v>
      </c>
      <c r="M4050" s="37">
        <v>16.396773947</v>
      </c>
      <c r="N4050" s="37">
        <v>7.6006223641000004</v>
      </c>
      <c r="O4050" s="37">
        <v>8.8105525826999997</v>
      </c>
      <c r="P4050" s="37">
        <v>4.8</v>
      </c>
      <c r="Q4050" s="37">
        <v>86.098051600000005</v>
      </c>
      <c r="R4050" s="38">
        <v>299091</v>
      </c>
      <c r="S4050" s="37">
        <v>1.56118</v>
      </c>
      <c r="T4050" s="38">
        <v>5</v>
      </c>
      <c r="U4050" s="38">
        <v>7</v>
      </c>
      <c r="V4050" s="38">
        <v>0</v>
      </c>
    </row>
    <row r="4051" spans="1:22" ht="13.5" customHeight="1" x14ac:dyDescent="0.2">
      <c r="A4051" s="32" t="s">
        <v>4047</v>
      </c>
      <c r="B4051" s="32" t="s">
        <v>11926</v>
      </c>
      <c r="C4051" s="32" t="s">
        <v>18177</v>
      </c>
      <c r="D4051" s="37">
        <v>3.7387009999999998</v>
      </c>
      <c r="E4051" s="39">
        <v>2391.0300000000002</v>
      </c>
      <c r="F4051" s="39">
        <v>6152</v>
      </c>
      <c r="G4051" s="39">
        <v>11131.42</v>
      </c>
      <c r="H4051" s="38">
        <v>9</v>
      </c>
      <c r="I4051" s="38">
        <v>12008</v>
      </c>
      <c r="J4051" s="37">
        <v>5.1526477550000003</v>
      </c>
      <c r="K4051" s="37">
        <v>5.6469027527</v>
      </c>
      <c r="L4051" s="37">
        <v>8.5661430463000006</v>
      </c>
      <c r="M4051" s="37">
        <v>21.087103223</v>
      </c>
      <c r="N4051" s="37">
        <v>9.1937574360000003</v>
      </c>
      <c r="O4051" s="37">
        <v>7.3373895123999997</v>
      </c>
      <c r="P4051" s="37">
        <v>4.8</v>
      </c>
      <c r="Q4051" s="37">
        <v>62.627574000000003</v>
      </c>
      <c r="R4051" s="38">
        <v>306735</v>
      </c>
      <c r="S4051" s="37">
        <v>1.56118</v>
      </c>
      <c r="T4051" s="38">
        <v>4</v>
      </c>
      <c r="U4051" s="38">
        <v>7</v>
      </c>
      <c r="V4051" s="38">
        <v>1</v>
      </c>
    </row>
    <row r="4052" spans="1:22" ht="13.5" customHeight="1" x14ac:dyDescent="0.2">
      <c r="A4052" s="32" t="s">
        <v>4048</v>
      </c>
      <c r="B4052" s="32" t="s">
        <v>11927</v>
      </c>
      <c r="C4052" s="32" t="s">
        <v>18177</v>
      </c>
      <c r="D4052" s="37">
        <v>6.2925469999999999</v>
      </c>
      <c r="E4052" s="39">
        <v>1142.03</v>
      </c>
      <c r="F4052" s="39">
        <v>4642</v>
      </c>
      <c r="G4052" s="39">
        <v>7513.2</v>
      </c>
      <c r="H4052" s="38">
        <v>6</v>
      </c>
      <c r="I4052" s="38">
        <v>8904</v>
      </c>
      <c r="J4052" s="37">
        <v>10.627644749</v>
      </c>
      <c r="K4052" s="37">
        <v>8.7355179089000004</v>
      </c>
      <c r="L4052" s="37">
        <v>9.5494242227000008</v>
      </c>
      <c r="M4052" s="37">
        <v>20.921134908999999</v>
      </c>
      <c r="N4052" s="37">
        <v>10.459842050000001</v>
      </c>
      <c r="O4052" s="37">
        <v>17.665678708000002</v>
      </c>
      <c r="P4052" s="37">
        <v>4.8</v>
      </c>
      <c r="Q4052" s="37">
        <v>87.208608400000003</v>
      </c>
      <c r="R4052" s="38">
        <v>222615</v>
      </c>
      <c r="S4052" s="37">
        <v>1.56118</v>
      </c>
      <c r="T4052" s="38">
        <v>2</v>
      </c>
      <c r="U4052" s="38">
        <v>5</v>
      </c>
      <c r="V4052" s="38">
        <v>1</v>
      </c>
    </row>
    <row r="4053" spans="1:22" ht="13.5" customHeight="1" x14ac:dyDescent="0.2">
      <c r="A4053" s="32" t="s">
        <v>4049</v>
      </c>
      <c r="B4053" s="32" t="s">
        <v>11928</v>
      </c>
      <c r="C4053" s="32" t="s">
        <v>18177</v>
      </c>
      <c r="D4053" s="37">
        <v>3.968172</v>
      </c>
      <c r="E4053" s="39">
        <v>1481.01</v>
      </c>
      <c r="F4053" s="39">
        <v>4758</v>
      </c>
      <c r="G4053" s="39">
        <v>8918.5400000000009</v>
      </c>
      <c r="H4053" s="38">
        <v>8</v>
      </c>
      <c r="I4053" s="38">
        <v>9383</v>
      </c>
      <c r="J4053" s="37">
        <v>6.4453084335000002</v>
      </c>
      <c r="K4053" s="37">
        <v>3.4861056633</v>
      </c>
      <c r="L4053" s="37">
        <v>7.3248191440000001</v>
      </c>
      <c r="M4053" s="37">
        <v>20.926776751999999</v>
      </c>
      <c r="N4053" s="37">
        <v>6.2091131133999999</v>
      </c>
      <c r="O4053" s="37">
        <v>19.304042016</v>
      </c>
      <c r="P4053" s="37">
        <v>4.8</v>
      </c>
      <c r="Q4053" s="37">
        <v>86.509787299999999</v>
      </c>
      <c r="R4053" s="38">
        <v>310068</v>
      </c>
      <c r="S4053" s="37">
        <v>1.56118</v>
      </c>
      <c r="T4053" s="38">
        <v>5</v>
      </c>
      <c r="U4053" s="38">
        <v>6</v>
      </c>
      <c r="V4053" s="38">
        <v>0</v>
      </c>
    </row>
    <row r="4054" spans="1:22" ht="13.5" customHeight="1" x14ac:dyDescent="0.2">
      <c r="A4054" s="32" t="s">
        <v>4050</v>
      </c>
      <c r="B4054" s="32" t="s">
        <v>11929</v>
      </c>
      <c r="C4054" s="32" t="s">
        <v>18177</v>
      </c>
      <c r="D4054" s="37">
        <v>3.803534</v>
      </c>
      <c r="E4054" s="39">
        <v>2086.9899999999998</v>
      </c>
      <c r="F4054" s="39">
        <v>6104</v>
      </c>
      <c r="G4054" s="39">
        <v>10664.81</v>
      </c>
      <c r="H4054" s="38">
        <v>9</v>
      </c>
      <c r="I4054" s="38">
        <v>11940</v>
      </c>
      <c r="J4054" s="37">
        <v>5.5283970390999997</v>
      </c>
      <c r="K4054" s="37">
        <v>2.3697698881</v>
      </c>
      <c r="L4054" s="37">
        <v>2.4992173170999998</v>
      </c>
      <c r="M4054" s="37">
        <v>20.457197783000002</v>
      </c>
      <c r="N4054" s="37">
        <v>7.2644599302000001</v>
      </c>
      <c r="O4054" s="37">
        <v>11.621782636000001</v>
      </c>
      <c r="P4054" s="37">
        <v>4.8</v>
      </c>
      <c r="Q4054" s="37">
        <v>84.710688500000003</v>
      </c>
      <c r="R4054" s="38">
        <v>263913</v>
      </c>
      <c r="S4054" s="37">
        <v>1.56118</v>
      </c>
      <c r="T4054" s="38">
        <v>6</v>
      </c>
      <c r="U4054" s="38">
        <v>7</v>
      </c>
      <c r="V4054" s="38">
        <v>1</v>
      </c>
    </row>
    <row r="4055" spans="1:22" ht="13.5" customHeight="1" x14ac:dyDescent="0.2">
      <c r="A4055" s="32" t="s">
        <v>4051</v>
      </c>
      <c r="B4055" s="32" t="s">
        <v>11930</v>
      </c>
      <c r="C4055" s="32" t="s">
        <v>18177</v>
      </c>
      <c r="D4055" s="37">
        <v>1.3542810000000001</v>
      </c>
      <c r="E4055" s="39">
        <v>1216.02</v>
      </c>
      <c r="F4055" s="39">
        <v>2660</v>
      </c>
      <c r="G4055" s="39">
        <v>5035.54</v>
      </c>
      <c r="H4055" s="38">
        <v>3</v>
      </c>
      <c r="I4055" s="38">
        <v>5332</v>
      </c>
      <c r="J4055" s="37">
        <v>2.8004649736</v>
      </c>
      <c r="K4055" s="37">
        <v>3.3390232902000001</v>
      </c>
      <c r="L4055" s="37">
        <v>2.8717701363999999</v>
      </c>
      <c r="M4055" s="37">
        <v>6.4677253162000001</v>
      </c>
      <c r="N4055" s="37">
        <v>2.4089933539000001</v>
      </c>
      <c r="O4055" s="37">
        <v>7.1658300103999997</v>
      </c>
      <c r="P4055" s="37">
        <v>4.8</v>
      </c>
      <c r="Q4055" s="37">
        <v>91.953181099999995</v>
      </c>
      <c r="R4055" s="38">
        <v>116499</v>
      </c>
      <c r="S4055" s="37">
        <v>1.56118</v>
      </c>
      <c r="T4055" s="38">
        <v>1</v>
      </c>
      <c r="U4055" s="38">
        <v>3</v>
      </c>
      <c r="V4055" s="38">
        <v>2</v>
      </c>
    </row>
    <row r="4056" spans="1:22" ht="13.5" customHeight="1" x14ac:dyDescent="0.2">
      <c r="A4056" s="32" t="s">
        <v>4052</v>
      </c>
      <c r="B4056" s="32" t="s">
        <v>11931</v>
      </c>
      <c r="C4056" s="32" t="s">
        <v>18177</v>
      </c>
      <c r="D4056" s="37">
        <v>4.719665</v>
      </c>
      <c r="E4056" s="39">
        <v>1793.97</v>
      </c>
      <c r="F4056" s="39">
        <v>5808</v>
      </c>
      <c r="G4056" s="39">
        <v>9869.56</v>
      </c>
      <c r="H4056" s="38">
        <v>10</v>
      </c>
      <c r="I4056" s="38">
        <v>11317</v>
      </c>
      <c r="J4056" s="37">
        <v>8.7788686210000009</v>
      </c>
      <c r="K4056" s="37">
        <v>5.5240466782000004</v>
      </c>
      <c r="L4056" s="37">
        <v>10.493455845</v>
      </c>
      <c r="M4056" s="37">
        <v>16.589386799</v>
      </c>
      <c r="N4056" s="37">
        <v>8.6845408219000007</v>
      </c>
      <c r="O4056" s="37">
        <v>8.7718470692999997</v>
      </c>
      <c r="P4056" s="37">
        <v>4.8219401716999997</v>
      </c>
      <c r="Q4056" s="37">
        <v>85.038566000000003</v>
      </c>
      <c r="R4056" s="38">
        <v>292084</v>
      </c>
      <c r="S4056" s="37">
        <v>1.56118</v>
      </c>
      <c r="T4056" s="38">
        <v>7</v>
      </c>
      <c r="U4056" s="38">
        <v>6</v>
      </c>
      <c r="V4056" s="38">
        <v>3</v>
      </c>
    </row>
    <row r="4057" spans="1:22" ht="13.5" customHeight="1" x14ac:dyDescent="0.2">
      <c r="A4057" s="32" t="s">
        <v>4053</v>
      </c>
      <c r="B4057" s="32" t="s">
        <v>11932</v>
      </c>
      <c r="C4057" s="32" t="s">
        <v>18177</v>
      </c>
      <c r="D4057" s="37">
        <v>4.4393409999999998</v>
      </c>
      <c r="E4057" s="39">
        <v>2839.02</v>
      </c>
      <c r="F4057" s="39">
        <v>6153</v>
      </c>
      <c r="G4057" s="39">
        <v>11518.54</v>
      </c>
      <c r="H4057" s="38">
        <v>9</v>
      </c>
      <c r="I4057" s="38">
        <v>12016</v>
      </c>
      <c r="J4057" s="37">
        <v>5.8595535209999996</v>
      </c>
      <c r="K4057" s="37">
        <v>5.6631777898999998</v>
      </c>
      <c r="L4057" s="37">
        <v>6.9875873460999998</v>
      </c>
      <c r="M4057" s="37">
        <v>15.930486967</v>
      </c>
      <c r="N4057" s="37">
        <v>6.2228711776000001</v>
      </c>
      <c r="O4057" s="37">
        <v>5.5870801361</v>
      </c>
      <c r="P4057" s="37">
        <v>4.9550917309000004</v>
      </c>
      <c r="Q4057" s="37">
        <v>85.080918199999999</v>
      </c>
      <c r="R4057" s="38">
        <v>402435</v>
      </c>
      <c r="S4057" s="37">
        <v>1.56118</v>
      </c>
      <c r="T4057" s="38">
        <v>6</v>
      </c>
      <c r="U4057" s="38">
        <v>8</v>
      </c>
      <c r="V4057" s="38">
        <v>1</v>
      </c>
    </row>
    <row r="4058" spans="1:22" ht="13.5" customHeight="1" x14ac:dyDescent="0.2">
      <c r="A4058" s="32" t="s">
        <v>4054</v>
      </c>
      <c r="B4058" s="32" t="s">
        <v>11933</v>
      </c>
      <c r="C4058" s="32" t="s">
        <v>18177</v>
      </c>
      <c r="D4058" s="37">
        <v>5.7168469999999996</v>
      </c>
      <c r="E4058" s="39">
        <v>1398.99</v>
      </c>
      <c r="F4058" s="39">
        <v>3799</v>
      </c>
      <c r="G4058" s="39">
        <v>7294.06</v>
      </c>
      <c r="H4058" s="38">
        <v>7</v>
      </c>
      <c r="I4058" s="38">
        <v>7515</v>
      </c>
      <c r="J4058" s="37">
        <v>3.5742560953</v>
      </c>
      <c r="K4058" s="37">
        <v>0.65188764109999997</v>
      </c>
      <c r="L4058" s="37">
        <v>3.5749650491999998</v>
      </c>
      <c r="M4058" s="37">
        <v>44.187183240000003</v>
      </c>
      <c r="N4058" s="37">
        <v>6.8338149409</v>
      </c>
      <c r="O4058" s="37">
        <v>24.46530362</v>
      </c>
      <c r="P4058" s="37">
        <v>4.8</v>
      </c>
      <c r="Q4058" s="37">
        <v>98.311718600000006</v>
      </c>
      <c r="R4058" s="38">
        <v>193879</v>
      </c>
      <c r="S4058" s="37">
        <v>1.56118</v>
      </c>
      <c r="T4058" s="38">
        <v>5</v>
      </c>
      <c r="U4058" s="38">
        <v>7</v>
      </c>
      <c r="V4058" s="38">
        <v>2</v>
      </c>
    </row>
    <row r="4059" spans="1:22" ht="13.5" customHeight="1" x14ac:dyDescent="0.2">
      <c r="A4059" s="32" t="s">
        <v>4055</v>
      </c>
      <c r="B4059" s="32" t="s">
        <v>11934</v>
      </c>
      <c r="C4059" s="32" t="s">
        <v>18177</v>
      </c>
      <c r="D4059" s="37">
        <v>8.3755109999999995</v>
      </c>
      <c r="E4059" s="39">
        <v>2746.01</v>
      </c>
      <c r="F4059" s="39">
        <v>7714</v>
      </c>
      <c r="G4059" s="39">
        <v>13633.93</v>
      </c>
      <c r="H4059" s="38">
        <v>8</v>
      </c>
      <c r="I4059" s="38">
        <v>15017</v>
      </c>
      <c r="J4059" s="37">
        <v>9.1107030287999997</v>
      </c>
      <c r="K4059" s="37">
        <v>3.0553292290999998</v>
      </c>
      <c r="L4059" s="37">
        <v>8.6495506970000005</v>
      </c>
      <c r="M4059" s="37">
        <v>5.2119325560999998</v>
      </c>
      <c r="N4059" s="37">
        <v>11.773726584</v>
      </c>
      <c r="O4059" s="37">
        <v>14.115157026</v>
      </c>
      <c r="P4059" s="37">
        <v>4.8</v>
      </c>
      <c r="Q4059" s="37">
        <v>81.677742199999997</v>
      </c>
      <c r="R4059" s="38">
        <v>436409</v>
      </c>
      <c r="S4059" s="37">
        <v>1.56118</v>
      </c>
      <c r="T4059" s="38">
        <v>5</v>
      </c>
      <c r="U4059" s="38">
        <v>4</v>
      </c>
      <c r="V4059" s="38">
        <v>0</v>
      </c>
    </row>
    <row r="4060" spans="1:22" ht="13.5" customHeight="1" x14ac:dyDescent="0.2">
      <c r="A4060" s="32" t="s">
        <v>4056</v>
      </c>
      <c r="B4060" s="32" t="s">
        <v>11935</v>
      </c>
      <c r="C4060" s="32" t="s">
        <v>18177</v>
      </c>
      <c r="D4060" s="37">
        <v>0.78132400000000002</v>
      </c>
      <c r="E4060" s="39">
        <v>857.01</v>
      </c>
      <c r="F4060" s="39">
        <v>2035</v>
      </c>
      <c r="G4060" s="39">
        <v>3696.14</v>
      </c>
      <c r="H4060" s="38">
        <v>4</v>
      </c>
      <c r="I4060" s="38">
        <v>4127</v>
      </c>
      <c r="J4060" s="37">
        <v>7.1341095113000002</v>
      </c>
      <c r="K4060" s="37">
        <v>4.1253255832000004</v>
      </c>
      <c r="L4060" s="37">
        <v>12.106826692</v>
      </c>
      <c r="M4060" s="37">
        <v>23.434923846</v>
      </c>
      <c r="N4060" s="37">
        <v>13.665027814</v>
      </c>
      <c r="O4060" s="37">
        <v>23.031734797999999</v>
      </c>
      <c r="P4060" s="37">
        <v>4.7800350263000002</v>
      </c>
      <c r="Q4060" s="37">
        <v>83.094759800000006</v>
      </c>
      <c r="R4060" s="38">
        <v>89709</v>
      </c>
      <c r="S4060" s="37">
        <v>1.56118</v>
      </c>
      <c r="T4060" s="38">
        <v>3</v>
      </c>
      <c r="U4060" s="38">
        <v>3</v>
      </c>
      <c r="V4060" s="38">
        <v>2</v>
      </c>
    </row>
    <row r="4061" spans="1:22" ht="13.5" customHeight="1" x14ac:dyDescent="0.2">
      <c r="A4061" s="32" t="s">
        <v>4057</v>
      </c>
      <c r="B4061" s="32" t="s">
        <v>11936</v>
      </c>
      <c r="C4061" s="32" t="s">
        <v>18177</v>
      </c>
      <c r="D4061" s="37">
        <v>2.2344149999999998</v>
      </c>
      <c r="E4061" s="39">
        <v>2673.02</v>
      </c>
      <c r="F4061" s="39">
        <v>6029</v>
      </c>
      <c r="G4061" s="39">
        <v>10748.3</v>
      </c>
      <c r="H4061" s="38">
        <v>7</v>
      </c>
      <c r="I4061" s="38">
        <v>11571</v>
      </c>
      <c r="J4061" s="37">
        <v>5.5030343669999997</v>
      </c>
      <c r="K4061" s="37">
        <v>6.4210368913</v>
      </c>
      <c r="L4061" s="37">
        <v>5.7391428521999996</v>
      </c>
      <c r="M4061" s="37">
        <v>14.398580149000001</v>
      </c>
      <c r="N4061" s="37">
        <v>12.943266888</v>
      </c>
      <c r="O4061" s="37">
        <v>9.0665657180999997</v>
      </c>
      <c r="P4061" s="37">
        <v>4.8162657711000003</v>
      </c>
      <c r="Q4061" s="37">
        <v>60.570060499999997</v>
      </c>
      <c r="R4061" s="38">
        <v>321435</v>
      </c>
      <c r="S4061" s="37">
        <v>1.56118</v>
      </c>
      <c r="T4061" s="38">
        <v>2</v>
      </c>
      <c r="U4061" s="38">
        <v>7</v>
      </c>
      <c r="V4061" s="38">
        <v>2</v>
      </c>
    </row>
    <row r="4062" spans="1:22" ht="13.5" customHeight="1" x14ac:dyDescent="0.2">
      <c r="A4062" s="32" t="s">
        <v>4058</v>
      </c>
      <c r="B4062" s="32" t="s">
        <v>11937</v>
      </c>
      <c r="C4062" s="32" t="s">
        <v>18177</v>
      </c>
      <c r="D4062" s="37">
        <v>8.6778919999999999</v>
      </c>
      <c r="E4062" s="39">
        <v>2141.04</v>
      </c>
      <c r="F4062" s="39">
        <v>4659</v>
      </c>
      <c r="G4062" s="39">
        <v>8310.34</v>
      </c>
      <c r="H4062" s="38">
        <v>9</v>
      </c>
      <c r="I4062" s="38">
        <v>9032</v>
      </c>
      <c r="J4062" s="37">
        <v>10.858915916999999</v>
      </c>
      <c r="K4062" s="37">
        <v>9.7292705742999992</v>
      </c>
      <c r="L4062" s="37">
        <v>16.988314276000001</v>
      </c>
      <c r="M4062" s="37">
        <v>13.144923237</v>
      </c>
      <c r="N4062" s="37">
        <v>14.40138511</v>
      </c>
      <c r="O4062" s="37">
        <v>9.3196651011</v>
      </c>
      <c r="P4062" s="37">
        <v>4.8</v>
      </c>
      <c r="Q4062" s="37">
        <v>82.5488505</v>
      </c>
      <c r="R4062" s="38">
        <v>289736</v>
      </c>
      <c r="S4062" s="37">
        <v>1.56118</v>
      </c>
      <c r="T4062" s="38">
        <v>3</v>
      </c>
      <c r="U4062" s="38">
        <v>7</v>
      </c>
      <c r="V4062" s="38">
        <v>2</v>
      </c>
    </row>
    <row r="4063" spans="1:22" ht="13.5" customHeight="1" x14ac:dyDescent="0.2">
      <c r="A4063" s="32" t="s">
        <v>4059</v>
      </c>
      <c r="B4063" s="32" t="s">
        <v>11938</v>
      </c>
      <c r="C4063" s="32" t="s">
        <v>18177</v>
      </c>
      <c r="D4063" s="37">
        <v>5.7708339999999998</v>
      </c>
      <c r="E4063" s="39">
        <v>1476.04</v>
      </c>
      <c r="F4063" s="39">
        <v>4780</v>
      </c>
      <c r="G4063" s="39">
        <v>7951.76</v>
      </c>
      <c r="H4063" s="38">
        <v>8</v>
      </c>
      <c r="I4063" s="38">
        <v>9463</v>
      </c>
      <c r="J4063" s="37">
        <v>11.131454686</v>
      </c>
      <c r="K4063" s="37">
        <v>6.4764846029000003</v>
      </c>
      <c r="L4063" s="37">
        <v>13.505190102</v>
      </c>
      <c r="M4063" s="37">
        <v>11.842799923999999</v>
      </c>
      <c r="N4063" s="37">
        <v>7.7150950435999999</v>
      </c>
      <c r="O4063" s="37">
        <v>12.515242276</v>
      </c>
      <c r="P4063" s="37">
        <v>4.8</v>
      </c>
      <c r="Q4063" s="37">
        <v>80.187594799999999</v>
      </c>
      <c r="R4063" s="38">
        <v>175627</v>
      </c>
      <c r="S4063" s="37">
        <v>1.56118</v>
      </c>
      <c r="T4063" s="38">
        <v>5</v>
      </c>
      <c r="U4063" s="38">
        <v>7</v>
      </c>
      <c r="V4063" s="38">
        <v>2</v>
      </c>
    </row>
    <row r="4064" spans="1:22" ht="13.5" customHeight="1" x14ac:dyDescent="0.2">
      <c r="A4064" s="32" t="s">
        <v>4060</v>
      </c>
      <c r="B4064" s="32" t="s">
        <v>11939</v>
      </c>
      <c r="C4064" s="32" t="s">
        <v>18177</v>
      </c>
      <c r="D4064" s="37">
        <v>4.5180059999999997</v>
      </c>
      <c r="E4064" s="39">
        <v>1517.03</v>
      </c>
      <c r="F4064" s="39">
        <v>5198</v>
      </c>
      <c r="G4064" s="39">
        <v>9283.7900000000009</v>
      </c>
      <c r="H4064" s="38">
        <v>8</v>
      </c>
      <c r="I4064" s="38">
        <v>10402</v>
      </c>
      <c r="J4064" s="37">
        <v>16.431105302999999</v>
      </c>
      <c r="K4064" s="37">
        <v>18.325861738</v>
      </c>
      <c r="L4064" s="37">
        <v>18.259856865</v>
      </c>
      <c r="M4064" s="37">
        <v>14.223853091000001</v>
      </c>
      <c r="N4064" s="37">
        <v>18.071340481</v>
      </c>
      <c r="O4064" s="37">
        <v>16.244214991</v>
      </c>
      <c r="P4064" s="37">
        <v>4.8</v>
      </c>
      <c r="Q4064" s="37">
        <v>89.386094700000001</v>
      </c>
      <c r="R4064" s="38">
        <v>365465</v>
      </c>
      <c r="S4064" s="37">
        <v>1.56118</v>
      </c>
      <c r="T4064" s="38">
        <v>5</v>
      </c>
      <c r="U4064" s="38">
        <v>6</v>
      </c>
      <c r="V4064" s="38">
        <v>2</v>
      </c>
    </row>
    <row r="4065" spans="1:22" ht="13.5" customHeight="1" x14ac:dyDescent="0.2">
      <c r="A4065" s="32" t="s">
        <v>4061</v>
      </c>
      <c r="B4065" s="32" t="s">
        <v>11940</v>
      </c>
      <c r="C4065" s="32" t="s">
        <v>18177</v>
      </c>
      <c r="D4065" s="37">
        <v>5.0997779999999997</v>
      </c>
      <c r="E4065" s="39">
        <v>2149.0300000000002</v>
      </c>
      <c r="F4065" s="39">
        <v>4989</v>
      </c>
      <c r="G4065" s="39">
        <v>9398.89</v>
      </c>
      <c r="H4065" s="38">
        <v>8</v>
      </c>
      <c r="I4065" s="38">
        <v>9759</v>
      </c>
      <c r="J4065" s="37">
        <v>2.5952395641999999</v>
      </c>
      <c r="K4065" s="37">
        <v>1.0447707208999999</v>
      </c>
      <c r="L4065" s="37">
        <v>1.3835067508000001</v>
      </c>
      <c r="M4065" s="37">
        <v>26.448162666999998</v>
      </c>
      <c r="N4065" s="37">
        <v>4.6765745745</v>
      </c>
      <c r="O4065" s="37">
        <v>6.6554189494999996</v>
      </c>
      <c r="P4065" s="37">
        <v>4.8</v>
      </c>
      <c r="Q4065" s="37">
        <v>89.000529799999995</v>
      </c>
      <c r="R4065" s="38">
        <v>179414</v>
      </c>
      <c r="S4065" s="37">
        <v>1.56118</v>
      </c>
      <c r="T4065" s="38">
        <v>5</v>
      </c>
      <c r="U4065" s="38">
        <v>6</v>
      </c>
      <c r="V4065" s="38">
        <v>1</v>
      </c>
    </row>
    <row r="4066" spans="1:22" ht="13.5" customHeight="1" x14ac:dyDescent="0.2">
      <c r="A4066" s="32" t="s">
        <v>4062</v>
      </c>
      <c r="B4066" s="32" t="s">
        <v>11941</v>
      </c>
      <c r="C4066" s="32" t="s">
        <v>18177</v>
      </c>
      <c r="D4066" s="37">
        <v>4.2369789999999998</v>
      </c>
      <c r="E4066" s="39">
        <v>1534.03</v>
      </c>
      <c r="F4066" s="39">
        <v>5010</v>
      </c>
      <c r="G4066" s="39">
        <v>8886.65</v>
      </c>
      <c r="H4066" s="38">
        <v>7</v>
      </c>
      <c r="I4066" s="38">
        <v>9862</v>
      </c>
      <c r="J4066" s="37">
        <v>4.1580961492000004</v>
      </c>
      <c r="K4066" s="37">
        <v>4.4283327486999999</v>
      </c>
      <c r="L4066" s="37">
        <v>1.6883301429999999</v>
      </c>
      <c r="M4066" s="37">
        <v>12.504043615000001</v>
      </c>
      <c r="N4066" s="37">
        <v>8.4369106693999996</v>
      </c>
      <c r="O4066" s="37">
        <v>19.146887637999999</v>
      </c>
      <c r="P4066" s="37">
        <v>4.8</v>
      </c>
      <c r="Q4066" s="37">
        <v>94.595299699999998</v>
      </c>
      <c r="R4066" s="38">
        <v>261905</v>
      </c>
      <c r="S4066" s="37">
        <v>1.56118</v>
      </c>
      <c r="T4066" s="38">
        <v>3</v>
      </c>
      <c r="U4066" s="38">
        <v>5</v>
      </c>
      <c r="V4066" s="38">
        <v>0</v>
      </c>
    </row>
    <row r="4067" spans="1:22" ht="13.5" customHeight="1" x14ac:dyDescent="0.2">
      <c r="A4067" s="32" t="s">
        <v>4063</v>
      </c>
      <c r="B4067" s="32" t="s">
        <v>11942</v>
      </c>
      <c r="C4067" s="32" t="s">
        <v>18177</v>
      </c>
      <c r="D4067" s="37">
        <v>3.2501869999999999</v>
      </c>
      <c r="E4067" s="39">
        <v>838.98</v>
      </c>
      <c r="F4067" s="39">
        <v>2448</v>
      </c>
      <c r="G4067" s="39">
        <v>4280.01</v>
      </c>
      <c r="H4067" s="38">
        <v>3</v>
      </c>
      <c r="I4067" s="38">
        <v>4809</v>
      </c>
      <c r="J4067" s="37">
        <v>3.1896398074999999</v>
      </c>
      <c r="K4067" s="37">
        <v>0.74181634279999997</v>
      </c>
      <c r="L4067" s="37">
        <v>1.9802256779</v>
      </c>
      <c r="M4067" s="37">
        <v>9.6706094753999992</v>
      </c>
      <c r="N4067" s="37">
        <v>8.1005402764000003</v>
      </c>
      <c r="O4067" s="37">
        <v>11.337196176000001</v>
      </c>
      <c r="P4067" s="37">
        <v>4.8</v>
      </c>
      <c r="Q4067" s="37">
        <v>81.653574599999999</v>
      </c>
      <c r="R4067" s="38">
        <v>128731</v>
      </c>
      <c r="S4067" s="37">
        <v>1.56118</v>
      </c>
      <c r="T4067" s="38">
        <v>2</v>
      </c>
      <c r="U4067" s="38">
        <v>2</v>
      </c>
      <c r="V4067" s="38">
        <v>2</v>
      </c>
    </row>
    <row r="4068" spans="1:22" ht="13.5" customHeight="1" x14ac:dyDescent="0.2">
      <c r="A4068" s="32" t="s">
        <v>4064</v>
      </c>
      <c r="B4068" s="32" t="s">
        <v>11943</v>
      </c>
      <c r="C4068" s="32" t="s">
        <v>18177</v>
      </c>
      <c r="D4068" s="37">
        <v>4.4876959999999997</v>
      </c>
      <c r="E4068" s="39">
        <v>1397.98</v>
      </c>
      <c r="F4068" s="39">
        <v>5150</v>
      </c>
      <c r="G4068" s="39">
        <v>8086.64</v>
      </c>
      <c r="H4068" s="38">
        <v>9</v>
      </c>
      <c r="I4068" s="38">
        <v>10337</v>
      </c>
      <c r="J4068" s="37">
        <v>20.462162952</v>
      </c>
      <c r="K4068" s="37">
        <v>13.082286312000001</v>
      </c>
      <c r="L4068" s="37">
        <v>33.093630480000002</v>
      </c>
      <c r="M4068" s="37">
        <v>10.021772136999999</v>
      </c>
      <c r="N4068" s="37">
        <v>39.897415281999997</v>
      </c>
      <c r="O4068" s="37">
        <v>20.823899151999999</v>
      </c>
      <c r="P4068" s="37">
        <v>4.8</v>
      </c>
      <c r="Q4068" s="37">
        <v>83.036015199999994</v>
      </c>
      <c r="R4068" s="38">
        <v>324936</v>
      </c>
      <c r="S4068" s="37">
        <v>1.56118</v>
      </c>
      <c r="T4068" s="38">
        <v>5</v>
      </c>
      <c r="U4068" s="38">
        <v>8</v>
      </c>
      <c r="V4068" s="38">
        <v>1</v>
      </c>
    </row>
    <row r="4069" spans="1:22" ht="13.5" customHeight="1" x14ac:dyDescent="0.2">
      <c r="A4069" s="32" t="s">
        <v>4065</v>
      </c>
      <c r="B4069" s="32" t="s">
        <v>11944</v>
      </c>
      <c r="C4069" s="32" t="s">
        <v>18177</v>
      </c>
      <c r="D4069" s="37">
        <v>5.4483860000000002</v>
      </c>
      <c r="E4069" s="39">
        <v>2373.04</v>
      </c>
      <c r="F4069" s="39">
        <v>6279</v>
      </c>
      <c r="G4069" s="39">
        <v>11836.77</v>
      </c>
      <c r="H4069" s="38">
        <v>9</v>
      </c>
      <c r="I4069" s="38">
        <v>12357</v>
      </c>
      <c r="J4069" s="37">
        <v>7.3165383872999996</v>
      </c>
      <c r="K4069" s="37">
        <v>5.2051364843999997</v>
      </c>
      <c r="L4069" s="37">
        <v>6.0099900589999997</v>
      </c>
      <c r="M4069" s="37">
        <v>13.538502726999999</v>
      </c>
      <c r="N4069" s="37">
        <v>7.1969876261000003</v>
      </c>
      <c r="O4069" s="37">
        <v>7.8097922685999999</v>
      </c>
      <c r="P4069" s="37">
        <v>4.8112140258</v>
      </c>
      <c r="Q4069" s="37">
        <v>82.883734799999999</v>
      </c>
      <c r="R4069" s="38">
        <v>307443</v>
      </c>
      <c r="S4069" s="37">
        <v>1.56118</v>
      </c>
      <c r="T4069" s="38">
        <v>5</v>
      </c>
      <c r="U4069" s="38">
        <v>8</v>
      </c>
      <c r="V4069" s="38">
        <v>1</v>
      </c>
    </row>
    <row r="4070" spans="1:22" ht="13.5" customHeight="1" x14ac:dyDescent="0.2">
      <c r="A4070" s="32" t="s">
        <v>4066</v>
      </c>
      <c r="B4070" s="32" t="s">
        <v>11945</v>
      </c>
      <c r="C4070" s="32" t="s">
        <v>18177</v>
      </c>
      <c r="D4070" s="37">
        <v>6.4999459999999996</v>
      </c>
      <c r="E4070" s="39">
        <v>2343.94</v>
      </c>
      <c r="F4070" s="39">
        <v>7164</v>
      </c>
      <c r="G4070" s="39">
        <v>13201.88</v>
      </c>
      <c r="H4070" s="38">
        <v>13</v>
      </c>
      <c r="I4070" s="38">
        <v>14076</v>
      </c>
      <c r="J4070" s="37">
        <v>5.5011415898999996</v>
      </c>
      <c r="K4070" s="37">
        <v>4.4871313903000001</v>
      </c>
      <c r="L4070" s="37">
        <v>4.5245078094000002</v>
      </c>
      <c r="M4070" s="37">
        <v>12.333309304</v>
      </c>
      <c r="N4070" s="37">
        <v>4.9803325980000004</v>
      </c>
      <c r="O4070" s="37">
        <v>11.590093745000001</v>
      </c>
      <c r="P4070" s="37">
        <v>4.8</v>
      </c>
      <c r="Q4070" s="37">
        <v>89.343408499999995</v>
      </c>
      <c r="R4070" s="38">
        <v>445008</v>
      </c>
      <c r="S4070" s="37">
        <v>1.56118</v>
      </c>
      <c r="T4070" s="38">
        <v>10</v>
      </c>
      <c r="U4070" s="38">
        <v>11</v>
      </c>
      <c r="V4070" s="38">
        <v>1</v>
      </c>
    </row>
    <row r="4071" spans="1:22" ht="13.5" customHeight="1" x14ac:dyDescent="0.2">
      <c r="A4071" s="32" t="s">
        <v>4067</v>
      </c>
      <c r="B4071" s="32" t="s">
        <v>11946</v>
      </c>
      <c r="C4071" s="32" t="s">
        <v>18177</v>
      </c>
      <c r="D4071" s="37">
        <v>2.9774479999999999</v>
      </c>
      <c r="E4071" s="39">
        <v>1419.03</v>
      </c>
      <c r="F4071" s="39">
        <v>5416</v>
      </c>
      <c r="G4071" s="39">
        <v>9776.23</v>
      </c>
      <c r="H4071" s="38">
        <v>10</v>
      </c>
      <c r="I4071" s="38">
        <v>11141</v>
      </c>
      <c r="J4071" s="37">
        <v>10.91017224</v>
      </c>
      <c r="K4071" s="37">
        <v>7.3518676501</v>
      </c>
      <c r="L4071" s="37">
        <v>17.295167149000001</v>
      </c>
      <c r="M4071" s="37">
        <v>17.507114241</v>
      </c>
      <c r="N4071" s="37">
        <v>15.829504856</v>
      </c>
      <c r="O4071" s="37">
        <v>12.338497813</v>
      </c>
      <c r="P4071" s="37">
        <v>4.8</v>
      </c>
      <c r="Q4071" s="37">
        <v>68.065247900000003</v>
      </c>
      <c r="R4071" s="38">
        <v>306419</v>
      </c>
      <c r="S4071" s="37">
        <v>1.56118</v>
      </c>
      <c r="T4071" s="38">
        <v>6</v>
      </c>
      <c r="U4071" s="38">
        <v>8</v>
      </c>
      <c r="V4071" s="38">
        <v>0</v>
      </c>
    </row>
    <row r="4072" spans="1:22" ht="13.5" customHeight="1" x14ac:dyDescent="0.2">
      <c r="A4072" s="32" t="s">
        <v>4068</v>
      </c>
      <c r="B4072" s="32" t="s">
        <v>11947</v>
      </c>
      <c r="C4072" s="32" t="s">
        <v>18177</v>
      </c>
      <c r="D4072" s="37">
        <v>6.1643999999999997</v>
      </c>
      <c r="E4072" s="39">
        <v>1296.99</v>
      </c>
      <c r="F4072" s="39">
        <v>2969</v>
      </c>
      <c r="G4072" s="39">
        <v>5281.88</v>
      </c>
      <c r="H4072" s="38">
        <v>6</v>
      </c>
      <c r="I4072" s="38">
        <v>5996</v>
      </c>
      <c r="J4072" s="37">
        <v>5.2286473283000001</v>
      </c>
      <c r="K4072" s="37">
        <v>3.7182082386999999</v>
      </c>
      <c r="L4072" s="37">
        <v>8.1047638538999998</v>
      </c>
      <c r="M4072" s="37">
        <v>10.901723792</v>
      </c>
      <c r="N4072" s="37">
        <v>9.9672028618000006</v>
      </c>
      <c r="O4072" s="37">
        <v>13.697589232</v>
      </c>
      <c r="P4072" s="37">
        <v>4.8</v>
      </c>
      <c r="Q4072" s="37">
        <v>92.993839800000003</v>
      </c>
      <c r="R4072" s="38">
        <v>165807</v>
      </c>
      <c r="S4072" s="37">
        <v>1.56118</v>
      </c>
      <c r="T4072" s="38">
        <v>4</v>
      </c>
      <c r="U4072" s="38">
        <v>5</v>
      </c>
      <c r="V4072" s="38">
        <v>0</v>
      </c>
    </row>
    <row r="4073" spans="1:22" ht="13.5" customHeight="1" x14ac:dyDescent="0.2">
      <c r="A4073" s="32" t="s">
        <v>4069</v>
      </c>
      <c r="B4073" s="32" t="s">
        <v>10545</v>
      </c>
      <c r="C4073" s="32" t="s">
        <v>18177</v>
      </c>
      <c r="D4073" s="37">
        <v>7.9199919999999997</v>
      </c>
      <c r="E4073" s="39">
        <v>303.99</v>
      </c>
      <c r="F4073" s="39">
        <v>1430</v>
      </c>
      <c r="G4073" s="39">
        <v>2631.53</v>
      </c>
      <c r="H4073" s="38">
        <v>1</v>
      </c>
      <c r="I4073" s="38">
        <v>2921</v>
      </c>
      <c r="J4073" s="37">
        <v>11.515525157000001</v>
      </c>
      <c r="K4073" s="37">
        <v>5.7260156059999998</v>
      </c>
      <c r="L4073" s="37">
        <v>11.9148599</v>
      </c>
      <c r="M4073" s="37">
        <v>8.5683747223999998</v>
      </c>
      <c r="N4073" s="37">
        <v>21.349128787000001</v>
      </c>
      <c r="O4073" s="37">
        <v>11.158028039</v>
      </c>
      <c r="P4073" s="37">
        <v>4.8</v>
      </c>
      <c r="Q4073" s="37" t="s">
        <v>15680</v>
      </c>
      <c r="R4073" s="38">
        <v>72462</v>
      </c>
      <c r="S4073" s="37">
        <v>1.56118</v>
      </c>
      <c r="T4073" s="38">
        <v>1</v>
      </c>
      <c r="U4073" s="38">
        <v>1</v>
      </c>
      <c r="V4073" s="38">
        <v>0</v>
      </c>
    </row>
    <row r="4074" spans="1:22" ht="13.5" customHeight="1" x14ac:dyDescent="0.2">
      <c r="A4074" s="32" t="s">
        <v>4070</v>
      </c>
      <c r="B4074" s="32" t="s">
        <v>11948</v>
      </c>
      <c r="C4074" s="32" t="s">
        <v>18177</v>
      </c>
      <c r="D4074" s="37">
        <v>4.4404399999999997</v>
      </c>
      <c r="E4074" s="39">
        <v>1257.01</v>
      </c>
      <c r="F4074" s="39">
        <v>4154</v>
      </c>
      <c r="G4074" s="39">
        <v>7327.64</v>
      </c>
      <c r="H4074" s="38">
        <v>6</v>
      </c>
      <c r="I4074" s="38">
        <v>8104</v>
      </c>
      <c r="J4074" s="37">
        <v>10.999350155</v>
      </c>
      <c r="K4074" s="37">
        <v>4.9636213223999999</v>
      </c>
      <c r="L4074" s="37">
        <v>11.53914984</v>
      </c>
      <c r="M4074" s="37">
        <v>8.5847440923999994</v>
      </c>
      <c r="N4074" s="37">
        <v>18.980229611999999</v>
      </c>
      <c r="O4074" s="37">
        <v>11.208275758999999</v>
      </c>
      <c r="P4074" s="37">
        <v>4.8</v>
      </c>
      <c r="Q4074" s="37">
        <v>74.186030599999995</v>
      </c>
      <c r="R4074" s="38">
        <v>311274</v>
      </c>
      <c r="S4074" s="37">
        <v>1.56118</v>
      </c>
      <c r="T4074" s="38">
        <v>3</v>
      </c>
      <c r="U4074" s="38">
        <v>3</v>
      </c>
      <c r="V4074" s="38">
        <v>0</v>
      </c>
    </row>
    <row r="4075" spans="1:22" ht="13.5" customHeight="1" x14ac:dyDescent="0.2">
      <c r="A4075" s="32" t="s">
        <v>4071</v>
      </c>
      <c r="B4075" s="32" t="s">
        <v>11949</v>
      </c>
      <c r="C4075" s="32" t="s">
        <v>18177</v>
      </c>
      <c r="D4075" s="37">
        <v>1.95566</v>
      </c>
      <c r="E4075" s="39">
        <v>791.01</v>
      </c>
      <c r="F4075" s="39">
        <v>2047</v>
      </c>
      <c r="G4075" s="39">
        <v>3833.08</v>
      </c>
      <c r="H4075" s="38">
        <v>2</v>
      </c>
      <c r="I4075" s="38">
        <v>4250</v>
      </c>
      <c r="J4075" s="37">
        <v>12.118882386999999</v>
      </c>
      <c r="K4075" s="37">
        <v>5.7297514302000003</v>
      </c>
      <c r="L4075" s="37">
        <v>13.445302720000001</v>
      </c>
      <c r="M4075" s="37">
        <v>8.2224763502999991</v>
      </c>
      <c r="N4075" s="37">
        <v>20.997967226</v>
      </c>
      <c r="O4075" s="37">
        <v>11.864492062</v>
      </c>
      <c r="P4075" s="37">
        <v>4.8</v>
      </c>
      <c r="Q4075" s="37">
        <v>62.220944099999997</v>
      </c>
      <c r="R4075" s="38">
        <v>137636</v>
      </c>
      <c r="S4075" s="37">
        <v>1.56118</v>
      </c>
      <c r="T4075" s="38">
        <v>1</v>
      </c>
      <c r="U4075" s="38">
        <v>2</v>
      </c>
      <c r="V4075" s="38">
        <v>1</v>
      </c>
    </row>
    <row r="4076" spans="1:22" ht="13.5" customHeight="1" x14ac:dyDescent="0.2">
      <c r="A4076" s="32" t="s">
        <v>4072</v>
      </c>
      <c r="B4076" s="32" t="s">
        <v>11950</v>
      </c>
      <c r="C4076" s="32" t="s">
        <v>18177</v>
      </c>
      <c r="D4076" s="37">
        <v>2.2898429999999999</v>
      </c>
      <c r="E4076" s="39">
        <v>1336.02</v>
      </c>
      <c r="F4076" s="39">
        <v>3072</v>
      </c>
      <c r="G4076" s="39">
        <v>6084.88</v>
      </c>
      <c r="H4076" s="38">
        <v>5</v>
      </c>
      <c r="I4076" s="38">
        <v>6349</v>
      </c>
      <c r="J4076" s="37">
        <v>9.2592825388000009</v>
      </c>
      <c r="K4076" s="37">
        <v>6.3805429052999996</v>
      </c>
      <c r="L4076" s="37">
        <v>8.4405180746999999</v>
      </c>
      <c r="M4076" s="37">
        <v>12.19672328</v>
      </c>
      <c r="N4076" s="37">
        <v>8.7863588763999996</v>
      </c>
      <c r="O4076" s="37">
        <v>8.1031962228999994</v>
      </c>
      <c r="P4076" s="37">
        <v>4.8</v>
      </c>
      <c r="Q4076" s="37">
        <v>90.083631999999994</v>
      </c>
      <c r="R4076" s="38">
        <v>193288</v>
      </c>
      <c r="S4076" s="37">
        <v>1.56118</v>
      </c>
      <c r="T4076" s="38">
        <v>3</v>
      </c>
      <c r="U4076" s="38">
        <v>5</v>
      </c>
      <c r="V4076" s="38">
        <v>2</v>
      </c>
    </row>
    <row r="4077" spans="1:22" ht="13.5" customHeight="1" x14ac:dyDescent="0.2">
      <c r="A4077" s="32" t="s">
        <v>4073</v>
      </c>
      <c r="B4077" s="32" t="s">
        <v>11951</v>
      </c>
      <c r="C4077" s="32" t="s">
        <v>18177</v>
      </c>
      <c r="D4077" s="37">
        <v>6.2097619999999996</v>
      </c>
      <c r="E4077" s="39">
        <v>1159.97</v>
      </c>
      <c r="F4077" s="39">
        <v>4226</v>
      </c>
      <c r="G4077" s="39">
        <v>7479.48</v>
      </c>
      <c r="H4077" s="38">
        <v>6</v>
      </c>
      <c r="I4077" s="38">
        <v>8317</v>
      </c>
      <c r="J4077" s="37">
        <v>5.2720821750000004</v>
      </c>
      <c r="K4077" s="37">
        <v>2.0033929557999999</v>
      </c>
      <c r="L4077" s="37">
        <v>6.1087717718999999</v>
      </c>
      <c r="M4077" s="37">
        <v>17.828947543000002</v>
      </c>
      <c r="N4077" s="37">
        <v>12.216738257999999</v>
      </c>
      <c r="O4077" s="37">
        <v>10.709256843</v>
      </c>
      <c r="P4077" s="37">
        <v>4.8</v>
      </c>
      <c r="Q4077" s="37">
        <v>76.792512500000001</v>
      </c>
      <c r="R4077" s="38">
        <v>248730</v>
      </c>
      <c r="S4077" s="37">
        <v>1.56118</v>
      </c>
      <c r="T4077" s="38">
        <v>5</v>
      </c>
      <c r="U4077" s="38">
        <v>5</v>
      </c>
      <c r="V4077" s="38">
        <v>2</v>
      </c>
    </row>
    <row r="4078" spans="1:22" ht="13.5" customHeight="1" x14ac:dyDescent="0.2">
      <c r="A4078" s="32" t="s">
        <v>4074</v>
      </c>
      <c r="B4078" s="32" t="s">
        <v>11952</v>
      </c>
      <c r="C4078" s="32" t="s">
        <v>18177</v>
      </c>
      <c r="D4078" s="37">
        <v>9.4505520000000001</v>
      </c>
      <c r="E4078" s="39">
        <v>769.99</v>
      </c>
      <c r="F4078" s="39">
        <v>2836</v>
      </c>
      <c r="G4078" s="39">
        <v>4965.16</v>
      </c>
      <c r="H4078" s="38">
        <v>5</v>
      </c>
      <c r="I4078" s="38">
        <v>5648</v>
      </c>
      <c r="J4078" s="37">
        <v>9.1695882000999998</v>
      </c>
      <c r="K4078" s="37">
        <v>4.8056044297999998</v>
      </c>
      <c r="L4078" s="37">
        <v>8.2229055196999994</v>
      </c>
      <c r="M4078" s="37">
        <v>21.290585138000001</v>
      </c>
      <c r="N4078" s="37">
        <v>19.526716615000002</v>
      </c>
      <c r="O4078" s="37">
        <v>13.920641467999999</v>
      </c>
      <c r="P4078" s="37">
        <v>5.7306010928999997</v>
      </c>
      <c r="Q4078" s="37">
        <v>85.864838700000007</v>
      </c>
      <c r="R4078" s="38">
        <v>145259</v>
      </c>
      <c r="S4078" s="37">
        <v>1.56118</v>
      </c>
      <c r="T4078" s="38">
        <v>4</v>
      </c>
      <c r="U4078" s="38">
        <v>4</v>
      </c>
      <c r="V4078" s="38">
        <v>2</v>
      </c>
    </row>
    <row r="4079" spans="1:22" ht="13.5" customHeight="1" x14ac:dyDescent="0.2">
      <c r="A4079" s="32" t="s">
        <v>4075</v>
      </c>
      <c r="B4079" s="32" t="s">
        <v>11953</v>
      </c>
      <c r="C4079" s="32" t="s">
        <v>18177</v>
      </c>
      <c r="D4079" s="37">
        <v>6.0728010000000001</v>
      </c>
      <c r="E4079" s="39">
        <v>1542.03</v>
      </c>
      <c r="F4079" s="39">
        <v>3419</v>
      </c>
      <c r="G4079" s="39">
        <v>6485.22</v>
      </c>
      <c r="H4079" s="38">
        <v>7</v>
      </c>
      <c r="I4079" s="38">
        <v>6747</v>
      </c>
      <c r="J4079" s="37">
        <v>4.3888283383999998</v>
      </c>
      <c r="K4079" s="37">
        <v>3.1648765441000002</v>
      </c>
      <c r="L4079" s="37">
        <v>3.6938138228000001</v>
      </c>
      <c r="M4079" s="37">
        <v>11.269019677999999</v>
      </c>
      <c r="N4079" s="37">
        <v>3.77083419</v>
      </c>
      <c r="O4079" s="37">
        <v>5.2626415668000002</v>
      </c>
      <c r="P4079" s="37">
        <v>4.8</v>
      </c>
      <c r="Q4079" s="37">
        <v>84.221296499999994</v>
      </c>
      <c r="R4079" s="38">
        <v>165149</v>
      </c>
      <c r="S4079" s="37">
        <v>1.56118</v>
      </c>
      <c r="T4079" s="38">
        <v>4</v>
      </c>
      <c r="U4079" s="38">
        <v>6</v>
      </c>
      <c r="V4079" s="38">
        <v>2</v>
      </c>
    </row>
    <row r="4080" spans="1:22" ht="13.5" customHeight="1" x14ac:dyDescent="0.2">
      <c r="A4080" s="32" t="s">
        <v>4076</v>
      </c>
      <c r="B4080" s="32" t="s">
        <v>11954</v>
      </c>
      <c r="C4080" s="32" t="s">
        <v>18177</v>
      </c>
      <c r="D4080" s="37">
        <v>1.1052519999999999</v>
      </c>
      <c r="E4080" s="39">
        <v>1057.99</v>
      </c>
      <c r="F4080" s="39">
        <v>3484</v>
      </c>
      <c r="G4080" s="39">
        <v>5909.38</v>
      </c>
      <c r="H4080" s="38">
        <v>3</v>
      </c>
      <c r="I4080" s="38">
        <v>6995</v>
      </c>
      <c r="J4080" s="37">
        <v>9.5303234489000008</v>
      </c>
      <c r="K4080" s="37">
        <v>6.2646460656</v>
      </c>
      <c r="L4080" s="37">
        <v>17.955223688</v>
      </c>
      <c r="M4080" s="37">
        <v>6.7470749200000002</v>
      </c>
      <c r="N4080" s="37">
        <v>23.565344885999998</v>
      </c>
      <c r="O4080" s="37">
        <v>15.719511369999999</v>
      </c>
      <c r="P4080" s="37">
        <v>4.8</v>
      </c>
      <c r="Q4080" s="37">
        <v>79.734995999999995</v>
      </c>
      <c r="R4080" s="38">
        <v>184590</v>
      </c>
      <c r="S4080" s="37">
        <v>1.56118</v>
      </c>
      <c r="T4080" s="38">
        <v>1</v>
      </c>
      <c r="U4080" s="38">
        <v>2</v>
      </c>
      <c r="V4080" s="38">
        <v>2</v>
      </c>
    </row>
    <row r="4081" spans="1:22" ht="13.5" customHeight="1" x14ac:dyDescent="0.2">
      <c r="A4081" s="32" t="s">
        <v>4077</v>
      </c>
      <c r="B4081" s="32" t="s">
        <v>11955</v>
      </c>
      <c r="C4081" s="32" t="s">
        <v>18177</v>
      </c>
      <c r="D4081" s="37">
        <v>3.872868</v>
      </c>
      <c r="E4081" s="39">
        <v>1062.98</v>
      </c>
      <c r="F4081" s="39">
        <v>3040</v>
      </c>
      <c r="G4081" s="39">
        <v>5382.36</v>
      </c>
      <c r="H4081" s="38">
        <v>7</v>
      </c>
      <c r="I4081" s="38">
        <v>6051</v>
      </c>
      <c r="J4081" s="37">
        <v>1.9579535355</v>
      </c>
      <c r="K4081" s="37">
        <v>0.87868429510000001</v>
      </c>
      <c r="L4081" s="37">
        <v>4.9169166714000001</v>
      </c>
      <c r="M4081" s="37">
        <v>23.462019260999998</v>
      </c>
      <c r="N4081" s="37">
        <v>8.0955705078999998</v>
      </c>
      <c r="O4081" s="37">
        <v>5.4007216699000002</v>
      </c>
      <c r="P4081" s="37">
        <v>4.8</v>
      </c>
      <c r="Q4081" s="37">
        <v>80.371553599999999</v>
      </c>
      <c r="R4081" s="38">
        <v>152302</v>
      </c>
      <c r="S4081" s="37">
        <v>1.56118</v>
      </c>
      <c r="T4081" s="38">
        <v>5</v>
      </c>
      <c r="U4081" s="38">
        <v>7</v>
      </c>
      <c r="V4081" s="38">
        <v>2</v>
      </c>
    </row>
    <row r="4082" spans="1:22" ht="13.5" customHeight="1" x14ac:dyDescent="0.2">
      <c r="A4082" s="32" t="s">
        <v>4078</v>
      </c>
      <c r="B4082" s="32" t="s">
        <v>11956</v>
      </c>
      <c r="C4082" s="32" t="s">
        <v>18177</v>
      </c>
      <c r="D4082" s="37">
        <v>4.8317480000000002</v>
      </c>
      <c r="E4082" s="39">
        <v>1353</v>
      </c>
      <c r="F4082" s="39">
        <v>3982</v>
      </c>
      <c r="G4082" s="39">
        <v>7150.93</v>
      </c>
      <c r="H4082" s="38">
        <v>6</v>
      </c>
      <c r="I4082" s="38">
        <v>7750</v>
      </c>
      <c r="J4082" s="37">
        <v>4.3283963061000001</v>
      </c>
      <c r="K4082" s="37">
        <v>0.88633199569999999</v>
      </c>
      <c r="L4082" s="37">
        <v>2.4563191086999998</v>
      </c>
      <c r="M4082" s="37">
        <v>7.7206215939999998</v>
      </c>
      <c r="N4082" s="37">
        <v>7.6982697659000001</v>
      </c>
      <c r="O4082" s="37">
        <v>5.408913579</v>
      </c>
      <c r="P4082" s="37">
        <v>4.8</v>
      </c>
      <c r="Q4082" s="37">
        <v>74.191578199999995</v>
      </c>
      <c r="R4082" s="38">
        <v>206988</v>
      </c>
      <c r="S4082" s="37">
        <v>1.56118</v>
      </c>
      <c r="T4082" s="38">
        <v>5</v>
      </c>
      <c r="U4082" s="38">
        <v>6</v>
      </c>
      <c r="V4082" s="38">
        <v>1</v>
      </c>
    </row>
    <row r="4083" spans="1:22" ht="13.5" customHeight="1" x14ac:dyDescent="0.2">
      <c r="A4083" s="32" t="s">
        <v>4079</v>
      </c>
      <c r="B4083" s="32" t="s">
        <v>11957</v>
      </c>
      <c r="C4083" s="32" t="s">
        <v>18177</v>
      </c>
      <c r="D4083" s="37">
        <v>10.03476</v>
      </c>
      <c r="E4083" s="39">
        <v>1104.02</v>
      </c>
      <c r="F4083" s="39">
        <v>2687</v>
      </c>
      <c r="G4083" s="39">
        <v>5311.13</v>
      </c>
      <c r="H4083" s="38">
        <v>5</v>
      </c>
      <c r="I4083" s="38">
        <v>5485</v>
      </c>
      <c r="J4083" s="37">
        <v>2.4896877094000001</v>
      </c>
      <c r="K4083" s="37">
        <v>1.5131336008</v>
      </c>
      <c r="L4083" s="37">
        <v>2.2470118000000001</v>
      </c>
      <c r="M4083" s="37">
        <v>12.647032189999999</v>
      </c>
      <c r="N4083" s="37">
        <v>2.2934949160999998</v>
      </c>
      <c r="O4083" s="37">
        <v>3.2270528696</v>
      </c>
      <c r="P4083" s="37">
        <v>4.8272479563999999</v>
      </c>
      <c r="Q4083" s="37">
        <v>92.184803299999999</v>
      </c>
      <c r="R4083" s="38">
        <v>138225</v>
      </c>
      <c r="S4083" s="37">
        <v>1.56118</v>
      </c>
      <c r="T4083" s="38">
        <v>2</v>
      </c>
      <c r="U4083" s="38">
        <v>4</v>
      </c>
      <c r="V4083" s="38">
        <v>1</v>
      </c>
    </row>
    <row r="4084" spans="1:22" ht="13.5" customHeight="1" x14ac:dyDescent="0.2">
      <c r="A4084" s="32" t="s">
        <v>4080</v>
      </c>
      <c r="B4084" s="32" t="s">
        <v>11958</v>
      </c>
      <c r="C4084" s="32" t="s">
        <v>18177</v>
      </c>
      <c r="D4084" s="37">
        <v>3.9765280000000001</v>
      </c>
      <c r="E4084" s="39">
        <v>809.01</v>
      </c>
      <c r="F4084" s="39">
        <v>2172</v>
      </c>
      <c r="G4084" s="39">
        <v>3688.26</v>
      </c>
      <c r="H4084" s="38">
        <v>3</v>
      </c>
      <c r="I4084" s="38">
        <v>4235</v>
      </c>
      <c r="J4084" s="37">
        <v>1.6193971573999999</v>
      </c>
      <c r="K4084" s="37">
        <v>0.52699885859999995</v>
      </c>
      <c r="L4084" s="37">
        <v>4.9047783010000003</v>
      </c>
      <c r="M4084" s="37">
        <v>16.059403680999999</v>
      </c>
      <c r="N4084" s="37">
        <v>7.6992913062000001</v>
      </c>
      <c r="O4084" s="37">
        <v>6.8005360733</v>
      </c>
      <c r="P4084" s="37">
        <v>4.8</v>
      </c>
      <c r="Q4084" s="37">
        <v>97.311766199999994</v>
      </c>
      <c r="R4084" s="38">
        <v>144457</v>
      </c>
      <c r="S4084" s="37">
        <v>1.56118</v>
      </c>
      <c r="T4084" s="38">
        <v>1</v>
      </c>
      <c r="U4084" s="38">
        <v>3</v>
      </c>
      <c r="V4084" s="38">
        <v>2</v>
      </c>
    </row>
    <row r="4085" spans="1:22" ht="13.5" customHeight="1" x14ac:dyDescent="0.2">
      <c r="A4085" s="32" t="s">
        <v>4081</v>
      </c>
      <c r="B4085" s="32" t="s">
        <v>11959</v>
      </c>
      <c r="C4085" s="32" t="s">
        <v>18177</v>
      </c>
      <c r="D4085" s="37">
        <v>2.9715569999999998</v>
      </c>
      <c r="E4085" s="39">
        <v>1662.02</v>
      </c>
      <c r="F4085" s="39">
        <v>3813</v>
      </c>
      <c r="G4085" s="39">
        <v>7525.9</v>
      </c>
      <c r="H4085" s="38">
        <v>6</v>
      </c>
      <c r="I4085" s="38">
        <v>7726</v>
      </c>
      <c r="J4085" s="37">
        <v>6.2619151796999999</v>
      </c>
      <c r="K4085" s="37">
        <v>2.569321993</v>
      </c>
      <c r="L4085" s="37">
        <v>7.4705209361999998</v>
      </c>
      <c r="M4085" s="37">
        <v>52.824857260000002</v>
      </c>
      <c r="N4085" s="37">
        <v>6.2731350423999999</v>
      </c>
      <c r="O4085" s="37">
        <v>20.474431356</v>
      </c>
      <c r="P4085" s="37">
        <v>4.7901929024000003</v>
      </c>
      <c r="Q4085" s="37">
        <v>95.924385000000001</v>
      </c>
      <c r="R4085" s="38">
        <v>306391</v>
      </c>
      <c r="S4085" s="37">
        <v>1.56118</v>
      </c>
      <c r="T4085" s="38">
        <v>3</v>
      </c>
      <c r="U4085" s="38">
        <v>5</v>
      </c>
      <c r="V4085" s="38">
        <v>1</v>
      </c>
    </row>
    <row r="4086" spans="1:22" ht="13.5" customHeight="1" x14ac:dyDescent="0.2">
      <c r="A4086" s="32" t="s">
        <v>4082</v>
      </c>
      <c r="B4086" s="32" t="s">
        <v>11960</v>
      </c>
      <c r="C4086" s="32" t="s">
        <v>18177</v>
      </c>
      <c r="D4086" s="37">
        <v>8.1762879999999996</v>
      </c>
      <c r="E4086" s="39">
        <v>1151.01</v>
      </c>
      <c r="F4086" s="39">
        <v>2673</v>
      </c>
      <c r="G4086" s="39">
        <v>4853.97</v>
      </c>
      <c r="H4086" s="38">
        <v>5</v>
      </c>
      <c r="I4086" s="38">
        <v>5207</v>
      </c>
      <c r="J4086" s="37">
        <v>8.0048659266000008</v>
      </c>
      <c r="K4086" s="37">
        <v>3.2924506690999999</v>
      </c>
      <c r="L4086" s="37">
        <v>13.602973378</v>
      </c>
      <c r="M4086" s="37">
        <v>15.534695811000001</v>
      </c>
      <c r="N4086" s="37">
        <v>19.911589681999999</v>
      </c>
      <c r="O4086" s="37">
        <v>12.686721390000001</v>
      </c>
      <c r="P4086" s="37">
        <v>4.9534066963000001</v>
      </c>
      <c r="Q4086" s="37">
        <v>95.957566299999996</v>
      </c>
      <c r="R4086" s="38">
        <v>129810</v>
      </c>
      <c r="S4086" s="37">
        <v>1.56118</v>
      </c>
      <c r="T4086" s="38">
        <v>1</v>
      </c>
      <c r="U4086" s="38">
        <v>3</v>
      </c>
      <c r="V4086" s="38">
        <v>1</v>
      </c>
    </row>
    <row r="4087" spans="1:22" ht="13.5" customHeight="1" x14ac:dyDescent="0.2">
      <c r="A4087" s="32" t="s">
        <v>4083</v>
      </c>
      <c r="B4087" s="32" t="s">
        <v>11961</v>
      </c>
      <c r="C4087" s="32" t="s">
        <v>18177</v>
      </c>
      <c r="D4087" s="37">
        <v>2.7616779999999999</v>
      </c>
      <c r="E4087" s="39">
        <v>777</v>
      </c>
      <c r="F4087" s="39">
        <v>1467</v>
      </c>
      <c r="G4087" s="39">
        <v>2419.46</v>
      </c>
      <c r="H4087" s="38">
        <v>1</v>
      </c>
      <c r="I4087" s="38">
        <v>3038</v>
      </c>
      <c r="J4087" s="37">
        <v>8.5970664183000007</v>
      </c>
      <c r="K4087" s="37">
        <v>3.5526139194000002</v>
      </c>
      <c r="L4087" s="37">
        <v>9.5328219801999996</v>
      </c>
      <c r="M4087" s="37">
        <v>11.89613392</v>
      </c>
      <c r="N4087" s="37">
        <v>8.4853892793999997</v>
      </c>
      <c r="O4087" s="37">
        <v>14.963399670999999</v>
      </c>
      <c r="P4087" s="37">
        <v>4.8673469387999999</v>
      </c>
      <c r="Q4087" s="37">
        <v>86.544696700000003</v>
      </c>
      <c r="R4087" s="38">
        <v>88962</v>
      </c>
      <c r="S4087" s="37">
        <v>1.56118</v>
      </c>
      <c r="T4087" s="38">
        <v>0</v>
      </c>
      <c r="U4087" s="38">
        <v>0</v>
      </c>
      <c r="V4087" s="38">
        <v>1</v>
      </c>
    </row>
    <row r="4088" spans="1:22" ht="13.5" customHeight="1" x14ac:dyDescent="0.2">
      <c r="A4088" s="32" t="s">
        <v>4084</v>
      </c>
      <c r="B4088" s="32" t="s">
        <v>11962</v>
      </c>
      <c r="C4088" s="32" t="s">
        <v>18177</v>
      </c>
      <c r="D4088" s="37">
        <v>3.2604890000000002</v>
      </c>
      <c r="E4088" s="39">
        <v>1599.95</v>
      </c>
      <c r="F4088" s="39">
        <v>5317</v>
      </c>
      <c r="G4088" s="39">
        <v>9462.5400000000009</v>
      </c>
      <c r="H4088" s="38">
        <v>10</v>
      </c>
      <c r="I4088" s="38">
        <v>10535</v>
      </c>
      <c r="J4088" s="37">
        <v>11.189580096</v>
      </c>
      <c r="K4088" s="37">
        <v>5.6996985677999996</v>
      </c>
      <c r="L4088" s="37">
        <v>13.568255561999999</v>
      </c>
      <c r="M4088" s="37">
        <v>18.446095056000001</v>
      </c>
      <c r="N4088" s="37">
        <v>17.805226127000001</v>
      </c>
      <c r="O4088" s="37">
        <v>10.474243344</v>
      </c>
      <c r="P4088" s="37">
        <v>6.5675769901000001</v>
      </c>
      <c r="Q4088" s="37">
        <v>81.775647699999993</v>
      </c>
      <c r="R4088" s="38">
        <v>355391</v>
      </c>
      <c r="S4088" s="37">
        <v>1.56118</v>
      </c>
      <c r="T4088" s="38">
        <v>6</v>
      </c>
      <c r="U4088" s="38">
        <v>7</v>
      </c>
      <c r="V4088" s="38">
        <v>0</v>
      </c>
    </row>
    <row r="4089" spans="1:22" ht="13.5" customHeight="1" x14ac:dyDescent="0.2">
      <c r="A4089" s="32" t="s">
        <v>4085</v>
      </c>
      <c r="B4089" s="32" t="s">
        <v>11963</v>
      </c>
      <c r="C4089" s="32" t="s">
        <v>18177</v>
      </c>
      <c r="D4089" s="37">
        <v>3.1414819999999999</v>
      </c>
      <c r="E4089" s="39">
        <v>627.01</v>
      </c>
      <c r="F4089" s="39">
        <v>2101</v>
      </c>
      <c r="G4089" s="39">
        <v>3771.08</v>
      </c>
      <c r="H4089" s="38">
        <v>1</v>
      </c>
      <c r="I4089" s="38">
        <v>4299</v>
      </c>
      <c r="J4089" s="37">
        <v>8.5822982124999996</v>
      </c>
      <c r="K4089" s="37">
        <v>5.4548888906000004</v>
      </c>
      <c r="L4089" s="37">
        <v>12.137534398</v>
      </c>
      <c r="M4089" s="37">
        <v>15.07671161</v>
      </c>
      <c r="N4089" s="37">
        <v>17.412444146999999</v>
      </c>
      <c r="O4089" s="37">
        <v>23.745826139999998</v>
      </c>
      <c r="P4089" s="37">
        <v>4.7697817570999996</v>
      </c>
      <c r="Q4089" s="37">
        <v>77.014978900000003</v>
      </c>
      <c r="R4089" s="38">
        <v>85014</v>
      </c>
      <c r="S4089" s="37">
        <v>1.56118</v>
      </c>
      <c r="T4089" s="38">
        <v>0</v>
      </c>
      <c r="U4089" s="38">
        <v>0</v>
      </c>
      <c r="V4089" s="38">
        <v>1</v>
      </c>
    </row>
    <row r="4090" spans="1:22" ht="13.5" customHeight="1" x14ac:dyDescent="0.2">
      <c r="A4090" s="32" t="s">
        <v>4086</v>
      </c>
      <c r="B4090" s="32" t="s">
        <v>11964</v>
      </c>
      <c r="C4090" s="32" t="s">
        <v>18177</v>
      </c>
      <c r="D4090" s="37">
        <v>3.0064160000000002</v>
      </c>
      <c r="E4090" s="39">
        <v>360</v>
      </c>
      <c r="F4090" s="39">
        <v>1486</v>
      </c>
      <c r="G4090" s="39">
        <v>1831.41</v>
      </c>
      <c r="H4090" s="38">
        <v>3</v>
      </c>
      <c r="I4090" s="38">
        <v>2975</v>
      </c>
      <c r="J4090" s="37">
        <v>34.509385135999999</v>
      </c>
      <c r="K4090" s="37">
        <v>29.300340713000001</v>
      </c>
      <c r="L4090" s="37">
        <v>41.936196926999997</v>
      </c>
      <c r="M4090" s="37">
        <v>3.4308223205999999</v>
      </c>
      <c r="N4090" s="37">
        <v>16.540838625999999</v>
      </c>
      <c r="O4090" s="37">
        <v>11.802336162</v>
      </c>
      <c r="P4090" s="37">
        <v>4.8</v>
      </c>
      <c r="Q4090" s="37" t="s">
        <v>15680</v>
      </c>
      <c r="R4090" s="38">
        <v>97463</v>
      </c>
      <c r="S4090" s="37">
        <v>1.56118</v>
      </c>
      <c r="T4090" s="38">
        <v>1</v>
      </c>
      <c r="U4090" s="38">
        <v>1</v>
      </c>
      <c r="V4090" s="38">
        <v>2</v>
      </c>
    </row>
    <row r="4091" spans="1:22" ht="13.5" customHeight="1" x14ac:dyDescent="0.2">
      <c r="A4091" s="32" t="s">
        <v>4087</v>
      </c>
      <c r="B4091" s="32" t="s">
        <v>11965</v>
      </c>
      <c r="C4091" s="32" t="s">
        <v>18177</v>
      </c>
      <c r="D4091" s="37">
        <v>6.5317699999999999</v>
      </c>
      <c r="E4091" s="39">
        <v>921.99</v>
      </c>
      <c r="F4091" s="39">
        <v>4033</v>
      </c>
      <c r="G4091" s="39">
        <v>7142.47</v>
      </c>
      <c r="H4091" s="38">
        <v>5</v>
      </c>
      <c r="I4091" s="38">
        <v>7887</v>
      </c>
      <c r="J4091" s="37">
        <v>3.1988753947999999</v>
      </c>
      <c r="K4091" s="37">
        <v>0.80783623530000004</v>
      </c>
      <c r="L4091" s="37">
        <v>1.3046763329</v>
      </c>
      <c r="M4091" s="37">
        <v>11.042173235</v>
      </c>
      <c r="N4091" s="37">
        <v>10.165508514000001</v>
      </c>
      <c r="O4091" s="37">
        <v>11.430176652</v>
      </c>
      <c r="P4091" s="37">
        <v>4.8</v>
      </c>
      <c r="Q4091" s="37">
        <v>81.006232100000005</v>
      </c>
      <c r="R4091" s="38">
        <v>206667</v>
      </c>
      <c r="S4091" s="37">
        <v>1.56118</v>
      </c>
      <c r="T4091" s="38">
        <v>3</v>
      </c>
      <c r="U4091" s="38">
        <v>5</v>
      </c>
      <c r="V4091" s="38">
        <v>0</v>
      </c>
    </row>
    <row r="4092" spans="1:22" ht="13.5" customHeight="1" x14ac:dyDescent="0.2">
      <c r="A4092" s="32" t="s">
        <v>4088</v>
      </c>
      <c r="B4092" s="32" t="s">
        <v>11966</v>
      </c>
      <c r="C4092" s="32" t="s">
        <v>18177</v>
      </c>
      <c r="D4092" s="37">
        <v>4.3576009999999998</v>
      </c>
      <c r="E4092" s="39">
        <v>988.01</v>
      </c>
      <c r="F4092" s="39">
        <v>3115</v>
      </c>
      <c r="G4092" s="39">
        <v>5492.71</v>
      </c>
      <c r="H4092" s="38">
        <v>6</v>
      </c>
      <c r="I4092" s="38">
        <v>5949</v>
      </c>
      <c r="J4092" s="37">
        <v>7.2982681353999999</v>
      </c>
      <c r="K4092" s="37">
        <v>6.4125697276000002</v>
      </c>
      <c r="L4092" s="37">
        <v>10.456467323</v>
      </c>
      <c r="M4092" s="37">
        <v>7.9982617916000001</v>
      </c>
      <c r="N4092" s="37">
        <v>10.597408909</v>
      </c>
      <c r="O4092" s="37">
        <v>6.5160205132</v>
      </c>
      <c r="P4092" s="37">
        <v>4.8</v>
      </c>
      <c r="Q4092" s="37">
        <v>86.947724399999998</v>
      </c>
      <c r="R4092" s="38">
        <v>198052</v>
      </c>
      <c r="S4092" s="37">
        <v>1.56118</v>
      </c>
      <c r="T4092" s="38">
        <v>6</v>
      </c>
      <c r="U4092" s="38">
        <v>4</v>
      </c>
      <c r="V4092" s="38">
        <v>1</v>
      </c>
    </row>
    <row r="4093" spans="1:22" ht="13.5" customHeight="1" x14ac:dyDescent="0.2">
      <c r="A4093" s="32" t="s">
        <v>4089</v>
      </c>
      <c r="B4093" s="32" t="s">
        <v>11967</v>
      </c>
      <c r="C4093" s="32" t="s">
        <v>18177</v>
      </c>
      <c r="D4093" s="37">
        <v>5.4639790000000001</v>
      </c>
      <c r="E4093" s="39">
        <v>847</v>
      </c>
      <c r="F4093" s="39">
        <v>3012</v>
      </c>
      <c r="G4093" s="39">
        <v>5520.34</v>
      </c>
      <c r="H4093" s="38">
        <v>5</v>
      </c>
      <c r="I4093" s="38">
        <v>6053</v>
      </c>
      <c r="J4093" s="37">
        <v>7.7742252993000003</v>
      </c>
      <c r="K4093" s="37">
        <v>2.6133459709000002</v>
      </c>
      <c r="L4093" s="37">
        <v>7.0855418649999997</v>
      </c>
      <c r="M4093" s="37">
        <v>4.26914018</v>
      </c>
      <c r="N4093" s="37">
        <v>11.110734505</v>
      </c>
      <c r="O4093" s="37">
        <v>16.067902104000002</v>
      </c>
      <c r="P4093" s="37">
        <v>4.8</v>
      </c>
      <c r="Q4093" s="37">
        <v>86.241778499999995</v>
      </c>
      <c r="R4093" s="38">
        <v>188940</v>
      </c>
      <c r="S4093" s="37">
        <v>1.56118</v>
      </c>
      <c r="T4093" s="38">
        <v>2</v>
      </c>
      <c r="U4093" s="38">
        <v>5</v>
      </c>
      <c r="V4093" s="38">
        <v>0</v>
      </c>
    </row>
    <row r="4094" spans="1:22" ht="13.5" customHeight="1" x14ac:dyDescent="0.2">
      <c r="A4094" s="32" t="s">
        <v>4090</v>
      </c>
      <c r="B4094" s="32" t="s">
        <v>11968</v>
      </c>
      <c r="C4094" s="32" t="s">
        <v>18177</v>
      </c>
      <c r="D4094" s="37">
        <v>4.9483100000000002</v>
      </c>
      <c r="E4094" s="39">
        <v>479.99</v>
      </c>
      <c r="F4094" s="39">
        <v>1652</v>
      </c>
      <c r="G4094" s="39">
        <v>3095.58</v>
      </c>
      <c r="H4094" s="38">
        <v>2</v>
      </c>
      <c r="I4094" s="38">
        <v>3282</v>
      </c>
      <c r="J4094" s="37">
        <v>1.4082495594</v>
      </c>
      <c r="K4094" s="37">
        <v>1.0751063865999999</v>
      </c>
      <c r="L4094" s="37">
        <v>4.3116636706999998</v>
      </c>
      <c r="M4094" s="37">
        <v>25.132558051</v>
      </c>
      <c r="N4094" s="37">
        <v>7.8662821317000002</v>
      </c>
      <c r="O4094" s="37">
        <v>9.7618361908000004</v>
      </c>
      <c r="P4094" s="37">
        <v>4.8</v>
      </c>
      <c r="Q4094" s="37">
        <v>97.4883928</v>
      </c>
      <c r="R4094" s="38">
        <v>64932</v>
      </c>
      <c r="S4094" s="37">
        <v>1.56118</v>
      </c>
      <c r="T4094" s="38">
        <v>1</v>
      </c>
      <c r="U4094" s="38">
        <v>2</v>
      </c>
      <c r="V4094" s="38">
        <v>1</v>
      </c>
    </row>
    <row r="4095" spans="1:22" ht="13.5" customHeight="1" x14ac:dyDescent="0.2">
      <c r="A4095" s="32" t="s">
        <v>4091</v>
      </c>
      <c r="B4095" s="32" t="s">
        <v>11969</v>
      </c>
      <c r="C4095" s="32" t="s">
        <v>18177</v>
      </c>
      <c r="D4095" s="37">
        <v>3.3898000000000001</v>
      </c>
      <c r="E4095" s="39">
        <v>1802.04</v>
      </c>
      <c r="F4095" s="39">
        <v>5229</v>
      </c>
      <c r="G4095" s="39">
        <v>9828.66</v>
      </c>
      <c r="H4095" s="38">
        <v>6</v>
      </c>
      <c r="I4095" s="38">
        <v>10393</v>
      </c>
      <c r="J4095" s="37">
        <v>2.1742318888000001</v>
      </c>
      <c r="K4095" s="37">
        <v>0.89214544259999995</v>
      </c>
      <c r="L4095" s="37">
        <v>2.9257224895</v>
      </c>
      <c r="M4095" s="37">
        <v>17.431440228</v>
      </c>
      <c r="N4095" s="37">
        <v>3.2303301771999999</v>
      </c>
      <c r="O4095" s="37">
        <v>4.5528538023999996</v>
      </c>
      <c r="P4095" s="37">
        <v>4.8</v>
      </c>
      <c r="Q4095" s="37">
        <v>87.763597799999999</v>
      </c>
      <c r="R4095" s="38">
        <v>244957</v>
      </c>
      <c r="S4095" s="37">
        <v>1.56118</v>
      </c>
      <c r="T4095" s="38">
        <v>3</v>
      </c>
      <c r="U4095" s="38">
        <v>6</v>
      </c>
      <c r="V4095" s="38">
        <v>0</v>
      </c>
    </row>
    <row r="4096" spans="1:22" ht="13.5" customHeight="1" x14ac:dyDescent="0.2">
      <c r="A4096" s="32" t="s">
        <v>4092</v>
      </c>
      <c r="B4096" s="32" t="s">
        <v>11970</v>
      </c>
      <c r="C4096" s="32" t="s">
        <v>18177</v>
      </c>
      <c r="D4096" s="37">
        <v>6.9427120000000002</v>
      </c>
      <c r="E4096" s="39">
        <v>436.01</v>
      </c>
      <c r="F4096" s="39">
        <v>1598</v>
      </c>
      <c r="G4096" s="39">
        <v>2800.96</v>
      </c>
      <c r="H4096" s="38">
        <v>1</v>
      </c>
      <c r="I4096" s="38">
        <v>3107</v>
      </c>
      <c r="J4096" s="37">
        <v>10.011838805</v>
      </c>
      <c r="K4096" s="37">
        <v>4.9372458980999996</v>
      </c>
      <c r="L4096" s="37">
        <v>9.6080261992999993</v>
      </c>
      <c r="M4096" s="37">
        <v>6.9753787697999998</v>
      </c>
      <c r="N4096" s="37">
        <v>19.258529754000001</v>
      </c>
      <c r="O4096" s="37">
        <v>11.178774020000001</v>
      </c>
      <c r="P4096" s="37">
        <v>4.8</v>
      </c>
      <c r="Q4096" s="37">
        <v>64.233595800000003</v>
      </c>
      <c r="R4096" s="38">
        <v>72955</v>
      </c>
      <c r="S4096" s="37">
        <v>1.56118</v>
      </c>
      <c r="T4096" s="38">
        <v>1</v>
      </c>
      <c r="U4096" s="38">
        <v>1</v>
      </c>
      <c r="V4096" s="38">
        <v>1</v>
      </c>
    </row>
    <row r="4097" spans="1:22" ht="13.5" customHeight="1" x14ac:dyDescent="0.2">
      <c r="A4097" s="32" t="s">
        <v>4093</v>
      </c>
      <c r="B4097" s="32" t="s">
        <v>11971</v>
      </c>
      <c r="C4097" s="32" t="s">
        <v>18177</v>
      </c>
      <c r="D4097" s="37">
        <v>2.7344349999999999</v>
      </c>
      <c r="E4097" s="39">
        <v>783.02</v>
      </c>
      <c r="F4097" s="39">
        <v>2041</v>
      </c>
      <c r="G4097" s="39">
        <v>4178.2</v>
      </c>
      <c r="H4097" s="38">
        <v>4</v>
      </c>
      <c r="I4097" s="38">
        <v>4299</v>
      </c>
      <c r="J4097" s="37">
        <v>8.1479080446999994</v>
      </c>
      <c r="K4097" s="37">
        <v>3.0174714920999999</v>
      </c>
      <c r="L4097" s="37">
        <v>5.2312440776000004</v>
      </c>
      <c r="M4097" s="37">
        <v>16.767200665000001</v>
      </c>
      <c r="N4097" s="37">
        <v>7.6549141528</v>
      </c>
      <c r="O4097" s="37">
        <v>7.7459824292999997</v>
      </c>
      <c r="P4097" s="37">
        <v>4.8</v>
      </c>
      <c r="Q4097" s="37">
        <v>81.800553600000001</v>
      </c>
      <c r="R4097" s="38">
        <v>135091</v>
      </c>
      <c r="S4097" s="37">
        <v>1.56118</v>
      </c>
      <c r="T4097" s="38">
        <v>3</v>
      </c>
      <c r="U4097" s="38">
        <v>4</v>
      </c>
      <c r="V4097" s="38">
        <v>2</v>
      </c>
    </row>
    <row r="4098" spans="1:22" ht="13.5" customHeight="1" x14ac:dyDescent="0.2">
      <c r="A4098" s="32" t="s">
        <v>4094</v>
      </c>
      <c r="B4098" s="32" t="s">
        <v>11972</v>
      </c>
      <c r="C4098" s="32" t="s">
        <v>18177</v>
      </c>
      <c r="D4098" s="37">
        <v>9.3771079999999998</v>
      </c>
      <c r="E4098" s="39">
        <v>5279.99</v>
      </c>
      <c r="F4098" s="39">
        <v>15984</v>
      </c>
      <c r="G4098" s="39">
        <v>27537.43</v>
      </c>
      <c r="H4098" s="38">
        <v>24</v>
      </c>
      <c r="I4098" s="38">
        <v>31685</v>
      </c>
      <c r="J4098" s="37">
        <v>6.8754776727999998</v>
      </c>
      <c r="K4098" s="37">
        <v>5.2953028073999997</v>
      </c>
      <c r="L4098" s="37">
        <v>7.7907529013000003</v>
      </c>
      <c r="M4098" s="37">
        <v>16.338512996999999</v>
      </c>
      <c r="N4098" s="37">
        <v>9.3771799139999992</v>
      </c>
      <c r="O4098" s="37">
        <v>13.979013262</v>
      </c>
      <c r="P4098" s="37">
        <v>4.8119996756000001</v>
      </c>
      <c r="Q4098" s="37">
        <v>89.080831500000002</v>
      </c>
      <c r="R4098" s="38">
        <v>1048278</v>
      </c>
      <c r="S4098" s="37">
        <v>1.56118</v>
      </c>
      <c r="T4098" s="38">
        <v>14</v>
      </c>
      <c r="U4098" s="38">
        <v>21</v>
      </c>
      <c r="V4098" s="38">
        <v>3</v>
      </c>
    </row>
    <row r="4099" spans="1:22" ht="13.5" customHeight="1" x14ac:dyDescent="0.2">
      <c r="A4099" s="32" t="s">
        <v>4095</v>
      </c>
      <c r="B4099" s="32" t="s">
        <v>11973</v>
      </c>
      <c r="C4099" s="32" t="s">
        <v>18177</v>
      </c>
      <c r="D4099" s="37">
        <v>4.1722929999999998</v>
      </c>
      <c r="E4099" s="39">
        <v>2149.0300000000002</v>
      </c>
      <c r="F4099" s="39">
        <v>5869</v>
      </c>
      <c r="G4099" s="39">
        <v>10079.31</v>
      </c>
      <c r="H4099" s="38">
        <v>6</v>
      </c>
      <c r="I4099" s="38">
        <v>11510</v>
      </c>
      <c r="J4099" s="37">
        <v>8.8895877863999999</v>
      </c>
      <c r="K4099" s="37">
        <v>5.4270031490999999</v>
      </c>
      <c r="L4099" s="37">
        <v>10.192605635</v>
      </c>
      <c r="M4099" s="37">
        <v>11.028573513</v>
      </c>
      <c r="N4099" s="37">
        <v>16.726101376999999</v>
      </c>
      <c r="O4099" s="37">
        <v>15.901188355</v>
      </c>
      <c r="P4099" s="37">
        <v>4.7933682029</v>
      </c>
      <c r="Q4099" s="37">
        <v>90.879616600000006</v>
      </c>
      <c r="R4099" s="38">
        <v>390160</v>
      </c>
      <c r="S4099" s="37">
        <v>1.56118</v>
      </c>
      <c r="T4099" s="38">
        <v>4</v>
      </c>
      <c r="U4099" s="38">
        <v>6</v>
      </c>
      <c r="V4099" s="38">
        <v>0</v>
      </c>
    </row>
    <row r="4100" spans="1:22" ht="13.5" customHeight="1" x14ac:dyDescent="0.2">
      <c r="A4100" s="32" t="s">
        <v>4096</v>
      </c>
      <c r="B4100" s="32" t="s">
        <v>11974</v>
      </c>
      <c r="C4100" s="32" t="s">
        <v>18177</v>
      </c>
      <c r="D4100" s="37">
        <v>3.4533589999999998</v>
      </c>
      <c r="E4100" s="39">
        <v>439.01</v>
      </c>
      <c r="F4100" s="39">
        <v>964</v>
      </c>
      <c r="G4100" s="39">
        <v>1839.28</v>
      </c>
      <c r="H4100" s="38">
        <v>1</v>
      </c>
      <c r="I4100" s="38">
        <v>1905</v>
      </c>
      <c r="J4100" s="37">
        <v>6.3932841466000001</v>
      </c>
      <c r="K4100" s="37">
        <v>2.4978924367999999</v>
      </c>
      <c r="L4100" s="37">
        <v>6.1081429744999998</v>
      </c>
      <c r="M4100" s="37">
        <v>12.73028111</v>
      </c>
      <c r="N4100" s="37">
        <v>5.1513384406</v>
      </c>
      <c r="O4100" s="37">
        <v>12.722881101</v>
      </c>
      <c r="P4100" s="37">
        <v>4.8</v>
      </c>
      <c r="Q4100" s="37" t="s">
        <v>15680</v>
      </c>
      <c r="R4100" s="38">
        <v>143463</v>
      </c>
      <c r="S4100" s="37">
        <v>1.56118</v>
      </c>
      <c r="T4100" s="38">
        <v>0</v>
      </c>
      <c r="U4100" s="38">
        <v>1</v>
      </c>
      <c r="V4100" s="38">
        <v>1</v>
      </c>
    </row>
    <row r="4101" spans="1:22" ht="13.5" customHeight="1" x14ac:dyDescent="0.2">
      <c r="A4101" s="32" t="s">
        <v>4097</v>
      </c>
      <c r="B4101" s="32" t="s">
        <v>11975</v>
      </c>
      <c r="C4101" s="32" t="s">
        <v>18177</v>
      </c>
      <c r="D4101" s="37">
        <v>6.8818609999999998</v>
      </c>
      <c r="E4101" s="39">
        <v>363</v>
      </c>
      <c r="F4101" s="39">
        <v>1115</v>
      </c>
      <c r="G4101" s="39">
        <v>1998.26</v>
      </c>
      <c r="H4101" s="38">
        <v>3</v>
      </c>
      <c r="I4101" s="38">
        <v>2247</v>
      </c>
      <c r="J4101" s="37">
        <v>1.4281169883</v>
      </c>
      <c r="K4101" s="37">
        <v>0.62251349479999996</v>
      </c>
      <c r="L4101" s="37">
        <v>6.1547959937999996</v>
      </c>
      <c r="M4101" s="37">
        <v>4.4248125799000002</v>
      </c>
      <c r="N4101" s="37">
        <v>6.7191014266</v>
      </c>
      <c r="O4101" s="37">
        <v>7.8971574133000004</v>
      </c>
      <c r="P4101" s="37">
        <v>4.9751265365000004</v>
      </c>
      <c r="Q4101" s="37" t="s">
        <v>15680</v>
      </c>
      <c r="R4101" s="38">
        <v>57782</v>
      </c>
      <c r="S4101" s="37">
        <v>1.56118</v>
      </c>
      <c r="T4101" s="38">
        <v>2</v>
      </c>
      <c r="U4101" s="38">
        <v>2</v>
      </c>
      <c r="V4101" s="38">
        <v>1</v>
      </c>
    </row>
    <row r="4102" spans="1:22" ht="13.5" customHeight="1" x14ac:dyDescent="0.2">
      <c r="A4102" s="32" t="s">
        <v>4098</v>
      </c>
      <c r="B4102" s="32" t="s">
        <v>11976</v>
      </c>
      <c r="C4102" s="32" t="s">
        <v>18177</v>
      </c>
      <c r="D4102" s="37">
        <v>6.665565</v>
      </c>
      <c r="E4102" s="39">
        <v>1643</v>
      </c>
      <c r="F4102" s="39">
        <v>6035</v>
      </c>
      <c r="G4102" s="39">
        <v>10769.27</v>
      </c>
      <c r="H4102" s="38">
        <v>10</v>
      </c>
      <c r="I4102" s="38">
        <v>11225</v>
      </c>
      <c r="J4102" s="37">
        <v>5.5258054619000001</v>
      </c>
      <c r="K4102" s="37">
        <v>3.8907418033000001</v>
      </c>
      <c r="L4102" s="37">
        <v>4.2571582553000002</v>
      </c>
      <c r="M4102" s="37">
        <v>14.605212101999999</v>
      </c>
      <c r="N4102" s="37">
        <v>6.0504573324999997</v>
      </c>
      <c r="O4102" s="37">
        <v>6.8915718767999996</v>
      </c>
      <c r="P4102" s="37">
        <v>4.8</v>
      </c>
      <c r="Q4102" s="37">
        <v>90.658071500000005</v>
      </c>
      <c r="R4102" s="38">
        <v>338885</v>
      </c>
      <c r="S4102" s="37">
        <v>1.56118</v>
      </c>
      <c r="T4102" s="38">
        <v>8</v>
      </c>
      <c r="U4102" s="38">
        <v>10</v>
      </c>
      <c r="V4102" s="38">
        <v>1</v>
      </c>
    </row>
    <row r="4103" spans="1:22" ht="13.5" customHeight="1" x14ac:dyDescent="0.2">
      <c r="A4103" s="32" t="s">
        <v>4099</v>
      </c>
      <c r="B4103" s="32" t="s">
        <v>11977</v>
      </c>
      <c r="C4103" s="32" t="s">
        <v>18177</v>
      </c>
      <c r="D4103" s="37">
        <v>1.7158389999999999</v>
      </c>
      <c r="E4103" s="39">
        <v>1246.98</v>
      </c>
      <c r="F4103" s="39">
        <v>3504</v>
      </c>
      <c r="G4103" s="39">
        <v>6416.01</v>
      </c>
      <c r="H4103" s="38">
        <v>4</v>
      </c>
      <c r="I4103" s="38">
        <v>6925</v>
      </c>
      <c r="J4103" s="37">
        <v>10.133140362000001</v>
      </c>
      <c r="K4103" s="37">
        <v>7.5718866974000001</v>
      </c>
      <c r="L4103" s="37">
        <v>13.831767076</v>
      </c>
      <c r="M4103" s="37">
        <v>12.334033372</v>
      </c>
      <c r="N4103" s="37">
        <v>8.1744306984000001</v>
      </c>
      <c r="O4103" s="37">
        <v>11.274686344999999</v>
      </c>
      <c r="P4103" s="37">
        <v>4.8</v>
      </c>
      <c r="Q4103" s="37">
        <v>77.952139099999997</v>
      </c>
      <c r="R4103" s="38">
        <v>203530</v>
      </c>
      <c r="S4103" s="37">
        <v>1.56118</v>
      </c>
      <c r="T4103" s="38">
        <v>1</v>
      </c>
      <c r="U4103" s="38">
        <v>2</v>
      </c>
      <c r="V4103" s="38">
        <v>1</v>
      </c>
    </row>
    <row r="4104" spans="1:22" ht="13.5" customHeight="1" x14ac:dyDescent="0.2">
      <c r="A4104" s="32" t="s">
        <v>4100</v>
      </c>
      <c r="B4104" s="32" t="s">
        <v>11978</v>
      </c>
      <c r="C4104" s="32" t="s">
        <v>18177</v>
      </c>
      <c r="D4104" s="37">
        <v>6.9489859999999997</v>
      </c>
      <c r="E4104" s="39">
        <v>658.01</v>
      </c>
      <c r="F4104" s="39">
        <v>2383</v>
      </c>
      <c r="G4104" s="39">
        <v>4245.5600000000004</v>
      </c>
      <c r="H4104" s="38">
        <v>4</v>
      </c>
      <c r="I4104" s="38">
        <v>4643</v>
      </c>
      <c r="J4104" s="37">
        <v>1.3693143330999999</v>
      </c>
      <c r="K4104" s="37">
        <v>1.2557233048000001</v>
      </c>
      <c r="L4104" s="37">
        <v>1.8603553759</v>
      </c>
      <c r="M4104" s="37">
        <v>11.142431994000001</v>
      </c>
      <c r="N4104" s="37">
        <v>1.0794697515</v>
      </c>
      <c r="O4104" s="37">
        <v>4.5413416519999998</v>
      </c>
      <c r="P4104" s="37">
        <v>4.8</v>
      </c>
      <c r="Q4104" s="37">
        <v>90.794020900000007</v>
      </c>
      <c r="R4104" s="38">
        <v>184809</v>
      </c>
      <c r="S4104" s="37">
        <v>1.56118</v>
      </c>
      <c r="T4104" s="38">
        <v>3</v>
      </c>
      <c r="U4104" s="38">
        <v>4</v>
      </c>
      <c r="V4104" s="38">
        <v>2</v>
      </c>
    </row>
    <row r="4105" spans="1:22" ht="13.5" customHeight="1" x14ac:dyDescent="0.2">
      <c r="A4105" s="32" t="s">
        <v>4101</v>
      </c>
      <c r="B4105" s="32" t="s">
        <v>11979</v>
      </c>
      <c r="C4105" s="32" t="s">
        <v>18177</v>
      </c>
      <c r="D4105" s="37">
        <v>10.856529999999999</v>
      </c>
      <c r="E4105" s="39">
        <v>256</v>
      </c>
      <c r="F4105" s="39">
        <v>1034</v>
      </c>
      <c r="G4105" s="39">
        <v>1862.21</v>
      </c>
      <c r="H4105" s="38">
        <v>1</v>
      </c>
      <c r="I4105" s="38">
        <v>2128</v>
      </c>
      <c r="J4105" s="37">
        <v>26.821755452000001</v>
      </c>
      <c r="K4105" s="37">
        <v>15.956382115</v>
      </c>
      <c r="L4105" s="37">
        <v>42.206080806000003</v>
      </c>
      <c r="M4105" s="37">
        <v>4.6760943857999999</v>
      </c>
      <c r="N4105" s="37">
        <v>13.416484797000001</v>
      </c>
      <c r="O4105" s="37">
        <v>9.9658785281999993</v>
      </c>
      <c r="P4105" s="37">
        <v>4.8</v>
      </c>
      <c r="Q4105" s="37" t="s">
        <v>15680</v>
      </c>
      <c r="R4105" s="38">
        <v>70768</v>
      </c>
      <c r="S4105" s="37">
        <v>1.56118</v>
      </c>
      <c r="T4105" s="38">
        <v>0</v>
      </c>
      <c r="U4105" s="38">
        <v>0</v>
      </c>
      <c r="V4105" s="38">
        <v>1</v>
      </c>
    </row>
    <row r="4106" spans="1:22" ht="13.5" customHeight="1" x14ac:dyDescent="0.2">
      <c r="A4106" s="32" t="s">
        <v>4102</v>
      </c>
      <c r="B4106" s="32" t="s">
        <v>11579</v>
      </c>
      <c r="C4106" s="32" t="s">
        <v>18177</v>
      </c>
      <c r="D4106" s="37">
        <v>1.0414600000000001</v>
      </c>
      <c r="E4106" s="39">
        <v>509</v>
      </c>
      <c r="F4106" s="39">
        <v>1134</v>
      </c>
      <c r="G4106" s="39">
        <v>2145.44</v>
      </c>
      <c r="H4106" s="38">
        <v>2</v>
      </c>
      <c r="I4106" s="38">
        <v>2387</v>
      </c>
      <c r="J4106" s="37">
        <v>7.6075024031999998</v>
      </c>
      <c r="K4106" s="37">
        <v>4.1166866941000002</v>
      </c>
      <c r="L4106" s="37">
        <v>16.229123113</v>
      </c>
      <c r="M4106" s="37">
        <v>3.7235990183999998</v>
      </c>
      <c r="N4106" s="37">
        <v>10.868189929</v>
      </c>
      <c r="O4106" s="37">
        <v>10.681998975000001</v>
      </c>
      <c r="P4106" s="37">
        <v>4.8</v>
      </c>
      <c r="Q4106" s="37" t="s">
        <v>15680</v>
      </c>
      <c r="R4106" s="38">
        <v>50911</v>
      </c>
      <c r="S4106" s="37">
        <v>1.56118</v>
      </c>
      <c r="T4106" s="38">
        <v>2</v>
      </c>
      <c r="U4106" s="38">
        <v>2</v>
      </c>
      <c r="V4106" s="38">
        <v>0</v>
      </c>
    </row>
    <row r="4107" spans="1:22" ht="13.5" customHeight="1" x14ac:dyDescent="0.2">
      <c r="A4107" s="32" t="s">
        <v>4103</v>
      </c>
      <c r="B4107" s="32" t="s">
        <v>11980</v>
      </c>
      <c r="C4107" s="32" t="s">
        <v>18177</v>
      </c>
      <c r="D4107" s="37">
        <v>4.4395889999999998</v>
      </c>
      <c r="E4107" s="39">
        <v>980.01</v>
      </c>
      <c r="F4107" s="39">
        <v>2888</v>
      </c>
      <c r="G4107" s="39">
        <v>5542.45</v>
      </c>
      <c r="H4107" s="38">
        <v>9</v>
      </c>
      <c r="I4107" s="38">
        <v>5777</v>
      </c>
      <c r="J4107" s="37">
        <v>7.9085177183999997</v>
      </c>
      <c r="K4107" s="37">
        <v>3.9510457413000002</v>
      </c>
      <c r="L4107" s="37">
        <v>14.719038891</v>
      </c>
      <c r="M4107" s="37">
        <v>30.110174846</v>
      </c>
      <c r="N4107" s="37">
        <v>9.0476476318000003</v>
      </c>
      <c r="O4107" s="37">
        <v>8.8757768770999999</v>
      </c>
      <c r="P4107" s="37">
        <v>4.8</v>
      </c>
      <c r="Q4107" s="37">
        <v>97.190438900000004</v>
      </c>
      <c r="R4107" s="38">
        <v>158592</v>
      </c>
      <c r="S4107" s="37">
        <v>1.56118</v>
      </c>
      <c r="T4107" s="38">
        <v>5</v>
      </c>
      <c r="U4107" s="38">
        <v>5</v>
      </c>
      <c r="V4107" s="38">
        <v>2</v>
      </c>
    </row>
    <row r="4108" spans="1:22" ht="13.5" customHeight="1" x14ac:dyDescent="0.2">
      <c r="A4108" s="32" t="s">
        <v>4104</v>
      </c>
      <c r="B4108" s="32" t="s">
        <v>11981</v>
      </c>
      <c r="C4108" s="32" t="s">
        <v>18177</v>
      </c>
      <c r="D4108" s="37">
        <v>3.419702</v>
      </c>
      <c r="E4108" s="39">
        <v>179.01</v>
      </c>
      <c r="F4108" s="39">
        <v>1570</v>
      </c>
      <c r="G4108" s="39">
        <v>1474.97</v>
      </c>
      <c r="H4108" s="38">
        <v>4</v>
      </c>
      <c r="I4108" s="38">
        <v>3328</v>
      </c>
      <c r="J4108" s="37">
        <v>27.224439809</v>
      </c>
      <c r="K4108" s="37">
        <v>24.874561208999999</v>
      </c>
      <c r="L4108" s="37">
        <v>27.348975464999999</v>
      </c>
      <c r="M4108" s="37">
        <v>10.142173816</v>
      </c>
      <c r="N4108" s="37">
        <v>13.570868409999999</v>
      </c>
      <c r="O4108" s="37">
        <v>17.647474347999999</v>
      </c>
      <c r="P4108" s="37">
        <v>4.8</v>
      </c>
      <c r="Q4108" s="37">
        <v>54.990175499999999</v>
      </c>
      <c r="R4108" s="38">
        <v>148893</v>
      </c>
      <c r="S4108" s="37">
        <v>1.56118</v>
      </c>
      <c r="T4108" s="38">
        <v>2</v>
      </c>
      <c r="U4108" s="38">
        <v>1</v>
      </c>
      <c r="V4108" s="38">
        <v>1</v>
      </c>
    </row>
    <row r="4109" spans="1:22" ht="13.5" customHeight="1" x14ac:dyDescent="0.2">
      <c r="A4109" s="32" t="s">
        <v>4105</v>
      </c>
      <c r="B4109" s="32" t="s">
        <v>11982</v>
      </c>
      <c r="C4109" s="32" t="s">
        <v>18177</v>
      </c>
      <c r="D4109" s="37">
        <v>5.2893540000000003</v>
      </c>
      <c r="E4109" s="39">
        <v>638.01</v>
      </c>
      <c r="F4109" s="39">
        <v>1505</v>
      </c>
      <c r="G4109" s="39">
        <v>2753.57</v>
      </c>
      <c r="H4109" s="38">
        <v>1</v>
      </c>
      <c r="I4109" s="38">
        <v>3047</v>
      </c>
      <c r="J4109" s="37">
        <v>13.457556843000001</v>
      </c>
      <c r="K4109" s="37">
        <v>8.3440711337</v>
      </c>
      <c r="L4109" s="37">
        <v>13.932739069</v>
      </c>
      <c r="M4109" s="37">
        <v>16.308185374000001</v>
      </c>
      <c r="N4109" s="37">
        <v>21.645591895999999</v>
      </c>
      <c r="O4109" s="37">
        <v>18.04810075</v>
      </c>
      <c r="P4109" s="37">
        <v>4.8</v>
      </c>
      <c r="Q4109" s="37">
        <v>83.412023700000006</v>
      </c>
      <c r="R4109" s="38">
        <v>108104</v>
      </c>
      <c r="S4109" s="37">
        <v>1.56118</v>
      </c>
      <c r="T4109" s="38">
        <v>0</v>
      </c>
      <c r="U4109" s="38">
        <v>0</v>
      </c>
      <c r="V4109" s="38">
        <v>0</v>
      </c>
    </row>
    <row r="4110" spans="1:22" ht="13.5" customHeight="1" x14ac:dyDescent="0.2">
      <c r="A4110" s="32" t="s">
        <v>4106</v>
      </c>
      <c r="B4110" s="32" t="s">
        <v>11983</v>
      </c>
      <c r="C4110" s="32" t="s">
        <v>18177</v>
      </c>
      <c r="D4110" s="37">
        <v>1.7569049999999999</v>
      </c>
      <c r="E4110" s="39">
        <v>93.99</v>
      </c>
      <c r="F4110" s="39">
        <v>927</v>
      </c>
      <c r="G4110" s="39">
        <v>783.63</v>
      </c>
      <c r="H4110" s="38">
        <v>2</v>
      </c>
      <c r="I4110" s="38">
        <v>1996</v>
      </c>
      <c r="J4110" s="37">
        <v>26.535184412</v>
      </c>
      <c r="K4110" s="37">
        <v>23.828876982000001</v>
      </c>
      <c r="L4110" s="37">
        <v>28.601377150000001</v>
      </c>
      <c r="M4110" s="37">
        <v>10.712258929000001</v>
      </c>
      <c r="N4110" s="37">
        <v>13.459560156</v>
      </c>
      <c r="O4110" s="37">
        <v>17.068031613999999</v>
      </c>
      <c r="P4110" s="37">
        <v>4.8</v>
      </c>
      <c r="Q4110" s="37" t="s">
        <v>15680</v>
      </c>
      <c r="R4110" s="38">
        <v>33253</v>
      </c>
      <c r="S4110" s="37">
        <v>1.56118</v>
      </c>
      <c r="T4110" s="38">
        <v>1</v>
      </c>
      <c r="U4110" s="38">
        <v>2</v>
      </c>
      <c r="V4110" s="38">
        <v>0</v>
      </c>
    </row>
    <row r="4111" spans="1:22" ht="13.5" customHeight="1" x14ac:dyDescent="0.2">
      <c r="A4111" s="32" t="s">
        <v>4107</v>
      </c>
      <c r="B4111" s="32" t="s">
        <v>11984</v>
      </c>
      <c r="C4111" s="32" t="s">
        <v>18177</v>
      </c>
      <c r="D4111" s="37">
        <v>4.6613360000000004</v>
      </c>
      <c r="E4111" s="39">
        <v>1513.01</v>
      </c>
      <c r="F4111" s="39">
        <v>4451</v>
      </c>
      <c r="G4111" s="39">
        <v>7606.46</v>
      </c>
      <c r="H4111" s="38">
        <v>3</v>
      </c>
      <c r="I4111" s="38">
        <v>8718</v>
      </c>
      <c r="J4111" s="37">
        <v>6.7299926204</v>
      </c>
      <c r="K4111" s="37">
        <v>4.7086673219000001</v>
      </c>
      <c r="L4111" s="37">
        <v>9.5749719766000005</v>
      </c>
      <c r="M4111" s="37">
        <v>12.076579724</v>
      </c>
      <c r="N4111" s="37">
        <v>10.058539936000001</v>
      </c>
      <c r="O4111" s="37">
        <v>13.271980669</v>
      </c>
      <c r="P4111" s="37">
        <v>4.8228153470999997</v>
      </c>
      <c r="Q4111" s="37">
        <v>69.402673800000002</v>
      </c>
      <c r="R4111" s="38">
        <v>270652</v>
      </c>
      <c r="S4111" s="37">
        <v>1.56118</v>
      </c>
      <c r="T4111" s="38">
        <v>3</v>
      </c>
      <c r="U4111" s="38">
        <v>3</v>
      </c>
      <c r="V4111" s="38">
        <v>0</v>
      </c>
    </row>
    <row r="4112" spans="1:22" ht="13.5" customHeight="1" x14ac:dyDescent="0.2">
      <c r="A4112" s="32" t="s">
        <v>4108</v>
      </c>
      <c r="B4112" s="32" t="s">
        <v>11985</v>
      </c>
      <c r="C4112" s="32" t="s">
        <v>18177</v>
      </c>
      <c r="D4112" s="37">
        <v>5.4589230000000004</v>
      </c>
      <c r="E4112" s="39">
        <v>300.99</v>
      </c>
      <c r="F4112" s="39">
        <v>1130</v>
      </c>
      <c r="G4112" s="39">
        <v>2095.86</v>
      </c>
      <c r="H4112" s="38">
        <v>1</v>
      </c>
      <c r="I4112" s="38">
        <v>2342</v>
      </c>
      <c r="J4112" s="37">
        <v>2.5263226300000001</v>
      </c>
      <c r="K4112" s="37">
        <v>1.2158934371000001</v>
      </c>
      <c r="L4112" s="37">
        <v>1.2316217884</v>
      </c>
      <c r="M4112" s="37">
        <v>7.6716279854999998</v>
      </c>
      <c r="N4112" s="37">
        <v>3.4874670219000001</v>
      </c>
      <c r="O4112" s="37">
        <v>8.4547738859999999</v>
      </c>
      <c r="P4112" s="37">
        <v>4.8</v>
      </c>
      <c r="Q4112" s="37" t="s">
        <v>15680</v>
      </c>
      <c r="R4112" s="38">
        <v>52082</v>
      </c>
      <c r="S4112" s="37">
        <v>1.56118</v>
      </c>
      <c r="T4112" s="38">
        <v>0</v>
      </c>
      <c r="U4112" s="38">
        <v>1</v>
      </c>
      <c r="V4112" s="38">
        <v>1</v>
      </c>
    </row>
    <row r="4113" spans="1:22" ht="13.5" customHeight="1" x14ac:dyDescent="0.2">
      <c r="A4113" s="32" t="s">
        <v>4109</v>
      </c>
      <c r="B4113" s="32" t="s">
        <v>11986</v>
      </c>
      <c r="C4113" s="32" t="s">
        <v>18177</v>
      </c>
      <c r="D4113" s="37">
        <v>7.9753720000000001</v>
      </c>
      <c r="E4113" s="39">
        <v>1376.99</v>
      </c>
      <c r="F4113" s="39">
        <v>3829</v>
      </c>
      <c r="G4113" s="39">
        <v>6138.98</v>
      </c>
      <c r="H4113" s="38">
        <v>6</v>
      </c>
      <c r="I4113" s="38">
        <v>7482</v>
      </c>
      <c r="J4113" s="37">
        <v>4.6210046837999998</v>
      </c>
      <c r="K4113" s="37">
        <v>1.5478477433</v>
      </c>
      <c r="L4113" s="37">
        <v>5.9553508519999996</v>
      </c>
      <c r="M4113" s="37">
        <v>11.795350551</v>
      </c>
      <c r="N4113" s="37">
        <v>6.6669906918999997</v>
      </c>
      <c r="O4113" s="37">
        <v>13.766196838999999</v>
      </c>
      <c r="P4113" s="37">
        <v>5.1467619849000004</v>
      </c>
      <c r="Q4113" s="37">
        <v>89.834943600000003</v>
      </c>
      <c r="R4113" s="38">
        <v>232623</v>
      </c>
      <c r="S4113" s="37">
        <v>1.56118</v>
      </c>
      <c r="T4113" s="38">
        <v>4</v>
      </c>
      <c r="U4113" s="38">
        <v>6</v>
      </c>
      <c r="V4113" s="38">
        <v>2</v>
      </c>
    </row>
    <row r="4114" spans="1:22" ht="13.5" customHeight="1" x14ac:dyDescent="0.2">
      <c r="A4114" s="32" t="s">
        <v>4110</v>
      </c>
      <c r="B4114" s="32" t="s">
        <v>11987</v>
      </c>
      <c r="C4114" s="32" t="s">
        <v>18177</v>
      </c>
      <c r="D4114" s="37">
        <v>2.9928319999999999</v>
      </c>
      <c r="E4114" s="39">
        <v>996.99</v>
      </c>
      <c r="F4114" s="39">
        <v>2573</v>
      </c>
      <c r="G4114" s="39">
        <v>4600.8500000000004</v>
      </c>
      <c r="H4114" s="38">
        <v>3</v>
      </c>
      <c r="I4114" s="38">
        <v>5008</v>
      </c>
      <c r="J4114" s="37">
        <v>6.1347300791999997</v>
      </c>
      <c r="K4114" s="37">
        <v>4.8790238033</v>
      </c>
      <c r="L4114" s="37">
        <v>6.6935415577999997</v>
      </c>
      <c r="M4114" s="37">
        <v>17.469150373000002</v>
      </c>
      <c r="N4114" s="37">
        <v>5.6839923523999998</v>
      </c>
      <c r="O4114" s="37">
        <v>8.4359092129000004</v>
      </c>
      <c r="P4114" s="37">
        <v>4.8</v>
      </c>
      <c r="Q4114" s="37">
        <v>86.117411300000001</v>
      </c>
      <c r="R4114" s="38">
        <v>139014</v>
      </c>
      <c r="S4114" s="37">
        <v>1.56118</v>
      </c>
      <c r="T4114" s="38">
        <v>2</v>
      </c>
      <c r="U4114" s="38">
        <v>3</v>
      </c>
      <c r="V4114" s="38">
        <v>1</v>
      </c>
    </row>
    <row r="4115" spans="1:22" ht="13.5" customHeight="1" x14ac:dyDescent="0.2">
      <c r="A4115" s="32" t="s">
        <v>4111</v>
      </c>
      <c r="B4115" s="32" t="s">
        <v>11988</v>
      </c>
      <c r="C4115" s="32" t="s">
        <v>18177</v>
      </c>
      <c r="D4115" s="37">
        <v>2.863102</v>
      </c>
      <c r="E4115" s="39">
        <v>512</v>
      </c>
      <c r="F4115" s="39">
        <v>1554</v>
      </c>
      <c r="G4115" s="39">
        <v>2758.62</v>
      </c>
      <c r="H4115" s="38">
        <v>3</v>
      </c>
      <c r="I4115" s="38">
        <v>3058</v>
      </c>
      <c r="J4115" s="37">
        <v>11.673192909000001</v>
      </c>
      <c r="K4115" s="37">
        <v>5.6578105218000001</v>
      </c>
      <c r="L4115" s="37">
        <v>11.434186901</v>
      </c>
      <c r="M4115" s="37">
        <v>7.7141607220999999</v>
      </c>
      <c r="N4115" s="37">
        <v>22.876853687000001</v>
      </c>
      <c r="O4115" s="37">
        <v>11.108946767999999</v>
      </c>
      <c r="P4115" s="37">
        <v>4.8</v>
      </c>
      <c r="Q4115" s="37">
        <v>67.085911800000005</v>
      </c>
      <c r="R4115" s="38">
        <v>98602</v>
      </c>
      <c r="S4115" s="37">
        <v>1.56118</v>
      </c>
      <c r="T4115" s="38">
        <v>2</v>
      </c>
      <c r="U4115" s="38">
        <v>0</v>
      </c>
      <c r="V4115" s="38">
        <v>0</v>
      </c>
    </row>
    <row r="4116" spans="1:22" ht="13.5" customHeight="1" x14ac:dyDescent="0.2">
      <c r="A4116" s="32" t="s">
        <v>4112</v>
      </c>
      <c r="B4116" s="32" t="s">
        <v>11989</v>
      </c>
      <c r="C4116" s="32" t="s">
        <v>18177</v>
      </c>
      <c r="D4116" s="37">
        <v>4.060988</v>
      </c>
      <c r="E4116" s="39">
        <v>432.01</v>
      </c>
      <c r="F4116" s="39">
        <v>1125</v>
      </c>
      <c r="G4116" s="39">
        <v>2033.63</v>
      </c>
      <c r="H4116" s="38">
        <v>1</v>
      </c>
      <c r="I4116" s="38">
        <v>2294</v>
      </c>
      <c r="J4116" s="37">
        <v>16.76422359</v>
      </c>
      <c r="K4116" s="37">
        <v>13.120051688</v>
      </c>
      <c r="L4116" s="37">
        <v>18.021421966999998</v>
      </c>
      <c r="M4116" s="37">
        <v>7.3058645612999999</v>
      </c>
      <c r="N4116" s="37">
        <v>18.875178238</v>
      </c>
      <c r="O4116" s="37">
        <v>9.1413835609999996</v>
      </c>
      <c r="P4116" s="37">
        <v>4.8</v>
      </c>
      <c r="Q4116" s="37" t="s">
        <v>15680</v>
      </c>
      <c r="R4116" s="38">
        <v>68165</v>
      </c>
      <c r="S4116" s="37">
        <v>1.56118</v>
      </c>
      <c r="T4116" s="38">
        <v>0</v>
      </c>
      <c r="U4116" s="38">
        <v>1</v>
      </c>
      <c r="V4116" s="38">
        <v>0</v>
      </c>
    </row>
    <row r="4117" spans="1:22" ht="13.5" customHeight="1" x14ac:dyDescent="0.2">
      <c r="A4117" s="32" t="s">
        <v>4113</v>
      </c>
      <c r="B4117" s="32" t="s">
        <v>11990</v>
      </c>
      <c r="C4117" s="32" t="s">
        <v>18177</v>
      </c>
      <c r="D4117" s="37">
        <v>2.9171559999999999</v>
      </c>
      <c r="E4117" s="39">
        <v>488.01</v>
      </c>
      <c r="F4117" s="39">
        <v>2281</v>
      </c>
      <c r="G4117" s="39">
        <v>4156.13</v>
      </c>
      <c r="H4117" s="38">
        <v>3</v>
      </c>
      <c r="I4117" s="38">
        <v>4420</v>
      </c>
      <c r="J4117" s="37">
        <v>14.32244824</v>
      </c>
      <c r="K4117" s="37">
        <v>9.4169721092999996</v>
      </c>
      <c r="L4117" s="37">
        <v>18.302857021000001</v>
      </c>
      <c r="M4117" s="37">
        <v>7.1686750818</v>
      </c>
      <c r="N4117" s="37">
        <v>9.8580427030000006</v>
      </c>
      <c r="O4117" s="37">
        <v>10.962440279999999</v>
      </c>
      <c r="P4117" s="37">
        <v>4.8</v>
      </c>
      <c r="Q4117" s="37">
        <v>50.912424100000003</v>
      </c>
      <c r="R4117" s="38">
        <v>152303</v>
      </c>
      <c r="S4117" s="37">
        <v>1.56118</v>
      </c>
      <c r="T4117" s="38">
        <v>2</v>
      </c>
      <c r="U4117" s="38">
        <v>0</v>
      </c>
      <c r="V4117" s="38">
        <v>0</v>
      </c>
    </row>
    <row r="4118" spans="1:22" ht="13.5" customHeight="1" x14ac:dyDescent="0.2">
      <c r="A4118" s="32" t="s">
        <v>4114</v>
      </c>
      <c r="B4118" s="32" t="s">
        <v>11991</v>
      </c>
      <c r="C4118" s="32" t="s">
        <v>18177</v>
      </c>
      <c r="D4118" s="37">
        <v>6.2476190000000003</v>
      </c>
      <c r="E4118" s="39">
        <v>724</v>
      </c>
      <c r="F4118" s="39">
        <v>1932</v>
      </c>
      <c r="G4118" s="39">
        <v>3268.13</v>
      </c>
      <c r="H4118" s="38">
        <v>2</v>
      </c>
      <c r="I4118" s="38">
        <v>3702</v>
      </c>
      <c r="J4118" s="37">
        <v>3.2411698792000001</v>
      </c>
      <c r="K4118" s="37">
        <v>0.96761411750000004</v>
      </c>
      <c r="L4118" s="37">
        <v>2.4281797097000002</v>
      </c>
      <c r="M4118" s="37">
        <v>11.045707423</v>
      </c>
      <c r="N4118" s="37">
        <v>7.7534997181999996</v>
      </c>
      <c r="O4118" s="37">
        <v>10.844389871000001</v>
      </c>
      <c r="P4118" s="37">
        <v>4.8</v>
      </c>
      <c r="Q4118" s="37">
        <v>91.098443500000002</v>
      </c>
      <c r="R4118" s="38">
        <v>209841</v>
      </c>
      <c r="S4118" s="37">
        <v>1.56118</v>
      </c>
      <c r="T4118" s="38">
        <v>1</v>
      </c>
      <c r="U4118" s="38">
        <v>2</v>
      </c>
      <c r="V4118" s="38">
        <v>2</v>
      </c>
    </row>
    <row r="4119" spans="1:22" ht="13.5" customHeight="1" x14ac:dyDescent="0.2">
      <c r="A4119" s="32" t="s">
        <v>4115</v>
      </c>
      <c r="B4119" s="32" t="s">
        <v>11992</v>
      </c>
      <c r="C4119" s="32" t="s">
        <v>18178</v>
      </c>
      <c r="D4119" s="37">
        <v>7.4291219999999996</v>
      </c>
      <c r="E4119" s="39">
        <v>1328.02</v>
      </c>
      <c r="F4119" s="39">
        <v>3331</v>
      </c>
      <c r="G4119" s="39">
        <v>6470.88</v>
      </c>
      <c r="H4119" s="38">
        <v>4</v>
      </c>
      <c r="I4119" s="38">
        <v>6768</v>
      </c>
      <c r="J4119" s="37">
        <v>12.493146471999999</v>
      </c>
      <c r="K4119" s="37">
        <v>17.301805107</v>
      </c>
      <c r="L4119" s="37">
        <v>18.704459631999999</v>
      </c>
      <c r="M4119" s="37">
        <v>22.832785382000001</v>
      </c>
      <c r="N4119" s="37">
        <v>9.6853024524000002</v>
      </c>
      <c r="O4119" s="37">
        <v>17.806886725999998</v>
      </c>
      <c r="P4119" s="37">
        <v>4.7</v>
      </c>
      <c r="Q4119" s="37">
        <v>88.666938999999999</v>
      </c>
      <c r="R4119" s="38">
        <v>123895</v>
      </c>
      <c r="S4119" s="37">
        <v>3.7343099999999998</v>
      </c>
      <c r="T4119" s="38">
        <v>1</v>
      </c>
      <c r="U4119" s="38">
        <v>4</v>
      </c>
      <c r="V4119" s="38">
        <v>1</v>
      </c>
    </row>
    <row r="4120" spans="1:22" ht="13.5" customHeight="1" x14ac:dyDescent="0.2">
      <c r="A4120" s="32" t="s">
        <v>4116</v>
      </c>
      <c r="B4120" s="32" t="s">
        <v>11993</v>
      </c>
      <c r="C4120" s="32" t="s">
        <v>18178</v>
      </c>
      <c r="D4120" s="37">
        <v>6.1461199999999998</v>
      </c>
      <c r="E4120" s="39">
        <v>1488.97</v>
      </c>
      <c r="F4120" s="39">
        <v>4838</v>
      </c>
      <c r="G4120" s="39">
        <v>9207.0400000000009</v>
      </c>
      <c r="H4120" s="38">
        <v>7</v>
      </c>
      <c r="I4120" s="38">
        <v>9709</v>
      </c>
      <c r="J4120" s="37">
        <v>8.6079112570999996</v>
      </c>
      <c r="K4120" s="37">
        <v>6.5390835168999999</v>
      </c>
      <c r="L4120" s="37">
        <v>13.005023628</v>
      </c>
      <c r="M4120" s="37">
        <v>14.034442923</v>
      </c>
      <c r="N4120" s="37">
        <v>5.2078770361000002</v>
      </c>
      <c r="O4120" s="37">
        <v>5.8364756353000002</v>
      </c>
      <c r="P4120" s="37">
        <v>4.7656103547999997</v>
      </c>
      <c r="Q4120" s="37">
        <v>91.873973800000002</v>
      </c>
      <c r="R4120" s="38">
        <v>239247</v>
      </c>
      <c r="S4120" s="37">
        <v>3.7343099999999998</v>
      </c>
      <c r="T4120" s="38">
        <v>3</v>
      </c>
      <c r="U4120" s="38">
        <v>5</v>
      </c>
      <c r="V4120" s="38">
        <v>2</v>
      </c>
    </row>
    <row r="4121" spans="1:22" ht="13.5" customHeight="1" x14ac:dyDescent="0.2">
      <c r="A4121" s="32" t="s">
        <v>4117</v>
      </c>
      <c r="B4121" s="32" t="s">
        <v>11994</v>
      </c>
      <c r="C4121" s="32" t="s">
        <v>18178</v>
      </c>
      <c r="D4121" s="37">
        <v>2.1182940000000001</v>
      </c>
      <c r="E4121" s="39">
        <v>823</v>
      </c>
      <c r="F4121" s="39">
        <v>2110</v>
      </c>
      <c r="G4121" s="39">
        <v>4280.53</v>
      </c>
      <c r="H4121" s="38">
        <v>3</v>
      </c>
      <c r="I4121" s="38">
        <v>4367</v>
      </c>
      <c r="J4121" s="37">
        <v>5.2546083358000004</v>
      </c>
      <c r="K4121" s="37">
        <v>2.9906186329</v>
      </c>
      <c r="L4121" s="37">
        <v>5.0789126753999998</v>
      </c>
      <c r="M4121" s="37">
        <v>45.298868755000001</v>
      </c>
      <c r="N4121" s="37">
        <v>3.4352892010999998</v>
      </c>
      <c r="O4121" s="37">
        <v>14.448885445</v>
      </c>
      <c r="P4121" s="37">
        <v>4.7</v>
      </c>
      <c r="Q4121" s="37">
        <v>80.988463800000005</v>
      </c>
      <c r="R4121" s="38">
        <v>97562</v>
      </c>
      <c r="S4121" s="37">
        <v>3.7343099999999998</v>
      </c>
      <c r="T4121" s="38">
        <v>1</v>
      </c>
      <c r="U4121" s="38">
        <v>3</v>
      </c>
      <c r="V4121" s="38">
        <v>0</v>
      </c>
    </row>
    <row r="4122" spans="1:22" ht="13.5" customHeight="1" x14ac:dyDescent="0.2">
      <c r="A4122" s="32" t="s">
        <v>4118</v>
      </c>
      <c r="B4122" s="32" t="s">
        <v>11995</v>
      </c>
      <c r="C4122" s="32" t="s">
        <v>18178</v>
      </c>
      <c r="D4122" s="37">
        <v>5.3133140000000001</v>
      </c>
      <c r="E4122" s="39">
        <v>1207.01</v>
      </c>
      <c r="F4122" s="39">
        <v>3818</v>
      </c>
      <c r="G4122" s="39">
        <v>7195.12</v>
      </c>
      <c r="H4122" s="38">
        <v>5</v>
      </c>
      <c r="I4122" s="38">
        <v>7477</v>
      </c>
      <c r="J4122" s="37">
        <v>7.0525854056000004</v>
      </c>
      <c r="K4122" s="37">
        <v>4.6652013756999997</v>
      </c>
      <c r="L4122" s="37">
        <v>5.7561798538</v>
      </c>
      <c r="M4122" s="37">
        <v>28.723898399999999</v>
      </c>
      <c r="N4122" s="37">
        <v>6.6318255289000003</v>
      </c>
      <c r="O4122" s="37">
        <v>12.527275753</v>
      </c>
      <c r="P4122" s="37">
        <v>4.7</v>
      </c>
      <c r="Q4122" s="37">
        <v>87.998266900000004</v>
      </c>
      <c r="R4122" s="38">
        <v>171043</v>
      </c>
      <c r="S4122" s="37">
        <v>3.7343099999999998</v>
      </c>
      <c r="T4122" s="38">
        <v>3</v>
      </c>
      <c r="U4122" s="38">
        <v>5</v>
      </c>
      <c r="V4122" s="38">
        <v>1</v>
      </c>
    </row>
    <row r="4123" spans="1:22" ht="13.5" customHeight="1" x14ac:dyDescent="0.2">
      <c r="A4123" s="32" t="s">
        <v>4119</v>
      </c>
      <c r="B4123" s="32" t="s">
        <v>11996</v>
      </c>
      <c r="C4123" s="32" t="s">
        <v>18178</v>
      </c>
      <c r="D4123" s="37">
        <v>5.1861550000000003</v>
      </c>
      <c r="E4123" s="39">
        <v>1622.99</v>
      </c>
      <c r="F4123" s="39">
        <v>3105</v>
      </c>
      <c r="G4123" s="39">
        <v>5953.4</v>
      </c>
      <c r="H4123" s="38">
        <v>8</v>
      </c>
      <c r="I4123" s="38">
        <v>6065</v>
      </c>
      <c r="J4123" s="37">
        <v>11.634373095000001</v>
      </c>
      <c r="K4123" s="37">
        <v>8.1091167512000002</v>
      </c>
      <c r="L4123" s="37">
        <v>18.086422860999999</v>
      </c>
      <c r="M4123" s="37">
        <v>57.909934204000002</v>
      </c>
      <c r="N4123" s="37">
        <v>6.5352688926000004</v>
      </c>
      <c r="O4123" s="37">
        <v>40.228169688000001</v>
      </c>
      <c r="P4123" s="37">
        <v>4.7</v>
      </c>
      <c r="Q4123" s="37">
        <v>82.846043300000005</v>
      </c>
      <c r="R4123" s="38">
        <v>189114</v>
      </c>
      <c r="S4123" s="37">
        <v>3.7343099999999998</v>
      </c>
      <c r="T4123" s="38">
        <v>5</v>
      </c>
      <c r="U4123" s="38">
        <v>6</v>
      </c>
      <c r="V4123" s="38">
        <v>2</v>
      </c>
    </row>
    <row r="4124" spans="1:22" ht="13.5" customHeight="1" x14ac:dyDescent="0.2">
      <c r="A4124" s="32" t="s">
        <v>4120</v>
      </c>
      <c r="B4124" s="32" t="s">
        <v>11997</v>
      </c>
      <c r="C4124" s="32" t="s">
        <v>18178</v>
      </c>
      <c r="D4124" s="37">
        <v>2.010758</v>
      </c>
      <c r="E4124" s="39">
        <v>3493.95</v>
      </c>
      <c r="F4124" s="39">
        <v>6053</v>
      </c>
      <c r="G4124" s="39">
        <v>11236.93</v>
      </c>
      <c r="H4124" s="38">
        <v>15</v>
      </c>
      <c r="I4124" s="38">
        <v>11505</v>
      </c>
      <c r="J4124" s="37">
        <v>11.824267697</v>
      </c>
      <c r="K4124" s="37">
        <v>15.537415571</v>
      </c>
      <c r="L4124" s="37">
        <v>16.858161935999998</v>
      </c>
      <c r="M4124" s="37">
        <v>27.305836898999999</v>
      </c>
      <c r="N4124" s="37">
        <v>9.2515792574999995</v>
      </c>
      <c r="O4124" s="37">
        <v>12.400353886</v>
      </c>
      <c r="P4124" s="37">
        <v>4.7</v>
      </c>
      <c r="Q4124" s="37">
        <v>70.859489999999994</v>
      </c>
      <c r="R4124" s="38">
        <v>317961</v>
      </c>
      <c r="S4124" s="37">
        <v>3.7343099999999998</v>
      </c>
      <c r="T4124" s="38">
        <v>10</v>
      </c>
      <c r="U4124" s="38">
        <v>10</v>
      </c>
      <c r="V4124" s="38">
        <v>1</v>
      </c>
    </row>
    <row r="4125" spans="1:22" ht="13.5" customHeight="1" x14ac:dyDescent="0.2">
      <c r="A4125" s="32" t="s">
        <v>4121</v>
      </c>
      <c r="B4125" s="32" t="s">
        <v>11998</v>
      </c>
      <c r="C4125" s="32" t="s">
        <v>18178</v>
      </c>
      <c r="D4125" s="37">
        <v>8.8726509999999994</v>
      </c>
      <c r="E4125" s="39">
        <v>2022.99</v>
      </c>
      <c r="F4125" s="39">
        <v>5691</v>
      </c>
      <c r="G4125" s="39">
        <v>10792.6</v>
      </c>
      <c r="H4125" s="38">
        <v>10</v>
      </c>
      <c r="I4125" s="38">
        <v>11313</v>
      </c>
      <c r="J4125" s="37">
        <v>5.8792620775</v>
      </c>
      <c r="K4125" s="37">
        <v>4.3566855370999997</v>
      </c>
      <c r="L4125" s="37">
        <v>8.319132797</v>
      </c>
      <c r="M4125" s="37">
        <v>20.825941641</v>
      </c>
      <c r="N4125" s="37">
        <v>5.0556967758000004</v>
      </c>
      <c r="O4125" s="37">
        <v>9.4458094518000006</v>
      </c>
      <c r="P4125" s="37">
        <v>4.8229718348999997</v>
      </c>
      <c r="Q4125" s="37">
        <v>85.733846</v>
      </c>
      <c r="R4125" s="38">
        <v>283391</v>
      </c>
      <c r="S4125" s="37">
        <v>3.7343099999999998</v>
      </c>
      <c r="T4125" s="38">
        <v>6</v>
      </c>
      <c r="U4125" s="38">
        <v>10</v>
      </c>
      <c r="V4125" s="38">
        <v>2</v>
      </c>
    </row>
    <row r="4126" spans="1:22" ht="13.5" customHeight="1" x14ac:dyDescent="0.2">
      <c r="A4126" s="32" t="s">
        <v>4122</v>
      </c>
      <c r="B4126" s="32" t="s">
        <v>11999</v>
      </c>
      <c r="C4126" s="32" t="s">
        <v>18178</v>
      </c>
      <c r="D4126" s="37">
        <v>5.7205630000000003</v>
      </c>
      <c r="E4126" s="39">
        <v>2542.94</v>
      </c>
      <c r="F4126" s="39">
        <v>6908</v>
      </c>
      <c r="G4126" s="39">
        <v>12564.53</v>
      </c>
      <c r="H4126" s="38">
        <v>13</v>
      </c>
      <c r="I4126" s="38">
        <v>13230</v>
      </c>
      <c r="J4126" s="37">
        <v>10.381823993999999</v>
      </c>
      <c r="K4126" s="37">
        <v>19.101897572999999</v>
      </c>
      <c r="L4126" s="37">
        <v>12.49032476</v>
      </c>
      <c r="M4126" s="37">
        <v>7.4324909976000004</v>
      </c>
      <c r="N4126" s="37">
        <v>8.1323229146999996</v>
      </c>
      <c r="O4126" s="37">
        <v>20.512159782000001</v>
      </c>
      <c r="P4126" s="37">
        <v>4.7</v>
      </c>
      <c r="Q4126" s="37">
        <v>97.206777000000002</v>
      </c>
      <c r="R4126" s="38">
        <v>308597</v>
      </c>
      <c r="S4126" s="37">
        <v>3.7343099999999998</v>
      </c>
      <c r="T4126" s="38">
        <v>8</v>
      </c>
      <c r="U4126" s="38">
        <v>10</v>
      </c>
      <c r="V4126" s="38">
        <v>0</v>
      </c>
    </row>
    <row r="4127" spans="1:22" ht="13.5" customHeight="1" x14ac:dyDescent="0.2">
      <c r="A4127" s="32" t="s">
        <v>4123</v>
      </c>
      <c r="B4127" s="32" t="s">
        <v>12000</v>
      </c>
      <c r="C4127" s="32" t="s">
        <v>18178</v>
      </c>
      <c r="D4127" s="37">
        <v>3.7030720000000001</v>
      </c>
      <c r="E4127" s="39">
        <v>1600.97</v>
      </c>
      <c r="F4127" s="39">
        <v>3960</v>
      </c>
      <c r="G4127" s="39">
        <v>7473.41</v>
      </c>
      <c r="H4127" s="38">
        <v>7</v>
      </c>
      <c r="I4127" s="38">
        <v>7856</v>
      </c>
      <c r="J4127" s="37">
        <v>5.9630367433</v>
      </c>
      <c r="K4127" s="37">
        <v>4.5093241433999998</v>
      </c>
      <c r="L4127" s="37">
        <v>8.6593813515000004</v>
      </c>
      <c r="M4127" s="37">
        <v>18.350844851000002</v>
      </c>
      <c r="N4127" s="37">
        <v>5.0771277434000002</v>
      </c>
      <c r="O4127" s="37">
        <v>8.6248432080999997</v>
      </c>
      <c r="P4127" s="37">
        <v>4.7529951429999997</v>
      </c>
      <c r="Q4127" s="37">
        <v>87.920088500000006</v>
      </c>
      <c r="R4127" s="38">
        <v>124792</v>
      </c>
      <c r="S4127" s="37">
        <v>3.7343099999999998</v>
      </c>
      <c r="T4127" s="38">
        <v>4</v>
      </c>
      <c r="U4127" s="38">
        <v>7</v>
      </c>
      <c r="V4127" s="38">
        <v>0</v>
      </c>
    </row>
    <row r="4128" spans="1:22" ht="13.5" customHeight="1" x14ac:dyDescent="0.2">
      <c r="A4128" s="32" t="s">
        <v>4124</v>
      </c>
      <c r="B4128" s="32" t="s">
        <v>12001</v>
      </c>
      <c r="C4128" s="32" t="s">
        <v>18178</v>
      </c>
      <c r="D4128" s="37">
        <v>6.8181409999999998</v>
      </c>
      <c r="E4128" s="39">
        <v>3068</v>
      </c>
      <c r="F4128" s="39">
        <v>7197</v>
      </c>
      <c r="G4128" s="39">
        <v>13469.24</v>
      </c>
      <c r="H4128" s="38">
        <v>9</v>
      </c>
      <c r="I4128" s="38">
        <v>14135</v>
      </c>
      <c r="J4128" s="37">
        <v>17.21664749</v>
      </c>
      <c r="K4128" s="37">
        <v>24.351467419999999</v>
      </c>
      <c r="L4128" s="37">
        <v>22.640937514000001</v>
      </c>
      <c r="M4128" s="37">
        <v>10.617002677</v>
      </c>
      <c r="N4128" s="37">
        <v>9.0332426199999993</v>
      </c>
      <c r="O4128" s="37">
        <v>13.321710510000001</v>
      </c>
      <c r="P4128" s="37">
        <v>4.7</v>
      </c>
      <c r="Q4128" s="37">
        <v>53.022723200000001</v>
      </c>
      <c r="R4128" s="38">
        <v>412498</v>
      </c>
      <c r="S4128" s="37">
        <v>3.7343099999999998</v>
      </c>
      <c r="T4128" s="38">
        <v>3</v>
      </c>
      <c r="U4128" s="38">
        <v>5</v>
      </c>
      <c r="V4128" s="38">
        <v>1</v>
      </c>
    </row>
    <row r="4129" spans="1:22" ht="13.5" customHeight="1" x14ac:dyDescent="0.2">
      <c r="A4129" s="32" t="s">
        <v>4125</v>
      </c>
      <c r="B4129" s="32" t="s">
        <v>12002</v>
      </c>
      <c r="C4129" s="32" t="s">
        <v>18178</v>
      </c>
      <c r="D4129" s="37">
        <v>4.9952550000000002</v>
      </c>
      <c r="E4129" s="39">
        <v>1437.04</v>
      </c>
      <c r="F4129" s="39">
        <v>5020</v>
      </c>
      <c r="G4129" s="39">
        <v>6772.91</v>
      </c>
      <c r="H4129" s="38">
        <v>8</v>
      </c>
      <c r="I4129" s="38">
        <v>9947</v>
      </c>
      <c r="J4129" s="37">
        <v>20.617938048999999</v>
      </c>
      <c r="K4129" s="37">
        <v>16.866326555000001</v>
      </c>
      <c r="L4129" s="37">
        <v>26.838674028</v>
      </c>
      <c r="M4129" s="37">
        <v>28.457683415999998</v>
      </c>
      <c r="N4129" s="37">
        <v>24.689322233999999</v>
      </c>
      <c r="O4129" s="37">
        <v>10.983970744000001</v>
      </c>
      <c r="P4129" s="37">
        <v>4.7</v>
      </c>
      <c r="Q4129" s="37">
        <v>65.432460199999994</v>
      </c>
      <c r="R4129" s="38">
        <v>257537</v>
      </c>
      <c r="S4129" s="37">
        <v>3.7343099999999998</v>
      </c>
      <c r="T4129" s="38">
        <v>5</v>
      </c>
      <c r="U4129" s="38">
        <v>5</v>
      </c>
      <c r="V4129" s="38">
        <v>1</v>
      </c>
    </row>
    <row r="4130" spans="1:22" ht="13.5" customHeight="1" x14ac:dyDescent="0.2">
      <c r="A4130" s="32" t="s">
        <v>4126</v>
      </c>
      <c r="B4130" s="32" t="s">
        <v>12003</v>
      </c>
      <c r="C4130" s="32" t="s">
        <v>18178</v>
      </c>
      <c r="D4130" s="37">
        <v>2.7247650000000001</v>
      </c>
      <c r="E4130" s="39">
        <v>2749.01</v>
      </c>
      <c r="F4130" s="39">
        <v>5472</v>
      </c>
      <c r="G4130" s="39">
        <v>10014.129999999999</v>
      </c>
      <c r="H4130" s="38">
        <v>9</v>
      </c>
      <c r="I4130" s="38">
        <v>10439</v>
      </c>
      <c r="J4130" s="37">
        <v>11.714590739</v>
      </c>
      <c r="K4130" s="37">
        <v>10.290196398000001</v>
      </c>
      <c r="L4130" s="37">
        <v>10.485568015</v>
      </c>
      <c r="M4130" s="37">
        <v>28.105904369000001</v>
      </c>
      <c r="N4130" s="37">
        <v>10.683487227000001</v>
      </c>
      <c r="O4130" s="37">
        <v>21.215458326</v>
      </c>
      <c r="P4130" s="37">
        <v>4.7</v>
      </c>
      <c r="Q4130" s="37">
        <v>88.737862100000001</v>
      </c>
      <c r="R4130" s="38">
        <v>255856</v>
      </c>
      <c r="S4130" s="37">
        <v>3.7343099999999998</v>
      </c>
      <c r="T4130" s="38">
        <v>4</v>
      </c>
      <c r="U4130" s="38">
        <v>9</v>
      </c>
      <c r="V4130" s="38">
        <v>0</v>
      </c>
    </row>
    <row r="4131" spans="1:22" ht="13.5" customHeight="1" x14ac:dyDescent="0.2">
      <c r="A4131" s="32" t="s">
        <v>4127</v>
      </c>
      <c r="B4131" s="32" t="s">
        <v>12004</v>
      </c>
      <c r="C4131" s="32" t="s">
        <v>18178</v>
      </c>
      <c r="D4131" s="37">
        <v>7.0693260000000002</v>
      </c>
      <c r="E4131" s="39">
        <v>2558.0300000000002</v>
      </c>
      <c r="F4131" s="39">
        <v>4644</v>
      </c>
      <c r="G4131" s="39">
        <v>8801.2900000000009</v>
      </c>
      <c r="H4131" s="38">
        <v>7</v>
      </c>
      <c r="I4131" s="38">
        <v>8991</v>
      </c>
      <c r="J4131" s="37">
        <v>11.002828748000001</v>
      </c>
      <c r="K4131" s="37">
        <v>12.225876939999999</v>
      </c>
      <c r="L4131" s="37">
        <v>16.449695476999999</v>
      </c>
      <c r="M4131" s="37">
        <v>27.747045774</v>
      </c>
      <c r="N4131" s="37">
        <v>8.3395293508999995</v>
      </c>
      <c r="O4131" s="37">
        <v>11.449970837</v>
      </c>
      <c r="P4131" s="37">
        <v>4.7</v>
      </c>
      <c r="Q4131" s="37">
        <v>84.287442400000003</v>
      </c>
      <c r="R4131" s="38">
        <v>238928</v>
      </c>
      <c r="S4131" s="37">
        <v>3.7343099999999998</v>
      </c>
      <c r="T4131" s="38">
        <v>4</v>
      </c>
      <c r="U4131" s="38">
        <v>5</v>
      </c>
      <c r="V4131" s="38">
        <v>1</v>
      </c>
    </row>
    <row r="4132" spans="1:22" ht="13.5" customHeight="1" x14ac:dyDescent="0.2">
      <c r="A4132" s="32" t="s">
        <v>4128</v>
      </c>
      <c r="B4132" s="32" t="s">
        <v>12005</v>
      </c>
      <c r="C4132" s="32" t="s">
        <v>18178</v>
      </c>
      <c r="D4132" s="37">
        <v>4.4411690000000004</v>
      </c>
      <c r="E4132" s="39">
        <v>2052.98</v>
      </c>
      <c r="F4132" s="39">
        <v>3120</v>
      </c>
      <c r="G4132" s="39">
        <v>5645.23</v>
      </c>
      <c r="H4132" s="38">
        <v>4</v>
      </c>
      <c r="I4132" s="38">
        <v>5867</v>
      </c>
      <c r="J4132" s="37">
        <v>6.9267661202999999</v>
      </c>
      <c r="K4132" s="37">
        <v>15.404266805000001</v>
      </c>
      <c r="L4132" s="37">
        <v>9.2625405833999999</v>
      </c>
      <c r="M4132" s="37">
        <v>7.8100421474999999</v>
      </c>
      <c r="N4132" s="37">
        <v>3.9831690064999998</v>
      </c>
      <c r="O4132" s="37">
        <v>9.8075395519999997</v>
      </c>
      <c r="P4132" s="37">
        <v>4.7</v>
      </c>
      <c r="Q4132" s="37">
        <v>71.647584600000002</v>
      </c>
      <c r="R4132" s="38">
        <v>160779</v>
      </c>
      <c r="S4132" s="37">
        <v>3.7343099999999998</v>
      </c>
      <c r="T4132" s="38">
        <v>2</v>
      </c>
      <c r="U4132" s="38">
        <v>3</v>
      </c>
      <c r="V4132" s="38">
        <v>1</v>
      </c>
    </row>
    <row r="4133" spans="1:22" ht="13.5" customHeight="1" x14ac:dyDescent="0.2">
      <c r="A4133" s="32" t="s">
        <v>4129</v>
      </c>
      <c r="B4133" s="32" t="s">
        <v>12006</v>
      </c>
      <c r="C4133" s="32" t="s">
        <v>18178</v>
      </c>
      <c r="D4133" s="37">
        <v>10.29792</v>
      </c>
      <c r="E4133" s="39">
        <v>2139.04</v>
      </c>
      <c r="F4133" s="39">
        <v>5522</v>
      </c>
      <c r="G4133" s="39">
        <v>10402.44</v>
      </c>
      <c r="H4133" s="38">
        <v>6</v>
      </c>
      <c r="I4133" s="38">
        <v>10763</v>
      </c>
      <c r="J4133" s="37">
        <v>21.803113212</v>
      </c>
      <c r="K4133" s="37">
        <v>21.693627594999999</v>
      </c>
      <c r="L4133" s="37">
        <v>32.347313560000003</v>
      </c>
      <c r="M4133" s="37">
        <v>29.704590947</v>
      </c>
      <c r="N4133" s="37">
        <v>16.205610410999999</v>
      </c>
      <c r="O4133" s="37">
        <v>20.44850559</v>
      </c>
      <c r="P4133" s="37">
        <v>4.7</v>
      </c>
      <c r="Q4133" s="37">
        <v>73.172887399999993</v>
      </c>
      <c r="R4133" s="38">
        <v>287035</v>
      </c>
      <c r="S4133" s="37">
        <v>3.7343099999999998</v>
      </c>
      <c r="T4133" s="38">
        <v>3</v>
      </c>
      <c r="U4133" s="38">
        <v>4</v>
      </c>
      <c r="V4133" s="38">
        <v>1</v>
      </c>
    </row>
    <row r="4134" spans="1:22" ht="13.5" customHeight="1" x14ac:dyDescent="0.2">
      <c r="A4134" s="32" t="s">
        <v>4130</v>
      </c>
      <c r="B4134" s="32" t="s">
        <v>12007</v>
      </c>
      <c r="C4134" s="32" t="s">
        <v>18178</v>
      </c>
      <c r="D4134" s="37">
        <v>5.0493059999999996</v>
      </c>
      <c r="E4134" s="39">
        <v>4283.1000000000004</v>
      </c>
      <c r="F4134" s="39">
        <v>11927</v>
      </c>
      <c r="G4134" s="39">
        <v>22058.36</v>
      </c>
      <c r="H4134" s="38">
        <v>20</v>
      </c>
      <c r="I4134" s="38">
        <v>23419</v>
      </c>
      <c r="J4134" s="37">
        <v>7.7247747658000003</v>
      </c>
      <c r="K4134" s="37">
        <v>6.1980938245999999</v>
      </c>
      <c r="L4134" s="37">
        <v>6.7537649421000001</v>
      </c>
      <c r="M4134" s="37">
        <v>25.793132432</v>
      </c>
      <c r="N4134" s="37">
        <v>5.7587868904999997</v>
      </c>
      <c r="O4134" s="37">
        <v>8.8878892904000004</v>
      </c>
      <c r="P4134" s="37">
        <v>4.7</v>
      </c>
      <c r="Q4134" s="37">
        <v>78.574613600000006</v>
      </c>
      <c r="R4134" s="38">
        <v>638984</v>
      </c>
      <c r="S4134" s="37">
        <v>3.7343099999999998</v>
      </c>
      <c r="T4134" s="38">
        <v>11</v>
      </c>
      <c r="U4134" s="38">
        <v>17</v>
      </c>
      <c r="V4134" s="38">
        <v>1</v>
      </c>
    </row>
    <row r="4135" spans="1:22" ht="13.5" customHeight="1" x14ac:dyDescent="0.2">
      <c r="A4135" s="32" t="s">
        <v>4131</v>
      </c>
      <c r="B4135" s="32" t="s">
        <v>12008</v>
      </c>
      <c r="C4135" s="32" t="s">
        <v>18178</v>
      </c>
      <c r="D4135" s="37">
        <v>2.0855809999999999</v>
      </c>
      <c r="E4135" s="39">
        <v>1718.99</v>
      </c>
      <c r="F4135" s="39">
        <v>4350</v>
      </c>
      <c r="G4135" s="39">
        <v>8287.7800000000007</v>
      </c>
      <c r="H4135" s="38">
        <v>6</v>
      </c>
      <c r="I4135" s="38">
        <v>8702</v>
      </c>
      <c r="J4135" s="37">
        <v>25.277983772999999</v>
      </c>
      <c r="K4135" s="37">
        <v>31.992352943</v>
      </c>
      <c r="L4135" s="37">
        <v>28.417712034000001</v>
      </c>
      <c r="M4135" s="37">
        <v>33.813556249000001</v>
      </c>
      <c r="N4135" s="37">
        <v>25.191117878</v>
      </c>
      <c r="O4135" s="37">
        <v>34.267406354999999</v>
      </c>
      <c r="P4135" s="37">
        <v>4.7249155404999996</v>
      </c>
      <c r="Q4135" s="37">
        <v>69.822570900000002</v>
      </c>
      <c r="R4135" s="38">
        <v>250144</v>
      </c>
      <c r="S4135" s="37">
        <v>3.7343099999999998</v>
      </c>
      <c r="T4135" s="38">
        <v>2</v>
      </c>
      <c r="U4135" s="38">
        <v>3</v>
      </c>
      <c r="V4135" s="38">
        <v>1</v>
      </c>
    </row>
    <row r="4136" spans="1:22" ht="13.5" customHeight="1" x14ac:dyDescent="0.2">
      <c r="A4136" s="32" t="s">
        <v>4132</v>
      </c>
      <c r="B4136" s="32" t="s">
        <v>12009</v>
      </c>
      <c r="C4136" s="32" t="s">
        <v>18178</v>
      </c>
      <c r="D4136" s="37">
        <v>6.792287</v>
      </c>
      <c r="E4136" s="39">
        <v>1730.97</v>
      </c>
      <c r="F4136" s="39">
        <v>3307</v>
      </c>
      <c r="G4136" s="39">
        <v>6361.19</v>
      </c>
      <c r="H4136" s="38">
        <v>5</v>
      </c>
      <c r="I4136" s="38">
        <v>6493</v>
      </c>
      <c r="J4136" s="37">
        <v>9.2102181279999993</v>
      </c>
      <c r="K4136" s="37">
        <v>11.165009327</v>
      </c>
      <c r="L4136" s="37">
        <v>11.831030652000001</v>
      </c>
      <c r="M4136" s="37">
        <v>55.803964991999997</v>
      </c>
      <c r="N4136" s="37">
        <v>5.8511269782999999</v>
      </c>
      <c r="O4136" s="37">
        <v>26.92248558</v>
      </c>
      <c r="P4136" s="37">
        <v>4.7</v>
      </c>
      <c r="Q4136" s="37">
        <v>88.772044600000001</v>
      </c>
      <c r="R4136" s="38">
        <v>158086</v>
      </c>
      <c r="S4136" s="37">
        <v>3.7343099999999998</v>
      </c>
      <c r="T4136" s="38">
        <v>2</v>
      </c>
      <c r="U4136" s="38">
        <v>5</v>
      </c>
      <c r="V4136" s="38">
        <v>0</v>
      </c>
    </row>
    <row r="4137" spans="1:22" ht="13.5" customHeight="1" x14ac:dyDescent="0.2">
      <c r="A4137" s="32" t="s">
        <v>4133</v>
      </c>
      <c r="B4137" s="32" t="s">
        <v>12010</v>
      </c>
      <c r="C4137" s="32" t="s">
        <v>18178</v>
      </c>
      <c r="D4137" s="37">
        <v>2.8177349999999999</v>
      </c>
      <c r="E4137" s="39">
        <v>2662.99</v>
      </c>
      <c r="F4137" s="39">
        <v>5834</v>
      </c>
      <c r="G4137" s="39">
        <v>11044.57</v>
      </c>
      <c r="H4137" s="38">
        <v>13</v>
      </c>
      <c r="I4137" s="38">
        <v>11315</v>
      </c>
      <c r="J4137" s="37">
        <v>8.0239264015000007</v>
      </c>
      <c r="K4137" s="37">
        <v>3.9249806009000001</v>
      </c>
      <c r="L4137" s="37">
        <v>6.7252689266000001</v>
      </c>
      <c r="M4137" s="37">
        <v>25.525739256000001</v>
      </c>
      <c r="N4137" s="37">
        <v>6.7662411659000004</v>
      </c>
      <c r="O4137" s="37">
        <v>8.9766807343000004</v>
      </c>
      <c r="P4137" s="37">
        <v>4.7</v>
      </c>
      <c r="Q4137" s="37">
        <v>91.915318400000004</v>
      </c>
      <c r="R4137" s="38">
        <v>258074</v>
      </c>
      <c r="S4137" s="37">
        <v>3.7343099999999998</v>
      </c>
      <c r="T4137" s="38">
        <v>8</v>
      </c>
      <c r="U4137" s="38">
        <v>11</v>
      </c>
      <c r="V4137" s="38">
        <v>1</v>
      </c>
    </row>
    <row r="4138" spans="1:22" ht="13.5" customHeight="1" x14ac:dyDescent="0.2">
      <c r="A4138" s="32" t="s">
        <v>4134</v>
      </c>
      <c r="B4138" s="32" t="s">
        <v>12011</v>
      </c>
      <c r="C4138" s="32" t="s">
        <v>18178</v>
      </c>
      <c r="D4138" s="37">
        <v>9.5352560000000004</v>
      </c>
      <c r="E4138" s="39">
        <v>1825.97</v>
      </c>
      <c r="F4138" s="39">
        <v>3925</v>
      </c>
      <c r="G4138" s="39">
        <v>7296.54</v>
      </c>
      <c r="H4138" s="38">
        <v>5</v>
      </c>
      <c r="I4138" s="38">
        <v>7658</v>
      </c>
      <c r="J4138" s="37">
        <v>14.957605790000001</v>
      </c>
      <c r="K4138" s="37">
        <v>20.050014408999999</v>
      </c>
      <c r="L4138" s="37">
        <v>20.775298057000001</v>
      </c>
      <c r="M4138" s="37">
        <v>23.581675529000002</v>
      </c>
      <c r="N4138" s="37">
        <v>11.785778412000001</v>
      </c>
      <c r="O4138" s="37">
        <v>22.159155552000001</v>
      </c>
      <c r="P4138" s="37">
        <v>4.7</v>
      </c>
      <c r="Q4138" s="37">
        <v>75.195619399999998</v>
      </c>
      <c r="R4138" s="38">
        <v>173726</v>
      </c>
      <c r="S4138" s="37">
        <v>3.7343099999999998</v>
      </c>
      <c r="T4138" s="38">
        <v>3</v>
      </c>
      <c r="U4138" s="38">
        <v>4</v>
      </c>
      <c r="V4138" s="38">
        <v>0</v>
      </c>
    </row>
    <row r="4139" spans="1:22" ht="13.5" customHeight="1" x14ac:dyDescent="0.2">
      <c r="A4139" s="32" t="s">
        <v>4135</v>
      </c>
      <c r="B4139" s="32" t="s">
        <v>12012</v>
      </c>
      <c r="C4139" s="32" t="s">
        <v>18178</v>
      </c>
      <c r="D4139" s="37">
        <v>5.4320950000000003</v>
      </c>
      <c r="E4139" s="39">
        <v>1742.97</v>
      </c>
      <c r="F4139" s="39">
        <v>2930</v>
      </c>
      <c r="G4139" s="39">
        <v>5610.55</v>
      </c>
      <c r="H4139" s="38">
        <v>6</v>
      </c>
      <c r="I4139" s="38">
        <v>5707</v>
      </c>
      <c r="J4139" s="37">
        <v>15.984916946</v>
      </c>
      <c r="K4139" s="37">
        <v>13.877676984000001</v>
      </c>
      <c r="L4139" s="37">
        <v>23.856385385999999</v>
      </c>
      <c r="M4139" s="37">
        <v>12.163926399999999</v>
      </c>
      <c r="N4139" s="37">
        <v>12.258102067999999</v>
      </c>
      <c r="O4139" s="37">
        <v>9.0655422731000002</v>
      </c>
      <c r="P4139" s="37">
        <v>4.7</v>
      </c>
      <c r="Q4139" s="37">
        <v>77.701418500000003</v>
      </c>
      <c r="R4139" s="38">
        <v>173233</v>
      </c>
      <c r="S4139" s="37">
        <v>3.7343099999999998</v>
      </c>
      <c r="T4139" s="38">
        <v>4</v>
      </c>
      <c r="U4139" s="38">
        <v>5</v>
      </c>
      <c r="V4139" s="38">
        <v>1</v>
      </c>
    </row>
    <row r="4140" spans="1:22" ht="13.5" customHeight="1" x14ac:dyDescent="0.2">
      <c r="A4140" s="32" t="s">
        <v>4136</v>
      </c>
      <c r="B4140" s="32" t="s">
        <v>12013</v>
      </c>
      <c r="C4140" s="32" t="s">
        <v>18178</v>
      </c>
      <c r="D4140" s="37">
        <v>8.6630190000000002</v>
      </c>
      <c r="E4140" s="39">
        <v>2110.9499999999998</v>
      </c>
      <c r="F4140" s="39">
        <v>7594</v>
      </c>
      <c r="G4140" s="39">
        <v>13693.33</v>
      </c>
      <c r="H4140" s="38">
        <v>13</v>
      </c>
      <c r="I4140" s="38">
        <v>15247</v>
      </c>
      <c r="J4140" s="37">
        <v>12.100223815</v>
      </c>
      <c r="K4140" s="37">
        <v>10.843977296</v>
      </c>
      <c r="L4140" s="37">
        <v>22.271814852999999</v>
      </c>
      <c r="M4140" s="37">
        <v>14.230904475999999</v>
      </c>
      <c r="N4140" s="37">
        <v>15.628674330000001</v>
      </c>
      <c r="O4140" s="37">
        <v>8.7166267258999994</v>
      </c>
      <c r="P4140" s="37">
        <v>4.8445657693999999</v>
      </c>
      <c r="Q4140" s="37">
        <v>76.404401699999994</v>
      </c>
      <c r="R4140" s="38">
        <v>383019</v>
      </c>
      <c r="S4140" s="37">
        <v>3.7343099999999998</v>
      </c>
      <c r="T4140" s="38">
        <v>6</v>
      </c>
      <c r="U4140" s="38">
        <v>8</v>
      </c>
      <c r="V4140" s="38">
        <v>2</v>
      </c>
    </row>
    <row r="4141" spans="1:22" ht="13.5" customHeight="1" x14ac:dyDescent="0.2">
      <c r="A4141" s="32" t="s">
        <v>4137</v>
      </c>
      <c r="B4141" s="32" t="s">
        <v>12014</v>
      </c>
      <c r="C4141" s="32" t="s">
        <v>18178</v>
      </c>
      <c r="D4141" s="37">
        <v>8.011215</v>
      </c>
      <c r="E4141" s="39">
        <v>1361.99</v>
      </c>
      <c r="F4141" s="39">
        <v>7546</v>
      </c>
      <c r="G4141" s="39">
        <v>12394.79</v>
      </c>
      <c r="H4141" s="38">
        <v>13</v>
      </c>
      <c r="I4141" s="38">
        <v>15257</v>
      </c>
      <c r="J4141" s="37">
        <v>10.920363367</v>
      </c>
      <c r="K4141" s="37">
        <v>8.9122932385000002</v>
      </c>
      <c r="L4141" s="37">
        <v>13.462192577</v>
      </c>
      <c r="M4141" s="37">
        <v>29.467809731999999</v>
      </c>
      <c r="N4141" s="37">
        <v>11.138769563</v>
      </c>
      <c r="O4141" s="37">
        <v>7.1922435825999997</v>
      </c>
      <c r="P4141" s="37">
        <v>4.7</v>
      </c>
      <c r="Q4141" s="37">
        <v>70.117446299999997</v>
      </c>
      <c r="R4141" s="38">
        <v>400801</v>
      </c>
      <c r="S4141" s="37">
        <v>3.7343099999999998</v>
      </c>
      <c r="T4141" s="38">
        <v>6</v>
      </c>
      <c r="U4141" s="38">
        <v>7</v>
      </c>
      <c r="V4141" s="38">
        <v>1</v>
      </c>
    </row>
    <row r="4142" spans="1:22" ht="13.5" customHeight="1" x14ac:dyDescent="0.2">
      <c r="A4142" s="32" t="s">
        <v>4138</v>
      </c>
      <c r="B4142" s="32" t="s">
        <v>12015</v>
      </c>
      <c r="C4142" s="32" t="s">
        <v>18178</v>
      </c>
      <c r="D4142" s="37">
        <v>3.8006129999999998</v>
      </c>
      <c r="E4142" s="39">
        <v>691.99</v>
      </c>
      <c r="F4142" s="39">
        <v>1700</v>
      </c>
      <c r="G4142" s="39">
        <v>3212.68</v>
      </c>
      <c r="H4142" s="38">
        <v>4</v>
      </c>
      <c r="I4142" s="38">
        <v>3369</v>
      </c>
      <c r="J4142" s="37">
        <v>2.3137467464000001</v>
      </c>
      <c r="K4142" s="37">
        <v>1.8811093274999999</v>
      </c>
      <c r="L4142" s="37">
        <v>3.7544804108999998</v>
      </c>
      <c r="M4142" s="37">
        <v>37.167360287000001</v>
      </c>
      <c r="N4142" s="37">
        <v>2.2625229584</v>
      </c>
      <c r="O4142" s="37">
        <v>10.070218661</v>
      </c>
      <c r="P4142" s="37">
        <v>4.7110954560999998</v>
      </c>
      <c r="Q4142" s="37">
        <v>85.7861154</v>
      </c>
      <c r="R4142" s="38">
        <v>69075</v>
      </c>
      <c r="S4142" s="37">
        <v>3.7343099999999998</v>
      </c>
      <c r="T4142" s="38">
        <v>2</v>
      </c>
      <c r="U4142" s="38">
        <v>2</v>
      </c>
      <c r="V4142" s="38">
        <v>1</v>
      </c>
    </row>
    <row r="4143" spans="1:22" ht="13.5" customHeight="1" x14ac:dyDescent="0.2">
      <c r="A4143" s="32" t="s">
        <v>4139</v>
      </c>
      <c r="B4143" s="32" t="s">
        <v>12016</v>
      </c>
      <c r="C4143" s="32" t="s">
        <v>18178</v>
      </c>
      <c r="D4143" s="37">
        <v>7.9573090000000004</v>
      </c>
      <c r="E4143" s="39">
        <v>1330.02</v>
      </c>
      <c r="F4143" s="39">
        <v>3636</v>
      </c>
      <c r="G4143" s="39">
        <v>6930.53</v>
      </c>
      <c r="H4143" s="38">
        <v>5</v>
      </c>
      <c r="I4143" s="38">
        <v>7313</v>
      </c>
      <c r="J4143" s="37">
        <v>7.9248031610999998</v>
      </c>
      <c r="K4143" s="37">
        <v>6.0918613076000003</v>
      </c>
      <c r="L4143" s="37">
        <v>6.7295035504999996</v>
      </c>
      <c r="M4143" s="37">
        <v>23.043092303000002</v>
      </c>
      <c r="N4143" s="37">
        <v>5.6468679444000003</v>
      </c>
      <c r="O4143" s="37">
        <v>8.5502778298000006</v>
      </c>
      <c r="P4143" s="37">
        <v>4.7</v>
      </c>
      <c r="Q4143" s="37">
        <v>80.723415200000005</v>
      </c>
      <c r="R4143" s="38">
        <v>234388</v>
      </c>
      <c r="S4143" s="37">
        <v>3.7343099999999998</v>
      </c>
      <c r="T4143" s="38">
        <v>4</v>
      </c>
      <c r="U4143" s="38">
        <v>4</v>
      </c>
      <c r="V4143" s="38">
        <v>0</v>
      </c>
    </row>
    <row r="4144" spans="1:22" ht="13.5" customHeight="1" x14ac:dyDescent="0.2">
      <c r="A4144" s="32" t="s">
        <v>4140</v>
      </c>
      <c r="B4144" s="32" t="s">
        <v>12017</v>
      </c>
      <c r="C4144" s="32" t="s">
        <v>18178</v>
      </c>
      <c r="D4144" s="37">
        <v>4.1137110000000003</v>
      </c>
      <c r="E4144" s="39">
        <v>1979.98</v>
      </c>
      <c r="F4144" s="39">
        <v>4959</v>
      </c>
      <c r="G4144" s="39">
        <v>9221.94</v>
      </c>
      <c r="H4144" s="38">
        <v>9</v>
      </c>
      <c r="I4144" s="38">
        <v>9692</v>
      </c>
      <c r="J4144" s="37">
        <v>17.745079649000001</v>
      </c>
      <c r="K4144" s="37">
        <v>22.405670734000001</v>
      </c>
      <c r="L4144" s="37">
        <v>25.976361237999999</v>
      </c>
      <c r="M4144" s="37">
        <v>17.968755397999999</v>
      </c>
      <c r="N4144" s="37">
        <v>13.273860418</v>
      </c>
      <c r="O4144" s="37">
        <v>27.840303745</v>
      </c>
      <c r="P4144" s="37">
        <v>4.7</v>
      </c>
      <c r="Q4144" s="37">
        <v>88.396801300000007</v>
      </c>
      <c r="R4144" s="38">
        <v>238691</v>
      </c>
      <c r="S4144" s="37">
        <v>3.7343099999999998</v>
      </c>
      <c r="T4144" s="38">
        <v>4</v>
      </c>
      <c r="U4144" s="38">
        <v>8</v>
      </c>
      <c r="V4144" s="38">
        <v>2</v>
      </c>
    </row>
    <row r="4145" spans="1:22" ht="13.5" customHeight="1" x14ac:dyDescent="0.2">
      <c r="A4145" s="32" t="s">
        <v>4141</v>
      </c>
      <c r="B4145" s="32" t="s">
        <v>12018</v>
      </c>
      <c r="C4145" s="32" t="s">
        <v>18178</v>
      </c>
      <c r="D4145" s="37">
        <v>3.9148540000000001</v>
      </c>
      <c r="E4145" s="39">
        <v>3347.99</v>
      </c>
      <c r="F4145" s="39">
        <v>6334</v>
      </c>
      <c r="G4145" s="39">
        <v>12094.18</v>
      </c>
      <c r="H4145" s="38">
        <v>13</v>
      </c>
      <c r="I4145" s="38">
        <v>12341</v>
      </c>
      <c r="J4145" s="37">
        <v>7.0575308021999996</v>
      </c>
      <c r="K4145" s="37">
        <v>5.2048188007</v>
      </c>
      <c r="L4145" s="37">
        <v>8.5360041882999997</v>
      </c>
      <c r="M4145" s="37">
        <v>37.534503659000002</v>
      </c>
      <c r="N4145" s="37">
        <v>10.250065378</v>
      </c>
      <c r="O4145" s="37">
        <v>15.65736798</v>
      </c>
      <c r="P4145" s="37">
        <v>4.7</v>
      </c>
      <c r="Q4145" s="37">
        <v>77.232838400000006</v>
      </c>
      <c r="R4145" s="38">
        <v>316680</v>
      </c>
      <c r="S4145" s="37">
        <v>3.7343099999999998</v>
      </c>
      <c r="T4145" s="38">
        <v>6</v>
      </c>
      <c r="U4145" s="38">
        <v>12</v>
      </c>
      <c r="V4145" s="38">
        <v>1</v>
      </c>
    </row>
    <row r="4146" spans="1:22" ht="13.5" customHeight="1" x14ac:dyDescent="0.2">
      <c r="A4146" s="32" t="s">
        <v>4142</v>
      </c>
      <c r="B4146" s="32" t="s">
        <v>12019</v>
      </c>
      <c r="C4146" s="32" t="s">
        <v>18178</v>
      </c>
      <c r="D4146" s="37">
        <v>6.884449</v>
      </c>
      <c r="E4146" s="39">
        <v>1228</v>
      </c>
      <c r="F4146" s="39">
        <v>2709</v>
      </c>
      <c r="G4146" s="39">
        <v>5337.98</v>
      </c>
      <c r="H4146" s="38">
        <v>4</v>
      </c>
      <c r="I4146" s="38">
        <v>5467</v>
      </c>
      <c r="J4146" s="37">
        <v>4.5250250619000001</v>
      </c>
      <c r="K4146" s="37">
        <v>3.0059654565999998</v>
      </c>
      <c r="L4146" s="37">
        <v>4.6980536755999998</v>
      </c>
      <c r="M4146" s="37">
        <v>56.987676209</v>
      </c>
      <c r="N4146" s="37">
        <v>2.9514216677</v>
      </c>
      <c r="O4146" s="37">
        <v>23.640939907</v>
      </c>
      <c r="P4146" s="37">
        <v>4.7167928002000004</v>
      </c>
      <c r="Q4146" s="37">
        <v>83.144609399999993</v>
      </c>
      <c r="R4146" s="38">
        <v>152987</v>
      </c>
      <c r="S4146" s="37">
        <v>3.7343099999999998</v>
      </c>
      <c r="T4146" s="38">
        <v>2</v>
      </c>
      <c r="U4146" s="38">
        <v>4</v>
      </c>
      <c r="V4146" s="38">
        <v>1</v>
      </c>
    </row>
    <row r="4147" spans="1:22" ht="13.5" customHeight="1" x14ac:dyDescent="0.2">
      <c r="A4147" s="32" t="s">
        <v>4143</v>
      </c>
      <c r="B4147" s="32" t="s">
        <v>12020</v>
      </c>
      <c r="C4147" s="32" t="s">
        <v>18178</v>
      </c>
      <c r="D4147" s="37">
        <v>5.8115769999999998</v>
      </c>
      <c r="E4147" s="39">
        <v>3103</v>
      </c>
      <c r="F4147" s="39">
        <v>6239</v>
      </c>
      <c r="G4147" s="39">
        <v>11801.3</v>
      </c>
      <c r="H4147" s="38">
        <v>12</v>
      </c>
      <c r="I4147" s="38">
        <v>12036</v>
      </c>
      <c r="J4147" s="37">
        <v>9.7885747979000008</v>
      </c>
      <c r="K4147" s="37">
        <v>8.1294778117999993</v>
      </c>
      <c r="L4147" s="37">
        <v>15.222538608000001</v>
      </c>
      <c r="M4147" s="37">
        <v>45.580304994000002</v>
      </c>
      <c r="N4147" s="37">
        <v>5.6383923021999998</v>
      </c>
      <c r="O4147" s="37">
        <v>25.774340667000001</v>
      </c>
      <c r="P4147" s="37">
        <v>4.7432050830000003</v>
      </c>
      <c r="Q4147" s="37">
        <v>82.6926804</v>
      </c>
      <c r="R4147" s="38">
        <v>354572</v>
      </c>
      <c r="S4147" s="37">
        <v>3.7343099999999998</v>
      </c>
      <c r="T4147" s="38">
        <v>7</v>
      </c>
      <c r="U4147" s="38">
        <v>9</v>
      </c>
      <c r="V4147" s="38">
        <v>1</v>
      </c>
    </row>
    <row r="4148" spans="1:22" ht="13.5" customHeight="1" x14ac:dyDescent="0.2">
      <c r="A4148" s="32" t="s">
        <v>4144</v>
      </c>
      <c r="B4148" s="32" t="s">
        <v>12021</v>
      </c>
      <c r="C4148" s="32" t="s">
        <v>18178</v>
      </c>
      <c r="D4148" s="37">
        <v>3.4138250000000001</v>
      </c>
      <c r="E4148" s="39">
        <v>1039.03</v>
      </c>
      <c r="F4148" s="39">
        <v>3325</v>
      </c>
      <c r="G4148" s="39">
        <v>5287.43</v>
      </c>
      <c r="H4148" s="38">
        <v>5</v>
      </c>
      <c r="I4148" s="38">
        <v>6640</v>
      </c>
      <c r="J4148" s="37">
        <v>19.631210672000002</v>
      </c>
      <c r="K4148" s="37">
        <v>14.301071879</v>
      </c>
      <c r="L4148" s="37">
        <v>30.833923094999999</v>
      </c>
      <c r="M4148" s="37">
        <v>28.965617057999999</v>
      </c>
      <c r="N4148" s="37">
        <v>29.306677369999999</v>
      </c>
      <c r="O4148" s="37">
        <v>6.0413318570000003</v>
      </c>
      <c r="P4148" s="37">
        <v>4.7</v>
      </c>
      <c r="Q4148" s="37">
        <v>62.420628700000002</v>
      </c>
      <c r="R4148" s="38">
        <v>184789</v>
      </c>
      <c r="S4148" s="37">
        <v>3.7343099999999998</v>
      </c>
      <c r="T4148" s="38">
        <v>2</v>
      </c>
      <c r="U4148" s="38">
        <v>2</v>
      </c>
      <c r="V4148" s="38">
        <v>1</v>
      </c>
    </row>
    <row r="4149" spans="1:22" ht="13.5" customHeight="1" x14ac:dyDescent="0.2">
      <c r="A4149" s="32" t="s">
        <v>4145</v>
      </c>
      <c r="B4149" s="32" t="s">
        <v>12022</v>
      </c>
      <c r="C4149" s="32" t="s">
        <v>18178</v>
      </c>
      <c r="D4149" s="37">
        <v>8.9747710000000005</v>
      </c>
      <c r="E4149" s="39">
        <v>3384.03</v>
      </c>
      <c r="F4149" s="39">
        <v>6738</v>
      </c>
      <c r="G4149" s="39">
        <v>12721.44</v>
      </c>
      <c r="H4149" s="38">
        <v>12</v>
      </c>
      <c r="I4149" s="38">
        <v>13123</v>
      </c>
      <c r="J4149" s="37">
        <v>7.7385325954999997</v>
      </c>
      <c r="K4149" s="37">
        <v>13.606423179</v>
      </c>
      <c r="L4149" s="37">
        <v>10.929185627000001</v>
      </c>
      <c r="M4149" s="37">
        <v>17.318342664999999</v>
      </c>
      <c r="N4149" s="37">
        <v>4.0945441326000003</v>
      </c>
      <c r="O4149" s="37">
        <v>8.2051081846000002</v>
      </c>
      <c r="P4149" s="37">
        <v>4.7</v>
      </c>
      <c r="Q4149" s="37">
        <v>81.986695699999999</v>
      </c>
      <c r="R4149" s="38">
        <v>370929</v>
      </c>
      <c r="S4149" s="37">
        <v>3.7343099999999998</v>
      </c>
      <c r="T4149" s="38">
        <v>8</v>
      </c>
      <c r="U4149" s="38">
        <v>8</v>
      </c>
      <c r="V4149" s="38">
        <v>2</v>
      </c>
    </row>
    <row r="4150" spans="1:22" ht="13.5" customHeight="1" x14ac:dyDescent="0.2">
      <c r="A4150" s="32" t="s">
        <v>4146</v>
      </c>
      <c r="B4150" s="32" t="s">
        <v>12023</v>
      </c>
      <c r="C4150" s="32" t="s">
        <v>18178</v>
      </c>
      <c r="D4150" s="37">
        <v>4.5575089999999996</v>
      </c>
      <c r="E4150" s="39">
        <v>2670.02</v>
      </c>
      <c r="F4150" s="39">
        <v>5591</v>
      </c>
      <c r="G4150" s="39">
        <v>10654.82</v>
      </c>
      <c r="H4150" s="38">
        <v>7</v>
      </c>
      <c r="I4150" s="38">
        <v>11078</v>
      </c>
      <c r="J4150" s="37">
        <v>5.1583523511999996</v>
      </c>
      <c r="K4150" s="37">
        <v>5.6858248316999997</v>
      </c>
      <c r="L4150" s="37">
        <v>4.4803435136000003</v>
      </c>
      <c r="M4150" s="37">
        <v>17.726964889000001</v>
      </c>
      <c r="N4150" s="37">
        <v>5.0084488316</v>
      </c>
      <c r="O4150" s="37">
        <v>8.7619862804000004</v>
      </c>
      <c r="P4150" s="37">
        <v>4.7699300699</v>
      </c>
      <c r="Q4150" s="37">
        <v>95.317358499999997</v>
      </c>
      <c r="R4150" s="38">
        <v>366647</v>
      </c>
      <c r="S4150" s="37">
        <v>3.7343099999999998</v>
      </c>
      <c r="T4150" s="38">
        <v>3</v>
      </c>
      <c r="U4150" s="38">
        <v>7</v>
      </c>
      <c r="V4150" s="38">
        <v>0</v>
      </c>
    </row>
    <row r="4151" spans="1:22" ht="13.5" customHeight="1" x14ac:dyDescent="0.2">
      <c r="A4151" s="32" t="s">
        <v>4147</v>
      </c>
      <c r="B4151" s="32" t="s">
        <v>12024</v>
      </c>
      <c r="C4151" s="32" t="s">
        <v>18178</v>
      </c>
      <c r="D4151" s="37">
        <v>6.0239010000000004</v>
      </c>
      <c r="E4151" s="39">
        <v>2393.02</v>
      </c>
      <c r="F4151" s="39">
        <v>5398</v>
      </c>
      <c r="G4151" s="39">
        <v>9938.8799999999992</v>
      </c>
      <c r="H4151" s="38">
        <v>6</v>
      </c>
      <c r="I4151" s="38">
        <v>10504</v>
      </c>
      <c r="J4151" s="37">
        <v>7.5933458760999999</v>
      </c>
      <c r="K4151" s="37">
        <v>6.0111853923999998</v>
      </c>
      <c r="L4151" s="37">
        <v>6.7838037343000002</v>
      </c>
      <c r="M4151" s="37">
        <v>24.403164075999999</v>
      </c>
      <c r="N4151" s="37">
        <v>5.7839280924000001</v>
      </c>
      <c r="O4151" s="37">
        <v>8.4181327228999994</v>
      </c>
      <c r="P4151" s="37">
        <v>4.7</v>
      </c>
      <c r="Q4151" s="37">
        <v>81.264777100000003</v>
      </c>
      <c r="R4151" s="38">
        <v>218839</v>
      </c>
      <c r="S4151" s="37">
        <v>3.7343099999999998</v>
      </c>
      <c r="T4151" s="38">
        <v>3</v>
      </c>
      <c r="U4151" s="38">
        <v>5</v>
      </c>
      <c r="V4151" s="38">
        <v>1</v>
      </c>
    </row>
    <row r="4152" spans="1:22" ht="13.5" customHeight="1" x14ac:dyDescent="0.2">
      <c r="A4152" s="32" t="s">
        <v>4148</v>
      </c>
      <c r="B4152" s="32" t="s">
        <v>12025</v>
      </c>
      <c r="C4152" s="32" t="s">
        <v>18178</v>
      </c>
      <c r="D4152" s="37">
        <v>6.8752209999999998</v>
      </c>
      <c r="E4152" s="39">
        <v>1985.97</v>
      </c>
      <c r="F4152" s="39">
        <v>3326</v>
      </c>
      <c r="G4152" s="39">
        <v>6311.16</v>
      </c>
      <c r="H4152" s="38">
        <v>7</v>
      </c>
      <c r="I4152" s="38">
        <v>6419</v>
      </c>
      <c r="J4152" s="37">
        <v>15.640686542999999</v>
      </c>
      <c r="K4152" s="37">
        <v>13.863838469999999</v>
      </c>
      <c r="L4152" s="37">
        <v>23.868063542000002</v>
      </c>
      <c r="M4152" s="37">
        <v>11.324727037000001</v>
      </c>
      <c r="N4152" s="37">
        <v>12.243644810999999</v>
      </c>
      <c r="O4152" s="37">
        <v>8.4921829201999994</v>
      </c>
      <c r="P4152" s="37">
        <v>4.7</v>
      </c>
      <c r="Q4152" s="37">
        <v>85.408481399999999</v>
      </c>
      <c r="R4152" s="38">
        <v>192917</v>
      </c>
      <c r="S4152" s="37">
        <v>3.7343099999999998</v>
      </c>
      <c r="T4152" s="38">
        <v>5</v>
      </c>
      <c r="U4152" s="38">
        <v>7</v>
      </c>
      <c r="V4152" s="38">
        <v>1</v>
      </c>
    </row>
    <row r="4153" spans="1:22" ht="13.5" customHeight="1" x14ac:dyDescent="0.2">
      <c r="A4153" s="32" t="s">
        <v>4149</v>
      </c>
      <c r="B4153" s="32" t="s">
        <v>12026</v>
      </c>
      <c r="C4153" s="32" t="s">
        <v>18178</v>
      </c>
      <c r="D4153" s="37">
        <v>8.6938460000000006</v>
      </c>
      <c r="E4153" s="39">
        <v>3483</v>
      </c>
      <c r="F4153" s="39">
        <v>6290</v>
      </c>
      <c r="G4153" s="39">
        <v>11936.51</v>
      </c>
      <c r="H4153" s="38">
        <v>8</v>
      </c>
      <c r="I4153" s="38">
        <v>12138</v>
      </c>
      <c r="J4153" s="37">
        <v>8.8171994972000007</v>
      </c>
      <c r="K4153" s="37">
        <v>9.5175601194000006</v>
      </c>
      <c r="L4153" s="37">
        <v>11.999333038</v>
      </c>
      <c r="M4153" s="37">
        <v>23.635388654</v>
      </c>
      <c r="N4153" s="37">
        <v>5.9993480199000002</v>
      </c>
      <c r="O4153" s="37">
        <v>6.2480080427000004</v>
      </c>
      <c r="P4153" s="37">
        <v>4.7</v>
      </c>
      <c r="Q4153" s="37">
        <v>91.9937434</v>
      </c>
      <c r="R4153" s="38">
        <v>291526</v>
      </c>
      <c r="S4153" s="37">
        <v>3.7343099999999998</v>
      </c>
      <c r="T4153" s="38">
        <v>6</v>
      </c>
      <c r="U4153" s="38">
        <v>8</v>
      </c>
      <c r="V4153" s="38">
        <v>1</v>
      </c>
    </row>
    <row r="4154" spans="1:22" ht="13.5" customHeight="1" x14ac:dyDescent="0.2">
      <c r="A4154" s="32" t="s">
        <v>4150</v>
      </c>
      <c r="B4154" s="32" t="s">
        <v>8322</v>
      </c>
      <c r="C4154" s="32" t="s">
        <v>18178</v>
      </c>
      <c r="D4154" s="37">
        <v>6.3164319999999998</v>
      </c>
      <c r="E4154" s="39">
        <v>1538.97</v>
      </c>
      <c r="F4154" s="39">
        <v>3702</v>
      </c>
      <c r="G4154" s="39">
        <v>6975.48</v>
      </c>
      <c r="H4154" s="38">
        <v>5</v>
      </c>
      <c r="I4154" s="38">
        <v>7248</v>
      </c>
      <c r="J4154" s="37">
        <v>21.474048582000002</v>
      </c>
      <c r="K4154" s="37">
        <v>25.837783475999998</v>
      </c>
      <c r="L4154" s="37">
        <v>30.574531898</v>
      </c>
      <c r="M4154" s="37">
        <v>29.641504375</v>
      </c>
      <c r="N4154" s="37">
        <v>25.775540347</v>
      </c>
      <c r="O4154" s="37">
        <v>25.658038952999998</v>
      </c>
      <c r="P4154" s="37">
        <v>4.7</v>
      </c>
      <c r="Q4154" s="37">
        <v>77.332340700000003</v>
      </c>
      <c r="R4154" s="38">
        <v>135993</v>
      </c>
      <c r="S4154" s="37">
        <v>3.7343099999999998</v>
      </c>
      <c r="T4154" s="38">
        <v>2</v>
      </c>
      <c r="U4154" s="38">
        <v>4</v>
      </c>
      <c r="V4154" s="38">
        <v>2</v>
      </c>
    </row>
    <row r="4155" spans="1:22" ht="13.5" customHeight="1" x14ac:dyDescent="0.2">
      <c r="A4155" s="32" t="s">
        <v>4151</v>
      </c>
      <c r="B4155" s="32" t="s">
        <v>12027</v>
      </c>
      <c r="C4155" s="32" t="s">
        <v>18178</v>
      </c>
      <c r="D4155" s="37">
        <v>3.298111</v>
      </c>
      <c r="E4155" s="39">
        <v>1449.01</v>
      </c>
      <c r="F4155" s="39">
        <v>3954</v>
      </c>
      <c r="G4155" s="39">
        <v>7589.5</v>
      </c>
      <c r="H4155" s="38">
        <v>4</v>
      </c>
      <c r="I4155" s="38">
        <v>7855</v>
      </c>
      <c r="J4155" s="37">
        <v>3.3931972265999999</v>
      </c>
      <c r="K4155" s="37">
        <v>2.9024831468999999</v>
      </c>
      <c r="L4155" s="37">
        <v>5.8857513853999999</v>
      </c>
      <c r="M4155" s="37">
        <v>19.764204788000001</v>
      </c>
      <c r="N4155" s="37">
        <v>2.3972058937999998</v>
      </c>
      <c r="O4155" s="37">
        <v>7.0161780397999998</v>
      </c>
      <c r="P4155" s="37">
        <v>4.7072534403999997</v>
      </c>
      <c r="Q4155" s="37">
        <v>87.498682299999999</v>
      </c>
      <c r="R4155" s="38">
        <v>156140</v>
      </c>
      <c r="S4155" s="37">
        <v>3.7343099999999998</v>
      </c>
      <c r="T4155" s="38">
        <v>1</v>
      </c>
      <c r="U4155" s="38">
        <v>4</v>
      </c>
      <c r="V4155" s="38">
        <v>1</v>
      </c>
    </row>
    <row r="4156" spans="1:22" ht="13.5" customHeight="1" x14ac:dyDescent="0.2">
      <c r="A4156" s="32" t="s">
        <v>4152</v>
      </c>
      <c r="B4156" s="32" t="s">
        <v>12028</v>
      </c>
      <c r="C4156" s="32" t="s">
        <v>18178</v>
      </c>
      <c r="D4156" s="37">
        <v>5.4046419999999999</v>
      </c>
      <c r="E4156" s="39">
        <v>1966.01</v>
      </c>
      <c r="F4156" s="39">
        <v>5857</v>
      </c>
      <c r="G4156" s="39">
        <v>10473.469999999999</v>
      </c>
      <c r="H4156" s="38">
        <v>7</v>
      </c>
      <c r="I4156" s="38">
        <v>11308</v>
      </c>
      <c r="J4156" s="37">
        <v>19.441826943999999</v>
      </c>
      <c r="K4156" s="37">
        <v>30.267029431000001</v>
      </c>
      <c r="L4156" s="37">
        <v>18.863867320000001</v>
      </c>
      <c r="M4156" s="37">
        <v>9.9492728821000007</v>
      </c>
      <c r="N4156" s="37">
        <v>16.119293516999999</v>
      </c>
      <c r="O4156" s="37">
        <v>30.998302764999998</v>
      </c>
      <c r="P4156" s="37">
        <v>4.7</v>
      </c>
      <c r="Q4156" s="37">
        <v>79.809439900000001</v>
      </c>
      <c r="R4156" s="38">
        <v>267086</v>
      </c>
      <c r="S4156" s="37">
        <v>3.7343099999999998</v>
      </c>
      <c r="T4156" s="38">
        <v>3</v>
      </c>
      <c r="U4156" s="38">
        <v>5</v>
      </c>
      <c r="V4156" s="38">
        <v>2</v>
      </c>
    </row>
    <row r="4157" spans="1:22" ht="13.5" customHeight="1" x14ac:dyDescent="0.2">
      <c r="A4157" s="32" t="s">
        <v>4153</v>
      </c>
      <c r="B4157" s="32" t="s">
        <v>12029</v>
      </c>
      <c r="C4157" s="32" t="s">
        <v>18178</v>
      </c>
      <c r="D4157" s="37">
        <v>6.9815550000000002</v>
      </c>
      <c r="E4157" s="39">
        <v>2511.98</v>
      </c>
      <c r="F4157" s="39">
        <v>6436</v>
      </c>
      <c r="G4157" s="39">
        <v>11907.62</v>
      </c>
      <c r="H4157" s="38">
        <v>10</v>
      </c>
      <c r="I4157" s="38">
        <v>12508</v>
      </c>
      <c r="J4157" s="37">
        <v>15.412325084000001</v>
      </c>
      <c r="K4157" s="37">
        <v>13.322585715000001</v>
      </c>
      <c r="L4157" s="37">
        <v>14.630801493</v>
      </c>
      <c r="M4157" s="37">
        <v>24.191434730000001</v>
      </c>
      <c r="N4157" s="37">
        <v>12.300673700999999</v>
      </c>
      <c r="O4157" s="37">
        <v>23.775108567</v>
      </c>
      <c r="P4157" s="37">
        <v>4.7</v>
      </c>
      <c r="Q4157" s="37">
        <v>70.852345799999995</v>
      </c>
      <c r="R4157" s="38">
        <v>330437</v>
      </c>
      <c r="S4157" s="37">
        <v>3.7343099999999998</v>
      </c>
      <c r="T4157" s="38">
        <v>6</v>
      </c>
      <c r="U4157" s="38">
        <v>7</v>
      </c>
      <c r="V4157" s="38">
        <v>2</v>
      </c>
    </row>
    <row r="4158" spans="1:22" ht="13.5" customHeight="1" x14ac:dyDescent="0.2">
      <c r="A4158" s="32" t="s">
        <v>4154</v>
      </c>
      <c r="B4158" s="32" t="s">
        <v>12030</v>
      </c>
      <c r="C4158" s="32" t="s">
        <v>18178</v>
      </c>
      <c r="D4158" s="37">
        <v>7.5325870000000004</v>
      </c>
      <c r="E4158" s="39">
        <v>4528</v>
      </c>
      <c r="F4158" s="39">
        <v>6167</v>
      </c>
      <c r="G4158" s="39">
        <v>11533.2</v>
      </c>
      <c r="H4158" s="38">
        <v>9</v>
      </c>
      <c r="I4158" s="38">
        <v>11747</v>
      </c>
      <c r="J4158" s="37">
        <v>11.937843805</v>
      </c>
      <c r="K4158" s="37">
        <v>14.094083697</v>
      </c>
      <c r="L4158" s="37">
        <v>18.362307518000001</v>
      </c>
      <c r="M4158" s="37">
        <v>27.887746511</v>
      </c>
      <c r="N4158" s="37">
        <v>3.5827111254999999</v>
      </c>
      <c r="O4158" s="37">
        <v>5.0337581789000003</v>
      </c>
      <c r="P4158" s="37">
        <v>4.7</v>
      </c>
      <c r="Q4158" s="37">
        <v>88.546636599999999</v>
      </c>
      <c r="R4158" s="38">
        <v>301975</v>
      </c>
      <c r="S4158" s="37">
        <v>3.7343099999999998</v>
      </c>
      <c r="T4158" s="38">
        <v>4</v>
      </c>
      <c r="U4158" s="38">
        <v>8</v>
      </c>
      <c r="V4158" s="38">
        <v>1</v>
      </c>
    </row>
    <row r="4159" spans="1:22" ht="13.5" customHeight="1" x14ac:dyDescent="0.2">
      <c r="A4159" s="32" t="s">
        <v>4155</v>
      </c>
      <c r="B4159" s="32" t="s">
        <v>12031</v>
      </c>
      <c r="C4159" s="32" t="s">
        <v>18178</v>
      </c>
      <c r="D4159" s="37">
        <v>5.6933109999999996</v>
      </c>
      <c r="E4159" s="39">
        <v>2201.9699999999998</v>
      </c>
      <c r="F4159" s="39">
        <v>6080</v>
      </c>
      <c r="G4159" s="39">
        <v>11104.87</v>
      </c>
      <c r="H4159" s="38">
        <v>9</v>
      </c>
      <c r="I4159" s="38">
        <v>11951</v>
      </c>
      <c r="J4159" s="37">
        <v>6.8427254352000002</v>
      </c>
      <c r="K4159" s="37">
        <v>6.2068107211000001</v>
      </c>
      <c r="L4159" s="37">
        <v>6.6649423946999997</v>
      </c>
      <c r="M4159" s="37">
        <v>16.239290826000001</v>
      </c>
      <c r="N4159" s="37">
        <v>5.8943427116000002</v>
      </c>
      <c r="O4159" s="37">
        <v>8.6024685412000004</v>
      </c>
      <c r="P4159" s="37">
        <v>4.8325442717999998</v>
      </c>
      <c r="Q4159" s="37">
        <v>71.440516799999997</v>
      </c>
      <c r="R4159" s="38">
        <v>288231</v>
      </c>
      <c r="S4159" s="37">
        <v>3.7343099999999998</v>
      </c>
      <c r="T4159" s="38">
        <v>5</v>
      </c>
      <c r="U4159" s="38">
        <v>8</v>
      </c>
      <c r="V4159" s="38">
        <v>1</v>
      </c>
    </row>
    <row r="4160" spans="1:22" ht="13.5" customHeight="1" x14ac:dyDescent="0.2">
      <c r="A4160" s="32" t="s">
        <v>4156</v>
      </c>
      <c r="B4160" s="32" t="s">
        <v>12032</v>
      </c>
      <c r="C4160" s="32" t="s">
        <v>18178</v>
      </c>
      <c r="D4160" s="37">
        <v>11.0299</v>
      </c>
      <c r="E4160" s="39">
        <v>2823.95</v>
      </c>
      <c r="F4160" s="39">
        <v>7408</v>
      </c>
      <c r="G4160" s="39">
        <v>13321.76</v>
      </c>
      <c r="H4160" s="38">
        <v>9</v>
      </c>
      <c r="I4160" s="38">
        <v>14588</v>
      </c>
      <c r="J4160" s="37">
        <v>20.538195990999998</v>
      </c>
      <c r="K4160" s="37">
        <v>37.049892888999999</v>
      </c>
      <c r="L4160" s="37">
        <v>16.533468047</v>
      </c>
      <c r="M4160" s="37">
        <v>11.261529631</v>
      </c>
      <c r="N4160" s="37">
        <v>22.016880130000001</v>
      </c>
      <c r="O4160" s="37">
        <v>44.432741749999998</v>
      </c>
      <c r="P4160" s="37">
        <v>4.7052015824</v>
      </c>
      <c r="Q4160" s="37">
        <v>72.564139400000002</v>
      </c>
      <c r="R4160" s="38">
        <v>349446</v>
      </c>
      <c r="S4160" s="37">
        <v>3.7343099999999998</v>
      </c>
      <c r="T4160" s="38">
        <v>3</v>
      </c>
      <c r="U4160" s="38">
        <v>7</v>
      </c>
      <c r="V4160" s="38">
        <v>2</v>
      </c>
    </row>
    <row r="4161" spans="1:22" ht="13.5" customHeight="1" x14ac:dyDescent="0.2">
      <c r="A4161" s="32" t="s">
        <v>4157</v>
      </c>
      <c r="B4161" s="32" t="s">
        <v>12033</v>
      </c>
      <c r="C4161" s="32" t="s">
        <v>18178</v>
      </c>
      <c r="D4161" s="37">
        <v>5.6264900000000004</v>
      </c>
      <c r="E4161" s="39">
        <v>1953.01</v>
      </c>
      <c r="F4161" s="39">
        <v>5743</v>
      </c>
      <c r="G4161" s="39">
        <v>10637.1</v>
      </c>
      <c r="H4161" s="38">
        <v>5</v>
      </c>
      <c r="I4161" s="38">
        <v>11362</v>
      </c>
      <c r="J4161" s="37">
        <v>14.366182514</v>
      </c>
      <c r="K4161" s="37">
        <v>21.45440971</v>
      </c>
      <c r="L4161" s="37">
        <v>19.777661408</v>
      </c>
      <c r="M4161" s="37">
        <v>7.0225204158999999</v>
      </c>
      <c r="N4161" s="37">
        <v>10.928278450000001</v>
      </c>
      <c r="O4161" s="37">
        <v>24.998245914000002</v>
      </c>
      <c r="P4161" s="37">
        <v>4.7</v>
      </c>
      <c r="Q4161" s="37">
        <v>79.295758000000006</v>
      </c>
      <c r="R4161" s="38">
        <v>275864</v>
      </c>
      <c r="S4161" s="37">
        <v>3.7343099999999998</v>
      </c>
      <c r="T4161" s="38">
        <v>1</v>
      </c>
      <c r="U4161" s="38">
        <v>3</v>
      </c>
      <c r="V4161" s="38">
        <v>1</v>
      </c>
    </row>
    <row r="4162" spans="1:22" ht="13.5" customHeight="1" x14ac:dyDescent="0.2">
      <c r="A4162" s="32" t="s">
        <v>4158</v>
      </c>
      <c r="B4162" s="32" t="s">
        <v>12034</v>
      </c>
      <c r="C4162" s="32" t="s">
        <v>18178</v>
      </c>
      <c r="D4162" s="37">
        <v>7.5474709999999998</v>
      </c>
      <c r="E4162" s="39">
        <v>1779.99</v>
      </c>
      <c r="F4162" s="39">
        <v>5200</v>
      </c>
      <c r="G4162" s="39">
        <v>9008.82</v>
      </c>
      <c r="H4162" s="38">
        <v>6</v>
      </c>
      <c r="I4162" s="38">
        <v>10941</v>
      </c>
      <c r="J4162" s="37">
        <v>11.226726726000001</v>
      </c>
      <c r="K4162" s="37">
        <v>9.5092985861999999</v>
      </c>
      <c r="L4162" s="37">
        <v>13.500395859999999</v>
      </c>
      <c r="M4162" s="37">
        <v>31.252562402999999</v>
      </c>
      <c r="N4162" s="37">
        <v>11.837920842000001</v>
      </c>
      <c r="O4162" s="37">
        <v>11.855517710999999</v>
      </c>
      <c r="P4162" s="37">
        <v>4.7</v>
      </c>
      <c r="Q4162" s="37">
        <v>59.8346284</v>
      </c>
      <c r="R4162" s="38">
        <v>242837</v>
      </c>
      <c r="S4162" s="37">
        <v>3.7343099999999998</v>
      </c>
      <c r="T4162" s="38">
        <v>4</v>
      </c>
      <c r="U4162" s="38">
        <v>4</v>
      </c>
      <c r="V4162" s="38">
        <v>1</v>
      </c>
    </row>
    <row r="4163" spans="1:22" ht="13.5" customHeight="1" x14ac:dyDescent="0.2">
      <c r="A4163" s="32" t="s">
        <v>4159</v>
      </c>
      <c r="B4163" s="32" t="s">
        <v>12035</v>
      </c>
      <c r="C4163" s="32" t="s">
        <v>18178</v>
      </c>
      <c r="D4163" s="37">
        <v>3.6406610000000001</v>
      </c>
      <c r="E4163" s="39">
        <v>2738.96</v>
      </c>
      <c r="F4163" s="39">
        <v>5074</v>
      </c>
      <c r="G4163" s="39">
        <v>9762.3700000000008</v>
      </c>
      <c r="H4163" s="38">
        <v>8</v>
      </c>
      <c r="I4163" s="38">
        <v>10024</v>
      </c>
      <c r="J4163" s="37">
        <v>12.405299121000001</v>
      </c>
      <c r="K4163" s="37">
        <v>13.169092834000001</v>
      </c>
      <c r="L4163" s="37">
        <v>13.953100415</v>
      </c>
      <c r="M4163" s="37">
        <v>33.128900958999999</v>
      </c>
      <c r="N4163" s="37">
        <v>6.6672262835999998</v>
      </c>
      <c r="O4163" s="37">
        <v>7.6530889367999997</v>
      </c>
      <c r="P4163" s="37">
        <v>4.7</v>
      </c>
      <c r="Q4163" s="37">
        <v>83.010908099999995</v>
      </c>
      <c r="R4163" s="38">
        <v>258419</v>
      </c>
      <c r="S4163" s="37">
        <v>3.7343099999999998</v>
      </c>
      <c r="T4163" s="38">
        <v>3</v>
      </c>
      <c r="U4163" s="38">
        <v>7</v>
      </c>
      <c r="V4163" s="38">
        <v>1</v>
      </c>
    </row>
    <row r="4164" spans="1:22" ht="13.5" customHeight="1" x14ac:dyDescent="0.2">
      <c r="A4164" s="32" t="s">
        <v>4160</v>
      </c>
      <c r="B4164" s="32" t="s">
        <v>12036</v>
      </c>
      <c r="C4164" s="32" t="s">
        <v>18178</v>
      </c>
      <c r="D4164" s="37">
        <v>9.5273920000000007</v>
      </c>
      <c r="E4164" s="39">
        <v>2330.9899999999998</v>
      </c>
      <c r="F4164" s="39">
        <v>5264</v>
      </c>
      <c r="G4164" s="39">
        <v>9590.23</v>
      </c>
      <c r="H4164" s="38">
        <v>9</v>
      </c>
      <c r="I4164" s="38">
        <v>10018</v>
      </c>
      <c r="J4164" s="37">
        <v>12.502124143</v>
      </c>
      <c r="K4164" s="37">
        <v>11.852450394</v>
      </c>
      <c r="L4164" s="37">
        <v>11.747317627999999</v>
      </c>
      <c r="M4164" s="37">
        <v>23.493689397000001</v>
      </c>
      <c r="N4164" s="37">
        <v>9.6580551845000002</v>
      </c>
      <c r="O4164" s="37">
        <v>20.861696240000001</v>
      </c>
      <c r="P4164" s="37">
        <v>4.7</v>
      </c>
      <c r="Q4164" s="37">
        <v>77.802970000000002</v>
      </c>
      <c r="R4164" s="38">
        <v>227959</v>
      </c>
      <c r="S4164" s="37">
        <v>3.7343099999999998</v>
      </c>
      <c r="T4164" s="38">
        <v>4</v>
      </c>
      <c r="U4164" s="38">
        <v>8</v>
      </c>
      <c r="V4164" s="38">
        <v>2</v>
      </c>
    </row>
    <row r="4165" spans="1:22" ht="13.5" customHeight="1" x14ac:dyDescent="0.2">
      <c r="A4165" s="32" t="s">
        <v>4161</v>
      </c>
      <c r="B4165" s="32" t="s">
        <v>12037</v>
      </c>
      <c r="C4165" s="32" t="s">
        <v>18178</v>
      </c>
      <c r="D4165" s="37">
        <v>5.0017860000000001</v>
      </c>
      <c r="E4165" s="39">
        <v>1441.02</v>
      </c>
      <c r="F4165" s="39">
        <v>4989</v>
      </c>
      <c r="G4165" s="39">
        <v>8328.3700000000008</v>
      </c>
      <c r="H4165" s="38">
        <v>7</v>
      </c>
      <c r="I4165" s="38">
        <v>9923</v>
      </c>
      <c r="J4165" s="37">
        <v>18.290875575000001</v>
      </c>
      <c r="K4165" s="37">
        <v>15.200329388</v>
      </c>
      <c r="L4165" s="37">
        <v>23.5381529</v>
      </c>
      <c r="M4165" s="37">
        <v>31.253905863</v>
      </c>
      <c r="N4165" s="37">
        <v>22.465763439</v>
      </c>
      <c r="O4165" s="37">
        <v>10.912707869</v>
      </c>
      <c r="P4165" s="37">
        <v>4.7</v>
      </c>
      <c r="Q4165" s="37">
        <v>77.8000902</v>
      </c>
      <c r="R4165" s="38">
        <v>230956</v>
      </c>
      <c r="S4165" s="37">
        <v>3.7343099999999998</v>
      </c>
      <c r="T4165" s="38">
        <v>3</v>
      </c>
      <c r="U4165" s="38">
        <v>5</v>
      </c>
      <c r="V4165" s="38">
        <v>3</v>
      </c>
    </row>
    <row r="4166" spans="1:22" ht="13.5" customHeight="1" x14ac:dyDescent="0.2">
      <c r="A4166" s="32" t="s">
        <v>4162</v>
      </c>
      <c r="B4166" s="32" t="s">
        <v>12038</v>
      </c>
      <c r="C4166" s="32" t="s">
        <v>18178</v>
      </c>
      <c r="D4166" s="37">
        <v>5.9565440000000001</v>
      </c>
      <c r="E4166" s="39">
        <v>2436.98</v>
      </c>
      <c r="F4166" s="39">
        <v>6061</v>
      </c>
      <c r="G4166" s="39">
        <v>10918.1</v>
      </c>
      <c r="H4166" s="38">
        <v>7</v>
      </c>
      <c r="I4166" s="38">
        <v>11423</v>
      </c>
      <c r="J4166" s="37">
        <v>11.285014674999999</v>
      </c>
      <c r="K4166" s="37">
        <v>9.9630941464999996</v>
      </c>
      <c r="L4166" s="37">
        <v>9.7965838364</v>
      </c>
      <c r="M4166" s="37">
        <v>27.113301735</v>
      </c>
      <c r="N4166" s="37">
        <v>8.3816388718999999</v>
      </c>
      <c r="O4166" s="37">
        <v>21.485544475000001</v>
      </c>
      <c r="P4166" s="37">
        <v>4.7</v>
      </c>
      <c r="Q4166" s="37">
        <v>89.016009699999998</v>
      </c>
      <c r="R4166" s="38">
        <v>205170</v>
      </c>
      <c r="S4166" s="37">
        <v>3.7343099999999998</v>
      </c>
      <c r="T4166" s="38">
        <v>4</v>
      </c>
      <c r="U4166" s="38">
        <v>7</v>
      </c>
      <c r="V4166" s="38">
        <v>1</v>
      </c>
    </row>
    <row r="4167" spans="1:22" ht="13.5" customHeight="1" x14ac:dyDescent="0.2">
      <c r="A4167" s="32" t="s">
        <v>4163</v>
      </c>
      <c r="B4167" s="32" t="s">
        <v>12039</v>
      </c>
      <c r="C4167" s="32" t="s">
        <v>18178</v>
      </c>
      <c r="D4167" s="37">
        <v>2.8827069999999999</v>
      </c>
      <c r="E4167" s="39">
        <v>2442.0100000000002</v>
      </c>
      <c r="F4167" s="39">
        <v>7580</v>
      </c>
      <c r="G4167" s="39">
        <v>13278.94</v>
      </c>
      <c r="H4167" s="38">
        <v>9</v>
      </c>
      <c r="I4167" s="38">
        <v>15076</v>
      </c>
      <c r="J4167" s="37">
        <v>5.6501044618999998</v>
      </c>
      <c r="K4167" s="37">
        <v>5.1806572341999999</v>
      </c>
      <c r="L4167" s="37">
        <v>9.4642097320000005</v>
      </c>
      <c r="M4167" s="37">
        <v>30.326384095000002</v>
      </c>
      <c r="N4167" s="37">
        <v>5.0955825528999998</v>
      </c>
      <c r="O4167" s="37">
        <v>8.5849557422</v>
      </c>
      <c r="P4167" s="37">
        <v>4.7028549354000004</v>
      </c>
      <c r="Q4167" s="37">
        <v>86.118633599999995</v>
      </c>
      <c r="R4167" s="38">
        <v>284910</v>
      </c>
      <c r="S4167" s="37">
        <v>3.7343099999999998</v>
      </c>
      <c r="T4167" s="38">
        <v>4</v>
      </c>
      <c r="U4167" s="38">
        <v>7</v>
      </c>
      <c r="V4167" s="38">
        <v>1</v>
      </c>
    </row>
    <row r="4168" spans="1:22" ht="13.5" customHeight="1" x14ac:dyDescent="0.2">
      <c r="A4168" s="32" t="s">
        <v>4164</v>
      </c>
      <c r="B4168" s="32" t="s">
        <v>12040</v>
      </c>
      <c r="C4168" s="32" t="s">
        <v>18178</v>
      </c>
      <c r="D4168" s="37">
        <v>6.8649480000000001</v>
      </c>
      <c r="E4168" s="39">
        <v>1360.01</v>
      </c>
      <c r="F4168" s="39">
        <v>3584</v>
      </c>
      <c r="G4168" s="39">
        <v>6078.02</v>
      </c>
      <c r="H4168" s="38">
        <v>12</v>
      </c>
      <c r="I4168" s="38">
        <v>7065</v>
      </c>
      <c r="J4168" s="37">
        <v>12.208991106999999</v>
      </c>
      <c r="K4168" s="37">
        <v>10.899075542</v>
      </c>
      <c r="L4168" s="37">
        <v>18.092187101</v>
      </c>
      <c r="M4168" s="37">
        <v>17.407223470999998</v>
      </c>
      <c r="N4168" s="37">
        <v>13.728212689999999</v>
      </c>
      <c r="O4168" s="37">
        <v>4.4590385612999999</v>
      </c>
      <c r="P4168" s="37">
        <v>4.7</v>
      </c>
      <c r="Q4168" s="37">
        <v>80.927787600000002</v>
      </c>
      <c r="R4168" s="38">
        <v>143945</v>
      </c>
      <c r="S4168" s="37">
        <v>3.7343099999999998</v>
      </c>
      <c r="T4168" s="38">
        <v>7</v>
      </c>
      <c r="U4168" s="38">
        <v>9</v>
      </c>
      <c r="V4168" s="38">
        <v>1</v>
      </c>
    </row>
    <row r="4169" spans="1:22" ht="13.5" customHeight="1" x14ac:dyDescent="0.2">
      <c r="A4169" s="32" t="s">
        <v>4165</v>
      </c>
      <c r="B4169" s="32" t="s">
        <v>12041</v>
      </c>
      <c r="C4169" s="32" t="s">
        <v>18178</v>
      </c>
      <c r="D4169" s="37">
        <v>5.1088950000000004</v>
      </c>
      <c r="E4169" s="39">
        <v>2218.0100000000002</v>
      </c>
      <c r="F4169" s="39">
        <v>6060</v>
      </c>
      <c r="G4169" s="39">
        <v>11706.14</v>
      </c>
      <c r="H4169" s="38">
        <v>10</v>
      </c>
      <c r="I4169" s="38">
        <v>12057</v>
      </c>
      <c r="J4169" s="37">
        <v>8.8051711603000005</v>
      </c>
      <c r="K4169" s="37">
        <v>3.5092694523999999</v>
      </c>
      <c r="L4169" s="37">
        <v>6.8300759647999998</v>
      </c>
      <c r="M4169" s="37">
        <v>36.054225219999999</v>
      </c>
      <c r="N4169" s="37">
        <v>8.2926113168000004</v>
      </c>
      <c r="O4169" s="37">
        <v>15.446262462</v>
      </c>
      <c r="P4169" s="37">
        <v>4.7</v>
      </c>
      <c r="Q4169" s="37">
        <v>95.060518599999995</v>
      </c>
      <c r="R4169" s="38">
        <v>362947</v>
      </c>
      <c r="S4169" s="37">
        <v>3.7343099999999998</v>
      </c>
      <c r="T4169" s="38">
        <v>5</v>
      </c>
      <c r="U4169" s="38">
        <v>9</v>
      </c>
      <c r="V4169" s="38">
        <v>1</v>
      </c>
    </row>
    <row r="4170" spans="1:22" ht="13.5" customHeight="1" x14ac:dyDescent="0.2">
      <c r="A4170" s="32" t="s">
        <v>4166</v>
      </c>
      <c r="B4170" s="32" t="s">
        <v>12042</v>
      </c>
      <c r="C4170" s="32" t="s">
        <v>18178</v>
      </c>
      <c r="D4170" s="37">
        <v>5.3398839999999996</v>
      </c>
      <c r="E4170" s="39">
        <v>2479</v>
      </c>
      <c r="F4170" s="39">
        <v>6635</v>
      </c>
      <c r="G4170" s="39">
        <v>11878.08</v>
      </c>
      <c r="H4170" s="38">
        <v>11</v>
      </c>
      <c r="I4170" s="38">
        <v>12779</v>
      </c>
      <c r="J4170" s="37">
        <v>6.5910697877000004</v>
      </c>
      <c r="K4170" s="37">
        <v>6.2584318004000004</v>
      </c>
      <c r="L4170" s="37">
        <v>6.5542564270000003</v>
      </c>
      <c r="M4170" s="37">
        <v>15.475347899000001</v>
      </c>
      <c r="N4170" s="37">
        <v>6.3452609798999999</v>
      </c>
      <c r="O4170" s="37">
        <v>9.1140964050999997</v>
      </c>
      <c r="P4170" s="37">
        <v>4.8271519460999999</v>
      </c>
      <c r="Q4170" s="37">
        <v>86.617631900000006</v>
      </c>
      <c r="R4170" s="38">
        <v>357184</v>
      </c>
      <c r="S4170" s="37">
        <v>3.7343099999999998</v>
      </c>
      <c r="T4170" s="38">
        <v>6</v>
      </c>
      <c r="U4170" s="38">
        <v>10</v>
      </c>
      <c r="V4170" s="38">
        <v>2</v>
      </c>
    </row>
    <row r="4171" spans="1:22" ht="13.5" customHeight="1" x14ac:dyDescent="0.2">
      <c r="A4171" s="32" t="s">
        <v>4167</v>
      </c>
      <c r="B4171" s="32" t="s">
        <v>12043</v>
      </c>
      <c r="C4171" s="32" t="s">
        <v>18178</v>
      </c>
      <c r="D4171" s="37">
        <v>5.211773</v>
      </c>
      <c r="E4171" s="39">
        <v>4276.99</v>
      </c>
      <c r="F4171" s="39">
        <v>9711</v>
      </c>
      <c r="G4171" s="39">
        <v>18393.759999999998</v>
      </c>
      <c r="H4171" s="38">
        <v>13</v>
      </c>
      <c r="I4171" s="38">
        <v>18848</v>
      </c>
      <c r="J4171" s="37">
        <v>6.2843514091000001</v>
      </c>
      <c r="K4171" s="37">
        <v>6.2852429824999998</v>
      </c>
      <c r="L4171" s="37">
        <v>6.0012931381000003</v>
      </c>
      <c r="M4171" s="37">
        <v>29.507176772000001</v>
      </c>
      <c r="N4171" s="37">
        <v>7.2948444243999999</v>
      </c>
      <c r="O4171" s="37">
        <v>10.628084895000001</v>
      </c>
      <c r="P4171" s="37">
        <v>5.2237883503999996</v>
      </c>
      <c r="Q4171" s="37">
        <v>86.644135700000007</v>
      </c>
      <c r="R4171" s="38">
        <v>353147</v>
      </c>
      <c r="S4171" s="37">
        <v>3.7343099999999998</v>
      </c>
      <c r="T4171" s="38">
        <v>6</v>
      </c>
      <c r="U4171" s="38">
        <v>11</v>
      </c>
      <c r="V4171" s="38">
        <v>1</v>
      </c>
    </row>
    <row r="4172" spans="1:22" ht="13.5" customHeight="1" x14ac:dyDescent="0.2">
      <c r="A4172" s="32" t="s">
        <v>4168</v>
      </c>
      <c r="B4172" s="32" t="s">
        <v>12044</v>
      </c>
      <c r="C4172" s="32" t="s">
        <v>18178</v>
      </c>
      <c r="D4172" s="37">
        <v>7.428058</v>
      </c>
      <c r="E4172" s="39">
        <v>2593.9899999999998</v>
      </c>
      <c r="F4172" s="39">
        <v>6749</v>
      </c>
      <c r="G4172" s="39">
        <v>12734.9</v>
      </c>
      <c r="H4172" s="38">
        <v>10</v>
      </c>
      <c r="I4172" s="38">
        <v>13205</v>
      </c>
      <c r="J4172" s="37">
        <v>21.999281867000001</v>
      </c>
      <c r="K4172" s="37">
        <v>26.514367924999998</v>
      </c>
      <c r="L4172" s="37">
        <v>26.579464572999999</v>
      </c>
      <c r="M4172" s="37">
        <v>28.453282185999999</v>
      </c>
      <c r="N4172" s="37">
        <v>16.928059777000001</v>
      </c>
      <c r="O4172" s="37">
        <v>21.589433746000001</v>
      </c>
      <c r="P4172" s="37">
        <v>4.7</v>
      </c>
      <c r="Q4172" s="37">
        <v>79.936425099999994</v>
      </c>
      <c r="R4172" s="38">
        <v>411230</v>
      </c>
      <c r="S4172" s="37">
        <v>3.7343099999999998</v>
      </c>
      <c r="T4172" s="38">
        <v>4</v>
      </c>
      <c r="U4172" s="38">
        <v>9</v>
      </c>
      <c r="V4172" s="38">
        <v>1</v>
      </c>
    </row>
    <row r="4173" spans="1:22" ht="13.5" customHeight="1" x14ac:dyDescent="0.2">
      <c r="A4173" s="32" t="s">
        <v>4169</v>
      </c>
      <c r="B4173" s="32" t="s">
        <v>12045</v>
      </c>
      <c r="C4173" s="32" t="s">
        <v>18178</v>
      </c>
      <c r="D4173" s="37">
        <v>4.3720129999999999</v>
      </c>
      <c r="E4173" s="39">
        <v>2673.99</v>
      </c>
      <c r="F4173" s="39">
        <v>4625</v>
      </c>
      <c r="G4173" s="39">
        <v>8564.4500000000007</v>
      </c>
      <c r="H4173" s="38">
        <v>8</v>
      </c>
      <c r="I4173" s="38">
        <v>8758</v>
      </c>
      <c r="J4173" s="37">
        <v>12.310268638</v>
      </c>
      <c r="K4173" s="37">
        <v>13.446291200999999</v>
      </c>
      <c r="L4173" s="37">
        <v>18.337494685999999</v>
      </c>
      <c r="M4173" s="37">
        <v>24.802399049000002</v>
      </c>
      <c r="N4173" s="37">
        <v>9.0278627567999994</v>
      </c>
      <c r="O4173" s="37">
        <v>10.14700822</v>
      </c>
      <c r="P4173" s="37">
        <v>4.7</v>
      </c>
      <c r="Q4173" s="37">
        <v>92.964660199999997</v>
      </c>
      <c r="R4173" s="38">
        <v>219516</v>
      </c>
      <c r="S4173" s="37">
        <v>3.7343099999999998</v>
      </c>
      <c r="T4173" s="38">
        <v>5</v>
      </c>
      <c r="U4173" s="38">
        <v>8</v>
      </c>
      <c r="V4173" s="38">
        <v>0</v>
      </c>
    </row>
    <row r="4174" spans="1:22" ht="13.5" customHeight="1" x14ac:dyDescent="0.2">
      <c r="A4174" s="32" t="s">
        <v>4170</v>
      </c>
      <c r="B4174" s="32" t="s">
        <v>12046</v>
      </c>
      <c r="C4174" s="32" t="s">
        <v>18178</v>
      </c>
      <c r="D4174" s="37">
        <v>6.6055809999999999</v>
      </c>
      <c r="E4174" s="39">
        <v>2254.02</v>
      </c>
      <c r="F4174" s="39">
        <v>4841</v>
      </c>
      <c r="G4174" s="39">
        <v>9206.25</v>
      </c>
      <c r="H4174" s="38">
        <v>7</v>
      </c>
      <c r="I4174" s="38">
        <v>9452</v>
      </c>
      <c r="J4174" s="37">
        <v>7.2978667612999999</v>
      </c>
      <c r="K4174" s="37">
        <v>4.8442072757999997</v>
      </c>
      <c r="L4174" s="37">
        <v>8.9001252986000008</v>
      </c>
      <c r="M4174" s="37">
        <v>28.906411866999999</v>
      </c>
      <c r="N4174" s="37">
        <v>5.8596406438999997</v>
      </c>
      <c r="O4174" s="37">
        <v>10.131067243</v>
      </c>
      <c r="P4174" s="37">
        <v>4.7</v>
      </c>
      <c r="Q4174" s="37">
        <v>83.557555500000007</v>
      </c>
      <c r="R4174" s="38">
        <v>236730</v>
      </c>
      <c r="S4174" s="37">
        <v>3.7343099999999998</v>
      </c>
      <c r="T4174" s="38">
        <v>3</v>
      </c>
      <c r="U4174" s="38">
        <v>7</v>
      </c>
      <c r="V4174" s="38">
        <v>2</v>
      </c>
    </row>
    <row r="4175" spans="1:22" ht="13.5" customHeight="1" x14ac:dyDescent="0.2">
      <c r="A4175" s="32" t="s">
        <v>4171</v>
      </c>
      <c r="B4175" s="32" t="s">
        <v>12047</v>
      </c>
      <c r="C4175" s="32" t="s">
        <v>18178</v>
      </c>
      <c r="D4175" s="37">
        <v>4.7466179999999998</v>
      </c>
      <c r="E4175" s="39">
        <v>1551.98</v>
      </c>
      <c r="F4175" s="39">
        <v>4585</v>
      </c>
      <c r="G4175" s="39">
        <v>8114.3</v>
      </c>
      <c r="H4175" s="38">
        <v>4</v>
      </c>
      <c r="I4175" s="38">
        <v>9041</v>
      </c>
      <c r="J4175" s="37">
        <v>22.585690776</v>
      </c>
      <c r="K4175" s="37">
        <v>36.445459837000001</v>
      </c>
      <c r="L4175" s="37">
        <v>20.736357872999999</v>
      </c>
      <c r="M4175" s="37">
        <v>10.929367900000001</v>
      </c>
      <c r="N4175" s="37">
        <v>19.041113170999999</v>
      </c>
      <c r="O4175" s="37">
        <v>35.851431650999999</v>
      </c>
      <c r="P4175" s="37">
        <v>4.7</v>
      </c>
      <c r="Q4175" s="37">
        <v>71.614799099999999</v>
      </c>
      <c r="R4175" s="38">
        <v>246846</v>
      </c>
      <c r="S4175" s="37">
        <v>3.7343099999999998</v>
      </c>
      <c r="T4175" s="38">
        <v>1</v>
      </c>
      <c r="U4175" s="38">
        <v>3</v>
      </c>
      <c r="V4175" s="38">
        <v>2</v>
      </c>
    </row>
    <row r="4176" spans="1:22" ht="13.5" customHeight="1" x14ac:dyDescent="0.2">
      <c r="A4176" s="32" t="s">
        <v>4172</v>
      </c>
      <c r="B4176" s="32" t="s">
        <v>12048</v>
      </c>
      <c r="C4176" s="32" t="s">
        <v>18178</v>
      </c>
      <c r="D4176" s="37">
        <v>5.3559369999999999</v>
      </c>
      <c r="E4176" s="39">
        <v>2593.98</v>
      </c>
      <c r="F4176" s="39">
        <v>6939</v>
      </c>
      <c r="G4176" s="39">
        <v>12963.76</v>
      </c>
      <c r="H4176" s="38">
        <v>10</v>
      </c>
      <c r="I4176" s="38">
        <v>13659</v>
      </c>
      <c r="J4176" s="37">
        <v>6.4684840396999999</v>
      </c>
      <c r="K4176" s="37">
        <v>4.9784893589000001</v>
      </c>
      <c r="L4176" s="37">
        <v>9.7767339382999996</v>
      </c>
      <c r="M4176" s="37">
        <v>17.816861285000002</v>
      </c>
      <c r="N4176" s="37">
        <v>5.1021668104</v>
      </c>
      <c r="O4176" s="37">
        <v>7.8684634429999996</v>
      </c>
      <c r="P4176" s="37">
        <v>4.7411945131</v>
      </c>
      <c r="Q4176" s="37">
        <v>85.2284808</v>
      </c>
      <c r="R4176" s="38">
        <v>286583</v>
      </c>
      <c r="S4176" s="37">
        <v>3.7343099999999998</v>
      </c>
      <c r="T4176" s="38">
        <v>5</v>
      </c>
      <c r="U4176" s="38">
        <v>8</v>
      </c>
      <c r="V4176" s="38">
        <v>2</v>
      </c>
    </row>
    <row r="4177" spans="1:22" ht="13.5" customHeight="1" x14ac:dyDescent="0.2">
      <c r="A4177" s="32" t="s">
        <v>4173</v>
      </c>
      <c r="B4177" s="32" t="s">
        <v>12049</v>
      </c>
      <c r="C4177" s="32" t="s">
        <v>18178</v>
      </c>
      <c r="D4177" s="37">
        <v>8.3875379999999993</v>
      </c>
      <c r="E4177" s="39">
        <v>991.02</v>
      </c>
      <c r="F4177" s="39">
        <v>3636</v>
      </c>
      <c r="G4177" s="39">
        <v>5728.72</v>
      </c>
      <c r="H4177" s="38">
        <v>5</v>
      </c>
      <c r="I4177" s="38">
        <v>7160</v>
      </c>
      <c r="J4177" s="37">
        <v>17.013595628000001</v>
      </c>
      <c r="K4177" s="37">
        <v>13.274266646999999</v>
      </c>
      <c r="L4177" s="37">
        <v>24.272916196000001</v>
      </c>
      <c r="M4177" s="37">
        <v>18.174521888000001</v>
      </c>
      <c r="N4177" s="37">
        <v>23.547720936000001</v>
      </c>
      <c r="O4177" s="37">
        <v>8.9269572198000002</v>
      </c>
      <c r="P4177" s="37">
        <v>4.7</v>
      </c>
      <c r="Q4177" s="37">
        <v>71.353937099999996</v>
      </c>
      <c r="R4177" s="38">
        <v>236498</v>
      </c>
      <c r="S4177" s="37">
        <v>3.7343099999999998</v>
      </c>
      <c r="T4177" s="38">
        <v>3</v>
      </c>
      <c r="U4177" s="38">
        <v>3</v>
      </c>
      <c r="V4177" s="38">
        <v>1</v>
      </c>
    </row>
    <row r="4178" spans="1:22" ht="13.5" customHeight="1" x14ac:dyDescent="0.2">
      <c r="A4178" s="32" t="s">
        <v>4174</v>
      </c>
      <c r="B4178" s="32" t="s">
        <v>12050</v>
      </c>
      <c r="C4178" s="32" t="s">
        <v>18178</v>
      </c>
      <c r="D4178" s="37">
        <v>12.24245</v>
      </c>
      <c r="E4178" s="39">
        <v>1798.96</v>
      </c>
      <c r="F4178" s="39">
        <v>4144</v>
      </c>
      <c r="G4178" s="39">
        <v>7913.47</v>
      </c>
      <c r="H4178" s="38">
        <v>7</v>
      </c>
      <c r="I4178" s="38">
        <v>8192</v>
      </c>
      <c r="J4178" s="37">
        <v>17.148631806000001</v>
      </c>
      <c r="K4178" s="37">
        <v>22.925473110999999</v>
      </c>
      <c r="L4178" s="37">
        <v>35.235519869000001</v>
      </c>
      <c r="M4178" s="37">
        <v>27.404243909000002</v>
      </c>
      <c r="N4178" s="37">
        <v>8.0513261495999995</v>
      </c>
      <c r="O4178" s="37">
        <v>20.335604162999999</v>
      </c>
      <c r="P4178" s="37">
        <v>4.7</v>
      </c>
      <c r="Q4178" s="37">
        <v>75.345198100000005</v>
      </c>
      <c r="R4178" s="38">
        <v>196893</v>
      </c>
      <c r="S4178" s="37">
        <v>3.7343099999999998</v>
      </c>
      <c r="T4178" s="38">
        <v>4</v>
      </c>
      <c r="U4178" s="38">
        <v>5</v>
      </c>
      <c r="V4178" s="38">
        <v>0</v>
      </c>
    </row>
    <row r="4179" spans="1:22" ht="13.5" customHeight="1" x14ac:dyDescent="0.2">
      <c r="A4179" s="32" t="s">
        <v>4175</v>
      </c>
      <c r="B4179" s="32" t="s">
        <v>12051</v>
      </c>
      <c r="C4179" s="32" t="s">
        <v>18178</v>
      </c>
      <c r="D4179" s="37">
        <v>4.167122</v>
      </c>
      <c r="E4179" s="39">
        <v>3110.94</v>
      </c>
      <c r="F4179" s="39">
        <v>7406</v>
      </c>
      <c r="G4179" s="39">
        <v>14139.04</v>
      </c>
      <c r="H4179" s="38">
        <v>10</v>
      </c>
      <c r="I4179" s="38">
        <v>14762</v>
      </c>
      <c r="J4179" s="37">
        <v>24.406626747000001</v>
      </c>
      <c r="K4179" s="37">
        <v>28.931352158999999</v>
      </c>
      <c r="L4179" s="37">
        <v>32.849651987000001</v>
      </c>
      <c r="M4179" s="37">
        <v>29.529084077</v>
      </c>
      <c r="N4179" s="37">
        <v>28.761968435</v>
      </c>
      <c r="O4179" s="37">
        <v>28.744271792999999</v>
      </c>
      <c r="P4179" s="37">
        <v>4.7</v>
      </c>
      <c r="Q4179" s="37">
        <v>57.396521100000001</v>
      </c>
      <c r="R4179" s="38">
        <v>324111</v>
      </c>
      <c r="S4179" s="37">
        <v>3.7343099999999998</v>
      </c>
      <c r="T4179" s="38">
        <v>3</v>
      </c>
      <c r="U4179" s="38">
        <v>9</v>
      </c>
      <c r="V4179" s="38">
        <v>2</v>
      </c>
    </row>
    <row r="4180" spans="1:22" ht="13.5" customHeight="1" x14ac:dyDescent="0.2">
      <c r="A4180" s="32" t="s">
        <v>4176</v>
      </c>
      <c r="B4180" s="32" t="s">
        <v>12052</v>
      </c>
      <c r="C4180" s="32" t="s">
        <v>18178</v>
      </c>
      <c r="D4180" s="37">
        <v>7.8871310000000001</v>
      </c>
      <c r="E4180" s="39">
        <v>586.01</v>
      </c>
      <c r="F4180" s="39">
        <v>2063</v>
      </c>
      <c r="G4180" s="39">
        <v>3908.09</v>
      </c>
      <c r="H4180" s="38">
        <v>4</v>
      </c>
      <c r="I4180" s="38">
        <v>4065</v>
      </c>
      <c r="J4180" s="37">
        <v>17.642386581</v>
      </c>
      <c r="K4180" s="37">
        <v>12.818505639</v>
      </c>
      <c r="L4180" s="37">
        <v>16.514776564000002</v>
      </c>
      <c r="M4180" s="37">
        <v>20.531485529000001</v>
      </c>
      <c r="N4180" s="37">
        <v>10.550095034</v>
      </c>
      <c r="O4180" s="37">
        <v>17.870387268999998</v>
      </c>
      <c r="P4180" s="37">
        <v>4.7</v>
      </c>
      <c r="Q4180" s="37">
        <v>74.616077399999995</v>
      </c>
      <c r="R4180" s="38">
        <v>106164</v>
      </c>
      <c r="S4180" s="37">
        <v>3.7343099999999998</v>
      </c>
      <c r="T4180" s="38">
        <v>4</v>
      </c>
      <c r="U4180" s="38">
        <v>4</v>
      </c>
      <c r="V4180" s="38">
        <v>0</v>
      </c>
    </row>
    <row r="4181" spans="1:22" ht="13.5" customHeight="1" x14ac:dyDescent="0.2">
      <c r="A4181" s="32" t="s">
        <v>4177</v>
      </c>
      <c r="B4181" s="32" t="s">
        <v>12053</v>
      </c>
      <c r="C4181" s="32" t="s">
        <v>18178</v>
      </c>
      <c r="D4181" s="37">
        <v>3.805507</v>
      </c>
      <c r="E4181" s="39">
        <v>1185</v>
      </c>
      <c r="F4181" s="39">
        <v>2531</v>
      </c>
      <c r="G4181" s="39">
        <v>4790.72</v>
      </c>
      <c r="H4181" s="38">
        <v>3</v>
      </c>
      <c r="I4181" s="38">
        <v>4886</v>
      </c>
      <c r="J4181" s="37">
        <v>8.1924488711999999</v>
      </c>
      <c r="K4181" s="37">
        <v>5.6759624189000002</v>
      </c>
      <c r="L4181" s="37">
        <v>9.0338347233</v>
      </c>
      <c r="M4181" s="37">
        <v>31.310238459000001</v>
      </c>
      <c r="N4181" s="37">
        <v>7.7789542974000003</v>
      </c>
      <c r="O4181" s="37">
        <v>9.9172526091000002</v>
      </c>
      <c r="P4181" s="37">
        <v>4.7</v>
      </c>
      <c r="Q4181" s="37">
        <v>82.791357599999998</v>
      </c>
      <c r="R4181" s="38">
        <v>102577</v>
      </c>
      <c r="S4181" s="37">
        <v>3.7343099999999998</v>
      </c>
      <c r="T4181" s="38">
        <v>2</v>
      </c>
      <c r="U4181" s="38">
        <v>3</v>
      </c>
      <c r="V4181" s="38">
        <v>1</v>
      </c>
    </row>
    <row r="4182" spans="1:22" ht="13.5" customHeight="1" x14ac:dyDescent="0.2">
      <c r="A4182" s="32" t="s">
        <v>4178</v>
      </c>
      <c r="B4182" s="32" t="s">
        <v>12054</v>
      </c>
      <c r="C4182" s="32" t="s">
        <v>18178</v>
      </c>
      <c r="D4182" s="37">
        <v>6.7501879999999996</v>
      </c>
      <c r="E4182" s="39">
        <v>1598.99</v>
      </c>
      <c r="F4182" s="39">
        <v>3520</v>
      </c>
      <c r="G4182" s="39">
        <v>6467.13</v>
      </c>
      <c r="H4182" s="38">
        <v>6</v>
      </c>
      <c r="I4182" s="38">
        <v>6738</v>
      </c>
      <c r="J4182" s="37">
        <v>22.530590767</v>
      </c>
      <c r="K4182" s="37">
        <v>27.635014522999999</v>
      </c>
      <c r="L4182" s="37">
        <v>29.986710171999999</v>
      </c>
      <c r="M4182" s="37">
        <v>29.192397006</v>
      </c>
      <c r="N4182" s="37">
        <v>28.736823126000001</v>
      </c>
      <c r="O4182" s="37">
        <v>27.401244441999999</v>
      </c>
      <c r="P4182" s="37">
        <v>4.7</v>
      </c>
      <c r="Q4182" s="37">
        <v>85.198337100000003</v>
      </c>
      <c r="R4182" s="38">
        <v>216365</v>
      </c>
      <c r="S4182" s="37">
        <v>3.7343099999999998</v>
      </c>
      <c r="T4182" s="38">
        <v>4</v>
      </c>
      <c r="U4182" s="38">
        <v>4</v>
      </c>
      <c r="V4182" s="38">
        <v>1</v>
      </c>
    </row>
    <row r="4183" spans="1:22" ht="13.5" customHeight="1" x14ac:dyDescent="0.2">
      <c r="A4183" s="32" t="s">
        <v>4179</v>
      </c>
      <c r="B4183" s="32" t="s">
        <v>12055</v>
      </c>
      <c r="C4183" s="32" t="s">
        <v>18178</v>
      </c>
      <c r="D4183" s="37">
        <v>4.9060059999999996</v>
      </c>
      <c r="E4183" s="39">
        <v>1947.98</v>
      </c>
      <c r="F4183" s="39">
        <v>3854</v>
      </c>
      <c r="G4183" s="39">
        <v>7577.93</v>
      </c>
      <c r="H4183" s="38">
        <v>4</v>
      </c>
      <c r="I4183" s="38">
        <v>7731</v>
      </c>
      <c r="J4183" s="37">
        <v>7.9389619647999998</v>
      </c>
      <c r="K4183" s="37">
        <v>5.5087668443000002</v>
      </c>
      <c r="L4183" s="37">
        <v>8.8819434668999993</v>
      </c>
      <c r="M4183" s="37">
        <v>29.796035753000002</v>
      </c>
      <c r="N4183" s="37">
        <v>7.9011236526999999</v>
      </c>
      <c r="O4183" s="37">
        <v>9.9012448668000008</v>
      </c>
      <c r="P4183" s="37">
        <v>4.7</v>
      </c>
      <c r="Q4183" s="37">
        <v>95.908946499999999</v>
      </c>
      <c r="R4183" s="38">
        <v>209787</v>
      </c>
      <c r="S4183" s="37">
        <v>3.7343099999999998</v>
      </c>
      <c r="T4183" s="38">
        <v>2</v>
      </c>
      <c r="U4183" s="38">
        <v>4</v>
      </c>
      <c r="V4183" s="38">
        <v>3</v>
      </c>
    </row>
    <row r="4184" spans="1:22" ht="13.5" customHeight="1" x14ac:dyDescent="0.2">
      <c r="A4184" s="32" t="s">
        <v>4180</v>
      </c>
      <c r="B4184" s="32" t="s">
        <v>12056</v>
      </c>
      <c r="C4184" s="32" t="s">
        <v>18178</v>
      </c>
      <c r="D4184" s="37">
        <v>5.4003360000000002</v>
      </c>
      <c r="E4184" s="39">
        <v>2109.9699999999998</v>
      </c>
      <c r="F4184" s="39">
        <v>5485</v>
      </c>
      <c r="G4184" s="39">
        <v>10374.44</v>
      </c>
      <c r="H4184" s="38">
        <v>6</v>
      </c>
      <c r="I4184" s="38">
        <v>10962</v>
      </c>
      <c r="J4184" s="37">
        <v>7.3392604438999998</v>
      </c>
      <c r="K4184" s="37">
        <v>6.4980879966999998</v>
      </c>
      <c r="L4184" s="37">
        <v>11.429973843000001</v>
      </c>
      <c r="M4184" s="37">
        <v>13.212154346</v>
      </c>
      <c r="N4184" s="37">
        <v>5.4434767318999997</v>
      </c>
      <c r="O4184" s="37">
        <v>6.0137994193999997</v>
      </c>
      <c r="P4184" s="37">
        <v>4.8053715396000003</v>
      </c>
      <c r="Q4184" s="37">
        <v>86.561045800000002</v>
      </c>
      <c r="R4184" s="38">
        <v>238250</v>
      </c>
      <c r="S4184" s="37">
        <v>3.7343099999999998</v>
      </c>
      <c r="T4184" s="38">
        <v>3</v>
      </c>
      <c r="U4184" s="38">
        <v>5</v>
      </c>
      <c r="V4184" s="38">
        <v>0</v>
      </c>
    </row>
    <row r="4185" spans="1:22" ht="13.5" customHeight="1" x14ac:dyDescent="0.2">
      <c r="A4185" s="32" t="s">
        <v>4181</v>
      </c>
      <c r="B4185" s="32" t="s">
        <v>12057</v>
      </c>
      <c r="C4185" s="32" t="s">
        <v>18178</v>
      </c>
      <c r="D4185" s="37">
        <v>4.47133</v>
      </c>
      <c r="E4185" s="39">
        <v>1096</v>
      </c>
      <c r="F4185" s="39">
        <v>2070</v>
      </c>
      <c r="G4185" s="39">
        <v>3715.66</v>
      </c>
      <c r="H4185" s="38">
        <v>2</v>
      </c>
      <c r="I4185" s="38">
        <v>3903</v>
      </c>
      <c r="J4185" s="37">
        <v>8.4447646090999999</v>
      </c>
      <c r="K4185" s="37">
        <v>14.667025370999999</v>
      </c>
      <c r="L4185" s="37">
        <v>6.2958058894000004</v>
      </c>
      <c r="M4185" s="37">
        <v>8.4334588182000001</v>
      </c>
      <c r="N4185" s="37">
        <v>5.4231306198000002</v>
      </c>
      <c r="O4185" s="37">
        <v>20.840859112</v>
      </c>
      <c r="P4185" s="37">
        <v>4.7</v>
      </c>
      <c r="Q4185" s="37">
        <v>92.733169000000004</v>
      </c>
      <c r="R4185" s="38">
        <v>103444</v>
      </c>
      <c r="S4185" s="37">
        <v>3.7343099999999998</v>
      </c>
      <c r="T4185" s="38">
        <v>0</v>
      </c>
      <c r="U4185" s="38">
        <v>2</v>
      </c>
      <c r="V4185" s="38">
        <v>0</v>
      </c>
    </row>
    <row r="4186" spans="1:22" ht="13.5" customHeight="1" x14ac:dyDescent="0.2">
      <c r="A4186" s="32" t="s">
        <v>4182</v>
      </c>
      <c r="B4186" s="32" t="s">
        <v>12058</v>
      </c>
      <c r="C4186" s="32" t="s">
        <v>18178</v>
      </c>
      <c r="D4186" s="37">
        <v>3.9414419999999999</v>
      </c>
      <c r="E4186" s="39">
        <v>2157.0300000000002</v>
      </c>
      <c r="F4186" s="39">
        <v>5506</v>
      </c>
      <c r="G4186" s="39">
        <v>10482.49</v>
      </c>
      <c r="H4186" s="38">
        <v>6</v>
      </c>
      <c r="I4186" s="38">
        <v>10790</v>
      </c>
      <c r="J4186" s="37">
        <v>12.377267717000001</v>
      </c>
      <c r="K4186" s="37">
        <v>13.095033938</v>
      </c>
      <c r="L4186" s="37">
        <v>13.625486030999999</v>
      </c>
      <c r="M4186" s="37">
        <v>37.694944104999998</v>
      </c>
      <c r="N4186" s="37">
        <v>7.5923693447999998</v>
      </c>
      <c r="O4186" s="37">
        <v>10.876284526999999</v>
      </c>
      <c r="P4186" s="37">
        <v>4.7</v>
      </c>
      <c r="Q4186" s="37">
        <v>83.960579100000004</v>
      </c>
      <c r="R4186" s="38">
        <v>354456</v>
      </c>
      <c r="S4186" s="37">
        <v>3.7343099999999998</v>
      </c>
      <c r="T4186" s="38">
        <v>3</v>
      </c>
      <c r="U4186" s="38">
        <v>6</v>
      </c>
      <c r="V4186" s="38">
        <v>1</v>
      </c>
    </row>
    <row r="4187" spans="1:22" ht="13.5" customHeight="1" x14ac:dyDescent="0.2">
      <c r="A4187" s="32" t="s">
        <v>4183</v>
      </c>
      <c r="B4187" s="32" t="s">
        <v>12059</v>
      </c>
      <c r="C4187" s="32" t="s">
        <v>18178</v>
      </c>
      <c r="D4187" s="37">
        <v>5.1268900000000004</v>
      </c>
      <c r="E4187" s="39">
        <v>2092.9899999999998</v>
      </c>
      <c r="F4187" s="39">
        <v>4622</v>
      </c>
      <c r="G4187" s="39">
        <v>8756.2800000000007</v>
      </c>
      <c r="H4187" s="38">
        <v>8</v>
      </c>
      <c r="I4187" s="38">
        <v>8967</v>
      </c>
      <c r="J4187" s="37">
        <v>9.2661423147999997</v>
      </c>
      <c r="K4187" s="37">
        <v>5.9012727181000004</v>
      </c>
      <c r="L4187" s="37">
        <v>8.1927923745999998</v>
      </c>
      <c r="M4187" s="37">
        <v>26.836736051999999</v>
      </c>
      <c r="N4187" s="37">
        <v>7.6536253274000003</v>
      </c>
      <c r="O4187" s="37">
        <v>15.00114084</v>
      </c>
      <c r="P4187" s="37">
        <v>4.7376653318999997</v>
      </c>
      <c r="Q4187" s="37">
        <v>84.955204699999996</v>
      </c>
      <c r="R4187" s="38">
        <v>211160</v>
      </c>
      <c r="S4187" s="37">
        <v>3.7343099999999998</v>
      </c>
      <c r="T4187" s="38">
        <v>3</v>
      </c>
      <c r="U4187" s="38">
        <v>6</v>
      </c>
      <c r="V4187" s="38">
        <v>1</v>
      </c>
    </row>
    <row r="4188" spans="1:22" ht="13.5" customHeight="1" x14ac:dyDescent="0.2">
      <c r="A4188" s="32" t="s">
        <v>4184</v>
      </c>
      <c r="B4188" s="32" t="s">
        <v>12060</v>
      </c>
      <c r="C4188" s="32" t="s">
        <v>18178</v>
      </c>
      <c r="D4188" s="37">
        <v>6.6608169999999998</v>
      </c>
      <c r="E4188" s="39">
        <v>1922.02</v>
      </c>
      <c r="F4188" s="39">
        <v>5015</v>
      </c>
      <c r="G4188" s="39">
        <v>9415.5300000000007</v>
      </c>
      <c r="H4188" s="38">
        <v>6</v>
      </c>
      <c r="I4188" s="38">
        <v>9853</v>
      </c>
      <c r="J4188" s="37">
        <v>14.123777208</v>
      </c>
      <c r="K4188" s="37">
        <v>19.851740362000001</v>
      </c>
      <c r="L4188" s="37">
        <v>22.687300934</v>
      </c>
      <c r="M4188" s="37">
        <v>18.749984603000001</v>
      </c>
      <c r="N4188" s="37">
        <v>10.036683740999999</v>
      </c>
      <c r="O4188" s="37">
        <v>18.984544827000001</v>
      </c>
      <c r="P4188" s="37">
        <v>4.7</v>
      </c>
      <c r="Q4188" s="37">
        <v>92.187169999999995</v>
      </c>
      <c r="R4188" s="38">
        <v>281813</v>
      </c>
      <c r="S4188" s="37">
        <v>3.7343099999999998</v>
      </c>
      <c r="T4188" s="38">
        <v>3</v>
      </c>
      <c r="U4188" s="38">
        <v>5</v>
      </c>
      <c r="V4188" s="38">
        <v>1</v>
      </c>
    </row>
    <row r="4189" spans="1:22" ht="13.5" customHeight="1" x14ac:dyDescent="0.2">
      <c r="A4189" s="32" t="s">
        <v>4185</v>
      </c>
      <c r="B4189" s="32" t="s">
        <v>12061</v>
      </c>
      <c r="C4189" s="32" t="s">
        <v>18178</v>
      </c>
      <c r="D4189" s="37">
        <v>9.3700799999999997</v>
      </c>
      <c r="E4189" s="39">
        <v>1027.03</v>
      </c>
      <c r="F4189" s="39">
        <v>3473</v>
      </c>
      <c r="G4189" s="39">
        <v>6253.98</v>
      </c>
      <c r="H4189" s="38">
        <v>9</v>
      </c>
      <c r="I4189" s="38">
        <v>6632</v>
      </c>
      <c r="J4189" s="37">
        <v>8.5054604555999997</v>
      </c>
      <c r="K4189" s="37">
        <v>7.4436733831000002</v>
      </c>
      <c r="L4189" s="37">
        <v>12.767106377999999</v>
      </c>
      <c r="M4189" s="37">
        <v>11.665618331999999</v>
      </c>
      <c r="N4189" s="37">
        <v>6.5759857727000002</v>
      </c>
      <c r="O4189" s="37">
        <v>6.9326590850000001</v>
      </c>
      <c r="P4189" s="37">
        <v>4.7880129589999996</v>
      </c>
      <c r="Q4189" s="37">
        <v>76.119637600000004</v>
      </c>
      <c r="R4189" s="38">
        <v>151225</v>
      </c>
      <c r="S4189" s="37">
        <v>3.7343099999999998</v>
      </c>
      <c r="T4189" s="38">
        <v>7</v>
      </c>
      <c r="U4189" s="38">
        <v>8</v>
      </c>
      <c r="V4189" s="38">
        <v>1</v>
      </c>
    </row>
    <row r="4190" spans="1:22" ht="13.5" customHeight="1" x14ac:dyDescent="0.2">
      <c r="A4190" s="32" t="s">
        <v>4186</v>
      </c>
      <c r="B4190" s="32" t="s">
        <v>12062</v>
      </c>
      <c r="C4190" s="32" t="s">
        <v>18178</v>
      </c>
      <c r="D4190" s="37">
        <v>1.662971</v>
      </c>
      <c r="E4190" s="39">
        <v>608</v>
      </c>
      <c r="F4190" s="39">
        <v>1145</v>
      </c>
      <c r="G4190" s="39">
        <v>2309</v>
      </c>
      <c r="H4190" s="38">
        <v>2</v>
      </c>
      <c r="I4190" s="38">
        <v>2392</v>
      </c>
      <c r="J4190" s="37">
        <v>9.2202646942000008</v>
      </c>
      <c r="K4190" s="37">
        <v>18.977254744</v>
      </c>
      <c r="L4190" s="37">
        <v>11.727404073000001</v>
      </c>
      <c r="M4190" s="37">
        <v>10.865474065000001</v>
      </c>
      <c r="N4190" s="37">
        <v>4.7579079452000004</v>
      </c>
      <c r="O4190" s="37">
        <v>17.523134921</v>
      </c>
      <c r="P4190" s="37">
        <v>4.7</v>
      </c>
      <c r="Q4190" s="37" t="s">
        <v>15680</v>
      </c>
      <c r="R4190" s="38">
        <v>40925</v>
      </c>
      <c r="S4190" s="37">
        <v>3.7343099999999998</v>
      </c>
      <c r="T4190" s="38">
        <v>0</v>
      </c>
      <c r="U4190" s="38">
        <v>2</v>
      </c>
      <c r="V4190" s="38">
        <v>2</v>
      </c>
    </row>
    <row r="4191" spans="1:22" ht="13.5" customHeight="1" x14ac:dyDescent="0.2">
      <c r="A4191" s="32" t="s">
        <v>4187</v>
      </c>
      <c r="B4191" s="32" t="s">
        <v>12063</v>
      </c>
      <c r="C4191" s="32" t="s">
        <v>18178</v>
      </c>
      <c r="D4191" s="37">
        <v>10.43629</v>
      </c>
      <c r="E4191" s="39">
        <v>1759.98</v>
      </c>
      <c r="F4191" s="39">
        <v>2136</v>
      </c>
      <c r="G4191" s="39">
        <v>3831.92</v>
      </c>
      <c r="H4191" s="38">
        <v>3</v>
      </c>
      <c r="I4191" s="38">
        <v>3882</v>
      </c>
      <c r="J4191" s="37">
        <v>7.1042579492</v>
      </c>
      <c r="K4191" s="37">
        <v>14.751840702999999</v>
      </c>
      <c r="L4191" s="37">
        <v>8.5519149663</v>
      </c>
      <c r="M4191" s="37">
        <v>27.893723623</v>
      </c>
      <c r="N4191" s="37">
        <v>2.6695936975999999</v>
      </c>
      <c r="O4191" s="37">
        <v>4.7737600081</v>
      </c>
      <c r="P4191" s="37">
        <v>4.7</v>
      </c>
      <c r="Q4191" s="37">
        <v>80.700201800000002</v>
      </c>
      <c r="R4191" s="38">
        <v>112799</v>
      </c>
      <c r="S4191" s="37">
        <v>3.7343099999999998</v>
      </c>
      <c r="T4191" s="38">
        <v>2</v>
      </c>
      <c r="U4191" s="38">
        <v>3</v>
      </c>
      <c r="V4191" s="38">
        <v>2</v>
      </c>
    </row>
    <row r="4192" spans="1:22" ht="13.5" customHeight="1" x14ac:dyDescent="0.2">
      <c r="A4192" s="32" t="s">
        <v>4188</v>
      </c>
      <c r="B4192" s="32" t="s">
        <v>12064</v>
      </c>
      <c r="C4192" s="32" t="s">
        <v>18178</v>
      </c>
      <c r="D4192" s="37">
        <v>6.1384249999999998</v>
      </c>
      <c r="E4192" s="39">
        <v>317.97000000000003</v>
      </c>
      <c r="F4192" s="39">
        <v>3355</v>
      </c>
      <c r="G4192" s="39">
        <v>5184.6099999999997</v>
      </c>
      <c r="H4192" s="38">
        <v>2</v>
      </c>
      <c r="I4192" s="38">
        <v>6993</v>
      </c>
      <c r="J4192" s="37">
        <v>22.382055956999999</v>
      </c>
      <c r="K4192" s="37">
        <v>17.619510518999999</v>
      </c>
      <c r="L4192" s="37">
        <v>38.714882484</v>
      </c>
      <c r="M4192" s="37">
        <v>38.771736105999999</v>
      </c>
      <c r="N4192" s="37">
        <v>34.145736651999997</v>
      </c>
      <c r="O4192" s="37">
        <v>2.5296541908000001</v>
      </c>
      <c r="P4192" s="37">
        <v>4.7</v>
      </c>
      <c r="Q4192" s="37">
        <v>73.483953999999997</v>
      </c>
      <c r="R4192" s="38">
        <v>189158</v>
      </c>
      <c r="S4192" s="37">
        <v>3.7343099999999998</v>
      </c>
      <c r="T4192" s="38">
        <v>0</v>
      </c>
      <c r="U4192" s="38">
        <v>1</v>
      </c>
      <c r="V4192" s="38">
        <v>0</v>
      </c>
    </row>
    <row r="4193" spans="1:22" ht="13.5" customHeight="1" x14ac:dyDescent="0.2">
      <c r="A4193" s="32" t="s">
        <v>4189</v>
      </c>
      <c r="B4193" s="32" t="s">
        <v>12065</v>
      </c>
      <c r="C4193" s="32" t="s">
        <v>18178</v>
      </c>
      <c r="D4193" s="37">
        <v>5.5309910000000002</v>
      </c>
      <c r="E4193" s="39">
        <v>1025.01</v>
      </c>
      <c r="F4193" s="39">
        <v>4038</v>
      </c>
      <c r="G4193" s="39">
        <v>7233.44</v>
      </c>
      <c r="H4193" s="38">
        <v>5</v>
      </c>
      <c r="I4193" s="38">
        <v>7678</v>
      </c>
      <c r="J4193" s="37">
        <v>8.0817468283</v>
      </c>
      <c r="K4193" s="37">
        <v>6.3352049272000004</v>
      </c>
      <c r="L4193" s="37">
        <v>7.4444572992999998</v>
      </c>
      <c r="M4193" s="37">
        <v>22.077312543000001</v>
      </c>
      <c r="N4193" s="37">
        <v>6.5180691614999997</v>
      </c>
      <c r="O4193" s="37">
        <v>7.6556156433</v>
      </c>
      <c r="P4193" s="37">
        <v>4.7</v>
      </c>
      <c r="Q4193" s="37">
        <v>70.908499199999994</v>
      </c>
      <c r="R4193" s="38">
        <v>178253</v>
      </c>
      <c r="S4193" s="37">
        <v>3.7343099999999998</v>
      </c>
      <c r="T4193" s="38">
        <v>4</v>
      </c>
      <c r="U4193" s="38">
        <v>5</v>
      </c>
      <c r="V4193" s="38">
        <v>1</v>
      </c>
    </row>
    <row r="4194" spans="1:22" ht="13.5" customHeight="1" x14ac:dyDescent="0.2">
      <c r="A4194" s="32" t="s">
        <v>4190</v>
      </c>
      <c r="B4194" s="32" t="s">
        <v>12066</v>
      </c>
      <c r="C4194" s="32" t="s">
        <v>18178</v>
      </c>
      <c r="D4194" s="37">
        <v>4.7451129999999999</v>
      </c>
      <c r="E4194" s="39">
        <v>1427.01</v>
      </c>
      <c r="F4194" s="39">
        <v>2895</v>
      </c>
      <c r="G4194" s="39">
        <v>5340.58</v>
      </c>
      <c r="H4194" s="38">
        <v>4</v>
      </c>
      <c r="I4194" s="38">
        <v>5536</v>
      </c>
      <c r="J4194" s="37">
        <v>18.533079654000002</v>
      </c>
      <c r="K4194" s="37">
        <v>25.456954927999998</v>
      </c>
      <c r="L4194" s="37">
        <v>32.949615240999997</v>
      </c>
      <c r="M4194" s="37">
        <v>19.971269649</v>
      </c>
      <c r="N4194" s="37">
        <v>9.313142611</v>
      </c>
      <c r="O4194" s="37">
        <v>28.566808566999999</v>
      </c>
      <c r="P4194" s="37">
        <v>4.7210672485999998</v>
      </c>
      <c r="Q4194" s="37">
        <v>72.213006899999996</v>
      </c>
      <c r="R4194" s="38">
        <v>122077</v>
      </c>
      <c r="S4194" s="37">
        <v>3.7343099999999998</v>
      </c>
      <c r="T4194" s="38">
        <v>3</v>
      </c>
      <c r="U4194" s="38">
        <v>2</v>
      </c>
      <c r="V4194" s="38">
        <v>1</v>
      </c>
    </row>
    <row r="4195" spans="1:22" ht="13.5" customHeight="1" x14ac:dyDescent="0.2">
      <c r="A4195" s="32" t="s">
        <v>4191</v>
      </c>
      <c r="B4195" s="32" t="s">
        <v>12067</v>
      </c>
      <c r="C4195" s="32" t="s">
        <v>18178</v>
      </c>
      <c r="D4195" s="37">
        <v>8.8833579999999994</v>
      </c>
      <c r="E4195" s="39">
        <v>843.01</v>
      </c>
      <c r="F4195" s="39">
        <v>3705</v>
      </c>
      <c r="G4195" s="39">
        <v>7195.57</v>
      </c>
      <c r="H4195" s="38">
        <v>3</v>
      </c>
      <c r="I4195" s="38">
        <v>7455</v>
      </c>
      <c r="J4195" s="37">
        <v>4.7227989149000003</v>
      </c>
      <c r="K4195" s="37">
        <v>2.7859521673000001</v>
      </c>
      <c r="L4195" s="37">
        <v>5.9935158922999996</v>
      </c>
      <c r="M4195" s="37">
        <v>23.724371066</v>
      </c>
      <c r="N4195" s="37">
        <v>1.4086377846</v>
      </c>
      <c r="O4195" s="37">
        <v>4.5800090981999997</v>
      </c>
      <c r="P4195" s="37">
        <v>4.7</v>
      </c>
      <c r="Q4195" s="37">
        <v>69.435603</v>
      </c>
      <c r="R4195" s="38">
        <v>263619</v>
      </c>
      <c r="S4195" s="37">
        <v>3.7343099999999998</v>
      </c>
      <c r="T4195" s="38">
        <v>1</v>
      </c>
      <c r="U4195" s="38">
        <v>2</v>
      </c>
      <c r="V4195" s="38">
        <v>1</v>
      </c>
    </row>
    <row r="4196" spans="1:22" ht="13.5" customHeight="1" x14ac:dyDescent="0.2">
      <c r="A4196" s="32" t="s">
        <v>4192</v>
      </c>
      <c r="B4196" s="32" t="s">
        <v>12068</v>
      </c>
      <c r="C4196" s="32" t="s">
        <v>18178</v>
      </c>
      <c r="D4196" s="37">
        <v>8.1846080000000008</v>
      </c>
      <c r="E4196" s="39">
        <v>1478.98</v>
      </c>
      <c r="F4196" s="39">
        <v>2750</v>
      </c>
      <c r="G4196" s="39">
        <v>5118.6000000000004</v>
      </c>
      <c r="H4196" s="38">
        <v>5</v>
      </c>
      <c r="I4196" s="38">
        <v>5290</v>
      </c>
      <c r="J4196" s="37">
        <v>17.351548575999999</v>
      </c>
      <c r="K4196" s="37">
        <v>23.328344566999998</v>
      </c>
      <c r="L4196" s="37">
        <v>33.124817176999997</v>
      </c>
      <c r="M4196" s="37">
        <v>20.297660807</v>
      </c>
      <c r="N4196" s="37">
        <v>9.6518160820999999</v>
      </c>
      <c r="O4196" s="37">
        <v>25.607378258000001</v>
      </c>
      <c r="P4196" s="37">
        <v>4.7</v>
      </c>
      <c r="Q4196" s="37">
        <v>93.1688501</v>
      </c>
      <c r="R4196" s="38">
        <v>118605</v>
      </c>
      <c r="S4196" s="37">
        <v>3.7343099999999998</v>
      </c>
      <c r="T4196" s="38">
        <v>2</v>
      </c>
      <c r="U4196" s="38">
        <v>2</v>
      </c>
      <c r="V4196" s="38">
        <v>0</v>
      </c>
    </row>
    <row r="4197" spans="1:22" ht="13.5" customHeight="1" x14ac:dyDescent="0.2">
      <c r="A4197" s="32" t="s">
        <v>4193</v>
      </c>
      <c r="B4197" s="32" t="s">
        <v>12069</v>
      </c>
      <c r="C4197" s="32" t="s">
        <v>18178</v>
      </c>
      <c r="D4197" s="37">
        <v>3.6135660000000001</v>
      </c>
      <c r="E4197" s="39">
        <v>3107</v>
      </c>
      <c r="F4197" s="39">
        <v>5043</v>
      </c>
      <c r="G4197" s="39">
        <v>9646.1200000000008</v>
      </c>
      <c r="H4197" s="38">
        <v>9</v>
      </c>
      <c r="I4197" s="38">
        <v>9796</v>
      </c>
      <c r="J4197" s="37">
        <v>14.187864468000001</v>
      </c>
      <c r="K4197" s="37">
        <v>9.6526496202000001</v>
      </c>
      <c r="L4197" s="37">
        <v>14.778432303000001</v>
      </c>
      <c r="M4197" s="37">
        <v>25.660713479000002</v>
      </c>
      <c r="N4197" s="37">
        <v>7.6174336297999998</v>
      </c>
      <c r="O4197" s="37">
        <v>10.230302652000001</v>
      </c>
      <c r="P4197" s="37">
        <v>4.7</v>
      </c>
      <c r="Q4197" s="37">
        <v>83.382217499999996</v>
      </c>
      <c r="R4197" s="38">
        <v>258481</v>
      </c>
      <c r="S4197" s="37">
        <v>3.7343099999999998</v>
      </c>
      <c r="T4197" s="38">
        <v>4</v>
      </c>
      <c r="U4197" s="38">
        <v>8</v>
      </c>
      <c r="V4197" s="38">
        <v>3</v>
      </c>
    </row>
    <row r="4198" spans="1:22" ht="13.5" customHeight="1" x14ac:dyDescent="0.2">
      <c r="A4198" s="32" t="s">
        <v>4194</v>
      </c>
      <c r="B4198" s="32" t="s">
        <v>11579</v>
      </c>
      <c r="C4198" s="32" t="s">
        <v>18178</v>
      </c>
      <c r="D4198" s="37">
        <v>9.0977309999999996</v>
      </c>
      <c r="E4198" s="39">
        <v>1415.97</v>
      </c>
      <c r="F4198" s="39">
        <v>3335</v>
      </c>
      <c r="G4198" s="39">
        <v>6443.25</v>
      </c>
      <c r="H4198" s="38">
        <v>3</v>
      </c>
      <c r="I4198" s="38">
        <v>6659</v>
      </c>
      <c r="J4198" s="37">
        <v>18.192213609</v>
      </c>
      <c r="K4198" s="37">
        <v>24.189694640999999</v>
      </c>
      <c r="L4198" s="37">
        <v>34.205659150999999</v>
      </c>
      <c r="M4198" s="37">
        <v>20.700140077</v>
      </c>
      <c r="N4198" s="37">
        <v>9.5102782862000002</v>
      </c>
      <c r="O4198" s="37">
        <v>26.293257477000001</v>
      </c>
      <c r="P4198" s="37">
        <v>4.7</v>
      </c>
      <c r="Q4198" s="37">
        <v>75.676743299999998</v>
      </c>
      <c r="R4198" s="38">
        <v>189647</v>
      </c>
      <c r="S4198" s="37">
        <v>3.7343099999999998</v>
      </c>
      <c r="T4198" s="38">
        <v>1</v>
      </c>
      <c r="U4198" s="38">
        <v>1</v>
      </c>
      <c r="V4198" s="38">
        <v>1</v>
      </c>
    </row>
    <row r="4199" spans="1:22" ht="13.5" customHeight="1" x14ac:dyDescent="0.2">
      <c r="A4199" s="32" t="s">
        <v>4195</v>
      </c>
      <c r="B4199" s="32" t="s">
        <v>12070</v>
      </c>
      <c r="C4199" s="32" t="s">
        <v>18178</v>
      </c>
      <c r="D4199" s="37">
        <v>5.8534569999999997</v>
      </c>
      <c r="E4199" s="39">
        <v>690.04</v>
      </c>
      <c r="F4199" s="39">
        <v>4815</v>
      </c>
      <c r="G4199" s="39">
        <v>7412.28</v>
      </c>
      <c r="H4199" s="38">
        <v>7</v>
      </c>
      <c r="I4199" s="38">
        <v>9862</v>
      </c>
      <c r="J4199" s="37">
        <v>27.525075988000001</v>
      </c>
      <c r="K4199" s="37">
        <v>17.314459930000002</v>
      </c>
      <c r="L4199" s="37">
        <v>39.265020251999999</v>
      </c>
      <c r="M4199" s="37">
        <v>40.023202898999998</v>
      </c>
      <c r="N4199" s="37">
        <v>26.744415527000001</v>
      </c>
      <c r="O4199" s="37">
        <v>8.3921587626999994</v>
      </c>
      <c r="P4199" s="37">
        <v>4.7</v>
      </c>
      <c r="Q4199" s="37">
        <v>82.555556300000006</v>
      </c>
      <c r="R4199" s="38">
        <v>142501</v>
      </c>
      <c r="S4199" s="37">
        <v>3.7343099999999998</v>
      </c>
      <c r="T4199" s="38">
        <v>3</v>
      </c>
      <c r="U4199" s="38">
        <v>6</v>
      </c>
      <c r="V4199" s="38">
        <v>1</v>
      </c>
    </row>
    <row r="4200" spans="1:22" ht="13.5" customHeight="1" x14ac:dyDescent="0.2">
      <c r="A4200" s="32" t="s">
        <v>4196</v>
      </c>
      <c r="B4200" s="32" t="s">
        <v>12071</v>
      </c>
      <c r="C4200" s="32" t="s">
        <v>18178</v>
      </c>
      <c r="D4200" s="37">
        <v>6.3871089999999997</v>
      </c>
      <c r="E4200" s="39">
        <v>1907.03</v>
      </c>
      <c r="F4200" s="39">
        <v>3659</v>
      </c>
      <c r="G4200" s="39">
        <v>6804.34</v>
      </c>
      <c r="H4200" s="38">
        <v>7</v>
      </c>
      <c r="I4200" s="38">
        <v>7030</v>
      </c>
      <c r="J4200" s="37">
        <v>17.858681689000001</v>
      </c>
      <c r="K4200" s="37">
        <v>22.236157835</v>
      </c>
      <c r="L4200" s="37">
        <v>24.470528638000001</v>
      </c>
      <c r="M4200" s="37">
        <v>27.020789786000002</v>
      </c>
      <c r="N4200" s="37">
        <v>14.334323125999999</v>
      </c>
      <c r="O4200" s="37">
        <v>17.800783618000001</v>
      </c>
      <c r="P4200" s="37">
        <v>4.7</v>
      </c>
      <c r="Q4200" s="37">
        <v>92.315075399999998</v>
      </c>
      <c r="R4200" s="38">
        <v>179916</v>
      </c>
      <c r="S4200" s="37">
        <v>3.7343099999999998</v>
      </c>
      <c r="T4200" s="38">
        <v>5</v>
      </c>
      <c r="U4200" s="38">
        <v>6</v>
      </c>
      <c r="V4200" s="38">
        <v>2</v>
      </c>
    </row>
    <row r="4201" spans="1:22" ht="13.5" customHeight="1" x14ac:dyDescent="0.2">
      <c r="A4201" s="32" t="s">
        <v>4197</v>
      </c>
      <c r="B4201" s="32" t="s">
        <v>12072</v>
      </c>
      <c r="C4201" s="32" t="s">
        <v>18178</v>
      </c>
      <c r="D4201" s="37">
        <v>8.4753220000000002</v>
      </c>
      <c r="E4201" s="39">
        <v>959.02</v>
      </c>
      <c r="F4201" s="39">
        <v>2894</v>
      </c>
      <c r="G4201" s="39">
        <v>5250.76</v>
      </c>
      <c r="H4201" s="38">
        <v>6</v>
      </c>
      <c r="I4201" s="38">
        <v>5605</v>
      </c>
      <c r="J4201" s="37">
        <v>8.1627984257000001</v>
      </c>
      <c r="K4201" s="37">
        <v>7.4935340127999996</v>
      </c>
      <c r="L4201" s="37">
        <v>8.3639349594999999</v>
      </c>
      <c r="M4201" s="37">
        <v>15.881128237</v>
      </c>
      <c r="N4201" s="37">
        <v>5.7524573614000003</v>
      </c>
      <c r="O4201" s="37">
        <v>8.3201701707000009</v>
      </c>
      <c r="P4201" s="37">
        <v>4.8924682396000003</v>
      </c>
      <c r="Q4201" s="37">
        <v>90.400494399999999</v>
      </c>
      <c r="R4201" s="38">
        <v>157928</v>
      </c>
      <c r="S4201" s="37">
        <v>3.7343099999999998</v>
      </c>
      <c r="T4201" s="38">
        <v>4</v>
      </c>
      <c r="U4201" s="38">
        <v>5</v>
      </c>
      <c r="V4201" s="38">
        <v>0</v>
      </c>
    </row>
    <row r="4202" spans="1:22" ht="13.5" customHeight="1" x14ac:dyDescent="0.2">
      <c r="A4202" s="32" t="s">
        <v>4198</v>
      </c>
      <c r="B4202" s="32" t="s">
        <v>12073</v>
      </c>
      <c r="C4202" s="32" t="s">
        <v>18178</v>
      </c>
      <c r="D4202" s="37">
        <v>7.4317710000000003</v>
      </c>
      <c r="E4202" s="39">
        <v>1407</v>
      </c>
      <c r="F4202" s="39">
        <v>3030</v>
      </c>
      <c r="G4202" s="39">
        <v>5449.14</v>
      </c>
      <c r="H4202" s="38">
        <v>4</v>
      </c>
      <c r="I4202" s="38">
        <v>5853</v>
      </c>
      <c r="J4202" s="37">
        <v>16.396555053</v>
      </c>
      <c r="K4202" s="37">
        <v>32.690963212</v>
      </c>
      <c r="L4202" s="37">
        <v>10.733671749999999</v>
      </c>
      <c r="M4202" s="37">
        <v>11.391087333</v>
      </c>
      <c r="N4202" s="37">
        <v>14.320104772000001</v>
      </c>
      <c r="O4202" s="37">
        <v>42.477861568000002</v>
      </c>
      <c r="P4202" s="37">
        <v>4.7</v>
      </c>
      <c r="Q4202" s="37">
        <v>69.257446999999999</v>
      </c>
      <c r="R4202" s="38">
        <v>277077</v>
      </c>
      <c r="S4202" s="37">
        <v>3.7343099999999998</v>
      </c>
      <c r="T4202" s="38">
        <v>1</v>
      </c>
      <c r="U4202" s="38">
        <v>2</v>
      </c>
      <c r="V4202" s="38">
        <v>3</v>
      </c>
    </row>
    <row r="4203" spans="1:22" ht="13.5" customHeight="1" x14ac:dyDescent="0.2">
      <c r="A4203" s="32" t="s">
        <v>4199</v>
      </c>
      <c r="B4203" s="32" t="s">
        <v>12074</v>
      </c>
      <c r="C4203" s="32" t="s">
        <v>18178</v>
      </c>
      <c r="D4203" s="37">
        <v>5.8640090000000002</v>
      </c>
      <c r="E4203" s="39">
        <v>1089</v>
      </c>
      <c r="F4203" s="39">
        <v>3173</v>
      </c>
      <c r="G4203" s="39">
        <v>6205.35</v>
      </c>
      <c r="H4203" s="38">
        <v>11</v>
      </c>
      <c r="I4203" s="38">
        <v>6371</v>
      </c>
      <c r="J4203" s="37">
        <v>6.9382680381000004</v>
      </c>
      <c r="K4203" s="37">
        <v>4.2632393007999996</v>
      </c>
      <c r="L4203" s="37">
        <v>6.1232480956000002</v>
      </c>
      <c r="M4203" s="37">
        <v>38.870887803999999</v>
      </c>
      <c r="N4203" s="37">
        <v>8.1377584798000004</v>
      </c>
      <c r="O4203" s="37">
        <v>18.567019166000001</v>
      </c>
      <c r="P4203" s="37">
        <v>4.7135437475000002</v>
      </c>
      <c r="Q4203" s="37">
        <v>88.132031699999999</v>
      </c>
      <c r="R4203" s="38">
        <v>174791</v>
      </c>
      <c r="S4203" s="37">
        <v>3.7343099999999998</v>
      </c>
      <c r="T4203" s="38">
        <v>8</v>
      </c>
      <c r="U4203" s="38">
        <v>9</v>
      </c>
      <c r="V4203" s="38">
        <v>0</v>
      </c>
    </row>
    <row r="4204" spans="1:22" ht="13.5" customHeight="1" x14ac:dyDescent="0.2">
      <c r="A4204" s="32" t="s">
        <v>4200</v>
      </c>
      <c r="B4204" s="32" t="s">
        <v>12075</v>
      </c>
      <c r="C4204" s="32" t="s">
        <v>18178</v>
      </c>
      <c r="D4204" s="37">
        <v>5.1973029999999998</v>
      </c>
      <c r="E4204" s="39">
        <v>758.98</v>
      </c>
      <c r="F4204" s="39">
        <v>2374</v>
      </c>
      <c r="G4204" s="39">
        <v>4584.97</v>
      </c>
      <c r="H4204" s="38">
        <v>3</v>
      </c>
      <c r="I4204" s="38">
        <v>4874</v>
      </c>
      <c r="J4204" s="37">
        <v>10.828018598</v>
      </c>
      <c r="K4204" s="37">
        <v>8.9642125590999999</v>
      </c>
      <c r="L4204" s="37">
        <v>15.59254715</v>
      </c>
      <c r="M4204" s="37">
        <v>9.6791524725000002</v>
      </c>
      <c r="N4204" s="37">
        <v>7.6815507773</v>
      </c>
      <c r="O4204" s="37">
        <v>7.9822979332999999</v>
      </c>
      <c r="P4204" s="37">
        <v>4.7264512596000001</v>
      </c>
      <c r="Q4204" s="37">
        <v>79.760417399999994</v>
      </c>
      <c r="R4204" s="38">
        <v>105273</v>
      </c>
      <c r="S4204" s="37">
        <v>3.7343099999999998</v>
      </c>
      <c r="T4204" s="38">
        <v>1</v>
      </c>
      <c r="U4204" s="38">
        <v>3</v>
      </c>
      <c r="V4204" s="38">
        <v>0</v>
      </c>
    </row>
    <row r="4205" spans="1:22" ht="13.5" customHeight="1" x14ac:dyDescent="0.2">
      <c r="A4205" s="32" t="s">
        <v>4201</v>
      </c>
      <c r="B4205" s="32" t="s">
        <v>12076</v>
      </c>
      <c r="C4205" s="32" t="s">
        <v>18178</v>
      </c>
      <c r="D4205" s="37">
        <v>6.277971</v>
      </c>
      <c r="E4205" s="39">
        <v>505</v>
      </c>
      <c r="F4205" s="39">
        <v>961</v>
      </c>
      <c r="G4205" s="39">
        <v>1833.8</v>
      </c>
      <c r="H4205" s="38">
        <v>1</v>
      </c>
      <c r="I4205" s="38">
        <v>1916</v>
      </c>
      <c r="J4205" s="37">
        <v>13.187426685</v>
      </c>
      <c r="K4205" s="37">
        <v>19.403575776</v>
      </c>
      <c r="L4205" s="37">
        <v>27.744355829</v>
      </c>
      <c r="M4205" s="37">
        <v>26.800909853</v>
      </c>
      <c r="N4205" s="37">
        <v>5.7349127946999996</v>
      </c>
      <c r="O4205" s="37">
        <v>24.381208766</v>
      </c>
      <c r="P4205" s="37">
        <v>4.7</v>
      </c>
      <c r="Q4205" s="37" t="s">
        <v>15680</v>
      </c>
      <c r="R4205" s="38">
        <v>31738</v>
      </c>
      <c r="S4205" s="37">
        <v>3.7343099999999998</v>
      </c>
      <c r="T4205" s="38">
        <v>0</v>
      </c>
      <c r="U4205" s="38">
        <v>1</v>
      </c>
      <c r="V4205" s="38">
        <v>1</v>
      </c>
    </row>
    <row r="4206" spans="1:22" ht="13.5" customHeight="1" x14ac:dyDescent="0.2">
      <c r="A4206" s="32" t="s">
        <v>4202</v>
      </c>
      <c r="B4206" s="32" t="s">
        <v>12077</v>
      </c>
      <c r="C4206" s="32" t="s">
        <v>18178</v>
      </c>
      <c r="D4206" s="37">
        <v>7.2008340000000004</v>
      </c>
      <c r="E4206" s="39">
        <v>1781.07</v>
      </c>
      <c r="F4206" s="39">
        <v>7025</v>
      </c>
      <c r="G4206" s="39">
        <v>13282.75</v>
      </c>
      <c r="H4206" s="38">
        <v>9</v>
      </c>
      <c r="I4206" s="38">
        <v>14001</v>
      </c>
      <c r="J4206" s="37">
        <v>6.1388983390999998</v>
      </c>
      <c r="K4206" s="37">
        <v>4.5613249466000001</v>
      </c>
      <c r="L4206" s="37">
        <v>5.8826333562000004</v>
      </c>
      <c r="M4206" s="37">
        <v>22.082557382000001</v>
      </c>
      <c r="N4206" s="37">
        <v>4.1715559723000002</v>
      </c>
      <c r="O4206" s="37">
        <v>6.5720056687000001</v>
      </c>
      <c r="P4206" s="37">
        <v>4.7</v>
      </c>
      <c r="Q4206" s="37">
        <v>91.622479200000001</v>
      </c>
      <c r="R4206" s="38">
        <v>350273</v>
      </c>
      <c r="S4206" s="37">
        <v>3.7343099999999998</v>
      </c>
      <c r="T4206" s="38">
        <v>5</v>
      </c>
      <c r="U4206" s="38">
        <v>7</v>
      </c>
      <c r="V4206" s="38">
        <v>2</v>
      </c>
    </row>
    <row r="4207" spans="1:22" ht="13.5" customHeight="1" x14ac:dyDescent="0.2">
      <c r="A4207" s="32" t="s">
        <v>4203</v>
      </c>
      <c r="B4207" s="32" t="s">
        <v>12078</v>
      </c>
      <c r="C4207" s="32" t="s">
        <v>18178</v>
      </c>
      <c r="D4207" s="37">
        <v>7.5468869999999999</v>
      </c>
      <c r="E4207" s="39">
        <v>529</v>
      </c>
      <c r="F4207" s="39">
        <v>827</v>
      </c>
      <c r="G4207" s="39" t="s">
        <v>15680</v>
      </c>
      <c r="H4207" s="38">
        <v>1</v>
      </c>
      <c r="I4207" s="38">
        <v>1529</v>
      </c>
      <c r="J4207" s="37" t="s">
        <v>15680</v>
      </c>
      <c r="K4207" s="37" t="s">
        <v>15680</v>
      </c>
      <c r="L4207" s="37" t="s">
        <v>15680</v>
      </c>
      <c r="M4207" s="37" t="s">
        <v>15680</v>
      </c>
      <c r="N4207" s="37" t="s">
        <v>15680</v>
      </c>
      <c r="O4207" s="37" t="s">
        <v>15680</v>
      </c>
      <c r="P4207" s="37" t="s">
        <v>15680</v>
      </c>
      <c r="Q4207" s="37" t="s">
        <v>15680</v>
      </c>
      <c r="R4207" s="38">
        <v>60467</v>
      </c>
      <c r="S4207" s="37">
        <v>3.7343099999999998</v>
      </c>
      <c r="T4207" s="38">
        <v>0</v>
      </c>
      <c r="U4207" s="38">
        <v>1</v>
      </c>
      <c r="V4207" s="38">
        <v>1</v>
      </c>
    </row>
    <row r="4208" spans="1:22" ht="13.5" customHeight="1" x14ac:dyDescent="0.2">
      <c r="A4208" s="32" t="s">
        <v>4204</v>
      </c>
      <c r="B4208" s="32" t="s">
        <v>12079</v>
      </c>
      <c r="C4208" s="32" t="s">
        <v>18178</v>
      </c>
      <c r="D4208" s="37">
        <v>11.049469999999999</v>
      </c>
      <c r="E4208" s="39">
        <v>960.01</v>
      </c>
      <c r="F4208" s="39">
        <v>2971</v>
      </c>
      <c r="G4208" s="39">
        <v>5573.81</v>
      </c>
      <c r="H4208" s="38">
        <v>5</v>
      </c>
      <c r="I4208" s="38">
        <v>5820</v>
      </c>
      <c r="J4208" s="37">
        <v>21.192743298</v>
      </c>
      <c r="K4208" s="37">
        <v>25.606651771999999</v>
      </c>
      <c r="L4208" s="37">
        <v>26.713430246000001</v>
      </c>
      <c r="M4208" s="37">
        <v>11.499711623</v>
      </c>
      <c r="N4208" s="37">
        <v>8.9668377350000004</v>
      </c>
      <c r="O4208" s="37">
        <v>11.000049368999999</v>
      </c>
      <c r="P4208" s="37">
        <v>4.7</v>
      </c>
      <c r="Q4208" s="37">
        <v>58.951222999999999</v>
      </c>
      <c r="R4208" s="38">
        <v>140049</v>
      </c>
      <c r="S4208" s="37">
        <v>3.7343099999999998</v>
      </c>
      <c r="T4208" s="38">
        <v>3</v>
      </c>
      <c r="U4208" s="38">
        <v>3</v>
      </c>
      <c r="V4208" s="38">
        <v>0</v>
      </c>
    </row>
    <row r="4209" spans="1:22" ht="13.5" customHeight="1" x14ac:dyDescent="0.2">
      <c r="A4209" s="32" t="s">
        <v>4205</v>
      </c>
      <c r="B4209" s="32" t="s">
        <v>12080</v>
      </c>
      <c r="C4209" s="32" t="s">
        <v>18121</v>
      </c>
      <c r="D4209" s="37">
        <v>2.5475690000000002</v>
      </c>
      <c r="E4209" s="39">
        <v>1273.03</v>
      </c>
      <c r="F4209" s="39">
        <v>6642</v>
      </c>
      <c r="G4209" s="39">
        <v>6014.1</v>
      </c>
      <c r="H4209" s="38">
        <v>9</v>
      </c>
      <c r="I4209" s="38">
        <v>12696</v>
      </c>
      <c r="J4209" s="37">
        <v>33.299789582000002</v>
      </c>
      <c r="K4209" s="37">
        <v>20.358350299000001</v>
      </c>
      <c r="L4209" s="37">
        <v>20.067507714000001</v>
      </c>
      <c r="M4209" s="37">
        <v>34.339550205000002</v>
      </c>
      <c r="N4209" s="37">
        <v>31.494493043999999</v>
      </c>
      <c r="O4209" s="37">
        <v>36.454009462999998</v>
      </c>
      <c r="P4209" s="37">
        <v>10</v>
      </c>
      <c r="Q4209" s="37">
        <v>65.191192999999998</v>
      </c>
      <c r="R4209" s="38">
        <v>359005</v>
      </c>
      <c r="S4209" s="37">
        <v>0.70540999999999998</v>
      </c>
      <c r="T4209" s="38">
        <v>7</v>
      </c>
      <c r="U4209" s="38">
        <v>5</v>
      </c>
      <c r="V4209" s="38">
        <v>2</v>
      </c>
    </row>
    <row r="4210" spans="1:22" ht="13.5" customHeight="1" x14ac:dyDescent="0.2">
      <c r="A4210" s="32" t="s">
        <v>4206</v>
      </c>
      <c r="B4210" s="32" t="s">
        <v>12081</v>
      </c>
      <c r="C4210" s="32" t="s">
        <v>18121</v>
      </c>
      <c r="D4210" s="37">
        <v>2.9224519999999998</v>
      </c>
      <c r="E4210" s="39">
        <v>294.99</v>
      </c>
      <c r="F4210" s="39">
        <v>1409</v>
      </c>
      <c r="G4210" s="39">
        <v>1705.26</v>
      </c>
      <c r="H4210" s="38">
        <v>1</v>
      </c>
      <c r="I4210" s="38">
        <v>2910</v>
      </c>
      <c r="J4210" s="37">
        <v>26.110804684000001</v>
      </c>
      <c r="K4210" s="37">
        <v>21.137261474999999</v>
      </c>
      <c r="L4210" s="37">
        <v>14.736232638000001</v>
      </c>
      <c r="M4210" s="37">
        <v>35.655673471</v>
      </c>
      <c r="N4210" s="37">
        <v>36.446037349999997</v>
      </c>
      <c r="O4210" s="37">
        <v>58.914275557000003</v>
      </c>
      <c r="P4210" s="37">
        <v>10</v>
      </c>
      <c r="Q4210" s="37" t="s">
        <v>15680</v>
      </c>
      <c r="R4210" s="38">
        <v>60250</v>
      </c>
      <c r="S4210" s="37">
        <v>0.70540999999999998</v>
      </c>
      <c r="T4210" s="38">
        <v>1</v>
      </c>
      <c r="U4210" s="38">
        <v>0</v>
      </c>
      <c r="V4210" s="38">
        <v>1</v>
      </c>
    </row>
    <row r="4211" spans="1:22" ht="13.5" customHeight="1" x14ac:dyDescent="0.2">
      <c r="A4211" s="32" t="s">
        <v>4207</v>
      </c>
      <c r="B4211" s="32" t="s">
        <v>12082</v>
      </c>
      <c r="C4211" s="32" t="s">
        <v>18121</v>
      </c>
      <c r="D4211" s="37">
        <v>2.3029850000000001</v>
      </c>
      <c r="E4211" s="39">
        <v>2176.0300000000002</v>
      </c>
      <c r="F4211" s="39">
        <v>5733</v>
      </c>
      <c r="G4211" s="39">
        <v>8891.32</v>
      </c>
      <c r="H4211" s="38">
        <v>7</v>
      </c>
      <c r="I4211" s="38">
        <v>11170</v>
      </c>
      <c r="J4211" s="37">
        <v>9.4052205545999996</v>
      </c>
      <c r="K4211" s="37">
        <v>5.7592154023999997</v>
      </c>
      <c r="L4211" s="37">
        <v>10.353540325000001</v>
      </c>
      <c r="M4211" s="37">
        <v>37.083001527999997</v>
      </c>
      <c r="N4211" s="37">
        <v>16.984545466</v>
      </c>
      <c r="O4211" s="37">
        <v>9.0982463293000002</v>
      </c>
      <c r="P4211" s="37">
        <v>9.8781329671999991</v>
      </c>
      <c r="Q4211" s="37">
        <v>88.168864200000002</v>
      </c>
      <c r="R4211" s="38">
        <v>308102</v>
      </c>
      <c r="S4211" s="37">
        <v>0.70540999999999998</v>
      </c>
      <c r="T4211" s="38">
        <v>5</v>
      </c>
      <c r="U4211" s="38">
        <v>7</v>
      </c>
      <c r="V4211" s="38">
        <v>2</v>
      </c>
    </row>
    <row r="4212" spans="1:22" ht="13.5" customHeight="1" x14ac:dyDescent="0.2">
      <c r="A4212" s="32" t="s">
        <v>4208</v>
      </c>
      <c r="B4212" s="32" t="s">
        <v>12083</v>
      </c>
      <c r="C4212" s="32" t="s">
        <v>18121</v>
      </c>
      <c r="D4212" s="37">
        <v>4.537617</v>
      </c>
      <c r="E4212" s="39">
        <v>754.98</v>
      </c>
      <c r="F4212" s="39">
        <v>5270</v>
      </c>
      <c r="G4212" s="39">
        <v>6312.61</v>
      </c>
      <c r="H4212" s="38">
        <v>6</v>
      </c>
      <c r="I4212" s="38">
        <v>10647</v>
      </c>
      <c r="J4212" s="37">
        <v>28.847936942</v>
      </c>
      <c r="K4212" s="37">
        <v>18.328284911000001</v>
      </c>
      <c r="L4212" s="37">
        <v>14.307087398</v>
      </c>
      <c r="M4212" s="37">
        <v>40.168809459000002</v>
      </c>
      <c r="N4212" s="37">
        <v>35.790755597999997</v>
      </c>
      <c r="O4212" s="37">
        <v>42.785787128999999</v>
      </c>
      <c r="P4212" s="37">
        <v>9.3573854447000002</v>
      </c>
      <c r="Q4212" s="37">
        <v>82.246512300000006</v>
      </c>
      <c r="R4212" s="38">
        <v>269630</v>
      </c>
      <c r="S4212" s="37">
        <v>0.70540999999999998</v>
      </c>
      <c r="T4212" s="38">
        <v>2</v>
      </c>
      <c r="U4212" s="38">
        <v>5</v>
      </c>
      <c r="V4212" s="38">
        <v>1</v>
      </c>
    </row>
    <row r="4213" spans="1:22" ht="13.5" customHeight="1" x14ac:dyDescent="0.2">
      <c r="A4213" s="32" t="s">
        <v>4209</v>
      </c>
      <c r="B4213" s="32" t="s">
        <v>12084</v>
      </c>
      <c r="C4213" s="32" t="s">
        <v>18121</v>
      </c>
      <c r="D4213" s="37">
        <v>1.2172499999999999</v>
      </c>
      <c r="E4213" s="39">
        <v>500.01</v>
      </c>
      <c r="F4213" s="39">
        <v>2339</v>
      </c>
      <c r="G4213" s="39">
        <v>3391.59</v>
      </c>
      <c r="H4213" s="38">
        <v>3</v>
      </c>
      <c r="I4213" s="38">
        <v>4691</v>
      </c>
      <c r="J4213" s="37">
        <v>51.900486479999998</v>
      </c>
      <c r="K4213" s="37">
        <v>28.081840225000001</v>
      </c>
      <c r="L4213" s="37">
        <v>49.716549254999997</v>
      </c>
      <c r="M4213" s="37">
        <v>40.173719073000001</v>
      </c>
      <c r="N4213" s="37">
        <v>36.357340893</v>
      </c>
      <c r="O4213" s="37">
        <v>18.035271044000002</v>
      </c>
      <c r="P4213" s="37">
        <v>10</v>
      </c>
      <c r="Q4213" s="37">
        <v>74.776690000000002</v>
      </c>
      <c r="R4213" s="38">
        <v>116863</v>
      </c>
      <c r="S4213" s="37">
        <v>0.70540999999999998</v>
      </c>
      <c r="T4213" s="38">
        <v>0</v>
      </c>
      <c r="U4213" s="38">
        <v>3</v>
      </c>
      <c r="V4213" s="38">
        <v>0</v>
      </c>
    </row>
    <row r="4214" spans="1:22" ht="13.5" customHeight="1" x14ac:dyDescent="0.2">
      <c r="A4214" s="32" t="s">
        <v>4210</v>
      </c>
      <c r="B4214" s="32" t="s">
        <v>12085</v>
      </c>
      <c r="C4214" s="32" t="s">
        <v>18121</v>
      </c>
      <c r="D4214" s="37">
        <v>6.5650880000000003</v>
      </c>
      <c r="E4214" s="39">
        <v>1107.05</v>
      </c>
      <c r="F4214" s="39">
        <v>5084</v>
      </c>
      <c r="G4214" s="39">
        <v>5562.52</v>
      </c>
      <c r="H4214" s="38">
        <v>5</v>
      </c>
      <c r="I4214" s="38">
        <v>10110</v>
      </c>
      <c r="J4214" s="37">
        <v>34.488212984999997</v>
      </c>
      <c r="K4214" s="37">
        <v>25.031974200000001</v>
      </c>
      <c r="L4214" s="37">
        <v>18.728194144</v>
      </c>
      <c r="M4214" s="37">
        <v>43.431217336000003</v>
      </c>
      <c r="N4214" s="37">
        <v>31.722913178999999</v>
      </c>
      <c r="O4214" s="37">
        <v>35.622596801</v>
      </c>
      <c r="P4214" s="37">
        <v>10</v>
      </c>
      <c r="Q4214" s="37">
        <v>83.844956100000005</v>
      </c>
      <c r="R4214" s="38">
        <v>250313</v>
      </c>
      <c r="S4214" s="37">
        <v>0.70540999999999998</v>
      </c>
      <c r="T4214" s="38">
        <v>1</v>
      </c>
      <c r="U4214" s="38">
        <v>3</v>
      </c>
      <c r="V4214" s="38">
        <v>1</v>
      </c>
    </row>
    <row r="4215" spans="1:22" ht="13.5" customHeight="1" x14ac:dyDescent="0.2">
      <c r="A4215" s="32" t="s">
        <v>4211</v>
      </c>
      <c r="B4215" s="32" t="s">
        <v>12086</v>
      </c>
      <c r="C4215" s="32" t="s">
        <v>18121</v>
      </c>
      <c r="D4215" s="37">
        <v>1.5929899999999999</v>
      </c>
      <c r="E4215" s="39">
        <v>527</v>
      </c>
      <c r="F4215" s="39">
        <v>1387</v>
      </c>
      <c r="G4215" s="39">
        <v>1684.05</v>
      </c>
      <c r="H4215" s="38">
        <v>1</v>
      </c>
      <c r="I4215" s="38">
        <v>2768</v>
      </c>
      <c r="J4215" s="37">
        <v>20.400717589999999</v>
      </c>
      <c r="K4215" s="37">
        <v>12.486279562</v>
      </c>
      <c r="L4215" s="37">
        <v>12.719913086</v>
      </c>
      <c r="M4215" s="37">
        <v>35.222998441000001</v>
      </c>
      <c r="N4215" s="37">
        <v>22.451826682</v>
      </c>
      <c r="O4215" s="37">
        <v>18.566170620000001</v>
      </c>
      <c r="P4215" s="37">
        <v>10</v>
      </c>
      <c r="Q4215" s="37" t="s">
        <v>15680</v>
      </c>
      <c r="R4215" s="38">
        <v>66171</v>
      </c>
      <c r="S4215" s="37">
        <v>0.70540999999999998</v>
      </c>
      <c r="T4215" s="38">
        <v>0</v>
      </c>
      <c r="U4215" s="38">
        <v>0</v>
      </c>
      <c r="V4215" s="38">
        <v>1</v>
      </c>
    </row>
    <row r="4216" spans="1:22" ht="13.5" customHeight="1" x14ac:dyDescent="0.2">
      <c r="A4216" s="32" t="s">
        <v>4212</v>
      </c>
      <c r="B4216" s="32" t="s">
        <v>12087</v>
      </c>
      <c r="C4216" s="32" t="s">
        <v>18121</v>
      </c>
      <c r="D4216" s="37">
        <v>3.08541</v>
      </c>
      <c r="E4216" s="39">
        <v>1328</v>
      </c>
      <c r="F4216" s="39">
        <v>5310</v>
      </c>
      <c r="G4216" s="39">
        <v>3727.3</v>
      </c>
      <c r="H4216" s="38">
        <v>7</v>
      </c>
      <c r="I4216" s="38">
        <v>10607</v>
      </c>
      <c r="J4216" s="37">
        <v>26.701994164999999</v>
      </c>
      <c r="K4216" s="37">
        <v>10.195112590999999</v>
      </c>
      <c r="L4216" s="37">
        <v>9.7096579508000005</v>
      </c>
      <c r="M4216" s="37">
        <v>32.948394516</v>
      </c>
      <c r="N4216" s="37">
        <v>32.930610610999999</v>
      </c>
      <c r="O4216" s="37">
        <v>27.872679085000001</v>
      </c>
      <c r="P4216" s="37">
        <v>9.8798687090000001</v>
      </c>
      <c r="Q4216" s="37">
        <v>60.091836899999997</v>
      </c>
      <c r="R4216" s="38">
        <v>267590</v>
      </c>
      <c r="S4216" s="37">
        <v>0.70540999999999998</v>
      </c>
      <c r="T4216" s="38">
        <v>4</v>
      </c>
      <c r="U4216" s="38">
        <v>1</v>
      </c>
      <c r="V4216" s="38">
        <v>0</v>
      </c>
    </row>
    <row r="4217" spans="1:22" ht="13.5" customHeight="1" x14ac:dyDescent="0.2">
      <c r="A4217" s="32" t="s">
        <v>4213</v>
      </c>
      <c r="B4217" s="32" t="s">
        <v>12088</v>
      </c>
      <c r="C4217" s="32" t="s">
        <v>18121</v>
      </c>
      <c r="D4217" s="37">
        <v>4.1079829999999999</v>
      </c>
      <c r="E4217" s="39">
        <v>773.99</v>
      </c>
      <c r="F4217" s="39">
        <v>3190</v>
      </c>
      <c r="G4217" s="39">
        <v>2743.51</v>
      </c>
      <c r="H4217" s="38">
        <v>4</v>
      </c>
      <c r="I4217" s="38">
        <v>6258</v>
      </c>
      <c r="J4217" s="37">
        <v>27.034406049000001</v>
      </c>
      <c r="K4217" s="37">
        <v>13.797306077</v>
      </c>
      <c r="L4217" s="37">
        <v>15.791733693999999</v>
      </c>
      <c r="M4217" s="37">
        <v>36.118060745999998</v>
      </c>
      <c r="N4217" s="37">
        <v>31.717851436</v>
      </c>
      <c r="O4217" s="37">
        <v>38.990635750999999</v>
      </c>
      <c r="P4217" s="37">
        <v>10</v>
      </c>
      <c r="Q4217" s="37">
        <v>76.558515900000003</v>
      </c>
      <c r="R4217" s="38">
        <v>186187</v>
      </c>
      <c r="S4217" s="37">
        <v>0.70540999999999998</v>
      </c>
      <c r="T4217" s="38">
        <v>2</v>
      </c>
      <c r="U4217" s="38">
        <v>3</v>
      </c>
      <c r="V4217" s="38">
        <v>1</v>
      </c>
    </row>
    <row r="4218" spans="1:22" ht="13.5" customHeight="1" x14ac:dyDescent="0.2">
      <c r="A4218" s="32" t="s">
        <v>4214</v>
      </c>
      <c r="B4218" s="32" t="s">
        <v>12089</v>
      </c>
      <c r="C4218" s="32" t="s">
        <v>18121</v>
      </c>
      <c r="D4218" s="37">
        <v>3.114795</v>
      </c>
      <c r="E4218" s="39">
        <v>399.98</v>
      </c>
      <c r="F4218" s="39">
        <v>1792</v>
      </c>
      <c r="G4218" s="39">
        <v>1136.3</v>
      </c>
      <c r="H4218" s="38">
        <v>3</v>
      </c>
      <c r="I4218" s="38">
        <v>4028</v>
      </c>
      <c r="J4218" s="37">
        <v>37.584409514999997</v>
      </c>
      <c r="K4218" s="37">
        <v>24.083042997</v>
      </c>
      <c r="L4218" s="37">
        <v>19.056384666</v>
      </c>
      <c r="M4218" s="37">
        <v>37.396319804000001</v>
      </c>
      <c r="N4218" s="37">
        <v>44.436813465999997</v>
      </c>
      <c r="O4218" s="37">
        <v>47.445038725000003</v>
      </c>
      <c r="P4218" s="37">
        <v>10</v>
      </c>
      <c r="Q4218" s="37">
        <v>48.205511000000001</v>
      </c>
      <c r="R4218" s="38">
        <v>70298</v>
      </c>
      <c r="S4218" s="37">
        <v>0.70540999999999998</v>
      </c>
      <c r="T4218" s="38">
        <v>1</v>
      </c>
      <c r="U4218" s="38">
        <v>1</v>
      </c>
      <c r="V4218" s="38">
        <v>2</v>
      </c>
    </row>
    <row r="4219" spans="1:22" ht="13.5" customHeight="1" x14ac:dyDescent="0.2">
      <c r="A4219" s="32" t="s">
        <v>4215</v>
      </c>
      <c r="B4219" s="32" t="s">
        <v>12090</v>
      </c>
      <c r="C4219" s="32" t="s">
        <v>18121</v>
      </c>
      <c r="D4219" s="37">
        <v>4.2734209999999999</v>
      </c>
      <c r="E4219" s="39">
        <v>836.03</v>
      </c>
      <c r="F4219" s="39">
        <v>4510</v>
      </c>
      <c r="G4219" s="39">
        <v>5015.1000000000004</v>
      </c>
      <c r="H4219" s="38">
        <v>5</v>
      </c>
      <c r="I4219" s="38">
        <v>9007</v>
      </c>
      <c r="J4219" s="37">
        <v>46.212198690000001</v>
      </c>
      <c r="K4219" s="37">
        <v>25.230498028</v>
      </c>
      <c r="L4219" s="37">
        <v>35.237245518999998</v>
      </c>
      <c r="M4219" s="37">
        <v>38.097763528000002</v>
      </c>
      <c r="N4219" s="37">
        <v>31.467715411</v>
      </c>
      <c r="O4219" s="37">
        <v>32.447006977999997</v>
      </c>
      <c r="P4219" s="37">
        <v>9.9185587045000005</v>
      </c>
      <c r="Q4219" s="37">
        <v>74.097455199999999</v>
      </c>
      <c r="R4219" s="38">
        <v>282145</v>
      </c>
      <c r="S4219" s="37">
        <v>0.70540999999999998</v>
      </c>
      <c r="T4219" s="38">
        <v>2</v>
      </c>
      <c r="U4219" s="38">
        <v>2</v>
      </c>
      <c r="V4219" s="38">
        <v>2</v>
      </c>
    </row>
    <row r="4220" spans="1:22" ht="13.5" customHeight="1" x14ac:dyDescent="0.2">
      <c r="A4220" s="32" t="s">
        <v>4216</v>
      </c>
      <c r="B4220" s="32" t="s">
        <v>12091</v>
      </c>
      <c r="C4220" s="32" t="s">
        <v>18121</v>
      </c>
      <c r="D4220" s="37">
        <v>9.896763</v>
      </c>
      <c r="E4220" s="39">
        <v>2235.9499999999998</v>
      </c>
      <c r="F4220" s="39">
        <v>6369</v>
      </c>
      <c r="G4220" s="39">
        <v>10437.67</v>
      </c>
      <c r="H4220" s="38">
        <v>8</v>
      </c>
      <c r="I4220" s="38">
        <v>12451</v>
      </c>
      <c r="J4220" s="37">
        <v>12.264610749999999</v>
      </c>
      <c r="K4220" s="37">
        <v>8.7123614552999999</v>
      </c>
      <c r="L4220" s="37">
        <v>9.4405241092000001</v>
      </c>
      <c r="M4220" s="37">
        <v>36.690160059</v>
      </c>
      <c r="N4220" s="37">
        <v>17.440355864000001</v>
      </c>
      <c r="O4220" s="37">
        <v>6.8544330020000004</v>
      </c>
      <c r="P4220" s="37">
        <v>9.5790575915999998</v>
      </c>
      <c r="Q4220" s="37">
        <v>83.479617700000006</v>
      </c>
      <c r="R4220" s="38">
        <v>291710</v>
      </c>
      <c r="S4220" s="37">
        <v>0.70540999999999998</v>
      </c>
      <c r="T4220" s="38">
        <v>5</v>
      </c>
      <c r="U4220" s="38">
        <v>7</v>
      </c>
      <c r="V4220" s="38">
        <v>1</v>
      </c>
    </row>
    <row r="4221" spans="1:22" ht="13.5" customHeight="1" x14ac:dyDescent="0.2">
      <c r="A4221" s="32" t="s">
        <v>4217</v>
      </c>
      <c r="B4221" s="32" t="s">
        <v>12092</v>
      </c>
      <c r="C4221" s="32" t="s">
        <v>18121</v>
      </c>
      <c r="D4221" s="37">
        <v>4.4541810000000002</v>
      </c>
      <c r="E4221" s="39">
        <v>1456.99</v>
      </c>
      <c r="F4221" s="39">
        <v>3713</v>
      </c>
      <c r="G4221" s="39">
        <v>5720.59</v>
      </c>
      <c r="H4221" s="38">
        <v>6</v>
      </c>
      <c r="I4221" s="38">
        <v>7244</v>
      </c>
      <c r="J4221" s="37">
        <v>7.2760810496000001</v>
      </c>
      <c r="K4221" s="37">
        <v>5.0611237737000003</v>
      </c>
      <c r="L4221" s="37">
        <v>8.5540001155999992</v>
      </c>
      <c r="M4221" s="37">
        <v>36.870505467999998</v>
      </c>
      <c r="N4221" s="37">
        <v>13.961771769</v>
      </c>
      <c r="O4221" s="37">
        <v>8.3914040065000002</v>
      </c>
      <c r="P4221" s="37">
        <v>10</v>
      </c>
      <c r="Q4221" s="37">
        <v>79.0345741</v>
      </c>
      <c r="R4221" s="38">
        <v>171864</v>
      </c>
      <c r="S4221" s="37">
        <v>0.70540999999999998</v>
      </c>
      <c r="T4221" s="38">
        <v>3</v>
      </c>
      <c r="U4221" s="38">
        <v>5</v>
      </c>
      <c r="V4221" s="38">
        <v>1</v>
      </c>
    </row>
    <row r="4222" spans="1:22" ht="13.5" customHeight="1" x14ac:dyDescent="0.2">
      <c r="A4222" s="32" t="s">
        <v>4218</v>
      </c>
      <c r="B4222" s="32" t="s">
        <v>12093</v>
      </c>
      <c r="C4222" s="32" t="s">
        <v>18121</v>
      </c>
      <c r="D4222" s="37">
        <v>4.1046740000000002</v>
      </c>
      <c r="E4222" s="39">
        <v>1733.99</v>
      </c>
      <c r="F4222" s="39">
        <v>6327</v>
      </c>
      <c r="G4222" s="39">
        <v>8557.6</v>
      </c>
      <c r="H4222" s="38">
        <v>11</v>
      </c>
      <c r="I4222" s="38">
        <v>12276</v>
      </c>
      <c r="J4222" s="37">
        <v>12.081203221999999</v>
      </c>
      <c r="K4222" s="37">
        <v>9.3287725142000006</v>
      </c>
      <c r="L4222" s="37">
        <v>6.3724705647000004</v>
      </c>
      <c r="M4222" s="37">
        <v>41.627465499000003</v>
      </c>
      <c r="N4222" s="37">
        <v>21.109963301000001</v>
      </c>
      <c r="O4222" s="37">
        <v>26.781343996</v>
      </c>
      <c r="P4222" s="37">
        <v>10</v>
      </c>
      <c r="Q4222" s="37">
        <v>94.000915000000006</v>
      </c>
      <c r="R4222" s="38">
        <v>338993</v>
      </c>
      <c r="S4222" s="37">
        <v>0.70540999999999998</v>
      </c>
      <c r="T4222" s="38">
        <v>7</v>
      </c>
      <c r="U4222" s="38">
        <v>10</v>
      </c>
      <c r="V4222" s="38">
        <v>2</v>
      </c>
    </row>
    <row r="4223" spans="1:22" ht="13.5" customHeight="1" x14ac:dyDescent="0.2">
      <c r="A4223" s="32" t="s">
        <v>4219</v>
      </c>
      <c r="B4223" s="32" t="s">
        <v>12094</v>
      </c>
      <c r="C4223" s="32" t="s">
        <v>18121</v>
      </c>
      <c r="D4223" s="37">
        <v>7.3616330000000003</v>
      </c>
      <c r="E4223" s="39">
        <v>1547.01</v>
      </c>
      <c r="F4223" s="39">
        <v>4786</v>
      </c>
      <c r="G4223" s="39">
        <v>6452.61</v>
      </c>
      <c r="H4223" s="38">
        <v>9</v>
      </c>
      <c r="I4223" s="38">
        <v>9263</v>
      </c>
      <c r="J4223" s="37">
        <v>12.461119419999999</v>
      </c>
      <c r="K4223" s="37">
        <v>10.656729091000001</v>
      </c>
      <c r="L4223" s="37">
        <v>5.3070406228999998</v>
      </c>
      <c r="M4223" s="37">
        <v>47.981274593000002</v>
      </c>
      <c r="N4223" s="37">
        <v>20.773687532</v>
      </c>
      <c r="O4223" s="37">
        <v>14.392824386999999</v>
      </c>
      <c r="P4223" s="37">
        <v>7.7239510490000001</v>
      </c>
      <c r="Q4223" s="37">
        <v>82.221219199999993</v>
      </c>
      <c r="R4223" s="38">
        <v>261362</v>
      </c>
      <c r="S4223" s="37">
        <v>0.70540999999999998</v>
      </c>
      <c r="T4223" s="38">
        <v>6</v>
      </c>
      <c r="U4223" s="38">
        <v>7</v>
      </c>
      <c r="V4223" s="38">
        <v>0</v>
      </c>
    </row>
    <row r="4224" spans="1:22" ht="13.5" customHeight="1" x14ac:dyDescent="0.2">
      <c r="A4224" s="32" t="s">
        <v>4220</v>
      </c>
      <c r="B4224" s="32" t="s">
        <v>12095</v>
      </c>
      <c r="C4224" s="32" t="s">
        <v>18121</v>
      </c>
      <c r="D4224" s="37">
        <v>5.1812509999999996</v>
      </c>
      <c r="E4224" s="39">
        <v>999</v>
      </c>
      <c r="F4224" s="39">
        <v>5751</v>
      </c>
      <c r="G4224" s="39">
        <v>2914.4</v>
      </c>
      <c r="H4224" s="38">
        <v>9</v>
      </c>
      <c r="I4224" s="38">
        <v>11162</v>
      </c>
      <c r="J4224" s="37">
        <v>27.927761425</v>
      </c>
      <c r="K4224" s="37">
        <v>11.529697407</v>
      </c>
      <c r="L4224" s="37">
        <v>14.716709592000001</v>
      </c>
      <c r="M4224" s="37">
        <v>33.150967543</v>
      </c>
      <c r="N4224" s="37">
        <v>27.695335158999999</v>
      </c>
      <c r="O4224" s="37">
        <v>36.033007857999998</v>
      </c>
      <c r="P4224" s="37">
        <v>10</v>
      </c>
      <c r="Q4224" s="37">
        <v>69.9361265</v>
      </c>
      <c r="R4224" s="38">
        <v>249881</v>
      </c>
      <c r="S4224" s="37">
        <v>0.70540999999999998</v>
      </c>
      <c r="T4224" s="38">
        <v>4</v>
      </c>
      <c r="U4224" s="38">
        <v>8</v>
      </c>
      <c r="V4224" s="38">
        <v>1</v>
      </c>
    </row>
    <row r="4225" spans="1:22" ht="13.5" customHeight="1" x14ac:dyDescent="0.2">
      <c r="A4225" s="32" t="s">
        <v>4221</v>
      </c>
      <c r="B4225" s="32" t="s">
        <v>12096</v>
      </c>
      <c r="C4225" s="32" t="s">
        <v>18121</v>
      </c>
      <c r="D4225" s="37">
        <v>3.5123570000000002</v>
      </c>
      <c r="E4225" s="39">
        <v>1657.05</v>
      </c>
      <c r="F4225" s="39">
        <v>5319</v>
      </c>
      <c r="G4225" s="39">
        <v>8296.84</v>
      </c>
      <c r="H4225" s="38">
        <v>12</v>
      </c>
      <c r="I4225" s="38">
        <v>10533</v>
      </c>
      <c r="J4225" s="37">
        <v>11.650080158</v>
      </c>
      <c r="K4225" s="37">
        <v>7.0471733818000004</v>
      </c>
      <c r="L4225" s="37">
        <v>12.897654749999999</v>
      </c>
      <c r="M4225" s="37">
        <v>34.970106809999997</v>
      </c>
      <c r="N4225" s="37">
        <v>14.965887751</v>
      </c>
      <c r="O4225" s="37">
        <v>9.0212034154000005</v>
      </c>
      <c r="P4225" s="37">
        <v>10</v>
      </c>
      <c r="Q4225" s="37">
        <v>90.771625599999993</v>
      </c>
      <c r="R4225" s="38">
        <v>329002</v>
      </c>
      <c r="S4225" s="37">
        <v>0.70540999999999998</v>
      </c>
      <c r="T4225" s="38">
        <v>7</v>
      </c>
      <c r="U4225" s="38">
        <v>10</v>
      </c>
      <c r="V4225" s="38">
        <v>0</v>
      </c>
    </row>
    <row r="4226" spans="1:22" ht="13.5" customHeight="1" x14ac:dyDescent="0.2">
      <c r="A4226" s="32" t="s">
        <v>4222</v>
      </c>
      <c r="B4226" s="32" t="s">
        <v>12097</v>
      </c>
      <c r="C4226" s="32" t="s">
        <v>18121</v>
      </c>
      <c r="D4226" s="37">
        <v>0.70634200000000003</v>
      </c>
      <c r="E4226" s="39">
        <v>1052</v>
      </c>
      <c r="F4226" s="39">
        <v>3757</v>
      </c>
      <c r="G4226" s="39">
        <v>4098.3999999999996</v>
      </c>
      <c r="H4226" s="38">
        <v>4</v>
      </c>
      <c r="I4226" s="38">
        <v>7570</v>
      </c>
      <c r="J4226" s="37">
        <v>23.667500553</v>
      </c>
      <c r="K4226" s="37">
        <v>17.511211181</v>
      </c>
      <c r="L4226" s="37">
        <v>12.102162588000001</v>
      </c>
      <c r="M4226" s="37">
        <v>46.695765885</v>
      </c>
      <c r="N4226" s="37">
        <v>32.265799856000001</v>
      </c>
      <c r="O4226" s="37">
        <v>46.966154590999999</v>
      </c>
      <c r="P4226" s="37">
        <v>10</v>
      </c>
      <c r="Q4226" s="37">
        <v>82.808961999999994</v>
      </c>
      <c r="R4226" s="38">
        <v>211382</v>
      </c>
      <c r="S4226" s="37">
        <v>0.70540999999999998</v>
      </c>
      <c r="T4226" s="38">
        <v>1</v>
      </c>
      <c r="U4226" s="38">
        <v>4</v>
      </c>
      <c r="V4226" s="38">
        <v>0</v>
      </c>
    </row>
    <row r="4227" spans="1:22" ht="13.5" customHeight="1" x14ac:dyDescent="0.2">
      <c r="A4227" s="32" t="s">
        <v>4223</v>
      </c>
      <c r="B4227" s="32" t="s">
        <v>12098</v>
      </c>
      <c r="C4227" s="32" t="s">
        <v>18121</v>
      </c>
      <c r="D4227" s="37">
        <v>6.29237</v>
      </c>
      <c r="E4227" s="39">
        <v>1059.97</v>
      </c>
      <c r="F4227" s="39">
        <v>5354</v>
      </c>
      <c r="G4227" s="39">
        <v>3056.55</v>
      </c>
      <c r="H4227" s="38">
        <v>10</v>
      </c>
      <c r="I4227" s="38">
        <v>10569</v>
      </c>
      <c r="J4227" s="37">
        <v>36.577979391</v>
      </c>
      <c r="K4227" s="37">
        <v>22.618610801999999</v>
      </c>
      <c r="L4227" s="37">
        <v>19.371573688000002</v>
      </c>
      <c r="M4227" s="37">
        <v>39.648060219000001</v>
      </c>
      <c r="N4227" s="37">
        <v>43.63054494</v>
      </c>
      <c r="O4227" s="37">
        <v>41.438922861999998</v>
      </c>
      <c r="P4227" s="37">
        <v>10</v>
      </c>
      <c r="Q4227" s="37">
        <v>65.921846400000007</v>
      </c>
      <c r="R4227" s="38">
        <v>225054</v>
      </c>
      <c r="S4227" s="37">
        <v>0.70540999999999998</v>
      </c>
      <c r="T4227" s="38">
        <v>5</v>
      </c>
      <c r="U4227" s="38">
        <v>8</v>
      </c>
      <c r="V4227" s="38">
        <v>1</v>
      </c>
    </row>
    <row r="4228" spans="1:22" ht="13.5" customHeight="1" x14ac:dyDescent="0.2">
      <c r="A4228" s="32" t="s">
        <v>4224</v>
      </c>
      <c r="B4228" s="32" t="s">
        <v>12099</v>
      </c>
      <c r="C4228" s="32" t="s">
        <v>18121</v>
      </c>
      <c r="D4228" s="37">
        <v>2.964909</v>
      </c>
      <c r="E4228" s="39">
        <v>755.99</v>
      </c>
      <c r="F4228" s="39">
        <v>3147</v>
      </c>
      <c r="G4228" s="39">
        <v>1585.45</v>
      </c>
      <c r="H4228" s="38">
        <v>1</v>
      </c>
      <c r="I4228" s="38">
        <v>6237</v>
      </c>
      <c r="J4228" s="37">
        <v>37.476096042000002</v>
      </c>
      <c r="K4228" s="37">
        <v>23.861205772000002</v>
      </c>
      <c r="L4228" s="37">
        <v>17.210124922999999</v>
      </c>
      <c r="M4228" s="37">
        <v>39.504530320999997</v>
      </c>
      <c r="N4228" s="37">
        <v>46.861459693</v>
      </c>
      <c r="O4228" s="37">
        <v>48.643823224999998</v>
      </c>
      <c r="P4228" s="37">
        <v>7.3443690966000004</v>
      </c>
      <c r="Q4228" s="37">
        <v>40.013565900000003</v>
      </c>
      <c r="R4228" s="38">
        <v>134881</v>
      </c>
      <c r="S4228" s="37">
        <v>0.70540999999999998</v>
      </c>
      <c r="T4228" s="38">
        <v>1</v>
      </c>
      <c r="U4228" s="38">
        <v>0</v>
      </c>
      <c r="V4228" s="38">
        <v>0</v>
      </c>
    </row>
    <row r="4229" spans="1:22" ht="13.5" customHeight="1" x14ac:dyDescent="0.2">
      <c r="A4229" s="32" t="s">
        <v>4225</v>
      </c>
      <c r="B4229" s="32" t="s">
        <v>12100</v>
      </c>
      <c r="C4229" s="32" t="s">
        <v>18121</v>
      </c>
      <c r="D4229" s="37">
        <v>2.1088849999999999</v>
      </c>
      <c r="E4229" s="39">
        <v>886.01</v>
      </c>
      <c r="F4229" s="39">
        <v>3653</v>
      </c>
      <c r="G4229" s="39">
        <v>2182.59</v>
      </c>
      <c r="H4229" s="38">
        <v>9</v>
      </c>
      <c r="I4229" s="38">
        <v>7128</v>
      </c>
      <c r="J4229" s="37">
        <v>34.623088715999998</v>
      </c>
      <c r="K4229" s="37">
        <v>17.238451585</v>
      </c>
      <c r="L4229" s="37">
        <v>16.072649727999998</v>
      </c>
      <c r="M4229" s="37">
        <v>32.080703933999999</v>
      </c>
      <c r="N4229" s="37">
        <v>37.854695927999998</v>
      </c>
      <c r="O4229" s="37">
        <v>40.602660645999997</v>
      </c>
      <c r="P4229" s="37">
        <v>10</v>
      </c>
      <c r="Q4229" s="37">
        <v>74.914785600000002</v>
      </c>
      <c r="R4229" s="38">
        <v>179175</v>
      </c>
      <c r="S4229" s="37">
        <v>0.70540999999999998</v>
      </c>
      <c r="T4229" s="38">
        <v>7</v>
      </c>
      <c r="U4229" s="38">
        <v>7</v>
      </c>
      <c r="V4229" s="38">
        <v>2</v>
      </c>
    </row>
    <row r="4230" spans="1:22" ht="13.5" customHeight="1" x14ac:dyDescent="0.2">
      <c r="A4230" s="32" t="s">
        <v>4226</v>
      </c>
      <c r="B4230" s="32" t="s">
        <v>12101</v>
      </c>
      <c r="C4230" s="32" t="s">
        <v>18121</v>
      </c>
      <c r="D4230" s="37">
        <v>3.4824709999999999</v>
      </c>
      <c r="E4230" s="39">
        <v>780.98</v>
      </c>
      <c r="F4230" s="39">
        <v>3413</v>
      </c>
      <c r="G4230" s="39">
        <v>3825.49</v>
      </c>
      <c r="H4230" s="38">
        <v>5</v>
      </c>
      <c r="I4230" s="38">
        <v>6934</v>
      </c>
      <c r="J4230" s="37">
        <v>24.477511266</v>
      </c>
      <c r="K4230" s="37">
        <v>14.772645581000001</v>
      </c>
      <c r="L4230" s="37">
        <v>15.951462407999999</v>
      </c>
      <c r="M4230" s="37">
        <v>31.552565132000002</v>
      </c>
      <c r="N4230" s="37">
        <v>18.857740525000001</v>
      </c>
      <c r="O4230" s="37">
        <v>43.708062110999997</v>
      </c>
      <c r="P4230" s="37">
        <v>10</v>
      </c>
      <c r="Q4230" s="37">
        <v>78.418139600000003</v>
      </c>
      <c r="R4230" s="38">
        <v>244886</v>
      </c>
      <c r="S4230" s="37">
        <v>0.70540999999999998</v>
      </c>
      <c r="T4230" s="38">
        <v>2</v>
      </c>
      <c r="U4230" s="38">
        <v>1</v>
      </c>
      <c r="V4230" s="38">
        <v>3</v>
      </c>
    </row>
    <row r="4231" spans="1:22" ht="13.5" customHeight="1" x14ac:dyDescent="0.2">
      <c r="A4231" s="32" t="s">
        <v>4227</v>
      </c>
      <c r="B4231" s="32" t="s">
        <v>12102</v>
      </c>
      <c r="C4231" s="32" t="s">
        <v>18121</v>
      </c>
      <c r="D4231" s="37">
        <v>3.577782</v>
      </c>
      <c r="E4231" s="39">
        <v>2395.02</v>
      </c>
      <c r="F4231" s="39">
        <v>7446</v>
      </c>
      <c r="G4231" s="39">
        <v>11058.06</v>
      </c>
      <c r="H4231" s="38">
        <v>11</v>
      </c>
      <c r="I4231" s="38">
        <v>14887</v>
      </c>
      <c r="J4231" s="37">
        <v>10.015200088</v>
      </c>
      <c r="K4231" s="37">
        <v>8.1359724916000005</v>
      </c>
      <c r="L4231" s="37">
        <v>5.4250630728000004</v>
      </c>
      <c r="M4231" s="37">
        <v>39.952861990000002</v>
      </c>
      <c r="N4231" s="37">
        <v>19.377968184</v>
      </c>
      <c r="O4231" s="37">
        <v>11.407826724</v>
      </c>
      <c r="P4231" s="37">
        <v>9.7249837015999994</v>
      </c>
      <c r="Q4231" s="37">
        <v>66.583640900000006</v>
      </c>
      <c r="R4231" s="38">
        <v>384064</v>
      </c>
      <c r="S4231" s="37">
        <v>0.70540999999999998</v>
      </c>
      <c r="T4231" s="38">
        <v>4</v>
      </c>
      <c r="U4231" s="38">
        <v>6</v>
      </c>
      <c r="V4231" s="38">
        <v>4</v>
      </c>
    </row>
    <row r="4232" spans="1:22" ht="13.5" customHeight="1" x14ac:dyDescent="0.2">
      <c r="A4232" s="32" t="s">
        <v>4228</v>
      </c>
      <c r="B4232" s="32" t="s">
        <v>12103</v>
      </c>
      <c r="C4232" s="32" t="s">
        <v>18121</v>
      </c>
      <c r="D4232" s="37">
        <v>6.7991349999999997</v>
      </c>
      <c r="E4232" s="39">
        <v>995.01</v>
      </c>
      <c r="F4232" s="39">
        <v>5372</v>
      </c>
      <c r="G4232" s="39">
        <v>4879.1099999999997</v>
      </c>
      <c r="H4232" s="38">
        <v>9</v>
      </c>
      <c r="I4232" s="38">
        <v>10261</v>
      </c>
      <c r="J4232" s="37">
        <v>34.281945724000003</v>
      </c>
      <c r="K4232" s="37">
        <v>21.171252211999999</v>
      </c>
      <c r="L4232" s="37">
        <v>20.572357975999999</v>
      </c>
      <c r="M4232" s="37">
        <v>34.817237704</v>
      </c>
      <c r="N4232" s="37">
        <v>30.535489055999999</v>
      </c>
      <c r="O4232" s="37">
        <v>34.760316582999998</v>
      </c>
      <c r="P4232" s="37">
        <v>10</v>
      </c>
      <c r="Q4232" s="37">
        <v>67.340615799999995</v>
      </c>
      <c r="R4232" s="38">
        <v>305106</v>
      </c>
      <c r="S4232" s="37">
        <v>0.70540999999999998</v>
      </c>
      <c r="T4232" s="38">
        <v>6</v>
      </c>
      <c r="U4232" s="38">
        <v>6</v>
      </c>
      <c r="V4232" s="38">
        <v>2</v>
      </c>
    </row>
    <row r="4233" spans="1:22" ht="13.5" customHeight="1" x14ac:dyDescent="0.2">
      <c r="A4233" s="32" t="s">
        <v>4229</v>
      </c>
      <c r="B4233" s="32" t="s">
        <v>12104</v>
      </c>
      <c r="C4233" s="32" t="s">
        <v>18121</v>
      </c>
      <c r="D4233" s="37">
        <v>2.4814880000000001</v>
      </c>
      <c r="E4233" s="39">
        <v>840.99</v>
      </c>
      <c r="F4233" s="39">
        <v>3486</v>
      </c>
      <c r="G4233" s="39">
        <v>4934.1899999999996</v>
      </c>
      <c r="H4233" s="38">
        <v>4</v>
      </c>
      <c r="I4233" s="38">
        <v>6749</v>
      </c>
      <c r="J4233" s="37">
        <v>49.241215592000003</v>
      </c>
      <c r="K4233" s="37">
        <v>27.054558666999998</v>
      </c>
      <c r="L4233" s="37">
        <v>48.635466014000002</v>
      </c>
      <c r="M4233" s="37">
        <v>38.978010867999998</v>
      </c>
      <c r="N4233" s="37">
        <v>36.363221228</v>
      </c>
      <c r="O4233" s="37">
        <v>18.084256890999999</v>
      </c>
      <c r="P4233" s="37">
        <v>10</v>
      </c>
      <c r="Q4233" s="37">
        <v>70.910861999999995</v>
      </c>
      <c r="R4233" s="38">
        <v>253849</v>
      </c>
      <c r="S4233" s="37">
        <v>0.70540999999999998</v>
      </c>
      <c r="T4233" s="38">
        <v>1</v>
      </c>
      <c r="U4233" s="38">
        <v>2</v>
      </c>
      <c r="V4233" s="38">
        <v>3</v>
      </c>
    </row>
    <row r="4234" spans="1:22" ht="13.5" customHeight="1" x14ac:dyDescent="0.2">
      <c r="A4234" s="32" t="s">
        <v>4230</v>
      </c>
      <c r="B4234" s="32" t="s">
        <v>12105</v>
      </c>
      <c r="C4234" s="32" t="s">
        <v>18121</v>
      </c>
      <c r="D4234" s="37">
        <v>4.3330739999999999</v>
      </c>
      <c r="E4234" s="39">
        <v>510.01</v>
      </c>
      <c r="F4234" s="39">
        <v>1655</v>
      </c>
      <c r="G4234" s="39">
        <v>2399.3200000000002</v>
      </c>
      <c r="H4234" s="38">
        <v>1</v>
      </c>
      <c r="I4234" s="38">
        <v>3221</v>
      </c>
      <c r="J4234" s="37">
        <v>42.259205082000001</v>
      </c>
      <c r="K4234" s="37">
        <v>22.564931503</v>
      </c>
      <c r="L4234" s="37">
        <v>40.914491462999997</v>
      </c>
      <c r="M4234" s="37">
        <v>40.232543016000001</v>
      </c>
      <c r="N4234" s="37">
        <v>37.718000914000001</v>
      </c>
      <c r="O4234" s="37">
        <v>18.673478717999998</v>
      </c>
      <c r="P4234" s="37">
        <v>10</v>
      </c>
      <c r="Q4234" s="37">
        <v>70.103643899999994</v>
      </c>
      <c r="R4234" s="38">
        <v>83180</v>
      </c>
      <c r="S4234" s="37">
        <v>0.70540999999999998</v>
      </c>
      <c r="T4234" s="38">
        <v>0</v>
      </c>
      <c r="U4234" s="38">
        <v>0</v>
      </c>
      <c r="V4234" s="38">
        <v>1</v>
      </c>
    </row>
    <row r="4235" spans="1:22" ht="13.5" customHeight="1" x14ac:dyDescent="0.2">
      <c r="A4235" s="32" t="s">
        <v>4231</v>
      </c>
      <c r="B4235" s="32" t="s">
        <v>12106</v>
      </c>
      <c r="C4235" s="32" t="s">
        <v>18121</v>
      </c>
      <c r="D4235" s="37">
        <v>1.974553</v>
      </c>
      <c r="E4235" s="39">
        <v>955.02</v>
      </c>
      <c r="F4235" s="39">
        <v>2060</v>
      </c>
      <c r="G4235" s="39">
        <v>2968.53</v>
      </c>
      <c r="H4235" s="38">
        <v>2</v>
      </c>
      <c r="I4235" s="38">
        <v>3923</v>
      </c>
      <c r="J4235" s="37">
        <v>7.9463633102999998</v>
      </c>
      <c r="K4235" s="37">
        <v>5.5374151278000001</v>
      </c>
      <c r="L4235" s="37">
        <v>8.7966936136000005</v>
      </c>
      <c r="M4235" s="37">
        <v>29.381780499000001</v>
      </c>
      <c r="N4235" s="37">
        <v>10.850806408</v>
      </c>
      <c r="O4235" s="37">
        <v>10.952405537000001</v>
      </c>
      <c r="P4235" s="37">
        <v>10</v>
      </c>
      <c r="Q4235" s="37">
        <v>71.819762600000004</v>
      </c>
      <c r="R4235" s="38">
        <v>103227</v>
      </c>
      <c r="S4235" s="37">
        <v>0.70540999999999998</v>
      </c>
      <c r="T4235" s="38">
        <v>1</v>
      </c>
      <c r="U4235" s="38">
        <v>2</v>
      </c>
      <c r="V4235" s="38">
        <v>0</v>
      </c>
    </row>
    <row r="4236" spans="1:22" ht="13.5" customHeight="1" x14ac:dyDescent="0.2">
      <c r="A4236" s="32" t="s">
        <v>4232</v>
      </c>
      <c r="B4236" s="32" t="s">
        <v>12107</v>
      </c>
      <c r="C4236" s="32" t="s">
        <v>18121</v>
      </c>
      <c r="D4236" s="37">
        <v>4.1332789999999999</v>
      </c>
      <c r="E4236" s="39">
        <v>307.98</v>
      </c>
      <c r="F4236" s="39">
        <v>1736</v>
      </c>
      <c r="G4236" s="39">
        <v>1749.11</v>
      </c>
      <c r="H4236" s="38">
        <v>1</v>
      </c>
      <c r="I4236" s="38">
        <v>3331</v>
      </c>
      <c r="J4236" s="37">
        <v>58.874291390000003</v>
      </c>
      <c r="K4236" s="37">
        <v>15.403827490999999</v>
      </c>
      <c r="L4236" s="37">
        <v>31.570381835999999</v>
      </c>
      <c r="M4236" s="37">
        <v>40.705479148999999</v>
      </c>
      <c r="N4236" s="37">
        <v>32.062526327</v>
      </c>
      <c r="O4236" s="37">
        <v>22.592782356000001</v>
      </c>
      <c r="P4236" s="37">
        <v>7.9094106153999997</v>
      </c>
      <c r="Q4236" s="37" t="s">
        <v>15680</v>
      </c>
      <c r="R4236" s="38">
        <v>91163</v>
      </c>
      <c r="S4236" s="37">
        <v>0.70540999999999998</v>
      </c>
      <c r="T4236" s="38">
        <v>1</v>
      </c>
      <c r="U4236" s="38">
        <v>0</v>
      </c>
      <c r="V4236" s="38">
        <v>1</v>
      </c>
    </row>
    <row r="4237" spans="1:22" ht="13.5" customHeight="1" x14ac:dyDescent="0.2">
      <c r="A4237" s="32" t="s">
        <v>4233</v>
      </c>
      <c r="B4237" s="32" t="s">
        <v>12108</v>
      </c>
      <c r="C4237" s="32" t="s">
        <v>18121</v>
      </c>
      <c r="D4237" s="37">
        <v>3.5531109999999999</v>
      </c>
      <c r="E4237" s="39">
        <v>616</v>
      </c>
      <c r="F4237" s="39">
        <v>1615</v>
      </c>
      <c r="G4237" s="39">
        <v>1967.92</v>
      </c>
      <c r="H4237" s="38">
        <v>8</v>
      </c>
      <c r="I4237" s="38">
        <v>3298</v>
      </c>
      <c r="J4237" s="37">
        <v>27.126233786</v>
      </c>
      <c r="K4237" s="37">
        <v>20.650675746000001</v>
      </c>
      <c r="L4237" s="37">
        <v>16.173513047</v>
      </c>
      <c r="M4237" s="37">
        <v>40.392175825999999</v>
      </c>
      <c r="N4237" s="37">
        <v>29.062693418999999</v>
      </c>
      <c r="O4237" s="37">
        <v>42.273184721</v>
      </c>
      <c r="P4237" s="37">
        <v>10</v>
      </c>
      <c r="Q4237" s="37">
        <v>81.222598899999994</v>
      </c>
      <c r="R4237" s="38">
        <v>86609</v>
      </c>
      <c r="S4237" s="37">
        <v>0.70540999999999998</v>
      </c>
      <c r="T4237" s="38">
        <v>3</v>
      </c>
      <c r="U4237" s="38">
        <v>7</v>
      </c>
      <c r="V4237" s="38">
        <v>2</v>
      </c>
    </row>
    <row r="4238" spans="1:22" ht="13.5" customHeight="1" x14ac:dyDescent="0.2">
      <c r="A4238" s="32" t="s">
        <v>4234</v>
      </c>
      <c r="B4238" s="32" t="s">
        <v>12109</v>
      </c>
      <c r="C4238" s="32" t="s">
        <v>18121</v>
      </c>
      <c r="D4238" s="37">
        <v>6.0885990000000003</v>
      </c>
      <c r="E4238" s="39">
        <v>284.01</v>
      </c>
      <c r="F4238" s="39">
        <v>1218</v>
      </c>
      <c r="G4238" s="39">
        <v>1308.8800000000001</v>
      </c>
      <c r="H4238" s="38">
        <v>2</v>
      </c>
      <c r="I4238" s="38">
        <v>2495</v>
      </c>
      <c r="J4238" s="37">
        <v>51.894245310999999</v>
      </c>
      <c r="K4238" s="37">
        <v>33.258513424</v>
      </c>
      <c r="L4238" s="37">
        <v>33.589084428</v>
      </c>
      <c r="M4238" s="37">
        <v>43.230200498999999</v>
      </c>
      <c r="N4238" s="37">
        <v>37.060986155999998</v>
      </c>
      <c r="O4238" s="37">
        <v>24.063421306999999</v>
      </c>
      <c r="P4238" s="37">
        <v>7.1748808713000001</v>
      </c>
      <c r="Q4238" s="37" t="s">
        <v>15680</v>
      </c>
      <c r="R4238" s="38">
        <v>87041</v>
      </c>
      <c r="S4238" s="37">
        <v>0.70540999999999998</v>
      </c>
      <c r="T4238" s="38">
        <v>2</v>
      </c>
      <c r="U4238" s="38">
        <v>1</v>
      </c>
      <c r="V4238" s="38">
        <v>1</v>
      </c>
    </row>
    <row r="4239" spans="1:22" ht="13.5" customHeight="1" x14ac:dyDescent="0.2">
      <c r="A4239" s="32" t="s">
        <v>4235</v>
      </c>
      <c r="B4239" s="32" t="s">
        <v>12110</v>
      </c>
      <c r="C4239" s="32" t="s">
        <v>18121</v>
      </c>
      <c r="D4239" s="37">
        <v>1.3864160000000001</v>
      </c>
      <c r="E4239" s="39">
        <v>643.97</v>
      </c>
      <c r="F4239" s="39">
        <v>3990</v>
      </c>
      <c r="G4239" s="39">
        <v>2575.87</v>
      </c>
      <c r="H4239" s="38">
        <v>5</v>
      </c>
      <c r="I4239" s="38">
        <v>7680</v>
      </c>
      <c r="J4239" s="37">
        <v>41.111633193999999</v>
      </c>
      <c r="K4239" s="37">
        <v>26.381784022000001</v>
      </c>
      <c r="L4239" s="37">
        <v>20.829604415999999</v>
      </c>
      <c r="M4239" s="37">
        <v>35.436986413</v>
      </c>
      <c r="N4239" s="37">
        <v>39.408071172</v>
      </c>
      <c r="O4239" s="37">
        <v>48.161009800999999</v>
      </c>
      <c r="P4239" s="37">
        <v>10</v>
      </c>
      <c r="Q4239" s="37">
        <v>80.348831200000006</v>
      </c>
      <c r="R4239" s="38">
        <v>299258</v>
      </c>
      <c r="S4239" s="37">
        <v>0.70540999999999998</v>
      </c>
      <c r="T4239" s="38">
        <v>3</v>
      </c>
      <c r="U4239" s="38">
        <v>2</v>
      </c>
      <c r="V4239" s="38">
        <v>1</v>
      </c>
    </row>
    <row r="4240" spans="1:22" ht="13.5" customHeight="1" x14ac:dyDescent="0.2">
      <c r="A4240" s="32" t="s">
        <v>4236</v>
      </c>
      <c r="B4240" s="32" t="s">
        <v>12111</v>
      </c>
      <c r="C4240" s="32" t="s">
        <v>18121</v>
      </c>
      <c r="D4240" s="37">
        <v>4.237978</v>
      </c>
      <c r="E4240" s="39">
        <v>923</v>
      </c>
      <c r="F4240" s="39">
        <v>2059</v>
      </c>
      <c r="G4240" s="39">
        <v>2943.79</v>
      </c>
      <c r="H4240" s="38">
        <v>2</v>
      </c>
      <c r="I4240" s="38">
        <v>3897</v>
      </c>
      <c r="J4240" s="37">
        <v>4.5188411926000001</v>
      </c>
      <c r="K4240" s="37">
        <v>5.0362710436000002</v>
      </c>
      <c r="L4240" s="37">
        <v>6.8195972267</v>
      </c>
      <c r="M4240" s="37">
        <v>19.666920669</v>
      </c>
      <c r="N4240" s="37">
        <v>15.562547623</v>
      </c>
      <c r="O4240" s="37">
        <v>9.0727405954000009</v>
      </c>
      <c r="P4240" s="37">
        <v>10</v>
      </c>
      <c r="Q4240" s="37">
        <v>91.731825099999995</v>
      </c>
      <c r="R4240" s="38">
        <v>130530</v>
      </c>
      <c r="S4240" s="37">
        <v>0.70540999999999998</v>
      </c>
      <c r="T4240" s="38">
        <v>1</v>
      </c>
      <c r="U4240" s="38">
        <v>2</v>
      </c>
      <c r="V4240" s="38">
        <v>1</v>
      </c>
    </row>
    <row r="4241" spans="1:22" ht="13.5" customHeight="1" x14ac:dyDescent="0.2">
      <c r="A4241" s="32" t="s">
        <v>4237</v>
      </c>
      <c r="B4241" s="32" t="s">
        <v>12112</v>
      </c>
      <c r="C4241" s="32" t="s">
        <v>18121</v>
      </c>
      <c r="D4241" s="37">
        <v>5.1203630000000002</v>
      </c>
      <c r="E4241" s="39">
        <v>623.01</v>
      </c>
      <c r="F4241" s="39">
        <v>2763</v>
      </c>
      <c r="G4241" s="39">
        <v>3211.19</v>
      </c>
      <c r="H4241" s="38">
        <v>4</v>
      </c>
      <c r="I4241" s="38">
        <v>5387</v>
      </c>
      <c r="J4241" s="37">
        <v>25.060347873000001</v>
      </c>
      <c r="K4241" s="37">
        <v>13.956651824</v>
      </c>
      <c r="L4241" s="37">
        <v>13.694465935</v>
      </c>
      <c r="M4241" s="37">
        <v>41.098866624000003</v>
      </c>
      <c r="N4241" s="37">
        <v>31.081008362999999</v>
      </c>
      <c r="O4241" s="37">
        <v>43.100195898000003</v>
      </c>
      <c r="P4241" s="37">
        <v>9.3409090909000003</v>
      </c>
      <c r="Q4241" s="37">
        <v>87.597463200000007</v>
      </c>
      <c r="R4241" s="38">
        <v>120842</v>
      </c>
      <c r="S4241" s="37">
        <v>0.70540999999999998</v>
      </c>
      <c r="T4241" s="38">
        <v>3</v>
      </c>
      <c r="U4241" s="38">
        <v>4</v>
      </c>
      <c r="V4241" s="38">
        <v>0</v>
      </c>
    </row>
    <row r="4242" spans="1:22" ht="13.5" customHeight="1" x14ac:dyDescent="0.2">
      <c r="A4242" s="32" t="s">
        <v>4238</v>
      </c>
      <c r="B4242" s="32" t="s">
        <v>12113</v>
      </c>
      <c r="C4242" s="32" t="s">
        <v>18121</v>
      </c>
      <c r="D4242" s="37">
        <v>8.1715099999999996</v>
      </c>
      <c r="E4242" s="39">
        <v>963.03</v>
      </c>
      <c r="F4242" s="39">
        <v>3463</v>
      </c>
      <c r="G4242" s="39">
        <v>4327.97</v>
      </c>
      <c r="H4242" s="38">
        <v>6</v>
      </c>
      <c r="I4242" s="38">
        <v>7010</v>
      </c>
      <c r="J4242" s="37">
        <v>16.717077299</v>
      </c>
      <c r="K4242" s="37">
        <v>12.264192239</v>
      </c>
      <c r="L4242" s="37">
        <v>9.0630022696000001</v>
      </c>
      <c r="M4242" s="37">
        <v>28.525390875999999</v>
      </c>
      <c r="N4242" s="37">
        <v>20.723356917</v>
      </c>
      <c r="O4242" s="37">
        <v>33.622509178999998</v>
      </c>
      <c r="P4242" s="37">
        <v>10</v>
      </c>
      <c r="Q4242" s="37">
        <v>82.631478999999999</v>
      </c>
      <c r="R4242" s="38">
        <v>217640</v>
      </c>
      <c r="S4242" s="37">
        <v>0.70540999999999998</v>
      </c>
      <c r="T4242" s="38">
        <v>4</v>
      </c>
      <c r="U4242" s="38">
        <v>3</v>
      </c>
      <c r="V4242" s="38">
        <v>2</v>
      </c>
    </row>
    <row r="4243" spans="1:22" ht="13.5" customHeight="1" x14ac:dyDescent="0.2">
      <c r="A4243" s="32" t="s">
        <v>4239</v>
      </c>
      <c r="B4243" s="32" t="s">
        <v>12114</v>
      </c>
      <c r="C4243" s="32" t="s">
        <v>18121</v>
      </c>
      <c r="D4243" s="37">
        <v>2.892544</v>
      </c>
      <c r="E4243" s="39">
        <v>707.99</v>
      </c>
      <c r="F4243" s="39">
        <v>1728</v>
      </c>
      <c r="G4243" s="39">
        <v>2741.37</v>
      </c>
      <c r="H4243" s="38">
        <v>2</v>
      </c>
      <c r="I4243" s="38">
        <v>3431</v>
      </c>
      <c r="J4243" s="37">
        <v>4.4070807859999999</v>
      </c>
      <c r="K4243" s="37">
        <v>4.9394158112</v>
      </c>
      <c r="L4243" s="37">
        <v>3.4778473415</v>
      </c>
      <c r="M4243" s="37">
        <v>35.086211210000002</v>
      </c>
      <c r="N4243" s="37">
        <v>11.334803902999999</v>
      </c>
      <c r="O4243" s="37">
        <v>7.3584934746000004</v>
      </c>
      <c r="P4243" s="37">
        <v>10</v>
      </c>
      <c r="Q4243" s="37">
        <v>95.219023500000006</v>
      </c>
      <c r="R4243" s="38">
        <v>99668</v>
      </c>
      <c r="S4243" s="37">
        <v>0.70540999999999998</v>
      </c>
      <c r="T4243" s="38">
        <v>0</v>
      </c>
      <c r="U4243" s="38">
        <v>1</v>
      </c>
      <c r="V4243" s="38">
        <v>1</v>
      </c>
    </row>
    <row r="4244" spans="1:22" ht="13.5" customHeight="1" x14ac:dyDescent="0.2">
      <c r="A4244" s="32" t="s">
        <v>4240</v>
      </c>
      <c r="B4244" s="32" t="s">
        <v>12115</v>
      </c>
      <c r="C4244" s="32" t="s">
        <v>18121</v>
      </c>
      <c r="D4244" s="37">
        <v>4.8904699999999997</v>
      </c>
      <c r="E4244" s="39">
        <v>274.99</v>
      </c>
      <c r="F4244" s="39">
        <v>2075</v>
      </c>
      <c r="G4244" s="39">
        <v>1507.33</v>
      </c>
      <c r="H4244" s="38">
        <v>8</v>
      </c>
      <c r="I4244" s="38">
        <v>4157</v>
      </c>
      <c r="J4244" s="37">
        <v>32.291195602000002</v>
      </c>
      <c r="K4244" s="37">
        <v>16.432697985000001</v>
      </c>
      <c r="L4244" s="37">
        <v>16.607236377</v>
      </c>
      <c r="M4244" s="37">
        <v>30.823204528000002</v>
      </c>
      <c r="N4244" s="37">
        <v>41.366425274000001</v>
      </c>
      <c r="O4244" s="37">
        <v>44.511019758000003</v>
      </c>
      <c r="P4244" s="37">
        <v>10</v>
      </c>
      <c r="Q4244" s="37">
        <v>73.904022400000002</v>
      </c>
      <c r="R4244" s="38">
        <v>67449</v>
      </c>
      <c r="S4244" s="37">
        <v>0.70540999999999998</v>
      </c>
      <c r="T4244" s="38">
        <v>3</v>
      </c>
      <c r="U4244" s="38">
        <v>7</v>
      </c>
      <c r="V4244" s="38">
        <v>2</v>
      </c>
    </row>
    <row r="4245" spans="1:22" ht="13.5" customHeight="1" x14ac:dyDescent="0.2">
      <c r="A4245" s="32" t="s">
        <v>4241</v>
      </c>
      <c r="B4245" s="32" t="s">
        <v>12116</v>
      </c>
      <c r="C4245" s="32" t="s">
        <v>18121</v>
      </c>
      <c r="D4245" s="37">
        <v>3.7719710000000002</v>
      </c>
      <c r="E4245" s="39">
        <v>817.02</v>
      </c>
      <c r="F4245" s="39">
        <v>3477</v>
      </c>
      <c r="G4245" s="39">
        <v>1755.73</v>
      </c>
      <c r="H4245" s="38">
        <v>2</v>
      </c>
      <c r="I4245" s="38">
        <v>6821</v>
      </c>
      <c r="J4245" s="37">
        <v>22.184343862999999</v>
      </c>
      <c r="K4245" s="37">
        <v>6.3678970279999998</v>
      </c>
      <c r="L4245" s="37">
        <v>9.4087131024000001</v>
      </c>
      <c r="M4245" s="37">
        <v>29.948681842999999</v>
      </c>
      <c r="N4245" s="37">
        <v>28.143863285999998</v>
      </c>
      <c r="O4245" s="37">
        <v>31.479857659</v>
      </c>
      <c r="P4245" s="37">
        <v>9.8353982300999991</v>
      </c>
      <c r="Q4245" s="37">
        <v>77.877876599999993</v>
      </c>
      <c r="R4245" s="38">
        <v>194635</v>
      </c>
      <c r="S4245" s="37">
        <v>0.70540999999999998</v>
      </c>
      <c r="T4245" s="38">
        <v>0</v>
      </c>
      <c r="U4245" s="38">
        <v>1</v>
      </c>
      <c r="V4245" s="38">
        <v>1</v>
      </c>
    </row>
    <row r="4246" spans="1:22" ht="13.5" customHeight="1" x14ac:dyDescent="0.2">
      <c r="A4246" s="32" t="s">
        <v>4242</v>
      </c>
      <c r="B4246" s="32" t="s">
        <v>12117</v>
      </c>
      <c r="C4246" s="32" t="s">
        <v>18121</v>
      </c>
      <c r="D4246" s="37">
        <v>2.3750810000000002</v>
      </c>
      <c r="E4246" s="39">
        <v>577.02</v>
      </c>
      <c r="F4246" s="39">
        <v>2179</v>
      </c>
      <c r="G4246" s="39">
        <v>3214.2</v>
      </c>
      <c r="H4246" s="38">
        <v>2</v>
      </c>
      <c r="I4246" s="38">
        <v>4400</v>
      </c>
      <c r="J4246" s="37">
        <v>21.375763852999999</v>
      </c>
      <c r="K4246" s="37">
        <v>11.347186043000001</v>
      </c>
      <c r="L4246" s="37">
        <v>16.290653441</v>
      </c>
      <c r="M4246" s="37">
        <v>45.036534033000002</v>
      </c>
      <c r="N4246" s="37">
        <v>16.464637573000001</v>
      </c>
      <c r="O4246" s="37">
        <v>10.123682575</v>
      </c>
      <c r="P4246" s="37">
        <v>6.5546315477999997</v>
      </c>
      <c r="Q4246" s="37">
        <v>75.483914499999997</v>
      </c>
      <c r="R4246" s="38">
        <v>91391</v>
      </c>
      <c r="S4246" s="37">
        <v>0.70540999999999998</v>
      </c>
      <c r="T4246" s="38">
        <v>0</v>
      </c>
      <c r="U4246" s="38">
        <v>1</v>
      </c>
      <c r="V4246" s="38">
        <v>1</v>
      </c>
    </row>
    <row r="4247" spans="1:22" ht="13.5" customHeight="1" x14ac:dyDescent="0.2">
      <c r="A4247" s="32" t="s">
        <v>4243</v>
      </c>
      <c r="B4247" s="32" t="s">
        <v>12118</v>
      </c>
      <c r="C4247" s="32" t="s">
        <v>18121</v>
      </c>
      <c r="D4247" s="37">
        <v>4.9475420000000003</v>
      </c>
      <c r="E4247" s="39">
        <v>1469.01</v>
      </c>
      <c r="F4247" s="39">
        <v>5726</v>
      </c>
      <c r="G4247" s="39">
        <v>6360.38</v>
      </c>
      <c r="H4247" s="38">
        <v>11</v>
      </c>
      <c r="I4247" s="38">
        <v>11632</v>
      </c>
      <c r="J4247" s="37">
        <v>13.767205347000001</v>
      </c>
      <c r="K4247" s="37">
        <v>11.252880549</v>
      </c>
      <c r="L4247" s="37">
        <v>8.4148386150000007</v>
      </c>
      <c r="M4247" s="37">
        <v>46.765259565000001</v>
      </c>
      <c r="N4247" s="37">
        <v>12.546879469</v>
      </c>
      <c r="O4247" s="37">
        <v>34.956478173999997</v>
      </c>
      <c r="P4247" s="37">
        <v>9.9544235249999993</v>
      </c>
      <c r="Q4247" s="37">
        <v>79.522081900000003</v>
      </c>
      <c r="R4247" s="38">
        <v>200684</v>
      </c>
      <c r="S4247" s="37">
        <v>0.70540999999999998</v>
      </c>
      <c r="T4247" s="38">
        <v>6</v>
      </c>
      <c r="U4247" s="38">
        <v>10</v>
      </c>
      <c r="V4247" s="38">
        <v>2</v>
      </c>
    </row>
    <row r="4248" spans="1:22" ht="13.5" customHeight="1" x14ac:dyDescent="0.2">
      <c r="A4248" s="32" t="s">
        <v>4244</v>
      </c>
      <c r="B4248" s="32" t="s">
        <v>12119</v>
      </c>
      <c r="C4248" s="32" t="s">
        <v>18121</v>
      </c>
      <c r="D4248" s="37">
        <v>7.5981420000000002</v>
      </c>
      <c r="E4248" s="39">
        <v>487.99</v>
      </c>
      <c r="F4248" s="39">
        <v>2177</v>
      </c>
      <c r="G4248" s="39">
        <v>2759.37</v>
      </c>
      <c r="H4248" s="38">
        <v>2</v>
      </c>
      <c r="I4248" s="38">
        <v>4116</v>
      </c>
      <c r="J4248" s="37">
        <v>55.555787389999999</v>
      </c>
      <c r="K4248" s="37">
        <v>29.424965220000001</v>
      </c>
      <c r="L4248" s="37">
        <v>52.899818281000002</v>
      </c>
      <c r="M4248" s="37">
        <v>38.247258051000003</v>
      </c>
      <c r="N4248" s="37">
        <v>33.708348278999999</v>
      </c>
      <c r="O4248" s="37">
        <v>11.56604733</v>
      </c>
      <c r="P4248" s="37">
        <v>9.2515760870000001</v>
      </c>
      <c r="Q4248" s="37">
        <v>56.353886600000003</v>
      </c>
      <c r="R4248" s="38">
        <v>134487</v>
      </c>
      <c r="S4248" s="37">
        <v>0.70540999999999998</v>
      </c>
      <c r="T4248" s="38">
        <v>1</v>
      </c>
      <c r="U4248" s="38">
        <v>1</v>
      </c>
      <c r="V4248" s="38">
        <v>1</v>
      </c>
    </row>
    <row r="4249" spans="1:22" ht="13.5" customHeight="1" x14ac:dyDescent="0.2">
      <c r="A4249" s="32" t="s">
        <v>4245</v>
      </c>
      <c r="B4249" s="32" t="s">
        <v>12120</v>
      </c>
      <c r="C4249" s="32" t="s">
        <v>18121</v>
      </c>
      <c r="D4249" s="37">
        <v>5.1405620000000001</v>
      </c>
      <c r="E4249" s="39">
        <v>382</v>
      </c>
      <c r="F4249" s="39">
        <v>754</v>
      </c>
      <c r="G4249" s="39">
        <v>1235.7</v>
      </c>
      <c r="H4249" s="38">
        <v>1</v>
      </c>
      <c r="I4249" s="38">
        <v>1502</v>
      </c>
      <c r="J4249" s="37">
        <v>21.985139662000002</v>
      </c>
      <c r="K4249" s="37">
        <v>11.857021512999999</v>
      </c>
      <c r="L4249" s="37">
        <v>15.366583044</v>
      </c>
      <c r="M4249" s="37">
        <v>63.166974693999997</v>
      </c>
      <c r="N4249" s="37">
        <v>29.087375153</v>
      </c>
      <c r="O4249" s="37">
        <v>12.773831083999999</v>
      </c>
      <c r="P4249" s="37">
        <v>5.8159067882000004</v>
      </c>
      <c r="Q4249" s="37" t="s">
        <v>15680</v>
      </c>
      <c r="R4249" s="38">
        <v>40036</v>
      </c>
      <c r="S4249" s="37">
        <v>0.70540999999999998</v>
      </c>
      <c r="T4249" s="38">
        <v>0</v>
      </c>
      <c r="U4249" s="38">
        <v>0</v>
      </c>
      <c r="V4249" s="38">
        <v>1</v>
      </c>
    </row>
    <row r="4250" spans="1:22" ht="13.5" customHeight="1" x14ac:dyDescent="0.2">
      <c r="A4250" s="32" t="s">
        <v>4246</v>
      </c>
      <c r="B4250" s="32" t="s">
        <v>12121</v>
      </c>
      <c r="C4250" s="32" t="s">
        <v>18121</v>
      </c>
      <c r="D4250" s="37">
        <v>9.7334359999999993</v>
      </c>
      <c r="E4250" s="39">
        <v>222.01</v>
      </c>
      <c r="F4250" s="39">
        <v>1263</v>
      </c>
      <c r="G4250" s="39">
        <v>1754.79</v>
      </c>
      <c r="H4250" s="38">
        <v>3</v>
      </c>
      <c r="I4250" s="38">
        <v>2558</v>
      </c>
      <c r="J4250" s="37">
        <v>57.225669308000001</v>
      </c>
      <c r="K4250" s="37">
        <v>28.976527042000001</v>
      </c>
      <c r="L4250" s="37">
        <v>55.031034589000001</v>
      </c>
      <c r="M4250" s="37">
        <v>35.653838798000002</v>
      </c>
      <c r="N4250" s="37">
        <v>33.315577271999999</v>
      </c>
      <c r="O4250" s="37">
        <v>17.808849564999999</v>
      </c>
      <c r="P4250" s="37">
        <v>10</v>
      </c>
      <c r="Q4250" s="37" t="s">
        <v>15680</v>
      </c>
      <c r="R4250" s="38">
        <v>67322</v>
      </c>
      <c r="S4250" s="37">
        <v>0.70540999999999998</v>
      </c>
      <c r="T4250" s="38">
        <v>0</v>
      </c>
      <c r="U4250" s="38">
        <v>2</v>
      </c>
      <c r="V4250" s="38">
        <v>0</v>
      </c>
    </row>
    <row r="4251" spans="1:22" ht="13.5" customHeight="1" x14ac:dyDescent="0.2">
      <c r="A4251" s="32" t="s">
        <v>4247</v>
      </c>
      <c r="B4251" s="32" t="s">
        <v>12122</v>
      </c>
      <c r="C4251" s="32" t="s">
        <v>18121</v>
      </c>
      <c r="D4251" s="37">
        <v>3.524308</v>
      </c>
      <c r="E4251" s="39">
        <v>891.98</v>
      </c>
      <c r="F4251" s="39">
        <v>2953</v>
      </c>
      <c r="G4251" s="39">
        <v>4519.75</v>
      </c>
      <c r="H4251" s="38">
        <v>3</v>
      </c>
      <c r="I4251" s="38">
        <v>5701</v>
      </c>
      <c r="J4251" s="37">
        <v>12.484186358000001</v>
      </c>
      <c r="K4251" s="37">
        <v>10.182034602</v>
      </c>
      <c r="L4251" s="37">
        <v>8.0375923020000002</v>
      </c>
      <c r="M4251" s="37">
        <v>52.644856378999997</v>
      </c>
      <c r="N4251" s="37">
        <v>17.02985164</v>
      </c>
      <c r="O4251" s="37">
        <v>11.668365183000001</v>
      </c>
      <c r="P4251" s="37">
        <v>10</v>
      </c>
      <c r="Q4251" s="37">
        <v>64.059569499999995</v>
      </c>
      <c r="R4251" s="38">
        <v>145844</v>
      </c>
      <c r="S4251" s="37">
        <v>0.70540999999999998</v>
      </c>
      <c r="T4251" s="38">
        <v>2</v>
      </c>
      <c r="U4251" s="38">
        <v>3</v>
      </c>
      <c r="V4251" s="38">
        <v>0</v>
      </c>
    </row>
    <row r="4252" spans="1:22" ht="13.5" customHeight="1" x14ac:dyDescent="0.2">
      <c r="A4252" s="32" t="s">
        <v>4248</v>
      </c>
      <c r="B4252" s="32" t="s">
        <v>12123</v>
      </c>
      <c r="C4252" s="32" t="s">
        <v>18121</v>
      </c>
      <c r="D4252" s="37">
        <v>0.51207000000000003</v>
      </c>
      <c r="E4252" s="39">
        <v>357.02</v>
      </c>
      <c r="F4252" s="39">
        <v>2687</v>
      </c>
      <c r="G4252" s="39">
        <v>1510.03</v>
      </c>
      <c r="H4252" s="38">
        <v>3</v>
      </c>
      <c r="I4252" s="38">
        <v>5491</v>
      </c>
      <c r="J4252" s="37">
        <v>31.32402733</v>
      </c>
      <c r="K4252" s="37">
        <v>12.46199043</v>
      </c>
      <c r="L4252" s="37">
        <v>20.276264177000002</v>
      </c>
      <c r="M4252" s="37">
        <v>54.974546900999997</v>
      </c>
      <c r="N4252" s="37">
        <v>32.395611582000001</v>
      </c>
      <c r="O4252" s="37">
        <v>34.466710294999999</v>
      </c>
      <c r="P4252" s="37">
        <v>10</v>
      </c>
      <c r="Q4252" s="37">
        <v>63.985580300000002</v>
      </c>
      <c r="R4252" s="38">
        <v>114356</v>
      </c>
      <c r="S4252" s="37">
        <v>0.70540999999999998</v>
      </c>
      <c r="T4252" s="38">
        <v>2</v>
      </c>
      <c r="U4252" s="38">
        <v>3</v>
      </c>
      <c r="V4252" s="38">
        <v>0</v>
      </c>
    </row>
    <row r="4253" spans="1:22" ht="13.5" customHeight="1" x14ac:dyDescent="0.2">
      <c r="A4253" s="32" t="s">
        <v>4249</v>
      </c>
      <c r="B4253" s="32" t="s">
        <v>12124</v>
      </c>
      <c r="C4253" s="32" t="s">
        <v>18121</v>
      </c>
      <c r="D4253" s="37">
        <v>4.5111920000000003</v>
      </c>
      <c r="E4253" s="39">
        <v>366</v>
      </c>
      <c r="F4253" s="39">
        <v>1057</v>
      </c>
      <c r="G4253" s="39">
        <v>1769.9</v>
      </c>
      <c r="H4253" s="38">
        <v>1</v>
      </c>
      <c r="I4253" s="38">
        <v>2177</v>
      </c>
      <c r="J4253" s="37">
        <v>15.126097894999999</v>
      </c>
      <c r="K4253" s="37">
        <v>9.4223316631999996</v>
      </c>
      <c r="L4253" s="37">
        <v>11.155249994</v>
      </c>
      <c r="M4253" s="37">
        <v>30.373131722</v>
      </c>
      <c r="N4253" s="37">
        <v>18.002399961999998</v>
      </c>
      <c r="O4253" s="37">
        <v>10.81383589</v>
      </c>
      <c r="P4253" s="37">
        <v>6.6814669285999999</v>
      </c>
      <c r="Q4253" s="37" t="s">
        <v>15680</v>
      </c>
      <c r="R4253" s="38">
        <v>86570</v>
      </c>
      <c r="S4253" s="37">
        <v>0.70540999999999998</v>
      </c>
      <c r="T4253" s="38">
        <v>0</v>
      </c>
      <c r="U4253" s="38">
        <v>1</v>
      </c>
      <c r="V4253" s="38">
        <v>0</v>
      </c>
    </row>
    <row r="4254" spans="1:22" ht="13.5" customHeight="1" x14ac:dyDescent="0.2">
      <c r="A4254" s="32" t="s">
        <v>4250</v>
      </c>
      <c r="B4254" s="32" t="s">
        <v>12125</v>
      </c>
      <c r="C4254" s="32" t="s">
        <v>18121</v>
      </c>
      <c r="D4254" s="37">
        <v>2.9980790000000002</v>
      </c>
      <c r="E4254" s="39">
        <v>1371.94</v>
      </c>
      <c r="F4254" s="39">
        <v>6744</v>
      </c>
      <c r="G4254" s="39">
        <v>4427.8900000000003</v>
      </c>
      <c r="H4254" s="38">
        <v>12</v>
      </c>
      <c r="I4254" s="38">
        <v>13285</v>
      </c>
      <c r="J4254" s="37">
        <v>35.204660416999999</v>
      </c>
      <c r="K4254" s="37">
        <v>14.770303030000001</v>
      </c>
      <c r="L4254" s="37">
        <v>16.636934825000001</v>
      </c>
      <c r="M4254" s="37">
        <v>32.586316027999999</v>
      </c>
      <c r="N4254" s="37">
        <v>36.141314119</v>
      </c>
      <c r="O4254" s="37">
        <v>34.480634811000002</v>
      </c>
      <c r="P4254" s="37">
        <v>9.9390260432000002</v>
      </c>
      <c r="Q4254" s="37">
        <v>90.833278199999995</v>
      </c>
      <c r="R4254" s="38">
        <v>341839</v>
      </c>
      <c r="S4254" s="37">
        <v>0.70540999999999998</v>
      </c>
      <c r="T4254" s="38">
        <v>5</v>
      </c>
      <c r="U4254" s="38">
        <v>9</v>
      </c>
      <c r="V4254" s="38">
        <v>2</v>
      </c>
    </row>
    <row r="4255" spans="1:22" ht="13.5" customHeight="1" x14ac:dyDescent="0.2">
      <c r="A4255" s="32" t="s">
        <v>4251</v>
      </c>
      <c r="B4255" s="32" t="s">
        <v>12126</v>
      </c>
      <c r="C4255" s="32" t="s">
        <v>18121</v>
      </c>
      <c r="D4255" s="37">
        <v>2.4815450000000001</v>
      </c>
      <c r="E4255" s="39">
        <v>343</v>
      </c>
      <c r="F4255" s="39">
        <v>2118</v>
      </c>
      <c r="G4255" s="39">
        <v>1072.46</v>
      </c>
      <c r="H4255" s="38">
        <v>1</v>
      </c>
      <c r="I4255" s="38">
        <v>4152</v>
      </c>
      <c r="J4255" s="37">
        <v>27.194262827999999</v>
      </c>
      <c r="K4255" s="37">
        <v>11.8483961</v>
      </c>
      <c r="L4255" s="37">
        <v>15.617157600000001</v>
      </c>
      <c r="M4255" s="37">
        <v>35.268846064999998</v>
      </c>
      <c r="N4255" s="37">
        <v>25.106918226000001</v>
      </c>
      <c r="O4255" s="37">
        <v>40.351079079999998</v>
      </c>
      <c r="P4255" s="37">
        <v>10</v>
      </c>
      <c r="Q4255" s="37">
        <v>56.702767700000003</v>
      </c>
      <c r="R4255" s="38">
        <v>91163</v>
      </c>
      <c r="S4255" s="37">
        <v>0.70540999999999998</v>
      </c>
      <c r="T4255" s="38">
        <v>1</v>
      </c>
      <c r="U4255" s="38">
        <v>1</v>
      </c>
      <c r="V4255" s="38">
        <v>0</v>
      </c>
    </row>
    <row r="4256" spans="1:22" ht="13.5" customHeight="1" x14ac:dyDescent="0.2">
      <c r="A4256" s="32" t="s">
        <v>4252</v>
      </c>
      <c r="B4256" s="32" t="s">
        <v>12127</v>
      </c>
      <c r="C4256" s="32" t="s">
        <v>18121</v>
      </c>
      <c r="D4256" s="37">
        <v>2.3503669999999999</v>
      </c>
      <c r="E4256" s="39">
        <v>401.99</v>
      </c>
      <c r="F4256" s="39">
        <v>1484</v>
      </c>
      <c r="G4256" s="39">
        <v>969.49</v>
      </c>
      <c r="H4256" s="38">
        <v>2</v>
      </c>
      <c r="I4256" s="38">
        <v>2945</v>
      </c>
      <c r="J4256" s="37">
        <v>32.536588756</v>
      </c>
      <c r="K4256" s="37">
        <v>12.393723384999999</v>
      </c>
      <c r="L4256" s="37">
        <v>17.156687997999999</v>
      </c>
      <c r="M4256" s="37">
        <v>32.674852438000002</v>
      </c>
      <c r="N4256" s="37">
        <v>33.207090563999998</v>
      </c>
      <c r="O4256" s="37">
        <v>33.274639931000003</v>
      </c>
      <c r="P4256" s="37">
        <v>10</v>
      </c>
      <c r="Q4256" s="37" t="s">
        <v>15680</v>
      </c>
      <c r="R4256" s="38">
        <v>62620</v>
      </c>
      <c r="S4256" s="37">
        <v>0.70540999999999998</v>
      </c>
      <c r="T4256" s="38">
        <v>1</v>
      </c>
      <c r="U4256" s="38">
        <v>0</v>
      </c>
      <c r="V4256" s="38">
        <v>2</v>
      </c>
    </row>
    <row r="4257" spans="1:22" ht="13.5" customHeight="1" x14ac:dyDescent="0.2">
      <c r="A4257" s="32" t="s">
        <v>4253</v>
      </c>
      <c r="B4257" s="32" t="s">
        <v>12128</v>
      </c>
      <c r="C4257" s="32" t="s">
        <v>18121</v>
      </c>
      <c r="D4257" s="37">
        <v>2.1594259999999998</v>
      </c>
      <c r="E4257" s="39">
        <v>210.01</v>
      </c>
      <c r="F4257" s="39">
        <v>1138</v>
      </c>
      <c r="G4257" s="39">
        <v>859.18</v>
      </c>
      <c r="H4257" s="38">
        <v>1</v>
      </c>
      <c r="I4257" s="38">
        <v>2227</v>
      </c>
      <c r="J4257" s="37">
        <v>38.582051391</v>
      </c>
      <c r="K4257" s="37">
        <v>23.890800544000001</v>
      </c>
      <c r="L4257" s="37">
        <v>21.118578095</v>
      </c>
      <c r="M4257" s="37">
        <v>33.126441127</v>
      </c>
      <c r="N4257" s="37">
        <v>34.772392697000001</v>
      </c>
      <c r="O4257" s="37">
        <v>47.052852874000003</v>
      </c>
      <c r="P4257" s="37">
        <v>8.9388032078999995</v>
      </c>
      <c r="Q4257" s="37" t="s">
        <v>15680</v>
      </c>
      <c r="R4257" s="38">
        <v>62078</v>
      </c>
      <c r="S4257" s="37">
        <v>0.70540999999999998</v>
      </c>
      <c r="T4257" s="38">
        <v>1</v>
      </c>
      <c r="U4257" s="38">
        <v>1</v>
      </c>
      <c r="V4257" s="38">
        <v>0</v>
      </c>
    </row>
    <row r="4258" spans="1:22" ht="13.5" customHeight="1" x14ac:dyDescent="0.2">
      <c r="A4258" s="32" t="s">
        <v>4254</v>
      </c>
      <c r="B4258" s="32" t="s">
        <v>12129</v>
      </c>
      <c r="C4258" s="32" t="s">
        <v>18121</v>
      </c>
      <c r="D4258" s="37">
        <v>2.668793</v>
      </c>
      <c r="E4258" s="39">
        <v>568</v>
      </c>
      <c r="F4258" s="39">
        <v>2134</v>
      </c>
      <c r="G4258" s="39">
        <v>3092.9</v>
      </c>
      <c r="H4258" s="38">
        <v>7</v>
      </c>
      <c r="I4258" s="38">
        <v>4136</v>
      </c>
      <c r="J4258" s="37">
        <v>18.425977597999999</v>
      </c>
      <c r="K4258" s="37">
        <v>14.449370118999999</v>
      </c>
      <c r="L4258" s="37">
        <v>10.177115455999999</v>
      </c>
      <c r="M4258" s="37">
        <v>49.865820002</v>
      </c>
      <c r="N4258" s="37">
        <v>21.013031022</v>
      </c>
      <c r="O4258" s="37">
        <v>10.627933801999999</v>
      </c>
      <c r="P4258" s="37">
        <v>6.0772825616999997</v>
      </c>
      <c r="Q4258" s="37">
        <v>77.088494999999995</v>
      </c>
      <c r="R4258" s="38">
        <v>121306</v>
      </c>
      <c r="S4258" s="37">
        <v>0.70540999999999998</v>
      </c>
      <c r="T4258" s="38">
        <v>4</v>
      </c>
      <c r="U4258" s="38">
        <v>5</v>
      </c>
      <c r="V4258" s="38">
        <v>1</v>
      </c>
    </row>
    <row r="4259" spans="1:22" ht="13.5" customHeight="1" x14ac:dyDescent="0.2">
      <c r="A4259" s="32" t="s">
        <v>4255</v>
      </c>
      <c r="B4259" s="32" t="s">
        <v>12130</v>
      </c>
      <c r="C4259" s="32" t="s">
        <v>18121</v>
      </c>
      <c r="D4259" s="37">
        <v>2.5141640000000001</v>
      </c>
      <c r="E4259" s="39">
        <v>655</v>
      </c>
      <c r="F4259" s="39">
        <v>1723</v>
      </c>
      <c r="G4259" s="39">
        <v>2717.22</v>
      </c>
      <c r="H4259" s="38">
        <v>2</v>
      </c>
      <c r="I4259" s="38">
        <v>3443</v>
      </c>
      <c r="J4259" s="37">
        <v>14.799319780999999</v>
      </c>
      <c r="K4259" s="37">
        <v>9.1135947280000007</v>
      </c>
      <c r="L4259" s="37">
        <v>10.950701025000001</v>
      </c>
      <c r="M4259" s="37">
        <v>39.518311146999999</v>
      </c>
      <c r="N4259" s="37">
        <v>19.334173570000001</v>
      </c>
      <c r="O4259" s="37">
        <v>15.700919805</v>
      </c>
      <c r="P4259" s="37">
        <v>7.2663108453999996</v>
      </c>
      <c r="Q4259" s="37">
        <v>91.777637999999996</v>
      </c>
      <c r="R4259" s="38">
        <v>144575</v>
      </c>
      <c r="S4259" s="37">
        <v>0.70540999999999998</v>
      </c>
      <c r="T4259" s="38">
        <v>1</v>
      </c>
      <c r="U4259" s="38">
        <v>2</v>
      </c>
      <c r="V4259" s="38">
        <v>1</v>
      </c>
    </row>
    <row r="4260" spans="1:22" ht="13.5" customHeight="1" x14ac:dyDescent="0.2">
      <c r="A4260" s="32" t="s">
        <v>4256</v>
      </c>
      <c r="B4260" s="32" t="s">
        <v>12131</v>
      </c>
      <c r="C4260" s="32" t="s">
        <v>18121</v>
      </c>
      <c r="D4260" s="37">
        <v>7.1339949999999996</v>
      </c>
      <c r="E4260" s="39">
        <v>240.01</v>
      </c>
      <c r="F4260" s="39">
        <v>990</v>
      </c>
      <c r="G4260" s="39">
        <v>845.58</v>
      </c>
      <c r="H4260" s="38">
        <v>2</v>
      </c>
      <c r="I4260" s="38">
        <v>2040</v>
      </c>
      <c r="J4260" s="37">
        <v>38.163075737</v>
      </c>
      <c r="K4260" s="37">
        <v>23.971359347</v>
      </c>
      <c r="L4260" s="37">
        <v>18.859822605000002</v>
      </c>
      <c r="M4260" s="37">
        <v>37.708141202</v>
      </c>
      <c r="N4260" s="37">
        <v>37.641823770000002</v>
      </c>
      <c r="O4260" s="37">
        <v>51.734890178999997</v>
      </c>
      <c r="P4260" s="37">
        <v>10</v>
      </c>
      <c r="Q4260" s="37" t="s">
        <v>15680</v>
      </c>
      <c r="R4260" s="38">
        <v>55527</v>
      </c>
      <c r="S4260" s="37">
        <v>0.70540999999999998</v>
      </c>
      <c r="T4260" s="38">
        <v>1</v>
      </c>
      <c r="U4260" s="38">
        <v>0</v>
      </c>
      <c r="V4260" s="38">
        <v>2</v>
      </c>
    </row>
    <row r="4261" spans="1:22" ht="13.5" customHeight="1" x14ac:dyDescent="0.2">
      <c r="A4261" s="32" t="s">
        <v>4257</v>
      </c>
      <c r="B4261" s="32" t="s">
        <v>11150</v>
      </c>
      <c r="C4261" s="32" t="s">
        <v>18121</v>
      </c>
      <c r="D4261" s="37">
        <v>2.3451650000000002</v>
      </c>
      <c r="E4261" s="39">
        <v>208</v>
      </c>
      <c r="F4261" s="39">
        <v>1118</v>
      </c>
      <c r="G4261" s="39">
        <v>1534.77</v>
      </c>
      <c r="H4261" s="38">
        <v>1</v>
      </c>
      <c r="I4261" s="38">
        <v>2289</v>
      </c>
      <c r="J4261" s="37">
        <v>16.564629711999999</v>
      </c>
      <c r="K4261" s="37">
        <v>8.9014432378000006</v>
      </c>
      <c r="L4261" s="37">
        <v>13.513873163</v>
      </c>
      <c r="M4261" s="37">
        <v>35.973678333999999</v>
      </c>
      <c r="N4261" s="37">
        <v>29.134287788000002</v>
      </c>
      <c r="O4261" s="37">
        <v>50.638163284999997</v>
      </c>
      <c r="P4261" s="37">
        <v>6.1827018122000004</v>
      </c>
      <c r="Q4261" s="37" t="s">
        <v>15680</v>
      </c>
      <c r="R4261" s="38">
        <v>63190</v>
      </c>
      <c r="S4261" s="37">
        <v>0.70540999999999998</v>
      </c>
      <c r="T4261" s="38">
        <v>1</v>
      </c>
      <c r="U4261" s="38">
        <v>1</v>
      </c>
      <c r="V4261" s="38">
        <v>0</v>
      </c>
    </row>
    <row r="4262" spans="1:22" ht="13.5" customHeight="1" x14ac:dyDescent="0.2">
      <c r="A4262" s="32" t="s">
        <v>4258</v>
      </c>
      <c r="B4262" s="32" t="s">
        <v>12132</v>
      </c>
      <c r="C4262" s="32" t="s">
        <v>18121</v>
      </c>
      <c r="D4262" s="37">
        <v>3.2370019999999999</v>
      </c>
      <c r="E4262" s="39">
        <v>568</v>
      </c>
      <c r="F4262" s="39">
        <v>3158</v>
      </c>
      <c r="G4262" s="39">
        <v>2339.11</v>
      </c>
      <c r="H4262" s="38">
        <v>5</v>
      </c>
      <c r="I4262" s="38">
        <v>6405</v>
      </c>
      <c r="J4262" s="37">
        <v>27.706909705000001</v>
      </c>
      <c r="K4262" s="37">
        <v>11.50328446</v>
      </c>
      <c r="L4262" s="37">
        <v>9.8016174859999996</v>
      </c>
      <c r="M4262" s="37">
        <v>32.673003702000003</v>
      </c>
      <c r="N4262" s="37">
        <v>33.134034200000002</v>
      </c>
      <c r="O4262" s="37">
        <v>29.91169738</v>
      </c>
      <c r="P4262" s="37">
        <v>9.7792289536000006</v>
      </c>
      <c r="Q4262" s="37">
        <v>80.991551400000006</v>
      </c>
      <c r="R4262" s="38">
        <v>139166</v>
      </c>
      <c r="S4262" s="37">
        <v>0.70540999999999998</v>
      </c>
      <c r="T4262" s="38">
        <v>3</v>
      </c>
      <c r="U4262" s="38">
        <v>4</v>
      </c>
      <c r="V4262" s="38">
        <v>0</v>
      </c>
    </row>
    <row r="4263" spans="1:22" ht="13.5" customHeight="1" x14ac:dyDescent="0.2">
      <c r="A4263" s="32" t="s">
        <v>4259</v>
      </c>
      <c r="B4263" s="32" t="s">
        <v>12133</v>
      </c>
      <c r="C4263" s="32" t="s">
        <v>18121</v>
      </c>
      <c r="D4263" s="37">
        <v>2.757015</v>
      </c>
      <c r="E4263" s="39">
        <v>401.99</v>
      </c>
      <c r="F4263" s="39">
        <v>1987</v>
      </c>
      <c r="G4263" s="39">
        <v>919.5</v>
      </c>
      <c r="H4263" s="38">
        <v>2</v>
      </c>
      <c r="I4263" s="38">
        <v>4253</v>
      </c>
      <c r="J4263" s="37">
        <v>27.972064285999998</v>
      </c>
      <c r="K4263" s="37">
        <v>9.9446380711</v>
      </c>
      <c r="L4263" s="37">
        <v>15.536200638</v>
      </c>
      <c r="M4263" s="37">
        <v>41.632874643999997</v>
      </c>
      <c r="N4263" s="37">
        <v>32.311820636999997</v>
      </c>
      <c r="O4263" s="37">
        <v>31.047588192999999</v>
      </c>
      <c r="P4263" s="37">
        <v>10</v>
      </c>
      <c r="Q4263" s="37">
        <v>46.391712699999999</v>
      </c>
      <c r="R4263" s="38">
        <v>119284</v>
      </c>
      <c r="S4263" s="37">
        <v>0.70540999999999998</v>
      </c>
      <c r="T4263" s="38">
        <v>0</v>
      </c>
      <c r="U4263" s="38">
        <v>0</v>
      </c>
      <c r="V4263" s="38">
        <v>1</v>
      </c>
    </row>
    <row r="4264" spans="1:22" ht="13.5" customHeight="1" x14ac:dyDescent="0.2">
      <c r="A4264" s="32" t="s">
        <v>4260</v>
      </c>
      <c r="B4264" s="32" t="s">
        <v>12134</v>
      </c>
      <c r="C4264" s="32" t="s">
        <v>18121</v>
      </c>
      <c r="D4264" s="37">
        <v>3.4935619999999998</v>
      </c>
      <c r="E4264" s="39">
        <v>287</v>
      </c>
      <c r="F4264" s="39">
        <v>991</v>
      </c>
      <c r="G4264" s="39">
        <v>977.15</v>
      </c>
      <c r="H4264" s="38">
        <v>1</v>
      </c>
      <c r="I4264" s="38">
        <v>2141</v>
      </c>
      <c r="J4264" s="37">
        <v>28.219548244999999</v>
      </c>
      <c r="K4264" s="37">
        <v>18.495530014</v>
      </c>
      <c r="L4264" s="37">
        <v>20.275682420999999</v>
      </c>
      <c r="M4264" s="37">
        <v>26.581523082</v>
      </c>
      <c r="N4264" s="37">
        <v>27.313916606999999</v>
      </c>
      <c r="O4264" s="37">
        <v>35.649993156999997</v>
      </c>
      <c r="P4264" s="37">
        <v>10</v>
      </c>
      <c r="Q4264" s="37" t="s">
        <v>15680</v>
      </c>
      <c r="R4264" s="38">
        <v>57206</v>
      </c>
      <c r="S4264" s="37">
        <v>0.70540999999999998</v>
      </c>
      <c r="T4264" s="38">
        <v>0</v>
      </c>
      <c r="U4264" s="38">
        <v>1</v>
      </c>
      <c r="V4264" s="38">
        <v>1</v>
      </c>
    </row>
    <row r="4265" spans="1:22" ht="13.5" customHeight="1" x14ac:dyDescent="0.2">
      <c r="A4265" s="32" t="s">
        <v>4261</v>
      </c>
      <c r="B4265" s="32" t="s">
        <v>12135</v>
      </c>
      <c r="C4265" s="32" t="s">
        <v>18121</v>
      </c>
      <c r="D4265" s="37">
        <v>4.5614280000000003</v>
      </c>
      <c r="E4265" s="39">
        <v>616.01</v>
      </c>
      <c r="F4265" s="39">
        <v>3035</v>
      </c>
      <c r="G4265" s="39">
        <v>3726.16</v>
      </c>
      <c r="H4265" s="38">
        <v>4</v>
      </c>
      <c r="I4265" s="38">
        <v>6047</v>
      </c>
      <c r="J4265" s="37">
        <v>16.445578006000002</v>
      </c>
      <c r="K4265" s="37">
        <v>15.438223725</v>
      </c>
      <c r="L4265" s="37">
        <v>7.7896640607999998</v>
      </c>
      <c r="M4265" s="37">
        <v>44.356810805000002</v>
      </c>
      <c r="N4265" s="37">
        <v>21.599405855000001</v>
      </c>
      <c r="O4265" s="37">
        <v>39.598405814000003</v>
      </c>
      <c r="P4265" s="37">
        <v>10</v>
      </c>
      <c r="Q4265" s="37">
        <v>87.697626799999995</v>
      </c>
      <c r="R4265" s="38">
        <v>122836</v>
      </c>
      <c r="S4265" s="37">
        <v>0.70540999999999998</v>
      </c>
      <c r="T4265" s="38">
        <v>3</v>
      </c>
      <c r="U4265" s="38">
        <v>2</v>
      </c>
      <c r="V4265" s="38">
        <v>1</v>
      </c>
    </row>
    <row r="4266" spans="1:22" ht="13.5" customHeight="1" x14ac:dyDescent="0.2">
      <c r="A4266" s="32" t="s">
        <v>4262</v>
      </c>
      <c r="B4266" s="32" t="s">
        <v>12136</v>
      </c>
      <c r="C4266" s="32" t="s">
        <v>18121</v>
      </c>
      <c r="D4266" s="37">
        <v>0.94647499999999996</v>
      </c>
      <c r="E4266" s="39">
        <v>507.02</v>
      </c>
      <c r="F4266" s="39">
        <v>3442</v>
      </c>
      <c r="G4266" s="39">
        <v>2131.1999999999998</v>
      </c>
      <c r="H4266" s="38">
        <v>5</v>
      </c>
      <c r="I4266" s="38">
        <v>7200</v>
      </c>
      <c r="J4266" s="37">
        <v>37.491046331</v>
      </c>
      <c r="K4266" s="37">
        <v>22.816038498000001</v>
      </c>
      <c r="L4266" s="37">
        <v>20.037430531999998</v>
      </c>
      <c r="M4266" s="37">
        <v>39.935146164000002</v>
      </c>
      <c r="N4266" s="37">
        <v>48.589684272</v>
      </c>
      <c r="O4266" s="37">
        <v>43.816047451000003</v>
      </c>
      <c r="P4266" s="37">
        <v>10</v>
      </c>
      <c r="Q4266" s="37">
        <v>83.683196699999996</v>
      </c>
      <c r="R4266" s="38">
        <v>228018</v>
      </c>
      <c r="S4266" s="37">
        <v>0.70540999999999998</v>
      </c>
      <c r="T4266" s="38">
        <v>2</v>
      </c>
      <c r="U4266" s="38">
        <v>2</v>
      </c>
      <c r="V4266" s="38">
        <v>0</v>
      </c>
    </row>
    <row r="4267" spans="1:22" ht="13.5" customHeight="1" x14ac:dyDescent="0.2">
      <c r="A4267" s="32" t="s">
        <v>4263</v>
      </c>
      <c r="B4267" s="32" t="s">
        <v>12137</v>
      </c>
      <c r="C4267" s="32" t="s">
        <v>18121</v>
      </c>
      <c r="D4267" s="37">
        <v>8.3082919999999998</v>
      </c>
      <c r="E4267" s="39">
        <v>294</v>
      </c>
      <c r="F4267" s="39">
        <v>1321</v>
      </c>
      <c r="G4267" s="39">
        <v>1149.73</v>
      </c>
      <c r="H4267" s="38">
        <v>2</v>
      </c>
      <c r="I4267" s="38">
        <v>2637</v>
      </c>
      <c r="J4267" s="37">
        <v>34.738802966000002</v>
      </c>
      <c r="K4267" s="37">
        <v>21.818738156999999</v>
      </c>
      <c r="L4267" s="37">
        <v>21.191875088</v>
      </c>
      <c r="M4267" s="37">
        <v>32.907835517000002</v>
      </c>
      <c r="N4267" s="37">
        <v>31.609664796000001</v>
      </c>
      <c r="O4267" s="37">
        <v>41.056347942000002</v>
      </c>
      <c r="P4267" s="37">
        <v>10</v>
      </c>
      <c r="Q4267" s="37" t="s">
        <v>15680</v>
      </c>
      <c r="R4267" s="38">
        <v>76340</v>
      </c>
      <c r="S4267" s="37">
        <v>0.70540999999999998</v>
      </c>
      <c r="T4267" s="38">
        <v>1</v>
      </c>
      <c r="U4267" s="38">
        <v>2</v>
      </c>
      <c r="V4267" s="38">
        <v>1</v>
      </c>
    </row>
    <row r="4268" spans="1:22" ht="13.5" customHeight="1" x14ac:dyDescent="0.2">
      <c r="A4268" s="32" t="s">
        <v>4264</v>
      </c>
      <c r="B4268" s="32" t="s">
        <v>11925</v>
      </c>
      <c r="C4268" s="32" t="s">
        <v>18139</v>
      </c>
      <c r="D4268" s="37">
        <v>1.6280870000000001</v>
      </c>
      <c r="E4268" s="39">
        <v>1610.05</v>
      </c>
      <c r="F4268" s="39">
        <v>6130</v>
      </c>
      <c r="G4268" s="39">
        <v>11075.76</v>
      </c>
      <c r="H4268" s="38">
        <v>10</v>
      </c>
      <c r="I4268" s="38">
        <v>12202</v>
      </c>
      <c r="J4268" s="37">
        <v>6.3629692695999998</v>
      </c>
      <c r="K4268" s="37">
        <v>1.7342613042999999</v>
      </c>
      <c r="L4268" s="37">
        <v>0.97552753920000002</v>
      </c>
      <c r="M4268" s="37">
        <v>21.884184450999999</v>
      </c>
      <c r="N4268" s="37">
        <v>6.9864924724000002</v>
      </c>
      <c r="O4268" s="37">
        <v>24.803840295000001</v>
      </c>
      <c r="P4268" s="37">
        <v>4</v>
      </c>
      <c r="Q4268" s="37">
        <v>78.811349699999994</v>
      </c>
      <c r="R4268" s="38">
        <v>282981</v>
      </c>
      <c r="S4268" s="37">
        <v>2.5790999999999999</v>
      </c>
      <c r="T4268" s="38">
        <v>7</v>
      </c>
      <c r="U4268" s="38">
        <v>10</v>
      </c>
      <c r="V4268" s="38">
        <v>2</v>
      </c>
    </row>
    <row r="4269" spans="1:22" ht="13.5" customHeight="1" x14ac:dyDescent="0.2">
      <c r="A4269" s="32" t="s">
        <v>4265</v>
      </c>
      <c r="B4269" s="32" t="s">
        <v>12138</v>
      </c>
      <c r="C4269" s="32" t="s">
        <v>18139</v>
      </c>
      <c r="D4269" s="37">
        <v>3.068683</v>
      </c>
      <c r="E4269" s="39">
        <v>812.98</v>
      </c>
      <c r="F4269" s="39">
        <v>3689</v>
      </c>
      <c r="G4269" s="39">
        <v>6300.58</v>
      </c>
      <c r="H4269" s="38">
        <v>3</v>
      </c>
      <c r="I4269" s="38">
        <v>7376</v>
      </c>
      <c r="J4269" s="37">
        <v>8.6577593280999992</v>
      </c>
      <c r="K4269" s="37">
        <v>1.3438544240999999</v>
      </c>
      <c r="L4269" s="37">
        <v>3.8072760425999999</v>
      </c>
      <c r="M4269" s="37">
        <v>22.711947432999999</v>
      </c>
      <c r="N4269" s="37">
        <v>10.549020893</v>
      </c>
      <c r="O4269" s="37">
        <v>33.762298479999998</v>
      </c>
      <c r="P4269" s="37">
        <v>5.0028239499999998</v>
      </c>
      <c r="Q4269" s="37">
        <v>81.575315500000002</v>
      </c>
      <c r="R4269" s="38">
        <v>121435</v>
      </c>
      <c r="S4269" s="37">
        <v>2.5790999999999999</v>
      </c>
      <c r="T4269" s="38">
        <v>1</v>
      </c>
      <c r="U4269" s="38">
        <v>3</v>
      </c>
      <c r="V4269" s="38">
        <v>2</v>
      </c>
    </row>
    <row r="4270" spans="1:22" ht="13.5" customHeight="1" x14ac:dyDescent="0.2">
      <c r="A4270" s="32" t="s">
        <v>4266</v>
      </c>
      <c r="B4270" s="32" t="s">
        <v>12139</v>
      </c>
      <c r="C4270" s="32" t="s">
        <v>18139</v>
      </c>
      <c r="D4270" s="37">
        <v>7.8632650000000002</v>
      </c>
      <c r="E4270" s="39">
        <v>1180.97</v>
      </c>
      <c r="F4270" s="39">
        <v>4135</v>
      </c>
      <c r="G4270" s="39">
        <v>7190.86</v>
      </c>
      <c r="H4270" s="38">
        <v>8</v>
      </c>
      <c r="I4270" s="38">
        <v>8220</v>
      </c>
      <c r="J4270" s="37">
        <v>8.3327280699999999</v>
      </c>
      <c r="K4270" s="37">
        <v>3.1602415522</v>
      </c>
      <c r="L4270" s="37">
        <v>3.1898422544999998</v>
      </c>
      <c r="M4270" s="37">
        <v>25.639963260999998</v>
      </c>
      <c r="N4270" s="37">
        <v>13.645820898</v>
      </c>
      <c r="O4270" s="37">
        <v>30.887659351</v>
      </c>
      <c r="P4270" s="37">
        <v>4.2158398607000001</v>
      </c>
      <c r="Q4270" s="37">
        <v>87.036255800000006</v>
      </c>
      <c r="R4270" s="38">
        <v>158603</v>
      </c>
      <c r="S4270" s="37">
        <v>2.5790999999999999</v>
      </c>
      <c r="T4270" s="38">
        <v>4</v>
      </c>
      <c r="U4270" s="38">
        <v>8</v>
      </c>
      <c r="V4270" s="38">
        <v>1</v>
      </c>
    </row>
    <row r="4271" spans="1:22" ht="13.5" customHeight="1" x14ac:dyDescent="0.2">
      <c r="A4271" s="32" t="s">
        <v>4267</v>
      </c>
      <c r="B4271" s="32" t="s">
        <v>12140</v>
      </c>
      <c r="C4271" s="32" t="s">
        <v>18139</v>
      </c>
      <c r="D4271" s="37">
        <v>7.4810350000000003</v>
      </c>
      <c r="E4271" s="39">
        <v>945.99</v>
      </c>
      <c r="F4271" s="39">
        <v>3914</v>
      </c>
      <c r="G4271" s="39">
        <v>6591.22</v>
      </c>
      <c r="H4271" s="38">
        <v>5</v>
      </c>
      <c r="I4271" s="38">
        <v>7557</v>
      </c>
      <c r="J4271" s="37">
        <v>5.6982030169</v>
      </c>
      <c r="K4271" s="37">
        <v>0.81209280949999996</v>
      </c>
      <c r="L4271" s="37">
        <v>1.8880170890000001</v>
      </c>
      <c r="M4271" s="37">
        <v>23.748112562999999</v>
      </c>
      <c r="N4271" s="37">
        <v>12.964545255000001</v>
      </c>
      <c r="O4271" s="37">
        <v>27.897688560999999</v>
      </c>
      <c r="P4271" s="37">
        <v>4</v>
      </c>
      <c r="Q4271" s="37">
        <v>91.884116199999994</v>
      </c>
      <c r="R4271" s="38">
        <v>173128</v>
      </c>
      <c r="S4271" s="37">
        <v>2.5790999999999999</v>
      </c>
      <c r="T4271" s="38">
        <v>2</v>
      </c>
      <c r="U4271" s="38">
        <v>4</v>
      </c>
      <c r="V4271" s="38">
        <v>0</v>
      </c>
    </row>
    <row r="4272" spans="1:22" ht="13.5" customHeight="1" x14ac:dyDescent="0.2">
      <c r="A4272" s="32" t="s">
        <v>4268</v>
      </c>
      <c r="B4272" s="32" t="s">
        <v>12141</v>
      </c>
      <c r="C4272" s="32" t="s">
        <v>18077</v>
      </c>
      <c r="D4272" s="37">
        <v>4.4252479999999998</v>
      </c>
      <c r="E4272" s="39">
        <v>1155</v>
      </c>
      <c r="F4272" s="39">
        <v>5140</v>
      </c>
      <c r="G4272" s="39">
        <v>7713.32</v>
      </c>
      <c r="H4272" s="38">
        <v>9</v>
      </c>
      <c r="I4272" s="38">
        <v>9981</v>
      </c>
      <c r="J4272" s="37">
        <v>13.706085631000001</v>
      </c>
      <c r="K4272" s="37">
        <v>5.8819320713999996</v>
      </c>
      <c r="L4272" s="37">
        <v>4.0689664930999996</v>
      </c>
      <c r="M4272" s="37">
        <v>25.113528944999999</v>
      </c>
      <c r="N4272" s="37">
        <v>18.809947226999999</v>
      </c>
      <c r="O4272" s="37">
        <v>31.475461968000001</v>
      </c>
      <c r="P4272" s="37">
        <v>5.9</v>
      </c>
      <c r="Q4272" s="37">
        <v>81.465979200000007</v>
      </c>
      <c r="R4272" s="38">
        <v>264296</v>
      </c>
      <c r="S4272" s="37">
        <v>2.7449599999999998</v>
      </c>
      <c r="T4272" s="38">
        <v>6</v>
      </c>
      <c r="U4272" s="38">
        <v>7</v>
      </c>
      <c r="V4272" s="38">
        <v>2</v>
      </c>
    </row>
    <row r="4273" spans="1:22" ht="13.5" customHeight="1" x14ac:dyDescent="0.2">
      <c r="A4273" s="32" t="s">
        <v>4269</v>
      </c>
      <c r="B4273" s="32" t="s">
        <v>12142</v>
      </c>
      <c r="C4273" s="32" t="s">
        <v>18139</v>
      </c>
      <c r="D4273" s="37">
        <v>1.291722</v>
      </c>
      <c r="E4273" s="39">
        <v>1286.97</v>
      </c>
      <c r="F4273" s="39">
        <v>5828</v>
      </c>
      <c r="G4273" s="39">
        <v>9956.09</v>
      </c>
      <c r="H4273" s="38">
        <v>9</v>
      </c>
      <c r="I4273" s="38">
        <v>11368</v>
      </c>
      <c r="J4273" s="37">
        <v>5.1609308439000001</v>
      </c>
      <c r="K4273" s="37">
        <v>0.70295075640000004</v>
      </c>
      <c r="L4273" s="37">
        <v>1.7460754377000001</v>
      </c>
      <c r="M4273" s="37">
        <v>24.248636889</v>
      </c>
      <c r="N4273" s="37">
        <v>11.141136561</v>
      </c>
      <c r="O4273" s="37">
        <v>27.268495554000001</v>
      </c>
      <c r="P4273" s="37">
        <v>4</v>
      </c>
      <c r="Q4273" s="37">
        <v>86.870385799999994</v>
      </c>
      <c r="R4273" s="38">
        <v>208300</v>
      </c>
      <c r="S4273" s="37">
        <v>2.5790999999999999</v>
      </c>
      <c r="T4273" s="38">
        <v>4</v>
      </c>
      <c r="U4273" s="38">
        <v>9</v>
      </c>
      <c r="V4273" s="38">
        <v>1</v>
      </c>
    </row>
    <row r="4274" spans="1:22" ht="13.5" customHeight="1" x14ac:dyDescent="0.2">
      <c r="A4274" s="32" t="s">
        <v>4270</v>
      </c>
      <c r="B4274" s="32" t="s">
        <v>12143</v>
      </c>
      <c r="C4274" s="32" t="s">
        <v>18139</v>
      </c>
      <c r="D4274" s="37">
        <v>1.522456</v>
      </c>
      <c r="E4274" s="39">
        <v>436.01</v>
      </c>
      <c r="F4274" s="39">
        <v>1518</v>
      </c>
      <c r="G4274" s="39">
        <v>2767.33</v>
      </c>
      <c r="H4274" s="38">
        <v>1</v>
      </c>
      <c r="I4274" s="38">
        <v>3171</v>
      </c>
      <c r="J4274" s="37">
        <v>4.4419432624999997</v>
      </c>
      <c r="K4274" s="37">
        <v>1.1161895577000001</v>
      </c>
      <c r="L4274" s="37">
        <v>3.3293178818000002</v>
      </c>
      <c r="M4274" s="37">
        <v>24.867481756</v>
      </c>
      <c r="N4274" s="37">
        <v>16.734042158000001</v>
      </c>
      <c r="O4274" s="37">
        <v>34.386501025000001</v>
      </c>
      <c r="P4274" s="37">
        <v>4</v>
      </c>
      <c r="Q4274" s="37">
        <v>72.182577499999994</v>
      </c>
      <c r="R4274" s="38">
        <v>64407</v>
      </c>
      <c r="S4274" s="37">
        <v>2.5790999999999999</v>
      </c>
      <c r="T4274" s="38">
        <v>0</v>
      </c>
      <c r="U4274" s="38">
        <v>1</v>
      </c>
      <c r="V4274" s="38">
        <v>1</v>
      </c>
    </row>
    <row r="4275" spans="1:22" ht="13.5" customHeight="1" x14ac:dyDescent="0.2">
      <c r="A4275" s="32" t="s">
        <v>4271</v>
      </c>
      <c r="B4275" s="32" t="s">
        <v>12144</v>
      </c>
      <c r="C4275" s="32" t="s">
        <v>18077</v>
      </c>
      <c r="D4275" s="37">
        <v>7.5804790000000004</v>
      </c>
      <c r="E4275" s="39">
        <v>772</v>
      </c>
      <c r="F4275" s="39">
        <v>3339</v>
      </c>
      <c r="G4275" s="39">
        <v>4981.8599999999997</v>
      </c>
      <c r="H4275" s="38">
        <v>4</v>
      </c>
      <c r="I4275" s="38">
        <v>6387</v>
      </c>
      <c r="J4275" s="37">
        <v>8.0687040990999996</v>
      </c>
      <c r="K4275" s="37">
        <v>3.0902144936</v>
      </c>
      <c r="L4275" s="37">
        <v>4.8169198647</v>
      </c>
      <c r="M4275" s="37">
        <v>32.253638025000001</v>
      </c>
      <c r="N4275" s="37">
        <v>7.7082821527999998</v>
      </c>
      <c r="O4275" s="37">
        <v>31.580356448</v>
      </c>
      <c r="P4275" s="37">
        <v>5.8522673964000003</v>
      </c>
      <c r="Q4275" s="37">
        <v>85.632621900000004</v>
      </c>
      <c r="R4275" s="38">
        <v>217142</v>
      </c>
      <c r="S4275" s="37">
        <v>2.7449599999999998</v>
      </c>
      <c r="T4275" s="38">
        <v>3</v>
      </c>
      <c r="U4275" s="38">
        <v>4</v>
      </c>
      <c r="V4275" s="38">
        <v>1</v>
      </c>
    </row>
    <row r="4276" spans="1:22" ht="13.5" customHeight="1" x14ac:dyDescent="0.2">
      <c r="A4276" s="32" t="s">
        <v>4272</v>
      </c>
      <c r="B4276" s="32" t="s">
        <v>12145</v>
      </c>
      <c r="C4276" s="32" t="s">
        <v>18077</v>
      </c>
      <c r="D4276" s="37">
        <v>3.9293330000000002</v>
      </c>
      <c r="E4276" s="39">
        <v>1453.98</v>
      </c>
      <c r="F4276" s="39">
        <v>5922</v>
      </c>
      <c r="G4276" s="39">
        <v>7645.34</v>
      </c>
      <c r="H4276" s="38">
        <v>9</v>
      </c>
      <c r="I4276" s="38">
        <v>11377</v>
      </c>
      <c r="J4276" s="37">
        <v>8.0369318571000008</v>
      </c>
      <c r="K4276" s="37">
        <v>1.7657621592999999</v>
      </c>
      <c r="L4276" s="37">
        <v>1.9049728456999999</v>
      </c>
      <c r="M4276" s="37">
        <v>29.699459195999999</v>
      </c>
      <c r="N4276" s="37">
        <v>9.6981709507999998</v>
      </c>
      <c r="O4276" s="37">
        <v>21.187735240999999</v>
      </c>
      <c r="P4276" s="37">
        <v>5.9</v>
      </c>
      <c r="Q4276" s="37">
        <v>84.594041899999993</v>
      </c>
      <c r="R4276" s="38">
        <v>304563</v>
      </c>
      <c r="S4276" s="37">
        <v>2.7449599999999998</v>
      </c>
      <c r="T4276" s="38">
        <v>3</v>
      </c>
      <c r="U4276" s="38">
        <v>6</v>
      </c>
      <c r="V4276" s="38">
        <v>1</v>
      </c>
    </row>
    <row r="4277" spans="1:22" ht="13.5" customHeight="1" x14ac:dyDescent="0.2">
      <c r="A4277" s="32" t="s">
        <v>4273</v>
      </c>
      <c r="B4277" s="32" t="s">
        <v>12146</v>
      </c>
      <c r="C4277" s="32" t="s">
        <v>18139</v>
      </c>
      <c r="D4277" s="37">
        <v>3.8843130000000001</v>
      </c>
      <c r="E4277" s="39">
        <v>1896.94</v>
      </c>
      <c r="F4277" s="39">
        <v>6769</v>
      </c>
      <c r="G4277" s="39">
        <v>11160.54</v>
      </c>
      <c r="H4277" s="38">
        <v>7</v>
      </c>
      <c r="I4277" s="38">
        <v>13175</v>
      </c>
      <c r="J4277" s="37">
        <v>13.184877052999999</v>
      </c>
      <c r="K4277" s="37">
        <v>3.2810942551000002</v>
      </c>
      <c r="L4277" s="37">
        <v>7.6886993078000003</v>
      </c>
      <c r="M4277" s="37">
        <v>27.744466369000001</v>
      </c>
      <c r="N4277" s="37">
        <v>17.601439125999999</v>
      </c>
      <c r="O4277" s="37">
        <v>27.788218107999999</v>
      </c>
      <c r="P4277" s="37">
        <v>4.2304342518000002</v>
      </c>
      <c r="Q4277" s="37">
        <v>68.388608099999999</v>
      </c>
      <c r="R4277" s="38">
        <v>341878</v>
      </c>
      <c r="S4277" s="37">
        <v>2.5790999999999999</v>
      </c>
      <c r="T4277" s="38">
        <v>3</v>
      </c>
      <c r="U4277" s="38">
        <v>6</v>
      </c>
      <c r="V4277" s="38">
        <v>0</v>
      </c>
    </row>
    <row r="4278" spans="1:22" ht="13.5" customHeight="1" x14ac:dyDescent="0.2">
      <c r="A4278" s="32" t="s">
        <v>4274</v>
      </c>
      <c r="B4278" s="32" t="s">
        <v>12147</v>
      </c>
      <c r="C4278" s="32" t="s">
        <v>18139</v>
      </c>
      <c r="D4278" s="37">
        <v>2.5661710000000002</v>
      </c>
      <c r="E4278" s="39">
        <v>789</v>
      </c>
      <c r="F4278" s="39">
        <v>2345</v>
      </c>
      <c r="G4278" s="39">
        <v>3929.06</v>
      </c>
      <c r="H4278" s="38">
        <v>1</v>
      </c>
      <c r="I4278" s="38">
        <v>4547</v>
      </c>
      <c r="J4278" s="37">
        <v>12.296177468</v>
      </c>
      <c r="K4278" s="37">
        <v>3.4465872877999999</v>
      </c>
      <c r="L4278" s="37">
        <v>6.5323125610000004</v>
      </c>
      <c r="M4278" s="37">
        <v>22.810661798999998</v>
      </c>
      <c r="N4278" s="37">
        <v>14.230083753000001</v>
      </c>
      <c r="O4278" s="37">
        <v>16.126340983999999</v>
      </c>
      <c r="P4278" s="37">
        <v>4</v>
      </c>
      <c r="Q4278" s="37">
        <v>66.076980000000006</v>
      </c>
      <c r="R4278" s="38">
        <v>77841</v>
      </c>
      <c r="S4278" s="37">
        <v>2.5790999999999999</v>
      </c>
      <c r="T4278" s="38">
        <v>1</v>
      </c>
      <c r="U4278" s="38">
        <v>1</v>
      </c>
      <c r="V4278" s="38">
        <v>1</v>
      </c>
    </row>
    <row r="4279" spans="1:22" ht="13.5" customHeight="1" x14ac:dyDescent="0.2">
      <c r="A4279" s="32" t="s">
        <v>4275</v>
      </c>
      <c r="B4279" s="32" t="s">
        <v>12148</v>
      </c>
      <c r="C4279" s="32" t="s">
        <v>18077</v>
      </c>
      <c r="D4279" s="37">
        <v>3.9103279999999998</v>
      </c>
      <c r="E4279" s="39">
        <v>1305.96</v>
      </c>
      <c r="F4279" s="39">
        <v>10500</v>
      </c>
      <c r="G4279" s="39">
        <v>14125.72</v>
      </c>
      <c r="H4279" s="38">
        <v>10</v>
      </c>
      <c r="I4279" s="38">
        <v>19562</v>
      </c>
      <c r="J4279" s="37">
        <v>14.168077649000001</v>
      </c>
      <c r="K4279" s="37">
        <v>4.7867084581999997</v>
      </c>
      <c r="L4279" s="37">
        <v>4.1818409084999999</v>
      </c>
      <c r="M4279" s="37">
        <v>34.675055858</v>
      </c>
      <c r="N4279" s="37">
        <v>15.628601339999999</v>
      </c>
      <c r="O4279" s="37">
        <v>33.614093554</v>
      </c>
      <c r="P4279" s="37">
        <v>5.9104151536999998</v>
      </c>
      <c r="Q4279" s="37">
        <v>77.030609799999993</v>
      </c>
      <c r="R4279" s="38">
        <v>301609</v>
      </c>
      <c r="S4279" s="37">
        <v>2.7449599999999998</v>
      </c>
      <c r="T4279" s="38">
        <v>7</v>
      </c>
      <c r="U4279" s="38">
        <v>7</v>
      </c>
      <c r="V4279" s="38">
        <v>1</v>
      </c>
    </row>
    <row r="4280" spans="1:22" ht="13.5" customHeight="1" x14ac:dyDescent="0.2">
      <c r="A4280" s="32" t="s">
        <v>4276</v>
      </c>
      <c r="B4280" s="32" t="s">
        <v>12149</v>
      </c>
      <c r="C4280" s="32" t="s">
        <v>18139</v>
      </c>
      <c r="D4280" s="37">
        <v>6.6821770000000003</v>
      </c>
      <c r="E4280" s="39">
        <v>781.99</v>
      </c>
      <c r="F4280" s="39">
        <v>4581</v>
      </c>
      <c r="G4280" s="39">
        <v>7760.59</v>
      </c>
      <c r="H4280" s="38">
        <v>6</v>
      </c>
      <c r="I4280" s="38">
        <v>8847</v>
      </c>
      <c r="J4280" s="37">
        <v>8.9657042877999995</v>
      </c>
      <c r="K4280" s="37">
        <v>2.0220392536</v>
      </c>
      <c r="L4280" s="37">
        <v>5.7724874914999997</v>
      </c>
      <c r="M4280" s="37">
        <v>21.939986849</v>
      </c>
      <c r="N4280" s="37">
        <v>17.223138719000001</v>
      </c>
      <c r="O4280" s="37">
        <v>30.393193304</v>
      </c>
      <c r="P4280" s="37">
        <v>4.0422960725000001</v>
      </c>
      <c r="Q4280" s="37">
        <v>87.651842000000002</v>
      </c>
      <c r="R4280" s="38">
        <v>109851</v>
      </c>
      <c r="S4280" s="37">
        <v>2.5790999999999999</v>
      </c>
      <c r="T4280" s="38">
        <v>4</v>
      </c>
      <c r="U4280" s="38">
        <v>5</v>
      </c>
      <c r="V4280" s="38">
        <v>0</v>
      </c>
    </row>
    <row r="4281" spans="1:22" ht="13.5" customHeight="1" x14ac:dyDescent="0.2">
      <c r="A4281" s="32" t="s">
        <v>4277</v>
      </c>
      <c r="B4281" s="32" t="s">
        <v>12150</v>
      </c>
      <c r="C4281" s="32" t="s">
        <v>18077</v>
      </c>
      <c r="D4281" s="37">
        <v>8.5008700000000008</v>
      </c>
      <c r="E4281" s="39">
        <v>859.97</v>
      </c>
      <c r="F4281" s="39">
        <v>2981</v>
      </c>
      <c r="G4281" s="39">
        <v>4923.03</v>
      </c>
      <c r="H4281" s="38">
        <v>3</v>
      </c>
      <c r="I4281" s="38">
        <v>5824</v>
      </c>
      <c r="J4281" s="37">
        <v>13.148643635999999</v>
      </c>
      <c r="K4281" s="37">
        <v>3.3207043681999999</v>
      </c>
      <c r="L4281" s="37">
        <v>15.600480341999999</v>
      </c>
      <c r="M4281" s="37">
        <v>34.984916179999999</v>
      </c>
      <c r="N4281" s="37">
        <v>10.117522841</v>
      </c>
      <c r="O4281" s="37">
        <v>15.962170744</v>
      </c>
      <c r="P4281" s="37">
        <v>5.9</v>
      </c>
      <c r="Q4281" s="37">
        <v>72.186281100000002</v>
      </c>
      <c r="R4281" s="38">
        <v>135850</v>
      </c>
      <c r="S4281" s="37">
        <v>2.7449599999999998</v>
      </c>
      <c r="T4281" s="38">
        <v>2</v>
      </c>
      <c r="U4281" s="38">
        <v>2</v>
      </c>
      <c r="V4281" s="38">
        <v>1</v>
      </c>
    </row>
    <row r="4282" spans="1:22" ht="13.5" customHeight="1" x14ac:dyDescent="0.2">
      <c r="A4282" s="32" t="s">
        <v>4278</v>
      </c>
      <c r="B4282" s="32" t="s">
        <v>12151</v>
      </c>
      <c r="C4282" s="32" t="s">
        <v>18077</v>
      </c>
      <c r="D4282" s="37">
        <v>2.2960579999999999</v>
      </c>
      <c r="E4282" s="39">
        <v>1442.03</v>
      </c>
      <c r="F4282" s="39">
        <v>7940</v>
      </c>
      <c r="G4282" s="39">
        <v>11573.22</v>
      </c>
      <c r="H4282" s="38">
        <v>16</v>
      </c>
      <c r="I4282" s="38">
        <v>15791</v>
      </c>
      <c r="J4282" s="37">
        <v>14.472242339999999</v>
      </c>
      <c r="K4282" s="37">
        <v>5.2028782154000002</v>
      </c>
      <c r="L4282" s="37">
        <v>5.8693580777000003</v>
      </c>
      <c r="M4282" s="37">
        <v>30.188734215</v>
      </c>
      <c r="N4282" s="37">
        <v>17.39160322</v>
      </c>
      <c r="O4282" s="37">
        <v>34.395578104999998</v>
      </c>
      <c r="P4282" s="37">
        <v>5.8941813143999999</v>
      </c>
      <c r="Q4282" s="37">
        <v>75.6894992</v>
      </c>
      <c r="R4282" s="38">
        <v>328153</v>
      </c>
      <c r="S4282" s="37">
        <v>2.7449599999999998</v>
      </c>
      <c r="T4282" s="38">
        <v>11</v>
      </c>
      <c r="U4282" s="38">
        <v>12</v>
      </c>
      <c r="V4282" s="38">
        <v>0</v>
      </c>
    </row>
    <row r="4283" spans="1:22" ht="13.5" customHeight="1" x14ac:dyDescent="0.2">
      <c r="A4283" s="32" t="s">
        <v>4279</v>
      </c>
      <c r="B4283" s="32" t="s">
        <v>12152</v>
      </c>
      <c r="C4283" s="32" t="s">
        <v>18077</v>
      </c>
      <c r="D4283" s="37">
        <v>0.225497</v>
      </c>
      <c r="E4283" s="39">
        <v>1812.98</v>
      </c>
      <c r="F4283" s="39">
        <v>6164</v>
      </c>
      <c r="G4283" s="39">
        <v>9649.6200000000008</v>
      </c>
      <c r="H4283" s="38">
        <v>10</v>
      </c>
      <c r="I4283" s="38">
        <v>12144</v>
      </c>
      <c r="J4283" s="37">
        <v>7.6441763900000002</v>
      </c>
      <c r="K4283" s="37">
        <v>3.1640396471000001</v>
      </c>
      <c r="L4283" s="37">
        <v>4.2315269391000001</v>
      </c>
      <c r="M4283" s="37">
        <v>30.811533241999999</v>
      </c>
      <c r="N4283" s="37">
        <v>7.3123951105999998</v>
      </c>
      <c r="O4283" s="37">
        <v>31.250505012000001</v>
      </c>
      <c r="P4283" s="37">
        <v>5.8184710521999996</v>
      </c>
      <c r="Q4283" s="37">
        <v>86.895140100000006</v>
      </c>
      <c r="R4283" s="38">
        <v>332492</v>
      </c>
      <c r="S4283" s="37">
        <v>2.7449599999999998</v>
      </c>
      <c r="T4283" s="38">
        <v>5</v>
      </c>
      <c r="U4283" s="38">
        <v>5</v>
      </c>
      <c r="V4283" s="38">
        <v>2</v>
      </c>
    </row>
    <row r="4284" spans="1:22" ht="13.5" customHeight="1" x14ac:dyDescent="0.2">
      <c r="A4284" s="32" t="s">
        <v>4280</v>
      </c>
      <c r="B4284" s="32" t="s">
        <v>12153</v>
      </c>
      <c r="C4284" s="32" t="s">
        <v>18139</v>
      </c>
      <c r="D4284" s="37">
        <v>5.2674130000000003</v>
      </c>
      <c r="E4284" s="39">
        <v>905.99</v>
      </c>
      <c r="F4284" s="39">
        <v>2760</v>
      </c>
      <c r="G4284" s="39">
        <v>4084.6</v>
      </c>
      <c r="H4284" s="38">
        <v>5</v>
      </c>
      <c r="I4284" s="38">
        <v>5236</v>
      </c>
      <c r="J4284" s="37">
        <v>13.516854347000001</v>
      </c>
      <c r="K4284" s="37">
        <v>1.5224391059</v>
      </c>
      <c r="L4284" s="37">
        <v>6.6586636108999997</v>
      </c>
      <c r="M4284" s="37">
        <v>22.543978159000002</v>
      </c>
      <c r="N4284" s="37">
        <v>16.607408779</v>
      </c>
      <c r="O4284" s="37">
        <v>20.600427622000002</v>
      </c>
      <c r="P4284" s="37">
        <v>4</v>
      </c>
      <c r="Q4284" s="37">
        <v>81.591528800000006</v>
      </c>
      <c r="R4284" s="38">
        <v>144166</v>
      </c>
      <c r="S4284" s="37">
        <v>2.5790999999999999</v>
      </c>
      <c r="T4284" s="38">
        <v>5</v>
      </c>
      <c r="U4284" s="38">
        <v>5</v>
      </c>
      <c r="V4284" s="38">
        <v>0</v>
      </c>
    </row>
    <row r="4285" spans="1:22" ht="13.5" customHeight="1" x14ac:dyDescent="0.2">
      <c r="A4285" s="32" t="s">
        <v>4281</v>
      </c>
      <c r="B4285" s="32" t="s">
        <v>12154</v>
      </c>
      <c r="C4285" s="32" t="s">
        <v>18139</v>
      </c>
      <c r="D4285" s="37">
        <v>2.6724579999999998</v>
      </c>
      <c r="E4285" s="39">
        <v>1130.96</v>
      </c>
      <c r="F4285" s="39">
        <v>4134</v>
      </c>
      <c r="G4285" s="39">
        <v>7378.25</v>
      </c>
      <c r="H4285" s="38">
        <v>8</v>
      </c>
      <c r="I4285" s="38">
        <v>8354</v>
      </c>
      <c r="J4285" s="37">
        <v>7.7881565346999997</v>
      </c>
      <c r="K4285" s="37">
        <v>2.0439562703999998</v>
      </c>
      <c r="L4285" s="37">
        <v>1.3085896862999999</v>
      </c>
      <c r="M4285" s="37">
        <v>27.065451641999999</v>
      </c>
      <c r="N4285" s="37">
        <v>13.007534612000001</v>
      </c>
      <c r="O4285" s="37">
        <v>29.311712803999999</v>
      </c>
      <c r="P4285" s="37">
        <v>4.0342478864000002</v>
      </c>
      <c r="Q4285" s="37">
        <v>85.668563899999995</v>
      </c>
      <c r="R4285" s="38">
        <v>208847</v>
      </c>
      <c r="S4285" s="37">
        <v>2.5790999999999999</v>
      </c>
      <c r="T4285" s="38">
        <v>4</v>
      </c>
      <c r="U4285" s="38">
        <v>8</v>
      </c>
      <c r="V4285" s="38">
        <v>0</v>
      </c>
    </row>
    <row r="4286" spans="1:22" ht="13.5" customHeight="1" x14ac:dyDescent="0.2">
      <c r="A4286" s="32" t="s">
        <v>4282</v>
      </c>
      <c r="B4286" s="32" t="s">
        <v>12155</v>
      </c>
      <c r="C4286" s="32" t="s">
        <v>18077</v>
      </c>
      <c r="D4286" s="37">
        <v>2.3235929999999998</v>
      </c>
      <c r="E4286" s="39">
        <v>1111.02</v>
      </c>
      <c r="F4286" s="39">
        <v>3154</v>
      </c>
      <c r="G4286" s="39">
        <v>5088.17</v>
      </c>
      <c r="H4286" s="38">
        <v>5</v>
      </c>
      <c r="I4286" s="38">
        <v>6193</v>
      </c>
      <c r="J4286" s="37">
        <v>8.7976974465000009</v>
      </c>
      <c r="K4286" s="37">
        <v>2.7604119958000002</v>
      </c>
      <c r="L4286" s="37">
        <v>2.8783916564999998</v>
      </c>
      <c r="M4286" s="37">
        <v>23.829796869999999</v>
      </c>
      <c r="N4286" s="37">
        <v>14.402722450000001</v>
      </c>
      <c r="O4286" s="37">
        <v>20.815671935000001</v>
      </c>
      <c r="P4286" s="37">
        <v>5.5530623927000002</v>
      </c>
      <c r="Q4286" s="37">
        <v>90.018618900000007</v>
      </c>
      <c r="R4286" s="38">
        <v>182055</v>
      </c>
      <c r="S4286" s="37">
        <v>2.7449599999999998</v>
      </c>
      <c r="T4286" s="38">
        <v>3</v>
      </c>
      <c r="U4286" s="38">
        <v>4</v>
      </c>
      <c r="V4286" s="38">
        <v>2</v>
      </c>
    </row>
    <row r="4287" spans="1:22" ht="13.5" customHeight="1" x14ac:dyDescent="0.2">
      <c r="A4287" s="32" t="s">
        <v>4283</v>
      </c>
      <c r="B4287" s="32" t="s">
        <v>11427</v>
      </c>
      <c r="C4287" s="32" t="s">
        <v>18077</v>
      </c>
      <c r="D4287" s="37">
        <v>0.48629</v>
      </c>
      <c r="E4287" s="39">
        <v>971.97</v>
      </c>
      <c r="F4287" s="39">
        <v>3597</v>
      </c>
      <c r="G4287" s="39">
        <v>6229.81</v>
      </c>
      <c r="H4287" s="38">
        <v>4</v>
      </c>
      <c r="I4287" s="38">
        <v>7260</v>
      </c>
      <c r="J4287" s="37">
        <v>11.794406327000001</v>
      </c>
      <c r="K4287" s="37">
        <v>3.3806283096</v>
      </c>
      <c r="L4287" s="37">
        <v>16.401494083999999</v>
      </c>
      <c r="M4287" s="37">
        <v>30.28341198</v>
      </c>
      <c r="N4287" s="37">
        <v>7.6111797038000004</v>
      </c>
      <c r="O4287" s="37">
        <v>15.270395371999999</v>
      </c>
      <c r="P4287" s="37">
        <v>5.8795364969000001</v>
      </c>
      <c r="Q4287" s="37">
        <v>60.290391499999998</v>
      </c>
      <c r="R4287" s="38">
        <v>158802</v>
      </c>
      <c r="S4287" s="37">
        <v>2.7449599999999998</v>
      </c>
      <c r="T4287" s="38">
        <v>3</v>
      </c>
      <c r="U4287" s="38">
        <v>3</v>
      </c>
      <c r="V4287" s="38">
        <v>0</v>
      </c>
    </row>
    <row r="4288" spans="1:22" ht="13.5" customHeight="1" x14ac:dyDescent="0.2">
      <c r="A4288" s="32" t="s">
        <v>4284</v>
      </c>
      <c r="B4288" s="32" t="s">
        <v>12156</v>
      </c>
      <c r="C4288" s="32" t="s">
        <v>18139</v>
      </c>
      <c r="D4288" s="37">
        <v>2.4081489999999999</v>
      </c>
      <c r="E4288" s="39">
        <v>1275</v>
      </c>
      <c r="F4288" s="39">
        <v>4636</v>
      </c>
      <c r="G4288" s="39">
        <v>8313.67</v>
      </c>
      <c r="H4288" s="38">
        <v>6</v>
      </c>
      <c r="I4288" s="38">
        <v>9427</v>
      </c>
      <c r="J4288" s="37">
        <v>5.2909294386000001</v>
      </c>
      <c r="K4288" s="37">
        <v>0.72278792039999995</v>
      </c>
      <c r="L4288" s="37">
        <v>1.9134442251999999</v>
      </c>
      <c r="M4288" s="37">
        <v>23.958506694</v>
      </c>
      <c r="N4288" s="37">
        <v>11.268962696999999</v>
      </c>
      <c r="O4288" s="37">
        <v>26.399712215000001</v>
      </c>
      <c r="P4288" s="37">
        <v>4</v>
      </c>
      <c r="Q4288" s="37">
        <v>85.4476923</v>
      </c>
      <c r="R4288" s="38">
        <v>194835</v>
      </c>
      <c r="S4288" s="37">
        <v>2.5790999999999999</v>
      </c>
      <c r="T4288" s="38">
        <v>4</v>
      </c>
      <c r="U4288" s="38">
        <v>6</v>
      </c>
      <c r="V4288" s="38">
        <v>1</v>
      </c>
    </row>
    <row r="4289" spans="1:22" ht="13.5" customHeight="1" x14ac:dyDescent="0.2">
      <c r="A4289" s="32" t="s">
        <v>4285</v>
      </c>
      <c r="B4289" s="32" t="s">
        <v>12157</v>
      </c>
      <c r="C4289" s="32" t="s">
        <v>18139</v>
      </c>
      <c r="D4289" s="37">
        <v>3.1478649999999999</v>
      </c>
      <c r="E4289" s="39">
        <v>2129.0100000000002</v>
      </c>
      <c r="F4289" s="39">
        <v>6385</v>
      </c>
      <c r="G4289" s="39">
        <v>10844.77</v>
      </c>
      <c r="H4289" s="38">
        <v>10</v>
      </c>
      <c r="I4289" s="38">
        <v>12562</v>
      </c>
      <c r="J4289" s="37">
        <v>13.7362938</v>
      </c>
      <c r="K4289" s="37">
        <v>4.1325933138000002</v>
      </c>
      <c r="L4289" s="37">
        <v>8.6066658365999995</v>
      </c>
      <c r="M4289" s="37">
        <v>23.478296251</v>
      </c>
      <c r="N4289" s="37">
        <v>15.306911338000001</v>
      </c>
      <c r="O4289" s="37">
        <v>16.702206442000001</v>
      </c>
      <c r="P4289" s="37">
        <v>4.1197659628999999</v>
      </c>
      <c r="Q4289" s="37">
        <v>71.059343400000003</v>
      </c>
      <c r="R4289" s="38">
        <v>274609</v>
      </c>
      <c r="S4289" s="37">
        <v>2.5790999999999999</v>
      </c>
      <c r="T4289" s="38">
        <v>6</v>
      </c>
      <c r="U4289" s="38">
        <v>9</v>
      </c>
      <c r="V4289" s="38">
        <v>1</v>
      </c>
    </row>
    <row r="4290" spans="1:22" ht="13.5" customHeight="1" x14ac:dyDescent="0.2">
      <c r="A4290" s="32" t="s">
        <v>4286</v>
      </c>
      <c r="B4290" s="32" t="s">
        <v>12158</v>
      </c>
      <c r="C4290" s="32" t="s">
        <v>18139</v>
      </c>
      <c r="D4290" s="37">
        <v>0.61322500000000002</v>
      </c>
      <c r="E4290" s="39">
        <v>395.02</v>
      </c>
      <c r="F4290" s="39">
        <v>1620</v>
      </c>
      <c r="G4290" s="39">
        <v>3002.43</v>
      </c>
      <c r="H4290" s="38">
        <v>5</v>
      </c>
      <c r="I4290" s="38">
        <v>3440</v>
      </c>
      <c r="J4290" s="37">
        <v>4.1761556668999997</v>
      </c>
      <c r="K4290" s="37">
        <v>1.2835962620000001</v>
      </c>
      <c r="L4290" s="37">
        <v>3.7589990715999999</v>
      </c>
      <c r="M4290" s="37">
        <v>27.245679635999998</v>
      </c>
      <c r="N4290" s="37">
        <v>14.442421947</v>
      </c>
      <c r="O4290" s="37">
        <v>29.196841036999999</v>
      </c>
      <c r="P4290" s="37">
        <v>4</v>
      </c>
      <c r="Q4290" s="37">
        <v>72.5021196</v>
      </c>
      <c r="R4290" s="38">
        <v>32847</v>
      </c>
      <c r="S4290" s="37">
        <v>2.5790999999999999</v>
      </c>
      <c r="T4290" s="38">
        <v>2</v>
      </c>
      <c r="U4290" s="38">
        <v>5</v>
      </c>
      <c r="V4290" s="38">
        <v>0</v>
      </c>
    </row>
    <row r="4291" spans="1:22" ht="13.5" customHeight="1" x14ac:dyDescent="0.2">
      <c r="A4291" s="32" t="s">
        <v>4287</v>
      </c>
      <c r="B4291" s="32" t="s">
        <v>12159</v>
      </c>
      <c r="C4291" s="32" t="s">
        <v>18077</v>
      </c>
      <c r="D4291" s="37">
        <v>7.8806050000000001</v>
      </c>
      <c r="E4291" s="39">
        <v>1692.05</v>
      </c>
      <c r="F4291" s="39">
        <v>5754</v>
      </c>
      <c r="G4291" s="39">
        <v>6916.67</v>
      </c>
      <c r="H4291" s="38">
        <v>11</v>
      </c>
      <c r="I4291" s="38">
        <v>11129</v>
      </c>
      <c r="J4291" s="37">
        <v>12.605535239</v>
      </c>
      <c r="K4291" s="37">
        <v>2.8895323674000002</v>
      </c>
      <c r="L4291" s="37">
        <v>3.5002093205999998</v>
      </c>
      <c r="M4291" s="37">
        <v>38.724142987</v>
      </c>
      <c r="N4291" s="37">
        <v>11.590767355000001</v>
      </c>
      <c r="O4291" s="37">
        <v>22.860293444</v>
      </c>
      <c r="P4291" s="37">
        <v>5.9147141099000002</v>
      </c>
      <c r="Q4291" s="37">
        <v>75.825856700000003</v>
      </c>
      <c r="R4291" s="38">
        <v>222634</v>
      </c>
      <c r="S4291" s="37">
        <v>2.7449599999999998</v>
      </c>
      <c r="T4291" s="38">
        <v>8</v>
      </c>
      <c r="U4291" s="38">
        <v>8</v>
      </c>
      <c r="V4291" s="38">
        <v>2</v>
      </c>
    </row>
    <row r="4292" spans="1:22" ht="13.5" customHeight="1" x14ac:dyDescent="0.2">
      <c r="A4292" s="32" t="s">
        <v>4288</v>
      </c>
      <c r="B4292" s="32" t="s">
        <v>12160</v>
      </c>
      <c r="C4292" s="32" t="s">
        <v>18139</v>
      </c>
      <c r="D4292" s="37">
        <v>3.8751370000000001</v>
      </c>
      <c r="E4292" s="39">
        <v>820.98</v>
      </c>
      <c r="F4292" s="39">
        <v>2626</v>
      </c>
      <c r="G4292" s="39">
        <v>4505.96</v>
      </c>
      <c r="H4292" s="38">
        <v>4</v>
      </c>
      <c r="I4292" s="38">
        <v>5135</v>
      </c>
      <c r="J4292" s="37">
        <v>7.6387861172999996</v>
      </c>
      <c r="K4292" s="37">
        <v>0.77198360880000005</v>
      </c>
      <c r="L4292" s="37">
        <v>1.6170379888999999</v>
      </c>
      <c r="M4292" s="37">
        <v>22.674484620000001</v>
      </c>
      <c r="N4292" s="37">
        <v>9.5035189386999992</v>
      </c>
      <c r="O4292" s="37">
        <v>27.880314438999999</v>
      </c>
      <c r="P4292" s="37">
        <v>4</v>
      </c>
      <c r="Q4292" s="37">
        <v>90.001698399999995</v>
      </c>
      <c r="R4292" s="38">
        <v>182307</v>
      </c>
      <c r="S4292" s="37">
        <v>2.5790999999999999</v>
      </c>
      <c r="T4292" s="38">
        <v>2</v>
      </c>
      <c r="U4292" s="38">
        <v>4</v>
      </c>
      <c r="V4292" s="38">
        <v>1</v>
      </c>
    </row>
    <row r="4293" spans="1:22" ht="13.5" customHeight="1" x14ac:dyDescent="0.2">
      <c r="A4293" s="32" t="s">
        <v>4289</v>
      </c>
      <c r="B4293" s="32" t="s">
        <v>12161</v>
      </c>
      <c r="C4293" s="32" t="s">
        <v>18139</v>
      </c>
      <c r="D4293" s="37">
        <v>3.2038180000000001</v>
      </c>
      <c r="E4293" s="39">
        <v>816.99</v>
      </c>
      <c r="F4293" s="39">
        <v>4145</v>
      </c>
      <c r="G4293" s="39">
        <v>6393.11</v>
      </c>
      <c r="H4293" s="38">
        <v>8</v>
      </c>
      <c r="I4293" s="38">
        <v>7883</v>
      </c>
      <c r="J4293" s="37">
        <v>18.407994548000001</v>
      </c>
      <c r="K4293" s="37">
        <v>6.8007549754000003</v>
      </c>
      <c r="L4293" s="37">
        <v>18.066539062</v>
      </c>
      <c r="M4293" s="37">
        <v>29.533849683</v>
      </c>
      <c r="N4293" s="37">
        <v>25.590484982</v>
      </c>
      <c r="O4293" s="37">
        <v>21.512469018000001</v>
      </c>
      <c r="P4293" s="37">
        <v>5.4716129031999996</v>
      </c>
      <c r="Q4293" s="37">
        <v>77.690657599999994</v>
      </c>
      <c r="R4293" s="38">
        <v>161063</v>
      </c>
      <c r="S4293" s="37">
        <v>2.5790999999999999</v>
      </c>
      <c r="T4293" s="38">
        <v>6</v>
      </c>
      <c r="U4293" s="38">
        <v>6</v>
      </c>
      <c r="V4293" s="38">
        <v>1</v>
      </c>
    </row>
    <row r="4294" spans="1:22" ht="13.5" customHeight="1" x14ac:dyDescent="0.2">
      <c r="A4294" s="32" t="s">
        <v>4290</v>
      </c>
      <c r="B4294" s="32" t="s">
        <v>12162</v>
      </c>
      <c r="C4294" s="32" t="s">
        <v>18139</v>
      </c>
      <c r="D4294" s="37">
        <v>4.5365310000000001</v>
      </c>
      <c r="E4294" s="39">
        <v>712.01</v>
      </c>
      <c r="F4294" s="39">
        <v>3289</v>
      </c>
      <c r="G4294" s="39">
        <v>5772.74</v>
      </c>
      <c r="H4294" s="38">
        <v>6</v>
      </c>
      <c r="I4294" s="38">
        <v>6422</v>
      </c>
      <c r="J4294" s="37">
        <v>2.6993220307999999</v>
      </c>
      <c r="K4294" s="37">
        <v>0.59251015080000002</v>
      </c>
      <c r="L4294" s="37">
        <v>0.20404121789999999</v>
      </c>
      <c r="M4294" s="37">
        <v>27.383793148999999</v>
      </c>
      <c r="N4294" s="37">
        <v>6.7498004246000001</v>
      </c>
      <c r="O4294" s="37">
        <v>32.765302650999999</v>
      </c>
      <c r="P4294" s="37">
        <v>4</v>
      </c>
      <c r="Q4294" s="37">
        <v>88.291903399999995</v>
      </c>
      <c r="R4294" s="38">
        <v>188575</v>
      </c>
      <c r="S4294" s="37">
        <v>2.5790999999999999</v>
      </c>
      <c r="T4294" s="38">
        <v>4</v>
      </c>
      <c r="U4294" s="38">
        <v>4</v>
      </c>
      <c r="V4294" s="38">
        <v>2</v>
      </c>
    </row>
    <row r="4295" spans="1:22" ht="13.5" customHeight="1" x14ac:dyDescent="0.2">
      <c r="A4295" s="32" t="s">
        <v>4291</v>
      </c>
      <c r="B4295" s="32" t="s">
        <v>12163</v>
      </c>
      <c r="C4295" s="32" t="s">
        <v>18077</v>
      </c>
      <c r="D4295" s="37">
        <v>0.39269500000000002</v>
      </c>
      <c r="E4295" s="39">
        <v>440</v>
      </c>
      <c r="F4295" s="39">
        <v>872</v>
      </c>
      <c r="G4295" s="39">
        <v>1398.55</v>
      </c>
      <c r="H4295" s="38">
        <v>4</v>
      </c>
      <c r="I4295" s="38">
        <v>1878</v>
      </c>
      <c r="J4295" s="37">
        <v>13.088988707</v>
      </c>
      <c r="K4295" s="37">
        <v>2.3420504699000002</v>
      </c>
      <c r="L4295" s="37">
        <v>7.1339278789999998</v>
      </c>
      <c r="M4295" s="37">
        <v>39.272879809999999</v>
      </c>
      <c r="N4295" s="37">
        <v>8.9679975941999999</v>
      </c>
      <c r="O4295" s="37">
        <v>26.738786254000001</v>
      </c>
      <c r="P4295" s="37">
        <v>5.9</v>
      </c>
      <c r="Q4295" s="37" t="s">
        <v>15680</v>
      </c>
      <c r="R4295" s="38">
        <v>41535</v>
      </c>
      <c r="S4295" s="37">
        <v>2.7449599999999998</v>
      </c>
      <c r="T4295" s="38">
        <v>0</v>
      </c>
      <c r="U4295" s="38">
        <v>4</v>
      </c>
      <c r="V4295" s="38">
        <v>0</v>
      </c>
    </row>
    <row r="4296" spans="1:22" ht="13.5" customHeight="1" x14ac:dyDescent="0.2">
      <c r="A4296" s="32" t="s">
        <v>4292</v>
      </c>
      <c r="B4296" s="32" t="s">
        <v>12164</v>
      </c>
      <c r="C4296" s="32" t="s">
        <v>18077</v>
      </c>
      <c r="D4296" s="37">
        <v>2.5760540000000001</v>
      </c>
      <c r="E4296" s="39">
        <v>891.01</v>
      </c>
      <c r="F4296" s="39">
        <v>3160</v>
      </c>
      <c r="G4296" s="39">
        <v>5229.6400000000003</v>
      </c>
      <c r="H4296" s="38">
        <v>5</v>
      </c>
      <c r="I4296" s="38">
        <v>6128</v>
      </c>
      <c r="J4296" s="37">
        <v>12.288208893</v>
      </c>
      <c r="K4296" s="37">
        <v>3.3438189826000002</v>
      </c>
      <c r="L4296" s="37">
        <v>15.814192124</v>
      </c>
      <c r="M4296" s="37">
        <v>33.526987132999999</v>
      </c>
      <c r="N4296" s="37">
        <v>9.5964364515000007</v>
      </c>
      <c r="O4296" s="37">
        <v>13.780319825999999</v>
      </c>
      <c r="P4296" s="37">
        <v>5.8714612742999996</v>
      </c>
      <c r="Q4296" s="37">
        <v>81.682968799999998</v>
      </c>
      <c r="R4296" s="38">
        <v>202039</v>
      </c>
      <c r="S4296" s="37">
        <v>2.7449599999999998</v>
      </c>
      <c r="T4296" s="38">
        <v>3</v>
      </c>
      <c r="U4296" s="38">
        <v>2</v>
      </c>
      <c r="V4296" s="38">
        <v>0</v>
      </c>
    </row>
    <row r="4297" spans="1:22" ht="13.5" customHeight="1" x14ac:dyDescent="0.2">
      <c r="A4297" s="32" t="s">
        <v>4293</v>
      </c>
      <c r="B4297" s="32" t="s">
        <v>12165</v>
      </c>
      <c r="C4297" s="32" t="s">
        <v>18077</v>
      </c>
      <c r="D4297" s="37">
        <v>4.1273720000000003</v>
      </c>
      <c r="E4297" s="39">
        <v>579</v>
      </c>
      <c r="F4297" s="39">
        <v>2552</v>
      </c>
      <c r="G4297" s="39">
        <v>3140.23</v>
      </c>
      <c r="H4297" s="38">
        <v>4</v>
      </c>
      <c r="I4297" s="38">
        <v>5212</v>
      </c>
      <c r="J4297" s="37">
        <v>14.606531267999999</v>
      </c>
      <c r="K4297" s="37">
        <v>3.1386401512000002</v>
      </c>
      <c r="L4297" s="37">
        <v>4.5915046482999999</v>
      </c>
      <c r="M4297" s="37">
        <v>38.277129956000003</v>
      </c>
      <c r="N4297" s="37">
        <v>12.352750457000001</v>
      </c>
      <c r="O4297" s="37">
        <v>24.081125711999999</v>
      </c>
      <c r="P4297" s="37">
        <v>5.9459324848000001</v>
      </c>
      <c r="Q4297" s="37">
        <v>66.650036</v>
      </c>
      <c r="R4297" s="38">
        <v>114823</v>
      </c>
      <c r="S4297" s="37">
        <v>2.7449599999999998</v>
      </c>
      <c r="T4297" s="38">
        <v>2</v>
      </c>
      <c r="U4297" s="38">
        <v>1</v>
      </c>
      <c r="V4297" s="38">
        <v>2</v>
      </c>
    </row>
    <row r="4298" spans="1:22" ht="13.5" customHeight="1" x14ac:dyDescent="0.2">
      <c r="A4298" s="32" t="s">
        <v>4294</v>
      </c>
      <c r="B4298" s="32" t="s">
        <v>12166</v>
      </c>
      <c r="C4298" s="32" t="s">
        <v>18077</v>
      </c>
      <c r="D4298" s="37">
        <v>5.5243349999999998</v>
      </c>
      <c r="E4298" s="39">
        <v>702.01</v>
      </c>
      <c r="F4298" s="39">
        <v>2011</v>
      </c>
      <c r="G4298" s="39">
        <v>3076.03</v>
      </c>
      <c r="H4298" s="38">
        <v>8</v>
      </c>
      <c r="I4298" s="38">
        <v>3824</v>
      </c>
      <c r="J4298" s="37">
        <v>8.3779347337000001</v>
      </c>
      <c r="K4298" s="37">
        <v>5.0521890602999999</v>
      </c>
      <c r="L4298" s="37">
        <v>6.5402514547999999</v>
      </c>
      <c r="M4298" s="37">
        <v>30.559358971000002</v>
      </c>
      <c r="N4298" s="37">
        <v>6.1376310237</v>
      </c>
      <c r="O4298" s="37">
        <v>25.439943344</v>
      </c>
      <c r="P4298" s="37">
        <v>5.9</v>
      </c>
      <c r="Q4298" s="37">
        <v>89.134341399999997</v>
      </c>
      <c r="R4298" s="38">
        <v>86847</v>
      </c>
      <c r="S4298" s="37">
        <v>2.7449599999999998</v>
      </c>
      <c r="T4298" s="38">
        <v>6</v>
      </c>
      <c r="U4298" s="38">
        <v>6</v>
      </c>
      <c r="V4298" s="38">
        <v>2</v>
      </c>
    </row>
    <row r="4299" spans="1:22" ht="13.5" customHeight="1" x14ac:dyDescent="0.2">
      <c r="A4299" s="32" t="s">
        <v>4295</v>
      </c>
      <c r="B4299" s="32" t="s">
        <v>12167</v>
      </c>
      <c r="C4299" s="32" t="s">
        <v>18077</v>
      </c>
      <c r="D4299" s="37">
        <v>4.7759080000000003</v>
      </c>
      <c r="E4299" s="39">
        <v>366</v>
      </c>
      <c r="F4299" s="39">
        <v>1378</v>
      </c>
      <c r="G4299" s="39">
        <v>2309.0700000000002</v>
      </c>
      <c r="H4299" s="38">
        <v>3</v>
      </c>
      <c r="I4299" s="38">
        <v>2949</v>
      </c>
      <c r="J4299" s="37">
        <v>10.076293158</v>
      </c>
      <c r="K4299" s="37">
        <v>1.6801944504999999</v>
      </c>
      <c r="L4299" s="37">
        <v>5.9358276595000001</v>
      </c>
      <c r="M4299" s="37">
        <v>31.146694067999999</v>
      </c>
      <c r="N4299" s="37">
        <v>9.5974819905000004</v>
      </c>
      <c r="O4299" s="37">
        <v>22.803074501000001</v>
      </c>
      <c r="P4299" s="37">
        <v>5.9</v>
      </c>
      <c r="Q4299" s="37" t="s">
        <v>15680</v>
      </c>
      <c r="R4299" s="38">
        <v>88414</v>
      </c>
      <c r="S4299" s="37">
        <v>2.7449599999999998</v>
      </c>
      <c r="T4299" s="38">
        <v>1</v>
      </c>
      <c r="U4299" s="38">
        <v>0</v>
      </c>
      <c r="V4299" s="38">
        <v>3</v>
      </c>
    </row>
    <row r="4300" spans="1:22" ht="13.5" customHeight="1" x14ac:dyDescent="0.2">
      <c r="A4300" s="32" t="s">
        <v>4296</v>
      </c>
      <c r="B4300" s="32" t="s">
        <v>12168</v>
      </c>
      <c r="C4300" s="32" t="s">
        <v>18139</v>
      </c>
      <c r="D4300" s="37">
        <v>2.061223</v>
      </c>
      <c r="E4300" s="39">
        <v>1191.96</v>
      </c>
      <c r="F4300" s="39">
        <v>5118</v>
      </c>
      <c r="G4300" s="39">
        <v>8877.2099999999991</v>
      </c>
      <c r="H4300" s="38">
        <v>9</v>
      </c>
      <c r="I4300" s="38">
        <v>10074</v>
      </c>
      <c r="J4300" s="37">
        <v>7.3212595689000004</v>
      </c>
      <c r="K4300" s="37">
        <v>2.1226225859999999</v>
      </c>
      <c r="L4300" s="37">
        <v>2.5503805590000002</v>
      </c>
      <c r="M4300" s="37">
        <v>24.401739342999999</v>
      </c>
      <c r="N4300" s="37">
        <v>13.643740451999999</v>
      </c>
      <c r="O4300" s="37">
        <v>30.198238547999999</v>
      </c>
      <c r="P4300" s="37">
        <v>4.1106638907999997</v>
      </c>
      <c r="Q4300" s="37">
        <v>97.108569799999998</v>
      </c>
      <c r="R4300" s="38">
        <v>268368</v>
      </c>
      <c r="S4300" s="37">
        <v>2.5790999999999999</v>
      </c>
      <c r="T4300" s="38">
        <v>6</v>
      </c>
      <c r="U4300" s="38">
        <v>7</v>
      </c>
      <c r="V4300" s="38">
        <v>2</v>
      </c>
    </row>
    <row r="4301" spans="1:22" ht="13.5" customHeight="1" x14ac:dyDescent="0.2">
      <c r="A4301" s="32" t="s">
        <v>4297</v>
      </c>
      <c r="B4301" s="32" t="s">
        <v>12169</v>
      </c>
      <c r="C4301" s="32" t="s">
        <v>18139</v>
      </c>
      <c r="D4301" s="37">
        <v>1.646469</v>
      </c>
      <c r="E4301" s="39">
        <v>261</v>
      </c>
      <c r="F4301" s="39">
        <v>995</v>
      </c>
      <c r="G4301" s="39">
        <v>1652.73</v>
      </c>
      <c r="H4301" s="38">
        <v>1</v>
      </c>
      <c r="I4301" s="38">
        <v>2081</v>
      </c>
      <c r="J4301" s="37">
        <v>14.618517812</v>
      </c>
      <c r="K4301" s="37">
        <v>2.1893015648</v>
      </c>
      <c r="L4301" s="37">
        <v>8.1197853525999992</v>
      </c>
      <c r="M4301" s="37">
        <v>20.250586818999999</v>
      </c>
      <c r="N4301" s="37">
        <v>18.510942180000001</v>
      </c>
      <c r="O4301" s="37">
        <v>23.728201891000001</v>
      </c>
      <c r="P4301" s="37">
        <v>4</v>
      </c>
      <c r="Q4301" s="37" t="s">
        <v>15680</v>
      </c>
      <c r="R4301" s="38">
        <v>48208</v>
      </c>
      <c r="S4301" s="37">
        <v>2.5790999999999999</v>
      </c>
      <c r="T4301" s="38">
        <v>1</v>
      </c>
      <c r="U4301" s="38">
        <v>0</v>
      </c>
      <c r="V4301" s="38">
        <v>0</v>
      </c>
    </row>
    <row r="4302" spans="1:22" ht="13.5" customHeight="1" x14ac:dyDescent="0.2">
      <c r="A4302" s="32" t="s">
        <v>4298</v>
      </c>
      <c r="B4302" s="32" t="s">
        <v>12170</v>
      </c>
      <c r="C4302" s="32" t="s">
        <v>18077</v>
      </c>
      <c r="D4302" s="37">
        <v>4.9904029999999997</v>
      </c>
      <c r="E4302" s="39">
        <v>673.01</v>
      </c>
      <c r="F4302" s="39">
        <v>1858</v>
      </c>
      <c r="G4302" s="39">
        <v>2822.86</v>
      </c>
      <c r="H4302" s="38">
        <v>1</v>
      </c>
      <c r="I4302" s="38">
        <v>3859</v>
      </c>
      <c r="J4302" s="37">
        <v>11.508286755</v>
      </c>
      <c r="K4302" s="37">
        <v>2.4569303437999999</v>
      </c>
      <c r="L4302" s="37">
        <v>6.7576645416999996</v>
      </c>
      <c r="M4302" s="37">
        <v>31.882760260000001</v>
      </c>
      <c r="N4302" s="37">
        <v>11.032663874000001</v>
      </c>
      <c r="O4302" s="37">
        <v>28.041544924</v>
      </c>
      <c r="P4302" s="37">
        <v>5.9</v>
      </c>
      <c r="Q4302" s="37">
        <v>75.448551800000004</v>
      </c>
      <c r="R4302" s="38">
        <v>102639</v>
      </c>
      <c r="S4302" s="37">
        <v>2.7449599999999998</v>
      </c>
      <c r="T4302" s="38">
        <v>0</v>
      </c>
      <c r="U4302" s="38">
        <v>1</v>
      </c>
      <c r="V4302" s="38">
        <v>0</v>
      </c>
    </row>
    <row r="4303" spans="1:22" ht="13.5" customHeight="1" x14ac:dyDescent="0.2">
      <c r="A4303" s="32" t="s">
        <v>4299</v>
      </c>
      <c r="B4303" s="32" t="s">
        <v>12171</v>
      </c>
      <c r="C4303" s="32" t="s">
        <v>18139</v>
      </c>
      <c r="D4303" s="37">
        <v>1.8479699999999999</v>
      </c>
      <c r="E4303" s="39">
        <v>551.02</v>
      </c>
      <c r="F4303" s="39">
        <v>2101</v>
      </c>
      <c r="G4303" s="39">
        <v>3547.01</v>
      </c>
      <c r="H4303" s="38">
        <v>2</v>
      </c>
      <c r="I4303" s="38">
        <v>3935</v>
      </c>
      <c r="J4303" s="37">
        <v>6.5579600812000001</v>
      </c>
      <c r="K4303" s="37">
        <v>1.6752517472999999</v>
      </c>
      <c r="L4303" s="37">
        <v>1.1634654394999999</v>
      </c>
      <c r="M4303" s="37">
        <v>23.82220895</v>
      </c>
      <c r="N4303" s="37">
        <v>11.065019172</v>
      </c>
      <c r="O4303" s="37">
        <v>22.761291920000001</v>
      </c>
      <c r="P4303" s="37">
        <v>4</v>
      </c>
      <c r="Q4303" s="37">
        <v>80.595918299999994</v>
      </c>
      <c r="R4303" s="38">
        <v>89622</v>
      </c>
      <c r="S4303" s="37">
        <v>2.5790999999999999</v>
      </c>
      <c r="T4303" s="38">
        <v>2</v>
      </c>
      <c r="U4303" s="38">
        <v>2</v>
      </c>
      <c r="V4303" s="38">
        <v>0</v>
      </c>
    </row>
    <row r="4304" spans="1:22" ht="13.5" customHeight="1" x14ac:dyDescent="0.2">
      <c r="A4304" s="32" t="s">
        <v>4300</v>
      </c>
      <c r="B4304" s="32" t="s">
        <v>12172</v>
      </c>
      <c r="C4304" s="32" t="s">
        <v>18139</v>
      </c>
      <c r="D4304" s="37">
        <v>3.524543</v>
      </c>
      <c r="E4304" s="39">
        <v>676.97</v>
      </c>
      <c r="F4304" s="39">
        <v>3259</v>
      </c>
      <c r="G4304" s="39">
        <v>5439.58</v>
      </c>
      <c r="H4304" s="38">
        <v>5</v>
      </c>
      <c r="I4304" s="38">
        <v>6298</v>
      </c>
      <c r="J4304" s="37">
        <v>7.2665784225000003</v>
      </c>
      <c r="K4304" s="37">
        <v>3.9559986567999998</v>
      </c>
      <c r="L4304" s="37">
        <v>2.3600076794999998</v>
      </c>
      <c r="M4304" s="37">
        <v>20.749247152999999</v>
      </c>
      <c r="N4304" s="37">
        <v>11.04378226</v>
      </c>
      <c r="O4304" s="37">
        <v>27.977360843</v>
      </c>
      <c r="P4304" s="37">
        <v>4.8018246324999998</v>
      </c>
      <c r="Q4304" s="37">
        <v>95.501046799999997</v>
      </c>
      <c r="R4304" s="38">
        <v>138366</v>
      </c>
      <c r="S4304" s="37">
        <v>2.5790999999999999</v>
      </c>
      <c r="T4304" s="38">
        <v>3</v>
      </c>
      <c r="U4304" s="38">
        <v>5</v>
      </c>
      <c r="V4304" s="38">
        <v>1</v>
      </c>
    </row>
    <row r="4305" spans="1:22" ht="13.5" customHeight="1" x14ac:dyDescent="0.2">
      <c r="A4305" s="32" t="s">
        <v>4301</v>
      </c>
      <c r="B4305" s="32" t="s">
        <v>12173</v>
      </c>
      <c r="C4305" s="32" t="s">
        <v>18077</v>
      </c>
      <c r="D4305" s="37">
        <v>4.7237859999999996</v>
      </c>
      <c r="E4305" s="39">
        <v>453.98</v>
      </c>
      <c r="F4305" s="39">
        <v>3062</v>
      </c>
      <c r="G4305" s="39">
        <v>5082.1499999999996</v>
      </c>
      <c r="H4305" s="38">
        <v>4</v>
      </c>
      <c r="I4305" s="38">
        <v>6149</v>
      </c>
      <c r="J4305" s="37">
        <v>7.9118524223</v>
      </c>
      <c r="K4305" s="37">
        <v>3.0294660701999998</v>
      </c>
      <c r="L4305" s="37">
        <v>0.91759601459999995</v>
      </c>
      <c r="M4305" s="37">
        <v>21.029675245</v>
      </c>
      <c r="N4305" s="37">
        <v>13.621391819999999</v>
      </c>
      <c r="O4305" s="37">
        <v>27.486131243999999</v>
      </c>
      <c r="P4305" s="37">
        <v>5.8677493063000004</v>
      </c>
      <c r="Q4305" s="37">
        <v>85.060759700000006</v>
      </c>
      <c r="R4305" s="38">
        <v>123644</v>
      </c>
      <c r="S4305" s="37">
        <v>2.7449599999999998</v>
      </c>
      <c r="T4305" s="38">
        <v>3</v>
      </c>
      <c r="U4305" s="38">
        <v>4</v>
      </c>
      <c r="V4305" s="38">
        <v>0</v>
      </c>
    </row>
    <row r="4306" spans="1:22" ht="13.5" customHeight="1" x14ac:dyDescent="0.2">
      <c r="A4306" s="32" t="s">
        <v>4302</v>
      </c>
      <c r="B4306" s="32" t="s">
        <v>12174</v>
      </c>
      <c r="C4306" s="32" t="s">
        <v>18077</v>
      </c>
      <c r="D4306" s="37">
        <v>2.930612</v>
      </c>
      <c r="E4306" s="39">
        <v>1009.97</v>
      </c>
      <c r="F4306" s="39">
        <v>3543</v>
      </c>
      <c r="G4306" s="39">
        <v>5415.89</v>
      </c>
      <c r="H4306" s="38">
        <v>5</v>
      </c>
      <c r="I4306" s="38">
        <v>6939</v>
      </c>
      <c r="J4306" s="37">
        <v>8.3728816966000004</v>
      </c>
      <c r="K4306" s="37">
        <v>3.2735196947</v>
      </c>
      <c r="L4306" s="37">
        <v>4.9000625056000002</v>
      </c>
      <c r="M4306" s="37">
        <v>30.636428337000002</v>
      </c>
      <c r="N4306" s="37">
        <v>7.7614778963999997</v>
      </c>
      <c r="O4306" s="37">
        <v>30.929041752</v>
      </c>
      <c r="P4306" s="37">
        <v>5.8493459953000002</v>
      </c>
      <c r="Q4306" s="37">
        <v>90.759645599999999</v>
      </c>
      <c r="R4306" s="38">
        <v>215135</v>
      </c>
      <c r="S4306" s="37">
        <v>2.7449599999999998</v>
      </c>
      <c r="T4306" s="38">
        <v>3</v>
      </c>
      <c r="U4306" s="38">
        <v>5</v>
      </c>
      <c r="V4306" s="38">
        <v>2</v>
      </c>
    </row>
    <row r="4307" spans="1:22" ht="13.5" customHeight="1" x14ac:dyDescent="0.2">
      <c r="A4307" s="32" t="s">
        <v>4303</v>
      </c>
      <c r="B4307" s="32" t="s">
        <v>12175</v>
      </c>
      <c r="C4307" s="32" t="s">
        <v>18077</v>
      </c>
      <c r="D4307" s="37">
        <v>7.7736200000000002</v>
      </c>
      <c r="E4307" s="39">
        <v>620.01</v>
      </c>
      <c r="F4307" s="39">
        <v>1673</v>
      </c>
      <c r="G4307" s="39">
        <v>2099.59</v>
      </c>
      <c r="H4307" s="38">
        <v>2</v>
      </c>
      <c r="I4307" s="38">
        <v>3438</v>
      </c>
      <c r="J4307" s="37">
        <v>12.390470896</v>
      </c>
      <c r="K4307" s="37">
        <v>2.0954422885000001</v>
      </c>
      <c r="L4307" s="37">
        <v>4.5312511237999997</v>
      </c>
      <c r="M4307" s="37">
        <v>40.252591897999999</v>
      </c>
      <c r="N4307" s="37">
        <v>11.891791759</v>
      </c>
      <c r="O4307" s="37">
        <v>25.226741553</v>
      </c>
      <c r="P4307" s="37">
        <v>5.9283185841000003</v>
      </c>
      <c r="Q4307" s="37">
        <v>77.427387300000007</v>
      </c>
      <c r="R4307" s="38">
        <v>176708</v>
      </c>
      <c r="S4307" s="37">
        <v>2.7449599999999998</v>
      </c>
      <c r="T4307" s="38">
        <v>0</v>
      </c>
      <c r="U4307" s="38">
        <v>2</v>
      </c>
      <c r="V4307" s="38">
        <v>1</v>
      </c>
    </row>
    <row r="4308" spans="1:22" ht="13.5" customHeight="1" x14ac:dyDescent="0.2">
      <c r="A4308" s="32" t="s">
        <v>4304</v>
      </c>
      <c r="B4308" s="32" t="s">
        <v>12176</v>
      </c>
      <c r="C4308" s="32" t="s">
        <v>18139</v>
      </c>
      <c r="D4308" s="37">
        <v>1.673028</v>
      </c>
      <c r="E4308" s="39">
        <v>327.99</v>
      </c>
      <c r="F4308" s="39">
        <v>935</v>
      </c>
      <c r="G4308" s="39">
        <v>1589.12</v>
      </c>
      <c r="H4308" s="38">
        <v>1</v>
      </c>
      <c r="I4308" s="38">
        <v>1897</v>
      </c>
      <c r="J4308" s="37">
        <v>8.0938258131000005</v>
      </c>
      <c r="K4308" s="37">
        <v>10.174655473</v>
      </c>
      <c r="L4308" s="37">
        <v>4.5945514112000003</v>
      </c>
      <c r="M4308" s="37">
        <v>30.75583606</v>
      </c>
      <c r="N4308" s="37">
        <v>17.097859536000001</v>
      </c>
      <c r="O4308" s="37">
        <v>37.010452823999998</v>
      </c>
      <c r="P4308" s="37">
        <v>4.6273381295</v>
      </c>
      <c r="Q4308" s="37" t="s">
        <v>15680</v>
      </c>
      <c r="R4308" s="38">
        <v>169051</v>
      </c>
      <c r="S4308" s="37">
        <v>2.5790999999999999</v>
      </c>
      <c r="T4308" s="38">
        <v>0</v>
      </c>
      <c r="U4308" s="38">
        <v>0</v>
      </c>
      <c r="V4308" s="38">
        <v>1</v>
      </c>
    </row>
    <row r="4309" spans="1:22" ht="13.5" customHeight="1" x14ac:dyDescent="0.2">
      <c r="A4309" s="32" t="s">
        <v>4305</v>
      </c>
      <c r="B4309" s="32" t="s">
        <v>12177</v>
      </c>
      <c r="C4309" s="32" t="s">
        <v>18139</v>
      </c>
      <c r="D4309" s="37">
        <v>0</v>
      </c>
      <c r="E4309" s="39">
        <v>468</v>
      </c>
      <c r="F4309" s="39">
        <v>1020</v>
      </c>
      <c r="G4309" s="39">
        <v>1872.43</v>
      </c>
      <c r="H4309" s="38">
        <v>2</v>
      </c>
      <c r="I4309" s="38">
        <v>2191</v>
      </c>
      <c r="J4309" s="37">
        <v>6.4389735383</v>
      </c>
      <c r="K4309" s="37">
        <v>0.87283426220000004</v>
      </c>
      <c r="L4309" s="37">
        <v>2.2468613652</v>
      </c>
      <c r="M4309" s="37">
        <v>20.438251356999999</v>
      </c>
      <c r="N4309" s="37">
        <v>9.2999063341999992</v>
      </c>
      <c r="O4309" s="37">
        <v>29.883764801000002</v>
      </c>
      <c r="P4309" s="37">
        <v>4</v>
      </c>
      <c r="Q4309" s="37" t="s">
        <v>15680</v>
      </c>
      <c r="R4309" s="38">
        <v>54216</v>
      </c>
      <c r="S4309" s="37">
        <v>2.5790999999999999</v>
      </c>
      <c r="T4309" s="38">
        <v>0</v>
      </c>
      <c r="U4309" s="38">
        <v>1</v>
      </c>
      <c r="V4309" s="38">
        <v>2</v>
      </c>
    </row>
    <row r="4310" spans="1:22" ht="13.5" customHeight="1" x14ac:dyDescent="0.2">
      <c r="A4310" s="32" t="s">
        <v>4306</v>
      </c>
      <c r="B4310" s="32" t="s">
        <v>12178</v>
      </c>
      <c r="C4310" s="32" t="s">
        <v>18077</v>
      </c>
      <c r="D4310" s="37">
        <v>0.62306700000000004</v>
      </c>
      <c r="E4310" s="39">
        <v>267</v>
      </c>
      <c r="F4310" s="39">
        <v>1643</v>
      </c>
      <c r="G4310" s="39">
        <v>2171.4899999999998</v>
      </c>
      <c r="H4310" s="38">
        <v>3</v>
      </c>
      <c r="I4310" s="38">
        <v>3410</v>
      </c>
      <c r="J4310" s="37">
        <v>12.358348783</v>
      </c>
      <c r="K4310" s="37">
        <v>2.2150057935</v>
      </c>
      <c r="L4310" s="37">
        <v>9.7203025619000005</v>
      </c>
      <c r="M4310" s="37">
        <v>44.398979357000002</v>
      </c>
      <c r="N4310" s="37">
        <v>9.6038353267000005</v>
      </c>
      <c r="O4310" s="37">
        <v>19.959413000000001</v>
      </c>
      <c r="P4310" s="37">
        <v>5.9</v>
      </c>
      <c r="Q4310" s="37">
        <v>71.292436199999997</v>
      </c>
      <c r="R4310" s="38">
        <v>114038</v>
      </c>
      <c r="S4310" s="37">
        <v>2.7449599999999998</v>
      </c>
      <c r="T4310" s="38">
        <v>1</v>
      </c>
      <c r="U4310" s="38">
        <v>3</v>
      </c>
      <c r="V4310" s="38">
        <v>1</v>
      </c>
    </row>
    <row r="4311" spans="1:22" ht="13.5" customHeight="1" x14ac:dyDescent="0.2">
      <c r="A4311" s="32" t="s">
        <v>4307</v>
      </c>
      <c r="B4311" s="32" t="s">
        <v>12179</v>
      </c>
      <c r="C4311" s="32" t="s">
        <v>18077</v>
      </c>
      <c r="D4311" s="37">
        <v>5.0015619999999998</v>
      </c>
      <c r="E4311" s="39">
        <v>676.96</v>
      </c>
      <c r="F4311" s="39">
        <v>4558</v>
      </c>
      <c r="G4311" s="39">
        <v>7286.21</v>
      </c>
      <c r="H4311" s="38">
        <v>9</v>
      </c>
      <c r="I4311" s="38">
        <v>9031</v>
      </c>
      <c r="J4311" s="37">
        <v>6.8332788093000003</v>
      </c>
      <c r="K4311" s="37">
        <v>3.7654595713000001</v>
      </c>
      <c r="L4311" s="37">
        <v>2.4587366042999999</v>
      </c>
      <c r="M4311" s="37">
        <v>31.800159749999999</v>
      </c>
      <c r="N4311" s="37">
        <v>6.8637802174999996</v>
      </c>
      <c r="O4311" s="37">
        <v>42.572715328000001</v>
      </c>
      <c r="P4311" s="37">
        <v>5.7982912807</v>
      </c>
      <c r="Q4311" s="37">
        <v>84.739343700000006</v>
      </c>
      <c r="R4311" s="38">
        <v>181281</v>
      </c>
      <c r="S4311" s="37">
        <v>2.7449599999999998</v>
      </c>
      <c r="T4311" s="38">
        <v>6</v>
      </c>
      <c r="U4311" s="38">
        <v>8</v>
      </c>
      <c r="V4311" s="38">
        <v>2</v>
      </c>
    </row>
    <row r="4312" spans="1:22" ht="13.5" customHeight="1" x14ac:dyDescent="0.2">
      <c r="A4312" s="32" t="s">
        <v>4308</v>
      </c>
      <c r="B4312" s="32" t="s">
        <v>12180</v>
      </c>
      <c r="C4312" s="32" t="s">
        <v>18139</v>
      </c>
      <c r="D4312" s="37">
        <v>5.9329830000000001</v>
      </c>
      <c r="E4312" s="39">
        <v>1013.97</v>
      </c>
      <c r="F4312" s="39">
        <v>4411</v>
      </c>
      <c r="G4312" s="39">
        <v>7479.44</v>
      </c>
      <c r="H4312" s="38">
        <v>6</v>
      </c>
      <c r="I4312" s="38">
        <v>8510</v>
      </c>
      <c r="J4312" s="37">
        <v>9.5793841505999993</v>
      </c>
      <c r="K4312" s="37">
        <v>2.0494417993999998</v>
      </c>
      <c r="L4312" s="37">
        <v>3.0918610435999998</v>
      </c>
      <c r="M4312" s="37">
        <v>21.425072375999999</v>
      </c>
      <c r="N4312" s="37">
        <v>10.570293550000001</v>
      </c>
      <c r="O4312" s="37">
        <v>23.804663808000001</v>
      </c>
      <c r="P4312" s="37">
        <v>4</v>
      </c>
      <c r="Q4312" s="37">
        <v>79.565388499999997</v>
      </c>
      <c r="R4312" s="38">
        <v>217657</v>
      </c>
      <c r="S4312" s="37">
        <v>2.5790999999999999</v>
      </c>
      <c r="T4312" s="38">
        <v>5</v>
      </c>
      <c r="U4312" s="38">
        <v>6</v>
      </c>
      <c r="V4312" s="38">
        <v>0</v>
      </c>
    </row>
    <row r="4313" spans="1:22" ht="13.5" customHeight="1" x14ac:dyDescent="0.2">
      <c r="A4313" s="32" t="s">
        <v>4309</v>
      </c>
      <c r="B4313" s="32" t="s">
        <v>12181</v>
      </c>
      <c r="C4313" s="32" t="s">
        <v>18139</v>
      </c>
      <c r="D4313" s="37">
        <v>1.4531689999999999</v>
      </c>
      <c r="E4313" s="39">
        <v>540.02</v>
      </c>
      <c r="F4313" s="39">
        <v>2428</v>
      </c>
      <c r="G4313" s="39">
        <v>3747.47</v>
      </c>
      <c r="H4313" s="38">
        <v>2</v>
      </c>
      <c r="I4313" s="38">
        <v>4916</v>
      </c>
      <c r="J4313" s="37">
        <v>15.458364708</v>
      </c>
      <c r="K4313" s="37">
        <v>2.1001802985000002</v>
      </c>
      <c r="L4313" s="37">
        <v>7.4197102207999999</v>
      </c>
      <c r="M4313" s="37">
        <v>22.924385504</v>
      </c>
      <c r="N4313" s="37">
        <v>16.22607537</v>
      </c>
      <c r="O4313" s="37">
        <v>22.636493388000002</v>
      </c>
      <c r="P4313" s="37">
        <v>4</v>
      </c>
      <c r="Q4313" s="37">
        <v>58.674133599999998</v>
      </c>
      <c r="R4313" s="38">
        <v>95619</v>
      </c>
      <c r="S4313" s="37">
        <v>2.5790999999999999</v>
      </c>
      <c r="T4313" s="38">
        <v>1</v>
      </c>
      <c r="U4313" s="38">
        <v>0</v>
      </c>
      <c r="V4313" s="38">
        <v>2</v>
      </c>
    </row>
    <row r="4314" spans="1:22" ht="13.5" customHeight="1" x14ac:dyDescent="0.2">
      <c r="A4314" s="32" t="s">
        <v>4310</v>
      </c>
      <c r="B4314" s="32" t="s">
        <v>12182</v>
      </c>
      <c r="C4314" s="32" t="s">
        <v>18077</v>
      </c>
      <c r="D4314" s="37">
        <v>0.86633300000000002</v>
      </c>
      <c r="E4314" s="39">
        <v>429</v>
      </c>
      <c r="F4314" s="39">
        <v>2065</v>
      </c>
      <c r="G4314" s="39">
        <v>2743.06</v>
      </c>
      <c r="H4314" s="38">
        <v>3</v>
      </c>
      <c r="I4314" s="38">
        <v>4425</v>
      </c>
      <c r="J4314" s="37">
        <v>13.094113922</v>
      </c>
      <c r="K4314" s="37">
        <v>2.6629379367000001</v>
      </c>
      <c r="L4314" s="37">
        <v>3.3108052731000002</v>
      </c>
      <c r="M4314" s="37">
        <v>34.167382367000002</v>
      </c>
      <c r="N4314" s="37">
        <v>12.161730062</v>
      </c>
      <c r="O4314" s="37">
        <v>27.034422784</v>
      </c>
      <c r="P4314" s="37">
        <v>5.9270649558999997</v>
      </c>
      <c r="Q4314" s="37">
        <v>63.060264500000002</v>
      </c>
      <c r="R4314" s="38">
        <v>93389</v>
      </c>
      <c r="S4314" s="37">
        <v>2.7449599999999998</v>
      </c>
      <c r="T4314" s="38">
        <v>1</v>
      </c>
      <c r="U4314" s="38">
        <v>0</v>
      </c>
      <c r="V4314" s="38">
        <v>2</v>
      </c>
    </row>
    <row r="4315" spans="1:22" ht="13.5" customHeight="1" x14ac:dyDescent="0.2">
      <c r="A4315" s="32" t="s">
        <v>4311</v>
      </c>
      <c r="B4315" s="32" t="s">
        <v>12183</v>
      </c>
      <c r="C4315" s="32" t="s">
        <v>18139</v>
      </c>
      <c r="D4315" s="37">
        <v>1.14012</v>
      </c>
      <c r="E4315" s="39">
        <v>227</v>
      </c>
      <c r="F4315" s="39">
        <v>1074</v>
      </c>
      <c r="G4315" s="39">
        <v>1465.45</v>
      </c>
      <c r="H4315" s="38">
        <v>1</v>
      </c>
      <c r="I4315" s="38">
        <v>2214</v>
      </c>
      <c r="J4315" s="37">
        <v>25.737488532</v>
      </c>
      <c r="K4315" s="37">
        <v>4.7060710855999996</v>
      </c>
      <c r="L4315" s="37">
        <v>16.179514530999999</v>
      </c>
      <c r="M4315" s="37">
        <v>21.870416888000001</v>
      </c>
      <c r="N4315" s="37">
        <v>16.674636331999999</v>
      </c>
      <c r="O4315" s="37">
        <v>27.211892710000001</v>
      </c>
      <c r="P4315" s="37">
        <v>4.3699186992000003</v>
      </c>
      <c r="Q4315" s="37" t="s">
        <v>15680</v>
      </c>
      <c r="R4315" s="38">
        <v>70187</v>
      </c>
      <c r="S4315" s="37">
        <v>2.5790999999999999</v>
      </c>
      <c r="T4315" s="38">
        <v>0</v>
      </c>
      <c r="U4315" s="38">
        <v>0</v>
      </c>
      <c r="V4315" s="38">
        <v>1</v>
      </c>
    </row>
    <row r="4316" spans="1:22" ht="13.5" customHeight="1" x14ac:dyDescent="0.2">
      <c r="A4316" s="32" t="s">
        <v>4312</v>
      </c>
      <c r="B4316" s="32" t="s">
        <v>12184</v>
      </c>
      <c r="C4316" s="32" t="s">
        <v>18139</v>
      </c>
      <c r="D4316" s="37">
        <v>6.6582150000000002</v>
      </c>
      <c r="E4316" s="39">
        <v>540</v>
      </c>
      <c r="F4316" s="39">
        <v>1884</v>
      </c>
      <c r="G4316" s="39">
        <v>3189.81</v>
      </c>
      <c r="H4316" s="38">
        <v>3</v>
      </c>
      <c r="I4316" s="38">
        <v>3806</v>
      </c>
      <c r="J4316" s="37">
        <v>10.026556681000001</v>
      </c>
      <c r="K4316" s="37">
        <v>1.9433351365</v>
      </c>
      <c r="L4316" s="37">
        <v>5.6089423589000003</v>
      </c>
      <c r="M4316" s="37">
        <v>20.334459265</v>
      </c>
      <c r="N4316" s="37">
        <v>16.015893165000001</v>
      </c>
      <c r="O4316" s="37">
        <v>27.242200239999999</v>
      </c>
      <c r="P4316" s="37">
        <v>4</v>
      </c>
      <c r="Q4316" s="37">
        <v>94.790172900000002</v>
      </c>
      <c r="R4316" s="38">
        <v>74319</v>
      </c>
      <c r="S4316" s="37">
        <v>2.5790999999999999</v>
      </c>
      <c r="T4316" s="38">
        <v>2</v>
      </c>
      <c r="U4316" s="38">
        <v>3</v>
      </c>
      <c r="V4316" s="38">
        <v>0</v>
      </c>
    </row>
    <row r="4317" spans="1:22" ht="13.5" customHeight="1" x14ac:dyDescent="0.2">
      <c r="A4317" s="32" t="s">
        <v>4313</v>
      </c>
      <c r="B4317" s="32" t="s">
        <v>12185</v>
      </c>
      <c r="C4317" s="32" t="s">
        <v>18139</v>
      </c>
      <c r="D4317" s="37">
        <v>4.7717090000000004</v>
      </c>
      <c r="E4317" s="39">
        <v>384.01</v>
      </c>
      <c r="F4317" s="39">
        <v>1979</v>
      </c>
      <c r="G4317" s="39">
        <v>3321.1</v>
      </c>
      <c r="H4317" s="38">
        <v>1</v>
      </c>
      <c r="I4317" s="38">
        <v>3873</v>
      </c>
      <c r="J4317" s="37">
        <v>8.6815294332999997</v>
      </c>
      <c r="K4317" s="37">
        <v>2.5511274206999999</v>
      </c>
      <c r="L4317" s="37">
        <v>5.1238829117</v>
      </c>
      <c r="M4317" s="37">
        <v>26.132532854000001</v>
      </c>
      <c r="N4317" s="37">
        <v>16.75398594</v>
      </c>
      <c r="O4317" s="37">
        <v>27.384233502000001</v>
      </c>
      <c r="P4317" s="37">
        <v>4</v>
      </c>
      <c r="Q4317" s="37">
        <v>79.776467800000006</v>
      </c>
      <c r="R4317" s="38">
        <v>87880</v>
      </c>
      <c r="S4317" s="37">
        <v>2.5790999999999999</v>
      </c>
      <c r="T4317" s="38">
        <v>0</v>
      </c>
      <c r="U4317" s="38">
        <v>1</v>
      </c>
      <c r="V4317" s="38">
        <v>0</v>
      </c>
    </row>
    <row r="4318" spans="1:22" ht="13.5" customHeight="1" x14ac:dyDescent="0.2">
      <c r="A4318" s="32" t="s">
        <v>4314</v>
      </c>
      <c r="B4318" s="32" t="s">
        <v>12186</v>
      </c>
      <c r="C4318" s="32" t="s">
        <v>18077</v>
      </c>
      <c r="D4318" s="37">
        <v>4.4109049999999996</v>
      </c>
      <c r="E4318" s="39">
        <v>1900.95</v>
      </c>
      <c r="F4318" s="39">
        <v>6221</v>
      </c>
      <c r="G4318" s="39">
        <v>9497.26</v>
      </c>
      <c r="H4318" s="38">
        <v>5</v>
      </c>
      <c r="I4318" s="38">
        <v>12444</v>
      </c>
      <c r="J4318" s="37">
        <v>9.7332765545999997</v>
      </c>
      <c r="K4318" s="37">
        <v>2.9027680615000002</v>
      </c>
      <c r="L4318" s="37">
        <v>7.4814868419999998</v>
      </c>
      <c r="M4318" s="37">
        <v>25.245515356999999</v>
      </c>
      <c r="N4318" s="37">
        <v>10.278978632999999</v>
      </c>
      <c r="O4318" s="37">
        <v>18.125392003999998</v>
      </c>
      <c r="P4318" s="37">
        <v>5.8883611789000003</v>
      </c>
      <c r="Q4318" s="37">
        <v>65.803528</v>
      </c>
      <c r="R4318" s="38">
        <v>315357</v>
      </c>
      <c r="S4318" s="37">
        <v>2.7449599999999998</v>
      </c>
      <c r="T4318" s="38">
        <v>2</v>
      </c>
      <c r="U4318" s="38">
        <v>4</v>
      </c>
      <c r="V4318" s="38">
        <v>0</v>
      </c>
    </row>
    <row r="4319" spans="1:22" ht="13.5" customHeight="1" x14ac:dyDescent="0.2">
      <c r="A4319" s="32" t="s">
        <v>4315</v>
      </c>
      <c r="B4319" s="32" t="s">
        <v>12187</v>
      </c>
      <c r="C4319" s="32" t="s">
        <v>18077</v>
      </c>
      <c r="D4319" s="37">
        <v>5.7517699999999996</v>
      </c>
      <c r="E4319" s="39">
        <v>464</v>
      </c>
      <c r="F4319" s="39">
        <v>1441</v>
      </c>
      <c r="G4319" s="39">
        <v>2471.06</v>
      </c>
      <c r="H4319" s="38">
        <v>5</v>
      </c>
      <c r="I4319" s="38">
        <v>2877</v>
      </c>
      <c r="J4319" s="37">
        <v>11.559417936999999</v>
      </c>
      <c r="K4319" s="37">
        <v>3.2972414004999999</v>
      </c>
      <c r="L4319" s="37">
        <v>16.206400378000001</v>
      </c>
      <c r="M4319" s="37">
        <v>30.682757000999999</v>
      </c>
      <c r="N4319" s="37">
        <v>7.8338454576999998</v>
      </c>
      <c r="O4319" s="37">
        <v>14.800353489000001</v>
      </c>
      <c r="P4319" s="37">
        <v>5.9</v>
      </c>
      <c r="Q4319" s="37" t="s">
        <v>15680</v>
      </c>
      <c r="R4319" s="38">
        <v>57063</v>
      </c>
      <c r="S4319" s="37">
        <v>2.7449599999999998</v>
      </c>
      <c r="T4319" s="38">
        <v>1</v>
      </c>
      <c r="U4319" s="38">
        <v>2</v>
      </c>
      <c r="V4319" s="38">
        <v>2</v>
      </c>
    </row>
    <row r="4320" spans="1:22" ht="13.5" customHeight="1" x14ac:dyDescent="0.2">
      <c r="A4320" s="32" t="s">
        <v>4316</v>
      </c>
      <c r="B4320" s="32" t="s">
        <v>12188</v>
      </c>
      <c r="C4320" s="32" t="s">
        <v>18139</v>
      </c>
      <c r="D4320" s="37">
        <v>7.3498409999999996</v>
      </c>
      <c r="E4320" s="39">
        <v>168</v>
      </c>
      <c r="F4320" s="39">
        <v>1512</v>
      </c>
      <c r="G4320" s="39">
        <v>2554.7800000000002</v>
      </c>
      <c r="H4320" s="38">
        <v>1</v>
      </c>
      <c r="I4320" s="38">
        <v>2891</v>
      </c>
      <c r="J4320" s="37">
        <v>10.138835329999999</v>
      </c>
      <c r="K4320" s="37">
        <v>0.4926886278</v>
      </c>
      <c r="L4320" s="37">
        <v>1.6270222664</v>
      </c>
      <c r="M4320" s="37">
        <v>20.782354895000001</v>
      </c>
      <c r="N4320" s="37">
        <v>10.887601777</v>
      </c>
      <c r="O4320" s="37">
        <v>24.487841203999999</v>
      </c>
      <c r="P4320" s="37">
        <v>4.5520639835000001</v>
      </c>
      <c r="Q4320" s="37" t="s">
        <v>15680</v>
      </c>
      <c r="R4320" s="38">
        <v>59429</v>
      </c>
      <c r="S4320" s="37">
        <v>2.5790999999999999</v>
      </c>
      <c r="T4320" s="38">
        <v>1</v>
      </c>
      <c r="U4320" s="38">
        <v>1</v>
      </c>
      <c r="V4320" s="38">
        <v>0</v>
      </c>
    </row>
    <row r="4321" spans="1:22" ht="13.5" customHeight="1" x14ac:dyDescent="0.2">
      <c r="A4321" s="32" t="s">
        <v>4317</v>
      </c>
      <c r="B4321" s="32" t="s">
        <v>12189</v>
      </c>
      <c r="C4321" s="32" t="s">
        <v>18133</v>
      </c>
      <c r="D4321" s="37">
        <v>3.7470509999999999</v>
      </c>
      <c r="E4321" s="39">
        <v>617.97</v>
      </c>
      <c r="F4321" s="39">
        <v>7249</v>
      </c>
      <c r="G4321" s="39">
        <v>10062.39</v>
      </c>
      <c r="H4321" s="38">
        <v>8</v>
      </c>
      <c r="I4321" s="38">
        <v>13126</v>
      </c>
      <c r="J4321" s="37">
        <v>15.914316168999999</v>
      </c>
      <c r="K4321" s="37">
        <v>18.235448019</v>
      </c>
      <c r="L4321" s="37">
        <v>6.964264408</v>
      </c>
      <c r="M4321" s="37">
        <v>42.350344237000002</v>
      </c>
      <c r="N4321" s="37">
        <v>23.763532896000001</v>
      </c>
      <c r="O4321" s="37">
        <v>39.077396917000002</v>
      </c>
      <c r="P4321" s="37">
        <v>7.2</v>
      </c>
      <c r="Q4321" s="37">
        <v>76.578848100000002</v>
      </c>
      <c r="R4321" s="38">
        <v>225701</v>
      </c>
      <c r="S4321" s="37">
        <v>1.39334</v>
      </c>
      <c r="T4321" s="38">
        <v>4</v>
      </c>
      <c r="U4321" s="38">
        <v>4</v>
      </c>
      <c r="V4321" s="38">
        <v>0</v>
      </c>
    </row>
    <row r="4322" spans="1:22" ht="13.5" customHeight="1" x14ac:dyDescent="0.2">
      <c r="A4322" s="32" t="s">
        <v>4318</v>
      </c>
      <c r="B4322" s="32" t="s">
        <v>12190</v>
      </c>
      <c r="C4322" s="32" t="s">
        <v>18133</v>
      </c>
      <c r="D4322" s="37">
        <v>3.8723529999999999</v>
      </c>
      <c r="E4322" s="39">
        <v>781.99</v>
      </c>
      <c r="F4322" s="39">
        <v>4707</v>
      </c>
      <c r="G4322" s="39">
        <v>5611.18</v>
      </c>
      <c r="H4322" s="38">
        <v>10</v>
      </c>
      <c r="I4322" s="38">
        <v>8935</v>
      </c>
      <c r="J4322" s="37">
        <v>35.277579471000003</v>
      </c>
      <c r="K4322" s="37">
        <v>35.244063504000003</v>
      </c>
      <c r="L4322" s="37">
        <v>11.581308550999999</v>
      </c>
      <c r="M4322" s="37">
        <v>41.499297018</v>
      </c>
      <c r="N4322" s="37">
        <v>29.065326902999999</v>
      </c>
      <c r="O4322" s="37">
        <v>48.357722627000001</v>
      </c>
      <c r="P4322" s="37">
        <v>7.2</v>
      </c>
      <c r="Q4322" s="37">
        <v>80.064712</v>
      </c>
      <c r="R4322" s="38">
        <v>190487</v>
      </c>
      <c r="S4322" s="37">
        <v>1.39334</v>
      </c>
      <c r="T4322" s="38">
        <v>6</v>
      </c>
      <c r="U4322" s="38">
        <v>8</v>
      </c>
      <c r="V4322" s="38">
        <v>4</v>
      </c>
    </row>
    <row r="4323" spans="1:22" ht="13.5" customHeight="1" x14ac:dyDescent="0.2">
      <c r="A4323" s="32" t="s">
        <v>4319</v>
      </c>
      <c r="B4323" s="32" t="s">
        <v>12191</v>
      </c>
      <c r="C4323" s="32" t="s">
        <v>18133</v>
      </c>
      <c r="D4323" s="37">
        <v>2.2263809999999999</v>
      </c>
      <c r="E4323" s="39">
        <v>742.97</v>
      </c>
      <c r="F4323" s="39">
        <v>4399</v>
      </c>
      <c r="G4323" s="39">
        <v>6219.1</v>
      </c>
      <c r="H4323" s="38">
        <v>8</v>
      </c>
      <c r="I4323" s="38">
        <v>8258</v>
      </c>
      <c r="J4323" s="37">
        <v>24.512945801000001</v>
      </c>
      <c r="K4323" s="37">
        <v>33.991534436999999</v>
      </c>
      <c r="L4323" s="37">
        <v>11.042499676</v>
      </c>
      <c r="M4323" s="37">
        <v>37.439601199000002</v>
      </c>
      <c r="N4323" s="37">
        <v>28.919287368999999</v>
      </c>
      <c r="O4323" s="37">
        <v>47.270253664999998</v>
      </c>
      <c r="P4323" s="37">
        <v>7.5212890625000002</v>
      </c>
      <c r="Q4323" s="37">
        <v>82.424233200000003</v>
      </c>
      <c r="R4323" s="38">
        <v>174101</v>
      </c>
      <c r="S4323" s="37">
        <v>1.39334</v>
      </c>
      <c r="T4323" s="38">
        <v>6</v>
      </c>
      <c r="U4323" s="38">
        <v>8</v>
      </c>
      <c r="V4323" s="38">
        <v>2</v>
      </c>
    </row>
    <row r="4324" spans="1:22" ht="13.5" customHeight="1" x14ac:dyDescent="0.2">
      <c r="A4324" s="32" t="s">
        <v>4320</v>
      </c>
      <c r="B4324" s="32" t="s">
        <v>11715</v>
      </c>
      <c r="C4324" s="32" t="s">
        <v>18133</v>
      </c>
      <c r="D4324" s="37">
        <v>4.8666299999999998</v>
      </c>
      <c r="E4324" s="39">
        <v>1339</v>
      </c>
      <c r="F4324" s="39">
        <v>6013</v>
      </c>
      <c r="G4324" s="39">
        <v>8570.18</v>
      </c>
      <c r="H4324" s="38">
        <v>7</v>
      </c>
      <c r="I4324" s="38">
        <v>11676</v>
      </c>
      <c r="J4324" s="37">
        <v>16.342160194000002</v>
      </c>
      <c r="K4324" s="37">
        <v>26.058265847000001</v>
      </c>
      <c r="L4324" s="37">
        <v>5.0639604745</v>
      </c>
      <c r="M4324" s="37">
        <v>38.378962139000002</v>
      </c>
      <c r="N4324" s="37">
        <v>23.508872054000001</v>
      </c>
      <c r="O4324" s="37">
        <v>44.473638000999998</v>
      </c>
      <c r="P4324" s="37">
        <v>7.5010876519999998</v>
      </c>
      <c r="Q4324" s="37">
        <v>81.270391900000007</v>
      </c>
      <c r="R4324" s="38">
        <v>325544</v>
      </c>
      <c r="S4324" s="37">
        <v>1.39334</v>
      </c>
      <c r="T4324" s="38">
        <v>3</v>
      </c>
      <c r="U4324" s="38">
        <v>5</v>
      </c>
      <c r="V4324" s="38">
        <v>4</v>
      </c>
    </row>
    <row r="4325" spans="1:22" ht="13.5" customHeight="1" x14ac:dyDescent="0.2">
      <c r="A4325" s="32" t="s">
        <v>4321</v>
      </c>
      <c r="B4325" s="32" t="s">
        <v>12192</v>
      </c>
      <c r="C4325" s="32" t="s">
        <v>18133</v>
      </c>
      <c r="D4325" s="37">
        <v>4.7622439999999999</v>
      </c>
      <c r="E4325" s="39">
        <v>788.98</v>
      </c>
      <c r="F4325" s="39">
        <v>2799</v>
      </c>
      <c r="G4325" s="39">
        <v>3552.31</v>
      </c>
      <c r="H4325" s="38">
        <v>8</v>
      </c>
      <c r="I4325" s="38">
        <v>5298</v>
      </c>
      <c r="J4325" s="37">
        <v>37.998447511999998</v>
      </c>
      <c r="K4325" s="37">
        <v>32.981987072000003</v>
      </c>
      <c r="L4325" s="37">
        <v>18.046671934999999</v>
      </c>
      <c r="M4325" s="37">
        <v>51.239704363000001</v>
      </c>
      <c r="N4325" s="37">
        <v>26.013641215</v>
      </c>
      <c r="O4325" s="37">
        <v>27.202943484999999</v>
      </c>
      <c r="P4325" s="37">
        <v>6.9898673375999998</v>
      </c>
      <c r="Q4325" s="37">
        <v>90.289110300000004</v>
      </c>
      <c r="R4325" s="38">
        <v>134691</v>
      </c>
      <c r="S4325" s="37">
        <v>1.39334</v>
      </c>
      <c r="T4325" s="38">
        <v>6</v>
      </c>
      <c r="U4325" s="38">
        <v>8</v>
      </c>
      <c r="V4325" s="38">
        <v>0</v>
      </c>
    </row>
    <row r="4326" spans="1:22" ht="13.5" customHeight="1" x14ac:dyDescent="0.2">
      <c r="A4326" s="32" t="s">
        <v>4322</v>
      </c>
      <c r="B4326" s="32" t="s">
        <v>12193</v>
      </c>
      <c r="C4326" s="32" t="s">
        <v>18133</v>
      </c>
      <c r="D4326" s="37">
        <v>3.693187</v>
      </c>
      <c r="E4326" s="39">
        <v>1459.06</v>
      </c>
      <c r="F4326" s="39">
        <v>6402</v>
      </c>
      <c r="G4326" s="39">
        <v>9566.42</v>
      </c>
      <c r="H4326" s="38">
        <v>6</v>
      </c>
      <c r="I4326" s="38">
        <v>11988</v>
      </c>
      <c r="J4326" s="37">
        <v>8.9519312808000002</v>
      </c>
      <c r="K4326" s="37">
        <v>10.059881407000001</v>
      </c>
      <c r="L4326" s="37">
        <v>4.3186845957999997</v>
      </c>
      <c r="M4326" s="37">
        <v>25.534997885999999</v>
      </c>
      <c r="N4326" s="37">
        <v>13.281776417</v>
      </c>
      <c r="O4326" s="37">
        <v>28.083140005000001</v>
      </c>
      <c r="P4326" s="37">
        <v>7.0271564625999998</v>
      </c>
      <c r="Q4326" s="37">
        <v>92.951587000000004</v>
      </c>
      <c r="R4326" s="38">
        <v>309409</v>
      </c>
      <c r="S4326" s="37">
        <v>1.39334</v>
      </c>
      <c r="T4326" s="38">
        <v>3</v>
      </c>
      <c r="U4326" s="38">
        <v>6</v>
      </c>
      <c r="V4326" s="38">
        <v>0</v>
      </c>
    </row>
    <row r="4327" spans="1:22" ht="13.5" customHeight="1" x14ac:dyDescent="0.2">
      <c r="A4327" s="32" t="s">
        <v>4323</v>
      </c>
      <c r="B4327" s="32" t="s">
        <v>12194</v>
      </c>
      <c r="C4327" s="32" t="s">
        <v>18133</v>
      </c>
      <c r="D4327" s="37">
        <v>3.4308860000000001</v>
      </c>
      <c r="E4327" s="39">
        <v>1021.97</v>
      </c>
      <c r="F4327" s="39">
        <v>3138</v>
      </c>
      <c r="G4327" s="39">
        <v>4029.19</v>
      </c>
      <c r="H4327" s="38">
        <v>2</v>
      </c>
      <c r="I4327" s="38">
        <v>5941</v>
      </c>
      <c r="J4327" s="37">
        <v>39.159147724999997</v>
      </c>
      <c r="K4327" s="37">
        <v>33.111755762000001</v>
      </c>
      <c r="L4327" s="37">
        <v>18.614847574999999</v>
      </c>
      <c r="M4327" s="37">
        <v>47.190043097999997</v>
      </c>
      <c r="N4327" s="37">
        <v>23.000662040000002</v>
      </c>
      <c r="O4327" s="37">
        <v>22.789238248</v>
      </c>
      <c r="P4327" s="37">
        <v>7.1511850914000004</v>
      </c>
      <c r="Q4327" s="37">
        <v>68.369160899999997</v>
      </c>
      <c r="R4327" s="38">
        <v>239369</v>
      </c>
      <c r="S4327" s="37">
        <v>1.39334</v>
      </c>
      <c r="T4327" s="38">
        <v>1</v>
      </c>
      <c r="U4327" s="38">
        <v>2</v>
      </c>
      <c r="V4327" s="38">
        <v>2</v>
      </c>
    </row>
    <row r="4328" spans="1:22" ht="13.5" customHeight="1" x14ac:dyDescent="0.2">
      <c r="A4328" s="32" t="s">
        <v>4324</v>
      </c>
      <c r="B4328" s="32" t="s">
        <v>12195</v>
      </c>
      <c r="C4328" s="32" t="s">
        <v>18133</v>
      </c>
      <c r="D4328" s="37">
        <v>4.5632270000000004</v>
      </c>
      <c r="E4328" s="39">
        <v>728</v>
      </c>
      <c r="F4328" s="39">
        <v>5961</v>
      </c>
      <c r="G4328" s="39">
        <v>8460.3799999999992</v>
      </c>
      <c r="H4328" s="38">
        <v>7</v>
      </c>
      <c r="I4328" s="38">
        <v>11042</v>
      </c>
      <c r="J4328" s="37">
        <v>17.602911106000001</v>
      </c>
      <c r="K4328" s="37">
        <v>23.156932225999999</v>
      </c>
      <c r="L4328" s="37">
        <v>6.7387965012000004</v>
      </c>
      <c r="M4328" s="37">
        <v>41.654988707999998</v>
      </c>
      <c r="N4328" s="37">
        <v>28.377297284000001</v>
      </c>
      <c r="O4328" s="37">
        <v>48.948516220999998</v>
      </c>
      <c r="P4328" s="37">
        <v>7.2704217148000003</v>
      </c>
      <c r="Q4328" s="37">
        <v>80.795922399999995</v>
      </c>
      <c r="R4328" s="38">
        <v>310419</v>
      </c>
      <c r="S4328" s="37">
        <v>1.39334</v>
      </c>
      <c r="T4328" s="38">
        <v>3</v>
      </c>
      <c r="U4328" s="38">
        <v>4</v>
      </c>
      <c r="V4328" s="38">
        <v>2</v>
      </c>
    </row>
    <row r="4329" spans="1:22" ht="13.5" customHeight="1" x14ac:dyDescent="0.2">
      <c r="A4329" s="32" t="s">
        <v>4325</v>
      </c>
      <c r="B4329" s="32" t="s">
        <v>12196</v>
      </c>
      <c r="C4329" s="32" t="s">
        <v>18133</v>
      </c>
      <c r="D4329" s="37">
        <v>2.1147830000000001</v>
      </c>
      <c r="E4329" s="39">
        <v>900.99</v>
      </c>
      <c r="F4329" s="39">
        <v>4153</v>
      </c>
      <c r="G4329" s="39">
        <v>4108.92</v>
      </c>
      <c r="H4329" s="38">
        <v>6</v>
      </c>
      <c r="I4329" s="38">
        <v>7873</v>
      </c>
      <c r="J4329" s="37">
        <v>24.308830454999999</v>
      </c>
      <c r="K4329" s="37">
        <v>18.137404477</v>
      </c>
      <c r="L4329" s="37">
        <v>6.6676386248000004</v>
      </c>
      <c r="M4329" s="37">
        <v>29.351741419</v>
      </c>
      <c r="N4329" s="37">
        <v>31.168338631000001</v>
      </c>
      <c r="O4329" s="37">
        <v>37.993419050999997</v>
      </c>
      <c r="P4329" s="37">
        <v>6.9560704224999999</v>
      </c>
      <c r="Q4329" s="37">
        <v>92.834054600000002</v>
      </c>
      <c r="R4329" s="38">
        <v>188678</v>
      </c>
      <c r="S4329" s="37">
        <v>1.39334</v>
      </c>
      <c r="T4329" s="38">
        <v>4</v>
      </c>
      <c r="U4329" s="38">
        <v>6</v>
      </c>
      <c r="V4329" s="38">
        <v>0</v>
      </c>
    </row>
    <row r="4330" spans="1:22" ht="13.5" customHeight="1" x14ac:dyDescent="0.2">
      <c r="A4330" s="32" t="s">
        <v>4326</v>
      </c>
      <c r="B4330" s="32" t="s">
        <v>12197</v>
      </c>
      <c r="C4330" s="32" t="s">
        <v>18133</v>
      </c>
      <c r="D4330" s="37">
        <v>4.8108440000000003</v>
      </c>
      <c r="E4330" s="39">
        <v>1648.05</v>
      </c>
      <c r="F4330" s="39">
        <v>13074</v>
      </c>
      <c r="G4330" s="39">
        <v>18879.599999999999</v>
      </c>
      <c r="H4330" s="38">
        <v>23</v>
      </c>
      <c r="I4330" s="38">
        <v>23225</v>
      </c>
      <c r="J4330" s="37">
        <v>13.982424912999999</v>
      </c>
      <c r="K4330" s="37">
        <v>13.359183804000001</v>
      </c>
      <c r="L4330" s="37">
        <v>6.6522245043000003</v>
      </c>
      <c r="M4330" s="37">
        <v>38.839202426999996</v>
      </c>
      <c r="N4330" s="37">
        <v>21.612288104000001</v>
      </c>
      <c r="O4330" s="37">
        <v>33.595906358000001</v>
      </c>
      <c r="P4330" s="37">
        <v>7.0835714903999998</v>
      </c>
      <c r="Q4330" s="37">
        <v>87.642945800000007</v>
      </c>
      <c r="R4330" s="38">
        <v>447933</v>
      </c>
      <c r="S4330" s="37">
        <v>1.39334</v>
      </c>
      <c r="T4330" s="38">
        <v>17</v>
      </c>
      <c r="U4330" s="38">
        <v>20</v>
      </c>
      <c r="V4330" s="38">
        <v>2</v>
      </c>
    </row>
    <row r="4331" spans="1:22" ht="13.5" customHeight="1" x14ac:dyDescent="0.2">
      <c r="A4331" s="32" t="s">
        <v>4327</v>
      </c>
      <c r="B4331" s="32" t="s">
        <v>12198</v>
      </c>
      <c r="C4331" s="32" t="s">
        <v>18140</v>
      </c>
      <c r="D4331" s="37">
        <v>5.7644260000000003</v>
      </c>
      <c r="E4331" s="39">
        <v>1405</v>
      </c>
      <c r="F4331" s="39">
        <v>4136</v>
      </c>
      <c r="G4331" s="39">
        <v>6191.17</v>
      </c>
      <c r="H4331" s="38">
        <v>6</v>
      </c>
      <c r="I4331" s="38">
        <v>8171</v>
      </c>
      <c r="J4331" s="37">
        <v>9.1401896956000002</v>
      </c>
      <c r="K4331" s="37">
        <v>4.1533932139000003</v>
      </c>
      <c r="L4331" s="37">
        <v>7.0608282267</v>
      </c>
      <c r="M4331" s="37">
        <v>8.9829428951000008</v>
      </c>
      <c r="N4331" s="37">
        <v>10.216207196999999</v>
      </c>
      <c r="O4331" s="37">
        <v>24.580097611999999</v>
      </c>
      <c r="P4331" s="37">
        <v>6.4</v>
      </c>
      <c r="Q4331" s="37">
        <v>80.644384799999997</v>
      </c>
      <c r="R4331" s="38">
        <v>259020</v>
      </c>
      <c r="S4331" s="37">
        <v>2.5382799999999999</v>
      </c>
      <c r="T4331" s="38">
        <v>3</v>
      </c>
      <c r="U4331" s="38">
        <v>6</v>
      </c>
      <c r="V4331" s="38">
        <v>0</v>
      </c>
    </row>
    <row r="4332" spans="1:22" ht="13.5" customHeight="1" x14ac:dyDescent="0.2">
      <c r="A4332" s="32" t="s">
        <v>4328</v>
      </c>
      <c r="B4332" s="32" t="s">
        <v>12199</v>
      </c>
      <c r="C4332" s="32" t="s">
        <v>18140</v>
      </c>
      <c r="D4332" s="37">
        <v>7.5960409999999996</v>
      </c>
      <c r="E4332" s="39">
        <v>1404.01</v>
      </c>
      <c r="F4332" s="39">
        <v>4608</v>
      </c>
      <c r="G4332" s="39">
        <v>6651.93</v>
      </c>
      <c r="H4332" s="38">
        <v>8</v>
      </c>
      <c r="I4332" s="38">
        <v>8807</v>
      </c>
      <c r="J4332" s="37">
        <v>8.9308858672000007</v>
      </c>
      <c r="K4332" s="37">
        <v>7.4264780789999998</v>
      </c>
      <c r="L4332" s="37">
        <v>2.4754388959</v>
      </c>
      <c r="M4332" s="37">
        <v>33.767457714999999</v>
      </c>
      <c r="N4332" s="37">
        <v>9.9595034635000008</v>
      </c>
      <c r="O4332" s="37">
        <v>27.014583502000001</v>
      </c>
      <c r="P4332" s="37">
        <v>5.9693154552000003</v>
      </c>
      <c r="Q4332" s="37">
        <v>77.100982700000003</v>
      </c>
      <c r="R4332" s="38">
        <v>296184</v>
      </c>
      <c r="S4332" s="37">
        <v>2.5382799999999999</v>
      </c>
      <c r="T4332" s="38">
        <v>6</v>
      </c>
      <c r="U4332" s="38">
        <v>8</v>
      </c>
      <c r="V4332" s="38">
        <v>1</v>
      </c>
    </row>
    <row r="4333" spans="1:22" ht="13.5" customHeight="1" x14ac:dyDescent="0.2">
      <c r="A4333" s="32" t="s">
        <v>4329</v>
      </c>
      <c r="B4333" s="32" t="s">
        <v>12200</v>
      </c>
      <c r="C4333" s="32" t="s">
        <v>18140</v>
      </c>
      <c r="D4333" s="37">
        <v>2.133359</v>
      </c>
      <c r="E4333" s="39">
        <v>961.99</v>
      </c>
      <c r="F4333" s="39">
        <v>2581</v>
      </c>
      <c r="G4333" s="39">
        <v>4180.66</v>
      </c>
      <c r="H4333" s="38">
        <v>4</v>
      </c>
      <c r="I4333" s="38">
        <v>5073</v>
      </c>
      <c r="J4333" s="37">
        <v>7.4636518677000003</v>
      </c>
      <c r="K4333" s="37">
        <v>4.1619700477999997</v>
      </c>
      <c r="L4333" s="37">
        <v>8.0606111621000007</v>
      </c>
      <c r="M4333" s="37">
        <v>17.318397280999999</v>
      </c>
      <c r="N4333" s="37">
        <v>12.895333033</v>
      </c>
      <c r="O4333" s="37">
        <v>18.313986145000001</v>
      </c>
      <c r="P4333" s="37">
        <v>5.9558671751999999</v>
      </c>
      <c r="Q4333" s="37">
        <v>65.699903500000005</v>
      </c>
      <c r="R4333" s="38">
        <v>266937</v>
      </c>
      <c r="S4333" s="37">
        <v>2.5382799999999999</v>
      </c>
      <c r="T4333" s="38">
        <v>2</v>
      </c>
      <c r="U4333" s="38">
        <v>3</v>
      </c>
      <c r="V4333" s="38">
        <v>1</v>
      </c>
    </row>
    <row r="4334" spans="1:22" ht="13.5" customHeight="1" x14ac:dyDescent="0.2">
      <c r="A4334" s="32" t="s">
        <v>4330</v>
      </c>
      <c r="B4334" s="32" t="s">
        <v>12201</v>
      </c>
      <c r="C4334" s="32" t="s">
        <v>18140</v>
      </c>
      <c r="D4334" s="37">
        <v>6.3602410000000003</v>
      </c>
      <c r="E4334" s="39">
        <v>1893.07</v>
      </c>
      <c r="F4334" s="39">
        <v>7685</v>
      </c>
      <c r="G4334" s="39">
        <v>11721.66</v>
      </c>
      <c r="H4334" s="38">
        <v>13</v>
      </c>
      <c r="I4334" s="38">
        <v>14997</v>
      </c>
      <c r="J4334" s="37">
        <v>5.2918195105999999</v>
      </c>
      <c r="K4334" s="37">
        <v>2.9664040609</v>
      </c>
      <c r="L4334" s="37">
        <v>2.4712969749</v>
      </c>
      <c r="M4334" s="37">
        <v>10.590064935999999</v>
      </c>
      <c r="N4334" s="37">
        <v>12.301798556</v>
      </c>
      <c r="O4334" s="37">
        <v>30.850909748999999</v>
      </c>
      <c r="P4334" s="37">
        <v>6.4</v>
      </c>
      <c r="Q4334" s="37">
        <v>93.571252799999996</v>
      </c>
      <c r="R4334" s="38">
        <v>375628</v>
      </c>
      <c r="S4334" s="37">
        <v>2.5382799999999999</v>
      </c>
      <c r="T4334" s="38">
        <v>9</v>
      </c>
      <c r="U4334" s="38">
        <v>13</v>
      </c>
      <c r="V4334" s="38">
        <v>2</v>
      </c>
    </row>
    <row r="4335" spans="1:22" ht="13.5" customHeight="1" x14ac:dyDescent="0.2">
      <c r="A4335" s="32" t="s">
        <v>4331</v>
      </c>
      <c r="B4335" s="32" t="s">
        <v>12202</v>
      </c>
      <c r="C4335" s="32" t="s">
        <v>18140</v>
      </c>
      <c r="D4335" s="37">
        <v>5.354247</v>
      </c>
      <c r="E4335" s="39">
        <v>938.99</v>
      </c>
      <c r="F4335" s="39">
        <v>3402</v>
      </c>
      <c r="G4335" s="39">
        <v>5250.61</v>
      </c>
      <c r="H4335" s="38">
        <v>5</v>
      </c>
      <c r="I4335" s="38">
        <v>6735</v>
      </c>
      <c r="J4335" s="37">
        <v>22.623450386999998</v>
      </c>
      <c r="K4335" s="37">
        <v>14.220179375000001</v>
      </c>
      <c r="L4335" s="37">
        <v>25.988729470999999</v>
      </c>
      <c r="M4335" s="37">
        <v>23.885897868000001</v>
      </c>
      <c r="N4335" s="37">
        <v>26.294130732999999</v>
      </c>
      <c r="O4335" s="37">
        <v>27.258905257999999</v>
      </c>
      <c r="P4335" s="37">
        <v>6.2</v>
      </c>
      <c r="Q4335" s="37">
        <v>70.602361099999996</v>
      </c>
      <c r="R4335" s="38">
        <v>205404</v>
      </c>
      <c r="S4335" s="37">
        <v>2.5382799999999999</v>
      </c>
      <c r="T4335" s="38">
        <v>3</v>
      </c>
      <c r="U4335" s="38">
        <v>4</v>
      </c>
      <c r="V4335" s="38">
        <v>0</v>
      </c>
    </row>
    <row r="4336" spans="1:22" ht="13.5" customHeight="1" x14ac:dyDescent="0.2">
      <c r="A4336" s="32" t="s">
        <v>4332</v>
      </c>
      <c r="B4336" s="32" t="s">
        <v>12203</v>
      </c>
      <c r="C4336" s="32" t="s">
        <v>18140</v>
      </c>
      <c r="D4336" s="37">
        <v>6.8559919999999996</v>
      </c>
      <c r="E4336" s="39">
        <v>547.99</v>
      </c>
      <c r="F4336" s="39">
        <v>2008</v>
      </c>
      <c r="G4336" s="39">
        <v>3203.66</v>
      </c>
      <c r="H4336" s="38">
        <v>2</v>
      </c>
      <c r="I4336" s="38">
        <v>4091</v>
      </c>
      <c r="J4336" s="37">
        <v>16.034326543999999</v>
      </c>
      <c r="K4336" s="37">
        <v>10.849795766</v>
      </c>
      <c r="L4336" s="37">
        <v>9.7770970829999992</v>
      </c>
      <c r="M4336" s="37">
        <v>24.118685313</v>
      </c>
      <c r="N4336" s="37">
        <v>23.581408455999998</v>
      </c>
      <c r="O4336" s="37">
        <v>30.889248381000002</v>
      </c>
      <c r="P4336" s="37">
        <v>6.2</v>
      </c>
      <c r="Q4336" s="37">
        <v>80.658505899999994</v>
      </c>
      <c r="R4336" s="38">
        <v>168240</v>
      </c>
      <c r="S4336" s="37">
        <v>2.5382799999999999</v>
      </c>
      <c r="T4336" s="38">
        <v>0</v>
      </c>
      <c r="U4336" s="38">
        <v>1</v>
      </c>
      <c r="V4336" s="38">
        <v>1</v>
      </c>
    </row>
    <row r="4337" spans="1:22" ht="13.5" customHeight="1" x14ac:dyDescent="0.2">
      <c r="A4337" s="32" t="s">
        <v>4333</v>
      </c>
      <c r="B4337" s="32" t="s">
        <v>12204</v>
      </c>
      <c r="C4337" s="32" t="s">
        <v>18140</v>
      </c>
      <c r="D4337" s="37">
        <v>3.703122</v>
      </c>
      <c r="E4337" s="39">
        <v>726</v>
      </c>
      <c r="F4337" s="39">
        <v>2102</v>
      </c>
      <c r="G4337" s="39" t="s">
        <v>15680</v>
      </c>
      <c r="H4337" s="38">
        <v>2</v>
      </c>
      <c r="I4337" s="38">
        <v>4057</v>
      </c>
      <c r="J4337" s="37" t="s">
        <v>15680</v>
      </c>
      <c r="K4337" s="37" t="s">
        <v>15680</v>
      </c>
      <c r="L4337" s="37" t="s">
        <v>15680</v>
      </c>
      <c r="M4337" s="37" t="s">
        <v>15680</v>
      </c>
      <c r="N4337" s="37" t="s">
        <v>15680</v>
      </c>
      <c r="O4337" s="37" t="s">
        <v>15680</v>
      </c>
      <c r="P4337" s="37">
        <v>5.3</v>
      </c>
      <c r="Q4337" s="37">
        <v>86.553602499999997</v>
      </c>
      <c r="R4337" s="38">
        <v>157276</v>
      </c>
      <c r="S4337" s="37">
        <v>2.5382799999999999</v>
      </c>
      <c r="T4337" s="38">
        <v>2</v>
      </c>
      <c r="U4337" s="38">
        <v>1</v>
      </c>
      <c r="V4337" s="38">
        <v>2</v>
      </c>
    </row>
    <row r="4338" spans="1:22" ht="13.5" customHeight="1" x14ac:dyDescent="0.2">
      <c r="A4338" s="32" t="s">
        <v>4334</v>
      </c>
      <c r="B4338" s="32" t="s">
        <v>12205</v>
      </c>
      <c r="C4338" s="32" t="s">
        <v>18140</v>
      </c>
      <c r="D4338" s="37">
        <v>1.280931</v>
      </c>
      <c r="E4338" s="39">
        <v>1073.05</v>
      </c>
      <c r="F4338" s="39">
        <v>5489</v>
      </c>
      <c r="G4338" s="39">
        <v>5680.14</v>
      </c>
      <c r="H4338" s="38">
        <v>7</v>
      </c>
      <c r="I4338" s="38">
        <v>11166</v>
      </c>
      <c r="J4338" s="37">
        <v>34.944560611999997</v>
      </c>
      <c r="K4338" s="37">
        <v>25.367791578999999</v>
      </c>
      <c r="L4338" s="37">
        <v>18.970044040000001</v>
      </c>
      <c r="M4338" s="37">
        <v>28.426338559000001</v>
      </c>
      <c r="N4338" s="37">
        <v>22.694865071999999</v>
      </c>
      <c r="O4338" s="37">
        <v>32.894260195000001</v>
      </c>
      <c r="P4338" s="37">
        <v>6.7135389296000003</v>
      </c>
      <c r="Q4338" s="37">
        <v>54.158957000000001</v>
      </c>
      <c r="R4338" s="38">
        <v>286760</v>
      </c>
      <c r="S4338" s="37">
        <v>2.5382799999999999</v>
      </c>
      <c r="T4338" s="38">
        <v>3</v>
      </c>
      <c r="U4338" s="38">
        <v>6</v>
      </c>
      <c r="V4338" s="38">
        <v>0</v>
      </c>
    </row>
    <row r="4339" spans="1:22" ht="13.5" customHeight="1" x14ac:dyDescent="0.2">
      <c r="A4339" s="32" t="s">
        <v>4335</v>
      </c>
      <c r="B4339" s="32" t="s">
        <v>12206</v>
      </c>
      <c r="C4339" s="32" t="s">
        <v>18140</v>
      </c>
      <c r="D4339" s="37">
        <v>7.0078649999999998</v>
      </c>
      <c r="E4339" s="39">
        <v>1854.94</v>
      </c>
      <c r="F4339" s="39">
        <v>6747</v>
      </c>
      <c r="G4339" s="39">
        <v>10906.62</v>
      </c>
      <c r="H4339" s="38">
        <v>13</v>
      </c>
      <c r="I4339" s="38">
        <v>12998</v>
      </c>
      <c r="J4339" s="37">
        <v>14.391122395</v>
      </c>
      <c r="K4339" s="37">
        <v>8.5247362553000006</v>
      </c>
      <c r="L4339" s="37">
        <v>15.11272812</v>
      </c>
      <c r="M4339" s="37">
        <v>19.339773271999999</v>
      </c>
      <c r="N4339" s="37">
        <v>25.624281859</v>
      </c>
      <c r="O4339" s="37">
        <v>25.864926723</v>
      </c>
      <c r="P4339" s="37">
        <v>6.1927942925000004</v>
      </c>
      <c r="Q4339" s="37">
        <v>86.065079600000004</v>
      </c>
      <c r="R4339" s="38">
        <v>379758</v>
      </c>
      <c r="S4339" s="37">
        <v>2.5382799999999999</v>
      </c>
      <c r="T4339" s="38">
        <v>6</v>
      </c>
      <c r="U4339" s="38">
        <v>10</v>
      </c>
      <c r="V4339" s="38">
        <v>0</v>
      </c>
    </row>
    <row r="4340" spans="1:22" ht="13.5" customHeight="1" x14ac:dyDescent="0.2">
      <c r="A4340" s="32" t="s">
        <v>4336</v>
      </c>
      <c r="B4340" s="32" t="s">
        <v>12207</v>
      </c>
      <c r="C4340" s="32" t="s">
        <v>18140</v>
      </c>
      <c r="D4340" s="37">
        <v>3.328986</v>
      </c>
      <c r="E4340" s="39">
        <v>996.02</v>
      </c>
      <c r="F4340" s="39">
        <v>5973</v>
      </c>
      <c r="G4340" s="39">
        <v>9084.06</v>
      </c>
      <c r="H4340" s="38">
        <v>7</v>
      </c>
      <c r="I4340" s="38">
        <v>11528</v>
      </c>
      <c r="J4340" s="37">
        <v>5.0448152548999996</v>
      </c>
      <c r="K4340" s="37">
        <v>3.8922679962000002</v>
      </c>
      <c r="L4340" s="37">
        <v>2.2612104333</v>
      </c>
      <c r="M4340" s="37">
        <v>13.104840459</v>
      </c>
      <c r="N4340" s="37">
        <v>13.268522905999999</v>
      </c>
      <c r="O4340" s="37">
        <v>33.877493026000003</v>
      </c>
      <c r="P4340" s="37">
        <v>6.4</v>
      </c>
      <c r="Q4340" s="37">
        <v>80.668384000000003</v>
      </c>
      <c r="R4340" s="38">
        <v>285015</v>
      </c>
      <c r="S4340" s="37">
        <v>2.5382799999999999</v>
      </c>
      <c r="T4340" s="38">
        <v>4</v>
      </c>
      <c r="U4340" s="38">
        <v>7</v>
      </c>
      <c r="V4340" s="38">
        <v>1</v>
      </c>
    </row>
    <row r="4341" spans="1:22" ht="13.5" customHeight="1" x14ac:dyDescent="0.2">
      <c r="A4341" s="32" t="s">
        <v>4337</v>
      </c>
      <c r="B4341" s="32" t="s">
        <v>12208</v>
      </c>
      <c r="C4341" s="32" t="s">
        <v>18140</v>
      </c>
      <c r="D4341" s="37">
        <v>5.0417639999999997</v>
      </c>
      <c r="E4341" s="39">
        <v>1771.98</v>
      </c>
      <c r="F4341" s="39">
        <v>5004</v>
      </c>
      <c r="G4341" s="39">
        <v>8510.9</v>
      </c>
      <c r="H4341" s="38">
        <v>6</v>
      </c>
      <c r="I4341" s="38">
        <v>10325</v>
      </c>
      <c r="J4341" s="37">
        <v>2.9934445575000002</v>
      </c>
      <c r="K4341" s="37">
        <v>1.4882841285999999</v>
      </c>
      <c r="L4341" s="37">
        <v>2.6867022397999998</v>
      </c>
      <c r="M4341" s="37">
        <v>22.795214053999999</v>
      </c>
      <c r="N4341" s="37">
        <v>8.5514383060999997</v>
      </c>
      <c r="O4341" s="37">
        <v>24.204909753999999</v>
      </c>
      <c r="P4341" s="37">
        <v>6.4109957480000004</v>
      </c>
      <c r="Q4341" s="37">
        <v>76.279469599999999</v>
      </c>
      <c r="R4341" s="38">
        <v>161102</v>
      </c>
      <c r="S4341" s="37">
        <v>2.5382799999999999</v>
      </c>
      <c r="T4341" s="38">
        <v>3</v>
      </c>
      <c r="U4341" s="38">
        <v>6</v>
      </c>
      <c r="V4341" s="38">
        <v>2</v>
      </c>
    </row>
    <row r="4342" spans="1:22" ht="13.5" customHeight="1" x14ac:dyDescent="0.2">
      <c r="A4342" s="32" t="s">
        <v>4338</v>
      </c>
      <c r="B4342" s="32" t="s">
        <v>12209</v>
      </c>
      <c r="C4342" s="32" t="s">
        <v>18140</v>
      </c>
      <c r="D4342" s="37">
        <v>3.5111650000000001</v>
      </c>
      <c r="E4342" s="39">
        <v>1001.97</v>
      </c>
      <c r="F4342" s="39">
        <v>5087</v>
      </c>
      <c r="G4342" s="39">
        <v>8065.78</v>
      </c>
      <c r="H4342" s="38">
        <v>7</v>
      </c>
      <c r="I4342" s="38">
        <v>10382</v>
      </c>
      <c r="J4342" s="37">
        <v>7.5232293610000003</v>
      </c>
      <c r="K4342" s="37">
        <v>5.6835247822000001</v>
      </c>
      <c r="L4342" s="37">
        <v>3.8992987608999998</v>
      </c>
      <c r="M4342" s="37">
        <v>10.182264692</v>
      </c>
      <c r="N4342" s="37">
        <v>16.533156781999999</v>
      </c>
      <c r="O4342" s="37">
        <v>36.665121874999997</v>
      </c>
      <c r="P4342" s="37">
        <v>6.4</v>
      </c>
      <c r="Q4342" s="37">
        <v>76.541384300000004</v>
      </c>
      <c r="R4342" s="38">
        <v>305051</v>
      </c>
      <c r="S4342" s="37">
        <v>2.5382799999999999</v>
      </c>
      <c r="T4342" s="38">
        <v>5</v>
      </c>
      <c r="U4342" s="38">
        <v>3</v>
      </c>
      <c r="V4342" s="38">
        <v>2</v>
      </c>
    </row>
    <row r="4343" spans="1:22" ht="13.5" customHeight="1" x14ac:dyDescent="0.2">
      <c r="A4343" s="32" t="s">
        <v>4339</v>
      </c>
      <c r="B4343" s="32" t="s">
        <v>12210</v>
      </c>
      <c r="C4343" s="32" t="s">
        <v>18140</v>
      </c>
      <c r="D4343" s="37">
        <v>2.2495470000000002</v>
      </c>
      <c r="E4343" s="39">
        <v>823</v>
      </c>
      <c r="F4343" s="39">
        <v>3668</v>
      </c>
      <c r="G4343" s="39">
        <v>2889.91</v>
      </c>
      <c r="H4343" s="38">
        <v>4</v>
      </c>
      <c r="I4343" s="38">
        <v>7104</v>
      </c>
      <c r="J4343" s="37">
        <v>30.143488660999999</v>
      </c>
      <c r="K4343" s="37">
        <v>9.4699533385999999</v>
      </c>
      <c r="L4343" s="37">
        <v>18.524944225999999</v>
      </c>
      <c r="M4343" s="37">
        <v>17.048062038000001</v>
      </c>
      <c r="N4343" s="37">
        <v>31.119480865</v>
      </c>
      <c r="O4343" s="37">
        <v>19.62800086</v>
      </c>
      <c r="P4343" s="37">
        <v>6.4966402161000003</v>
      </c>
      <c r="Q4343" s="37">
        <v>83.652714900000007</v>
      </c>
      <c r="R4343" s="38">
        <v>351037</v>
      </c>
      <c r="S4343" s="37">
        <v>2.5382799999999999</v>
      </c>
      <c r="T4343" s="38">
        <v>1</v>
      </c>
      <c r="U4343" s="38">
        <v>2</v>
      </c>
      <c r="V4343" s="38">
        <v>3</v>
      </c>
    </row>
    <row r="4344" spans="1:22" ht="13.5" customHeight="1" x14ac:dyDescent="0.2">
      <c r="A4344" s="32" t="s">
        <v>4340</v>
      </c>
      <c r="B4344" s="32" t="s">
        <v>12211</v>
      </c>
      <c r="C4344" s="32" t="s">
        <v>18140</v>
      </c>
      <c r="D4344" s="37">
        <v>4.4974809999999996</v>
      </c>
      <c r="E4344" s="39">
        <v>2269.9499999999998</v>
      </c>
      <c r="F4344" s="39">
        <v>6591</v>
      </c>
      <c r="G4344" s="39">
        <v>10003.43</v>
      </c>
      <c r="H4344" s="38">
        <v>7</v>
      </c>
      <c r="I4344" s="38">
        <v>13027</v>
      </c>
      <c r="J4344" s="37">
        <v>14.339437866000001</v>
      </c>
      <c r="K4344" s="37">
        <v>12.251976114</v>
      </c>
      <c r="L4344" s="37">
        <v>8.3158096496000002</v>
      </c>
      <c r="M4344" s="37">
        <v>29.681910815999998</v>
      </c>
      <c r="N4344" s="37">
        <v>18.926591312999999</v>
      </c>
      <c r="O4344" s="37">
        <v>30.22285046</v>
      </c>
      <c r="P4344" s="37">
        <v>6.2</v>
      </c>
      <c r="Q4344" s="37">
        <v>89.045487199999997</v>
      </c>
      <c r="R4344" s="38">
        <v>404713</v>
      </c>
      <c r="S4344" s="37">
        <v>2.5382799999999999</v>
      </c>
      <c r="T4344" s="38">
        <v>3</v>
      </c>
      <c r="U4344" s="38">
        <v>7</v>
      </c>
      <c r="V4344" s="38">
        <v>3</v>
      </c>
    </row>
    <row r="4345" spans="1:22" ht="13.5" customHeight="1" x14ac:dyDescent="0.2">
      <c r="A4345" s="32" t="s">
        <v>4341</v>
      </c>
      <c r="B4345" s="32" t="s">
        <v>12212</v>
      </c>
      <c r="C4345" s="32" t="s">
        <v>18140</v>
      </c>
      <c r="D4345" s="37">
        <v>6.016203</v>
      </c>
      <c r="E4345" s="39">
        <v>1675.01</v>
      </c>
      <c r="F4345" s="39">
        <v>5645</v>
      </c>
      <c r="G4345" s="39">
        <v>8603.4</v>
      </c>
      <c r="H4345" s="38">
        <v>10</v>
      </c>
      <c r="I4345" s="38">
        <v>11166</v>
      </c>
      <c r="J4345" s="37">
        <v>15.440125371000001</v>
      </c>
      <c r="K4345" s="37">
        <v>14.007731548000001</v>
      </c>
      <c r="L4345" s="37">
        <v>9.6869020985999992</v>
      </c>
      <c r="M4345" s="37">
        <v>37.076498033999997</v>
      </c>
      <c r="N4345" s="37">
        <v>16.447736544000001</v>
      </c>
      <c r="O4345" s="37">
        <v>27.79617601</v>
      </c>
      <c r="P4345" s="37">
        <v>6.1850678733000004</v>
      </c>
      <c r="Q4345" s="37">
        <v>84.347427300000007</v>
      </c>
      <c r="R4345" s="38">
        <v>333044</v>
      </c>
      <c r="S4345" s="37">
        <v>2.5382799999999999</v>
      </c>
      <c r="T4345" s="38">
        <v>6</v>
      </c>
      <c r="U4345" s="38">
        <v>7</v>
      </c>
      <c r="V4345" s="38">
        <v>4</v>
      </c>
    </row>
    <row r="4346" spans="1:22" ht="13.5" customHeight="1" x14ac:dyDescent="0.2">
      <c r="A4346" s="32" t="s">
        <v>4342</v>
      </c>
      <c r="B4346" s="32" t="s">
        <v>12213</v>
      </c>
      <c r="C4346" s="32" t="s">
        <v>18140</v>
      </c>
      <c r="D4346" s="37">
        <v>9.1247959999999999</v>
      </c>
      <c r="E4346" s="39">
        <v>597.99</v>
      </c>
      <c r="F4346" s="39">
        <v>1603</v>
      </c>
      <c r="G4346" s="39">
        <v>2698.35</v>
      </c>
      <c r="H4346" s="38">
        <v>3</v>
      </c>
      <c r="I4346" s="38">
        <v>3215</v>
      </c>
      <c r="J4346" s="37">
        <v>5.6731639537999996</v>
      </c>
      <c r="K4346" s="37">
        <v>4.5852589992999997</v>
      </c>
      <c r="L4346" s="37">
        <v>6.2610778871999999</v>
      </c>
      <c r="M4346" s="37">
        <v>25.733080886</v>
      </c>
      <c r="N4346" s="37">
        <v>13.801995494</v>
      </c>
      <c r="O4346" s="37">
        <v>15.699222082</v>
      </c>
      <c r="P4346" s="37">
        <v>6.2</v>
      </c>
      <c r="Q4346" s="37">
        <v>73.393001600000005</v>
      </c>
      <c r="R4346" s="38">
        <v>89157</v>
      </c>
      <c r="S4346" s="37">
        <v>2.5382799999999999</v>
      </c>
      <c r="T4346" s="38">
        <v>1</v>
      </c>
      <c r="U4346" s="38">
        <v>2</v>
      </c>
      <c r="V4346" s="38">
        <v>1</v>
      </c>
    </row>
    <row r="4347" spans="1:22" ht="13.5" customHeight="1" x14ac:dyDescent="0.2">
      <c r="A4347" s="32" t="s">
        <v>4343</v>
      </c>
      <c r="B4347" s="32" t="s">
        <v>12214</v>
      </c>
      <c r="C4347" s="32" t="s">
        <v>18140</v>
      </c>
      <c r="D4347" s="37">
        <v>11.26909</v>
      </c>
      <c r="E4347" s="39">
        <v>1066.96</v>
      </c>
      <c r="F4347" s="39">
        <v>4839</v>
      </c>
      <c r="G4347" s="39">
        <v>4317.7299999999996</v>
      </c>
      <c r="H4347" s="38">
        <v>9</v>
      </c>
      <c r="I4347" s="38">
        <v>9523</v>
      </c>
      <c r="J4347" s="37">
        <v>26.071501058999999</v>
      </c>
      <c r="K4347" s="37">
        <v>10.76217937</v>
      </c>
      <c r="L4347" s="37">
        <v>17.811634612999999</v>
      </c>
      <c r="M4347" s="37">
        <v>16.212542836000001</v>
      </c>
      <c r="N4347" s="37">
        <v>27.695382452</v>
      </c>
      <c r="O4347" s="37">
        <v>23.257093922999999</v>
      </c>
      <c r="P4347" s="37">
        <v>6.4</v>
      </c>
      <c r="Q4347" s="37">
        <v>82.4186847</v>
      </c>
      <c r="R4347" s="38">
        <v>248158</v>
      </c>
      <c r="S4347" s="37">
        <v>2.5382799999999999</v>
      </c>
      <c r="T4347" s="38">
        <v>6</v>
      </c>
      <c r="U4347" s="38">
        <v>8</v>
      </c>
      <c r="V4347" s="38">
        <v>2</v>
      </c>
    </row>
    <row r="4348" spans="1:22" ht="13.5" customHeight="1" x14ac:dyDescent="0.2">
      <c r="A4348" s="32" t="s">
        <v>4344</v>
      </c>
      <c r="B4348" s="32" t="s">
        <v>12215</v>
      </c>
      <c r="C4348" s="32" t="s">
        <v>18140</v>
      </c>
      <c r="D4348" s="37">
        <v>4.1240399999999999</v>
      </c>
      <c r="E4348" s="39">
        <v>1145.03</v>
      </c>
      <c r="F4348" s="39">
        <v>3814</v>
      </c>
      <c r="G4348" s="39">
        <v>6243.94</v>
      </c>
      <c r="H4348" s="38">
        <v>7</v>
      </c>
      <c r="I4348" s="38">
        <v>7720</v>
      </c>
      <c r="J4348" s="37">
        <v>5.4212518733000001</v>
      </c>
      <c r="K4348" s="37">
        <v>2.8998481073</v>
      </c>
      <c r="L4348" s="37">
        <v>2.3865388921999999</v>
      </c>
      <c r="M4348" s="37">
        <v>17.703848472000001</v>
      </c>
      <c r="N4348" s="37">
        <v>7.9668039352999998</v>
      </c>
      <c r="O4348" s="37">
        <v>27.957595718</v>
      </c>
      <c r="P4348" s="37">
        <v>6.3907177312999996</v>
      </c>
      <c r="Q4348" s="37">
        <v>82.362581500000005</v>
      </c>
      <c r="R4348" s="38">
        <v>182051</v>
      </c>
      <c r="S4348" s="37">
        <v>2.5382799999999999</v>
      </c>
      <c r="T4348" s="38">
        <v>3</v>
      </c>
      <c r="U4348" s="38">
        <v>6</v>
      </c>
      <c r="V4348" s="38">
        <v>2</v>
      </c>
    </row>
    <row r="4349" spans="1:22" ht="13.5" customHeight="1" x14ac:dyDescent="0.2">
      <c r="A4349" s="32" t="s">
        <v>4345</v>
      </c>
      <c r="B4349" s="32" t="s">
        <v>12216</v>
      </c>
      <c r="C4349" s="32" t="s">
        <v>18140</v>
      </c>
      <c r="D4349" s="37">
        <v>1.799363</v>
      </c>
      <c r="E4349" s="39">
        <v>1135.97</v>
      </c>
      <c r="F4349" s="39">
        <v>4680</v>
      </c>
      <c r="G4349" s="39">
        <v>3789.94</v>
      </c>
      <c r="H4349" s="38">
        <v>8</v>
      </c>
      <c r="I4349" s="38">
        <v>9237</v>
      </c>
      <c r="J4349" s="37">
        <v>28.8728661</v>
      </c>
      <c r="K4349" s="37">
        <v>14.475083252999999</v>
      </c>
      <c r="L4349" s="37">
        <v>14.968850932</v>
      </c>
      <c r="M4349" s="37">
        <v>22.221901507999998</v>
      </c>
      <c r="N4349" s="37">
        <v>27.270882855</v>
      </c>
      <c r="O4349" s="37">
        <v>27.709657513</v>
      </c>
      <c r="P4349" s="37">
        <v>7.2088367184999997</v>
      </c>
      <c r="Q4349" s="37">
        <v>62.464459499999997</v>
      </c>
      <c r="R4349" s="38">
        <v>220089</v>
      </c>
      <c r="S4349" s="37">
        <v>2.5382799999999999</v>
      </c>
      <c r="T4349" s="38">
        <v>5</v>
      </c>
      <c r="U4349" s="38">
        <v>6</v>
      </c>
      <c r="V4349" s="38">
        <v>1</v>
      </c>
    </row>
    <row r="4350" spans="1:22" ht="13.5" customHeight="1" x14ac:dyDescent="0.2">
      <c r="A4350" s="32" t="s">
        <v>4346</v>
      </c>
      <c r="B4350" s="32" t="s">
        <v>12217</v>
      </c>
      <c r="C4350" s="32" t="s">
        <v>18140</v>
      </c>
      <c r="D4350" s="37">
        <v>5.6343990000000002</v>
      </c>
      <c r="E4350" s="39">
        <v>1870.04</v>
      </c>
      <c r="F4350" s="39">
        <v>6825</v>
      </c>
      <c r="G4350" s="39">
        <v>9116.59</v>
      </c>
      <c r="H4350" s="38">
        <v>11</v>
      </c>
      <c r="I4350" s="38">
        <v>14032</v>
      </c>
      <c r="J4350" s="37">
        <v>18.927584566</v>
      </c>
      <c r="K4350" s="37">
        <v>8.3175388081000001</v>
      </c>
      <c r="L4350" s="37">
        <v>13.391880259000001</v>
      </c>
      <c r="M4350" s="37">
        <v>12.319832041</v>
      </c>
      <c r="N4350" s="37">
        <v>19.495896144</v>
      </c>
      <c r="O4350" s="37">
        <v>38.522155085000001</v>
      </c>
      <c r="P4350" s="37">
        <v>6.3857854101999996</v>
      </c>
      <c r="Q4350" s="37">
        <v>62.408417800000002</v>
      </c>
      <c r="R4350" s="38">
        <v>281640</v>
      </c>
      <c r="S4350" s="37">
        <v>2.5382799999999999</v>
      </c>
      <c r="T4350" s="38">
        <v>7</v>
      </c>
      <c r="U4350" s="38">
        <v>9</v>
      </c>
      <c r="V4350" s="38">
        <v>0</v>
      </c>
    </row>
    <row r="4351" spans="1:22" ht="13.5" customHeight="1" x14ac:dyDescent="0.2">
      <c r="A4351" s="32" t="s">
        <v>4347</v>
      </c>
      <c r="B4351" s="32" t="s">
        <v>12218</v>
      </c>
      <c r="C4351" s="32" t="s">
        <v>18140</v>
      </c>
      <c r="D4351" s="37">
        <v>3.7706520000000001</v>
      </c>
      <c r="E4351" s="39">
        <v>1206.99</v>
      </c>
      <c r="F4351" s="39">
        <v>4565</v>
      </c>
      <c r="G4351" s="39">
        <v>4508.37</v>
      </c>
      <c r="H4351" s="38">
        <v>8</v>
      </c>
      <c r="I4351" s="38">
        <v>8873</v>
      </c>
      <c r="J4351" s="37">
        <v>31.712724766000001</v>
      </c>
      <c r="K4351" s="37">
        <v>17.328798697</v>
      </c>
      <c r="L4351" s="37">
        <v>19.543823107000001</v>
      </c>
      <c r="M4351" s="37">
        <v>14.124189359000001</v>
      </c>
      <c r="N4351" s="37">
        <v>23.897024386999998</v>
      </c>
      <c r="O4351" s="37">
        <v>45.275015588000002</v>
      </c>
      <c r="P4351" s="37">
        <v>6.4</v>
      </c>
      <c r="Q4351" s="37">
        <v>82.785985100000005</v>
      </c>
      <c r="R4351" s="38">
        <v>243484</v>
      </c>
      <c r="S4351" s="37">
        <v>2.5382799999999999</v>
      </c>
      <c r="T4351" s="38">
        <v>1</v>
      </c>
      <c r="U4351" s="38">
        <v>8</v>
      </c>
      <c r="V4351" s="38">
        <v>0</v>
      </c>
    </row>
    <row r="4352" spans="1:22" ht="13.5" customHeight="1" x14ac:dyDescent="0.2">
      <c r="A4352" s="32" t="s">
        <v>4348</v>
      </c>
      <c r="B4352" s="32" t="s">
        <v>12219</v>
      </c>
      <c r="C4352" s="32" t="s">
        <v>18133</v>
      </c>
      <c r="D4352" s="37">
        <v>2.302854</v>
      </c>
      <c r="E4352" s="39">
        <v>469.97</v>
      </c>
      <c r="F4352" s="39">
        <v>2821</v>
      </c>
      <c r="G4352" s="39">
        <v>3315.11</v>
      </c>
      <c r="H4352" s="38">
        <v>3</v>
      </c>
      <c r="I4352" s="38">
        <v>5940</v>
      </c>
      <c r="J4352" s="37">
        <v>23.548531334</v>
      </c>
      <c r="K4352" s="37">
        <v>22.646692250000001</v>
      </c>
      <c r="L4352" s="37">
        <v>10.572641536000001</v>
      </c>
      <c r="M4352" s="37">
        <v>28.305050168000001</v>
      </c>
      <c r="N4352" s="37">
        <v>26.150831784000001</v>
      </c>
      <c r="O4352" s="37">
        <v>53.161596219000003</v>
      </c>
      <c r="P4352" s="37">
        <v>6.8104029723000004</v>
      </c>
      <c r="Q4352" s="37">
        <v>76.150008200000002</v>
      </c>
      <c r="R4352" s="38">
        <v>148034</v>
      </c>
      <c r="S4352" s="37">
        <v>1.39334</v>
      </c>
      <c r="T4352" s="38">
        <v>1</v>
      </c>
      <c r="U4352" s="38">
        <v>1</v>
      </c>
      <c r="V4352" s="38">
        <v>2</v>
      </c>
    </row>
    <row r="4353" spans="1:22" ht="13.5" customHeight="1" x14ac:dyDescent="0.2">
      <c r="A4353" s="32" t="s">
        <v>4349</v>
      </c>
      <c r="B4353" s="32" t="s">
        <v>12220</v>
      </c>
      <c r="C4353" s="32" t="s">
        <v>18133</v>
      </c>
      <c r="D4353" s="37">
        <v>4.1709990000000001</v>
      </c>
      <c r="E4353" s="39">
        <v>1081.96</v>
      </c>
      <c r="F4353" s="39">
        <v>5560</v>
      </c>
      <c r="G4353" s="39">
        <v>8255.17</v>
      </c>
      <c r="H4353" s="38">
        <v>6</v>
      </c>
      <c r="I4353" s="38">
        <v>10721</v>
      </c>
      <c r="J4353" s="37">
        <v>16.448399564999999</v>
      </c>
      <c r="K4353" s="37">
        <v>23.218956966</v>
      </c>
      <c r="L4353" s="37">
        <v>8.0417040825000008</v>
      </c>
      <c r="M4353" s="37">
        <v>40.508784433999999</v>
      </c>
      <c r="N4353" s="37">
        <v>19.290106042000001</v>
      </c>
      <c r="O4353" s="37">
        <v>40.244448839999997</v>
      </c>
      <c r="P4353" s="37">
        <v>7.1902140673000003</v>
      </c>
      <c r="Q4353" s="37">
        <v>80.935658200000006</v>
      </c>
      <c r="R4353" s="38">
        <v>258190</v>
      </c>
      <c r="S4353" s="37">
        <v>1.39334</v>
      </c>
      <c r="T4353" s="38">
        <v>4</v>
      </c>
      <c r="U4353" s="38">
        <v>2</v>
      </c>
      <c r="V4353" s="38">
        <v>2</v>
      </c>
    </row>
    <row r="4354" spans="1:22" ht="13.5" customHeight="1" x14ac:dyDescent="0.2">
      <c r="A4354" s="32" t="s">
        <v>4350</v>
      </c>
      <c r="B4354" s="32" t="s">
        <v>12221</v>
      </c>
      <c r="C4354" s="32" t="s">
        <v>18133</v>
      </c>
      <c r="D4354" s="37">
        <v>5.3639780000000004</v>
      </c>
      <c r="E4354" s="39">
        <v>1443.03</v>
      </c>
      <c r="F4354" s="39">
        <v>7208</v>
      </c>
      <c r="G4354" s="39">
        <v>10227.299999999999</v>
      </c>
      <c r="H4354" s="38">
        <v>15</v>
      </c>
      <c r="I4354" s="38">
        <v>14010</v>
      </c>
      <c r="J4354" s="37">
        <v>25.591054938999999</v>
      </c>
      <c r="K4354" s="37">
        <v>24.567422106999999</v>
      </c>
      <c r="L4354" s="37">
        <v>9.3833554510999999</v>
      </c>
      <c r="M4354" s="37">
        <v>39.467522211999999</v>
      </c>
      <c r="N4354" s="37">
        <v>27.549039923999999</v>
      </c>
      <c r="O4354" s="37">
        <v>48.354050923000003</v>
      </c>
      <c r="P4354" s="37">
        <v>7.2</v>
      </c>
      <c r="Q4354" s="37">
        <v>78.2199758</v>
      </c>
      <c r="R4354" s="38">
        <v>257385</v>
      </c>
      <c r="S4354" s="37">
        <v>1.39334</v>
      </c>
      <c r="T4354" s="38">
        <v>12</v>
      </c>
      <c r="U4354" s="38">
        <v>13</v>
      </c>
      <c r="V4354" s="38">
        <v>2</v>
      </c>
    </row>
    <row r="4355" spans="1:22" ht="13.5" customHeight="1" x14ac:dyDescent="0.2">
      <c r="A4355" s="32" t="s">
        <v>4351</v>
      </c>
      <c r="B4355" s="32" t="s">
        <v>12222</v>
      </c>
      <c r="C4355" s="32" t="s">
        <v>18133</v>
      </c>
      <c r="D4355" s="37">
        <v>2.866654</v>
      </c>
      <c r="E4355" s="39">
        <v>1037.04</v>
      </c>
      <c r="F4355" s="39">
        <v>5336</v>
      </c>
      <c r="G4355" s="39">
        <v>6494.54</v>
      </c>
      <c r="H4355" s="38">
        <v>10</v>
      </c>
      <c r="I4355" s="38">
        <v>10433</v>
      </c>
      <c r="J4355" s="37">
        <v>33.170411846</v>
      </c>
      <c r="K4355" s="37">
        <v>29.054462276999999</v>
      </c>
      <c r="L4355" s="37">
        <v>12.434439149999999</v>
      </c>
      <c r="M4355" s="37">
        <v>43.232408997999997</v>
      </c>
      <c r="N4355" s="37">
        <v>24.868397447</v>
      </c>
      <c r="O4355" s="37">
        <v>43.566299162999996</v>
      </c>
      <c r="P4355" s="37">
        <v>7.2</v>
      </c>
      <c r="Q4355" s="37">
        <v>86.213333199999994</v>
      </c>
      <c r="R4355" s="38">
        <v>212894</v>
      </c>
      <c r="S4355" s="37">
        <v>1.39334</v>
      </c>
      <c r="T4355" s="38">
        <v>7</v>
      </c>
      <c r="U4355" s="38">
        <v>10</v>
      </c>
      <c r="V4355" s="38">
        <v>0</v>
      </c>
    </row>
    <row r="4356" spans="1:22" ht="13.5" customHeight="1" x14ac:dyDescent="0.2">
      <c r="A4356" s="32" t="s">
        <v>4352</v>
      </c>
      <c r="B4356" s="32" t="s">
        <v>12223</v>
      </c>
      <c r="C4356" s="32" t="s">
        <v>18133</v>
      </c>
      <c r="D4356" s="37">
        <v>4.7624959999999996</v>
      </c>
      <c r="E4356" s="39">
        <v>1116.94</v>
      </c>
      <c r="F4356" s="39">
        <v>8613</v>
      </c>
      <c r="G4356" s="39">
        <v>12308.88</v>
      </c>
      <c r="H4356" s="38">
        <v>14</v>
      </c>
      <c r="I4356" s="38">
        <v>16491</v>
      </c>
      <c r="J4356" s="37">
        <v>19.289876755000002</v>
      </c>
      <c r="K4356" s="37">
        <v>22.672346094000002</v>
      </c>
      <c r="L4356" s="37">
        <v>7.8471377194</v>
      </c>
      <c r="M4356" s="37">
        <v>41.232408145000001</v>
      </c>
      <c r="N4356" s="37">
        <v>21.120561729999999</v>
      </c>
      <c r="O4356" s="37">
        <v>37.047220451999998</v>
      </c>
      <c r="P4356" s="37">
        <v>7.1765808132000002</v>
      </c>
      <c r="Q4356" s="37">
        <v>85.256121899999997</v>
      </c>
      <c r="R4356" s="38">
        <v>391927</v>
      </c>
      <c r="S4356" s="37">
        <v>1.39334</v>
      </c>
      <c r="T4356" s="38">
        <v>7</v>
      </c>
      <c r="U4356" s="38">
        <v>13</v>
      </c>
      <c r="V4356" s="38">
        <v>2</v>
      </c>
    </row>
    <row r="4357" spans="1:22" ht="13.5" customHeight="1" x14ac:dyDescent="0.2">
      <c r="A4357" s="32" t="s">
        <v>4353</v>
      </c>
      <c r="B4357" s="32" t="s">
        <v>12224</v>
      </c>
      <c r="C4357" s="32" t="s">
        <v>18133</v>
      </c>
      <c r="D4357" s="37">
        <v>1.8938079999999999</v>
      </c>
      <c r="E4357" s="39">
        <v>465.02</v>
      </c>
      <c r="F4357" s="39">
        <v>3982</v>
      </c>
      <c r="G4357" s="39">
        <v>6344.57</v>
      </c>
      <c r="H4357" s="38">
        <v>5</v>
      </c>
      <c r="I4357" s="38">
        <v>7386</v>
      </c>
      <c r="J4357" s="37">
        <v>6.6920233115999999</v>
      </c>
      <c r="K4357" s="37">
        <v>13.783169629</v>
      </c>
      <c r="L4357" s="37">
        <v>5.0199463740999999</v>
      </c>
      <c r="M4357" s="37">
        <v>30.944350016000001</v>
      </c>
      <c r="N4357" s="37">
        <v>22.712374699000001</v>
      </c>
      <c r="O4357" s="37">
        <v>42.995689554000002</v>
      </c>
      <c r="P4357" s="37">
        <v>7.2</v>
      </c>
      <c r="Q4357" s="37">
        <v>76.800172599999996</v>
      </c>
      <c r="R4357" s="38">
        <v>184222</v>
      </c>
      <c r="S4357" s="37">
        <v>1.39334</v>
      </c>
      <c r="T4357" s="38">
        <v>4</v>
      </c>
      <c r="U4357" s="38">
        <v>5</v>
      </c>
      <c r="V4357" s="38">
        <v>1</v>
      </c>
    </row>
    <row r="4358" spans="1:22" ht="13.5" customHeight="1" x14ac:dyDescent="0.2">
      <c r="A4358" s="32" t="s">
        <v>4354</v>
      </c>
      <c r="B4358" s="32" t="s">
        <v>12225</v>
      </c>
      <c r="C4358" s="32" t="s">
        <v>18140</v>
      </c>
      <c r="D4358" s="37">
        <v>3.9904500000000001</v>
      </c>
      <c r="E4358" s="39">
        <v>408.03</v>
      </c>
      <c r="F4358" s="39">
        <v>3069</v>
      </c>
      <c r="G4358" s="39">
        <v>4844.76</v>
      </c>
      <c r="H4358" s="38">
        <v>7</v>
      </c>
      <c r="I4358" s="38">
        <v>6261</v>
      </c>
      <c r="J4358" s="37">
        <v>9.9034577102999997</v>
      </c>
      <c r="K4358" s="37">
        <v>5.7901957813999996</v>
      </c>
      <c r="L4358" s="37">
        <v>4.0478770073000003</v>
      </c>
      <c r="M4358" s="37">
        <v>17.568211055999999</v>
      </c>
      <c r="N4358" s="37">
        <v>10.939936804</v>
      </c>
      <c r="O4358" s="37">
        <v>31.133472843</v>
      </c>
      <c r="P4358" s="37">
        <v>6.4325015467000002</v>
      </c>
      <c r="Q4358" s="37">
        <v>70.618630899999999</v>
      </c>
      <c r="R4358" s="38">
        <v>152745</v>
      </c>
      <c r="S4358" s="37">
        <v>2.5382799999999999</v>
      </c>
      <c r="T4358" s="38">
        <v>4</v>
      </c>
      <c r="U4358" s="38">
        <v>7</v>
      </c>
      <c r="V4358" s="38">
        <v>1</v>
      </c>
    </row>
    <row r="4359" spans="1:22" ht="13.5" customHeight="1" x14ac:dyDescent="0.2">
      <c r="A4359" s="32" t="s">
        <v>4355</v>
      </c>
      <c r="B4359" s="32" t="s">
        <v>12226</v>
      </c>
      <c r="C4359" s="32" t="s">
        <v>18133</v>
      </c>
      <c r="D4359" s="37">
        <v>4.4137930000000001</v>
      </c>
      <c r="E4359" s="39">
        <v>746.98</v>
      </c>
      <c r="F4359" s="39">
        <v>2304</v>
      </c>
      <c r="G4359" s="39">
        <v>2642.34</v>
      </c>
      <c r="H4359" s="38">
        <v>5</v>
      </c>
      <c r="I4359" s="38">
        <v>4474</v>
      </c>
      <c r="J4359" s="37">
        <v>29.974911066000001</v>
      </c>
      <c r="K4359" s="37">
        <v>28.079574296000001</v>
      </c>
      <c r="L4359" s="37">
        <v>6.5126599009000001</v>
      </c>
      <c r="M4359" s="37">
        <v>39.922933254</v>
      </c>
      <c r="N4359" s="37">
        <v>32.261641787999999</v>
      </c>
      <c r="O4359" s="37">
        <v>49.056922624999999</v>
      </c>
      <c r="P4359" s="37">
        <v>7.3039828834999998</v>
      </c>
      <c r="Q4359" s="37">
        <v>72.253786000000005</v>
      </c>
      <c r="R4359" s="38">
        <v>179792</v>
      </c>
      <c r="S4359" s="37">
        <v>1.39334</v>
      </c>
      <c r="T4359" s="38">
        <v>3</v>
      </c>
      <c r="U4359" s="38">
        <v>4</v>
      </c>
      <c r="V4359" s="38">
        <v>0</v>
      </c>
    </row>
    <row r="4360" spans="1:22" ht="13.5" customHeight="1" x14ac:dyDescent="0.2">
      <c r="A4360" s="32" t="s">
        <v>4356</v>
      </c>
      <c r="B4360" s="32" t="s">
        <v>12227</v>
      </c>
      <c r="C4360" s="32" t="s">
        <v>18140</v>
      </c>
      <c r="D4360" s="37">
        <v>4.7314939999999996</v>
      </c>
      <c r="E4360" s="39">
        <v>546.99</v>
      </c>
      <c r="F4360" s="39">
        <v>2007</v>
      </c>
      <c r="G4360" s="39">
        <v>3530.1</v>
      </c>
      <c r="H4360" s="38">
        <v>3</v>
      </c>
      <c r="I4360" s="38">
        <v>4305</v>
      </c>
      <c r="J4360" s="37">
        <v>7.9709037025000002</v>
      </c>
      <c r="K4360" s="37">
        <v>4.9604153674000004</v>
      </c>
      <c r="L4360" s="37">
        <v>4.5122251020000004</v>
      </c>
      <c r="M4360" s="37">
        <v>17.181349750999999</v>
      </c>
      <c r="N4360" s="37">
        <v>14.528608648000001</v>
      </c>
      <c r="O4360" s="37">
        <v>34.080327515</v>
      </c>
      <c r="P4360" s="37">
        <v>6.2</v>
      </c>
      <c r="Q4360" s="37">
        <v>62.4090542</v>
      </c>
      <c r="R4360" s="38">
        <v>130700</v>
      </c>
      <c r="S4360" s="37">
        <v>2.5382799999999999</v>
      </c>
      <c r="T4360" s="38">
        <v>1</v>
      </c>
      <c r="U4360" s="38">
        <v>1</v>
      </c>
      <c r="V4360" s="38">
        <v>0</v>
      </c>
    </row>
    <row r="4361" spans="1:22" ht="13.5" customHeight="1" x14ac:dyDescent="0.2">
      <c r="A4361" s="32" t="s">
        <v>4357</v>
      </c>
      <c r="B4361" s="32" t="s">
        <v>12228</v>
      </c>
      <c r="C4361" s="32" t="s">
        <v>18140</v>
      </c>
      <c r="D4361" s="37">
        <v>3.713241</v>
      </c>
      <c r="E4361" s="39">
        <v>910.02</v>
      </c>
      <c r="F4361" s="39">
        <v>2561</v>
      </c>
      <c r="G4361" s="39">
        <v>4194.47</v>
      </c>
      <c r="H4361" s="38">
        <v>3</v>
      </c>
      <c r="I4361" s="38">
        <v>5091</v>
      </c>
      <c r="J4361" s="37">
        <v>7.4290863123999999</v>
      </c>
      <c r="K4361" s="37">
        <v>4.1625313521000002</v>
      </c>
      <c r="L4361" s="37">
        <v>8.7900085304999998</v>
      </c>
      <c r="M4361" s="37">
        <v>17.312436261999999</v>
      </c>
      <c r="N4361" s="37">
        <v>13.605329287</v>
      </c>
      <c r="O4361" s="37">
        <v>18.071844332000001</v>
      </c>
      <c r="P4361" s="37">
        <v>5.9306916427000003</v>
      </c>
      <c r="Q4361" s="37">
        <v>73.098508499999994</v>
      </c>
      <c r="R4361" s="38">
        <v>160823</v>
      </c>
      <c r="S4361" s="37">
        <v>2.5382799999999999</v>
      </c>
      <c r="T4361" s="38">
        <v>1</v>
      </c>
      <c r="U4361" s="38">
        <v>0</v>
      </c>
      <c r="V4361" s="38">
        <v>2</v>
      </c>
    </row>
    <row r="4362" spans="1:22" ht="13.5" customHeight="1" x14ac:dyDescent="0.2">
      <c r="A4362" s="32" t="s">
        <v>4358</v>
      </c>
      <c r="B4362" s="32" t="s">
        <v>12229</v>
      </c>
      <c r="C4362" s="32" t="s">
        <v>18077</v>
      </c>
      <c r="D4362" s="37">
        <v>4.8909330000000004</v>
      </c>
      <c r="E4362" s="39">
        <v>1027.01</v>
      </c>
      <c r="F4362" s="39">
        <v>3738</v>
      </c>
      <c r="G4362" s="39">
        <v>5247.38</v>
      </c>
      <c r="H4362" s="38">
        <v>7</v>
      </c>
      <c r="I4362" s="38">
        <v>7666</v>
      </c>
      <c r="J4362" s="37">
        <v>9.6793225711000002</v>
      </c>
      <c r="K4362" s="37">
        <v>1.9479574198</v>
      </c>
      <c r="L4362" s="37">
        <v>3.3587839259000001</v>
      </c>
      <c r="M4362" s="37">
        <v>17.525231394999999</v>
      </c>
      <c r="N4362" s="37">
        <v>9.3350942684000007</v>
      </c>
      <c r="O4362" s="37">
        <v>17.793000989999999</v>
      </c>
      <c r="P4362" s="37">
        <v>6.2896353167000001</v>
      </c>
      <c r="Q4362" s="37">
        <v>64.672368000000006</v>
      </c>
      <c r="R4362" s="38">
        <v>203146</v>
      </c>
      <c r="S4362" s="37">
        <v>2.7449599999999998</v>
      </c>
      <c r="T4362" s="38">
        <v>5</v>
      </c>
      <c r="U4362" s="38">
        <v>6</v>
      </c>
      <c r="V4362" s="38">
        <v>1</v>
      </c>
    </row>
    <row r="4363" spans="1:22" ht="13.5" customHeight="1" x14ac:dyDescent="0.2">
      <c r="A4363" s="32" t="s">
        <v>4359</v>
      </c>
      <c r="B4363" s="32" t="s">
        <v>12230</v>
      </c>
      <c r="C4363" s="32" t="s">
        <v>18133</v>
      </c>
      <c r="D4363" s="37">
        <v>0.94231600000000004</v>
      </c>
      <c r="E4363" s="39">
        <v>237.01</v>
      </c>
      <c r="F4363" s="39">
        <v>768</v>
      </c>
      <c r="G4363" s="39">
        <v>1286.74</v>
      </c>
      <c r="H4363" s="38">
        <v>2</v>
      </c>
      <c r="I4363" s="38">
        <v>1670</v>
      </c>
      <c r="J4363" s="37">
        <v>13.910243753</v>
      </c>
      <c r="K4363" s="37">
        <v>21.262631682999999</v>
      </c>
      <c r="L4363" s="37">
        <v>5.7305492775999998</v>
      </c>
      <c r="M4363" s="37">
        <v>32.432856111</v>
      </c>
      <c r="N4363" s="37">
        <v>22.819272664</v>
      </c>
      <c r="O4363" s="37">
        <v>42.676351863999997</v>
      </c>
      <c r="P4363" s="37">
        <v>7.2</v>
      </c>
      <c r="Q4363" s="37" t="s">
        <v>15680</v>
      </c>
      <c r="R4363" s="38">
        <v>37671</v>
      </c>
      <c r="S4363" s="37">
        <v>1.39334</v>
      </c>
      <c r="T4363" s="38">
        <v>1</v>
      </c>
      <c r="U4363" s="38">
        <v>0</v>
      </c>
      <c r="V4363" s="38">
        <v>2</v>
      </c>
    </row>
    <row r="4364" spans="1:22" ht="13.5" customHeight="1" x14ac:dyDescent="0.2">
      <c r="A4364" s="32" t="s">
        <v>4360</v>
      </c>
      <c r="B4364" s="32" t="s">
        <v>12231</v>
      </c>
      <c r="C4364" s="32" t="s">
        <v>18133</v>
      </c>
      <c r="D4364" s="37">
        <v>3.2988050000000002</v>
      </c>
      <c r="E4364" s="39">
        <v>380.98</v>
      </c>
      <c r="F4364" s="39">
        <v>3182</v>
      </c>
      <c r="G4364" s="39">
        <v>4637.34</v>
      </c>
      <c r="H4364" s="38">
        <v>7</v>
      </c>
      <c r="I4364" s="38">
        <v>5828</v>
      </c>
      <c r="J4364" s="37">
        <v>9.3259197879000002</v>
      </c>
      <c r="K4364" s="37">
        <v>10.630133003999999</v>
      </c>
      <c r="L4364" s="37">
        <v>4.0879046719999996</v>
      </c>
      <c r="M4364" s="37">
        <v>28.284339108000001</v>
      </c>
      <c r="N4364" s="37">
        <v>12.774529043999999</v>
      </c>
      <c r="O4364" s="37">
        <v>28.057285689</v>
      </c>
      <c r="P4364" s="37">
        <v>7.1132055564999996</v>
      </c>
      <c r="Q4364" s="37">
        <v>89.804321700000003</v>
      </c>
      <c r="R4364" s="38">
        <v>138976</v>
      </c>
      <c r="S4364" s="37">
        <v>1.39334</v>
      </c>
      <c r="T4364" s="38">
        <v>6</v>
      </c>
      <c r="U4364" s="38">
        <v>6</v>
      </c>
      <c r="V4364" s="38">
        <v>0</v>
      </c>
    </row>
    <row r="4365" spans="1:22" ht="13.5" customHeight="1" x14ac:dyDescent="0.2">
      <c r="A4365" s="32" t="s">
        <v>4361</v>
      </c>
      <c r="B4365" s="32" t="s">
        <v>12232</v>
      </c>
      <c r="C4365" s="32" t="s">
        <v>18133</v>
      </c>
      <c r="D4365" s="37">
        <v>4.5225590000000002</v>
      </c>
      <c r="E4365" s="39">
        <v>1377.96</v>
      </c>
      <c r="F4365" s="39">
        <v>7935</v>
      </c>
      <c r="G4365" s="39">
        <v>12772.99</v>
      </c>
      <c r="H4365" s="38">
        <v>9</v>
      </c>
      <c r="I4365" s="38">
        <v>15391</v>
      </c>
      <c r="J4365" s="37">
        <v>9.3226288320999995</v>
      </c>
      <c r="K4365" s="37">
        <v>10.081372884</v>
      </c>
      <c r="L4365" s="37">
        <v>4.8595287988999996</v>
      </c>
      <c r="M4365" s="37">
        <v>40.198071900000002</v>
      </c>
      <c r="N4365" s="37">
        <v>21.43488168</v>
      </c>
      <c r="O4365" s="37">
        <v>38.674285693000002</v>
      </c>
      <c r="P4365" s="37">
        <v>7.1328244849000004</v>
      </c>
      <c r="Q4365" s="37">
        <v>92.817285999999996</v>
      </c>
      <c r="R4365" s="38">
        <v>361576</v>
      </c>
      <c r="S4365" s="37">
        <v>1.39334</v>
      </c>
      <c r="T4365" s="38">
        <v>5</v>
      </c>
      <c r="U4365" s="38">
        <v>9</v>
      </c>
      <c r="V4365" s="38">
        <v>0</v>
      </c>
    </row>
    <row r="4366" spans="1:22" ht="13.5" customHeight="1" x14ac:dyDescent="0.2">
      <c r="A4366" s="32" t="s">
        <v>4362</v>
      </c>
      <c r="B4366" s="32" t="s">
        <v>12233</v>
      </c>
      <c r="C4366" s="32" t="s">
        <v>18140</v>
      </c>
      <c r="D4366" s="37">
        <v>5.1457550000000003</v>
      </c>
      <c r="E4366" s="39">
        <v>966</v>
      </c>
      <c r="F4366" s="39">
        <v>2622</v>
      </c>
      <c r="G4366" s="39">
        <v>4195.34</v>
      </c>
      <c r="H4366" s="38">
        <v>3</v>
      </c>
      <c r="I4366" s="38">
        <v>5065</v>
      </c>
      <c r="J4366" s="37">
        <v>7.2023580578999997</v>
      </c>
      <c r="K4366" s="37">
        <v>3.5545268906</v>
      </c>
      <c r="L4366" s="37">
        <v>8.5448085050000007</v>
      </c>
      <c r="M4366" s="37">
        <v>16.982704479999999</v>
      </c>
      <c r="N4366" s="37">
        <v>12.900997914</v>
      </c>
      <c r="O4366" s="37">
        <v>16.821902480999999</v>
      </c>
      <c r="P4366" s="37">
        <v>5.9419888215999999</v>
      </c>
      <c r="Q4366" s="37">
        <v>90.545249200000001</v>
      </c>
      <c r="R4366" s="38">
        <v>185369</v>
      </c>
      <c r="S4366" s="37">
        <v>2.5382799999999999</v>
      </c>
      <c r="T4366" s="38">
        <v>3</v>
      </c>
      <c r="U4366" s="38">
        <v>3</v>
      </c>
      <c r="V4366" s="38">
        <v>1</v>
      </c>
    </row>
    <row r="4367" spans="1:22" ht="13.5" customHeight="1" x14ac:dyDescent="0.2">
      <c r="A4367" s="32" t="s">
        <v>4363</v>
      </c>
      <c r="B4367" s="32" t="s">
        <v>12234</v>
      </c>
      <c r="C4367" s="32" t="s">
        <v>18133</v>
      </c>
      <c r="D4367" s="37">
        <v>3.268837</v>
      </c>
      <c r="E4367" s="39">
        <v>409.99</v>
      </c>
      <c r="F4367" s="39">
        <v>1963</v>
      </c>
      <c r="G4367" s="39">
        <v>2558.56</v>
      </c>
      <c r="H4367" s="38">
        <v>1</v>
      </c>
      <c r="I4367" s="38">
        <v>3905</v>
      </c>
      <c r="J4367" s="37">
        <v>44.661040862999997</v>
      </c>
      <c r="K4367" s="37">
        <v>39.250695673999999</v>
      </c>
      <c r="L4367" s="37">
        <v>20.471415240999999</v>
      </c>
      <c r="M4367" s="37">
        <v>44.917789222000003</v>
      </c>
      <c r="N4367" s="37">
        <v>27.349623818000001</v>
      </c>
      <c r="O4367" s="37">
        <v>22.278664497000001</v>
      </c>
      <c r="P4367" s="37">
        <v>7.2</v>
      </c>
      <c r="Q4367" s="37">
        <v>74.181746700000005</v>
      </c>
      <c r="R4367" s="38">
        <v>113858</v>
      </c>
      <c r="S4367" s="37">
        <v>1.39334</v>
      </c>
      <c r="T4367" s="38">
        <v>0</v>
      </c>
      <c r="U4367" s="38">
        <v>0</v>
      </c>
      <c r="V4367" s="38">
        <v>1</v>
      </c>
    </row>
    <row r="4368" spans="1:22" ht="13.5" customHeight="1" x14ac:dyDescent="0.2">
      <c r="A4368" s="32" t="s">
        <v>4364</v>
      </c>
      <c r="B4368" s="32" t="s">
        <v>12235</v>
      </c>
      <c r="C4368" s="32" t="s">
        <v>18133</v>
      </c>
      <c r="D4368" s="37">
        <v>5.2939749999999997</v>
      </c>
      <c r="E4368" s="39">
        <v>921.96</v>
      </c>
      <c r="F4368" s="39">
        <v>7674</v>
      </c>
      <c r="G4368" s="39">
        <v>10998.07</v>
      </c>
      <c r="H4368" s="38">
        <v>18</v>
      </c>
      <c r="I4368" s="38">
        <v>14160</v>
      </c>
      <c r="J4368" s="37">
        <v>14.159521578</v>
      </c>
      <c r="K4368" s="37">
        <v>21.459686298000001</v>
      </c>
      <c r="L4368" s="37">
        <v>4.6292706630999998</v>
      </c>
      <c r="M4368" s="37">
        <v>38.716686316000001</v>
      </c>
      <c r="N4368" s="37">
        <v>23.962662017</v>
      </c>
      <c r="O4368" s="37">
        <v>43.231490344999997</v>
      </c>
      <c r="P4368" s="37">
        <v>7.2</v>
      </c>
      <c r="Q4368" s="37">
        <v>91.767746399999993</v>
      </c>
      <c r="R4368" s="38">
        <v>320359</v>
      </c>
      <c r="S4368" s="37">
        <v>1.39334</v>
      </c>
      <c r="T4368" s="38">
        <v>15</v>
      </c>
      <c r="U4368" s="38">
        <v>17</v>
      </c>
      <c r="V4368" s="38">
        <v>1</v>
      </c>
    </row>
    <row r="4369" spans="1:22" ht="13.5" customHeight="1" x14ac:dyDescent="0.2">
      <c r="A4369" s="32" t="s">
        <v>4365</v>
      </c>
      <c r="B4369" s="32" t="s">
        <v>12236</v>
      </c>
      <c r="C4369" s="32" t="s">
        <v>18133</v>
      </c>
      <c r="D4369" s="37">
        <v>5.8295620000000001</v>
      </c>
      <c r="E4369" s="39">
        <v>397.01</v>
      </c>
      <c r="F4369" s="39">
        <v>1727</v>
      </c>
      <c r="G4369" s="39">
        <v>2185.81</v>
      </c>
      <c r="H4369" s="38">
        <v>3</v>
      </c>
      <c r="I4369" s="38">
        <v>3452</v>
      </c>
      <c r="J4369" s="37">
        <v>47.919338365000002</v>
      </c>
      <c r="K4369" s="37">
        <v>38.955293830999999</v>
      </c>
      <c r="L4369" s="37">
        <v>22.017948303000001</v>
      </c>
      <c r="M4369" s="37">
        <v>44.710981508000003</v>
      </c>
      <c r="N4369" s="37">
        <v>25.362538325999999</v>
      </c>
      <c r="O4369" s="37">
        <v>18.851789457999999</v>
      </c>
      <c r="P4369" s="37">
        <v>7.2</v>
      </c>
      <c r="Q4369" s="37">
        <v>73.992276000000004</v>
      </c>
      <c r="R4369" s="38">
        <v>80673</v>
      </c>
      <c r="S4369" s="37">
        <v>1.39334</v>
      </c>
      <c r="T4369" s="38">
        <v>1</v>
      </c>
      <c r="U4369" s="38">
        <v>3</v>
      </c>
      <c r="V4369" s="38">
        <v>1</v>
      </c>
    </row>
    <row r="4370" spans="1:22" ht="13.5" customHeight="1" x14ac:dyDescent="0.2">
      <c r="A4370" s="32" t="s">
        <v>4366</v>
      </c>
      <c r="B4370" s="32" t="s">
        <v>12237</v>
      </c>
      <c r="C4370" s="32" t="s">
        <v>18133</v>
      </c>
      <c r="D4370" s="37">
        <v>3.8060939999999999</v>
      </c>
      <c r="E4370" s="39">
        <v>854.94</v>
      </c>
      <c r="F4370" s="39">
        <v>6611</v>
      </c>
      <c r="G4370" s="39">
        <v>9900.84</v>
      </c>
      <c r="H4370" s="38">
        <v>11</v>
      </c>
      <c r="I4370" s="38">
        <v>12252</v>
      </c>
      <c r="J4370" s="37">
        <v>15.199015468000001</v>
      </c>
      <c r="K4370" s="37">
        <v>24.428752676999999</v>
      </c>
      <c r="L4370" s="37">
        <v>9.1891613258000007</v>
      </c>
      <c r="M4370" s="37">
        <v>35.019060774000003</v>
      </c>
      <c r="N4370" s="37">
        <v>26.214410859000001</v>
      </c>
      <c r="O4370" s="37">
        <v>48.62199227</v>
      </c>
      <c r="P4370" s="37">
        <v>7.2814587288999997</v>
      </c>
      <c r="Q4370" s="37">
        <v>93.550271600000002</v>
      </c>
      <c r="R4370" s="38">
        <v>189009</v>
      </c>
      <c r="S4370" s="37">
        <v>1.39334</v>
      </c>
      <c r="T4370" s="38">
        <v>9</v>
      </c>
      <c r="U4370" s="38">
        <v>9</v>
      </c>
      <c r="V4370" s="38">
        <v>2</v>
      </c>
    </row>
    <row r="4371" spans="1:22" ht="13.5" customHeight="1" x14ac:dyDescent="0.2">
      <c r="A4371" s="32" t="s">
        <v>4367</v>
      </c>
      <c r="B4371" s="32" t="s">
        <v>12238</v>
      </c>
      <c r="C4371" s="32" t="s">
        <v>18140</v>
      </c>
      <c r="D4371" s="37">
        <v>3.0582220000000002</v>
      </c>
      <c r="E4371" s="39">
        <v>733</v>
      </c>
      <c r="F4371" s="39">
        <v>3839</v>
      </c>
      <c r="G4371" s="39">
        <v>4900.32</v>
      </c>
      <c r="H4371" s="38">
        <v>6</v>
      </c>
      <c r="I4371" s="38">
        <v>8200</v>
      </c>
      <c r="J4371" s="37">
        <v>32.049440799999999</v>
      </c>
      <c r="K4371" s="37">
        <v>13.864443593000001</v>
      </c>
      <c r="L4371" s="37">
        <v>23.130864596999999</v>
      </c>
      <c r="M4371" s="37">
        <v>16.097162887</v>
      </c>
      <c r="N4371" s="37">
        <v>24.701611637999999</v>
      </c>
      <c r="O4371" s="37">
        <v>53.875660457999999</v>
      </c>
      <c r="P4371" s="37">
        <v>5.4268298059999998</v>
      </c>
      <c r="Q4371" s="37">
        <v>52.711091199999998</v>
      </c>
      <c r="R4371" s="38">
        <v>273319</v>
      </c>
      <c r="S4371" s="37">
        <v>2.5382799999999999</v>
      </c>
      <c r="T4371" s="38">
        <v>4</v>
      </c>
      <c r="U4371" s="38">
        <v>2</v>
      </c>
      <c r="V4371" s="38">
        <v>1</v>
      </c>
    </row>
    <row r="4372" spans="1:22" ht="13.5" customHeight="1" x14ac:dyDescent="0.2">
      <c r="A4372" s="32" t="s">
        <v>4368</v>
      </c>
      <c r="B4372" s="32" t="s">
        <v>12239</v>
      </c>
      <c r="C4372" s="32" t="s">
        <v>18140</v>
      </c>
      <c r="D4372" s="37">
        <v>1.424779</v>
      </c>
      <c r="E4372" s="39">
        <v>946.99</v>
      </c>
      <c r="F4372" s="39">
        <v>2835</v>
      </c>
      <c r="G4372" s="39">
        <v>4443.3100000000004</v>
      </c>
      <c r="H4372" s="38">
        <v>3</v>
      </c>
      <c r="I4372" s="38">
        <v>5674</v>
      </c>
      <c r="J4372" s="37">
        <v>8.6633132629999992</v>
      </c>
      <c r="K4372" s="37">
        <v>5.0762301970000001</v>
      </c>
      <c r="L4372" s="37">
        <v>14.891917519</v>
      </c>
      <c r="M4372" s="37">
        <v>11.832687249999999</v>
      </c>
      <c r="N4372" s="37">
        <v>16.366128462999999</v>
      </c>
      <c r="O4372" s="37">
        <v>17.989309329000001</v>
      </c>
      <c r="P4372" s="37">
        <v>5.7018139414000002</v>
      </c>
      <c r="Q4372" s="37">
        <v>83.651936800000001</v>
      </c>
      <c r="R4372" s="38">
        <v>206103</v>
      </c>
      <c r="S4372" s="37">
        <v>2.5382799999999999</v>
      </c>
      <c r="T4372" s="38">
        <v>1</v>
      </c>
      <c r="U4372" s="38">
        <v>2</v>
      </c>
      <c r="V4372" s="38">
        <v>2</v>
      </c>
    </row>
    <row r="4373" spans="1:22" ht="13.5" customHeight="1" x14ac:dyDescent="0.2">
      <c r="A4373" s="32" t="s">
        <v>4369</v>
      </c>
      <c r="B4373" s="32" t="s">
        <v>12240</v>
      </c>
      <c r="C4373" s="32" t="s">
        <v>18133</v>
      </c>
      <c r="D4373" s="37">
        <v>1.20048</v>
      </c>
      <c r="E4373" s="39">
        <v>254.99</v>
      </c>
      <c r="F4373" s="39">
        <v>1173</v>
      </c>
      <c r="G4373" s="39">
        <v>1870.51</v>
      </c>
      <c r="H4373" s="38">
        <v>3</v>
      </c>
      <c r="I4373" s="38">
        <v>2538</v>
      </c>
      <c r="J4373" s="37">
        <v>20.711302894999999</v>
      </c>
      <c r="K4373" s="37">
        <v>20.022675790000001</v>
      </c>
      <c r="L4373" s="37">
        <v>8.9385405431000002</v>
      </c>
      <c r="M4373" s="37">
        <v>40.626947022000003</v>
      </c>
      <c r="N4373" s="37">
        <v>24.978278663000001</v>
      </c>
      <c r="O4373" s="37">
        <v>38.727589563000002</v>
      </c>
      <c r="P4373" s="37">
        <v>7.2</v>
      </c>
      <c r="Q4373" s="37" t="s">
        <v>15680</v>
      </c>
      <c r="R4373" s="38">
        <v>49846</v>
      </c>
      <c r="S4373" s="37">
        <v>1.39334</v>
      </c>
      <c r="T4373" s="38">
        <v>2</v>
      </c>
      <c r="U4373" s="38">
        <v>2</v>
      </c>
      <c r="V4373" s="38">
        <v>1</v>
      </c>
    </row>
    <row r="4374" spans="1:22" ht="13.5" customHeight="1" x14ac:dyDescent="0.2">
      <c r="A4374" s="32" t="s">
        <v>4370</v>
      </c>
      <c r="B4374" s="32" t="s">
        <v>12241</v>
      </c>
      <c r="C4374" s="32" t="s">
        <v>18140</v>
      </c>
      <c r="D4374" s="37">
        <v>9.3100179999999995</v>
      </c>
      <c r="E4374" s="39">
        <v>1509</v>
      </c>
      <c r="F4374" s="39">
        <v>4728</v>
      </c>
      <c r="G4374" s="39" t="s">
        <v>15680</v>
      </c>
      <c r="H4374" s="38">
        <v>10</v>
      </c>
      <c r="I4374" s="38">
        <v>9339</v>
      </c>
      <c r="J4374" s="37" t="s">
        <v>15680</v>
      </c>
      <c r="K4374" s="37" t="s">
        <v>15680</v>
      </c>
      <c r="L4374" s="37" t="s">
        <v>15680</v>
      </c>
      <c r="M4374" s="37" t="s">
        <v>15680</v>
      </c>
      <c r="N4374" s="37" t="s">
        <v>15680</v>
      </c>
      <c r="O4374" s="37" t="s">
        <v>15680</v>
      </c>
      <c r="P4374" s="37" t="s">
        <v>15680</v>
      </c>
      <c r="Q4374" s="37">
        <v>91.642848400000005</v>
      </c>
      <c r="R4374" s="38">
        <v>264278</v>
      </c>
      <c r="S4374" s="37">
        <v>2.5382799999999999</v>
      </c>
      <c r="T4374" s="38">
        <v>6</v>
      </c>
      <c r="U4374" s="38">
        <v>10</v>
      </c>
      <c r="V4374" s="38">
        <v>1</v>
      </c>
    </row>
    <row r="4375" spans="1:22" ht="13.5" customHeight="1" x14ac:dyDescent="0.2">
      <c r="A4375" s="32" t="s">
        <v>4371</v>
      </c>
      <c r="B4375" s="32" t="s">
        <v>12242</v>
      </c>
      <c r="C4375" s="32" t="s">
        <v>18133</v>
      </c>
      <c r="D4375" s="37">
        <v>1.808243</v>
      </c>
      <c r="E4375" s="39">
        <v>588.01</v>
      </c>
      <c r="F4375" s="39">
        <v>3079</v>
      </c>
      <c r="G4375" s="39">
        <v>5029.04</v>
      </c>
      <c r="H4375" s="38">
        <v>2</v>
      </c>
      <c r="I4375" s="38">
        <v>5845</v>
      </c>
      <c r="J4375" s="37">
        <v>7.4841449949000003</v>
      </c>
      <c r="K4375" s="37">
        <v>13.949345805</v>
      </c>
      <c r="L4375" s="37">
        <v>5.7867466088999997</v>
      </c>
      <c r="M4375" s="37">
        <v>30.516433330000002</v>
      </c>
      <c r="N4375" s="37">
        <v>21.110792563</v>
      </c>
      <c r="O4375" s="37">
        <v>37.910961020999999</v>
      </c>
      <c r="P4375" s="37">
        <v>7.2</v>
      </c>
      <c r="Q4375" s="37">
        <v>60.514481500000002</v>
      </c>
      <c r="R4375" s="38">
        <v>124202</v>
      </c>
      <c r="S4375" s="37">
        <v>1.39334</v>
      </c>
      <c r="T4375" s="38">
        <v>1</v>
      </c>
      <c r="U4375" s="38">
        <v>1</v>
      </c>
      <c r="V4375" s="38">
        <v>1</v>
      </c>
    </row>
    <row r="4376" spans="1:22" ht="13.5" customHeight="1" x14ac:dyDescent="0.2">
      <c r="A4376" s="32" t="s">
        <v>4372</v>
      </c>
      <c r="B4376" s="32" t="s">
        <v>12243</v>
      </c>
      <c r="C4376" s="32" t="s">
        <v>18140</v>
      </c>
      <c r="D4376" s="37">
        <v>5.2238509999999998</v>
      </c>
      <c r="E4376" s="39">
        <v>456</v>
      </c>
      <c r="F4376" s="39">
        <v>1421</v>
      </c>
      <c r="G4376" s="39">
        <v>1326.47</v>
      </c>
      <c r="H4376" s="38">
        <v>2</v>
      </c>
      <c r="I4376" s="38">
        <v>3229</v>
      </c>
      <c r="J4376" s="37">
        <v>25.613870493</v>
      </c>
      <c r="K4376" s="37">
        <v>11.000042538000001</v>
      </c>
      <c r="L4376" s="37">
        <v>12.243398679</v>
      </c>
      <c r="M4376" s="37">
        <v>14.099889880999999</v>
      </c>
      <c r="N4376" s="37">
        <v>29.164980017000001</v>
      </c>
      <c r="O4376" s="37">
        <v>44.070704804999998</v>
      </c>
      <c r="P4376" s="37">
        <v>6.4</v>
      </c>
      <c r="Q4376" s="37">
        <v>62.557910200000002</v>
      </c>
      <c r="R4376" s="38">
        <v>43948</v>
      </c>
      <c r="S4376" s="37">
        <v>2.5382799999999999</v>
      </c>
      <c r="T4376" s="38">
        <v>0</v>
      </c>
      <c r="U4376" s="38">
        <v>2</v>
      </c>
      <c r="V4376" s="38">
        <v>0</v>
      </c>
    </row>
    <row r="4377" spans="1:22" ht="13.5" customHeight="1" x14ac:dyDescent="0.2">
      <c r="A4377" s="32" t="s">
        <v>4373</v>
      </c>
      <c r="B4377" s="32" t="s">
        <v>12244</v>
      </c>
      <c r="C4377" s="32" t="s">
        <v>18133</v>
      </c>
      <c r="D4377" s="37">
        <v>7.0227009999999996</v>
      </c>
      <c r="E4377" s="39">
        <v>459.01</v>
      </c>
      <c r="F4377" s="39">
        <v>2224</v>
      </c>
      <c r="G4377" s="39">
        <v>3171.78</v>
      </c>
      <c r="H4377" s="38">
        <v>2</v>
      </c>
      <c r="I4377" s="38">
        <v>4428</v>
      </c>
      <c r="J4377" s="37">
        <v>17.951126770999998</v>
      </c>
      <c r="K4377" s="37">
        <v>16.385565892999999</v>
      </c>
      <c r="L4377" s="37">
        <v>8.6880017391000006</v>
      </c>
      <c r="M4377" s="37">
        <v>47.629572131000003</v>
      </c>
      <c r="N4377" s="37">
        <v>21.688811729000001</v>
      </c>
      <c r="O4377" s="37">
        <v>46.873979626000001</v>
      </c>
      <c r="P4377" s="37">
        <v>7.2</v>
      </c>
      <c r="Q4377" s="37">
        <v>83.165223100000006</v>
      </c>
      <c r="R4377" s="38">
        <v>106616</v>
      </c>
      <c r="S4377" s="37">
        <v>1.39334</v>
      </c>
      <c r="T4377" s="38">
        <v>0</v>
      </c>
      <c r="U4377" s="38">
        <v>2</v>
      </c>
      <c r="V4377" s="38">
        <v>0</v>
      </c>
    </row>
    <row r="4378" spans="1:22" ht="13.5" customHeight="1" x14ac:dyDescent="0.2">
      <c r="A4378" s="32" t="s">
        <v>4374</v>
      </c>
      <c r="B4378" s="32" t="s">
        <v>12245</v>
      </c>
      <c r="C4378" s="32" t="s">
        <v>18140</v>
      </c>
      <c r="D4378" s="37">
        <v>11.383179999999999</v>
      </c>
      <c r="E4378" s="39">
        <v>172.01</v>
      </c>
      <c r="F4378" s="39">
        <v>1032</v>
      </c>
      <c r="G4378" s="39">
        <v>1558.66</v>
      </c>
      <c r="H4378" s="38">
        <v>2</v>
      </c>
      <c r="I4378" s="38">
        <v>2059</v>
      </c>
      <c r="J4378" s="37">
        <v>35.044865514999998</v>
      </c>
      <c r="K4378" s="37">
        <v>17.651866001999998</v>
      </c>
      <c r="L4378" s="37">
        <v>33.543220109000004</v>
      </c>
      <c r="M4378" s="37">
        <v>34.738870194</v>
      </c>
      <c r="N4378" s="37">
        <v>31.467288296</v>
      </c>
      <c r="O4378" s="37">
        <v>24.500678163</v>
      </c>
      <c r="P4378" s="37">
        <v>6.2</v>
      </c>
      <c r="Q4378" s="37" t="s">
        <v>15680</v>
      </c>
      <c r="R4378" s="38">
        <v>64631</v>
      </c>
      <c r="S4378" s="37">
        <v>2.5382799999999999</v>
      </c>
      <c r="T4378" s="38">
        <v>1</v>
      </c>
      <c r="U4378" s="38">
        <v>1</v>
      </c>
      <c r="V4378" s="38">
        <v>0</v>
      </c>
    </row>
    <row r="4379" spans="1:22" ht="13.5" customHeight="1" x14ac:dyDescent="0.2">
      <c r="A4379" s="32" t="s">
        <v>4375</v>
      </c>
      <c r="B4379" s="32" t="s">
        <v>12246</v>
      </c>
      <c r="C4379" s="32" t="s">
        <v>18133</v>
      </c>
      <c r="D4379" s="37">
        <v>4.3964619999999996</v>
      </c>
      <c r="E4379" s="39">
        <v>1002.98</v>
      </c>
      <c r="F4379" s="39">
        <v>3988</v>
      </c>
      <c r="G4379" s="39">
        <v>5554.89</v>
      </c>
      <c r="H4379" s="38">
        <v>3</v>
      </c>
      <c r="I4379" s="38">
        <v>9286</v>
      </c>
      <c r="J4379" s="37">
        <v>22.555892050000001</v>
      </c>
      <c r="K4379" s="37">
        <v>22.121304725000002</v>
      </c>
      <c r="L4379" s="37">
        <v>7.4272494145000003</v>
      </c>
      <c r="M4379" s="37">
        <v>35.859747081999998</v>
      </c>
      <c r="N4379" s="37">
        <v>28.826861524000002</v>
      </c>
      <c r="O4379" s="37">
        <v>49.361169343</v>
      </c>
      <c r="P4379" s="37">
        <v>7.2</v>
      </c>
      <c r="Q4379" s="37">
        <v>87.550862100000003</v>
      </c>
      <c r="R4379" s="38">
        <v>269184</v>
      </c>
      <c r="S4379" s="37">
        <v>1.39334</v>
      </c>
      <c r="T4379" s="38">
        <v>1</v>
      </c>
      <c r="U4379" s="38">
        <v>2</v>
      </c>
      <c r="V4379" s="38">
        <v>1</v>
      </c>
    </row>
    <row r="4380" spans="1:22" ht="13.5" customHeight="1" x14ac:dyDescent="0.2">
      <c r="A4380" s="32" t="s">
        <v>4376</v>
      </c>
      <c r="B4380" s="32" t="s">
        <v>12247</v>
      </c>
      <c r="C4380" s="32" t="s">
        <v>18133</v>
      </c>
      <c r="D4380" s="37">
        <v>3.7704149999999998</v>
      </c>
      <c r="E4380" s="39">
        <v>352</v>
      </c>
      <c r="F4380" s="39">
        <v>1835</v>
      </c>
      <c r="G4380" s="39">
        <v>2371.39</v>
      </c>
      <c r="H4380" s="38">
        <v>3</v>
      </c>
      <c r="I4380" s="38">
        <v>3566</v>
      </c>
      <c r="J4380" s="37">
        <v>30.031682743000001</v>
      </c>
      <c r="K4380" s="37">
        <v>32.725989831</v>
      </c>
      <c r="L4380" s="37">
        <v>11.118262436</v>
      </c>
      <c r="M4380" s="37">
        <v>40.827268576999998</v>
      </c>
      <c r="N4380" s="37">
        <v>25.266970004000001</v>
      </c>
      <c r="O4380" s="37">
        <v>54.870076316000002</v>
      </c>
      <c r="P4380" s="37">
        <v>7.2</v>
      </c>
      <c r="Q4380" s="37">
        <v>61.546963300000002</v>
      </c>
      <c r="R4380" s="38">
        <v>49396</v>
      </c>
      <c r="S4380" s="37">
        <v>1.39334</v>
      </c>
      <c r="T4380" s="38">
        <v>1</v>
      </c>
      <c r="U4380" s="38">
        <v>0</v>
      </c>
      <c r="V4380" s="38">
        <v>2</v>
      </c>
    </row>
    <row r="4381" spans="1:22" ht="13.5" customHeight="1" x14ac:dyDescent="0.2">
      <c r="A4381" s="32" t="s">
        <v>4377</v>
      </c>
      <c r="B4381" s="32" t="s">
        <v>12248</v>
      </c>
      <c r="C4381" s="32" t="s">
        <v>18140</v>
      </c>
      <c r="D4381" s="37">
        <v>5.9652089999999998</v>
      </c>
      <c r="E4381" s="39">
        <v>642.01</v>
      </c>
      <c r="F4381" s="39">
        <v>3360</v>
      </c>
      <c r="G4381" s="39">
        <v>2880.46</v>
      </c>
      <c r="H4381" s="38">
        <v>3</v>
      </c>
      <c r="I4381" s="38">
        <v>6768</v>
      </c>
      <c r="J4381" s="37">
        <v>25.807169755</v>
      </c>
      <c r="K4381" s="37">
        <v>11.587078845000001</v>
      </c>
      <c r="L4381" s="37">
        <v>13.495675425</v>
      </c>
      <c r="M4381" s="37">
        <v>15.120962483</v>
      </c>
      <c r="N4381" s="37">
        <v>28.770021518</v>
      </c>
      <c r="O4381" s="37">
        <v>42.778772611999997</v>
      </c>
      <c r="P4381" s="37">
        <v>6.4</v>
      </c>
      <c r="Q4381" s="37">
        <v>54.158884100000002</v>
      </c>
      <c r="R4381" s="38">
        <v>146286</v>
      </c>
      <c r="S4381" s="37">
        <v>2.5382799999999999</v>
      </c>
      <c r="T4381" s="38">
        <v>0</v>
      </c>
      <c r="U4381" s="38">
        <v>0</v>
      </c>
      <c r="V4381" s="38">
        <v>0</v>
      </c>
    </row>
    <row r="4382" spans="1:22" ht="13.5" customHeight="1" x14ac:dyDescent="0.2">
      <c r="A4382" s="32" t="s">
        <v>4378</v>
      </c>
      <c r="B4382" s="32" t="s">
        <v>12249</v>
      </c>
      <c r="C4382" s="32" t="s">
        <v>18140</v>
      </c>
      <c r="D4382" s="37">
        <v>3.3742190000000001</v>
      </c>
      <c r="E4382" s="39">
        <v>462.01</v>
      </c>
      <c r="F4382" s="39">
        <v>2723</v>
      </c>
      <c r="G4382" s="39">
        <v>3999.49</v>
      </c>
      <c r="H4382" s="38">
        <v>3</v>
      </c>
      <c r="I4382" s="38">
        <v>5541</v>
      </c>
      <c r="J4382" s="37">
        <v>16.426404586</v>
      </c>
      <c r="K4382" s="37">
        <v>10.291811511000001</v>
      </c>
      <c r="L4382" s="37">
        <v>10.698735985000001</v>
      </c>
      <c r="M4382" s="37">
        <v>11.465245362999999</v>
      </c>
      <c r="N4382" s="37">
        <v>18.886680746</v>
      </c>
      <c r="O4382" s="37">
        <v>36.037066994</v>
      </c>
      <c r="P4382" s="37">
        <v>6.1051343284000001</v>
      </c>
      <c r="Q4382" s="37">
        <v>78.369017700000001</v>
      </c>
      <c r="R4382" s="38">
        <v>205067</v>
      </c>
      <c r="S4382" s="37">
        <v>2.5382799999999999</v>
      </c>
      <c r="T4382" s="38">
        <v>1</v>
      </c>
      <c r="U4382" s="38">
        <v>3</v>
      </c>
      <c r="V4382" s="38">
        <v>1</v>
      </c>
    </row>
    <row r="4383" spans="1:22" ht="13.5" customHeight="1" x14ac:dyDescent="0.2">
      <c r="A4383" s="32" t="s">
        <v>4379</v>
      </c>
      <c r="B4383" s="32" t="s">
        <v>12250</v>
      </c>
      <c r="C4383" s="32" t="s">
        <v>18140</v>
      </c>
      <c r="D4383" s="37">
        <v>6.7259440000000001</v>
      </c>
      <c r="E4383" s="39">
        <v>1114.96</v>
      </c>
      <c r="F4383" s="39">
        <v>4853</v>
      </c>
      <c r="G4383" s="39">
        <v>7313.93</v>
      </c>
      <c r="H4383" s="38">
        <v>8</v>
      </c>
      <c r="I4383" s="38">
        <v>9635</v>
      </c>
      <c r="J4383" s="37">
        <v>16.449838137</v>
      </c>
      <c r="K4383" s="37">
        <v>13.367888769</v>
      </c>
      <c r="L4383" s="37">
        <v>9.4606620577000005</v>
      </c>
      <c r="M4383" s="37">
        <v>32.379102105000001</v>
      </c>
      <c r="N4383" s="37">
        <v>19.060619872</v>
      </c>
      <c r="O4383" s="37">
        <v>31.055281458</v>
      </c>
      <c r="P4383" s="37">
        <v>6.2</v>
      </c>
      <c r="Q4383" s="37">
        <v>89.8714516</v>
      </c>
      <c r="R4383" s="38">
        <v>411835</v>
      </c>
      <c r="S4383" s="37">
        <v>2.5382799999999999</v>
      </c>
      <c r="T4383" s="38">
        <v>5</v>
      </c>
      <c r="U4383" s="38">
        <v>4</v>
      </c>
      <c r="V4383" s="38">
        <v>2</v>
      </c>
    </row>
    <row r="4384" spans="1:22" ht="13.5" customHeight="1" x14ac:dyDescent="0.2">
      <c r="A4384" s="32" t="s">
        <v>4380</v>
      </c>
      <c r="B4384" s="32" t="s">
        <v>12251</v>
      </c>
      <c r="C4384" s="32" t="s">
        <v>18133</v>
      </c>
      <c r="D4384" s="37">
        <v>4.6213030000000002</v>
      </c>
      <c r="E4384" s="39">
        <v>356</v>
      </c>
      <c r="F4384" s="39">
        <v>2908</v>
      </c>
      <c r="G4384" s="39">
        <v>3709.2</v>
      </c>
      <c r="H4384" s="38">
        <v>4</v>
      </c>
      <c r="I4384" s="38">
        <v>5407</v>
      </c>
      <c r="J4384" s="37">
        <v>23.514454974</v>
      </c>
      <c r="K4384" s="37">
        <v>21.983098639000001</v>
      </c>
      <c r="L4384" s="37">
        <v>14.476217923</v>
      </c>
      <c r="M4384" s="37">
        <v>39.474740453999999</v>
      </c>
      <c r="N4384" s="37">
        <v>11.503884242</v>
      </c>
      <c r="O4384" s="37">
        <v>27.436976420000001</v>
      </c>
      <c r="P4384" s="37">
        <v>7.2</v>
      </c>
      <c r="Q4384" s="37">
        <v>79.091070999999999</v>
      </c>
      <c r="R4384" s="38">
        <v>99041</v>
      </c>
      <c r="S4384" s="37">
        <v>1.39334</v>
      </c>
      <c r="T4384" s="38">
        <v>3</v>
      </c>
      <c r="U4384" s="38">
        <v>3</v>
      </c>
      <c r="V4384" s="38">
        <v>1</v>
      </c>
    </row>
    <row r="4385" spans="1:22" ht="13.5" customHeight="1" x14ac:dyDescent="0.2">
      <c r="A4385" s="32" t="s">
        <v>4381</v>
      </c>
      <c r="B4385" s="32" t="s">
        <v>12252</v>
      </c>
      <c r="C4385" s="32" t="s">
        <v>18140</v>
      </c>
      <c r="D4385" s="37">
        <v>6.3641699999999997</v>
      </c>
      <c r="E4385" s="39">
        <v>1116.96</v>
      </c>
      <c r="F4385" s="39">
        <v>4371</v>
      </c>
      <c r="G4385" s="39">
        <v>6598.47</v>
      </c>
      <c r="H4385" s="38">
        <v>9</v>
      </c>
      <c r="I4385" s="38">
        <v>8594</v>
      </c>
      <c r="J4385" s="37">
        <v>9.2657854166</v>
      </c>
      <c r="K4385" s="37">
        <v>3.5889534964999998</v>
      </c>
      <c r="L4385" s="37">
        <v>5.2397013238000003</v>
      </c>
      <c r="M4385" s="37">
        <v>11.197760666000001</v>
      </c>
      <c r="N4385" s="37">
        <v>8.6574806888999998</v>
      </c>
      <c r="O4385" s="37">
        <v>20.411158049000001</v>
      </c>
      <c r="P4385" s="37">
        <v>6.2776304459999999</v>
      </c>
      <c r="Q4385" s="37">
        <v>83.810833200000005</v>
      </c>
      <c r="R4385" s="38">
        <v>199401</v>
      </c>
      <c r="S4385" s="37">
        <v>2.5382799999999999</v>
      </c>
      <c r="T4385" s="38">
        <v>7</v>
      </c>
      <c r="U4385" s="38">
        <v>9</v>
      </c>
      <c r="V4385" s="38">
        <v>0</v>
      </c>
    </row>
    <row r="4386" spans="1:22" ht="13.5" customHeight="1" x14ac:dyDescent="0.2">
      <c r="A4386" s="32" t="s">
        <v>4382</v>
      </c>
      <c r="B4386" s="32" t="s">
        <v>12253</v>
      </c>
      <c r="C4386" s="32" t="s">
        <v>18140</v>
      </c>
      <c r="D4386" s="37">
        <v>7.5678400000000003</v>
      </c>
      <c r="E4386" s="39">
        <v>384</v>
      </c>
      <c r="F4386" s="39">
        <v>1825</v>
      </c>
      <c r="G4386" s="39">
        <v>2741.55</v>
      </c>
      <c r="H4386" s="38">
        <v>1</v>
      </c>
      <c r="I4386" s="38">
        <v>3675</v>
      </c>
      <c r="J4386" s="37">
        <v>24.603984548</v>
      </c>
      <c r="K4386" s="37">
        <v>11.760017711</v>
      </c>
      <c r="L4386" s="37">
        <v>21.903325451000001</v>
      </c>
      <c r="M4386" s="37">
        <v>25.196990074999999</v>
      </c>
      <c r="N4386" s="37">
        <v>27.653043796999999</v>
      </c>
      <c r="O4386" s="37">
        <v>22.78034706</v>
      </c>
      <c r="P4386" s="37">
        <v>5.6807816422000004</v>
      </c>
      <c r="Q4386" s="37">
        <v>79.0672213</v>
      </c>
      <c r="R4386" s="38">
        <v>96384</v>
      </c>
      <c r="S4386" s="37">
        <v>2.5382799999999999</v>
      </c>
      <c r="T4386" s="38">
        <v>1</v>
      </c>
      <c r="U4386" s="38">
        <v>1</v>
      </c>
      <c r="V4386" s="38">
        <v>0</v>
      </c>
    </row>
    <row r="4387" spans="1:22" ht="13.5" customHeight="1" x14ac:dyDescent="0.2">
      <c r="A4387" s="32" t="s">
        <v>4383</v>
      </c>
      <c r="B4387" s="32" t="s">
        <v>12254</v>
      </c>
      <c r="C4387" s="32" t="s">
        <v>18140</v>
      </c>
      <c r="D4387" s="37">
        <v>6.6830020000000001</v>
      </c>
      <c r="E4387" s="39">
        <v>1592.98</v>
      </c>
      <c r="F4387" s="39">
        <v>6188</v>
      </c>
      <c r="G4387" s="39">
        <v>9697.7099999999991</v>
      </c>
      <c r="H4387" s="38">
        <v>12</v>
      </c>
      <c r="I4387" s="38">
        <v>11971</v>
      </c>
      <c r="J4387" s="37">
        <v>5.7644995572999997</v>
      </c>
      <c r="K4387" s="37">
        <v>3.6470175090999999</v>
      </c>
      <c r="L4387" s="37">
        <v>4.8277211556999999</v>
      </c>
      <c r="M4387" s="37">
        <v>23.391230252</v>
      </c>
      <c r="N4387" s="37">
        <v>10.790581382999999</v>
      </c>
      <c r="O4387" s="37">
        <v>15.291848601</v>
      </c>
      <c r="P4387" s="37">
        <v>6.1038772213000003</v>
      </c>
      <c r="Q4387" s="37">
        <v>81.3296311</v>
      </c>
      <c r="R4387" s="38">
        <v>413382</v>
      </c>
      <c r="S4387" s="37">
        <v>2.5382799999999999</v>
      </c>
      <c r="T4387" s="38">
        <v>7</v>
      </c>
      <c r="U4387" s="38">
        <v>12</v>
      </c>
      <c r="V4387" s="38">
        <v>1</v>
      </c>
    </row>
    <row r="4388" spans="1:22" ht="13.5" customHeight="1" x14ac:dyDescent="0.2">
      <c r="A4388" s="32" t="s">
        <v>4384</v>
      </c>
      <c r="B4388" s="32" t="s">
        <v>12255</v>
      </c>
      <c r="C4388" s="32" t="s">
        <v>18140</v>
      </c>
      <c r="D4388" s="37">
        <v>1.7245779999999999</v>
      </c>
      <c r="E4388" s="39">
        <v>427.01</v>
      </c>
      <c r="F4388" s="39">
        <v>972</v>
      </c>
      <c r="G4388" s="39">
        <v>1421.67</v>
      </c>
      <c r="H4388" s="38">
        <v>1</v>
      </c>
      <c r="I4388" s="38">
        <v>1939</v>
      </c>
      <c r="J4388" s="37">
        <v>16.293868921000001</v>
      </c>
      <c r="K4388" s="37">
        <v>11.248591181</v>
      </c>
      <c r="L4388" s="37">
        <v>13.249434666999999</v>
      </c>
      <c r="M4388" s="37">
        <v>20.039059977000001</v>
      </c>
      <c r="N4388" s="37">
        <v>27.775901205</v>
      </c>
      <c r="O4388" s="37">
        <v>21.518741697999999</v>
      </c>
      <c r="P4388" s="37">
        <v>6.2</v>
      </c>
      <c r="Q4388" s="37" t="s">
        <v>15680</v>
      </c>
      <c r="R4388" s="38">
        <v>53250</v>
      </c>
      <c r="S4388" s="37">
        <v>2.5382799999999999</v>
      </c>
      <c r="T4388" s="38">
        <v>0</v>
      </c>
      <c r="U4388" s="38">
        <v>0</v>
      </c>
      <c r="V4388" s="38">
        <v>1</v>
      </c>
    </row>
    <row r="4389" spans="1:22" ht="13.5" customHeight="1" x14ac:dyDescent="0.2">
      <c r="A4389" s="32" t="s">
        <v>4385</v>
      </c>
      <c r="B4389" s="32" t="s">
        <v>12256</v>
      </c>
      <c r="C4389" s="32" t="s">
        <v>18140</v>
      </c>
      <c r="D4389" s="37">
        <v>4.1765270000000001</v>
      </c>
      <c r="E4389" s="39">
        <v>653.98</v>
      </c>
      <c r="F4389" s="39">
        <v>2390</v>
      </c>
      <c r="G4389" s="39">
        <v>2927.3</v>
      </c>
      <c r="H4389" s="38">
        <v>2</v>
      </c>
      <c r="I4389" s="38">
        <v>4802</v>
      </c>
      <c r="J4389" s="37">
        <v>28.424029772000001</v>
      </c>
      <c r="K4389" s="37">
        <v>14.025277845</v>
      </c>
      <c r="L4389" s="37">
        <v>21.822887335000001</v>
      </c>
      <c r="M4389" s="37">
        <v>15.937956360999999</v>
      </c>
      <c r="N4389" s="37">
        <v>28.546308145000001</v>
      </c>
      <c r="O4389" s="37">
        <v>41.868415648000003</v>
      </c>
      <c r="P4389" s="37">
        <v>6.4</v>
      </c>
      <c r="Q4389" s="37">
        <v>69.026535499999994</v>
      </c>
      <c r="R4389" s="38">
        <v>170448</v>
      </c>
      <c r="S4389" s="37">
        <v>2.5382799999999999</v>
      </c>
      <c r="T4389" s="38">
        <v>0</v>
      </c>
      <c r="U4389" s="38">
        <v>0</v>
      </c>
      <c r="V4389" s="38">
        <v>2</v>
      </c>
    </row>
    <row r="4390" spans="1:22" ht="13.5" customHeight="1" x14ac:dyDescent="0.2">
      <c r="A4390" s="32" t="s">
        <v>4386</v>
      </c>
      <c r="B4390" s="32" t="s">
        <v>12257</v>
      </c>
      <c r="C4390" s="32" t="s">
        <v>18133</v>
      </c>
      <c r="D4390" s="37">
        <v>5.9064389999999998</v>
      </c>
      <c r="E4390" s="39">
        <v>648.96</v>
      </c>
      <c r="F4390" s="39">
        <v>5009</v>
      </c>
      <c r="G4390" s="39">
        <v>5899.61</v>
      </c>
      <c r="H4390" s="38">
        <v>14</v>
      </c>
      <c r="I4390" s="38">
        <v>10296</v>
      </c>
      <c r="J4390" s="37">
        <v>43.497613766999997</v>
      </c>
      <c r="K4390" s="37">
        <v>31.943260789</v>
      </c>
      <c r="L4390" s="37">
        <v>14.781485842</v>
      </c>
      <c r="M4390" s="37">
        <v>44.579166133000001</v>
      </c>
      <c r="N4390" s="37">
        <v>29.098061392000002</v>
      </c>
      <c r="O4390" s="37">
        <v>47.035110842000002</v>
      </c>
      <c r="P4390" s="37">
        <v>7.2173719376000003</v>
      </c>
      <c r="Q4390" s="37">
        <v>81.671140100000002</v>
      </c>
      <c r="R4390" s="38">
        <v>194380</v>
      </c>
      <c r="S4390" s="37">
        <v>1.39334</v>
      </c>
      <c r="T4390" s="38">
        <v>8</v>
      </c>
      <c r="U4390" s="38">
        <v>13</v>
      </c>
      <c r="V4390" s="38">
        <v>2</v>
      </c>
    </row>
    <row r="4391" spans="1:22" ht="13.5" customHeight="1" x14ac:dyDescent="0.2">
      <c r="A4391" s="32" t="s">
        <v>4387</v>
      </c>
      <c r="B4391" s="32" t="s">
        <v>12258</v>
      </c>
      <c r="C4391" s="32" t="s">
        <v>18140</v>
      </c>
      <c r="D4391" s="37">
        <v>2.8181470000000002</v>
      </c>
      <c r="E4391" s="39">
        <v>449.99</v>
      </c>
      <c r="F4391" s="39">
        <v>2740</v>
      </c>
      <c r="G4391" s="39">
        <v>4400.8999999999996</v>
      </c>
      <c r="H4391" s="38">
        <v>2</v>
      </c>
      <c r="I4391" s="38">
        <v>5469</v>
      </c>
      <c r="J4391" s="37">
        <v>4.4754003789999999</v>
      </c>
      <c r="K4391" s="37">
        <v>3.6415763376000001</v>
      </c>
      <c r="L4391" s="37">
        <v>1.6345192252</v>
      </c>
      <c r="M4391" s="37">
        <v>12.475641955</v>
      </c>
      <c r="N4391" s="37">
        <v>13.990380108</v>
      </c>
      <c r="O4391" s="37">
        <v>25.834490550000002</v>
      </c>
      <c r="P4391" s="37">
        <v>6.4</v>
      </c>
      <c r="Q4391" s="37">
        <v>93.206043899999997</v>
      </c>
      <c r="R4391" s="38">
        <v>129863</v>
      </c>
      <c r="S4391" s="37">
        <v>2.5382799999999999</v>
      </c>
      <c r="T4391" s="38">
        <v>1</v>
      </c>
      <c r="U4391" s="38">
        <v>2</v>
      </c>
      <c r="V4391" s="38">
        <v>2</v>
      </c>
    </row>
    <row r="4392" spans="1:22" ht="13.5" customHeight="1" x14ac:dyDescent="0.2">
      <c r="A4392" s="32" t="s">
        <v>4388</v>
      </c>
      <c r="B4392" s="32" t="s">
        <v>12259</v>
      </c>
      <c r="C4392" s="32" t="s">
        <v>18140</v>
      </c>
      <c r="D4392" s="37">
        <v>1.9140060000000001</v>
      </c>
      <c r="E4392" s="39">
        <v>577.99</v>
      </c>
      <c r="F4392" s="39">
        <v>1818</v>
      </c>
      <c r="G4392" s="39">
        <v>2832.44</v>
      </c>
      <c r="H4392" s="38">
        <v>4</v>
      </c>
      <c r="I4392" s="38">
        <v>3584</v>
      </c>
      <c r="J4392" s="37">
        <v>13.478657106</v>
      </c>
      <c r="K4392" s="37">
        <v>8.9497362055000007</v>
      </c>
      <c r="L4392" s="37">
        <v>10.559113855</v>
      </c>
      <c r="M4392" s="37">
        <v>25.457937671</v>
      </c>
      <c r="N4392" s="37">
        <v>25.933631442999999</v>
      </c>
      <c r="O4392" s="37">
        <v>23.275838357000001</v>
      </c>
      <c r="P4392" s="37">
        <v>6.2</v>
      </c>
      <c r="Q4392" s="37">
        <v>80.392195400000006</v>
      </c>
      <c r="R4392" s="38">
        <v>116116</v>
      </c>
      <c r="S4392" s="37">
        <v>2.5382799999999999</v>
      </c>
      <c r="T4392" s="38">
        <v>3</v>
      </c>
      <c r="U4392" s="38">
        <v>3</v>
      </c>
      <c r="V4392" s="38">
        <v>3</v>
      </c>
    </row>
    <row r="4393" spans="1:22" ht="13.5" customHeight="1" x14ac:dyDescent="0.2">
      <c r="A4393" s="32" t="s">
        <v>4389</v>
      </c>
      <c r="B4393" s="32" t="s">
        <v>12260</v>
      </c>
      <c r="C4393" s="32" t="s">
        <v>18133</v>
      </c>
      <c r="D4393" s="37">
        <v>5.1174920000000004</v>
      </c>
      <c r="E4393" s="39">
        <v>677.95</v>
      </c>
      <c r="F4393" s="39">
        <v>5834</v>
      </c>
      <c r="G4393" s="39">
        <v>9343.64</v>
      </c>
      <c r="H4393" s="38">
        <v>11</v>
      </c>
      <c r="I4393" s="38">
        <v>10842</v>
      </c>
      <c r="J4393" s="37">
        <v>6.3982812467999999</v>
      </c>
      <c r="K4393" s="37">
        <v>10.368256271</v>
      </c>
      <c r="L4393" s="37">
        <v>2.232651771</v>
      </c>
      <c r="M4393" s="37">
        <v>32.934738781999997</v>
      </c>
      <c r="N4393" s="37">
        <v>16.938247924999999</v>
      </c>
      <c r="O4393" s="37">
        <v>26.675432883999999</v>
      </c>
      <c r="P4393" s="37">
        <v>7.2</v>
      </c>
      <c r="Q4393" s="37">
        <v>95.785636299999993</v>
      </c>
      <c r="R4393" s="38">
        <v>305590</v>
      </c>
      <c r="S4393" s="37">
        <v>1.39334</v>
      </c>
      <c r="T4393" s="38">
        <v>6</v>
      </c>
      <c r="U4393" s="38">
        <v>9</v>
      </c>
      <c r="V4393" s="38">
        <v>2</v>
      </c>
    </row>
    <row r="4394" spans="1:22" ht="13.5" customHeight="1" x14ac:dyDescent="0.2">
      <c r="A4394" s="32" t="s">
        <v>4390</v>
      </c>
      <c r="B4394" s="32" t="s">
        <v>12261</v>
      </c>
      <c r="C4394" s="32" t="s">
        <v>18140</v>
      </c>
      <c r="D4394" s="37">
        <v>7.3693739999999996</v>
      </c>
      <c r="E4394" s="39">
        <v>1471.98</v>
      </c>
      <c r="F4394" s="39">
        <v>5211</v>
      </c>
      <c r="G4394" s="39">
        <v>7751.81</v>
      </c>
      <c r="H4394" s="38">
        <v>5</v>
      </c>
      <c r="I4394" s="38">
        <v>9909</v>
      </c>
      <c r="J4394" s="37">
        <v>13.396015329000001</v>
      </c>
      <c r="K4394" s="37">
        <v>9.5691564768999999</v>
      </c>
      <c r="L4394" s="37">
        <v>8.5548579488000005</v>
      </c>
      <c r="M4394" s="37">
        <v>26.028679159999999</v>
      </c>
      <c r="N4394" s="37">
        <v>21.483905678999999</v>
      </c>
      <c r="O4394" s="37">
        <v>27.14769416</v>
      </c>
      <c r="P4394" s="37">
        <v>6.2</v>
      </c>
      <c r="Q4394" s="37">
        <v>81.629176999999999</v>
      </c>
      <c r="R4394" s="38">
        <v>308525</v>
      </c>
      <c r="S4394" s="37">
        <v>2.5382799999999999</v>
      </c>
      <c r="T4394" s="38">
        <v>3</v>
      </c>
      <c r="U4394" s="38">
        <v>3</v>
      </c>
      <c r="V4394" s="38">
        <v>0</v>
      </c>
    </row>
    <row r="4395" spans="1:22" ht="13.5" customHeight="1" x14ac:dyDescent="0.2">
      <c r="A4395" s="32" t="s">
        <v>4391</v>
      </c>
      <c r="B4395" s="32" t="s">
        <v>12262</v>
      </c>
      <c r="C4395" s="32" t="s">
        <v>18140</v>
      </c>
      <c r="D4395" s="37">
        <v>7.6858890000000004</v>
      </c>
      <c r="E4395" s="39">
        <v>826.97</v>
      </c>
      <c r="F4395" s="39">
        <v>4383</v>
      </c>
      <c r="G4395" s="39">
        <v>6407.1</v>
      </c>
      <c r="H4395" s="38">
        <v>6</v>
      </c>
      <c r="I4395" s="38">
        <v>8360</v>
      </c>
      <c r="J4395" s="37">
        <v>22.49025103</v>
      </c>
      <c r="K4395" s="37">
        <v>14.849871428</v>
      </c>
      <c r="L4395" s="37">
        <v>17.521454136999999</v>
      </c>
      <c r="M4395" s="37">
        <v>25.178832024999998</v>
      </c>
      <c r="N4395" s="37">
        <v>25.396701824000001</v>
      </c>
      <c r="O4395" s="37">
        <v>27.038685876999999</v>
      </c>
      <c r="P4395" s="37">
        <v>6.2</v>
      </c>
      <c r="Q4395" s="37">
        <v>77.231182399999994</v>
      </c>
      <c r="R4395" s="38">
        <v>297444</v>
      </c>
      <c r="S4395" s="37">
        <v>2.5382799999999999</v>
      </c>
      <c r="T4395" s="38">
        <v>1</v>
      </c>
      <c r="U4395" s="38">
        <v>3</v>
      </c>
      <c r="V4395" s="38">
        <v>3</v>
      </c>
    </row>
    <row r="4396" spans="1:22" ht="13.5" customHeight="1" x14ac:dyDescent="0.2">
      <c r="A4396" s="32" t="s">
        <v>4392</v>
      </c>
      <c r="B4396" s="32" t="s">
        <v>12263</v>
      </c>
      <c r="C4396" s="32" t="s">
        <v>18140</v>
      </c>
      <c r="D4396" s="37">
        <v>4.820532</v>
      </c>
      <c r="E4396" s="39">
        <v>368</v>
      </c>
      <c r="F4396" s="39">
        <v>1004</v>
      </c>
      <c r="G4396" s="39" t="s">
        <v>15680</v>
      </c>
      <c r="H4396" s="38">
        <v>2</v>
      </c>
      <c r="I4396" s="38">
        <v>1975</v>
      </c>
      <c r="J4396" s="37" t="s">
        <v>15680</v>
      </c>
      <c r="K4396" s="37" t="s">
        <v>15680</v>
      </c>
      <c r="L4396" s="37" t="s">
        <v>15680</v>
      </c>
      <c r="M4396" s="37" t="s">
        <v>15680</v>
      </c>
      <c r="N4396" s="37" t="s">
        <v>15680</v>
      </c>
      <c r="O4396" s="37" t="s">
        <v>15680</v>
      </c>
      <c r="P4396" s="37">
        <v>5.3</v>
      </c>
      <c r="Q4396" s="37" t="s">
        <v>15680</v>
      </c>
      <c r="R4396" s="38">
        <v>34643</v>
      </c>
      <c r="S4396" s="37">
        <v>2.5382799999999999</v>
      </c>
      <c r="T4396" s="38">
        <v>1</v>
      </c>
      <c r="U4396" s="38">
        <v>0</v>
      </c>
      <c r="V4396" s="38">
        <v>2</v>
      </c>
    </row>
    <row r="4397" spans="1:22" ht="13.5" customHeight="1" x14ac:dyDescent="0.2">
      <c r="A4397" s="32" t="s">
        <v>4393</v>
      </c>
      <c r="B4397" s="32" t="s">
        <v>12264</v>
      </c>
      <c r="C4397" s="32" t="s">
        <v>18140</v>
      </c>
      <c r="D4397" s="37">
        <v>3.106805</v>
      </c>
      <c r="E4397" s="39">
        <v>392.97</v>
      </c>
      <c r="F4397" s="39">
        <v>3302</v>
      </c>
      <c r="G4397" s="39">
        <v>4434.8500000000004</v>
      </c>
      <c r="H4397" s="38">
        <v>6</v>
      </c>
      <c r="I4397" s="38">
        <v>6518</v>
      </c>
      <c r="J4397" s="37">
        <v>18.228663208</v>
      </c>
      <c r="K4397" s="37">
        <v>11.108357782000001</v>
      </c>
      <c r="L4397" s="37">
        <v>10.965175329999999</v>
      </c>
      <c r="M4397" s="37">
        <v>14.197173876000001</v>
      </c>
      <c r="N4397" s="37">
        <v>21.703797294000001</v>
      </c>
      <c r="O4397" s="37">
        <v>48.499421105000003</v>
      </c>
      <c r="P4397" s="37">
        <v>6.3363259064999999</v>
      </c>
      <c r="Q4397" s="37">
        <v>73.2047101</v>
      </c>
      <c r="R4397" s="38">
        <v>97832</v>
      </c>
      <c r="S4397" s="37">
        <v>2.5382799999999999</v>
      </c>
      <c r="T4397" s="38">
        <v>3</v>
      </c>
      <c r="U4397" s="38">
        <v>6</v>
      </c>
      <c r="V4397" s="38">
        <v>0</v>
      </c>
    </row>
    <row r="4398" spans="1:22" ht="13.5" customHeight="1" x14ac:dyDescent="0.2">
      <c r="A4398" s="32" t="s">
        <v>4394</v>
      </c>
      <c r="B4398" s="32" t="s">
        <v>12265</v>
      </c>
      <c r="C4398" s="32" t="s">
        <v>18133</v>
      </c>
      <c r="D4398" s="37">
        <v>2.0031150000000002</v>
      </c>
      <c r="E4398" s="39">
        <v>197.01</v>
      </c>
      <c r="F4398" s="39">
        <v>926</v>
      </c>
      <c r="G4398" s="39">
        <v>1323.67</v>
      </c>
      <c r="H4398" s="38">
        <v>1</v>
      </c>
      <c r="I4398" s="38">
        <v>1756</v>
      </c>
      <c r="J4398" s="37">
        <v>20.200150418</v>
      </c>
      <c r="K4398" s="37">
        <v>23.215482011999999</v>
      </c>
      <c r="L4398" s="37">
        <v>9.0231710087000003</v>
      </c>
      <c r="M4398" s="37">
        <v>43.502071141999998</v>
      </c>
      <c r="N4398" s="37">
        <v>32.639878234000001</v>
      </c>
      <c r="O4398" s="37">
        <v>48.595231183000003</v>
      </c>
      <c r="P4398" s="37">
        <v>7.2</v>
      </c>
      <c r="Q4398" s="37" t="s">
        <v>15680</v>
      </c>
      <c r="R4398" s="38">
        <v>60062</v>
      </c>
      <c r="S4398" s="37">
        <v>1.39334</v>
      </c>
      <c r="T4398" s="38">
        <v>1</v>
      </c>
      <c r="U4398" s="38">
        <v>1</v>
      </c>
      <c r="V4398" s="38">
        <v>1</v>
      </c>
    </row>
    <row r="4399" spans="1:22" ht="13.5" customHeight="1" x14ac:dyDescent="0.2">
      <c r="A4399" s="32" t="s">
        <v>4395</v>
      </c>
      <c r="B4399" s="32" t="s">
        <v>12266</v>
      </c>
      <c r="C4399" s="32" t="s">
        <v>18133</v>
      </c>
      <c r="D4399" s="37">
        <v>5.6736930000000001</v>
      </c>
      <c r="E4399" s="39">
        <v>403</v>
      </c>
      <c r="F4399" s="39">
        <v>1316</v>
      </c>
      <c r="G4399" s="39">
        <v>1790.7</v>
      </c>
      <c r="H4399" s="38">
        <v>2</v>
      </c>
      <c r="I4399" s="38">
        <v>2602</v>
      </c>
      <c r="J4399" s="37">
        <v>22.341603920000001</v>
      </c>
      <c r="K4399" s="37">
        <v>20.441954340999999</v>
      </c>
      <c r="L4399" s="37">
        <v>14.653701187999999</v>
      </c>
      <c r="M4399" s="37">
        <v>40.859368834000001</v>
      </c>
      <c r="N4399" s="37">
        <v>9.2217426195000005</v>
      </c>
      <c r="O4399" s="37">
        <v>26.036226109000001</v>
      </c>
      <c r="P4399" s="37">
        <v>7.1539079945999999</v>
      </c>
      <c r="Q4399" s="37" t="s">
        <v>15680</v>
      </c>
      <c r="R4399" s="38">
        <v>117555</v>
      </c>
      <c r="S4399" s="37">
        <v>1.39334</v>
      </c>
      <c r="T4399" s="38">
        <v>0</v>
      </c>
      <c r="U4399" s="38">
        <v>0</v>
      </c>
      <c r="V4399" s="38">
        <v>2</v>
      </c>
    </row>
    <row r="4400" spans="1:22" ht="13.5" customHeight="1" x14ac:dyDescent="0.2">
      <c r="A4400" s="32" t="s">
        <v>4396</v>
      </c>
      <c r="B4400" s="32" t="s">
        <v>12267</v>
      </c>
      <c r="C4400" s="32" t="s">
        <v>18140</v>
      </c>
      <c r="D4400" s="37">
        <v>4.6196020000000004</v>
      </c>
      <c r="E4400" s="39">
        <v>816.96</v>
      </c>
      <c r="F4400" s="39">
        <v>5566</v>
      </c>
      <c r="G4400" s="39">
        <v>6329.71</v>
      </c>
      <c r="H4400" s="38">
        <v>4</v>
      </c>
      <c r="I4400" s="38">
        <v>11442</v>
      </c>
      <c r="J4400" s="37">
        <v>23.949690415999999</v>
      </c>
      <c r="K4400" s="37">
        <v>12.929922723000001</v>
      </c>
      <c r="L4400" s="37">
        <v>14.458109525999999</v>
      </c>
      <c r="M4400" s="37">
        <v>16.950110670000001</v>
      </c>
      <c r="N4400" s="37">
        <v>22.299543677999999</v>
      </c>
      <c r="O4400" s="37">
        <v>44.089445531999999</v>
      </c>
      <c r="P4400" s="37">
        <v>6.3876502732000002</v>
      </c>
      <c r="Q4400" s="37">
        <v>60.609773599999997</v>
      </c>
      <c r="R4400" s="38">
        <v>251797</v>
      </c>
      <c r="S4400" s="37">
        <v>2.5382799999999999</v>
      </c>
      <c r="T4400" s="38">
        <v>1</v>
      </c>
      <c r="U4400" s="38">
        <v>4</v>
      </c>
      <c r="V4400" s="38">
        <v>0</v>
      </c>
    </row>
    <row r="4401" spans="1:22" ht="13.5" customHeight="1" x14ac:dyDescent="0.2">
      <c r="A4401" s="32" t="s">
        <v>4397</v>
      </c>
      <c r="B4401" s="32" t="s">
        <v>12268</v>
      </c>
      <c r="C4401" s="32" t="s">
        <v>18133</v>
      </c>
      <c r="D4401" s="37">
        <v>0.89388299999999998</v>
      </c>
      <c r="E4401" s="39">
        <v>128</v>
      </c>
      <c r="F4401" s="39">
        <v>364</v>
      </c>
      <c r="G4401" s="39">
        <v>730.06</v>
      </c>
      <c r="H4401" s="38">
        <v>1</v>
      </c>
      <c r="I4401" s="38">
        <v>1002</v>
      </c>
      <c r="J4401" s="37">
        <v>17.097683088</v>
      </c>
      <c r="K4401" s="37">
        <v>19.65625485</v>
      </c>
      <c r="L4401" s="37">
        <v>7.4823494705</v>
      </c>
      <c r="M4401" s="37">
        <v>34.479512350999997</v>
      </c>
      <c r="N4401" s="37">
        <v>20.135175986</v>
      </c>
      <c r="O4401" s="37">
        <v>35.518854808999997</v>
      </c>
      <c r="P4401" s="37">
        <v>7.2</v>
      </c>
      <c r="Q4401" s="37" t="s">
        <v>15680</v>
      </c>
      <c r="R4401" s="38">
        <v>15936</v>
      </c>
      <c r="S4401" s="37">
        <v>1.39334</v>
      </c>
      <c r="T4401" s="38">
        <v>0</v>
      </c>
      <c r="U4401" s="38">
        <v>0</v>
      </c>
      <c r="V4401" s="38">
        <v>1</v>
      </c>
    </row>
    <row r="4402" spans="1:22" ht="13.5" customHeight="1" x14ac:dyDescent="0.2">
      <c r="A4402" s="32" t="s">
        <v>4398</v>
      </c>
      <c r="B4402" s="32" t="s">
        <v>12269</v>
      </c>
      <c r="C4402" s="32" t="s">
        <v>18140</v>
      </c>
      <c r="D4402" s="37">
        <v>4.5324609999999996</v>
      </c>
      <c r="E4402" s="39">
        <v>1948.98</v>
      </c>
      <c r="F4402" s="39">
        <v>5571</v>
      </c>
      <c r="G4402" s="39">
        <v>8407.9699999999993</v>
      </c>
      <c r="H4402" s="38">
        <v>6</v>
      </c>
      <c r="I4402" s="38">
        <v>10856</v>
      </c>
      <c r="J4402" s="37">
        <v>14.852427098</v>
      </c>
      <c r="K4402" s="37">
        <v>10.253907642</v>
      </c>
      <c r="L4402" s="37">
        <v>9.7579171744999993</v>
      </c>
      <c r="M4402" s="37">
        <v>26.701253367</v>
      </c>
      <c r="N4402" s="37">
        <v>22.001928802999998</v>
      </c>
      <c r="O4402" s="37">
        <v>28.531682936999999</v>
      </c>
      <c r="P4402" s="37">
        <v>6.2</v>
      </c>
      <c r="Q4402" s="37">
        <v>75.950477800000002</v>
      </c>
      <c r="R4402" s="38">
        <v>326641</v>
      </c>
      <c r="S4402" s="37">
        <v>2.5382799999999999</v>
      </c>
      <c r="T4402" s="38">
        <v>4</v>
      </c>
      <c r="U4402" s="38">
        <v>4</v>
      </c>
      <c r="V4402" s="38">
        <v>1</v>
      </c>
    </row>
    <row r="4403" spans="1:22" ht="13.5" customHeight="1" x14ac:dyDescent="0.2">
      <c r="A4403" s="32" t="s">
        <v>4399</v>
      </c>
      <c r="B4403" s="32" t="s">
        <v>12270</v>
      </c>
      <c r="C4403" s="32" t="s">
        <v>18140</v>
      </c>
      <c r="D4403" s="37">
        <v>3.754194</v>
      </c>
      <c r="E4403" s="39">
        <v>469.01</v>
      </c>
      <c r="F4403" s="39">
        <v>2563</v>
      </c>
      <c r="G4403" s="39">
        <v>4296.21</v>
      </c>
      <c r="H4403" s="38">
        <v>3</v>
      </c>
      <c r="I4403" s="38">
        <v>5627</v>
      </c>
      <c r="J4403" s="37">
        <v>7.3268082139999997</v>
      </c>
      <c r="K4403" s="37">
        <v>4.2308408609999999</v>
      </c>
      <c r="L4403" s="37">
        <v>2.3458006117000001</v>
      </c>
      <c r="M4403" s="37">
        <v>15.805881169999999</v>
      </c>
      <c r="N4403" s="37">
        <v>18.229254422</v>
      </c>
      <c r="O4403" s="37">
        <v>35.867703268</v>
      </c>
      <c r="P4403" s="37">
        <v>6.0701649174999996</v>
      </c>
      <c r="Q4403" s="37">
        <v>73.2631722</v>
      </c>
      <c r="R4403" s="38">
        <v>101782</v>
      </c>
      <c r="S4403" s="37">
        <v>2.5382799999999999</v>
      </c>
      <c r="T4403" s="38">
        <v>1</v>
      </c>
      <c r="U4403" s="38">
        <v>2</v>
      </c>
      <c r="V4403" s="38">
        <v>1</v>
      </c>
    </row>
    <row r="4404" spans="1:22" ht="13.5" customHeight="1" x14ac:dyDescent="0.2">
      <c r="A4404" s="32" t="s">
        <v>4400</v>
      </c>
      <c r="B4404" s="32" t="s">
        <v>12271</v>
      </c>
      <c r="C4404" s="32" t="s">
        <v>18133</v>
      </c>
      <c r="D4404" s="37">
        <v>2.9711959999999999</v>
      </c>
      <c r="E4404" s="39">
        <v>124</v>
      </c>
      <c r="F4404" s="39">
        <v>1359</v>
      </c>
      <c r="G4404" s="39">
        <v>1938.38</v>
      </c>
      <c r="H4404" s="38">
        <v>4</v>
      </c>
      <c r="I4404" s="38">
        <v>2579</v>
      </c>
      <c r="J4404" s="37">
        <v>20.571545284999999</v>
      </c>
      <c r="K4404" s="37">
        <v>24.584245668000001</v>
      </c>
      <c r="L4404" s="37">
        <v>7.9068966129999998</v>
      </c>
      <c r="M4404" s="37">
        <v>35.636994792000003</v>
      </c>
      <c r="N4404" s="37">
        <v>25.021536461</v>
      </c>
      <c r="O4404" s="37">
        <v>47.871917129000003</v>
      </c>
      <c r="P4404" s="37">
        <v>7.2</v>
      </c>
      <c r="Q4404" s="37" t="s">
        <v>15680</v>
      </c>
      <c r="R4404" s="38">
        <v>40675</v>
      </c>
      <c r="S4404" s="37">
        <v>1.39334</v>
      </c>
      <c r="T4404" s="38">
        <v>2</v>
      </c>
      <c r="U4404" s="38">
        <v>2</v>
      </c>
      <c r="V4404" s="38">
        <v>1</v>
      </c>
    </row>
    <row r="4405" spans="1:22" ht="13.5" customHeight="1" x14ac:dyDescent="0.2">
      <c r="A4405" s="32" t="s">
        <v>4401</v>
      </c>
      <c r="B4405" s="32" t="s">
        <v>12272</v>
      </c>
      <c r="C4405" s="32" t="s">
        <v>18140</v>
      </c>
      <c r="D4405" s="37">
        <v>1.522751</v>
      </c>
      <c r="E4405" s="39">
        <v>830.99</v>
      </c>
      <c r="F4405" s="39">
        <v>2787</v>
      </c>
      <c r="G4405" s="39">
        <v>4760.45</v>
      </c>
      <c r="H4405" s="38">
        <v>5</v>
      </c>
      <c r="I4405" s="38">
        <v>5635</v>
      </c>
      <c r="J4405" s="37">
        <v>3.9257359031000001</v>
      </c>
      <c r="K4405" s="37">
        <v>3.9680708843999999</v>
      </c>
      <c r="L4405" s="37">
        <v>3.5246396180000001</v>
      </c>
      <c r="M4405" s="37">
        <v>25.058094547</v>
      </c>
      <c r="N4405" s="37">
        <v>13.49438043</v>
      </c>
      <c r="O4405" s="37">
        <v>16.240959055000001</v>
      </c>
      <c r="P4405" s="37">
        <v>6.2</v>
      </c>
      <c r="Q4405" s="37">
        <v>74.174270899999996</v>
      </c>
      <c r="R4405" s="38">
        <v>142400</v>
      </c>
      <c r="S4405" s="37">
        <v>2.5382799999999999</v>
      </c>
      <c r="T4405" s="38">
        <v>2</v>
      </c>
      <c r="U4405" s="38">
        <v>4</v>
      </c>
      <c r="V4405" s="38">
        <v>3</v>
      </c>
    </row>
    <row r="4406" spans="1:22" ht="13.5" customHeight="1" x14ac:dyDescent="0.2">
      <c r="A4406" s="32" t="s">
        <v>4402</v>
      </c>
      <c r="B4406" s="32" t="s">
        <v>12273</v>
      </c>
      <c r="C4406" s="32" t="s">
        <v>18133</v>
      </c>
      <c r="D4406" s="37">
        <v>1.790986</v>
      </c>
      <c r="E4406" s="39">
        <v>84</v>
      </c>
      <c r="F4406" s="39">
        <v>908</v>
      </c>
      <c r="G4406" s="39">
        <v>1448.83</v>
      </c>
      <c r="H4406" s="38">
        <v>2</v>
      </c>
      <c r="I4406" s="38">
        <v>2156</v>
      </c>
      <c r="J4406" s="37">
        <v>17.446941009</v>
      </c>
      <c r="K4406" s="37">
        <v>18.872498844999999</v>
      </c>
      <c r="L4406" s="37">
        <v>12.078230301</v>
      </c>
      <c r="M4406" s="37">
        <v>38.407158508000002</v>
      </c>
      <c r="N4406" s="37">
        <v>19.484753082000001</v>
      </c>
      <c r="O4406" s="37">
        <v>52.455177053</v>
      </c>
      <c r="P4406" s="37">
        <v>7.2</v>
      </c>
      <c r="Q4406" s="37" t="s">
        <v>15680</v>
      </c>
      <c r="R4406" s="38">
        <v>23519</v>
      </c>
      <c r="S4406" s="37">
        <v>1.39334</v>
      </c>
      <c r="T4406" s="38">
        <v>1</v>
      </c>
      <c r="U4406" s="38">
        <v>0</v>
      </c>
      <c r="V4406" s="38">
        <v>2</v>
      </c>
    </row>
    <row r="4407" spans="1:22" ht="13.5" customHeight="1" x14ac:dyDescent="0.2">
      <c r="A4407" s="32" t="s">
        <v>4403</v>
      </c>
      <c r="B4407" s="32" t="s">
        <v>12274</v>
      </c>
      <c r="C4407" s="32" t="s">
        <v>18140</v>
      </c>
      <c r="D4407" s="37">
        <v>6.8613549999999996</v>
      </c>
      <c r="E4407" s="39">
        <v>267</v>
      </c>
      <c r="F4407" s="39">
        <v>1170</v>
      </c>
      <c r="G4407" s="39">
        <v>1769.88</v>
      </c>
      <c r="H4407" s="38">
        <v>2</v>
      </c>
      <c r="I4407" s="38">
        <v>2352</v>
      </c>
      <c r="J4407" s="37">
        <v>55.869154287999997</v>
      </c>
      <c r="K4407" s="37">
        <v>33.206671847000003</v>
      </c>
      <c r="L4407" s="37">
        <v>49.095523815</v>
      </c>
      <c r="M4407" s="37">
        <v>23.537489310000002</v>
      </c>
      <c r="N4407" s="37">
        <v>29.470160113999999</v>
      </c>
      <c r="O4407" s="37">
        <v>24.361584660999998</v>
      </c>
      <c r="P4407" s="37">
        <v>5.4504411765</v>
      </c>
      <c r="Q4407" s="37" t="s">
        <v>15680</v>
      </c>
      <c r="R4407" s="38">
        <v>63778</v>
      </c>
      <c r="S4407" s="37">
        <v>2.5382799999999999</v>
      </c>
      <c r="T4407" s="38">
        <v>0</v>
      </c>
      <c r="U4407" s="38">
        <v>1</v>
      </c>
      <c r="V4407" s="38">
        <v>1</v>
      </c>
    </row>
    <row r="4408" spans="1:22" ht="13.5" customHeight="1" x14ac:dyDescent="0.2">
      <c r="A4408" s="32" t="s">
        <v>4404</v>
      </c>
      <c r="B4408" s="32" t="s">
        <v>12275</v>
      </c>
      <c r="C4408" s="32" t="s">
        <v>18140</v>
      </c>
      <c r="D4408" s="37">
        <v>4.8012889999999997</v>
      </c>
      <c r="E4408" s="39">
        <v>499.99</v>
      </c>
      <c r="F4408" s="39">
        <v>1915</v>
      </c>
      <c r="G4408" s="39" t="s">
        <v>15680</v>
      </c>
      <c r="H4408" s="38">
        <v>3</v>
      </c>
      <c r="I4408" s="38">
        <v>3916</v>
      </c>
      <c r="J4408" s="37" t="s">
        <v>15680</v>
      </c>
      <c r="K4408" s="37" t="s">
        <v>15680</v>
      </c>
      <c r="L4408" s="37" t="s">
        <v>15680</v>
      </c>
      <c r="M4408" s="37" t="s">
        <v>15680</v>
      </c>
      <c r="N4408" s="37" t="s">
        <v>15680</v>
      </c>
      <c r="O4408" s="37" t="s">
        <v>15680</v>
      </c>
      <c r="P4408" s="37">
        <v>5.3</v>
      </c>
      <c r="Q4408" s="37">
        <v>69.391722999999999</v>
      </c>
      <c r="R4408" s="38">
        <v>92551</v>
      </c>
      <c r="S4408" s="37">
        <v>2.5382799999999999</v>
      </c>
      <c r="T4408" s="38">
        <v>1</v>
      </c>
      <c r="U4408" s="38">
        <v>1</v>
      </c>
      <c r="V4408" s="38">
        <v>2</v>
      </c>
    </row>
    <row r="4409" spans="1:22" ht="13.5" customHeight="1" x14ac:dyDescent="0.2">
      <c r="A4409" s="32" t="s">
        <v>4405</v>
      </c>
      <c r="B4409" s="32" t="s">
        <v>12276</v>
      </c>
      <c r="C4409" s="32" t="s">
        <v>18133</v>
      </c>
      <c r="D4409" s="37">
        <v>2.1047690000000001</v>
      </c>
      <c r="E4409" s="39">
        <v>426.01</v>
      </c>
      <c r="F4409" s="39">
        <v>3834</v>
      </c>
      <c r="G4409" s="39">
        <v>4073.34</v>
      </c>
      <c r="H4409" s="38">
        <v>3</v>
      </c>
      <c r="I4409" s="38">
        <v>7914</v>
      </c>
      <c r="J4409" s="37">
        <v>23.522969951</v>
      </c>
      <c r="K4409" s="37">
        <v>18.784145884000001</v>
      </c>
      <c r="L4409" s="37">
        <v>8.3819575101999995</v>
      </c>
      <c r="M4409" s="37">
        <v>25.193176819000001</v>
      </c>
      <c r="N4409" s="37">
        <v>34.285486605000003</v>
      </c>
      <c r="O4409" s="37">
        <v>52.586907166000003</v>
      </c>
      <c r="P4409" s="37">
        <v>6.8512658228000003</v>
      </c>
      <c r="Q4409" s="37">
        <v>73.745934899999995</v>
      </c>
      <c r="R4409" s="38">
        <v>187375</v>
      </c>
      <c r="S4409" s="37">
        <v>1.39334</v>
      </c>
      <c r="T4409" s="38">
        <v>2</v>
      </c>
      <c r="U4409" s="38">
        <v>2</v>
      </c>
      <c r="V4409" s="38">
        <v>1</v>
      </c>
    </row>
    <row r="4410" spans="1:22" ht="13.5" customHeight="1" x14ac:dyDescent="0.2">
      <c r="A4410" s="32" t="s">
        <v>4406</v>
      </c>
      <c r="B4410" s="32" t="s">
        <v>12277</v>
      </c>
      <c r="C4410" s="32" t="s">
        <v>18133</v>
      </c>
      <c r="D4410" s="37">
        <v>7.659351</v>
      </c>
      <c r="E4410" s="39">
        <v>355</v>
      </c>
      <c r="F4410" s="39">
        <v>3387</v>
      </c>
      <c r="G4410" s="39">
        <v>4172.25</v>
      </c>
      <c r="H4410" s="38">
        <v>5</v>
      </c>
      <c r="I4410" s="38">
        <v>6408</v>
      </c>
      <c r="J4410" s="37">
        <v>31.159045285000001</v>
      </c>
      <c r="K4410" s="37">
        <v>28.169906090000001</v>
      </c>
      <c r="L4410" s="37">
        <v>16.564465595000001</v>
      </c>
      <c r="M4410" s="37">
        <v>40.627812147</v>
      </c>
      <c r="N4410" s="37">
        <v>11.814749196999999</v>
      </c>
      <c r="O4410" s="37">
        <v>31.330696622000001</v>
      </c>
      <c r="P4410" s="37">
        <v>7.1467251711999999</v>
      </c>
      <c r="Q4410" s="37">
        <v>89.452872799999994</v>
      </c>
      <c r="R4410" s="38">
        <v>244951</v>
      </c>
      <c r="S4410" s="37">
        <v>1.39334</v>
      </c>
      <c r="T4410" s="38">
        <v>4</v>
      </c>
      <c r="U4410" s="38">
        <v>2</v>
      </c>
      <c r="V4410" s="38">
        <v>2</v>
      </c>
    </row>
    <row r="4411" spans="1:22" ht="13.5" customHeight="1" x14ac:dyDescent="0.2">
      <c r="A4411" s="32" t="s">
        <v>4407</v>
      </c>
      <c r="B4411" s="32" t="s">
        <v>12278</v>
      </c>
      <c r="C4411" s="32" t="s">
        <v>18140</v>
      </c>
      <c r="D4411" s="37">
        <v>10.205120000000001</v>
      </c>
      <c r="E4411" s="39">
        <v>792</v>
      </c>
      <c r="F4411" s="39">
        <v>3232</v>
      </c>
      <c r="G4411" s="39">
        <v>4619.95</v>
      </c>
      <c r="H4411" s="38">
        <v>5</v>
      </c>
      <c r="I4411" s="38">
        <v>6616</v>
      </c>
      <c r="J4411" s="37">
        <v>31.750717613999999</v>
      </c>
      <c r="K4411" s="37">
        <v>16.495320778</v>
      </c>
      <c r="L4411" s="37">
        <v>32.346305190000002</v>
      </c>
      <c r="M4411" s="37">
        <v>19.049968552999999</v>
      </c>
      <c r="N4411" s="37">
        <v>16.830880501999999</v>
      </c>
      <c r="O4411" s="37">
        <v>49.714297326999997</v>
      </c>
      <c r="P4411" s="37">
        <v>5.4940557276000002</v>
      </c>
      <c r="Q4411" s="37">
        <v>47.027875199999997</v>
      </c>
      <c r="R4411" s="38">
        <v>181819</v>
      </c>
      <c r="S4411" s="37">
        <v>2.5382799999999999</v>
      </c>
      <c r="T4411" s="38">
        <v>4</v>
      </c>
      <c r="U4411" s="38">
        <v>3</v>
      </c>
      <c r="V4411" s="38">
        <v>0</v>
      </c>
    </row>
    <row r="4412" spans="1:22" ht="13.5" customHeight="1" x14ac:dyDescent="0.2">
      <c r="A4412" s="32" t="s">
        <v>4408</v>
      </c>
      <c r="B4412" s="32" t="s">
        <v>12279</v>
      </c>
      <c r="C4412" s="32" t="s">
        <v>18140</v>
      </c>
      <c r="D4412" s="37">
        <v>4.6235229999999996</v>
      </c>
      <c r="E4412" s="39">
        <v>1405.98</v>
      </c>
      <c r="F4412" s="39">
        <v>4209</v>
      </c>
      <c r="G4412" s="39">
        <v>6460.49</v>
      </c>
      <c r="H4412" s="38">
        <v>7</v>
      </c>
      <c r="I4412" s="38">
        <v>8411</v>
      </c>
      <c r="J4412" s="37">
        <v>8.3844467896000001</v>
      </c>
      <c r="K4412" s="37">
        <v>6.9334239115000003</v>
      </c>
      <c r="L4412" s="37">
        <v>3.0544897464999998</v>
      </c>
      <c r="M4412" s="37">
        <v>30.728395903999999</v>
      </c>
      <c r="N4412" s="37">
        <v>12.047060288999999</v>
      </c>
      <c r="O4412" s="37">
        <v>26.066966976</v>
      </c>
      <c r="P4412" s="37">
        <v>6.2</v>
      </c>
      <c r="Q4412" s="37">
        <v>84.724145399999998</v>
      </c>
      <c r="R4412" s="38">
        <v>260880</v>
      </c>
      <c r="S4412" s="37">
        <v>2.5382799999999999</v>
      </c>
      <c r="T4412" s="38">
        <v>4</v>
      </c>
      <c r="U4412" s="38">
        <v>5</v>
      </c>
      <c r="V4412" s="38">
        <v>2</v>
      </c>
    </row>
    <row r="4413" spans="1:22" ht="13.5" customHeight="1" x14ac:dyDescent="0.2">
      <c r="A4413" s="32" t="s">
        <v>4409</v>
      </c>
      <c r="B4413" s="32" t="s">
        <v>12280</v>
      </c>
      <c r="C4413" s="32" t="s">
        <v>18140</v>
      </c>
      <c r="D4413" s="37">
        <v>7.8921669999999997</v>
      </c>
      <c r="E4413" s="39">
        <v>796.99</v>
      </c>
      <c r="F4413" s="39">
        <v>5445</v>
      </c>
      <c r="G4413" s="39">
        <v>8034.85</v>
      </c>
      <c r="H4413" s="38">
        <v>7</v>
      </c>
      <c r="I4413" s="38">
        <v>10645</v>
      </c>
      <c r="J4413" s="37">
        <v>33.109238085000001</v>
      </c>
      <c r="K4413" s="37">
        <v>18.997369518999999</v>
      </c>
      <c r="L4413" s="37">
        <v>36.137025422999997</v>
      </c>
      <c r="M4413" s="37">
        <v>26.194100552999998</v>
      </c>
      <c r="N4413" s="37">
        <v>32.289015280999998</v>
      </c>
      <c r="O4413" s="37">
        <v>30.466158582999999</v>
      </c>
      <c r="P4413" s="37">
        <v>6.1902608696000003</v>
      </c>
      <c r="Q4413" s="37">
        <v>79.665616900000003</v>
      </c>
      <c r="R4413" s="38">
        <v>447524</v>
      </c>
      <c r="S4413" s="37">
        <v>2.5382799999999999</v>
      </c>
      <c r="T4413" s="38">
        <v>5</v>
      </c>
      <c r="U4413" s="38">
        <v>4</v>
      </c>
      <c r="V4413" s="38">
        <v>1</v>
      </c>
    </row>
    <row r="4414" spans="1:22" ht="13.5" customHeight="1" x14ac:dyDescent="0.2">
      <c r="A4414" s="32" t="s">
        <v>4410</v>
      </c>
      <c r="B4414" s="32" t="s">
        <v>12281</v>
      </c>
      <c r="C4414" s="32" t="s">
        <v>18133</v>
      </c>
      <c r="D4414" s="37">
        <v>2.2198039999999999</v>
      </c>
      <c r="E4414" s="39">
        <v>352.99</v>
      </c>
      <c r="F4414" s="39">
        <v>1473</v>
      </c>
      <c r="G4414" s="39">
        <v>1682.37</v>
      </c>
      <c r="H4414" s="38">
        <v>2</v>
      </c>
      <c r="I4414" s="38">
        <v>2933</v>
      </c>
      <c r="J4414" s="37">
        <v>31.482575112999999</v>
      </c>
      <c r="K4414" s="37">
        <v>29.520945965999999</v>
      </c>
      <c r="L4414" s="37">
        <v>6.4066966555000002</v>
      </c>
      <c r="M4414" s="37">
        <v>39.015186258999996</v>
      </c>
      <c r="N4414" s="37">
        <v>36.842800392000001</v>
      </c>
      <c r="O4414" s="37">
        <v>49.642258101000003</v>
      </c>
      <c r="P4414" s="37">
        <v>7.3876190476000003</v>
      </c>
      <c r="Q4414" s="37" t="s">
        <v>15680</v>
      </c>
      <c r="R4414" s="38">
        <v>78955</v>
      </c>
      <c r="S4414" s="37">
        <v>1.39334</v>
      </c>
      <c r="T4414" s="38">
        <v>1</v>
      </c>
      <c r="U4414" s="38">
        <v>1</v>
      </c>
      <c r="V4414" s="38">
        <v>1</v>
      </c>
    </row>
    <row r="4415" spans="1:22" ht="13.5" customHeight="1" x14ac:dyDescent="0.2">
      <c r="A4415" s="32" t="s">
        <v>4411</v>
      </c>
      <c r="B4415" s="32" t="s">
        <v>12282</v>
      </c>
      <c r="C4415" s="32" t="s">
        <v>18212</v>
      </c>
      <c r="D4415" s="37">
        <v>1.5563020000000001</v>
      </c>
      <c r="E4415" s="39">
        <v>3068.03</v>
      </c>
      <c r="F4415" s="39">
        <v>4458</v>
      </c>
      <c r="G4415" s="39">
        <v>8204.7000000000007</v>
      </c>
      <c r="H4415" s="38">
        <v>5</v>
      </c>
      <c r="I4415" s="38">
        <v>8373</v>
      </c>
      <c r="J4415" s="37">
        <v>9.3109201775999999</v>
      </c>
      <c r="K4415" s="37">
        <v>6.1119207052000002</v>
      </c>
      <c r="L4415" s="37">
        <v>13.095813747999999</v>
      </c>
      <c r="M4415" s="37">
        <v>13.094894074000001</v>
      </c>
      <c r="N4415" s="37">
        <v>3.4518764237999999</v>
      </c>
      <c r="O4415" s="37">
        <v>4.8928331926000004</v>
      </c>
      <c r="P4415" s="37">
        <v>5.3</v>
      </c>
      <c r="Q4415" s="37">
        <v>90.322100300000002</v>
      </c>
      <c r="R4415" s="38">
        <v>272691</v>
      </c>
      <c r="S4415" s="37">
        <v>3.50691</v>
      </c>
      <c r="T4415" s="38">
        <v>2</v>
      </c>
      <c r="U4415" s="38">
        <v>4</v>
      </c>
      <c r="V4415" s="38">
        <v>0</v>
      </c>
    </row>
    <row r="4416" spans="1:22" ht="13.5" customHeight="1" x14ac:dyDescent="0.2">
      <c r="A4416" s="32" t="s">
        <v>4412</v>
      </c>
      <c r="B4416" s="32" t="s">
        <v>12283</v>
      </c>
      <c r="C4416" s="32" t="s">
        <v>18213</v>
      </c>
      <c r="D4416" s="37">
        <v>5.7397609999999997</v>
      </c>
      <c r="E4416" s="39">
        <v>1229.98</v>
      </c>
      <c r="F4416" s="39">
        <v>4413</v>
      </c>
      <c r="G4416" s="39">
        <v>8010.24</v>
      </c>
      <c r="H4416" s="38">
        <v>12</v>
      </c>
      <c r="I4416" s="38">
        <v>8959</v>
      </c>
      <c r="J4416" s="37">
        <v>15.823227399</v>
      </c>
      <c r="K4416" s="37">
        <v>18.145733500999999</v>
      </c>
      <c r="L4416" s="37">
        <v>12.73044992</v>
      </c>
      <c r="M4416" s="37">
        <v>16.134648308999999</v>
      </c>
      <c r="N4416" s="37">
        <v>25.487167335999999</v>
      </c>
      <c r="O4416" s="37">
        <v>37.010902745999999</v>
      </c>
      <c r="P4416" s="37">
        <v>7</v>
      </c>
      <c r="Q4416" s="37">
        <v>81.492433500000004</v>
      </c>
      <c r="R4416" s="38">
        <v>192395</v>
      </c>
      <c r="S4416" s="37">
        <v>2.8592</v>
      </c>
      <c r="T4416" s="38">
        <v>7</v>
      </c>
      <c r="U4416" s="38">
        <v>10</v>
      </c>
      <c r="V4416" s="38">
        <v>3</v>
      </c>
    </row>
    <row r="4417" spans="1:22" ht="13.5" customHeight="1" x14ac:dyDescent="0.2">
      <c r="A4417" s="32" t="s">
        <v>4413</v>
      </c>
      <c r="B4417" s="32" t="s">
        <v>12284</v>
      </c>
      <c r="C4417" s="32" t="s">
        <v>18213</v>
      </c>
      <c r="D4417" s="37">
        <v>6.7035720000000003</v>
      </c>
      <c r="E4417" s="39">
        <v>1857.01</v>
      </c>
      <c r="F4417" s="39">
        <v>3963</v>
      </c>
      <c r="G4417" s="39">
        <v>7278.04</v>
      </c>
      <c r="H4417" s="38">
        <v>8</v>
      </c>
      <c r="I4417" s="38">
        <v>8004</v>
      </c>
      <c r="J4417" s="37">
        <v>16.506834335000001</v>
      </c>
      <c r="K4417" s="37">
        <v>27.861032958999999</v>
      </c>
      <c r="L4417" s="37">
        <v>20.823474580999999</v>
      </c>
      <c r="M4417" s="37">
        <v>26.344090153</v>
      </c>
      <c r="N4417" s="37">
        <v>39.813436842999998</v>
      </c>
      <c r="O4417" s="37">
        <v>47.631541701000003</v>
      </c>
      <c r="P4417" s="37">
        <v>6.6639622933</v>
      </c>
      <c r="Q4417" s="37">
        <v>77.517297499999998</v>
      </c>
      <c r="R4417" s="38">
        <v>205802</v>
      </c>
      <c r="S4417" s="37">
        <v>2.8592</v>
      </c>
      <c r="T4417" s="38">
        <v>5</v>
      </c>
      <c r="U4417" s="38">
        <v>7</v>
      </c>
      <c r="V4417" s="38">
        <v>0</v>
      </c>
    </row>
    <row r="4418" spans="1:22" ht="13.5" customHeight="1" x14ac:dyDescent="0.2">
      <c r="A4418" s="32" t="s">
        <v>4414</v>
      </c>
      <c r="B4418" s="32" t="s">
        <v>12285</v>
      </c>
      <c r="C4418" s="32" t="s">
        <v>18212</v>
      </c>
      <c r="D4418" s="37">
        <v>6.1896490000000002</v>
      </c>
      <c r="E4418" s="39">
        <v>5092</v>
      </c>
      <c r="F4418" s="39">
        <v>9433</v>
      </c>
      <c r="G4418" s="39">
        <v>17867.310000000001</v>
      </c>
      <c r="H4418" s="38">
        <v>13</v>
      </c>
      <c r="I4418" s="38">
        <v>18121</v>
      </c>
      <c r="J4418" s="37">
        <v>15.945747173999999</v>
      </c>
      <c r="K4418" s="37">
        <v>22.693509572</v>
      </c>
      <c r="L4418" s="37">
        <v>18.384854062999999</v>
      </c>
      <c r="M4418" s="37">
        <v>36.155741675999998</v>
      </c>
      <c r="N4418" s="37">
        <v>13.076864184</v>
      </c>
      <c r="O4418" s="37">
        <v>24.218822142</v>
      </c>
      <c r="P4418" s="37">
        <v>5.3</v>
      </c>
      <c r="Q4418" s="37">
        <v>92.790217200000001</v>
      </c>
      <c r="R4418" s="38">
        <v>459983</v>
      </c>
      <c r="S4418" s="37">
        <v>3.50691</v>
      </c>
      <c r="T4418" s="38">
        <v>5</v>
      </c>
      <c r="U4418" s="38">
        <v>11</v>
      </c>
      <c r="V4418" s="38">
        <v>3</v>
      </c>
    </row>
    <row r="4419" spans="1:22" ht="13.5" customHeight="1" x14ac:dyDescent="0.2">
      <c r="A4419" s="32" t="s">
        <v>4415</v>
      </c>
      <c r="B4419" s="32" t="s">
        <v>12286</v>
      </c>
      <c r="C4419" s="32" t="s">
        <v>18213</v>
      </c>
      <c r="D4419" s="37">
        <v>5.9229370000000001</v>
      </c>
      <c r="E4419" s="39">
        <v>5977.85</v>
      </c>
      <c r="F4419" s="39">
        <v>15999</v>
      </c>
      <c r="G4419" s="39">
        <v>30479.17</v>
      </c>
      <c r="H4419" s="38">
        <v>25</v>
      </c>
      <c r="I4419" s="38">
        <v>31296</v>
      </c>
      <c r="J4419" s="37">
        <v>19.149462068999998</v>
      </c>
      <c r="K4419" s="37">
        <v>17.429802011</v>
      </c>
      <c r="L4419" s="37">
        <v>24.56429369</v>
      </c>
      <c r="M4419" s="37">
        <v>18.869487609</v>
      </c>
      <c r="N4419" s="37">
        <v>13.907621947999999</v>
      </c>
      <c r="O4419" s="37">
        <v>16.708817927999998</v>
      </c>
      <c r="P4419" s="37">
        <v>4.9792568543</v>
      </c>
      <c r="Q4419" s="37">
        <v>86.761311500000005</v>
      </c>
      <c r="R4419" s="38">
        <v>795907</v>
      </c>
      <c r="S4419" s="37">
        <v>2.8592</v>
      </c>
      <c r="T4419" s="38">
        <v>14</v>
      </c>
      <c r="U4419" s="38">
        <v>24</v>
      </c>
      <c r="V4419" s="38">
        <v>2</v>
      </c>
    </row>
    <row r="4420" spans="1:22" ht="13.5" customHeight="1" x14ac:dyDescent="0.2">
      <c r="A4420" s="32" t="s">
        <v>4416</v>
      </c>
      <c r="B4420" s="32" t="s">
        <v>12287</v>
      </c>
      <c r="C4420" s="32" t="s">
        <v>18212</v>
      </c>
      <c r="D4420" s="37">
        <v>8.1208779999999994</v>
      </c>
      <c r="E4420" s="39">
        <v>2206.9899999999998</v>
      </c>
      <c r="F4420" s="39">
        <v>6085</v>
      </c>
      <c r="G4420" s="39">
        <v>11838.78</v>
      </c>
      <c r="H4420" s="38">
        <v>10</v>
      </c>
      <c r="I4420" s="38">
        <v>12115</v>
      </c>
      <c r="J4420" s="37">
        <v>20.895566706</v>
      </c>
      <c r="K4420" s="37">
        <v>32.022622321</v>
      </c>
      <c r="L4420" s="37">
        <v>27.669659791000001</v>
      </c>
      <c r="M4420" s="37">
        <v>21.247295353999998</v>
      </c>
      <c r="N4420" s="37">
        <v>26.970103238</v>
      </c>
      <c r="O4420" s="37">
        <v>29.816739692999999</v>
      </c>
      <c r="P4420" s="37">
        <v>5.3</v>
      </c>
      <c r="Q4420" s="37">
        <v>72.709498400000001</v>
      </c>
      <c r="R4420" s="38">
        <v>230297</v>
      </c>
      <c r="S4420" s="37">
        <v>3.50691</v>
      </c>
      <c r="T4420" s="38">
        <v>4</v>
      </c>
      <c r="U4420" s="38">
        <v>8</v>
      </c>
      <c r="V4420" s="38">
        <v>1</v>
      </c>
    </row>
    <row r="4421" spans="1:22" ht="13.5" customHeight="1" x14ac:dyDescent="0.2">
      <c r="A4421" s="32" t="s">
        <v>4417</v>
      </c>
      <c r="B4421" s="32" t="s">
        <v>12288</v>
      </c>
      <c r="C4421" s="32" t="s">
        <v>18212</v>
      </c>
      <c r="D4421" s="37">
        <v>7.6434139999999999</v>
      </c>
      <c r="E4421" s="39">
        <v>3636.03</v>
      </c>
      <c r="F4421" s="39">
        <v>6016</v>
      </c>
      <c r="G4421" s="39">
        <v>11531.82</v>
      </c>
      <c r="H4421" s="38">
        <v>9</v>
      </c>
      <c r="I4421" s="38">
        <v>11742</v>
      </c>
      <c r="J4421" s="37">
        <v>12.384553991000001</v>
      </c>
      <c r="K4421" s="37">
        <v>13.1638745</v>
      </c>
      <c r="L4421" s="37">
        <v>15.083234900000001</v>
      </c>
      <c r="M4421" s="37">
        <v>21.080846860000001</v>
      </c>
      <c r="N4421" s="37">
        <v>6.3052287185000004</v>
      </c>
      <c r="O4421" s="37">
        <v>22.241930086</v>
      </c>
      <c r="P4421" s="37">
        <v>5.3</v>
      </c>
      <c r="Q4421" s="37">
        <v>71.512608799999995</v>
      </c>
      <c r="R4421" s="38">
        <v>309650</v>
      </c>
      <c r="S4421" s="37">
        <v>3.50691</v>
      </c>
      <c r="T4421" s="38">
        <v>3</v>
      </c>
      <c r="U4421" s="38">
        <v>9</v>
      </c>
      <c r="V4421" s="38">
        <v>1</v>
      </c>
    </row>
    <row r="4422" spans="1:22" ht="13.5" customHeight="1" x14ac:dyDescent="0.2">
      <c r="A4422" s="32" t="s">
        <v>4418</v>
      </c>
      <c r="B4422" s="32" t="s">
        <v>12289</v>
      </c>
      <c r="C4422" s="32" t="s">
        <v>18212</v>
      </c>
      <c r="D4422" s="37">
        <v>4.8914280000000003</v>
      </c>
      <c r="E4422" s="39">
        <v>2184.02</v>
      </c>
      <c r="F4422" s="39">
        <v>4033</v>
      </c>
      <c r="G4422" s="39">
        <v>7733.17</v>
      </c>
      <c r="H4422" s="38">
        <v>5</v>
      </c>
      <c r="I4422" s="38">
        <v>7839</v>
      </c>
      <c r="J4422" s="37">
        <v>11.75371342</v>
      </c>
      <c r="K4422" s="37">
        <v>13.069215169</v>
      </c>
      <c r="L4422" s="37">
        <v>16.588553965999999</v>
      </c>
      <c r="M4422" s="37">
        <v>30.509273180000001</v>
      </c>
      <c r="N4422" s="37">
        <v>6.9657793465999998</v>
      </c>
      <c r="O4422" s="37">
        <v>22.073906874999999</v>
      </c>
      <c r="P4422" s="37">
        <v>5.3</v>
      </c>
      <c r="Q4422" s="37">
        <v>81.152362999999994</v>
      </c>
      <c r="R4422" s="38">
        <v>160106</v>
      </c>
      <c r="S4422" s="37">
        <v>3.50691</v>
      </c>
      <c r="T4422" s="38">
        <v>1</v>
      </c>
      <c r="U4422" s="38">
        <v>5</v>
      </c>
      <c r="V4422" s="38">
        <v>0</v>
      </c>
    </row>
    <row r="4423" spans="1:22" ht="13.5" customHeight="1" x14ac:dyDescent="0.2">
      <c r="A4423" s="32" t="s">
        <v>4419</v>
      </c>
      <c r="B4423" s="32" t="s">
        <v>12290</v>
      </c>
      <c r="C4423" s="32" t="s">
        <v>18213</v>
      </c>
      <c r="D4423" s="37">
        <v>6.3078580000000004</v>
      </c>
      <c r="E4423" s="39">
        <v>1770.99</v>
      </c>
      <c r="F4423" s="39">
        <v>4950</v>
      </c>
      <c r="G4423" s="39">
        <v>9428.27</v>
      </c>
      <c r="H4423" s="38">
        <v>8</v>
      </c>
      <c r="I4423" s="38">
        <v>9936</v>
      </c>
      <c r="J4423" s="37">
        <v>19.715874961000001</v>
      </c>
      <c r="K4423" s="37">
        <v>20.112617419999999</v>
      </c>
      <c r="L4423" s="37">
        <v>21.641066809000002</v>
      </c>
      <c r="M4423" s="37">
        <v>12.728872245</v>
      </c>
      <c r="N4423" s="37">
        <v>21.895072274</v>
      </c>
      <c r="O4423" s="37">
        <v>25.592140866000001</v>
      </c>
      <c r="P4423" s="37">
        <v>4.8</v>
      </c>
      <c r="Q4423" s="37">
        <v>80.116088399999995</v>
      </c>
      <c r="R4423" s="38">
        <v>248572</v>
      </c>
      <c r="S4423" s="37">
        <v>2.8592</v>
      </c>
      <c r="T4423" s="38">
        <v>5</v>
      </c>
      <c r="U4423" s="38">
        <v>8</v>
      </c>
      <c r="V4423" s="38">
        <v>1</v>
      </c>
    </row>
    <row r="4424" spans="1:22" ht="13.5" customHeight="1" x14ac:dyDescent="0.2">
      <c r="A4424" s="32" t="s">
        <v>4420</v>
      </c>
      <c r="B4424" s="32" t="s">
        <v>12291</v>
      </c>
      <c r="C4424" s="32" t="s">
        <v>18213</v>
      </c>
      <c r="D4424" s="37">
        <v>8.4532659999999993</v>
      </c>
      <c r="E4424" s="39">
        <v>1921.96</v>
      </c>
      <c r="F4424" s="39">
        <v>6090</v>
      </c>
      <c r="G4424" s="39">
        <v>11545.33</v>
      </c>
      <c r="H4424" s="38">
        <v>8</v>
      </c>
      <c r="I4424" s="38">
        <v>11911</v>
      </c>
      <c r="J4424" s="37">
        <v>14.855003330000001</v>
      </c>
      <c r="K4424" s="37">
        <v>16.846608775</v>
      </c>
      <c r="L4424" s="37">
        <v>20.951964692000001</v>
      </c>
      <c r="M4424" s="37">
        <v>22.209211914000001</v>
      </c>
      <c r="N4424" s="37">
        <v>14.281417641000001</v>
      </c>
      <c r="O4424" s="37">
        <v>11.887216331999999</v>
      </c>
      <c r="P4424" s="37">
        <v>4.8</v>
      </c>
      <c r="Q4424" s="37">
        <v>85.714645899999994</v>
      </c>
      <c r="R4424" s="38">
        <v>287014</v>
      </c>
      <c r="S4424" s="37">
        <v>2.8592</v>
      </c>
      <c r="T4424" s="38">
        <v>4</v>
      </c>
      <c r="U4424" s="38">
        <v>6</v>
      </c>
      <c r="V4424" s="38">
        <v>3</v>
      </c>
    </row>
    <row r="4425" spans="1:22" ht="13.5" customHeight="1" x14ac:dyDescent="0.2">
      <c r="A4425" s="32" t="s">
        <v>4421</v>
      </c>
      <c r="B4425" s="32" t="s">
        <v>7943</v>
      </c>
      <c r="C4425" s="32" t="s">
        <v>18213</v>
      </c>
      <c r="D4425" s="37">
        <v>5.2441820000000003</v>
      </c>
      <c r="E4425" s="39">
        <v>4371.9399999999996</v>
      </c>
      <c r="F4425" s="39">
        <v>7642</v>
      </c>
      <c r="G4425" s="39">
        <v>14035.58</v>
      </c>
      <c r="H4425" s="38">
        <v>11</v>
      </c>
      <c r="I4425" s="38">
        <v>15029</v>
      </c>
      <c r="J4425" s="37">
        <v>13.678059724000001</v>
      </c>
      <c r="K4425" s="37">
        <v>22.820065429</v>
      </c>
      <c r="L4425" s="37">
        <v>11.970728779</v>
      </c>
      <c r="M4425" s="37">
        <v>29.860433156999999</v>
      </c>
      <c r="N4425" s="37">
        <v>22.604699864000001</v>
      </c>
      <c r="O4425" s="37">
        <v>34.440065636999996</v>
      </c>
      <c r="P4425" s="37">
        <v>6.1637977068999996</v>
      </c>
      <c r="Q4425" s="37">
        <v>78.265294999999995</v>
      </c>
      <c r="R4425" s="38">
        <v>312011</v>
      </c>
      <c r="S4425" s="37">
        <v>2.8592</v>
      </c>
      <c r="T4425" s="38">
        <v>5</v>
      </c>
      <c r="U4425" s="38">
        <v>10</v>
      </c>
      <c r="V4425" s="38">
        <v>0</v>
      </c>
    </row>
    <row r="4426" spans="1:22" ht="13.5" customHeight="1" x14ac:dyDescent="0.2">
      <c r="A4426" s="32" t="s">
        <v>4422</v>
      </c>
      <c r="B4426" s="32" t="s">
        <v>12292</v>
      </c>
      <c r="C4426" s="32" t="s">
        <v>18212</v>
      </c>
      <c r="D4426" s="37">
        <v>3.0040789999999999</v>
      </c>
      <c r="E4426" s="39">
        <v>1729.01</v>
      </c>
      <c r="F4426" s="39">
        <v>3724</v>
      </c>
      <c r="G4426" s="39">
        <v>7056.7</v>
      </c>
      <c r="H4426" s="38">
        <v>6</v>
      </c>
      <c r="I4426" s="38">
        <v>7228</v>
      </c>
      <c r="J4426" s="37">
        <v>12.021511143</v>
      </c>
      <c r="K4426" s="37">
        <v>17.033722530999999</v>
      </c>
      <c r="L4426" s="37">
        <v>9.1930354632999993</v>
      </c>
      <c r="M4426" s="37">
        <v>21.779332398000001</v>
      </c>
      <c r="N4426" s="37">
        <v>6.4689971710999998</v>
      </c>
      <c r="O4426" s="37">
        <v>16.783915398000001</v>
      </c>
      <c r="P4426" s="37">
        <v>5.3</v>
      </c>
      <c r="Q4426" s="37">
        <v>96.673743999999999</v>
      </c>
      <c r="R4426" s="38">
        <v>165061</v>
      </c>
      <c r="S4426" s="37">
        <v>3.50691</v>
      </c>
      <c r="T4426" s="38">
        <v>3</v>
      </c>
      <c r="U4426" s="38">
        <v>6</v>
      </c>
      <c r="V4426" s="38">
        <v>2</v>
      </c>
    </row>
    <row r="4427" spans="1:22" ht="13.5" customHeight="1" x14ac:dyDescent="0.2">
      <c r="A4427" s="32" t="s">
        <v>4423</v>
      </c>
      <c r="B4427" s="32" t="s">
        <v>12293</v>
      </c>
      <c r="C4427" s="32" t="s">
        <v>18212</v>
      </c>
      <c r="D4427" s="37">
        <v>5.9295210000000003</v>
      </c>
      <c r="E4427" s="39">
        <v>986.99</v>
      </c>
      <c r="F4427" s="39">
        <v>1812</v>
      </c>
      <c r="G4427" s="39">
        <v>4052.44</v>
      </c>
      <c r="H4427" s="38">
        <v>3</v>
      </c>
      <c r="I4427" s="38">
        <v>4100</v>
      </c>
      <c r="J4427" s="37">
        <v>9.1458640242999998</v>
      </c>
      <c r="K4427" s="37">
        <v>8.0420070873</v>
      </c>
      <c r="L4427" s="37">
        <v>5.0884098114</v>
      </c>
      <c r="M4427" s="37">
        <v>57.408969130999999</v>
      </c>
      <c r="N4427" s="37">
        <v>2.5827652854999998</v>
      </c>
      <c r="O4427" s="37">
        <v>26.973986064999998</v>
      </c>
      <c r="P4427" s="37">
        <v>5.3</v>
      </c>
      <c r="Q4427" s="37">
        <v>93.576789199999993</v>
      </c>
      <c r="R4427" s="38">
        <v>88717</v>
      </c>
      <c r="S4427" s="37">
        <v>3.50691</v>
      </c>
      <c r="T4427" s="38">
        <v>1</v>
      </c>
      <c r="U4427" s="38">
        <v>3</v>
      </c>
      <c r="V4427" s="38">
        <v>0</v>
      </c>
    </row>
    <row r="4428" spans="1:22" ht="13.5" customHeight="1" x14ac:dyDescent="0.2">
      <c r="A4428" s="32" t="s">
        <v>4424</v>
      </c>
      <c r="B4428" s="32" t="s">
        <v>12294</v>
      </c>
      <c r="C4428" s="32" t="s">
        <v>18213</v>
      </c>
      <c r="D4428" s="37">
        <v>8.1846910000000008</v>
      </c>
      <c r="E4428" s="39">
        <v>2264.96</v>
      </c>
      <c r="F4428" s="39">
        <v>5481</v>
      </c>
      <c r="G4428" s="39">
        <v>10225.469999999999</v>
      </c>
      <c r="H4428" s="38">
        <v>9</v>
      </c>
      <c r="I4428" s="38">
        <v>10847</v>
      </c>
      <c r="J4428" s="37">
        <v>19.914188913</v>
      </c>
      <c r="K4428" s="37">
        <v>20.074235660999999</v>
      </c>
      <c r="L4428" s="37">
        <v>12.469918996000001</v>
      </c>
      <c r="M4428" s="37">
        <v>12.241692771</v>
      </c>
      <c r="N4428" s="37">
        <v>19.860762738999998</v>
      </c>
      <c r="O4428" s="37">
        <v>28.313633284000002</v>
      </c>
      <c r="P4428" s="37">
        <v>6.9646042035000004</v>
      </c>
      <c r="Q4428" s="37">
        <v>87.287844000000007</v>
      </c>
      <c r="R4428" s="38">
        <v>313286</v>
      </c>
      <c r="S4428" s="37">
        <v>2.8592</v>
      </c>
      <c r="T4428" s="38">
        <v>4</v>
      </c>
      <c r="U4428" s="38">
        <v>8</v>
      </c>
      <c r="V4428" s="38">
        <v>3</v>
      </c>
    </row>
    <row r="4429" spans="1:22" ht="13.5" customHeight="1" x14ac:dyDescent="0.2">
      <c r="A4429" s="32" t="s">
        <v>4425</v>
      </c>
      <c r="B4429" s="32" t="s">
        <v>12295</v>
      </c>
      <c r="C4429" s="32" t="s">
        <v>18212</v>
      </c>
      <c r="D4429" s="37">
        <v>6.1853129999999998</v>
      </c>
      <c r="E4429" s="39">
        <v>3424.02</v>
      </c>
      <c r="F4429" s="39">
        <v>8056</v>
      </c>
      <c r="G4429" s="39">
        <v>15793.23</v>
      </c>
      <c r="H4429" s="38">
        <v>13</v>
      </c>
      <c r="I4429" s="38">
        <v>16132</v>
      </c>
      <c r="J4429" s="37">
        <v>11.313056156</v>
      </c>
      <c r="K4429" s="37">
        <v>14.481901662</v>
      </c>
      <c r="L4429" s="37">
        <v>15.624889944</v>
      </c>
      <c r="M4429" s="37">
        <v>27.770725001999999</v>
      </c>
      <c r="N4429" s="37">
        <v>7.2440876798999998</v>
      </c>
      <c r="O4429" s="37">
        <v>17.763723836</v>
      </c>
      <c r="P4429" s="37">
        <v>5.3</v>
      </c>
      <c r="Q4429" s="37">
        <v>76.672279900000007</v>
      </c>
      <c r="R4429" s="38">
        <v>417209</v>
      </c>
      <c r="S4429" s="37">
        <v>3.50691</v>
      </c>
      <c r="T4429" s="38">
        <v>7</v>
      </c>
      <c r="U4429" s="38">
        <v>13</v>
      </c>
      <c r="V4429" s="38">
        <v>3</v>
      </c>
    </row>
    <row r="4430" spans="1:22" ht="13.5" customHeight="1" x14ac:dyDescent="0.2">
      <c r="A4430" s="32" t="s">
        <v>4426</v>
      </c>
      <c r="B4430" s="32" t="s">
        <v>12296</v>
      </c>
      <c r="C4430" s="32" t="s">
        <v>18212</v>
      </c>
      <c r="D4430" s="37">
        <v>7.0463319999999996</v>
      </c>
      <c r="E4430" s="39">
        <v>831.98</v>
      </c>
      <c r="F4430" s="39">
        <v>1841</v>
      </c>
      <c r="G4430" s="39">
        <v>3656.42</v>
      </c>
      <c r="H4430" s="38">
        <v>3</v>
      </c>
      <c r="I4430" s="38">
        <v>3690</v>
      </c>
      <c r="J4430" s="37">
        <v>11.738139485</v>
      </c>
      <c r="K4430" s="37">
        <v>9.0320826376000003</v>
      </c>
      <c r="L4430" s="37">
        <v>14.03322489</v>
      </c>
      <c r="M4430" s="37">
        <v>54.920336820999999</v>
      </c>
      <c r="N4430" s="37">
        <v>3.4778584221000002</v>
      </c>
      <c r="O4430" s="37">
        <v>22.513444235000001</v>
      </c>
      <c r="P4430" s="37">
        <v>5.3</v>
      </c>
      <c r="Q4430" s="37">
        <v>80.634198299999994</v>
      </c>
      <c r="R4430" s="38">
        <v>73345</v>
      </c>
      <c r="S4430" s="37">
        <v>3.50691</v>
      </c>
      <c r="T4430" s="38">
        <v>2</v>
      </c>
      <c r="U4430" s="38">
        <v>3</v>
      </c>
      <c r="V4430" s="38">
        <v>2</v>
      </c>
    </row>
    <row r="4431" spans="1:22" ht="13.5" customHeight="1" x14ac:dyDescent="0.2">
      <c r="A4431" s="32" t="s">
        <v>4427</v>
      </c>
      <c r="B4431" s="32" t="s">
        <v>12297</v>
      </c>
      <c r="C4431" s="32" t="s">
        <v>18213</v>
      </c>
      <c r="D4431" s="37">
        <v>4.7265930000000003</v>
      </c>
      <c r="E4431" s="39">
        <v>1850.95</v>
      </c>
      <c r="F4431" s="39">
        <v>5191</v>
      </c>
      <c r="G4431" s="39">
        <v>9728.2999999999993</v>
      </c>
      <c r="H4431" s="38">
        <v>9</v>
      </c>
      <c r="I4431" s="38">
        <v>10849</v>
      </c>
      <c r="J4431" s="37">
        <v>34.652093741999998</v>
      </c>
      <c r="K4431" s="37">
        <v>43.757890736999997</v>
      </c>
      <c r="L4431" s="37">
        <v>22.972367757000001</v>
      </c>
      <c r="M4431" s="37">
        <v>17.573873259999999</v>
      </c>
      <c r="N4431" s="37">
        <v>47.280184665999997</v>
      </c>
      <c r="O4431" s="37">
        <v>56.138904752000002</v>
      </c>
      <c r="P4431" s="37">
        <v>6.9759315891</v>
      </c>
      <c r="Q4431" s="37">
        <v>85.711779100000001</v>
      </c>
      <c r="R4431" s="38">
        <v>211983</v>
      </c>
      <c r="S4431" s="37">
        <v>2.8592</v>
      </c>
      <c r="T4431" s="38">
        <v>5</v>
      </c>
      <c r="U4431" s="38">
        <v>8</v>
      </c>
      <c r="V4431" s="38">
        <v>2</v>
      </c>
    </row>
    <row r="4432" spans="1:22" ht="13.5" customHeight="1" x14ac:dyDescent="0.2">
      <c r="A4432" s="32" t="s">
        <v>4428</v>
      </c>
      <c r="B4432" s="32" t="s">
        <v>12298</v>
      </c>
      <c r="C4432" s="32" t="s">
        <v>18212</v>
      </c>
      <c r="D4432" s="37">
        <v>8.0947410000000009</v>
      </c>
      <c r="E4432" s="39">
        <v>1893.01</v>
      </c>
      <c r="F4432" s="39">
        <v>2812</v>
      </c>
      <c r="G4432" s="39">
        <v>5221.8599999999997</v>
      </c>
      <c r="H4432" s="38">
        <v>5</v>
      </c>
      <c r="I4432" s="38">
        <v>5303</v>
      </c>
      <c r="J4432" s="37">
        <v>14.176649561</v>
      </c>
      <c r="K4432" s="37">
        <v>7.2847483131999997</v>
      </c>
      <c r="L4432" s="37">
        <v>15.912224436000001</v>
      </c>
      <c r="M4432" s="37">
        <v>7.3087301868000001</v>
      </c>
      <c r="N4432" s="37">
        <v>4.1436581091000004</v>
      </c>
      <c r="O4432" s="37">
        <v>3.3403995152000001</v>
      </c>
      <c r="P4432" s="37">
        <v>5.3</v>
      </c>
      <c r="Q4432" s="37">
        <v>84.297058300000003</v>
      </c>
      <c r="R4432" s="38">
        <v>107318</v>
      </c>
      <c r="S4432" s="37">
        <v>3.50691</v>
      </c>
      <c r="T4432" s="38">
        <v>3</v>
      </c>
      <c r="U4432" s="38">
        <v>5</v>
      </c>
      <c r="V4432" s="38">
        <v>0</v>
      </c>
    </row>
    <row r="4433" spans="1:22" ht="13.5" customHeight="1" x14ac:dyDescent="0.2">
      <c r="A4433" s="32" t="s">
        <v>4429</v>
      </c>
      <c r="B4433" s="32" t="s">
        <v>12299</v>
      </c>
      <c r="C4433" s="32" t="s">
        <v>18213</v>
      </c>
      <c r="D4433" s="37">
        <v>6.5695399999999999</v>
      </c>
      <c r="E4433" s="39">
        <v>1055.04</v>
      </c>
      <c r="F4433" s="39">
        <v>4362</v>
      </c>
      <c r="G4433" s="39">
        <v>7900.75</v>
      </c>
      <c r="H4433" s="38">
        <v>8</v>
      </c>
      <c r="I4433" s="38">
        <v>9118</v>
      </c>
      <c r="J4433" s="37">
        <v>29.017181497999999</v>
      </c>
      <c r="K4433" s="37">
        <v>33.762893405</v>
      </c>
      <c r="L4433" s="37">
        <v>25.697602500999999</v>
      </c>
      <c r="M4433" s="37">
        <v>20.831550928999999</v>
      </c>
      <c r="N4433" s="37">
        <v>39.161619080999998</v>
      </c>
      <c r="O4433" s="37">
        <v>54.279980074999997</v>
      </c>
      <c r="P4433" s="37">
        <v>7</v>
      </c>
      <c r="Q4433" s="37">
        <v>69.330974400000002</v>
      </c>
      <c r="R4433" s="38">
        <v>158065</v>
      </c>
      <c r="S4433" s="37">
        <v>2.8592</v>
      </c>
      <c r="T4433" s="38">
        <v>5</v>
      </c>
      <c r="U4433" s="38">
        <v>8</v>
      </c>
      <c r="V4433" s="38">
        <v>3</v>
      </c>
    </row>
    <row r="4434" spans="1:22" ht="13.5" customHeight="1" x14ac:dyDescent="0.2">
      <c r="A4434" s="32" t="s">
        <v>4430</v>
      </c>
      <c r="B4434" s="32" t="s">
        <v>12300</v>
      </c>
      <c r="C4434" s="32" t="s">
        <v>18212</v>
      </c>
      <c r="D4434" s="37">
        <v>8.3441200000000002</v>
      </c>
      <c r="E4434" s="39">
        <v>1335.98</v>
      </c>
      <c r="F4434" s="39">
        <v>3117</v>
      </c>
      <c r="G4434" s="39">
        <v>6035.73</v>
      </c>
      <c r="H4434" s="38">
        <v>8</v>
      </c>
      <c r="I4434" s="38">
        <v>6132</v>
      </c>
      <c r="J4434" s="37">
        <v>11.604777789</v>
      </c>
      <c r="K4434" s="37">
        <v>11.905490207</v>
      </c>
      <c r="L4434" s="37">
        <v>17.714691229</v>
      </c>
      <c r="M4434" s="37">
        <v>46.555146878000002</v>
      </c>
      <c r="N4434" s="37">
        <v>2.7036423538999999</v>
      </c>
      <c r="O4434" s="37">
        <v>19.154039892</v>
      </c>
      <c r="P4434" s="37">
        <v>5.3</v>
      </c>
      <c r="Q4434" s="37">
        <v>77.508588399999994</v>
      </c>
      <c r="R4434" s="38">
        <v>125956</v>
      </c>
      <c r="S4434" s="37">
        <v>3.50691</v>
      </c>
      <c r="T4434" s="38">
        <v>5</v>
      </c>
      <c r="U4434" s="38">
        <v>8</v>
      </c>
      <c r="V4434" s="38">
        <v>0</v>
      </c>
    </row>
    <row r="4435" spans="1:22" ht="13.5" customHeight="1" x14ac:dyDescent="0.2">
      <c r="A4435" s="32" t="s">
        <v>4431</v>
      </c>
      <c r="B4435" s="32" t="s">
        <v>12301</v>
      </c>
      <c r="C4435" s="32" t="s">
        <v>18212</v>
      </c>
      <c r="D4435" s="37">
        <v>3.9659330000000002</v>
      </c>
      <c r="E4435" s="39">
        <v>3328.07</v>
      </c>
      <c r="F4435" s="39">
        <v>7701</v>
      </c>
      <c r="G4435" s="39">
        <v>14315.85</v>
      </c>
      <c r="H4435" s="38">
        <v>10</v>
      </c>
      <c r="I4435" s="38">
        <v>14698</v>
      </c>
      <c r="J4435" s="37">
        <v>9.8518359786000005</v>
      </c>
      <c r="K4435" s="37">
        <v>9.4674388777999994</v>
      </c>
      <c r="L4435" s="37">
        <v>14.834593925</v>
      </c>
      <c r="M4435" s="37">
        <v>36.870711765000003</v>
      </c>
      <c r="N4435" s="37">
        <v>6.6174608228</v>
      </c>
      <c r="O4435" s="37">
        <v>17.446812196</v>
      </c>
      <c r="P4435" s="37">
        <v>5.3</v>
      </c>
      <c r="Q4435" s="37">
        <v>84.157516000000001</v>
      </c>
      <c r="R4435" s="38">
        <v>334044</v>
      </c>
      <c r="S4435" s="37">
        <v>3.50691</v>
      </c>
      <c r="T4435" s="38">
        <v>3</v>
      </c>
      <c r="U4435" s="38">
        <v>9</v>
      </c>
      <c r="V4435" s="38">
        <v>0</v>
      </c>
    </row>
    <row r="4436" spans="1:22" ht="13.5" customHeight="1" x14ac:dyDescent="0.2">
      <c r="A4436" s="32" t="s">
        <v>4432</v>
      </c>
      <c r="B4436" s="32" t="s">
        <v>12302</v>
      </c>
      <c r="C4436" s="32" t="s">
        <v>18212</v>
      </c>
      <c r="D4436" s="37">
        <v>8.6343429999999994</v>
      </c>
      <c r="E4436" s="39">
        <v>4537.92</v>
      </c>
      <c r="F4436" s="39">
        <v>8899</v>
      </c>
      <c r="G4436" s="39">
        <v>17232.14</v>
      </c>
      <c r="H4436" s="38">
        <v>15</v>
      </c>
      <c r="I4436" s="38">
        <v>17636</v>
      </c>
      <c r="J4436" s="37">
        <v>17.021596916</v>
      </c>
      <c r="K4436" s="37">
        <v>36.381960804000002</v>
      </c>
      <c r="L4436" s="37">
        <v>16.841568975000001</v>
      </c>
      <c r="M4436" s="37">
        <v>18.716016594999999</v>
      </c>
      <c r="N4436" s="37">
        <v>21.177703937</v>
      </c>
      <c r="O4436" s="37">
        <v>20.583379744999998</v>
      </c>
      <c r="P4436" s="37">
        <v>5.3</v>
      </c>
      <c r="Q4436" s="37">
        <v>91.135716400000007</v>
      </c>
      <c r="R4436" s="38">
        <v>462423</v>
      </c>
      <c r="S4436" s="37">
        <v>3.50691</v>
      </c>
      <c r="T4436" s="38">
        <v>7</v>
      </c>
      <c r="U4436" s="38">
        <v>12</v>
      </c>
      <c r="V4436" s="38">
        <v>1</v>
      </c>
    </row>
    <row r="4437" spans="1:22" ht="13.5" customHeight="1" x14ac:dyDescent="0.2">
      <c r="A4437" s="32" t="s">
        <v>4433</v>
      </c>
      <c r="B4437" s="32" t="s">
        <v>12303</v>
      </c>
      <c r="C4437" s="32" t="s">
        <v>18212</v>
      </c>
      <c r="D4437" s="37">
        <v>4.3101500000000001</v>
      </c>
      <c r="E4437" s="39">
        <v>4591.97</v>
      </c>
      <c r="F4437" s="39">
        <v>5247</v>
      </c>
      <c r="G4437" s="39">
        <v>9735.69</v>
      </c>
      <c r="H4437" s="38">
        <v>9</v>
      </c>
      <c r="I4437" s="38">
        <v>9895</v>
      </c>
      <c r="J4437" s="37">
        <v>7.7672031553999998</v>
      </c>
      <c r="K4437" s="37">
        <v>5.7187591660999999</v>
      </c>
      <c r="L4437" s="37">
        <v>6.7037241779999999</v>
      </c>
      <c r="M4437" s="37">
        <v>24.321850735999998</v>
      </c>
      <c r="N4437" s="37">
        <v>4.6517613187000002</v>
      </c>
      <c r="O4437" s="37">
        <v>5.4138449378000004</v>
      </c>
      <c r="P4437" s="37">
        <v>5.2946895075000002</v>
      </c>
      <c r="Q4437" s="37">
        <v>70.003022999999999</v>
      </c>
      <c r="R4437" s="38">
        <v>266044</v>
      </c>
      <c r="S4437" s="37">
        <v>3.50691</v>
      </c>
      <c r="T4437" s="38">
        <v>5</v>
      </c>
      <c r="U4437" s="38">
        <v>8</v>
      </c>
      <c r="V4437" s="38">
        <v>1</v>
      </c>
    </row>
    <row r="4438" spans="1:22" ht="13.5" customHeight="1" x14ac:dyDescent="0.2">
      <c r="A4438" s="32" t="s">
        <v>4434</v>
      </c>
      <c r="B4438" s="32" t="s">
        <v>12304</v>
      </c>
      <c r="C4438" s="32" t="s">
        <v>18212</v>
      </c>
      <c r="D4438" s="37">
        <v>1.9757849999999999</v>
      </c>
      <c r="E4438" s="39">
        <v>1598</v>
      </c>
      <c r="F4438" s="39">
        <v>2753</v>
      </c>
      <c r="G4438" s="39">
        <v>4989.7</v>
      </c>
      <c r="H4438" s="38">
        <v>5</v>
      </c>
      <c r="I4438" s="38">
        <v>5168</v>
      </c>
      <c r="J4438" s="37">
        <v>10.850770199999999</v>
      </c>
      <c r="K4438" s="37">
        <v>12.311953246</v>
      </c>
      <c r="L4438" s="37">
        <v>10.070833402</v>
      </c>
      <c r="M4438" s="37">
        <v>26.604098661999998</v>
      </c>
      <c r="N4438" s="37">
        <v>5.4259710777999999</v>
      </c>
      <c r="O4438" s="37">
        <v>23.997740752999999</v>
      </c>
      <c r="P4438" s="37">
        <v>5.3</v>
      </c>
      <c r="Q4438" s="37">
        <v>88.895295300000001</v>
      </c>
      <c r="R4438" s="38">
        <v>94529</v>
      </c>
      <c r="S4438" s="37">
        <v>3.50691</v>
      </c>
      <c r="T4438" s="38">
        <v>2</v>
      </c>
      <c r="U4438" s="38">
        <v>5</v>
      </c>
      <c r="V4438" s="38">
        <v>1</v>
      </c>
    </row>
    <row r="4439" spans="1:22" ht="13.5" customHeight="1" x14ac:dyDescent="0.2">
      <c r="A4439" s="32" t="s">
        <v>4435</v>
      </c>
      <c r="B4439" s="32" t="s">
        <v>12305</v>
      </c>
      <c r="C4439" s="32" t="s">
        <v>18212</v>
      </c>
      <c r="D4439" s="37">
        <v>6.4615010000000002</v>
      </c>
      <c r="E4439" s="39">
        <v>2094.02</v>
      </c>
      <c r="F4439" s="39">
        <v>4084</v>
      </c>
      <c r="G4439" s="39">
        <v>7985.96</v>
      </c>
      <c r="H4439" s="38">
        <v>8</v>
      </c>
      <c r="I4439" s="38">
        <v>8134</v>
      </c>
      <c r="J4439" s="37">
        <v>5.6325252129000001</v>
      </c>
      <c r="K4439" s="37">
        <v>1.3414712861</v>
      </c>
      <c r="L4439" s="37">
        <v>10.066490181000001</v>
      </c>
      <c r="M4439" s="37">
        <v>21.038198483999999</v>
      </c>
      <c r="N4439" s="37">
        <v>2.1249726791999999</v>
      </c>
      <c r="O4439" s="37">
        <v>3.1169645572000002</v>
      </c>
      <c r="P4439" s="37">
        <v>5.3</v>
      </c>
      <c r="Q4439" s="37">
        <v>83.320943900000003</v>
      </c>
      <c r="R4439" s="38">
        <v>162084</v>
      </c>
      <c r="S4439" s="37">
        <v>3.50691</v>
      </c>
      <c r="T4439" s="38">
        <v>2</v>
      </c>
      <c r="U4439" s="38">
        <v>7</v>
      </c>
      <c r="V4439" s="38">
        <v>1</v>
      </c>
    </row>
    <row r="4440" spans="1:22" ht="13.5" customHeight="1" x14ac:dyDescent="0.2">
      <c r="A4440" s="32" t="s">
        <v>4436</v>
      </c>
      <c r="B4440" s="32" t="s">
        <v>11095</v>
      </c>
      <c r="C4440" s="32" t="s">
        <v>18212</v>
      </c>
      <c r="D4440" s="37">
        <v>6.3947589999999996</v>
      </c>
      <c r="E4440" s="39">
        <v>1565.97</v>
      </c>
      <c r="F4440" s="39">
        <v>4347</v>
      </c>
      <c r="G4440" s="39">
        <v>7984.22</v>
      </c>
      <c r="H4440" s="38">
        <v>5</v>
      </c>
      <c r="I4440" s="38">
        <v>8168</v>
      </c>
      <c r="J4440" s="37">
        <v>11.147818132999999</v>
      </c>
      <c r="K4440" s="37">
        <v>13.749720744999999</v>
      </c>
      <c r="L4440" s="37">
        <v>17.088993045999999</v>
      </c>
      <c r="M4440" s="37">
        <v>23.915904667</v>
      </c>
      <c r="N4440" s="37">
        <v>7.7980501859000002</v>
      </c>
      <c r="O4440" s="37">
        <v>16.136567841000002</v>
      </c>
      <c r="P4440" s="37">
        <v>5.3</v>
      </c>
      <c r="Q4440" s="37">
        <v>92.795203200000003</v>
      </c>
      <c r="R4440" s="38">
        <v>166468</v>
      </c>
      <c r="S4440" s="37">
        <v>3.50691</v>
      </c>
      <c r="T4440" s="38">
        <v>2</v>
      </c>
      <c r="U4440" s="38">
        <v>5</v>
      </c>
      <c r="V4440" s="38">
        <v>2</v>
      </c>
    </row>
    <row r="4441" spans="1:22" ht="13.5" customHeight="1" x14ac:dyDescent="0.2">
      <c r="A4441" s="32" t="s">
        <v>4437</v>
      </c>
      <c r="B4441" s="32" t="s">
        <v>12306</v>
      </c>
      <c r="C4441" s="32" t="s">
        <v>18212</v>
      </c>
      <c r="D4441" s="37">
        <v>4.3528330000000004</v>
      </c>
      <c r="E4441" s="39">
        <v>1572.02</v>
      </c>
      <c r="F4441" s="39">
        <v>3199</v>
      </c>
      <c r="G4441" s="39">
        <v>6054.39</v>
      </c>
      <c r="H4441" s="38">
        <v>6</v>
      </c>
      <c r="I4441" s="38">
        <v>6232</v>
      </c>
      <c r="J4441" s="37">
        <v>11.805781168999999</v>
      </c>
      <c r="K4441" s="37">
        <v>12.307477075</v>
      </c>
      <c r="L4441" s="37">
        <v>11.577700927</v>
      </c>
      <c r="M4441" s="37">
        <v>28.184803540000001</v>
      </c>
      <c r="N4441" s="37">
        <v>4.8805504419999997</v>
      </c>
      <c r="O4441" s="37">
        <v>23.571889136999999</v>
      </c>
      <c r="P4441" s="37">
        <v>5.1667886391</v>
      </c>
      <c r="Q4441" s="37">
        <v>91.515867499999999</v>
      </c>
      <c r="R4441" s="38">
        <v>131253</v>
      </c>
      <c r="S4441" s="37">
        <v>3.50691</v>
      </c>
      <c r="T4441" s="38">
        <v>2</v>
      </c>
      <c r="U4441" s="38">
        <v>6</v>
      </c>
      <c r="V4441" s="38">
        <v>0</v>
      </c>
    </row>
    <row r="4442" spans="1:22" ht="13.5" customHeight="1" x14ac:dyDescent="0.2">
      <c r="A4442" s="32" t="s">
        <v>4438</v>
      </c>
      <c r="B4442" s="32" t="s">
        <v>12307</v>
      </c>
      <c r="C4442" s="32" t="s">
        <v>18213</v>
      </c>
      <c r="D4442" s="37">
        <v>5.0798800000000002</v>
      </c>
      <c r="E4442" s="39">
        <v>1800.95</v>
      </c>
      <c r="F4442" s="39">
        <v>8722</v>
      </c>
      <c r="G4442" s="39">
        <v>15984.31</v>
      </c>
      <c r="H4442" s="38">
        <v>11</v>
      </c>
      <c r="I4442" s="38">
        <v>17134</v>
      </c>
      <c r="J4442" s="37">
        <v>25.139486655999999</v>
      </c>
      <c r="K4442" s="37">
        <v>27.472301692999999</v>
      </c>
      <c r="L4442" s="37">
        <v>29.507123029999999</v>
      </c>
      <c r="M4442" s="37">
        <v>17.633558100999998</v>
      </c>
      <c r="N4442" s="37">
        <v>26.460454016</v>
      </c>
      <c r="O4442" s="37">
        <v>26.566454943</v>
      </c>
      <c r="P4442" s="37">
        <v>6.5692789769999997</v>
      </c>
      <c r="Q4442" s="37">
        <v>82.513840200000004</v>
      </c>
      <c r="R4442" s="38">
        <v>284749</v>
      </c>
      <c r="S4442" s="37">
        <v>2.8592</v>
      </c>
      <c r="T4442" s="38">
        <v>5</v>
      </c>
      <c r="U4442" s="38">
        <v>10</v>
      </c>
      <c r="V4442" s="38">
        <v>0</v>
      </c>
    </row>
    <row r="4443" spans="1:22" ht="13.5" customHeight="1" x14ac:dyDescent="0.2">
      <c r="A4443" s="32" t="s">
        <v>4439</v>
      </c>
      <c r="B4443" s="32" t="s">
        <v>12308</v>
      </c>
      <c r="C4443" s="32" t="s">
        <v>18212</v>
      </c>
      <c r="D4443" s="37">
        <v>4.0060460000000004</v>
      </c>
      <c r="E4443" s="39">
        <v>3501.05</v>
      </c>
      <c r="F4443" s="39">
        <v>6889</v>
      </c>
      <c r="G4443" s="39">
        <v>13196.34</v>
      </c>
      <c r="H4443" s="38">
        <v>11</v>
      </c>
      <c r="I4443" s="38">
        <v>13415</v>
      </c>
      <c r="J4443" s="37">
        <v>9.4311220143999996</v>
      </c>
      <c r="K4443" s="37">
        <v>4.9239304213999997</v>
      </c>
      <c r="L4443" s="37">
        <v>8.5578582444000002</v>
      </c>
      <c r="M4443" s="37">
        <v>25.290988632000001</v>
      </c>
      <c r="N4443" s="37">
        <v>6.2701254103000004</v>
      </c>
      <c r="O4443" s="37">
        <v>13.768350176</v>
      </c>
      <c r="P4443" s="37">
        <v>5.2584320627999999</v>
      </c>
      <c r="Q4443" s="37">
        <v>81.864231599999997</v>
      </c>
      <c r="R4443" s="38">
        <v>262537</v>
      </c>
      <c r="S4443" s="37">
        <v>3.50691</v>
      </c>
      <c r="T4443" s="38">
        <v>6</v>
      </c>
      <c r="U4443" s="38">
        <v>11</v>
      </c>
      <c r="V4443" s="38">
        <v>1</v>
      </c>
    </row>
    <row r="4444" spans="1:22" ht="13.5" customHeight="1" x14ac:dyDescent="0.2">
      <c r="A4444" s="32" t="s">
        <v>4440</v>
      </c>
      <c r="B4444" s="32" t="s">
        <v>12309</v>
      </c>
      <c r="C4444" s="32" t="s">
        <v>18212</v>
      </c>
      <c r="D4444" s="37">
        <v>3.3243960000000001</v>
      </c>
      <c r="E4444" s="39">
        <v>816.01</v>
      </c>
      <c r="F4444" s="39">
        <v>1654</v>
      </c>
      <c r="G4444" s="39">
        <v>3409.54</v>
      </c>
      <c r="H4444" s="38">
        <v>3</v>
      </c>
      <c r="I4444" s="38">
        <v>3459</v>
      </c>
      <c r="J4444" s="37">
        <v>8.9822517670999993</v>
      </c>
      <c r="K4444" s="37">
        <v>13.052909454</v>
      </c>
      <c r="L4444" s="37">
        <v>10.210142916000001</v>
      </c>
      <c r="M4444" s="37">
        <v>39.938079965</v>
      </c>
      <c r="N4444" s="37">
        <v>2.9343986950000001</v>
      </c>
      <c r="O4444" s="37">
        <v>26.065088277000001</v>
      </c>
      <c r="P4444" s="37">
        <v>5.3</v>
      </c>
      <c r="Q4444" s="37">
        <v>93.061263600000004</v>
      </c>
      <c r="R4444" s="38">
        <v>99814</v>
      </c>
      <c r="S4444" s="37">
        <v>3.50691</v>
      </c>
      <c r="T4444" s="38">
        <v>1</v>
      </c>
      <c r="U4444" s="38">
        <v>3</v>
      </c>
      <c r="V4444" s="38">
        <v>0</v>
      </c>
    </row>
    <row r="4445" spans="1:22" ht="13.5" customHeight="1" x14ac:dyDescent="0.2">
      <c r="A4445" s="32" t="s">
        <v>4441</v>
      </c>
      <c r="B4445" s="32" t="s">
        <v>12310</v>
      </c>
      <c r="C4445" s="32" t="s">
        <v>18213</v>
      </c>
      <c r="D4445" s="37">
        <v>3.1871999999999998</v>
      </c>
      <c r="E4445" s="39">
        <v>1557.97</v>
      </c>
      <c r="F4445" s="39">
        <v>3846</v>
      </c>
      <c r="G4445" s="39">
        <v>7466.97</v>
      </c>
      <c r="H4445" s="38">
        <v>6</v>
      </c>
      <c r="I4445" s="38">
        <v>7809</v>
      </c>
      <c r="J4445" s="37">
        <v>25.455823493</v>
      </c>
      <c r="K4445" s="37">
        <v>23.865162947999998</v>
      </c>
      <c r="L4445" s="37">
        <v>36.931042427000001</v>
      </c>
      <c r="M4445" s="37">
        <v>14.131045713000001</v>
      </c>
      <c r="N4445" s="37">
        <v>23.411884852</v>
      </c>
      <c r="O4445" s="37">
        <v>24.093235066999998</v>
      </c>
      <c r="P4445" s="37">
        <v>4.8</v>
      </c>
      <c r="Q4445" s="37">
        <v>90.668496300000001</v>
      </c>
      <c r="R4445" s="38">
        <v>156313</v>
      </c>
      <c r="S4445" s="37">
        <v>2.8592</v>
      </c>
      <c r="T4445" s="38">
        <v>3</v>
      </c>
      <c r="U4445" s="38">
        <v>6</v>
      </c>
      <c r="V4445" s="38">
        <v>0</v>
      </c>
    </row>
    <row r="4446" spans="1:22" ht="13.5" customHeight="1" x14ac:dyDescent="0.2">
      <c r="A4446" s="32" t="s">
        <v>4442</v>
      </c>
      <c r="B4446" s="32" t="s">
        <v>12311</v>
      </c>
      <c r="C4446" s="32" t="s">
        <v>18213</v>
      </c>
      <c r="D4446" s="37">
        <v>10.0869</v>
      </c>
      <c r="E4446" s="39">
        <v>1449.02</v>
      </c>
      <c r="F4446" s="39">
        <v>3008</v>
      </c>
      <c r="G4446" s="39">
        <v>5617.11</v>
      </c>
      <c r="H4446" s="38">
        <v>5</v>
      </c>
      <c r="I4446" s="38">
        <v>5807</v>
      </c>
      <c r="J4446" s="37">
        <v>28.725934032000001</v>
      </c>
      <c r="K4446" s="37">
        <v>28.689893169000001</v>
      </c>
      <c r="L4446" s="37">
        <v>37.550836842000002</v>
      </c>
      <c r="M4446" s="37">
        <v>13.866708208</v>
      </c>
      <c r="N4446" s="37">
        <v>25.414833992999998</v>
      </c>
      <c r="O4446" s="37">
        <v>14.007011921</v>
      </c>
      <c r="P4446" s="37">
        <v>6.9537798408000002</v>
      </c>
      <c r="Q4446" s="37">
        <v>73.9459217</v>
      </c>
      <c r="R4446" s="38">
        <v>126863</v>
      </c>
      <c r="S4446" s="37">
        <v>2.8592</v>
      </c>
      <c r="T4446" s="38">
        <v>2</v>
      </c>
      <c r="U4446" s="38">
        <v>4</v>
      </c>
      <c r="V4446" s="38">
        <v>0</v>
      </c>
    </row>
    <row r="4447" spans="1:22" ht="13.5" customHeight="1" x14ac:dyDescent="0.2">
      <c r="A4447" s="32" t="s">
        <v>4443</v>
      </c>
      <c r="B4447" s="32" t="s">
        <v>12312</v>
      </c>
      <c r="C4447" s="32" t="s">
        <v>18213</v>
      </c>
      <c r="D4447" s="37">
        <v>17.221869999999999</v>
      </c>
      <c r="E4447" s="39">
        <v>1270.98</v>
      </c>
      <c r="F4447" s="39">
        <v>3993</v>
      </c>
      <c r="G4447" s="39">
        <v>7518.47</v>
      </c>
      <c r="H4447" s="38">
        <v>5</v>
      </c>
      <c r="I4447" s="38">
        <v>7978</v>
      </c>
      <c r="J4447" s="37">
        <v>14.575559689</v>
      </c>
      <c r="K4447" s="37">
        <v>14.609229309</v>
      </c>
      <c r="L4447" s="37">
        <v>16.043068808000001</v>
      </c>
      <c r="M4447" s="37">
        <v>8.7702552353000005</v>
      </c>
      <c r="N4447" s="37">
        <v>11.762153745999999</v>
      </c>
      <c r="O4447" s="37">
        <v>16.734473309999998</v>
      </c>
      <c r="P4447" s="37">
        <v>7</v>
      </c>
      <c r="Q4447" s="37">
        <v>84.241066900000007</v>
      </c>
      <c r="R4447" s="38">
        <v>203759</v>
      </c>
      <c r="S4447" s="37">
        <v>2.8592</v>
      </c>
      <c r="T4447" s="38">
        <v>1</v>
      </c>
      <c r="U4447" s="38">
        <v>5</v>
      </c>
      <c r="V4447" s="38">
        <v>1</v>
      </c>
    </row>
    <row r="4448" spans="1:22" ht="13.5" customHeight="1" x14ac:dyDescent="0.2">
      <c r="A4448" s="32" t="s">
        <v>4444</v>
      </c>
      <c r="B4448" s="32" t="s">
        <v>12313</v>
      </c>
      <c r="C4448" s="32" t="s">
        <v>18212</v>
      </c>
      <c r="D4448" s="37">
        <v>5.1238250000000001</v>
      </c>
      <c r="E4448" s="39">
        <v>1234.02</v>
      </c>
      <c r="F4448" s="39">
        <v>2386</v>
      </c>
      <c r="G4448" s="39">
        <v>4701.82</v>
      </c>
      <c r="H4448" s="38">
        <v>2</v>
      </c>
      <c r="I4448" s="38">
        <v>4771</v>
      </c>
      <c r="J4448" s="37">
        <v>13.639388515</v>
      </c>
      <c r="K4448" s="37">
        <v>10.452319928</v>
      </c>
      <c r="L4448" s="37">
        <v>16.486795975</v>
      </c>
      <c r="M4448" s="37">
        <v>30.435715157000001</v>
      </c>
      <c r="N4448" s="37">
        <v>4.0312046967999997</v>
      </c>
      <c r="O4448" s="37">
        <v>14.133202814000001</v>
      </c>
      <c r="P4448" s="37">
        <v>5.0313339730999997</v>
      </c>
      <c r="Q4448" s="37">
        <v>91.126575200000005</v>
      </c>
      <c r="R4448" s="38">
        <v>132067</v>
      </c>
      <c r="S4448" s="37">
        <v>3.50691</v>
      </c>
      <c r="T4448" s="38">
        <v>0</v>
      </c>
      <c r="U4448" s="38">
        <v>2</v>
      </c>
      <c r="V4448" s="38">
        <v>0</v>
      </c>
    </row>
    <row r="4449" spans="1:22" ht="13.5" customHeight="1" x14ac:dyDescent="0.2">
      <c r="A4449" s="32" t="s">
        <v>4445</v>
      </c>
      <c r="B4449" s="32" t="s">
        <v>12314</v>
      </c>
      <c r="C4449" s="32" t="s">
        <v>18213</v>
      </c>
      <c r="D4449" s="37">
        <v>7.0247979999999997</v>
      </c>
      <c r="E4449" s="39">
        <v>4449.0200000000004</v>
      </c>
      <c r="F4449" s="39">
        <v>9882</v>
      </c>
      <c r="G4449" s="39">
        <v>19030.599999999999</v>
      </c>
      <c r="H4449" s="38">
        <v>16</v>
      </c>
      <c r="I4449" s="38">
        <v>19417</v>
      </c>
      <c r="J4449" s="37">
        <v>5.3479410556999998</v>
      </c>
      <c r="K4449" s="37">
        <v>5.2344547563999999</v>
      </c>
      <c r="L4449" s="37">
        <v>8.1689991403000004</v>
      </c>
      <c r="M4449" s="37">
        <v>16.178781735000001</v>
      </c>
      <c r="N4449" s="37">
        <v>4.3191329294000003</v>
      </c>
      <c r="O4449" s="37">
        <v>4.8548135036</v>
      </c>
      <c r="P4449" s="37">
        <v>5.0497119815999998</v>
      </c>
      <c r="Q4449" s="37">
        <v>96.648339500000006</v>
      </c>
      <c r="R4449" s="38">
        <v>523133</v>
      </c>
      <c r="S4449" s="37">
        <v>2.8592</v>
      </c>
      <c r="T4449" s="38">
        <v>11</v>
      </c>
      <c r="U4449" s="38">
        <v>15</v>
      </c>
      <c r="V4449" s="38">
        <v>0</v>
      </c>
    </row>
    <row r="4450" spans="1:22" ht="13.5" customHeight="1" x14ac:dyDescent="0.2">
      <c r="A4450" s="32" t="s">
        <v>4446</v>
      </c>
      <c r="B4450" s="32" t="s">
        <v>7941</v>
      </c>
      <c r="C4450" s="32" t="s">
        <v>18213</v>
      </c>
      <c r="D4450" s="37">
        <v>5.0279559999999996</v>
      </c>
      <c r="E4450" s="39">
        <v>1345.98</v>
      </c>
      <c r="F4450" s="39">
        <v>4592</v>
      </c>
      <c r="G4450" s="39">
        <v>8229.48</v>
      </c>
      <c r="H4450" s="38">
        <v>6</v>
      </c>
      <c r="I4450" s="38">
        <v>8847</v>
      </c>
      <c r="J4450" s="37">
        <v>21.164876193000001</v>
      </c>
      <c r="K4450" s="37">
        <v>22.024205508000001</v>
      </c>
      <c r="L4450" s="37">
        <v>23.961001788000001</v>
      </c>
      <c r="M4450" s="37">
        <v>16.45644875</v>
      </c>
      <c r="N4450" s="37">
        <v>20.545537994</v>
      </c>
      <c r="O4450" s="37">
        <v>22.885503029999999</v>
      </c>
      <c r="P4450" s="37">
        <v>6.4419512194999999</v>
      </c>
      <c r="Q4450" s="37">
        <v>90.085915099999994</v>
      </c>
      <c r="R4450" s="38">
        <v>160221</v>
      </c>
      <c r="S4450" s="37">
        <v>2.8592</v>
      </c>
      <c r="T4450" s="38">
        <v>3</v>
      </c>
      <c r="U4450" s="38">
        <v>5</v>
      </c>
      <c r="V4450" s="38">
        <v>0</v>
      </c>
    </row>
    <row r="4451" spans="1:22" ht="13.5" customHeight="1" x14ac:dyDescent="0.2">
      <c r="A4451" s="32" t="s">
        <v>4447</v>
      </c>
      <c r="B4451" s="32" t="s">
        <v>12315</v>
      </c>
      <c r="C4451" s="32" t="s">
        <v>18212</v>
      </c>
      <c r="D4451" s="37">
        <v>1.914255</v>
      </c>
      <c r="E4451" s="39">
        <v>1987.97</v>
      </c>
      <c r="F4451" s="39">
        <v>3416</v>
      </c>
      <c r="G4451" s="39">
        <v>6435.72</v>
      </c>
      <c r="H4451" s="38">
        <v>4</v>
      </c>
      <c r="I4451" s="38">
        <v>6596</v>
      </c>
      <c r="J4451" s="37">
        <v>18.212220300999999</v>
      </c>
      <c r="K4451" s="37">
        <v>10.618278614999999</v>
      </c>
      <c r="L4451" s="37">
        <v>19.189229693000001</v>
      </c>
      <c r="M4451" s="37">
        <v>17.023174233999999</v>
      </c>
      <c r="N4451" s="37">
        <v>10.462854596</v>
      </c>
      <c r="O4451" s="37">
        <v>13.295233766999999</v>
      </c>
      <c r="P4451" s="37">
        <v>5.3</v>
      </c>
      <c r="Q4451" s="37">
        <v>88.510791900000001</v>
      </c>
      <c r="R4451" s="38">
        <v>172807</v>
      </c>
      <c r="S4451" s="37">
        <v>3.50691</v>
      </c>
      <c r="T4451" s="38">
        <v>2</v>
      </c>
      <c r="U4451" s="38">
        <v>4</v>
      </c>
      <c r="V4451" s="38">
        <v>0</v>
      </c>
    </row>
    <row r="4452" spans="1:22" ht="13.5" customHeight="1" x14ac:dyDescent="0.2">
      <c r="A4452" s="32" t="s">
        <v>4448</v>
      </c>
      <c r="B4452" s="32" t="s">
        <v>12316</v>
      </c>
      <c r="C4452" s="32" t="s">
        <v>18213</v>
      </c>
      <c r="D4452" s="37">
        <v>7.110042</v>
      </c>
      <c r="E4452" s="39">
        <v>1834</v>
      </c>
      <c r="F4452" s="39">
        <v>5042</v>
      </c>
      <c r="G4452" s="39">
        <v>9577.48</v>
      </c>
      <c r="H4452" s="38">
        <v>10</v>
      </c>
      <c r="I4452" s="38">
        <v>10012</v>
      </c>
      <c r="J4452" s="37">
        <v>21.420014814000002</v>
      </c>
      <c r="K4452" s="37">
        <v>19.080899165999998</v>
      </c>
      <c r="L4452" s="37">
        <v>30.283646433000001</v>
      </c>
      <c r="M4452" s="37">
        <v>12.750515534</v>
      </c>
      <c r="N4452" s="37">
        <v>18.380203473000002</v>
      </c>
      <c r="O4452" s="37">
        <v>19.584598489000001</v>
      </c>
      <c r="P4452" s="37">
        <v>4.8</v>
      </c>
      <c r="Q4452" s="37">
        <v>71.108350000000002</v>
      </c>
      <c r="R4452" s="38">
        <v>280046</v>
      </c>
      <c r="S4452" s="37">
        <v>2.8592</v>
      </c>
      <c r="T4452" s="38">
        <v>5</v>
      </c>
      <c r="U4452" s="38">
        <v>8</v>
      </c>
      <c r="V4452" s="38">
        <v>1</v>
      </c>
    </row>
    <row r="4453" spans="1:22" ht="13.5" customHeight="1" x14ac:dyDescent="0.2">
      <c r="A4453" s="32" t="s">
        <v>4449</v>
      </c>
      <c r="B4453" s="32" t="s">
        <v>12317</v>
      </c>
      <c r="C4453" s="32" t="s">
        <v>18213</v>
      </c>
      <c r="D4453" s="37">
        <v>6.6564719999999999</v>
      </c>
      <c r="E4453" s="39">
        <v>1814.97</v>
      </c>
      <c r="F4453" s="39">
        <v>4341</v>
      </c>
      <c r="G4453" s="39">
        <v>8129.65</v>
      </c>
      <c r="H4453" s="38">
        <v>5</v>
      </c>
      <c r="I4453" s="38">
        <v>8428</v>
      </c>
      <c r="J4453" s="37">
        <v>35.201650010000002</v>
      </c>
      <c r="K4453" s="37">
        <v>33.775950756</v>
      </c>
      <c r="L4453" s="37">
        <v>45.117184889000001</v>
      </c>
      <c r="M4453" s="37">
        <v>16.532530645000001</v>
      </c>
      <c r="N4453" s="37">
        <v>29.773726652000001</v>
      </c>
      <c r="O4453" s="37">
        <v>17.486824243000001</v>
      </c>
      <c r="P4453" s="37">
        <v>6.8842733189</v>
      </c>
      <c r="Q4453" s="37">
        <v>81.147593400000005</v>
      </c>
      <c r="R4453" s="38">
        <v>201542</v>
      </c>
      <c r="S4453" s="37">
        <v>2.8592</v>
      </c>
      <c r="T4453" s="38">
        <v>2</v>
      </c>
      <c r="U4453" s="38">
        <v>4</v>
      </c>
      <c r="V4453" s="38">
        <v>1</v>
      </c>
    </row>
    <row r="4454" spans="1:22" ht="13.5" customHeight="1" x14ac:dyDescent="0.2">
      <c r="A4454" s="32" t="s">
        <v>4450</v>
      </c>
      <c r="B4454" s="32" t="s">
        <v>12318</v>
      </c>
      <c r="C4454" s="32" t="s">
        <v>18213</v>
      </c>
      <c r="D4454" s="37">
        <v>6.8041840000000002</v>
      </c>
      <c r="E4454" s="39">
        <v>2937</v>
      </c>
      <c r="F4454" s="39">
        <v>6023</v>
      </c>
      <c r="G4454" s="39">
        <v>11458.04</v>
      </c>
      <c r="H4454" s="38">
        <v>10</v>
      </c>
      <c r="I4454" s="38">
        <v>11711</v>
      </c>
      <c r="J4454" s="37">
        <v>5.3696788131000002</v>
      </c>
      <c r="K4454" s="37">
        <v>7.440852413</v>
      </c>
      <c r="L4454" s="37">
        <v>6.4789165100000004</v>
      </c>
      <c r="M4454" s="37">
        <v>19.681496256999999</v>
      </c>
      <c r="N4454" s="37">
        <v>3.3258049348999998</v>
      </c>
      <c r="O4454" s="37">
        <v>3.7365815836</v>
      </c>
      <c r="P4454" s="37">
        <v>4.8736794718000001</v>
      </c>
      <c r="Q4454" s="37">
        <v>85.719999900000005</v>
      </c>
      <c r="R4454" s="38">
        <v>280973</v>
      </c>
      <c r="S4454" s="37">
        <v>2.8592</v>
      </c>
      <c r="T4454" s="38">
        <v>6</v>
      </c>
      <c r="U4454" s="38">
        <v>10</v>
      </c>
      <c r="V4454" s="38">
        <v>1</v>
      </c>
    </row>
    <row r="4455" spans="1:22" ht="13.5" customHeight="1" x14ac:dyDescent="0.2">
      <c r="A4455" s="32" t="s">
        <v>4451</v>
      </c>
      <c r="B4455" s="32" t="s">
        <v>12319</v>
      </c>
      <c r="C4455" s="32" t="s">
        <v>18213</v>
      </c>
      <c r="D4455" s="37">
        <v>3.599151</v>
      </c>
      <c r="E4455" s="39">
        <v>2337.0100000000002</v>
      </c>
      <c r="F4455" s="39">
        <v>6618</v>
      </c>
      <c r="G4455" s="39">
        <v>12251.94</v>
      </c>
      <c r="H4455" s="38">
        <v>13</v>
      </c>
      <c r="I4455" s="38">
        <v>12987</v>
      </c>
      <c r="J4455" s="37">
        <v>14.957093854</v>
      </c>
      <c r="K4455" s="37">
        <v>15.245142787000001</v>
      </c>
      <c r="L4455" s="37">
        <v>15.754157626</v>
      </c>
      <c r="M4455" s="37">
        <v>15.569526931</v>
      </c>
      <c r="N4455" s="37">
        <v>7.7962552820999997</v>
      </c>
      <c r="O4455" s="37">
        <v>15.09321394</v>
      </c>
      <c r="P4455" s="37">
        <v>6.9814986035000004</v>
      </c>
      <c r="Q4455" s="37">
        <v>88.854720599999993</v>
      </c>
      <c r="R4455" s="38">
        <v>372958</v>
      </c>
      <c r="S4455" s="37">
        <v>2.8592</v>
      </c>
      <c r="T4455" s="38">
        <v>6</v>
      </c>
      <c r="U4455" s="38">
        <v>13</v>
      </c>
      <c r="V4455" s="38">
        <v>2</v>
      </c>
    </row>
    <row r="4456" spans="1:22" ht="13.5" customHeight="1" x14ac:dyDescent="0.2">
      <c r="A4456" s="32" t="s">
        <v>4452</v>
      </c>
      <c r="B4456" s="32" t="s">
        <v>12320</v>
      </c>
      <c r="C4456" s="32" t="s">
        <v>18213</v>
      </c>
      <c r="D4456" s="37">
        <v>4.3315729999999997</v>
      </c>
      <c r="E4456" s="39">
        <v>1501.02</v>
      </c>
      <c r="F4456" s="39">
        <v>3224</v>
      </c>
      <c r="G4456" s="39">
        <v>5909.42</v>
      </c>
      <c r="H4456" s="38">
        <v>4</v>
      </c>
      <c r="I4456" s="38">
        <v>6155</v>
      </c>
      <c r="J4456" s="37">
        <v>11.306452592999999</v>
      </c>
      <c r="K4456" s="37">
        <v>11.986517407999999</v>
      </c>
      <c r="L4456" s="37">
        <v>5.8410033070000003</v>
      </c>
      <c r="M4456" s="37">
        <v>13.914112674</v>
      </c>
      <c r="N4456" s="37">
        <v>13.433496658999999</v>
      </c>
      <c r="O4456" s="37">
        <v>22.182743458000001</v>
      </c>
      <c r="P4456" s="37">
        <v>4.8</v>
      </c>
      <c r="Q4456" s="37">
        <v>92.358251800000005</v>
      </c>
      <c r="R4456" s="38">
        <v>167512</v>
      </c>
      <c r="S4456" s="37">
        <v>2.8592</v>
      </c>
      <c r="T4456" s="38">
        <v>2</v>
      </c>
      <c r="U4456" s="38">
        <v>4</v>
      </c>
      <c r="V4456" s="38">
        <v>1</v>
      </c>
    </row>
    <row r="4457" spans="1:22" ht="13.5" customHeight="1" x14ac:dyDescent="0.2">
      <c r="A4457" s="32" t="s">
        <v>4453</v>
      </c>
      <c r="B4457" s="32" t="s">
        <v>12321</v>
      </c>
      <c r="C4457" s="32" t="s">
        <v>18213</v>
      </c>
      <c r="D4457" s="37">
        <v>4.1241820000000002</v>
      </c>
      <c r="E4457" s="39">
        <v>2490.02</v>
      </c>
      <c r="F4457" s="39">
        <v>5198</v>
      </c>
      <c r="G4457" s="39">
        <v>9378.9699999999993</v>
      </c>
      <c r="H4457" s="38">
        <v>9</v>
      </c>
      <c r="I4457" s="38">
        <v>9883</v>
      </c>
      <c r="J4457" s="37">
        <v>16.220221168999998</v>
      </c>
      <c r="K4457" s="37">
        <v>16.047379524</v>
      </c>
      <c r="L4457" s="37">
        <v>9.6999854668999994</v>
      </c>
      <c r="M4457" s="37">
        <v>13.502756454</v>
      </c>
      <c r="N4457" s="37">
        <v>17.474962851000001</v>
      </c>
      <c r="O4457" s="37">
        <v>24.417136743</v>
      </c>
      <c r="P4457" s="37">
        <v>6.9456565657000002</v>
      </c>
      <c r="Q4457" s="37">
        <v>80.877245599999995</v>
      </c>
      <c r="R4457" s="38">
        <v>265210</v>
      </c>
      <c r="S4457" s="37">
        <v>2.8592</v>
      </c>
      <c r="T4457" s="38">
        <v>6</v>
      </c>
      <c r="U4457" s="38">
        <v>9</v>
      </c>
      <c r="V4457" s="38">
        <v>1</v>
      </c>
    </row>
    <row r="4458" spans="1:22" ht="13.5" customHeight="1" x14ac:dyDescent="0.2">
      <c r="A4458" s="32" t="s">
        <v>4454</v>
      </c>
      <c r="B4458" s="32" t="s">
        <v>12322</v>
      </c>
      <c r="C4458" s="32" t="s">
        <v>18212</v>
      </c>
      <c r="D4458" s="37">
        <v>3.5948099999999998</v>
      </c>
      <c r="E4458" s="39">
        <v>2199.0100000000002</v>
      </c>
      <c r="F4458" s="39">
        <v>4607</v>
      </c>
      <c r="G4458" s="39">
        <v>8832.42</v>
      </c>
      <c r="H4458" s="38">
        <v>8</v>
      </c>
      <c r="I4458" s="38">
        <v>9009</v>
      </c>
      <c r="J4458" s="37">
        <v>12.169820040999999</v>
      </c>
      <c r="K4458" s="37">
        <v>6.7275179146999999</v>
      </c>
      <c r="L4458" s="37">
        <v>13.197947072</v>
      </c>
      <c r="M4458" s="37">
        <v>16.573150940000001</v>
      </c>
      <c r="N4458" s="37">
        <v>11.297951821</v>
      </c>
      <c r="O4458" s="37">
        <v>10.054936049</v>
      </c>
      <c r="P4458" s="37">
        <v>5.2301414298999997</v>
      </c>
      <c r="Q4458" s="37">
        <v>92.544933499999999</v>
      </c>
      <c r="R4458" s="38">
        <v>220720</v>
      </c>
      <c r="S4458" s="37">
        <v>3.50691</v>
      </c>
      <c r="T4458" s="38">
        <v>4</v>
      </c>
      <c r="U4458" s="38">
        <v>8</v>
      </c>
      <c r="V4458" s="38">
        <v>1</v>
      </c>
    </row>
    <row r="4459" spans="1:22" ht="13.5" customHeight="1" x14ac:dyDescent="0.2">
      <c r="A4459" s="32" t="s">
        <v>4455</v>
      </c>
      <c r="B4459" s="32" t="s">
        <v>12323</v>
      </c>
      <c r="C4459" s="32" t="s">
        <v>18212</v>
      </c>
      <c r="D4459" s="37">
        <v>12.13733</v>
      </c>
      <c r="E4459" s="39">
        <v>1767.01</v>
      </c>
      <c r="F4459" s="39">
        <v>3938</v>
      </c>
      <c r="G4459" s="39">
        <v>7675.49</v>
      </c>
      <c r="H4459" s="38">
        <v>8</v>
      </c>
      <c r="I4459" s="38">
        <v>7790</v>
      </c>
      <c r="J4459" s="37">
        <v>16.127182944000001</v>
      </c>
      <c r="K4459" s="37">
        <v>25.074020920999999</v>
      </c>
      <c r="L4459" s="37">
        <v>18.278543481</v>
      </c>
      <c r="M4459" s="37">
        <v>10.488668964</v>
      </c>
      <c r="N4459" s="37">
        <v>13.649249699</v>
      </c>
      <c r="O4459" s="37">
        <v>18.620090733000001</v>
      </c>
      <c r="P4459" s="37">
        <v>5.3</v>
      </c>
      <c r="Q4459" s="37">
        <v>94.884532100000001</v>
      </c>
      <c r="R4459" s="38">
        <v>167287</v>
      </c>
      <c r="S4459" s="37">
        <v>3.50691</v>
      </c>
      <c r="T4459" s="38">
        <v>3</v>
      </c>
      <c r="U4459" s="38">
        <v>8</v>
      </c>
      <c r="V4459" s="38">
        <v>2</v>
      </c>
    </row>
    <row r="4460" spans="1:22" ht="13.5" customHeight="1" x14ac:dyDescent="0.2">
      <c r="A4460" s="32" t="s">
        <v>4456</v>
      </c>
      <c r="B4460" s="32" t="s">
        <v>12324</v>
      </c>
      <c r="C4460" s="32" t="s">
        <v>18213</v>
      </c>
      <c r="D4460" s="37">
        <v>5.3667990000000003</v>
      </c>
      <c r="E4460" s="39">
        <v>1252.03</v>
      </c>
      <c r="F4460" s="39">
        <v>3004</v>
      </c>
      <c r="G4460" s="39">
        <v>5602.5</v>
      </c>
      <c r="H4460" s="38">
        <v>5</v>
      </c>
      <c r="I4460" s="38">
        <v>5938</v>
      </c>
      <c r="J4460" s="37">
        <v>28.001385026000001</v>
      </c>
      <c r="K4460" s="37">
        <v>28.982864533000001</v>
      </c>
      <c r="L4460" s="37">
        <v>27.641782174999999</v>
      </c>
      <c r="M4460" s="37">
        <v>17.152945958</v>
      </c>
      <c r="N4460" s="37">
        <v>27.091122144</v>
      </c>
      <c r="O4460" s="37">
        <v>21.382526267999999</v>
      </c>
      <c r="P4460" s="37">
        <v>4.8</v>
      </c>
      <c r="Q4460" s="37">
        <v>84.983815100000001</v>
      </c>
      <c r="R4460" s="38">
        <v>139148</v>
      </c>
      <c r="S4460" s="37">
        <v>2.8592</v>
      </c>
      <c r="T4460" s="38">
        <v>3</v>
      </c>
      <c r="U4460" s="38">
        <v>3</v>
      </c>
      <c r="V4460" s="38">
        <v>0</v>
      </c>
    </row>
    <row r="4461" spans="1:22" ht="13.5" customHeight="1" x14ac:dyDescent="0.2">
      <c r="A4461" s="32" t="s">
        <v>4457</v>
      </c>
      <c r="B4461" s="32" t="s">
        <v>12325</v>
      </c>
      <c r="C4461" s="32" t="s">
        <v>18212</v>
      </c>
      <c r="D4461" s="37">
        <v>5.041817</v>
      </c>
      <c r="E4461" s="39">
        <v>1177.02</v>
      </c>
      <c r="F4461" s="39">
        <v>2038</v>
      </c>
      <c r="G4461" s="39">
        <v>3931.77</v>
      </c>
      <c r="H4461" s="38">
        <v>4</v>
      </c>
      <c r="I4461" s="38">
        <v>3988</v>
      </c>
      <c r="J4461" s="37">
        <v>9.0176059091000003</v>
      </c>
      <c r="K4461" s="37">
        <v>9.9338021338000004</v>
      </c>
      <c r="L4461" s="37">
        <v>6.3355824758999999</v>
      </c>
      <c r="M4461" s="37">
        <v>71.577973033999996</v>
      </c>
      <c r="N4461" s="37">
        <v>3.1367020390000002</v>
      </c>
      <c r="O4461" s="37">
        <v>30.792126988</v>
      </c>
      <c r="P4461" s="37">
        <v>5.3</v>
      </c>
      <c r="Q4461" s="37">
        <v>94.255662299999997</v>
      </c>
      <c r="R4461" s="38">
        <v>106772</v>
      </c>
      <c r="S4461" s="37">
        <v>3.50691</v>
      </c>
      <c r="T4461" s="38">
        <v>2</v>
      </c>
      <c r="U4461" s="38">
        <v>4</v>
      </c>
      <c r="V4461" s="38">
        <v>0</v>
      </c>
    </row>
    <row r="4462" spans="1:22" ht="13.5" customHeight="1" x14ac:dyDescent="0.2">
      <c r="A4462" s="32" t="s">
        <v>4458</v>
      </c>
      <c r="B4462" s="32" t="s">
        <v>12326</v>
      </c>
      <c r="C4462" s="32" t="s">
        <v>18213</v>
      </c>
      <c r="D4462" s="37">
        <v>2.7526039999999998</v>
      </c>
      <c r="E4462" s="39">
        <v>2874.98</v>
      </c>
      <c r="F4462" s="39">
        <v>4919</v>
      </c>
      <c r="G4462" s="39">
        <v>9106.41</v>
      </c>
      <c r="H4462" s="38">
        <v>10</v>
      </c>
      <c r="I4462" s="38">
        <v>9474</v>
      </c>
      <c r="J4462" s="37">
        <v>4.0357066734</v>
      </c>
      <c r="K4462" s="37">
        <v>7.0038793693999999</v>
      </c>
      <c r="L4462" s="37">
        <v>2.0174046029000001</v>
      </c>
      <c r="M4462" s="37">
        <v>21.264741731000001</v>
      </c>
      <c r="N4462" s="37">
        <v>13.284378096999999</v>
      </c>
      <c r="O4462" s="37">
        <v>10.300582525999999</v>
      </c>
      <c r="P4462" s="37">
        <v>4.8</v>
      </c>
      <c r="Q4462" s="37">
        <v>83.926200899999998</v>
      </c>
      <c r="R4462" s="38">
        <v>223612</v>
      </c>
      <c r="S4462" s="37">
        <v>2.8592</v>
      </c>
      <c r="T4462" s="38">
        <v>7</v>
      </c>
      <c r="U4462" s="38">
        <v>9</v>
      </c>
      <c r="V4462" s="38">
        <v>0</v>
      </c>
    </row>
    <row r="4463" spans="1:22" ht="13.5" customHeight="1" x14ac:dyDescent="0.2">
      <c r="A4463" s="32" t="s">
        <v>4459</v>
      </c>
      <c r="B4463" s="32" t="s">
        <v>12327</v>
      </c>
      <c r="C4463" s="32" t="s">
        <v>18212</v>
      </c>
      <c r="D4463" s="37">
        <v>8.5803530000000006</v>
      </c>
      <c r="E4463" s="39">
        <v>1878.04</v>
      </c>
      <c r="F4463" s="39">
        <v>4753</v>
      </c>
      <c r="G4463" s="39">
        <v>9254.85</v>
      </c>
      <c r="H4463" s="38">
        <v>6</v>
      </c>
      <c r="I4463" s="38">
        <v>9464</v>
      </c>
      <c r="J4463" s="37">
        <v>20.481104847000001</v>
      </c>
      <c r="K4463" s="37">
        <v>35.093399875999999</v>
      </c>
      <c r="L4463" s="37">
        <v>22.215008033</v>
      </c>
      <c r="M4463" s="37">
        <v>16.159162872</v>
      </c>
      <c r="N4463" s="37">
        <v>24.922808790000001</v>
      </c>
      <c r="O4463" s="37">
        <v>22.570277248</v>
      </c>
      <c r="P4463" s="37">
        <v>5.3</v>
      </c>
      <c r="Q4463" s="37">
        <v>88.927880299999998</v>
      </c>
      <c r="R4463" s="38">
        <v>253691</v>
      </c>
      <c r="S4463" s="37">
        <v>3.50691</v>
      </c>
      <c r="T4463" s="38">
        <v>3</v>
      </c>
      <c r="U4463" s="38">
        <v>6</v>
      </c>
      <c r="V4463" s="38">
        <v>0</v>
      </c>
    </row>
    <row r="4464" spans="1:22" ht="13.5" customHeight="1" x14ac:dyDescent="0.2">
      <c r="A4464" s="32" t="s">
        <v>4460</v>
      </c>
      <c r="B4464" s="32" t="s">
        <v>12328</v>
      </c>
      <c r="C4464" s="32" t="s">
        <v>18212</v>
      </c>
      <c r="D4464" s="37">
        <v>3.3896090000000001</v>
      </c>
      <c r="E4464" s="39">
        <v>1876.03</v>
      </c>
      <c r="F4464" s="39">
        <v>3948</v>
      </c>
      <c r="G4464" s="39">
        <v>7341.84</v>
      </c>
      <c r="H4464" s="38">
        <v>6</v>
      </c>
      <c r="I4464" s="38">
        <v>7527</v>
      </c>
      <c r="J4464" s="37">
        <v>17.266680018999999</v>
      </c>
      <c r="K4464" s="37">
        <v>10.142029831</v>
      </c>
      <c r="L4464" s="37">
        <v>17.909940801000001</v>
      </c>
      <c r="M4464" s="37">
        <v>16.747629395000001</v>
      </c>
      <c r="N4464" s="37">
        <v>10.391927151999999</v>
      </c>
      <c r="O4464" s="37">
        <v>13.296035454</v>
      </c>
      <c r="P4464" s="37">
        <v>5.3</v>
      </c>
      <c r="Q4464" s="37">
        <v>90.883981700000007</v>
      </c>
      <c r="R4464" s="38">
        <v>192843</v>
      </c>
      <c r="S4464" s="37">
        <v>3.50691</v>
      </c>
      <c r="T4464" s="38">
        <v>3</v>
      </c>
      <c r="U4464" s="38">
        <v>4</v>
      </c>
      <c r="V4464" s="38">
        <v>1</v>
      </c>
    </row>
    <row r="4465" spans="1:22" ht="13.5" customHeight="1" x14ac:dyDescent="0.2">
      <c r="A4465" s="32" t="s">
        <v>4461</v>
      </c>
      <c r="B4465" s="32" t="s">
        <v>12329</v>
      </c>
      <c r="C4465" s="32" t="s">
        <v>18212</v>
      </c>
      <c r="D4465" s="37">
        <v>2.0227369999999998</v>
      </c>
      <c r="E4465" s="39">
        <v>1844.01</v>
      </c>
      <c r="F4465" s="39">
        <v>3203</v>
      </c>
      <c r="G4465" s="39">
        <v>6173.07</v>
      </c>
      <c r="H4465" s="38">
        <v>5</v>
      </c>
      <c r="I4465" s="38">
        <v>6332</v>
      </c>
      <c r="J4465" s="37">
        <v>18.318141831999998</v>
      </c>
      <c r="K4465" s="37">
        <v>10.759512385000001</v>
      </c>
      <c r="L4465" s="37">
        <v>19.516899912</v>
      </c>
      <c r="M4465" s="37">
        <v>16.491704757000001</v>
      </c>
      <c r="N4465" s="37">
        <v>10.515760529</v>
      </c>
      <c r="O4465" s="37">
        <v>13.738018986</v>
      </c>
      <c r="P4465" s="37">
        <v>5.3</v>
      </c>
      <c r="Q4465" s="37">
        <v>81.406068399999995</v>
      </c>
      <c r="R4465" s="38">
        <v>145944</v>
      </c>
      <c r="S4465" s="37">
        <v>3.50691</v>
      </c>
      <c r="T4465" s="38">
        <v>2</v>
      </c>
      <c r="U4465" s="38">
        <v>5</v>
      </c>
      <c r="V4465" s="38">
        <v>0</v>
      </c>
    </row>
    <row r="4466" spans="1:22" ht="13.5" customHeight="1" x14ac:dyDescent="0.2">
      <c r="A4466" s="32" t="s">
        <v>4462</v>
      </c>
      <c r="B4466" s="32" t="s">
        <v>12330</v>
      </c>
      <c r="C4466" s="32" t="s">
        <v>18212</v>
      </c>
      <c r="D4466" s="37">
        <v>5.3707820000000002</v>
      </c>
      <c r="E4466" s="39">
        <v>1961</v>
      </c>
      <c r="F4466" s="39">
        <v>4896</v>
      </c>
      <c r="G4466" s="39">
        <v>9340.9699999999993</v>
      </c>
      <c r="H4466" s="38">
        <v>9</v>
      </c>
      <c r="I4466" s="38">
        <v>9489</v>
      </c>
      <c r="J4466" s="37">
        <v>7.9329626789000001</v>
      </c>
      <c r="K4466" s="37">
        <v>2.0436912571999999</v>
      </c>
      <c r="L4466" s="37">
        <v>12.550781789</v>
      </c>
      <c r="M4466" s="37">
        <v>34.948867413000002</v>
      </c>
      <c r="N4466" s="37">
        <v>3.7747572514000001</v>
      </c>
      <c r="O4466" s="37">
        <v>12.675131166</v>
      </c>
      <c r="P4466" s="37">
        <v>5.2944380070000001</v>
      </c>
      <c r="Q4466" s="37">
        <v>88.810587499999997</v>
      </c>
      <c r="R4466" s="38">
        <v>230623</v>
      </c>
      <c r="S4466" s="37">
        <v>3.50691</v>
      </c>
      <c r="T4466" s="38">
        <v>6</v>
      </c>
      <c r="U4466" s="38">
        <v>7</v>
      </c>
      <c r="V4466" s="38">
        <v>1</v>
      </c>
    </row>
    <row r="4467" spans="1:22" ht="13.5" customHeight="1" x14ac:dyDescent="0.2">
      <c r="A4467" s="32" t="s">
        <v>4463</v>
      </c>
      <c r="B4467" s="32" t="s">
        <v>12059</v>
      </c>
      <c r="C4467" s="32" t="s">
        <v>18213</v>
      </c>
      <c r="D4467" s="37">
        <v>7.5931119999999996</v>
      </c>
      <c r="E4467" s="39">
        <v>1675.98</v>
      </c>
      <c r="F4467" s="39">
        <v>4448</v>
      </c>
      <c r="G4467" s="39">
        <v>8199.66</v>
      </c>
      <c r="H4467" s="38">
        <v>8</v>
      </c>
      <c r="I4467" s="38">
        <v>8687</v>
      </c>
      <c r="J4467" s="37">
        <v>20.247246567000001</v>
      </c>
      <c r="K4467" s="37">
        <v>20.788021577999999</v>
      </c>
      <c r="L4467" s="37">
        <v>12.015082966</v>
      </c>
      <c r="M4467" s="37">
        <v>11.937318922999999</v>
      </c>
      <c r="N4467" s="37">
        <v>20.750024313000001</v>
      </c>
      <c r="O4467" s="37">
        <v>29.350791078</v>
      </c>
      <c r="P4467" s="37">
        <v>7</v>
      </c>
      <c r="Q4467" s="37">
        <v>90.191720500000002</v>
      </c>
      <c r="R4467" s="38">
        <v>243126</v>
      </c>
      <c r="S4467" s="37">
        <v>2.8592</v>
      </c>
      <c r="T4467" s="38">
        <v>5</v>
      </c>
      <c r="U4467" s="38">
        <v>8</v>
      </c>
      <c r="V4467" s="38">
        <v>1</v>
      </c>
    </row>
    <row r="4468" spans="1:22" ht="13.5" customHeight="1" x14ac:dyDescent="0.2">
      <c r="A4468" s="32" t="s">
        <v>4464</v>
      </c>
      <c r="B4468" s="32" t="s">
        <v>12331</v>
      </c>
      <c r="C4468" s="32" t="s">
        <v>18212</v>
      </c>
      <c r="D4468" s="37">
        <v>2.1884749999999999</v>
      </c>
      <c r="E4468" s="39">
        <v>3199.02</v>
      </c>
      <c r="F4468" s="39">
        <v>4406</v>
      </c>
      <c r="G4468" s="39">
        <v>8334.18</v>
      </c>
      <c r="H4468" s="38">
        <v>7</v>
      </c>
      <c r="I4468" s="38">
        <v>8506</v>
      </c>
      <c r="J4468" s="37">
        <v>9.3345595674999995</v>
      </c>
      <c r="K4468" s="37">
        <v>6.1345497148000003</v>
      </c>
      <c r="L4468" s="37">
        <v>13.208410111999999</v>
      </c>
      <c r="M4468" s="37">
        <v>13.380366862000001</v>
      </c>
      <c r="N4468" s="37">
        <v>3.4750635916000001</v>
      </c>
      <c r="O4468" s="37">
        <v>4.8991521572999996</v>
      </c>
      <c r="P4468" s="37">
        <v>5.3</v>
      </c>
      <c r="Q4468" s="37">
        <v>87.353221300000001</v>
      </c>
      <c r="R4468" s="38">
        <v>187728</v>
      </c>
      <c r="S4468" s="37">
        <v>3.50691</v>
      </c>
      <c r="T4468" s="38">
        <v>4</v>
      </c>
      <c r="U4468" s="38">
        <v>6</v>
      </c>
      <c r="V4468" s="38">
        <v>2</v>
      </c>
    </row>
    <row r="4469" spans="1:22" ht="13.5" customHeight="1" x14ac:dyDescent="0.2">
      <c r="A4469" s="32" t="s">
        <v>4465</v>
      </c>
      <c r="B4469" s="32" t="s">
        <v>12155</v>
      </c>
      <c r="C4469" s="32" t="s">
        <v>18213</v>
      </c>
      <c r="D4469" s="37">
        <v>8.0518520000000002</v>
      </c>
      <c r="E4469" s="39">
        <v>1979.04</v>
      </c>
      <c r="F4469" s="39">
        <v>5233</v>
      </c>
      <c r="G4469" s="39">
        <v>9492.99</v>
      </c>
      <c r="H4469" s="38">
        <v>6</v>
      </c>
      <c r="I4469" s="38">
        <v>10433</v>
      </c>
      <c r="J4469" s="37">
        <v>15.870220973</v>
      </c>
      <c r="K4469" s="37">
        <v>15.912372998</v>
      </c>
      <c r="L4469" s="37">
        <v>12.711101695</v>
      </c>
      <c r="M4469" s="37">
        <v>16.798039853999999</v>
      </c>
      <c r="N4469" s="37">
        <v>16.275167111999998</v>
      </c>
      <c r="O4469" s="37">
        <v>25.196101625000001</v>
      </c>
      <c r="P4469" s="37">
        <v>7</v>
      </c>
      <c r="Q4469" s="37">
        <v>91.144456899999994</v>
      </c>
      <c r="R4469" s="38">
        <v>308063</v>
      </c>
      <c r="S4469" s="37">
        <v>2.8592</v>
      </c>
      <c r="T4469" s="38">
        <v>2</v>
      </c>
      <c r="U4469" s="38">
        <v>5</v>
      </c>
      <c r="V4469" s="38">
        <v>1</v>
      </c>
    </row>
    <row r="4470" spans="1:22" ht="13.5" customHeight="1" x14ac:dyDescent="0.2">
      <c r="A4470" s="32" t="s">
        <v>4466</v>
      </c>
      <c r="B4470" s="32" t="s">
        <v>12332</v>
      </c>
      <c r="C4470" s="32" t="s">
        <v>18213</v>
      </c>
      <c r="D4470" s="37">
        <v>0.52676299999999998</v>
      </c>
      <c r="E4470" s="39">
        <v>795</v>
      </c>
      <c r="F4470" s="39">
        <v>1469</v>
      </c>
      <c r="G4470" s="39">
        <v>2928.13</v>
      </c>
      <c r="H4470" s="38">
        <v>3</v>
      </c>
      <c r="I4470" s="38">
        <v>3010</v>
      </c>
      <c r="J4470" s="37">
        <v>31.283704442000001</v>
      </c>
      <c r="K4470" s="37">
        <v>32.624184102000001</v>
      </c>
      <c r="L4470" s="37">
        <v>42.207200139999998</v>
      </c>
      <c r="M4470" s="37">
        <v>15.680457856</v>
      </c>
      <c r="N4470" s="37">
        <v>22.577278735</v>
      </c>
      <c r="O4470" s="37">
        <v>19.357562039000001</v>
      </c>
      <c r="P4470" s="37">
        <v>6.8612202689000004</v>
      </c>
      <c r="Q4470" s="37">
        <v>81.1639871</v>
      </c>
      <c r="R4470" s="38">
        <v>117545</v>
      </c>
      <c r="S4470" s="37">
        <v>2.8592</v>
      </c>
      <c r="T4470" s="38">
        <v>1</v>
      </c>
      <c r="U4470" s="38">
        <v>3</v>
      </c>
      <c r="V4470" s="38">
        <v>2</v>
      </c>
    </row>
    <row r="4471" spans="1:22" ht="13.5" customHeight="1" x14ac:dyDescent="0.2">
      <c r="A4471" s="32" t="s">
        <v>4467</v>
      </c>
      <c r="B4471" s="32" t="s">
        <v>12333</v>
      </c>
      <c r="C4471" s="32" t="s">
        <v>18213</v>
      </c>
      <c r="D4471" s="37">
        <v>3.517604</v>
      </c>
      <c r="E4471" s="39">
        <v>1024.02</v>
      </c>
      <c r="F4471" s="39">
        <v>1845</v>
      </c>
      <c r="G4471" s="39">
        <v>3288.92</v>
      </c>
      <c r="H4471" s="38">
        <v>3</v>
      </c>
      <c r="I4471" s="38">
        <v>3587</v>
      </c>
      <c r="J4471" s="37">
        <v>18.737581819999999</v>
      </c>
      <c r="K4471" s="37">
        <v>22.083895097999999</v>
      </c>
      <c r="L4471" s="37">
        <v>16.169983562999999</v>
      </c>
      <c r="M4471" s="37">
        <v>15.656934064</v>
      </c>
      <c r="N4471" s="37">
        <v>13.993750049000001</v>
      </c>
      <c r="O4471" s="37">
        <v>28.047889519999998</v>
      </c>
      <c r="P4471" s="37">
        <v>4.8</v>
      </c>
      <c r="Q4471" s="37">
        <v>91.330181600000003</v>
      </c>
      <c r="R4471" s="38">
        <v>80837</v>
      </c>
      <c r="S4471" s="37">
        <v>2.8592</v>
      </c>
      <c r="T4471" s="38">
        <v>1</v>
      </c>
      <c r="U4471" s="38">
        <v>3</v>
      </c>
      <c r="V4471" s="38">
        <v>0</v>
      </c>
    </row>
    <row r="4472" spans="1:22" ht="13.5" customHeight="1" x14ac:dyDescent="0.2">
      <c r="A4472" s="32" t="s">
        <v>4468</v>
      </c>
      <c r="B4472" s="32" t="s">
        <v>12334</v>
      </c>
      <c r="C4472" s="32" t="s">
        <v>18213</v>
      </c>
      <c r="D4472" s="37">
        <v>5.6466830000000003</v>
      </c>
      <c r="E4472" s="39">
        <v>1277.03</v>
      </c>
      <c r="F4472" s="39">
        <v>4040</v>
      </c>
      <c r="G4472" s="39">
        <v>7754.42</v>
      </c>
      <c r="H4472" s="38">
        <v>6</v>
      </c>
      <c r="I4472" s="38">
        <v>8204</v>
      </c>
      <c r="J4472" s="37">
        <v>21.51173803</v>
      </c>
      <c r="K4472" s="37">
        <v>22.440235655999999</v>
      </c>
      <c r="L4472" s="37">
        <v>25.636516558</v>
      </c>
      <c r="M4472" s="37">
        <v>12.951062124</v>
      </c>
      <c r="N4472" s="37">
        <v>23.430253239999999</v>
      </c>
      <c r="O4472" s="37">
        <v>27.846788674999999</v>
      </c>
      <c r="P4472" s="37">
        <v>4.8</v>
      </c>
      <c r="Q4472" s="37">
        <v>78.930448699999999</v>
      </c>
      <c r="R4472" s="38">
        <v>162478</v>
      </c>
      <c r="S4472" s="37">
        <v>2.8592</v>
      </c>
      <c r="T4472" s="38">
        <v>2</v>
      </c>
      <c r="U4472" s="38">
        <v>6</v>
      </c>
      <c r="V4472" s="38">
        <v>2</v>
      </c>
    </row>
    <row r="4473" spans="1:22" ht="13.5" customHeight="1" x14ac:dyDescent="0.2">
      <c r="A4473" s="32" t="s">
        <v>4469</v>
      </c>
      <c r="B4473" s="32" t="s">
        <v>12335</v>
      </c>
      <c r="C4473" s="32" t="s">
        <v>18212</v>
      </c>
      <c r="D4473" s="37">
        <v>3.6685469999999998</v>
      </c>
      <c r="E4473" s="39">
        <v>2085.9499999999998</v>
      </c>
      <c r="F4473" s="39">
        <v>4913</v>
      </c>
      <c r="G4473" s="39">
        <v>9304.4699999999993</v>
      </c>
      <c r="H4473" s="38">
        <v>6</v>
      </c>
      <c r="I4473" s="38">
        <v>9622</v>
      </c>
      <c r="J4473" s="37">
        <v>15.397327894</v>
      </c>
      <c r="K4473" s="37">
        <v>9.9490001767000003</v>
      </c>
      <c r="L4473" s="37">
        <v>13.311428591</v>
      </c>
      <c r="M4473" s="37">
        <v>11.210877870999999</v>
      </c>
      <c r="N4473" s="37">
        <v>13.121582262</v>
      </c>
      <c r="O4473" s="37">
        <v>19.063384136</v>
      </c>
      <c r="P4473" s="37">
        <v>5.5807697502</v>
      </c>
      <c r="Q4473" s="37">
        <v>87.361731000000006</v>
      </c>
      <c r="R4473" s="38">
        <v>171122</v>
      </c>
      <c r="S4473" s="37">
        <v>3.50691</v>
      </c>
      <c r="T4473" s="38">
        <v>2</v>
      </c>
      <c r="U4473" s="38">
        <v>5</v>
      </c>
      <c r="V4473" s="38">
        <v>1</v>
      </c>
    </row>
    <row r="4474" spans="1:22" ht="13.5" customHeight="1" x14ac:dyDescent="0.2">
      <c r="A4474" s="32" t="s">
        <v>4470</v>
      </c>
      <c r="B4474" s="32" t="s">
        <v>12336</v>
      </c>
      <c r="C4474" s="32" t="s">
        <v>18213</v>
      </c>
      <c r="D4474" s="37">
        <v>6.2961609999999997</v>
      </c>
      <c r="E4474" s="39">
        <v>749.98</v>
      </c>
      <c r="F4474" s="39">
        <v>2058</v>
      </c>
      <c r="G4474" s="39">
        <v>3763.75</v>
      </c>
      <c r="H4474" s="38">
        <v>3</v>
      </c>
      <c r="I4474" s="38">
        <v>4131</v>
      </c>
      <c r="J4474" s="37">
        <v>7.8953816282</v>
      </c>
      <c r="K4474" s="37">
        <v>10.636926068999999</v>
      </c>
      <c r="L4474" s="37">
        <v>6.3434138976999996</v>
      </c>
      <c r="M4474" s="37">
        <v>18.258135694</v>
      </c>
      <c r="N4474" s="37">
        <v>12.080554804</v>
      </c>
      <c r="O4474" s="37">
        <v>12.915535889999999</v>
      </c>
      <c r="P4474" s="37">
        <v>7</v>
      </c>
      <c r="Q4474" s="37">
        <v>95.163604199999995</v>
      </c>
      <c r="R4474" s="38">
        <v>106868</v>
      </c>
      <c r="S4474" s="37">
        <v>2.8592</v>
      </c>
      <c r="T4474" s="38">
        <v>1</v>
      </c>
      <c r="U4474" s="38">
        <v>3</v>
      </c>
      <c r="V4474" s="38">
        <v>0</v>
      </c>
    </row>
    <row r="4475" spans="1:22" ht="13.5" customHeight="1" x14ac:dyDescent="0.2">
      <c r="A4475" s="32" t="s">
        <v>4471</v>
      </c>
      <c r="B4475" s="32" t="s">
        <v>12337</v>
      </c>
      <c r="C4475" s="32" t="s">
        <v>18212</v>
      </c>
      <c r="D4475" s="37">
        <v>5.2903919999999998</v>
      </c>
      <c r="E4475" s="39">
        <v>1789.03</v>
      </c>
      <c r="F4475" s="39">
        <v>3766</v>
      </c>
      <c r="G4475" s="39">
        <v>7109.78</v>
      </c>
      <c r="H4475" s="38">
        <v>5</v>
      </c>
      <c r="I4475" s="38">
        <v>7266</v>
      </c>
      <c r="J4475" s="37">
        <v>14.889425252000001</v>
      </c>
      <c r="K4475" s="37">
        <v>20.147256681999998</v>
      </c>
      <c r="L4475" s="37">
        <v>10.725142455</v>
      </c>
      <c r="M4475" s="37">
        <v>35.990763016000002</v>
      </c>
      <c r="N4475" s="37">
        <v>6.1255599215999998</v>
      </c>
      <c r="O4475" s="37">
        <v>16.727407202999999</v>
      </c>
      <c r="P4475" s="37">
        <v>5.3</v>
      </c>
      <c r="Q4475" s="37">
        <v>88.164687299999997</v>
      </c>
      <c r="R4475" s="38">
        <v>173412</v>
      </c>
      <c r="S4475" s="37">
        <v>3.50691</v>
      </c>
      <c r="T4475" s="38">
        <v>3</v>
      </c>
      <c r="U4475" s="38">
        <v>5</v>
      </c>
      <c r="V4475" s="38">
        <v>0</v>
      </c>
    </row>
    <row r="4476" spans="1:22" ht="13.5" customHeight="1" x14ac:dyDescent="0.2">
      <c r="A4476" s="32" t="s">
        <v>4472</v>
      </c>
      <c r="B4476" s="32" t="s">
        <v>12338</v>
      </c>
      <c r="C4476" s="32" t="s">
        <v>18213</v>
      </c>
      <c r="D4476" s="37">
        <v>5.9529810000000003</v>
      </c>
      <c r="E4476" s="39">
        <v>1035</v>
      </c>
      <c r="F4476" s="39">
        <v>2514</v>
      </c>
      <c r="G4476" s="39">
        <v>4542.09</v>
      </c>
      <c r="H4476" s="38">
        <v>4</v>
      </c>
      <c r="I4476" s="38">
        <v>4848</v>
      </c>
      <c r="J4476" s="37">
        <v>17.164226264</v>
      </c>
      <c r="K4476" s="37">
        <v>19.409569037000001</v>
      </c>
      <c r="L4476" s="37">
        <v>16.517321966000001</v>
      </c>
      <c r="M4476" s="37">
        <v>13.276763416</v>
      </c>
      <c r="N4476" s="37">
        <v>11.938215499</v>
      </c>
      <c r="O4476" s="37">
        <v>24.546198746000002</v>
      </c>
      <c r="P4476" s="37">
        <v>4.8</v>
      </c>
      <c r="Q4476" s="37">
        <v>86.830240200000006</v>
      </c>
      <c r="R4476" s="38">
        <v>141074</v>
      </c>
      <c r="S4476" s="37">
        <v>2.8592</v>
      </c>
      <c r="T4476" s="38">
        <v>1</v>
      </c>
      <c r="U4476" s="38">
        <v>3</v>
      </c>
      <c r="V4476" s="38">
        <v>1</v>
      </c>
    </row>
    <row r="4477" spans="1:22" ht="13.5" customHeight="1" x14ac:dyDescent="0.2">
      <c r="A4477" s="32" t="s">
        <v>4473</v>
      </c>
      <c r="B4477" s="32" t="s">
        <v>12339</v>
      </c>
      <c r="C4477" s="32" t="s">
        <v>18213</v>
      </c>
      <c r="D4477" s="37">
        <v>4.4333410000000004</v>
      </c>
      <c r="E4477" s="39">
        <v>1550.98</v>
      </c>
      <c r="F4477" s="39">
        <v>4230</v>
      </c>
      <c r="G4477" s="39">
        <v>8074.05</v>
      </c>
      <c r="H4477" s="38">
        <v>6</v>
      </c>
      <c r="I4477" s="38">
        <v>8421</v>
      </c>
      <c r="J4477" s="37">
        <v>16.818325473000002</v>
      </c>
      <c r="K4477" s="37">
        <v>18.020512362000002</v>
      </c>
      <c r="L4477" s="37">
        <v>20.994182780999999</v>
      </c>
      <c r="M4477" s="37">
        <v>18.763800717999999</v>
      </c>
      <c r="N4477" s="37">
        <v>17.07888247</v>
      </c>
      <c r="O4477" s="37">
        <v>17.881713475000002</v>
      </c>
      <c r="P4477" s="37">
        <v>5.8886045094000004</v>
      </c>
      <c r="Q4477" s="37">
        <v>80.910460499999999</v>
      </c>
      <c r="R4477" s="38">
        <v>229865</v>
      </c>
      <c r="S4477" s="37">
        <v>2.8592</v>
      </c>
      <c r="T4477" s="38">
        <v>4</v>
      </c>
      <c r="U4477" s="38">
        <v>6</v>
      </c>
      <c r="V4477" s="38">
        <v>1</v>
      </c>
    </row>
    <row r="4478" spans="1:22" ht="13.5" customHeight="1" x14ac:dyDescent="0.2">
      <c r="A4478" s="32" t="s">
        <v>4474</v>
      </c>
      <c r="B4478" s="32" t="s">
        <v>12340</v>
      </c>
      <c r="C4478" s="32" t="s">
        <v>18213</v>
      </c>
      <c r="D4478" s="37">
        <v>5.5895910000000004</v>
      </c>
      <c r="E4478" s="39">
        <v>980.02</v>
      </c>
      <c r="F4478" s="39">
        <v>1974</v>
      </c>
      <c r="G4478" s="39">
        <v>3760.61</v>
      </c>
      <c r="H4478" s="38">
        <v>2</v>
      </c>
      <c r="I4478" s="38">
        <v>3897</v>
      </c>
      <c r="J4478" s="37">
        <v>12.655292103000001</v>
      </c>
      <c r="K4478" s="37">
        <v>17.446145491999999</v>
      </c>
      <c r="L4478" s="37">
        <v>18.374131252000002</v>
      </c>
      <c r="M4478" s="37">
        <v>7.6204289253999997</v>
      </c>
      <c r="N4478" s="37">
        <v>11.102761107999999</v>
      </c>
      <c r="O4478" s="37">
        <v>14.103908534</v>
      </c>
      <c r="P4478" s="37">
        <v>7</v>
      </c>
      <c r="Q4478" s="37">
        <v>91.012246200000007</v>
      </c>
      <c r="R4478" s="38">
        <v>156824</v>
      </c>
      <c r="S4478" s="37">
        <v>2.8592</v>
      </c>
      <c r="T4478" s="38">
        <v>1</v>
      </c>
      <c r="U4478" s="38">
        <v>2</v>
      </c>
      <c r="V4478" s="38">
        <v>0</v>
      </c>
    </row>
    <row r="4479" spans="1:22" ht="13.5" customHeight="1" x14ac:dyDescent="0.2">
      <c r="A4479" s="32" t="s">
        <v>4475</v>
      </c>
      <c r="B4479" s="32" t="s">
        <v>12341</v>
      </c>
      <c r="C4479" s="32" t="s">
        <v>18213</v>
      </c>
      <c r="D4479" s="37">
        <v>4.4813559999999999</v>
      </c>
      <c r="E4479" s="39">
        <v>1899.99</v>
      </c>
      <c r="F4479" s="39">
        <v>5590</v>
      </c>
      <c r="G4479" s="39">
        <v>9744.07</v>
      </c>
      <c r="H4479" s="38">
        <v>11</v>
      </c>
      <c r="I4479" s="38">
        <v>11541</v>
      </c>
      <c r="J4479" s="37">
        <v>18.786084219999999</v>
      </c>
      <c r="K4479" s="37">
        <v>29.634685753999999</v>
      </c>
      <c r="L4479" s="37">
        <v>18.445652505000002</v>
      </c>
      <c r="M4479" s="37">
        <v>24.841401413</v>
      </c>
      <c r="N4479" s="37">
        <v>46.687452811</v>
      </c>
      <c r="O4479" s="37">
        <v>53.869462136000003</v>
      </c>
      <c r="P4479" s="37">
        <v>6.4034846028999999</v>
      </c>
      <c r="Q4479" s="37">
        <v>80.585618499999995</v>
      </c>
      <c r="R4479" s="38">
        <v>190926</v>
      </c>
      <c r="S4479" s="37">
        <v>2.8592</v>
      </c>
      <c r="T4479" s="38">
        <v>6</v>
      </c>
      <c r="U4479" s="38">
        <v>6</v>
      </c>
      <c r="V4479" s="38">
        <v>3</v>
      </c>
    </row>
    <row r="4480" spans="1:22" ht="13.5" customHeight="1" x14ac:dyDescent="0.2">
      <c r="A4480" s="32" t="s">
        <v>4476</v>
      </c>
      <c r="B4480" s="32" t="s">
        <v>12342</v>
      </c>
      <c r="C4480" s="32" t="s">
        <v>18212</v>
      </c>
      <c r="D4480" s="37">
        <v>15.50601</v>
      </c>
      <c r="E4480" s="39">
        <v>3087.05</v>
      </c>
      <c r="F4480" s="39">
        <v>7118</v>
      </c>
      <c r="G4480" s="39">
        <v>13571.96</v>
      </c>
      <c r="H4480" s="38">
        <v>12</v>
      </c>
      <c r="I4480" s="38">
        <v>13900</v>
      </c>
      <c r="J4480" s="37">
        <v>21.647029228000001</v>
      </c>
      <c r="K4480" s="37">
        <v>39.097755644999999</v>
      </c>
      <c r="L4480" s="37">
        <v>21.943117062999999</v>
      </c>
      <c r="M4480" s="37">
        <v>19.078940959000001</v>
      </c>
      <c r="N4480" s="37">
        <v>23.270756882000001</v>
      </c>
      <c r="O4480" s="37">
        <v>21.786082579999999</v>
      </c>
      <c r="P4480" s="37">
        <v>5.3</v>
      </c>
      <c r="Q4480" s="37">
        <v>92.537986000000004</v>
      </c>
      <c r="R4480" s="38">
        <v>397038</v>
      </c>
      <c r="S4480" s="37">
        <v>3.50691</v>
      </c>
      <c r="T4480" s="38">
        <v>7</v>
      </c>
      <c r="U4480" s="38">
        <v>11</v>
      </c>
      <c r="V4480" s="38">
        <v>1</v>
      </c>
    </row>
    <row r="4481" spans="1:22" ht="13.5" customHeight="1" x14ac:dyDescent="0.2">
      <c r="A4481" s="32" t="s">
        <v>4477</v>
      </c>
      <c r="B4481" s="32" t="s">
        <v>12343</v>
      </c>
      <c r="C4481" s="32" t="s">
        <v>18212</v>
      </c>
      <c r="D4481" s="37">
        <v>3.4964300000000001</v>
      </c>
      <c r="E4481" s="39">
        <v>1721.98</v>
      </c>
      <c r="F4481" s="39">
        <v>2915</v>
      </c>
      <c r="G4481" s="39">
        <v>5576.24</v>
      </c>
      <c r="H4481" s="38">
        <v>4</v>
      </c>
      <c r="I4481" s="38">
        <v>5632</v>
      </c>
      <c r="J4481" s="37">
        <v>12.480602786</v>
      </c>
      <c r="K4481" s="37">
        <v>12.080335773</v>
      </c>
      <c r="L4481" s="37">
        <v>13.153731326999999</v>
      </c>
      <c r="M4481" s="37">
        <v>48.070246107999999</v>
      </c>
      <c r="N4481" s="37">
        <v>4.4940435768000002</v>
      </c>
      <c r="O4481" s="37">
        <v>25.364710316</v>
      </c>
      <c r="P4481" s="37">
        <v>5.3</v>
      </c>
      <c r="Q4481" s="37">
        <v>94.769580099999999</v>
      </c>
      <c r="R4481" s="38">
        <v>112866</v>
      </c>
      <c r="S4481" s="37">
        <v>3.50691</v>
      </c>
      <c r="T4481" s="38">
        <v>1</v>
      </c>
      <c r="U4481" s="38">
        <v>4</v>
      </c>
      <c r="V4481" s="38">
        <v>1</v>
      </c>
    </row>
    <row r="4482" spans="1:22" ht="13.5" customHeight="1" x14ac:dyDescent="0.2">
      <c r="A4482" s="32" t="s">
        <v>4478</v>
      </c>
      <c r="B4482" s="32" t="s">
        <v>12344</v>
      </c>
      <c r="C4482" s="32" t="s">
        <v>18212</v>
      </c>
      <c r="D4482" s="37">
        <v>7.4384240000000004</v>
      </c>
      <c r="E4482" s="39">
        <v>1067.99</v>
      </c>
      <c r="F4482" s="39">
        <v>2426</v>
      </c>
      <c r="G4482" s="39">
        <v>4666.5200000000004</v>
      </c>
      <c r="H4482" s="38">
        <v>4</v>
      </c>
      <c r="I4482" s="38">
        <v>4771</v>
      </c>
      <c r="J4482" s="37">
        <v>17.89850203</v>
      </c>
      <c r="K4482" s="37">
        <v>30.634484254</v>
      </c>
      <c r="L4482" s="37">
        <v>17.904287670999999</v>
      </c>
      <c r="M4482" s="37">
        <v>11.309835226000001</v>
      </c>
      <c r="N4482" s="37">
        <v>20.812570235999999</v>
      </c>
      <c r="O4482" s="37">
        <v>25.325249164999999</v>
      </c>
      <c r="P4482" s="37">
        <v>5.3</v>
      </c>
      <c r="Q4482" s="37">
        <v>96.840106599999999</v>
      </c>
      <c r="R4482" s="38">
        <v>105001</v>
      </c>
      <c r="S4482" s="37">
        <v>3.50691</v>
      </c>
      <c r="T4482" s="38">
        <v>1</v>
      </c>
      <c r="U4482" s="38">
        <v>4</v>
      </c>
      <c r="V4482" s="38">
        <v>2</v>
      </c>
    </row>
    <row r="4483" spans="1:22" ht="13.5" customHeight="1" x14ac:dyDescent="0.2">
      <c r="A4483" s="32" t="s">
        <v>4479</v>
      </c>
      <c r="B4483" s="32" t="s">
        <v>12345</v>
      </c>
      <c r="C4483" s="32" t="s">
        <v>18212</v>
      </c>
      <c r="D4483" s="37">
        <v>6.477646</v>
      </c>
      <c r="E4483" s="39">
        <v>1471.98</v>
      </c>
      <c r="F4483" s="39">
        <v>2960</v>
      </c>
      <c r="G4483" s="39">
        <v>5663.27</v>
      </c>
      <c r="H4483" s="38">
        <v>6</v>
      </c>
      <c r="I4483" s="38">
        <v>5728</v>
      </c>
      <c r="J4483" s="37">
        <v>11.355468005000001</v>
      </c>
      <c r="K4483" s="37">
        <v>10.772692401</v>
      </c>
      <c r="L4483" s="37">
        <v>9.3628472339000002</v>
      </c>
      <c r="M4483" s="37">
        <v>52.681265345</v>
      </c>
      <c r="N4483" s="37">
        <v>3.0803197094999999</v>
      </c>
      <c r="O4483" s="37">
        <v>29.077396593</v>
      </c>
      <c r="P4483" s="37">
        <v>5.3</v>
      </c>
      <c r="Q4483" s="37">
        <v>91.699953899999997</v>
      </c>
      <c r="R4483" s="38">
        <v>148388</v>
      </c>
      <c r="S4483" s="37">
        <v>3.50691</v>
      </c>
      <c r="T4483" s="38">
        <v>4</v>
      </c>
      <c r="U4483" s="38">
        <v>6</v>
      </c>
      <c r="V4483" s="38">
        <v>0</v>
      </c>
    </row>
    <row r="4484" spans="1:22" ht="13.5" customHeight="1" x14ac:dyDescent="0.2">
      <c r="A4484" s="32" t="s">
        <v>4480</v>
      </c>
      <c r="B4484" s="32" t="s">
        <v>12346</v>
      </c>
      <c r="C4484" s="32" t="s">
        <v>18212</v>
      </c>
      <c r="D4484" s="37">
        <v>2.0263230000000001</v>
      </c>
      <c r="E4484" s="39">
        <v>1431.03</v>
      </c>
      <c r="F4484" s="39">
        <v>3192</v>
      </c>
      <c r="G4484" s="39">
        <v>6277.12</v>
      </c>
      <c r="H4484" s="38">
        <v>4</v>
      </c>
      <c r="I4484" s="38">
        <v>6374</v>
      </c>
      <c r="J4484" s="37">
        <v>8.3487924885999991</v>
      </c>
      <c r="K4484" s="37">
        <v>3.8075943755999999</v>
      </c>
      <c r="L4484" s="37">
        <v>7.4182138146999996</v>
      </c>
      <c r="M4484" s="37">
        <v>27.169094097999999</v>
      </c>
      <c r="N4484" s="37">
        <v>6.2039044835999997</v>
      </c>
      <c r="O4484" s="37">
        <v>14.643283155000001</v>
      </c>
      <c r="P4484" s="37">
        <v>5.2884817703999998</v>
      </c>
      <c r="Q4484" s="37">
        <v>83.520932000000002</v>
      </c>
      <c r="R4484" s="38">
        <v>145093</v>
      </c>
      <c r="S4484" s="37">
        <v>3.50691</v>
      </c>
      <c r="T4484" s="38">
        <v>2</v>
      </c>
      <c r="U4484" s="38">
        <v>4</v>
      </c>
      <c r="V4484" s="38">
        <v>1</v>
      </c>
    </row>
    <row r="4485" spans="1:22" ht="13.5" customHeight="1" x14ac:dyDescent="0.2">
      <c r="A4485" s="32" t="s">
        <v>4481</v>
      </c>
      <c r="B4485" s="32" t="s">
        <v>12347</v>
      </c>
      <c r="C4485" s="32" t="s">
        <v>18212</v>
      </c>
      <c r="D4485" s="37">
        <v>3.8597760000000001</v>
      </c>
      <c r="E4485" s="39">
        <v>1556.02</v>
      </c>
      <c r="F4485" s="39">
        <v>3031</v>
      </c>
      <c r="G4485" s="39">
        <v>5221.99</v>
      </c>
      <c r="H4485" s="38">
        <v>4</v>
      </c>
      <c r="I4485" s="38">
        <v>5368</v>
      </c>
      <c r="J4485" s="37">
        <v>11.726539789</v>
      </c>
      <c r="K4485" s="37">
        <v>12.736957994000001</v>
      </c>
      <c r="L4485" s="37">
        <v>11.272569922000001</v>
      </c>
      <c r="M4485" s="37">
        <v>25.515240774999999</v>
      </c>
      <c r="N4485" s="37">
        <v>4.8944448697</v>
      </c>
      <c r="O4485" s="37">
        <v>21.845862017999998</v>
      </c>
      <c r="P4485" s="37">
        <v>5.2027906977000002</v>
      </c>
      <c r="Q4485" s="37">
        <v>94.950821899999994</v>
      </c>
      <c r="R4485" s="38">
        <v>103060</v>
      </c>
      <c r="S4485" s="37">
        <v>3.50691</v>
      </c>
      <c r="T4485" s="38">
        <v>2</v>
      </c>
      <c r="U4485" s="38">
        <v>4</v>
      </c>
      <c r="V4485" s="38">
        <v>1</v>
      </c>
    </row>
    <row r="4486" spans="1:22" ht="13.5" customHeight="1" x14ac:dyDescent="0.2">
      <c r="A4486" s="32" t="s">
        <v>4482</v>
      </c>
      <c r="B4486" s="32" t="s">
        <v>12348</v>
      </c>
      <c r="C4486" s="32" t="s">
        <v>18212</v>
      </c>
      <c r="D4486" s="37">
        <v>2.6015809999999999</v>
      </c>
      <c r="E4486" s="39">
        <v>2756.01</v>
      </c>
      <c r="F4486" s="39">
        <v>6060</v>
      </c>
      <c r="G4486" s="39">
        <v>11614.74</v>
      </c>
      <c r="H4486" s="38">
        <v>9</v>
      </c>
      <c r="I4486" s="38">
        <v>11800</v>
      </c>
      <c r="J4486" s="37">
        <v>10.963223933</v>
      </c>
      <c r="K4486" s="37">
        <v>8.2923512533999997</v>
      </c>
      <c r="L4486" s="37">
        <v>17.285829987</v>
      </c>
      <c r="M4486" s="37">
        <v>20.221232548</v>
      </c>
      <c r="N4486" s="37">
        <v>6.6899461552000004</v>
      </c>
      <c r="O4486" s="37">
        <v>12.277693282</v>
      </c>
      <c r="P4486" s="37">
        <v>5.3</v>
      </c>
      <c r="Q4486" s="37">
        <v>91.4319141</v>
      </c>
      <c r="R4486" s="38">
        <v>312694</v>
      </c>
      <c r="S4486" s="37">
        <v>3.50691</v>
      </c>
      <c r="T4486" s="38">
        <v>4</v>
      </c>
      <c r="U4486" s="38">
        <v>9</v>
      </c>
      <c r="V4486" s="38">
        <v>2</v>
      </c>
    </row>
    <row r="4487" spans="1:22" ht="13.5" customHeight="1" x14ac:dyDescent="0.2">
      <c r="A4487" s="32" t="s">
        <v>4483</v>
      </c>
      <c r="B4487" s="32" t="s">
        <v>12349</v>
      </c>
      <c r="C4487" s="32" t="s">
        <v>18212</v>
      </c>
      <c r="D4487" s="37">
        <v>2.8441299999999998</v>
      </c>
      <c r="E4487" s="39">
        <v>1472.99</v>
      </c>
      <c r="F4487" s="39">
        <v>3293</v>
      </c>
      <c r="G4487" s="39">
        <v>6211.22</v>
      </c>
      <c r="H4487" s="38">
        <v>7</v>
      </c>
      <c r="I4487" s="38">
        <v>6362</v>
      </c>
      <c r="J4487" s="37">
        <v>13.117394065999999</v>
      </c>
      <c r="K4487" s="37">
        <v>17.756551963</v>
      </c>
      <c r="L4487" s="37">
        <v>9.4458742338999997</v>
      </c>
      <c r="M4487" s="37">
        <v>24.077630455000001</v>
      </c>
      <c r="N4487" s="37">
        <v>6.890639535</v>
      </c>
      <c r="O4487" s="37">
        <v>17.743998287</v>
      </c>
      <c r="P4487" s="37">
        <v>5.3</v>
      </c>
      <c r="Q4487" s="37">
        <v>92.212995699999993</v>
      </c>
      <c r="R4487" s="38">
        <v>130609</v>
      </c>
      <c r="S4487" s="37">
        <v>3.50691</v>
      </c>
      <c r="T4487" s="38">
        <v>3</v>
      </c>
      <c r="U4487" s="38">
        <v>6</v>
      </c>
      <c r="V4487" s="38">
        <v>0</v>
      </c>
    </row>
    <row r="4488" spans="1:22" ht="13.5" customHeight="1" x14ac:dyDescent="0.2">
      <c r="A4488" s="32" t="s">
        <v>4484</v>
      </c>
      <c r="B4488" s="32" t="s">
        <v>12350</v>
      </c>
      <c r="C4488" s="32" t="s">
        <v>18212</v>
      </c>
      <c r="D4488" s="37">
        <v>1.9240950000000001</v>
      </c>
      <c r="E4488" s="39">
        <v>1087.02</v>
      </c>
      <c r="F4488" s="39">
        <v>2262</v>
      </c>
      <c r="G4488" s="39">
        <v>4398.3</v>
      </c>
      <c r="H4488" s="38">
        <v>4</v>
      </c>
      <c r="I4488" s="38">
        <v>4468</v>
      </c>
      <c r="J4488" s="37">
        <v>7.4518286089999997</v>
      </c>
      <c r="K4488" s="37">
        <v>3.9347521148000002</v>
      </c>
      <c r="L4488" s="37">
        <v>5.5587732631</v>
      </c>
      <c r="M4488" s="37">
        <v>76.560998796999996</v>
      </c>
      <c r="N4488" s="37">
        <v>2.9800875387999999</v>
      </c>
      <c r="O4488" s="37">
        <v>35.207166207</v>
      </c>
      <c r="P4488" s="37">
        <v>5.2938308809999999</v>
      </c>
      <c r="Q4488" s="37">
        <v>93.841181500000005</v>
      </c>
      <c r="R4488" s="38">
        <v>87573</v>
      </c>
      <c r="S4488" s="37">
        <v>3.50691</v>
      </c>
      <c r="T4488" s="38">
        <v>3</v>
      </c>
      <c r="U4488" s="38">
        <v>4</v>
      </c>
      <c r="V4488" s="38">
        <v>0</v>
      </c>
    </row>
    <row r="4489" spans="1:22" ht="13.5" customHeight="1" x14ac:dyDescent="0.2">
      <c r="A4489" s="32" t="s">
        <v>4485</v>
      </c>
      <c r="B4489" s="32" t="s">
        <v>12351</v>
      </c>
      <c r="C4489" s="32" t="s">
        <v>18213</v>
      </c>
      <c r="D4489" s="37">
        <v>3.4448319999999999</v>
      </c>
      <c r="E4489" s="39">
        <v>919.01</v>
      </c>
      <c r="F4489" s="39">
        <v>2588</v>
      </c>
      <c r="G4489" s="39">
        <v>4700.92</v>
      </c>
      <c r="H4489" s="38">
        <v>6</v>
      </c>
      <c r="I4489" s="38">
        <v>4879</v>
      </c>
      <c r="J4489" s="37">
        <v>13.794427034</v>
      </c>
      <c r="K4489" s="37">
        <v>14.246006671</v>
      </c>
      <c r="L4489" s="37">
        <v>12.901216250999999</v>
      </c>
      <c r="M4489" s="37">
        <v>15.977083222999999</v>
      </c>
      <c r="N4489" s="37">
        <v>11.674676627</v>
      </c>
      <c r="O4489" s="37">
        <v>20.669482748</v>
      </c>
      <c r="P4489" s="37">
        <v>4.8</v>
      </c>
      <c r="Q4489" s="37">
        <v>87.817150799999993</v>
      </c>
      <c r="R4489" s="38">
        <v>102147</v>
      </c>
      <c r="S4489" s="37">
        <v>2.8592</v>
      </c>
      <c r="T4489" s="38">
        <v>3</v>
      </c>
      <c r="U4489" s="38">
        <v>5</v>
      </c>
      <c r="V4489" s="38">
        <v>1</v>
      </c>
    </row>
    <row r="4490" spans="1:22" ht="13.5" customHeight="1" x14ac:dyDescent="0.2">
      <c r="A4490" s="32" t="s">
        <v>4486</v>
      </c>
      <c r="B4490" s="32" t="s">
        <v>12352</v>
      </c>
      <c r="C4490" s="32" t="s">
        <v>18213</v>
      </c>
      <c r="D4490" s="37">
        <v>4.4463049999999997</v>
      </c>
      <c r="E4490" s="39">
        <v>1169.96</v>
      </c>
      <c r="F4490" s="39">
        <v>4279</v>
      </c>
      <c r="G4490" s="39">
        <v>8343.19</v>
      </c>
      <c r="H4490" s="38">
        <v>5</v>
      </c>
      <c r="I4490" s="38">
        <v>8558</v>
      </c>
      <c r="J4490" s="37">
        <v>12.384187835000001</v>
      </c>
      <c r="K4490" s="37">
        <v>13.079799825</v>
      </c>
      <c r="L4490" s="37">
        <v>20.870847478999998</v>
      </c>
      <c r="M4490" s="37">
        <v>16.897012549999999</v>
      </c>
      <c r="N4490" s="37">
        <v>6.9070040529999996</v>
      </c>
      <c r="O4490" s="37">
        <v>14.650631675</v>
      </c>
      <c r="P4490" s="37">
        <v>4.8100183824</v>
      </c>
      <c r="Q4490" s="37">
        <v>88.192463599999996</v>
      </c>
      <c r="R4490" s="38">
        <v>215993</v>
      </c>
      <c r="S4490" s="37">
        <v>2.8592</v>
      </c>
      <c r="T4490" s="38">
        <v>2</v>
      </c>
      <c r="U4490" s="38">
        <v>5</v>
      </c>
      <c r="V4490" s="38">
        <v>1</v>
      </c>
    </row>
    <row r="4491" spans="1:22" ht="13.5" customHeight="1" x14ac:dyDescent="0.2">
      <c r="A4491" s="32" t="s">
        <v>4487</v>
      </c>
      <c r="B4491" s="32" t="s">
        <v>12353</v>
      </c>
      <c r="C4491" s="32" t="s">
        <v>18212</v>
      </c>
      <c r="D4491" s="37">
        <v>7.9825549999999996</v>
      </c>
      <c r="E4491" s="39">
        <v>627.99</v>
      </c>
      <c r="F4491" s="39">
        <v>1655</v>
      </c>
      <c r="G4491" s="39">
        <v>3133.25</v>
      </c>
      <c r="H4491" s="38">
        <v>3</v>
      </c>
      <c r="I4491" s="38">
        <v>3180</v>
      </c>
      <c r="J4491" s="37">
        <v>21.198305059999999</v>
      </c>
      <c r="K4491" s="37">
        <v>32.849448529</v>
      </c>
      <c r="L4491" s="37">
        <v>23.975088144000001</v>
      </c>
      <c r="M4491" s="37">
        <v>12.078658222</v>
      </c>
      <c r="N4491" s="37">
        <v>14.296433529</v>
      </c>
      <c r="O4491" s="37">
        <v>18.422478888000001</v>
      </c>
      <c r="P4491" s="37">
        <v>5.3</v>
      </c>
      <c r="Q4491" s="37">
        <v>80.080969300000007</v>
      </c>
      <c r="R4491" s="38">
        <v>98273</v>
      </c>
      <c r="S4491" s="37">
        <v>3.50691</v>
      </c>
      <c r="T4491" s="38">
        <v>1</v>
      </c>
      <c r="U4491" s="38">
        <v>2</v>
      </c>
      <c r="V4491" s="38">
        <v>1</v>
      </c>
    </row>
    <row r="4492" spans="1:22" ht="13.5" customHeight="1" x14ac:dyDescent="0.2">
      <c r="A4492" s="32" t="s">
        <v>4488</v>
      </c>
      <c r="B4492" s="32" t="s">
        <v>12354</v>
      </c>
      <c r="C4492" s="32" t="s">
        <v>18212</v>
      </c>
      <c r="D4492" s="37">
        <v>7.4442740000000001</v>
      </c>
      <c r="E4492" s="39">
        <v>861</v>
      </c>
      <c r="F4492" s="39">
        <v>1377</v>
      </c>
      <c r="G4492" s="39">
        <v>2694</v>
      </c>
      <c r="H4492" s="38">
        <v>3</v>
      </c>
      <c r="I4492" s="38">
        <v>2727</v>
      </c>
      <c r="J4492" s="37">
        <v>11.143519644</v>
      </c>
      <c r="K4492" s="37">
        <v>9.8192115458</v>
      </c>
      <c r="L4492" s="37">
        <v>6.9094151292000001</v>
      </c>
      <c r="M4492" s="37">
        <v>75.682802046000006</v>
      </c>
      <c r="N4492" s="37">
        <v>6.6092602066000001</v>
      </c>
      <c r="O4492" s="37">
        <v>31.286909995999999</v>
      </c>
      <c r="P4492" s="37">
        <v>5.3</v>
      </c>
      <c r="Q4492" s="37">
        <v>96.655781700000006</v>
      </c>
      <c r="R4492" s="38">
        <v>88460</v>
      </c>
      <c r="S4492" s="37">
        <v>3.50691</v>
      </c>
      <c r="T4492" s="38">
        <v>1</v>
      </c>
      <c r="U4492" s="38">
        <v>3</v>
      </c>
      <c r="V4492" s="38">
        <v>0</v>
      </c>
    </row>
    <row r="4493" spans="1:22" ht="13.5" customHeight="1" x14ac:dyDescent="0.2">
      <c r="A4493" s="32" t="s">
        <v>4489</v>
      </c>
      <c r="B4493" s="32" t="s">
        <v>12355</v>
      </c>
      <c r="C4493" s="32" t="s">
        <v>18212</v>
      </c>
      <c r="D4493" s="37">
        <v>5.5370980000000003</v>
      </c>
      <c r="E4493" s="39">
        <v>533.99</v>
      </c>
      <c r="F4493" s="39">
        <v>914</v>
      </c>
      <c r="G4493" s="39">
        <v>1829.76</v>
      </c>
      <c r="H4493" s="38">
        <v>1</v>
      </c>
      <c r="I4493" s="38">
        <v>1846</v>
      </c>
      <c r="J4493" s="37">
        <v>8.1402790268</v>
      </c>
      <c r="K4493" s="37">
        <v>5.8544313109999999</v>
      </c>
      <c r="L4493" s="37">
        <v>10.362500487</v>
      </c>
      <c r="M4493" s="37">
        <v>43.364459922000002</v>
      </c>
      <c r="N4493" s="37">
        <v>6.9802814136000002</v>
      </c>
      <c r="O4493" s="37">
        <v>35.409952771</v>
      </c>
      <c r="P4493" s="37">
        <v>5.3</v>
      </c>
      <c r="Q4493" s="37" t="s">
        <v>15680</v>
      </c>
      <c r="R4493" s="38">
        <v>38213</v>
      </c>
      <c r="S4493" s="37">
        <v>3.50691</v>
      </c>
      <c r="T4493" s="38">
        <v>0</v>
      </c>
      <c r="U4493" s="38">
        <v>1</v>
      </c>
      <c r="V4493" s="38">
        <v>0</v>
      </c>
    </row>
    <row r="4494" spans="1:22" ht="13.5" customHeight="1" x14ac:dyDescent="0.2">
      <c r="A4494" s="32" t="s">
        <v>4490</v>
      </c>
      <c r="B4494" s="32" t="s">
        <v>12356</v>
      </c>
      <c r="C4494" s="32" t="s">
        <v>18212</v>
      </c>
      <c r="D4494" s="37">
        <v>8.2171909999999997</v>
      </c>
      <c r="E4494" s="39">
        <v>900.02</v>
      </c>
      <c r="F4494" s="39">
        <v>2274</v>
      </c>
      <c r="G4494" s="39">
        <v>4468.09</v>
      </c>
      <c r="H4494" s="38">
        <v>3</v>
      </c>
      <c r="I4494" s="38">
        <v>4570</v>
      </c>
      <c r="J4494" s="37">
        <v>15.423159345</v>
      </c>
      <c r="K4494" s="37">
        <v>32.607165698999999</v>
      </c>
      <c r="L4494" s="37">
        <v>14.266181570000001</v>
      </c>
      <c r="M4494" s="37">
        <v>15.986749604</v>
      </c>
      <c r="N4494" s="37">
        <v>11.643394344000001</v>
      </c>
      <c r="O4494" s="37">
        <v>16.578548573999999</v>
      </c>
      <c r="P4494" s="37">
        <v>5.3</v>
      </c>
      <c r="Q4494" s="37">
        <v>88.857555700000006</v>
      </c>
      <c r="R4494" s="38">
        <v>111217</v>
      </c>
      <c r="S4494" s="37">
        <v>3.50691</v>
      </c>
      <c r="T4494" s="38">
        <v>2</v>
      </c>
      <c r="U4494" s="38">
        <v>3</v>
      </c>
      <c r="V4494" s="38">
        <v>0</v>
      </c>
    </row>
    <row r="4495" spans="1:22" ht="13.5" customHeight="1" x14ac:dyDescent="0.2">
      <c r="A4495" s="32" t="s">
        <v>4491</v>
      </c>
      <c r="B4495" s="32" t="s">
        <v>12357</v>
      </c>
      <c r="C4495" s="32" t="s">
        <v>18212</v>
      </c>
      <c r="D4495" s="37">
        <v>1.8219989999999999</v>
      </c>
      <c r="E4495" s="39">
        <v>862.02</v>
      </c>
      <c r="F4495" s="39">
        <v>1966</v>
      </c>
      <c r="G4495" s="39">
        <v>3858.81</v>
      </c>
      <c r="H4495" s="38">
        <v>5</v>
      </c>
      <c r="I4495" s="38">
        <v>3914</v>
      </c>
      <c r="J4495" s="37">
        <v>8.7296089138999999</v>
      </c>
      <c r="K4495" s="37">
        <v>8.6032295396999992</v>
      </c>
      <c r="L4495" s="37">
        <v>9.3484168004000008</v>
      </c>
      <c r="M4495" s="37">
        <v>48.490800409000002</v>
      </c>
      <c r="N4495" s="37">
        <v>1.8963635502</v>
      </c>
      <c r="O4495" s="37">
        <v>30.140362581000002</v>
      </c>
      <c r="P4495" s="37">
        <v>5.3</v>
      </c>
      <c r="Q4495" s="37">
        <v>96.209867099999997</v>
      </c>
      <c r="R4495" s="38">
        <v>79209</v>
      </c>
      <c r="S4495" s="37">
        <v>3.50691</v>
      </c>
      <c r="T4495" s="38">
        <v>3</v>
      </c>
      <c r="U4495" s="38">
        <v>5</v>
      </c>
      <c r="V4495" s="38">
        <v>1</v>
      </c>
    </row>
    <row r="4496" spans="1:22" ht="13.5" customHeight="1" x14ac:dyDescent="0.2">
      <c r="A4496" s="32" t="s">
        <v>4492</v>
      </c>
      <c r="B4496" s="32" t="s">
        <v>12358</v>
      </c>
      <c r="C4496" s="32" t="s">
        <v>18212</v>
      </c>
      <c r="D4496" s="37">
        <v>5.970612</v>
      </c>
      <c r="E4496" s="39">
        <v>2205.04</v>
      </c>
      <c r="F4496" s="39">
        <v>4462</v>
      </c>
      <c r="G4496" s="39">
        <v>8569.43</v>
      </c>
      <c r="H4496" s="38">
        <v>8</v>
      </c>
      <c r="I4496" s="38">
        <v>8670</v>
      </c>
      <c r="J4496" s="37">
        <v>12.107232166999999</v>
      </c>
      <c r="K4496" s="37">
        <v>14.454727093000001</v>
      </c>
      <c r="L4496" s="37">
        <v>13.786387248</v>
      </c>
      <c r="M4496" s="37">
        <v>43.011065074000001</v>
      </c>
      <c r="N4496" s="37">
        <v>6.3082261838000004</v>
      </c>
      <c r="O4496" s="37">
        <v>17.1661295</v>
      </c>
      <c r="P4496" s="37">
        <v>5.3</v>
      </c>
      <c r="Q4496" s="37">
        <v>87.147278900000003</v>
      </c>
      <c r="R4496" s="38">
        <v>169098</v>
      </c>
      <c r="S4496" s="37">
        <v>3.50691</v>
      </c>
      <c r="T4496" s="38">
        <v>4</v>
      </c>
      <c r="U4496" s="38">
        <v>7</v>
      </c>
      <c r="V4496" s="38">
        <v>0</v>
      </c>
    </row>
    <row r="4497" spans="1:22" ht="13.5" customHeight="1" x14ac:dyDescent="0.2">
      <c r="A4497" s="32" t="s">
        <v>4493</v>
      </c>
      <c r="B4497" s="32" t="s">
        <v>12359</v>
      </c>
      <c r="C4497" s="32" t="s">
        <v>18212</v>
      </c>
      <c r="D4497" s="37">
        <v>5.5169689999999996</v>
      </c>
      <c r="E4497" s="39">
        <v>1067</v>
      </c>
      <c r="F4497" s="39">
        <v>2450</v>
      </c>
      <c r="G4497" s="39">
        <v>4860.6899999999996</v>
      </c>
      <c r="H4497" s="38">
        <v>4</v>
      </c>
      <c r="I4497" s="38">
        <v>4993</v>
      </c>
      <c r="J4497" s="37">
        <v>15.588035866</v>
      </c>
      <c r="K4497" s="37">
        <v>8.1147093965000003</v>
      </c>
      <c r="L4497" s="37">
        <v>23.356575355</v>
      </c>
      <c r="M4497" s="37">
        <v>19.758232349</v>
      </c>
      <c r="N4497" s="37">
        <v>4.3583368866000001</v>
      </c>
      <c r="O4497" s="37">
        <v>7.5884630397999997</v>
      </c>
      <c r="P4497" s="37">
        <v>5.3</v>
      </c>
      <c r="Q4497" s="37">
        <v>88.311672599999994</v>
      </c>
      <c r="R4497" s="38">
        <v>149925</v>
      </c>
      <c r="S4497" s="37">
        <v>3.50691</v>
      </c>
      <c r="T4497" s="38">
        <v>2</v>
      </c>
      <c r="U4497" s="38">
        <v>4</v>
      </c>
      <c r="V4497" s="38">
        <v>2</v>
      </c>
    </row>
    <row r="4498" spans="1:22" ht="13.5" customHeight="1" x14ac:dyDescent="0.2">
      <c r="A4498" s="32" t="s">
        <v>4494</v>
      </c>
      <c r="B4498" s="32" t="s">
        <v>12360</v>
      </c>
      <c r="C4498" s="32" t="s">
        <v>18212</v>
      </c>
      <c r="D4498" s="37">
        <v>6.5826169999999999</v>
      </c>
      <c r="E4498" s="39">
        <v>341</v>
      </c>
      <c r="F4498" s="39">
        <v>512</v>
      </c>
      <c r="G4498" s="39">
        <v>1055.53</v>
      </c>
      <c r="H4498" s="38">
        <v>2</v>
      </c>
      <c r="I4498" s="38">
        <v>1069</v>
      </c>
      <c r="J4498" s="37">
        <v>6.6643655803000001</v>
      </c>
      <c r="K4498" s="37">
        <v>11.305561401</v>
      </c>
      <c r="L4498" s="37">
        <v>5.1765304803000003</v>
      </c>
      <c r="M4498" s="37">
        <v>52.779986737000002</v>
      </c>
      <c r="N4498" s="37">
        <v>1.7339558007</v>
      </c>
      <c r="O4498" s="37">
        <v>13.674958909000001</v>
      </c>
      <c r="P4498" s="37">
        <v>5.3</v>
      </c>
      <c r="Q4498" s="37" t="s">
        <v>15680</v>
      </c>
      <c r="R4498" s="38">
        <v>16786</v>
      </c>
      <c r="S4498" s="37">
        <v>3.50691</v>
      </c>
      <c r="T4498" s="38">
        <v>1</v>
      </c>
      <c r="U4498" s="38">
        <v>2</v>
      </c>
      <c r="V4498" s="38">
        <v>1</v>
      </c>
    </row>
    <row r="4499" spans="1:22" ht="13.5" customHeight="1" x14ac:dyDescent="0.2">
      <c r="A4499" s="32" t="s">
        <v>4495</v>
      </c>
      <c r="B4499" s="32" t="s">
        <v>11738</v>
      </c>
      <c r="C4499" s="32" t="s">
        <v>18213</v>
      </c>
      <c r="D4499" s="37">
        <v>4.918342</v>
      </c>
      <c r="E4499" s="39">
        <v>369</v>
      </c>
      <c r="F4499" s="39">
        <v>764</v>
      </c>
      <c r="G4499" s="39">
        <v>1522.86</v>
      </c>
      <c r="H4499" s="38">
        <v>2</v>
      </c>
      <c r="I4499" s="38">
        <v>1719</v>
      </c>
      <c r="J4499" s="37">
        <v>49.249384202999998</v>
      </c>
      <c r="K4499" s="37">
        <v>67.562884087</v>
      </c>
      <c r="L4499" s="37">
        <v>28.372871165999999</v>
      </c>
      <c r="M4499" s="37">
        <v>20.811628391999999</v>
      </c>
      <c r="N4499" s="37">
        <v>65.493773284</v>
      </c>
      <c r="O4499" s="37">
        <v>71.148052703999994</v>
      </c>
      <c r="P4499" s="37">
        <v>7</v>
      </c>
      <c r="Q4499" s="37" t="s">
        <v>15680</v>
      </c>
      <c r="R4499" s="38">
        <v>33622</v>
      </c>
      <c r="S4499" s="37">
        <v>2.8592</v>
      </c>
      <c r="T4499" s="38">
        <v>0</v>
      </c>
      <c r="U4499" s="38">
        <v>0</v>
      </c>
      <c r="V4499" s="38">
        <v>1</v>
      </c>
    </row>
    <row r="4500" spans="1:22" ht="13.5" customHeight="1" x14ac:dyDescent="0.2">
      <c r="A4500" s="32" t="s">
        <v>4496</v>
      </c>
      <c r="B4500" s="32" t="s">
        <v>12361</v>
      </c>
      <c r="C4500" s="32" t="s">
        <v>18213</v>
      </c>
      <c r="D4500" s="37">
        <v>2.68275</v>
      </c>
      <c r="E4500" s="39">
        <v>1029.01</v>
      </c>
      <c r="F4500" s="39">
        <v>3458</v>
      </c>
      <c r="G4500" s="39">
        <v>6240.1</v>
      </c>
      <c r="H4500" s="38">
        <v>6</v>
      </c>
      <c r="I4500" s="38">
        <v>6825</v>
      </c>
      <c r="J4500" s="37">
        <v>16.218890269999999</v>
      </c>
      <c r="K4500" s="37">
        <v>18.527608233999999</v>
      </c>
      <c r="L4500" s="37">
        <v>16.201364094999999</v>
      </c>
      <c r="M4500" s="37">
        <v>11.067196897000001</v>
      </c>
      <c r="N4500" s="37">
        <v>19.533399760999998</v>
      </c>
      <c r="O4500" s="37">
        <v>29.918525944999999</v>
      </c>
      <c r="P4500" s="37">
        <v>7</v>
      </c>
      <c r="Q4500" s="37">
        <v>96.494802899999996</v>
      </c>
      <c r="R4500" s="38">
        <v>200696</v>
      </c>
      <c r="S4500" s="37">
        <v>2.8592</v>
      </c>
      <c r="T4500" s="38">
        <v>3</v>
      </c>
      <c r="U4500" s="38">
        <v>4</v>
      </c>
      <c r="V4500" s="38">
        <v>1</v>
      </c>
    </row>
    <row r="4501" spans="1:22" ht="13.5" customHeight="1" x14ac:dyDescent="0.2">
      <c r="A4501" s="32" t="s">
        <v>4497</v>
      </c>
      <c r="B4501" s="32" t="s">
        <v>12362</v>
      </c>
      <c r="C4501" s="32" t="s">
        <v>18212</v>
      </c>
      <c r="D4501" s="37">
        <v>9.2035990000000005</v>
      </c>
      <c r="E4501" s="39">
        <v>756.98</v>
      </c>
      <c r="F4501" s="39">
        <v>1873</v>
      </c>
      <c r="G4501" s="39">
        <v>3486.46</v>
      </c>
      <c r="H4501" s="38">
        <v>5</v>
      </c>
      <c r="I4501" s="38">
        <v>3598</v>
      </c>
      <c r="J4501" s="37">
        <v>16.307048610999999</v>
      </c>
      <c r="K4501" s="37">
        <v>21.483374316999999</v>
      </c>
      <c r="L4501" s="37">
        <v>13.149450728</v>
      </c>
      <c r="M4501" s="37">
        <v>13.815225338999999</v>
      </c>
      <c r="N4501" s="37">
        <v>5.6101987851999997</v>
      </c>
      <c r="O4501" s="37">
        <v>13.424749405</v>
      </c>
      <c r="P4501" s="37">
        <v>5.3</v>
      </c>
      <c r="Q4501" s="37">
        <v>93.373351799999995</v>
      </c>
      <c r="R4501" s="38">
        <v>139013</v>
      </c>
      <c r="S4501" s="37">
        <v>3.50691</v>
      </c>
      <c r="T4501" s="38">
        <v>3</v>
      </c>
      <c r="U4501" s="38">
        <v>4</v>
      </c>
      <c r="V4501" s="38">
        <v>2</v>
      </c>
    </row>
    <row r="4502" spans="1:22" ht="13.5" customHeight="1" x14ac:dyDescent="0.2">
      <c r="A4502" s="32" t="s">
        <v>4498</v>
      </c>
      <c r="B4502" s="32" t="s">
        <v>12363</v>
      </c>
      <c r="C4502" s="32" t="s">
        <v>18212</v>
      </c>
      <c r="D4502" s="37">
        <v>5.0807270000000004</v>
      </c>
      <c r="E4502" s="39">
        <v>812</v>
      </c>
      <c r="F4502" s="39">
        <v>1079</v>
      </c>
      <c r="G4502" s="39">
        <v>1987.39</v>
      </c>
      <c r="H4502" s="38">
        <v>2</v>
      </c>
      <c r="I4502" s="38">
        <v>2015</v>
      </c>
      <c r="J4502" s="37">
        <v>12.799111435</v>
      </c>
      <c r="K4502" s="37">
        <v>13.489729115999999</v>
      </c>
      <c r="L4502" s="37">
        <v>10.700199066</v>
      </c>
      <c r="M4502" s="37">
        <v>48.588456987999997</v>
      </c>
      <c r="N4502" s="37">
        <v>5.6985301110000002</v>
      </c>
      <c r="O4502" s="37">
        <v>23.522724439000001</v>
      </c>
      <c r="P4502" s="37">
        <v>5.1499424626000003</v>
      </c>
      <c r="Q4502" s="37" t="s">
        <v>15680</v>
      </c>
      <c r="R4502" s="38">
        <v>49797</v>
      </c>
      <c r="S4502" s="37">
        <v>3.50691</v>
      </c>
      <c r="T4502" s="38">
        <v>1</v>
      </c>
      <c r="U4502" s="38">
        <v>2</v>
      </c>
      <c r="V4502" s="38">
        <v>1</v>
      </c>
    </row>
    <row r="4503" spans="1:22" ht="13.5" customHeight="1" x14ac:dyDescent="0.2">
      <c r="A4503" s="32" t="s">
        <v>4499</v>
      </c>
      <c r="B4503" s="32" t="s">
        <v>12364</v>
      </c>
      <c r="C4503" s="32" t="s">
        <v>18212</v>
      </c>
      <c r="D4503" s="37">
        <v>3.0731760000000001</v>
      </c>
      <c r="E4503" s="39">
        <v>488</v>
      </c>
      <c r="F4503" s="39">
        <v>1047</v>
      </c>
      <c r="G4503" s="39">
        <v>2028.77</v>
      </c>
      <c r="H4503" s="38">
        <v>2</v>
      </c>
      <c r="I4503" s="38">
        <v>2053</v>
      </c>
      <c r="J4503" s="37">
        <v>10.34379485</v>
      </c>
      <c r="K4503" s="37">
        <v>9.8931217028000003</v>
      </c>
      <c r="L4503" s="37">
        <v>16.165800501</v>
      </c>
      <c r="M4503" s="37">
        <v>28.536438875999998</v>
      </c>
      <c r="N4503" s="37">
        <v>4.1815589875999999</v>
      </c>
      <c r="O4503" s="37">
        <v>13.306894316999999</v>
      </c>
      <c r="P4503" s="37">
        <v>5.3</v>
      </c>
      <c r="Q4503" s="37" t="s">
        <v>15680</v>
      </c>
      <c r="R4503" s="38">
        <v>40863</v>
      </c>
      <c r="S4503" s="37">
        <v>3.50691</v>
      </c>
      <c r="T4503" s="38">
        <v>2</v>
      </c>
      <c r="U4503" s="38">
        <v>2</v>
      </c>
      <c r="V4503" s="38">
        <v>1</v>
      </c>
    </row>
    <row r="4504" spans="1:22" ht="13.5" customHeight="1" x14ac:dyDescent="0.2">
      <c r="A4504" s="32" t="s">
        <v>4500</v>
      </c>
      <c r="B4504" s="32" t="s">
        <v>12365</v>
      </c>
      <c r="C4504" s="32" t="s">
        <v>18213</v>
      </c>
      <c r="D4504" s="37">
        <v>6.4307499999999997</v>
      </c>
      <c r="E4504" s="39">
        <v>494.01</v>
      </c>
      <c r="F4504" s="39">
        <v>1744</v>
      </c>
      <c r="G4504" s="39">
        <v>3443.99</v>
      </c>
      <c r="H4504" s="38">
        <v>3</v>
      </c>
      <c r="I4504" s="38">
        <v>3586</v>
      </c>
      <c r="J4504" s="37">
        <v>33.850852392999997</v>
      </c>
      <c r="K4504" s="37">
        <v>31.392959963999999</v>
      </c>
      <c r="L4504" s="37">
        <v>54.928054682000003</v>
      </c>
      <c r="M4504" s="37">
        <v>15.886447914</v>
      </c>
      <c r="N4504" s="37">
        <v>26.084838985000001</v>
      </c>
      <c r="O4504" s="37">
        <v>23.129285704000001</v>
      </c>
      <c r="P4504" s="37">
        <v>4.8</v>
      </c>
      <c r="Q4504" s="37">
        <v>73.3738922</v>
      </c>
      <c r="R4504" s="38">
        <v>138326</v>
      </c>
      <c r="S4504" s="37">
        <v>2.8592</v>
      </c>
      <c r="T4504" s="38">
        <v>2</v>
      </c>
      <c r="U4504" s="38">
        <v>3</v>
      </c>
      <c r="V4504" s="38">
        <v>1</v>
      </c>
    </row>
    <row r="4505" spans="1:22" ht="13.5" customHeight="1" x14ac:dyDescent="0.2">
      <c r="A4505" s="32" t="s">
        <v>4501</v>
      </c>
      <c r="B4505" s="32" t="s">
        <v>12366</v>
      </c>
      <c r="C4505" s="32" t="s">
        <v>18213</v>
      </c>
      <c r="D4505" s="37">
        <v>5.1348669999999998</v>
      </c>
      <c r="E4505" s="39">
        <v>689.01</v>
      </c>
      <c r="F4505" s="39">
        <v>2137</v>
      </c>
      <c r="G4505" s="39">
        <v>3731.14</v>
      </c>
      <c r="H4505" s="38">
        <v>4</v>
      </c>
      <c r="I4505" s="38">
        <v>4084</v>
      </c>
      <c r="J4505" s="37">
        <v>36.531289708000003</v>
      </c>
      <c r="K4505" s="37">
        <v>28.735149815</v>
      </c>
      <c r="L4505" s="37">
        <v>31.209735856000002</v>
      </c>
      <c r="M4505" s="37">
        <v>20.406728847</v>
      </c>
      <c r="N4505" s="37">
        <v>19.570547783999999</v>
      </c>
      <c r="O4505" s="37">
        <v>14.678906064</v>
      </c>
      <c r="P4505" s="37">
        <v>7</v>
      </c>
      <c r="Q4505" s="37">
        <v>86.543430999999998</v>
      </c>
      <c r="R4505" s="38">
        <v>107366</v>
      </c>
      <c r="S4505" s="37">
        <v>2.8592</v>
      </c>
      <c r="T4505" s="38">
        <v>3</v>
      </c>
      <c r="U4505" s="38">
        <v>4</v>
      </c>
      <c r="V4505" s="38">
        <v>0</v>
      </c>
    </row>
    <row r="4506" spans="1:22" ht="13.5" customHeight="1" x14ac:dyDescent="0.2">
      <c r="A4506" s="32" t="s">
        <v>4502</v>
      </c>
      <c r="B4506" s="32" t="s">
        <v>12367</v>
      </c>
      <c r="C4506" s="32" t="s">
        <v>18213</v>
      </c>
      <c r="D4506" s="37">
        <v>7.9890100000000004</v>
      </c>
      <c r="E4506" s="39">
        <v>380.01</v>
      </c>
      <c r="F4506" s="39">
        <v>2679</v>
      </c>
      <c r="G4506" s="39">
        <v>5719.82</v>
      </c>
      <c r="H4506" s="38">
        <v>11</v>
      </c>
      <c r="I4506" s="38">
        <v>6466</v>
      </c>
      <c r="J4506" s="37">
        <v>43.881327751000001</v>
      </c>
      <c r="K4506" s="37">
        <v>55.621183645000002</v>
      </c>
      <c r="L4506" s="37">
        <v>29.475433328000001</v>
      </c>
      <c r="M4506" s="37">
        <v>19.988238251999999</v>
      </c>
      <c r="N4506" s="37">
        <v>54.704343436000002</v>
      </c>
      <c r="O4506" s="37">
        <v>62.332844852000001</v>
      </c>
      <c r="P4506" s="37">
        <v>7</v>
      </c>
      <c r="Q4506" s="37">
        <v>67.380171899999993</v>
      </c>
      <c r="R4506" s="38">
        <v>122825</v>
      </c>
      <c r="S4506" s="37">
        <v>2.8592</v>
      </c>
      <c r="T4506" s="38">
        <v>7</v>
      </c>
      <c r="U4506" s="38">
        <v>9</v>
      </c>
      <c r="V4506" s="38">
        <v>1</v>
      </c>
    </row>
    <row r="4507" spans="1:22" ht="13.5" customHeight="1" x14ac:dyDescent="0.2">
      <c r="A4507" s="32" t="s">
        <v>4503</v>
      </c>
      <c r="B4507" s="32" t="s">
        <v>12368</v>
      </c>
      <c r="C4507" s="32" t="s">
        <v>18212</v>
      </c>
      <c r="D4507" s="37">
        <v>4.6881620000000002</v>
      </c>
      <c r="E4507" s="39">
        <v>915.02</v>
      </c>
      <c r="F4507" s="39">
        <v>2486</v>
      </c>
      <c r="G4507" s="39">
        <v>4770.2</v>
      </c>
      <c r="H4507" s="38">
        <v>7</v>
      </c>
      <c r="I4507" s="38">
        <v>4878</v>
      </c>
      <c r="J4507" s="37">
        <v>12.474256122</v>
      </c>
      <c r="K4507" s="37">
        <v>16.849911861999999</v>
      </c>
      <c r="L4507" s="37">
        <v>8.8710862670000008</v>
      </c>
      <c r="M4507" s="37">
        <v>28.107060515000001</v>
      </c>
      <c r="N4507" s="37">
        <v>6.3834038799000004</v>
      </c>
      <c r="O4507" s="37">
        <v>16.946173739999999</v>
      </c>
      <c r="P4507" s="37">
        <v>5.3</v>
      </c>
      <c r="Q4507" s="37">
        <v>94.459290199999998</v>
      </c>
      <c r="R4507" s="38">
        <v>113670</v>
      </c>
      <c r="S4507" s="37">
        <v>3.50691</v>
      </c>
      <c r="T4507" s="38">
        <v>3</v>
      </c>
      <c r="U4507" s="38">
        <v>6</v>
      </c>
      <c r="V4507" s="38">
        <v>2</v>
      </c>
    </row>
    <row r="4508" spans="1:22" ht="13.5" customHeight="1" x14ac:dyDescent="0.2">
      <c r="A4508" s="32" t="s">
        <v>4504</v>
      </c>
      <c r="B4508" s="32" t="s">
        <v>12369</v>
      </c>
      <c r="C4508" s="32" t="s">
        <v>18212</v>
      </c>
      <c r="D4508" s="37">
        <v>1.3365260000000001</v>
      </c>
      <c r="E4508" s="39">
        <v>842</v>
      </c>
      <c r="F4508" s="39">
        <v>1025</v>
      </c>
      <c r="G4508" s="39">
        <v>1993.56</v>
      </c>
      <c r="H4508" s="38">
        <v>2</v>
      </c>
      <c r="I4508" s="38">
        <v>2019</v>
      </c>
      <c r="J4508" s="37">
        <v>12.770112529</v>
      </c>
      <c r="K4508" s="37">
        <v>7.6299005272000002</v>
      </c>
      <c r="L4508" s="37">
        <v>14.669397047</v>
      </c>
      <c r="M4508" s="37">
        <v>7.3578345519999999</v>
      </c>
      <c r="N4508" s="37">
        <v>3.2571650919000001</v>
      </c>
      <c r="O4508" s="37">
        <v>3.5301522868999999</v>
      </c>
      <c r="P4508" s="37">
        <v>5.3</v>
      </c>
      <c r="Q4508" s="37" t="s">
        <v>15680</v>
      </c>
      <c r="R4508" s="38">
        <v>43234</v>
      </c>
      <c r="S4508" s="37">
        <v>3.50691</v>
      </c>
      <c r="T4508" s="38">
        <v>0</v>
      </c>
      <c r="U4508" s="38">
        <v>2</v>
      </c>
      <c r="V4508" s="38">
        <v>2</v>
      </c>
    </row>
    <row r="4509" spans="1:22" ht="13.5" customHeight="1" x14ac:dyDescent="0.2">
      <c r="A4509" s="32" t="s">
        <v>4505</v>
      </c>
      <c r="B4509" s="32" t="s">
        <v>12370</v>
      </c>
      <c r="C4509" s="32" t="s">
        <v>18212</v>
      </c>
      <c r="D4509" s="37">
        <v>5.5221260000000001</v>
      </c>
      <c r="E4509" s="39">
        <v>790.99</v>
      </c>
      <c r="F4509" s="39">
        <v>1659</v>
      </c>
      <c r="G4509" s="39">
        <v>3067.65</v>
      </c>
      <c r="H4509" s="38">
        <v>2</v>
      </c>
      <c r="I4509" s="38">
        <v>3115</v>
      </c>
      <c r="J4509" s="37">
        <v>10.009980126</v>
      </c>
      <c r="K4509" s="37">
        <v>4.2549097553999999</v>
      </c>
      <c r="L4509" s="37">
        <v>7.7986049381999996</v>
      </c>
      <c r="M4509" s="37">
        <v>21.412592712999999</v>
      </c>
      <c r="N4509" s="37">
        <v>6.8528962771000002</v>
      </c>
      <c r="O4509" s="37">
        <v>12.809528454000001</v>
      </c>
      <c r="P4509" s="37">
        <v>5.3</v>
      </c>
      <c r="Q4509" s="37">
        <v>89.666607799999994</v>
      </c>
      <c r="R4509" s="38">
        <v>69713</v>
      </c>
      <c r="S4509" s="37">
        <v>3.50691</v>
      </c>
      <c r="T4509" s="38">
        <v>1</v>
      </c>
      <c r="U4509" s="38">
        <v>2</v>
      </c>
      <c r="V4509" s="38">
        <v>0</v>
      </c>
    </row>
    <row r="4510" spans="1:22" ht="13.5" customHeight="1" x14ac:dyDescent="0.2">
      <c r="A4510" s="32" t="s">
        <v>4506</v>
      </c>
      <c r="B4510" s="32" t="s">
        <v>12371</v>
      </c>
      <c r="C4510" s="32" t="s">
        <v>18213</v>
      </c>
      <c r="D4510" s="37">
        <v>5.5875170000000001</v>
      </c>
      <c r="E4510" s="39">
        <v>359.01</v>
      </c>
      <c r="F4510" s="39">
        <v>1326</v>
      </c>
      <c r="G4510" s="39">
        <v>2522.4</v>
      </c>
      <c r="H4510" s="38">
        <v>2</v>
      </c>
      <c r="I4510" s="38">
        <v>2774</v>
      </c>
      <c r="J4510" s="37">
        <v>33.781592949999997</v>
      </c>
      <c r="K4510" s="37">
        <v>43.790082130999998</v>
      </c>
      <c r="L4510" s="37">
        <v>19.965343802</v>
      </c>
      <c r="M4510" s="37">
        <v>17.126746227999998</v>
      </c>
      <c r="N4510" s="37">
        <v>54.924023765000001</v>
      </c>
      <c r="O4510" s="37">
        <v>54.794041020999998</v>
      </c>
      <c r="P4510" s="37">
        <v>7</v>
      </c>
      <c r="Q4510" s="37">
        <v>72.890371999999999</v>
      </c>
      <c r="R4510" s="38">
        <v>49288</v>
      </c>
      <c r="S4510" s="37">
        <v>2.8592</v>
      </c>
      <c r="T4510" s="38">
        <v>1</v>
      </c>
      <c r="U4510" s="38">
        <v>2</v>
      </c>
      <c r="V4510" s="38">
        <v>0</v>
      </c>
    </row>
    <row r="4511" spans="1:22" ht="13.5" customHeight="1" x14ac:dyDescent="0.2">
      <c r="A4511" s="32" t="s">
        <v>4507</v>
      </c>
      <c r="B4511" s="32" t="s">
        <v>10386</v>
      </c>
      <c r="C4511" s="32" t="s">
        <v>18212</v>
      </c>
      <c r="D4511" s="37">
        <v>8.0549079999999993</v>
      </c>
      <c r="E4511" s="39">
        <v>1260</v>
      </c>
      <c r="F4511" s="39">
        <v>2471</v>
      </c>
      <c r="G4511" s="39">
        <v>4579.42</v>
      </c>
      <c r="H4511" s="38">
        <v>4</v>
      </c>
      <c r="I4511" s="38">
        <v>4723</v>
      </c>
      <c r="J4511" s="37">
        <v>11.273842547999999</v>
      </c>
      <c r="K4511" s="37">
        <v>7.8798845581999997</v>
      </c>
      <c r="L4511" s="37">
        <v>11.028154251</v>
      </c>
      <c r="M4511" s="37">
        <v>13.823120857999999</v>
      </c>
      <c r="N4511" s="37">
        <v>5.6276842746</v>
      </c>
      <c r="O4511" s="37">
        <v>10.03910851</v>
      </c>
      <c r="P4511" s="37">
        <v>5.3</v>
      </c>
      <c r="Q4511" s="37">
        <v>88.967474800000005</v>
      </c>
      <c r="R4511" s="38">
        <v>88947</v>
      </c>
      <c r="S4511" s="37">
        <v>3.50691</v>
      </c>
      <c r="T4511" s="38">
        <v>2</v>
      </c>
      <c r="U4511" s="38">
        <v>4</v>
      </c>
      <c r="V4511" s="38">
        <v>0</v>
      </c>
    </row>
    <row r="4512" spans="1:22" ht="13.5" customHeight="1" x14ac:dyDescent="0.2">
      <c r="A4512" s="32" t="s">
        <v>4508</v>
      </c>
      <c r="B4512" s="32" t="s">
        <v>12372</v>
      </c>
      <c r="C4512" s="32" t="s">
        <v>18212</v>
      </c>
      <c r="D4512" s="37">
        <v>3.850641</v>
      </c>
      <c r="E4512" s="39">
        <v>711.01</v>
      </c>
      <c r="F4512" s="39">
        <v>1064</v>
      </c>
      <c r="G4512" s="39">
        <v>1917.08</v>
      </c>
      <c r="H4512" s="38">
        <v>2</v>
      </c>
      <c r="I4512" s="38">
        <v>1958</v>
      </c>
      <c r="J4512" s="37">
        <v>13.903417407999999</v>
      </c>
      <c r="K4512" s="37">
        <v>11.213777596</v>
      </c>
      <c r="L4512" s="37">
        <v>9.5267859681000004</v>
      </c>
      <c r="M4512" s="37">
        <v>21.687217861000001</v>
      </c>
      <c r="N4512" s="37">
        <v>12.098530025000001</v>
      </c>
      <c r="O4512" s="37">
        <v>27.652178083999999</v>
      </c>
      <c r="P4512" s="37">
        <v>4.9460914881000004</v>
      </c>
      <c r="Q4512" s="37" t="s">
        <v>15680</v>
      </c>
      <c r="R4512" s="38">
        <v>53259</v>
      </c>
      <c r="S4512" s="37">
        <v>3.50691</v>
      </c>
      <c r="T4512" s="38">
        <v>1</v>
      </c>
      <c r="U4512" s="38">
        <v>2</v>
      </c>
      <c r="V4512" s="38">
        <v>0</v>
      </c>
    </row>
    <row r="4513" spans="1:22" ht="13.5" customHeight="1" x14ac:dyDescent="0.2">
      <c r="A4513" s="32" t="s">
        <v>4509</v>
      </c>
      <c r="B4513" s="32" t="s">
        <v>12373</v>
      </c>
      <c r="C4513" s="32" t="s">
        <v>18213</v>
      </c>
      <c r="D4513" s="37">
        <v>2.0054020000000001</v>
      </c>
      <c r="E4513" s="39">
        <v>550.99</v>
      </c>
      <c r="F4513" s="39">
        <v>1429</v>
      </c>
      <c r="G4513" s="39">
        <v>2621.75</v>
      </c>
      <c r="H4513" s="38">
        <v>2</v>
      </c>
      <c r="I4513" s="38">
        <v>2855</v>
      </c>
      <c r="J4513" s="37">
        <v>12.287364647</v>
      </c>
      <c r="K4513" s="37">
        <v>15.253681370000001</v>
      </c>
      <c r="L4513" s="37">
        <v>9.3052074446000006</v>
      </c>
      <c r="M4513" s="37">
        <v>11.895678131</v>
      </c>
      <c r="N4513" s="37">
        <v>6.2147863488999997</v>
      </c>
      <c r="O4513" s="37">
        <v>27.286517227000001</v>
      </c>
      <c r="P4513" s="37">
        <v>4.8</v>
      </c>
      <c r="Q4513" s="37">
        <v>90.865334599999997</v>
      </c>
      <c r="R4513" s="38">
        <v>105099</v>
      </c>
      <c r="S4513" s="37">
        <v>2.8592</v>
      </c>
      <c r="T4513" s="38">
        <v>1</v>
      </c>
      <c r="U4513" s="38">
        <v>1</v>
      </c>
      <c r="V4513" s="38">
        <v>0</v>
      </c>
    </row>
    <row r="4514" spans="1:22" ht="13.5" customHeight="1" x14ac:dyDescent="0.2">
      <c r="A4514" s="32" t="s">
        <v>4510</v>
      </c>
      <c r="B4514" s="32" t="s">
        <v>12374</v>
      </c>
      <c r="C4514" s="32" t="s">
        <v>18126</v>
      </c>
      <c r="D4514" s="37">
        <v>7.8079169999999998</v>
      </c>
      <c r="E4514" s="39">
        <v>773.01</v>
      </c>
      <c r="F4514" s="39">
        <v>4119</v>
      </c>
      <c r="G4514" s="39">
        <v>6889.93</v>
      </c>
      <c r="H4514" s="38">
        <v>6</v>
      </c>
      <c r="I4514" s="38">
        <v>8919</v>
      </c>
      <c r="J4514" s="37">
        <v>19.047621211999999</v>
      </c>
      <c r="K4514" s="37">
        <v>18.161995041000001</v>
      </c>
      <c r="L4514" s="37">
        <v>36.429710937000003</v>
      </c>
      <c r="M4514" s="37">
        <v>18.293778876000001</v>
      </c>
      <c r="N4514" s="37">
        <v>43.060874396000003</v>
      </c>
      <c r="O4514" s="37">
        <v>35.872881370000002</v>
      </c>
      <c r="P4514" s="37">
        <v>7.8</v>
      </c>
      <c r="Q4514" s="37">
        <v>78.833825300000001</v>
      </c>
      <c r="R4514" s="38">
        <v>216034</v>
      </c>
      <c r="S4514" s="37">
        <v>3.4672900000000002</v>
      </c>
      <c r="T4514" s="38">
        <v>3</v>
      </c>
      <c r="U4514" s="38">
        <v>5</v>
      </c>
      <c r="V4514" s="38">
        <v>1</v>
      </c>
    </row>
    <row r="4515" spans="1:22" ht="13.5" customHeight="1" x14ac:dyDescent="0.2">
      <c r="A4515" s="32" t="s">
        <v>4511</v>
      </c>
      <c r="B4515" s="32" t="s">
        <v>12375</v>
      </c>
      <c r="C4515" s="32" t="s">
        <v>18126</v>
      </c>
      <c r="D4515" s="37">
        <v>9.3249519999999997</v>
      </c>
      <c r="E4515" s="39">
        <v>1561.01</v>
      </c>
      <c r="F4515" s="39">
        <v>5105</v>
      </c>
      <c r="G4515" s="39">
        <v>9292.51</v>
      </c>
      <c r="H4515" s="38">
        <v>8</v>
      </c>
      <c r="I4515" s="38">
        <v>10071</v>
      </c>
      <c r="J4515" s="37">
        <v>23.308239742000001</v>
      </c>
      <c r="K4515" s="37">
        <v>21.093847147999998</v>
      </c>
      <c r="L4515" s="37">
        <v>42.852655208000002</v>
      </c>
      <c r="M4515" s="37">
        <v>17.437055545</v>
      </c>
      <c r="N4515" s="37">
        <v>34.977076214999997</v>
      </c>
      <c r="O4515" s="37">
        <v>16.790236981</v>
      </c>
      <c r="P4515" s="37">
        <v>7.3389879305000001</v>
      </c>
      <c r="Q4515" s="37">
        <v>95.643406400000003</v>
      </c>
      <c r="R4515" s="38">
        <v>297053</v>
      </c>
      <c r="S4515" s="37">
        <v>3.4672900000000002</v>
      </c>
      <c r="T4515" s="38">
        <v>5</v>
      </c>
      <c r="U4515" s="38">
        <v>7</v>
      </c>
      <c r="V4515" s="38">
        <v>1</v>
      </c>
    </row>
    <row r="4516" spans="1:22" ht="13.5" customHeight="1" x14ac:dyDescent="0.2">
      <c r="A4516" s="32" t="s">
        <v>4512</v>
      </c>
      <c r="B4516" s="32" t="s">
        <v>12376</v>
      </c>
      <c r="C4516" s="32" t="s">
        <v>18099</v>
      </c>
      <c r="D4516" s="37">
        <v>9.1644319999999997</v>
      </c>
      <c r="E4516" s="39">
        <v>827.02</v>
      </c>
      <c r="F4516" s="39">
        <v>2674</v>
      </c>
      <c r="G4516" s="39">
        <v>5147.58</v>
      </c>
      <c r="H4516" s="38">
        <v>4</v>
      </c>
      <c r="I4516" s="38">
        <v>5789</v>
      </c>
      <c r="J4516" s="37">
        <v>26.494347834999999</v>
      </c>
      <c r="K4516" s="37">
        <v>22.729688592999999</v>
      </c>
      <c r="L4516" s="37">
        <v>37.837699915999998</v>
      </c>
      <c r="M4516" s="37">
        <v>14.092706903</v>
      </c>
      <c r="N4516" s="37">
        <v>32.680693546000001</v>
      </c>
      <c r="O4516" s="37">
        <v>57.409829142</v>
      </c>
      <c r="P4516" s="37">
        <v>7.8100820633000003</v>
      </c>
      <c r="Q4516" s="37">
        <v>65.741710900000001</v>
      </c>
      <c r="R4516" s="38">
        <v>198604</v>
      </c>
      <c r="S4516" s="37">
        <v>2.5142000000000002</v>
      </c>
      <c r="T4516" s="38">
        <v>2</v>
      </c>
      <c r="U4516" s="38">
        <v>2</v>
      </c>
      <c r="V4516" s="38">
        <v>0</v>
      </c>
    </row>
    <row r="4517" spans="1:22" ht="13.5" customHeight="1" x14ac:dyDescent="0.2">
      <c r="A4517" s="32" t="s">
        <v>4513</v>
      </c>
      <c r="B4517" s="32" t="s">
        <v>12377</v>
      </c>
      <c r="C4517" s="32" t="s">
        <v>18203</v>
      </c>
      <c r="D4517" s="37">
        <v>5.2478680000000004</v>
      </c>
      <c r="E4517" s="39">
        <v>859</v>
      </c>
      <c r="F4517" s="39">
        <v>1960</v>
      </c>
      <c r="G4517" s="39">
        <v>3773.42</v>
      </c>
      <c r="H4517" s="38">
        <v>3</v>
      </c>
      <c r="I4517" s="38">
        <v>3852</v>
      </c>
      <c r="J4517" s="37">
        <v>7.1903882553000003</v>
      </c>
      <c r="K4517" s="37">
        <v>3.7424107621</v>
      </c>
      <c r="L4517" s="37">
        <v>2.9319100099000002</v>
      </c>
      <c r="M4517" s="37">
        <v>21.960194907000002</v>
      </c>
      <c r="N4517" s="37">
        <v>12.008136792</v>
      </c>
      <c r="O4517" s="37">
        <v>11.603467839</v>
      </c>
      <c r="P4517" s="37">
        <v>5.0414829659000002</v>
      </c>
      <c r="Q4517" s="37">
        <v>87.271724000000006</v>
      </c>
      <c r="R4517" s="38">
        <v>105589</v>
      </c>
      <c r="S4517" s="37">
        <v>2.1190899999999999</v>
      </c>
      <c r="T4517" s="38">
        <v>1</v>
      </c>
      <c r="U4517" s="38">
        <v>3</v>
      </c>
      <c r="V4517" s="38">
        <v>1</v>
      </c>
    </row>
    <row r="4518" spans="1:22" ht="13.5" customHeight="1" x14ac:dyDescent="0.2">
      <c r="A4518" s="32" t="s">
        <v>4514</v>
      </c>
      <c r="B4518" s="32" t="s">
        <v>12378</v>
      </c>
      <c r="C4518" s="32" t="s">
        <v>18203</v>
      </c>
      <c r="D4518" s="37">
        <v>2.668625</v>
      </c>
      <c r="E4518" s="39">
        <v>1369.01</v>
      </c>
      <c r="F4518" s="39">
        <v>4454</v>
      </c>
      <c r="G4518" s="39">
        <v>8146.4</v>
      </c>
      <c r="H4518" s="38">
        <v>6</v>
      </c>
      <c r="I4518" s="38">
        <v>8434</v>
      </c>
      <c r="J4518" s="37">
        <v>16.627258576999999</v>
      </c>
      <c r="K4518" s="37">
        <v>14.702962202</v>
      </c>
      <c r="L4518" s="37">
        <v>24.193205626000001</v>
      </c>
      <c r="M4518" s="37">
        <v>12.552783481000001</v>
      </c>
      <c r="N4518" s="37">
        <v>23.697873548</v>
      </c>
      <c r="O4518" s="37">
        <v>24.753512289</v>
      </c>
      <c r="P4518" s="37">
        <v>5.0999999999999996</v>
      </c>
      <c r="Q4518" s="37">
        <v>84.002157299999993</v>
      </c>
      <c r="R4518" s="38">
        <v>144167</v>
      </c>
      <c r="S4518" s="37">
        <v>2.1190899999999999</v>
      </c>
      <c r="T4518" s="38">
        <v>3</v>
      </c>
      <c r="U4518" s="38">
        <v>4</v>
      </c>
      <c r="V4518" s="38">
        <v>1</v>
      </c>
    </row>
    <row r="4519" spans="1:22" ht="13.5" customHeight="1" x14ac:dyDescent="0.2">
      <c r="A4519" s="32" t="s">
        <v>4515</v>
      </c>
      <c r="B4519" s="32" t="s">
        <v>12379</v>
      </c>
      <c r="C4519" s="32" t="s">
        <v>18203</v>
      </c>
      <c r="D4519" s="37">
        <v>3.381872</v>
      </c>
      <c r="E4519" s="39">
        <v>3948.06</v>
      </c>
      <c r="F4519" s="39">
        <v>6814</v>
      </c>
      <c r="G4519" s="39">
        <v>12780.84</v>
      </c>
      <c r="H4519" s="38">
        <v>13</v>
      </c>
      <c r="I4519" s="38">
        <v>13187</v>
      </c>
      <c r="J4519" s="37">
        <v>13.875607821999999</v>
      </c>
      <c r="K4519" s="37">
        <v>9.4703793140000005</v>
      </c>
      <c r="L4519" s="37">
        <v>16.083025941999999</v>
      </c>
      <c r="M4519" s="37">
        <v>13.673714954999999</v>
      </c>
      <c r="N4519" s="37">
        <v>17.737639105</v>
      </c>
      <c r="O4519" s="37">
        <v>3.8471857554</v>
      </c>
      <c r="P4519" s="37">
        <v>5.1029399688000003</v>
      </c>
      <c r="Q4519" s="37">
        <v>91.381566000000007</v>
      </c>
      <c r="R4519" s="38">
        <v>375691</v>
      </c>
      <c r="S4519" s="37">
        <v>2.1190899999999999</v>
      </c>
      <c r="T4519" s="38">
        <v>8</v>
      </c>
      <c r="U4519" s="38">
        <v>11</v>
      </c>
      <c r="V4519" s="38">
        <v>0</v>
      </c>
    </row>
    <row r="4520" spans="1:22" ht="13.5" customHeight="1" x14ac:dyDescent="0.2">
      <c r="A4520" s="32" t="s">
        <v>4516</v>
      </c>
      <c r="B4520" s="32" t="s">
        <v>12380</v>
      </c>
      <c r="C4520" s="32" t="s">
        <v>18203</v>
      </c>
      <c r="D4520" s="37">
        <v>5.6932400000000003</v>
      </c>
      <c r="E4520" s="39">
        <v>1714.04</v>
      </c>
      <c r="F4520" s="39">
        <v>3876</v>
      </c>
      <c r="G4520" s="39">
        <v>7262.73</v>
      </c>
      <c r="H4520" s="38">
        <v>5</v>
      </c>
      <c r="I4520" s="38">
        <v>7597</v>
      </c>
      <c r="J4520" s="37">
        <v>6.3031430849000003</v>
      </c>
      <c r="K4520" s="37">
        <v>4.2646630453999999</v>
      </c>
      <c r="L4520" s="37">
        <v>12.354887456</v>
      </c>
      <c r="M4520" s="37">
        <v>10.896855161</v>
      </c>
      <c r="N4520" s="37">
        <v>18.264195225999998</v>
      </c>
      <c r="O4520" s="37">
        <v>10.765237584999999</v>
      </c>
      <c r="P4520" s="37">
        <v>5.0999999999999996</v>
      </c>
      <c r="Q4520" s="37">
        <v>80.628513299999995</v>
      </c>
      <c r="R4520" s="38">
        <v>182539</v>
      </c>
      <c r="S4520" s="37">
        <v>2.1190899999999999</v>
      </c>
      <c r="T4520" s="38">
        <v>3</v>
      </c>
      <c r="U4520" s="38">
        <v>5</v>
      </c>
      <c r="V4520" s="38">
        <v>1</v>
      </c>
    </row>
    <row r="4521" spans="1:22" ht="13.5" customHeight="1" x14ac:dyDescent="0.2">
      <c r="A4521" s="32" t="s">
        <v>4517</v>
      </c>
      <c r="B4521" s="32" t="s">
        <v>12381</v>
      </c>
      <c r="C4521" s="32" t="s">
        <v>18203</v>
      </c>
      <c r="D4521" s="37">
        <v>3.6670929999999999</v>
      </c>
      <c r="E4521" s="39">
        <v>3672.01</v>
      </c>
      <c r="F4521" s="39">
        <v>6709</v>
      </c>
      <c r="G4521" s="39">
        <v>12571.2</v>
      </c>
      <c r="H4521" s="38">
        <v>10</v>
      </c>
      <c r="I4521" s="38">
        <v>12936</v>
      </c>
      <c r="J4521" s="37">
        <v>9.4639427361999999</v>
      </c>
      <c r="K4521" s="37">
        <v>6.4808680416</v>
      </c>
      <c r="L4521" s="37">
        <v>8.4632939079000007</v>
      </c>
      <c r="M4521" s="37">
        <v>38.950060309000001</v>
      </c>
      <c r="N4521" s="37">
        <v>8.5470448672000003</v>
      </c>
      <c r="O4521" s="37">
        <v>12.568729246</v>
      </c>
      <c r="P4521" s="37">
        <v>4.9541344538000001</v>
      </c>
      <c r="Q4521" s="37">
        <v>90.649998600000004</v>
      </c>
      <c r="R4521" s="38">
        <v>295007</v>
      </c>
      <c r="S4521" s="37">
        <v>2.1190899999999999</v>
      </c>
      <c r="T4521" s="38">
        <v>3</v>
      </c>
      <c r="U4521" s="38">
        <v>10</v>
      </c>
      <c r="V4521" s="38">
        <v>1</v>
      </c>
    </row>
    <row r="4522" spans="1:22" ht="13.5" customHeight="1" x14ac:dyDescent="0.2">
      <c r="A4522" s="32" t="s">
        <v>4518</v>
      </c>
      <c r="B4522" s="32" t="s">
        <v>12382</v>
      </c>
      <c r="C4522" s="32" t="s">
        <v>18203</v>
      </c>
      <c r="D4522" s="37">
        <v>3.5115050000000001</v>
      </c>
      <c r="E4522" s="39">
        <v>3047.92</v>
      </c>
      <c r="F4522" s="39">
        <v>7867</v>
      </c>
      <c r="G4522" s="39">
        <v>14942.55</v>
      </c>
      <c r="H4522" s="38">
        <v>12</v>
      </c>
      <c r="I4522" s="38">
        <v>15392</v>
      </c>
      <c r="J4522" s="37">
        <v>25.157701932999998</v>
      </c>
      <c r="K4522" s="37">
        <v>16.252720674999999</v>
      </c>
      <c r="L4522" s="37">
        <v>34.476838557000001</v>
      </c>
      <c r="M4522" s="37">
        <v>51.351222368999998</v>
      </c>
      <c r="N4522" s="37">
        <v>28.246834455999998</v>
      </c>
      <c r="O4522" s="37">
        <v>33.518032857999998</v>
      </c>
      <c r="P4522" s="37">
        <v>5.1017248741000003</v>
      </c>
      <c r="Q4522" s="37">
        <v>85.352198599999994</v>
      </c>
      <c r="R4522" s="38">
        <v>343744</v>
      </c>
      <c r="S4522" s="37">
        <v>2.1190899999999999</v>
      </c>
      <c r="T4522" s="38">
        <v>4</v>
      </c>
      <c r="U4522" s="38">
        <v>10</v>
      </c>
      <c r="V4522" s="38">
        <v>4</v>
      </c>
    </row>
    <row r="4523" spans="1:22" ht="13.5" customHeight="1" x14ac:dyDescent="0.2">
      <c r="A4523" s="32" t="s">
        <v>4519</v>
      </c>
      <c r="B4523" s="32" t="s">
        <v>12383</v>
      </c>
      <c r="C4523" s="32" t="s">
        <v>18203</v>
      </c>
      <c r="D4523" s="37">
        <v>7.8236860000000004</v>
      </c>
      <c r="E4523" s="39">
        <v>1989.98</v>
      </c>
      <c r="F4523" s="39">
        <v>4400</v>
      </c>
      <c r="G4523" s="39">
        <v>8280.42</v>
      </c>
      <c r="H4523" s="38">
        <v>8</v>
      </c>
      <c r="I4523" s="38">
        <v>8533</v>
      </c>
      <c r="J4523" s="37">
        <v>8.7789334573000009</v>
      </c>
      <c r="K4523" s="37">
        <v>4.0658535473999997</v>
      </c>
      <c r="L4523" s="37">
        <v>16.917653523999999</v>
      </c>
      <c r="M4523" s="37">
        <v>12.974635957</v>
      </c>
      <c r="N4523" s="37">
        <v>11.145637665000001</v>
      </c>
      <c r="O4523" s="37">
        <v>17.984389273000001</v>
      </c>
      <c r="P4523" s="37">
        <v>5.5890648193999999</v>
      </c>
      <c r="Q4523" s="37">
        <v>76.599963900000006</v>
      </c>
      <c r="R4523" s="38">
        <v>163655</v>
      </c>
      <c r="S4523" s="37">
        <v>2.1190899999999999</v>
      </c>
      <c r="T4523" s="38">
        <v>6</v>
      </c>
      <c r="U4523" s="38">
        <v>8</v>
      </c>
      <c r="V4523" s="38">
        <v>0</v>
      </c>
    </row>
    <row r="4524" spans="1:22" ht="13.5" customHeight="1" x14ac:dyDescent="0.2">
      <c r="A4524" s="32" t="s">
        <v>4520</v>
      </c>
      <c r="B4524" s="32" t="s">
        <v>12384</v>
      </c>
      <c r="C4524" s="32" t="s">
        <v>18203</v>
      </c>
      <c r="D4524" s="37">
        <v>7.6087220000000002</v>
      </c>
      <c r="E4524" s="39">
        <v>444.99</v>
      </c>
      <c r="F4524" s="39">
        <v>1325</v>
      </c>
      <c r="G4524" s="39">
        <v>2699.78</v>
      </c>
      <c r="H4524" s="38">
        <v>2</v>
      </c>
      <c r="I4524" s="38">
        <v>2785</v>
      </c>
      <c r="J4524" s="37">
        <v>39.773782484000002</v>
      </c>
      <c r="K4524" s="37">
        <v>25.382987334999999</v>
      </c>
      <c r="L4524" s="37">
        <v>62.423373015000003</v>
      </c>
      <c r="M4524" s="37">
        <v>40.535581426</v>
      </c>
      <c r="N4524" s="37">
        <v>49.391018191999997</v>
      </c>
      <c r="O4524" s="37">
        <v>59.940554190999997</v>
      </c>
      <c r="P4524" s="37">
        <v>5.0999999999999996</v>
      </c>
      <c r="Q4524" s="37" t="s">
        <v>15680</v>
      </c>
      <c r="R4524" s="38">
        <v>58641</v>
      </c>
      <c r="S4524" s="37">
        <v>2.1190899999999999</v>
      </c>
      <c r="T4524" s="38">
        <v>1</v>
      </c>
      <c r="U4524" s="38">
        <v>1</v>
      </c>
      <c r="V4524" s="38">
        <v>1</v>
      </c>
    </row>
    <row r="4525" spans="1:22" ht="13.5" customHeight="1" x14ac:dyDescent="0.2">
      <c r="A4525" s="32" t="s">
        <v>4521</v>
      </c>
      <c r="B4525" s="32" t="s">
        <v>12385</v>
      </c>
      <c r="C4525" s="32" t="s">
        <v>18203</v>
      </c>
      <c r="D4525" s="37">
        <v>7.4374469999999997</v>
      </c>
      <c r="E4525" s="39">
        <v>1267.96</v>
      </c>
      <c r="F4525" s="39">
        <v>4112</v>
      </c>
      <c r="G4525" s="39">
        <v>7036.75</v>
      </c>
      <c r="H4525" s="38">
        <v>7</v>
      </c>
      <c r="I4525" s="38">
        <v>8233</v>
      </c>
      <c r="J4525" s="37">
        <v>11.955016025000001</v>
      </c>
      <c r="K4525" s="37">
        <v>8.9775747534000008</v>
      </c>
      <c r="L4525" s="37">
        <v>23.652663015000002</v>
      </c>
      <c r="M4525" s="37">
        <v>9.8742150933000001</v>
      </c>
      <c r="N4525" s="37">
        <v>16.261973628</v>
      </c>
      <c r="O4525" s="37">
        <v>7.7222700917999996</v>
      </c>
      <c r="P4525" s="37">
        <v>5.0999999999999996</v>
      </c>
      <c r="Q4525" s="37">
        <v>90.262004099999999</v>
      </c>
      <c r="R4525" s="38">
        <v>257091</v>
      </c>
      <c r="S4525" s="37">
        <v>2.1190899999999999</v>
      </c>
      <c r="T4525" s="38">
        <v>4</v>
      </c>
      <c r="U4525" s="38">
        <v>6</v>
      </c>
      <c r="V4525" s="38">
        <v>0</v>
      </c>
    </row>
    <row r="4526" spans="1:22" ht="13.5" customHeight="1" x14ac:dyDescent="0.2">
      <c r="A4526" s="32" t="s">
        <v>4522</v>
      </c>
      <c r="B4526" s="32" t="s">
        <v>12386</v>
      </c>
      <c r="C4526" s="32" t="s">
        <v>18203</v>
      </c>
      <c r="D4526" s="37">
        <v>4.1428120000000002</v>
      </c>
      <c r="E4526" s="39">
        <v>1940.98</v>
      </c>
      <c r="F4526" s="39">
        <v>4537</v>
      </c>
      <c r="G4526" s="39">
        <v>8571.81</v>
      </c>
      <c r="H4526" s="38">
        <v>8</v>
      </c>
      <c r="I4526" s="38">
        <v>8753</v>
      </c>
      <c r="J4526" s="37">
        <v>4.7021352928000004</v>
      </c>
      <c r="K4526" s="37">
        <v>1.3574507397</v>
      </c>
      <c r="L4526" s="37">
        <v>7.7479878290000004</v>
      </c>
      <c r="M4526" s="37">
        <v>46.792136300000003</v>
      </c>
      <c r="N4526" s="37">
        <v>3.7092089004000002</v>
      </c>
      <c r="O4526" s="37">
        <v>13.196350762</v>
      </c>
      <c r="P4526" s="37">
        <v>5.0999999999999996</v>
      </c>
      <c r="Q4526" s="37">
        <v>95.1713527</v>
      </c>
      <c r="R4526" s="38">
        <v>192975</v>
      </c>
      <c r="S4526" s="37">
        <v>2.1190899999999999</v>
      </c>
      <c r="T4526" s="38">
        <v>4</v>
      </c>
      <c r="U4526" s="38">
        <v>8</v>
      </c>
      <c r="V4526" s="38">
        <v>3</v>
      </c>
    </row>
    <row r="4527" spans="1:22" ht="13.5" customHeight="1" x14ac:dyDescent="0.2">
      <c r="A4527" s="32" t="s">
        <v>4523</v>
      </c>
      <c r="B4527" s="32" t="s">
        <v>12387</v>
      </c>
      <c r="C4527" s="32" t="s">
        <v>18203</v>
      </c>
      <c r="D4527" s="37">
        <v>10.08746</v>
      </c>
      <c r="E4527" s="39">
        <v>2563.9899999999998</v>
      </c>
      <c r="F4527" s="39">
        <v>7070</v>
      </c>
      <c r="G4527" s="39">
        <v>13383.7</v>
      </c>
      <c r="H4527" s="38">
        <v>10</v>
      </c>
      <c r="I4527" s="38">
        <v>13937</v>
      </c>
      <c r="J4527" s="37">
        <v>9.1382295966000004</v>
      </c>
      <c r="K4527" s="37">
        <v>6.4374654909000002</v>
      </c>
      <c r="L4527" s="37">
        <v>17.093146422</v>
      </c>
      <c r="M4527" s="37">
        <v>17.190153891000001</v>
      </c>
      <c r="N4527" s="37">
        <v>12.555319554</v>
      </c>
      <c r="O4527" s="37">
        <v>5.6035824174000002</v>
      </c>
      <c r="P4527" s="37">
        <v>5.0999999999999996</v>
      </c>
      <c r="Q4527" s="37">
        <v>86.010978600000001</v>
      </c>
      <c r="R4527" s="38">
        <v>286931</v>
      </c>
      <c r="S4527" s="37">
        <v>2.1190899999999999</v>
      </c>
      <c r="T4527" s="38">
        <v>6</v>
      </c>
      <c r="U4527" s="38">
        <v>10</v>
      </c>
      <c r="V4527" s="38">
        <v>2</v>
      </c>
    </row>
    <row r="4528" spans="1:22" ht="13.5" customHeight="1" x14ac:dyDescent="0.2">
      <c r="A4528" s="32" t="s">
        <v>4524</v>
      </c>
      <c r="B4528" s="32" t="s">
        <v>12388</v>
      </c>
      <c r="C4528" s="32" t="s">
        <v>18203</v>
      </c>
      <c r="D4528" s="37">
        <v>7.0892179999999998</v>
      </c>
      <c r="E4528" s="39">
        <v>2344.0500000000002</v>
      </c>
      <c r="F4528" s="39">
        <v>6837</v>
      </c>
      <c r="G4528" s="39">
        <v>13475.23</v>
      </c>
      <c r="H4528" s="38">
        <v>9</v>
      </c>
      <c r="I4528" s="38">
        <v>13808</v>
      </c>
      <c r="J4528" s="37">
        <v>4.2303669150000003</v>
      </c>
      <c r="K4528" s="37">
        <v>3.1911375886000002</v>
      </c>
      <c r="L4528" s="37">
        <v>11.630933106000001</v>
      </c>
      <c r="M4528" s="37">
        <v>8.7674629486000004</v>
      </c>
      <c r="N4528" s="37">
        <v>12.162134105</v>
      </c>
      <c r="O4528" s="37">
        <v>6.0934620661999999</v>
      </c>
      <c r="P4528" s="37">
        <v>5.1010938222000002</v>
      </c>
      <c r="Q4528" s="37">
        <v>89.547761300000005</v>
      </c>
      <c r="R4528" s="38">
        <v>288000</v>
      </c>
      <c r="S4528" s="37">
        <v>2.1190899999999999</v>
      </c>
      <c r="T4528" s="38">
        <v>5</v>
      </c>
      <c r="U4528" s="38">
        <v>9</v>
      </c>
      <c r="V4528" s="38">
        <v>0</v>
      </c>
    </row>
    <row r="4529" spans="1:22" ht="13.5" customHeight="1" x14ac:dyDescent="0.2">
      <c r="A4529" s="32" t="s">
        <v>4525</v>
      </c>
      <c r="B4529" s="32" t="s">
        <v>12389</v>
      </c>
      <c r="C4529" s="32" t="s">
        <v>18203</v>
      </c>
      <c r="D4529" s="37">
        <v>4.6808540000000001</v>
      </c>
      <c r="E4529" s="39">
        <v>1796.03</v>
      </c>
      <c r="F4529" s="39">
        <v>4493</v>
      </c>
      <c r="G4529" s="39">
        <v>8409.7199999999993</v>
      </c>
      <c r="H4529" s="38">
        <v>7</v>
      </c>
      <c r="I4529" s="38">
        <v>9033</v>
      </c>
      <c r="J4529" s="37">
        <v>3.4474663596999999</v>
      </c>
      <c r="K4529" s="37">
        <v>2.4341926732000001</v>
      </c>
      <c r="L4529" s="37">
        <v>5.6759019758000004</v>
      </c>
      <c r="M4529" s="37">
        <v>9.3067983102999996</v>
      </c>
      <c r="N4529" s="37">
        <v>7.0385383810000004</v>
      </c>
      <c r="O4529" s="37">
        <v>4.8783435195999996</v>
      </c>
      <c r="P4529" s="37">
        <v>5.1114367592000001</v>
      </c>
      <c r="Q4529" s="37">
        <v>69.458471500000002</v>
      </c>
      <c r="R4529" s="38">
        <v>162719</v>
      </c>
      <c r="S4529" s="37">
        <v>2.1190899999999999</v>
      </c>
      <c r="T4529" s="38">
        <v>5</v>
      </c>
      <c r="U4529" s="38">
        <v>6</v>
      </c>
      <c r="V4529" s="38">
        <v>2</v>
      </c>
    </row>
    <row r="4530" spans="1:22" ht="13.5" customHeight="1" x14ac:dyDescent="0.2">
      <c r="A4530" s="32" t="s">
        <v>4526</v>
      </c>
      <c r="B4530" s="32" t="s">
        <v>12390</v>
      </c>
      <c r="C4530" s="32" t="s">
        <v>18203</v>
      </c>
      <c r="D4530" s="37">
        <v>10.32183</v>
      </c>
      <c r="E4530" s="39">
        <v>735.01</v>
      </c>
      <c r="F4530" s="39">
        <v>2464</v>
      </c>
      <c r="G4530" s="39">
        <v>4655.5200000000004</v>
      </c>
      <c r="H4530" s="38">
        <v>4</v>
      </c>
      <c r="I4530" s="38">
        <v>5088</v>
      </c>
      <c r="J4530" s="37">
        <v>17.007092585999999</v>
      </c>
      <c r="K4530" s="37">
        <v>11.801625842</v>
      </c>
      <c r="L4530" s="37">
        <v>27.289301041000002</v>
      </c>
      <c r="M4530" s="37">
        <v>7.1130126448000004</v>
      </c>
      <c r="N4530" s="37">
        <v>27.444898673000001</v>
      </c>
      <c r="O4530" s="37">
        <v>21.174616538999999</v>
      </c>
      <c r="P4530" s="37">
        <v>5.0999999999999996</v>
      </c>
      <c r="Q4530" s="37">
        <v>74.511048599999995</v>
      </c>
      <c r="R4530" s="38">
        <v>104435</v>
      </c>
      <c r="S4530" s="37">
        <v>2.1190899999999999</v>
      </c>
      <c r="T4530" s="38">
        <v>2</v>
      </c>
      <c r="U4530" s="38">
        <v>4</v>
      </c>
      <c r="V4530" s="38">
        <v>1</v>
      </c>
    </row>
    <row r="4531" spans="1:22" ht="13.5" customHeight="1" x14ac:dyDescent="0.2">
      <c r="A4531" s="32" t="s">
        <v>4527</v>
      </c>
      <c r="B4531" s="32" t="s">
        <v>12391</v>
      </c>
      <c r="C4531" s="32" t="s">
        <v>18203</v>
      </c>
      <c r="D4531" s="37">
        <v>1.921136</v>
      </c>
      <c r="E4531" s="39">
        <v>2694.03</v>
      </c>
      <c r="F4531" s="39">
        <v>4399</v>
      </c>
      <c r="G4531" s="39">
        <v>8207.42</v>
      </c>
      <c r="H4531" s="38">
        <v>4</v>
      </c>
      <c r="I4531" s="38">
        <v>8417</v>
      </c>
      <c r="J4531" s="37">
        <v>14.996681597</v>
      </c>
      <c r="K4531" s="37">
        <v>9.2870232758999993</v>
      </c>
      <c r="L4531" s="37">
        <v>18.036509582000001</v>
      </c>
      <c r="M4531" s="37">
        <v>64.349397678000003</v>
      </c>
      <c r="N4531" s="37">
        <v>15.943893878000001</v>
      </c>
      <c r="O4531" s="37">
        <v>6.7855300583</v>
      </c>
      <c r="P4531" s="37">
        <v>5.0999999999999996</v>
      </c>
      <c r="Q4531" s="37">
        <v>79.225879300000003</v>
      </c>
      <c r="R4531" s="38">
        <v>339708</v>
      </c>
      <c r="S4531" s="37">
        <v>2.1190899999999999</v>
      </c>
      <c r="T4531" s="38">
        <v>1</v>
      </c>
      <c r="U4531" s="38">
        <v>3</v>
      </c>
      <c r="V4531" s="38">
        <v>1</v>
      </c>
    </row>
    <row r="4532" spans="1:22" ht="13.5" customHeight="1" x14ac:dyDescent="0.2">
      <c r="A4532" s="32" t="s">
        <v>4528</v>
      </c>
      <c r="B4532" s="32" t="s">
        <v>12392</v>
      </c>
      <c r="C4532" s="32" t="s">
        <v>18126</v>
      </c>
      <c r="D4532" s="37">
        <v>5.840598</v>
      </c>
      <c r="E4532" s="39">
        <v>2591.04</v>
      </c>
      <c r="F4532" s="39">
        <v>6596</v>
      </c>
      <c r="G4532" s="39">
        <v>11667.45</v>
      </c>
      <c r="H4532" s="38">
        <v>10</v>
      </c>
      <c r="I4532" s="38">
        <v>13194</v>
      </c>
      <c r="J4532" s="37">
        <v>23.637185817999999</v>
      </c>
      <c r="K4532" s="37">
        <v>22.042590479000001</v>
      </c>
      <c r="L4532" s="37">
        <v>30.812658300999999</v>
      </c>
      <c r="M4532" s="37">
        <v>14.961635464</v>
      </c>
      <c r="N4532" s="37">
        <v>44.609636205000001</v>
      </c>
      <c r="O4532" s="37">
        <v>28.240799793000001</v>
      </c>
      <c r="P4532" s="37">
        <v>7.6654997586000002</v>
      </c>
      <c r="Q4532" s="37">
        <v>73.446410599999993</v>
      </c>
      <c r="R4532" s="38">
        <v>340183</v>
      </c>
      <c r="S4532" s="37">
        <v>3.4672900000000002</v>
      </c>
      <c r="T4532" s="38">
        <v>5</v>
      </c>
      <c r="U4532" s="38">
        <v>8</v>
      </c>
      <c r="V4532" s="38">
        <v>2</v>
      </c>
    </row>
    <row r="4533" spans="1:22" ht="13.5" customHeight="1" x14ac:dyDescent="0.2">
      <c r="A4533" s="32" t="s">
        <v>4529</v>
      </c>
      <c r="B4533" s="32" t="s">
        <v>12393</v>
      </c>
      <c r="C4533" s="32" t="s">
        <v>18203</v>
      </c>
      <c r="D4533" s="37">
        <v>4.1269039999999997</v>
      </c>
      <c r="E4533" s="39">
        <v>1869.99</v>
      </c>
      <c r="F4533" s="39">
        <v>6791</v>
      </c>
      <c r="G4533" s="39">
        <v>13118.78</v>
      </c>
      <c r="H4533" s="38">
        <v>7</v>
      </c>
      <c r="I4533" s="38">
        <v>13596</v>
      </c>
      <c r="J4533" s="37">
        <v>3.4766287532</v>
      </c>
      <c r="K4533" s="37">
        <v>0.46621893749999999</v>
      </c>
      <c r="L4533" s="37">
        <v>5.6934239495999996</v>
      </c>
      <c r="M4533" s="37">
        <v>19.81088961</v>
      </c>
      <c r="N4533" s="37">
        <v>5.0526899501999996</v>
      </c>
      <c r="O4533" s="37">
        <v>5.0230844780000004</v>
      </c>
      <c r="P4533" s="37">
        <v>5.0999999999999996</v>
      </c>
      <c r="Q4533" s="37">
        <v>76.123534000000006</v>
      </c>
      <c r="R4533" s="38">
        <v>326869</v>
      </c>
      <c r="S4533" s="37">
        <v>2.1190899999999999</v>
      </c>
      <c r="T4533" s="38">
        <v>3</v>
      </c>
      <c r="U4533" s="38">
        <v>7</v>
      </c>
      <c r="V4533" s="38">
        <v>2</v>
      </c>
    </row>
    <row r="4534" spans="1:22" ht="13.5" customHeight="1" x14ac:dyDescent="0.2">
      <c r="A4534" s="32" t="s">
        <v>4530</v>
      </c>
      <c r="B4534" s="32" t="s">
        <v>12394</v>
      </c>
      <c r="C4534" s="32" t="s">
        <v>18126</v>
      </c>
      <c r="D4534" s="37">
        <v>3.1062439999999998</v>
      </c>
      <c r="E4534" s="39">
        <v>201</v>
      </c>
      <c r="F4534" s="39">
        <v>1398</v>
      </c>
      <c r="G4534" s="39">
        <v>1104.24</v>
      </c>
      <c r="H4534" s="38">
        <v>6</v>
      </c>
      <c r="I4534" s="38">
        <v>3440</v>
      </c>
      <c r="J4534" s="37">
        <v>36.694294378000002</v>
      </c>
      <c r="K4534" s="37">
        <v>48.198184199000004</v>
      </c>
      <c r="L4534" s="37">
        <v>37.205286479999998</v>
      </c>
      <c r="M4534" s="37">
        <v>19.818750147999999</v>
      </c>
      <c r="N4534" s="37">
        <v>67.482767736</v>
      </c>
      <c r="O4534" s="37">
        <v>47.862137654000001</v>
      </c>
      <c r="P4534" s="37">
        <v>7.8</v>
      </c>
      <c r="Q4534" s="37">
        <v>63.728828</v>
      </c>
      <c r="R4534" s="38">
        <v>41156</v>
      </c>
      <c r="S4534" s="37">
        <v>3.4672900000000002</v>
      </c>
      <c r="T4534" s="38">
        <v>3</v>
      </c>
      <c r="U4534" s="38">
        <v>5</v>
      </c>
      <c r="V4534" s="38">
        <v>1</v>
      </c>
    </row>
    <row r="4535" spans="1:22" ht="13.5" customHeight="1" x14ac:dyDescent="0.2">
      <c r="A4535" s="32" t="s">
        <v>4531</v>
      </c>
      <c r="B4535" s="32" t="s">
        <v>12395</v>
      </c>
      <c r="C4535" s="32" t="s">
        <v>18203</v>
      </c>
      <c r="D4535" s="37">
        <v>4.5340720000000001</v>
      </c>
      <c r="E4535" s="39">
        <v>1804</v>
      </c>
      <c r="F4535" s="39">
        <v>5252</v>
      </c>
      <c r="G4535" s="39">
        <v>9881.15</v>
      </c>
      <c r="H4535" s="38">
        <v>8</v>
      </c>
      <c r="I4535" s="38">
        <v>10264</v>
      </c>
      <c r="J4535" s="37">
        <v>8.6793584097000007</v>
      </c>
      <c r="K4535" s="37">
        <v>6.4018358457</v>
      </c>
      <c r="L4535" s="37">
        <v>15.959842199000001</v>
      </c>
      <c r="M4535" s="37">
        <v>19.329675996999999</v>
      </c>
      <c r="N4535" s="37">
        <v>10.952997642</v>
      </c>
      <c r="O4535" s="37">
        <v>5.6825895919000002</v>
      </c>
      <c r="P4535" s="37">
        <v>5.0999999999999996</v>
      </c>
      <c r="Q4535" s="37">
        <v>86.581912900000006</v>
      </c>
      <c r="R4535" s="38">
        <v>272034</v>
      </c>
      <c r="S4535" s="37">
        <v>2.1190899999999999</v>
      </c>
      <c r="T4535" s="38">
        <v>4</v>
      </c>
      <c r="U4535" s="38">
        <v>7</v>
      </c>
      <c r="V4535" s="38">
        <v>1</v>
      </c>
    </row>
    <row r="4536" spans="1:22" ht="13.5" customHeight="1" x14ac:dyDescent="0.2">
      <c r="A4536" s="32" t="s">
        <v>4532</v>
      </c>
      <c r="B4536" s="32" t="s">
        <v>12396</v>
      </c>
      <c r="C4536" s="32" t="s">
        <v>18203</v>
      </c>
      <c r="D4536" s="37">
        <v>7.2248679999999998</v>
      </c>
      <c r="E4536" s="39">
        <v>3572.94</v>
      </c>
      <c r="F4536" s="39">
        <v>7192</v>
      </c>
      <c r="G4536" s="39">
        <v>13537.09</v>
      </c>
      <c r="H4536" s="38">
        <v>10</v>
      </c>
      <c r="I4536" s="38">
        <v>14085</v>
      </c>
      <c r="J4536" s="37">
        <v>10.069979496</v>
      </c>
      <c r="K4536" s="37">
        <v>4.2175941178</v>
      </c>
      <c r="L4536" s="37">
        <v>14.477192422</v>
      </c>
      <c r="M4536" s="37">
        <v>11.252763816</v>
      </c>
      <c r="N4536" s="37">
        <v>12.924481032999999</v>
      </c>
      <c r="O4536" s="37">
        <v>16.179319642999999</v>
      </c>
      <c r="P4536" s="37">
        <v>5.0999999999999996</v>
      </c>
      <c r="Q4536" s="37">
        <v>69.324486500000006</v>
      </c>
      <c r="R4536" s="38">
        <v>360646</v>
      </c>
      <c r="S4536" s="37">
        <v>2.1190899999999999</v>
      </c>
      <c r="T4536" s="38">
        <v>5</v>
      </c>
      <c r="U4536" s="38">
        <v>9</v>
      </c>
      <c r="V4536" s="38">
        <v>2</v>
      </c>
    </row>
    <row r="4537" spans="1:22" ht="13.5" customHeight="1" x14ac:dyDescent="0.2">
      <c r="A4537" s="32" t="s">
        <v>4533</v>
      </c>
      <c r="B4537" s="32" t="s">
        <v>12397</v>
      </c>
      <c r="C4537" s="32" t="s">
        <v>18203</v>
      </c>
      <c r="D4537" s="37">
        <v>5.6743579999999998</v>
      </c>
      <c r="E4537" s="39">
        <v>1214.02</v>
      </c>
      <c r="F4537" s="39">
        <v>2757</v>
      </c>
      <c r="G4537" s="39">
        <v>5316.03</v>
      </c>
      <c r="H4537" s="38">
        <v>4</v>
      </c>
      <c r="I4537" s="38">
        <v>5502</v>
      </c>
      <c r="J4537" s="37">
        <v>8.3151127966999994</v>
      </c>
      <c r="K4537" s="37">
        <v>6.0081053409000003</v>
      </c>
      <c r="L4537" s="37">
        <v>6.7460681441999997</v>
      </c>
      <c r="M4537" s="37">
        <v>21.323907908999999</v>
      </c>
      <c r="N4537" s="37">
        <v>9.2821284713000001</v>
      </c>
      <c r="O4537" s="37">
        <v>4.1888255009000002</v>
      </c>
      <c r="P4537" s="37">
        <v>5.0646943765000003</v>
      </c>
      <c r="Q4537" s="37">
        <v>71.174667999999997</v>
      </c>
      <c r="R4537" s="38">
        <v>135614</v>
      </c>
      <c r="S4537" s="37">
        <v>2.1190899999999999</v>
      </c>
      <c r="T4537" s="38">
        <v>2</v>
      </c>
      <c r="U4537" s="38">
        <v>4</v>
      </c>
      <c r="V4537" s="38">
        <v>0</v>
      </c>
    </row>
    <row r="4538" spans="1:22" ht="13.5" customHeight="1" x14ac:dyDescent="0.2">
      <c r="A4538" s="32" t="s">
        <v>4534</v>
      </c>
      <c r="B4538" s="32" t="s">
        <v>12398</v>
      </c>
      <c r="C4538" s="32" t="s">
        <v>18099</v>
      </c>
      <c r="D4538" s="37">
        <v>3.0105770000000001</v>
      </c>
      <c r="E4538" s="39">
        <v>1678.98</v>
      </c>
      <c r="F4538" s="39">
        <v>5414</v>
      </c>
      <c r="G4538" s="39">
        <v>9751.94</v>
      </c>
      <c r="H4538" s="38">
        <v>6</v>
      </c>
      <c r="I4538" s="38">
        <v>11257</v>
      </c>
      <c r="J4538" s="37">
        <v>15.910797908999999</v>
      </c>
      <c r="K4538" s="37">
        <v>16.435819555999998</v>
      </c>
      <c r="L4538" s="37">
        <v>14.828165044</v>
      </c>
      <c r="M4538" s="37">
        <v>20.320708287999999</v>
      </c>
      <c r="N4538" s="37">
        <v>38.970890308000001</v>
      </c>
      <c r="O4538" s="37">
        <v>45.237288640999999</v>
      </c>
      <c r="P4538" s="37">
        <v>7.8686379163</v>
      </c>
      <c r="Q4538" s="37">
        <v>75.611257699999996</v>
      </c>
      <c r="R4538" s="38">
        <v>182137</v>
      </c>
      <c r="S4538" s="37">
        <v>2.5142000000000002</v>
      </c>
      <c r="T4538" s="38">
        <v>3</v>
      </c>
      <c r="U4538" s="38">
        <v>6</v>
      </c>
      <c r="V4538" s="38">
        <v>0</v>
      </c>
    </row>
    <row r="4539" spans="1:22" ht="13.5" customHeight="1" x14ac:dyDescent="0.2">
      <c r="A4539" s="32" t="s">
        <v>4535</v>
      </c>
      <c r="B4539" s="32" t="s">
        <v>12399</v>
      </c>
      <c r="C4539" s="32" t="s">
        <v>18203</v>
      </c>
      <c r="D4539" s="37">
        <v>5.5016930000000004</v>
      </c>
      <c r="E4539" s="39">
        <v>3136.97</v>
      </c>
      <c r="F4539" s="39">
        <v>5152</v>
      </c>
      <c r="G4539" s="39">
        <v>9351.83</v>
      </c>
      <c r="H4539" s="38">
        <v>7</v>
      </c>
      <c r="I4539" s="38">
        <v>9654</v>
      </c>
      <c r="J4539" s="37">
        <v>13.428083222</v>
      </c>
      <c r="K4539" s="37">
        <v>9.3636726763000002</v>
      </c>
      <c r="L4539" s="37">
        <v>15.401408182000001</v>
      </c>
      <c r="M4539" s="37">
        <v>13.009517858000001</v>
      </c>
      <c r="N4539" s="37">
        <v>16.862962664000001</v>
      </c>
      <c r="O4539" s="37">
        <v>3.8988152205</v>
      </c>
      <c r="P4539" s="37">
        <v>5.1044196378000004</v>
      </c>
      <c r="Q4539" s="37">
        <v>88.196529100000006</v>
      </c>
      <c r="R4539" s="38">
        <v>262117</v>
      </c>
      <c r="S4539" s="37">
        <v>2.1190899999999999</v>
      </c>
      <c r="T4539" s="38">
        <v>3</v>
      </c>
      <c r="U4539" s="38">
        <v>6</v>
      </c>
      <c r="V4539" s="38">
        <v>0</v>
      </c>
    </row>
    <row r="4540" spans="1:22" ht="13.5" customHeight="1" x14ac:dyDescent="0.2">
      <c r="A4540" s="32" t="s">
        <v>4536</v>
      </c>
      <c r="B4540" s="32" t="s">
        <v>12400</v>
      </c>
      <c r="C4540" s="32" t="s">
        <v>18203</v>
      </c>
      <c r="D4540" s="37">
        <v>6.6868449999999999</v>
      </c>
      <c r="E4540" s="39">
        <v>1138.01</v>
      </c>
      <c r="F4540" s="39">
        <v>4199</v>
      </c>
      <c r="G4540" s="39">
        <v>6740.75</v>
      </c>
      <c r="H4540" s="38">
        <v>4</v>
      </c>
      <c r="I4540" s="38">
        <v>8446</v>
      </c>
      <c r="J4540" s="37">
        <v>13.396339812000001</v>
      </c>
      <c r="K4540" s="37">
        <v>17.765071892999998</v>
      </c>
      <c r="L4540" s="37">
        <v>25.410408999000001</v>
      </c>
      <c r="M4540" s="37">
        <v>9.1649188042999992</v>
      </c>
      <c r="N4540" s="37">
        <v>22.742678385000001</v>
      </c>
      <c r="O4540" s="37">
        <v>11.748923963999999</v>
      </c>
      <c r="P4540" s="37">
        <v>5.0915709406999996</v>
      </c>
      <c r="Q4540" s="37">
        <v>78.562442799999999</v>
      </c>
      <c r="R4540" s="38">
        <v>200063</v>
      </c>
      <c r="S4540" s="37">
        <v>2.1190899999999999</v>
      </c>
      <c r="T4540" s="38">
        <v>3</v>
      </c>
      <c r="U4540" s="38">
        <v>3</v>
      </c>
      <c r="V4540" s="38">
        <v>0</v>
      </c>
    </row>
    <row r="4541" spans="1:22" ht="13.5" customHeight="1" x14ac:dyDescent="0.2">
      <c r="A4541" s="32" t="s">
        <v>4537</v>
      </c>
      <c r="B4541" s="32" t="s">
        <v>12401</v>
      </c>
      <c r="C4541" s="32" t="s">
        <v>18099</v>
      </c>
      <c r="D4541" s="37">
        <v>6.6606329999999998</v>
      </c>
      <c r="E4541" s="39">
        <v>496</v>
      </c>
      <c r="F4541" s="39">
        <v>1757</v>
      </c>
      <c r="G4541" s="39">
        <v>2608.64</v>
      </c>
      <c r="H4541" s="38">
        <v>3</v>
      </c>
      <c r="I4541" s="38">
        <v>3696</v>
      </c>
      <c r="J4541" s="37">
        <v>66.598958530000004</v>
      </c>
      <c r="K4541" s="37">
        <v>41.336418360000003</v>
      </c>
      <c r="L4541" s="37">
        <v>71.483906399999995</v>
      </c>
      <c r="M4541" s="37">
        <v>23.757848240000001</v>
      </c>
      <c r="N4541" s="37">
        <v>65.367834380000005</v>
      </c>
      <c r="O4541" s="37">
        <v>54.921698139999997</v>
      </c>
      <c r="P4541" s="37">
        <v>5.5977730647000001</v>
      </c>
      <c r="Q4541" s="37">
        <v>76.465862099999995</v>
      </c>
      <c r="R4541" s="38">
        <v>105922</v>
      </c>
      <c r="S4541" s="37">
        <v>2.5142000000000002</v>
      </c>
      <c r="T4541" s="38">
        <v>2</v>
      </c>
      <c r="U4541" s="38">
        <v>3</v>
      </c>
      <c r="V4541" s="38">
        <v>0</v>
      </c>
    </row>
    <row r="4542" spans="1:22" ht="13.5" customHeight="1" x14ac:dyDescent="0.2">
      <c r="A4542" s="32" t="s">
        <v>4538</v>
      </c>
      <c r="B4542" s="32" t="s">
        <v>12402</v>
      </c>
      <c r="C4542" s="32" t="s">
        <v>18203</v>
      </c>
      <c r="D4542" s="37">
        <v>8.3300269999999994</v>
      </c>
      <c r="E4542" s="39">
        <v>665.99</v>
      </c>
      <c r="F4542" s="39">
        <v>1925</v>
      </c>
      <c r="G4542" s="39">
        <v>3825.47</v>
      </c>
      <c r="H4542" s="38">
        <v>3</v>
      </c>
      <c r="I4542" s="38">
        <v>3894</v>
      </c>
      <c r="J4542" s="37">
        <v>25.978341830000002</v>
      </c>
      <c r="K4542" s="37">
        <v>16.330286399999999</v>
      </c>
      <c r="L4542" s="37">
        <v>48.890231370000002</v>
      </c>
      <c r="M4542" s="37">
        <v>44.49052047</v>
      </c>
      <c r="N4542" s="37">
        <v>20.043484419999999</v>
      </c>
      <c r="O4542" s="37">
        <v>50.503158859999999</v>
      </c>
      <c r="P4542" s="37">
        <v>5.2910388580000003</v>
      </c>
      <c r="Q4542" s="37">
        <v>90.195892799999996</v>
      </c>
      <c r="R4542" s="38">
        <v>137719</v>
      </c>
      <c r="S4542" s="37">
        <v>2.1190899999999999</v>
      </c>
      <c r="T4542" s="38">
        <v>2</v>
      </c>
      <c r="U4542" s="38">
        <v>3</v>
      </c>
      <c r="V4542" s="38">
        <v>0</v>
      </c>
    </row>
    <row r="4543" spans="1:22" ht="13.5" customHeight="1" x14ac:dyDescent="0.2">
      <c r="A4543" s="32" t="s">
        <v>4539</v>
      </c>
      <c r="B4543" s="32" t="s">
        <v>12403</v>
      </c>
      <c r="C4543" s="32" t="s">
        <v>18203</v>
      </c>
      <c r="D4543" s="37">
        <v>11.428140000000001</v>
      </c>
      <c r="E4543" s="39">
        <v>1419.99</v>
      </c>
      <c r="F4543" s="39">
        <v>4263</v>
      </c>
      <c r="G4543" s="39">
        <v>8070.78</v>
      </c>
      <c r="H4543" s="38">
        <v>6</v>
      </c>
      <c r="I4543" s="38">
        <v>8380</v>
      </c>
      <c r="J4543" s="37">
        <v>10.272366473</v>
      </c>
      <c r="K4543" s="37">
        <v>3.8805400893000002</v>
      </c>
      <c r="L4543" s="37">
        <v>17.103134021999999</v>
      </c>
      <c r="M4543" s="37">
        <v>7.5891709832999998</v>
      </c>
      <c r="N4543" s="37">
        <v>9.5745193695000008</v>
      </c>
      <c r="O4543" s="37">
        <v>13.61430152</v>
      </c>
      <c r="P4543" s="37">
        <v>5.0999999999999996</v>
      </c>
      <c r="Q4543" s="37">
        <v>78.168887499999997</v>
      </c>
      <c r="R4543" s="38">
        <v>233658</v>
      </c>
      <c r="S4543" s="37">
        <v>2.1190899999999999</v>
      </c>
      <c r="T4543" s="38">
        <v>3</v>
      </c>
      <c r="U4543" s="38">
        <v>6</v>
      </c>
      <c r="V4543" s="38">
        <v>1</v>
      </c>
    </row>
    <row r="4544" spans="1:22" ht="13.5" customHeight="1" x14ac:dyDescent="0.2">
      <c r="A4544" s="32" t="s">
        <v>4540</v>
      </c>
      <c r="B4544" s="32" t="s">
        <v>12404</v>
      </c>
      <c r="C4544" s="32" t="s">
        <v>18203</v>
      </c>
      <c r="D4544" s="37">
        <v>4.3825750000000001</v>
      </c>
      <c r="E4544" s="39">
        <v>2486.04</v>
      </c>
      <c r="F4544" s="39">
        <v>5908</v>
      </c>
      <c r="G4544" s="39">
        <v>11224.89</v>
      </c>
      <c r="H4544" s="38">
        <v>8</v>
      </c>
      <c r="I4544" s="38">
        <v>11534</v>
      </c>
      <c r="J4544" s="37">
        <v>8.2954796757999993</v>
      </c>
      <c r="K4544" s="37">
        <v>4.8410350607000003</v>
      </c>
      <c r="L4544" s="37">
        <v>8.8450025812999993</v>
      </c>
      <c r="M4544" s="37">
        <v>29.761330356999999</v>
      </c>
      <c r="N4544" s="37">
        <v>10.306404807</v>
      </c>
      <c r="O4544" s="37">
        <v>12.412617946999999</v>
      </c>
      <c r="P4544" s="37">
        <v>5.0999999999999996</v>
      </c>
      <c r="Q4544" s="37">
        <v>88.669792900000004</v>
      </c>
      <c r="R4544" s="38">
        <v>325943</v>
      </c>
      <c r="S4544" s="37">
        <v>2.1190899999999999</v>
      </c>
      <c r="T4544" s="38">
        <v>5</v>
      </c>
      <c r="U4544" s="38">
        <v>8</v>
      </c>
      <c r="V4544" s="38">
        <v>1</v>
      </c>
    </row>
    <row r="4545" spans="1:22" ht="13.5" customHeight="1" x14ac:dyDescent="0.2">
      <c r="A4545" s="32" t="s">
        <v>4541</v>
      </c>
      <c r="B4545" s="32" t="s">
        <v>12405</v>
      </c>
      <c r="C4545" s="32" t="s">
        <v>18203</v>
      </c>
      <c r="D4545" s="37">
        <v>2.2998829999999999</v>
      </c>
      <c r="E4545" s="39">
        <v>3709.01</v>
      </c>
      <c r="F4545" s="39">
        <v>8300</v>
      </c>
      <c r="G4545" s="39">
        <v>15867.97</v>
      </c>
      <c r="H4545" s="38">
        <v>13</v>
      </c>
      <c r="I4545" s="38">
        <v>16906</v>
      </c>
      <c r="J4545" s="37">
        <v>10.146460999</v>
      </c>
      <c r="K4545" s="37">
        <v>8.8252249813999999</v>
      </c>
      <c r="L4545" s="37">
        <v>11.068332007</v>
      </c>
      <c r="M4545" s="37">
        <v>10.855427842999999</v>
      </c>
      <c r="N4545" s="37">
        <v>12.638962666999999</v>
      </c>
      <c r="O4545" s="37">
        <v>7.1533099253000003</v>
      </c>
      <c r="P4545" s="37">
        <v>5.0999999999999996</v>
      </c>
      <c r="Q4545" s="37">
        <v>78.884526300000005</v>
      </c>
      <c r="R4545" s="38">
        <v>435846</v>
      </c>
      <c r="S4545" s="37">
        <v>2.1190899999999999</v>
      </c>
      <c r="T4545" s="38">
        <v>7</v>
      </c>
      <c r="U4545" s="38">
        <v>12</v>
      </c>
      <c r="V4545" s="38">
        <v>0</v>
      </c>
    </row>
    <row r="4546" spans="1:22" ht="13.5" customHeight="1" x14ac:dyDescent="0.2">
      <c r="A4546" s="32" t="s">
        <v>4542</v>
      </c>
      <c r="B4546" s="32" t="s">
        <v>12406</v>
      </c>
      <c r="C4546" s="32" t="s">
        <v>18203</v>
      </c>
      <c r="D4546" s="37">
        <v>4.669073</v>
      </c>
      <c r="E4546" s="39">
        <v>538.01</v>
      </c>
      <c r="F4546" s="39">
        <v>1234</v>
      </c>
      <c r="G4546" s="39">
        <v>2422.75</v>
      </c>
      <c r="H4546" s="38">
        <v>3</v>
      </c>
      <c r="I4546" s="38">
        <v>2491</v>
      </c>
      <c r="J4546" s="37">
        <v>6.4343899595999998</v>
      </c>
      <c r="K4546" s="37">
        <v>2.1991481184000001</v>
      </c>
      <c r="L4546" s="37">
        <v>4.2000637965000003</v>
      </c>
      <c r="M4546" s="37">
        <v>43.842192480000001</v>
      </c>
      <c r="N4546" s="37">
        <v>10.560211949999999</v>
      </c>
      <c r="O4546" s="37">
        <v>19.145586113</v>
      </c>
      <c r="P4546" s="37">
        <v>5.0999999999999996</v>
      </c>
      <c r="Q4546" s="37" t="s">
        <v>15680</v>
      </c>
      <c r="R4546" s="38">
        <v>69940</v>
      </c>
      <c r="S4546" s="37">
        <v>2.1190899999999999</v>
      </c>
      <c r="T4546" s="38">
        <v>1</v>
      </c>
      <c r="U4546" s="38">
        <v>3</v>
      </c>
      <c r="V4546" s="38">
        <v>1</v>
      </c>
    </row>
    <row r="4547" spans="1:22" ht="13.5" customHeight="1" x14ac:dyDescent="0.2">
      <c r="A4547" s="32" t="s">
        <v>4543</v>
      </c>
      <c r="B4547" s="32" t="s">
        <v>12407</v>
      </c>
      <c r="C4547" s="32" t="s">
        <v>18203</v>
      </c>
      <c r="D4547" s="37">
        <v>5.7522630000000001</v>
      </c>
      <c r="E4547" s="39">
        <v>1357.02</v>
      </c>
      <c r="F4547" s="39">
        <v>4628</v>
      </c>
      <c r="G4547" s="39">
        <v>8844.44</v>
      </c>
      <c r="H4547" s="38">
        <v>6</v>
      </c>
      <c r="I4547" s="38">
        <v>9088</v>
      </c>
      <c r="J4547" s="37">
        <v>17.525667963</v>
      </c>
      <c r="K4547" s="37">
        <v>10.391057179000001</v>
      </c>
      <c r="L4547" s="37">
        <v>26.646995726</v>
      </c>
      <c r="M4547" s="37">
        <v>48.435310209999997</v>
      </c>
      <c r="N4547" s="37">
        <v>21.594640977000001</v>
      </c>
      <c r="O4547" s="37">
        <v>11.739896035999999</v>
      </c>
      <c r="P4547" s="37">
        <v>5.0999999999999996</v>
      </c>
      <c r="Q4547" s="37">
        <v>67.7377149</v>
      </c>
      <c r="R4547" s="38">
        <v>207018</v>
      </c>
      <c r="S4547" s="37">
        <v>2.1190899999999999</v>
      </c>
      <c r="T4547" s="38">
        <v>5</v>
      </c>
      <c r="U4547" s="38">
        <v>6</v>
      </c>
      <c r="V4547" s="38">
        <v>2</v>
      </c>
    </row>
    <row r="4548" spans="1:22" ht="13.5" customHeight="1" x14ac:dyDescent="0.2">
      <c r="A4548" s="32" t="s">
        <v>4544</v>
      </c>
      <c r="B4548" s="32" t="s">
        <v>12408</v>
      </c>
      <c r="C4548" s="32" t="s">
        <v>18099</v>
      </c>
      <c r="D4548" s="37">
        <v>2.9007149999999999</v>
      </c>
      <c r="E4548" s="39">
        <v>748.01</v>
      </c>
      <c r="F4548" s="39">
        <v>2284</v>
      </c>
      <c r="G4548" s="39">
        <v>4132.28</v>
      </c>
      <c r="H4548" s="38">
        <v>2</v>
      </c>
      <c r="I4548" s="38">
        <v>4412</v>
      </c>
      <c r="J4548" s="37">
        <v>28.84217185</v>
      </c>
      <c r="K4548" s="37">
        <v>22.410340794</v>
      </c>
      <c r="L4548" s="37">
        <v>52.442915775000003</v>
      </c>
      <c r="M4548" s="37">
        <v>27.821829358999999</v>
      </c>
      <c r="N4548" s="37">
        <v>34.077118976999998</v>
      </c>
      <c r="O4548" s="37">
        <v>58.332903877</v>
      </c>
      <c r="P4548" s="37">
        <v>7.9</v>
      </c>
      <c r="Q4548" s="37">
        <v>92.137597499999998</v>
      </c>
      <c r="R4548" s="38">
        <v>171286</v>
      </c>
      <c r="S4548" s="37">
        <v>2.5142000000000002</v>
      </c>
      <c r="T4548" s="38">
        <v>1</v>
      </c>
      <c r="U4548" s="38">
        <v>2</v>
      </c>
      <c r="V4548" s="38">
        <v>1</v>
      </c>
    </row>
    <row r="4549" spans="1:22" ht="13.5" customHeight="1" x14ac:dyDescent="0.2">
      <c r="A4549" s="32" t="s">
        <v>4545</v>
      </c>
      <c r="B4549" s="32" t="s">
        <v>12409</v>
      </c>
      <c r="C4549" s="32" t="s">
        <v>18203</v>
      </c>
      <c r="D4549" s="37">
        <v>2.8694099999999998</v>
      </c>
      <c r="E4549" s="39">
        <v>3092.01</v>
      </c>
      <c r="F4549" s="39">
        <v>5870</v>
      </c>
      <c r="G4549" s="39">
        <v>11126.61</v>
      </c>
      <c r="H4549" s="38">
        <v>9</v>
      </c>
      <c r="I4549" s="38">
        <v>11356</v>
      </c>
      <c r="J4549" s="37">
        <v>10.453436226999999</v>
      </c>
      <c r="K4549" s="37">
        <v>4.5796020423000003</v>
      </c>
      <c r="L4549" s="37">
        <v>9.9867150845000001</v>
      </c>
      <c r="M4549" s="37">
        <v>25.211881051999999</v>
      </c>
      <c r="N4549" s="37">
        <v>11.755502232</v>
      </c>
      <c r="O4549" s="37">
        <v>9.4607730364999991</v>
      </c>
      <c r="P4549" s="37">
        <v>5.1478427185999998</v>
      </c>
      <c r="Q4549" s="37">
        <v>81.062617399999993</v>
      </c>
      <c r="R4549" s="38">
        <v>376430</v>
      </c>
      <c r="S4549" s="37">
        <v>2.1190899999999999</v>
      </c>
      <c r="T4549" s="38">
        <v>6</v>
      </c>
      <c r="U4549" s="38">
        <v>8</v>
      </c>
      <c r="V4549" s="38">
        <v>0</v>
      </c>
    </row>
    <row r="4550" spans="1:22" ht="13.5" customHeight="1" x14ac:dyDescent="0.2">
      <c r="A4550" s="32" t="s">
        <v>4546</v>
      </c>
      <c r="B4550" s="32" t="s">
        <v>12410</v>
      </c>
      <c r="C4550" s="32" t="s">
        <v>18126</v>
      </c>
      <c r="D4550" s="37">
        <v>1.262608</v>
      </c>
      <c r="E4550" s="39">
        <v>1369.98</v>
      </c>
      <c r="F4550" s="39">
        <v>4948</v>
      </c>
      <c r="G4550" s="39">
        <v>9295.9500000000007</v>
      </c>
      <c r="H4550" s="38">
        <v>5</v>
      </c>
      <c r="I4550" s="38">
        <v>9903</v>
      </c>
      <c r="J4550" s="37">
        <v>33.659193043999998</v>
      </c>
      <c r="K4550" s="37">
        <v>26.64821529</v>
      </c>
      <c r="L4550" s="37">
        <v>44.109893280000001</v>
      </c>
      <c r="M4550" s="37">
        <v>12.53097872</v>
      </c>
      <c r="N4550" s="37">
        <v>47.886549965999997</v>
      </c>
      <c r="O4550" s="37">
        <v>30.326969002999999</v>
      </c>
      <c r="P4550" s="37">
        <v>7.7146991074000004</v>
      </c>
      <c r="Q4550" s="37">
        <v>80.385820800000005</v>
      </c>
      <c r="R4550" s="38">
        <v>333664</v>
      </c>
      <c r="S4550" s="37">
        <v>3.4672900000000002</v>
      </c>
      <c r="T4550" s="38">
        <v>3</v>
      </c>
      <c r="U4550" s="38">
        <v>5</v>
      </c>
      <c r="V4550" s="38">
        <v>1</v>
      </c>
    </row>
    <row r="4551" spans="1:22" ht="13.5" customHeight="1" x14ac:dyDescent="0.2">
      <c r="A4551" s="32" t="s">
        <v>4547</v>
      </c>
      <c r="B4551" s="32" t="s">
        <v>12411</v>
      </c>
      <c r="C4551" s="32" t="s">
        <v>18203</v>
      </c>
      <c r="D4551" s="37">
        <v>7.138261</v>
      </c>
      <c r="E4551" s="39">
        <v>1127.97</v>
      </c>
      <c r="F4551" s="39">
        <v>4048</v>
      </c>
      <c r="G4551" s="39" t="s">
        <v>15680</v>
      </c>
      <c r="H4551" s="38">
        <v>6</v>
      </c>
      <c r="I4551" s="38">
        <v>7939</v>
      </c>
      <c r="J4551" s="37" t="s">
        <v>15680</v>
      </c>
      <c r="K4551" s="37" t="s">
        <v>15680</v>
      </c>
      <c r="L4551" s="37" t="s">
        <v>15680</v>
      </c>
      <c r="M4551" s="37" t="s">
        <v>15680</v>
      </c>
      <c r="N4551" s="37" t="s">
        <v>15680</v>
      </c>
      <c r="O4551" s="37" t="s">
        <v>15680</v>
      </c>
      <c r="P4551" s="37">
        <v>5.3</v>
      </c>
      <c r="Q4551" s="37">
        <v>90.102271700000003</v>
      </c>
      <c r="R4551" s="38">
        <v>223897</v>
      </c>
      <c r="S4551" s="37">
        <v>2.1190899999999999</v>
      </c>
      <c r="T4551" s="38">
        <v>4</v>
      </c>
      <c r="U4551" s="38">
        <v>5</v>
      </c>
      <c r="V4551" s="38">
        <v>1</v>
      </c>
    </row>
    <row r="4552" spans="1:22" ht="13.5" customHeight="1" x14ac:dyDescent="0.2">
      <c r="A4552" s="32" t="s">
        <v>4548</v>
      </c>
      <c r="B4552" s="32" t="s">
        <v>12412</v>
      </c>
      <c r="C4552" s="32" t="s">
        <v>18203</v>
      </c>
      <c r="D4552" s="37">
        <v>6.9517620000000004</v>
      </c>
      <c r="E4552" s="39">
        <v>1803.96</v>
      </c>
      <c r="F4552" s="39">
        <v>5880</v>
      </c>
      <c r="G4552" s="39">
        <v>11090.37</v>
      </c>
      <c r="H4552" s="38">
        <v>7</v>
      </c>
      <c r="I4552" s="38">
        <v>11652</v>
      </c>
      <c r="J4552" s="37">
        <v>10.303372184000001</v>
      </c>
      <c r="K4552" s="37">
        <v>7.5655819874999999</v>
      </c>
      <c r="L4552" s="37">
        <v>17.348056964000001</v>
      </c>
      <c r="M4552" s="37">
        <v>17.495002523</v>
      </c>
      <c r="N4552" s="37">
        <v>12.751059281</v>
      </c>
      <c r="O4552" s="37">
        <v>5.0662705054000003</v>
      </c>
      <c r="P4552" s="37">
        <v>5.0999999999999996</v>
      </c>
      <c r="Q4552" s="37">
        <v>73.481560299999998</v>
      </c>
      <c r="R4552" s="38">
        <v>312367</v>
      </c>
      <c r="S4552" s="37">
        <v>2.1190899999999999</v>
      </c>
      <c r="T4552" s="38">
        <v>1</v>
      </c>
      <c r="U4552" s="38">
        <v>7</v>
      </c>
      <c r="V4552" s="38">
        <v>2</v>
      </c>
    </row>
    <row r="4553" spans="1:22" ht="13.5" customHeight="1" x14ac:dyDescent="0.2">
      <c r="A4553" s="32" t="s">
        <v>4549</v>
      </c>
      <c r="B4553" s="32" t="s">
        <v>12413</v>
      </c>
      <c r="C4553" s="32" t="s">
        <v>18203</v>
      </c>
      <c r="D4553" s="37">
        <v>9.8206369999999996</v>
      </c>
      <c r="E4553" s="39">
        <v>1697.99</v>
      </c>
      <c r="F4553" s="39">
        <v>4597</v>
      </c>
      <c r="G4553" s="39">
        <v>8755.2999999999993</v>
      </c>
      <c r="H4553" s="38">
        <v>6</v>
      </c>
      <c r="I4553" s="38">
        <v>9041</v>
      </c>
      <c r="J4553" s="37">
        <v>5.7594257358999998</v>
      </c>
      <c r="K4553" s="37">
        <v>1.5130484919</v>
      </c>
      <c r="L4553" s="37">
        <v>11.131252215</v>
      </c>
      <c r="M4553" s="37">
        <v>17.843194801999999</v>
      </c>
      <c r="N4553" s="37">
        <v>9.0430900317000003</v>
      </c>
      <c r="O4553" s="37">
        <v>10.859817719</v>
      </c>
      <c r="P4553" s="37">
        <v>5.0999999999999996</v>
      </c>
      <c r="Q4553" s="37">
        <v>78.861888500000006</v>
      </c>
      <c r="R4553" s="38">
        <v>163287</v>
      </c>
      <c r="S4553" s="37">
        <v>2.1190899999999999</v>
      </c>
      <c r="T4553" s="38">
        <v>3</v>
      </c>
      <c r="U4553" s="38">
        <v>5</v>
      </c>
      <c r="V4553" s="38">
        <v>1</v>
      </c>
    </row>
    <row r="4554" spans="1:22" ht="13.5" customHeight="1" x14ac:dyDescent="0.2">
      <c r="A4554" s="32" t="s">
        <v>4550</v>
      </c>
      <c r="B4554" s="32" t="s">
        <v>12414</v>
      </c>
      <c r="C4554" s="32" t="s">
        <v>18203</v>
      </c>
      <c r="D4554" s="37">
        <v>3.1830889999999998</v>
      </c>
      <c r="E4554" s="39">
        <v>2422.0500000000002</v>
      </c>
      <c r="F4554" s="39">
        <v>5530</v>
      </c>
      <c r="G4554" s="39">
        <v>10837.99</v>
      </c>
      <c r="H4554" s="38">
        <v>8</v>
      </c>
      <c r="I4554" s="38">
        <v>11092</v>
      </c>
      <c r="J4554" s="37">
        <v>4.8320031946000004</v>
      </c>
      <c r="K4554" s="37">
        <v>3.2122409900000002</v>
      </c>
      <c r="L4554" s="37">
        <v>6.1066581533999997</v>
      </c>
      <c r="M4554" s="37">
        <v>17.355068988999999</v>
      </c>
      <c r="N4554" s="37">
        <v>8.5784652271000006</v>
      </c>
      <c r="O4554" s="37">
        <v>4.1754415436999999</v>
      </c>
      <c r="P4554" s="37">
        <v>5.0999999999999996</v>
      </c>
      <c r="Q4554" s="37">
        <v>91.640107999999998</v>
      </c>
      <c r="R4554" s="38">
        <v>284824</v>
      </c>
      <c r="S4554" s="37">
        <v>2.1190899999999999</v>
      </c>
      <c r="T4554" s="38">
        <v>4</v>
      </c>
      <c r="U4554" s="38">
        <v>7</v>
      </c>
      <c r="V4554" s="38">
        <v>2</v>
      </c>
    </row>
    <row r="4555" spans="1:22" ht="13.5" customHeight="1" x14ac:dyDescent="0.2">
      <c r="A4555" s="32" t="s">
        <v>4551</v>
      </c>
      <c r="B4555" s="32" t="s">
        <v>12415</v>
      </c>
      <c r="C4555" s="32" t="s">
        <v>18203</v>
      </c>
      <c r="D4555" s="37">
        <v>8.5150919999999992</v>
      </c>
      <c r="E4555" s="39">
        <v>1965.97</v>
      </c>
      <c r="F4555" s="39">
        <v>5668</v>
      </c>
      <c r="G4555" s="39">
        <v>10726.51</v>
      </c>
      <c r="H4555" s="38">
        <v>9</v>
      </c>
      <c r="I4555" s="38">
        <v>11555</v>
      </c>
      <c r="J4555" s="37">
        <v>5.6538674576999997</v>
      </c>
      <c r="K4555" s="37">
        <v>1.4778026447999999</v>
      </c>
      <c r="L4555" s="37">
        <v>12.532425414</v>
      </c>
      <c r="M4555" s="37">
        <v>5.2845437314000003</v>
      </c>
      <c r="N4555" s="37">
        <v>9.9998946501999999</v>
      </c>
      <c r="O4555" s="37">
        <v>5.9506106196999999</v>
      </c>
      <c r="P4555" s="37">
        <v>5.0999999999999996</v>
      </c>
      <c r="Q4555" s="37">
        <v>90.321944500000001</v>
      </c>
      <c r="R4555" s="38">
        <v>260925</v>
      </c>
      <c r="S4555" s="37">
        <v>2.1190899999999999</v>
      </c>
      <c r="T4555" s="38">
        <v>5</v>
      </c>
      <c r="U4555" s="38">
        <v>8</v>
      </c>
      <c r="V4555" s="38">
        <v>2</v>
      </c>
    </row>
    <row r="4556" spans="1:22" ht="13.5" customHeight="1" x14ac:dyDescent="0.2">
      <c r="A4556" s="32" t="s">
        <v>4552</v>
      </c>
      <c r="B4556" s="32" t="s">
        <v>12416</v>
      </c>
      <c r="C4556" s="32" t="s">
        <v>18203</v>
      </c>
      <c r="D4556" s="37">
        <v>6.5880289999999997</v>
      </c>
      <c r="E4556" s="39">
        <v>2049.0500000000002</v>
      </c>
      <c r="F4556" s="39">
        <v>7265</v>
      </c>
      <c r="G4556" s="39">
        <v>13430.92</v>
      </c>
      <c r="H4556" s="38">
        <v>10</v>
      </c>
      <c r="I4556" s="38">
        <v>14308</v>
      </c>
      <c r="J4556" s="37">
        <v>9.5020390778999992</v>
      </c>
      <c r="K4556" s="37">
        <v>7.7380386828000001</v>
      </c>
      <c r="L4556" s="37">
        <v>10.884240698999999</v>
      </c>
      <c r="M4556" s="37">
        <v>9.5812945489000008</v>
      </c>
      <c r="N4556" s="37">
        <v>11.220730142000001</v>
      </c>
      <c r="O4556" s="37">
        <v>6.1796701045000004</v>
      </c>
      <c r="P4556" s="37">
        <v>5.0999999999999996</v>
      </c>
      <c r="Q4556" s="37">
        <v>93.389230600000005</v>
      </c>
      <c r="R4556" s="38">
        <v>301656</v>
      </c>
      <c r="S4556" s="37">
        <v>2.1190899999999999</v>
      </c>
      <c r="T4556" s="38">
        <v>7</v>
      </c>
      <c r="U4556" s="38">
        <v>10</v>
      </c>
      <c r="V4556" s="38">
        <v>0</v>
      </c>
    </row>
    <row r="4557" spans="1:22" ht="13.5" customHeight="1" x14ac:dyDescent="0.2">
      <c r="A4557" s="32" t="s">
        <v>4553</v>
      </c>
      <c r="B4557" s="32" t="s">
        <v>12417</v>
      </c>
      <c r="C4557" s="32" t="s">
        <v>18203</v>
      </c>
      <c r="D4557" s="37">
        <v>3.7906879999999998</v>
      </c>
      <c r="E4557" s="39">
        <v>2074.02</v>
      </c>
      <c r="F4557" s="39">
        <v>6174</v>
      </c>
      <c r="G4557" s="39">
        <v>11875.11</v>
      </c>
      <c r="H4557" s="38">
        <v>8</v>
      </c>
      <c r="I4557" s="38">
        <v>12226</v>
      </c>
      <c r="J4557" s="37">
        <v>13.727867447</v>
      </c>
      <c r="K4557" s="37">
        <v>5.6542516179</v>
      </c>
      <c r="L4557" s="37">
        <v>17.683863210999998</v>
      </c>
      <c r="M4557" s="37">
        <v>13.415395575</v>
      </c>
      <c r="N4557" s="37">
        <v>19.800730671</v>
      </c>
      <c r="O4557" s="37">
        <v>15.97446016</v>
      </c>
      <c r="P4557" s="37">
        <v>5.0999999999999996</v>
      </c>
      <c r="Q4557" s="37">
        <v>89.956357100000005</v>
      </c>
      <c r="R4557" s="38">
        <v>295073</v>
      </c>
      <c r="S4557" s="37">
        <v>2.1190899999999999</v>
      </c>
      <c r="T4557" s="38">
        <v>4</v>
      </c>
      <c r="U4557" s="38">
        <v>6</v>
      </c>
      <c r="V4557" s="38">
        <v>2</v>
      </c>
    </row>
    <row r="4558" spans="1:22" ht="13.5" customHeight="1" x14ac:dyDescent="0.2">
      <c r="A4558" s="32" t="s">
        <v>4554</v>
      </c>
      <c r="B4558" s="32" t="s">
        <v>12418</v>
      </c>
      <c r="C4558" s="32" t="s">
        <v>18203</v>
      </c>
      <c r="D4558" s="37">
        <v>5.482634</v>
      </c>
      <c r="E4558" s="39">
        <v>2048.02</v>
      </c>
      <c r="F4558" s="39">
        <v>5284</v>
      </c>
      <c r="G4558" s="39">
        <v>10212.52</v>
      </c>
      <c r="H4558" s="38">
        <v>6</v>
      </c>
      <c r="I4558" s="38">
        <v>10606</v>
      </c>
      <c r="J4558" s="37">
        <v>4.5458027047999998</v>
      </c>
      <c r="K4558" s="37">
        <v>1.3150850870999999</v>
      </c>
      <c r="L4558" s="37">
        <v>7.7729592965999998</v>
      </c>
      <c r="M4558" s="37">
        <v>8.3352660342</v>
      </c>
      <c r="N4558" s="37">
        <v>9.5200718995999996</v>
      </c>
      <c r="O4558" s="37">
        <v>3.0257783634000002</v>
      </c>
      <c r="P4558" s="37">
        <v>5.0999999999999996</v>
      </c>
      <c r="Q4558" s="37">
        <v>90.830755699999997</v>
      </c>
      <c r="R4558" s="38">
        <v>264159</v>
      </c>
      <c r="S4558" s="37">
        <v>2.1190899999999999</v>
      </c>
      <c r="T4558" s="38">
        <v>4</v>
      </c>
      <c r="U4558" s="38">
        <v>6</v>
      </c>
      <c r="V4558" s="38">
        <v>1</v>
      </c>
    </row>
    <row r="4559" spans="1:22" ht="13.5" customHeight="1" x14ac:dyDescent="0.2">
      <c r="A4559" s="32" t="s">
        <v>4555</v>
      </c>
      <c r="B4559" s="32" t="s">
        <v>12419</v>
      </c>
      <c r="C4559" s="32" t="s">
        <v>18203</v>
      </c>
      <c r="D4559" s="37">
        <v>4.1259819999999996</v>
      </c>
      <c r="E4559" s="39">
        <v>1684.98</v>
      </c>
      <c r="F4559" s="39">
        <v>4535</v>
      </c>
      <c r="G4559" s="39">
        <v>8721.82</v>
      </c>
      <c r="H4559" s="38">
        <v>5</v>
      </c>
      <c r="I4559" s="38">
        <v>9108</v>
      </c>
      <c r="J4559" s="37">
        <v>12.366795225000001</v>
      </c>
      <c r="K4559" s="37">
        <v>9.1088014780000002</v>
      </c>
      <c r="L4559" s="37">
        <v>21.464775452000001</v>
      </c>
      <c r="M4559" s="37">
        <v>12.920046402000001</v>
      </c>
      <c r="N4559" s="37">
        <v>18.403775834000001</v>
      </c>
      <c r="O4559" s="37">
        <v>6.0411923585</v>
      </c>
      <c r="P4559" s="37">
        <v>5.0999999999999996</v>
      </c>
      <c r="Q4559" s="37">
        <v>73.500457499999996</v>
      </c>
      <c r="R4559" s="38">
        <v>247511</v>
      </c>
      <c r="S4559" s="37">
        <v>2.1190899999999999</v>
      </c>
      <c r="T4559" s="38">
        <v>2</v>
      </c>
      <c r="U4559" s="38">
        <v>5</v>
      </c>
      <c r="V4559" s="38">
        <v>1</v>
      </c>
    </row>
    <row r="4560" spans="1:22" ht="13.5" customHeight="1" x14ac:dyDescent="0.2">
      <c r="A4560" s="32" t="s">
        <v>4556</v>
      </c>
      <c r="B4560" s="32" t="s">
        <v>12420</v>
      </c>
      <c r="C4560" s="32" t="s">
        <v>18206</v>
      </c>
      <c r="D4560" s="37">
        <v>3.0764770000000001</v>
      </c>
      <c r="E4560" s="39">
        <v>1390.04</v>
      </c>
      <c r="F4560" s="39">
        <v>3988</v>
      </c>
      <c r="G4560" s="39">
        <v>7701.99</v>
      </c>
      <c r="H4560" s="38">
        <v>7</v>
      </c>
      <c r="I4560" s="38">
        <v>7893</v>
      </c>
      <c r="J4560" s="37">
        <v>4.8612010807999999</v>
      </c>
      <c r="K4560" s="37">
        <v>2.1292771065</v>
      </c>
      <c r="L4560" s="37">
        <v>4.3675204367999996</v>
      </c>
      <c r="M4560" s="37">
        <v>32.337798225</v>
      </c>
      <c r="N4560" s="37">
        <v>8.2224643051000008</v>
      </c>
      <c r="O4560" s="37">
        <v>8.7046702794000002</v>
      </c>
      <c r="P4560" s="37">
        <v>5.0191439802</v>
      </c>
      <c r="Q4560" s="37">
        <v>86.154059000000004</v>
      </c>
      <c r="R4560" s="38">
        <v>216482</v>
      </c>
      <c r="S4560" s="37">
        <v>3.3495699999999999</v>
      </c>
      <c r="T4560" s="38">
        <v>5</v>
      </c>
      <c r="U4560" s="38">
        <v>6</v>
      </c>
      <c r="V4560" s="38">
        <v>1</v>
      </c>
    </row>
    <row r="4561" spans="1:22" ht="13.5" customHeight="1" x14ac:dyDescent="0.2">
      <c r="A4561" s="32" t="s">
        <v>4557</v>
      </c>
      <c r="B4561" s="32" t="s">
        <v>12421</v>
      </c>
      <c r="C4561" s="32" t="s">
        <v>18099</v>
      </c>
      <c r="D4561" s="37">
        <v>3.7299060000000002</v>
      </c>
      <c r="E4561" s="39">
        <v>812.98</v>
      </c>
      <c r="F4561" s="39">
        <v>2422</v>
      </c>
      <c r="G4561" s="39">
        <v>4393.49</v>
      </c>
      <c r="H4561" s="38">
        <v>3</v>
      </c>
      <c r="I4561" s="38">
        <v>5126</v>
      </c>
      <c r="J4561" s="37">
        <v>15.718105081999999</v>
      </c>
      <c r="K4561" s="37">
        <v>19.097194673000001</v>
      </c>
      <c r="L4561" s="37">
        <v>11.549039927000001</v>
      </c>
      <c r="M4561" s="37">
        <v>23.193695954999999</v>
      </c>
      <c r="N4561" s="37">
        <v>54.452913051000003</v>
      </c>
      <c r="O4561" s="37">
        <v>48.751714108000002</v>
      </c>
      <c r="P4561" s="37">
        <v>7.9</v>
      </c>
      <c r="Q4561" s="37">
        <v>87.106500400000002</v>
      </c>
      <c r="R4561" s="38">
        <v>104771</v>
      </c>
      <c r="S4561" s="37">
        <v>2.5142000000000002</v>
      </c>
      <c r="T4561" s="38">
        <v>1</v>
      </c>
      <c r="U4561" s="38">
        <v>3</v>
      </c>
      <c r="V4561" s="38">
        <v>0</v>
      </c>
    </row>
    <row r="4562" spans="1:22" ht="13.5" customHeight="1" x14ac:dyDescent="0.2">
      <c r="A4562" s="32" t="s">
        <v>4558</v>
      </c>
      <c r="B4562" s="32" t="s">
        <v>12422</v>
      </c>
      <c r="C4562" s="32" t="s">
        <v>18203</v>
      </c>
      <c r="D4562" s="37">
        <v>4.4611619999999998</v>
      </c>
      <c r="E4562" s="39">
        <v>5327.11</v>
      </c>
      <c r="F4562" s="39">
        <v>12443</v>
      </c>
      <c r="G4562" s="39">
        <v>24397.63</v>
      </c>
      <c r="H4562" s="38">
        <v>19</v>
      </c>
      <c r="I4562" s="38">
        <v>24949</v>
      </c>
      <c r="J4562" s="37">
        <v>13.745366197999999</v>
      </c>
      <c r="K4562" s="37">
        <v>8.7623845782000007</v>
      </c>
      <c r="L4562" s="37">
        <v>22.264852965999999</v>
      </c>
      <c r="M4562" s="37">
        <v>14.920542076</v>
      </c>
      <c r="N4562" s="37">
        <v>14.618758744000001</v>
      </c>
      <c r="O4562" s="37">
        <v>5.8816770785000001</v>
      </c>
      <c r="P4562" s="37">
        <v>5.0999999999999996</v>
      </c>
      <c r="Q4562" s="37">
        <v>80.872255899999999</v>
      </c>
      <c r="R4562" s="38">
        <v>652430</v>
      </c>
      <c r="S4562" s="37">
        <v>2.1190899999999999</v>
      </c>
      <c r="T4562" s="38">
        <v>9</v>
      </c>
      <c r="U4562" s="38">
        <v>15</v>
      </c>
      <c r="V4562" s="38">
        <v>2</v>
      </c>
    </row>
    <row r="4563" spans="1:22" ht="13.5" customHeight="1" x14ac:dyDescent="0.2">
      <c r="A4563" s="32" t="s">
        <v>4559</v>
      </c>
      <c r="B4563" s="32" t="s">
        <v>12423</v>
      </c>
      <c r="C4563" s="32" t="s">
        <v>18203</v>
      </c>
      <c r="D4563" s="37">
        <v>7.1536929999999996</v>
      </c>
      <c r="E4563" s="39">
        <v>1737.03</v>
      </c>
      <c r="F4563" s="39">
        <v>5965</v>
      </c>
      <c r="G4563" s="39">
        <v>10895.39</v>
      </c>
      <c r="H4563" s="38">
        <v>9</v>
      </c>
      <c r="I4563" s="38">
        <v>11931</v>
      </c>
      <c r="J4563" s="37">
        <v>12.961525001</v>
      </c>
      <c r="K4563" s="37">
        <v>9.9278863849000007</v>
      </c>
      <c r="L4563" s="37">
        <v>20.779942975000001</v>
      </c>
      <c r="M4563" s="37">
        <v>9.3516250562999996</v>
      </c>
      <c r="N4563" s="37">
        <v>26.604980018999999</v>
      </c>
      <c r="O4563" s="37">
        <v>6.2455221502000002</v>
      </c>
      <c r="P4563" s="37">
        <v>5.1176239815000004</v>
      </c>
      <c r="Q4563" s="37">
        <v>75.963580899999997</v>
      </c>
      <c r="R4563" s="38">
        <v>306613</v>
      </c>
      <c r="S4563" s="37">
        <v>2.1190899999999999</v>
      </c>
      <c r="T4563" s="38">
        <v>6</v>
      </c>
      <c r="U4563" s="38">
        <v>8</v>
      </c>
      <c r="V4563" s="38">
        <v>0</v>
      </c>
    </row>
    <row r="4564" spans="1:22" ht="13.5" customHeight="1" x14ac:dyDescent="0.2">
      <c r="A4564" s="32" t="s">
        <v>4560</v>
      </c>
      <c r="B4564" s="32" t="s">
        <v>12424</v>
      </c>
      <c r="C4564" s="32" t="s">
        <v>18203</v>
      </c>
      <c r="D4564" s="37">
        <v>4.3620979999999996</v>
      </c>
      <c r="E4564" s="39">
        <v>1417.98</v>
      </c>
      <c r="F4564" s="39">
        <v>3633</v>
      </c>
      <c r="G4564" s="39">
        <v>7228.49</v>
      </c>
      <c r="H4564" s="38">
        <v>5</v>
      </c>
      <c r="I4564" s="38">
        <v>7373</v>
      </c>
      <c r="J4564" s="37">
        <v>3.4073906884</v>
      </c>
      <c r="K4564" s="37">
        <v>1.9125611793999999</v>
      </c>
      <c r="L4564" s="37">
        <v>3.029754112</v>
      </c>
      <c r="M4564" s="37">
        <v>37.533695395000002</v>
      </c>
      <c r="N4564" s="37">
        <v>4.0048382018000002</v>
      </c>
      <c r="O4564" s="37">
        <v>10.166718334</v>
      </c>
      <c r="P4564" s="37">
        <v>5.0999999999999996</v>
      </c>
      <c r="Q4564" s="37">
        <v>84.441776200000007</v>
      </c>
      <c r="R4564" s="38">
        <v>205845</v>
      </c>
      <c r="S4564" s="37">
        <v>2.1190899999999999</v>
      </c>
      <c r="T4564" s="38">
        <v>3</v>
      </c>
      <c r="U4564" s="38">
        <v>5</v>
      </c>
      <c r="V4564" s="38">
        <v>0</v>
      </c>
    </row>
    <row r="4565" spans="1:22" ht="13.5" customHeight="1" x14ac:dyDescent="0.2">
      <c r="A4565" s="32" t="s">
        <v>4561</v>
      </c>
      <c r="B4565" s="32" t="s">
        <v>12425</v>
      </c>
      <c r="C4565" s="32" t="s">
        <v>18099</v>
      </c>
      <c r="D4565" s="37">
        <v>15.0479</v>
      </c>
      <c r="E4565" s="39">
        <v>891.98</v>
      </c>
      <c r="F4565" s="39">
        <v>2674</v>
      </c>
      <c r="G4565" s="39">
        <v>3977.4</v>
      </c>
      <c r="H4565" s="38">
        <v>5</v>
      </c>
      <c r="I4565" s="38">
        <v>5477</v>
      </c>
      <c r="J4565" s="37">
        <v>65.537087317000001</v>
      </c>
      <c r="K4565" s="37">
        <v>48.616342576999998</v>
      </c>
      <c r="L4565" s="37">
        <v>66.905896357000003</v>
      </c>
      <c r="M4565" s="37">
        <v>23.266727849999999</v>
      </c>
      <c r="N4565" s="37">
        <v>67.545274808000002</v>
      </c>
      <c r="O4565" s="37">
        <v>62.978357095</v>
      </c>
      <c r="P4565" s="37">
        <v>6.3086538462000004</v>
      </c>
      <c r="Q4565" s="37">
        <v>95.3808863</v>
      </c>
      <c r="R4565" s="38">
        <v>238227</v>
      </c>
      <c r="S4565" s="37">
        <v>2.5142000000000002</v>
      </c>
      <c r="T4565" s="38">
        <v>0</v>
      </c>
      <c r="U4565" s="38">
        <v>5</v>
      </c>
      <c r="V4565" s="38">
        <v>3</v>
      </c>
    </row>
    <row r="4566" spans="1:22" ht="13.5" customHeight="1" x14ac:dyDescent="0.2">
      <c r="A4566" s="32" t="s">
        <v>4562</v>
      </c>
      <c r="B4566" s="32" t="s">
        <v>12426</v>
      </c>
      <c r="C4566" s="32" t="s">
        <v>18203</v>
      </c>
      <c r="D4566" s="37">
        <v>6.6491119999999997</v>
      </c>
      <c r="E4566" s="39">
        <v>1828.99</v>
      </c>
      <c r="F4566" s="39">
        <v>5507</v>
      </c>
      <c r="G4566" s="39">
        <v>10412.31</v>
      </c>
      <c r="H4566" s="38">
        <v>7</v>
      </c>
      <c r="I4566" s="38">
        <v>10809</v>
      </c>
      <c r="J4566" s="37">
        <v>4.041703933</v>
      </c>
      <c r="K4566" s="37">
        <v>1.7572733935</v>
      </c>
      <c r="L4566" s="37">
        <v>5.4271989701000001</v>
      </c>
      <c r="M4566" s="37">
        <v>27.778585713999998</v>
      </c>
      <c r="N4566" s="37">
        <v>7.6887838433000004</v>
      </c>
      <c r="O4566" s="37">
        <v>5.8634455992000003</v>
      </c>
      <c r="P4566" s="37">
        <v>5.0999999999999996</v>
      </c>
      <c r="Q4566" s="37">
        <v>80.749433300000007</v>
      </c>
      <c r="R4566" s="38">
        <v>240889</v>
      </c>
      <c r="S4566" s="37">
        <v>2.1190899999999999</v>
      </c>
      <c r="T4566" s="38">
        <v>4</v>
      </c>
      <c r="U4566" s="38">
        <v>7</v>
      </c>
      <c r="V4566" s="38">
        <v>2</v>
      </c>
    </row>
    <row r="4567" spans="1:22" ht="13.5" customHeight="1" x14ac:dyDescent="0.2">
      <c r="A4567" s="32" t="s">
        <v>4563</v>
      </c>
      <c r="B4567" s="32" t="s">
        <v>12427</v>
      </c>
      <c r="C4567" s="32" t="s">
        <v>18126</v>
      </c>
      <c r="D4567" s="37">
        <v>12.205550000000001</v>
      </c>
      <c r="E4567" s="39">
        <v>1832</v>
      </c>
      <c r="F4567" s="39">
        <v>7414</v>
      </c>
      <c r="G4567" s="39">
        <v>13628.67</v>
      </c>
      <c r="H4567" s="38">
        <v>11</v>
      </c>
      <c r="I4567" s="38">
        <v>15046</v>
      </c>
      <c r="J4567" s="37">
        <v>32.086548389000001</v>
      </c>
      <c r="K4567" s="37">
        <v>27.489799731000002</v>
      </c>
      <c r="L4567" s="37">
        <v>45.048810674999999</v>
      </c>
      <c r="M4567" s="37">
        <v>15.709218628</v>
      </c>
      <c r="N4567" s="37">
        <v>53.054208879999997</v>
      </c>
      <c r="O4567" s="37">
        <v>32.800104245</v>
      </c>
      <c r="P4567" s="37">
        <v>7.8</v>
      </c>
      <c r="Q4567" s="37">
        <v>82.311707600000005</v>
      </c>
      <c r="R4567" s="38">
        <v>428513</v>
      </c>
      <c r="S4567" s="37">
        <v>3.4672900000000002</v>
      </c>
      <c r="T4567" s="38">
        <v>6</v>
      </c>
      <c r="U4567" s="38">
        <v>10</v>
      </c>
      <c r="V4567" s="38">
        <v>1</v>
      </c>
    </row>
    <row r="4568" spans="1:22" ht="13.5" customHeight="1" x14ac:dyDescent="0.2">
      <c r="A4568" s="32" t="s">
        <v>4564</v>
      </c>
      <c r="B4568" s="32" t="s">
        <v>12428</v>
      </c>
      <c r="C4568" s="32" t="s">
        <v>18203</v>
      </c>
      <c r="D4568" s="37">
        <v>5.2080599999999997</v>
      </c>
      <c r="E4568" s="39">
        <v>1654.04</v>
      </c>
      <c r="F4568" s="39">
        <v>5906</v>
      </c>
      <c r="G4568" s="39">
        <v>10760.4</v>
      </c>
      <c r="H4568" s="38">
        <v>10</v>
      </c>
      <c r="I4568" s="38">
        <v>11691</v>
      </c>
      <c r="J4568" s="37">
        <v>14.898892974000001</v>
      </c>
      <c r="K4568" s="37">
        <v>10.400044686999999</v>
      </c>
      <c r="L4568" s="37">
        <v>24.000715062000001</v>
      </c>
      <c r="M4568" s="37">
        <v>8.5622043741000002</v>
      </c>
      <c r="N4568" s="37">
        <v>23.703593049999998</v>
      </c>
      <c r="O4568" s="37">
        <v>18.039555740000001</v>
      </c>
      <c r="P4568" s="37">
        <v>5.0999999999999996</v>
      </c>
      <c r="Q4568" s="37">
        <v>68.1754009</v>
      </c>
      <c r="R4568" s="38">
        <v>334298</v>
      </c>
      <c r="S4568" s="37">
        <v>2.1190899999999999</v>
      </c>
      <c r="T4568" s="38">
        <v>6</v>
      </c>
      <c r="U4568" s="38">
        <v>7</v>
      </c>
      <c r="V4568" s="38">
        <v>0</v>
      </c>
    </row>
    <row r="4569" spans="1:22" ht="13.5" customHeight="1" x14ac:dyDescent="0.2">
      <c r="A4569" s="32" t="s">
        <v>4565</v>
      </c>
      <c r="B4569" s="32" t="s">
        <v>12429</v>
      </c>
      <c r="C4569" s="32" t="s">
        <v>18203</v>
      </c>
      <c r="D4569" s="37">
        <v>2.8041079999999998</v>
      </c>
      <c r="E4569" s="39">
        <v>2407.0100000000002</v>
      </c>
      <c r="F4569" s="39">
        <v>6554</v>
      </c>
      <c r="G4569" s="39">
        <v>12552.43</v>
      </c>
      <c r="H4569" s="38">
        <v>9</v>
      </c>
      <c r="I4569" s="38">
        <v>12823</v>
      </c>
      <c r="J4569" s="37">
        <v>6.9549945188000004</v>
      </c>
      <c r="K4569" s="37">
        <v>3.2565565888000001</v>
      </c>
      <c r="L4569" s="37">
        <v>5.6196894633000003</v>
      </c>
      <c r="M4569" s="37">
        <v>17.158650694999999</v>
      </c>
      <c r="N4569" s="37">
        <v>7.4951059151999999</v>
      </c>
      <c r="O4569" s="37">
        <v>6.6402810987000001</v>
      </c>
      <c r="P4569" s="37">
        <v>5.0999999999999996</v>
      </c>
      <c r="Q4569" s="37">
        <v>87.861502999999999</v>
      </c>
      <c r="R4569" s="38">
        <v>322508</v>
      </c>
      <c r="S4569" s="37">
        <v>2.1190899999999999</v>
      </c>
      <c r="T4569" s="38">
        <v>4</v>
      </c>
      <c r="U4569" s="38">
        <v>9</v>
      </c>
      <c r="V4569" s="38">
        <v>3</v>
      </c>
    </row>
    <row r="4570" spans="1:22" ht="13.5" customHeight="1" x14ac:dyDescent="0.2">
      <c r="A4570" s="32" t="s">
        <v>4566</v>
      </c>
      <c r="B4570" s="32" t="s">
        <v>12430</v>
      </c>
      <c r="C4570" s="32" t="s">
        <v>18203</v>
      </c>
      <c r="D4570" s="37">
        <v>6.6747589999999999</v>
      </c>
      <c r="E4570" s="39">
        <v>1615.05</v>
      </c>
      <c r="F4570" s="39">
        <v>5645</v>
      </c>
      <c r="G4570" s="39">
        <v>10702.22</v>
      </c>
      <c r="H4570" s="38">
        <v>10</v>
      </c>
      <c r="I4570" s="38">
        <v>11434</v>
      </c>
      <c r="J4570" s="37">
        <v>12.597298251</v>
      </c>
      <c r="K4570" s="37">
        <v>10.157812819</v>
      </c>
      <c r="L4570" s="37">
        <v>21.300598768</v>
      </c>
      <c r="M4570" s="37">
        <v>8.2316645177000005</v>
      </c>
      <c r="N4570" s="37">
        <v>27.042759862</v>
      </c>
      <c r="O4570" s="37">
        <v>3.5307773589</v>
      </c>
      <c r="P4570" s="37">
        <v>5.0999999999999996</v>
      </c>
      <c r="Q4570" s="37">
        <v>78.396516599999998</v>
      </c>
      <c r="R4570" s="38">
        <v>259413</v>
      </c>
      <c r="S4570" s="37">
        <v>2.1190899999999999</v>
      </c>
      <c r="T4570" s="38">
        <v>7</v>
      </c>
      <c r="U4570" s="38">
        <v>10</v>
      </c>
      <c r="V4570" s="38">
        <v>2</v>
      </c>
    </row>
    <row r="4571" spans="1:22" ht="13.5" customHeight="1" x14ac:dyDescent="0.2">
      <c r="A4571" s="32" t="s">
        <v>4567</v>
      </c>
      <c r="B4571" s="32" t="s">
        <v>12431</v>
      </c>
      <c r="C4571" s="32" t="s">
        <v>18203</v>
      </c>
      <c r="D4571" s="37">
        <v>7.8176199999999998</v>
      </c>
      <c r="E4571" s="39">
        <v>1763.02</v>
      </c>
      <c r="F4571" s="39">
        <v>7478</v>
      </c>
      <c r="G4571" s="39">
        <v>12322.83</v>
      </c>
      <c r="H4571" s="38">
        <v>11</v>
      </c>
      <c r="I4571" s="38">
        <v>14438</v>
      </c>
      <c r="J4571" s="37">
        <v>12.150525385</v>
      </c>
      <c r="K4571" s="37">
        <v>16.397164558</v>
      </c>
      <c r="L4571" s="37">
        <v>24.100921406000001</v>
      </c>
      <c r="M4571" s="37">
        <v>8.3226369371000004</v>
      </c>
      <c r="N4571" s="37">
        <v>18.395264671</v>
      </c>
      <c r="O4571" s="37">
        <v>8.9615446489000004</v>
      </c>
      <c r="P4571" s="37">
        <v>5.0668701573000003</v>
      </c>
      <c r="Q4571" s="37">
        <v>78.768834499999997</v>
      </c>
      <c r="R4571" s="38">
        <v>586701</v>
      </c>
      <c r="S4571" s="37">
        <v>2.1190899999999999</v>
      </c>
      <c r="T4571" s="38">
        <v>7</v>
      </c>
      <c r="U4571" s="38">
        <v>7</v>
      </c>
      <c r="V4571" s="38">
        <v>2</v>
      </c>
    </row>
    <row r="4572" spans="1:22" ht="13.5" customHeight="1" x14ac:dyDescent="0.2">
      <c r="A4572" s="32" t="s">
        <v>4568</v>
      </c>
      <c r="B4572" s="32" t="s">
        <v>12432</v>
      </c>
      <c r="C4572" s="32" t="s">
        <v>18203</v>
      </c>
      <c r="D4572" s="37">
        <v>5.090821</v>
      </c>
      <c r="E4572" s="39">
        <v>1987.04</v>
      </c>
      <c r="F4572" s="39">
        <v>5549</v>
      </c>
      <c r="G4572" s="39">
        <v>10024.299999999999</v>
      </c>
      <c r="H4572" s="38">
        <v>8</v>
      </c>
      <c r="I4572" s="38">
        <v>11281</v>
      </c>
      <c r="J4572" s="37">
        <v>8.2224870473999996</v>
      </c>
      <c r="K4572" s="37">
        <v>8.6434901021999995</v>
      </c>
      <c r="L4572" s="37">
        <v>12.48131502</v>
      </c>
      <c r="M4572" s="37">
        <v>9.5487140279999991</v>
      </c>
      <c r="N4572" s="37">
        <v>10.892522279</v>
      </c>
      <c r="O4572" s="37">
        <v>9.5763423633000002</v>
      </c>
      <c r="P4572" s="37">
        <v>5.0999999999999996</v>
      </c>
      <c r="Q4572" s="37">
        <v>88.650541000000004</v>
      </c>
      <c r="R4572" s="38">
        <v>272021</v>
      </c>
      <c r="S4572" s="37">
        <v>2.1190899999999999</v>
      </c>
      <c r="T4572" s="38">
        <v>3</v>
      </c>
      <c r="U4572" s="38">
        <v>7</v>
      </c>
      <c r="V4572" s="38">
        <v>1</v>
      </c>
    </row>
    <row r="4573" spans="1:22" ht="13.5" customHeight="1" x14ac:dyDescent="0.2">
      <c r="A4573" s="32" t="s">
        <v>4569</v>
      </c>
      <c r="B4573" s="32" t="s">
        <v>12433</v>
      </c>
      <c r="C4573" s="32" t="s">
        <v>18203</v>
      </c>
      <c r="D4573" s="37">
        <v>2.656088</v>
      </c>
      <c r="E4573" s="39">
        <v>2535.9499999999998</v>
      </c>
      <c r="F4573" s="39">
        <v>10000</v>
      </c>
      <c r="G4573" s="39">
        <v>18676.82</v>
      </c>
      <c r="H4573" s="38">
        <v>11</v>
      </c>
      <c r="I4573" s="38">
        <v>20165</v>
      </c>
      <c r="J4573" s="37">
        <v>12.510642884999999</v>
      </c>
      <c r="K4573" s="37">
        <v>10.250322092999999</v>
      </c>
      <c r="L4573" s="37">
        <v>23.116041838000001</v>
      </c>
      <c r="M4573" s="37">
        <v>10.662499653999999</v>
      </c>
      <c r="N4573" s="37">
        <v>28.111310069999998</v>
      </c>
      <c r="O4573" s="37">
        <v>4.3709539961999999</v>
      </c>
      <c r="P4573" s="37">
        <v>5.1005620485999996</v>
      </c>
      <c r="Q4573" s="37">
        <v>88.8843782</v>
      </c>
      <c r="R4573" s="38">
        <v>511460</v>
      </c>
      <c r="S4573" s="37">
        <v>2.1190899999999999</v>
      </c>
      <c r="T4573" s="38">
        <v>6</v>
      </c>
      <c r="U4573" s="38">
        <v>11</v>
      </c>
      <c r="V4573" s="38">
        <v>2</v>
      </c>
    </row>
    <row r="4574" spans="1:22" ht="13.5" customHeight="1" x14ac:dyDescent="0.2">
      <c r="A4574" s="32" t="s">
        <v>4570</v>
      </c>
      <c r="B4574" s="32" t="s">
        <v>12434</v>
      </c>
      <c r="C4574" s="32" t="s">
        <v>18203</v>
      </c>
      <c r="D4574" s="37">
        <v>4.5214420000000004</v>
      </c>
      <c r="E4574" s="39">
        <v>1061.99</v>
      </c>
      <c r="F4574" s="39">
        <v>4101</v>
      </c>
      <c r="G4574" s="39">
        <v>7553.3</v>
      </c>
      <c r="H4574" s="38">
        <v>7</v>
      </c>
      <c r="I4574" s="38">
        <v>8228</v>
      </c>
      <c r="J4574" s="37">
        <v>17.753836986</v>
      </c>
      <c r="K4574" s="37">
        <v>11.678128153999999</v>
      </c>
      <c r="L4574" s="37">
        <v>27.786326588000001</v>
      </c>
      <c r="M4574" s="37">
        <v>7.3928360458000002</v>
      </c>
      <c r="N4574" s="37">
        <v>26.393231417999999</v>
      </c>
      <c r="O4574" s="37">
        <v>21.01219678</v>
      </c>
      <c r="P4574" s="37">
        <v>5.1040964234999997</v>
      </c>
      <c r="Q4574" s="37">
        <v>79.625926399999997</v>
      </c>
      <c r="R4574" s="38">
        <v>160089</v>
      </c>
      <c r="S4574" s="37">
        <v>2.1190899999999999</v>
      </c>
      <c r="T4574" s="38">
        <v>4</v>
      </c>
      <c r="U4574" s="38">
        <v>6</v>
      </c>
      <c r="V4574" s="38">
        <v>0</v>
      </c>
    </row>
    <row r="4575" spans="1:22" ht="13.5" customHeight="1" x14ac:dyDescent="0.2">
      <c r="A4575" s="32" t="s">
        <v>4571</v>
      </c>
      <c r="B4575" s="32" t="s">
        <v>12435</v>
      </c>
      <c r="C4575" s="32" t="s">
        <v>18203</v>
      </c>
      <c r="D4575" s="37">
        <v>6.3031189999999997</v>
      </c>
      <c r="E4575" s="39">
        <v>1879.03</v>
      </c>
      <c r="F4575" s="39">
        <v>5578</v>
      </c>
      <c r="G4575" s="39">
        <v>10400.94</v>
      </c>
      <c r="H4575" s="38">
        <v>9</v>
      </c>
      <c r="I4575" s="38">
        <v>10786</v>
      </c>
      <c r="J4575" s="37">
        <v>9.8892417399999992</v>
      </c>
      <c r="K4575" s="37">
        <v>5.7248740402999996</v>
      </c>
      <c r="L4575" s="37">
        <v>15.728474737000001</v>
      </c>
      <c r="M4575" s="37">
        <v>20.647231977000001</v>
      </c>
      <c r="N4575" s="37">
        <v>11.263721017</v>
      </c>
      <c r="O4575" s="37">
        <v>6.8852046023</v>
      </c>
      <c r="P4575" s="37">
        <v>5.0999999999999996</v>
      </c>
      <c r="Q4575" s="37">
        <v>82.909510400000002</v>
      </c>
      <c r="R4575" s="38">
        <v>287000</v>
      </c>
      <c r="S4575" s="37">
        <v>2.1190899999999999</v>
      </c>
      <c r="T4575" s="38">
        <v>5</v>
      </c>
      <c r="U4575" s="38">
        <v>9</v>
      </c>
      <c r="V4575" s="38">
        <v>0</v>
      </c>
    </row>
    <row r="4576" spans="1:22" ht="13.5" customHeight="1" x14ac:dyDescent="0.2">
      <c r="A4576" s="32" t="s">
        <v>4572</v>
      </c>
      <c r="B4576" s="32" t="s">
        <v>12436</v>
      </c>
      <c r="C4576" s="32" t="s">
        <v>18099</v>
      </c>
      <c r="D4576" s="37">
        <v>12.666399999999999</v>
      </c>
      <c r="E4576" s="39">
        <v>1198</v>
      </c>
      <c r="F4576" s="39">
        <v>3943</v>
      </c>
      <c r="G4576" s="39">
        <v>7287.71</v>
      </c>
      <c r="H4576" s="38">
        <v>5</v>
      </c>
      <c r="I4576" s="38">
        <v>7865</v>
      </c>
      <c r="J4576" s="37">
        <v>12.164737347999999</v>
      </c>
      <c r="K4576" s="37">
        <v>10.764062072</v>
      </c>
      <c r="L4576" s="37">
        <v>23.927248126999999</v>
      </c>
      <c r="M4576" s="37">
        <v>15.766709979</v>
      </c>
      <c r="N4576" s="37">
        <v>15.262047856000001</v>
      </c>
      <c r="O4576" s="37">
        <v>41.094065428</v>
      </c>
      <c r="P4576" s="37">
        <v>7.9</v>
      </c>
      <c r="Q4576" s="37">
        <v>79.739665000000002</v>
      </c>
      <c r="R4576" s="38">
        <v>179057</v>
      </c>
      <c r="S4576" s="37">
        <v>2.5142000000000002</v>
      </c>
      <c r="T4576" s="38">
        <v>2</v>
      </c>
      <c r="U4576" s="38">
        <v>5</v>
      </c>
      <c r="V4576" s="38">
        <v>3</v>
      </c>
    </row>
    <row r="4577" spans="1:22" ht="13.5" customHeight="1" x14ac:dyDescent="0.2">
      <c r="A4577" s="32" t="s">
        <v>4573</v>
      </c>
      <c r="B4577" s="32" t="s">
        <v>12437</v>
      </c>
      <c r="C4577" s="32" t="s">
        <v>18203</v>
      </c>
      <c r="D4577" s="37">
        <v>1.5142370000000001</v>
      </c>
      <c r="E4577" s="39">
        <v>3150.99</v>
      </c>
      <c r="F4577" s="39">
        <v>6177</v>
      </c>
      <c r="G4577" s="39">
        <v>11989.71</v>
      </c>
      <c r="H4577" s="38">
        <v>9</v>
      </c>
      <c r="I4577" s="38">
        <v>12404</v>
      </c>
      <c r="J4577" s="37">
        <v>8.8143718595999996</v>
      </c>
      <c r="K4577" s="37">
        <v>4.3321810985999996</v>
      </c>
      <c r="L4577" s="37">
        <v>8.7733320907000003</v>
      </c>
      <c r="M4577" s="37">
        <v>22.657298706999999</v>
      </c>
      <c r="N4577" s="37">
        <v>15.465106255</v>
      </c>
      <c r="O4577" s="37">
        <v>6.6891810634000004</v>
      </c>
      <c r="P4577" s="37">
        <v>5.1022176146999998</v>
      </c>
      <c r="Q4577" s="37">
        <v>87.525611299999994</v>
      </c>
      <c r="R4577" s="38">
        <v>346725</v>
      </c>
      <c r="S4577" s="37">
        <v>2.1190899999999999</v>
      </c>
      <c r="T4577" s="38">
        <v>5</v>
      </c>
      <c r="U4577" s="38">
        <v>6</v>
      </c>
      <c r="V4577" s="38">
        <v>1</v>
      </c>
    </row>
    <row r="4578" spans="1:22" ht="13.5" customHeight="1" x14ac:dyDescent="0.2">
      <c r="A4578" s="32" t="s">
        <v>4574</v>
      </c>
      <c r="B4578" s="32" t="s">
        <v>12438</v>
      </c>
      <c r="C4578" s="32" t="s">
        <v>18203</v>
      </c>
      <c r="D4578" s="37">
        <v>7.850333</v>
      </c>
      <c r="E4578" s="39">
        <v>1986.97</v>
      </c>
      <c r="F4578" s="39">
        <v>3622</v>
      </c>
      <c r="G4578" s="39">
        <v>6858.87</v>
      </c>
      <c r="H4578" s="38">
        <v>5</v>
      </c>
      <c r="I4578" s="38">
        <v>7006</v>
      </c>
      <c r="J4578" s="37">
        <v>12.74822621</v>
      </c>
      <c r="K4578" s="37">
        <v>7.4382021252000001</v>
      </c>
      <c r="L4578" s="37">
        <v>13.8839405</v>
      </c>
      <c r="M4578" s="37">
        <v>17.80362165</v>
      </c>
      <c r="N4578" s="37">
        <v>7.8465844160999998</v>
      </c>
      <c r="O4578" s="37">
        <v>7.4665042089</v>
      </c>
      <c r="P4578" s="37">
        <v>5.0999999999999996</v>
      </c>
      <c r="Q4578" s="37">
        <v>76.031817700000005</v>
      </c>
      <c r="R4578" s="38">
        <v>115878</v>
      </c>
      <c r="S4578" s="37">
        <v>2.1190899999999999</v>
      </c>
      <c r="T4578" s="38">
        <v>2</v>
      </c>
      <c r="U4578" s="38">
        <v>5</v>
      </c>
      <c r="V4578" s="38">
        <v>0</v>
      </c>
    </row>
    <row r="4579" spans="1:22" ht="13.5" customHeight="1" x14ac:dyDescent="0.2">
      <c r="A4579" s="32" t="s">
        <v>4575</v>
      </c>
      <c r="B4579" s="32" t="s">
        <v>12439</v>
      </c>
      <c r="C4579" s="32" t="s">
        <v>18126</v>
      </c>
      <c r="D4579" s="37">
        <v>6.434355</v>
      </c>
      <c r="E4579" s="39">
        <v>1262</v>
      </c>
      <c r="F4579" s="39">
        <v>3380</v>
      </c>
      <c r="G4579" s="39">
        <v>6468.12</v>
      </c>
      <c r="H4579" s="38">
        <v>4</v>
      </c>
      <c r="I4579" s="38">
        <v>6815</v>
      </c>
      <c r="J4579" s="37">
        <v>24.310710632999999</v>
      </c>
      <c r="K4579" s="37">
        <v>22.329155903</v>
      </c>
      <c r="L4579" s="37">
        <v>30.595870557000001</v>
      </c>
      <c r="M4579" s="37">
        <v>12.848032326</v>
      </c>
      <c r="N4579" s="37">
        <v>37.997059882999999</v>
      </c>
      <c r="O4579" s="37">
        <v>31.623946948</v>
      </c>
      <c r="P4579" s="37">
        <v>7.7254260528999996</v>
      </c>
      <c r="Q4579" s="37">
        <v>64.592725400000006</v>
      </c>
      <c r="R4579" s="38">
        <v>193499</v>
      </c>
      <c r="S4579" s="37">
        <v>3.4672900000000002</v>
      </c>
      <c r="T4579" s="38">
        <v>1</v>
      </c>
      <c r="U4579" s="38">
        <v>3</v>
      </c>
      <c r="V4579" s="38">
        <v>0</v>
      </c>
    </row>
    <row r="4580" spans="1:22" ht="13.5" customHeight="1" x14ac:dyDescent="0.2">
      <c r="A4580" s="32" t="s">
        <v>4576</v>
      </c>
      <c r="B4580" s="32" t="s">
        <v>12440</v>
      </c>
      <c r="C4580" s="32" t="s">
        <v>18203</v>
      </c>
      <c r="D4580" s="37">
        <v>8.7952449999999995</v>
      </c>
      <c r="E4580" s="39">
        <v>698.97</v>
      </c>
      <c r="F4580" s="39">
        <v>2782</v>
      </c>
      <c r="G4580" s="39">
        <v>5147.21</v>
      </c>
      <c r="H4580" s="38">
        <v>7</v>
      </c>
      <c r="I4580" s="38">
        <v>5896</v>
      </c>
      <c r="J4580" s="37">
        <v>22.674263373999999</v>
      </c>
      <c r="K4580" s="37">
        <v>18.335124477000001</v>
      </c>
      <c r="L4580" s="37">
        <v>40.973481712000002</v>
      </c>
      <c r="M4580" s="37">
        <v>5.0745220134000002</v>
      </c>
      <c r="N4580" s="37">
        <v>37.718831168999998</v>
      </c>
      <c r="O4580" s="37">
        <v>4.4997264284999998</v>
      </c>
      <c r="P4580" s="37">
        <v>5.0999999999999996</v>
      </c>
      <c r="Q4580" s="37">
        <v>91.259436699999995</v>
      </c>
      <c r="R4580" s="38">
        <v>154929</v>
      </c>
      <c r="S4580" s="37">
        <v>2.1190899999999999</v>
      </c>
      <c r="T4580" s="38">
        <v>3</v>
      </c>
      <c r="U4580" s="38">
        <v>7</v>
      </c>
      <c r="V4580" s="38">
        <v>2</v>
      </c>
    </row>
    <row r="4581" spans="1:22" ht="13.5" customHeight="1" x14ac:dyDescent="0.2">
      <c r="A4581" s="32" t="s">
        <v>4577</v>
      </c>
      <c r="B4581" s="32" t="s">
        <v>12441</v>
      </c>
      <c r="C4581" s="32" t="s">
        <v>18203</v>
      </c>
      <c r="D4581" s="37">
        <v>7.3741580000000004</v>
      </c>
      <c r="E4581" s="39">
        <v>893.02</v>
      </c>
      <c r="F4581" s="39">
        <v>3047</v>
      </c>
      <c r="G4581" s="39">
        <v>5762.64</v>
      </c>
      <c r="H4581" s="38">
        <v>4</v>
      </c>
      <c r="I4581" s="38">
        <v>5963</v>
      </c>
      <c r="J4581" s="37">
        <v>5.2524203351000001</v>
      </c>
      <c r="K4581" s="37">
        <v>2.6119405297</v>
      </c>
      <c r="L4581" s="37">
        <v>4.6429766185999997</v>
      </c>
      <c r="M4581" s="37">
        <v>21.727611269000001</v>
      </c>
      <c r="N4581" s="37">
        <v>7.7073780250999997</v>
      </c>
      <c r="O4581" s="37">
        <v>2.8270119403999998</v>
      </c>
      <c r="P4581" s="37">
        <v>5.0999999999999996</v>
      </c>
      <c r="Q4581" s="37">
        <v>88.889278399999995</v>
      </c>
      <c r="R4581" s="38">
        <v>189578</v>
      </c>
      <c r="S4581" s="37">
        <v>2.1190899999999999</v>
      </c>
      <c r="T4581" s="38">
        <v>3</v>
      </c>
      <c r="U4581" s="38">
        <v>4</v>
      </c>
      <c r="V4581" s="38">
        <v>0</v>
      </c>
    </row>
    <row r="4582" spans="1:22" ht="13.5" customHeight="1" x14ac:dyDescent="0.2">
      <c r="A4582" s="32" t="s">
        <v>4578</v>
      </c>
      <c r="B4582" s="32" t="s">
        <v>12442</v>
      </c>
      <c r="C4582" s="32" t="s">
        <v>18126</v>
      </c>
      <c r="D4582" s="37">
        <v>4.9602589999999998</v>
      </c>
      <c r="E4582" s="39">
        <v>132.97</v>
      </c>
      <c r="F4582" s="39">
        <v>6191</v>
      </c>
      <c r="G4582" s="39">
        <v>11419.28</v>
      </c>
      <c r="H4582" s="38">
        <v>6</v>
      </c>
      <c r="I4582" s="38">
        <v>14612</v>
      </c>
      <c r="J4582" s="37">
        <v>9.2865243386999996</v>
      </c>
      <c r="K4582" s="37">
        <v>17.567522203999999</v>
      </c>
      <c r="L4582" s="37">
        <v>16.296715695</v>
      </c>
      <c r="M4582" s="37">
        <v>20.143633656999999</v>
      </c>
      <c r="N4582" s="37">
        <v>33.238275721000001</v>
      </c>
      <c r="O4582" s="37">
        <v>33.859183846999997</v>
      </c>
      <c r="P4582" s="37">
        <v>7.8</v>
      </c>
      <c r="Q4582" s="37">
        <v>75.192168899999999</v>
      </c>
      <c r="R4582" s="38">
        <v>153111</v>
      </c>
      <c r="S4582" s="37">
        <v>3.4672900000000002</v>
      </c>
      <c r="T4582" s="38">
        <v>4</v>
      </c>
      <c r="U4582" s="38">
        <v>6</v>
      </c>
      <c r="V4582" s="38">
        <v>1</v>
      </c>
    </row>
    <row r="4583" spans="1:22" ht="13.5" customHeight="1" x14ac:dyDescent="0.2">
      <c r="A4583" s="32" t="s">
        <v>4579</v>
      </c>
      <c r="B4583" s="32" t="s">
        <v>12443</v>
      </c>
      <c r="C4583" s="32" t="s">
        <v>18126</v>
      </c>
      <c r="D4583" s="37">
        <v>5.1268549999999999</v>
      </c>
      <c r="E4583" s="39">
        <v>868.96</v>
      </c>
      <c r="F4583" s="39">
        <v>9234</v>
      </c>
      <c r="G4583" s="39">
        <v>13227.87</v>
      </c>
      <c r="H4583" s="38">
        <v>14</v>
      </c>
      <c r="I4583" s="38">
        <v>21030</v>
      </c>
      <c r="J4583" s="37">
        <v>27.847959913</v>
      </c>
      <c r="K4583" s="37">
        <v>39.625261211999998</v>
      </c>
      <c r="L4583" s="37">
        <v>32.137851740000002</v>
      </c>
      <c r="M4583" s="37">
        <v>20.368671977999998</v>
      </c>
      <c r="N4583" s="37">
        <v>65.155616676999998</v>
      </c>
      <c r="O4583" s="37">
        <v>41.939981899999999</v>
      </c>
      <c r="P4583" s="37">
        <v>7.7363147104000003</v>
      </c>
      <c r="Q4583" s="37">
        <v>74.133000499999994</v>
      </c>
      <c r="R4583" s="38">
        <v>357904</v>
      </c>
      <c r="S4583" s="37">
        <v>3.4672900000000002</v>
      </c>
      <c r="T4583" s="38">
        <v>11</v>
      </c>
      <c r="U4583" s="38">
        <v>11</v>
      </c>
      <c r="V4583" s="38">
        <v>0</v>
      </c>
    </row>
    <row r="4584" spans="1:22" ht="13.5" customHeight="1" x14ac:dyDescent="0.2">
      <c r="A4584" s="32" t="s">
        <v>4580</v>
      </c>
      <c r="B4584" s="32" t="s">
        <v>12444</v>
      </c>
      <c r="C4584" s="32" t="s">
        <v>18203</v>
      </c>
      <c r="D4584" s="37">
        <v>8.1238240000000008</v>
      </c>
      <c r="E4584" s="39">
        <v>1087.98</v>
      </c>
      <c r="F4584" s="39">
        <v>4683</v>
      </c>
      <c r="G4584" s="39">
        <v>8966.6200000000008</v>
      </c>
      <c r="H4584" s="38">
        <v>5</v>
      </c>
      <c r="I4584" s="38">
        <v>9397</v>
      </c>
      <c r="J4584" s="37">
        <v>20.385500534999998</v>
      </c>
      <c r="K4584" s="37">
        <v>12.559498989</v>
      </c>
      <c r="L4584" s="37">
        <v>39.410122768000001</v>
      </c>
      <c r="M4584" s="37">
        <v>11.516606383999999</v>
      </c>
      <c r="N4584" s="37">
        <v>30.347183306000002</v>
      </c>
      <c r="O4584" s="37">
        <v>4.3613921031</v>
      </c>
      <c r="P4584" s="37">
        <v>5.0999999999999996</v>
      </c>
      <c r="Q4584" s="37">
        <v>72.534295</v>
      </c>
      <c r="R4584" s="38">
        <v>213145</v>
      </c>
      <c r="S4584" s="37">
        <v>2.1190899999999999</v>
      </c>
      <c r="T4584" s="38">
        <v>3</v>
      </c>
      <c r="U4584" s="38">
        <v>5</v>
      </c>
      <c r="V4584" s="38">
        <v>1</v>
      </c>
    </row>
    <row r="4585" spans="1:22" ht="13.5" customHeight="1" x14ac:dyDescent="0.2">
      <c r="A4585" s="32" t="s">
        <v>4581</v>
      </c>
      <c r="B4585" s="32" t="s">
        <v>12445</v>
      </c>
      <c r="C4585" s="32" t="s">
        <v>18203</v>
      </c>
      <c r="D4585" s="37">
        <v>7.1612280000000004</v>
      </c>
      <c r="E4585" s="39">
        <v>1806.97</v>
      </c>
      <c r="F4585" s="39">
        <v>4354</v>
      </c>
      <c r="G4585" s="39">
        <v>8163.66</v>
      </c>
      <c r="H4585" s="38">
        <v>5</v>
      </c>
      <c r="I4585" s="38">
        <v>8458</v>
      </c>
      <c r="J4585" s="37">
        <v>15.838639256</v>
      </c>
      <c r="K4585" s="37">
        <v>15.750368626</v>
      </c>
      <c r="L4585" s="37">
        <v>23.948758310999999</v>
      </c>
      <c r="M4585" s="37">
        <v>9.8176432636000008</v>
      </c>
      <c r="N4585" s="37">
        <v>26.272436154000001</v>
      </c>
      <c r="O4585" s="37">
        <v>30.834920102000002</v>
      </c>
      <c r="P4585" s="37">
        <v>5.0999999999999996</v>
      </c>
      <c r="Q4585" s="37">
        <v>86.915689</v>
      </c>
      <c r="R4585" s="38">
        <v>289099</v>
      </c>
      <c r="S4585" s="37">
        <v>2.1190899999999999</v>
      </c>
      <c r="T4585" s="38">
        <v>2</v>
      </c>
      <c r="U4585" s="38">
        <v>4</v>
      </c>
      <c r="V4585" s="38">
        <v>2</v>
      </c>
    </row>
    <row r="4586" spans="1:22" ht="13.5" customHeight="1" x14ac:dyDescent="0.2">
      <c r="A4586" s="32" t="s">
        <v>4582</v>
      </c>
      <c r="B4586" s="32" t="s">
        <v>12446</v>
      </c>
      <c r="C4586" s="32" t="s">
        <v>18203</v>
      </c>
      <c r="D4586" s="37">
        <v>11.13345</v>
      </c>
      <c r="E4586" s="39">
        <v>962.98</v>
      </c>
      <c r="F4586" s="39">
        <v>2114</v>
      </c>
      <c r="G4586" s="39">
        <v>4265.1899999999996</v>
      </c>
      <c r="H4586" s="38">
        <v>2</v>
      </c>
      <c r="I4586" s="38">
        <v>4403</v>
      </c>
      <c r="J4586" s="37">
        <v>13.526850673</v>
      </c>
      <c r="K4586" s="37">
        <v>15.137304176000001</v>
      </c>
      <c r="L4586" s="37">
        <v>20.533340995</v>
      </c>
      <c r="M4586" s="37">
        <v>9.9268505410000003</v>
      </c>
      <c r="N4586" s="37">
        <v>20.552534994999998</v>
      </c>
      <c r="O4586" s="37">
        <v>26.778291680999999</v>
      </c>
      <c r="P4586" s="37">
        <v>5.0999999999999996</v>
      </c>
      <c r="Q4586" s="37">
        <v>69.060124599999995</v>
      </c>
      <c r="R4586" s="38">
        <v>119320</v>
      </c>
      <c r="S4586" s="37">
        <v>2.1190899999999999</v>
      </c>
      <c r="T4586" s="38">
        <v>0</v>
      </c>
      <c r="U4586" s="38">
        <v>1</v>
      </c>
      <c r="V4586" s="38">
        <v>1</v>
      </c>
    </row>
    <row r="4587" spans="1:22" ht="13.5" customHeight="1" x14ac:dyDescent="0.2">
      <c r="A4587" s="32" t="s">
        <v>4583</v>
      </c>
      <c r="B4587" s="32" t="s">
        <v>12447</v>
      </c>
      <c r="C4587" s="32" t="s">
        <v>18099</v>
      </c>
      <c r="D4587" s="37">
        <v>3.6740460000000001</v>
      </c>
      <c r="E4587" s="39">
        <v>1940.96</v>
      </c>
      <c r="F4587" s="39">
        <v>6906</v>
      </c>
      <c r="G4587" s="39">
        <v>11973.87</v>
      </c>
      <c r="H4587" s="38">
        <v>10</v>
      </c>
      <c r="I4587" s="38">
        <v>13752</v>
      </c>
      <c r="J4587" s="37">
        <v>36.569968095999997</v>
      </c>
      <c r="K4587" s="37">
        <v>30.883342146</v>
      </c>
      <c r="L4587" s="37">
        <v>42.882984591000003</v>
      </c>
      <c r="M4587" s="37">
        <v>18.378540977</v>
      </c>
      <c r="N4587" s="37">
        <v>40.482956956999999</v>
      </c>
      <c r="O4587" s="37">
        <v>54.842931835999998</v>
      </c>
      <c r="P4587" s="37">
        <v>7.8637720245000002</v>
      </c>
      <c r="Q4587" s="37">
        <v>83.305608699999993</v>
      </c>
      <c r="R4587" s="38">
        <v>537234</v>
      </c>
      <c r="S4587" s="37">
        <v>2.5142000000000002</v>
      </c>
      <c r="T4587" s="38">
        <v>4</v>
      </c>
      <c r="U4587" s="38">
        <v>10</v>
      </c>
      <c r="V4587" s="38">
        <v>2</v>
      </c>
    </row>
    <row r="4588" spans="1:22" ht="13.5" customHeight="1" x14ac:dyDescent="0.2">
      <c r="A4588" s="32" t="s">
        <v>4584</v>
      </c>
      <c r="B4588" s="32" t="s">
        <v>12448</v>
      </c>
      <c r="C4588" s="32" t="s">
        <v>18099</v>
      </c>
      <c r="D4588" s="37">
        <v>4.9354570000000004</v>
      </c>
      <c r="E4588" s="39">
        <v>851.98</v>
      </c>
      <c r="F4588" s="39">
        <v>2069</v>
      </c>
      <c r="G4588" s="39">
        <v>3900.82</v>
      </c>
      <c r="H4588" s="38">
        <v>3</v>
      </c>
      <c r="I4588" s="38">
        <v>4156</v>
      </c>
      <c r="J4588" s="37">
        <v>33.719210852000003</v>
      </c>
      <c r="K4588" s="37">
        <v>26.517730333999999</v>
      </c>
      <c r="L4588" s="37">
        <v>61.188553962999997</v>
      </c>
      <c r="M4588" s="37">
        <v>34.415913944000003</v>
      </c>
      <c r="N4588" s="37">
        <v>38.642323036999997</v>
      </c>
      <c r="O4588" s="37">
        <v>62.157391904000001</v>
      </c>
      <c r="P4588" s="37">
        <v>7.9</v>
      </c>
      <c r="Q4588" s="37">
        <v>80.436383300000003</v>
      </c>
      <c r="R4588" s="38">
        <v>133375</v>
      </c>
      <c r="S4588" s="37">
        <v>2.5142000000000002</v>
      </c>
      <c r="T4588" s="38">
        <v>1</v>
      </c>
      <c r="U4588" s="38">
        <v>0</v>
      </c>
      <c r="V4588" s="38">
        <v>1</v>
      </c>
    </row>
    <row r="4589" spans="1:22" ht="13.5" customHeight="1" x14ac:dyDescent="0.2">
      <c r="A4589" s="32" t="s">
        <v>4585</v>
      </c>
      <c r="B4589" s="32" t="s">
        <v>12449</v>
      </c>
      <c r="C4589" s="32" t="s">
        <v>18126</v>
      </c>
      <c r="D4589" s="37">
        <v>2.6219809999999999</v>
      </c>
      <c r="E4589" s="39">
        <v>1302.99</v>
      </c>
      <c r="F4589" s="39">
        <v>3144</v>
      </c>
      <c r="G4589" s="39">
        <v>5339.14</v>
      </c>
      <c r="H4589" s="38">
        <v>7</v>
      </c>
      <c r="I4589" s="38">
        <v>6385</v>
      </c>
      <c r="J4589" s="37">
        <v>22.952507489999999</v>
      </c>
      <c r="K4589" s="37">
        <v>18.790377824</v>
      </c>
      <c r="L4589" s="37">
        <v>36.062627522</v>
      </c>
      <c r="M4589" s="37">
        <v>21.651380234000001</v>
      </c>
      <c r="N4589" s="37">
        <v>42.865851407999997</v>
      </c>
      <c r="O4589" s="37">
        <v>30.650828591</v>
      </c>
      <c r="P4589" s="37">
        <v>7.7319327730999996</v>
      </c>
      <c r="Q4589" s="37">
        <v>78.027789900000002</v>
      </c>
      <c r="R4589" s="38">
        <v>124772</v>
      </c>
      <c r="S4589" s="37">
        <v>3.4672900000000002</v>
      </c>
      <c r="T4589" s="38">
        <v>4</v>
      </c>
      <c r="U4589" s="38">
        <v>5</v>
      </c>
      <c r="V4589" s="38">
        <v>2</v>
      </c>
    </row>
    <row r="4590" spans="1:22" ht="13.5" customHeight="1" x14ac:dyDescent="0.2">
      <c r="A4590" s="32" t="s">
        <v>4586</v>
      </c>
      <c r="B4590" s="32" t="s">
        <v>12450</v>
      </c>
      <c r="C4590" s="32" t="s">
        <v>18126</v>
      </c>
      <c r="D4590" s="37">
        <v>3.6294029999999999</v>
      </c>
      <c r="E4590" s="39">
        <v>1347.98</v>
      </c>
      <c r="F4590" s="39">
        <v>4981</v>
      </c>
      <c r="G4590" s="39">
        <v>8815.14</v>
      </c>
      <c r="H4590" s="38">
        <v>10</v>
      </c>
      <c r="I4590" s="38">
        <v>10101</v>
      </c>
      <c r="J4590" s="37">
        <v>20.696585860999999</v>
      </c>
      <c r="K4590" s="37">
        <v>21.085855260999999</v>
      </c>
      <c r="L4590" s="37">
        <v>22.821367756000001</v>
      </c>
      <c r="M4590" s="37">
        <v>12.375930575</v>
      </c>
      <c r="N4590" s="37">
        <v>42.969274871000003</v>
      </c>
      <c r="O4590" s="37">
        <v>37.213906080999998</v>
      </c>
      <c r="P4590" s="37">
        <v>7.8</v>
      </c>
      <c r="Q4590" s="37">
        <v>84.665896500000002</v>
      </c>
      <c r="R4590" s="38">
        <v>276669</v>
      </c>
      <c r="S4590" s="37">
        <v>3.4672900000000002</v>
      </c>
      <c r="T4590" s="38">
        <v>6</v>
      </c>
      <c r="U4590" s="38">
        <v>9</v>
      </c>
      <c r="V4590" s="38">
        <v>1</v>
      </c>
    </row>
    <row r="4591" spans="1:22" ht="13.5" customHeight="1" x14ac:dyDescent="0.2">
      <c r="A4591" s="32" t="s">
        <v>4587</v>
      </c>
      <c r="B4591" s="32" t="s">
        <v>12451</v>
      </c>
      <c r="C4591" s="32" t="s">
        <v>18203</v>
      </c>
      <c r="D4591" s="37">
        <v>5.6932669999999996</v>
      </c>
      <c r="E4591" s="39">
        <v>2596</v>
      </c>
      <c r="F4591" s="39">
        <v>6577</v>
      </c>
      <c r="G4591" s="39">
        <v>12524.78</v>
      </c>
      <c r="H4591" s="38">
        <v>10</v>
      </c>
      <c r="I4591" s="38">
        <v>13006</v>
      </c>
      <c r="J4591" s="37">
        <v>5.9475993439000003</v>
      </c>
      <c r="K4591" s="37">
        <v>5.0822776366999998</v>
      </c>
      <c r="L4591" s="37">
        <v>11.328543952</v>
      </c>
      <c r="M4591" s="37">
        <v>13.858215913</v>
      </c>
      <c r="N4591" s="37">
        <v>12.905177546999999</v>
      </c>
      <c r="O4591" s="37">
        <v>7.2028214655999996</v>
      </c>
      <c r="P4591" s="37">
        <v>5.1008420695999996</v>
      </c>
      <c r="Q4591" s="37">
        <v>79.557320300000001</v>
      </c>
      <c r="R4591" s="38">
        <v>261081</v>
      </c>
      <c r="S4591" s="37">
        <v>2.1190899999999999</v>
      </c>
      <c r="T4591" s="38">
        <v>4</v>
      </c>
      <c r="U4591" s="38">
        <v>7</v>
      </c>
      <c r="V4591" s="38">
        <v>4</v>
      </c>
    </row>
    <row r="4592" spans="1:22" ht="13.5" customHeight="1" x14ac:dyDescent="0.2">
      <c r="A4592" s="32" t="s">
        <v>4588</v>
      </c>
      <c r="B4592" s="32" t="s">
        <v>12452</v>
      </c>
      <c r="C4592" s="32" t="s">
        <v>18099</v>
      </c>
      <c r="D4592" s="37">
        <v>2.4778720000000001</v>
      </c>
      <c r="E4592" s="39">
        <v>1458.06</v>
      </c>
      <c r="F4592" s="39">
        <v>6293</v>
      </c>
      <c r="G4592" s="39">
        <v>10942.36</v>
      </c>
      <c r="H4592" s="38">
        <v>11</v>
      </c>
      <c r="I4592" s="38">
        <v>12589</v>
      </c>
      <c r="J4592" s="37">
        <v>25.391613725999999</v>
      </c>
      <c r="K4592" s="37">
        <v>22.024316437</v>
      </c>
      <c r="L4592" s="37">
        <v>31.035568051999999</v>
      </c>
      <c r="M4592" s="37">
        <v>16.368810045</v>
      </c>
      <c r="N4592" s="37">
        <v>36.762108800999997</v>
      </c>
      <c r="O4592" s="37">
        <v>51.4074879</v>
      </c>
      <c r="P4592" s="37">
        <v>7.8532175433999996</v>
      </c>
      <c r="Q4592" s="37">
        <v>85.447513499999999</v>
      </c>
      <c r="R4592" s="38">
        <v>391436</v>
      </c>
      <c r="S4592" s="37">
        <v>2.5142000000000002</v>
      </c>
      <c r="T4592" s="38">
        <v>6</v>
      </c>
      <c r="U4592" s="38">
        <v>10</v>
      </c>
      <c r="V4592" s="38">
        <v>2</v>
      </c>
    </row>
    <row r="4593" spans="1:22" ht="13.5" customHeight="1" x14ac:dyDescent="0.2">
      <c r="A4593" s="32" t="s">
        <v>4589</v>
      </c>
      <c r="B4593" s="32" t="s">
        <v>12453</v>
      </c>
      <c r="C4593" s="32" t="s">
        <v>18099</v>
      </c>
      <c r="D4593" s="37">
        <v>5.4895379999999996</v>
      </c>
      <c r="E4593" s="39">
        <v>1416.98</v>
      </c>
      <c r="F4593" s="39">
        <v>4426</v>
      </c>
      <c r="G4593" s="39">
        <v>8113.04</v>
      </c>
      <c r="H4593" s="38">
        <v>8</v>
      </c>
      <c r="I4593" s="38">
        <v>8568</v>
      </c>
      <c r="J4593" s="37">
        <v>13.218950143000001</v>
      </c>
      <c r="K4593" s="37">
        <v>14.499284563</v>
      </c>
      <c r="L4593" s="37">
        <v>23.359130328999999</v>
      </c>
      <c r="M4593" s="37">
        <v>12.964809820999999</v>
      </c>
      <c r="N4593" s="37">
        <v>14.049929903000001</v>
      </c>
      <c r="O4593" s="37">
        <v>38.767499110999999</v>
      </c>
      <c r="P4593" s="37">
        <v>7.9</v>
      </c>
      <c r="Q4593" s="37">
        <v>85.737036900000007</v>
      </c>
      <c r="R4593" s="38">
        <v>195841</v>
      </c>
      <c r="S4593" s="37">
        <v>2.5142000000000002</v>
      </c>
      <c r="T4593" s="38">
        <v>6</v>
      </c>
      <c r="U4593" s="38">
        <v>8</v>
      </c>
      <c r="V4593" s="38">
        <v>0</v>
      </c>
    </row>
    <row r="4594" spans="1:22" ht="13.5" customHeight="1" x14ac:dyDescent="0.2">
      <c r="A4594" s="32" t="s">
        <v>4590</v>
      </c>
      <c r="B4594" s="32" t="s">
        <v>12454</v>
      </c>
      <c r="C4594" s="32" t="s">
        <v>18126</v>
      </c>
      <c r="D4594" s="37">
        <v>9.0040279999999999</v>
      </c>
      <c r="E4594" s="39">
        <v>1101.98</v>
      </c>
      <c r="F4594" s="39">
        <v>4219</v>
      </c>
      <c r="G4594" s="39">
        <v>7460.34</v>
      </c>
      <c r="H4594" s="38">
        <v>6</v>
      </c>
      <c r="I4594" s="38">
        <v>8389</v>
      </c>
      <c r="J4594" s="37">
        <v>18.787821837999999</v>
      </c>
      <c r="K4594" s="37">
        <v>17.763167703000001</v>
      </c>
      <c r="L4594" s="37">
        <v>30.544963387999999</v>
      </c>
      <c r="M4594" s="37">
        <v>17.582148365999998</v>
      </c>
      <c r="N4594" s="37">
        <v>36.095847431999999</v>
      </c>
      <c r="O4594" s="37">
        <v>19.258692289999999</v>
      </c>
      <c r="P4594" s="37">
        <v>7.6146443515</v>
      </c>
      <c r="Q4594" s="37">
        <v>85.539668800000001</v>
      </c>
      <c r="R4594" s="38">
        <v>222604</v>
      </c>
      <c r="S4594" s="37">
        <v>3.4672900000000002</v>
      </c>
      <c r="T4594" s="38">
        <v>4</v>
      </c>
      <c r="U4594" s="38">
        <v>5</v>
      </c>
      <c r="V4594" s="38">
        <v>2</v>
      </c>
    </row>
    <row r="4595" spans="1:22" ht="13.5" customHeight="1" x14ac:dyDescent="0.2">
      <c r="A4595" s="32" t="s">
        <v>4591</v>
      </c>
      <c r="B4595" s="32" t="s">
        <v>12455</v>
      </c>
      <c r="C4595" s="32" t="s">
        <v>18203</v>
      </c>
      <c r="D4595" s="37">
        <v>8.7073110000000007</v>
      </c>
      <c r="E4595" s="39">
        <v>1550.96</v>
      </c>
      <c r="F4595" s="39">
        <v>3895</v>
      </c>
      <c r="G4595" s="39">
        <v>7433.62</v>
      </c>
      <c r="H4595" s="38">
        <v>7</v>
      </c>
      <c r="I4595" s="38">
        <v>7749</v>
      </c>
      <c r="J4595" s="37">
        <v>16.524669459999998</v>
      </c>
      <c r="K4595" s="37">
        <v>10.892936803</v>
      </c>
      <c r="L4595" s="37">
        <v>21.866902832000001</v>
      </c>
      <c r="M4595" s="37">
        <v>44.221447318000003</v>
      </c>
      <c r="N4595" s="37">
        <v>17.249392126</v>
      </c>
      <c r="O4595" s="37">
        <v>10.732494823</v>
      </c>
      <c r="P4595" s="37">
        <v>5.0999999999999996</v>
      </c>
      <c r="Q4595" s="37">
        <v>80.303091699999996</v>
      </c>
      <c r="R4595" s="38">
        <v>187557</v>
      </c>
      <c r="S4595" s="37">
        <v>2.1190899999999999</v>
      </c>
      <c r="T4595" s="38">
        <v>3</v>
      </c>
      <c r="U4595" s="38">
        <v>7</v>
      </c>
      <c r="V4595" s="38">
        <v>1</v>
      </c>
    </row>
    <row r="4596" spans="1:22" ht="13.5" customHeight="1" x14ac:dyDescent="0.2">
      <c r="A4596" s="32" t="s">
        <v>4592</v>
      </c>
      <c r="B4596" s="32" t="s">
        <v>12456</v>
      </c>
      <c r="C4596" s="32" t="s">
        <v>18203</v>
      </c>
      <c r="D4596" s="37">
        <v>9.1907879999999995</v>
      </c>
      <c r="E4596" s="39">
        <v>3555.95</v>
      </c>
      <c r="F4596" s="39">
        <v>9794</v>
      </c>
      <c r="G4596" s="39">
        <v>19365.71</v>
      </c>
      <c r="H4596" s="38">
        <v>13</v>
      </c>
      <c r="I4596" s="38">
        <v>19899</v>
      </c>
      <c r="J4596" s="37">
        <v>4.8666580363999996</v>
      </c>
      <c r="K4596" s="37">
        <v>4.8481455516</v>
      </c>
      <c r="L4596" s="37">
        <v>13.789435945999999</v>
      </c>
      <c r="M4596" s="37">
        <v>14.637122794</v>
      </c>
      <c r="N4596" s="37">
        <v>6.4315785276000002</v>
      </c>
      <c r="O4596" s="37">
        <v>3.8651346907000002</v>
      </c>
      <c r="P4596" s="37">
        <v>5.0874753083000002</v>
      </c>
      <c r="Q4596" s="37">
        <v>94.325927899999996</v>
      </c>
      <c r="R4596" s="38">
        <v>569628</v>
      </c>
      <c r="S4596" s="37">
        <v>2.1190899999999999</v>
      </c>
      <c r="T4596" s="38">
        <v>7</v>
      </c>
      <c r="U4596" s="38">
        <v>11</v>
      </c>
      <c r="V4596" s="38">
        <v>1</v>
      </c>
    </row>
    <row r="4597" spans="1:22" ht="13.5" customHeight="1" x14ac:dyDescent="0.2">
      <c r="A4597" s="32" t="s">
        <v>4593</v>
      </c>
      <c r="B4597" s="32" t="s">
        <v>12457</v>
      </c>
      <c r="C4597" s="32" t="s">
        <v>18203</v>
      </c>
      <c r="D4597" s="37">
        <v>10.81723</v>
      </c>
      <c r="E4597" s="39">
        <v>809</v>
      </c>
      <c r="F4597" s="39">
        <v>3560</v>
      </c>
      <c r="G4597" s="39">
        <v>6350.27</v>
      </c>
      <c r="H4597" s="38">
        <v>3</v>
      </c>
      <c r="I4597" s="38">
        <v>7186</v>
      </c>
      <c r="J4597" s="37">
        <v>21.747664802999999</v>
      </c>
      <c r="K4597" s="37">
        <v>17.392530797999999</v>
      </c>
      <c r="L4597" s="37">
        <v>37.893520672999998</v>
      </c>
      <c r="M4597" s="37">
        <v>7.2382742357999996</v>
      </c>
      <c r="N4597" s="37">
        <v>38.199408955000003</v>
      </c>
      <c r="O4597" s="37">
        <v>4.1247514441000002</v>
      </c>
      <c r="P4597" s="37">
        <v>5.1131936092999997</v>
      </c>
      <c r="Q4597" s="37">
        <v>59.800995</v>
      </c>
      <c r="R4597" s="38">
        <v>180635</v>
      </c>
      <c r="S4597" s="37">
        <v>2.1190899999999999</v>
      </c>
      <c r="T4597" s="38">
        <v>0</v>
      </c>
      <c r="U4597" s="38">
        <v>1</v>
      </c>
      <c r="V4597" s="38">
        <v>1</v>
      </c>
    </row>
    <row r="4598" spans="1:22" ht="13.5" customHeight="1" x14ac:dyDescent="0.2">
      <c r="A4598" s="32" t="s">
        <v>4594</v>
      </c>
      <c r="B4598" s="32" t="s">
        <v>12458</v>
      </c>
      <c r="C4598" s="32" t="s">
        <v>18203</v>
      </c>
      <c r="D4598" s="37">
        <v>8.4522060000000003</v>
      </c>
      <c r="E4598" s="39">
        <v>2302.94</v>
      </c>
      <c r="F4598" s="39">
        <v>6025</v>
      </c>
      <c r="G4598" s="39">
        <v>11658.56</v>
      </c>
      <c r="H4598" s="38">
        <v>8</v>
      </c>
      <c r="I4598" s="38">
        <v>11987</v>
      </c>
      <c r="J4598" s="37">
        <v>11.742794088</v>
      </c>
      <c r="K4598" s="37">
        <v>7.6623635348999999</v>
      </c>
      <c r="L4598" s="37">
        <v>18.329569657</v>
      </c>
      <c r="M4598" s="37">
        <v>20.526186812999999</v>
      </c>
      <c r="N4598" s="37">
        <v>16.544660472</v>
      </c>
      <c r="O4598" s="37">
        <v>9.0109298043999999</v>
      </c>
      <c r="P4598" s="37">
        <v>5.0999999999999996</v>
      </c>
      <c r="Q4598" s="37">
        <v>86.731550299999995</v>
      </c>
      <c r="R4598" s="38">
        <v>331229</v>
      </c>
      <c r="S4598" s="37">
        <v>2.1190899999999999</v>
      </c>
      <c r="T4598" s="38">
        <v>4</v>
      </c>
      <c r="U4598" s="38">
        <v>8</v>
      </c>
      <c r="V4598" s="38">
        <v>0</v>
      </c>
    </row>
    <row r="4599" spans="1:22" ht="13.5" customHeight="1" x14ac:dyDescent="0.2">
      <c r="A4599" s="32" t="s">
        <v>4595</v>
      </c>
      <c r="B4599" s="32" t="s">
        <v>12459</v>
      </c>
      <c r="C4599" s="32" t="s">
        <v>18203</v>
      </c>
      <c r="D4599" s="37">
        <v>8.4512180000000008</v>
      </c>
      <c r="E4599" s="39">
        <v>2838</v>
      </c>
      <c r="F4599" s="39">
        <v>7039</v>
      </c>
      <c r="G4599" s="39">
        <v>13357.46</v>
      </c>
      <c r="H4599" s="38">
        <v>9</v>
      </c>
      <c r="I4599" s="38">
        <v>13738</v>
      </c>
      <c r="J4599" s="37">
        <v>9.2216466478000001</v>
      </c>
      <c r="K4599" s="37">
        <v>3.8981146017000001</v>
      </c>
      <c r="L4599" s="37">
        <v>7.4514005546000002</v>
      </c>
      <c r="M4599" s="37">
        <v>24.753487669999998</v>
      </c>
      <c r="N4599" s="37">
        <v>12.989291883</v>
      </c>
      <c r="O4599" s="37">
        <v>9.4708736810000005</v>
      </c>
      <c r="P4599" s="37">
        <v>5.0737177541999996</v>
      </c>
      <c r="Q4599" s="37">
        <v>87.042767499999997</v>
      </c>
      <c r="R4599" s="38">
        <v>318698</v>
      </c>
      <c r="S4599" s="37">
        <v>2.1190899999999999</v>
      </c>
      <c r="T4599" s="38">
        <v>5</v>
      </c>
      <c r="U4599" s="38">
        <v>9</v>
      </c>
      <c r="V4599" s="38">
        <v>1</v>
      </c>
    </row>
    <row r="4600" spans="1:22" ht="13.5" customHeight="1" x14ac:dyDescent="0.2">
      <c r="A4600" s="32" t="s">
        <v>4596</v>
      </c>
      <c r="B4600" s="32" t="s">
        <v>12460</v>
      </c>
      <c r="C4600" s="32" t="s">
        <v>18203</v>
      </c>
      <c r="D4600" s="37">
        <v>2.3977339999999998</v>
      </c>
      <c r="E4600" s="39">
        <v>2166.98</v>
      </c>
      <c r="F4600" s="39">
        <v>6091</v>
      </c>
      <c r="G4600" s="39">
        <v>11576.95</v>
      </c>
      <c r="H4600" s="38">
        <v>4</v>
      </c>
      <c r="I4600" s="38">
        <v>12125</v>
      </c>
      <c r="J4600" s="37">
        <v>2.4873761752000001</v>
      </c>
      <c r="K4600" s="37">
        <v>0.51273864049999995</v>
      </c>
      <c r="L4600" s="37">
        <v>2.7811108629999999</v>
      </c>
      <c r="M4600" s="37">
        <v>10.472872627999999</v>
      </c>
      <c r="N4600" s="37">
        <v>2.7202366607999999</v>
      </c>
      <c r="O4600" s="37">
        <v>2.0575631564000001</v>
      </c>
      <c r="P4600" s="37">
        <v>5.0999999999999996</v>
      </c>
      <c r="Q4600" s="37">
        <v>75.082289000000003</v>
      </c>
      <c r="R4600" s="38">
        <v>354049</v>
      </c>
      <c r="S4600" s="37">
        <v>2.1190899999999999</v>
      </c>
      <c r="T4600" s="38">
        <v>1</v>
      </c>
      <c r="U4600" s="38">
        <v>4</v>
      </c>
      <c r="V4600" s="38">
        <v>1</v>
      </c>
    </row>
    <row r="4601" spans="1:22" ht="13.5" customHeight="1" x14ac:dyDescent="0.2">
      <c r="A4601" s="32" t="s">
        <v>4597</v>
      </c>
      <c r="B4601" s="32" t="s">
        <v>12461</v>
      </c>
      <c r="C4601" s="32" t="s">
        <v>18203</v>
      </c>
      <c r="D4601" s="37">
        <v>8.4612040000000004</v>
      </c>
      <c r="E4601" s="39">
        <v>1830.01</v>
      </c>
      <c r="F4601" s="39">
        <v>5259</v>
      </c>
      <c r="G4601" s="39">
        <v>10076.73</v>
      </c>
      <c r="H4601" s="38">
        <v>8</v>
      </c>
      <c r="I4601" s="38">
        <v>10412</v>
      </c>
      <c r="J4601" s="37">
        <v>16.804581599999999</v>
      </c>
      <c r="K4601" s="37">
        <v>15.565863763999999</v>
      </c>
      <c r="L4601" s="37">
        <v>30.010238942000001</v>
      </c>
      <c r="M4601" s="37">
        <v>9.0517420431000009</v>
      </c>
      <c r="N4601" s="37">
        <v>28.003719171</v>
      </c>
      <c r="O4601" s="37">
        <v>29.184752098000001</v>
      </c>
      <c r="P4601" s="37">
        <v>5.0999999999999996</v>
      </c>
      <c r="Q4601" s="37">
        <v>52.378487200000002</v>
      </c>
      <c r="R4601" s="38">
        <v>274398</v>
      </c>
      <c r="S4601" s="37">
        <v>2.1190899999999999</v>
      </c>
      <c r="T4601" s="38">
        <v>6</v>
      </c>
      <c r="U4601" s="38">
        <v>7</v>
      </c>
      <c r="V4601" s="38">
        <v>2</v>
      </c>
    </row>
    <row r="4602" spans="1:22" ht="13.5" customHeight="1" x14ac:dyDescent="0.2">
      <c r="A4602" s="32" t="s">
        <v>4598</v>
      </c>
      <c r="B4602" s="32" t="s">
        <v>12462</v>
      </c>
      <c r="C4602" s="32" t="s">
        <v>18126</v>
      </c>
      <c r="D4602" s="37">
        <v>7.5908920000000002</v>
      </c>
      <c r="E4602" s="39">
        <v>2471.0100000000002</v>
      </c>
      <c r="F4602" s="39">
        <v>6808</v>
      </c>
      <c r="G4602" s="39">
        <v>12793.5</v>
      </c>
      <c r="H4602" s="38">
        <v>14</v>
      </c>
      <c r="I4602" s="38">
        <v>13574</v>
      </c>
      <c r="J4602" s="37">
        <v>23.599785390000001</v>
      </c>
      <c r="K4602" s="37">
        <v>19.993847873</v>
      </c>
      <c r="L4602" s="37">
        <v>32.134006702000001</v>
      </c>
      <c r="M4602" s="37">
        <v>13.068569156000001</v>
      </c>
      <c r="N4602" s="37">
        <v>38.377986667999998</v>
      </c>
      <c r="O4602" s="37">
        <v>30.056175115999999</v>
      </c>
      <c r="P4602" s="37">
        <v>7.7008218718999997</v>
      </c>
      <c r="Q4602" s="37">
        <v>65.024876500000005</v>
      </c>
      <c r="R4602" s="38">
        <v>381554</v>
      </c>
      <c r="S4602" s="37">
        <v>3.4672900000000002</v>
      </c>
      <c r="T4602" s="38">
        <v>8</v>
      </c>
      <c r="U4602" s="38">
        <v>13</v>
      </c>
      <c r="V4602" s="38">
        <v>3</v>
      </c>
    </row>
    <row r="4603" spans="1:22" ht="13.5" customHeight="1" x14ac:dyDescent="0.2">
      <c r="A4603" s="32" t="s">
        <v>4599</v>
      </c>
      <c r="B4603" s="32" t="s">
        <v>12463</v>
      </c>
      <c r="C4603" s="32" t="s">
        <v>18099</v>
      </c>
      <c r="D4603" s="37">
        <v>6.846813</v>
      </c>
      <c r="E4603" s="39">
        <v>2866.93</v>
      </c>
      <c r="F4603" s="39">
        <v>6855</v>
      </c>
      <c r="G4603" s="39">
        <v>12668.5</v>
      </c>
      <c r="H4603" s="38">
        <v>9</v>
      </c>
      <c r="I4603" s="38">
        <v>13271</v>
      </c>
      <c r="J4603" s="37">
        <v>5.2464366418999999</v>
      </c>
      <c r="K4603" s="37">
        <v>5.7436892852000003</v>
      </c>
      <c r="L4603" s="37">
        <v>9.3542024851000001</v>
      </c>
      <c r="M4603" s="37">
        <v>18.172357967</v>
      </c>
      <c r="N4603" s="37">
        <v>11.612300898000001</v>
      </c>
      <c r="O4603" s="37">
        <v>18.451303473999999</v>
      </c>
      <c r="P4603" s="37">
        <v>7.6552595579</v>
      </c>
      <c r="Q4603" s="37">
        <v>84.112690000000001</v>
      </c>
      <c r="R4603" s="38">
        <v>341658</v>
      </c>
      <c r="S4603" s="37">
        <v>2.5142000000000002</v>
      </c>
      <c r="T4603" s="38">
        <v>3</v>
      </c>
      <c r="U4603" s="38">
        <v>8</v>
      </c>
      <c r="V4603" s="38">
        <v>2</v>
      </c>
    </row>
    <row r="4604" spans="1:22" ht="13.5" customHeight="1" x14ac:dyDescent="0.2">
      <c r="A4604" s="32" t="s">
        <v>4600</v>
      </c>
      <c r="B4604" s="32" t="s">
        <v>12464</v>
      </c>
      <c r="C4604" s="32" t="s">
        <v>18203</v>
      </c>
      <c r="D4604" s="37">
        <v>9.8284409999999998</v>
      </c>
      <c r="E4604" s="39">
        <v>1897.02</v>
      </c>
      <c r="F4604" s="39">
        <v>5556</v>
      </c>
      <c r="G4604" s="39">
        <v>10403.879999999999</v>
      </c>
      <c r="H4604" s="38">
        <v>5</v>
      </c>
      <c r="I4604" s="38">
        <v>10860</v>
      </c>
      <c r="J4604" s="37">
        <v>11.61931055</v>
      </c>
      <c r="K4604" s="37">
        <v>8.6053709283999993</v>
      </c>
      <c r="L4604" s="37">
        <v>20.61080952</v>
      </c>
      <c r="M4604" s="37">
        <v>13.751177659</v>
      </c>
      <c r="N4604" s="37">
        <v>18.110637044000001</v>
      </c>
      <c r="O4604" s="37">
        <v>6.2041252038000003</v>
      </c>
      <c r="P4604" s="37">
        <v>5.0999999999999996</v>
      </c>
      <c r="Q4604" s="37">
        <v>86.974895099999998</v>
      </c>
      <c r="R4604" s="38">
        <v>289091</v>
      </c>
      <c r="S4604" s="37">
        <v>2.1190899999999999</v>
      </c>
      <c r="T4604" s="38">
        <v>3</v>
      </c>
      <c r="U4604" s="38">
        <v>5</v>
      </c>
      <c r="V4604" s="38">
        <v>0</v>
      </c>
    </row>
    <row r="4605" spans="1:22" ht="13.5" customHeight="1" x14ac:dyDescent="0.2">
      <c r="A4605" s="32" t="s">
        <v>4601</v>
      </c>
      <c r="B4605" s="32" t="s">
        <v>12465</v>
      </c>
      <c r="C4605" s="32" t="s">
        <v>18203</v>
      </c>
      <c r="D4605" s="37">
        <v>4.5405620000000004</v>
      </c>
      <c r="E4605" s="39">
        <v>3795.94</v>
      </c>
      <c r="F4605" s="39">
        <v>7067</v>
      </c>
      <c r="G4605" s="39">
        <v>13117.62</v>
      </c>
      <c r="H4605" s="38">
        <v>10</v>
      </c>
      <c r="I4605" s="38">
        <v>13399</v>
      </c>
      <c r="J4605" s="37">
        <v>4.6956453928000004</v>
      </c>
      <c r="K4605" s="37">
        <v>2.6069116187999999</v>
      </c>
      <c r="L4605" s="37">
        <v>7.6425727015999998</v>
      </c>
      <c r="M4605" s="37">
        <v>13.021127137000001</v>
      </c>
      <c r="N4605" s="37">
        <v>5.6930166073999997</v>
      </c>
      <c r="O4605" s="37">
        <v>6.6919054481</v>
      </c>
      <c r="P4605" s="37">
        <v>5.0999999999999996</v>
      </c>
      <c r="Q4605" s="37">
        <v>82.381156000000004</v>
      </c>
      <c r="R4605" s="38">
        <v>396395</v>
      </c>
      <c r="S4605" s="37">
        <v>2.1190899999999999</v>
      </c>
      <c r="T4605" s="38">
        <v>5</v>
      </c>
      <c r="U4605" s="38">
        <v>8</v>
      </c>
      <c r="V4605" s="38">
        <v>0</v>
      </c>
    </row>
    <row r="4606" spans="1:22" ht="13.5" customHeight="1" x14ac:dyDescent="0.2">
      <c r="A4606" s="32" t="s">
        <v>4602</v>
      </c>
      <c r="B4606" s="32" t="s">
        <v>12466</v>
      </c>
      <c r="C4606" s="32" t="s">
        <v>18203</v>
      </c>
      <c r="D4606" s="37">
        <v>5.4934729999999998</v>
      </c>
      <c r="E4606" s="39">
        <v>1178.97</v>
      </c>
      <c r="F4606" s="39">
        <v>3452</v>
      </c>
      <c r="G4606" s="39">
        <v>6483.22</v>
      </c>
      <c r="H4606" s="38">
        <v>10</v>
      </c>
      <c r="I4606" s="38">
        <v>6701</v>
      </c>
      <c r="J4606" s="37">
        <v>2.7024312984000001</v>
      </c>
      <c r="K4606" s="37">
        <v>1.4656588155000001</v>
      </c>
      <c r="L4606" s="37">
        <v>4.1193399969</v>
      </c>
      <c r="M4606" s="37">
        <v>37.557198608</v>
      </c>
      <c r="N4606" s="37">
        <v>9.0080369406000003</v>
      </c>
      <c r="O4606" s="37">
        <v>11.867886721</v>
      </c>
      <c r="P4606" s="37">
        <v>5.0999999999999996</v>
      </c>
      <c r="Q4606" s="37">
        <v>91.791916900000004</v>
      </c>
      <c r="R4606" s="38">
        <v>131136</v>
      </c>
      <c r="S4606" s="37">
        <v>2.1190899999999999</v>
      </c>
      <c r="T4606" s="38">
        <v>8</v>
      </c>
      <c r="U4606" s="38">
        <v>10</v>
      </c>
      <c r="V4606" s="38">
        <v>0</v>
      </c>
    </row>
    <row r="4607" spans="1:22" ht="13.5" customHeight="1" x14ac:dyDescent="0.2">
      <c r="A4607" s="32" t="s">
        <v>4603</v>
      </c>
      <c r="B4607" s="32" t="s">
        <v>12467</v>
      </c>
      <c r="C4607" s="32" t="s">
        <v>18203</v>
      </c>
      <c r="D4607" s="37">
        <v>4.9472649999999998</v>
      </c>
      <c r="E4607" s="39">
        <v>2440.0100000000002</v>
      </c>
      <c r="F4607" s="39">
        <v>7301</v>
      </c>
      <c r="G4607" s="39">
        <v>13839.13</v>
      </c>
      <c r="H4607" s="38">
        <v>11</v>
      </c>
      <c r="I4607" s="38">
        <v>14589</v>
      </c>
      <c r="J4607" s="37">
        <v>2.5816162020000002</v>
      </c>
      <c r="K4607" s="37">
        <v>0.49271386760000002</v>
      </c>
      <c r="L4607" s="37">
        <v>2.258148555</v>
      </c>
      <c r="M4607" s="37">
        <v>12.468694358</v>
      </c>
      <c r="N4607" s="37">
        <v>6.1502209574000002</v>
      </c>
      <c r="O4607" s="37">
        <v>2.1945569363000001</v>
      </c>
      <c r="P4607" s="37">
        <v>5.0999999999999996</v>
      </c>
      <c r="Q4607" s="37">
        <v>82.272413700000001</v>
      </c>
      <c r="R4607" s="38">
        <v>379585</v>
      </c>
      <c r="S4607" s="37">
        <v>2.1190899999999999</v>
      </c>
      <c r="T4607" s="38">
        <v>7</v>
      </c>
      <c r="U4607" s="38">
        <v>10</v>
      </c>
      <c r="V4607" s="38">
        <v>2</v>
      </c>
    </row>
    <row r="4608" spans="1:22" ht="13.5" customHeight="1" x14ac:dyDescent="0.2">
      <c r="A4608" s="32" t="s">
        <v>4604</v>
      </c>
      <c r="B4608" s="32" t="s">
        <v>12468</v>
      </c>
      <c r="C4608" s="32" t="s">
        <v>18203</v>
      </c>
      <c r="D4608" s="37">
        <v>7.1274410000000001</v>
      </c>
      <c r="E4608" s="39">
        <v>2280.9699999999998</v>
      </c>
      <c r="F4608" s="39">
        <v>6443</v>
      </c>
      <c r="G4608" s="39">
        <v>12766.55</v>
      </c>
      <c r="H4608" s="38">
        <v>11</v>
      </c>
      <c r="I4608" s="38">
        <v>13106</v>
      </c>
      <c r="J4608" s="37">
        <v>10.079049534999999</v>
      </c>
      <c r="K4608" s="37">
        <v>6.6644875089999998</v>
      </c>
      <c r="L4608" s="37">
        <v>15.393428725</v>
      </c>
      <c r="M4608" s="37">
        <v>22.248326820999999</v>
      </c>
      <c r="N4608" s="37">
        <v>13.728630841999999</v>
      </c>
      <c r="O4608" s="37">
        <v>8.4127004153999998</v>
      </c>
      <c r="P4608" s="37">
        <v>5.1604005645999997</v>
      </c>
      <c r="Q4608" s="37">
        <v>90.584357100000005</v>
      </c>
      <c r="R4608" s="38">
        <v>352128</v>
      </c>
      <c r="S4608" s="37">
        <v>2.1190899999999999</v>
      </c>
      <c r="T4608" s="38">
        <v>5</v>
      </c>
      <c r="U4608" s="38">
        <v>9</v>
      </c>
      <c r="V4608" s="38">
        <v>1</v>
      </c>
    </row>
    <row r="4609" spans="1:22" ht="13.5" customHeight="1" x14ac:dyDescent="0.2">
      <c r="A4609" s="32" t="s">
        <v>4605</v>
      </c>
      <c r="B4609" s="32" t="s">
        <v>12469</v>
      </c>
      <c r="C4609" s="32" t="s">
        <v>18203</v>
      </c>
      <c r="D4609" s="37">
        <v>0.71293700000000004</v>
      </c>
      <c r="E4609" s="39">
        <v>2116.98</v>
      </c>
      <c r="F4609" s="39">
        <v>5921</v>
      </c>
      <c r="G4609" s="39">
        <v>11338.01</v>
      </c>
      <c r="H4609" s="38">
        <v>6</v>
      </c>
      <c r="I4609" s="38">
        <v>11731</v>
      </c>
      <c r="J4609" s="37">
        <v>15.811516895</v>
      </c>
      <c r="K4609" s="37">
        <v>16.038031739000001</v>
      </c>
      <c r="L4609" s="37">
        <v>24.406503829999998</v>
      </c>
      <c r="M4609" s="37">
        <v>10.074041145000001</v>
      </c>
      <c r="N4609" s="37">
        <v>28.999391819</v>
      </c>
      <c r="O4609" s="37">
        <v>30.048079575999999</v>
      </c>
      <c r="P4609" s="37">
        <v>5.0999999999999996</v>
      </c>
      <c r="Q4609" s="37">
        <v>81.168120599999995</v>
      </c>
      <c r="R4609" s="38">
        <v>306317</v>
      </c>
      <c r="S4609" s="37">
        <v>2.1190899999999999</v>
      </c>
      <c r="T4609" s="38">
        <v>3</v>
      </c>
      <c r="U4609" s="38">
        <v>6</v>
      </c>
      <c r="V4609" s="38">
        <v>0</v>
      </c>
    </row>
    <row r="4610" spans="1:22" ht="13.5" customHeight="1" x14ac:dyDescent="0.2">
      <c r="A4610" s="32" t="s">
        <v>4606</v>
      </c>
      <c r="B4610" s="32" t="s">
        <v>12470</v>
      </c>
      <c r="C4610" s="32" t="s">
        <v>18099</v>
      </c>
      <c r="D4610" s="37">
        <v>8.2227300000000003</v>
      </c>
      <c r="E4610" s="39">
        <v>1260.03</v>
      </c>
      <c r="F4610" s="39">
        <v>4463</v>
      </c>
      <c r="G4610" s="39">
        <v>8480.83</v>
      </c>
      <c r="H4610" s="38">
        <v>4</v>
      </c>
      <c r="I4610" s="38">
        <v>9026</v>
      </c>
      <c r="J4610" s="37">
        <v>29.012431517</v>
      </c>
      <c r="K4610" s="37">
        <v>22.877795141</v>
      </c>
      <c r="L4610" s="37">
        <v>52.593040058</v>
      </c>
      <c r="M4610" s="37">
        <v>30.803439163</v>
      </c>
      <c r="N4610" s="37">
        <v>34.215302680999997</v>
      </c>
      <c r="O4610" s="37">
        <v>56.79290134</v>
      </c>
      <c r="P4610" s="37">
        <v>7.7892869213000004</v>
      </c>
      <c r="Q4610" s="37">
        <v>81.053700199999994</v>
      </c>
      <c r="R4610" s="38">
        <v>183987</v>
      </c>
      <c r="S4610" s="37">
        <v>2.5142000000000002</v>
      </c>
      <c r="T4610" s="38">
        <v>1</v>
      </c>
      <c r="U4610" s="38">
        <v>3</v>
      </c>
      <c r="V4610" s="38">
        <v>3</v>
      </c>
    </row>
    <row r="4611" spans="1:22" ht="13.5" customHeight="1" x14ac:dyDescent="0.2">
      <c r="A4611" s="32" t="s">
        <v>4607</v>
      </c>
      <c r="B4611" s="32" t="s">
        <v>12471</v>
      </c>
      <c r="C4611" s="32" t="s">
        <v>18126</v>
      </c>
      <c r="D4611" s="37">
        <v>3.8231609999999998</v>
      </c>
      <c r="E4611" s="39">
        <v>501</v>
      </c>
      <c r="F4611" s="39">
        <v>2279</v>
      </c>
      <c r="G4611" s="39">
        <v>3856.74</v>
      </c>
      <c r="H4611" s="38">
        <v>3</v>
      </c>
      <c r="I4611" s="38">
        <v>4593</v>
      </c>
      <c r="J4611" s="37">
        <v>21.687240339999999</v>
      </c>
      <c r="K4611" s="37">
        <v>28.410507636999998</v>
      </c>
      <c r="L4611" s="37">
        <v>18.600387822999998</v>
      </c>
      <c r="M4611" s="37">
        <v>14.94736241</v>
      </c>
      <c r="N4611" s="37">
        <v>32.449497170000001</v>
      </c>
      <c r="O4611" s="37">
        <v>47.224598442999998</v>
      </c>
      <c r="P4611" s="37">
        <v>7.8</v>
      </c>
      <c r="Q4611" s="37">
        <v>79.958585299999996</v>
      </c>
      <c r="R4611" s="38">
        <v>113386</v>
      </c>
      <c r="S4611" s="37">
        <v>3.4672900000000002</v>
      </c>
      <c r="T4611" s="38">
        <v>3</v>
      </c>
      <c r="U4611" s="38">
        <v>3</v>
      </c>
      <c r="V4611" s="38">
        <v>1</v>
      </c>
    </row>
    <row r="4612" spans="1:22" ht="13.5" customHeight="1" x14ac:dyDescent="0.2">
      <c r="A4612" s="32" t="s">
        <v>4608</v>
      </c>
      <c r="B4612" s="32" t="s">
        <v>12472</v>
      </c>
      <c r="C4612" s="32" t="s">
        <v>18203</v>
      </c>
      <c r="D4612" s="37">
        <v>6.6798169999999999</v>
      </c>
      <c r="E4612" s="39">
        <v>1881.05</v>
      </c>
      <c r="F4612" s="39">
        <v>4852</v>
      </c>
      <c r="G4612" s="39">
        <v>9291.8799999999992</v>
      </c>
      <c r="H4612" s="38">
        <v>7</v>
      </c>
      <c r="I4612" s="38">
        <v>9606</v>
      </c>
      <c r="J4612" s="37">
        <v>4.2069556503000003</v>
      </c>
      <c r="K4612" s="37">
        <v>3.5780551543999999</v>
      </c>
      <c r="L4612" s="37">
        <v>3.6867072256000002</v>
      </c>
      <c r="M4612" s="37">
        <v>16.155176266000002</v>
      </c>
      <c r="N4612" s="37">
        <v>7.2230595897000001</v>
      </c>
      <c r="O4612" s="37">
        <v>6.3666838138999999</v>
      </c>
      <c r="P4612" s="37">
        <v>5.0999999999999996</v>
      </c>
      <c r="Q4612" s="37">
        <v>90.43544</v>
      </c>
      <c r="R4612" s="38">
        <v>222293</v>
      </c>
      <c r="S4612" s="37">
        <v>2.1190899999999999</v>
      </c>
      <c r="T4612" s="38">
        <v>4</v>
      </c>
      <c r="U4612" s="38">
        <v>6</v>
      </c>
      <c r="V4612" s="38">
        <v>0</v>
      </c>
    </row>
    <row r="4613" spans="1:22" ht="13.5" customHeight="1" x14ac:dyDescent="0.2">
      <c r="A4613" s="32" t="s">
        <v>4609</v>
      </c>
      <c r="B4613" s="32" t="s">
        <v>12473</v>
      </c>
      <c r="C4613" s="32" t="s">
        <v>18099</v>
      </c>
      <c r="D4613" s="37">
        <v>4.4419890000000004</v>
      </c>
      <c r="E4613" s="39">
        <v>1553.95</v>
      </c>
      <c r="F4613" s="39">
        <v>5629</v>
      </c>
      <c r="G4613" s="39">
        <v>9809.91</v>
      </c>
      <c r="H4613" s="38">
        <v>8</v>
      </c>
      <c r="I4613" s="38">
        <v>11010</v>
      </c>
      <c r="J4613" s="37">
        <v>29.468335137</v>
      </c>
      <c r="K4613" s="37">
        <v>25.628832485</v>
      </c>
      <c r="L4613" s="37">
        <v>37.841493047</v>
      </c>
      <c r="M4613" s="37">
        <v>15.933993402</v>
      </c>
      <c r="N4613" s="37">
        <v>34.431234906</v>
      </c>
      <c r="O4613" s="37">
        <v>51.696007440000002</v>
      </c>
      <c r="P4613" s="37">
        <v>7.8588146551999998</v>
      </c>
      <c r="Q4613" s="37">
        <v>81.381285500000004</v>
      </c>
      <c r="R4613" s="38">
        <v>360961</v>
      </c>
      <c r="S4613" s="37">
        <v>2.5142000000000002</v>
      </c>
      <c r="T4613" s="38">
        <v>3</v>
      </c>
      <c r="U4613" s="38">
        <v>5</v>
      </c>
      <c r="V4613" s="38">
        <v>2</v>
      </c>
    </row>
    <row r="4614" spans="1:22" ht="13.5" customHeight="1" x14ac:dyDescent="0.2">
      <c r="A4614" s="32" t="s">
        <v>4610</v>
      </c>
      <c r="B4614" s="32" t="s">
        <v>12474</v>
      </c>
      <c r="C4614" s="32" t="s">
        <v>18203</v>
      </c>
      <c r="D4614" s="37">
        <v>4.9458349999999998</v>
      </c>
      <c r="E4614" s="39">
        <v>1930.96</v>
      </c>
      <c r="F4614" s="39">
        <v>4617</v>
      </c>
      <c r="G4614" s="39">
        <v>8848.7999999999993</v>
      </c>
      <c r="H4614" s="38">
        <v>5</v>
      </c>
      <c r="I4614" s="38">
        <v>9046</v>
      </c>
      <c r="J4614" s="37">
        <v>7.0164199469000001</v>
      </c>
      <c r="K4614" s="37">
        <v>2.1759408059999998</v>
      </c>
      <c r="L4614" s="37">
        <v>6.1704152531999998</v>
      </c>
      <c r="M4614" s="37">
        <v>18.176538616999999</v>
      </c>
      <c r="N4614" s="37">
        <v>8.4550125259000009</v>
      </c>
      <c r="O4614" s="37">
        <v>6.0972334661999996</v>
      </c>
      <c r="P4614" s="37">
        <v>5.0999999999999996</v>
      </c>
      <c r="Q4614" s="37">
        <v>95.963804300000007</v>
      </c>
      <c r="R4614" s="38">
        <v>217316</v>
      </c>
      <c r="S4614" s="37">
        <v>2.1190899999999999</v>
      </c>
      <c r="T4614" s="38">
        <v>2</v>
      </c>
      <c r="U4614" s="38">
        <v>5</v>
      </c>
      <c r="V4614" s="38">
        <v>2</v>
      </c>
    </row>
    <row r="4615" spans="1:22" ht="13.5" customHeight="1" x14ac:dyDescent="0.2">
      <c r="A4615" s="32" t="s">
        <v>4611</v>
      </c>
      <c r="B4615" s="32" t="s">
        <v>12475</v>
      </c>
      <c r="C4615" s="32" t="s">
        <v>18203</v>
      </c>
      <c r="D4615" s="37">
        <v>7.5021709999999997</v>
      </c>
      <c r="E4615" s="39">
        <v>1715.99</v>
      </c>
      <c r="F4615" s="39">
        <v>4838</v>
      </c>
      <c r="G4615" s="39">
        <v>8497.33</v>
      </c>
      <c r="H4615" s="38">
        <v>6</v>
      </c>
      <c r="I4615" s="38">
        <v>9554</v>
      </c>
      <c r="J4615" s="37">
        <v>7.6231231464000002</v>
      </c>
      <c r="K4615" s="37">
        <v>8.2982041538000004</v>
      </c>
      <c r="L4615" s="37">
        <v>11.301926799</v>
      </c>
      <c r="M4615" s="37">
        <v>8.9039271194000005</v>
      </c>
      <c r="N4615" s="37">
        <v>10.63366854</v>
      </c>
      <c r="O4615" s="37">
        <v>9.9655023547999999</v>
      </c>
      <c r="P4615" s="37">
        <v>5.0999999999999996</v>
      </c>
      <c r="Q4615" s="37">
        <v>78.409366599999998</v>
      </c>
      <c r="R4615" s="38">
        <v>290176</v>
      </c>
      <c r="S4615" s="37">
        <v>2.1190899999999999</v>
      </c>
      <c r="T4615" s="38">
        <v>4</v>
      </c>
      <c r="U4615" s="38">
        <v>5</v>
      </c>
      <c r="V4615" s="38">
        <v>2</v>
      </c>
    </row>
    <row r="4616" spans="1:22" ht="13.5" customHeight="1" x14ac:dyDescent="0.2">
      <c r="A4616" s="32" t="s">
        <v>4612</v>
      </c>
      <c r="B4616" s="32" t="s">
        <v>12476</v>
      </c>
      <c r="C4616" s="32" t="s">
        <v>18203</v>
      </c>
      <c r="D4616" s="37">
        <v>5.7610029999999997</v>
      </c>
      <c r="E4616" s="39">
        <v>1389.01</v>
      </c>
      <c r="F4616" s="39">
        <v>3494</v>
      </c>
      <c r="G4616" s="39">
        <v>6476.43</v>
      </c>
      <c r="H4616" s="38">
        <v>7</v>
      </c>
      <c r="I4616" s="38">
        <v>6836</v>
      </c>
      <c r="J4616" s="37">
        <v>7.5246097968000001</v>
      </c>
      <c r="K4616" s="37">
        <v>3.6140050778999999</v>
      </c>
      <c r="L4616" s="37">
        <v>11.592733531</v>
      </c>
      <c r="M4616" s="37">
        <v>9.9810880344000008</v>
      </c>
      <c r="N4616" s="37">
        <v>20.698227590999998</v>
      </c>
      <c r="O4616" s="37">
        <v>4.1718608771000003</v>
      </c>
      <c r="P4616" s="37">
        <v>5.0999999999999996</v>
      </c>
      <c r="Q4616" s="37">
        <v>76.343153900000004</v>
      </c>
      <c r="R4616" s="38">
        <v>183162</v>
      </c>
      <c r="S4616" s="37">
        <v>2.1190899999999999</v>
      </c>
      <c r="T4616" s="38">
        <v>5</v>
      </c>
      <c r="U4616" s="38">
        <v>6</v>
      </c>
      <c r="V4616" s="38">
        <v>0</v>
      </c>
    </row>
    <row r="4617" spans="1:22" ht="13.5" customHeight="1" x14ac:dyDescent="0.2">
      <c r="A4617" s="32" t="s">
        <v>4613</v>
      </c>
      <c r="B4617" s="32" t="s">
        <v>12477</v>
      </c>
      <c r="C4617" s="32" t="s">
        <v>18126</v>
      </c>
      <c r="D4617" s="37">
        <v>3.8645369999999999</v>
      </c>
      <c r="E4617" s="39">
        <v>1434.01</v>
      </c>
      <c r="F4617" s="39">
        <v>4688</v>
      </c>
      <c r="G4617" s="39">
        <v>6510.79</v>
      </c>
      <c r="H4617" s="38">
        <v>7</v>
      </c>
      <c r="I4617" s="38">
        <v>9966</v>
      </c>
      <c r="J4617" s="37">
        <v>21.738775791999998</v>
      </c>
      <c r="K4617" s="37">
        <v>35.553424387</v>
      </c>
      <c r="L4617" s="37">
        <v>23.054761124999999</v>
      </c>
      <c r="M4617" s="37">
        <v>18.670755049</v>
      </c>
      <c r="N4617" s="37">
        <v>49.270259555000003</v>
      </c>
      <c r="O4617" s="37">
        <v>45.387669563999999</v>
      </c>
      <c r="P4617" s="37">
        <v>7.8</v>
      </c>
      <c r="Q4617" s="37">
        <v>65.590564700000002</v>
      </c>
      <c r="R4617" s="38">
        <v>288477</v>
      </c>
      <c r="S4617" s="37">
        <v>3.4672900000000002</v>
      </c>
      <c r="T4617" s="38">
        <v>5</v>
      </c>
      <c r="U4617" s="38">
        <v>5</v>
      </c>
      <c r="V4617" s="38">
        <v>2</v>
      </c>
    </row>
    <row r="4618" spans="1:22" ht="13.5" customHeight="1" x14ac:dyDescent="0.2">
      <c r="A4618" s="32" t="s">
        <v>4614</v>
      </c>
      <c r="B4618" s="32" t="s">
        <v>12478</v>
      </c>
      <c r="C4618" s="32" t="s">
        <v>18203</v>
      </c>
      <c r="D4618" s="37">
        <v>8.9862120000000001</v>
      </c>
      <c r="E4618" s="39">
        <v>2070.96</v>
      </c>
      <c r="F4618" s="39">
        <v>6536</v>
      </c>
      <c r="G4618" s="39">
        <v>11773.99</v>
      </c>
      <c r="H4618" s="38">
        <v>12</v>
      </c>
      <c r="I4618" s="38">
        <v>13020</v>
      </c>
      <c r="J4618" s="37">
        <v>12.800480386</v>
      </c>
      <c r="K4618" s="37">
        <v>10.176401465</v>
      </c>
      <c r="L4618" s="37">
        <v>21.074690731</v>
      </c>
      <c r="M4618" s="37">
        <v>8.9236397008000008</v>
      </c>
      <c r="N4618" s="37">
        <v>28.032297523</v>
      </c>
      <c r="O4618" s="37">
        <v>6.5789405603000004</v>
      </c>
      <c r="P4618" s="37">
        <v>5.0999999999999996</v>
      </c>
      <c r="Q4618" s="37">
        <v>87.617667699999998</v>
      </c>
      <c r="R4618" s="38">
        <v>284422</v>
      </c>
      <c r="S4618" s="37">
        <v>2.1190899999999999</v>
      </c>
      <c r="T4618" s="38">
        <v>9</v>
      </c>
      <c r="U4618" s="38">
        <v>9</v>
      </c>
      <c r="V4618" s="38">
        <v>3</v>
      </c>
    </row>
    <row r="4619" spans="1:22" ht="13.5" customHeight="1" x14ac:dyDescent="0.2">
      <c r="A4619" s="32" t="s">
        <v>4615</v>
      </c>
      <c r="B4619" s="32" t="s">
        <v>12479</v>
      </c>
      <c r="C4619" s="32" t="s">
        <v>18203</v>
      </c>
      <c r="D4619" s="37">
        <v>5.1206139999999998</v>
      </c>
      <c r="E4619" s="39">
        <v>2136.04</v>
      </c>
      <c r="F4619" s="39">
        <v>4677</v>
      </c>
      <c r="G4619" s="39">
        <v>9075.3799999999992</v>
      </c>
      <c r="H4619" s="38">
        <v>10</v>
      </c>
      <c r="I4619" s="38">
        <v>9271</v>
      </c>
      <c r="J4619" s="37">
        <v>4.7709641081000003</v>
      </c>
      <c r="K4619" s="37">
        <v>2.4373702093</v>
      </c>
      <c r="L4619" s="37">
        <v>3.2843130824000002</v>
      </c>
      <c r="M4619" s="37">
        <v>35.601123786000002</v>
      </c>
      <c r="N4619" s="37">
        <v>6.3415253110999998</v>
      </c>
      <c r="O4619" s="37">
        <v>11.343146485</v>
      </c>
      <c r="P4619" s="37">
        <v>5.0999999999999996</v>
      </c>
      <c r="Q4619" s="37">
        <v>89.379285400000001</v>
      </c>
      <c r="R4619" s="38">
        <v>208240</v>
      </c>
      <c r="S4619" s="37">
        <v>2.1190899999999999</v>
      </c>
      <c r="T4619" s="38">
        <v>6</v>
      </c>
      <c r="U4619" s="38">
        <v>10</v>
      </c>
      <c r="V4619" s="38">
        <v>0</v>
      </c>
    </row>
    <row r="4620" spans="1:22" ht="13.5" customHeight="1" x14ac:dyDescent="0.2">
      <c r="A4620" s="32" t="s">
        <v>4616</v>
      </c>
      <c r="B4620" s="32" t="s">
        <v>12480</v>
      </c>
      <c r="C4620" s="32" t="s">
        <v>18203</v>
      </c>
      <c r="D4620" s="37">
        <v>8.7847200000000001</v>
      </c>
      <c r="E4620" s="39">
        <v>1392.97</v>
      </c>
      <c r="F4620" s="39">
        <v>4992</v>
      </c>
      <c r="G4620" s="39">
        <v>8890.14</v>
      </c>
      <c r="H4620" s="38">
        <v>4</v>
      </c>
      <c r="I4620" s="38">
        <v>10059</v>
      </c>
      <c r="J4620" s="37">
        <v>10.474529606000001</v>
      </c>
      <c r="K4620" s="37">
        <v>7.5433423300999998</v>
      </c>
      <c r="L4620" s="37">
        <v>18.075280115999998</v>
      </c>
      <c r="M4620" s="37">
        <v>11.752434750999999</v>
      </c>
      <c r="N4620" s="37">
        <v>12.758732793</v>
      </c>
      <c r="O4620" s="37">
        <v>8.6527017525000005</v>
      </c>
      <c r="P4620" s="37">
        <v>5.0999999999999996</v>
      </c>
      <c r="Q4620" s="37">
        <v>74.676389299999997</v>
      </c>
      <c r="R4620" s="38">
        <v>290086</v>
      </c>
      <c r="S4620" s="37">
        <v>2.1190899999999999</v>
      </c>
      <c r="T4620" s="38">
        <v>3</v>
      </c>
      <c r="U4620" s="38">
        <v>4</v>
      </c>
      <c r="V4620" s="38">
        <v>0</v>
      </c>
    </row>
    <row r="4621" spans="1:22" ht="13.5" customHeight="1" x14ac:dyDescent="0.2">
      <c r="A4621" s="32" t="s">
        <v>4617</v>
      </c>
      <c r="B4621" s="32" t="s">
        <v>12481</v>
      </c>
      <c r="C4621" s="32" t="s">
        <v>18126</v>
      </c>
      <c r="D4621" s="37">
        <v>3.985957</v>
      </c>
      <c r="E4621" s="39">
        <v>568.99</v>
      </c>
      <c r="F4621" s="39">
        <v>1638</v>
      </c>
      <c r="G4621" s="39">
        <v>2946.51</v>
      </c>
      <c r="H4621" s="38">
        <v>3</v>
      </c>
      <c r="I4621" s="38">
        <v>3374</v>
      </c>
      <c r="J4621" s="37">
        <v>6.2451608090999997</v>
      </c>
      <c r="K4621" s="37">
        <v>9.2530547438999999</v>
      </c>
      <c r="L4621" s="37">
        <v>2.3086815765000002</v>
      </c>
      <c r="M4621" s="37">
        <v>11.514640618</v>
      </c>
      <c r="N4621" s="37">
        <v>35.632091926999998</v>
      </c>
      <c r="O4621" s="37">
        <v>25.780576233000001</v>
      </c>
      <c r="P4621" s="37">
        <v>7.8</v>
      </c>
      <c r="Q4621" s="37">
        <v>93.6959722</v>
      </c>
      <c r="R4621" s="38">
        <v>80784</v>
      </c>
      <c r="S4621" s="37">
        <v>3.4672900000000002</v>
      </c>
      <c r="T4621" s="38">
        <v>0</v>
      </c>
      <c r="U4621" s="38">
        <v>3</v>
      </c>
      <c r="V4621" s="38">
        <v>1</v>
      </c>
    </row>
    <row r="4622" spans="1:22" ht="13.5" customHeight="1" x14ac:dyDescent="0.2">
      <c r="A4622" s="32" t="s">
        <v>4618</v>
      </c>
      <c r="B4622" s="32" t="s">
        <v>12482</v>
      </c>
      <c r="C4622" s="32" t="s">
        <v>18203</v>
      </c>
      <c r="D4622" s="37">
        <v>10.478009999999999</v>
      </c>
      <c r="E4622" s="39">
        <v>1363.97</v>
      </c>
      <c r="F4622" s="39">
        <v>4330</v>
      </c>
      <c r="G4622" s="39">
        <v>7912.58</v>
      </c>
      <c r="H4622" s="38">
        <v>5</v>
      </c>
      <c r="I4622" s="38">
        <v>8250</v>
      </c>
      <c r="J4622" s="37">
        <v>19.106633271</v>
      </c>
      <c r="K4622" s="37">
        <v>15.750183510999999</v>
      </c>
      <c r="L4622" s="37">
        <v>34.610125121000003</v>
      </c>
      <c r="M4622" s="37">
        <v>13.324427042</v>
      </c>
      <c r="N4622" s="37">
        <v>25.938362741999999</v>
      </c>
      <c r="O4622" s="37">
        <v>21.058107744000001</v>
      </c>
      <c r="P4622" s="37">
        <v>5.0999999999999996</v>
      </c>
      <c r="Q4622" s="37">
        <v>88.1602587</v>
      </c>
      <c r="R4622" s="38">
        <v>296515</v>
      </c>
      <c r="S4622" s="37">
        <v>2.1190899999999999</v>
      </c>
      <c r="T4622" s="38">
        <v>3</v>
      </c>
      <c r="U4622" s="38">
        <v>3</v>
      </c>
      <c r="V4622" s="38">
        <v>2</v>
      </c>
    </row>
    <row r="4623" spans="1:22" ht="13.5" customHeight="1" x14ac:dyDescent="0.2">
      <c r="A4623" s="32" t="s">
        <v>4619</v>
      </c>
      <c r="B4623" s="32" t="s">
        <v>12483</v>
      </c>
      <c r="C4623" s="32" t="s">
        <v>18126</v>
      </c>
      <c r="D4623" s="37">
        <v>8.4499320000000004</v>
      </c>
      <c r="E4623" s="39">
        <v>1307.04</v>
      </c>
      <c r="F4623" s="39">
        <v>4054</v>
      </c>
      <c r="G4623" s="39">
        <v>7819.38</v>
      </c>
      <c r="H4623" s="38">
        <v>5</v>
      </c>
      <c r="I4623" s="38">
        <v>8224</v>
      </c>
      <c r="J4623" s="37">
        <v>21.294735652</v>
      </c>
      <c r="K4623" s="37">
        <v>19.391630031999998</v>
      </c>
      <c r="L4623" s="37">
        <v>27.547181744</v>
      </c>
      <c r="M4623" s="37">
        <v>13.154876608</v>
      </c>
      <c r="N4623" s="37">
        <v>36.117051736999997</v>
      </c>
      <c r="O4623" s="37">
        <v>29.948967913000001</v>
      </c>
      <c r="P4623" s="37">
        <v>7.5736187398999997</v>
      </c>
      <c r="Q4623" s="37">
        <v>86.492908499999999</v>
      </c>
      <c r="R4623" s="38">
        <v>230133</v>
      </c>
      <c r="S4623" s="37">
        <v>3.4672900000000002</v>
      </c>
      <c r="T4623" s="38">
        <v>3</v>
      </c>
      <c r="U4623" s="38">
        <v>5</v>
      </c>
      <c r="V4623" s="38">
        <v>2</v>
      </c>
    </row>
    <row r="4624" spans="1:22" ht="13.5" customHeight="1" x14ac:dyDescent="0.2">
      <c r="A4624" s="32" t="s">
        <v>4620</v>
      </c>
      <c r="B4624" s="32" t="s">
        <v>12484</v>
      </c>
      <c r="C4624" s="32" t="s">
        <v>18203</v>
      </c>
      <c r="D4624" s="37">
        <v>3.0791689999999998</v>
      </c>
      <c r="E4624" s="39">
        <v>2161.0100000000002</v>
      </c>
      <c r="F4624" s="39">
        <v>3867</v>
      </c>
      <c r="G4624" s="39">
        <v>7299.01</v>
      </c>
      <c r="H4624" s="38">
        <v>5</v>
      </c>
      <c r="I4624" s="38">
        <v>7490</v>
      </c>
      <c r="J4624" s="37">
        <v>5.1115187820000001</v>
      </c>
      <c r="K4624" s="37">
        <v>2.0234839115000001</v>
      </c>
      <c r="L4624" s="37">
        <v>4.3238343745999996</v>
      </c>
      <c r="M4624" s="37">
        <v>15.904617563</v>
      </c>
      <c r="N4624" s="37">
        <v>9.3540070685999996</v>
      </c>
      <c r="O4624" s="37">
        <v>6.3995593211999999</v>
      </c>
      <c r="P4624" s="37">
        <v>5.0999999999999996</v>
      </c>
      <c r="Q4624" s="37">
        <v>71.718117800000002</v>
      </c>
      <c r="R4624" s="38">
        <v>193083</v>
      </c>
      <c r="S4624" s="37">
        <v>2.1190899999999999</v>
      </c>
      <c r="T4624" s="38">
        <v>0</v>
      </c>
      <c r="U4624" s="38">
        <v>4</v>
      </c>
      <c r="V4624" s="38">
        <v>0</v>
      </c>
    </row>
    <row r="4625" spans="1:22" ht="13.5" customHeight="1" x14ac:dyDescent="0.2">
      <c r="A4625" s="32" t="s">
        <v>4621</v>
      </c>
      <c r="B4625" s="32" t="s">
        <v>12485</v>
      </c>
      <c r="C4625" s="32" t="s">
        <v>18203</v>
      </c>
      <c r="D4625" s="37">
        <v>4.4078410000000003</v>
      </c>
      <c r="E4625" s="39">
        <v>3941.12</v>
      </c>
      <c r="F4625" s="39">
        <v>12869</v>
      </c>
      <c r="G4625" s="39">
        <v>23211.58</v>
      </c>
      <c r="H4625" s="38">
        <v>16</v>
      </c>
      <c r="I4625" s="38">
        <v>24612</v>
      </c>
      <c r="J4625" s="37">
        <v>8.5145215943999997</v>
      </c>
      <c r="K4625" s="37">
        <v>7.1785596815000003</v>
      </c>
      <c r="L4625" s="37">
        <v>9.0157649473999992</v>
      </c>
      <c r="M4625" s="37">
        <v>12.942784077000001</v>
      </c>
      <c r="N4625" s="37">
        <v>10.193255047999999</v>
      </c>
      <c r="O4625" s="37">
        <v>6.1563960061999996</v>
      </c>
      <c r="P4625" s="37">
        <v>5.1010243151000001</v>
      </c>
      <c r="Q4625" s="37">
        <v>84.2798935</v>
      </c>
      <c r="R4625" s="38">
        <v>521276</v>
      </c>
      <c r="S4625" s="37">
        <v>2.1190899999999999</v>
      </c>
      <c r="T4625" s="38">
        <v>10</v>
      </c>
      <c r="U4625" s="38">
        <v>14</v>
      </c>
      <c r="V4625" s="38">
        <v>1</v>
      </c>
    </row>
    <row r="4626" spans="1:22" ht="13.5" customHeight="1" x14ac:dyDescent="0.2">
      <c r="A4626" s="32" t="s">
        <v>4622</v>
      </c>
      <c r="B4626" s="32" t="s">
        <v>12486</v>
      </c>
      <c r="C4626" s="32" t="s">
        <v>18203</v>
      </c>
      <c r="D4626" s="37">
        <v>8.0568299999999997</v>
      </c>
      <c r="E4626" s="39">
        <v>3088.05</v>
      </c>
      <c r="F4626" s="39">
        <v>6397</v>
      </c>
      <c r="G4626" s="39">
        <v>12531.79</v>
      </c>
      <c r="H4626" s="38">
        <v>9</v>
      </c>
      <c r="I4626" s="38">
        <v>12684</v>
      </c>
      <c r="J4626" s="37">
        <v>8.8701995805999996</v>
      </c>
      <c r="K4626" s="37">
        <v>3.4352305567000001</v>
      </c>
      <c r="L4626" s="37">
        <v>8.7770630533999991</v>
      </c>
      <c r="M4626" s="37">
        <v>30.61497937</v>
      </c>
      <c r="N4626" s="37">
        <v>7.2896194174</v>
      </c>
      <c r="O4626" s="37">
        <v>8.6815843385000004</v>
      </c>
      <c r="P4626" s="37">
        <v>5.1428292046999999</v>
      </c>
      <c r="Q4626" s="37">
        <v>93.895342600000006</v>
      </c>
      <c r="R4626" s="38">
        <v>303383</v>
      </c>
      <c r="S4626" s="37">
        <v>2.1190899999999999</v>
      </c>
      <c r="T4626" s="38">
        <v>4</v>
      </c>
      <c r="U4626" s="38">
        <v>9</v>
      </c>
      <c r="V4626" s="38">
        <v>2</v>
      </c>
    </row>
    <row r="4627" spans="1:22" ht="13.5" customHeight="1" x14ac:dyDescent="0.2">
      <c r="A4627" s="32" t="s">
        <v>4623</v>
      </c>
      <c r="B4627" s="32" t="s">
        <v>12487</v>
      </c>
      <c r="C4627" s="32" t="s">
        <v>18203</v>
      </c>
      <c r="D4627" s="37">
        <v>5.6189369999999998</v>
      </c>
      <c r="E4627" s="39">
        <v>2492.04</v>
      </c>
      <c r="F4627" s="39">
        <v>6561</v>
      </c>
      <c r="G4627" s="39">
        <v>12660.66</v>
      </c>
      <c r="H4627" s="38">
        <v>11</v>
      </c>
      <c r="I4627" s="38">
        <v>13016</v>
      </c>
      <c r="J4627" s="37">
        <v>11.406325775999999</v>
      </c>
      <c r="K4627" s="37">
        <v>7.4085314622</v>
      </c>
      <c r="L4627" s="37">
        <v>17.788021129000001</v>
      </c>
      <c r="M4627" s="37">
        <v>21.213961307000002</v>
      </c>
      <c r="N4627" s="37">
        <v>16.457373116999999</v>
      </c>
      <c r="O4627" s="37">
        <v>8.8946944338999998</v>
      </c>
      <c r="P4627" s="37">
        <v>5.0999999999999996</v>
      </c>
      <c r="Q4627" s="37">
        <v>84.385770899999997</v>
      </c>
      <c r="R4627" s="38">
        <v>426150</v>
      </c>
      <c r="S4627" s="37">
        <v>2.1190899999999999</v>
      </c>
      <c r="T4627" s="38">
        <v>8</v>
      </c>
      <c r="U4627" s="38">
        <v>11</v>
      </c>
      <c r="V4627" s="38">
        <v>1</v>
      </c>
    </row>
    <row r="4628" spans="1:22" ht="13.5" customHeight="1" x14ac:dyDescent="0.2">
      <c r="A4628" s="32" t="s">
        <v>4624</v>
      </c>
      <c r="B4628" s="32" t="s">
        <v>12488</v>
      </c>
      <c r="C4628" s="32" t="s">
        <v>18203</v>
      </c>
      <c r="D4628" s="37">
        <v>8.4669609999999995</v>
      </c>
      <c r="E4628" s="39">
        <v>837.99</v>
      </c>
      <c r="F4628" s="39">
        <v>2226</v>
      </c>
      <c r="G4628" s="39">
        <v>4261.4399999999996</v>
      </c>
      <c r="H4628" s="38">
        <v>4</v>
      </c>
      <c r="I4628" s="38">
        <v>4386</v>
      </c>
      <c r="J4628" s="37">
        <v>11.414570673</v>
      </c>
      <c r="K4628" s="37">
        <v>10.203256124999999</v>
      </c>
      <c r="L4628" s="37">
        <v>26.575893398000002</v>
      </c>
      <c r="M4628" s="37">
        <v>7.6817545701999999</v>
      </c>
      <c r="N4628" s="37">
        <v>21.187350401</v>
      </c>
      <c r="O4628" s="37">
        <v>24.009515070999999</v>
      </c>
      <c r="P4628" s="37">
        <v>5.0999999999999996</v>
      </c>
      <c r="Q4628" s="37">
        <v>82.753581600000004</v>
      </c>
      <c r="R4628" s="38">
        <v>112482</v>
      </c>
      <c r="S4628" s="37">
        <v>2.1190899999999999</v>
      </c>
      <c r="T4628" s="38">
        <v>2</v>
      </c>
      <c r="U4628" s="38">
        <v>2</v>
      </c>
      <c r="V4628" s="38">
        <v>1</v>
      </c>
    </row>
    <row r="4629" spans="1:22" ht="13.5" customHeight="1" x14ac:dyDescent="0.2">
      <c r="A4629" s="32" t="s">
        <v>4625</v>
      </c>
      <c r="B4629" s="32" t="s">
        <v>12489</v>
      </c>
      <c r="C4629" s="32" t="s">
        <v>18203</v>
      </c>
      <c r="D4629" s="37">
        <v>3.9870070000000002</v>
      </c>
      <c r="E4629" s="39">
        <v>2613.9899999999998</v>
      </c>
      <c r="F4629" s="39">
        <v>5982</v>
      </c>
      <c r="G4629" s="39">
        <v>11293.94</v>
      </c>
      <c r="H4629" s="38">
        <v>11</v>
      </c>
      <c r="I4629" s="38">
        <v>11723</v>
      </c>
      <c r="J4629" s="37">
        <v>17.845505744</v>
      </c>
      <c r="K4629" s="37">
        <v>11.037325309</v>
      </c>
      <c r="L4629" s="37">
        <v>23.760289481000001</v>
      </c>
      <c r="M4629" s="37">
        <v>43.365579332000003</v>
      </c>
      <c r="N4629" s="37">
        <v>20.481469443999998</v>
      </c>
      <c r="O4629" s="37">
        <v>10.187740830999999</v>
      </c>
      <c r="P4629" s="37">
        <v>5.1021262568000001</v>
      </c>
      <c r="Q4629" s="37">
        <v>83.951507199999995</v>
      </c>
      <c r="R4629" s="38">
        <v>315679</v>
      </c>
      <c r="S4629" s="37">
        <v>2.1190899999999999</v>
      </c>
      <c r="T4629" s="38">
        <v>5</v>
      </c>
      <c r="U4629" s="38">
        <v>10</v>
      </c>
      <c r="V4629" s="38">
        <v>2</v>
      </c>
    </row>
    <row r="4630" spans="1:22" ht="13.5" customHeight="1" x14ac:dyDescent="0.2">
      <c r="A4630" s="32" t="s">
        <v>4626</v>
      </c>
      <c r="B4630" s="32" t="s">
        <v>12490</v>
      </c>
      <c r="C4630" s="32" t="s">
        <v>18203</v>
      </c>
      <c r="D4630" s="37">
        <v>6.454078</v>
      </c>
      <c r="E4630" s="39">
        <v>2210.0500000000002</v>
      </c>
      <c r="F4630" s="39">
        <v>6344</v>
      </c>
      <c r="G4630" s="39">
        <v>11856.86</v>
      </c>
      <c r="H4630" s="38">
        <v>5</v>
      </c>
      <c r="I4630" s="38">
        <v>12535</v>
      </c>
      <c r="J4630" s="37">
        <v>2.8770394141</v>
      </c>
      <c r="K4630" s="37">
        <v>0.61527403140000003</v>
      </c>
      <c r="L4630" s="37">
        <v>2.4926057689999999</v>
      </c>
      <c r="M4630" s="37">
        <v>12.834617821</v>
      </c>
      <c r="N4630" s="37">
        <v>6.0212354780000004</v>
      </c>
      <c r="O4630" s="37">
        <v>2.4272246587000001</v>
      </c>
      <c r="P4630" s="37">
        <v>5.0999999999999996</v>
      </c>
      <c r="Q4630" s="37">
        <v>76.416839499999995</v>
      </c>
      <c r="R4630" s="38">
        <v>326564</v>
      </c>
      <c r="S4630" s="37">
        <v>2.1190899999999999</v>
      </c>
      <c r="T4630" s="38">
        <v>3</v>
      </c>
      <c r="U4630" s="38">
        <v>4</v>
      </c>
      <c r="V4630" s="38">
        <v>1</v>
      </c>
    </row>
    <row r="4631" spans="1:22" ht="13.5" customHeight="1" x14ac:dyDescent="0.2">
      <c r="A4631" s="32" t="s">
        <v>4627</v>
      </c>
      <c r="B4631" s="32" t="s">
        <v>12491</v>
      </c>
      <c r="C4631" s="32" t="s">
        <v>18203</v>
      </c>
      <c r="D4631" s="37">
        <v>4.9598009999999997</v>
      </c>
      <c r="E4631" s="39">
        <v>1564.95</v>
      </c>
      <c r="F4631" s="39">
        <v>4767</v>
      </c>
      <c r="G4631" s="39">
        <v>9101.7900000000009</v>
      </c>
      <c r="H4631" s="38">
        <v>10</v>
      </c>
      <c r="I4631" s="38">
        <v>9428</v>
      </c>
      <c r="J4631" s="37">
        <v>6.8040774697000002</v>
      </c>
      <c r="K4631" s="37">
        <v>5.3141313452999999</v>
      </c>
      <c r="L4631" s="37">
        <v>8.3180519915000009</v>
      </c>
      <c r="M4631" s="37">
        <v>22.750398278999999</v>
      </c>
      <c r="N4631" s="37">
        <v>13.182099024999999</v>
      </c>
      <c r="O4631" s="37">
        <v>8.3237522092000003</v>
      </c>
      <c r="P4631" s="37">
        <v>5.0999999999999996</v>
      </c>
      <c r="Q4631" s="37">
        <v>91.047417300000006</v>
      </c>
      <c r="R4631" s="38">
        <v>216668</v>
      </c>
      <c r="S4631" s="37">
        <v>2.1190899999999999</v>
      </c>
      <c r="T4631" s="38">
        <v>6</v>
      </c>
      <c r="U4631" s="38">
        <v>10</v>
      </c>
      <c r="V4631" s="38">
        <v>2</v>
      </c>
    </row>
    <row r="4632" spans="1:22" ht="13.5" customHeight="1" x14ac:dyDescent="0.2">
      <c r="A4632" s="32" t="s">
        <v>4628</v>
      </c>
      <c r="B4632" s="32" t="s">
        <v>12492</v>
      </c>
      <c r="C4632" s="32" t="s">
        <v>18203</v>
      </c>
      <c r="D4632" s="37">
        <v>9.2651660000000007</v>
      </c>
      <c r="E4632" s="39">
        <v>2821.01</v>
      </c>
      <c r="F4632" s="39">
        <v>8295</v>
      </c>
      <c r="G4632" s="39">
        <v>15946.86</v>
      </c>
      <c r="H4632" s="38">
        <v>16</v>
      </c>
      <c r="I4632" s="38">
        <v>16563</v>
      </c>
      <c r="J4632" s="37">
        <v>5.7252581595000001</v>
      </c>
      <c r="K4632" s="37">
        <v>0.75312696629999998</v>
      </c>
      <c r="L4632" s="37">
        <v>4.7004529575999996</v>
      </c>
      <c r="M4632" s="37">
        <v>24.668294106000001</v>
      </c>
      <c r="N4632" s="37">
        <v>8.3877181214000007</v>
      </c>
      <c r="O4632" s="37">
        <v>4.6888620745000003</v>
      </c>
      <c r="P4632" s="37">
        <v>5.0999999999999996</v>
      </c>
      <c r="Q4632" s="37">
        <v>94.278518500000004</v>
      </c>
      <c r="R4632" s="38">
        <v>348736</v>
      </c>
      <c r="S4632" s="37">
        <v>2.1190899999999999</v>
      </c>
      <c r="T4632" s="38">
        <v>11</v>
      </c>
      <c r="U4632" s="38">
        <v>15</v>
      </c>
      <c r="V4632" s="38">
        <v>2</v>
      </c>
    </row>
    <row r="4633" spans="1:22" ht="13.5" customHeight="1" x14ac:dyDescent="0.2">
      <c r="A4633" s="32" t="s">
        <v>4629</v>
      </c>
      <c r="B4633" s="32" t="s">
        <v>12493</v>
      </c>
      <c r="C4633" s="32" t="s">
        <v>18203</v>
      </c>
      <c r="D4633" s="37">
        <v>4.9250379999999998</v>
      </c>
      <c r="E4633" s="39">
        <v>5022</v>
      </c>
      <c r="F4633" s="39">
        <v>7771</v>
      </c>
      <c r="G4633" s="39">
        <v>14628.04</v>
      </c>
      <c r="H4633" s="38">
        <v>12</v>
      </c>
      <c r="I4633" s="38">
        <v>14922</v>
      </c>
      <c r="J4633" s="37">
        <v>9.2219974412999992</v>
      </c>
      <c r="K4633" s="37">
        <v>6.0862941001999999</v>
      </c>
      <c r="L4633" s="37">
        <v>10.099687808000001</v>
      </c>
      <c r="M4633" s="37">
        <v>17.138495203000002</v>
      </c>
      <c r="N4633" s="37">
        <v>6.7590553898000003</v>
      </c>
      <c r="O4633" s="37">
        <v>6.0353889344000002</v>
      </c>
      <c r="P4633" s="37">
        <v>5.0999999999999996</v>
      </c>
      <c r="Q4633" s="37">
        <v>92.157683800000001</v>
      </c>
      <c r="R4633" s="38">
        <v>403396</v>
      </c>
      <c r="S4633" s="37">
        <v>2.1190899999999999</v>
      </c>
      <c r="T4633" s="38">
        <v>5</v>
      </c>
      <c r="U4633" s="38">
        <v>12</v>
      </c>
      <c r="V4633" s="38">
        <v>1</v>
      </c>
    </row>
    <row r="4634" spans="1:22" ht="13.5" customHeight="1" x14ac:dyDescent="0.2">
      <c r="A4634" s="32" t="s">
        <v>4630</v>
      </c>
      <c r="B4634" s="32" t="s">
        <v>12494</v>
      </c>
      <c r="C4634" s="32" t="s">
        <v>18126</v>
      </c>
      <c r="D4634" s="37">
        <v>3.467406</v>
      </c>
      <c r="E4634" s="39">
        <v>2467.9499999999998</v>
      </c>
      <c r="F4634" s="39">
        <v>6581</v>
      </c>
      <c r="G4634" s="39">
        <v>12265.56</v>
      </c>
      <c r="H4634" s="38">
        <v>9</v>
      </c>
      <c r="I4634" s="38">
        <v>13018</v>
      </c>
      <c r="J4634" s="37">
        <v>21.165541999999999</v>
      </c>
      <c r="K4634" s="37">
        <v>19.299013156000001</v>
      </c>
      <c r="L4634" s="37">
        <v>29.112188226000001</v>
      </c>
      <c r="M4634" s="37">
        <v>13.115620493</v>
      </c>
      <c r="N4634" s="37">
        <v>34.831467539999998</v>
      </c>
      <c r="O4634" s="37">
        <v>28.102304653000001</v>
      </c>
      <c r="P4634" s="37">
        <v>7.5868610703000003</v>
      </c>
      <c r="Q4634" s="37">
        <v>77.271232999999995</v>
      </c>
      <c r="R4634" s="38">
        <v>326326</v>
      </c>
      <c r="S4634" s="37">
        <v>3.4672900000000002</v>
      </c>
      <c r="T4634" s="38">
        <v>5</v>
      </c>
      <c r="U4634" s="38">
        <v>7</v>
      </c>
      <c r="V4634" s="38">
        <v>1</v>
      </c>
    </row>
    <row r="4635" spans="1:22" ht="13.5" customHeight="1" x14ac:dyDescent="0.2">
      <c r="A4635" s="32" t="s">
        <v>4631</v>
      </c>
      <c r="B4635" s="32" t="s">
        <v>12495</v>
      </c>
      <c r="C4635" s="32" t="s">
        <v>18203</v>
      </c>
      <c r="D4635" s="37">
        <v>6.1410830000000001</v>
      </c>
      <c r="E4635" s="39">
        <v>1233.02</v>
      </c>
      <c r="F4635" s="39">
        <v>4080</v>
      </c>
      <c r="G4635" s="39">
        <v>7737.55</v>
      </c>
      <c r="H4635" s="38">
        <v>4</v>
      </c>
      <c r="I4635" s="38">
        <v>8546</v>
      </c>
      <c r="J4635" s="37">
        <v>13.412345216</v>
      </c>
      <c r="K4635" s="37">
        <v>14.185279736</v>
      </c>
      <c r="L4635" s="37">
        <v>27.616340554000001</v>
      </c>
      <c r="M4635" s="37">
        <v>7.5542037390000001</v>
      </c>
      <c r="N4635" s="37">
        <v>16.850269848</v>
      </c>
      <c r="O4635" s="37">
        <v>10.545697418</v>
      </c>
      <c r="P4635" s="37">
        <v>5.0260750586</v>
      </c>
      <c r="Q4635" s="37">
        <v>77.722607199999999</v>
      </c>
      <c r="R4635" s="38">
        <v>212946</v>
      </c>
      <c r="S4635" s="37">
        <v>2.1190899999999999</v>
      </c>
      <c r="T4635" s="38">
        <v>2</v>
      </c>
      <c r="U4635" s="38">
        <v>4</v>
      </c>
      <c r="V4635" s="38">
        <v>1</v>
      </c>
    </row>
    <row r="4636" spans="1:22" ht="13.5" customHeight="1" x14ac:dyDescent="0.2">
      <c r="A4636" s="32" t="s">
        <v>4632</v>
      </c>
      <c r="B4636" s="32" t="s">
        <v>12496</v>
      </c>
      <c r="C4636" s="32" t="s">
        <v>18203</v>
      </c>
      <c r="D4636" s="37">
        <v>3.7220369999999998</v>
      </c>
      <c r="E4636" s="39">
        <v>2677.96</v>
      </c>
      <c r="F4636" s="39">
        <v>7758</v>
      </c>
      <c r="G4636" s="39">
        <v>14031.76</v>
      </c>
      <c r="H4636" s="38">
        <v>9</v>
      </c>
      <c r="I4636" s="38">
        <v>15158</v>
      </c>
      <c r="J4636" s="37">
        <v>2.8070652001999998</v>
      </c>
      <c r="K4636" s="37">
        <v>2.0994363767999999</v>
      </c>
      <c r="L4636" s="37">
        <v>3.7251573097000001</v>
      </c>
      <c r="M4636" s="37">
        <v>14.407425908</v>
      </c>
      <c r="N4636" s="37">
        <v>6.5986829923999997</v>
      </c>
      <c r="O4636" s="37">
        <v>3.4221422426000001</v>
      </c>
      <c r="P4636" s="37">
        <v>5.0999999999999996</v>
      </c>
      <c r="Q4636" s="37">
        <v>79.669832900000003</v>
      </c>
      <c r="R4636" s="38">
        <v>354502</v>
      </c>
      <c r="S4636" s="37">
        <v>2.1190899999999999</v>
      </c>
      <c r="T4636" s="38">
        <v>4</v>
      </c>
      <c r="U4636" s="38">
        <v>8</v>
      </c>
      <c r="V4636" s="38">
        <v>1</v>
      </c>
    </row>
    <row r="4637" spans="1:22" ht="13.5" customHeight="1" x14ac:dyDescent="0.2">
      <c r="A4637" s="32" t="s">
        <v>4633</v>
      </c>
      <c r="B4637" s="32" t="s">
        <v>12497</v>
      </c>
      <c r="C4637" s="32" t="s">
        <v>18203</v>
      </c>
      <c r="D4637" s="37">
        <v>7.9024020000000004</v>
      </c>
      <c r="E4637" s="39">
        <v>3422.91</v>
      </c>
      <c r="F4637" s="39">
        <v>10606</v>
      </c>
      <c r="G4637" s="39">
        <v>19388.04</v>
      </c>
      <c r="H4637" s="38">
        <v>17</v>
      </c>
      <c r="I4637" s="38">
        <v>21090</v>
      </c>
      <c r="J4637" s="37">
        <v>11.346976066</v>
      </c>
      <c r="K4637" s="37">
        <v>9.2666779759000004</v>
      </c>
      <c r="L4637" s="37">
        <v>18.855077121000001</v>
      </c>
      <c r="M4637" s="37">
        <v>11.922939496</v>
      </c>
      <c r="N4637" s="37">
        <v>24.997966269999999</v>
      </c>
      <c r="O4637" s="37">
        <v>5.6413726241999997</v>
      </c>
      <c r="P4637" s="37">
        <v>5.0999999999999996</v>
      </c>
      <c r="Q4637" s="37">
        <v>84.411082100000002</v>
      </c>
      <c r="R4637" s="38">
        <v>488407</v>
      </c>
      <c r="S4637" s="37">
        <v>2.1190899999999999</v>
      </c>
      <c r="T4637" s="38">
        <v>8</v>
      </c>
      <c r="U4637" s="38">
        <v>14</v>
      </c>
      <c r="V4637" s="38">
        <v>0</v>
      </c>
    </row>
    <row r="4638" spans="1:22" ht="13.5" customHeight="1" x14ac:dyDescent="0.2">
      <c r="A4638" s="32" t="s">
        <v>4634</v>
      </c>
      <c r="B4638" s="32" t="s">
        <v>12498</v>
      </c>
      <c r="C4638" s="32" t="s">
        <v>18203</v>
      </c>
      <c r="D4638" s="37">
        <v>3.684882</v>
      </c>
      <c r="E4638" s="39">
        <v>2325</v>
      </c>
      <c r="F4638" s="39">
        <v>4596</v>
      </c>
      <c r="G4638" s="39">
        <v>8653.9699999999993</v>
      </c>
      <c r="H4638" s="38">
        <v>7</v>
      </c>
      <c r="I4638" s="38">
        <v>8953</v>
      </c>
      <c r="J4638" s="37">
        <v>9.1754094830999993</v>
      </c>
      <c r="K4638" s="37">
        <v>4.7441259471999997</v>
      </c>
      <c r="L4638" s="37">
        <v>8.1707111160999997</v>
      </c>
      <c r="M4638" s="37">
        <v>22.013416321000001</v>
      </c>
      <c r="N4638" s="37">
        <v>15.466767324999999</v>
      </c>
      <c r="O4638" s="37">
        <v>6.5094984599999997</v>
      </c>
      <c r="P4638" s="37">
        <v>5.0999999999999996</v>
      </c>
      <c r="Q4638" s="37">
        <v>94.303062999999995</v>
      </c>
      <c r="R4638" s="38">
        <v>247276</v>
      </c>
      <c r="S4638" s="37">
        <v>2.1190899999999999</v>
      </c>
      <c r="T4638" s="38">
        <v>5</v>
      </c>
      <c r="U4638" s="38">
        <v>7</v>
      </c>
      <c r="V4638" s="38">
        <v>0</v>
      </c>
    </row>
    <row r="4639" spans="1:22" ht="13.5" customHeight="1" x14ac:dyDescent="0.2">
      <c r="A4639" s="32" t="s">
        <v>4635</v>
      </c>
      <c r="B4639" s="32" t="s">
        <v>12499</v>
      </c>
      <c r="C4639" s="32" t="s">
        <v>18203</v>
      </c>
      <c r="D4639" s="37">
        <v>7.1847019999999997</v>
      </c>
      <c r="E4639" s="39">
        <v>1314.99</v>
      </c>
      <c r="F4639" s="39">
        <v>2625</v>
      </c>
      <c r="G4639" s="39">
        <v>5052.57</v>
      </c>
      <c r="H4639" s="38">
        <v>5</v>
      </c>
      <c r="I4639" s="38">
        <v>5180</v>
      </c>
      <c r="J4639" s="37">
        <v>7.7986708595999996</v>
      </c>
      <c r="K4639" s="37">
        <v>7.0343970540000003</v>
      </c>
      <c r="L4639" s="37">
        <v>5.8716252423000004</v>
      </c>
      <c r="M4639" s="37">
        <v>35.514165372999997</v>
      </c>
      <c r="N4639" s="37">
        <v>13.783488195</v>
      </c>
      <c r="O4639" s="37">
        <v>13.957307702</v>
      </c>
      <c r="P4639" s="37">
        <v>5.0999999999999996</v>
      </c>
      <c r="Q4639" s="37">
        <v>88.066795099999993</v>
      </c>
      <c r="R4639" s="38">
        <v>103988</v>
      </c>
      <c r="S4639" s="37">
        <v>2.1190899999999999</v>
      </c>
      <c r="T4639" s="38">
        <v>3</v>
      </c>
      <c r="U4639" s="38">
        <v>4</v>
      </c>
      <c r="V4639" s="38">
        <v>0</v>
      </c>
    </row>
    <row r="4640" spans="1:22" ht="13.5" customHeight="1" x14ac:dyDescent="0.2">
      <c r="A4640" s="32" t="s">
        <v>4636</v>
      </c>
      <c r="B4640" s="32" t="s">
        <v>12500</v>
      </c>
      <c r="C4640" s="32" t="s">
        <v>18203</v>
      </c>
      <c r="D4640" s="37">
        <v>2.8921839999999999</v>
      </c>
      <c r="E4640" s="39">
        <v>1315</v>
      </c>
      <c r="F4640" s="39">
        <v>3768</v>
      </c>
      <c r="G4640" s="39">
        <v>7373.13</v>
      </c>
      <c r="H4640" s="38">
        <v>4</v>
      </c>
      <c r="I4640" s="38">
        <v>7519</v>
      </c>
      <c r="J4640" s="37">
        <v>6.4912212799000004</v>
      </c>
      <c r="K4640" s="37">
        <v>2.4862181068</v>
      </c>
      <c r="L4640" s="37">
        <v>7.0218674008999997</v>
      </c>
      <c r="M4640" s="37">
        <v>11.243898008</v>
      </c>
      <c r="N4640" s="37">
        <v>7.6672762499999996</v>
      </c>
      <c r="O4640" s="37">
        <v>2.7766350943</v>
      </c>
      <c r="P4640" s="37">
        <v>5.0999999999999996</v>
      </c>
      <c r="Q4640" s="37">
        <v>93.710126500000001</v>
      </c>
      <c r="R4640" s="38">
        <v>215278</v>
      </c>
      <c r="S4640" s="37">
        <v>2.1190899999999999</v>
      </c>
      <c r="T4640" s="38">
        <v>1</v>
      </c>
      <c r="U4640" s="38">
        <v>4</v>
      </c>
      <c r="V4640" s="38">
        <v>2</v>
      </c>
    </row>
    <row r="4641" spans="1:22" ht="13.5" customHeight="1" x14ac:dyDescent="0.2">
      <c r="A4641" s="32" t="s">
        <v>4637</v>
      </c>
      <c r="B4641" s="32" t="s">
        <v>12501</v>
      </c>
      <c r="C4641" s="32" t="s">
        <v>18099</v>
      </c>
      <c r="D4641" s="37">
        <v>4.8362660000000002</v>
      </c>
      <c r="E4641" s="39">
        <v>1375.97</v>
      </c>
      <c r="F4641" s="39">
        <v>5745</v>
      </c>
      <c r="G4641" s="39">
        <v>10318.92</v>
      </c>
      <c r="H4641" s="38">
        <v>9</v>
      </c>
      <c r="I4641" s="38">
        <v>11215</v>
      </c>
      <c r="J4641" s="37">
        <v>18.145537060999999</v>
      </c>
      <c r="K4641" s="37">
        <v>16.685146948</v>
      </c>
      <c r="L4641" s="37">
        <v>30.131148309</v>
      </c>
      <c r="M4641" s="37">
        <v>16.684356638000001</v>
      </c>
      <c r="N4641" s="37">
        <v>25.428808897</v>
      </c>
      <c r="O4641" s="37">
        <v>46.888088764999999</v>
      </c>
      <c r="P4641" s="37">
        <v>7.8508296164000004</v>
      </c>
      <c r="Q4641" s="37">
        <v>74.3191597</v>
      </c>
      <c r="R4641" s="38">
        <v>251769</v>
      </c>
      <c r="S4641" s="37">
        <v>2.5142000000000002</v>
      </c>
      <c r="T4641" s="38">
        <v>5</v>
      </c>
      <c r="U4641" s="38">
        <v>7</v>
      </c>
      <c r="V4641" s="38">
        <v>1</v>
      </c>
    </row>
    <row r="4642" spans="1:22" ht="13.5" customHeight="1" x14ac:dyDescent="0.2">
      <c r="A4642" s="32" t="s">
        <v>4638</v>
      </c>
      <c r="B4642" s="32" t="s">
        <v>12502</v>
      </c>
      <c r="C4642" s="32" t="s">
        <v>18203</v>
      </c>
      <c r="D4642" s="37">
        <v>2.7862200000000001</v>
      </c>
      <c r="E4642" s="39">
        <v>3044.05</v>
      </c>
      <c r="F4642" s="39">
        <v>5844</v>
      </c>
      <c r="G4642" s="39">
        <v>11322.88</v>
      </c>
      <c r="H4642" s="38">
        <v>8</v>
      </c>
      <c r="I4642" s="38">
        <v>11541</v>
      </c>
      <c r="J4642" s="37">
        <v>8.5176902350999999</v>
      </c>
      <c r="K4642" s="37">
        <v>3.6950907280999998</v>
      </c>
      <c r="L4642" s="37">
        <v>9.1174751613999998</v>
      </c>
      <c r="M4642" s="37">
        <v>28.159008330999999</v>
      </c>
      <c r="N4642" s="37">
        <v>8.9025121005999992</v>
      </c>
      <c r="O4642" s="37">
        <v>7.0954316096000003</v>
      </c>
      <c r="P4642" s="37">
        <v>5.1768471035000001</v>
      </c>
      <c r="Q4642" s="37">
        <v>81.522587099999996</v>
      </c>
      <c r="R4642" s="38">
        <v>420599</v>
      </c>
      <c r="S4642" s="37">
        <v>2.1190899999999999</v>
      </c>
      <c r="T4642" s="38">
        <v>4</v>
      </c>
      <c r="U4642" s="38">
        <v>8</v>
      </c>
      <c r="V4642" s="38">
        <v>1</v>
      </c>
    </row>
    <row r="4643" spans="1:22" ht="13.5" customHeight="1" x14ac:dyDescent="0.2">
      <c r="A4643" s="32" t="s">
        <v>4639</v>
      </c>
      <c r="B4643" s="32" t="s">
        <v>12503</v>
      </c>
      <c r="C4643" s="32" t="s">
        <v>18203</v>
      </c>
      <c r="D4643" s="37">
        <v>2.0595780000000001</v>
      </c>
      <c r="E4643" s="39">
        <v>975</v>
      </c>
      <c r="F4643" s="39">
        <v>2068</v>
      </c>
      <c r="G4643" s="39">
        <v>3972.88</v>
      </c>
      <c r="H4643" s="38">
        <v>3</v>
      </c>
      <c r="I4643" s="38">
        <v>4049</v>
      </c>
      <c r="J4643" s="37">
        <v>8.8828151948999992</v>
      </c>
      <c r="K4643" s="37">
        <v>2.9326773249000002</v>
      </c>
      <c r="L4643" s="37">
        <v>5.6909330069999999</v>
      </c>
      <c r="M4643" s="37">
        <v>24.774270507000001</v>
      </c>
      <c r="N4643" s="37">
        <v>24.737979645999999</v>
      </c>
      <c r="O4643" s="37">
        <v>10.838243436000001</v>
      </c>
      <c r="P4643" s="37">
        <v>5.0999999999999996</v>
      </c>
      <c r="Q4643" s="37">
        <v>94.401348999999996</v>
      </c>
      <c r="R4643" s="38">
        <v>107910</v>
      </c>
      <c r="S4643" s="37">
        <v>2.1190899999999999</v>
      </c>
      <c r="T4643" s="38">
        <v>1</v>
      </c>
      <c r="U4643" s="38">
        <v>3</v>
      </c>
      <c r="V4643" s="38">
        <v>0</v>
      </c>
    </row>
    <row r="4644" spans="1:22" ht="13.5" customHeight="1" x14ac:dyDescent="0.2">
      <c r="A4644" s="32" t="s">
        <v>4640</v>
      </c>
      <c r="B4644" s="32" t="s">
        <v>12504</v>
      </c>
      <c r="C4644" s="32" t="s">
        <v>18203</v>
      </c>
      <c r="D4644" s="37">
        <v>2.6843699999999999</v>
      </c>
      <c r="E4644" s="39">
        <v>1521.99</v>
      </c>
      <c r="F4644" s="39">
        <v>4078</v>
      </c>
      <c r="G4644" s="39">
        <v>8369.4699999999993</v>
      </c>
      <c r="H4644" s="38">
        <v>5</v>
      </c>
      <c r="I4644" s="38">
        <v>8592</v>
      </c>
      <c r="J4644" s="37">
        <v>19.392783418</v>
      </c>
      <c r="K4644" s="37">
        <v>15.010895233999999</v>
      </c>
      <c r="L4644" s="37">
        <v>42.760446520999999</v>
      </c>
      <c r="M4644" s="37">
        <v>9.6231568521999993</v>
      </c>
      <c r="N4644" s="37">
        <v>22.559374132999999</v>
      </c>
      <c r="O4644" s="37">
        <v>17.310831052000001</v>
      </c>
      <c r="P4644" s="37">
        <v>5.0999999999999996</v>
      </c>
      <c r="Q4644" s="37">
        <v>72.40549</v>
      </c>
      <c r="R4644" s="38">
        <v>208556</v>
      </c>
      <c r="S4644" s="37">
        <v>2.1190899999999999</v>
      </c>
      <c r="T4644" s="38">
        <v>2</v>
      </c>
      <c r="U4644" s="38">
        <v>4</v>
      </c>
      <c r="V4644" s="38">
        <v>0</v>
      </c>
    </row>
    <row r="4645" spans="1:22" ht="13.5" customHeight="1" x14ac:dyDescent="0.2">
      <c r="A4645" s="32" t="s">
        <v>4641</v>
      </c>
      <c r="B4645" s="32" t="s">
        <v>12505</v>
      </c>
      <c r="C4645" s="32" t="s">
        <v>18203</v>
      </c>
      <c r="D4645" s="37">
        <v>5.0635490000000001</v>
      </c>
      <c r="E4645" s="39">
        <v>3398.01</v>
      </c>
      <c r="F4645" s="39">
        <v>8346</v>
      </c>
      <c r="G4645" s="39">
        <v>15608.69</v>
      </c>
      <c r="H4645" s="38">
        <v>10</v>
      </c>
      <c r="I4645" s="38">
        <v>16232</v>
      </c>
      <c r="J4645" s="37">
        <v>10.330661579999999</v>
      </c>
      <c r="K4645" s="37">
        <v>4.2716932834000003</v>
      </c>
      <c r="L4645" s="37">
        <v>16.566764865</v>
      </c>
      <c r="M4645" s="37">
        <v>10.060826843999999</v>
      </c>
      <c r="N4645" s="37">
        <v>11.591970325</v>
      </c>
      <c r="O4645" s="37">
        <v>15.110784416</v>
      </c>
      <c r="P4645" s="37">
        <v>5.1012071267000003</v>
      </c>
      <c r="Q4645" s="37">
        <v>86.841454799999994</v>
      </c>
      <c r="R4645" s="38">
        <v>394246</v>
      </c>
      <c r="S4645" s="37">
        <v>2.1190899999999999</v>
      </c>
      <c r="T4645" s="38">
        <v>6</v>
      </c>
      <c r="U4645" s="38">
        <v>8</v>
      </c>
      <c r="V4645" s="38">
        <v>1</v>
      </c>
    </row>
    <row r="4646" spans="1:22" ht="13.5" customHeight="1" x14ac:dyDescent="0.2">
      <c r="A4646" s="32" t="s">
        <v>4642</v>
      </c>
      <c r="B4646" s="32" t="s">
        <v>12506</v>
      </c>
      <c r="C4646" s="32" t="s">
        <v>18099</v>
      </c>
      <c r="D4646" s="37">
        <v>1.8940539999999999</v>
      </c>
      <c r="E4646" s="39">
        <v>4196.1400000000003</v>
      </c>
      <c r="F4646" s="39">
        <v>14769</v>
      </c>
      <c r="G4646" s="39">
        <v>28122.78</v>
      </c>
      <c r="H4646" s="38">
        <v>19</v>
      </c>
      <c r="I4646" s="38">
        <v>29319</v>
      </c>
      <c r="J4646" s="37">
        <v>22.137538448000001</v>
      </c>
      <c r="K4646" s="37">
        <v>17.365607610000001</v>
      </c>
      <c r="L4646" s="37">
        <v>40.403491543999998</v>
      </c>
      <c r="M4646" s="37">
        <v>38.709164637999997</v>
      </c>
      <c r="N4646" s="37">
        <v>31.324454407000001</v>
      </c>
      <c r="O4646" s="37">
        <v>34.693366212000001</v>
      </c>
      <c r="P4646" s="37">
        <v>5.5628095121000003</v>
      </c>
      <c r="Q4646" s="37">
        <v>74.857474300000007</v>
      </c>
      <c r="R4646" s="38">
        <v>954065</v>
      </c>
      <c r="S4646" s="37">
        <v>2.5142000000000002</v>
      </c>
      <c r="T4646" s="38">
        <v>8</v>
      </c>
      <c r="U4646" s="38">
        <v>17</v>
      </c>
      <c r="V4646" s="38">
        <v>2</v>
      </c>
    </row>
    <row r="4647" spans="1:22" ht="13.5" customHeight="1" x14ac:dyDescent="0.2">
      <c r="A4647" s="32" t="s">
        <v>4643</v>
      </c>
      <c r="B4647" s="32" t="s">
        <v>12507</v>
      </c>
      <c r="C4647" s="32" t="s">
        <v>18203</v>
      </c>
      <c r="D4647" s="37">
        <v>5.3194910000000002</v>
      </c>
      <c r="E4647" s="39">
        <v>1680.02</v>
      </c>
      <c r="F4647" s="39">
        <v>3411</v>
      </c>
      <c r="G4647" s="39">
        <v>6510.99</v>
      </c>
      <c r="H4647" s="38">
        <v>4</v>
      </c>
      <c r="I4647" s="38">
        <v>6667</v>
      </c>
      <c r="J4647" s="37">
        <v>12.496417326</v>
      </c>
      <c r="K4647" s="37">
        <v>7.0693591455</v>
      </c>
      <c r="L4647" s="37">
        <v>16.058812042</v>
      </c>
      <c r="M4647" s="37">
        <v>22.99876472</v>
      </c>
      <c r="N4647" s="37">
        <v>13.016612388</v>
      </c>
      <c r="O4647" s="37">
        <v>10.412415632</v>
      </c>
      <c r="P4647" s="37">
        <v>5.0999999999999996</v>
      </c>
      <c r="Q4647" s="37">
        <v>88.451631800000001</v>
      </c>
      <c r="R4647" s="38">
        <v>145792</v>
      </c>
      <c r="S4647" s="37">
        <v>2.1190899999999999</v>
      </c>
      <c r="T4647" s="38">
        <v>2</v>
      </c>
      <c r="U4647" s="38">
        <v>4</v>
      </c>
      <c r="V4647" s="38">
        <v>1</v>
      </c>
    </row>
    <row r="4648" spans="1:22" ht="13.5" customHeight="1" x14ac:dyDescent="0.2">
      <c r="A4648" s="32" t="s">
        <v>4644</v>
      </c>
      <c r="B4648" s="32" t="s">
        <v>12508</v>
      </c>
      <c r="C4648" s="32" t="s">
        <v>18203</v>
      </c>
      <c r="D4648" s="37">
        <v>7.4551030000000003</v>
      </c>
      <c r="E4648" s="39">
        <v>2956.99</v>
      </c>
      <c r="F4648" s="39">
        <v>6945</v>
      </c>
      <c r="G4648" s="39">
        <v>13184.21</v>
      </c>
      <c r="H4648" s="38">
        <v>12</v>
      </c>
      <c r="I4648" s="38">
        <v>13705</v>
      </c>
      <c r="J4648" s="37">
        <v>9.0783821861000007</v>
      </c>
      <c r="K4648" s="37">
        <v>7.3443965890999996</v>
      </c>
      <c r="L4648" s="37">
        <v>11.390462639000001</v>
      </c>
      <c r="M4648" s="37">
        <v>19.728795644000002</v>
      </c>
      <c r="N4648" s="37">
        <v>14.328728184999999</v>
      </c>
      <c r="O4648" s="37">
        <v>8.7175219052999999</v>
      </c>
      <c r="P4648" s="37">
        <v>5.0999999999999996</v>
      </c>
      <c r="Q4648" s="37">
        <v>93.364375800000005</v>
      </c>
      <c r="R4648" s="38">
        <v>366687</v>
      </c>
      <c r="S4648" s="37">
        <v>2.1190899999999999</v>
      </c>
      <c r="T4648" s="38">
        <v>8</v>
      </c>
      <c r="U4648" s="38">
        <v>11</v>
      </c>
      <c r="V4648" s="38">
        <v>1</v>
      </c>
    </row>
    <row r="4649" spans="1:22" ht="13.5" customHeight="1" x14ac:dyDescent="0.2">
      <c r="A4649" s="32" t="s">
        <v>4645</v>
      </c>
      <c r="B4649" s="32" t="s">
        <v>12509</v>
      </c>
      <c r="C4649" s="32" t="s">
        <v>18099</v>
      </c>
      <c r="D4649" s="37">
        <v>0.31256899999999999</v>
      </c>
      <c r="E4649" s="39">
        <v>373</v>
      </c>
      <c r="F4649" s="39">
        <v>1252</v>
      </c>
      <c r="G4649" s="39">
        <v>2289.61</v>
      </c>
      <c r="H4649" s="38">
        <v>2</v>
      </c>
      <c r="I4649" s="38">
        <v>2708</v>
      </c>
      <c r="J4649" s="37">
        <v>15.338172768</v>
      </c>
      <c r="K4649" s="37">
        <v>20.020041064000001</v>
      </c>
      <c r="L4649" s="37">
        <v>8.3788177628000007</v>
      </c>
      <c r="M4649" s="37">
        <v>19.843377134000001</v>
      </c>
      <c r="N4649" s="37">
        <v>42.900730676999999</v>
      </c>
      <c r="O4649" s="37">
        <v>56.026076738</v>
      </c>
      <c r="P4649" s="37">
        <v>7.9</v>
      </c>
      <c r="Q4649" s="37">
        <v>83.751557099999999</v>
      </c>
      <c r="R4649" s="38">
        <v>68678</v>
      </c>
      <c r="S4649" s="37">
        <v>2.5142000000000002</v>
      </c>
      <c r="T4649" s="38">
        <v>2</v>
      </c>
      <c r="U4649" s="38">
        <v>1</v>
      </c>
      <c r="V4649" s="38">
        <v>1</v>
      </c>
    </row>
    <row r="4650" spans="1:22" ht="13.5" customHeight="1" x14ac:dyDescent="0.2">
      <c r="A4650" s="32" t="s">
        <v>4646</v>
      </c>
      <c r="B4650" s="32" t="s">
        <v>12510</v>
      </c>
      <c r="C4650" s="32" t="s">
        <v>18203</v>
      </c>
      <c r="D4650" s="37">
        <v>7.7269410000000001</v>
      </c>
      <c r="E4650" s="39">
        <v>2363.0500000000002</v>
      </c>
      <c r="F4650" s="39">
        <v>5115</v>
      </c>
      <c r="G4650" s="39">
        <v>10007.040000000001</v>
      </c>
      <c r="H4650" s="38">
        <v>10</v>
      </c>
      <c r="I4650" s="38">
        <v>10271</v>
      </c>
      <c r="J4650" s="37">
        <v>7.8252911953000002</v>
      </c>
      <c r="K4650" s="37">
        <v>2.8135403843</v>
      </c>
      <c r="L4650" s="37">
        <v>15.706157594</v>
      </c>
      <c r="M4650" s="37">
        <v>9.2725746039000008</v>
      </c>
      <c r="N4650" s="37">
        <v>9.2960922061000009</v>
      </c>
      <c r="O4650" s="37">
        <v>16.430473450000001</v>
      </c>
      <c r="P4650" s="37">
        <v>5.3124481328000002</v>
      </c>
      <c r="Q4650" s="37">
        <v>89.046556100000004</v>
      </c>
      <c r="R4650" s="38">
        <v>249268</v>
      </c>
      <c r="S4650" s="37">
        <v>2.1190899999999999</v>
      </c>
      <c r="T4650" s="38">
        <v>6</v>
      </c>
      <c r="U4650" s="38">
        <v>8</v>
      </c>
      <c r="V4650" s="38">
        <v>2</v>
      </c>
    </row>
    <row r="4651" spans="1:22" ht="13.5" customHeight="1" x14ac:dyDescent="0.2">
      <c r="A4651" s="32" t="s">
        <v>4647</v>
      </c>
      <c r="B4651" s="32" t="s">
        <v>12511</v>
      </c>
      <c r="C4651" s="32" t="s">
        <v>18203</v>
      </c>
      <c r="D4651" s="37">
        <v>2.7312630000000002</v>
      </c>
      <c r="E4651" s="39">
        <v>1978.01</v>
      </c>
      <c r="F4651" s="39">
        <v>4006</v>
      </c>
      <c r="G4651" s="39">
        <v>7778.28</v>
      </c>
      <c r="H4651" s="38">
        <v>5</v>
      </c>
      <c r="I4651" s="38">
        <v>7981</v>
      </c>
      <c r="J4651" s="37">
        <v>7.9262884180000004</v>
      </c>
      <c r="K4651" s="37">
        <v>4.9534178210000004</v>
      </c>
      <c r="L4651" s="37">
        <v>13.348780539</v>
      </c>
      <c r="M4651" s="37">
        <v>31.323600770999999</v>
      </c>
      <c r="N4651" s="37">
        <v>12.964555481</v>
      </c>
      <c r="O4651" s="37">
        <v>5.7593847345000002</v>
      </c>
      <c r="P4651" s="37">
        <v>5.0999999999999996</v>
      </c>
      <c r="Q4651" s="37">
        <v>93.016117499999993</v>
      </c>
      <c r="R4651" s="38">
        <v>165856</v>
      </c>
      <c r="S4651" s="37">
        <v>2.1190899999999999</v>
      </c>
      <c r="T4651" s="38">
        <v>3</v>
      </c>
      <c r="U4651" s="38">
        <v>5</v>
      </c>
      <c r="V4651" s="38">
        <v>0</v>
      </c>
    </row>
    <row r="4652" spans="1:22" ht="13.5" customHeight="1" x14ac:dyDescent="0.2">
      <c r="A4652" s="32" t="s">
        <v>4648</v>
      </c>
      <c r="B4652" s="32" t="s">
        <v>12512</v>
      </c>
      <c r="C4652" s="32" t="s">
        <v>18203</v>
      </c>
      <c r="D4652" s="37">
        <v>3.950752</v>
      </c>
      <c r="E4652" s="39">
        <v>2073.0300000000002</v>
      </c>
      <c r="F4652" s="39">
        <v>5275</v>
      </c>
      <c r="G4652" s="39">
        <v>9829.58</v>
      </c>
      <c r="H4652" s="38">
        <v>9</v>
      </c>
      <c r="I4652" s="38">
        <v>10143</v>
      </c>
      <c r="J4652" s="37">
        <v>8.3578103015000007</v>
      </c>
      <c r="K4652" s="37">
        <v>9.0600387147999992</v>
      </c>
      <c r="L4652" s="37">
        <v>7.6672928942</v>
      </c>
      <c r="M4652" s="37">
        <v>26.563422784</v>
      </c>
      <c r="N4652" s="37">
        <v>8.9062984076999996</v>
      </c>
      <c r="O4652" s="37">
        <v>6.5823377031000003</v>
      </c>
      <c r="P4652" s="37">
        <v>5.0542759961000003</v>
      </c>
      <c r="Q4652" s="37">
        <v>92.551899199999994</v>
      </c>
      <c r="R4652" s="38">
        <v>270873</v>
      </c>
      <c r="S4652" s="37">
        <v>2.1190899999999999</v>
      </c>
      <c r="T4652" s="38">
        <v>5</v>
      </c>
      <c r="U4652" s="38">
        <v>9</v>
      </c>
      <c r="V4652" s="38">
        <v>2</v>
      </c>
    </row>
    <row r="4653" spans="1:22" ht="13.5" customHeight="1" x14ac:dyDescent="0.2">
      <c r="A4653" s="32" t="s">
        <v>4649</v>
      </c>
      <c r="B4653" s="32" t="s">
        <v>12513</v>
      </c>
      <c r="C4653" s="32" t="s">
        <v>18099</v>
      </c>
      <c r="D4653" s="37">
        <v>9.7396349999999998</v>
      </c>
      <c r="E4653" s="39">
        <v>1051</v>
      </c>
      <c r="F4653" s="39">
        <v>2809</v>
      </c>
      <c r="G4653" s="39">
        <v>5251.54</v>
      </c>
      <c r="H4653" s="38">
        <v>3</v>
      </c>
      <c r="I4653" s="38">
        <v>5776</v>
      </c>
      <c r="J4653" s="37">
        <v>15.896732136000001</v>
      </c>
      <c r="K4653" s="37">
        <v>13.158032500999999</v>
      </c>
      <c r="L4653" s="37">
        <v>19.303785357999999</v>
      </c>
      <c r="M4653" s="37">
        <v>18.407038604</v>
      </c>
      <c r="N4653" s="37">
        <v>19.683159309000001</v>
      </c>
      <c r="O4653" s="37">
        <v>38.290952894</v>
      </c>
      <c r="P4653" s="37">
        <v>7.9</v>
      </c>
      <c r="Q4653" s="37">
        <v>77.409238200000004</v>
      </c>
      <c r="R4653" s="38">
        <v>181710</v>
      </c>
      <c r="S4653" s="37">
        <v>2.5142000000000002</v>
      </c>
      <c r="T4653" s="38">
        <v>2</v>
      </c>
      <c r="U4653" s="38">
        <v>3</v>
      </c>
      <c r="V4653" s="38">
        <v>1</v>
      </c>
    </row>
    <row r="4654" spans="1:22" ht="13.5" customHeight="1" x14ac:dyDescent="0.2">
      <c r="A4654" s="32" t="s">
        <v>4650</v>
      </c>
      <c r="B4654" s="32" t="s">
        <v>12514</v>
      </c>
      <c r="C4654" s="32" t="s">
        <v>18203</v>
      </c>
      <c r="D4654" s="37">
        <v>4.4245850000000004</v>
      </c>
      <c r="E4654" s="39">
        <v>3824.95</v>
      </c>
      <c r="F4654" s="39">
        <v>5597</v>
      </c>
      <c r="G4654" s="39">
        <v>10378.08</v>
      </c>
      <c r="H4654" s="38">
        <v>9</v>
      </c>
      <c r="I4654" s="38">
        <v>10642</v>
      </c>
      <c r="J4654" s="37">
        <v>9.8604131419000005</v>
      </c>
      <c r="K4654" s="37">
        <v>7.1956638624</v>
      </c>
      <c r="L4654" s="37">
        <v>10.679125947999999</v>
      </c>
      <c r="M4654" s="37">
        <v>12.537205066</v>
      </c>
      <c r="N4654" s="37">
        <v>8.7303477751000003</v>
      </c>
      <c r="O4654" s="37">
        <v>3.3313394373</v>
      </c>
      <c r="P4654" s="37">
        <v>5.0999999999999996</v>
      </c>
      <c r="Q4654" s="37">
        <v>89.276638700000007</v>
      </c>
      <c r="R4654" s="38">
        <v>307915</v>
      </c>
      <c r="S4654" s="37">
        <v>2.1190899999999999</v>
      </c>
      <c r="T4654" s="38">
        <v>4</v>
      </c>
      <c r="U4654" s="38">
        <v>6</v>
      </c>
      <c r="V4654" s="38">
        <v>1</v>
      </c>
    </row>
    <row r="4655" spans="1:22" ht="13.5" customHeight="1" x14ac:dyDescent="0.2">
      <c r="A4655" s="32" t="s">
        <v>4651</v>
      </c>
      <c r="B4655" s="32" t="s">
        <v>12515</v>
      </c>
      <c r="C4655" s="32" t="s">
        <v>18203</v>
      </c>
      <c r="D4655" s="37">
        <v>6.4836850000000004</v>
      </c>
      <c r="E4655" s="39">
        <v>755</v>
      </c>
      <c r="F4655" s="39">
        <v>2001</v>
      </c>
      <c r="G4655" s="39">
        <v>3954.08</v>
      </c>
      <c r="H4655" s="38">
        <v>4</v>
      </c>
      <c r="I4655" s="38">
        <v>4160</v>
      </c>
      <c r="J4655" s="37">
        <v>10.171613837000001</v>
      </c>
      <c r="K4655" s="37">
        <v>10.746252701</v>
      </c>
      <c r="L4655" s="37">
        <v>15.668928557999999</v>
      </c>
      <c r="M4655" s="37">
        <v>19.045046097</v>
      </c>
      <c r="N4655" s="37">
        <v>13.068656999</v>
      </c>
      <c r="O4655" s="37">
        <v>5.1758374999000001</v>
      </c>
      <c r="P4655" s="37">
        <v>5.0999999999999996</v>
      </c>
      <c r="Q4655" s="37">
        <v>89.269839399999995</v>
      </c>
      <c r="R4655" s="38">
        <v>127665</v>
      </c>
      <c r="S4655" s="37">
        <v>2.1190899999999999</v>
      </c>
      <c r="T4655" s="38">
        <v>2</v>
      </c>
      <c r="U4655" s="38">
        <v>3</v>
      </c>
      <c r="V4655" s="38">
        <v>1</v>
      </c>
    </row>
    <row r="4656" spans="1:22" ht="13.5" customHeight="1" x14ac:dyDescent="0.2">
      <c r="A4656" s="32" t="s">
        <v>4652</v>
      </c>
      <c r="B4656" s="32" t="s">
        <v>12516</v>
      </c>
      <c r="C4656" s="32" t="s">
        <v>18099</v>
      </c>
      <c r="D4656" s="37">
        <v>7.6723929999999996</v>
      </c>
      <c r="E4656" s="39">
        <v>979.98</v>
      </c>
      <c r="F4656" s="39">
        <v>2835</v>
      </c>
      <c r="G4656" s="39">
        <v>4939.43</v>
      </c>
      <c r="H4656" s="38">
        <v>4</v>
      </c>
      <c r="I4656" s="38">
        <v>6034</v>
      </c>
      <c r="J4656" s="37">
        <v>19.312723305999999</v>
      </c>
      <c r="K4656" s="37">
        <v>23.472188633999998</v>
      </c>
      <c r="L4656" s="37">
        <v>17.388064052000001</v>
      </c>
      <c r="M4656" s="37">
        <v>21.719032038999998</v>
      </c>
      <c r="N4656" s="37">
        <v>49.343479674999998</v>
      </c>
      <c r="O4656" s="37">
        <v>54.208312083000003</v>
      </c>
      <c r="P4656" s="37">
        <v>7.9</v>
      </c>
      <c r="Q4656" s="37">
        <v>82.900678799999994</v>
      </c>
      <c r="R4656" s="38">
        <v>109001</v>
      </c>
      <c r="S4656" s="37">
        <v>2.5142000000000002</v>
      </c>
      <c r="T4656" s="38">
        <v>1</v>
      </c>
      <c r="U4656" s="38">
        <v>3</v>
      </c>
      <c r="V4656" s="38">
        <v>2</v>
      </c>
    </row>
    <row r="4657" spans="1:22" ht="13.5" customHeight="1" x14ac:dyDescent="0.2">
      <c r="A4657" s="32" t="s">
        <v>4653</v>
      </c>
      <c r="B4657" s="32" t="s">
        <v>12517</v>
      </c>
      <c r="C4657" s="32" t="s">
        <v>18203</v>
      </c>
      <c r="D4657" s="37">
        <v>6.3168110000000004</v>
      </c>
      <c r="E4657" s="39">
        <v>560.99</v>
      </c>
      <c r="F4657" s="39">
        <v>2170</v>
      </c>
      <c r="G4657" s="39">
        <v>4121.6000000000004</v>
      </c>
      <c r="H4657" s="38">
        <v>3</v>
      </c>
      <c r="I4657" s="38">
        <v>4480</v>
      </c>
      <c r="J4657" s="37">
        <v>15.721416688</v>
      </c>
      <c r="K4657" s="37">
        <v>10.421917107000001</v>
      </c>
      <c r="L4657" s="37">
        <v>24.594761342999998</v>
      </c>
      <c r="M4657" s="37">
        <v>7.0730093032000001</v>
      </c>
      <c r="N4657" s="37">
        <v>24.925814017</v>
      </c>
      <c r="O4657" s="37">
        <v>19.298296784000001</v>
      </c>
      <c r="P4657" s="37">
        <v>5.0999999999999996</v>
      </c>
      <c r="Q4657" s="37">
        <v>68.969794699999994</v>
      </c>
      <c r="R4657" s="38">
        <v>126346</v>
      </c>
      <c r="S4657" s="37">
        <v>2.1190899999999999</v>
      </c>
      <c r="T4657" s="38">
        <v>1</v>
      </c>
      <c r="U4657" s="38">
        <v>2</v>
      </c>
      <c r="V4657" s="38">
        <v>0</v>
      </c>
    </row>
    <row r="4658" spans="1:22" ht="13.5" customHeight="1" x14ac:dyDescent="0.2">
      <c r="A4658" s="32" t="s">
        <v>4654</v>
      </c>
      <c r="B4658" s="32" t="s">
        <v>12518</v>
      </c>
      <c r="C4658" s="32" t="s">
        <v>18126</v>
      </c>
      <c r="D4658" s="37">
        <v>9.8889600000000009</v>
      </c>
      <c r="E4658" s="39">
        <v>1090.02</v>
      </c>
      <c r="F4658" s="39">
        <v>3901</v>
      </c>
      <c r="G4658" s="39">
        <v>7120.94</v>
      </c>
      <c r="H4658" s="38">
        <v>7</v>
      </c>
      <c r="I4658" s="38">
        <v>7885</v>
      </c>
      <c r="J4658" s="37">
        <v>13.600226118</v>
      </c>
      <c r="K4658" s="37">
        <v>16.352335889999999</v>
      </c>
      <c r="L4658" s="37">
        <v>11.950797192</v>
      </c>
      <c r="M4658" s="37">
        <v>14.839512987000001</v>
      </c>
      <c r="N4658" s="37">
        <v>40.649528068000002</v>
      </c>
      <c r="O4658" s="37">
        <v>33.827182528000002</v>
      </c>
      <c r="P4658" s="37">
        <v>7.5920939773000002</v>
      </c>
      <c r="Q4658" s="37">
        <v>66.670047199999999</v>
      </c>
      <c r="R4658" s="38">
        <v>174486</v>
      </c>
      <c r="S4658" s="37">
        <v>3.4672900000000002</v>
      </c>
      <c r="T4658" s="38">
        <v>3</v>
      </c>
      <c r="U4658" s="38">
        <v>6</v>
      </c>
      <c r="V4658" s="38">
        <v>1</v>
      </c>
    </row>
    <row r="4659" spans="1:22" ht="13.5" customHeight="1" x14ac:dyDescent="0.2">
      <c r="A4659" s="32" t="s">
        <v>4655</v>
      </c>
      <c r="B4659" s="32" t="s">
        <v>12519</v>
      </c>
      <c r="C4659" s="32" t="s">
        <v>18203</v>
      </c>
      <c r="D4659" s="37">
        <v>3.5686249999999999</v>
      </c>
      <c r="E4659" s="39">
        <v>1952.95</v>
      </c>
      <c r="F4659" s="39">
        <v>6808</v>
      </c>
      <c r="G4659" s="39">
        <v>13672.38</v>
      </c>
      <c r="H4659" s="38">
        <v>8</v>
      </c>
      <c r="I4659" s="38">
        <v>14158</v>
      </c>
      <c r="J4659" s="37">
        <v>4.7712549691000001</v>
      </c>
      <c r="K4659" s="37">
        <v>0.66391217930000002</v>
      </c>
      <c r="L4659" s="37">
        <v>6.5959921554000003</v>
      </c>
      <c r="M4659" s="37">
        <v>13.701660396999999</v>
      </c>
      <c r="N4659" s="37">
        <v>6.2186186594999997</v>
      </c>
      <c r="O4659" s="37">
        <v>7.8499848852999996</v>
      </c>
      <c r="P4659" s="37">
        <v>5.0999999999999996</v>
      </c>
      <c r="Q4659" s="37">
        <v>74.684837200000004</v>
      </c>
      <c r="R4659" s="38">
        <v>332660</v>
      </c>
      <c r="S4659" s="37">
        <v>2.1190899999999999</v>
      </c>
      <c r="T4659" s="38">
        <v>4</v>
      </c>
      <c r="U4659" s="38">
        <v>8</v>
      </c>
      <c r="V4659" s="38">
        <v>1</v>
      </c>
    </row>
    <row r="4660" spans="1:22" ht="13.5" customHeight="1" x14ac:dyDescent="0.2">
      <c r="A4660" s="32" t="s">
        <v>4656</v>
      </c>
      <c r="B4660" s="32" t="s">
        <v>12520</v>
      </c>
      <c r="C4660" s="32" t="s">
        <v>18099</v>
      </c>
      <c r="D4660" s="37">
        <v>8.0993469999999999</v>
      </c>
      <c r="E4660" s="39">
        <v>1206</v>
      </c>
      <c r="F4660" s="39">
        <v>2772</v>
      </c>
      <c r="G4660" s="39">
        <v>5040.2</v>
      </c>
      <c r="H4660" s="38">
        <v>7</v>
      </c>
      <c r="I4660" s="38">
        <v>5802</v>
      </c>
      <c r="J4660" s="37">
        <v>14.360008077</v>
      </c>
      <c r="K4660" s="37">
        <v>16.996965505999999</v>
      </c>
      <c r="L4660" s="37">
        <v>11.576575157000001</v>
      </c>
      <c r="M4660" s="37">
        <v>19.149743350000001</v>
      </c>
      <c r="N4660" s="37">
        <v>42.527921218000003</v>
      </c>
      <c r="O4660" s="37">
        <v>40.104006652000002</v>
      </c>
      <c r="P4660" s="37">
        <v>7.9</v>
      </c>
      <c r="Q4660" s="37">
        <v>87.065245099999999</v>
      </c>
      <c r="R4660" s="38">
        <v>111305</v>
      </c>
      <c r="S4660" s="37">
        <v>2.5142000000000002</v>
      </c>
      <c r="T4660" s="38">
        <v>5</v>
      </c>
      <c r="U4660" s="38">
        <v>7</v>
      </c>
      <c r="V4660" s="38">
        <v>1</v>
      </c>
    </row>
    <row r="4661" spans="1:22" ht="13.5" customHeight="1" x14ac:dyDescent="0.2">
      <c r="A4661" s="32" t="s">
        <v>4657</v>
      </c>
      <c r="B4661" s="32" t="s">
        <v>12521</v>
      </c>
      <c r="C4661" s="32" t="s">
        <v>18099</v>
      </c>
      <c r="D4661" s="37">
        <v>5.9661419999999996</v>
      </c>
      <c r="E4661" s="39">
        <v>475</v>
      </c>
      <c r="F4661" s="39">
        <v>1682</v>
      </c>
      <c r="G4661" s="39">
        <v>3010.43</v>
      </c>
      <c r="H4661" s="38">
        <v>4</v>
      </c>
      <c r="I4661" s="38">
        <v>3419</v>
      </c>
      <c r="J4661" s="37">
        <v>36.963820831</v>
      </c>
      <c r="K4661" s="37">
        <v>31.222155004000001</v>
      </c>
      <c r="L4661" s="37">
        <v>46.073015204000001</v>
      </c>
      <c r="M4661" s="37">
        <v>21.230348634999999</v>
      </c>
      <c r="N4661" s="37">
        <v>67.264626426000007</v>
      </c>
      <c r="O4661" s="37">
        <v>61.753640621000002</v>
      </c>
      <c r="P4661" s="37">
        <v>7.9</v>
      </c>
      <c r="Q4661" s="37">
        <v>76.678055299999997</v>
      </c>
      <c r="R4661" s="38">
        <v>94697</v>
      </c>
      <c r="S4661" s="37">
        <v>2.5142000000000002</v>
      </c>
      <c r="T4661" s="38">
        <v>1</v>
      </c>
      <c r="U4661" s="38">
        <v>1</v>
      </c>
      <c r="V4661" s="38">
        <v>0</v>
      </c>
    </row>
    <row r="4662" spans="1:22" ht="13.5" customHeight="1" x14ac:dyDescent="0.2">
      <c r="A4662" s="32" t="s">
        <v>4658</v>
      </c>
      <c r="B4662" s="32" t="s">
        <v>12522</v>
      </c>
      <c r="C4662" s="32" t="s">
        <v>18203</v>
      </c>
      <c r="D4662" s="37">
        <v>11.832800000000001</v>
      </c>
      <c r="E4662" s="39">
        <v>898.97</v>
      </c>
      <c r="F4662" s="39">
        <v>3912</v>
      </c>
      <c r="G4662" s="39">
        <v>5859.43</v>
      </c>
      <c r="H4662" s="38">
        <v>7</v>
      </c>
      <c r="I4662" s="38">
        <v>7150</v>
      </c>
      <c r="J4662" s="37">
        <v>10.023779705999999</v>
      </c>
      <c r="K4662" s="37">
        <v>14.626307708000001</v>
      </c>
      <c r="L4662" s="37">
        <v>21.323900591000001</v>
      </c>
      <c r="M4662" s="37">
        <v>8.9563678587000002</v>
      </c>
      <c r="N4662" s="37">
        <v>20.377946334000001</v>
      </c>
      <c r="O4662" s="37">
        <v>10.615266069</v>
      </c>
      <c r="P4662" s="37">
        <v>5.0999999999999996</v>
      </c>
      <c r="Q4662" s="37">
        <v>86.656626399999993</v>
      </c>
      <c r="R4662" s="38">
        <v>289596</v>
      </c>
      <c r="S4662" s="37">
        <v>2.1190899999999999</v>
      </c>
      <c r="T4662" s="38">
        <v>5</v>
      </c>
      <c r="U4662" s="38">
        <v>6</v>
      </c>
      <c r="V4662" s="38">
        <v>2</v>
      </c>
    </row>
    <row r="4663" spans="1:22" ht="13.5" customHeight="1" x14ac:dyDescent="0.2">
      <c r="A4663" s="32" t="s">
        <v>4659</v>
      </c>
      <c r="B4663" s="32" t="s">
        <v>12523</v>
      </c>
      <c r="C4663" s="32" t="s">
        <v>18126</v>
      </c>
      <c r="D4663" s="37">
        <v>6.547701</v>
      </c>
      <c r="E4663" s="39">
        <v>802.02</v>
      </c>
      <c r="F4663" s="39">
        <v>2891</v>
      </c>
      <c r="G4663" s="39">
        <v>5177.2299999999996</v>
      </c>
      <c r="H4663" s="38">
        <v>3</v>
      </c>
      <c r="I4663" s="38">
        <v>5614</v>
      </c>
      <c r="J4663" s="37">
        <v>18.75009515</v>
      </c>
      <c r="K4663" s="37">
        <v>12.797060588000001</v>
      </c>
      <c r="L4663" s="37">
        <v>23.814751424000001</v>
      </c>
      <c r="M4663" s="37">
        <v>10.612469644000001</v>
      </c>
      <c r="N4663" s="37">
        <v>38.812056310999999</v>
      </c>
      <c r="O4663" s="37">
        <v>22.144676627999999</v>
      </c>
      <c r="P4663" s="37">
        <v>6.3382056452000004</v>
      </c>
      <c r="Q4663" s="37">
        <v>75.613444999999999</v>
      </c>
      <c r="R4663" s="38">
        <v>142701</v>
      </c>
      <c r="S4663" s="37">
        <v>3.4672900000000002</v>
      </c>
      <c r="T4663" s="38">
        <v>1</v>
      </c>
      <c r="U4663" s="38">
        <v>3</v>
      </c>
      <c r="V4663" s="38">
        <v>1</v>
      </c>
    </row>
    <row r="4664" spans="1:22" ht="13.5" customHeight="1" x14ac:dyDescent="0.2">
      <c r="A4664" s="32" t="s">
        <v>4660</v>
      </c>
      <c r="B4664" s="32" t="s">
        <v>8303</v>
      </c>
      <c r="C4664" s="32" t="s">
        <v>18203</v>
      </c>
      <c r="D4664" s="37">
        <v>4.8235789999999996</v>
      </c>
      <c r="E4664" s="39">
        <v>802.99</v>
      </c>
      <c r="F4664" s="39">
        <v>4502</v>
      </c>
      <c r="G4664" s="39">
        <v>7124</v>
      </c>
      <c r="H4664" s="38">
        <v>9</v>
      </c>
      <c r="I4664" s="38">
        <v>8952</v>
      </c>
      <c r="J4664" s="37">
        <v>19.354684311</v>
      </c>
      <c r="K4664" s="37">
        <v>14.518929862</v>
      </c>
      <c r="L4664" s="37">
        <v>34.507214296000001</v>
      </c>
      <c r="M4664" s="37">
        <v>10.147928696999999</v>
      </c>
      <c r="N4664" s="37">
        <v>21.423940345999998</v>
      </c>
      <c r="O4664" s="37">
        <v>7.8556221831000004</v>
      </c>
      <c r="P4664" s="37">
        <v>5.0999999999999996</v>
      </c>
      <c r="Q4664" s="37">
        <v>79.389791700000004</v>
      </c>
      <c r="R4664" s="38">
        <v>278837</v>
      </c>
      <c r="S4664" s="37">
        <v>2.1190899999999999</v>
      </c>
      <c r="T4664" s="38">
        <v>7</v>
      </c>
      <c r="U4664" s="38">
        <v>8</v>
      </c>
      <c r="V4664" s="38">
        <v>2</v>
      </c>
    </row>
    <row r="4665" spans="1:22" ht="13.5" customHeight="1" x14ac:dyDescent="0.2">
      <c r="A4665" s="32" t="s">
        <v>4661</v>
      </c>
      <c r="B4665" s="32" t="s">
        <v>12524</v>
      </c>
      <c r="C4665" s="32" t="s">
        <v>18126</v>
      </c>
      <c r="D4665" s="37">
        <v>8.2860510000000005</v>
      </c>
      <c r="E4665" s="39">
        <v>601</v>
      </c>
      <c r="F4665" s="39">
        <v>2386</v>
      </c>
      <c r="G4665" s="39">
        <v>4385.1099999999997</v>
      </c>
      <c r="H4665" s="38">
        <v>2</v>
      </c>
      <c r="I4665" s="38">
        <v>4632</v>
      </c>
      <c r="J4665" s="37">
        <v>22.320701166999999</v>
      </c>
      <c r="K4665" s="37">
        <v>20.582950258</v>
      </c>
      <c r="L4665" s="37">
        <v>25.787285632</v>
      </c>
      <c r="M4665" s="37">
        <v>11.884623608</v>
      </c>
      <c r="N4665" s="37">
        <v>40.353027247</v>
      </c>
      <c r="O4665" s="37">
        <v>34.58728</v>
      </c>
      <c r="P4665" s="37">
        <v>7.8</v>
      </c>
      <c r="Q4665" s="37">
        <v>78.637107900000004</v>
      </c>
      <c r="R4665" s="38">
        <v>154009</v>
      </c>
      <c r="S4665" s="37">
        <v>3.4672900000000002</v>
      </c>
      <c r="T4665" s="38">
        <v>1</v>
      </c>
      <c r="U4665" s="38">
        <v>1</v>
      </c>
      <c r="V4665" s="38">
        <v>1</v>
      </c>
    </row>
    <row r="4666" spans="1:22" ht="13.5" customHeight="1" x14ac:dyDescent="0.2">
      <c r="A4666" s="32" t="s">
        <v>4662</v>
      </c>
      <c r="B4666" s="32" t="s">
        <v>12525</v>
      </c>
      <c r="C4666" s="32" t="s">
        <v>18126</v>
      </c>
      <c r="D4666" s="37">
        <v>2.0434320000000001</v>
      </c>
      <c r="E4666" s="39">
        <v>590.01</v>
      </c>
      <c r="F4666" s="39">
        <v>1569</v>
      </c>
      <c r="G4666" s="39">
        <v>2488.31</v>
      </c>
      <c r="H4666" s="38">
        <v>2</v>
      </c>
      <c r="I4666" s="38">
        <v>3098</v>
      </c>
      <c r="J4666" s="37">
        <v>3.2384444693000001</v>
      </c>
      <c r="K4666" s="37">
        <v>5.8377816294000002</v>
      </c>
      <c r="L4666" s="37">
        <v>1.1089322568</v>
      </c>
      <c r="M4666" s="37">
        <v>23.792321272999999</v>
      </c>
      <c r="N4666" s="37">
        <v>23.384765979000001</v>
      </c>
      <c r="O4666" s="37">
        <v>22.002317149</v>
      </c>
      <c r="P4666" s="37">
        <v>7.6752279156999998</v>
      </c>
      <c r="Q4666" s="37">
        <v>89.868006100000002</v>
      </c>
      <c r="R4666" s="38">
        <v>74631</v>
      </c>
      <c r="S4666" s="37">
        <v>3.4672900000000002</v>
      </c>
      <c r="T4666" s="38">
        <v>1</v>
      </c>
      <c r="U4666" s="38">
        <v>1</v>
      </c>
      <c r="V4666" s="38">
        <v>1</v>
      </c>
    </row>
    <row r="4667" spans="1:22" ht="13.5" customHeight="1" x14ac:dyDescent="0.2">
      <c r="A4667" s="32" t="s">
        <v>4663</v>
      </c>
      <c r="B4667" s="32" t="s">
        <v>12526</v>
      </c>
      <c r="C4667" s="32" t="s">
        <v>18203</v>
      </c>
      <c r="D4667" s="37">
        <v>6.0401910000000001</v>
      </c>
      <c r="E4667" s="39">
        <v>390.01</v>
      </c>
      <c r="F4667" s="39">
        <v>1898</v>
      </c>
      <c r="G4667" s="39">
        <v>3458.24</v>
      </c>
      <c r="H4667" s="38">
        <v>4</v>
      </c>
      <c r="I4667" s="38">
        <v>3688</v>
      </c>
      <c r="J4667" s="37">
        <v>10.690766098999999</v>
      </c>
      <c r="K4667" s="37">
        <v>9.2266554073999991</v>
      </c>
      <c r="L4667" s="37">
        <v>19.192952209000001</v>
      </c>
      <c r="M4667" s="37">
        <v>15.777239171</v>
      </c>
      <c r="N4667" s="37">
        <v>14.082572155999999</v>
      </c>
      <c r="O4667" s="37">
        <v>5.3385357660999997</v>
      </c>
      <c r="P4667" s="37">
        <v>5.0999999999999996</v>
      </c>
      <c r="Q4667" s="37">
        <v>68.557401100000007</v>
      </c>
      <c r="R4667" s="38">
        <v>75965</v>
      </c>
      <c r="S4667" s="37">
        <v>2.1190899999999999</v>
      </c>
      <c r="T4667" s="38">
        <v>1</v>
      </c>
      <c r="U4667" s="38">
        <v>4</v>
      </c>
      <c r="V4667" s="38">
        <v>1</v>
      </c>
    </row>
    <row r="4668" spans="1:22" ht="13.5" customHeight="1" x14ac:dyDescent="0.2">
      <c r="A4668" s="32" t="s">
        <v>4664</v>
      </c>
      <c r="B4668" s="32" t="s">
        <v>12527</v>
      </c>
      <c r="C4668" s="32" t="s">
        <v>18203</v>
      </c>
      <c r="D4668" s="37">
        <v>8.2404170000000008</v>
      </c>
      <c r="E4668" s="39">
        <v>1555.96</v>
      </c>
      <c r="F4668" s="39">
        <v>4946</v>
      </c>
      <c r="G4668" s="39">
        <v>9315</v>
      </c>
      <c r="H4668" s="38">
        <v>9</v>
      </c>
      <c r="I4668" s="38">
        <v>9613</v>
      </c>
      <c r="J4668" s="37">
        <v>7.5539549123</v>
      </c>
      <c r="K4668" s="37">
        <v>4.0371398883999996</v>
      </c>
      <c r="L4668" s="37">
        <v>7.8800063464000001</v>
      </c>
      <c r="M4668" s="37">
        <v>20.439488346000001</v>
      </c>
      <c r="N4668" s="37">
        <v>14.962710754</v>
      </c>
      <c r="O4668" s="37">
        <v>5.4938653533000004</v>
      </c>
      <c r="P4668" s="37">
        <v>5.0999999999999996</v>
      </c>
      <c r="Q4668" s="37">
        <v>91.635500800000003</v>
      </c>
      <c r="R4668" s="38">
        <v>236143</v>
      </c>
      <c r="S4668" s="37">
        <v>2.1190899999999999</v>
      </c>
      <c r="T4668" s="38">
        <v>4</v>
      </c>
      <c r="U4668" s="38">
        <v>9</v>
      </c>
      <c r="V4668" s="38">
        <v>2</v>
      </c>
    </row>
    <row r="4669" spans="1:22" ht="13.5" customHeight="1" x14ac:dyDescent="0.2">
      <c r="A4669" s="32" t="s">
        <v>4665</v>
      </c>
      <c r="B4669" s="32" t="s">
        <v>12528</v>
      </c>
      <c r="C4669" s="32" t="s">
        <v>18126</v>
      </c>
      <c r="D4669" s="37">
        <v>10.44891</v>
      </c>
      <c r="E4669" s="39">
        <v>1030.98</v>
      </c>
      <c r="F4669" s="39">
        <v>4382</v>
      </c>
      <c r="G4669" s="39">
        <v>8375.5400000000009</v>
      </c>
      <c r="H4669" s="38">
        <v>7</v>
      </c>
      <c r="I4669" s="38">
        <v>8784</v>
      </c>
      <c r="J4669" s="37">
        <v>39.292987592000003</v>
      </c>
      <c r="K4669" s="37">
        <v>36.924372374999997</v>
      </c>
      <c r="L4669" s="37">
        <v>50.988198840999999</v>
      </c>
      <c r="M4669" s="37">
        <v>11.300063398000001</v>
      </c>
      <c r="N4669" s="37">
        <v>38.829833571999998</v>
      </c>
      <c r="O4669" s="37">
        <v>24.220734299</v>
      </c>
      <c r="P4669" s="37">
        <v>7.6636363636000002</v>
      </c>
      <c r="Q4669" s="37">
        <v>77.228098299999999</v>
      </c>
      <c r="R4669" s="38">
        <v>203794</v>
      </c>
      <c r="S4669" s="37">
        <v>3.4672900000000002</v>
      </c>
      <c r="T4669" s="38">
        <v>4</v>
      </c>
      <c r="U4669" s="38">
        <v>7</v>
      </c>
      <c r="V4669" s="38">
        <v>1</v>
      </c>
    </row>
    <row r="4670" spans="1:22" ht="13.5" customHeight="1" x14ac:dyDescent="0.2">
      <c r="A4670" s="32" t="s">
        <v>4666</v>
      </c>
      <c r="B4670" s="32" t="s">
        <v>12529</v>
      </c>
      <c r="C4670" s="32" t="s">
        <v>18203</v>
      </c>
      <c r="D4670" s="37">
        <v>6.8427689999999997</v>
      </c>
      <c r="E4670" s="39">
        <v>364</v>
      </c>
      <c r="F4670" s="39">
        <v>1666</v>
      </c>
      <c r="G4670" s="39">
        <v>3272.91</v>
      </c>
      <c r="H4670" s="38">
        <v>2</v>
      </c>
      <c r="I4670" s="38">
        <v>3362</v>
      </c>
      <c r="J4670" s="37">
        <v>20.488942309999999</v>
      </c>
      <c r="K4670" s="37">
        <v>5.3444632369000002</v>
      </c>
      <c r="L4670" s="37">
        <v>23.153163469999999</v>
      </c>
      <c r="M4670" s="37">
        <v>12.811008169000001</v>
      </c>
      <c r="N4670" s="37">
        <v>24.340784416999998</v>
      </c>
      <c r="O4670" s="37">
        <v>11.638014202999999</v>
      </c>
      <c r="P4670" s="37">
        <v>5.0999999999999996</v>
      </c>
      <c r="Q4670" s="37">
        <v>75.320806200000007</v>
      </c>
      <c r="R4670" s="38">
        <v>83160</v>
      </c>
      <c r="S4670" s="37">
        <v>2.1190899999999999</v>
      </c>
      <c r="T4670" s="38">
        <v>2</v>
      </c>
      <c r="U4670" s="38">
        <v>1</v>
      </c>
      <c r="V4670" s="38">
        <v>0</v>
      </c>
    </row>
    <row r="4671" spans="1:22" ht="13.5" customHeight="1" x14ac:dyDescent="0.2">
      <c r="A4671" s="32" t="s">
        <v>4667</v>
      </c>
      <c r="B4671" s="32" t="s">
        <v>12530</v>
      </c>
      <c r="C4671" s="32" t="s">
        <v>18203</v>
      </c>
      <c r="D4671" s="37">
        <v>3.4040089999999998</v>
      </c>
      <c r="E4671" s="39">
        <v>1454</v>
      </c>
      <c r="F4671" s="39">
        <v>3763</v>
      </c>
      <c r="G4671" s="39">
        <v>6791.92</v>
      </c>
      <c r="H4671" s="38">
        <v>4</v>
      </c>
      <c r="I4671" s="38">
        <v>7282</v>
      </c>
      <c r="J4671" s="37">
        <v>4.2159453970999996</v>
      </c>
      <c r="K4671" s="37">
        <v>3.0706585139999998</v>
      </c>
      <c r="L4671" s="37">
        <v>6.7486479494999996</v>
      </c>
      <c r="M4671" s="37">
        <v>9.0332442324999995</v>
      </c>
      <c r="N4671" s="37">
        <v>7.8998332951999997</v>
      </c>
      <c r="O4671" s="37">
        <v>5.5558624879999998</v>
      </c>
      <c r="P4671" s="37">
        <v>5.0999999999999996</v>
      </c>
      <c r="Q4671" s="37">
        <v>83.254009999999994</v>
      </c>
      <c r="R4671" s="38">
        <v>182361</v>
      </c>
      <c r="S4671" s="37">
        <v>2.1190899999999999</v>
      </c>
      <c r="T4671" s="38">
        <v>2</v>
      </c>
      <c r="U4671" s="38">
        <v>4</v>
      </c>
      <c r="V4671" s="38">
        <v>1</v>
      </c>
    </row>
    <row r="4672" spans="1:22" ht="13.5" customHeight="1" x14ac:dyDescent="0.2">
      <c r="A4672" s="32" t="s">
        <v>4668</v>
      </c>
      <c r="B4672" s="32" t="s">
        <v>12531</v>
      </c>
      <c r="C4672" s="32" t="s">
        <v>18099</v>
      </c>
      <c r="D4672" s="37">
        <v>0.66235599999999994</v>
      </c>
      <c r="E4672" s="39">
        <v>451</v>
      </c>
      <c r="F4672" s="39">
        <v>1972</v>
      </c>
      <c r="G4672" s="39">
        <v>3170.42</v>
      </c>
      <c r="H4672" s="38">
        <v>3</v>
      </c>
      <c r="I4672" s="38">
        <v>3796</v>
      </c>
      <c r="J4672" s="37">
        <v>13.607081951</v>
      </c>
      <c r="K4672" s="37">
        <v>15.569315866</v>
      </c>
      <c r="L4672" s="37">
        <v>13.689960691</v>
      </c>
      <c r="M4672" s="37">
        <v>15.813803139999999</v>
      </c>
      <c r="N4672" s="37">
        <v>33.352339960000002</v>
      </c>
      <c r="O4672" s="37">
        <v>51.670648211</v>
      </c>
      <c r="P4672" s="37">
        <v>7.9</v>
      </c>
      <c r="Q4672" s="37">
        <v>85.980767</v>
      </c>
      <c r="R4672" s="38">
        <v>65744</v>
      </c>
      <c r="S4672" s="37">
        <v>2.5142000000000002</v>
      </c>
      <c r="T4672" s="38">
        <v>3</v>
      </c>
      <c r="U4672" s="38">
        <v>3</v>
      </c>
      <c r="V4672" s="38">
        <v>0</v>
      </c>
    </row>
    <row r="4673" spans="1:22" ht="13.5" customHeight="1" x14ac:dyDescent="0.2">
      <c r="A4673" s="32" t="s">
        <v>4669</v>
      </c>
      <c r="B4673" s="32" t="s">
        <v>11941</v>
      </c>
      <c r="C4673" s="32" t="s">
        <v>18203</v>
      </c>
      <c r="D4673" s="37">
        <v>9.0797319999999999</v>
      </c>
      <c r="E4673" s="39">
        <v>1320</v>
      </c>
      <c r="F4673" s="39">
        <v>6002</v>
      </c>
      <c r="G4673" s="39">
        <v>11184.74</v>
      </c>
      <c r="H4673" s="38">
        <v>6</v>
      </c>
      <c r="I4673" s="38">
        <v>11669</v>
      </c>
      <c r="J4673" s="37">
        <v>5.7772215152999999</v>
      </c>
      <c r="K4673" s="37">
        <v>3.5307212222</v>
      </c>
      <c r="L4673" s="37">
        <v>9.1577457134000007</v>
      </c>
      <c r="M4673" s="37">
        <v>22.184256754</v>
      </c>
      <c r="N4673" s="37">
        <v>15.702034431</v>
      </c>
      <c r="O4673" s="37">
        <v>5.9889433638999998</v>
      </c>
      <c r="P4673" s="37">
        <v>5.0999999999999996</v>
      </c>
      <c r="Q4673" s="37">
        <v>87.710210399999994</v>
      </c>
      <c r="R4673" s="38">
        <v>246567</v>
      </c>
      <c r="S4673" s="37">
        <v>2.1190899999999999</v>
      </c>
      <c r="T4673" s="38">
        <v>3</v>
      </c>
      <c r="U4673" s="38">
        <v>6</v>
      </c>
      <c r="V4673" s="38">
        <v>2</v>
      </c>
    </row>
    <row r="4674" spans="1:22" ht="13.5" customHeight="1" x14ac:dyDescent="0.2">
      <c r="A4674" s="32" t="s">
        <v>4670</v>
      </c>
      <c r="B4674" s="32" t="s">
        <v>12532</v>
      </c>
      <c r="C4674" s="32" t="s">
        <v>18099</v>
      </c>
      <c r="D4674" s="37">
        <v>10.740740000000001</v>
      </c>
      <c r="E4674" s="39">
        <v>891.98</v>
      </c>
      <c r="F4674" s="39">
        <v>2345</v>
      </c>
      <c r="G4674" s="39">
        <v>4291.46</v>
      </c>
      <c r="H4674" s="38">
        <v>3</v>
      </c>
      <c r="I4674" s="38">
        <v>4685</v>
      </c>
      <c r="J4674" s="37">
        <v>14.211508694999999</v>
      </c>
      <c r="K4674" s="37">
        <v>11.990128039</v>
      </c>
      <c r="L4674" s="37">
        <v>16.102974693</v>
      </c>
      <c r="M4674" s="37">
        <v>12.637366246999999</v>
      </c>
      <c r="N4674" s="37">
        <v>20.523663456000001</v>
      </c>
      <c r="O4674" s="37">
        <v>41.973035166999999</v>
      </c>
      <c r="P4674" s="37">
        <v>7.9</v>
      </c>
      <c r="Q4674" s="37">
        <v>80.891050899999996</v>
      </c>
      <c r="R4674" s="38">
        <v>66318</v>
      </c>
      <c r="S4674" s="37">
        <v>2.5142000000000002</v>
      </c>
      <c r="T4674" s="38">
        <v>3</v>
      </c>
      <c r="U4674" s="38">
        <v>2</v>
      </c>
      <c r="V4674" s="38">
        <v>0</v>
      </c>
    </row>
    <row r="4675" spans="1:22" ht="13.5" customHeight="1" x14ac:dyDescent="0.2">
      <c r="A4675" s="32" t="s">
        <v>4671</v>
      </c>
      <c r="B4675" s="32" t="s">
        <v>12533</v>
      </c>
      <c r="C4675" s="32" t="s">
        <v>18203</v>
      </c>
      <c r="D4675" s="37">
        <v>6.4485609999999998</v>
      </c>
      <c r="E4675" s="39">
        <v>571</v>
      </c>
      <c r="F4675" s="39">
        <v>3094</v>
      </c>
      <c r="G4675" s="39">
        <v>5631.65</v>
      </c>
      <c r="H4675" s="38">
        <v>4</v>
      </c>
      <c r="I4675" s="38">
        <v>6171</v>
      </c>
      <c r="J4675" s="37">
        <v>5.6192580086000001</v>
      </c>
      <c r="K4675" s="37">
        <v>3.4254249937000001</v>
      </c>
      <c r="L4675" s="37">
        <v>10.112817310000001</v>
      </c>
      <c r="M4675" s="37">
        <v>12.459211327</v>
      </c>
      <c r="N4675" s="37">
        <v>7.0324066449</v>
      </c>
      <c r="O4675" s="37">
        <v>4.0480841355999999</v>
      </c>
      <c r="P4675" s="37">
        <v>5.0999999999999996</v>
      </c>
      <c r="Q4675" s="37">
        <v>86.083144200000007</v>
      </c>
      <c r="R4675" s="38">
        <v>164197</v>
      </c>
      <c r="S4675" s="37">
        <v>2.1190899999999999</v>
      </c>
      <c r="T4675" s="38">
        <v>3</v>
      </c>
      <c r="U4675" s="38">
        <v>4</v>
      </c>
      <c r="V4675" s="38">
        <v>0</v>
      </c>
    </row>
    <row r="4676" spans="1:22" ht="13.5" customHeight="1" x14ac:dyDescent="0.2">
      <c r="A4676" s="32" t="s">
        <v>4672</v>
      </c>
      <c r="B4676" s="32" t="s">
        <v>12534</v>
      </c>
      <c r="C4676" s="32" t="s">
        <v>18203</v>
      </c>
      <c r="D4676" s="37">
        <v>4.3819179999999998</v>
      </c>
      <c r="E4676" s="39">
        <v>2331.96</v>
      </c>
      <c r="F4676" s="39">
        <v>6092</v>
      </c>
      <c r="G4676" s="39">
        <v>11703.15</v>
      </c>
      <c r="H4676" s="38">
        <v>11</v>
      </c>
      <c r="I4676" s="38">
        <v>12044</v>
      </c>
      <c r="J4676" s="37">
        <v>28.807362496</v>
      </c>
      <c r="K4676" s="37">
        <v>18.889734828999998</v>
      </c>
      <c r="L4676" s="37">
        <v>40.074641016000001</v>
      </c>
      <c r="M4676" s="37">
        <v>49.496660227</v>
      </c>
      <c r="N4676" s="37">
        <v>31.265845235</v>
      </c>
      <c r="O4676" s="37">
        <v>37.739348077000002</v>
      </c>
      <c r="P4676" s="37">
        <v>5.1023986008</v>
      </c>
      <c r="Q4676" s="37">
        <v>77.057767600000005</v>
      </c>
      <c r="R4676" s="38">
        <v>380094</v>
      </c>
      <c r="S4676" s="37">
        <v>2.1190899999999999</v>
      </c>
      <c r="T4676" s="38">
        <v>6</v>
      </c>
      <c r="U4676" s="38">
        <v>10</v>
      </c>
      <c r="V4676" s="38">
        <v>2</v>
      </c>
    </row>
    <row r="4677" spans="1:22" ht="13.5" customHeight="1" x14ac:dyDescent="0.2">
      <c r="A4677" s="32" t="s">
        <v>4673</v>
      </c>
      <c r="B4677" s="32" t="s">
        <v>12535</v>
      </c>
      <c r="C4677" s="32" t="s">
        <v>18203</v>
      </c>
      <c r="D4677" s="37">
        <v>7.559958</v>
      </c>
      <c r="E4677" s="39">
        <v>680</v>
      </c>
      <c r="F4677" s="39">
        <v>1690</v>
      </c>
      <c r="G4677" s="39">
        <v>3230.34</v>
      </c>
      <c r="H4677" s="38">
        <v>3</v>
      </c>
      <c r="I4677" s="38">
        <v>3333</v>
      </c>
      <c r="J4677" s="37">
        <v>2.5646067700000001</v>
      </c>
      <c r="K4677" s="37">
        <v>3.8198802836999999</v>
      </c>
      <c r="L4677" s="37">
        <v>1.9050497487</v>
      </c>
      <c r="M4677" s="37">
        <v>42.940307060999999</v>
      </c>
      <c r="N4677" s="37">
        <v>4.4127232010000004</v>
      </c>
      <c r="O4677" s="37">
        <v>9.0260446118999997</v>
      </c>
      <c r="P4677" s="37">
        <v>5.0999999999999996</v>
      </c>
      <c r="Q4677" s="37">
        <v>94.919339199999996</v>
      </c>
      <c r="R4677" s="38">
        <v>67740</v>
      </c>
      <c r="S4677" s="37">
        <v>2.1190899999999999</v>
      </c>
      <c r="T4677" s="38">
        <v>2</v>
      </c>
      <c r="U4677" s="38">
        <v>3</v>
      </c>
      <c r="V4677" s="38">
        <v>1</v>
      </c>
    </row>
    <row r="4678" spans="1:22" ht="13.5" customHeight="1" x14ac:dyDescent="0.2">
      <c r="A4678" s="32" t="s">
        <v>4674</v>
      </c>
      <c r="B4678" s="32" t="s">
        <v>12536</v>
      </c>
      <c r="C4678" s="32" t="s">
        <v>18203</v>
      </c>
      <c r="D4678" s="37">
        <v>6.9830180000000004</v>
      </c>
      <c r="E4678" s="39">
        <v>521.99</v>
      </c>
      <c r="F4678" s="39">
        <v>1468</v>
      </c>
      <c r="G4678" s="39">
        <v>2281.02</v>
      </c>
      <c r="H4678" s="38">
        <v>2</v>
      </c>
      <c r="I4678" s="38">
        <v>3158</v>
      </c>
      <c r="J4678" s="37">
        <v>11.358174469</v>
      </c>
      <c r="K4678" s="37">
        <v>17.128469768999999</v>
      </c>
      <c r="L4678" s="37">
        <v>17.832755243000001</v>
      </c>
      <c r="M4678" s="37">
        <v>8.5515427678999991</v>
      </c>
      <c r="N4678" s="37">
        <v>28.506215879999999</v>
      </c>
      <c r="O4678" s="37">
        <v>15.766122335</v>
      </c>
      <c r="P4678" s="37">
        <v>5.0999999999999996</v>
      </c>
      <c r="Q4678" s="37">
        <v>81.847243899999995</v>
      </c>
      <c r="R4678" s="38">
        <v>154245</v>
      </c>
      <c r="S4678" s="37">
        <v>2.1190899999999999</v>
      </c>
      <c r="T4678" s="38">
        <v>1</v>
      </c>
      <c r="U4678" s="38">
        <v>1</v>
      </c>
      <c r="V4678" s="38">
        <v>0</v>
      </c>
    </row>
    <row r="4679" spans="1:22" ht="13.5" customHeight="1" x14ac:dyDescent="0.2">
      <c r="A4679" s="32" t="s">
        <v>4675</v>
      </c>
      <c r="B4679" s="32" t="s">
        <v>12537</v>
      </c>
      <c r="C4679" s="32" t="s">
        <v>18099</v>
      </c>
      <c r="D4679" s="37">
        <v>3.4350849999999999</v>
      </c>
      <c r="E4679" s="39">
        <v>78.06</v>
      </c>
      <c r="F4679" s="39">
        <v>7293</v>
      </c>
      <c r="G4679" s="39">
        <v>13286.38</v>
      </c>
      <c r="H4679" s="38">
        <v>4</v>
      </c>
      <c r="I4679" s="38">
        <v>16468</v>
      </c>
      <c r="J4679" s="37">
        <v>20.610616078</v>
      </c>
      <c r="K4679" s="37">
        <v>23.834141425999999</v>
      </c>
      <c r="L4679" s="37">
        <v>26.590300158000002</v>
      </c>
      <c r="M4679" s="37">
        <v>20.965343381</v>
      </c>
      <c r="N4679" s="37">
        <v>49.494112260999998</v>
      </c>
      <c r="O4679" s="37">
        <v>54.247528541000001</v>
      </c>
      <c r="P4679" s="37">
        <v>7.9</v>
      </c>
      <c r="Q4679" s="37">
        <v>89.471422599999997</v>
      </c>
      <c r="R4679" s="38">
        <v>104847</v>
      </c>
      <c r="S4679" s="37">
        <v>2.5142000000000002</v>
      </c>
      <c r="T4679" s="38">
        <v>1</v>
      </c>
      <c r="U4679" s="38">
        <v>3</v>
      </c>
      <c r="V4679" s="38">
        <v>0</v>
      </c>
    </row>
    <row r="4680" spans="1:22" ht="13.5" customHeight="1" x14ac:dyDescent="0.2">
      <c r="A4680" s="32" t="s">
        <v>4676</v>
      </c>
      <c r="B4680" s="32" t="s">
        <v>12538</v>
      </c>
      <c r="C4680" s="32" t="s">
        <v>18203</v>
      </c>
      <c r="D4680" s="37">
        <v>5.3683160000000001</v>
      </c>
      <c r="E4680" s="39">
        <v>1284.99</v>
      </c>
      <c r="F4680" s="39">
        <v>3724</v>
      </c>
      <c r="G4680" s="39">
        <v>6947.02</v>
      </c>
      <c r="H4680" s="38">
        <v>6</v>
      </c>
      <c r="I4680" s="38">
        <v>7142</v>
      </c>
      <c r="J4680" s="37">
        <v>9.4681800421000002</v>
      </c>
      <c r="K4680" s="37">
        <v>4.1784199938000004</v>
      </c>
      <c r="L4680" s="37">
        <v>7.7763257657000002</v>
      </c>
      <c r="M4680" s="37">
        <v>26.985536637999999</v>
      </c>
      <c r="N4680" s="37">
        <v>13.016377926000001</v>
      </c>
      <c r="O4680" s="37">
        <v>11.094119478</v>
      </c>
      <c r="P4680" s="37">
        <v>5.0584116139999997</v>
      </c>
      <c r="Q4680" s="37">
        <v>88.743052000000006</v>
      </c>
      <c r="R4680" s="38">
        <v>163936</v>
      </c>
      <c r="S4680" s="37">
        <v>2.1190899999999999</v>
      </c>
      <c r="T4680" s="38">
        <v>3</v>
      </c>
      <c r="U4680" s="38">
        <v>5</v>
      </c>
      <c r="V4680" s="38">
        <v>3</v>
      </c>
    </row>
    <row r="4681" spans="1:22" ht="13.5" customHeight="1" x14ac:dyDescent="0.2">
      <c r="A4681" s="32" t="s">
        <v>4677</v>
      </c>
      <c r="B4681" s="32" t="s">
        <v>12539</v>
      </c>
      <c r="C4681" s="32" t="s">
        <v>18126</v>
      </c>
      <c r="D4681" s="37">
        <v>2.4758870000000002</v>
      </c>
      <c r="E4681" s="39">
        <v>720.01</v>
      </c>
      <c r="F4681" s="39">
        <v>2961</v>
      </c>
      <c r="G4681" s="39">
        <v>5141.53</v>
      </c>
      <c r="H4681" s="38">
        <v>4</v>
      </c>
      <c r="I4681" s="38">
        <v>5870</v>
      </c>
      <c r="J4681" s="37">
        <v>17.155139942999998</v>
      </c>
      <c r="K4681" s="37">
        <v>17.154875721</v>
      </c>
      <c r="L4681" s="37">
        <v>16.155808018999998</v>
      </c>
      <c r="M4681" s="37">
        <v>9.6745010644999994</v>
      </c>
      <c r="N4681" s="37">
        <v>40.954228077000003</v>
      </c>
      <c r="O4681" s="37">
        <v>35.180206689999999</v>
      </c>
      <c r="P4681" s="37">
        <v>7.8</v>
      </c>
      <c r="Q4681" s="37">
        <v>84.480632600000007</v>
      </c>
      <c r="R4681" s="38">
        <v>147724</v>
      </c>
      <c r="S4681" s="37">
        <v>3.4672900000000002</v>
      </c>
      <c r="T4681" s="38">
        <v>2</v>
      </c>
      <c r="U4681" s="38">
        <v>3</v>
      </c>
      <c r="V4681" s="38">
        <v>0</v>
      </c>
    </row>
    <row r="4682" spans="1:22" ht="13.5" customHeight="1" x14ac:dyDescent="0.2">
      <c r="A4682" s="32" t="s">
        <v>4678</v>
      </c>
      <c r="B4682" s="32" t="s">
        <v>12540</v>
      </c>
      <c r="C4682" s="32" t="s">
        <v>18203</v>
      </c>
      <c r="D4682" s="37">
        <v>10.15902</v>
      </c>
      <c r="E4682" s="39">
        <v>583.02</v>
      </c>
      <c r="F4682" s="39">
        <v>2997</v>
      </c>
      <c r="G4682" s="39">
        <v>5762.75</v>
      </c>
      <c r="H4682" s="38">
        <v>5</v>
      </c>
      <c r="I4682" s="38">
        <v>5973</v>
      </c>
      <c r="J4682" s="37">
        <v>3.1886168821999998</v>
      </c>
      <c r="K4682" s="37">
        <v>1.1134217802999999</v>
      </c>
      <c r="L4682" s="37">
        <v>6.4245228806999997</v>
      </c>
      <c r="M4682" s="37">
        <v>10.910397223</v>
      </c>
      <c r="N4682" s="37">
        <v>8.6822597873999996</v>
      </c>
      <c r="O4682" s="37">
        <v>2.9353820650000002</v>
      </c>
      <c r="P4682" s="37">
        <v>5.0999999999999996</v>
      </c>
      <c r="Q4682" s="37">
        <v>87.360913499999995</v>
      </c>
      <c r="R4682" s="38">
        <v>184104</v>
      </c>
      <c r="S4682" s="37">
        <v>2.1190899999999999</v>
      </c>
      <c r="T4682" s="38">
        <v>3</v>
      </c>
      <c r="U4682" s="38">
        <v>5</v>
      </c>
      <c r="V4682" s="38">
        <v>0</v>
      </c>
    </row>
    <row r="4683" spans="1:22" ht="13.5" customHeight="1" x14ac:dyDescent="0.2">
      <c r="A4683" s="32" t="s">
        <v>4679</v>
      </c>
      <c r="B4683" s="32" t="s">
        <v>12541</v>
      </c>
      <c r="C4683" s="32" t="s">
        <v>18126</v>
      </c>
      <c r="D4683" s="37">
        <v>6.5569980000000001</v>
      </c>
      <c r="E4683" s="39">
        <v>1036.97</v>
      </c>
      <c r="F4683" s="39">
        <v>3832</v>
      </c>
      <c r="G4683" s="39">
        <v>6865.33</v>
      </c>
      <c r="H4683" s="38">
        <v>6</v>
      </c>
      <c r="I4683" s="38">
        <v>8142</v>
      </c>
      <c r="J4683" s="37">
        <v>10.889545818</v>
      </c>
      <c r="K4683" s="37">
        <v>19.488777644999999</v>
      </c>
      <c r="L4683" s="37">
        <v>7.8105759675000002</v>
      </c>
      <c r="M4683" s="37">
        <v>15.673121771</v>
      </c>
      <c r="N4683" s="37">
        <v>33.917669828000001</v>
      </c>
      <c r="O4683" s="37">
        <v>36.413539870999998</v>
      </c>
      <c r="P4683" s="37">
        <v>7.8</v>
      </c>
      <c r="Q4683" s="37">
        <v>82.784765199999995</v>
      </c>
      <c r="R4683" s="38">
        <v>195826</v>
      </c>
      <c r="S4683" s="37">
        <v>3.4672900000000002</v>
      </c>
      <c r="T4683" s="38">
        <v>2</v>
      </c>
      <c r="U4683" s="38">
        <v>5</v>
      </c>
      <c r="V4683" s="38">
        <v>3</v>
      </c>
    </row>
    <row r="4684" spans="1:22" ht="13.5" customHeight="1" x14ac:dyDescent="0.2">
      <c r="A4684" s="32" t="s">
        <v>4680</v>
      </c>
      <c r="B4684" s="32" t="s">
        <v>12542</v>
      </c>
      <c r="C4684" s="32" t="s">
        <v>18126</v>
      </c>
      <c r="D4684" s="37">
        <v>9.3663100000000004</v>
      </c>
      <c r="E4684" s="39">
        <v>862</v>
      </c>
      <c r="F4684" s="39">
        <v>2667</v>
      </c>
      <c r="G4684" s="39">
        <v>4992.82</v>
      </c>
      <c r="H4684" s="38">
        <v>5</v>
      </c>
      <c r="I4684" s="38">
        <v>5289</v>
      </c>
      <c r="J4684" s="37">
        <v>22.663597644999999</v>
      </c>
      <c r="K4684" s="37">
        <v>20.172428615000001</v>
      </c>
      <c r="L4684" s="37">
        <v>25.288415353000001</v>
      </c>
      <c r="M4684" s="37">
        <v>13.193125468</v>
      </c>
      <c r="N4684" s="37">
        <v>40.651144168000002</v>
      </c>
      <c r="O4684" s="37">
        <v>37.798266847000001</v>
      </c>
      <c r="P4684" s="37">
        <v>7.8</v>
      </c>
      <c r="Q4684" s="37">
        <v>63.722343299999999</v>
      </c>
      <c r="R4684" s="38">
        <v>118774</v>
      </c>
      <c r="S4684" s="37">
        <v>3.4672900000000002</v>
      </c>
      <c r="T4684" s="38">
        <v>2</v>
      </c>
      <c r="U4684" s="38">
        <v>4</v>
      </c>
      <c r="V4684" s="38">
        <v>1</v>
      </c>
    </row>
    <row r="4685" spans="1:22" ht="13.5" customHeight="1" x14ac:dyDescent="0.2">
      <c r="A4685" s="32" t="s">
        <v>4681</v>
      </c>
      <c r="B4685" s="32" t="s">
        <v>12543</v>
      </c>
      <c r="C4685" s="32" t="s">
        <v>18203</v>
      </c>
      <c r="D4685" s="37">
        <v>2.5811250000000001</v>
      </c>
      <c r="E4685" s="39">
        <v>2725.96</v>
      </c>
      <c r="F4685" s="39">
        <v>4579</v>
      </c>
      <c r="G4685" s="39">
        <v>8835.7199999999993</v>
      </c>
      <c r="H4685" s="38">
        <v>5</v>
      </c>
      <c r="I4685" s="38">
        <v>9066</v>
      </c>
      <c r="J4685" s="37">
        <v>15.090727856000001</v>
      </c>
      <c r="K4685" s="37">
        <v>9.4838515927000007</v>
      </c>
      <c r="L4685" s="37">
        <v>17.996909232</v>
      </c>
      <c r="M4685" s="37">
        <v>65.578352328999998</v>
      </c>
      <c r="N4685" s="37">
        <v>16.267539559999999</v>
      </c>
      <c r="O4685" s="37">
        <v>6.9495282618000003</v>
      </c>
      <c r="P4685" s="37">
        <v>5.1031115149000001</v>
      </c>
      <c r="Q4685" s="37">
        <v>86.167874900000001</v>
      </c>
      <c r="R4685" s="38">
        <v>347592</v>
      </c>
      <c r="S4685" s="37">
        <v>2.1190899999999999</v>
      </c>
      <c r="T4685" s="38">
        <v>2</v>
      </c>
      <c r="U4685" s="38">
        <v>5</v>
      </c>
      <c r="V4685" s="38">
        <v>0</v>
      </c>
    </row>
    <row r="4686" spans="1:22" ht="13.5" customHeight="1" x14ac:dyDescent="0.2">
      <c r="A4686" s="32" t="s">
        <v>4682</v>
      </c>
      <c r="B4686" s="32" t="s">
        <v>12544</v>
      </c>
      <c r="C4686" s="32" t="s">
        <v>18099</v>
      </c>
      <c r="D4686" s="37">
        <v>5.8604149999999997</v>
      </c>
      <c r="E4686" s="39">
        <v>634</v>
      </c>
      <c r="F4686" s="39">
        <v>2450</v>
      </c>
      <c r="G4686" s="39">
        <v>4233.7299999999996</v>
      </c>
      <c r="H4686" s="38">
        <v>4</v>
      </c>
      <c r="I4686" s="38">
        <v>4712</v>
      </c>
      <c r="J4686" s="37">
        <v>17.288504221</v>
      </c>
      <c r="K4686" s="37">
        <v>12.267520148999999</v>
      </c>
      <c r="L4686" s="37">
        <v>19.210463492999999</v>
      </c>
      <c r="M4686" s="37">
        <v>17.448060792</v>
      </c>
      <c r="N4686" s="37">
        <v>19.956194989</v>
      </c>
      <c r="O4686" s="37">
        <v>37.608279889000002</v>
      </c>
      <c r="P4686" s="37">
        <v>7.9</v>
      </c>
      <c r="Q4686" s="37">
        <v>86.883011499999995</v>
      </c>
      <c r="R4686" s="38">
        <v>117169</v>
      </c>
      <c r="S4686" s="37">
        <v>2.5142000000000002</v>
      </c>
      <c r="T4686" s="38">
        <v>3</v>
      </c>
      <c r="U4686" s="38">
        <v>4</v>
      </c>
      <c r="V4686" s="38">
        <v>2</v>
      </c>
    </row>
    <row r="4687" spans="1:22" ht="13.5" customHeight="1" x14ac:dyDescent="0.2">
      <c r="A4687" s="32" t="s">
        <v>4683</v>
      </c>
      <c r="B4687" s="32" t="s">
        <v>12545</v>
      </c>
      <c r="C4687" s="32" t="s">
        <v>18126</v>
      </c>
      <c r="D4687" s="37">
        <v>11.329280000000001</v>
      </c>
      <c r="E4687" s="39">
        <v>515</v>
      </c>
      <c r="F4687" s="39">
        <v>2242</v>
      </c>
      <c r="G4687" s="39">
        <v>4164.66</v>
      </c>
      <c r="H4687" s="38">
        <v>3</v>
      </c>
      <c r="I4687" s="38">
        <v>4516</v>
      </c>
      <c r="J4687" s="37">
        <v>30.904508211</v>
      </c>
      <c r="K4687" s="37">
        <v>25.702935830000001</v>
      </c>
      <c r="L4687" s="37">
        <v>45.435215632000002</v>
      </c>
      <c r="M4687" s="37">
        <v>15.907786462000001</v>
      </c>
      <c r="N4687" s="37">
        <v>53.033253023</v>
      </c>
      <c r="O4687" s="37">
        <v>32.508867330000001</v>
      </c>
      <c r="P4687" s="37">
        <v>7.8</v>
      </c>
      <c r="Q4687" s="37">
        <v>83.817170700000005</v>
      </c>
      <c r="R4687" s="38">
        <v>118234</v>
      </c>
      <c r="S4687" s="37">
        <v>3.4672900000000002</v>
      </c>
      <c r="T4687" s="38">
        <v>1</v>
      </c>
      <c r="U4687" s="38">
        <v>2</v>
      </c>
      <c r="V4687" s="38">
        <v>0</v>
      </c>
    </row>
    <row r="4688" spans="1:22" ht="13.5" customHeight="1" x14ac:dyDescent="0.2">
      <c r="A4688" s="32" t="s">
        <v>4684</v>
      </c>
      <c r="B4688" s="32" t="s">
        <v>12546</v>
      </c>
      <c r="C4688" s="32" t="s">
        <v>18203</v>
      </c>
      <c r="D4688" s="37">
        <v>4.9693129999999996</v>
      </c>
      <c r="E4688" s="39">
        <v>1052.02</v>
      </c>
      <c r="F4688" s="39">
        <v>2769</v>
      </c>
      <c r="G4688" s="39">
        <v>5363.77</v>
      </c>
      <c r="H4688" s="38">
        <v>4</v>
      </c>
      <c r="I4688" s="38">
        <v>5471</v>
      </c>
      <c r="J4688" s="37">
        <v>4.8765212184999998</v>
      </c>
      <c r="K4688" s="37">
        <v>5.8274836105999999</v>
      </c>
      <c r="L4688" s="37">
        <v>7.7172894906999998</v>
      </c>
      <c r="M4688" s="37">
        <v>13.743624856</v>
      </c>
      <c r="N4688" s="37">
        <v>7.1902397900999997</v>
      </c>
      <c r="O4688" s="37">
        <v>6.5947555941999996</v>
      </c>
      <c r="P4688" s="37">
        <v>5.0999999999999996</v>
      </c>
      <c r="Q4688" s="37">
        <v>83.676736000000005</v>
      </c>
      <c r="R4688" s="38">
        <v>132034</v>
      </c>
      <c r="S4688" s="37">
        <v>2.1190899999999999</v>
      </c>
      <c r="T4688" s="38">
        <v>3</v>
      </c>
      <c r="U4688" s="38">
        <v>4</v>
      </c>
      <c r="V4688" s="38">
        <v>2</v>
      </c>
    </row>
    <row r="4689" spans="1:22" ht="13.5" customHeight="1" x14ac:dyDescent="0.2">
      <c r="A4689" s="32" t="s">
        <v>4685</v>
      </c>
      <c r="B4689" s="32" t="s">
        <v>12547</v>
      </c>
      <c r="C4689" s="32" t="s">
        <v>18203</v>
      </c>
      <c r="D4689" s="37">
        <v>6.9397989999999998</v>
      </c>
      <c r="E4689" s="39">
        <v>1766.97</v>
      </c>
      <c r="F4689" s="39">
        <v>3172</v>
      </c>
      <c r="G4689" s="39">
        <v>5963.26</v>
      </c>
      <c r="H4689" s="38">
        <v>4</v>
      </c>
      <c r="I4689" s="38">
        <v>6130</v>
      </c>
      <c r="J4689" s="37">
        <v>7.4520425848</v>
      </c>
      <c r="K4689" s="37">
        <v>4.3400477757999996</v>
      </c>
      <c r="L4689" s="37">
        <v>12.545166085</v>
      </c>
      <c r="M4689" s="37">
        <v>12.433590617</v>
      </c>
      <c r="N4689" s="37">
        <v>8.9166387331999992</v>
      </c>
      <c r="O4689" s="37">
        <v>6.2442520171</v>
      </c>
      <c r="P4689" s="37">
        <v>5.0999999999999996</v>
      </c>
      <c r="Q4689" s="37">
        <v>89.9759727</v>
      </c>
      <c r="R4689" s="38">
        <v>189389</v>
      </c>
      <c r="S4689" s="37">
        <v>2.1190899999999999</v>
      </c>
      <c r="T4689" s="38">
        <v>1</v>
      </c>
      <c r="U4689" s="38">
        <v>4</v>
      </c>
      <c r="V4689" s="38">
        <v>1</v>
      </c>
    </row>
    <row r="4690" spans="1:22" ht="13.5" customHeight="1" x14ac:dyDescent="0.2">
      <c r="A4690" s="32" t="s">
        <v>4686</v>
      </c>
      <c r="B4690" s="32" t="s">
        <v>12548</v>
      </c>
      <c r="C4690" s="32" t="s">
        <v>18203</v>
      </c>
      <c r="D4690" s="37">
        <v>4.9451850000000004</v>
      </c>
      <c r="E4690" s="39">
        <v>2203.0100000000002</v>
      </c>
      <c r="F4690" s="39">
        <v>4973</v>
      </c>
      <c r="G4690" s="39">
        <v>9508.83</v>
      </c>
      <c r="H4690" s="38">
        <v>6</v>
      </c>
      <c r="I4690" s="38">
        <v>9867</v>
      </c>
      <c r="J4690" s="37">
        <v>6.0726789074000003</v>
      </c>
      <c r="K4690" s="37">
        <v>1.4397001025</v>
      </c>
      <c r="L4690" s="37">
        <v>8.1742672944999999</v>
      </c>
      <c r="M4690" s="37">
        <v>13.893905792</v>
      </c>
      <c r="N4690" s="37">
        <v>9.2724205896999994</v>
      </c>
      <c r="O4690" s="37">
        <v>9.0615786134</v>
      </c>
      <c r="P4690" s="37">
        <v>5.0999999999999996</v>
      </c>
      <c r="Q4690" s="37">
        <v>87.336755999999994</v>
      </c>
      <c r="R4690" s="38">
        <v>213594</v>
      </c>
      <c r="S4690" s="37">
        <v>2.1190899999999999</v>
      </c>
      <c r="T4690" s="38">
        <v>3</v>
      </c>
      <c r="U4690" s="38">
        <v>6</v>
      </c>
      <c r="V4690" s="38">
        <v>2</v>
      </c>
    </row>
    <row r="4691" spans="1:22" ht="13.5" customHeight="1" x14ac:dyDescent="0.2">
      <c r="A4691" s="32" t="s">
        <v>4687</v>
      </c>
      <c r="B4691" s="32" t="s">
        <v>12549</v>
      </c>
      <c r="C4691" s="32" t="s">
        <v>18203</v>
      </c>
      <c r="D4691" s="37">
        <v>6.3145189999999998</v>
      </c>
      <c r="E4691" s="39">
        <v>948.02</v>
      </c>
      <c r="F4691" s="39">
        <v>5330</v>
      </c>
      <c r="G4691" s="39">
        <v>9929.3799999999992</v>
      </c>
      <c r="H4691" s="38">
        <v>10</v>
      </c>
      <c r="I4691" s="38">
        <v>10694</v>
      </c>
      <c r="J4691" s="37">
        <v>4.5199158108999997</v>
      </c>
      <c r="K4691" s="37">
        <v>3.0035312285</v>
      </c>
      <c r="L4691" s="37">
        <v>6.9137602280000001</v>
      </c>
      <c r="M4691" s="37">
        <v>13.059087405</v>
      </c>
      <c r="N4691" s="37">
        <v>12.838314623</v>
      </c>
      <c r="O4691" s="37">
        <v>2.2090149659999998</v>
      </c>
      <c r="P4691" s="37">
        <v>5.0999999999999996</v>
      </c>
      <c r="Q4691" s="37">
        <v>96.0452382</v>
      </c>
      <c r="R4691" s="38">
        <v>254710</v>
      </c>
      <c r="S4691" s="37">
        <v>2.1190899999999999</v>
      </c>
      <c r="T4691" s="38">
        <v>7</v>
      </c>
      <c r="U4691" s="38">
        <v>10</v>
      </c>
      <c r="V4691" s="38">
        <v>1</v>
      </c>
    </row>
    <row r="4692" spans="1:22" ht="13.5" customHeight="1" x14ac:dyDescent="0.2">
      <c r="A4692" s="32" t="s">
        <v>4688</v>
      </c>
      <c r="B4692" s="32" t="s">
        <v>12550</v>
      </c>
      <c r="C4692" s="32" t="s">
        <v>18203</v>
      </c>
      <c r="D4692" s="37">
        <v>8.2133459999999996</v>
      </c>
      <c r="E4692" s="39">
        <v>263.02</v>
      </c>
      <c r="F4692" s="39">
        <v>2726</v>
      </c>
      <c r="G4692" s="39">
        <v>4863.09</v>
      </c>
      <c r="H4692" s="38">
        <v>4</v>
      </c>
      <c r="I4692" s="38">
        <v>5305</v>
      </c>
      <c r="J4692" s="37">
        <v>13.111613738000001</v>
      </c>
      <c r="K4692" s="37">
        <v>8.3808681429000007</v>
      </c>
      <c r="L4692" s="37">
        <v>16.211628889</v>
      </c>
      <c r="M4692" s="37">
        <v>24.631656030999999</v>
      </c>
      <c r="N4692" s="37">
        <v>26.751425554000001</v>
      </c>
      <c r="O4692" s="37">
        <v>1.0356037537</v>
      </c>
      <c r="P4692" s="37">
        <v>5.0999999999999996</v>
      </c>
      <c r="Q4692" s="37">
        <v>87.257036799999995</v>
      </c>
      <c r="R4692" s="38">
        <v>135674</v>
      </c>
      <c r="S4692" s="37">
        <v>2.1190899999999999</v>
      </c>
      <c r="T4692" s="38">
        <v>3</v>
      </c>
      <c r="U4692" s="38">
        <v>1</v>
      </c>
      <c r="V4692" s="38">
        <v>0</v>
      </c>
    </row>
    <row r="4693" spans="1:22" ht="13.5" customHeight="1" x14ac:dyDescent="0.2">
      <c r="A4693" s="32" t="s">
        <v>4689</v>
      </c>
      <c r="B4693" s="32" t="s">
        <v>12551</v>
      </c>
      <c r="C4693" s="32" t="s">
        <v>18126</v>
      </c>
      <c r="D4693" s="37">
        <v>11.121740000000001</v>
      </c>
      <c r="E4693" s="39">
        <v>370</v>
      </c>
      <c r="F4693" s="39">
        <v>1009</v>
      </c>
      <c r="G4693" s="39">
        <v>1727.35</v>
      </c>
      <c r="H4693" s="38">
        <v>1</v>
      </c>
      <c r="I4693" s="38">
        <v>2021</v>
      </c>
      <c r="J4693" s="37">
        <v>9.3391470773999998</v>
      </c>
      <c r="K4693" s="37">
        <v>24.963500711999998</v>
      </c>
      <c r="L4693" s="37">
        <v>10.183541977999999</v>
      </c>
      <c r="M4693" s="37">
        <v>16.682198503999999</v>
      </c>
      <c r="N4693" s="37">
        <v>49.890416342999998</v>
      </c>
      <c r="O4693" s="37">
        <v>37.137813643000001</v>
      </c>
      <c r="P4693" s="37">
        <v>7.8</v>
      </c>
      <c r="Q4693" s="37" t="s">
        <v>15680</v>
      </c>
      <c r="R4693" s="38">
        <v>90234</v>
      </c>
      <c r="S4693" s="37">
        <v>3.4672900000000002</v>
      </c>
      <c r="T4693" s="38">
        <v>0</v>
      </c>
      <c r="U4693" s="38">
        <v>0</v>
      </c>
      <c r="V4693" s="38">
        <v>1</v>
      </c>
    </row>
    <row r="4694" spans="1:22" ht="13.5" customHeight="1" x14ac:dyDescent="0.2">
      <c r="A4694" s="32" t="s">
        <v>4690</v>
      </c>
      <c r="B4694" s="32" t="s">
        <v>12552</v>
      </c>
      <c r="C4694" s="32" t="s">
        <v>18126</v>
      </c>
      <c r="D4694" s="37">
        <v>4.4966860000000004</v>
      </c>
      <c r="E4694" s="39">
        <v>510.99</v>
      </c>
      <c r="F4694" s="39">
        <v>1060</v>
      </c>
      <c r="G4694" s="39">
        <v>1717.84</v>
      </c>
      <c r="H4694" s="38">
        <v>2</v>
      </c>
      <c r="I4694" s="38">
        <v>2107</v>
      </c>
      <c r="J4694" s="37">
        <v>11.827678483</v>
      </c>
      <c r="K4694" s="37">
        <v>17.697354650000001</v>
      </c>
      <c r="L4694" s="37">
        <v>7.9353997189000003</v>
      </c>
      <c r="M4694" s="37">
        <v>16.040215937999999</v>
      </c>
      <c r="N4694" s="37">
        <v>31.527449866000001</v>
      </c>
      <c r="O4694" s="37">
        <v>34.516604684999997</v>
      </c>
      <c r="P4694" s="37">
        <v>7.8</v>
      </c>
      <c r="Q4694" s="37" t="s">
        <v>15680</v>
      </c>
      <c r="R4694" s="38">
        <v>44313</v>
      </c>
      <c r="S4694" s="37">
        <v>3.4672900000000002</v>
      </c>
      <c r="T4694" s="38">
        <v>1</v>
      </c>
      <c r="U4694" s="38">
        <v>2</v>
      </c>
      <c r="V4694" s="38">
        <v>2</v>
      </c>
    </row>
    <row r="4695" spans="1:22" ht="13.5" customHeight="1" x14ac:dyDescent="0.2">
      <c r="A4695" s="32" t="s">
        <v>4691</v>
      </c>
      <c r="B4695" s="32" t="s">
        <v>12553</v>
      </c>
      <c r="C4695" s="32" t="s">
        <v>18203</v>
      </c>
      <c r="D4695" s="37">
        <v>8.8840669999999999</v>
      </c>
      <c r="E4695" s="39">
        <v>808.99</v>
      </c>
      <c r="F4695" s="39">
        <v>2249</v>
      </c>
      <c r="G4695" s="39">
        <v>4111.3900000000003</v>
      </c>
      <c r="H4695" s="38">
        <v>3</v>
      </c>
      <c r="I4695" s="38">
        <v>4232</v>
      </c>
      <c r="J4695" s="37">
        <v>13.534633581</v>
      </c>
      <c r="K4695" s="37">
        <v>8.0906169655000006</v>
      </c>
      <c r="L4695" s="37">
        <v>20.203438690999999</v>
      </c>
      <c r="M4695" s="37">
        <v>41.901905601000003</v>
      </c>
      <c r="N4695" s="37">
        <v>17.303447903999999</v>
      </c>
      <c r="O4695" s="37">
        <v>8.8289178661999994</v>
      </c>
      <c r="P4695" s="37">
        <v>5.0999999999999996</v>
      </c>
      <c r="Q4695" s="37">
        <v>90.800161000000003</v>
      </c>
      <c r="R4695" s="38">
        <v>117021</v>
      </c>
      <c r="S4695" s="37">
        <v>2.1190899999999999</v>
      </c>
      <c r="T4695" s="38">
        <v>2</v>
      </c>
      <c r="U4695" s="38">
        <v>3</v>
      </c>
      <c r="V4695" s="38">
        <v>1</v>
      </c>
    </row>
    <row r="4696" spans="1:22" ht="13.5" customHeight="1" x14ac:dyDescent="0.2">
      <c r="A4696" s="32" t="s">
        <v>4692</v>
      </c>
      <c r="B4696" s="32" t="s">
        <v>12554</v>
      </c>
      <c r="C4696" s="32" t="s">
        <v>18126</v>
      </c>
      <c r="D4696" s="37">
        <v>5.5108459999999999</v>
      </c>
      <c r="E4696" s="39">
        <v>320.99</v>
      </c>
      <c r="F4696" s="39">
        <v>1262</v>
      </c>
      <c r="G4696" s="39">
        <v>2223.19</v>
      </c>
      <c r="H4696" s="38">
        <v>3</v>
      </c>
      <c r="I4696" s="38">
        <v>2659</v>
      </c>
      <c r="J4696" s="37">
        <v>26.553073602000001</v>
      </c>
      <c r="K4696" s="37">
        <v>26.671627939</v>
      </c>
      <c r="L4696" s="37">
        <v>19.673670378000001</v>
      </c>
      <c r="M4696" s="37">
        <v>15.979225334000001</v>
      </c>
      <c r="N4696" s="37">
        <v>30.179209670999999</v>
      </c>
      <c r="O4696" s="37">
        <v>36.606807689999997</v>
      </c>
      <c r="P4696" s="37">
        <v>7.8</v>
      </c>
      <c r="Q4696" s="37" t="s">
        <v>15680</v>
      </c>
      <c r="R4696" s="38">
        <v>60439</v>
      </c>
      <c r="S4696" s="37">
        <v>3.4672900000000002</v>
      </c>
      <c r="T4696" s="38">
        <v>1</v>
      </c>
      <c r="U4696" s="38">
        <v>2</v>
      </c>
      <c r="V4696" s="38">
        <v>2</v>
      </c>
    </row>
    <row r="4697" spans="1:22" ht="13.5" customHeight="1" x14ac:dyDescent="0.2">
      <c r="A4697" s="32" t="s">
        <v>4693</v>
      </c>
      <c r="B4697" s="32" t="s">
        <v>12555</v>
      </c>
      <c r="C4697" s="32" t="s">
        <v>18126</v>
      </c>
      <c r="D4697" s="37">
        <v>9.1028649999999995</v>
      </c>
      <c r="E4697" s="39">
        <v>559.99</v>
      </c>
      <c r="F4697" s="39">
        <v>1622</v>
      </c>
      <c r="G4697" s="39">
        <v>3002.55</v>
      </c>
      <c r="H4697" s="38">
        <v>3</v>
      </c>
      <c r="I4697" s="38">
        <v>3592</v>
      </c>
      <c r="J4697" s="37">
        <v>21.826838380000002</v>
      </c>
      <c r="K4697" s="37">
        <v>28.962907111</v>
      </c>
      <c r="L4697" s="37">
        <v>18.15224971</v>
      </c>
      <c r="M4697" s="37">
        <v>16.935688456000001</v>
      </c>
      <c r="N4697" s="37">
        <v>34.490817620000001</v>
      </c>
      <c r="O4697" s="37">
        <v>43.162388982000003</v>
      </c>
      <c r="P4697" s="37">
        <v>7.8</v>
      </c>
      <c r="Q4697" s="37">
        <v>77.287998900000005</v>
      </c>
      <c r="R4697" s="38">
        <v>70528</v>
      </c>
      <c r="S4697" s="37">
        <v>3.4672900000000002</v>
      </c>
      <c r="T4697" s="38">
        <v>2</v>
      </c>
      <c r="U4697" s="38">
        <v>3</v>
      </c>
      <c r="V4697" s="38">
        <v>2</v>
      </c>
    </row>
    <row r="4698" spans="1:22" ht="13.5" customHeight="1" x14ac:dyDescent="0.2">
      <c r="A4698" s="32" t="s">
        <v>4694</v>
      </c>
      <c r="B4698" s="32" t="s">
        <v>12556</v>
      </c>
      <c r="C4698" s="32" t="s">
        <v>18203</v>
      </c>
      <c r="D4698" s="37">
        <v>3.0416219999999998</v>
      </c>
      <c r="E4698" s="39">
        <v>371</v>
      </c>
      <c r="F4698" s="39">
        <v>1180</v>
      </c>
      <c r="G4698" s="39">
        <v>2129.86</v>
      </c>
      <c r="H4698" s="38">
        <v>1</v>
      </c>
      <c r="I4698" s="38">
        <v>2388</v>
      </c>
      <c r="J4698" s="37">
        <v>15.157799664000001</v>
      </c>
      <c r="K4698" s="37">
        <v>10.717232931</v>
      </c>
      <c r="L4698" s="37">
        <v>27.187822031</v>
      </c>
      <c r="M4698" s="37">
        <v>5.6022580943999998</v>
      </c>
      <c r="N4698" s="37">
        <v>30.577898326</v>
      </c>
      <c r="O4698" s="37">
        <v>23.216370438999999</v>
      </c>
      <c r="P4698" s="37">
        <v>5.0999999999999996</v>
      </c>
      <c r="Q4698" s="37" t="s">
        <v>15680</v>
      </c>
      <c r="R4698" s="38">
        <v>57493</v>
      </c>
      <c r="S4698" s="37">
        <v>2.1190899999999999</v>
      </c>
      <c r="T4698" s="38">
        <v>1</v>
      </c>
      <c r="U4698" s="38">
        <v>1</v>
      </c>
      <c r="V4698" s="38">
        <v>1</v>
      </c>
    </row>
    <row r="4699" spans="1:22" ht="13.5" customHeight="1" x14ac:dyDescent="0.2">
      <c r="A4699" s="32" t="s">
        <v>4695</v>
      </c>
      <c r="B4699" s="32" t="s">
        <v>12557</v>
      </c>
      <c r="C4699" s="32" t="s">
        <v>18126</v>
      </c>
      <c r="D4699" s="37">
        <v>8.3182089999999995</v>
      </c>
      <c r="E4699" s="39">
        <v>1624.96</v>
      </c>
      <c r="F4699" s="39">
        <v>4431</v>
      </c>
      <c r="G4699" s="39">
        <v>8302.85</v>
      </c>
      <c r="H4699" s="38">
        <v>5</v>
      </c>
      <c r="I4699" s="38">
        <v>8815</v>
      </c>
      <c r="J4699" s="37">
        <v>26.307626554999999</v>
      </c>
      <c r="K4699" s="37">
        <v>21.699637691</v>
      </c>
      <c r="L4699" s="37">
        <v>36.763764223000003</v>
      </c>
      <c r="M4699" s="37">
        <v>11.410514614</v>
      </c>
      <c r="N4699" s="37">
        <v>38.830300678</v>
      </c>
      <c r="O4699" s="37">
        <v>27.278008863</v>
      </c>
      <c r="P4699" s="37">
        <v>7.5632541133000002</v>
      </c>
      <c r="Q4699" s="37">
        <v>73.199787599999993</v>
      </c>
      <c r="R4699" s="38">
        <v>233610</v>
      </c>
      <c r="S4699" s="37">
        <v>3.4672900000000002</v>
      </c>
      <c r="T4699" s="38">
        <v>4</v>
      </c>
      <c r="U4699" s="38">
        <v>4</v>
      </c>
      <c r="V4699" s="38">
        <v>0</v>
      </c>
    </row>
    <row r="4700" spans="1:22" ht="13.5" customHeight="1" x14ac:dyDescent="0.2">
      <c r="A4700" s="32" t="s">
        <v>4696</v>
      </c>
      <c r="B4700" s="32" t="s">
        <v>12558</v>
      </c>
      <c r="C4700" s="32" t="s">
        <v>18203</v>
      </c>
      <c r="D4700" s="37">
        <v>10.884399999999999</v>
      </c>
      <c r="E4700" s="39">
        <v>756.99</v>
      </c>
      <c r="F4700" s="39">
        <v>1751</v>
      </c>
      <c r="G4700" s="39">
        <v>3298.3</v>
      </c>
      <c r="H4700" s="38">
        <v>3</v>
      </c>
      <c r="I4700" s="38">
        <v>3355</v>
      </c>
      <c r="J4700" s="37">
        <v>2.7758642216</v>
      </c>
      <c r="K4700" s="37">
        <v>1.7441089552</v>
      </c>
      <c r="L4700" s="37">
        <v>3.1295469640000002</v>
      </c>
      <c r="M4700" s="37">
        <v>37.504266305999998</v>
      </c>
      <c r="N4700" s="37">
        <v>4.9602300841</v>
      </c>
      <c r="O4700" s="37">
        <v>6.4621923521999998</v>
      </c>
      <c r="P4700" s="37">
        <v>5.0999999999999996</v>
      </c>
      <c r="Q4700" s="37">
        <v>98.168652100000003</v>
      </c>
      <c r="R4700" s="38">
        <v>86843</v>
      </c>
      <c r="S4700" s="37">
        <v>2.1190899999999999</v>
      </c>
      <c r="T4700" s="38">
        <v>2</v>
      </c>
      <c r="U4700" s="38">
        <v>3</v>
      </c>
      <c r="V4700" s="38">
        <v>1</v>
      </c>
    </row>
    <row r="4701" spans="1:22" ht="13.5" customHeight="1" x14ac:dyDescent="0.2">
      <c r="A4701" s="32" t="s">
        <v>4697</v>
      </c>
      <c r="B4701" s="32" t="s">
        <v>12559</v>
      </c>
      <c r="C4701" s="32" t="s">
        <v>18203</v>
      </c>
      <c r="D4701" s="37">
        <v>8.4819230000000001</v>
      </c>
      <c r="E4701" s="39">
        <v>673.99</v>
      </c>
      <c r="F4701" s="39">
        <v>1953</v>
      </c>
      <c r="G4701" s="39">
        <v>3706.77</v>
      </c>
      <c r="H4701" s="38">
        <v>3</v>
      </c>
      <c r="I4701" s="38">
        <v>3858</v>
      </c>
      <c r="J4701" s="37">
        <v>3.5737365929</v>
      </c>
      <c r="K4701" s="37">
        <v>0.41456552029999999</v>
      </c>
      <c r="L4701" s="37">
        <v>5.6718728900000004</v>
      </c>
      <c r="M4701" s="37">
        <v>15.225878788999999</v>
      </c>
      <c r="N4701" s="37">
        <v>8.8018677407000006</v>
      </c>
      <c r="O4701" s="37">
        <v>4.2696077680000002</v>
      </c>
      <c r="P4701" s="37">
        <v>5.0999999999999996</v>
      </c>
      <c r="Q4701" s="37">
        <v>96.276378600000001</v>
      </c>
      <c r="R4701" s="38">
        <v>79665</v>
      </c>
      <c r="S4701" s="37">
        <v>2.1190899999999999</v>
      </c>
      <c r="T4701" s="38">
        <v>1</v>
      </c>
      <c r="U4701" s="38">
        <v>3</v>
      </c>
      <c r="V4701" s="38">
        <v>2</v>
      </c>
    </row>
    <row r="4702" spans="1:22" ht="13.5" customHeight="1" x14ac:dyDescent="0.2">
      <c r="A4702" s="32" t="s">
        <v>4698</v>
      </c>
      <c r="B4702" s="32" t="s">
        <v>12560</v>
      </c>
      <c r="C4702" s="32" t="s">
        <v>18203</v>
      </c>
      <c r="D4702" s="37">
        <v>9.2215100000000003</v>
      </c>
      <c r="E4702" s="39">
        <v>480.99</v>
      </c>
      <c r="F4702" s="39">
        <v>1299</v>
      </c>
      <c r="G4702" s="39">
        <v>2508.59</v>
      </c>
      <c r="H4702" s="38">
        <v>3</v>
      </c>
      <c r="I4702" s="38">
        <v>2559</v>
      </c>
      <c r="J4702" s="37">
        <v>4.4894140282999997</v>
      </c>
      <c r="K4702" s="37">
        <v>1.5291240336</v>
      </c>
      <c r="L4702" s="37">
        <v>5.9853771198999999</v>
      </c>
      <c r="M4702" s="37">
        <v>45.443503862999997</v>
      </c>
      <c r="N4702" s="37">
        <v>2.2381040452000001</v>
      </c>
      <c r="O4702" s="37">
        <v>15.485815028999999</v>
      </c>
      <c r="P4702" s="37">
        <v>5.0999999999999996</v>
      </c>
      <c r="Q4702" s="37" t="s">
        <v>15680</v>
      </c>
      <c r="R4702" s="38">
        <v>40472</v>
      </c>
      <c r="S4702" s="37">
        <v>2.1190899999999999</v>
      </c>
      <c r="T4702" s="38">
        <v>1</v>
      </c>
      <c r="U4702" s="38">
        <v>3</v>
      </c>
      <c r="V4702" s="38">
        <v>0</v>
      </c>
    </row>
    <row r="4703" spans="1:22" ht="13.5" customHeight="1" x14ac:dyDescent="0.2">
      <c r="A4703" s="32" t="s">
        <v>4699</v>
      </c>
      <c r="B4703" s="32" t="s">
        <v>12561</v>
      </c>
      <c r="C4703" s="32" t="s">
        <v>18203</v>
      </c>
      <c r="D4703" s="37">
        <v>12.46893</v>
      </c>
      <c r="E4703" s="39">
        <v>303.01</v>
      </c>
      <c r="F4703" s="39">
        <v>2131</v>
      </c>
      <c r="G4703" s="39">
        <v>3678.08</v>
      </c>
      <c r="H4703" s="38">
        <v>2</v>
      </c>
      <c r="I4703" s="38">
        <v>4317</v>
      </c>
      <c r="J4703" s="37">
        <v>8.2305508920000001</v>
      </c>
      <c r="K4703" s="37">
        <v>16.329667242999999</v>
      </c>
      <c r="L4703" s="37">
        <v>11.884428163000001</v>
      </c>
      <c r="M4703" s="37">
        <v>10.706544536999999</v>
      </c>
      <c r="N4703" s="37">
        <v>10.532330434</v>
      </c>
      <c r="O4703" s="37">
        <v>10.862441548</v>
      </c>
      <c r="P4703" s="37">
        <v>5.0999999999999996</v>
      </c>
      <c r="Q4703" s="37">
        <v>70.826076799999996</v>
      </c>
      <c r="R4703" s="38">
        <v>166932</v>
      </c>
      <c r="S4703" s="37">
        <v>2.1190899999999999</v>
      </c>
      <c r="T4703" s="38">
        <v>0</v>
      </c>
      <c r="U4703" s="38">
        <v>0</v>
      </c>
      <c r="V4703" s="38">
        <v>2</v>
      </c>
    </row>
    <row r="4704" spans="1:22" ht="13.5" customHeight="1" x14ac:dyDescent="0.2">
      <c r="A4704" s="32" t="s">
        <v>4700</v>
      </c>
      <c r="B4704" s="32" t="s">
        <v>12562</v>
      </c>
      <c r="C4704" s="32" t="s">
        <v>18126</v>
      </c>
      <c r="D4704" s="37">
        <v>6.635783</v>
      </c>
      <c r="E4704" s="39">
        <v>486.99</v>
      </c>
      <c r="F4704" s="39">
        <v>1665</v>
      </c>
      <c r="G4704" s="39">
        <v>2868.32</v>
      </c>
      <c r="H4704" s="38">
        <v>2</v>
      </c>
      <c r="I4704" s="38">
        <v>3634</v>
      </c>
      <c r="J4704" s="37">
        <v>15.456025893</v>
      </c>
      <c r="K4704" s="37">
        <v>19.567663673999999</v>
      </c>
      <c r="L4704" s="37">
        <v>22.13013334</v>
      </c>
      <c r="M4704" s="37">
        <v>23.801457185</v>
      </c>
      <c r="N4704" s="37">
        <v>54.229971849999998</v>
      </c>
      <c r="O4704" s="37">
        <v>32.802201742000001</v>
      </c>
      <c r="P4704" s="37">
        <v>7.8</v>
      </c>
      <c r="Q4704" s="37">
        <v>70.738458100000003</v>
      </c>
      <c r="R4704" s="38">
        <v>68269</v>
      </c>
      <c r="S4704" s="37">
        <v>3.4672900000000002</v>
      </c>
      <c r="T4704" s="38">
        <v>0</v>
      </c>
      <c r="U4704" s="38">
        <v>1</v>
      </c>
      <c r="V4704" s="38">
        <v>0</v>
      </c>
    </row>
    <row r="4705" spans="1:22" ht="13.5" customHeight="1" x14ac:dyDescent="0.2">
      <c r="A4705" s="32" t="s">
        <v>4701</v>
      </c>
      <c r="B4705" s="32" t="s">
        <v>12515</v>
      </c>
      <c r="C4705" s="32" t="s">
        <v>18203</v>
      </c>
      <c r="D4705" s="37">
        <v>2.6781630000000001</v>
      </c>
      <c r="E4705" s="39">
        <v>377</v>
      </c>
      <c r="F4705" s="39">
        <v>882</v>
      </c>
      <c r="G4705" s="39">
        <v>1750.03</v>
      </c>
      <c r="H4705" s="38">
        <v>4</v>
      </c>
      <c r="I4705" s="38">
        <v>1801</v>
      </c>
      <c r="J4705" s="37">
        <v>7.9628344354999996</v>
      </c>
      <c r="K4705" s="37">
        <v>11.76711897</v>
      </c>
      <c r="L4705" s="37">
        <v>7.3332202193000002</v>
      </c>
      <c r="M4705" s="37">
        <v>24.746103652999999</v>
      </c>
      <c r="N4705" s="37">
        <v>9.1290344081000008</v>
      </c>
      <c r="O4705" s="37">
        <v>4.8451792097000004</v>
      </c>
      <c r="P4705" s="37">
        <v>5.0999999999999996</v>
      </c>
      <c r="Q4705" s="37" t="s">
        <v>15680</v>
      </c>
      <c r="R4705" s="38">
        <v>50164</v>
      </c>
      <c r="S4705" s="37">
        <v>2.1190899999999999</v>
      </c>
      <c r="T4705" s="38">
        <v>2</v>
      </c>
      <c r="U4705" s="38">
        <v>3</v>
      </c>
      <c r="V4705" s="38">
        <v>1</v>
      </c>
    </row>
    <row r="4706" spans="1:22" ht="13.5" customHeight="1" x14ac:dyDescent="0.2">
      <c r="A4706" s="32" t="s">
        <v>4702</v>
      </c>
      <c r="B4706" s="32" t="s">
        <v>12563</v>
      </c>
      <c r="C4706" s="32" t="s">
        <v>18203</v>
      </c>
      <c r="D4706" s="37">
        <v>6.4177330000000001</v>
      </c>
      <c r="E4706" s="39">
        <v>511</v>
      </c>
      <c r="F4706" s="39">
        <v>1583</v>
      </c>
      <c r="G4706" s="39">
        <v>3115.94</v>
      </c>
      <c r="H4706" s="38">
        <v>3</v>
      </c>
      <c r="I4706" s="38">
        <v>3209</v>
      </c>
      <c r="J4706" s="37">
        <v>10.373603525</v>
      </c>
      <c r="K4706" s="37">
        <v>9.9042435085000005</v>
      </c>
      <c r="L4706" s="37">
        <v>19.672144871</v>
      </c>
      <c r="M4706" s="37">
        <v>4.3399601546</v>
      </c>
      <c r="N4706" s="37">
        <v>22.833365950000001</v>
      </c>
      <c r="O4706" s="37">
        <v>9.9471766460000008</v>
      </c>
      <c r="P4706" s="37">
        <v>5.0999999999999996</v>
      </c>
      <c r="Q4706" s="37">
        <v>80.693549500000003</v>
      </c>
      <c r="R4706" s="38">
        <v>93425</v>
      </c>
      <c r="S4706" s="37">
        <v>2.1190899999999999</v>
      </c>
      <c r="T4706" s="38">
        <v>1</v>
      </c>
      <c r="U4706" s="38">
        <v>2</v>
      </c>
      <c r="V4706" s="38">
        <v>1</v>
      </c>
    </row>
    <row r="4707" spans="1:22" ht="13.5" customHeight="1" x14ac:dyDescent="0.2">
      <c r="A4707" s="32" t="s">
        <v>4703</v>
      </c>
      <c r="B4707" s="32" t="s">
        <v>12564</v>
      </c>
      <c r="C4707" s="32" t="s">
        <v>18203</v>
      </c>
      <c r="D4707" s="37">
        <v>6.8269299999999999</v>
      </c>
      <c r="E4707" s="39">
        <v>909.99</v>
      </c>
      <c r="F4707" s="39">
        <v>2726</v>
      </c>
      <c r="G4707" s="39">
        <v>5442.87</v>
      </c>
      <c r="H4707" s="38">
        <v>4</v>
      </c>
      <c r="I4707" s="38">
        <v>5579</v>
      </c>
      <c r="J4707" s="37">
        <v>7.0219807742000002</v>
      </c>
      <c r="K4707" s="37">
        <v>1.9775528126999999</v>
      </c>
      <c r="L4707" s="37">
        <v>9.7345715452999997</v>
      </c>
      <c r="M4707" s="37">
        <v>32.881606087999998</v>
      </c>
      <c r="N4707" s="37">
        <v>15.856183855999999</v>
      </c>
      <c r="O4707" s="37">
        <v>5.5170015199</v>
      </c>
      <c r="P4707" s="37">
        <v>5.0999999999999996</v>
      </c>
      <c r="Q4707" s="37">
        <v>79.372033599999995</v>
      </c>
      <c r="R4707" s="38">
        <v>114960</v>
      </c>
      <c r="S4707" s="37">
        <v>2.1190899999999999</v>
      </c>
      <c r="T4707" s="38">
        <v>3</v>
      </c>
      <c r="U4707" s="38">
        <v>4</v>
      </c>
      <c r="V4707" s="38">
        <v>0</v>
      </c>
    </row>
    <row r="4708" spans="1:22" ht="13.5" customHeight="1" x14ac:dyDescent="0.2">
      <c r="A4708" s="32" t="s">
        <v>4704</v>
      </c>
      <c r="B4708" s="32" t="s">
        <v>12565</v>
      </c>
      <c r="C4708" s="32" t="s">
        <v>18203</v>
      </c>
      <c r="D4708" s="37">
        <v>3.5364080000000002</v>
      </c>
      <c r="E4708" s="39">
        <v>875.02</v>
      </c>
      <c r="F4708" s="39">
        <v>2307</v>
      </c>
      <c r="G4708" s="39">
        <v>4454.74</v>
      </c>
      <c r="H4708" s="38">
        <v>4</v>
      </c>
      <c r="I4708" s="38">
        <v>4576</v>
      </c>
      <c r="J4708" s="37">
        <v>8.4819064889</v>
      </c>
      <c r="K4708" s="37">
        <v>4.7116213985000002</v>
      </c>
      <c r="L4708" s="37">
        <v>8.8380215505000006</v>
      </c>
      <c r="M4708" s="37">
        <v>12.577685621000001</v>
      </c>
      <c r="N4708" s="37">
        <v>9.7973735493999996</v>
      </c>
      <c r="O4708" s="37">
        <v>4.9376028698000001</v>
      </c>
      <c r="P4708" s="37">
        <v>5.0999999999999996</v>
      </c>
      <c r="Q4708" s="37">
        <v>83.984795199999994</v>
      </c>
      <c r="R4708" s="38">
        <v>119440</v>
      </c>
      <c r="S4708" s="37">
        <v>2.1190899999999999</v>
      </c>
      <c r="T4708" s="38">
        <v>1</v>
      </c>
      <c r="U4708" s="38">
        <v>4</v>
      </c>
      <c r="V4708" s="38">
        <v>0</v>
      </c>
    </row>
    <row r="4709" spans="1:22" ht="13.5" customHeight="1" x14ac:dyDescent="0.2">
      <c r="A4709" s="32" t="s">
        <v>4705</v>
      </c>
      <c r="B4709" s="32" t="s">
        <v>12566</v>
      </c>
      <c r="C4709" s="32" t="s">
        <v>18203</v>
      </c>
      <c r="D4709" s="37">
        <v>5.3173620000000001</v>
      </c>
      <c r="E4709" s="39">
        <v>615</v>
      </c>
      <c r="F4709" s="39">
        <v>2319</v>
      </c>
      <c r="G4709" s="39">
        <v>4555.51</v>
      </c>
      <c r="H4709" s="38">
        <v>3</v>
      </c>
      <c r="I4709" s="38">
        <v>4680</v>
      </c>
      <c r="J4709" s="37">
        <v>29.089921813</v>
      </c>
      <c r="K4709" s="37">
        <v>18.632369530999998</v>
      </c>
      <c r="L4709" s="37">
        <v>47.346980713000001</v>
      </c>
      <c r="M4709" s="37">
        <v>41.023175352999999</v>
      </c>
      <c r="N4709" s="37">
        <v>32.065047730000003</v>
      </c>
      <c r="O4709" s="37">
        <v>48.434353264000002</v>
      </c>
      <c r="P4709" s="37">
        <v>5.0999999999999996</v>
      </c>
      <c r="Q4709" s="37">
        <v>82.596393000000006</v>
      </c>
      <c r="R4709" s="38">
        <v>121891</v>
      </c>
      <c r="S4709" s="37">
        <v>2.1190899999999999</v>
      </c>
      <c r="T4709" s="38">
        <v>1</v>
      </c>
      <c r="U4709" s="38">
        <v>3</v>
      </c>
      <c r="V4709" s="38">
        <v>2</v>
      </c>
    </row>
    <row r="4710" spans="1:22" ht="13.5" customHeight="1" x14ac:dyDescent="0.2">
      <c r="A4710" s="32" t="s">
        <v>4706</v>
      </c>
      <c r="B4710" s="32" t="s">
        <v>12567</v>
      </c>
      <c r="C4710" s="32" t="s">
        <v>18203</v>
      </c>
      <c r="D4710" s="37">
        <v>2.4007809999999998</v>
      </c>
      <c r="E4710" s="39">
        <v>275</v>
      </c>
      <c r="F4710" s="39">
        <v>1141</v>
      </c>
      <c r="G4710" s="39">
        <v>2067.3000000000002</v>
      </c>
      <c r="H4710" s="38">
        <v>2</v>
      </c>
      <c r="I4710" s="38">
        <v>2203</v>
      </c>
      <c r="J4710" s="37">
        <v>0.65569118120000003</v>
      </c>
      <c r="K4710" s="37">
        <v>0.9926552635</v>
      </c>
      <c r="L4710" s="37">
        <v>1.9196806118</v>
      </c>
      <c r="M4710" s="37">
        <v>14.358039107</v>
      </c>
      <c r="N4710" s="37">
        <v>5.8140438683999998</v>
      </c>
      <c r="O4710" s="37">
        <v>0.94333639430000005</v>
      </c>
      <c r="P4710" s="37">
        <v>5.0999999999999996</v>
      </c>
      <c r="Q4710" s="37" t="s">
        <v>15680</v>
      </c>
      <c r="R4710" s="38">
        <v>68300</v>
      </c>
      <c r="S4710" s="37">
        <v>2.1190899999999999</v>
      </c>
      <c r="T4710" s="38">
        <v>2</v>
      </c>
      <c r="U4710" s="38">
        <v>1</v>
      </c>
      <c r="V4710" s="38">
        <v>0</v>
      </c>
    </row>
    <row r="4711" spans="1:22" ht="13.5" customHeight="1" x14ac:dyDescent="0.2">
      <c r="A4711" s="32" t="s">
        <v>4707</v>
      </c>
      <c r="B4711" s="32" t="s">
        <v>12568</v>
      </c>
      <c r="C4711" s="32" t="s">
        <v>18203</v>
      </c>
      <c r="D4711" s="37">
        <v>4.9286709999999996</v>
      </c>
      <c r="E4711" s="39">
        <v>894.02</v>
      </c>
      <c r="F4711" s="39">
        <v>2566</v>
      </c>
      <c r="G4711" s="39">
        <v>4672.74</v>
      </c>
      <c r="H4711" s="38">
        <v>4</v>
      </c>
      <c r="I4711" s="38">
        <v>4796</v>
      </c>
      <c r="J4711" s="37">
        <v>8.5488395908000001</v>
      </c>
      <c r="K4711" s="37">
        <v>3.7491028784</v>
      </c>
      <c r="L4711" s="37">
        <v>15.066057305999999</v>
      </c>
      <c r="M4711" s="37">
        <v>13.844424007000001</v>
      </c>
      <c r="N4711" s="37">
        <v>8.8793266327999998</v>
      </c>
      <c r="O4711" s="37">
        <v>4.7380746471000004</v>
      </c>
      <c r="P4711" s="37">
        <v>5.0999999999999996</v>
      </c>
      <c r="Q4711" s="37">
        <v>91.889173499999998</v>
      </c>
      <c r="R4711" s="38">
        <v>142179</v>
      </c>
      <c r="S4711" s="37">
        <v>2.1190899999999999</v>
      </c>
      <c r="T4711" s="38">
        <v>3</v>
      </c>
      <c r="U4711" s="38">
        <v>3</v>
      </c>
      <c r="V4711" s="38">
        <v>1</v>
      </c>
    </row>
    <row r="4712" spans="1:22" ht="13.5" customHeight="1" x14ac:dyDescent="0.2">
      <c r="A4712" s="32" t="s">
        <v>4708</v>
      </c>
      <c r="B4712" s="32" t="s">
        <v>12569</v>
      </c>
      <c r="C4712" s="32" t="s">
        <v>18203</v>
      </c>
      <c r="D4712" s="37">
        <v>3.1189909999999998</v>
      </c>
      <c r="E4712" s="39">
        <v>494.02</v>
      </c>
      <c r="F4712" s="39">
        <v>1479</v>
      </c>
      <c r="G4712" s="39">
        <v>2954.14</v>
      </c>
      <c r="H4712" s="38">
        <v>1</v>
      </c>
      <c r="I4712" s="38">
        <v>3033</v>
      </c>
      <c r="J4712" s="37">
        <v>40.206997227999999</v>
      </c>
      <c r="K4712" s="37">
        <v>25.795279742999998</v>
      </c>
      <c r="L4712" s="37">
        <v>59.449213753999999</v>
      </c>
      <c r="M4712" s="37">
        <v>46.818545170999997</v>
      </c>
      <c r="N4712" s="37">
        <v>36.809612203</v>
      </c>
      <c r="O4712" s="37">
        <v>46.750042854999997</v>
      </c>
      <c r="P4712" s="37">
        <v>5.0999999999999996</v>
      </c>
      <c r="Q4712" s="37">
        <v>83.093354599999998</v>
      </c>
      <c r="R4712" s="38">
        <v>122344</v>
      </c>
      <c r="S4712" s="37">
        <v>2.1190899999999999</v>
      </c>
      <c r="T4712" s="38">
        <v>0</v>
      </c>
      <c r="U4712" s="38">
        <v>0</v>
      </c>
      <c r="V4712" s="38">
        <v>1</v>
      </c>
    </row>
    <row r="4713" spans="1:22" ht="13.5" customHeight="1" x14ac:dyDescent="0.2">
      <c r="A4713" s="32" t="s">
        <v>4709</v>
      </c>
      <c r="B4713" s="32" t="s">
        <v>12570</v>
      </c>
      <c r="C4713" s="32" t="s">
        <v>18126</v>
      </c>
      <c r="D4713" s="37">
        <v>6.5217919999999996</v>
      </c>
      <c r="E4713" s="39">
        <v>384.99</v>
      </c>
      <c r="F4713" s="39">
        <v>1057</v>
      </c>
      <c r="G4713" s="39">
        <v>2035.59</v>
      </c>
      <c r="H4713" s="38">
        <v>1</v>
      </c>
      <c r="I4713" s="38">
        <v>2215</v>
      </c>
      <c r="J4713" s="37">
        <v>36.766390139999999</v>
      </c>
      <c r="K4713" s="37">
        <v>41.731941749999997</v>
      </c>
      <c r="L4713" s="37">
        <v>29.299404590000002</v>
      </c>
      <c r="M4713" s="37">
        <v>11.2385816</v>
      </c>
      <c r="N4713" s="37">
        <v>81.616040589999997</v>
      </c>
      <c r="O4713" s="37">
        <v>47.509529690000001</v>
      </c>
      <c r="P4713" s="37">
        <v>7.8</v>
      </c>
      <c r="Q4713" s="37" t="s">
        <v>15680</v>
      </c>
      <c r="R4713" s="38">
        <v>50672</v>
      </c>
      <c r="S4713" s="37">
        <v>3.4672900000000002</v>
      </c>
      <c r="T4713" s="38">
        <v>0</v>
      </c>
      <c r="U4713" s="38">
        <v>1</v>
      </c>
      <c r="V4713" s="38">
        <v>1</v>
      </c>
    </row>
    <row r="4714" spans="1:22" ht="13.5" customHeight="1" x14ac:dyDescent="0.2">
      <c r="A4714" s="32" t="s">
        <v>4710</v>
      </c>
      <c r="B4714" s="32" t="s">
        <v>12571</v>
      </c>
      <c r="C4714" s="32" t="s">
        <v>18126</v>
      </c>
      <c r="D4714" s="37">
        <v>7.0581069999999997</v>
      </c>
      <c r="E4714" s="39">
        <v>210.98</v>
      </c>
      <c r="F4714" s="39">
        <v>2109</v>
      </c>
      <c r="G4714" s="39">
        <v>3389.31</v>
      </c>
      <c r="H4714" s="38">
        <v>2</v>
      </c>
      <c r="I4714" s="38">
        <v>4452</v>
      </c>
      <c r="J4714" s="37">
        <v>6.5104351788999999</v>
      </c>
      <c r="K4714" s="37">
        <v>12.888852601</v>
      </c>
      <c r="L4714" s="37">
        <v>12.369580799</v>
      </c>
      <c r="M4714" s="37">
        <v>21.391465514</v>
      </c>
      <c r="N4714" s="37">
        <v>30.889094081</v>
      </c>
      <c r="O4714" s="37">
        <v>27.439197694000001</v>
      </c>
      <c r="P4714" s="37">
        <v>7.8</v>
      </c>
      <c r="Q4714" s="37">
        <v>89.285381799999996</v>
      </c>
      <c r="R4714" s="38">
        <v>77820</v>
      </c>
      <c r="S4714" s="37">
        <v>3.4672900000000002</v>
      </c>
      <c r="T4714" s="38">
        <v>1</v>
      </c>
      <c r="U4714" s="38">
        <v>2</v>
      </c>
      <c r="V4714" s="38">
        <v>0</v>
      </c>
    </row>
    <row r="4715" spans="1:22" ht="13.5" customHeight="1" x14ac:dyDescent="0.2">
      <c r="A4715" s="32" t="s">
        <v>4711</v>
      </c>
      <c r="B4715" s="32" t="s">
        <v>12572</v>
      </c>
      <c r="C4715" s="32" t="s">
        <v>18203</v>
      </c>
      <c r="D4715" s="37">
        <v>8.0205319999999993</v>
      </c>
      <c r="E4715" s="39">
        <v>704.01</v>
      </c>
      <c r="F4715" s="39">
        <v>3535</v>
      </c>
      <c r="G4715" s="39">
        <v>6428.27</v>
      </c>
      <c r="H4715" s="38">
        <v>5</v>
      </c>
      <c r="I4715" s="38">
        <v>6806</v>
      </c>
      <c r="J4715" s="37">
        <v>24.574319009</v>
      </c>
      <c r="K4715" s="37">
        <v>18.891603461999999</v>
      </c>
      <c r="L4715" s="37">
        <v>41.447909725999999</v>
      </c>
      <c r="M4715" s="37">
        <v>14.974438942999999</v>
      </c>
      <c r="N4715" s="37">
        <v>35.191792665999998</v>
      </c>
      <c r="O4715" s="37">
        <v>22.528193261999998</v>
      </c>
      <c r="P4715" s="37">
        <v>5.0999999999999996</v>
      </c>
      <c r="Q4715" s="37">
        <v>82.449233500000005</v>
      </c>
      <c r="R4715" s="38">
        <v>195073</v>
      </c>
      <c r="S4715" s="37">
        <v>2.1190899999999999</v>
      </c>
      <c r="T4715" s="38">
        <v>4</v>
      </c>
      <c r="U4715" s="38">
        <v>4</v>
      </c>
      <c r="V4715" s="38">
        <v>1</v>
      </c>
    </row>
    <row r="4716" spans="1:22" ht="13.5" customHeight="1" x14ac:dyDescent="0.2">
      <c r="A4716" s="32" t="s">
        <v>4712</v>
      </c>
      <c r="B4716" s="32" t="s">
        <v>12573</v>
      </c>
      <c r="C4716" s="32" t="s">
        <v>18203</v>
      </c>
      <c r="D4716" s="37">
        <v>8.9138839999999995</v>
      </c>
      <c r="E4716" s="39">
        <v>343.03</v>
      </c>
      <c r="F4716" s="39">
        <v>3093</v>
      </c>
      <c r="G4716" s="39">
        <v>5818.32</v>
      </c>
      <c r="H4716" s="38">
        <v>6</v>
      </c>
      <c r="I4716" s="38">
        <v>6131</v>
      </c>
      <c r="J4716" s="37">
        <v>3.0943352332999998</v>
      </c>
      <c r="K4716" s="37">
        <v>0.88236211850000001</v>
      </c>
      <c r="L4716" s="37">
        <v>4.9623202628999996</v>
      </c>
      <c r="M4716" s="37">
        <v>12.812665560999999</v>
      </c>
      <c r="N4716" s="37">
        <v>10.604552819</v>
      </c>
      <c r="O4716" s="37">
        <v>1.6487069128</v>
      </c>
      <c r="P4716" s="37">
        <v>5.0999999999999996</v>
      </c>
      <c r="Q4716" s="37">
        <v>88.131628899999995</v>
      </c>
      <c r="R4716" s="38">
        <v>155388</v>
      </c>
      <c r="S4716" s="37">
        <v>2.1190899999999999</v>
      </c>
      <c r="T4716" s="38">
        <v>5</v>
      </c>
      <c r="U4716" s="38">
        <v>5</v>
      </c>
      <c r="V4716" s="38">
        <v>0</v>
      </c>
    </row>
    <row r="4717" spans="1:22" ht="13.5" customHeight="1" x14ac:dyDescent="0.2">
      <c r="A4717" s="32" t="s">
        <v>4713</v>
      </c>
      <c r="B4717" s="32" t="s">
        <v>12574</v>
      </c>
      <c r="C4717" s="32" t="s">
        <v>18116</v>
      </c>
      <c r="D4717" s="37">
        <v>4.6566599999999996</v>
      </c>
      <c r="E4717" s="39">
        <v>2942.94</v>
      </c>
      <c r="F4717" s="39">
        <v>6896</v>
      </c>
      <c r="G4717" s="39">
        <v>13010.78</v>
      </c>
      <c r="H4717" s="38">
        <v>12</v>
      </c>
      <c r="I4717" s="38">
        <v>13697</v>
      </c>
      <c r="J4717" s="37">
        <v>9.2532872091999998</v>
      </c>
      <c r="K4717" s="37">
        <v>7.0653319995999997</v>
      </c>
      <c r="L4717" s="37">
        <v>18.731102612000001</v>
      </c>
      <c r="M4717" s="37">
        <v>14.091184991</v>
      </c>
      <c r="N4717" s="37">
        <v>13.069870837</v>
      </c>
      <c r="O4717" s="37">
        <v>9.3886455872999992</v>
      </c>
      <c r="P4717" s="37">
        <v>7.5821600058999996</v>
      </c>
      <c r="Q4717" s="37">
        <v>88.204119500000004</v>
      </c>
      <c r="R4717" s="38">
        <v>349699</v>
      </c>
      <c r="S4717" s="37">
        <v>6.2295699999999998</v>
      </c>
      <c r="T4717" s="38">
        <v>7</v>
      </c>
      <c r="U4717" s="38">
        <v>11</v>
      </c>
      <c r="V4717" s="38">
        <v>1</v>
      </c>
    </row>
    <row r="4718" spans="1:22" ht="13.5" customHeight="1" x14ac:dyDescent="0.2">
      <c r="A4718" s="32" t="s">
        <v>4714</v>
      </c>
      <c r="B4718" s="32" t="s">
        <v>12575</v>
      </c>
      <c r="C4718" s="32" t="s">
        <v>18116</v>
      </c>
      <c r="D4718" s="37">
        <v>0.85483799999999999</v>
      </c>
      <c r="E4718" s="39">
        <v>2121.96</v>
      </c>
      <c r="F4718" s="39">
        <v>5004</v>
      </c>
      <c r="G4718" s="39">
        <v>9593.82</v>
      </c>
      <c r="H4718" s="38">
        <v>8</v>
      </c>
      <c r="I4718" s="38">
        <v>9912</v>
      </c>
      <c r="J4718" s="37">
        <v>8.6600112588000009</v>
      </c>
      <c r="K4718" s="37">
        <v>6.8759376483999999</v>
      </c>
      <c r="L4718" s="37">
        <v>12.690434701999999</v>
      </c>
      <c r="M4718" s="37">
        <v>15.087547485</v>
      </c>
      <c r="N4718" s="37">
        <v>11.62711796</v>
      </c>
      <c r="O4718" s="37">
        <v>6.9860428439</v>
      </c>
      <c r="P4718" s="37">
        <v>7.6</v>
      </c>
      <c r="Q4718" s="37">
        <v>84.4661227</v>
      </c>
      <c r="R4718" s="38">
        <v>240390</v>
      </c>
      <c r="S4718" s="37">
        <v>6.2295699999999998</v>
      </c>
      <c r="T4718" s="38">
        <v>5</v>
      </c>
      <c r="U4718" s="38">
        <v>8</v>
      </c>
      <c r="V4718" s="38">
        <v>1</v>
      </c>
    </row>
    <row r="4719" spans="1:22" ht="13.5" customHeight="1" x14ac:dyDescent="0.2">
      <c r="A4719" s="32" t="s">
        <v>4715</v>
      </c>
      <c r="B4719" s="32" t="s">
        <v>12576</v>
      </c>
      <c r="C4719" s="32" t="s">
        <v>18210</v>
      </c>
      <c r="D4719" s="37">
        <v>5.8050870000000003</v>
      </c>
      <c r="E4719" s="39">
        <v>2630.94</v>
      </c>
      <c r="F4719" s="39">
        <v>5954</v>
      </c>
      <c r="G4719" s="39">
        <v>11174.31</v>
      </c>
      <c r="H4719" s="38">
        <v>9</v>
      </c>
      <c r="I4719" s="38">
        <v>11629</v>
      </c>
      <c r="J4719" s="37">
        <v>12.046692452</v>
      </c>
      <c r="K4719" s="37">
        <v>14.141139817999999</v>
      </c>
      <c r="L4719" s="37">
        <v>15.243672162999999</v>
      </c>
      <c r="M4719" s="37">
        <v>28.954762497000001</v>
      </c>
      <c r="N4719" s="37">
        <v>12.750529336</v>
      </c>
      <c r="O4719" s="37">
        <v>13.282357054</v>
      </c>
      <c r="P4719" s="37">
        <v>5.3</v>
      </c>
      <c r="Q4719" s="37">
        <v>83.665020100000007</v>
      </c>
      <c r="R4719" s="38">
        <v>249406</v>
      </c>
      <c r="S4719" s="37">
        <v>5.7572799999999997</v>
      </c>
      <c r="T4719" s="38">
        <v>5</v>
      </c>
      <c r="U4719" s="38">
        <v>9</v>
      </c>
      <c r="V4719" s="38">
        <v>1</v>
      </c>
    </row>
    <row r="4720" spans="1:22" ht="13.5" customHeight="1" x14ac:dyDescent="0.2">
      <c r="A4720" s="32" t="s">
        <v>4716</v>
      </c>
      <c r="B4720" s="32" t="s">
        <v>12577</v>
      </c>
      <c r="C4720" s="32" t="s">
        <v>18210</v>
      </c>
      <c r="D4720" s="37">
        <v>3.5445280000000001</v>
      </c>
      <c r="E4720" s="39">
        <v>1530.98</v>
      </c>
      <c r="F4720" s="39">
        <v>3347</v>
      </c>
      <c r="G4720" s="39">
        <v>6457.62</v>
      </c>
      <c r="H4720" s="38">
        <v>7</v>
      </c>
      <c r="I4720" s="38">
        <v>6611</v>
      </c>
      <c r="J4720" s="37">
        <v>5.4104849597999998</v>
      </c>
      <c r="K4720" s="37">
        <v>3.9906957992000001</v>
      </c>
      <c r="L4720" s="37">
        <v>4.9025948614999999</v>
      </c>
      <c r="M4720" s="37">
        <v>59.494092717000001</v>
      </c>
      <c r="N4720" s="37">
        <v>5.7863924701</v>
      </c>
      <c r="O4720" s="37">
        <v>9.7633209384999997</v>
      </c>
      <c r="P4720" s="37">
        <v>5.2427527063000001</v>
      </c>
      <c r="Q4720" s="37">
        <v>93.766463200000004</v>
      </c>
      <c r="R4720" s="38">
        <v>153540</v>
      </c>
      <c r="S4720" s="37">
        <v>5.7572799999999997</v>
      </c>
      <c r="T4720" s="38">
        <v>4</v>
      </c>
      <c r="U4720" s="38">
        <v>7</v>
      </c>
      <c r="V4720" s="38">
        <v>1</v>
      </c>
    </row>
    <row r="4721" spans="1:22" ht="13.5" customHeight="1" x14ac:dyDescent="0.2">
      <c r="A4721" s="32" t="s">
        <v>4717</v>
      </c>
      <c r="B4721" s="32" t="s">
        <v>12578</v>
      </c>
      <c r="C4721" s="32" t="s">
        <v>18210</v>
      </c>
      <c r="D4721" s="37">
        <v>4.8587069999999999</v>
      </c>
      <c r="E4721" s="39">
        <v>1571</v>
      </c>
      <c r="F4721" s="39">
        <v>5424</v>
      </c>
      <c r="G4721" s="39">
        <v>9962.3799999999992</v>
      </c>
      <c r="H4721" s="38">
        <v>9</v>
      </c>
      <c r="I4721" s="38">
        <v>10343</v>
      </c>
      <c r="J4721" s="37">
        <v>9.4475994368999991</v>
      </c>
      <c r="K4721" s="37">
        <v>9.2443020081</v>
      </c>
      <c r="L4721" s="37">
        <v>23.945263943</v>
      </c>
      <c r="M4721" s="37">
        <v>32.004691604999998</v>
      </c>
      <c r="N4721" s="37">
        <v>6.2370539393</v>
      </c>
      <c r="O4721" s="37">
        <v>7.2755161406999997</v>
      </c>
      <c r="P4721" s="37">
        <v>5.3</v>
      </c>
      <c r="Q4721" s="37">
        <v>79.139221699999993</v>
      </c>
      <c r="R4721" s="38">
        <v>279099</v>
      </c>
      <c r="S4721" s="37">
        <v>5.7572799999999997</v>
      </c>
      <c r="T4721" s="38">
        <v>7</v>
      </c>
      <c r="U4721" s="38">
        <v>9</v>
      </c>
      <c r="V4721" s="38">
        <v>1</v>
      </c>
    </row>
    <row r="4722" spans="1:22" ht="13.5" customHeight="1" x14ac:dyDescent="0.2">
      <c r="A4722" s="32" t="s">
        <v>4718</v>
      </c>
      <c r="B4722" s="32" t="s">
        <v>12579</v>
      </c>
      <c r="C4722" s="32" t="s">
        <v>18210</v>
      </c>
      <c r="D4722" s="37">
        <v>1.9363360000000001</v>
      </c>
      <c r="E4722" s="39">
        <v>1959.96</v>
      </c>
      <c r="F4722" s="39">
        <v>4773</v>
      </c>
      <c r="G4722" s="39">
        <v>9230.7800000000007</v>
      </c>
      <c r="H4722" s="38">
        <v>6</v>
      </c>
      <c r="I4722" s="38">
        <v>9484</v>
      </c>
      <c r="J4722" s="37">
        <v>7.8384135048000001</v>
      </c>
      <c r="K4722" s="37">
        <v>7.8855377349999998</v>
      </c>
      <c r="L4722" s="37">
        <v>10.329118992</v>
      </c>
      <c r="M4722" s="37">
        <v>19.820030040999999</v>
      </c>
      <c r="N4722" s="37">
        <v>8.8471309440999999</v>
      </c>
      <c r="O4722" s="37">
        <v>6.5560225937999999</v>
      </c>
      <c r="P4722" s="37">
        <v>5.3264633601</v>
      </c>
      <c r="Q4722" s="37">
        <v>90.972117299999994</v>
      </c>
      <c r="R4722" s="38">
        <v>299314</v>
      </c>
      <c r="S4722" s="37">
        <v>5.7572799999999997</v>
      </c>
      <c r="T4722" s="38">
        <v>2</v>
      </c>
      <c r="U4722" s="38">
        <v>5</v>
      </c>
      <c r="V4722" s="38">
        <v>2</v>
      </c>
    </row>
    <row r="4723" spans="1:22" ht="13.5" customHeight="1" x14ac:dyDescent="0.2">
      <c r="A4723" s="32" t="s">
        <v>4719</v>
      </c>
      <c r="B4723" s="32" t="s">
        <v>12580</v>
      </c>
      <c r="C4723" s="32" t="s">
        <v>18210</v>
      </c>
      <c r="D4723" s="37">
        <v>3.4109050000000001</v>
      </c>
      <c r="E4723" s="39">
        <v>2226.98</v>
      </c>
      <c r="F4723" s="39">
        <v>7871</v>
      </c>
      <c r="G4723" s="39">
        <v>15025.59</v>
      </c>
      <c r="H4723" s="38">
        <v>10</v>
      </c>
      <c r="I4723" s="38">
        <v>15704</v>
      </c>
      <c r="J4723" s="37">
        <v>13.016814307000001</v>
      </c>
      <c r="K4723" s="37">
        <v>12.071465349</v>
      </c>
      <c r="L4723" s="37">
        <v>14.742624869</v>
      </c>
      <c r="M4723" s="37">
        <v>8.1623828629999995</v>
      </c>
      <c r="N4723" s="37">
        <v>10.226161214999999</v>
      </c>
      <c r="O4723" s="37">
        <v>9.7495374398999992</v>
      </c>
      <c r="P4723" s="37">
        <v>5.3</v>
      </c>
      <c r="Q4723" s="37">
        <v>66.281671700000004</v>
      </c>
      <c r="R4723" s="38">
        <v>318466</v>
      </c>
      <c r="S4723" s="37">
        <v>5.7572799999999997</v>
      </c>
      <c r="T4723" s="38">
        <v>7</v>
      </c>
      <c r="U4723" s="38">
        <v>9</v>
      </c>
      <c r="V4723" s="38">
        <v>2</v>
      </c>
    </row>
    <row r="4724" spans="1:22" ht="13.5" customHeight="1" x14ac:dyDescent="0.2">
      <c r="A4724" s="32" t="s">
        <v>4720</v>
      </c>
      <c r="B4724" s="32" t="s">
        <v>12581</v>
      </c>
      <c r="C4724" s="32" t="s">
        <v>18210</v>
      </c>
      <c r="D4724" s="37">
        <v>4.7642870000000004</v>
      </c>
      <c r="E4724" s="39">
        <v>2983.95</v>
      </c>
      <c r="F4724" s="39">
        <v>8388</v>
      </c>
      <c r="G4724" s="39">
        <v>15762.62</v>
      </c>
      <c r="H4724" s="38">
        <v>12</v>
      </c>
      <c r="I4724" s="38">
        <v>16495</v>
      </c>
      <c r="J4724" s="37">
        <v>14.795989105</v>
      </c>
      <c r="K4724" s="37">
        <v>10.210778518</v>
      </c>
      <c r="L4724" s="37">
        <v>22.55082608</v>
      </c>
      <c r="M4724" s="37">
        <v>18.715180812</v>
      </c>
      <c r="N4724" s="37">
        <v>13.802889614</v>
      </c>
      <c r="O4724" s="37">
        <v>8.4187758816000002</v>
      </c>
      <c r="P4724" s="37">
        <v>5.3</v>
      </c>
      <c r="Q4724" s="37">
        <v>74.421011100000001</v>
      </c>
      <c r="R4724" s="38">
        <v>418892</v>
      </c>
      <c r="S4724" s="37">
        <v>5.7572799999999997</v>
      </c>
      <c r="T4724" s="38">
        <v>9</v>
      </c>
      <c r="U4724" s="38">
        <v>11</v>
      </c>
      <c r="V4724" s="38">
        <v>1</v>
      </c>
    </row>
    <row r="4725" spans="1:22" ht="13.5" customHeight="1" x14ac:dyDescent="0.2">
      <c r="A4725" s="32" t="s">
        <v>4721</v>
      </c>
      <c r="B4725" s="32" t="s">
        <v>12582</v>
      </c>
      <c r="C4725" s="32" t="s">
        <v>18116</v>
      </c>
      <c r="D4725" s="37">
        <v>6.6966789999999996</v>
      </c>
      <c r="E4725" s="39">
        <v>2489.96</v>
      </c>
      <c r="F4725" s="39">
        <v>5590</v>
      </c>
      <c r="G4725" s="39">
        <v>10618.12</v>
      </c>
      <c r="H4725" s="38">
        <v>10</v>
      </c>
      <c r="I4725" s="38">
        <v>10968</v>
      </c>
      <c r="J4725" s="37">
        <v>11.453773198</v>
      </c>
      <c r="K4725" s="37">
        <v>8.7501481923999993</v>
      </c>
      <c r="L4725" s="37">
        <v>9.8865997868999997</v>
      </c>
      <c r="M4725" s="37">
        <v>18.393722305000001</v>
      </c>
      <c r="N4725" s="37">
        <v>12.464186507000001</v>
      </c>
      <c r="O4725" s="37">
        <v>6.5952204274000001</v>
      </c>
      <c r="P4725" s="37">
        <v>7.4445253996999998</v>
      </c>
      <c r="Q4725" s="37">
        <v>87.184626600000001</v>
      </c>
      <c r="R4725" s="38">
        <v>314765</v>
      </c>
      <c r="S4725" s="37">
        <v>6.2295699999999998</v>
      </c>
      <c r="T4725" s="38">
        <v>7</v>
      </c>
      <c r="U4725" s="38">
        <v>9</v>
      </c>
      <c r="V4725" s="38">
        <v>0</v>
      </c>
    </row>
    <row r="4726" spans="1:22" ht="13.5" customHeight="1" x14ac:dyDescent="0.2">
      <c r="A4726" s="32" t="s">
        <v>4722</v>
      </c>
      <c r="B4726" s="32" t="s">
        <v>12583</v>
      </c>
      <c r="C4726" s="32" t="s">
        <v>18210</v>
      </c>
      <c r="D4726" s="37">
        <v>4.5442929999999997</v>
      </c>
      <c r="E4726" s="39">
        <v>2311.96</v>
      </c>
      <c r="F4726" s="39">
        <v>6099</v>
      </c>
      <c r="G4726" s="39">
        <v>11619.94</v>
      </c>
      <c r="H4726" s="38">
        <v>10</v>
      </c>
      <c r="I4726" s="38">
        <v>11913</v>
      </c>
      <c r="J4726" s="37">
        <v>14.354611222999999</v>
      </c>
      <c r="K4726" s="37">
        <v>10.875663912</v>
      </c>
      <c r="L4726" s="37">
        <v>14.168198974999999</v>
      </c>
      <c r="M4726" s="37">
        <v>15.167841731999999</v>
      </c>
      <c r="N4726" s="37">
        <v>7.6119412044999999</v>
      </c>
      <c r="O4726" s="37">
        <v>7.5059475179000001</v>
      </c>
      <c r="P4726" s="37">
        <v>5.3</v>
      </c>
      <c r="Q4726" s="37">
        <v>86.553381799999997</v>
      </c>
      <c r="R4726" s="38">
        <v>311396</v>
      </c>
      <c r="S4726" s="37">
        <v>5.7572799999999997</v>
      </c>
      <c r="T4726" s="38">
        <v>6</v>
      </c>
      <c r="U4726" s="38">
        <v>10</v>
      </c>
      <c r="V4726" s="38">
        <v>3</v>
      </c>
    </row>
    <row r="4727" spans="1:22" ht="13.5" customHeight="1" x14ac:dyDescent="0.2">
      <c r="A4727" s="32" t="s">
        <v>4723</v>
      </c>
      <c r="B4727" s="32" t="s">
        <v>12584</v>
      </c>
      <c r="C4727" s="32" t="s">
        <v>18210</v>
      </c>
      <c r="D4727" s="37">
        <v>5.4275880000000001</v>
      </c>
      <c r="E4727" s="39">
        <v>3209.02</v>
      </c>
      <c r="F4727" s="39">
        <v>6877</v>
      </c>
      <c r="G4727" s="39">
        <v>13525.22</v>
      </c>
      <c r="H4727" s="38">
        <v>11</v>
      </c>
      <c r="I4727" s="38">
        <v>13922</v>
      </c>
      <c r="J4727" s="37">
        <v>12.092450096</v>
      </c>
      <c r="K4727" s="37">
        <v>9.4667043456000002</v>
      </c>
      <c r="L4727" s="37">
        <v>24.184255686</v>
      </c>
      <c r="M4727" s="37">
        <v>21.500215282999999</v>
      </c>
      <c r="N4727" s="37">
        <v>11.485689554</v>
      </c>
      <c r="O4727" s="37">
        <v>8.1311977373000008</v>
      </c>
      <c r="P4727" s="37">
        <v>5.3</v>
      </c>
      <c r="Q4727" s="37">
        <v>63.778293400000003</v>
      </c>
      <c r="R4727" s="38">
        <v>324034</v>
      </c>
      <c r="S4727" s="37">
        <v>5.7572799999999997</v>
      </c>
      <c r="T4727" s="38">
        <v>5</v>
      </c>
      <c r="U4727" s="38">
        <v>9</v>
      </c>
      <c r="V4727" s="38">
        <v>1</v>
      </c>
    </row>
    <row r="4728" spans="1:22" ht="13.5" customHeight="1" x14ac:dyDescent="0.2">
      <c r="A4728" s="32" t="s">
        <v>4724</v>
      </c>
      <c r="B4728" s="32" t="s">
        <v>12585</v>
      </c>
      <c r="C4728" s="32" t="s">
        <v>18210</v>
      </c>
      <c r="D4728" s="37">
        <v>2.8564250000000002</v>
      </c>
      <c r="E4728" s="39">
        <v>1278.02</v>
      </c>
      <c r="F4728" s="39">
        <v>3259</v>
      </c>
      <c r="G4728" s="39">
        <v>6247.88</v>
      </c>
      <c r="H4728" s="38">
        <v>8</v>
      </c>
      <c r="I4728" s="38">
        <v>6393</v>
      </c>
      <c r="J4728" s="37">
        <v>9.4386453847999991</v>
      </c>
      <c r="K4728" s="37">
        <v>8.3020114693</v>
      </c>
      <c r="L4728" s="37">
        <v>7.7864838917999997</v>
      </c>
      <c r="M4728" s="37">
        <v>17.877487662</v>
      </c>
      <c r="N4728" s="37">
        <v>5.4073391349</v>
      </c>
      <c r="O4728" s="37">
        <v>9.0327546571999999</v>
      </c>
      <c r="P4728" s="37">
        <v>5.3098927707000003</v>
      </c>
      <c r="Q4728" s="37">
        <v>86.317651499999997</v>
      </c>
      <c r="R4728" s="38">
        <v>175979</v>
      </c>
      <c r="S4728" s="37">
        <v>5.7572799999999997</v>
      </c>
      <c r="T4728" s="38">
        <v>5</v>
      </c>
      <c r="U4728" s="38">
        <v>8</v>
      </c>
      <c r="V4728" s="38">
        <v>2</v>
      </c>
    </row>
    <row r="4729" spans="1:22" ht="13.5" customHeight="1" x14ac:dyDescent="0.2">
      <c r="A4729" s="32" t="s">
        <v>4725</v>
      </c>
      <c r="B4729" s="32" t="s">
        <v>12586</v>
      </c>
      <c r="C4729" s="32" t="s">
        <v>18210</v>
      </c>
      <c r="D4729" s="37">
        <v>6.823461</v>
      </c>
      <c r="E4729" s="39">
        <v>1447.04</v>
      </c>
      <c r="F4729" s="39">
        <v>5807</v>
      </c>
      <c r="G4729" s="39">
        <v>10455.06</v>
      </c>
      <c r="H4729" s="38">
        <v>8</v>
      </c>
      <c r="I4729" s="38">
        <v>10950</v>
      </c>
      <c r="J4729" s="37">
        <v>11.524331713</v>
      </c>
      <c r="K4729" s="37">
        <v>10.556146004</v>
      </c>
      <c r="L4729" s="37">
        <v>28.058676579</v>
      </c>
      <c r="M4729" s="37">
        <v>23.160107518</v>
      </c>
      <c r="N4729" s="37">
        <v>8.9702878466999998</v>
      </c>
      <c r="O4729" s="37">
        <v>10.130535022</v>
      </c>
      <c r="P4729" s="37">
        <v>5.2587473001999996</v>
      </c>
      <c r="Q4729" s="37">
        <v>88.921228299999996</v>
      </c>
      <c r="R4729" s="38">
        <v>321175</v>
      </c>
      <c r="S4729" s="37">
        <v>5.7572799999999997</v>
      </c>
      <c r="T4729" s="38">
        <v>5</v>
      </c>
      <c r="U4729" s="38">
        <v>8</v>
      </c>
      <c r="V4729" s="38">
        <v>0</v>
      </c>
    </row>
    <row r="4730" spans="1:22" ht="13.5" customHeight="1" x14ac:dyDescent="0.2">
      <c r="A4730" s="32" t="s">
        <v>4726</v>
      </c>
      <c r="B4730" s="32" t="s">
        <v>12587</v>
      </c>
      <c r="C4730" s="32" t="s">
        <v>18210</v>
      </c>
      <c r="D4730" s="37">
        <v>4.764049</v>
      </c>
      <c r="E4730" s="39">
        <v>2060.94</v>
      </c>
      <c r="F4730" s="39">
        <v>6401</v>
      </c>
      <c r="G4730" s="39">
        <v>12095.74</v>
      </c>
      <c r="H4730" s="38">
        <v>8</v>
      </c>
      <c r="I4730" s="38">
        <v>12671</v>
      </c>
      <c r="J4730" s="37">
        <v>15.76450928</v>
      </c>
      <c r="K4730" s="37">
        <v>11.063180178</v>
      </c>
      <c r="L4730" s="37">
        <v>24.442008813000001</v>
      </c>
      <c r="M4730" s="37">
        <v>19.140562784</v>
      </c>
      <c r="N4730" s="37">
        <v>14.244156496</v>
      </c>
      <c r="O4730" s="37">
        <v>8.7902608444000006</v>
      </c>
      <c r="P4730" s="37">
        <v>5.3</v>
      </c>
      <c r="Q4730" s="37">
        <v>75.4611874</v>
      </c>
      <c r="R4730" s="38">
        <v>314141</v>
      </c>
      <c r="S4730" s="37">
        <v>5.7572799999999997</v>
      </c>
      <c r="T4730" s="38">
        <v>4</v>
      </c>
      <c r="U4730" s="38">
        <v>8</v>
      </c>
      <c r="V4730" s="38">
        <v>0</v>
      </c>
    </row>
    <row r="4731" spans="1:22" ht="13.5" customHeight="1" x14ac:dyDescent="0.2">
      <c r="A4731" s="32" t="s">
        <v>4727</v>
      </c>
      <c r="B4731" s="32" t="s">
        <v>12588</v>
      </c>
      <c r="C4731" s="32" t="s">
        <v>18210</v>
      </c>
      <c r="D4731" s="37">
        <v>2.887143</v>
      </c>
      <c r="E4731" s="39">
        <v>1401.02</v>
      </c>
      <c r="F4731" s="39">
        <v>3416</v>
      </c>
      <c r="G4731" s="39">
        <v>6609.22</v>
      </c>
      <c r="H4731" s="38">
        <v>4</v>
      </c>
      <c r="I4731" s="38">
        <v>6716</v>
      </c>
      <c r="J4731" s="37">
        <v>10.965022307</v>
      </c>
      <c r="K4731" s="37">
        <v>7.7610976196000001</v>
      </c>
      <c r="L4731" s="37">
        <v>13.240133330999999</v>
      </c>
      <c r="M4731" s="37">
        <v>40.924558073</v>
      </c>
      <c r="N4731" s="37">
        <v>3.6821375152</v>
      </c>
      <c r="O4731" s="37">
        <v>14.067813943000001</v>
      </c>
      <c r="P4731" s="37">
        <v>5.3</v>
      </c>
      <c r="Q4731" s="37">
        <v>78.487345700000006</v>
      </c>
      <c r="R4731" s="38">
        <v>164633</v>
      </c>
      <c r="S4731" s="37">
        <v>5.7572799999999997</v>
      </c>
      <c r="T4731" s="38">
        <v>2</v>
      </c>
      <c r="U4731" s="38">
        <v>4</v>
      </c>
      <c r="V4731" s="38">
        <v>0</v>
      </c>
    </row>
    <row r="4732" spans="1:22" ht="13.5" customHeight="1" x14ac:dyDescent="0.2">
      <c r="A4732" s="32" t="s">
        <v>4728</v>
      </c>
      <c r="B4732" s="32" t="s">
        <v>12589</v>
      </c>
      <c r="C4732" s="32" t="s">
        <v>18210</v>
      </c>
      <c r="D4732" s="37">
        <v>3.8198669999999999</v>
      </c>
      <c r="E4732" s="39">
        <v>3757.98</v>
      </c>
      <c r="F4732" s="39">
        <v>8488</v>
      </c>
      <c r="G4732" s="39">
        <v>16023.83</v>
      </c>
      <c r="H4732" s="38">
        <v>8</v>
      </c>
      <c r="I4732" s="38">
        <v>16499</v>
      </c>
      <c r="J4732" s="37">
        <v>11.648855923999999</v>
      </c>
      <c r="K4732" s="37">
        <v>8.5717274769999996</v>
      </c>
      <c r="L4732" s="37">
        <v>17.113033841</v>
      </c>
      <c r="M4732" s="37">
        <v>20.172087289</v>
      </c>
      <c r="N4732" s="37">
        <v>14.227081815</v>
      </c>
      <c r="O4732" s="37">
        <v>10.413471358000001</v>
      </c>
      <c r="P4732" s="37">
        <v>5.3</v>
      </c>
      <c r="Q4732" s="37">
        <v>68.763090800000001</v>
      </c>
      <c r="R4732" s="38">
        <v>412395</v>
      </c>
      <c r="S4732" s="37">
        <v>5.7572799999999997</v>
      </c>
      <c r="T4732" s="38">
        <v>4</v>
      </c>
      <c r="U4732" s="38">
        <v>8</v>
      </c>
      <c r="V4732" s="38">
        <v>4</v>
      </c>
    </row>
    <row r="4733" spans="1:22" ht="13.5" customHeight="1" x14ac:dyDescent="0.2">
      <c r="A4733" s="32" t="s">
        <v>4729</v>
      </c>
      <c r="B4733" s="32" t="s">
        <v>12590</v>
      </c>
      <c r="C4733" s="32" t="s">
        <v>18210</v>
      </c>
      <c r="D4733" s="37">
        <v>3.6865649999999999</v>
      </c>
      <c r="E4733" s="39">
        <v>2651.03</v>
      </c>
      <c r="F4733" s="39">
        <v>5263</v>
      </c>
      <c r="G4733" s="39">
        <v>10023.19</v>
      </c>
      <c r="H4733" s="38">
        <v>9</v>
      </c>
      <c r="I4733" s="38">
        <v>10181</v>
      </c>
      <c r="J4733" s="37">
        <v>8.7264669484000006</v>
      </c>
      <c r="K4733" s="37">
        <v>7.6769975926000003</v>
      </c>
      <c r="L4733" s="37">
        <v>11.820030241</v>
      </c>
      <c r="M4733" s="37">
        <v>60.301165687999998</v>
      </c>
      <c r="N4733" s="37">
        <v>4.5845604039000003</v>
      </c>
      <c r="O4733" s="37">
        <v>26.046446575000001</v>
      </c>
      <c r="P4733" s="37">
        <v>5.3</v>
      </c>
      <c r="Q4733" s="37">
        <v>95.684747599999994</v>
      </c>
      <c r="R4733" s="38">
        <v>287712</v>
      </c>
      <c r="S4733" s="37">
        <v>5.7572799999999997</v>
      </c>
      <c r="T4733" s="38">
        <v>5</v>
      </c>
      <c r="U4733" s="38">
        <v>9</v>
      </c>
      <c r="V4733" s="38">
        <v>2</v>
      </c>
    </row>
    <row r="4734" spans="1:22" ht="13.5" customHeight="1" x14ac:dyDescent="0.2">
      <c r="A4734" s="32" t="s">
        <v>4730</v>
      </c>
      <c r="B4734" s="32" t="s">
        <v>12591</v>
      </c>
      <c r="C4734" s="32" t="s">
        <v>18210</v>
      </c>
      <c r="D4734" s="37">
        <v>5.6653979999999997</v>
      </c>
      <c r="E4734" s="39">
        <v>1819</v>
      </c>
      <c r="F4734" s="39">
        <v>3874</v>
      </c>
      <c r="G4734" s="39">
        <v>7208.95</v>
      </c>
      <c r="H4734" s="38">
        <v>8</v>
      </c>
      <c r="I4734" s="38">
        <v>7465</v>
      </c>
      <c r="J4734" s="37">
        <v>9.3918516354000001</v>
      </c>
      <c r="K4734" s="37">
        <v>11.637922042</v>
      </c>
      <c r="L4734" s="37">
        <v>10.573290115000001</v>
      </c>
      <c r="M4734" s="37">
        <v>38.458916010000003</v>
      </c>
      <c r="N4734" s="37">
        <v>9.9473377782999997</v>
      </c>
      <c r="O4734" s="37">
        <v>11.049620041000001</v>
      </c>
      <c r="P4734" s="37">
        <v>5.3</v>
      </c>
      <c r="Q4734" s="37">
        <v>86.224696899999998</v>
      </c>
      <c r="R4734" s="38">
        <v>136032</v>
      </c>
      <c r="S4734" s="37">
        <v>5.7572799999999997</v>
      </c>
      <c r="T4734" s="38">
        <v>5</v>
      </c>
      <c r="U4734" s="38">
        <v>8</v>
      </c>
      <c r="V4734" s="38">
        <v>0</v>
      </c>
    </row>
    <row r="4735" spans="1:22" ht="13.5" customHeight="1" x14ac:dyDescent="0.2">
      <c r="A4735" s="32" t="s">
        <v>4731</v>
      </c>
      <c r="B4735" s="32" t="s">
        <v>12592</v>
      </c>
      <c r="C4735" s="32" t="s">
        <v>18210</v>
      </c>
      <c r="D4735" s="37">
        <v>6.5482189999999996</v>
      </c>
      <c r="E4735" s="39">
        <v>2323.94</v>
      </c>
      <c r="F4735" s="39">
        <v>6876</v>
      </c>
      <c r="G4735" s="39">
        <v>12797.01</v>
      </c>
      <c r="H4735" s="38">
        <v>13</v>
      </c>
      <c r="I4735" s="38">
        <v>13333</v>
      </c>
      <c r="J4735" s="37">
        <v>13.288260320999999</v>
      </c>
      <c r="K4735" s="37">
        <v>15.536356639999999</v>
      </c>
      <c r="L4735" s="37">
        <v>17.211737604</v>
      </c>
      <c r="M4735" s="37">
        <v>26.062538257</v>
      </c>
      <c r="N4735" s="37">
        <v>14.438787268</v>
      </c>
      <c r="O4735" s="37">
        <v>14.886979238</v>
      </c>
      <c r="P4735" s="37">
        <v>5.3</v>
      </c>
      <c r="Q4735" s="37">
        <v>87.746645999999998</v>
      </c>
      <c r="R4735" s="38">
        <v>305250</v>
      </c>
      <c r="S4735" s="37">
        <v>5.7572799999999997</v>
      </c>
      <c r="T4735" s="38">
        <v>8</v>
      </c>
      <c r="U4735" s="38">
        <v>13</v>
      </c>
      <c r="V4735" s="38">
        <v>1</v>
      </c>
    </row>
    <row r="4736" spans="1:22" ht="13.5" customHeight="1" x14ac:dyDescent="0.2">
      <c r="A4736" s="32" t="s">
        <v>4732</v>
      </c>
      <c r="B4736" s="32" t="s">
        <v>12593</v>
      </c>
      <c r="C4736" s="32" t="s">
        <v>18116</v>
      </c>
      <c r="D4736" s="37">
        <v>5.7614419999999997</v>
      </c>
      <c r="E4736" s="39">
        <v>869.96</v>
      </c>
      <c r="F4736" s="39">
        <v>3990</v>
      </c>
      <c r="G4736" s="39">
        <v>7338.74</v>
      </c>
      <c r="H4736" s="38">
        <v>5</v>
      </c>
      <c r="I4736" s="38">
        <v>8110</v>
      </c>
      <c r="J4736" s="37">
        <v>9.1426435945000009</v>
      </c>
      <c r="K4736" s="37">
        <v>9.1619072749000008</v>
      </c>
      <c r="L4736" s="37">
        <v>4.7753929524999998</v>
      </c>
      <c r="M4736" s="37">
        <v>8.5551947712</v>
      </c>
      <c r="N4736" s="37">
        <v>31.005839207000001</v>
      </c>
      <c r="O4736" s="37">
        <v>14.284219856</v>
      </c>
      <c r="P4736" s="37">
        <v>7.6</v>
      </c>
      <c r="Q4736" s="37">
        <v>89.501247599999999</v>
      </c>
      <c r="R4736" s="38">
        <v>177297</v>
      </c>
      <c r="S4736" s="37">
        <v>6.2295699999999998</v>
      </c>
      <c r="T4736" s="38">
        <v>2</v>
      </c>
      <c r="U4736" s="38">
        <v>4</v>
      </c>
      <c r="V4736" s="38">
        <v>0</v>
      </c>
    </row>
    <row r="4737" spans="1:22" ht="13.5" customHeight="1" x14ac:dyDescent="0.2">
      <c r="A4737" s="32" t="s">
        <v>4733</v>
      </c>
      <c r="B4737" s="32" t="s">
        <v>12594</v>
      </c>
      <c r="C4737" s="32" t="s">
        <v>18210</v>
      </c>
      <c r="D4737" s="37">
        <v>8.6744310000000002</v>
      </c>
      <c r="E4737" s="39">
        <v>1137.99</v>
      </c>
      <c r="F4737" s="39">
        <v>3083</v>
      </c>
      <c r="G4737" s="39">
        <v>5906.15</v>
      </c>
      <c r="H4737" s="38">
        <v>5</v>
      </c>
      <c r="I4737" s="38">
        <v>6023</v>
      </c>
      <c r="J4737" s="37">
        <v>7.0801618248000002</v>
      </c>
      <c r="K4737" s="37">
        <v>6.2870275153000001</v>
      </c>
      <c r="L4737" s="37">
        <v>18.046304494000001</v>
      </c>
      <c r="M4737" s="37">
        <v>39.493577475999999</v>
      </c>
      <c r="N4737" s="37">
        <v>4.2869896837999999</v>
      </c>
      <c r="O4737" s="37">
        <v>9.7722676191000009</v>
      </c>
      <c r="P4737" s="37">
        <v>5.3</v>
      </c>
      <c r="Q4737" s="37">
        <v>84.183925599999995</v>
      </c>
      <c r="R4737" s="38">
        <v>131574</v>
      </c>
      <c r="S4737" s="37">
        <v>5.7572799999999997</v>
      </c>
      <c r="T4737" s="38">
        <v>2</v>
      </c>
      <c r="U4737" s="38">
        <v>5</v>
      </c>
      <c r="V4737" s="38">
        <v>1</v>
      </c>
    </row>
    <row r="4738" spans="1:22" ht="13.5" customHeight="1" x14ac:dyDescent="0.2">
      <c r="A4738" s="32" t="s">
        <v>4734</v>
      </c>
      <c r="B4738" s="32" t="s">
        <v>12595</v>
      </c>
      <c r="C4738" s="32" t="s">
        <v>18116</v>
      </c>
      <c r="D4738" s="37">
        <v>10.015779999999999</v>
      </c>
      <c r="E4738" s="39">
        <v>1338.99</v>
      </c>
      <c r="F4738" s="39">
        <v>4186</v>
      </c>
      <c r="G4738" s="39">
        <v>7332.26</v>
      </c>
      <c r="H4738" s="38">
        <v>6</v>
      </c>
      <c r="I4738" s="38">
        <v>8397</v>
      </c>
      <c r="J4738" s="37">
        <v>35.523695756999999</v>
      </c>
      <c r="K4738" s="37">
        <v>25.224885891</v>
      </c>
      <c r="L4738" s="37">
        <v>48.439132602999997</v>
      </c>
      <c r="M4738" s="37">
        <v>5.9983705224000001</v>
      </c>
      <c r="N4738" s="37">
        <v>27.819679725</v>
      </c>
      <c r="O4738" s="37">
        <v>37.909750119999998</v>
      </c>
      <c r="P4738" s="37">
        <v>7.6</v>
      </c>
      <c r="Q4738" s="37">
        <v>80.995363800000007</v>
      </c>
      <c r="R4738" s="38">
        <v>174903</v>
      </c>
      <c r="S4738" s="37">
        <v>6.2295699999999998</v>
      </c>
      <c r="T4738" s="38">
        <v>3</v>
      </c>
      <c r="U4738" s="38">
        <v>6</v>
      </c>
      <c r="V4738" s="38">
        <v>1</v>
      </c>
    </row>
    <row r="4739" spans="1:22" ht="13.5" customHeight="1" x14ac:dyDescent="0.2">
      <c r="A4739" s="32" t="s">
        <v>4735</v>
      </c>
      <c r="B4739" s="32" t="s">
        <v>12596</v>
      </c>
      <c r="C4739" s="32" t="s">
        <v>18116</v>
      </c>
      <c r="D4739" s="37">
        <v>3.18716</v>
      </c>
      <c r="E4739" s="39">
        <v>862.02</v>
      </c>
      <c r="F4739" s="39">
        <v>2807</v>
      </c>
      <c r="G4739" s="39">
        <v>4387.17</v>
      </c>
      <c r="H4739" s="38">
        <v>4</v>
      </c>
      <c r="I4739" s="38">
        <v>5708</v>
      </c>
      <c r="J4739" s="37">
        <v>17.476796902</v>
      </c>
      <c r="K4739" s="37">
        <v>11.421385272</v>
      </c>
      <c r="L4739" s="37">
        <v>26.555024174</v>
      </c>
      <c r="M4739" s="37">
        <v>10.036823866000001</v>
      </c>
      <c r="N4739" s="37">
        <v>40.268447307000002</v>
      </c>
      <c r="O4739" s="37">
        <v>32.325186383999998</v>
      </c>
      <c r="P4739" s="37">
        <v>7.6</v>
      </c>
      <c r="Q4739" s="37">
        <v>70.360631699999999</v>
      </c>
      <c r="R4739" s="38">
        <v>177129</v>
      </c>
      <c r="S4739" s="37">
        <v>6.2295699999999998</v>
      </c>
      <c r="T4739" s="38">
        <v>2</v>
      </c>
      <c r="U4739" s="38">
        <v>3</v>
      </c>
      <c r="V4739" s="38">
        <v>1</v>
      </c>
    </row>
    <row r="4740" spans="1:22" ht="13.5" customHeight="1" x14ac:dyDescent="0.2">
      <c r="A4740" s="32" t="s">
        <v>4736</v>
      </c>
      <c r="B4740" s="32" t="s">
        <v>12597</v>
      </c>
      <c r="C4740" s="32" t="s">
        <v>18210</v>
      </c>
      <c r="D4740" s="37">
        <v>5.1096089999999998</v>
      </c>
      <c r="E4740" s="39">
        <v>2000.96</v>
      </c>
      <c r="F4740" s="39">
        <v>4464</v>
      </c>
      <c r="G4740" s="39">
        <v>8491.57</v>
      </c>
      <c r="H4740" s="38">
        <v>9</v>
      </c>
      <c r="I4740" s="38">
        <v>8775</v>
      </c>
      <c r="J4740" s="37">
        <v>9.6779827226999995</v>
      </c>
      <c r="K4740" s="37">
        <v>11.19800298</v>
      </c>
      <c r="L4740" s="37">
        <v>10.188105337</v>
      </c>
      <c r="M4740" s="37">
        <v>43.294912777</v>
      </c>
      <c r="N4740" s="37">
        <v>8.7402513813000002</v>
      </c>
      <c r="O4740" s="37">
        <v>11.330742087000001</v>
      </c>
      <c r="P4740" s="37">
        <v>5.3</v>
      </c>
      <c r="Q4740" s="37">
        <v>88.747171399999999</v>
      </c>
      <c r="R4740" s="38">
        <v>167540</v>
      </c>
      <c r="S4740" s="37">
        <v>5.7572799999999997</v>
      </c>
      <c r="T4740" s="38">
        <v>4</v>
      </c>
      <c r="U4740" s="38">
        <v>8</v>
      </c>
      <c r="V4740" s="38">
        <v>1</v>
      </c>
    </row>
    <row r="4741" spans="1:22" ht="13.5" customHeight="1" x14ac:dyDescent="0.2">
      <c r="A4741" s="32" t="s">
        <v>4737</v>
      </c>
      <c r="B4741" s="32" t="s">
        <v>12598</v>
      </c>
      <c r="C4741" s="32" t="s">
        <v>18116</v>
      </c>
      <c r="D4741" s="37">
        <v>4.5132310000000002</v>
      </c>
      <c r="E4741" s="39">
        <v>1903.99</v>
      </c>
      <c r="F4741" s="39">
        <v>5944</v>
      </c>
      <c r="G4741" s="39">
        <v>10716.86</v>
      </c>
      <c r="H4741" s="38">
        <v>11</v>
      </c>
      <c r="I4741" s="38">
        <v>12005</v>
      </c>
      <c r="J4741" s="37">
        <v>25.577655161999999</v>
      </c>
      <c r="K4741" s="37">
        <v>17.782060113</v>
      </c>
      <c r="L4741" s="37">
        <v>41.656829584</v>
      </c>
      <c r="M4741" s="37">
        <v>6.5717224115999997</v>
      </c>
      <c r="N4741" s="37">
        <v>34.894982546000001</v>
      </c>
      <c r="O4741" s="37">
        <v>23.775706844999998</v>
      </c>
      <c r="P4741" s="37">
        <v>7.5688085243999996</v>
      </c>
      <c r="Q4741" s="37">
        <v>72.505051800000004</v>
      </c>
      <c r="R4741" s="38">
        <v>298979</v>
      </c>
      <c r="S4741" s="37">
        <v>6.2295699999999998</v>
      </c>
      <c r="T4741" s="38">
        <v>8</v>
      </c>
      <c r="U4741" s="38">
        <v>9</v>
      </c>
      <c r="V4741" s="38">
        <v>3</v>
      </c>
    </row>
    <row r="4742" spans="1:22" ht="13.5" customHeight="1" x14ac:dyDescent="0.2">
      <c r="A4742" s="32" t="s">
        <v>4738</v>
      </c>
      <c r="B4742" s="32" t="s">
        <v>12599</v>
      </c>
      <c r="C4742" s="32" t="s">
        <v>18210</v>
      </c>
      <c r="D4742" s="37">
        <v>5.1141589999999999</v>
      </c>
      <c r="E4742" s="39">
        <v>1690.97</v>
      </c>
      <c r="F4742" s="39">
        <v>5222</v>
      </c>
      <c r="G4742" s="39">
        <v>9871.81</v>
      </c>
      <c r="H4742" s="38">
        <v>10</v>
      </c>
      <c r="I4742" s="38">
        <v>10324</v>
      </c>
      <c r="J4742" s="37">
        <v>14.069687954000001</v>
      </c>
      <c r="K4742" s="37">
        <v>10.219453771</v>
      </c>
      <c r="L4742" s="37">
        <v>21.819391079999999</v>
      </c>
      <c r="M4742" s="37">
        <v>16.808251498000001</v>
      </c>
      <c r="N4742" s="37">
        <v>13.92878035</v>
      </c>
      <c r="O4742" s="37">
        <v>9.4437055110999992</v>
      </c>
      <c r="P4742" s="37">
        <v>5.3</v>
      </c>
      <c r="Q4742" s="37">
        <v>85.513075999999998</v>
      </c>
      <c r="R4742" s="38">
        <v>260894</v>
      </c>
      <c r="S4742" s="37">
        <v>5.7572799999999997</v>
      </c>
      <c r="T4742" s="38">
        <v>5</v>
      </c>
      <c r="U4742" s="38">
        <v>10</v>
      </c>
      <c r="V4742" s="38">
        <v>3</v>
      </c>
    </row>
    <row r="4743" spans="1:22" ht="13.5" customHeight="1" x14ac:dyDescent="0.2">
      <c r="A4743" s="32" t="s">
        <v>4739</v>
      </c>
      <c r="B4743" s="32" t="s">
        <v>12600</v>
      </c>
      <c r="C4743" s="32" t="s">
        <v>18210</v>
      </c>
      <c r="D4743" s="37">
        <v>4.0810370000000002</v>
      </c>
      <c r="E4743" s="39">
        <v>1998.98</v>
      </c>
      <c r="F4743" s="39">
        <v>4636</v>
      </c>
      <c r="G4743" s="39">
        <v>8810.4</v>
      </c>
      <c r="H4743" s="38">
        <v>3</v>
      </c>
      <c r="I4743" s="38">
        <v>9129</v>
      </c>
      <c r="J4743" s="37">
        <v>10.647233732</v>
      </c>
      <c r="K4743" s="37">
        <v>9.0562235477000002</v>
      </c>
      <c r="L4743" s="37">
        <v>14.036362681</v>
      </c>
      <c r="M4743" s="37">
        <v>16.514709849999999</v>
      </c>
      <c r="N4743" s="37">
        <v>3.9813699709999999</v>
      </c>
      <c r="O4743" s="37">
        <v>7.9897796186000001</v>
      </c>
      <c r="P4743" s="37">
        <v>5.3</v>
      </c>
      <c r="Q4743" s="37">
        <v>71.712391999999994</v>
      </c>
      <c r="R4743" s="38">
        <v>213074</v>
      </c>
      <c r="S4743" s="37">
        <v>5.7572799999999997</v>
      </c>
      <c r="T4743" s="38">
        <v>0</v>
      </c>
      <c r="U4743" s="38">
        <v>3</v>
      </c>
      <c r="V4743" s="38">
        <v>0</v>
      </c>
    </row>
    <row r="4744" spans="1:22" ht="13.5" customHeight="1" x14ac:dyDescent="0.2">
      <c r="A4744" s="32" t="s">
        <v>4740</v>
      </c>
      <c r="B4744" s="32" t="s">
        <v>12601</v>
      </c>
      <c r="C4744" s="32" t="s">
        <v>18210</v>
      </c>
      <c r="D4744" s="37">
        <v>5.9438329999999997</v>
      </c>
      <c r="E4744" s="39">
        <v>4560.97</v>
      </c>
      <c r="F4744" s="39">
        <v>10343</v>
      </c>
      <c r="G4744" s="39">
        <v>19830.47</v>
      </c>
      <c r="H4744" s="38">
        <v>14</v>
      </c>
      <c r="I4744" s="38">
        <v>20289</v>
      </c>
      <c r="J4744" s="37">
        <v>8.8385690595999993</v>
      </c>
      <c r="K4744" s="37">
        <v>4.5861484013</v>
      </c>
      <c r="L4744" s="37">
        <v>6.7048879371999996</v>
      </c>
      <c r="M4744" s="37">
        <v>20.032068174999999</v>
      </c>
      <c r="N4744" s="37">
        <v>5.7430623647000001</v>
      </c>
      <c r="O4744" s="37">
        <v>6.9859127403999999</v>
      </c>
      <c r="P4744" s="37">
        <v>5.3088481593000001</v>
      </c>
      <c r="Q4744" s="37">
        <v>88.838287399999999</v>
      </c>
      <c r="R4744" s="38">
        <v>509576</v>
      </c>
      <c r="S4744" s="37">
        <v>5.7572799999999997</v>
      </c>
      <c r="T4744" s="38">
        <v>8</v>
      </c>
      <c r="U4744" s="38">
        <v>12</v>
      </c>
      <c r="V4744" s="38">
        <v>3</v>
      </c>
    </row>
    <row r="4745" spans="1:22" ht="13.5" customHeight="1" x14ac:dyDescent="0.2">
      <c r="A4745" s="32" t="s">
        <v>4741</v>
      </c>
      <c r="B4745" s="32" t="s">
        <v>12602</v>
      </c>
      <c r="C4745" s="32" t="s">
        <v>18116</v>
      </c>
      <c r="D4745" s="37">
        <v>8.3685349999999996</v>
      </c>
      <c r="E4745" s="39">
        <v>1811</v>
      </c>
      <c r="F4745" s="39">
        <v>5531</v>
      </c>
      <c r="G4745" s="39">
        <v>9606.16</v>
      </c>
      <c r="H4745" s="38">
        <v>7</v>
      </c>
      <c r="I4745" s="38">
        <v>11090</v>
      </c>
      <c r="J4745" s="37">
        <v>19.274318262000001</v>
      </c>
      <c r="K4745" s="37">
        <v>14.672611319</v>
      </c>
      <c r="L4745" s="37">
        <v>28.632279916000002</v>
      </c>
      <c r="M4745" s="37">
        <v>5.9434779169</v>
      </c>
      <c r="N4745" s="37">
        <v>28.560695025000001</v>
      </c>
      <c r="O4745" s="37">
        <v>21.949662939</v>
      </c>
      <c r="P4745" s="37">
        <v>7.5342610814000004</v>
      </c>
      <c r="Q4745" s="37">
        <v>75.101454200000006</v>
      </c>
      <c r="R4745" s="38">
        <v>326948</v>
      </c>
      <c r="S4745" s="37">
        <v>6.2295699999999998</v>
      </c>
      <c r="T4745" s="38">
        <v>2</v>
      </c>
      <c r="U4745" s="38">
        <v>7</v>
      </c>
      <c r="V4745" s="38">
        <v>1</v>
      </c>
    </row>
    <row r="4746" spans="1:22" ht="13.5" customHeight="1" x14ac:dyDescent="0.2">
      <c r="A4746" s="32" t="s">
        <v>4742</v>
      </c>
      <c r="B4746" s="32" t="s">
        <v>12603</v>
      </c>
      <c r="C4746" s="32" t="s">
        <v>18210</v>
      </c>
      <c r="D4746" s="37">
        <v>6.4116</v>
      </c>
      <c r="E4746" s="39">
        <v>1490.96</v>
      </c>
      <c r="F4746" s="39">
        <v>4356</v>
      </c>
      <c r="G4746" s="39">
        <v>7879.38</v>
      </c>
      <c r="H4746" s="38">
        <v>8</v>
      </c>
      <c r="I4746" s="38">
        <v>8236</v>
      </c>
      <c r="J4746" s="37">
        <v>11.866177038</v>
      </c>
      <c r="K4746" s="37">
        <v>15.431545966</v>
      </c>
      <c r="L4746" s="37">
        <v>11.310743263000001</v>
      </c>
      <c r="M4746" s="37">
        <v>26.335761711</v>
      </c>
      <c r="N4746" s="37">
        <v>12.807454324</v>
      </c>
      <c r="O4746" s="37">
        <v>14.177269085000001</v>
      </c>
      <c r="P4746" s="37">
        <v>5.3</v>
      </c>
      <c r="Q4746" s="37">
        <v>89.625593800000004</v>
      </c>
      <c r="R4746" s="38">
        <v>151877</v>
      </c>
      <c r="S4746" s="37">
        <v>5.7572799999999997</v>
      </c>
      <c r="T4746" s="38">
        <v>4</v>
      </c>
      <c r="U4746" s="38">
        <v>8</v>
      </c>
      <c r="V4746" s="38">
        <v>1</v>
      </c>
    </row>
    <row r="4747" spans="1:22" ht="13.5" customHeight="1" x14ac:dyDescent="0.2">
      <c r="A4747" s="32" t="s">
        <v>4743</v>
      </c>
      <c r="B4747" s="32" t="s">
        <v>12604</v>
      </c>
      <c r="C4747" s="32" t="s">
        <v>18116</v>
      </c>
      <c r="D4747" s="37">
        <v>5.9481349999999997</v>
      </c>
      <c r="E4747" s="39">
        <v>1412.02</v>
      </c>
      <c r="F4747" s="39">
        <v>4743</v>
      </c>
      <c r="G4747" s="39">
        <v>7597.66</v>
      </c>
      <c r="H4747" s="38">
        <v>4</v>
      </c>
      <c r="I4747" s="38">
        <v>9955</v>
      </c>
      <c r="J4747" s="37">
        <v>21.454575156000001</v>
      </c>
      <c r="K4747" s="37">
        <v>16.612509609</v>
      </c>
      <c r="L4747" s="37">
        <v>31.685959227000001</v>
      </c>
      <c r="M4747" s="37">
        <v>6.1148146963999999</v>
      </c>
      <c r="N4747" s="37">
        <v>39.951717731999999</v>
      </c>
      <c r="O4747" s="37">
        <v>31.319426279999998</v>
      </c>
      <c r="P4747" s="37">
        <v>7.0004241436000001</v>
      </c>
      <c r="Q4747" s="37">
        <v>70.378895799999995</v>
      </c>
      <c r="R4747" s="38">
        <v>197102</v>
      </c>
      <c r="S4747" s="37">
        <v>6.2295699999999998</v>
      </c>
      <c r="T4747" s="38">
        <v>1</v>
      </c>
      <c r="U4747" s="38">
        <v>4</v>
      </c>
      <c r="V4747" s="38">
        <v>0</v>
      </c>
    </row>
    <row r="4748" spans="1:22" ht="13.5" customHeight="1" x14ac:dyDescent="0.2">
      <c r="A4748" s="32" t="s">
        <v>4744</v>
      </c>
      <c r="B4748" s="32" t="s">
        <v>12605</v>
      </c>
      <c r="C4748" s="32" t="s">
        <v>18210</v>
      </c>
      <c r="D4748" s="37">
        <v>2.947899</v>
      </c>
      <c r="E4748" s="39">
        <v>1799.97</v>
      </c>
      <c r="F4748" s="39">
        <v>4013</v>
      </c>
      <c r="G4748" s="39">
        <v>7627.79</v>
      </c>
      <c r="H4748" s="38">
        <v>5</v>
      </c>
      <c r="I4748" s="38">
        <v>7829</v>
      </c>
      <c r="J4748" s="37">
        <v>13.69435393</v>
      </c>
      <c r="K4748" s="37">
        <v>9.7140554437999995</v>
      </c>
      <c r="L4748" s="37">
        <v>15.311165237999999</v>
      </c>
      <c r="M4748" s="37">
        <v>27.750771776000001</v>
      </c>
      <c r="N4748" s="37">
        <v>8.4505388547999996</v>
      </c>
      <c r="O4748" s="37">
        <v>8.2186249706000005</v>
      </c>
      <c r="P4748" s="37">
        <v>5.3</v>
      </c>
      <c r="Q4748" s="37">
        <v>90.234336900000002</v>
      </c>
      <c r="R4748" s="38">
        <v>194036</v>
      </c>
      <c r="S4748" s="37">
        <v>5.7572799999999997</v>
      </c>
      <c r="T4748" s="38">
        <v>2</v>
      </c>
      <c r="U4748" s="38">
        <v>5</v>
      </c>
      <c r="V4748" s="38">
        <v>1</v>
      </c>
    </row>
    <row r="4749" spans="1:22" ht="13.5" customHeight="1" x14ac:dyDescent="0.2">
      <c r="A4749" s="32" t="s">
        <v>4745</v>
      </c>
      <c r="B4749" s="32" t="s">
        <v>12606</v>
      </c>
      <c r="C4749" s="32" t="s">
        <v>18116</v>
      </c>
      <c r="D4749" s="37">
        <v>8.0821120000000004</v>
      </c>
      <c r="E4749" s="39">
        <v>2012.92</v>
      </c>
      <c r="F4749" s="39">
        <v>10768</v>
      </c>
      <c r="G4749" s="39">
        <v>19816.91</v>
      </c>
      <c r="H4749" s="38">
        <v>10</v>
      </c>
      <c r="I4749" s="38">
        <v>21389</v>
      </c>
      <c r="J4749" s="37">
        <v>15.211701229000001</v>
      </c>
      <c r="K4749" s="37">
        <v>8.4006254661999993</v>
      </c>
      <c r="L4749" s="37">
        <v>21.518711412999998</v>
      </c>
      <c r="M4749" s="37">
        <v>5.1680428159999998</v>
      </c>
      <c r="N4749" s="37">
        <v>24.117412008999999</v>
      </c>
      <c r="O4749" s="37">
        <v>10.147577582</v>
      </c>
      <c r="P4749" s="37">
        <v>6.8856521260000001</v>
      </c>
      <c r="Q4749" s="37">
        <v>69.171428599999999</v>
      </c>
      <c r="R4749" s="38">
        <v>650399</v>
      </c>
      <c r="S4749" s="37">
        <v>6.2295699999999998</v>
      </c>
      <c r="T4749" s="38">
        <v>4</v>
      </c>
      <c r="U4749" s="38">
        <v>6</v>
      </c>
      <c r="V4749" s="38">
        <v>1</v>
      </c>
    </row>
    <row r="4750" spans="1:22" ht="13.5" customHeight="1" x14ac:dyDescent="0.2">
      <c r="A4750" s="32" t="s">
        <v>4746</v>
      </c>
      <c r="B4750" s="32" t="s">
        <v>12607</v>
      </c>
      <c r="C4750" s="32" t="s">
        <v>18116</v>
      </c>
      <c r="D4750" s="37">
        <v>10.054930000000001</v>
      </c>
      <c r="E4750" s="39">
        <v>1080.03</v>
      </c>
      <c r="F4750" s="39">
        <v>5043</v>
      </c>
      <c r="G4750" s="39">
        <v>9093.73</v>
      </c>
      <c r="H4750" s="38">
        <v>6</v>
      </c>
      <c r="I4750" s="38">
        <v>10164</v>
      </c>
      <c r="J4750" s="37">
        <v>12.602468776</v>
      </c>
      <c r="K4750" s="37">
        <v>7.7848682365000004</v>
      </c>
      <c r="L4750" s="37">
        <v>17.690137147000002</v>
      </c>
      <c r="M4750" s="37">
        <v>8.4458689657000008</v>
      </c>
      <c r="N4750" s="37">
        <v>14.397909762999999</v>
      </c>
      <c r="O4750" s="37">
        <v>7.7640890812999999</v>
      </c>
      <c r="P4750" s="37">
        <v>7.5653398461999997</v>
      </c>
      <c r="Q4750" s="37">
        <v>80.567010400000001</v>
      </c>
      <c r="R4750" s="38">
        <v>340354</v>
      </c>
      <c r="S4750" s="37">
        <v>6.2295699999999998</v>
      </c>
      <c r="T4750" s="38">
        <v>2</v>
      </c>
      <c r="U4750" s="38">
        <v>6</v>
      </c>
      <c r="V4750" s="38">
        <v>1</v>
      </c>
    </row>
    <row r="4751" spans="1:22" ht="13.5" customHeight="1" x14ac:dyDescent="0.2">
      <c r="A4751" s="32" t="s">
        <v>4747</v>
      </c>
      <c r="B4751" s="32" t="s">
        <v>12608</v>
      </c>
      <c r="C4751" s="32" t="s">
        <v>18210</v>
      </c>
      <c r="D4751" s="37">
        <v>3.127138</v>
      </c>
      <c r="E4751" s="39">
        <v>2365.96</v>
      </c>
      <c r="F4751" s="39">
        <v>6005</v>
      </c>
      <c r="G4751" s="39">
        <v>11524.62</v>
      </c>
      <c r="H4751" s="38">
        <v>9</v>
      </c>
      <c r="I4751" s="38">
        <v>11897</v>
      </c>
      <c r="J4751" s="37">
        <v>8.9635651583999998</v>
      </c>
      <c r="K4751" s="37">
        <v>6.2349909158000001</v>
      </c>
      <c r="L4751" s="37">
        <v>12.756265256000001</v>
      </c>
      <c r="M4751" s="37">
        <v>34.769747152999997</v>
      </c>
      <c r="N4751" s="37">
        <v>9.0366415182999997</v>
      </c>
      <c r="O4751" s="37">
        <v>10.421102015000001</v>
      </c>
      <c r="P4751" s="37">
        <v>5.3</v>
      </c>
      <c r="Q4751" s="37">
        <v>90.059769099999997</v>
      </c>
      <c r="R4751" s="38">
        <v>274560</v>
      </c>
      <c r="S4751" s="37">
        <v>5.7572799999999997</v>
      </c>
      <c r="T4751" s="38">
        <v>5</v>
      </c>
      <c r="U4751" s="38">
        <v>9</v>
      </c>
      <c r="V4751" s="38">
        <v>1</v>
      </c>
    </row>
    <row r="4752" spans="1:22" ht="13.5" customHeight="1" x14ac:dyDescent="0.2">
      <c r="A4752" s="32" t="s">
        <v>4748</v>
      </c>
      <c r="B4752" s="32" t="s">
        <v>12609</v>
      </c>
      <c r="C4752" s="32" t="s">
        <v>18116</v>
      </c>
      <c r="D4752" s="37">
        <v>10.68272</v>
      </c>
      <c r="E4752" s="39">
        <v>1564.02</v>
      </c>
      <c r="F4752" s="39">
        <v>4681</v>
      </c>
      <c r="G4752" s="39">
        <v>8147.1</v>
      </c>
      <c r="H4752" s="38">
        <v>8</v>
      </c>
      <c r="I4752" s="38">
        <v>9343</v>
      </c>
      <c r="J4752" s="37">
        <v>39.639865280999999</v>
      </c>
      <c r="K4752" s="37">
        <v>28.548743335000001</v>
      </c>
      <c r="L4752" s="37">
        <v>51.653106915999999</v>
      </c>
      <c r="M4752" s="37">
        <v>7.3219991474999997</v>
      </c>
      <c r="N4752" s="37">
        <v>30.602486575</v>
      </c>
      <c r="O4752" s="37">
        <v>42.624303286999996</v>
      </c>
      <c r="P4752" s="37">
        <v>7.5685096154</v>
      </c>
      <c r="Q4752" s="37">
        <v>79.667688600000005</v>
      </c>
      <c r="R4752" s="38">
        <v>240569</v>
      </c>
      <c r="S4752" s="37">
        <v>6.2295699999999998</v>
      </c>
      <c r="T4752" s="38">
        <v>3</v>
      </c>
      <c r="U4752" s="38">
        <v>7</v>
      </c>
      <c r="V4752" s="38">
        <v>0</v>
      </c>
    </row>
    <row r="4753" spans="1:22" ht="13.5" customHeight="1" x14ac:dyDescent="0.2">
      <c r="A4753" s="32" t="s">
        <v>4749</v>
      </c>
      <c r="B4753" s="32" t="s">
        <v>12610</v>
      </c>
      <c r="C4753" s="32" t="s">
        <v>18210</v>
      </c>
      <c r="D4753" s="37">
        <v>6.7671890000000001</v>
      </c>
      <c r="E4753" s="39">
        <v>2017.04</v>
      </c>
      <c r="F4753" s="39">
        <v>5137</v>
      </c>
      <c r="G4753" s="39">
        <v>10134.959999999999</v>
      </c>
      <c r="H4753" s="38">
        <v>10</v>
      </c>
      <c r="I4753" s="38">
        <v>10364</v>
      </c>
      <c r="J4753" s="37">
        <v>13.691907199999999</v>
      </c>
      <c r="K4753" s="37">
        <v>7.5543874978999996</v>
      </c>
      <c r="L4753" s="37">
        <v>22.021449430000001</v>
      </c>
      <c r="M4753" s="37">
        <v>12.189904966</v>
      </c>
      <c r="N4753" s="37">
        <v>7.1525006383000003</v>
      </c>
      <c r="O4753" s="37">
        <v>7.8194126057000002</v>
      </c>
      <c r="P4753" s="37">
        <v>5.3</v>
      </c>
      <c r="Q4753" s="37">
        <v>78.926277799999994</v>
      </c>
      <c r="R4753" s="38">
        <v>252826</v>
      </c>
      <c r="S4753" s="37">
        <v>5.7572799999999997</v>
      </c>
      <c r="T4753" s="38">
        <v>4</v>
      </c>
      <c r="U4753" s="38">
        <v>10</v>
      </c>
      <c r="V4753" s="38">
        <v>1</v>
      </c>
    </row>
    <row r="4754" spans="1:22" ht="13.5" customHeight="1" x14ac:dyDescent="0.2">
      <c r="A4754" s="32" t="s">
        <v>4750</v>
      </c>
      <c r="B4754" s="32" t="s">
        <v>12611</v>
      </c>
      <c r="C4754" s="32" t="s">
        <v>18210</v>
      </c>
      <c r="D4754" s="37">
        <v>8.2430649999999996</v>
      </c>
      <c r="E4754" s="39">
        <v>3459.94</v>
      </c>
      <c r="F4754" s="39">
        <v>9362</v>
      </c>
      <c r="G4754" s="39">
        <v>18082.09</v>
      </c>
      <c r="H4754" s="38">
        <v>7</v>
      </c>
      <c r="I4754" s="38">
        <v>18453</v>
      </c>
      <c r="J4754" s="37">
        <v>15.799488209</v>
      </c>
      <c r="K4754" s="37">
        <v>8.5385209921000005</v>
      </c>
      <c r="L4754" s="37">
        <v>21.118603172</v>
      </c>
      <c r="M4754" s="37">
        <v>20.171775943</v>
      </c>
      <c r="N4754" s="37">
        <v>9.4276147895999998</v>
      </c>
      <c r="O4754" s="37">
        <v>7.1232585664999997</v>
      </c>
      <c r="P4754" s="37">
        <v>5.3</v>
      </c>
      <c r="Q4754" s="37">
        <v>80.068400199999999</v>
      </c>
      <c r="R4754" s="38">
        <v>538708</v>
      </c>
      <c r="S4754" s="37">
        <v>5.7572799999999997</v>
      </c>
      <c r="T4754" s="38">
        <v>3</v>
      </c>
      <c r="U4754" s="38">
        <v>6</v>
      </c>
      <c r="V4754" s="38">
        <v>0</v>
      </c>
    </row>
    <row r="4755" spans="1:22" ht="13.5" customHeight="1" x14ac:dyDescent="0.2">
      <c r="A4755" s="32" t="s">
        <v>4751</v>
      </c>
      <c r="B4755" s="32" t="s">
        <v>12612</v>
      </c>
      <c r="C4755" s="32" t="s">
        <v>18210</v>
      </c>
      <c r="D4755" s="37">
        <v>4.213006</v>
      </c>
      <c r="E4755" s="39">
        <v>2842.06</v>
      </c>
      <c r="F4755" s="39">
        <v>7484</v>
      </c>
      <c r="G4755" s="39">
        <v>14203.68</v>
      </c>
      <c r="H4755" s="38">
        <v>11</v>
      </c>
      <c r="I4755" s="38">
        <v>14754</v>
      </c>
      <c r="J4755" s="37">
        <v>7.6329330124999997</v>
      </c>
      <c r="K4755" s="37">
        <v>3.7393514226</v>
      </c>
      <c r="L4755" s="37">
        <v>6.33785752</v>
      </c>
      <c r="M4755" s="37">
        <v>34.259188807999998</v>
      </c>
      <c r="N4755" s="37">
        <v>1.9643298854</v>
      </c>
      <c r="O4755" s="37">
        <v>9.5511482219000001</v>
      </c>
      <c r="P4755" s="37">
        <v>5.3</v>
      </c>
      <c r="Q4755" s="37">
        <v>97.123456300000001</v>
      </c>
      <c r="R4755" s="38">
        <v>319018</v>
      </c>
      <c r="S4755" s="37">
        <v>5.7572799999999997</v>
      </c>
      <c r="T4755" s="38">
        <v>5</v>
      </c>
      <c r="U4755" s="38">
        <v>10</v>
      </c>
      <c r="V4755" s="38">
        <v>1</v>
      </c>
    </row>
    <row r="4756" spans="1:22" ht="13.5" customHeight="1" x14ac:dyDescent="0.2">
      <c r="A4756" s="32" t="s">
        <v>4752</v>
      </c>
      <c r="B4756" s="32" t="s">
        <v>12613</v>
      </c>
      <c r="C4756" s="32" t="s">
        <v>18210</v>
      </c>
      <c r="D4756" s="37">
        <v>3.2565050000000002</v>
      </c>
      <c r="E4756" s="39">
        <v>3048.08</v>
      </c>
      <c r="F4756" s="39">
        <v>7847</v>
      </c>
      <c r="G4756" s="39">
        <v>15187.24</v>
      </c>
      <c r="H4756" s="38">
        <v>12</v>
      </c>
      <c r="I4756" s="38">
        <v>15863</v>
      </c>
      <c r="J4756" s="37">
        <v>12.508345418999999</v>
      </c>
      <c r="K4756" s="37">
        <v>11.831447787</v>
      </c>
      <c r="L4756" s="37">
        <v>14.489076475999999</v>
      </c>
      <c r="M4756" s="37">
        <v>9.1043766698000006</v>
      </c>
      <c r="N4756" s="37">
        <v>10.190057186000001</v>
      </c>
      <c r="O4756" s="37">
        <v>9.0712411122999992</v>
      </c>
      <c r="P4756" s="37">
        <v>5.3</v>
      </c>
      <c r="Q4756" s="37">
        <v>82.713093999999998</v>
      </c>
      <c r="R4756" s="38">
        <v>319775</v>
      </c>
      <c r="S4756" s="37">
        <v>5.7572799999999997</v>
      </c>
      <c r="T4756" s="38">
        <v>6</v>
      </c>
      <c r="U4756" s="38">
        <v>10</v>
      </c>
      <c r="V4756" s="38">
        <v>2</v>
      </c>
    </row>
    <row r="4757" spans="1:22" ht="13.5" customHeight="1" x14ac:dyDescent="0.2">
      <c r="A4757" s="32" t="s">
        <v>4753</v>
      </c>
      <c r="B4757" s="32" t="s">
        <v>12614</v>
      </c>
      <c r="C4757" s="32" t="s">
        <v>18210</v>
      </c>
      <c r="D4757" s="37">
        <v>1.7009510000000001</v>
      </c>
      <c r="E4757" s="39">
        <v>1805.02</v>
      </c>
      <c r="F4757" s="39">
        <v>3486</v>
      </c>
      <c r="G4757" s="39">
        <v>6692.68</v>
      </c>
      <c r="H4757" s="38">
        <v>6</v>
      </c>
      <c r="I4757" s="38">
        <v>6823</v>
      </c>
      <c r="J4757" s="37">
        <v>6.5200516947000002</v>
      </c>
      <c r="K4757" s="37">
        <v>6.1197399030000001</v>
      </c>
      <c r="L4757" s="37">
        <v>6.3876625418000001</v>
      </c>
      <c r="M4757" s="37">
        <v>37.342464874999997</v>
      </c>
      <c r="N4757" s="37">
        <v>4.0237429594999998</v>
      </c>
      <c r="O4757" s="37">
        <v>15.047947462</v>
      </c>
      <c r="P4757" s="37">
        <v>5.2744075829000003</v>
      </c>
      <c r="Q4757" s="37">
        <v>85.177960600000006</v>
      </c>
      <c r="R4757" s="38">
        <v>166444</v>
      </c>
      <c r="S4757" s="37">
        <v>5.7572799999999997</v>
      </c>
      <c r="T4757" s="38">
        <v>3</v>
      </c>
      <c r="U4757" s="38">
        <v>5</v>
      </c>
      <c r="V4757" s="38">
        <v>2</v>
      </c>
    </row>
    <row r="4758" spans="1:22" ht="13.5" customHeight="1" x14ac:dyDescent="0.2">
      <c r="A4758" s="32" t="s">
        <v>4754</v>
      </c>
      <c r="B4758" s="32" t="s">
        <v>12615</v>
      </c>
      <c r="C4758" s="32" t="s">
        <v>18210</v>
      </c>
      <c r="D4758" s="37">
        <v>5.8586669999999996</v>
      </c>
      <c r="E4758" s="39">
        <v>962.01</v>
      </c>
      <c r="F4758" s="39">
        <v>2956</v>
      </c>
      <c r="G4758" s="39">
        <v>5705.39</v>
      </c>
      <c r="H4758" s="38">
        <v>3</v>
      </c>
      <c r="I4758" s="38">
        <v>5983</v>
      </c>
      <c r="J4758" s="37">
        <v>17.289472891999999</v>
      </c>
      <c r="K4758" s="37">
        <v>12.621198267</v>
      </c>
      <c r="L4758" s="37">
        <v>26.006147330000001</v>
      </c>
      <c r="M4758" s="37">
        <v>15.981736093</v>
      </c>
      <c r="N4758" s="37">
        <v>15.598532472</v>
      </c>
      <c r="O4758" s="37">
        <v>10.471003401000001</v>
      </c>
      <c r="P4758" s="37">
        <v>5.3</v>
      </c>
      <c r="Q4758" s="37">
        <v>52.776836000000003</v>
      </c>
      <c r="R4758" s="38">
        <v>146326</v>
      </c>
      <c r="S4758" s="37">
        <v>5.7572799999999997</v>
      </c>
      <c r="T4758" s="38">
        <v>1</v>
      </c>
      <c r="U4758" s="38">
        <v>2</v>
      </c>
      <c r="V4758" s="38">
        <v>1</v>
      </c>
    </row>
    <row r="4759" spans="1:22" ht="13.5" customHeight="1" x14ac:dyDescent="0.2">
      <c r="A4759" s="32" t="s">
        <v>4755</v>
      </c>
      <c r="B4759" s="32" t="s">
        <v>12616</v>
      </c>
      <c r="C4759" s="32" t="s">
        <v>18210</v>
      </c>
      <c r="D4759" s="37">
        <v>2.6469559999999999</v>
      </c>
      <c r="E4759" s="39">
        <v>1666.02</v>
      </c>
      <c r="F4759" s="39">
        <v>4331</v>
      </c>
      <c r="G4759" s="39">
        <v>8325.3700000000008</v>
      </c>
      <c r="H4759" s="38">
        <v>6</v>
      </c>
      <c r="I4759" s="38">
        <v>8552</v>
      </c>
      <c r="J4759" s="37">
        <v>6.2557717927000001</v>
      </c>
      <c r="K4759" s="37">
        <v>2.5889549113000001</v>
      </c>
      <c r="L4759" s="37">
        <v>5.6238780929000001</v>
      </c>
      <c r="M4759" s="37">
        <v>31.004446065</v>
      </c>
      <c r="N4759" s="37">
        <v>5.7700370136999997</v>
      </c>
      <c r="O4759" s="37">
        <v>12.660102589999999</v>
      </c>
      <c r="P4759" s="37">
        <v>6.0409398699999999</v>
      </c>
      <c r="Q4759" s="37">
        <v>91.238011900000004</v>
      </c>
      <c r="R4759" s="38">
        <v>237842</v>
      </c>
      <c r="S4759" s="37">
        <v>5.7572799999999997</v>
      </c>
      <c r="T4759" s="38">
        <v>2</v>
      </c>
      <c r="U4759" s="38">
        <v>4</v>
      </c>
      <c r="V4759" s="38">
        <v>1</v>
      </c>
    </row>
    <row r="4760" spans="1:22" ht="13.5" customHeight="1" x14ac:dyDescent="0.2">
      <c r="A4760" s="32" t="s">
        <v>4756</v>
      </c>
      <c r="B4760" s="32" t="s">
        <v>12617</v>
      </c>
      <c r="C4760" s="32" t="s">
        <v>18210</v>
      </c>
      <c r="D4760" s="37">
        <v>4.8666989999999997</v>
      </c>
      <c r="E4760" s="39">
        <v>1760.03</v>
      </c>
      <c r="F4760" s="39">
        <v>5375</v>
      </c>
      <c r="G4760" s="39">
        <v>10290.65</v>
      </c>
      <c r="H4760" s="38">
        <v>8</v>
      </c>
      <c r="I4760" s="38">
        <v>10586</v>
      </c>
      <c r="J4760" s="37">
        <v>11.193196585000001</v>
      </c>
      <c r="K4760" s="37">
        <v>8.6559333585000005</v>
      </c>
      <c r="L4760" s="37">
        <v>22.587698840000002</v>
      </c>
      <c r="M4760" s="37">
        <v>22.280115070000001</v>
      </c>
      <c r="N4760" s="37">
        <v>11.163059954</v>
      </c>
      <c r="O4760" s="37">
        <v>8.9336537479999993</v>
      </c>
      <c r="P4760" s="37">
        <v>5.3</v>
      </c>
      <c r="Q4760" s="37">
        <v>78.608436499999996</v>
      </c>
      <c r="R4760" s="38">
        <v>338264</v>
      </c>
      <c r="S4760" s="37">
        <v>5.7572799999999997</v>
      </c>
      <c r="T4760" s="38">
        <v>3</v>
      </c>
      <c r="U4760" s="38">
        <v>8</v>
      </c>
      <c r="V4760" s="38">
        <v>1</v>
      </c>
    </row>
    <row r="4761" spans="1:22" ht="13.5" customHeight="1" x14ac:dyDescent="0.2">
      <c r="A4761" s="32" t="s">
        <v>4757</v>
      </c>
      <c r="B4761" s="32" t="s">
        <v>12618</v>
      </c>
      <c r="C4761" s="32" t="s">
        <v>18116</v>
      </c>
      <c r="D4761" s="37">
        <v>4.4550460000000003</v>
      </c>
      <c r="E4761" s="39">
        <v>1050.01</v>
      </c>
      <c r="F4761" s="39">
        <v>3531</v>
      </c>
      <c r="G4761" s="39">
        <v>6543.85</v>
      </c>
      <c r="H4761" s="38">
        <v>4</v>
      </c>
      <c r="I4761" s="38">
        <v>7222</v>
      </c>
      <c r="J4761" s="37">
        <v>16.735290154000001</v>
      </c>
      <c r="K4761" s="37">
        <v>12.888559343000001</v>
      </c>
      <c r="L4761" s="37">
        <v>27.740834056000001</v>
      </c>
      <c r="M4761" s="37">
        <v>9.7121771205999998</v>
      </c>
      <c r="N4761" s="37">
        <v>15.671020067000001</v>
      </c>
      <c r="O4761" s="37">
        <v>8.7822585690999997</v>
      </c>
      <c r="P4761" s="37">
        <v>7.6</v>
      </c>
      <c r="Q4761" s="37">
        <v>80.912875600000007</v>
      </c>
      <c r="R4761" s="38">
        <v>219111</v>
      </c>
      <c r="S4761" s="37">
        <v>6.2295699999999998</v>
      </c>
      <c r="T4761" s="38">
        <v>2</v>
      </c>
      <c r="U4761" s="38">
        <v>1</v>
      </c>
      <c r="V4761" s="38">
        <v>1</v>
      </c>
    </row>
    <row r="4762" spans="1:22" ht="13.5" customHeight="1" x14ac:dyDescent="0.2">
      <c r="A4762" s="32" t="s">
        <v>4758</v>
      </c>
      <c r="B4762" s="32" t="s">
        <v>12619</v>
      </c>
      <c r="C4762" s="32" t="s">
        <v>18210</v>
      </c>
      <c r="D4762" s="37">
        <v>7.9244810000000001</v>
      </c>
      <c r="E4762" s="39">
        <v>929</v>
      </c>
      <c r="F4762" s="39">
        <v>2542</v>
      </c>
      <c r="G4762" s="39">
        <v>4923.3500000000004</v>
      </c>
      <c r="H4762" s="38">
        <v>3</v>
      </c>
      <c r="I4762" s="38">
        <v>5084</v>
      </c>
      <c r="J4762" s="37">
        <v>10.929194684</v>
      </c>
      <c r="K4762" s="37">
        <v>10.165823683999999</v>
      </c>
      <c r="L4762" s="37">
        <v>27.146051814</v>
      </c>
      <c r="M4762" s="37">
        <v>29.163753821</v>
      </c>
      <c r="N4762" s="37">
        <v>7.1200387050999998</v>
      </c>
      <c r="O4762" s="37">
        <v>6.9743118051000002</v>
      </c>
      <c r="P4762" s="37">
        <v>5.3</v>
      </c>
      <c r="Q4762" s="37">
        <v>87.074910599999995</v>
      </c>
      <c r="R4762" s="38">
        <v>126973</v>
      </c>
      <c r="S4762" s="37">
        <v>5.7572799999999997</v>
      </c>
      <c r="T4762" s="38">
        <v>2</v>
      </c>
      <c r="U4762" s="38">
        <v>3</v>
      </c>
      <c r="V4762" s="38">
        <v>0</v>
      </c>
    </row>
    <row r="4763" spans="1:22" ht="13.5" customHeight="1" x14ac:dyDescent="0.2">
      <c r="A4763" s="32" t="s">
        <v>4759</v>
      </c>
      <c r="B4763" s="32" t="s">
        <v>12620</v>
      </c>
      <c r="C4763" s="32" t="s">
        <v>18210</v>
      </c>
      <c r="D4763" s="37">
        <v>9.5758910000000004</v>
      </c>
      <c r="E4763" s="39">
        <v>1889.04</v>
      </c>
      <c r="F4763" s="39">
        <v>5472</v>
      </c>
      <c r="G4763" s="39">
        <v>10430</v>
      </c>
      <c r="H4763" s="38">
        <v>8</v>
      </c>
      <c r="I4763" s="38">
        <v>10681</v>
      </c>
      <c r="J4763" s="37">
        <v>14.127628242</v>
      </c>
      <c r="K4763" s="37">
        <v>9.7305895189000005</v>
      </c>
      <c r="L4763" s="37">
        <v>16.356916575</v>
      </c>
      <c r="M4763" s="37">
        <v>27.549229796999999</v>
      </c>
      <c r="N4763" s="37">
        <v>8.6396466703999995</v>
      </c>
      <c r="O4763" s="37">
        <v>7.1313696836</v>
      </c>
      <c r="P4763" s="37">
        <v>5.3</v>
      </c>
      <c r="Q4763" s="37">
        <v>82.3869392</v>
      </c>
      <c r="R4763" s="38">
        <v>245699</v>
      </c>
      <c r="S4763" s="37">
        <v>5.7572799999999997</v>
      </c>
      <c r="T4763" s="38">
        <v>3</v>
      </c>
      <c r="U4763" s="38">
        <v>8</v>
      </c>
      <c r="V4763" s="38">
        <v>1</v>
      </c>
    </row>
    <row r="4764" spans="1:22" ht="13.5" customHeight="1" x14ac:dyDescent="0.2">
      <c r="A4764" s="32" t="s">
        <v>4760</v>
      </c>
      <c r="B4764" s="32" t="s">
        <v>12621</v>
      </c>
      <c r="C4764" s="32" t="s">
        <v>18210</v>
      </c>
      <c r="D4764" s="37">
        <v>5.5774720000000002</v>
      </c>
      <c r="E4764" s="39">
        <v>954.01</v>
      </c>
      <c r="F4764" s="39">
        <v>3410</v>
      </c>
      <c r="G4764" s="39">
        <v>6255.21</v>
      </c>
      <c r="H4764" s="38">
        <v>4</v>
      </c>
      <c r="I4764" s="38">
        <v>6392</v>
      </c>
      <c r="J4764" s="37">
        <v>12.061976062999999</v>
      </c>
      <c r="K4764" s="37">
        <v>6.4376707885000002</v>
      </c>
      <c r="L4764" s="37">
        <v>19.285964244999999</v>
      </c>
      <c r="M4764" s="37">
        <v>12.669113006</v>
      </c>
      <c r="N4764" s="37">
        <v>5.9233048015999996</v>
      </c>
      <c r="O4764" s="37">
        <v>7.3165488296000003</v>
      </c>
      <c r="P4764" s="37">
        <v>5.3</v>
      </c>
      <c r="Q4764" s="37">
        <v>91.215912900000006</v>
      </c>
      <c r="R4764" s="38">
        <v>158164</v>
      </c>
      <c r="S4764" s="37">
        <v>5.7572799999999997</v>
      </c>
      <c r="T4764" s="38">
        <v>2</v>
      </c>
      <c r="U4764" s="38">
        <v>3</v>
      </c>
      <c r="V4764" s="38">
        <v>0</v>
      </c>
    </row>
    <row r="4765" spans="1:22" ht="13.5" customHeight="1" x14ac:dyDescent="0.2">
      <c r="A4765" s="32" t="s">
        <v>4761</v>
      </c>
      <c r="B4765" s="32" t="s">
        <v>12622</v>
      </c>
      <c r="C4765" s="32" t="s">
        <v>18210</v>
      </c>
      <c r="D4765" s="37">
        <v>2.7842220000000002</v>
      </c>
      <c r="E4765" s="39">
        <v>1015.02</v>
      </c>
      <c r="F4765" s="39">
        <v>3067</v>
      </c>
      <c r="G4765" s="39">
        <v>5735.07</v>
      </c>
      <c r="H4765" s="38">
        <v>5</v>
      </c>
      <c r="I4765" s="38">
        <v>5989</v>
      </c>
      <c r="J4765" s="37">
        <v>12.399437385000001</v>
      </c>
      <c r="K4765" s="37">
        <v>15.425671621999999</v>
      </c>
      <c r="L4765" s="37">
        <v>12.629610118</v>
      </c>
      <c r="M4765" s="37">
        <v>27.009106226</v>
      </c>
      <c r="N4765" s="37">
        <v>12.840978029</v>
      </c>
      <c r="O4765" s="37">
        <v>14.528830133</v>
      </c>
      <c r="P4765" s="37">
        <v>5.3</v>
      </c>
      <c r="Q4765" s="37">
        <v>71.301495099999997</v>
      </c>
      <c r="R4765" s="38">
        <v>138661</v>
      </c>
      <c r="S4765" s="37">
        <v>5.7572799999999997</v>
      </c>
      <c r="T4765" s="38">
        <v>3</v>
      </c>
      <c r="U4765" s="38">
        <v>5</v>
      </c>
      <c r="V4765" s="38">
        <v>0</v>
      </c>
    </row>
    <row r="4766" spans="1:22" ht="13.5" customHeight="1" x14ac:dyDescent="0.2">
      <c r="A4766" s="32" t="s">
        <v>4762</v>
      </c>
      <c r="B4766" s="32" t="s">
        <v>12623</v>
      </c>
      <c r="C4766" s="32" t="s">
        <v>18210</v>
      </c>
      <c r="D4766" s="37">
        <v>4.1471970000000002</v>
      </c>
      <c r="E4766" s="39">
        <v>1318.03</v>
      </c>
      <c r="F4766" s="39">
        <v>3410</v>
      </c>
      <c r="G4766" s="39">
        <v>6547.49</v>
      </c>
      <c r="H4766" s="38">
        <v>5</v>
      </c>
      <c r="I4766" s="38">
        <v>6714</v>
      </c>
      <c r="J4766" s="37">
        <v>14.382875556</v>
      </c>
      <c r="K4766" s="37">
        <v>10.130973216999999</v>
      </c>
      <c r="L4766" s="37">
        <v>16.347126022000001</v>
      </c>
      <c r="M4766" s="37">
        <v>26.898776690999998</v>
      </c>
      <c r="N4766" s="37">
        <v>8.9799471538999995</v>
      </c>
      <c r="O4766" s="37">
        <v>7.4296042257000003</v>
      </c>
      <c r="P4766" s="37">
        <v>5.3</v>
      </c>
      <c r="Q4766" s="37">
        <v>87.642087099999998</v>
      </c>
      <c r="R4766" s="38">
        <v>119260</v>
      </c>
      <c r="S4766" s="37">
        <v>5.7572799999999997</v>
      </c>
      <c r="T4766" s="38">
        <v>2</v>
      </c>
      <c r="U4766" s="38">
        <v>5</v>
      </c>
      <c r="V4766" s="38">
        <v>0</v>
      </c>
    </row>
    <row r="4767" spans="1:22" ht="13.5" customHeight="1" x14ac:dyDescent="0.2">
      <c r="A4767" s="32" t="s">
        <v>4763</v>
      </c>
      <c r="B4767" s="32" t="s">
        <v>12624</v>
      </c>
      <c r="C4767" s="32" t="s">
        <v>18116</v>
      </c>
      <c r="D4767" s="37">
        <v>7.8548210000000003</v>
      </c>
      <c r="E4767" s="39">
        <v>845.01</v>
      </c>
      <c r="F4767" s="39">
        <v>1960</v>
      </c>
      <c r="G4767" s="39">
        <v>3671.69</v>
      </c>
      <c r="H4767" s="38">
        <v>3</v>
      </c>
      <c r="I4767" s="38">
        <v>3940</v>
      </c>
      <c r="J4767" s="37">
        <v>6.7531136217999999</v>
      </c>
      <c r="K4767" s="37">
        <v>6.7700857021000003</v>
      </c>
      <c r="L4767" s="37">
        <v>1.2404485084000001</v>
      </c>
      <c r="M4767" s="37">
        <v>8.8420826024999997</v>
      </c>
      <c r="N4767" s="37">
        <v>24.489820143999999</v>
      </c>
      <c r="O4767" s="37">
        <v>6.8702704940999997</v>
      </c>
      <c r="P4767" s="37">
        <v>7.6</v>
      </c>
      <c r="Q4767" s="37">
        <v>93.413258099999993</v>
      </c>
      <c r="R4767" s="38">
        <v>90247</v>
      </c>
      <c r="S4767" s="37">
        <v>6.2295699999999998</v>
      </c>
      <c r="T4767" s="38">
        <v>1</v>
      </c>
      <c r="U4767" s="38">
        <v>2</v>
      </c>
      <c r="V4767" s="38">
        <v>1</v>
      </c>
    </row>
    <row r="4768" spans="1:22" ht="13.5" customHeight="1" x14ac:dyDescent="0.2">
      <c r="A4768" s="32" t="s">
        <v>4764</v>
      </c>
      <c r="B4768" s="32" t="s">
        <v>12625</v>
      </c>
      <c r="C4768" s="32" t="s">
        <v>18210</v>
      </c>
      <c r="D4768" s="37">
        <v>4.1149360000000001</v>
      </c>
      <c r="E4768" s="39">
        <v>1492.98</v>
      </c>
      <c r="F4768" s="39">
        <v>4557</v>
      </c>
      <c r="G4768" s="39">
        <v>8467.14</v>
      </c>
      <c r="H4768" s="38">
        <v>8</v>
      </c>
      <c r="I4768" s="38">
        <v>8757</v>
      </c>
      <c r="J4768" s="37">
        <v>8.7500614524000007</v>
      </c>
      <c r="K4768" s="37">
        <v>7.8007964784999997</v>
      </c>
      <c r="L4768" s="37">
        <v>11.455083353999999</v>
      </c>
      <c r="M4768" s="37">
        <v>18.204364969</v>
      </c>
      <c r="N4768" s="37">
        <v>3.7533180625</v>
      </c>
      <c r="O4768" s="37">
        <v>8.0463152746999995</v>
      </c>
      <c r="P4768" s="37">
        <v>5.3</v>
      </c>
      <c r="Q4768" s="37">
        <v>89.694354399999995</v>
      </c>
      <c r="R4768" s="38">
        <v>234243</v>
      </c>
      <c r="S4768" s="37">
        <v>5.7572799999999997</v>
      </c>
      <c r="T4768" s="38">
        <v>3</v>
      </c>
      <c r="U4768" s="38">
        <v>5</v>
      </c>
      <c r="V4768" s="38">
        <v>1</v>
      </c>
    </row>
    <row r="4769" spans="1:22" ht="13.5" customHeight="1" x14ac:dyDescent="0.2">
      <c r="A4769" s="32" t="s">
        <v>4765</v>
      </c>
      <c r="B4769" s="32" t="s">
        <v>12626</v>
      </c>
      <c r="C4769" s="32" t="s">
        <v>18210</v>
      </c>
      <c r="D4769" s="37">
        <v>4.2401289999999996</v>
      </c>
      <c r="E4769" s="39">
        <v>1125</v>
      </c>
      <c r="F4769" s="39">
        <v>2874</v>
      </c>
      <c r="G4769" s="39">
        <v>5503.26</v>
      </c>
      <c r="H4769" s="38">
        <v>5</v>
      </c>
      <c r="I4769" s="38">
        <v>5649</v>
      </c>
      <c r="J4769" s="37">
        <v>8.9550579688000003</v>
      </c>
      <c r="K4769" s="37">
        <v>4.2577736651000002</v>
      </c>
      <c r="L4769" s="37">
        <v>7.8181542073000001</v>
      </c>
      <c r="M4769" s="37">
        <v>32.956870805999998</v>
      </c>
      <c r="N4769" s="37">
        <v>6.7808855711999998</v>
      </c>
      <c r="O4769" s="37">
        <v>8.7995767828999991</v>
      </c>
      <c r="P4769" s="37">
        <v>5.3</v>
      </c>
      <c r="Q4769" s="37">
        <v>88.130774599999995</v>
      </c>
      <c r="R4769" s="38">
        <v>103604</v>
      </c>
      <c r="S4769" s="37">
        <v>5.7572799999999997</v>
      </c>
      <c r="T4769" s="38">
        <v>3</v>
      </c>
      <c r="U4769" s="38">
        <v>5</v>
      </c>
      <c r="V4769" s="38">
        <v>0</v>
      </c>
    </row>
    <row r="4770" spans="1:22" ht="13.5" customHeight="1" x14ac:dyDescent="0.2">
      <c r="A4770" s="32" t="s">
        <v>4766</v>
      </c>
      <c r="B4770" s="32" t="s">
        <v>12627</v>
      </c>
      <c r="C4770" s="32" t="s">
        <v>18116</v>
      </c>
      <c r="D4770" s="37">
        <v>7.0230870000000003</v>
      </c>
      <c r="E4770" s="39">
        <v>1794.05</v>
      </c>
      <c r="F4770" s="39">
        <v>5699</v>
      </c>
      <c r="G4770" s="39">
        <v>10410.280000000001</v>
      </c>
      <c r="H4770" s="38">
        <v>9</v>
      </c>
      <c r="I4770" s="38">
        <v>11022</v>
      </c>
      <c r="J4770" s="37">
        <v>9.9877347112999999</v>
      </c>
      <c r="K4770" s="37">
        <v>7.6428834555999998</v>
      </c>
      <c r="L4770" s="37">
        <v>17.855272604</v>
      </c>
      <c r="M4770" s="37">
        <v>5.5478794818999999</v>
      </c>
      <c r="N4770" s="37">
        <v>17.205136139</v>
      </c>
      <c r="O4770" s="37">
        <v>7.0730064397000003</v>
      </c>
      <c r="P4770" s="37">
        <v>7.6</v>
      </c>
      <c r="Q4770" s="37">
        <v>86.8481302</v>
      </c>
      <c r="R4770" s="38">
        <v>421212</v>
      </c>
      <c r="S4770" s="37">
        <v>6.2295699999999998</v>
      </c>
      <c r="T4770" s="38">
        <v>5</v>
      </c>
      <c r="U4770" s="38">
        <v>7</v>
      </c>
      <c r="V4770" s="38">
        <v>2</v>
      </c>
    </row>
    <row r="4771" spans="1:22" ht="13.5" customHeight="1" x14ac:dyDescent="0.2">
      <c r="A4771" s="32" t="s">
        <v>4767</v>
      </c>
      <c r="B4771" s="32" t="s">
        <v>12628</v>
      </c>
      <c r="C4771" s="32" t="s">
        <v>18210</v>
      </c>
      <c r="D4771" s="37">
        <v>4.3572980000000001</v>
      </c>
      <c r="E4771" s="39">
        <v>931.99</v>
      </c>
      <c r="F4771" s="39">
        <v>1882</v>
      </c>
      <c r="G4771" s="39">
        <v>3602.26</v>
      </c>
      <c r="H4771" s="38">
        <v>4</v>
      </c>
      <c r="I4771" s="38">
        <v>3656</v>
      </c>
      <c r="J4771" s="37">
        <v>9.3690173829999992</v>
      </c>
      <c r="K4771" s="37">
        <v>4.8099134192999999</v>
      </c>
      <c r="L4771" s="37">
        <v>13.115502320999999</v>
      </c>
      <c r="M4771" s="37">
        <v>47.584373626000001</v>
      </c>
      <c r="N4771" s="37">
        <v>4.3502221491000004</v>
      </c>
      <c r="O4771" s="37">
        <v>19.681761635000001</v>
      </c>
      <c r="P4771" s="37">
        <v>5.3</v>
      </c>
      <c r="Q4771" s="37">
        <v>97.089536600000002</v>
      </c>
      <c r="R4771" s="38">
        <v>78424</v>
      </c>
      <c r="S4771" s="37">
        <v>5.7572799999999997</v>
      </c>
      <c r="T4771" s="38">
        <v>1</v>
      </c>
      <c r="U4771" s="38">
        <v>3</v>
      </c>
      <c r="V4771" s="38">
        <v>1</v>
      </c>
    </row>
    <row r="4772" spans="1:22" ht="13.5" customHeight="1" x14ac:dyDescent="0.2">
      <c r="A4772" s="32" t="s">
        <v>4768</v>
      </c>
      <c r="B4772" s="32" t="s">
        <v>12629</v>
      </c>
      <c r="C4772" s="32" t="s">
        <v>18116</v>
      </c>
      <c r="D4772" s="37">
        <v>1.8648499999999999</v>
      </c>
      <c r="E4772" s="39">
        <v>1126.99</v>
      </c>
      <c r="F4772" s="39">
        <v>3034</v>
      </c>
      <c r="G4772" s="39">
        <v>5428.81</v>
      </c>
      <c r="H4772" s="38">
        <v>6</v>
      </c>
      <c r="I4772" s="38">
        <v>5890</v>
      </c>
      <c r="J4772" s="37">
        <v>8.5202640917999997</v>
      </c>
      <c r="K4772" s="37">
        <v>7.9384056117000004</v>
      </c>
      <c r="L4772" s="37">
        <v>7.2421282952999997</v>
      </c>
      <c r="M4772" s="37">
        <v>5.6616511378999999</v>
      </c>
      <c r="N4772" s="37">
        <v>17.801842074</v>
      </c>
      <c r="O4772" s="37">
        <v>12.782736012999999</v>
      </c>
      <c r="P4772" s="37">
        <v>7.6</v>
      </c>
      <c r="Q4772" s="37">
        <v>90.282640900000004</v>
      </c>
      <c r="R4772" s="38">
        <v>165067</v>
      </c>
      <c r="S4772" s="37">
        <v>6.2295699999999998</v>
      </c>
      <c r="T4772" s="38">
        <v>4</v>
      </c>
      <c r="U4772" s="38">
        <v>4</v>
      </c>
      <c r="V4772" s="38">
        <v>0</v>
      </c>
    </row>
    <row r="4773" spans="1:22" ht="13.5" customHeight="1" x14ac:dyDescent="0.2">
      <c r="A4773" s="32" t="s">
        <v>4769</v>
      </c>
      <c r="B4773" s="32" t="s">
        <v>12630</v>
      </c>
      <c r="C4773" s="32" t="s">
        <v>18210</v>
      </c>
      <c r="D4773" s="37">
        <v>5.5077829999999999</v>
      </c>
      <c r="E4773" s="39">
        <v>1187</v>
      </c>
      <c r="F4773" s="39">
        <v>2164</v>
      </c>
      <c r="G4773" s="39">
        <v>4196.75</v>
      </c>
      <c r="H4773" s="38">
        <v>6</v>
      </c>
      <c r="I4773" s="38">
        <v>4237</v>
      </c>
      <c r="J4773" s="37">
        <v>12.817140017</v>
      </c>
      <c r="K4773" s="37">
        <v>10.742493366</v>
      </c>
      <c r="L4773" s="37">
        <v>15.189833403</v>
      </c>
      <c r="M4773" s="37">
        <v>34.988286250000002</v>
      </c>
      <c r="N4773" s="37">
        <v>5.5331886035000002</v>
      </c>
      <c r="O4773" s="37">
        <v>23.256839391</v>
      </c>
      <c r="P4773" s="37">
        <v>5.3</v>
      </c>
      <c r="Q4773" s="37">
        <v>89.730589899999998</v>
      </c>
      <c r="R4773" s="38">
        <v>94794</v>
      </c>
      <c r="S4773" s="37">
        <v>5.7572799999999997</v>
      </c>
      <c r="T4773" s="38">
        <v>3</v>
      </c>
      <c r="U4773" s="38">
        <v>5</v>
      </c>
      <c r="V4773" s="38">
        <v>2</v>
      </c>
    </row>
    <row r="4774" spans="1:22" ht="13.5" customHeight="1" x14ac:dyDescent="0.2">
      <c r="A4774" s="32" t="s">
        <v>4770</v>
      </c>
      <c r="B4774" s="32" t="s">
        <v>12631</v>
      </c>
      <c r="C4774" s="32" t="s">
        <v>18210</v>
      </c>
      <c r="D4774" s="37">
        <v>3.5495190000000001</v>
      </c>
      <c r="E4774" s="39">
        <v>735.01</v>
      </c>
      <c r="F4774" s="39">
        <v>1621</v>
      </c>
      <c r="G4774" s="39">
        <v>3148.67</v>
      </c>
      <c r="H4774" s="38">
        <v>4</v>
      </c>
      <c r="I4774" s="38">
        <v>3195</v>
      </c>
      <c r="J4774" s="37">
        <v>9.7535831454000004</v>
      </c>
      <c r="K4774" s="37">
        <v>9.6145724242000004</v>
      </c>
      <c r="L4774" s="37">
        <v>15.48402256</v>
      </c>
      <c r="M4774" s="37">
        <v>52.640206933000002</v>
      </c>
      <c r="N4774" s="37">
        <v>5.7138741852999999</v>
      </c>
      <c r="O4774" s="37">
        <v>22.742257628000001</v>
      </c>
      <c r="P4774" s="37">
        <v>5.3</v>
      </c>
      <c r="Q4774" s="37">
        <v>86.704606400000003</v>
      </c>
      <c r="R4774" s="38">
        <v>65683</v>
      </c>
      <c r="S4774" s="37">
        <v>5.7572799999999997</v>
      </c>
      <c r="T4774" s="38">
        <v>3</v>
      </c>
      <c r="U4774" s="38">
        <v>4</v>
      </c>
      <c r="V4774" s="38">
        <v>1</v>
      </c>
    </row>
    <row r="4775" spans="1:22" ht="13.5" customHeight="1" x14ac:dyDescent="0.2">
      <c r="A4775" s="32" t="s">
        <v>4771</v>
      </c>
      <c r="B4775" s="32" t="s">
        <v>12632</v>
      </c>
      <c r="C4775" s="32" t="s">
        <v>18116</v>
      </c>
      <c r="D4775" s="37">
        <v>4.0482630000000004</v>
      </c>
      <c r="E4775" s="39">
        <v>349.04</v>
      </c>
      <c r="F4775" s="39">
        <v>5473</v>
      </c>
      <c r="G4775" s="39">
        <v>9942.86</v>
      </c>
      <c r="H4775" s="38">
        <v>7</v>
      </c>
      <c r="I4775" s="38">
        <v>10697</v>
      </c>
      <c r="J4775" s="37">
        <v>3.9505650534000001</v>
      </c>
      <c r="K4775" s="37">
        <v>0.42440955289999999</v>
      </c>
      <c r="L4775" s="37">
        <v>5.6336909285000001</v>
      </c>
      <c r="M4775" s="37">
        <v>2.1197961151000002</v>
      </c>
      <c r="N4775" s="37">
        <v>24.183799768</v>
      </c>
      <c r="O4775" s="37">
        <v>0.47797495070000001</v>
      </c>
      <c r="P4775" s="37">
        <v>7.6</v>
      </c>
      <c r="Q4775" s="37">
        <v>83.449424100000002</v>
      </c>
      <c r="R4775" s="38">
        <v>399873</v>
      </c>
      <c r="S4775" s="37">
        <v>6.2295699999999998</v>
      </c>
      <c r="T4775" s="38">
        <v>6</v>
      </c>
      <c r="U4775" s="38">
        <v>6</v>
      </c>
      <c r="V4775" s="38">
        <v>0</v>
      </c>
    </row>
    <row r="4776" spans="1:22" ht="13.5" customHeight="1" x14ac:dyDescent="0.2">
      <c r="A4776" s="32" t="s">
        <v>4772</v>
      </c>
      <c r="B4776" s="32" t="s">
        <v>12633</v>
      </c>
      <c r="C4776" s="32" t="s">
        <v>18116</v>
      </c>
      <c r="D4776" s="37">
        <v>6.5558750000000003</v>
      </c>
      <c r="E4776" s="39">
        <v>844.97</v>
      </c>
      <c r="F4776" s="39">
        <v>5029</v>
      </c>
      <c r="G4776" s="39">
        <v>9129.81</v>
      </c>
      <c r="H4776" s="38">
        <v>5</v>
      </c>
      <c r="I4776" s="38">
        <v>10151</v>
      </c>
      <c r="J4776" s="37">
        <v>9.7954378181999999</v>
      </c>
      <c r="K4776" s="37">
        <v>5.7490672997000001</v>
      </c>
      <c r="L4776" s="37">
        <v>13.799775514</v>
      </c>
      <c r="M4776" s="37">
        <v>8.4186969461000007</v>
      </c>
      <c r="N4776" s="37">
        <v>12.431376191</v>
      </c>
      <c r="O4776" s="37">
        <v>4.1489709966000001</v>
      </c>
      <c r="P4776" s="37">
        <v>6.9215339233000002</v>
      </c>
      <c r="Q4776" s="37">
        <v>74.091797499999998</v>
      </c>
      <c r="R4776" s="38">
        <v>334955</v>
      </c>
      <c r="S4776" s="37">
        <v>6.2295699999999998</v>
      </c>
      <c r="T4776" s="38">
        <v>1</v>
      </c>
      <c r="U4776" s="38">
        <v>2</v>
      </c>
      <c r="V4776" s="38">
        <v>0</v>
      </c>
    </row>
    <row r="4777" spans="1:22" ht="13.5" customHeight="1" x14ac:dyDescent="0.2">
      <c r="A4777" s="32" t="s">
        <v>4773</v>
      </c>
      <c r="B4777" s="32" t="s">
        <v>12634</v>
      </c>
      <c r="C4777" s="32" t="s">
        <v>18210</v>
      </c>
      <c r="D4777" s="37">
        <v>5.7751590000000004</v>
      </c>
      <c r="E4777" s="39">
        <v>550.01</v>
      </c>
      <c r="F4777" s="39">
        <v>1554</v>
      </c>
      <c r="G4777" s="39">
        <v>3087.23</v>
      </c>
      <c r="H4777" s="38">
        <v>3</v>
      </c>
      <c r="I4777" s="38">
        <v>3157</v>
      </c>
      <c r="J4777" s="37">
        <v>5.4668509207999998</v>
      </c>
      <c r="K4777" s="37">
        <v>2.9301083164000001</v>
      </c>
      <c r="L4777" s="37">
        <v>6.8673731942999998</v>
      </c>
      <c r="M4777" s="37">
        <v>31.415655865000002</v>
      </c>
      <c r="N4777" s="37">
        <v>1.2824050521999999</v>
      </c>
      <c r="O4777" s="37">
        <v>14.606308483999999</v>
      </c>
      <c r="P4777" s="37">
        <v>5.3</v>
      </c>
      <c r="Q4777" s="37">
        <v>93.283347800000001</v>
      </c>
      <c r="R4777" s="38">
        <v>79189</v>
      </c>
      <c r="S4777" s="37">
        <v>5.7572799999999997</v>
      </c>
      <c r="T4777" s="38">
        <v>2</v>
      </c>
      <c r="U4777" s="38">
        <v>3</v>
      </c>
      <c r="V4777" s="38">
        <v>1</v>
      </c>
    </row>
    <row r="4778" spans="1:22" ht="13.5" customHeight="1" x14ac:dyDescent="0.2">
      <c r="A4778" s="32" t="s">
        <v>4774</v>
      </c>
      <c r="B4778" s="32" t="s">
        <v>12635</v>
      </c>
      <c r="C4778" s="32" t="s">
        <v>18210</v>
      </c>
      <c r="D4778" s="37">
        <v>2.383327</v>
      </c>
      <c r="E4778" s="39">
        <v>835.01</v>
      </c>
      <c r="F4778" s="39">
        <v>2257</v>
      </c>
      <c r="G4778" s="39">
        <v>4363.68</v>
      </c>
      <c r="H4778" s="38">
        <v>2</v>
      </c>
      <c r="I4778" s="38">
        <v>4507</v>
      </c>
      <c r="J4778" s="37">
        <v>3.8331651141999998</v>
      </c>
      <c r="K4778" s="37">
        <v>1.9590149542999999</v>
      </c>
      <c r="L4778" s="37">
        <v>2.6585794673000001</v>
      </c>
      <c r="M4778" s="37">
        <v>47.717044713</v>
      </c>
      <c r="N4778" s="37">
        <v>5.2143741204999996</v>
      </c>
      <c r="O4778" s="37">
        <v>19.543727523000001</v>
      </c>
      <c r="P4778" s="37">
        <v>5.3189095492999998</v>
      </c>
      <c r="Q4778" s="37">
        <v>98.106786999999997</v>
      </c>
      <c r="R4778" s="38">
        <v>94609</v>
      </c>
      <c r="S4778" s="37">
        <v>5.7572799999999997</v>
      </c>
      <c r="T4778" s="38">
        <v>0</v>
      </c>
      <c r="U4778" s="38">
        <v>2</v>
      </c>
      <c r="V4778" s="38">
        <v>1</v>
      </c>
    </row>
    <row r="4779" spans="1:22" ht="13.5" customHeight="1" x14ac:dyDescent="0.2">
      <c r="A4779" s="32" t="s">
        <v>4775</v>
      </c>
      <c r="B4779" s="32" t="s">
        <v>12636</v>
      </c>
      <c r="C4779" s="32" t="s">
        <v>18210</v>
      </c>
      <c r="D4779" s="37">
        <v>2.4003130000000001</v>
      </c>
      <c r="E4779" s="39">
        <v>490</v>
      </c>
      <c r="F4779" s="39">
        <v>1241</v>
      </c>
      <c r="G4779" s="39">
        <v>2442.27</v>
      </c>
      <c r="H4779" s="38">
        <v>1</v>
      </c>
      <c r="I4779" s="38">
        <v>2499</v>
      </c>
      <c r="J4779" s="37">
        <v>9.5313978182000003</v>
      </c>
      <c r="K4779" s="37">
        <v>5.0963134888999999</v>
      </c>
      <c r="L4779" s="37">
        <v>9.8955672909000008</v>
      </c>
      <c r="M4779" s="37">
        <v>20.987567896000002</v>
      </c>
      <c r="N4779" s="37">
        <v>12.387639566000001</v>
      </c>
      <c r="O4779" s="37">
        <v>4.6806978362000002</v>
      </c>
      <c r="P4779" s="37">
        <v>5.3</v>
      </c>
      <c r="Q4779" s="37" t="s">
        <v>15680</v>
      </c>
      <c r="R4779" s="38">
        <v>101360</v>
      </c>
      <c r="S4779" s="37">
        <v>5.7572799999999997</v>
      </c>
      <c r="T4779" s="38">
        <v>0</v>
      </c>
      <c r="U4779" s="38">
        <v>1</v>
      </c>
      <c r="V4779" s="38">
        <v>1</v>
      </c>
    </row>
    <row r="4780" spans="1:22" ht="13.5" customHeight="1" x14ac:dyDescent="0.2">
      <c r="A4780" s="32" t="s">
        <v>4776</v>
      </c>
      <c r="B4780" s="32" t="s">
        <v>12637</v>
      </c>
      <c r="C4780" s="32" t="s">
        <v>18210</v>
      </c>
      <c r="D4780" s="37">
        <v>2.7471519999999998</v>
      </c>
      <c r="E4780" s="39">
        <v>625.99</v>
      </c>
      <c r="F4780" s="39">
        <v>1684</v>
      </c>
      <c r="G4780" s="39">
        <v>3257.37</v>
      </c>
      <c r="H4780" s="38">
        <v>3</v>
      </c>
      <c r="I4780" s="38">
        <v>3310</v>
      </c>
      <c r="J4780" s="37">
        <v>6.8611944131999998</v>
      </c>
      <c r="K4780" s="37">
        <v>2.2265178023000001</v>
      </c>
      <c r="L4780" s="37">
        <v>6.4965151822999996</v>
      </c>
      <c r="M4780" s="37">
        <v>51.471593470999998</v>
      </c>
      <c r="N4780" s="37">
        <v>1.7359139369000001</v>
      </c>
      <c r="O4780" s="37">
        <v>17.601211838000001</v>
      </c>
      <c r="P4780" s="37">
        <v>5.2781846513000001</v>
      </c>
      <c r="Q4780" s="37">
        <v>96.861425199999999</v>
      </c>
      <c r="R4780" s="38">
        <v>72555</v>
      </c>
      <c r="S4780" s="37">
        <v>5.7572799999999997</v>
      </c>
      <c r="T4780" s="38">
        <v>2</v>
      </c>
      <c r="U4780" s="38">
        <v>3</v>
      </c>
      <c r="V4780" s="38">
        <v>0</v>
      </c>
    </row>
    <row r="4781" spans="1:22" ht="13.5" customHeight="1" x14ac:dyDescent="0.2">
      <c r="A4781" s="32" t="s">
        <v>4777</v>
      </c>
      <c r="B4781" s="32" t="s">
        <v>12638</v>
      </c>
      <c r="C4781" s="32" t="s">
        <v>18210</v>
      </c>
      <c r="D4781" s="37">
        <v>4.0351470000000003</v>
      </c>
      <c r="E4781" s="39">
        <v>644.99</v>
      </c>
      <c r="F4781" s="39">
        <v>1703</v>
      </c>
      <c r="G4781" s="39">
        <v>3306.58</v>
      </c>
      <c r="H4781" s="38">
        <v>3</v>
      </c>
      <c r="I4781" s="38">
        <v>3360</v>
      </c>
      <c r="J4781" s="37">
        <v>6.1525871532999998</v>
      </c>
      <c r="K4781" s="37">
        <v>4.0516416066999996</v>
      </c>
      <c r="L4781" s="37">
        <v>3.8841554614999998</v>
      </c>
      <c r="M4781" s="37">
        <v>38.445079428</v>
      </c>
      <c r="N4781" s="37">
        <v>3.7906075626</v>
      </c>
      <c r="O4781" s="37">
        <v>21.789674943000001</v>
      </c>
      <c r="P4781" s="37">
        <v>5.3954545454999998</v>
      </c>
      <c r="Q4781" s="37">
        <v>91.173283499999997</v>
      </c>
      <c r="R4781" s="38">
        <v>83567</v>
      </c>
      <c r="S4781" s="37">
        <v>5.7572799999999997</v>
      </c>
      <c r="T4781" s="38">
        <v>2</v>
      </c>
      <c r="U4781" s="38">
        <v>3</v>
      </c>
      <c r="V4781" s="38">
        <v>0</v>
      </c>
    </row>
    <row r="4782" spans="1:22" ht="13.5" customHeight="1" x14ac:dyDescent="0.2">
      <c r="A4782" s="32" t="s">
        <v>4778</v>
      </c>
      <c r="B4782" s="32" t="s">
        <v>12639</v>
      </c>
      <c r="C4782" s="32" t="s">
        <v>18210</v>
      </c>
      <c r="D4782" s="37">
        <v>5.4302419999999998</v>
      </c>
      <c r="E4782" s="39">
        <v>626</v>
      </c>
      <c r="F4782" s="39">
        <v>1294</v>
      </c>
      <c r="G4782" s="39">
        <v>2484.7399999999998</v>
      </c>
      <c r="H4782" s="38">
        <v>2</v>
      </c>
      <c r="I4782" s="38">
        <v>2577</v>
      </c>
      <c r="J4782" s="37">
        <v>8.6190994123000007</v>
      </c>
      <c r="K4782" s="37">
        <v>3.9307635252000002</v>
      </c>
      <c r="L4782" s="37">
        <v>7.9274731849000002</v>
      </c>
      <c r="M4782" s="37">
        <v>36.014408068000002</v>
      </c>
      <c r="N4782" s="37">
        <v>7.0652813443999998</v>
      </c>
      <c r="O4782" s="37">
        <v>10.240994993999999</v>
      </c>
      <c r="P4782" s="37">
        <v>5.3</v>
      </c>
      <c r="Q4782" s="37" t="s">
        <v>15680</v>
      </c>
      <c r="R4782" s="38">
        <v>44105</v>
      </c>
      <c r="S4782" s="37">
        <v>5.7572799999999997</v>
      </c>
      <c r="T4782" s="38">
        <v>1</v>
      </c>
      <c r="U4782" s="38">
        <v>1</v>
      </c>
      <c r="V4782" s="38">
        <v>0</v>
      </c>
    </row>
    <row r="4783" spans="1:22" ht="13.5" customHeight="1" x14ac:dyDescent="0.2">
      <c r="A4783" s="32" t="s">
        <v>4779</v>
      </c>
      <c r="B4783" s="32" t="s">
        <v>12640</v>
      </c>
      <c r="C4783" s="32" t="s">
        <v>18210</v>
      </c>
      <c r="D4783" s="37">
        <v>5.5783579999999997</v>
      </c>
      <c r="E4783" s="39">
        <v>708.97</v>
      </c>
      <c r="F4783" s="39">
        <v>4188</v>
      </c>
      <c r="G4783" s="39">
        <v>8005.37</v>
      </c>
      <c r="H4783" s="38">
        <v>5</v>
      </c>
      <c r="I4783" s="38">
        <v>8294</v>
      </c>
      <c r="J4783" s="37">
        <v>6.2400858454000003</v>
      </c>
      <c r="K4783" s="37">
        <v>5.6367975629</v>
      </c>
      <c r="L4783" s="37">
        <v>8.3390321577000002</v>
      </c>
      <c r="M4783" s="37">
        <v>11.225177449</v>
      </c>
      <c r="N4783" s="37">
        <v>6.5404969032000002</v>
      </c>
      <c r="O4783" s="37">
        <v>5.5358122743999996</v>
      </c>
      <c r="P4783" s="37">
        <v>5.3</v>
      </c>
      <c r="Q4783" s="37">
        <v>88.860167899999993</v>
      </c>
      <c r="R4783" s="38">
        <v>173077</v>
      </c>
      <c r="S4783" s="37">
        <v>5.7572799999999997</v>
      </c>
      <c r="T4783" s="38">
        <v>3</v>
      </c>
      <c r="U4783" s="38">
        <v>4</v>
      </c>
      <c r="V4783" s="38">
        <v>1</v>
      </c>
    </row>
    <row r="4784" spans="1:22" ht="13.5" customHeight="1" x14ac:dyDescent="0.2">
      <c r="A4784" s="32" t="s">
        <v>4780</v>
      </c>
      <c r="B4784" s="32" t="s">
        <v>12641</v>
      </c>
      <c r="C4784" s="32" t="s">
        <v>18210</v>
      </c>
      <c r="D4784" s="37">
        <v>6.6926459999999999</v>
      </c>
      <c r="E4784" s="39">
        <v>343.01</v>
      </c>
      <c r="F4784" s="39">
        <v>1655</v>
      </c>
      <c r="G4784" s="39">
        <v>3122.76</v>
      </c>
      <c r="H4784" s="38">
        <v>3</v>
      </c>
      <c r="I4784" s="38">
        <v>3232</v>
      </c>
      <c r="J4784" s="37">
        <v>28.501537949999999</v>
      </c>
      <c r="K4784" s="37">
        <v>29.824254694</v>
      </c>
      <c r="L4784" s="37">
        <v>53.987612327000001</v>
      </c>
      <c r="M4784" s="37">
        <v>23.921711569999999</v>
      </c>
      <c r="N4784" s="37">
        <v>34.281251353000002</v>
      </c>
      <c r="O4784" s="37">
        <v>6.7686096384000001</v>
      </c>
      <c r="P4784" s="37">
        <v>5.3</v>
      </c>
      <c r="Q4784" s="37">
        <v>79.2413217</v>
      </c>
      <c r="R4784" s="38">
        <v>89852</v>
      </c>
      <c r="S4784" s="37">
        <v>5.7572799999999997</v>
      </c>
      <c r="T4784" s="38">
        <v>2</v>
      </c>
      <c r="U4784" s="38">
        <v>3</v>
      </c>
      <c r="V4784" s="38">
        <v>1</v>
      </c>
    </row>
    <row r="4785" spans="1:22" ht="13.5" customHeight="1" x14ac:dyDescent="0.2">
      <c r="A4785" s="32" t="s">
        <v>4781</v>
      </c>
      <c r="B4785" s="32" t="s">
        <v>12642</v>
      </c>
      <c r="C4785" s="32" t="s">
        <v>18210</v>
      </c>
      <c r="D4785" s="37">
        <v>1.2286520000000001</v>
      </c>
      <c r="E4785" s="39">
        <v>611.99</v>
      </c>
      <c r="F4785" s="39">
        <v>981</v>
      </c>
      <c r="G4785" s="39">
        <v>1901.41</v>
      </c>
      <c r="H4785" s="38">
        <v>3</v>
      </c>
      <c r="I4785" s="38">
        <v>1921</v>
      </c>
      <c r="J4785" s="37">
        <v>8.0648137248000005</v>
      </c>
      <c r="K4785" s="37">
        <v>5.9404810127000003</v>
      </c>
      <c r="L4785" s="37">
        <v>9.8860711272999993</v>
      </c>
      <c r="M4785" s="37">
        <v>55.932923041999999</v>
      </c>
      <c r="N4785" s="37">
        <v>3.8703100712</v>
      </c>
      <c r="O4785" s="37">
        <v>29.943207409999999</v>
      </c>
      <c r="P4785" s="37">
        <v>5.1701542589000002</v>
      </c>
      <c r="Q4785" s="37" t="s">
        <v>15680</v>
      </c>
      <c r="R4785" s="38">
        <v>48938</v>
      </c>
      <c r="S4785" s="37">
        <v>5.7572799999999997</v>
      </c>
      <c r="T4785" s="38">
        <v>2</v>
      </c>
      <c r="U4785" s="38">
        <v>3</v>
      </c>
      <c r="V4785" s="38">
        <v>0</v>
      </c>
    </row>
    <row r="4786" spans="1:22" ht="13.5" customHeight="1" x14ac:dyDescent="0.2">
      <c r="A4786" s="32" t="s">
        <v>4782</v>
      </c>
      <c r="B4786" s="32" t="s">
        <v>12643</v>
      </c>
      <c r="C4786" s="32" t="s">
        <v>18210</v>
      </c>
      <c r="D4786" s="37">
        <v>3.4732270000000001</v>
      </c>
      <c r="E4786" s="39">
        <v>558.01</v>
      </c>
      <c r="F4786" s="39">
        <v>1069</v>
      </c>
      <c r="G4786" s="39">
        <v>2030.01</v>
      </c>
      <c r="H4786" s="38">
        <v>3</v>
      </c>
      <c r="I4786" s="38">
        <v>2053</v>
      </c>
      <c r="J4786" s="37">
        <v>8.7521072274999998</v>
      </c>
      <c r="K4786" s="37">
        <v>3.5643372735000001</v>
      </c>
      <c r="L4786" s="37">
        <v>14.306824603999999</v>
      </c>
      <c r="M4786" s="37">
        <v>69.844828309999997</v>
      </c>
      <c r="N4786" s="37">
        <v>3.7578427250000002</v>
      </c>
      <c r="O4786" s="37">
        <v>28.494169351</v>
      </c>
      <c r="P4786" s="37">
        <v>5.3</v>
      </c>
      <c r="Q4786" s="37" t="s">
        <v>15680</v>
      </c>
      <c r="R4786" s="38">
        <v>41625</v>
      </c>
      <c r="S4786" s="37">
        <v>5.7572799999999997</v>
      </c>
      <c r="T4786" s="38">
        <v>2</v>
      </c>
      <c r="U4786" s="38">
        <v>3</v>
      </c>
      <c r="V4786" s="38">
        <v>0</v>
      </c>
    </row>
    <row r="4787" spans="1:22" ht="13.5" customHeight="1" x14ac:dyDescent="0.2">
      <c r="A4787" s="32" t="s">
        <v>4783</v>
      </c>
      <c r="B4787" s="32" t="s">
        <v>12644</v>
      </c>
      <c r="C4787" s="32" t="s">
        <v>18210</v>
      </c>
      <c r="D4787" s="37">
        <v>5.1456010000000001</v>
      </c>
      <c r="E4787" s="39">
        <v>451.01</v>
      </c>
      <c r="F4787" s="39">
        <v>1644</v>
      </c>
      <c r="G4787" s="39">
        <v>3086.24</v>
      </c>
      <c r="H4787" s="38">
        <v>4</v>
      </c>
      <c r="I4787" s="38">
        <v>3167</v>
      </c>
      <c r="J4787" s="37">
        <v>8.4974430695999992</v>
      </c>
      <c r="K4787" s="37">
        <v>8.7728843797000007</v>
      </c>
      <c r="L4787" s="37">
        <v>19.390770035999999</v>
      </c>
      <c r="M4787" s="37">
        <v>26.124081652000001</v>
      </c>
      <c r="N4787" s="37">
        <v>5.9768368362000004</v>
      </c>
      <c r="O4787" s="37">
        <v>9.0160960017999994</v>
      </c>
      <c r="P4787" s="37">
        <v>5.3</v>
      </c>
      <c r="Q4787" s="37">
        <v>94.094985100000002</v>
      </c>
      <c r="R4787" s="38">
        <v>79795</v>
      </c>
      <c r="S4787" s="37">
        <v>5.7572799999999997</v>
      </c>
      <c r="T4787" s="38">
        <v>2</v>
      </c>
      <c r="U4787" s="38">
        <v>4</v>
      </c>
      <c r="V4787" s="38">
        <v>1</v>
      </c>
    </row>
    <row r="4788" spans="1:22" ht="13.5" customHeight="1" x14ac:dyDescent="0.2">
      <c r="A4788" s="32" t="s">
        <v>4784</v>
      </c>
      <c r="B4788" s="32" t="s">
        <v>12645</v>
      </c>
      <c r="C4788" s="32" t="s">
        <v>18116</v>
      </c>
      <c r="D4788" s="37">
        <v>7.1233849999999999</v>
      </c>
      <c r="E4788" s="39">
        <v>960.01</v>
      </c>
      <c r="F4788" s="39">
        <v>3022</v>
      </c>
      <c r="G4788" s="39">
        <v>5440.69</v>
      </c>
      <c r="H4788" s="38">
        <v>4</v>
      </c>
      <c r="I4788" s="38">
        <v>6284</v>
      </c>
      <c r="J4788" s="37">
        <v>11.499567283999999</v>
      </c>
      <c r="K4788" s="37">
        <v>9.5029218961000002</v>
      </c>
      <c r="L4788" s="37">
        <v>9.6608171514999999</v>
      </c>
      <c r="M4788" s="37">
        <v>5.8708024375000001</v>
      </c>
      <c r="N4788" s="37">
        <v>41.970688866000003</v>
      </c>
      <c r="O4788" s="37">
        <v>24.930790633000001</v>
      </c>
      <c r="P4788" s="37">
        <v>6.1436336924999999</v>
      </c>
      <c r="Q4788" s="37">
        <v>66.136123299999994</v>
      </c>
      <c r="R4788" s="38">
        <v>127378</v>
      </c>
      <c r="S4788" s="37">
        <v>6.2295699999999998</v>
      </c>
      <c r="T4788" s="38">
        <v>2</v>
      </c>
      <c r="U4788" s="38">
        <v>3</v>
      </c>
      <c r="V4788" s="38">
        <v>1</v>
      </c>
    </row>
    <row r="4789" spans="1:22" ht="13.5" customHeight="1" x14ac:dyDescent="0.2">
      <c r="A4789" s="32" t="s">
        <v>4785</v>
      </c>
      <c r="B4789" s="32" t="s">
        <v>12646</v>
      </c>
      <c r="C4789" s="32" t="s">
        <v>18116</v>
      </c>
      <c r="D4789" s="37">
        <v>1.0385409999999999</v>
      </c>
      <c r="E4789" s="39">
        <v>452.99</v>
      </c>
      <c r="F4789" s="39">
        <v>1096</v>
      </c>
      <c r="G4789" s="39">
        <v>2034.38</v>
      </c>
      <c r="H4789" s="38">
        <v>1</v>
      </c>
      <c r="I4789" s="38">
        <v>2164</v>
      </c>
      <c r="J4789" s="37">
        <v>3.3520054740999998</v>
      </c>
      <c r="K4789" s="37">
        <v>4.0422125238</v>
      </c>
      <c r="L4789" s="37">
        <v>7.5538242904999997</v>
      </c>
      <c r="M4789" s="37">
        <v>11.953872225</v>
      </c>
      <c r="N4789" s="37">
        <v>7.3410679849999996</v>
      </c>
      <c r="O4789" s="37">
        <v>3.3805207084000002</v>
      </c>
      <c r="P4789" s="37">
        <v>7.6</v>
      </c>
      <c r="Q4789" s="37" t="s">
        <v>15680</v>
      </c>
      <c r="R4789" s="38">
        <v>48284</v>
      </c>
      <c r="S4789" s="37">
        <v>6.2295699999999998</v>
      </c>
      <c r="T4789" s="38">
        <v>0</v>
      </c>
      <c r="U4789" s="38">
        <v>1</v>
      </c>
      <c r="V4789" s="38">
        <v>0</v>
      </c>
    </row>
    <row r="4790" spans="1:22" ht="13.5" customHeight="1" x14ac:dyDescent="0.2">
      <c r="A4790" s="32" t="s">
        <v>4786</v>
      </c>
      <c r="B4790" s="32" t="s">
        <v>12647</v>
      </c>
      <c r="C4790" s="32" t="s">
        <v>18210</v>
      </c>
      <c r="D4790" s="37">
        <v>4.3024649999999998</v>
      </c>
      <c r="E4790" s="39">
        <v>821</v>
      </c>
      <c r="F4790" s="39">
        <v>2995</v>
      </c>
      <c r="G4790" s="39">
        <v>5675.44</v>
      </c>
      <c r="H4790" s="38">
        <v>3</v>
      </c>
      <c r="I4790" s="38">
        <v>5796</v>
      </c>
      <c r="J4790" s="37">
        <v>11.556409933999999</v>
      </c>
      <c r="K4790" s="37">
        <v>5.7051465107999997</v>
      </c>
      <c r="L4790" s="37">
        <v>19.795821284999999</v>
      </c>
      <c r="M4790" s="37">
        <v>12.693555698999999</v>
      </c>
      <c r="N4790" s="37">
        <v>5.4644768308999998</v>
      </c>
      <c r="O4790" s="37">
        <v>7.1576381084999996</v>
      </c>
      <c r="P4790" s="37">
        <v>5.3</v>
      </c>
      <c r="Q4790" s="37">
        <v>92.974085599999995</v>
      </c>
      <c r="R4790" s="38">
        <v>102408</v>
      </c>
      <c r="S4790" s="37">
        <v>5.7572799999999997</v>
      </c>
      <c r="T4790" s="38">
        <v>1</v>
      </c>
      <c r="U4790" s="38">
        <v>3</v>
      </c>
      <c r="V4790" s="38">
        <v>0</v>
      </c>
    </row>
    <row r="4791" spans="1:22" ht="13.5" customHeight="1" x14ac:dyDescent="0.2">
      <c r="A4791" s="32" t="s">
        <v>4787</v>
      </c>
      <c r="B4791" s="32" t="s">
        <v>12648</v>
      </c>
      <c r="C4791" s="32" t="s">
        <v>18210</v>
      </c>
      <c r="D4791" s="37">
        <v>7.2972970000000004</v>
      </c>
      <c r="E4791" s="39">
        <v>775.99</v>
      </c>
      <c r="F4791" s="39">
        <v>2275</v>
      </c>
      <c r="G4791" s="39">
        <v>4172.1099999999997</v>
      </c>
      <c r="H4791" s="38">
        <v>4</v>
      </c>
      <c r="I4791" s="38">
        <v>4287</v>
      </c>
      <c r="J4791" s="37">
        <v>11.259581903000001</v>
      </c>
      <c r="K4791" s="37">
        <v>8.4440576045999993</v>
      </c>
      <c r="L4791" s="37">
        <v>16.529039840999999</v>
      </c>
      <c r="M4791" s="37">
        <v>19.149612621999999</v>
      </c>
      <c r="N4791" s="37">
        <v>14.857703102</v>
      </c>
      <c r="O4791" s="37">
        <v>11.438728448000001</v>
      </c>
      <c r="P4791" s="37">
        <v>5.3</v>
      </c>
      <c r="Q4791" s="37">
        <v>73.885564700000003</v>
      </c>
      <c r="R4791" s="38">
        <v>119838</v>
      </c>
      <c r="S4791" s="37">
        <v>5.7572799999999997</v>
      </c>
      <c r="T4791" s="38">
        <v>3</v>
      </c>
      <c r="U4791" s="38">
        <v>3</v>
      </c>
      <c r="V4791" s="38">
        <v>0</v>
      </c>
    </row>
    <row r="4792" spans="1:22" ht="13.5" customHeight="1" x14ac:dyDescent="0.2">
      <c r="A4792" s="32" t="s">
        <v>4788</v>
      </c>
      <c r="B4792" s="32" t="s">
        <v>12649</v>
      </c>
      <c r="C4792" s="32" t="s">
        <v>18210</v>
      </c>
      <c r="D4792" s="37">
        <v>4.870546</v>
      </c>
      <c r="E4792" s="39">
        <v>317.99</v>
      </c>
      <c r="F4792" s="39">
        <v>1225</v>
      </c>
      <c r="G4792" s="39">
        <v>2347.52</v>
      </c>
      <c r="H4792" s="38">
        <v>1</v>
      </c>
      <c r="I4792" s="38">
        <v>2481</v>
      </c>
      <c r="J4792" s="37">
        <v>10.704159188</v>
      </c>
      <c r="K4792" s="37">
        <v>10.713360384</v>
      </c>
      <c r="L4792" s="37">
        <v>27.878714667000001</v>
      </c>
      <c r="M4792" s="37">
        <v>21.128018578999999</v>
      </c>
      <c r="N4792" s="37">
        <v>8.4240461800999995</v>
      </c>
      <c r="O4792" s="37">
        <v>9.2052708179000007</v>
      </c>
      <c r="P4792" s="37">
        <v>5.2625411765000001</v>
      </c>
      <c r="Q4792" s="37" t="s">
        <v>15680</v>
      </c>
      <c r="R4792" s="38">
        <v>64335</v>
      </c>
      <c r="S4792" s="37">
        <v>5.7572799999999997</v>
      </c>
      <c r="T4792" s="38">
        <v>0</v>
      </c>
      <c r="U4792" s="38">
        <v>1</v>
      </c>
      <c r="V4792" s="38">
        <v>1</v>
      </c>
    </row>
    <row r="4793" spans="1:22" ht="13.5" customHeight="1" x14ac:dyDescent="0.2">
      <c r="A4793" s="32" t="s">
        <v>4789</v>
      </c>
      <c r="B4793" s="32" t="s">
        <v>12650</v>
      </c>
      <c r="C4793" s="32" t="s">
        <v>18116</v>
      </c>
      <c r="D4793" s="37">
        <v>3.650385</v>
      </c>
      <c r="E4793" s="39">
        <v>372.99</v>
      </c>
      <c r="F4793" s="39">
        <v>1194</v>
      </c>
      <c r="G4793" s="39" t="s">
        <v>15680</v>
      </c>
      <c r="H4793" s="38">
        <v>1</v>
      </c>
      <c r="I4793" s="38">
        <v>2479</v>
      </c>
      <c r="J4793" s="37" t="s">
        <v>15680</v>
      </c>
      <c r="K4793" s="37" t="s">
        <v>15680</v>
      </c>
      <c r="L4793" s="37" t="s">
        <v>15680</v>
      </c>
      <c r="M4793" s="37" t="s">
        <v>15680</v>
      </c>
      <c r="N4793" s="37" t="s">
        <v>15680</v>
      </c>
      <c r="O4793" s="37" t="s">
        <v>15680</v>
      </c>
      <c r="P4793" s="37">
        <v>5.3</v>
      </c>
      <c r="Q4793" s="37" t="s">
        <v>15680</v>
      </c>
      <c r="R4793" s="38">
        <v>48176</v>
      </c>
      <c r="S4793" s="37">
        <v>6.2295699999999998</v>
      </c>
      <c r="T4793" s="38">
        <v>0</v>
      </c>
      <c r="U4793" s="38">
        <v>1</v>
      </c>
      <c r="V4793" s="38">
        <v>1</v>
      </c>
    </row>
    <row r="4794" spans="1:22" ht="13.5" customHeight="1" x14ac:dyDescent="0.2">
      <c r="A4794" s="32" t="s">
        <v>4790</v>
      </c>
      <c r="B4794" s="32" t="s">
        <v>12651</v>
      </c>
      <c r="C4794" s="32" t="s">
        <v>18116</v>
      </c>
      <c r="D4794" s="37">
        <v>8.8215219999999999</v>
      </c>
      <c r="E4794" s="39">
        <v>599.98</v>
      </c>
      <c r="F4794" s="39">
        <v>2682</v>
      </c>
      <c r="G4794" s="39">
        <v>4780.34</v>
      </c>
      <c r="H4794" s="38">
        <v>3</v>
      </c>
      <c r="I4794" s="38">
        <v>5439</v>
      </c>
      <c r="J4794" s="37">
        <v>23.961136671999999</v>
      </c>
      <c r="K4794" s="37">
        <v>16.058115612999998</v>
      </c>
      <c r="L4794" s="37">
        <v>35.143930578000003</v>
      </c>
      <c r="M4794" s="37">
        <v>2.4416562172999998</v>
      </c>
      <c r="N4794" s="37">
        <v>34.929835638</v>
      </c>
      <c r="O4794" s="37">
        <v>12.168490027000001</v>
      </c>
      <c r="P4794" s="37">
        <v>5.8398596649999996</v>
      </c>
      <c r="Q4794" s="37">
        <v>59.652221500000003</v>
      </c>
      <c r="R4794" s="38">
        <v>96967</v>
      </c>
      <c r="S4794" s="37">
        <v>6.2295699999999998</v>
      </c>
      <c r="T4794" s="38">
        <v>1</v>
      </c>
      <c r="U4794" s="38">
        <v>2</v>
      </c>
      <c r="V4794" s="38">
        <v>1</v>
      </c>
    </row>
    <row r="4795" spans="1:22" ht="13.5" customHeight="1" x14ac:dyDescent="0.2">
      <c r="A4795" s="32" t="s">
        <v>4791</v>
      </c>
      <c r="B4795" s="32" t="s">
        <v>12652</v>
      </c>
      <c r="C4795" s="32" t="s">
        <v>18116</v>
      </c>
      <c r="D4795" s="37">
        <v>4.855315</v>
      </c>
      <c r="E4795" s="39">
        <v>852.99</v>
      </c>
      <c r="F4795" s="39">
        <v>3160</v>
      </c>
      <c r="G4795" s="39">
        <v>5773.54</v>
      </c>
      <c r="H4795" s="38">
        <v>2</v>
      </c>
      <c r="I4795" s="38">
        <v>6618</v>
      </c>
      <c r="J4795" s="37">
        <v>14.520253370000001</v>
      </c>
      <c r="K4795" s="37">
        <v>15.387391972</v>
      </c>
      <c r="L4795" s="37">
        <v>24.421860691999999</v>
      </c>
      <c r="M4795" s="37">
        <v>11.119436188</v>
      </c>
      <c r="N4795" s="37">
        <v>28.373041132000001</v>
      </c>
      <c r="O4795" s="37">
        <v>21.960328425</v>
      </c>
      <c r="P4795" s="37">
        <v>6.9173161997000001</v>
      </c>
      <c r="Q4795" s="37">
        <v>58.884780499999998</v>
      </c>
      <c r="R4795" s="38">
        <v>172769</v>
      </c>
      <c r="S4795" s="37">
        <v>6.2295699999999998</v>
      </c>
      <c r="T4795" s="38">
        <v>1</v>
      </c>
      <c r="U4795" s="38">
        <v>2</v>
      </c>
      <c r="V4795" s="38">
        <v>2</v>
      </c>
    </row>
    <row r="4796" spans="1:22" ht="13.5" customHeight="1" x14ac:dyDescent="0.2">
      <c r="A4796" s="32" t="s">
        <v>4792</v>
      </c>
      <c r="B4796" s="32" t="s">
        <v>12653</v>
      </c>
      <c r="C4796" s="32" t="s">
        <v>18116</v>
      </c>
      <c r="D4796" s="37">
        <v>5.7567760000000003</v>
      </c>
      <c r="E4796" s="39">
        <v>279</v>
      </c>
      <c r="F4796" s="39">
        <v>761</v>
      </c>
      <c r="G4796" s="39">
        <v>1472.04</v>
      </c>
      <c r="H4796" s="38">
        <v>2</v>
      </c>
      <c r="I4796" s="38">
        <v>1516</v>
      </c>
      <c r="J4796" s="37">
        <v>11.100107834999999</v>
      </c>
      <c r="K4796" s="37">
        <v>8.0060620206999999</v>
      </c>
      <c r="L4796" s="37">
        <v>8.9782020088000003</v>
      </c>
      <c r="M4796" s="37">
        <v>13.514459912</v>
      </c>
      <c r="N4796" s="37">
        <v>10.961801052</v>
      </c>
      <c r="O4796" s="37">
        <v>3.811515746</v>
      </c>
      <c r="P4796" s="37">
        <v>7.6</v>
      </c>
      <c r="Q4796" s="37" t="s">
        <v>15680</v>
      </c>
      <c r="R4796" s="38">
        <v>78952</v>
      </c>
      <c r="S4796" s="37">
        <v>6.2295699999999998</v>
      </c>
      <c r="T4796" s="38">
        <v>1</v>
      </c>
      <c r="U4796" s="38">
        <v>1</v>
      </c>
      <c r="V4796" s="38">
        <v>1</v>
      </c>
    </row>
    <row r="4797" spans="1:22" ht="13.5" customHeight="1" x14ac:dyDescent="0.2">
      <c r="A4797" s="32" t="s">
        <v>4793</v>
      </c>
      <c r="B4797" s="32" t="s">
        <v>12654</v>
      </c>
      <c r="C4797" s="32" t="s">
        <v>18217</v>
      </c>
      <c r="D4797" s="37">
        <v>7.6981200000000003</v>
      </c>
      <c r="E4797" s="39">
        <v>1463.01</v>
      </c>
      <c r="F4797" s="39">
        <v>2606</v>
      </c>
      <c r="G4797" s="39">
        <v>5012.8900000000003</v>
      </c>
      <c r="H4797" s="38">
        <v>4</v>
      </c>
      <c r="I4797" s="38">
        <v>5133</v>
      </c>
      <c r="J4797" s="37">
        <v>26.918317158000001</v>
      </c>
      <c r="K4797" s="37">
        <v>22.933737534999999</v>
      </c>
      <c r="L4797" s="37">
        <v>25.991166606</v>
      </c>
      <c r="M4797" s="37">
        <v>18.021772159000001</v>
      </c>
      <c r="N4797" s="37">
        <v>9.2312796206000005</v>
      </c>
      <c r="O4797" s="37">
        <v>19.535331833000001</v>
      </c>
      <c r="P4797" s="37">
        <v>8.6</v>
      </c>
      <c r="Q4797" s="37">
        <v>82.104279199999993</v>
      </c>
      <c r="R4797" s="38">
        <v>104406</v>
      </c>
      <c r="S4797" s="37">
        <v>4.8397600000000001</v>
      </c>
      <c r="T4797" s="38">
        <v>2</v>
      </c>
      <c r="U4797" s="38">
        <v>4</v>
      </c>
      <c r="V4797" s="38">
        <v>1</v>
      </c>
    </row>
    <row r="4798" spans="1:22" ht="13.5" customHeight="1" x14ac:dyDescent="0.2">
      <c r="A4798" s="32" t="s">
        <v>4794</v>
      </c>
      <c r="B4798" s="32" t="s">
        <v>12655</v>
      </c>
      <c r="C4798" s="32" t="s">
        <v>18217</v>
      </c>
      <c r="D4798" s="37">
        <v>5.0348560000000004</v>
      </c>
      <c r="E4798" s="39">
        <v>1811.97</v>
      </c>
      <c r="F4798" s="39">
        <v>4167</v>
      </c>
      <c r="G4798" s="39">
        <v>7921.34</v>
      </c>
      <c r="H4798" s="38">
        <v>5</v>
      </c>
      <c r="I4798" s="38">
        <v>8069</v>
      </c>
      <c r="J4798" s="37">
        <v>23.901476808999998</v>
      </c>
      <c r="K4798" s="37">
        <v>19.766425844</v>
      </c>
      <c r="L4798" s="37">
        <v>26.799684953</v>
      </c>
      <c r="M4798" s="37">
        <v>17.844482359000001</v>
      </c>
      <c r="N4798" s="37">
        <v>9.8741647187999995</v>
      </c>
      <c r="O4798" s="37">
        <v>17.205009603000001</v>
      </c>
      <c r="P4798" s="37">
        <v>8.6</v>
      </c>
      <c r="Q4798" s="37">
        <v>80.5951874</v>
      </c>
      <c r="R4798" s="38">
        <v>202537</v>
      </c>
      <c r="S4798" s="37">
        <v>4.8397600000000001</v>
      </c>
      <c r="T4798" s="38">
        <v>3</v>
      </c>
      <c r="U4798" s="38">
        <v>4</v>
      </c>
      <c r="V4798" s="38">
        <v>1</v>
      </c>
    </row>
    <row r="4799" spans="1:22" ht="13.5" customHeight="1" x14ac:dyDescent="0.2">
      <c r="A4799" s="32" t="s">
        <v>4795</v>
      </c>
      <c r="B4799" s="32" t="s">
        <v>12656</v>
      </c>
      <c r="C4799" s="32" t="s">
        <v>18217</v>
      </c>
      <c r="D4799" s="37">
        <v>3.77989</v>
      </c>
      <c r="E4799" s="39">
        <v>2215</v>
      </c>
      <c r="F4799" s="39">
        <v>5068</v>
      </c>
      <c r="G4799" s="39">
        <v>9585.11</v>
      </c>
      <c r="H4799" s="38">
        <v>7</v>
      </c>
      <c r="I4799" s="38">
        <v>9903</v>
      </c>
      <c r="J4799" s="37">
        <v>24.994361609999999</v>
      </c>
      <c r="K4799" s="37">
        <v>23.66645235</v>
      </c>
      <c r="L4799" s="37">
        <v>22.502004013000001</v>
      </c>
      <c r="M4799" s="37">
        <v>17.951016491000001</v>
      </c>
      <c r="N4799" s="37">
        <v>19.249456242000001</v>
      </c>
      <c r="O4799" s="37">
        <v>19.956374508</v>
      </c>
      <c r="P4799" s="37">
        <v>8.6</v>
      </c>
      <c r="Q4799" s="37">
        <v>95.587823400000005</v>
      </c>
      <c r="R4799" s="38">
        <v>195714</v>
      </c>
      <c r="S4799" s="37">
        <v>4.8397600000000001</v>
      </c>
      <c r="T4799" s="38">
        <v>3</v>
      </c>
      <c r="U4799" s="38">
        <v>6</v>
      </c>
      <c r="V4799" s="38">
        <v>3</v>
      </c>
    </row>
    <row r="4800" spans="1:22" ht="13.5" customHeight="1" x14ac:dyDescent="0.2">
      <c r="A4800" s="32" t="s">
        <v>4796</v>
      </c>
      <c r="B4800" s="32" t="s">
        <v>12657</v>
      </c>
      <c r="C4800" s="32" t="s">
        <v>18217</v>
      </c>
      <c r="D4800" s="37">
        <v>2.4017710000000001</v>
      </c>
      <c r="E4800" s="39">
        <v>2397.0300000000002</v>
      </c>
      <c r="F4800" s="39">
        <v>3253</v>
      </c>
      <c r="G4800" s="39">
        <v>6056.8</v>
      </c>
      <c r="H4800" s="38">
        <v>7</v>
      </c>
      <c r="I4800" s="38">
        <v>6176</v>
      </c>
      <c r="J4800" s="37">
        <v>10.799227533</v>
      </c>
      <c r="K4800" s="37">
        <v>11.275650525</v>
      </c>
      <c r="L4800" s="37">
        <v>13.411824396</v>
      </c>
      <c r="M4800" s="37">
        <v>21.695362721999999</v>
      </c>
      <c r="N4800" s="37">
        <v>5.3091005657999997</v>
      </c>
      <c r="O4800" s="37">
        <v>7.3623381673999999</v>
      </c>
      <c r="P4800" s="37">
        <v>8.6</v>
      </c>
      <c r="Q4800" s="37">
        <v>90.551143999999994</v>
      </c>
      <c r="R4800" s="38">
        <v>118182</v>
      </c>
      <c r="S4800" s="37">
        <v>4.8397600000000001</v>
      </c>
      <c r="T4800" s="38">
        <v>3</v>
      </c>
      <c r="U4800" s="38">
        <v>5</v>
      </c>
      <c r="V4800" s="38">
        <v>4</v>
      </c>
    </row>
    <row r="4801" spans="1:22" ht="13.5" customHeight="1" x14ac:dyDescent="0.2">
      <c r="A4801" s="32" t="s">
        <v>4797</v>
      </c>
      <c r="B4801" s="32" t="s">
        <v>12658</v>
      </c>
      <c r="C4801" s="32" t="s">
        <v>18217</v>
      </c>
      <c r="D4801" s="37">
        <v>2.1018349999999999</v>
      </c>
      <c r="E4801" s="39">
        <v>925.98</v>
      </c>
      <c r="F4801" s="39">
        <v>2101</v>
      </c>
      <c r="G4801" s="39">
        <v>3979.71</v>
      </c>
      <c r="H4801" s="38">
        <v>4</v>
      </c>
      <c r="I4801" s="38">
        <v>4110</v>
      </c>
      <c r="J4801" s="37">
        <v>24.617073651999998</v>
      </c>
      <c r="K4801" s="37">
        <v>23.742830194</v>
      </c>
      <c r="L4801" s="37">
        <v>22.541768811000001</v>
      </c>
      <c r="M4801" s="37">
        <v>18.179350732</v>
      </c>
      <c r="N4801" s="37">
        <v>16.897521104999999</v>
      </c>
      <c r="O4801" s="37">
        <v>20.308326971</v>
      </c>
      <c r="P4801" s="37">
        <v>8.6</v>
      </c>
      <c r="Q4801" s="37">
        <v>81.064228499999999</v>
      </c>
      <c r="R4801" s="38">
        <v>109831</v>
      </c>
      <c r="S4801" s="37">
        <v>4.8397600000000001</v>
      </c>
      <c r="T4801" s="38">
        <v>3</v>
      </c>
      <c r="U4801" s="38">
        <v>4</v>
      </c>
      <c r="V4801" s="38">
        <v>0</v>
      </c>
    </row>
    <row r="4802" spans="1:22" ht="13.5" customHeight="1" x14ac:dyDescent="0.2">
      <c r="A4802" s="32" t="s">
        <v>4798</v>
      </c>
      <c r="B4802" s="32" t="s">
        <v>12659</v>
      </c>
      <c r="C4802" s="32" t="s">
        <v>18217</v>
      </c>
      <c r="D4802" s="37">
        <v>6.6181020000000004</v>
      </c>
      <c r="E4802" s="39">
        <v>3030.04</v>
      </c>
      <c r="F4802" s="39">
        <v>5796</v>
      </c>
      <c r="G4802" s="39">
        <v>11133.73</v>
      </c>
      <c r="H4802" s="38">
        <v>8</v>
      </c>
      <c r="I4802" s="38">
        <v>11404</v>
      </c>
      <c r="J4802" s="37">
        <v>23.478233099000001</v>
      </c>
      <c r="K4802" s="37">
        <v>20.534522082999999</v>
      </c>
      <c r="L4802" s="37">
        <v>21.053392705</v>
      </c>
      <c r="M4802" s="37">
        <v>17.754133466999999</v>
      </c>
      <c r="N4802" s="37">
        <v>10.989393334000001</v>
      </c>
      <c r="O4802" s="37">
        <v>12.585321679</v>
      </c>
      <c r="P4802" s="37">
        <v>8.6</v>
      </c>
      <c r="Q4802" s="37">
        <v>86.193000799999993</v>
      </c>
      <c r="R4802" s="38">
        <v>336917</v>
      </c>
      <c r="S4802" s="37">
        <v>4.8397600000000001</v>
      </c>
      <c r="T4802" s="38">
        <v>3</v>
      </c>
      <c r="U4802" s="38">
        <v>5</v>
      </c>
      <c r="V4802" s="38">
        <v>3</v>
      </c>
    </row>
    <row r="4803" spans="1:22" ht="13.5" customHeight="1" x14ac:dyDescent="0.2">
      <c r="A4803" s="32" t="s">
        <v>4799</v>
      </c>
      <c r="B4803" s="32" t="s">
        <v>12660</v>
      </c>
      <c r="C4803" s="32" t="s">
        <v>18217</v>
      </c>
      <c r="D4803" s="37">
        <v>1.747039</v>
      </c>
      <c r="E4803" s="39">
        <v>1800.98</v>
      </c>
      <c r="F4803" s="39">
        <v>5190</v>
      </c>
      <c r="G4803" s="39">
        <v>9806.65</v>
      </c>
      <c r="H4803" s="38">
        <v>9</v>
      </c>
      <c r="I4803" s="38">
        <v>10085</v>
      </c>
      <c r="J4803" s="37">
        <v>19.294205781999999</v>
      </c>
      <c r="K4803" s="37">
        <v>20.587538837</v>
      </c>
      <c r="L4803" s="37">
        <v>23.134479626000001</v>
      </c>
      <c r="M4803" s="37">
        <v>23.819875096000001</v>
      </c>
      <c r="N4803" s="37">
        <v>11.029459575000001</v>
      </c>
      <c r="O4803" s="37">
        <v>14.631875976</v>
      </c>
      <c r="P4803" s="37">
        <v>8.6</v>
      </c>
      <c r="Q4803" s="37">
        <v>91.792439999999999</v>
      </c>
      <c r="R4803" s="38">
        <v>324801</v>
      </c>
      <c r="S4803" s="37">
        <v>4.8397600000000001</v>
      </c>
      <c r="T4803" s="38">
        <v>6</v>
      </c>
      <c r="U4803" s="38">
        <v>6</v>
      </c>
      <c r="V4803" s="38">
        <v>0</v>
      </c>
    </row>
    <row r="4804" spans="1:22" ht="13.5" customHeight="1" x14ac:dyDescent="0.2">
      <c r="A4804" s="32" t="s">
        <v>4800</v>
      </c>
      <c r="B4804" s="32" t="s">
        <v>12661</v>
      </c>
      <c r="C4804" s="32" t="s">
        <v>18217</v>
      </c>
      <c r="D4804" s="37">
        <v>6.1312369999999996</v>
      </c>
      <c r="E4804" s="39">
        <v>2018.05</v>
      </c>
      <c r="F4804" s="39">
        <v>5353</v>
      </c>
      <c r="G4804" s="39">
        <v>10146.33</v>
      </c>
      <c r="H4804" s="38">
        <v>10</v>
      </c>
      <c r="I4804" s="38">
        <v>10485</v>
      </c>
      <c r="J4804" s="37">
        <v>26.085633036000001</v>
      </c>
      <c r="K4804" s="37">
        <v>24.163672341000002</v>
      </c>
      <c r="L4804" s="37">
        <v>23.849132635</v>
      </c>
      <c r="M4804" s="37">
        <v>16.741278383000001</v>
      </c>
      <c r="N4804" s="37">
        <v>19.181735585999999</v>
      </c>
      <c r="O4804" s="37">
        <v>20.902909454</v>
      </c>
      <c r="P4804" s="37">
        <v>8.6</v>
      </c>
      <c r="Q4804" s="37">
        <v>81.694790800000007</v>
      </c>
      <c r="R4804" s="38">
        <v>223108</v>
      </c>
      <c r="S4804" s="37">
        <v>4.8397600000000001</v>
      </c>
      <c r="T4804" s="38">
        <v>4</v>
      </c>
      <c r="U4804" s="38">
        <v>9</v>
      </c>
      <c r="V4804" s="38">
        <v>2</v>
      </c>
    </row>
    <row r="4805" spans="1:22" ht="13.5" customHeight="1" x14ac:dyDescent="0.2">
      <c r="A4805" s="32" t="s">
        <v>4801</v>
      </c>
      <c r="B4805" s="32" t="s">
        <v>12662</v>
      </c>
      <c r="C4805" s="32" t="s">
        <v>18217</v>
      </c>
      <c r="D4805" s="37">
        <v>14.33084</v>
      </c>
      <c r="E4805" s="39">
        <v>2957.04</v>
      </c>
      <c r="F4805" s="39">
        <v>5940</v>
      </c>
      <c r="G4805" s="39">
        <v>11378.44</v>
      </c>
      <c r="H4805" s="38">
        <v>7</v>
      </c>
      <c r="I4805" s="38">
        <v>11669</v>
      </c>
      <c r="J4805" s="37">
        <v>25.737600330999999</v>
      </c>
      <c r="K4805" s="37">
        <v>24.286966409000001</v>
      </c>
      <c r="L4805" s="37">
        <v>24.973739694999999</v>
      </c>
      <c r="M4805" s="37">
        <v>22.058183078999999</v>
      </c>
      <c r="N4805" s="37">
        <v>19.860843312</v>
      </c>
      <c r="O4805" s="37">
        <v>14.416956280000001</v>
      </c>
      <c r="P4805" s="37">
        <v>8.6</v>
      </c>
      <c r="Q4805" s="37">
        <v>87.464291700000004</v>
      </c>
      <c r="R4805" s="38">
        <v>242820</v>
      </c>
      <c r="S4805" s="37">
        <v>4.8397600000000001</v>
      </c>
      <c r="T4805" s="38">
        <v>1</v>
      </c>
      <c r="U4805" s="38">
        <v>6</v>
      </c>
      <c r="V4805" s="38">
        <v>1</v>
      </c>
    </row>
    <row r="4806" spans="1:22" ht="13.5" customHeight="1" x14ac:dyDescent="0.2">
      <c r="A4806" s="32" t="s">
        <v>4802</v>
      </c>
      <c r="B4806" s="32" t="s">
        <v>12663</v>
      </c>
      <c r="C4806" s="32" t="s">
        <v>18217</v>
      </c>
      <c r="D4806" s="37">
        <v>3.590017</v>
      </c>
      <c r="E4806" s="39">
        <v>2552.96</v>
      </c>
      <c r="F4806" s="39">
        <v>6317</v>
      </c>
      <c r="G4806" s="39">
        <v>12017.88</v>
      </c>
      <c r="H4806" s="38">
        <v>10</v>
      </c>
      <c r="I4806" s="38">
        <v>12428</v>
      </c>
      <c r="J4806" s="37">
        <v>22.886082994999999</v>
      </c>
      <c r="K4806" s="37">
        <v>23.736771486999999</v>
      </c>
      <c r="L4806" s="37">
        <v>28.150924266000001</v>
      </c>
      <c r="M4806" s="37">
        <v>22.119840717999999</v>
      </c>
      <c r="N4806" s="37">
        <v>15.338962775000001</v>
      </c>
      <c r="O4806" s="37">
        <v>16.9801328</v>
      </c>
      <c r="P4806" s="37">
        <v>8.6</v>
      </c>
      <c r="Q4806" s="37">
        <v>94.206022300000001</v>
      </c>
      <c r="R4806" s="38">
        <v>333597</v>
      </c>
      <c r="S4806" s="37">
        <v>4.8397600000000001</v>
      </c>
      <c r="T4806" s="38">
        <v>5</v>
      </c>
      <c r="U4806" s="38">
        <v>7</v>
      </c>
      <c r="V4806" s="38">
        <v>3</v>
      </c>
    </row>
    <row r="4807" spans="1:22" ht="13.5" customHeight="1" x14ac:dyDescent="0.2">
      <c r="A4807" s="32" t="s">
        <v>4803</v>
      </c>
      <c r="B4807" s="32" t="s">
        <v>12664</v>
      </c>
      <c r="C4807" s="32" t="s">
        <v>18217</v>
      </c>
      <c r="D4807" s="37">
        <v>3.473122</v>
      </c>
      <c r="E4807" s="39">
        <v>3275.06</v>
      </c>
      <c r="F4807" s="39">
        <v>7600</v>
      </c>
      <c r="G4807" s="39">
        <v>14497.7</v>
      </c>
      <c r="H4807" s="38">
        <v>9</v>
      </c>
      <c r="I4807" s="38">
        <v>14943</v>
      </c>
      <c r="J4807" s="37">
        <v>14.383750091</v>
      </c>
      <c r="K4807" s="37">
        <v>15.846363242000001</v>
      </c>
      <c r="L4807" s="37">
        <v>14.855554455</v>
      </c>
      <c r="M4807" s="37">
        <v>18.677244062</v>
      </c>
      <c r="N4807" s="37">
        <v>8.0998005969999998</v>
      </c>
      <c r="O4807" s="37">
        <v>14.458617256</v>
      </c>
      <c r="P4807" s="37">
        <v>8.6</v>
      </c>
      <c r="Q4807" s="37">
        <v>91.447422700000004</v>
      </c>
      <c r="R4807" s="38">
        <v>421206</v>
      </c>
      <c r="S4807" s="37">
        <v>4.8397600000000001</v>
      </c>
      <c r="T4807" s="38">
        <v>4</v>
      </c>
      <c r="U4807" s="38">
        <v>5</v>
      </c>
      <c r="V4807" s="38">
        <v>5</v>
      </c>
    </row>
    <row r="4808" spans="1:22" ht="13.5" customHeight="1" x14ac:dyDescent="0.2">
      <c r="A4808" s="32" t="s">
        <v>4804</v>
      </c>
      <c r="B4808" s="32" t="s">
        <v>12665</v>
      </c>
      <c r="C4808" s="32" t="s">
        <v>18217</v>
      </c>
      <c r="D4808" s="37">
        <v>4.5566170000000001</v>
      </c>
      <c r="E4808" s="39">
        <v>1757.01</v>
      </c>
      <c r="F4808" s="39">
        <v>2923</v>
      </c>
      <c r="G4808" s="39">
        <v>5599.3</v>
      </c>
      <c r="H4808" s="38">
        <v>5</v>
      </c>
      <c r="I4808" s="38">
        <v>5653</v>
      </c>
      <c r="J4808" s="37">
        <v>15.167471324999999</v>
      </c>
      <c r="K4808" s="37">
        <v>16.913263078</v>
      </c>
      <c r="L4808" s="37">
        <v>10.063662723</v>
      </c>
      <c r="M4808" s="37">
        <v>38.304415435999999</v>
      </c>
      <c r="N4808" s="37">
        <v>2.9089772579000002</v>
      </c>
      <c r="O4808" s="37">
        <v>12.579358377</v>
      </c>
      <c r="P4808" s="37">
        <v>8.6</v>
      </c>
      <c r="Q4808" s="37">
        <v>92.271409300000002</v>
      </c>
      <c r="R4808" s="38">
        <v>129288</v>
      </c>
      <c r="S4808" s="37">
        <v>4.8397600000000001</v>
      </c>
      <c r="T4808" s="38">
        <v>2</v>
      </c>
      <c r="U4808" s="38">
        <v>3</v>
      </c>
      <c r="V4808" s="38">
        <v>3</v>
      </c>
    </row>
    <row r="4809" spans="1:22" ht="13.5" customHeight="1" x14ac:dyDescent="0.2">
      <c r="A4809" s="32" t="s">
        <v>4805</v>
      </c>
      <c r="B4809" s="32" t="s">
        <v>12666</v>
      </c>
      <c r="C4809" s="32" t="s">
        <v>18217</v>
      </c>
      <c r="D4809" s="37">
        <v>3.705978</v>
      </c>
      <c r="E4809" s="39">
        <v>2016.97</v>
      </c>
      <c r="F4809" s="39">
        <v>4430</v>
      </c>
      <c r="G4809" s="39">
        <v>8340.61</v>
      </c>
      <c r="H4809" s="38">
        <v>5</v>
      </c>
      <c r="I4809" s="38">
        <v>8603</v>
      </c>
      <c r="J4809" s="37">
        <v>21.112482063000002</v>
      </c>
      <c r="K4809" s="37">
        <v>22.59618291</v>
      </c>
      <c r="L4809" s="37">
        <v>24.483458894000002</v>
      </c>
      <c r="M4809" s="37">
        <v>21.687463266000002</v>
      </c>
      <c r="N4809" s="37">
        <v>11.430258598</v>
      </c>
      <c r="O4809" s="37">
        <v>14.997547223</v>
      </c>
      <c r="P4809" s="37">
        <v>8.6</v>
      </c>
      <c r="Q4809" s="37">
        <v>80.663218799999996</v>
      </c>
      <c r="R4809" s="38">
        <v>225835</v>
      </c>
      <c r="S4809" s="37">
        <v>4.8397600000000001</v>
      </c>
      <c r="T4809" s="38">
        <v>3</v>
      </c>
      <c r="U4809" s="38">
        <v>1</v>
      </c>
      <c r="V4809" s="38">
        <v>0</v>
      </c>
    </row>
    <row r="4810" spans="1:22" ht="13.5" customHeight="1" x14ac:dyDescent="0.2">
      <c r="A4810" s="32" t="s">
        <v>4806</v>
      </c>
      <c r="B4810" s="32" t="s">
        <v>12030</v>
      </c>
      <c r="C4810" s="32" t="s">
        <v>18217</v>
      </c>
      <c r="D4810" s="37">
        <v>2.9747309999999998</v>
      </c>
      <c r="E4810" s="39">
        <v>960</v>
      </c>
      <c r="F4810" s="39">
        <v>1831</v>
      </c>
      <c r="G4810" s="39">
        <v>3531.2</v>
      </c>
      <c r="H4810" s="38">
        <v>2</v>
      </c>
      <c r="I4810" s="38">
        <v>3621</v>
      </c>
      <c r="J4810" s="37">
        <v>26.741168571999999</v>
      </c>
      <c r="K4810" s="37">
        <v>22.812472379999999</v>
      </c>
      <c r="L4810" s="37">
        <v>25.98170326</v>
      </c>
      <c r="M4810" s="37">
        <v>18.051694339000001</v>
      </c>
      <c r="N4810" s="37">
        <v>9.5319238311000003</v>
      </c>
      <c r="O4810" s="37">
        <v>19.727780858999999</v>
      </c>
      <c r="P4810" s="37">
        <v>8.6</v>
      </c>
      <c r="Q4810" s="37">
        <v>93.293094400000001</v>
      </c>
      <c r="R4810" s="38">
        <v>93075</v>
      </c>
      <c r="S4810" s="37">
        <v>4.8397600000000001</v>
      </c>
      <c r="T4810" s="38">
        <v>1</v>
      </c>
      <c r="U4810" s="38">
        <v>1</v>
      </c>
      <c r="V4810" s="38">
        <v>0</v>
      </c>
    </row>
    <row r="4811" spans="1:22" ht="13.5" customHeight="1" x14ac:dyDescent="0.2">
      <c r="A4811" s="32" t="s">
        <v>4807</v>
      </c>
      <c r="B4811" s="32" t="s">
        <v>12667</v>
      </c>
      <c r="C4811" s="32" t="s">
        <v>18217</v>
      </c>
      <c r="D4811" s="37">
        <v>3.7812209999999999</v>
      </c>
      <c r="E4811" s="39">
        <v>3676.01</v>
      </c>
      <c r="F4811" s="39">
        <v>5659</v>
      </c>
      <c r="G4811" s="39">
        <v>10717.51</v>
      </c>
      <c r="H4811" s="38">
        <v>9</v>
      </c>
      <c r="I4811" s="38">
        <v>10934</v>
      </c>
      <c r="J4811" s="37">
        <v>19.258963456</v>
      </c>
      <c r="K4811" s="37">
        <v>20.677617959999999</v>
      </c>
      <c r="L4811" s="37">
        <v>21.347864568999999</v>
      </c>
      <c r="M4811" s="37">
        <v>28.622856589000001</v>
      </c>
      <c r="N4811" s="37">
        <v>3.9059388911999999</v>
      </c>
      <c r="O4811" s="37">
        <v>10.823513194</v>
      </c>
      <c r="P4811" s="37">
        <v>8.6</v>
      </c>
      <c r="Q4811" s="37">
        <v>75.8984734</v>
      </c>
      <c r="R4811" s="38">
        <v>279058</v>
      </c>
      <c r="S4811" s="37">
        <v>4.8397600000000001</v>
      </c>
      <c r="T4811" s="38">
        <v>6</v>
      </c>
      <c r="U4811" s="38">
        <v>8</v>
      </c>
      <c r="V4811" s="38">
        <v>3</v>
      </c>
    </row>
    <row r="4812" spans="1:22" ht="13.5" customHeight="1" x14ac:dyDescent="0.2">
      <c r="A4812" s="32" t="s">
        <v>4808</v>
      </c>
      <c r="B4812" s="32" t="s">
        <v>12668</v>
      </c>
      <c r="C4812" s="32" t="s">
        <v>18217</v>
      </c>
      <c r="D4812" s="37">
        <v>8.5036520000000007</v>
      </c>
      <c r="E4812" s="39">
        <v>1143.02</v>
      </c>
      <c r="F4812" s="39">
        <v>2572</v>
      </c>
      <c r="G4812" s="39">
        <v>4865.34</v>
      </c>
      <c r="H4812" s="38">
        <v>4</v>
      </c>
      <c r="I4812" s="38">
        <v>4952</v>
      </c>
      <c r="J4812" s="37">
        <v>23.069635804000001</v>
      </c>
      <c r="K4812" s="37">
        <v>21.129973290999999</v>
      </c>
      <c r="L4812" s="37">
        <v>24.464242313</v>
      </c>
      <c r="M4812" s="37">
        <v>18.506859422000002</v>
      </c>
      <c r="N4812" s="37">
        <v>12.837291387</v>
      </c>
      <c r="O4812" s="37">
        <v>13.550093864999999</v>
      </c>
      <c r="P4812" s="37">
        <v>8.6</v>
      </c>
      <c r="Q4812" s="37">
        <v>84.816398899999996</v>
      </c>
      <c r="R4812" s="38">
        <v>119747</v>
      </c>
      <c r="S4812" s="37">
        <v>4.8397600000000001</v>
      </c>
      <c r="T4812" s="38">
        <v>2</v>
      </c>
      <c r="U4812" s="38">
        <v>1</v>
      </c>
      <c r="V4812" s="38">
        <v>0</v>
      </c>
    </row>
    <row r="4813" spans="1:22" ht="13.5" customHeight="1" x14ac:dyDescent="0.2">
      <c r="A4813" s="32" t="s">
        <v>4809</v>
      </c>
      <c r="B4813" s="32" t="s">
        <v>12669</v>
      </c>
      <c r="C4813" s="32" t="s">
        <v>18217</v>
      </c>
      <c r="D4813" s="37">
        <v>4.779744</v>
      </c>
      <c r="E4813" s="39">
        <v>593</v>
      </c>
      <c r="F4813" s="39">
        <v>1472</v>
      </c>
      <c r="G4813" s="39">
        <v>2798</v>
      </c>
      <c r="H4813" s="38">
        <v>4</v>
      </c>
      <c r="I4813" s="38">
        <v>2889</v>
      </c>
      <c r="J4813" s="37">
        <v>25.319024128999999</v>
      </c>
      <c r="K4813" s="37">
        <v>23.726057757</v>
      </c>
      <c r="L4813" s="37">
        <v>23.303419223999999</v>
      </c>
      <c r="M4813" s="37">
        <v>17.596529777000001</v>
      </c>
      <c r="N4813" s="37">
        <v>17.804759519000001</v>
      </c>
      <c r="O4813" s="37">
        <v>20.805696813000001</v>
      </c>
      <c r="P4813" s="37">
        <v>8.6</v>
      </c>
      <c r="Q4813" s="37">
        <v>95.489261400000004</v>
      </c>
      <c r="R4813" s="38">
        <v>86892</v>
      </c>
      <c r="S4813" s="37">
        <v>4.8397600000000001</v>
      </c>
      <c r="T4813" s="38">
        <v>2</v>
      </c>
      <c r="U4813" s="38">
        <v>1</v>
      </c>
      <c r="V4813" s="38">
        <v>2</v>
      </c>
    </row>
    <row r="4814" spans="1:22" ht="13.5" customHeight="1" x14ac:dyDescent="0.2">
      <c r="A4814" s="32" t="s">
        <v>4810</v>
      </c>
      <c r="B4814" s="32" t="s">
        <v>12670</v>
      </c>
      <c r="C4814" s="32" t="s">
        <v>18207</v>
      </c>
      <c r="D4814" s="37">
        <v>5.7639389999999997</v>
      </c>
      <c r="E4814" s="39">
        <v>1763.05</v>
      </c>
      <c r="F4814" s="39">
        <v>5665</v>
      </c>
      <c r="G4814" s="39">
        <v>10305.459999999999</v>
      </c>
      <c r="H4814" s="38">
        <v>6</v>
      </c>
      <c r="I4814" s="38">
        <v>11415</v>
      </c>
      <c r="J4814" s="37">
        <v>10.007920435999999</v>
      </c>
      <c r="K4814" s="37">
        <v>5.0328109430000003</v>
      </c>
      <c r="L4814" s="37">
        <v>13.317351361</v>
      </c>
      <c r="M4814" s="37">
        <v>21.665962827000001</v>
      </c>
      <c r="N4814" s="37">
        <v>15.333155040999999</v>
      </c>
      <c r="O4814" s="37">
        <v>3.3184614085000002</v>
      </c>
      <c r="P4814" s="37">
        <v>5.2</v>
      </c>
      <c r="Q4814" s="37">
        <v>79.849318999999994</v>
      </c>
      <c r="R4814" s="38">
        <v>392554</v>
      </c>
      <c r="S4814" s="37">
        <v>2.5559699999999999</v>
      </c>
      <c r="T4814" s="38">
        <v>5</v>
      </c>
      <c r="U4814" s="38">
        <v>5</v>
      </c>
      <c r="V4814" s="38">
        <v>1</v>
      </c>
    </row>
    <row r="4815" spans="1:22" ht="13.5" customHeight="1" x14ac:dyDescent="0.2">
      <c r="A4815" s="32" t="s">
        <v>4811</v>
      </c>
      <c r="B4815" s="32" t="s">
        <v>12671</v>
      </c>
      <c r="C4815" s="32" t="s">
        <v>18206</v>
      </c>
      <c r="D4815" s="37">
        <v>6.7645030000000004</v>
      </c>
      <c r="E4815" s="39">
        <v>1370.97</v>
      </c>
      <c r="F4815" s="39">
        <v>5322</v>
      </c>
      <c r="G4815" s="39">
        <v>10182.59</v>
      </c>
      <c r="H4815" s="38">
        <v>7</v>
      </c>
      <c r="I4815" s="38">
        <v>10836</v>
      </c>
      <c r="J4815" s="37">
        <v>12.745786475999999</v>
      </c>
      <c r="K4815" s="37">
        <v>11.026793810999999</v>
      </c>
      <c r="L4815" s="37">
        <v>17.105253462</v>
      </c>
      <c r="M4815" s="37">
        <v>13.007611402</v>
      </c>
      <c r="N4815" s="37">
        <v>26.872152662000001</v>
      </c>
      <c r="O4815" s="37">
        <v>9.1802769284999997</v>
      </c>
      <c r="P4815" s="37">
        <v>4.9046957457999998</v>
      </c>
      <c r="Q4815" s="37">
        <v>90.411186299999997</v>
      </c>
      <c r="R4815" s="38">
        <v>249143</v>
      </c>
      <c r="S4815" s="37">
        <v>3.3495699999999999</v>
      </c>
      <c r="T4815" s="38">
        <v>4</v>
      </c>
      <c r="U4815" s="38">
        <v>6</v>
      </c>
      <c r="V4815" s="38">
        <v>1</v>
      </c>
    </row>
    <row r="4816" spans="1:22" ht="13.5" customHeight="1" x14ac:dyDescent="0.2">
      <c r="A4816" s="32" t="s">
        <v>4812</v>
      </c>
      <c r="B4816" s="32" t="s">
        <v>12672</v>
      </c>
      <c r="C4816" s="32" t="s">
        <v>18206</v>
      </c>
      <c r="D4816" s="37">
        <v>3.5014400000000001</v>
      </c>
      <c r="E4816" s="39">
        <v>1705.02</v>
      </c>
      <c r="F4816" s="39">
        <v>5511</v>
      </c>
      <c r="G4816" s="39">
        <v>10296.61</v>
      </c>
      <c r="H4816" s="38">
        <v>6</v>
      </c>
      <c r="I4816" s="38">
        <v>11003</v>
      </c>
      <c r="J4816" s="37">
        <v>4.0109034298999999</v>
      </c>
      <c r="K4816" s="37">
        <v>0.53954212079999997</v>
      </c>
      <c r="L4816" s="37">
        <v>6.6492651340000002</v>
      </c>
      <c r="M4816" s="37">
        <v>30.180043835999999</v>
      </c>
      <c r="N4816" s="37">
        <v>14.076479389999999</v>
      </c>
      <c r="O4816" s="37">
        <v>8.2699653431000009</v>
      </c>
      <c r="P4816" s="37">
        <v>3.7639414888</v>
      </c>
      <c r="Q4816" s="37">
        <v>92.836676600000004</v>
      </c>
      <c r="R4816" s="38">
        <v>408103</v>
      </c>
      <c r="S4816" s="37">
        <v>3.3495699999999999</v>
      </c>
      <c r="T4816" s="38">
        <v>2</v>
      </c>
      <c r="U4816" s="38">
        <v>4</v>
      </c>
      <c r="V4816" s="38">
        <v>2</v>
      </c>
    </row>
    <row r="4817" spans="1:22" ht="13.5" customHeight="1" x14ac:dyDescent="0.2">
      <c r="A4817" s="32" t="s">
        <v>4813</v>
      </c>
      <c r="B4817" s="32" t="s">
        <v>12673</v>
      </c>
      <c r="C4817" s="32" t="s">
        <v>18206</v>
      </c>
      <c r="D4817" s="37">
        <v>13.168670000000001</v>
      </c>
      <c r="E4817" s="39">
        <v>2117.0300000000002</v>
      </c>
      <c r="F4817" s="39">
        <v>6636</v>
      </c>
      <c r="G4817" s="39">
        <v>11408.36</v>
      </c>
      <c r="H4817" s="38">
        <v>12</v>
      </c>
      <c r="I4817" s="38">
        <v>13098</v>
      </c>
      <c r="J4817" s="37">
        <v>13.220416715000001</v>
      </c>
      <c r="K4817" s="37">
        <v>15.262838896</v>
      </c>
      <c r="L4817" s="37">
        <v>19.819784254999998</v>
      </c>
      <c r="M4817" s="37">
        <v>15.125608472</v>
      </c>
      <c r="N4817" s="37">
        <v>33.430905426999999</v>
      </c>
      <c r="O4817" s="37">
        <v>8.2153518949999995</v>
      </c>
      <c r="P4817" s="37">
        <v>6.0155283612000003</v>
      </c>
      <c r="Q4817" s="37">
        <v>87.185321099999996</v>
      </c>
      <c r="R4817" s="38">
        <v>287143</v>
      </c>
      <c r="S4817" s="37">
        <v>3.3495699999999999</v>
      </c>
      <c r="T4817" s="38">
        <v>8</v>
      </c>
      <c r="U4817" s="38">
        <v>10</v>
      </c>
      <c r="V4817" s="38">
        <v>2</v>
      </c>
    </row>
    <row r="4818" spans="1:22" ht="13.5" customHeight="1" x14ac:dyDescent="0.2">
      <c r="A4818" s="32" t="s">
        <v>4814</v>
      </c>
      <c r="B4818" s="32" t="s">
        <v>12674</v>
      </c>
      <c r="C4818" s="32" t="s">
        <v>18207</v>
      </c>
      <c r="D4818" s="37">
        <v>4.6845920000000003</v>
      </c>
      <c r="E4818" s="39">
        <v>391.99</v>
      </c>
      <c r="F4818" s="39">
        <v>1916</v>
      </c>
      <c r="G4818" s="39">
        <v>1414.06</v>
      </c>
      <c r="H4818" s="38">
        <v>2</v>
      </c>
      <c r="I4818" s="38">
        <v>4159</v>
      </c>
      <c r="J4818" s="37">
        <v>27.685937973000001</v>
      </c>
      <c r="K4818" s="37">
        <v>15.156784741999999</v>
      </c>
      <c r="L4818" s="37">
        <v>25.691366281000001</v>
      </c>
      <c r="M4818" s="37">
        <v>40.737637786999997</v>
      </c>
      <c r="N4818" s="37">
        <v>43.143170746999999</v>
      </c>
      <c r="O4818" s="37">
        <v>21.393722754999999</v>
      </c>
      <c r="P4818" s="37">
        <v>8.1999999999999993</v>
      </c>
      <c r="Q4818" s="37">
        <v>59.949427800000002</v>
      </c>
      <c r="R4818" s="38">
        <v>146785</v>
      </c>
      <c r="S4818" s="37">
        <v>2.5559699999999999</v>
      </c>
      <c r="T4818" s="38">
        <v>2</v>
      </c>
      <c r="U4818" s="38">
        <v>1</v>
      </c>
      <c r="V4818" s="38">
        <v>0</v>
      </c>
    </row>
    <row r="4819" spans="1:22" ht="13.5" customHeight="1" x14ac:dyDescent="0.2">
      <c r="A4819" s="32" t="s">
        <v>4815</v>
      </c>
      <c r="B4819" s="32" t="s">
        <v>12675</v>
      </c>
      <c r="C4819" s="32" t="s">
        <v>18207</v>
      </c>
      <c r="D4819" s="37">
        <v>10.31574</v>
      </c>
      <c r="E4819" s="39">
        <v>2844.94</v>
      </c>
      <c r="F4819" s="39">
        <v>9828</v>
      </c>
      <c r="G4819" s="39">
        <v>17997.7</v>
      </c>
      <c r="H4819" s="38">
        <v>14</v>
      </c>
      <c r="I4819" s="38">
        <v>19646</v>
      </c>
      <c r="J4819" s="37">
        <v>4.3700695482</v>
      </c>
      <c r="K4819" s="37">
        <v>2.4561365407000002</v>
      </c>
      <c r="L4819" s="37">
        <v>10.301576368999999</v>
      </c>
      <c r="M4819" s="37">
        <v>12.358651603</v>
      </c>
      <c r="N4819" s="37">
        <v>9.1632223908999997</v>
      </c>
      <c r="O4819" s="37">
        <v>2.4392872877</v>
      </c>
      <c r="P4819" s="37">
        <v>5.1981694125000004</v>
      </c>
      <c r="Q4819" s="37">
        <v>87.410679799999997</v>
      </c>
      <c r="R4819" s="38">
        <v>580901</v>
      </c>
      <c r="S4819" s="37">
        <v>2.5559699999999999</v>
      </c>
      <c r="T4819" s="38">
        <v>6</v>
      </c>
      <c r="U4819" s="38">
        <v>11</v>
      </c>
      <c r="V4819" s="38">
        <v>1</v>
      </c>
    </row>
    <row r="4820" spans="1:22" ht="13.5" customHeight="1" x14ac:dyDescent="0.2">
      <c r="A4820" s="32" t="s">
        <v>4816</v>
      </c>
      <c r="B4820" s="32" t="s">
        <v>12676</v>
      </c>
      <c r="C4820" s="32" t="s">
        <v>18206</v>
      </c>
      <c r="D4820" s="37">
        <v>5.2906209999999998</v>
      </c>
      <c r="E4820" s="39">
        <v>538.02</v>
      </c>
      <c r="F4820" s="39">
        <v>2279</v>
      </c>
      <c r="G4820" s="39">
        <v>3229.49</v>
      </c>
      <c r="H4820" s="38">
        <v>2</v>
      </c>
      <c r="I4820" s="38">
        <v>4917</v>
      </c>
      <c r="J4820" s="37">
        <v>18.921943580000001</v>
      </c>
      <c r="K4820" s="37">
        <v>32.289631759000002</v>
      </c>
      <c r="L4820" s="37">
        <v>20.162745510000001</v>
      </c>
      <c r="M4820" s="37">
        <v>25.282636347</v>
      </c>
      <c r="N4820" s="37">
        <v>47.640504575999998</v>
      </c>
      <c r="O4820" s="37">
        <v>31.051319036999999</v>
      </c>
      <c r="P4820" s="37">
        <v>6.5</v>
      </c>
      <c r="Q4820" s="37">
        <v>64.850079300000004</v>
      </c>
      <c r="R4820" s="38">
        <v>82666</v>
      </c>
      <c r="S4820" s="37">
        <v>3.3495699999999999</v>
      </c>
      <c r="T4820" s="38">
        <v>1</v>
      </c>
      <c r="U4820" s="38">
        <v>1</v>
      </c>
      <c r="V4820" s="38">
        <v>2</v>
      </c>
    </row>
    <row r="4821" spans="1:22" ht="13.5" customHeight="1" x14ac:dyDescent="0.2">
      <c r="A4821" s="32" t="s">
        <v>4817</v>
      </c>
      <c r="B4821" s="32" t="s">
        <v>12677</v>
      </c>
      <c r="C4821" s="32" t="s">
        <v>18207</v>
      </c>
      <c r="D4821" s="37">
        <v>5.484661</v>
      </c>
      <c r="E4821" s="39">
        <v>1086.99</v>
      </c>
      <c r="F4821" s="39">
        <v>3633</v>
      </c>
      <c r="G4821" s="39">
        <v>6503.22</v>
      </c>
      <c r="H4821" s="38">
        <v>4</v>
      </c>
      <c r="I4821" s="38">
        <v>7201</v>
      </c>
      <c r="J4821" s="37">
        <v>4.7745026567000002</v>
      </c>
      <c r="K4821" s="37">
        <v>0.79861361649999996</v>
      </c>
      <c r="L4821" s="37">
        <v>1.9351802521000001</v>
      </c>
      <c r="M4821" s="37">
        <v>10.281099680000001</v>
      </c>
      <c r="N4821" s="37">
        <v>11.582736991000001</v>
      </c>
      <c r="O4821" s="37">
        <v>3.2992151193999999</v>
      </c>
      <c r="P4821" s="37">
        <v>4.2490714177999998</v>
      </c>
      <c r="Q4821" s="37">
        <v>88.092874499999994</v>
      </c>
      <c r="R4821" s="38">
        <v>132888</v>
      </c>
      <c r="S4821" s="37">
        <v>2.5559699999999999</v>
      </c>
      <c r="T4821" s="38">
        <v>2</v>
      </c>
      <c r="U4821" s="38">
        <v>4</v>
      </c>
      <c r="V4821" s="38">
        <v>1</v>
      </c>
    </row>
    <row r="4822" spans="1:22" ht="13.5" customHeight="1" x14ac:dyDescent="0.2">
      <c r="A4822" s="32" t="s">
        <v>4818</v>
      </c>
      <c r="B4822" s="32" t="s">
        <v>12678</v>
      </c>
      <c r="C4822" s="32" t="s">
        <v>18206</v>
      </c>
      <c r="D4822" s="37">
        <v>4.9783289999999996</v>
      </c>
      <c r="E4822" s="39">
        <v>1993.04</v>
      </c>
      <c r="F4822" s="39">
        <v>5241</v>
      </c>
      <c r="G4822" s="39">
        <v>10032.74</v>
      </c>
      <c r="H4822" s="38">
        <v>7</v>
      </c>
      <c r="I4822" s="38">
        <v>10553</v>
      </c>
      <c r="J4822" s="37">
        <v>3.9862078134000001</v>
      </c>
      <c r="K4822" s="37">
        <v>3.7744357468</v>
      </c>
      <c r="L4822" s="37">
        <v>4.9889356103000004</v>
      </c>
      <c r="M4822" s="37">
        <v>20.527481101999999</v>
      </c>
      <c r="N4822" s="37">
        <v>11.259662540000001</v>
      </c>
      <c r="O4822" s="37">
        <v>8.4686325774999993</v>
      </c>
      <c r="P4822" s="37">
        <v>4.9000000000000004</v>
      </c>
      <c r="Q4822" s="37">
        <v>94.248392499999994</v>
      </c>
      <c r="R4822" s="38">
        <v>228627</v>
      </c>
      <c r="S4822" s="37">
        <v>3.3495699999999999</v>
      </c>
      <c r="T4822" s="38">
        <v>4</v>
      </c>
      <c r="U4822" s="38">
        <v>6</v>
      </c>
      <c r="V4822" s="38">
        <v>2</v>
      </c>
    </row>
    <row r="4823" spans="1:22" ht="13.5" customHeight="1" x14ac:dyDescent="0.2">
      <c r="A4823" s="32" t="s">
        <v>4819</v>
      </c>
      <c r="B4823" s="32" t="s">
        <v>12679</v>
      </c>
      <c r="C4823" s="32" t="s">
        <v>18206</v>
      </c>
      <c r="D4823" s="37">
        <v>7.7309109999999999</v>
      </c>
      <c r="E4823" s="39">
        <v>2374.04</v>
      </c>
      <c r="F4823" s="39">
        <v>7770</v>
      </c>
      <c r="G4823" s="39">
        <v>13702.86</v>
      </c>
      <c r="H4823" s="38">
        <v>10</v>
      </c>
      <c r="I4823" s="38">
        <v>15459</v>
      </c>
      <c r="J4823" s="37">
        <v>9.1604913404000001</v>
      </c>
      <c r="K4823" s="37">
        <v>10.581631188999999</v>
      </c>
      <c r="L4823" s="37">
        <v>9.4691987046000001</v>
      </c>
      <c r="M4823" s="37">
        <v>21.871596828000001</v>
      </c>
      <c r="N4823" s="37">
        <v>27.616537212000001</v>
      </c>
      <c r="O4823" s="37">
        <v>10.852811061000001</v>
      </c>
      <c r="P4823" s="37">
        <v>6.5</v>
      </c>
      <c r="Q4823" s="37">
        <v>93.513968000000006</v>
      </c>
      <c r="R4823" s="38">
        <v>379870</v>
      </c>
      <c r="S4823" s="37">
        <v>3.3495699999999999</v>
      </c>
      <c r="T4823" s="38">
        <v>6</v>
      </c>
      <c r="U4823" s="38">
        <v>10</v>
      </c>
      <c r="V4823" s="38">
        <v>1</v>
      </c>
    </row>
    <row r="4824" spans="1:22" ht="13.5" customHeight="1" x14ac:dyDescent="0.2">
      <c r="A4824" s="32" t="s">
        <v>4820</v>
      </c>
      <c r="B4824" s="32" t="s">
        <v>12680</v>
      </c>
      <c r="C4824" s="32" t="s">
        <v>18207</v>
      </c>
      <c r="D4824" s="37">
        <v>3.715347</v>
      </c>
      <c r="E4824" s="39">
        <v>397.99</v>
      </c>
      <c r="F4824" s="39">
        <v>1549</v>
      </c>
      <c r="G4824" s="39">
        <v>2798.63</v>
      </c>
      <c r="H4824" s="38">
        <v>4</v>
      </c>
      <c r="I4824" s="38">
        <v>3089</v>
      </c>
      <c r="J4824" s="37">
        <v>7.7572911537999998</v>
      </c>
      <c r="K4824" s="37">
        <v>4.4059227530999996</v>
      </c>
      <c r="L4824" s="37">
        <v>11.318786278999999</v>
      </c>
      <c r="M4824" s="37">
        <v>12.616648421000001</v>
      </c>
      <c r="N4824" s="37">
        <v>16.619151678000001</v>
      </c>
      <c r="O4824" s="37">
        <v>4.7293877665000004</v>
      </c>
      <c r="P4824" s="37">
        <v>4.2</v>
      </c>
      <c r="Q4824" s="37">
        <v>74.222726899999998</v>
      </c>
      <c r="R4824" s="38">
        <v>81457</v>
      </c>
      <c r="S4824" s="37">
        <v>2.5559699999999999</v>
      </c>
      <c r="T4824" s="38">
        <v>3</v>
      </c>
      <c r="U4824" s="38">
        <v>0</v>
      </c>
      <c r="V4824" s="38">
        <v>1</v>
      </c>
    </row>
    <row r="4825" spans="1:22" ht="13.5" customHeight="1" x14ac:dyDescent="0.2">
      <c r="A4825" s="32" t="s">
        <v>4821</v>
      </c>
      <c r="B4825" s="32" t="s">
        <v>12681</v>
      </c>
      <c r="C4825" s="32" t="s">
        <v>18206</v>
      </c>
      <c r="D4825" s="37">
        <v>6.0060060000000002</v>
      </c>
      <c r="E4825" s="39">
        <v>2772</v>
      </c>
      <c r="F4825" s="39">
        <v>7234</v>
      </c>
      <c r="G4825" s="39">
        <v>13698.51</v>
      </c>
      <c r="H4825" s="38">
        <v>11</v>
      </c>
      <c r="I4825" s="38">
        <v>14421</v>
      </c>
      <c r="J4825" s="37">
        <v>10.063931963</v>
      </c>
      <c r="K4825" s="37">
        <v>7.8217456422999998</v>
      </c>
      <c r="L4825" s="37">
        <v>14.024041343</v>
      </c>
      <c r="M4825" s="37">
        <v>16.863136761</v>
      </c>
      <c r="N4825" s="37">
        <v>21.249352608999999</v>
      </c>
      <c r="O4825" s="37">
        <v>6.8083246287000003</v>
      </c>
      <c r="P4825" s="37">
        <v>4.9237860661999999</v>
      </c>
      <c r="Q4825" s="37">
        <v>86.567277200000007</v>
      </c>
      <c r="R4825" s="38">
        <v>398494</v>
      </c>
      <c r="S4825" s="37">
        <v>3.3495699999999999</v>
      </c>
      <c r="T4825" s="38">
        <v>6</v>
      </c>
      <c r="U4825" s="38">
        <v>10</v>
      </c>
      <c r="V4825" s="38">
        <v>1</v>
      </c>
    </row>
    <row r="4826" spans="1:22" ht="13.5" customHeight="1" x14ac:dyDescent="0.2">
      <c r="A4826" s="32" t="s">
        <v>4822</v>
      </c>
      <c r="B4826" s="32" t="s">
        <v>12682</v>
      </c>
      <c r="C4826" s="32" t="s">
        <v>18207</v>
      </c>
      <c r="D4826" s="37">
        <v>3.027593</v>
      </c>
      <c r="E4826" s="39">
        <v>1807.01</v>
      </c>
      <c r="F4826" s="39">
        <v>4926</v>
      </c>
      <c r="G4826" s="39">
        <v>8373.94</v>
      </c>
      <c r="H4826" s="38">
        <v>6</v>
      </c>
      <c r="I4826" s="38">
        <v>9809</v>
      </c>
      <c r="J4826" s="37">
        <v>8.1435229371000002</v>
      </c>
      <c r="K4826" s="37">
        <v>3.6015699986</v>
      </c>
      <c r="L4826" s="37">
        <v>6.5041416653999997</v>
      </c>
      <c r="M4826" s="37">
        <v>9.3029943873000001</v>
      </c>
      <c r="N4826" s="37">
        <v>22.57142108</v>
      </c>
      <c r="O4826" s="37">
        <v>8.9143374687999994</v>
      </c>
      <c r="P4826" s="37">
        <v>4.2</v>
      </c>
      <c r="Q4826" s="37">
        <v>78.621967600000005</v>
      </c>
      <c r="R4826" s="38">
        <v>214262</v>
      </c>
      <c r="S4826" s="37">
        <v>2.5559699999999999</v>
      </c>
      <c r="T4826" s="38">
        <v>4</v>
      </c>
      <c r="U4826" s="38">
        <v>6</v>
      </c>
      <c r="V4826" s="38">
        <v>2</v>
      </c>
    </row>
    <row r="4827" spans="1:22" ht="13.5" customHeight="1" x14ac:dyDescent="0.2">
      <c r="A4827" s="32" t="s">
        <v>4823</v>
      </c>
      <c r="B4827" s="32" t="s">
        <v>12683</v>
      </c>
      <c r="C4827" s="32" t="s">
        <v>18207</v>
      </c>
      <c r="D4827" s="37">
        <v>2.7131150000000002</v>
      </c>
      <c r="E4827" s="39">
        <v>244</v>
      </c>
      <c r="F4827" s="39">
        <v>985</v>
      </c>
      <c r="G4827" s="39">
        <v>1780.23</v>
      </c>
      <c r="H4827" s="38">
        <v>4</v>
      </c>
      <c r="I4827" s="38">
        <v>2088</v>
      </c>
      <c r="J4827" s="37">
        <v>17.551633030000001</v>
      </c>
      <c r="K4827" s="37">
        <v>5.3068233841000003</v>
      </c>
      <c r="L4827" s="37">
        <v>28.079568238</v>
      </c>
      <c r="M4827" s="37">
        <v>10.054864939</v>
      </c>
      <c r="N4827" s="37">
        <v>36.871478191999998</v>
      </c>
      <c r="O4827" s="37">
        <v>13.830352396</v>
      </c>
      <c r="P4827" s="37">
        <v>4.2</v>
      </c>
      <c r="Q4827" s="37" t="s">
        <v>15680</v>
      </c>
      <c r="R4827" s="38">
        <v>55703</v>
      </c>
      <c r="S4827" s="37">
        <v>2.5559699999999999</v>
      </c>
      <c r="T4827" s="38">
        <v>1</v>
      </c>
      <c r="U4827" s="38">
        <v>4</v>
      </c>
      <c r="V4827" s="38">
        <v>0</v>
      </c>
    </row>
    <row r="4828" spans="1:22" ht="13.5" customHeight="1" x14ac:dyDescent="0.2">
      <c r="A4828" s="32" t="s">
        <v>4824</v>
      </c>
      <c r="B4828" s="32" t="s">
        <v>12684</v>
      </c>
      <c r="C4828" s="32" t="s">
        <v>18207</v>
      </c>
      <c r="D4828" s="37">
        <v>2.0773280000000001</v>
      </c>
      <c r="E4828" s="39">
        <v>2113.06</v>
      </c>
      <c r="F4828" s="39">
        <v>6217</v>
      </c>
      <c r="G4828" s="39">
        <v>10155.040000000001</v>
      </c>
      <c r="H4828" s="38">
        <v>12</v>
      </c>
      <c r="I4828" s="38">
        <v>12451</v>
      </c>
      <c r="J4828" s="37">
        <v>11.774012412999999</v>
      </c>
      <c r="K4828" s="37">
        <v>6.3429524425999997</v>
      </c>
      <c r="L4828" s="37">
        <v>9.7189785750999995</v>
      </c>
      <c r="M4828" s="37">
        <v>9.5630150348999994</v>
      </c>
      <c r="N4828" s="37">
        <v>27.959813702999998</v>
      </c>
      <c r="O4828" s="37">
        <v>12.571852312000001</v>
      </c>
      <c r="P4828" s="37">
        <v>4.2</v>
      </c>
      <c r="Q4828" s="37">
        <v>74.616800699999999</v>
      </c>
      <c r="R4828" s="38">
        <v>349961</v>
      </c>
      <c r="S4828" s="37">
        <v>2.5559699999999999</v>
      </c>
      <c r="T4828" s="38">
        <v>8</v>
      </c>
      <c r="U4828" s="38">
        <v>11</v>
      </c>
      <c r="V4828" s="38">
        <v>2</v>
      </c>
    </row>
    <row r="4829" spans="1:22" ht="13.5" customHeight="1" x14ac:dyDescent="0.2">
      <c r="A4829" s="32" t="s">
        <v>4825</v>
      </c>
      <c r="B4829" s="32" t="s">
        <v>12685</v>
      </c>
      <c r="C4829" s="32" t="s">
        <v>18207</v>
      </c>
      <c r="D4829" s="37">
        <v>6.2644159999999998</v>
      </c>
      <c r="E4829" s="39">
        <v>1661.04</v>
      </c>
      <c r="F4829" s="39">
        <v>5220</v>
      </c>
      <c r="G4829" s="39">
        <v>8311.39</v>
      </c>
      <c r="H4829" s="38">
        <v>6</v>
      </c>
      <c r="I4829" s="38">
        <v>10353</v>
      </c>
      <c r="J4829" s="37">
        <v>8.6502227834000003</v>
      </c>
      <c r="K4829" s="37">
        <v>3.2355081450999998</v>
      </c>
      <c r="L4829" s="37">
        <v>6.8165905633000001</v>
      </c>
      <c r="M4829" s="37">
        <v>27.164153589000001</v>
      </c>
      <c r="N4829" s="37">
        <v>32.527211598000001</v>
      </c>
      <c r="O4829" s="37">
        <v>13.414320906</v>
      </c>
      <c r="P4829" s="37">
        <v>4.2</v>
      </c>
      <c r="Q4829" s="37">
        <v>73.577165199999996</v>
      </c>
      <c r="R4829" s="38">
        <v>284955</v>
      </c>
      <c r="S4829" s="37">
        <v>2.5559699999999999</v>
      </c>
      <c r="T4829" s="38">
        <v>4</v>
      </c>
      <c r="U4829" s="38">
        <v>6</v>
      </c>
      <c r="V4829" s="38">
        <v>0</v>
      </c>
    </row>
    <row r="4830" spans="1:22" ht="13.5" customHeight="1" x14ac:dyDescent="0.2">
      <c r="A4830" s="32" t="s">
        <v>4826</v>
      </c>
      <c r="B4830" s="32" t="s">
        <v>12686</v>
      </c>
      <c r="C4830" s="32" t="s">
        <v>18206</v>
      </c>
      <c r="D4830" s="37">
        <v>3.4740799999999998</v>
      </c>
      <c r="E4830" s="39">
        <v>4770.01</v>
      </c>
      <c r="F4830" s="39">
        <v>11304</v>
      </c>
      <c r="G4830" s="39">
        <v>20971.21</v>
      </c>
      <c r="H4830" s="38">
        <v>12</v>
      </c>
      <c r="I4830" s="38">
        <v>22482</v>
      </c>
      <c r="J4830" s="37">
        <v>5.6288309547999997</v>
      </c>
      <c r="K4830" s="37">
        <v>1.7465039375</v>
      </c>
      <c r="L4830" s="37">
        <v>4.2944860425</v>
      </c>
      <c r="M4830" s="37">
        <v>13.842419101000001</v>
      </c>
      <c r="N4830" s="37">
        <v>13.974393767</v>
      </c>
      <c r="O4830" s="37">
        <v>5.7953024392000003</v>
      </c>
      <c r="P4830" s="37">
        <v>3.7077187618999998</v>
      </c>
      <c r="Q4830" s="37">
        <v>91.256908699999997</v>
      </c>
      <c r="R4830" s="38">
        <v>656188</v>
      </c>
      <c r="S4830" s="37">
        <v>3.3495699999999999</v>
      </c>
      <c r="T4830" s="38">
        <v>5</v>
      </c>
      <c r="U4830" s="38">
        <v>12</v>
      </c>
      <c r="V4830" s="38">
        <v>5</v>
      </c>
    </row>
    <row r="4831" spans="1:22" ht="13.5" customHeight="1" x14ac:dyDescent="0.2">
      <c r="A4831" s="32" t="s">
        <v>4827</v>
      </c>
      <c r="B4831" s="32" t="s">
        <v>12687</v>
      </c>
      <c r="C4831" s="32" t="s">
        <v>18207</v>
      </c>
      <c r="D4831" s="37">
        <v>6.2966170000000004</v>
      </c>
      <c r="E4831" s="39">
        <v>1346.02</v>
      </c>
      <c r="F4831" s="39">
        <v>3574</v>
      </c>
      <c r="G4831" s="39">
        <v>6706.97</v>
      </c>
      <c r="H4831" s="38">
        <v>5</v>
      </c>
      <c r="I4831" s="38">
        <v>7225</v>
      </c>
      <c r="J4831" s="37">
        <v>3.9269728256</v>
      </c>
      <c r="K4831" s="37">
        <v>3.8743344297000002</v>
      </c>
      <c r="L4831" s="37">
        <v>5.2452299945999998</v>
      </c>
      <c r="M4831" s="37">
        <v>10.921901747</v>
      </c>
      <c r="N4831" s="37">
        <v>9.3645968102000001</v>
      </c>
      <c r="O4831" s="37">
        <v>1.4242438215</v>
      </c>
      <c r="P4831" s="37">
        <v>4.5521048450999997</v>
      </c>
      <c r="Q4831" s="37">
        <v>73.435715999999999</v>
      </c>
      <c r="R4831" s="38">
        <v>204007</v>
      </c>
      <c r="S4831" s="37">
        <v>2.5559699999999999</v>
      </c>
      <c r="T4831" s="38">
        <v>2</v>
      </c>
      <c r="U4831" s="38">
        <v>3</v>
      </c>
      <c r="V4831" s="38">
        <v>2</v>
      </c>
    </row>
    <row r="4832" spans="1:22" ht="13.5" customHeight="1" x14ac:dyDescent="0.2">
      <c r="A4832" s="32" t="s">
        <v>4828</v>
      </c>
      <c r="B4832" s="32" t="s">
        <v>12688</v>
      </c>
      <c r="C4832" s="32" t="s">
        <v>18207</v>
      </c>
      <c r="D4832" s="37">
        <v>3.2943440000000002</v>
      </c>
      <c r="E4832" s="39">
        <v>2102.9899999999998</v>
      </c>
      <c r="F4832" s="39">
        <v>7891</v>
      </c>
      <c r="G4832" s="39">
        <v>8506.68</v>
      </c>
      <c r="H4832" s="38">
        <v>8</v>
      </c>
      <c r="I4832" s="38">
        <v>15580</v>
      </c>
      <c r="J4832" s="37">
        <v>21.349951774000001</v>
      </c>
      <c r="K4832" s="37">
        <v>15.863761854</v>
      </c>
      <c r="L4832" s="37">
        <v>14.573869955999999</v>
      </c>
      <c r="M4832" s="37">
        <v>36.980200349999997</v>
      </c>
      <c r="N4832" s="37">
        <v>56.791111311999998</v>
      </c>
      <c r="O4832" s="37">
        <v>19.508146922000002</v>
      </c>
      <c r="P4832" s="37">
        <v>8.1028485756999995</v>
      </c>
      <c r="Q4832" s="37">
        <v>52.059435999999998</v>
      </c>
      <c r="R4832" s="38">
        <v>528682</v>
      </c>
      <c r="S4832" s="37">
        <v>2.5559699999999999</v>
      </c>
      <c r="T4832" s="38">
        <v>4</v>
      </c>
      <c r="U4832" s="38">
        <v>7</v>
      </c>
      <c r="V4832" s="38">
        <v>1</v>
      </c>
    </row>
    <row r="4833" spans="1:22" ht="13.5" customHeight="1" x14ac:dyDescent="0.2">
      <c r="A4833" s="32" t="s">
        <v>4829</v>
      </c>
      <c r="B4833" s="32" t="s">
        <v>12689</v>
      </c>
      <c r="C4833" s="32" t="s">
        <v>18206</v>
      </c>
      <c r="D4833" s="37">
        <v>5.5142930000000003</v>
      </c>
      <c r="E4833" s="39">
        <v>1874.04</v>
      </c>
      <c r="F4833" s="39">
        <v>6123</v>
      </c>
      <c r="G4833" s="39">
        <v>11396.39</v>
      </c>
      <c r="H4833" s="38">
        <v>6</v>
      </c>
      <c r="I4833" s="38">
        <v>12075</v>
      </c>
      <c r="J4833" s="37">
        <v>3.2786460525000001</v>
      </c>
      <c r="K4833" s="37">
        <v>1.2777003363999999</v>
      </c>
      <c r="L4833" s="37">
        <v>4.2012982709999998</v>
      </c>
      <c r="M4833" s="37">
        <v>19.961657985999999</v>
      </c>
      <c r="N4833" s="37">
        <v>11.737790265999999</v>
      </c>
      <c r="O4833" s="37">
        <v>1.9320620309000001</v>
      </c>
      <c r="P4833" s="37">
        <v>3.7670711036000002</v>
      </c>
      <c r="Q4833" s="37">
        <v>89.010987700000001</v>
      </c>
      <c r="R4833" s="38">
        <v>297944</v>
      </c>
      <c r="S4833" s="37">
        <v>3.3495699999999999</v>
      </c>
      <c r="T4833" s="38">
        <v>2</v>
      </c>
      <c r="U4833" s="38">
        <v>4</v>
      </c>
      <c r="V4833" s="38">
        <v>2</v>
      </c>
    </row>
    <row r="4834" spans="1:22" ht="13.5" customHeight="1" x14ac:dyDescent="0.2">
      <c r="A4834" s="32" t="s">
        <v>4830</v>
      </c>
      <c r="B4834" s="32" t="s">
        <v>12690</v>
      </c>
      <c r="C4834" s="32" t="s">
        <v>18206</v>
      </c>
      <c r="D4834" s="37">
        <v>1.8691899999999999</v>
      </c>
      <c r="E4834" s="39">
        <v>751.96</v>
      </c>
      <c r="F4834" s="39">
        <v>3462</v>
      </c>
      <c r="G4834" s="39">
        <v>4825.6000000000004</v>
      </c>
      <c r="H4834" s="38">
        <v>2</v>
      </c>
      <c r="I4834" s="38">
        <v>7591</v>
      </c>
      <c r="J4834" s="37">
        <v>21.405905142000002</v>
      </c>
      <c r="K4834" s="37">
        <v>32.764517894000001</v>
      </c>
      <c r="L4834" s="37">
        <v>21.356476302000001</v>
      </c>
      <c r="M4834" s="37">
        <v>20.504149847000001</v>
      </c>
      <c r="N4834" s="37">
        <v>59.079353863999998</v>
      </c>
      <c r="O4834" s="37">
        <v>40.575315435999997</v>
      </c>
      <c r="P4834" s="37">
        <v>6.5</v>
      </c>
      <c r="Q4834" s="37">
        <v>62.841953699999998</v>
      </c>
      <c r="R4834" s="38">
        <v>230098</v>
      </c>
      <c r="S4834" s="37">
        <v>3.3495699999999999</v>
      </c>
      <c r="T4834" s="38">
        <v>1</v>
      </c>
      <c r="U4834" s="38">
        <v>2</v>
      </c>
      <c r="V4834" s="38">
        <v>1</v>
      </c>
    </row>
    <row r="4835" spans="1:22" ht="13.5" customHeight="1" x14ac:dyDescent="0.2">
      <c r="A4835" s="32" t="s">
        <v>4831</v>
      </c>
      <c r="B4835" s="32" t="s">
        <v>12691</v>
      </c>
      <c r="C4835" s="32" t="s">
        <v>18206</v>
      </c>
      <c r="D4835" s="37">
        <v>4.1266069999999999</v>
      </c>
      <c r="E4835" s="39">
        <v>2136.06</v>
      </c>
      <c r="F4835" s="39">
        <v>5865</v>
      </c>
      <c r="G4835" s="39">
        <v>11240</v>
      </c>
      <c r="H4835" s="38">
        <v>8</v>
      </c>
      <c r="I4835" s="38">
        <v>11734</v>
      </c>
      <c r="J4835" s="37">
        <v>7.0385377569000003</v>
      </c>
      <c r="K4835" s="37">
        <v>3.6170123289</v>
      </c>
      <c r="L4835" s="37">
        <v>6.9884040223000001</v>
      </c>
      <c r="M4835" s="37">
        <v>19.562625299</v>
      </c>
      <c r="N4835" s="37">
        <v>21.588598705999999</v>
      </c>
      <c r="O4835" s="37">
        <v>7.9085988715999997</v>
      </c>
      <c r="P4835" s="37">
        <v>4.9134266806999998</v>
      </c>
      <c r="Q4835" s="37">
        <v>84.293791200000001</v>
      </c>
      <c r="R4835" s="38">
        <v>246396</v>
      </c>
      <c r="S4835" s="37">
        <v>3.3495699999999999</v>
      </c>
      <c r="T4835" s="38">
        <v>4</v>
      </c>
      <c r="U4835" s="38">
        <v>8</v>
      </c>
      <c r="V4835" s="38">
        <v>1</v>
      </c>
    </row>
    <row r="4836" spans="1:22" ht="13.5" customHeight="1" x14ac:dyDescent="0.2">
      <c r="A4836" s="32" t="s">
        <v>4832</v>
      </c>
      <c r="B4836" s="32" t="s">
        <v>12692</v>
      </c>
      <c r="C4836" s="32" t="s">
        <v>18207</v>
      </c>
      <c r="D4836" s="37">
        <v>3.4713750000000001</v>
      </c>
      <c r="E4836" s="39">
        <v>1727.02</v>
      </c>
      <c r="F4836" s="39">
        <v>4997</v>
      </c>
      <c r="G4836" s="39">
        <v>8499.56</v>
      </c>
      <c r="H4836" s="38">
        <v>8</v>
      </c>
      <c r="I4836" s="38">
        <v>9445</v>
      </c>
      <c r="J4836" s="37">
        <v>2.3628640344999998</v>
      </c>
      <c r="K4836" s="37">
        <v>0.49535443150000003</v>
      </c>
      <c r="L4836" s="37">
        <v>1.5204324706000001</v>
      </c>
      <c r="M4836" s="37">
        <v>15.862812851999999</v>
      </c>
      <c r="N4836" s="37">
        <v>10.168376758000001</v>
      </c>
      <c r="O4836" s="37">
        <v>3.9843184505</v>
      </c>
      <c r="P4836" s="37">
        <v>4.3584693174</v>
      </c>
      <c r="Q4836" s="37">
        <v>87.031760599999998</v>
      </c>
      <c r="R4836" s="38">
        <v>223816</v>
      </c>
      <c r="S4836" s="37">
        <v>2.5559699999999999</v>
      </c>
      <c r="T4836" s="38">
        <v>5</v>
      </c>
      <c r="U4836" s="38">
        <v>8</v>
      </c>
      <c r="V4836" s="38">
        <v>0</v>
      </c>
    </row>
    <row r="4837" spans="1:22" ht="13.5" customHeight="1" x14ac:dyDescent="0.2">
      <c r="A4837" s="32" t="s">
        <v>4833</v>
      </c>
      <c r="B4837" s="32" t="s">
        <v>12693</v>
      </c>
      <c r="C4837" s="32" t="s">
        <v>18207</v>
      </c>
      <c r="D4837" s="37">
        <v>9.4516480000000005</v>
      </c>
      <c r="E4837" s="39">
        <v>1721.02</v>
      </c>
      <c r="F4837" s="39">
        <v>7600</v>
      </c>
      <c r="G4837" s="39">
        <v>13862.4</v>
      </c>
      <c r="H4837" s="38">
        <v>10</v>
      </c>
      <c r="I4837" s="38">
        <v>15343</v>
      </c>
      <c r="J4837" s="37">
        <v>12.686397446999999</v>
      </c>
      <c r="K4837" s="37">
        <v>6.2222554369000003</v>
      </c>
      <c r="L4837" s="37">
        <v>23.457901869000001</v>
      </c>
      <c r="M4837" s="37">
        <v>15.803917178000001</v>
      </c>
      <c r="N4837" s="37">
        <v>21.425189376999999</v>
      </c>
      <c r="O4837" s="37">
        <v>3.6958601486</v>
      </c>
      <c r="P4837" s="37">
        <v>5.2</v>
      </c>
      <c r="Q4837" s="37">
        <v>76.052877499999994</v>
      </c>
      <c r="R4837" s="38">
        <v>517240</v>
      </c>
      <c r="S4837" s="37">
        <v>2.5559699999999999</v>
      </c>
      <c r="T4837" s="38">
        <v>5</v>
      </c>
      <c r="U4837" s="38">
        <v>9</v>
      </c>
      <c r="V4837" s="38">
        <v>1</v>
      </c>
    </row>
    <row r="4838" spans="1:22" ht="13.5" customHeight="1" x14ac:dyDescent="0.2">
      <c r="A4838" s="32" t="s">
        <v>4834</v>
      </c>
      <c r="B4838" s="32" t="s">
        <v>11169</v>
      </c>
      <c r="C4838" s="32" t="s">
        <v>18207</v>
      </c>
      <c r="D4838" s="37">
        <v>4.2173379999999998</v>
      </c>
      <c r="E4838" s="39">
        <v>1064.04</v>
      </c>
      <c r="F4838" s="39">
        <v>4123</v>
      </c>
      <c r="G4838" s="39">
        <v>7350.96</v>
      </c>
      <c r="H4838" s="38">
        <v>4</v>
      </c>
      <c r="I4838" s="38">
        <v>8128</v>
      </c>
      <c r="J4838" s="37">
        <v>13.219090568</v>
      </c>
      <c r="K4838" s="37">
        <v>6.5128821863999997</v>
      </c>
      <c r="L4838" s="37">
        <v>18.469097037000001</v>
      </c>
      <c r="M4838" s="37">
        <v>18.891656913999999</v>
      </c>
      <c r="N4838" s="37">
        <v>22.370768037000001</v>
      </c>
      <c r="O4838" s="37">
        <v>4.7961435579999998</v>
      </c>
      <c r="P4838" s="37">
        <v>5.2</v>
      </c>
      <c r="Q4838" s="37">
        <v>82.517935300000005</v>
      </c>
      <c r="R4838" s="38">
        <v>239071</v>
      </c>
      <c r="S4838" s="37">
        <v>2.5559699999999999</v>
      </c>
      <c r="T4838" s="38">
        <v>2</v>
      </c>
      <c r="U4838" s="38">
        <v>4</v>
      </c>
      <c r="V4838" s="38">
        <v>1</v>
      </c>
    </row>
    <row r="4839" spans="1:22" ht="13.5" customHeight="1" x14ac:dyDescent="0.2">
      <c r="A4839" s="32" t="s">
        <v>4835</v>
      </c>
      <c r="B4839" s="32" t="s">
        <v>12694</v>
      </c>
      <c r="C4839" s="32" t="s">
        <v>18207</v>
      </c>
      <c r="D4839" s="37">
        <v>2.764167</v>
      </c>
      <c r="E4839" s="39">
        <v>1001.97</v>
      </c>
      <c r="F4839" s="39">
        <v>4877</v>
      </c>
      <c r="G4839" s="39">
        <v>3374.36</v>
      </c>
      <c r="H4839" s="38">
        <v>7</v>
      </c>
      <c r="I4839" s="38">
        <v>10878</v>
      </c>
      <c r="J4839" s="37">
        <v>30.032355917</v>
      </c>
      <c r="K4839" s="37">
        <v>18.551971039000001</v>
      </c>
      <c r="L4839" s="37">
        <v>22.763287789</v>
      </c>
      <c r="M4839" s="37">
        <v>34.385236040999999</v>
      </c>
      <c r="N4839" s="37">
        <v>59.724936884999998</v>
      </c>
      <c r="O4839" s="37">
        <v>28.803463826000002</v>
      </c>
      <c r="P4839" s="37">
        <v>8.1999999999999993</v>
      </c>
      <c r="Q4839" s="37">
        <v>69.904021499999999</v>
      </c>
      <c r="R4839" s="38">
        <v>322026</v>
      </c>
      <c r="S4839" s="37">
        <v>2.5559699999999999</v>
      </c>
      <c r="T4839" s="38">
        <v>3</v>
      </c>
      <c r="U4839" s="38">
        <v>5</v>
      </c>
      <c r="V4839" s="38">
        <v>1</v>
      </c>
    </row>
    <row r="4840" spans="1:22" ht="13.5" customHeight="1" x14ac:dyDescent="0.2">
      <c r="A4840" s="32" t="s">
        <v>4836</v>
      </c>
      <c r="B4840" s="32" t="s">
        <v>12695</v>
      </c>
      <c r="C4840" s="32" t="s">
        <v>18207</v>
      </c>
      <c r="D4840" s="37">
        <v>2.6320619999999999</v>
      </c>
      <c r="E4840" s="39">
        <v>1652.03</v>
      </c>
      <c r="F4840" s="39">
        <v>5197</v>
      </c>
      <c r="G4840" s="39">
        <v>8308.77</v>
      </c>
      <c r="H4840" s="38">
        <v>7</v>
      </c>
      <c r="I4840" s="38">
        <v>10235</v>
      </c>
      <c r="J4840" s="37">
        <v>12.880691053</v>
      </c>
      <c r="K4840" s="37">
        <v>6.6119865464999998</v>
      </c>
      <c r="L4840" s="37">
        <v>10.884059074</v>
      </c>
      <c r="M4840" s="37">
        <v>9.3881720516999998</v>
      </c>
      <c r="N4840" s="37">
        <v>27.933604742</v>
      </c>
      <c r="O4840" s="37">
        <v>12.700321481</v>
      </c>
      <c r="P4840" s="37">
        <v>4.2</v>
      </c>
      <c r="Q4840" s="37">
        <v>79.241748700000002</v>
      </c>
      <c r="R4840" s="38">
        <v>278464</v>
      </c>
      <c r="S4840" s="37">
        <v>2.5559699999999999</v>
      </c>
      <c r="T4840" s="38">
        <v>6</v>
      </c>
      <c r="U4840" s="38">
        <v>7</v>
      </c>
      <c r="V4840" s="38">
        <v>0</v>
      </c>
    </row>
    <row r="4841" spans="1:22" ht="13.5" customHeight="1" x14ac:dyDescent="0.2">
      <c r="A4841" s="32" t="s">
        <v>4837</v>
      </c>
      <c r="B4841" s="32" t="s">
        <v>8149</v>
      </c>
      <c r="C4841" s="32" t="s">
        <v>18207</v>
      </c>
      <c r="D4841" s="37">
        <v>14.184979999999999</v>
      </c>
      <c r="E4841" s="39">
        <v>843.97</v>
      </c>
      <c r="F4841" s="39">
        <v>3331</v>
      </c>
      <c r="G4841" s="39">
        <v>4475.97</v>
      </c>
      <c r="H4841" s="38">
        <v>4</v>
      </c>
      <c r="I4841" s="38">
        <v>6635</v>
      </c>
      <c r="J4841" s="37">
        <v>31.290353128</v>
      </c>
      <c r="K4841" s="37">
        <v>21.978707539999998</v>
      </c>
      <c r="L4841" s="37">
        <v>35.287780269000002</v>
      </c>
      <c r="M4841" s="37">
        <v>28.485844688</v>
      </c>
      <c r="N4841" s="37">
        <v>55.282782724</v>
      </c>
      <c r="O4841" s="37">
        <v>15.287527684000001</v>
      </c>
      <c r="P4841" s="37">
        <v>8.1999999999999993</v>
      </c>
      <c r="Q4841" s="37">
        <v>75.689651400000002</v>
      </c>
      <c r="R4841" s="38">
        <v>330325</v>
      </c>
      <c r="S4841" s="37">
        <v>2.5559699999999999</v>
      </c>
      <c r="T4841" s="38">
        <v>1</v>
      </c>
      <c r="U4841" s="38">
        <v>3</v>
      </c>
      <c r="V4841" s="38">
        <v>0</v>
      </c>
    </row>
    <row r="4842" spans="1:22" ht="13.5" customHeight="1" x14ac:dyDescent="0.2">
      <c r="A4842" s="32" t="s">
        <v>4838</v>
      </c>
      <c r="B4842" s="32" t="s">
        <v>12696</v>
      </c>
      <c r="C4842" s="32" t="s">
        <v>18206</v>
      </c>
      <c r="D4842" s="37">
        <v>7.3650589999999996</v>
      </c>
      <c r="E4842" s="39">
        <v>1304.95</v>
      </c>
      <c r="F4842" s="39">
        <v>4959</v>
      </c>
      <c r="G4842" s="39">
        <v>7045.52</v>
      </c>
      <c r="H4842" s="38">
        <v>5</v>
      </c>
      <c r="I4842" s="38">
        <v>10005</v>
      </c>
      <c r="J4842" s="37">
        <v>29.721816974999999</v>
      </c>
      <c r="K4842" s="37">
        <v>28.460453182999998</v>
      </c>
      <c r="L4842" s="37">
        <v>37.64243458</v>
      </c>
      <c r="M4842" s="37">
        <v>24.592300677000001</v>
      </c>
      <c r="N4842" s="37">
        <v>47.997754718000003</v>
      </c>
      <c r="O4842" s="37">
        <v>21.622103664000001</v>
      </c>
      <c r="P4842" s="37">
        <v>6.4356413166999999</v>
      </c>
      <c r="Q4842" s="37">
        <v>83.335969599999999</v>
      </c>
      <c r="R4842" s="38">
        <v>246834</v>
      </c>
      <c r="S4842" s="37">
        <v>3.3495699999999999</v>
      </c>
      <c r="T4842" s="38">
        <v>3</v>
      </c>
      <c r="U4842" s="38">
        <v>5</v>
      </c>
      <c r="V4842" s="38">
        <v>1</v>
      </c>
    </row>
    <row r="4843" spans="1:22" ht="13.5" customHeight="1" x14ac:dyDescent="0.2">
      <c r="A4843" s="32" t="s">
        <v>4839</v>
      </c>
      <c r="B4843" s="32" t="s">
        <v>12697</v>
      </c>
      <c r="C4843" s="32" t="s">
        <v>18206</v>
      </c>
      <c r="D4843" s="37">
        <v>6.843432</v>
      </c>
      <c r="E4843" s="39">
        <v>1725.02</v>
      </c>
      <c r="F4843" s="39">
        <v>4827</v>
      </c>
      <c r="G4843" s="39">
        <v>8357.66</v>
      </c>
      <c r="H4843" s="38">
        <v>6</v>
      </c>
      <c r="I4843" s="38">
        <v>9334</v>
      </c>
      <c r="J4843" s="37">
        <v>6.1103654921999997</v>
      </c>
      <c r="K4843" s="37">
        <v>9.0798767012999999</v>
      </c>
      <c r="L4843" s="37">
        <v>7.1395159524</v>
      </c>
      <c r="M4843" s="37">
        <v>22.994263891999999</v>
      </c>
      <c r="N4843" s="37">
        <v>19.027059693999998</v>
      </c>
      <c r="O4843" s="37">
        <v>5.6886383715999997</v>
      </c>
      <c r="P4843" s="37">
        <v>6.5</v>
      </c>
      <c r="Q4843" s="37">
        <v>79.235875199999995</v>
      </c>
      <c r="R4843" s="38">
        <v>234865</v>
      </c>
      <c r="S4843" s="37">
        <v>3.3495699999999999</v>
      </c>
      <c r="T4843" s="38">
        <v>4</v>
      </c>
      <c r="U4843" s="38">
        <v>6</v>
      </c>
      <c r="V4843" s="38">
        <v>1</v>
      </c>
    </row>
    <row r="4844" spans="1:22" ht="13.5" customHeight="1" x14ac:dyDescent="0.2">
      <c r="A4844" s="32" t="s">
        <v>4840</v>
      </c>
      <c r="B4844" s="32" t="s">
        <v>12698</v>
      </c>
      <c r="C4844" s="32" t="s">
        <v>18207</v>
      </c>
      <c r="D4844" s="37">
        <v>4.7323649999999997</v>
      </c>
      <c r="E4844" s="39">
        <v>1663.96</v>
      </c>
      <c r="F4844" s="39">
        <v>3928</v>
      </c>
      <c r="G4844" s="39">
        <v>7332.7</v>
      </c>
      <c r="H4844" s="38">
        <v>7</v>
      </c>
      <c r="I4844" s="38">
        <v>7739</v>
      </c>
      <c r="J4844" s="37">
        <v>4.3686392919000001</v>
      </c>
      <c r="K4844" s="37">
        <v>1.5942398246</v>
      </c>
      <c r="L4844" s="37">
        <v>4.3684224124000002</v>
      </c>
      <c r="M4844" s="37">
        <v>12.651402179</v>
      </c>
      <c r="N4844" s="37">
        <v>18.041512544</v>
      </c>
      <c r="O4844" s="37">
        <v>6.0581007189999996</v>
      </c>
      <c r="P4844" s="37">
        <v>4.2240431007000003</v>
      </c>
      <c r="Q4844" s="37">
        <v>87.055529100000001</v>
      </c>
      <c r="R4844" s="38">
        <v>206567</v>
      </c>
      <c r="S4844" s="37">
        <v>2.5559699999999999</v>
      </c>
      <c r="T4844" s="38">
        <v>4</v>
      </c>
      <c r="U4844" s="38">
        <v>6</v>
      </c>
      <c r="V4844" s="38">
        <v>1</v>
      </c>
    </row>
    <row r="4845" spans="1:22" ht="13.5" customHeight="1" x14ac:dyDescent="0.2">
      <c r="A4845" s="32" t="s">
        <v>4841</v>
      </c>
      <c r="B4845" s="32" t="s">
        <v>12699</v>
      </c>
      <c r="C4845" s="32" t="s">
        <v>18207</v>
      </c>
      <c r="D4845" s="37">
        <v>5.7240789999999997</v>
      </c>
      <c r="E4845" s="39">
        <v>1307.01</v>
      </c>
      <c r="F4845" s="39">
        <v>5862</v>
      </c>
      <c r="G4845" s="39">
        <v>4628.7299999999996</v>
      </c>
      <c r="H4845" s="38">
        <v>11</v>
      </c>
      <c r="I4845" s="38">
        <v>11811</v>
      </c>
      <c r="J4845" s="37">
        <v>25.169244473999999</v>
      </c>
      <c r="K4845" s="37">
        <v>16.612783324999999</v>
      </c>
      <c r="L4845" s="37">
        <v>15.967594664</v>
      </c>
      <c r="M4845" s="37">
        <v>34.843754136000001</v>
      </c>
      <c r="N4845" s="37">
        <v>60.257840715</v>
      </c>
      <c r="O4845" s="37">
        <v>29.697047012999999</v>
      </c>
      <c r="P4845" s="37">
        <v>8.1999999999999993</v>
      </c>
      <c r="Q4845" s="37">
        <v>67.412420999999995</v>
      </c>
      <c r="R4845" s="38">
        <v>261413</v>
      </c>
      <c r="S4845" s="37">
        <v>2.5559699999999999</v>
      </c>
      <c r="T4845" s="38">
        <v>2</v>
      </c>
      <c r="U4845" s="38">
        <v>7</v>
      </c>
      <c r="V4845" s="38">
        <v>0</v>
      </c>
    </row>
    <row r="4846" spans="1:22" ht="13.5" customHeight="1" x14ac:dyDescent="0.2">
      <c r="A4846" s="32" t="s">
        <v>4842</v>
      </c>
      <c r="B4846" s="32" t="s">
        <v>12700</v>
      </c>
      <c r="C4846" s="32" t="s">
        <v>18206</v>
      </c>
      <c r="D4846" s="37">
        <v>4.1194639999999998</v>
      </c>
      <c r="E4846" s="39">
        <v>178</v>
      </c>
      <c r="F4846" s="39">
        <v>751</v>
      </c>
      <c r="G4846" s="39" t="s">
        <v>15680</v>
      </c>
      <c r="H4846" s="38">
        <v>2</v>
      </c>
      <c r="I4846" s="38">
        <v>1666</v>
      </c>
      <c r="J4846" s="37">
        <v>21.746351627999999</v>
      </c>
      <c r="K4846" s="37">
        <v>42.135063101999997</v>
      </c>
      <c r="L4846" s="37">
        <v>21.454967228000001</v>
      </c>
      <c r="M4846" s="37">
        <v>26.015840641</v>
      </c>
      <c r="N4846" s="37">
        <v>48.064333415</v>
      </c>
      <c r="O4846" s="37">
        <v>33.261936386000002</v>
      </c>
      <c r="P4846" s="37">
        <v>6.5</v>
      </c>
      <c r="Q4846" s="37" t="s">
        <v>15680</v>
      </c>
      <c r="R4846" s="38">
        <v>25313</v>
      </c>
      <c r="S4846" s="37">
        <v>3.3495699999999999</v>
      </c>
      <c r="T4846" s="38">
        <v>1</v>
      </c>
      <c r="U4846" s="38">
        <v>2</v>
      </c>
      <c r="V4846" s="38">
        <v>2</v>
      </c>
    </row>
    <row r="4847" spans="1:22" ht="13.5" customHeight="1" x14ac:dyDescent="0.2">
      <c r="A4847" s="32" t="s">
        <v>4843</v>
      </c>
      <c r="B4847" s="32" t="s">
        <v>12701</v>
      </c>
      <c r="C4847" s="32" t="s">
        <v>18206</v>
      </c>
      <c r="D4847" s="37">
        <v>3.3065150000000001</v>
      </c>
      <c r="E4847" s="39">
        <v>2040.99</v>
      </c>
      <c r="F4847" s="39">
        <v>6612</v>
      </c>
      <c r="G4847" s="39">
        <v>10415.9</v>
      </c>
      <c r="H4847" s="38">
        <v>12</v>
      </c>
      <c r="I4847" s="38">
        <v>13352</v>
      </c>
      <c r="J4847" s="37">
        <v>6.8523674295000001</v>
      </c>
      <c r="K4847" s="37">
        <v>4.9307265617000002</v>
      </c>
      <c r="L4847" s="37">
        <v>9.9248486831000005</v>
      </c>
      <c r="M4847" s="37">
        <v>12.851436269000001</v>
      </c>
      <c r="N4847" s="37">
        <v>14.650111297</v>
      </c>
      <c r="O4847" s="37">
        <v>13.412486702000001</v>
      </c>
      <c r="P4847" s="37">
        <v>4.4246446818000003</v>
      </c>
      <c r="Q4847" s="37">
        <v>83.562228599999997</v>
      </c>
      <c r="R4847" s="38">
        <v>340281</v>
      </c>
      <c r="S4847" s="37">
        <v>3.3495699999999999</v>
      </c>
      <c r="T4847" s="38">
        <v>8</v>
      </c>
      <c r="U4847" s="38">
        <v>9</v>
      </c>
      <c r="V4847" s="38">
        <v>2</v>
      </c>
    </row>
    <row r="4848" spans="1:22" ht="13.5" customHeight="1" x14ac:dyDescent="0.2">
      <c r="A4848" s="32" t="s">
        <v>4844</v>
      </c>
      <c r="B4848" s="32" t="s">
        <v>12702</v>
      </c>
      <c r="C4848" s="32" t="s">
        <v>18207</v>
      </c>
      <c r="D4848" s="37">
        <v>4.305847</v>
      </c>
      <c r="E4848" s="39">
        <v>1314.03</v>
      </c>
      <c r="F4848" s="39">
        <v>3721</v>
      </c>
      <c r="G4848" s="39">
        <v>6443.73</v>
      </c>
      <c r="H4848" s="38">
        <v>3</v>
      </c>
      <c r="I4848" s="38">
        <v>7371</v>
      </c>
      <c r="J4848" s="37">
        <v>7.5421570427000004</v>
      </c>
      <c r="K4848" s="37">
        <v>2.5498746986</v>
      </c>
      <c r="L4848" s="37">
        <v>7.4120145414999996</v>
      </c>
      <c r="M4848" s="37">
        <v>6.0808385612000002</v>
      </c>
      <c r="N4848" s="37">
        <v>28.680970000999999</v>
      </c>
      <c r="O4848" s="37">
        <v>14.558176497</v>
      </c>
      <c r="P4848" s="37">
        <v>4.2</v>
      </c>
      <c r="Q4848" s="37">
        <v>86.708733600000002</v>
      </c>
      <c r="R4848" s="38">
        <v>148942</v>
      </c>
      <c r="S4848" s="37">
        <v>2.5559699999999999</v>
      </c>
      <c r="T4848" s="38">
        <v>2</v>
      </c>
      <c r="U4848" s="38">
        <v>3</v>
      </c>
      <c r="V4848" s="38">
        <v>2</v>
      </c>
    </row>
    <row r="4849" spans="1:22" ht="13.5" customHeight="1" x14ac:dyDescent="0.2">
      <c r="A4849" s="32" t="s">
        <v>4845</v>
      </c>
      <c r="B4849" s="32" t="s">
        <v>12703</v>
      </c>
      <c r="C4849" s="32" t="s">
        <v>18206</v>
      </c>
      <c r="D4849" s="37">
        <v>7.9566020000000002</v>
      </c>
      <c r="E4849" s="39">
        <v>3105.89</v>
      </c>
      <c r="F4849" s="39">
        <v>13142</v>
      </c>
      <c r="G4849" s="39">
        <v>20986.92</v>
      </c>
      <c r="H4849" s="38">
        <v>25</v>
      </c>
      <c r="I4849" s="38">
        <v>26339</v>
      </c>
      <c r="J4849" s="37">
        <v>3.150125638</v>
      </c>
      <c r="K4849" s="37">
        <v>0.85134756869999995</v>
      </c>
      <c r="L4849" s="37">
        <v>4.2558170837000002</v>
      </c>
      <c r="M4849" s="37">
        <v>11.269705492</v>
      </c>
      <c r="N4849" s="37">
        <v>9.9919951472000008</v>
      </c>
      <c r="O4849" s="37">
        <v>4.8561437667999998</v>
      </c>
      <c r="P4849" s="37">
        <v>3.7193617021000001</v>
      </c>
      <c r="Q4849" s="37">
        <v>94.256552200000002</v>
      </c>
      <c r="R4849" s="38">
        <v>621383</v>
      </c>
      <c r="S4849" s="37">
        <v>3.3495699999999999</v>
      </c>
      <c r="T4849" s="38">
        <v>13</v>
      </c>
      <c r="U4849" s="38">
        <v>22</v>
      </c>
      <c r="V4849" s="38">
        <v>5</v>
      </c>
    </row>
    <row r="4850" spans="1:22" ht="13.5" customHeight="1" x14ac:dyDescent="0.2">
      <c r="A4850" s="32" t="s">
        <v>4846</v>
      </c>
      <c r="B4850" s="32" t="s">
        <v>12704</v>
      </c>
      <c r="C4850" s="32" t="s">
        <v>18206</v>
      </c>
      <c r="D4850" s="37">
        <v>4.6018049999999997</v>
      </c>
      <c r="E4850" s="39">
        <v>634.99</v>
      </c>
      <c r="F4850" s="39">
        <v>2651</v>
      </c>
      <c r="G4850" s="39">
        <v>3792.78</v>
      </c>
      <c r="H4850" s="38">
        <v>2</v>
      </c>
      <c r="I4850" s="38">
        <v>5292</v>
      </c>
      <c r="J4850" s="37">
        <v>35.935697136999998</v>
      </c>
      <c r="K4850" s="37">
        <v>33.387740469000001</v>
      </c>
      <c r="L4850" s="37">
        <v>48.786442700000002</v>
      </c>
      <c r="M4850" s="37">
        <v>25.351822221999999</v>
      </c>
      <c r="N4850" s="37">
        <v>51.720281444000001</v>
      </c>
      <c r="O4850" s="37">
        <v>15.993960075</v>
      </c>
      <c r="P4850" s="37">
        <v>6.4199773628000001</v>
      </c>
      <c r="Q4850" s="37">
        <v>80.816549199999997</v>
      </c>
      <c r="R4850" s="38">
        <v>187202</v>
      </c>
      <c r="S4850" s="37">
        <v>3.3495699999999999</v>
      </c>
      <c r="T4850" s="38">
        <v>1</v>
      </c>
      <c r="U4850" s="38">
        <v>2</v>
      </c>
      <c r="V4850" s="38">
        <v>2</v>
      </c>
    </row>
    <row r="4851" spans="1:22" ht="13.5" customHeight="1" x14ac:dyDescent="0.2">
      <c r="A4851" s="32" t="s">
        <v>4847</v>
      </c>
      <c r="B4851" s="32" t="s">
        <v>12705</v>
      </c>
      <c r="C4851" s="32" t="s">
        <v>18206</v>
      </c>
      <c r="D4851" s="37">
        <v>4.5273089999999998</v>
      </c>
      <c r="E4851" s="39">
        <v>1539.05</v>
      </c>
      <c r="F4851" s="39">
        <v>5417</v>
      </c>
      <c r="G4851" s="39">
        <v>10468.290000000001</v>
      </c>
      <c r="H4851" s="38">
        <v>8</v>
      </c>
      <c r="I4851" s="38">
        <v>10811</v>
      </c>
      <c r="J4851" s="37">
        <v>3.4715825922999999</v>
      </c>
      <c r="K4851" s="37">
        <v>1.6788002246</v>
      </c>
      <c r="L4851" s="37">
        <v>4.7854492481999999</v>
      </c>
      <c r="M4851" s="37">
        <v>38.832258926999998</v>
      </c>
      <c r="N4851" s="37">
        <v>12.193742775</v>
      </c>
      <c r="O4851" s="37">
        <v>13.577502165</v>
      </c>
      <c r="P4851" s="37">
        <v>4.9000000000000004</v>
      </c>
      <c r="Q4851" s="37">
        <v>88.659460800000005</v>
      </c>
      <c r="R4851" s="38">
        <v>200930</v>
      </c>
      <c r="S4851" s="37">
        <v>3.3495699999999999</v>
      </c>
      <c r="T4851" s="38">
        <v>5</v>
      </c>
      <c r="U4851" s="38">
        <v>7</v>
      </c>
      <c r="V4851" s="38">
        <v>3</v>
      </c>
    </row>
    <row r="4852" spans="1:22" ht="13.5" customHeight="1" x14ac:dyDescent="0.2">
      <c r="A4852" s="32" t="s">
        <v>4848</v>
      </c>
      <c r="B4852" s="32" t="s">
        <v>12706</v>
      </c>
      <c r="C4852" s="32" t="s">
        <v>18206</v>
      </c>
      <c r="D4852" s="37">
        <v>5.5040509999999996</v>
      </c>
      <c r="E4852" s="39">
        <v>1549.97</v>
      </c>
      <c r="F4852" s="39">
        <v>4956</v>
      </c>
      <c r="G4852" s="39">
        <v>8433.1</v>
      </c>
      <c r="H4852" s="38">
        <v>6</v>
      </c>
      <c r="I4852" s="38">
        <v>9747</v>
      </c>
      <c r="J4852" s="37">
        <v>7.3583300327999996</v>
      </c>
      <c r="K4852" s="37">
        <v>2.4599400445000001</v>
      </c>
      <c r="L4852" s="37">
        <v>13.841648068</v>
      </c>
      <c r="M4852" s="37">
        <v>11.557179716</v>
      </c>
      <c r="N4852" s="37">
        <v>9.4305309926999996</v>
      </c>
      <c r="O4852" s="37">
        <v>6.0763669687000004</v>
      </c>
      <c r="P4852" s="37">
        <v>3.7</v>
      </c>
      <c r="Q4852" s="37">
        <v>73.817102899999995</v>
      </c>
      <c r="R4852" s="38">
        <v>284200</v>
      </c>
      <c r="S4852" s="37">
        <v>3.3495699999999999</v>
      </c>
      <c r="T4852" s="38">
        <v>5</v>
      </c>
      <c r="U4852" s="38">
        <v>6</v>
      </c>
      <c r="V4852" s="38">
        <v>1</v>
      </c>
    </row>
    <row r="4853" spans="1:22" ht="13.5" customHeight="1" x14ac:dyDescent="0.2">
      <c r="A4853" s="32" t="s">
        <v>4849</v>
      </c>
      <c r="B4853" s="32" t="s">
        <v>12707</v>
      </c>
      <c r="C4853" s="32" t="s">
        <v>18206</v>
      </c>
      <c r="D4853" s="37">
        <v>5.2879639999999997</v>
      </c>
      <c r="E4853" s="39">
        <v>1158.98</v>
      </c>
      <c r="F4853" s="39">
        <v>3141</v>
      </c>
      <c r="G4853" s="39">
        <v>6263.38</v>
      </c>
      <c r="H4853" s="38">
        <v>6</v>
      </c>
      <c r="I4853" s="38">
        <v>6422</v>
      </c>
      <c r="J4853" s="37">
        <v>10.737240556</v>
      </c>
      <c r="K4853" s="37">
        <v>3.3054785609000001</v>
      </c>
      <c r="L4853" s="37">
        <v>18.775040610000001</v>
      </c>
      <c r="M4853" s="37">
        <v>28.602103468999999</v>
      </c>
      <c r="N4853" s="37">
        <v>14.708100246000001</v>
      </c>
      <c r="O4853" s="37">
        <v>11.566382162</v>
      </c>
      <c r="P4853" s="37">
        <v>4.9247519757999996</v>
      </c>
      <c r="Q4853" s="37">
        <v>96.022184600000003</v>
      </c>
      <c r="R4853" s="38">
        <v>121726</v>
      </c>
      <c r="S4853" s="37">
        <v>3.3495699999999999</v>
      </c>
      <c r="T4853" s="38">
        <v>2</v>
      </c>
      <c r="U4853" s="38">
        <v>6</v>
      </c>
      <c r="V4853" s="38">
        <v>1</v>
      </c>
    </row>
    <row r="4854" spans="1:22" ht="13.5" customHeight="1" x14ac:dyDescent="0.2">
      <c r="A4854" s="32" t="s">
        <v>4850</v>
      </c>
      <c r="B4854" s="32" t="s">
        <v>12708</v>
      </c>
      <c r="C4854" s="32" t="s">
        <v>18206</v>
      </c>
      <c r="D4854" s="37">
        <v>3.203954</v>
      </c>
      <c r="E4854" s="39">
        <v>1101.01</v>
      </c>
      <c r="F4854" s="39">
        <v>4041</v>
      </c>
      <c r="G4854" s="39">
        <v>6939.8</v>
      </c>
      <c r="H4854" s="38">
        <v>8</v>
      </c>
      <c r="I4854" s="38">
        <v>8152</v>
      </c>
      <c r="J4854" s="37">
        <v>10.430362321</v>
      </c>
      <c r="K4854" s="37">
        <v>13.099271646</v>
      </c>
      <c r="L4854" s="37">
        <v>11.478722041999999</v>
      </c>
      <c r="M4854" s="37">
        <v>21.908230926000002</v>
      </c>
      <c r="N4854" s="37">
        <v>35.505424032999997</v>
      </c>
      <c r="O4854" s="37">
        <v>16.647651873000001</v>
      </c>
      <c r="P4854" s="37">
        <v>6.5</v>
      </c>
      <c r="Q4854" s="37">
        <v>81.158536600000005</v>
      </c>
      <c r="R4854" s="38">
        <v>186466</v>
      </c>
      <c r="S4854" s="37">
        <v>3.3495699999999999</v>
      </c>
      <c r="T4854" s="38">
        <v>7</v>
      </c>
      <c r="U4854" s="38">
        <v>8</v>
      </c>
      <c r="V4854" s="38">
        <v>0</v>
      </c>
    </row>
    <row r="4855" spans="1:22" ht="13.5" customHeight="1" x14ac:dyDescent="0.2">
      <c r="A4855" s="32" t="s">
        <v>4851</v>
      </c>
      <c r="B4855" s="32" t="s">
        <v>12709</v>
      </c>
      <c r="C4855" s="32" t="s">
        <v>18206</v>
      </c>
      <c r="D4855" s="37">
        <v>5.6170299999999997</v>
      </c>
      <c r="E4855" s="39">
        <v>1521.03</v>
      </c>
      <c r="F4855" s="39">
        <v>3387</v>
      </c>
      <c r="G4855" s="39">
        <v>6325.11</v>
      </c>
      <c r="H4855" s="38">
        <v>5</v>
      </c>
      <c r="I4855" s="38">
        <v>6610</v>
      </c>
      <c r="J4855" s="37">
        <v>4.2377798034999996</v>
      </c>
      <c r="K4855" s="37">
        <v>0.60882174450000004</v>
      </c>
      <c r="L4855" s="37">
        <v>2.8240567927</v>
      </c>
      <c r="M4855" s="37">
        <v>27.076000685</v>
      </c>
      <c r="N4855" s="37">
        <v>12.328169172999999</v>
      </c>
      <c r="O4855" s="37">
        <v>8.9974433683000008</v>
      </c>
      <c r="P4855" s="37">
        <v>3.8122298625000002</v>
      </c>
      <c r="Q4855" s="37">
        <v>94.499364799999995</v>
      </c>
      <c r="R4855" s="38">
        <v>184688</v>
      </c>
      <c r="S4855" s="37">
        <v>3.3495699999999999</v>
      </c>
      <c r="T4855" s="38">
        <v>2</v>
      </c>
      <c r="U4855" s="38">
        <v>4</v>
      </c>
      <c r="V4855" s="38">
        <v>0</v>
      </c>
    </row>
    <row r="4856" spans="1:22" ht="13.5" customHeight="1" x14ac:dyDescent="0.2">
      <c r="A4856" s="32" t="s">
        <v>4852</v>
      </c>
      <c r="B4856" s="32" t="s">
        <v>12710</v>
      </c>
      <c r="C4856" s="32" t="s">
        <v>18206</v>
      </c>
      <c r="D4856" s="37">
        <v>3.481436</v>
      </c>
      <c r="E4856" s="39">
        <v>862.99</v>
      </c>
      <c r="F4856" s="39">
        <v>2485</v>
      </c>
      <c r="G4856" s="39">
        <v>4405.46</v>
      </c>
      <c r="H4856" s="38">
        <v>3</v>
      </c>
      <c r="I4856" s="38">
        <v>5128</v>
      </c>
      <c r="J4856" s="37">
        <v>13.41951471</v>
      </c>
      <c r="K4856" s="37">
        <v>13.70559972</v>
      </c>
      <c r="L4856" s="37">
        <v>22.640732762999999</v>
      </c>
      <c r="M4856" s="37">
        <v>15.783148261999999</v>
      </c>
      <c r="N4856" s="37">
        <v>23.884914432999999</v>
      </c>
      <c r="O4856" s="37">
        <v>7.0544833504</v>
      </c>
      <c r="P4856" s="37">
        <v>5.6986531986999998</v>
      </c>
      <c r="Q4856" s="37">
        <v>65.260939699999994</v>
      </c>
      <c r="R4856" s="38">
        <v>132921</v>
      </c>
      <c r="S4856" s="37">
        <v>3.3495699999999999</v>
      </c>
      <c r="T4856" s="38">
        <v>2</v>
      </c>
      <c r="U4856" s="38">
        <v>0</v>
      </c>
      <c r="V4856" s="38">
        <v>2</v>
      </c>
    </row>
    <row r="4857" spans="1:22" ht="13.5" customHeight="1" x14ac:dyDescent="0.2">
      <c r="A4857" s="32" t="s">
        <v>4853</v>
      </c>
      <c r="B4857" s="32" t="s">
        <v>12711</v>
      </c>
      <c r="C4857" s="32" t="s">
        <v>18206</v>
      </c>
      <c r="D4857" s="37">
        <v>2.282953</v>
      </c>
      <c r="E4857" s="39">
        <v>1491.02</v>
      </c>
      <c r="F4857" s="39">
        <v>3843</v>
      </c>
      <c r="G4857" s="39">
        <v>7362.16</v>
      </c>
      <c r="H4857" s="38">
        <v>5</v>
      </c>
      <c r="I4857" s="38">
        <v>7527</v>
      </c>
      <c r="J4857" s="37">
        <v>8.7051975002000006</v>
      </c>
      <c r="K4857" s="37">
        <v>3.3822468529999998</v>
      </c>
      <c r="L4857" s="37">
        <v>13.187454667000001</v>
      </c>
      <c r="M4857" s="37">
        <v>19.828748175000001</v>
      </c>
      <c r="N4857" s="37">
        <v>11.860961111</v>
      </c>
      <c r="O4857" s="37">
        <v>9.8331011286999992</v>
      </c>
      <c r="P4857" s="37">
        <v>4.9422250675999999</v>
      </c>
      <c r="Q4857" s="37">
        <v>84.231890699999994</v>
      </c>
      <c r="R4857" s="38">
        <v>151888</v>
      </c>
      <c r="S4857" s="37">
        <v>3.3495699999999999</v>
      </c>
      <c r="T4857" s="38">
        <v>3</v>
      </c>
      <c r="U4857" s="38">
        <v>4</v>
      </c>
      <c r="V4857" s="38">
        <v>1</v>
      </c>
    </row>
    <row r="4858" spans="1:22" ht="13.5" customHeight="1" x14ac:dyDescent="0.2">
      <c r="A4858" s="32" t="s">
        <v>4854</v>
      </c>
      <c r="B4858" s="32" t="s">
        <v>12712</v>
      </c>
      <c r="C4858" s="32" t="s">
        <v>18207</v>
      </c>
      <c r="D4858" s="37">
        <v>9.8600130000000004</v>
      </c>
      <c r="E4858" s="39">
        <v>1408.98</v>
      </c>
      <c r="F4858" s="39">
        <v>5100</v>
      </c>
      <c r="G4858" s="39">
        <v>9085.43</v>
      </c>
      <c r="H4858" s="38">
        <v>7</v>
      </c>
      <c r="I4858" s="38">
        <v>9961</v>
      </c>
      <c r="J4858" s="37">
        <v>6.5282027500000002</v>
      </c>
      <c r="K4858" s="37">
        <v>2.5752442129999999</v>
      </c>
      <c r="L4858" s="37">
        <v>9.1125029366000003</v>
      </c>
      <c r="M4858" s="37">
        <v>23.519421231999999</v>
      </c>
      <c r="N4858" s="37">
        <v>11.789708547</v>
      </c>
      <c r="O4858" s="37">
        <v>3.1062408378000002</v>
      </c>
      <c r="P4858" s="37">
        <v>5.2</v>
      </c>
      <c r="Q4858" s="37">
        <v>78.362644099999997</v>
      </c>
      <c r="R4858" s="38">
        <v>266354</v>
      </c>
      <c r="S4858" s="37">
        <v>2.5559699999999999</v>
      </c>
      <c r="T4858" s="38">
        <v>5</v>
      </c>
      <c r="U4858" s="38">
        <v>6</v>
      </c>
      <c r="V4858" s="38">
        <v>3</v>
      </c>
    </row>
    <row r="4859" spans="1:22" ht="13.5" customHeight="1" x14ac:dyDescent="0.2">
      <c r="A4859" s="32" t="s">
        <v>4855</v>
      </c>
      <c r="B4859" s="32" t="s">
        <v>12713</v>
      </c>
      <c r="C4859" s="32" t="s">
        <v>18207</v>
      </c>
      <c r="D4859" s="37">
        <v>3.2788200000000001</v>
      </c>
      <c r="E4859" s="39">
        <v>1038.96</v>
      </c>
      <c r="F4859" s="39">
        <v>4678</v>
      </c>
      <c r="G4859" s="39">
        <v>8734.4599999999991</v>
      </c>
      <c r="H4859" s="38">
        <v>5</v>
      </c>
      <c r="I4859" s="38">
        <v>9458</v>
      </c>
      <c r="J4859" s="37">
        <v>3.4540412624000001</v>
      </c>
      <c r="K4859" s="37">
        <v>0.81540621560000004</v>
      </c>
      <c r="L4859" s="37">
        <v>4.4403835237999996</v>
      </c>
      <c r="M4859" s="37">
        <v>27.816749415</v>
      </c>
      <c r="N4859" s="37">
        <v>8.2496578682999999</v>
      </c>
      <c r="O4859" s="37">
        <v>3.3692292197000002</v>
      </c>
      <c r="P4859" s="37">
        <v>5.0826098643000002</v>
      </c>
      <c r="Q4859" s="37">
        <v>80.394858200000002</v>
      </c>
      <c r="R4859" s="38">
        <v>211277</v>
      </c>
      <c r="S4859" s="37">
        <v>2.5559699999999999</v>
      </c>
      <c r="T4859" s="38">
        <v>2</v>
      </c>
      <c r="U4859" s="38">
        <v>4</v>
      </c>
      <c r="V4859" s="38">
        <v>1</v>
      </c>
    </row>
    <row r="4860" spans="1:22" ht="13.5" customHeight="1" x14ac:dyDescent="0.2">
      <c r="A4860" s="32" t="s">
        <v>4856</v>
      </c>
      <c r="B4860" s="32" t="s">
        <v>12714</v>
      </c>
      <c r="C4860" s="32" t="s">
        <v>18206</v>
      </c>
      <c r="D4860" s="37">
        <v>6.8351369999999996</v>
      </c>
      <c r="E4860" s="39">
        <v>1419.04</v>
      </c>
      <c r="F4860" s="39">
        <v>4473</v>
      </c>
      <c r="G4860" s="39">
        <v>8332.94</v>
      </c>
      <c r="H4860" s="38">
        <v>6</v>
      </c>
      <c r="I4860" s="38">
        <v>8879</v>
      </c>
      <c r="J4860" s="37">
        <v>14.568365888000001</v>
      </c>
      <c r="K4860" s="37">
        <v>12.822765464</v>
      </c>
      <c r="L4860" s="37">
        <v>19.016694323999999</v>
      </c>
      <c r="M4860" s="37">
        <v>12.501906272999999</v>
      </c>
      <c r="N4860" s="37">
        <v>27.364346845</v>
      </c>
      <c r="O4860" s="37">
        <v>9.9883600512000008</v>
      </c>
      <c r="P4860" s="37">
        <v>4.9000000000000004</v>
      </c>
      <c r="Q4860" s="37">
        <v>80.539349999999999</v>
      </c>
      <c r="R4860" s="38">
        <v>261054</v>
      </c>
      <c r="S4860" s="37">
        <v>3.3495699999999999</v>
      </c>
      <c r="T4860" s="38">
        <v>4</v>
      </c>
      <c r="U4860" s="38">
        <v>5</v>
      </c>
      <c r="V4860" s="38">
        <v>0</v>
      </c>
    </row>
    <row r="4861" spans="1:22" ht="13.5" customHeight="1" x14ac:dyDescent="0.2">
      <c r="A4861" s="32" t="s">
        <v>4857</v>
      </c>
      <c r="B4861" s="32" t="s">
        <v>12715</v>
      </c>
      <c r="C4861" s="32" t="s">
        <v>18206</v>
      </c>
      <c r="D4861" s="37">
        <v>3.7065350000000001</v>
      </c>
      <c r="E4861" s="39">
        <v>1867.02</v>
      </c>
      <c r="F4861" s="39">
        <v>7700</v>
      </c>
      <c r="G4861" s="39">
        <v>11754.59</v>
      </c>
      <c r="H4861" s="38">
        <v>13</v>
      </c>
      <c r="I4861" s="38">
        <v>15876</v>
      </c>
      <c r="J4861" s="37">
        <v>18.048508468000001</v>
      </c>
      <c r="K4861" s="37">
        <v>24.092057620999999</v>
      </c>
      <c r="L4861" s="37">
        <v>18.908916758</v>
      </c>
      <c r="M4861" s="37">
        <v>17.310152485</v>
      </c>
      <c r="N4861" s="37">
        <v>51.481924276999997</v>
      </c>
      <c r="O4861" s="37">
        <v>30.440203649000001</v>
      </c>
      <c r="P4861" s="37">
        <v>6.3091165553000002</v>
      </c>
      <c r="Q4861" s="37">
        <v>90.597346099999996</v>
      </c>
      <c r="R4861" s="38">
        <v>368839</v>
      </c>
      <c r="S4861" s="37">
        <v>3.3495699999999999</v>
      </c>
      <c r="T4861" s="38">
        <v>8</v>
      </c>
      <c r="U4861" s="38">
        <v>12</v>
      </c>
      <c r="V4861" s="38">
        <v>2</v>
      </c>
    </row>
    <row r="4862" spans="1:22" ht="13.5" customHeight="1" x14ac:dyDescent="0.2">
      <c r="A4862" s="32" t="s">
        <v>4858</v>
      </c>
      <c r="B4862" s="32" t="s">
        <v>12716</v>
      </c>
      <c r="C4862" s="32" t="s">
        <v>18206</v>
      </c>
      <c r="D4862" s="37">
        <v>3.5381040000000001</v>
      </c>
      <c r="E4862" s="39">
        <v>1877.95</v>
      </c>
      <c r="F4862" s="39">
        <v>5779</v>
      </c>
      <c r="G4862" s="39">
        <v>10925.32</v>
      </c>
      <c r="H4862" s="38">
        <v>6</v>
      </c>
      <c r="I4862" s="38">
        <v>11598</v>
      </c>
      <c r="J4862" s="37">
        <v>14.364457305</v>
      </c>
      <c r="K4862" s="37">
        <v>11.638846483</v>
      </c>
      <c r="L4862" s="37">
        <v>21.530456229999999</v>
      </c>
      <c r="M4862" s="37">
        <v>14.000267860999999</v>
      </c>
      <c r="N4862" s="37">
        <v>20.920543793</v>
      </c>
      <c r="O4862" s="37">
        <v>9.9334300164999991</v>
      </c>
      <c r="P4862" s="37">
        <v>4.9000000000000004</v>
      </c>
      <c r="Q4862" s="37">
        <v>83.263163000000006</v>
      </c>
      <c r="R4862" s="38">
        <v>257016</v>
      </c>
      <c r="S4862" s="37">
        <v>3.3495699999999999</v>
      </c>
      <c r="T4862" s="38">
        <v>4</v>
      </c>
      <c r="U4862" s="38">
        <v>6</v>
      </c>
      <c r="V4862" s="38">
        <v>1</v>
      </c>
    </row>
    <row r="4863" spans="1:22" ht="13.5" customHeight="1" x14ac:dyDescent="0.2">
      <c r="A4863" s="32" t="s">
        <v>4859</v>
      </c>
      <c r="B4863" s="32" t="s">
        <v>12717</v>
      </c>
      <c r="C4863" s="32" t="s">
        <v>18206</v>
      </c>
      <c r="D4863" s="37">
        <v>1.9592750000000001</v>
      </c>
      <c r="E4863" s="39">
        <v>616.02</v>
      </c>
      <c r="F4863" s="39">
        <v>2548</v>
      </c>
      <c r="G4863" s="39">
        <v>3628.72</v>
      </c>
      <c r="H4863" s="38">
        <v>2</v>
      </c>
      <c r="I4863" s="38">
        <v>5334</v>
      </c>
      <c r="J4863" s="37">
        <v>24.112592973000002</v>
      </c>
      <c r="K4863" s="37">
        <v>26.236883986999999</v>
      </c>
      <c r="L4863" s="37">
        <v>29.511738573999999</v>
      </c>
      <c r="M4863" s="37">
        <v>23.570056376</v>
      </c>
      <c r="N4863" s="37">
        <v>52.007376524000001</v>
      </c>
      <c r="O4863" s="37">
        <v>30.617553555000001</v>
      </c>
      <c r="P4863" s="37">
        <v>6.5</v>
      </c>
      <c r="Q4863" s="37">
        <v>81.393321499999999</v>
      </c>
      <c r="R4863" s="38">
        <v>161491</v>
      </c>
      <c r="S4863" s="37">
        <v>3.3495699999999999</v>
      </c>
      <c r="T4863" s="38">
        <v>1</v>
      </c>
      <c r="U4863" s="38">
        <v>2</v>
      </c>
      <c r="V4863" s="38">
        <v>1</v>
      </c>
    </row>
    <row r="4864" spans="1:22" ht="13.5" customHeight="1" x14ac:dyDescent="0.2">
      <c r="A4864" s="32" t="s">
        <v>4860</v>
      </c>
      <c r="B4864" s="32" t="s">
        <v>12718</v>
      </c>
      <c r="C4864" s="32" t="s">
        <v>18207</v>
      </c>
      <c r="D4864" s="37">
        <v>0.71728899999999995</v>
      </c>
      <c r="E4864" s="39">
        <v>1959.01</v>
      </c>
      <c r="F4864" s="39">
        <v>5950</v>
      </c>
      <c r="G4864" s="39">
        <v>9900.59</v>
      </c>
      <c r="H4864" s="38">
        <v>4</v>
      </c>
      <c r="I4864" s="38">
        <v>11725</v>
      </c>
      <c r="J4864" s="37">
        <v>9.0714306658999995</v>
      </c>
      <c r="K4864" s="37">
        <v>5.0411820418</v>
      </c>
      <c r="L4864" s="37">
        <v>7.7501485590000003</v>
      </c>
      <c r="M4864" s="37">
        <v>8.9791510349999992</v>
      </c>
      <c r="N4864" s="37">
        <v>26.628704316</v>
      </c>
      <c r="O4864" s="37">
        <v>11.214177587</v>
      </c>
      <c r="P4864" s="37">
        <v>4.2</v>
      </c>
      <c r="Q4864" s="37">
        <v>78.326701700000001</v>
      </c>
      <c r="R4864" s="38">
        <v>409351</v>
      </c>
      <c r="S4864" s="37">
        <v>2.5559699999999999</v>
      </c>
      <c r="T4864" s="38">
        <v>0</v>
      </c>
      <c r="U4864" s="38">
        <v>3</v>
      </c>
      <c r="V4864" s="38">
        <v>2</v>
      </c>
    </row>
    <row r="4865" spans="1:22" ht="13.5" customHeight="1" x14ac:dyDescent="0.2">
      <c r="A4865" s="32" t="s">
        <v>4861</v>
      </c>
      <c r="B4865" s="32" t="s">
        <v>12719</v>
      </c>
      <c r="C4865" s="32" t="s">
        <v>18206</v>
      </c>
      <c r="D4865" s="37">
        <v>7.9672559999999999</v>
      </c>
      <c r="E4865" s="39">
        <v>1861</v>
      </c>
      <c r="F4865" s="39">
        <v>5387</v>
      </c>
      <c r="G4865" s="39">
        <v>8415.89</v>
      </c>
      <c r="H4865" s="38">
        <v>7</v>
      </c>
      <c r="I4865" s="38">
        <v>10417</v>
      </c>
      <c r="J4865" s="37">
        <v>18.470174582999999</v>
      </c>
      <c r="K4865" s="37">
        <v>24.124533290999999</v>
      </c>
      <c r="L4865" s="37">
        <v>21.473879953000001</v>
      </c>
      <c r="M4865" s="37">
        <v>23.619635579000001</v>
      </c>
      <c r="N4865" s="37">
        <v>43.139595102999998</v>
      </c>
      <c r="O4865" s="37">
        <v>14.057553085</v>
      </c>
      <c r="P4865" s="37">
        <v>6.0868421052999997</v>
      </c>
      <c r="Q4865" s="37">
        <v>74.719319799999994</v>
      </c>
      <c r="R4865" s="38">
        <v>335298</v>
      </c>
      <c r="S4865" s="37">
        <v>3.3495699999999999</v>
      </c>
      <c r="T4865" s="38">
        <v>3</v>
      </c>
      <c r="U4865" s="38">
        <v>6</v>
      </c>
      <c r="V4865" s="38">
        <v>1</v>
      </c>
    </row>
    <row r="4866" spans="1:22" ht="13.5" customHeight="1" x14ac:dyDescent="0.2">
      <c r="A4866" s="32" t="s">
        <v>4862</v>
      </c>
      <c r="B4866" s="32" t="s">
        <v>12720</v>
      </c>
      <c r="C4866" s="32" t="s">
        <v>18207</v>
      </c>
      <c r="D4866" s="37">
        <v>1.5106280000000001</v>
      </c>
      <c r="E4866" s="39">
        <v>1698.02</v>
      </c>
      <c r="F4866" s="39">
        <v>5160</v>
      </c>
      <c r="G4866" s="39">
        <v>9009.77</v>
      </c>
      <c r="H4866" s="38">
        <v>6</v>
      </c>
      <c r="I4866" s="38">
        <v>10291</v>
      </c>
      <c r="J4866" s="37">
        <v>7.4478293031999998</v>
      </c>
      <c r="K4866" s="37">
        <v>2.5846884271000001</v>
      </c>
      <c r="L4866" s="37">
        <v>7.4769168238999999</v>
      </c>
      <c r="M4866" s="37">
        <v>5.9119419732000003</v>
      </c>
      <c r="N4866" s="37">
        <v>31.612124458</v>
      </c>
      <c r="O4866" s="37">
        <v>15.839582581</v>
      </c>
      <c r="P4866" s="37">
        <v>4.2</v>
      </c>
      <c r="Q4866" s="37">
        <v>69.124028899999999</v>
      </c>
      <c r="R4866" s="38">
        <v>182090</v>
      </c>
      <c r="S4866" s="37">
        <v>2.5559699999999999</v>
      </c>
      <c r="T4866" s="38">
        <v>3</v>
      </c>
      <c r="U4866" s="38">
        <v>6</v>
      </c>
      <c r="V4866" s="38">
        <v>1</v>
      </c>
    </row>
    <row r="4867" spans="1:22" ht="13.5" customHeight="1" x14ac:dyDescent="0.2">
      <c r="A4867" s="32" t="s">
        <v>4863</v>
      </c>
      <c r="B4867" s="32" t="s">
        <v>12721</v>
      </c>
      <c r="C4867" s="32" t="s">
        <v>18206</v>
      </c>
      <c r="D4867" s="37">
        <v>2.4324490000000001</v>
      </c>
      <c r="E4867" s="39">
        <v>2984.93</v>
      </c>
      <c r="F4867" s="39">
        <v>8079</v>
      </c>
      <c r="G4867" s="39">
        <v>14264.53</v>
      </c>
      <c r="H4867" s="38">
        <v>9</v>
      </c>
      <c r="I4867" s="38">
        <v>16140</v>
      </c>
      <c r="J4867" s="37">
        <v>4.3171078639999996</v>
      </c>
      <c r="K4867" s="37">
        <v>1.7195224108</v>
      </c>
      <c r="L4867" s="37">
        <v>9.5470465826000002</v>
      </c>
      <c r="M4867" s="37">
        <v>9.4835549340000007</v>
      </c>
      <c r="N4867" s="37">
        <v>7.5201116522999998</v>
      </c>
      <c r="O4867" s="37">
        <v>4.8347632902999997</v>
      </c>
      <c r="P4867" s="37">
        <v>3.7</v>
      </c>
      <c r="Q4867" s="37">
        <v>79.737999299999998</v>
      </c>
      <c r="R4867" s="38">
        <v>544553</v>
      </c>
      <c r="S4867" s="37">
        <v>3.3495699999999999</v>
      </c>
      <c r="T4867" s="38">
        <v>3</v>
      </c>
      <c r="U4867" s="38">
        <v>7</v>
      </c>
      <c r="V4867" s="38">
        <v>0</v>
      </c>
    </row>
    <row r="4868" spans="1:22" ht="13.5" customHeight="1" x14ac:dyDescent="0.2">
      <c r="A4868" s="32" t="s">
        <v>4864</v>
      </c>
      <c r="B4868" s="32" t="s">
        <v>12722</v>
      </c>
      <c r="C4868" s="32" t="s">
        <v>18206</v>
      </c>
      <c r="D4868" s="37">
        <v>6.1112929999999999</v>
      </c>
      <c r="E4868" s="39">
        <v>1897.05</v>
      </c>
      <c r="F4868" s="39">
        <v>6022</v>
      </c>
      <c r="G4868" s="39">
        <v>11368.32</v>
      </c>
      <c r="H4868" s="38">
        <v>9</v>
      </c>
      <c r="I4868" s="38">
        <v>12067</v>
      </c>
      <c r="J4868" s="37">
        <v>3.5274063032999998</v>
      </c>
      <c r="K4868" s="37">
        <v>0.35950964000000002</v>
      </c>
      <c r="L4868" s="37">
        <v>3.3733837394999999</v>
      </c>
      <c r="M4868" s="37">
        <v>16.940661283000001</v>
      </c>
      <c r="N4868" s="37">
        <v>10.81209112</v>
      </c>
      <c r="O4868" s="37">
        <v>7.5786397007000001</v>
      </c>
      <c r="P4868" s="37">
        <v>3.7165700083000002</v>
      </c>
      <c r="Q4868" s="37">
        <v>84.767539299999996</v>
      </c>
      <c r="R4868" s="38">
        <v>315029</v>
      </c>
      <c r="S4868" s="37">
        <v>3.3495699999999999</v>
      </c>
      <c r="T4868" s="38">
        <v>6</v>
      </c>
      <c r="U4868" s="38">
        <v>9</v>
      </c>
      <c r="V4868" s="38">
        <v>1</v>
      </c>
    </row>
    <row r="4869" spans="1:22" ht="13.5" customHeight="1" x14ac:dyDescent="0.2">
      <c r="A4869" s="32" t="s">
        <v>4865</v>
      </c>
      <c r="B4869" s="32" t="s">
        <v>11415</v>
      </c>
      <c r="C4869" s="32" t="s">
        <v>18206</v>
      </c>
      <c r="D4869" s="37">
        <v>1.9952540000000001</v>
      </c>
      <c r="E4869" s="39">
        <v>203</v>
      </c>
      <c r="F4869" s="39">
        <v>1024</v>
      </c>
      <c r="G4869" s="39">
        <v>1123.82</v>
      </c>
      <c r="H4869" s="38">
        <v>2</v>
      </c>
      <c r="I4869" s="38">
        <v>2358</v>
      </c>
      <c r="J4869" s="37">
        <v>16.713938404</v>
      </c>
      <c r="K4869" s="37">
        <v>16.989401332</v>
      </c>
      <c r="L4869" s="37">
        <v>12.405550781000001</v>
      </c>
      <c r="M4869" s="37">
        <v>19.201063824999999</v>
      </c>
      <c r="N4869" s="37">
        <v>38.055989498999999</v>
      </c>
      <c r="O4869" s="37">
        <v>36.646409147999996</v>
      </c>
      <c r="P4869" s="37">
        <v>5.8874285714000001</v>
      </c>
      <c r="Q4869" s="37" t="s">
        <v>15680</v>
      </c>
      <c r="R4869" s="38">
        <v>74421</v>
      </c>
      <c r="S4869" s="37">
        <v>3.3495699999999999</v>
      </c>
      <c r="T4869" s="38">
        <v>1</v>
      </c>
      <c r="U4869" s="38">
        <v>1</v>
      </c>
      <c r="V4869" s="38">
        <v>1</v>
      </c>
    </row>
    <row r="4870" spans="1:22" ht="13.5" customHeight="1" x14ac:dyDescent="0.2">
      <c r="A4870" s="32" t="s">
        <v>4866</v>
      </c>
      <c r="B4870" s="32" t="s">
        <v>12723</v>
      </c>
      <c r="C4870" s="32" t="s">
        <v>18206</v>
      </c>
      <c r="D4870" s="37">
        <v>6.4765750000000004</v>
      </c>
      <c r="E4870" s="39">
        <v>2711.02</v>
      </c>
      <c r="F4870" s="39">
        <v>9250</v>
      </c>
      <c r="G4870" s="39">
        <v>17858.88</v>
      </c>
      <c r="H4870" s="38">
        <v>14</v>
      </c>
      <c r="I4870" s="38">
        <v>18603</v>
      </c>
      <c r="J4870" s="37">
        <v>10.152471429</v>
      </c>
      <c r="K4870" s="37">
        <v>8.2200132101999994</v>
      </c>
      <c r="L4870" s="37">
        <v>17.318179227000002</v>
      </c>
      <c r="M4870" s="37">
        <v>8.9533920379000005</v>
      </c>
      <c r="N4870" s="37">
        <v>16.587891926000001</v>
      </c>
      <c r="O4870" s="37">
        <v>4.1039184208000004</v>
      </c>
      <c r="P4870" s="37">
        <v>4.9000000000000004</v>
      </c>
      <c r="Q4870" s="37">
        <v>74.242088499999994</v>
      </c>
      <c r="R4870" s="38">
        <v>587817</v>
      </c>
      <c r="S4870" s="37">
        <v>3.3495699999999999</v>
      </c>
      <c r="T4870" s="38">
        <v>12</v>
      </c>
      <c r="U4870" s="38">
        <v>10</v>
      </c>
      <c r="V4870" s="38">
        <v>0</v>
      </c>
    </row>
    <row r="4871" spans="1:22" ht="13.5" customHeight="1" x14ac:dyDescent="0.2">
      <c r="A4871" s="32" t="s">
        <v>4867</v>
      </c>
      <c r="B4871" s="32" t="s">
        <v>12724</v>
      </c>
      <c r="C4871" s="32" t="s">
        <v>18207</v>
      </c>
      <c r="D4871" s="37">
        <v>0.553481</v>
      </c>
      <c r="E4871" s="39">
        <v>1434.02</v>
      </c>
      <c r="F4871" s="39">
        <v>7564</v>
      </c>
      <c r="G4871" s="39">
        <v>11682.98</v>
      </c>
      <c r="H4871" s="38">
        <v>8</v>
      </c>
      <c r="I4871" s="38">
        <v>13905</v>
      </c>
      <c r="J4871" s="37">
        <v>6.3916061546999998</v>
      </c>
      <c r="K4871" s="37">
        <v>2.4235976114</v>
      </c>
      <c r="L4871" s="37">
        <v>6.4128669300999999</v>
      </c>
      <c r="M4871" s="37">
        <v>8.8740949995000005</v>
      </c>
      <c r="N4871" s="37">
        <v>26.304024832</v>
      </c>
      <c r="O4871" s="37">
        <v>15.514960207</v>
      </c>
      <c r="P4871" s="37">
        <v>4.3592679569000001</v>
      </c>
      <c r="Q4871" s="37">
        <v>66.958681100000007</v>
      </c>
      <c r="R4871" s="38">
        <v>258525</v>
      </c>
      <c r="S4871" s="37">
        <v>2.5559699999999999</v>
      </c>
      <c r="T4871" s="38">
        <v>5</v>
      </c>
      <c r="U4871" s="38">
        <v>8</v>
      </c>
      <c r="V4871" s="38">
        <v>2</v>
      </c>
    </row>
    <row r="4872" spans="1:22" ht="13.5" customHeight="1" x14ac:dyDescent="0.2">
      <c r="A4872" s="32" t="s">
        <v>4868</v>
      </c>
      <c r="B4872" s="32" t="s">
        <v>12725</v>
      </c>
      <c r="C4872" s="32" t="s">
        <v>18207</v>
      </c>
      <c r="D4872" s="37">
        <v>3.6246239999999998</v>
      </c>
      <c r="E4872" s="39">
        <v>2039.97</v>
      </c>
      <c r="F4872" s="39">
        <v>11776</v>
      </c>
      <c r="G4872" s="39">
        <v>11578.77</v>
      </c>
      <c r="H4872" s="38">
        <v>26</v>
      </c>
      <c r="I4872" s="38">
        <v>23693</v>
      </c>
      <c r="J4872" s="37">
        <v>24.623421401000002</v>
      </c>
      <c r="K4872" s="37">
        <v>16.293470877000001</v>
      </c>
      <c r="L4872" s="37">
        <v>22.231577105</v>
      </c>
      <c r="M4872" s="37">
        <v>31.278816493000001</v>
      </c>
      <c r="N4872" s="37">
        <v>48.941535737000002</v>
      </c>
      <c r="O4872" s="37">
        <v>25.809408097999999</v>
      </c>
      <c r="P4872" s="37">
        <v>8.1170263680999994</v>
      </c>
      <c r="Q4872" s="37">
        <v>67.286676900000003</v>
      </c>
      <c r="R4872" s="38">
        <v>590193</v>
      </c>
      <c r="S4872" s="37">
        <v>2.5559699999999999</v>
      </c>
      <c r="T4872" s="38">
        <v>14</v>
      </c>
      <c r="U4872" s="38">
        <v>18</v>
      </c>
      <c r="V4872" s="38">
        <v>1</v>
      </c>
    </row>
    <row r="4873" spans="1:22" ht="13.5" customHeight="1" x14ac:dyDescent="0.2">
      <c r="A4873" s="32" t="s">
        <v>4869</v>
      </c>
      <c r="B4873" s="32" t="s">
        <v>12726</v>
      </c>
      <c r="C4873" s="32" t="s">
        <v>18207</v>
      </c>
      <c r="D4873" s="37">
        <v>4.6062620000000001</v>
      </c>
      <c r="E4873" s="39">
        <v>2135.0100000000002</v>
      </c>
      <c r="F4873" s="39">
        <v>5253</v>
      </c>
      <c r="G4873" s="39">
        <v>9270.31</v>
      </c>
      <c r="H4873" s="38">
        <v>10</v>
      </c>
      <c r="I4873" s="38">
        <v>10231</v>
      </c>
      <c r="J4873" s="37">
        <v>2.8133660908000002</v>
      </c>
      <c r="K4873" s="37">
        <v>1.3698594694999999</v>
      </c>
      <c r="L4873" s="37">
        <v>2.4323760355999999</v>
      </c>
      <c r="M4873" s="37">
        <v>28.454916644000001</v>
      </c>
      <c r="N4873" s="37">
        <v>10.619501112</v>
      </c>
      <c r="O4873" s="37">
        <v>4.5685169713000002</v>
      </c>
      <c r="P4873" s="37">
        <v>4.8595151254999998</v>
      </c>
      <c r="Q4873" s="37">
        <v>86.928888700000002</v>
      </c>
      <c r="R4873" s="38">
        <v>249955</v>
      </c>
      <c r="S4873" s="37">
        <v>2.5559699999999999</v>
      </c>
      <c r="T4873" s="38">
        <v>5</v>
      </c>
      <c r="U4873" s="38">
        <v>10</v>
      </c>
      <c r="V4873" s="38">
        <v>3</v>
      </c>
    </row>
    <row r="4874" spans="1:22" ht="13.5" customHeight="1" x14ac:dyDescent="0.2">
      <c r="A4874" s="32" t="s">
        <v>4870</v>
      </c>
      <c r="B4874" s="32" t="s">
        <v>12727</v>
      </c>
      <c r="C4874" s="32" t="s">
        <v>18206</v>
      </c>
      <c r="D4874" s="37">
        <v>8.3775999999999993</v>
      </c>
      <c r="E4874" s="39">
        <v>1309.03</v>
      </c>
      <c r="F4874" s="39">
        <v>5178</v>
      </c>
      <c r="G4874" s="39">
        <v>9594.61</v>
      </c>
      <c r="H4874" s="38">
        <v>7</v>
      </c>
      <c r="I4874" s="38">
        <v>10438</v>
      </c>
      <c r="J4874" s="37">
        <v>11.090760779</v>
      </c>
      <c r="K4874" s="37">
        <v>8.2013462122000007</v>
      </c>
      <c r="L4874" s="37">
        <v>15.893740786</v>
      </c>
      <c r="M4874" s="37">
        <v>22.604173727999999</v>
      </c>
      <c r="N4874" s="37">
        <v>27.521555977999999</v>
      </c>
      <c r="O4874" s="37">
        <v>8.1180346865999997</v>
      </c>
      <c r="P4874" s="37">
        <v>4.9000000000000004</v>
      </c>
      <c r="Q4874" s="37">
        <v>79.488136299999994</v>
      </c>
      <c r="R4874" s="38">
        <v>252009</v>
      </c>
      <c r="S4874" s="37">
        <v>3.3495699999999999</v>
      </c>
      <c r="T4874" s="38">
        <v>4</v>
      </c>
      <c r="U4874" s="38">
        <v>7</v>
      </c>
      <c r="V4874" s="38">
        <v>1</v>
      </c>
    </row>
    <row r="4875" spans="1:22" ht="13.5" customHeight="1" x14ac:dyDescent="0.2">
      <c r="A4875" s="32" t="s">
        <v>4871</v>
      </c>
      <c r="B4875" s="32" t="s">
        <v>12728</v>
      </c>
      <c r="C4875" s="32" t="s">
        <v>18206</v>
      </c>
      <c r="D4875" s="37">
        <v>4.9152440000000004</v>
      </c>
      <c r="E4875" s="39">
        <v>2079.94</v>
      </c>
      <c r="F4875" s="39">
        <v>6855</v>
      </c>
      <c r="G4875" s="39">
        <v>10905.36</v>
      </c>
      <c r="H4875" s="38">
        <v>11</v>
      </c>
      <c r="I4875" s="38">
        <v>13630</v>
      </c>
      <c r="J4875" s="37">
        <v>17.254090654999999</v>
      </c>
      <c r="K4875" s="37">
        <v>19.404027572</v>
      </c>
      <c r="L4875" s="37">
        <v>21.707389115000002</v>
      </c>
      <c r="M4875" s="37">
        <v>16.660313302999999</v>
      </c>
      <c r="N4875" s="37">
        <v>47.802389591999997</v>
      </c>
      <c r="O4875" s="37">
        <v>17.002382497999999</v>
      </c>
      <c r="P4875" s="37">
        <v>6.1578658794000001</v>
      </c>
      <c r="Q4875" s="37">
        <v>81.239815399999998</v>
      </c>
      <c r="R4875" s="38">
        <v>418103</v>
      </c>
      <c r="S4875" s="37">
        <v>3.3495699999999999</v>
      </c>
      <c r="T4875" s="38">
        <v>7</v>
      </c>
      <c r="U4875" s="38">
        <v>7</v>
      </c>
      <c r="V4875" s="38">
        <v>1</v>
      </c>
    </row>
    <row r="4876" spans="1:22" ht="13.5" customHeight="1" x14ac:dyDescent="0.2">
      <c r="A4876" s="32" t="s">
        <v>4872</v>
      </c>
      <c r="B4876" s="32" t="s">
        <v>12729</v>
      </c>
      <c r="C4876" s="32" t="s">
        <v>18206</v>
      </c>
      <c r="D4876" s="37">
        <v>5.9998449999999997</v>
      </c>
      <c r="E4876" s="39">
        <v>1255.98</v>
      </c>
      <c r="F4876" s="39">
        <v>3247</v>
      </c>
      <c r="G4876" s="39">
        <v>6087.55</v>
      </c>
      <c r="H4876" s="38">
        <v>4</v>
      </c>
      <c r="I4876" s="38">
        <v>6531</v>
      </c>
      <c r="J4876" s="37">
        <v>2.9979413040999998</v>
      </c>
      <c r="K4876" s="37">
        <v>2.6844924173</v>
      </c>
      <c r="L4876" s="37">
        <v>2.9379418186000001</v>
      </c>
      <c r="M4876" s="37">
        <v>11.371871284999999</v>
      </c>
      <c r="N4876" s="37">
        <v>5.9599659051999998</v>
      </c>
      <c r="O4876" s="37">
        <v>0.90920330429999996</v>
      </c>
      <c r="P4876" s="37">
        <v>4.1033980582999998</v>
      </c>
      <c r="Q4876" s="37">
        <v>74.781130700000006</v>
      </c>
      <c r="R4876" s="38">
        <v>137741</v>
      </c>
      <c r="S4876" s="37">
        <v>3.3495699999999999</v>
      </c>
      <c r="T4876" s="38">
        <v>2</v>
      </c>
      <c r="U4876" s="38">
        <v>3</v>
      </c>
      <c r="V4876" s="38">
        <v>0</v>
      </c>
    </row>
    <row r="4877" spans="1:22" ht="13.5" customHeight="1" x14ac:dyDescent="0.2">
      <c r="A4877" s="32" t="s">
        <v>4873</v>
      </c>
      <c r="B4877" s="32" t="s">
        <v>12730</v>
      </c>
      <c r="C4877" s="32" t="s">
        <v>18206</v>
      </c>
      <c r="D4877" s="37">
        <v>4.1380749999999997</v>
      </c>
      <c r="E4877" s="39">
        <v>185.99</v>
      </c>
      <c r="F4877" s="39">
        <v>1033</v>
      </c>
      <c r="G4877" s="39">
        <v>1617.21</v>
      </c>
      <c r="H4877" s="38">
        <v>1</v>
      </c>
      <c r="I4877" s="38">
        <v>2307</v>
      </c>
      <c r="J4877" s="37">
        <v>20.269254306000001</v>
      </c>
      <c r="K4877" s="37">
        <v>37.198134387000003</v>
      </c>
      <c r="L4877" s="37">
        <v>18.963107942000001</v>
      </c>
      <c r="M4877" s="37">
        <v>23.286131882999999</v>
      </c>
      <c r="N4877" s="37">
        <v>54.457253268999999</v>
      </c>
      <c r="O4877" s="37">
        <v>38.867023834999998</v>
      </c>
      <c r="P4877" s="37">
        <v>6.252276867</v>
      </c>
      <c r="Q4877" s="37" t="s">
        <v>15680</v>
      </c>
      <c r="R4877" s="38">
        <v>43723</v>
      </c>
      <c r="S4877" s="37">
        <v>3.3495699999999999</v>
      </c>
      <c r="T4877" s="38">
        <v>0</v>
      </c>
      <c r="U4877" s="38">
        <v>1</v>
      </c>
      <c r="V4877" s="38">
        <v>0</v>
      </c>
    </row>
    <row r="4878" spans="1:22" ht="13.5" customHeight="1" x14ac:dyDescent="0.2">
      <c r="A4878" s="32" t="s">
        <v>4874</v>
      </c>
      <c r="B4878" s="32" t="s">
        <v>7941</v>
      </c>
      <c r="C4878" s="32" t="s">
        <v>18207</v>
      </c>
      <c r="D4878" s="37">
        <v>3.309393</v>
      </c>
      <c r="E4878" s="39">
        <v>1160.01</v>
      </c>
      <c r="F4878" s="39">
        <v>6826</v>
      </c>
      <c r="G4878" s="39">
        <v>6398.28</v>
      </c>
      <c r="H4878" s="38">
        <v>9</v>
      </c>
      <c r="I4878" s="38">
        <v>13596</v>
      </c>
      <c r="J4878" s="37">
        <v>18.937691253000001</v>
      </c>
      <c r="K4878" s="37">
        <v>11.860670765</v>
      </c>
      <c r="L4878" s="37">
        <v>14.060216818000001</v>
      </c>
      <c r="M4878" s="37">
        <v>32.454167333999997</v>
      </c>
      <c r="N4878" s="37">
        <v>49.403376954999999</v>
      </c>
      <c r="O4878" s="37">
        <v>21.398681808999999</v>
      </c>
      <c r="P4878" s="37">
        <v>8.1999999999999993</v>
      </c>
      <c r="Q4878" s="37">
        <v>71.250567899999993</v>
      </c>
      <c r="R4878" s="38">
        <v>385269</v>
      </c>
      <c r="S4878" s="37">
        <v>2.5559699999999999</v>
      </c>
      <c r="T4878" s="38">
        <v>6</v>
      </c>
      <c r="U4878" s="38">
        <v>8</v>
      </c>
      <c r="V4878" s="38">
        <v>2</v>
      </c>
    </row>
    <row r="4879" spans="1:22" ht="13.5" customHeight="1" x14ac:dyDescent="0.2">
      <c r="A4879" s="32" t="s">
        <v>4875</v>
      </c>
      <c r="B4879" s="32" t="s">
        <v>12731</v>
      </c>
      <c r="C4879" s="32" t="s">
        <v>18207</v>
      </c>
      <c r="D4879" s="37">
        <v>0.65980799999999995</v>
      </c>
      <c r="E4879" s="39">
        <v>922.98</v>
      </c>
      <c r="F4879" s="39">
        <v>5968</v>
      </c>
      <c r="G4879" s="39">
        <v>4541.5200000000004</v>
      </c>
      <c r="H4879" s="38">
        <v>5</v>
      </c>
      <c r="I4879" s="38">
        <v>12654</v>
      </c>
      <c r="J4879" s="37">
        <v>29.613189636000001</v>
      </c>
      <c r="K4879" s="37">
        <v>17.607702384</v>
      </c>
      <c r="L4879" s="37">
        <v>21.641895379000001</v>
      </c>
      <c r="M4879" s="37">
        <v>32.562916117999997</v>
      </c>
      <c r="N4879" s="37">
        <v>60.534048876999996</v>
      </c>
      <c r="O4879" s="37">
        <v>32.041089626000002</v>
      </c>
      <c r="P4879" s="37">
        <v>8.1999999999999993</v>
      </c>
      <c r="Q4879" s="37">
        <v>51.415205</v>
      </c>
      <c r="R4879" s="38">
        <v>451329</v>
      </c>
      <c r="S4879" s="37">
        <v>2.5559699999999999</v>
      </c>
      <c r="T4879" s="38">
        <v>2</v>
      </c>
      <c r="U4879" s="38">
        <v>1</v>
      </c>
      <c r="V4879" s="38">
        <v>3</v>
      </c>
    </row>
    <row r="4880" spans="1:22" ht="13.5" customHeight="1" x14ac:dyDescent="0.2">
      <c r="A4880" s="32" t="s">
        <v>4876</v>
      </c>
      <c r="B4880" s="32" t="s">
        <v>12732</v>
      </c>
      <c r="C4880" s="32" t="s">
        <v>18207</v>
      </c>
      <c r="D4880" s="37">
        <v>4.5016959999999999</v>
      </c>
      <c r="E4880" s="39">
        <v>908.99</v>
      </c>
      <c r="F4880" s="39">
        <v>2633</v>
      </c>
      <c r="G4880" s="39">
        <v>4348.6099999999997</v>
      </c>
      <c r="H4880" s="38">
        <v>4</v>
      </c>
      <c r="I4880" s="38">
        <v>5180</v>
      </c>
      <c r="J4880" s="37">
        <v>5.1130237423000002</v>
      </c>
      <c r="K4880" s="37">
        <v>2.3383275729999999</v>
      </c>
      <c r="L4880" s="37">
        <v>2.3396072665999998</v>
      </c>
      <c r="M4880" s="37">
        <v>17.370554501000001</v>
      </c>
      <c r="N4880" s="37">
        <v>24.531748988</v>
      </c>
      <c r="O4880" s="37">
        <v>11.296053630999999</v>
      </c>
      <c r="P4880" s="37">
        <v>4.4010585121999997</v>
      </c>
      <c r="Q4880" s="37">
        <v>87.019469200000003</v>
      </c>
      <c r="R4880" s="38">
        <v>150869</v>
      </c>
      <c r="S4880" s="37">
        <v>2.5559699999999999</v>
      </c>
      <c r="T4880" s="38">
        <v>4</v>
      </c>
      <c r="U4880" s="38">
        <v>4</v>
      </c>
      <c r="V4880" s="38">
        <v>0</v>
      </c>
    </row>
    <row r="4881" spans="1:22" ht="13.5" customHeight="1" x14ac:dyDescent="0.2">
      <c r="A4881" s="32" t="s">
        <v>4877</v>
      </c>
      <c r="B4881" s="32" t="s">
        <v>12733</v>
      </c>
      <c r="C4881" s="32" t="s">
        <v>18207</v>
      </c>
      <c r="D4881" s="37">
        <v>2.1109439999999999</v>
      </c>
      <c r="E4881" s="39">
        <v>546.01</v>
      </c>
      <c r="F4881" s="39">
        <v>2708</v>
      </c>
      <c r="G4881" s="39">
        <v>1418.92</v>
      </c>
      <c r="H4881" s="38">
        <v>3</v>
      </c>
      <c r="I4881" s="38">
        <v>5873</v>
      </c>
      <c r="J4881" s="37">
        <v>26.721498993000001</v>
      </c>
      <c r="K4881" s="37">
        <v>17.664203343000001</v>
      </c>
      <c r="L4881" s="37">
        <v>23.003175524</v>
      </c>
      <c r="M4881" s="37">
        <v>29.900716575000001</v>
      </c>
      <c r="N4881" s="37">
        <v>62.778062685999998</v>
      </c>
      <c r="O4881" s="37">
        <v>29.183661416</v>
      </c>
      <c r="P4881" s="37">
        <v>8.1999999999999993</v>
      </c>
      <c r="Q4881" s="37">
        <v>68.295854000000006</v>
      </c>
      <c r="R4881" s="38">
        <v>225968</v>
      </c>
      <c r="S4881" s="37">
        <v>2.5559699999999999</v>
      </c>
      <c r="T4881" s="38">
        <v>1</v>
      </c>
      <c r="U4881" s="38">
        <v>1</v>
      </c>
      <c r="V4881" s="38">
        <v>2</v>
      </c>
    </row>
    <row r="4882" spans="1:22" ht="13.5" customHeight="1" x14ac:dyDescent="0.2">
      <c r="A4882" s="32" t="s">
        <v>4878</v>
      </c>
      <c r="B4882" s="32" t="s">
        <v>9618</v>
      </c>
      <c r="C4882" s="32" t="s">
        <v>18207</v>
      </c>
      <c r="D4882" s="37">
        <v>4.8070550000000001</v>
      </c>
      <c r="E4882" s="39">
        <v>844.01</v>
      </c>
      <c r="F4882" s="39">
        <v>4979</v>
      </c>
      <c r="G4882" s="39">
        <v>2988.96</v>
      </c>
      <c r="H4882" s="38">
        <v>4</v>
      </c>
      <c r="I4882" s="38">
        <v>10170</v>
      </c>
      <c r="J4882" s="37">
        <v>28.136946379000001</v>
      </c>
      <c r="K4882" s="37">
        <v>15.588109274000001</v>
      </c>
      <c r="L4882" s="37">
        <v>24.929342783999999</v>
      </c>
      <c r="M4882" s="37">
        <v>35.788380826000001</v>
      </c>
      <c r="N4882" s="37">
        <v>53.009877330999998</v>
      </c>
      <c r="O4882" s="37">
        <v>26.960667916999999</v>
      </c>
      <c r="P4882" s="37">
        <v>8.1999999999999993</v>
      </c>
      <c r="Q4882" s="37">
        <v>64.782000400000001</v>
      </c>
      <c r="R4882" s="38">
        <v>322703</v>
      </c>
      <c r="S4882" s="37">
        <v>2.5559699999999999</v>
      </c>
      <c r="T4882" s="38">
        <v>2</v>
      </c>
      <c r="U4882" s="38">
        <v>1</v>
      </c>
      <c r="V4882" s="38">
        <v>2</v>
      </c>
    </row>
    <row r="4883" spans="1:22" ht="13.5" customHeight="1" x14ac:dyDescent="0.2">
      <c r="A4883" s="32" t="s">
        <v>4879</v>
      </c>
      <c r="B4883" s="32" t="s">
        <v>12734</v>
      </c>
      <c r="C4883" s="32" t="s">
        <v>18207</v>
      </c>
      <c r="D4883" s="37">
        <v>9.0619700000000005</v>
      </c>
      <c r="E4883" s="39">
        <v>548.02</v>
      </c>
      <c r="F4883" s="39">
        <v>2346</v>
      </c>
      <c r="G4883" s="39">
        <v>4295.53</v>
      </c>
      <c r="H4883" s="38">
        <v>4</v>
      </c>
      <c r="I4883" s="38">
        <v>4857</v>
      </c>
      <c r="J4883" s="37">
        <v>13.865015841</v>
      </c>
      <c r="K4883" s="37">
        <v>10.40249878</v>
      </c>
      <c r="L4883" s="37">
        <v>23.065539242</v>
      </c>
      <c r="M4883" s="37">
        <v>13.424880597</v>
      </c>
      <c r="N4883" s="37">
        <v>37.055596672</v>
      </c>
      <c r="O4883" s="37">
        <v>6.5500445981000004</v>
      </c>
      <c r="P4883" s="37">
        <v>5.2</v>
      </c>
      <c r="Q4883" s="37">
        <v>84.671913900000007</v>
      </c>
      <c r="R4883" s="38">
        <v>102044</v>
      </c>
      <c r="S4883" s="37">
        <v>2.5559699999999999</v>
      </c>
      <c r="T4883" s="38">
        <v>2</v>
      </c>
      <c r="U4883" s="38">
        <v>3</v>
      </c>
      <c r="V4883" s="38">
        <v>2</v>
      </c>
    </row>
    <row r="4884" spans="1:22" ht="13.5" customHeight="1" x14ac:dyDescent="0.2">
      <c r="A4884" s="32" t="s">
        <v>4880</v>
      </c>
      <c r="B4884" s="32" t="s">
        <v>12735</v>
      </c>
      <c r="C4884" s="32" t="s">
        <v>18207</v>
      </c>
      <c r="D4884" s="37">
        <v>3.1629049999999999</v>
      </c>
      <c r="E4884" s="39">
        <v>462</v>
      </c>
      <c r="F4884" s="39">
        <v>1874</v>
      </c>
      <c r="G4884" s="39">
        <v>1615.2</v>
      </c>
      <c r="H4884" s="38">
        <v>1</v>
      </c>
      <c r="I4884" s="38">
        <v>3999</v>
      </c>
      <c r="J4884" s="37">
        <v>26.541773572</v>
      </c>
      <c r="K4884" s="37">
        <v>17.511437843</v>
      </c>
      <c r="L4884" s="37">
        <v>17.916413192</v>
      </c>
      <c r="M4884" s="37">
        <v>24.816911865000002</v>
      </c>
      <c r="N4884" s="37">
        <v>60.265734416000001</v>
      </c>
      <c r="O4884" s="37">
        <v>26.898178367</v>
      </c>
      <c r="P4884" s="37">
        <v>8.1999999999999993</v>
      </c>
      <c r="Q4884" s="37">
        <v>68.392313599999994</v>
      </c>
      <c r="R4884" s="38">
        <v>49667</v>
      </c>
      <c r="S4884" s="37">
        <v>2.5559699999999999</v>
      </c>
      <c r="T4884" s="38">
        <v>0</v>
      </c>
      <c r="U4884" s="38">
        <v>1</v>
      </c>
      <c r="V4884" s="38">
        <v>1</v>
      </c>
    </row>
    <row r="4885" spans="1:22" ht="13.5" customHeight="1" x14ac:dyDescent="0.2">
      <c r="A4885" s="32" t="s">
        <v>4881</v>
      </c>
      <c r="B4885" s="32" t="s">
        <v>12736</v>
      </c>
      <c r="C4885" s="32" t="s">
        <v>18207</v>
      </c>
      <c r="D4885" s="37">
        <v>4.4194550000000001</v>
      </c>
      <c r="E4885" s="39">
        <v>827.98</v>
      </c>
      <c r="F4885" s="39">
        <v>2517</v>
      </c>
      <c r="G4885" s="39">
        <v>4425.09</v>
      </c>
      <c r="H4885" s="38">
        <v>4</v>
      </c>
      <c r="I4885" s="38">
        <v>5012</v>
      </c>
      <c r="J4885" s="37">
        <v>3.8454500141999999</v>
      </c>
      <c r="K4885" s="37">
        <v>2.9140304578</v>
      </c>
      <c r="L4885" s="37">
        <v>4.1644018402</v>
      </c>
      <c r="M4885" s="37">
        <v>18.596239178000001</v>
      </c>
      <c r="N4885" s="37">
        <v>20.329085796000001</v>
      </c>
      <c r="O4885" s="37">
        <v>8.6980816838999999</v>
      </c>
      <c r="P4885" s="37">
        <v>4.2</v>
      </c>
      <c r="Q4885" s="37">
        <v>77.8386402</v>
      </c>
      <c r="R4885" s="38">
        <v>157134</v>
      </c>
      <c r="S4885" s="37">
        <v>2.5559699999999999</v>
      </c>
      <c r="T4885" s="38">
        <v>2</v>
      </c>
      <c r="U4885" s="38">
        <v>4</v>
      </c>
      <c r="V4885" s="38">
        <v>3</v>
      </c>
    </row>
    <row r="4886" spans="1:22" ht="13.5" customHeight="1" x14ac:dyDescent="0.2">
      <c r="A4886" s="32" t="s">
        <v>4882</v>
      </c>
      <c r="B4886" s="32" t="s">
        <v>12737</v>
      </c>
      <c r="C4886" s="32" t="s">
        <v>18206</v>
      </c>
      <c r="D4886" s="37">
        <v>7.649362</v>
      </c>
      <c r="E4886" s="39">
        <v>1122.95</v>
      </c>
      <c r="F4886" s="39">
        <v>5744</v>
      </c>
      <c r="G4886" s="39">
        <v>10486.06</v>
      </c>
      <c r="H4886" s="38">
        <v>7</v>
      </c>
      <c r="I4886" s="38">
        <v>11367</v>
      </c>
      <c r="J4886" s="37">
        <v>2.9183591767000001</v>
      </c>
      <c r="K4886" s="37">
        <v>0.46506741639999999</v>
      </c>
      <c r="L4886" s="37">
        <v>2.8092152837</v>
      </c>
      <c r="M4886" s="37">
        <v>15.2874722</v>
      </c>
      <c r="N4886" s="37">
        <v>6.0752197026000001</v>
      </c>
      <c r="O4886" s="37">
        <v>2.9298525175000001</v>
      </c>
      <c r="P4886" s="37">
        <v>3.7</v>
      </c>
      <c r="Q4886" s="37">
        <v>69.319192400000006</v>
      </c>
      <c r="R4886" s="38">
        <v>251799</v>
      </c>
      <c r="S4886" s="37">
        <v>3.3495699999999999</v>
      </c>
      <c r="T4886" s="38">
        <v>4</v>
      </c>
      <c r="U4886" s="38">
        <v>7</v>
      </c>
      <c r="V4886" s="38">
        <v>3</v>
      </c>
    </row>
    <row r="4887" spans="1:22" ht="13.5" customHeight="1" x14ac:dyDescent="0.2">
      <c r="A4887" s="32" t="s">
        <v>4883</v>
      </c>
      <c r="B4887" s="32" t="s">
        <v>12738</v>
      </c>
      <c r="C4887" s="32" t="s">
        <v>18207</v>
      </c>
      <c r="D4887" s="37">
        <v>5.6511050000000003</v>
      </c>
      <c r="E4887" s="39">
        <v>432</v>
      </c>
      <c r="F4887" s="39">
        <v>1730</v>
      </c>
      <c r="G4887" s="39">
        <v>3230.47</v>
      </c>
      <c r="H4887" s="38">
        <v>1</v>
      </c>
      <c r="I4887" s="38">
        <v>3661</v>
      </c>
      <c r="J4887" s="37">
        <v>16.764046610000001</v>
      </c>
      <c r="K4887" s="37">
        <v>6.3161041111999996</v>
      </c>
      <c r="L4887" s="37">
        <v>28.903110460000001</v>
      </c>
      <c r="M4887" s="37">
        <v>16.05485144</v>
      </c>
      <c r="N4887" s="37">
        <v>21.063905334000001</v>
      </c>
      <c r="O4887" s="37">
        <v>2.5077228640999998</v>
      </c>
      <c r="P4887" s="37">
        <v>5.2</v>
      </c>
      <c r="Q4887" s="37">
        <v>68.290126099999995</v>
      </c>
      <c r="R4887" s="38">
        <v>100944</v>
      </c>
      <c r="S4887" s="37">
        <v>2.5559699999999999</v>
      </c>
      <c r="T4887" s="38">
        <v>1</v>
      </c>
      <c r="U4887" s="38">
        <v>0</v>
      </c>
      <c r="V4887" s="38">
        <v>1</v>
      </c>
    </row>
    <row r="4888" spans="1:22" ht="13.5" customHeight="1" x14ac:dyDescent="0.2">
      <c r="A4888" s="32" t="s">
        <v>4884</v>
      </c>
      <c r="B4888" s="32" t="s">
        <v>12739</v>
      </c>
      <c r="C4888" s="32" t="s">
        <v>18207</v>
      </c>
      <c r="D4888" s="37">
        <v>5.1481690000000002</v>
      </c>
      <c r="E4888" s="39">
        <v>901.99</v>
      </c>
      <c r="F4888" s="39">
        <v>2965</v>
      </c>
      <c r="G4888" s="39">
        <v>5167.8100000000004</v>
      </c>
      <c r="H4888" s="38">
        <v>2</v>
      </c>
      <c r="I4888" s="38">
        <v>5900</v>
      </c>
      <c r="J4888" s="37">
        <v>7.079812166</v>
      </c>
      <c r="K4888" s="37">
        <v>4.6535223797</v>
      </c>
      <c r="L4888" s="37">
        <v>8.8401425946999996</v>
      </c>
      <c r="M4888" s="37">
        <v>9.1802644083999994</v>
      </c>
      <c r="N4888" s="37">
        <v>20.596863502000001</v>
      </c>
      <c r="O4888" s="37">
        <v>7.5413604424000003</v>
      </c>
      <c r="P4888" s="37">
        <v>4.2</v>
      </c>
      <c r="Q4888" s="37">
        <v>88.641591300000002</v>
      </c>
      <c r="R4888" s="38">
        <v>165847</v>
      </c>
      <c r="S4888" s="37">
        <v>2.5559699999999999</v>
      </c>
      <c r="T4888" s="38">
        <v>1</v>
      </c>
      <c r="U4888" s="38">
        <v>2</v>
      </c>
      <c r="V4888" s="38">
        <v>1</v>
      </c>
    </row>
    <row r="4889" spans="1:22" ht="13.5" customHeight="1" x14ac:dyDescent="0.2">
      <c r="A4889" s="32" t="s">
        <v>4885</v>
      </c>
      <c r="B4889" s="32" t="s">
        <v>12740</v>
      </c>
      <c r="C4889" s="32" t="s">
        <v>18206</v>
      </c>
      <c r="D4889" s="37">
        <v>2.6483180000000002</v>
      </c>
      <c r="E4889" s="39">
        <v>305.02</v>
      </c>
      <c r="F4889" s="39">
        <v>2400</v>
      </c>
      <c r="G4889" s="39">
        <v>3312.53</v>
      </c>
      <c r="H4889" s="38">
        <v>3</v>
      </c>
      <c r="I4889" s="38">
        <v>4988</v>
      </c>
      <c r="J4889" s="37">
        <v>10.559751222999999</v>
      </c>
      <c r="K4889" s="37">
        <v>20.448442008000001</v>
      </c>
      <c r="L4889" s="37">
        <v>7.8430741395999997</v>
      </c>
      <c r="M4889" s="37">
        <v>19.953284873000001</v>
      </c>
      <c r="N4889" s="37">
        <v>36.643588381999997</v>
      </c>
      <c r="O4889" s="37">
        <v>37.376972489000003</v>
      </c>
      <c r="P4889" s="37">
        <v>6.5</v>
      </c>
      <c r="Q4889" s="37">
        <v>80.847555099999994</v>
      </c>
      <c r="R4889" s="38">
        <v>72466</v>
      </c>
      <c r="S4889" s="37">
        <v>3.3495699999999999</v>
      </c>
      <c r="T4889" s="38">
        <v>0</v>
      </c>
      <c r="U4889" s="38">
        <v>3</v>
      </c>
      <c r="V4889" s="38">
        <v>1</v>
      </c>
    </row>
    <row r="4890" spans="1:22" ht="13.5" customHeight="1" x14ac:dyDescent="0.2">
      <c r="A4890" s="32" t="s">
        <v>4886</v>
      </c>
      <c r="B4890" s="32" t="s">
        <v>12741</v>
      </c>
      <c r="C4890" s="32" t="s">
        <v>18206</v>
      </c>
      <c r="D4890" s="37">
        <v>5.8798029999999999</v>
      </c>
      <c r="E4890" s="39">
        <v>1027</v>
      </c>
      <c r="F4890" s="39">
        <v>3298</v>
      </c>
      <c r="G4890" s="39">
        <v>5131.2299999999996</v>
      </c>
      <c r="H4890" s="38">
        <v>4</v>
      </c>
      <c r="I4890" s="38">
        <v>6818</v>
      </c>
      <c r="J4890" s="37">
        <v>23.778324386000001</v>
      </c>
      <c r="K4890" s="37">
        <v>24.570471787999999</v>
      </c>
      <c r="L4890" s="37">
        <v>31.921305706999998</v>
      </c>
      <c r="M4890" s="37">
        <v>21.003808940999999</v>
      </c>
      <c r="N4890" s="37">
        <v>44.407239046000001</v>
      </c>
      <c r="O4890" s="37">
        <v>20.994900198</v>
      </c>
      <c r="P4890" s="37">
        <v>6.3891966759000001</v>
      </c>
      <c r="Q4890" s="37">
        <v>73.982057499999996</v>
      </c>
      <c r="R4890" s="38">
        <v>158909</v>
      </c>
      <c r="S4890" s="37">
        <v>3.3495699999999999</v>
      </c>
      <c r="T4890" s="38">
        <v>1</v>
      </c>
      <c r="U4890" s="38">
        <v>1</v>
      </c>
      <c r="V4890" s="38">
        <v>3</v>
      </c>
    </row>
    <row r="4891" spans="1:22" ht="13.5" customHeight="1" x14ac:dyDescent="0.2">
      <c r="A4891" s="32" t="s">
        <v>4887</v>
      </c>
      <c r="B4891" s="32" t="s">
        <v>12742</v>
      </c>
      <c r="C4891" s="32" t="s">
        <v>18206</v>
      </c>
      <c r="D4891" s="37">
        <v>5.7171289999999999</v>
      </c>
      <c r="E4891" s="39">
        <v>859.96</v>
      </c>
      <c r="F4891" s="39">
        <v>5150</v>
      </c>
      <c r="G4891" s="39">
        <v>9336.2099999999991</v>
      </c>
      <c r="H4891" s="38">
        <v>8</v>
      </c>
      <c r="I4891" s="38">
        <v>9809</v>
      </c>
      <c r="J4891" s="37">
        <v>8.0055964026000002</v>
      </c>
      <c r="K4891" s="37">
        <v>5.8632514151999997</v>
      </c>
      <c r="L4891" s="37">
        <v>12.151516751999999</v>
      </c>
      <c r="M4891" s="37">
        <v>14.620243729</v>
      </c>
      <c r="N4891" s="37">
        <v>11.214380088</v>
      </c>
      <c r="O4891" s="37">
        <v>3.5744504553000001</v>
      </c>
      <c r="P4891" s="37">
        <v>4.9000000000000004</v>
      </c>
      <c r="Q4891" s="37">
        <v>90.851115100000001</v>
      </c>
      <c r="R4891" s="38">
        <v>262633</v>
      </c>
      <c r="S4891" s="37">
        <v>3.3495699999999999</v>
      </c>
      <c r="T4891" s="38">
        <v>3</v>
      </c>
      <c r="U4891" s="38">
        <v>8</v>
      </c>
      <c r="V4891" s="38">
        <v>2</v>
      </c>
    </row>
    <row r="4892" spans="1:22" ht="13.5" customHeight="1" x14ac:dyDescent="0.2">
      <c r="A4892" s="32" t="s">
        <v>4888</v>
      </c>
      <c r="B4892" s="32" t="s">
        <v>12743</v>
      </c>
      <c r="C4892" s="32" t="s">
        <v>18206</v>
      </c>
      <c r="D4892" s="37">
        <v>6.9296949999999997</v>
      </c>
      <c r="E4892" s="39">
        <v>1153.96</v>
      </c>
      <c r="F4892" s="39">
        <v>3536</v>
      </c>
      <c r="G4892" s="39">
        <v>7094.15</v>
      </c>
      <c r="H4892" s="38">
        <v>5</v>
      </c>
      <c r="I4892" s="38">
        <v>7337</v>
      </c>
      <c r="J4892" s="37">
        <v>3.8072009478000002</v>
      </c>
      <c r="K4892" s="37">
        <v>2.7743902350999998</v>
      </c>
      <c r="L4892" s="37">
        <v>4.5192552140000002</v>
      </c>
      <c r="M4892" s="37">
        <v>36.861506108999997</v>
      </c>
      <c r="N4892" s="37">
        <v>9.9985701061000007</v>
      </c>
      <c r="O4892" s="37">
        <v>12.605431938000001</v>
      </c>
      <c r="P4892" s="37">
        <v>4.9000000000000004</v>
      </c>
      <c r="Q4892" s="37">
        <v>86.307489899999993</v>
      </c>
      <c r="R4892" s="38">
        <v>157657</v>
      </c>
      <c r="S4892" s="37">
        <v>3.3495699999999999</v>
      </c>
      <c r="T4892" s="38">
        <v>2</v>
      </c>
      <c r="U4892" s="38">
        <v>5</v>
      </c>
      <c r="V4892" s="38">
        <v>2</v>
      </c>
    </row>
    <row r="4893" spans="1:22" ht="13.5" customHeight="1" x14ac:dyDescent="0.2">
      <c r="A4893" s="32" t="s">
        <v>4889</v>
      </c>
      <c r="B4893" s="32" t="s">
        <v>12744</v>
      </c>
      <c r="C4893" s="32" t="s">
        <v>18206</v>
      </c>
      <c r="D4893" s="37">
        <v>5.060244</v>
      </c>
      <c r="E4893" s="39">
        <v>336.07</v>
      </c>
      <c r="F4893" s="39">
        <v>7709</v>
      </c>
      <c r="G4893" s="39">
        <v>10701.71</v>
      </c>
      <c r="H4893" s="38">
        <v>10</v>
      </c>
      <c r="I4893" s="38">
        <v>15262</v>
      </c>
      <c r="J4893" s="37">
        <v>6.9082257359000003</v>
      </c>
      <c r="K4893" s="37">
        <v>12.299610522</v>
      </c>
      <c r="L4893" s="37">
        <v>7.0052853060000002</v>
      </c>
      <c r="M4893" s="37">
        <v>21.275986006</v>
      </c>
      <c r="N4893" s="37">
        <v>33.772991204</v>
      </c>
      <c r="O4893" s="37">
        <v>26.220255203000001</v>
      </c>
      <c r="P4893" s="37">
        <v>6.0407197506000001</v>
      </c>
      <c r="Q4893" s="37">
        <v>85.885566400000002</v>
      </c>
      <c r="R4893" s="38">
        <v>210886</v>
      </c>
      <c r="S4893" s="37">
        <v>3.3495699999999999</v>
      </c>
      <c r="T4893" s="38">
        <v>8</v>
      </c>
      <c r="U4893" s="38">
        <v>6</v>
      </c>
      <c r="V4893" s="38">
        <v>1</v>
      </c>
    </row>
    <row r="4894" spans="1:22" ht="13.5" customHeight="1" x14ac:dyDescent="0.2">
      <c r="A4894" s="32" t="s">
        <v>4890</v>
      </c>
      <c r="B4894" s="32" t="s">
        <v>12745</v>
      </c>
      <c r="C4894" s="32" t="s">
        <v>18207</v>
      </c>
      <c r="D4894" s="37">
        <v>1.9185049999999999</v>
      </c>
      <c r="E4894" s="39">
        <v>297</v>
      </c>
      <c r="F4894" s="39">
        <v>1571</v>
      </c>
      <c r="G4894" s="39">
        <v>2270.5500000000002</v>
      </c>
      <c r="H4894" s="38">
        <v>3</v>
      </c>
      <c r="I4894" s="38">
        <v>3397</v>
      </c>
      <c r="J4894" s="37">
        <v>19.471462054</v>
      </c>
      <c r="K4894" s="37">
        <v>9.2984770947000008</v>
      </c>
      <c r="L4894" s="37">
        <v>16.710604965000002</v>
      </c>
      <c r="M4894" s="37">
        <v>4.6341894204000003</v>
      </c>
      <c r="N4894" s="37">
        <v>31.828578036</v>
      </c>
      <c r="O4894" s="37">
        <v>15.963677943</v>
      </c>
      <c r="P4894" s="37">
        <v>4.2</v>
      </c>
      <c r="Q4894" s="37">
        <v>65.7772389</v>
      </c>
      <c r="R4894" s="38">
        <v>90525</v>
      </c>
      <c r="S4894" s="37">
        <v>2.5559699999999999</v>
      </c>
      <c r="T4894" s="38">
        <v>1</v>
      </c>
      <c r="U4894" s="38">
        <v>0</v>
      </c>
      <c r="V4894" s="38">
        <v>2</v>
      </c>
    </row>
    <row r="4895" spans="1:22" ht="13.5" customHeight="1" x14ac:dyDescent="0.2">
      <c r="A4895" s="32" t="s">
        <v>4891</v>
      </c>
      <c r="B4895" s="32" t="s">
        <v>12746</v>
      </c>
      <c r="C4895" s="32" t="s">
        <v>18207</v>
      </c>
      <c r="D4895" s="37">
        <v>7.9993400000000001</v>
      </c>
      <c r="E4895" s="39">
        <v>278.01</v>
      </c>
      <c r="F4895" s="39">
        <v>2337</v>
      </c>
      <c r="G4895" s="39">
        <v>1847.71</v>
      </c>
      <c r="H4895" s="38">
        <v>2</v>
      </c>
      <c r="I4895" s="38">
        <v>5154</v>
      </c>
      <c r="J4895" s="37">
        <v>31.282233046000002</v>
      </c>
      <c r="K4895" s="37">
        <v>19.103653218000002</v>
      </c>
      <c r="L4895" s="37">
        <v>22.941138687999999</v>
      </c>
      <c r="M4895" s="37">
        <v>35.275154364000002</v>
      </c>
      <c r="N4895" s="37">
        <v>58.475769995</v>
      </c>
      <c r="O4895" s="37">
        <v>33.002474479999997</v>
      </c>
      <c r="P4895" s="37">
        <v>8.1999999999999993</v>
      </c>
      <c r="Q4895" s="37">
        <v>61.168979999999998</v>
      </c>
      <c r="R4895" s="38">
        <v>151886</v>
      </c>
      <c r="S4895" s="37">
        <v>2.5559699999999999</v>
      </c>
      <c r="T4895" s="38">
        <v>1</v>
      </c>
      <c r="U4895" s="38">
        <v>1</v>
      </c>
      <c r="V4895" s="38">
        <v>0</v>
      </c>
    </row>
    <row r="4896" spans="1:22" ht="13.5" customHeight="1" x14ac:dyDescent="0.2">
      <c r="A4896" s="32" t="s">
        <v>4892</v>
      </c>
      <c r="B4896" s="32" t="s">
        <v>12747</v>
      </c>
      <c r="C4896" s="32" t="s">
        <v>18207</v>
      </c>
      <c r="D4896" s="37">
        <v>10.34376</v>
      </c>
      <c r="E4896" s="39">
        <v>937.98</v>
      </c>
      <c r="F4896" s="39">
        <v>5931</v>
      </c>
      <c r="G4896" s="39">
        <v>10512.33</v>
      </c>
      <c r="H4896" s="38">
        <v>7</v>
      </c>
      <c r="I4896" s="38">
        <v>11533</v>
      </c>
      <c r="J4896" s="37">
        <v>8.7808299484999992</v>
      </c>
      <c r="K4896" s="37">
        <v>5.3014675573999996</v>
      </c>
      <c r="L4896" s="37">
        <v>15.983192183</v>
      </c>
      <c r="M4896" s="37">
        <v>17.454891891999999</v>
      </c>
      <c r="N4896" s="37">
        <v>19.814787446</v>
      </c>
      <c r="O4896" s="37">
        <v>3.5167115446000001</v>
      </c>
      <c r="P4896" s="37">
        <v>5.2</v>
      </c>
      <c r="Q4896" s="37">
        <v>57.409859099999998</v>
      </c>
      <c r="R4896" s="38">
        <v>209335</v>
      </c>
      <c r="S4896" s="37">
        <v>2.5559699999999999</v>
      </c>
      <c r="T4896" s="38">
        <v>5</v>
      </c>
      <c r="U4896" s="38">
        <v>5</v>
      </c>
      <c r="V4896" s="38">
        <v>1</v>
      </c>
    </row>
    <row r="4897" spans="1:22" ht="13.5" customHeight="1" x14ac:dyDescent="0.2">
      <c r="A4897" s="32" t="s">
        <v>4893</v>
      </c>
      <c r="B4897" s="32" t="s">
        <v>12748</v>
      </c>
      <c r="C4897" s="32" t="s">
        <v>18206</v>
      </c>
      <c r="D4897" s="37">
        <v>2.0427270000000002</v>
      </c>
      <c r="E4897" s="39">
        <v>387</v>
      </c>
      <c r="F4897" s="39">
        <v>2049</v>
      </c>
      <c r="G4897" s="39">
        <v>2134.08</v>
      </c>
      <c r="H4897" s="38">
        <v>3</v>
      </c>
      <c r="I4897" s="38">
        <v>4530</v>
      </c>
      <c r="J4897" s="37">
        <v>18.822068639000001</v>
      </c>
      <c r="K4897" s="37">
        <v>20.964423799999999</v>
      </c>
      <c r="L4897" s="37">
        <v>14.229349796999999</v>
      </c>
      <c r="M4897" s="37">
        <v>19.220088403999998</v>
      </c>
      <c r="N4897" s="37">
        <v>35.340617938999998</v>
      </c>
      <c r="O4897" s="37">
        <v>36.305772951999998</v>
      </c>
      <c r="P4897" s="37">
        <v>6.1032334759999998</v>
      </c>
      <c r="Q4897" s="37">
        <v>65.141604700000002</v>
      </c>
      <c r="R4897" s="38">
        <v>93371</v>
      </c>
      <c r="S4897" s="37">
        <v>3.3495699999999999</v>
      </c>
      <c r="T4897" s="38">
        <v>1</v>
      </c>
      <c r="U4897" s="38">
        <v>1</v>
      </c>
      <c r="V4897" s="38">
        <v>2</v>
      </c>
    </row>
    <row r="4898" spans="1:22" ht="13.5" customHeight="1" x14ac:dyDescent="0.2">
      <c r="A4898" s="32" t="s">
        <v>4894</v>
      </c>
      <c r="B4898" s="32" t="s">
        <v>12749</v>
      </c>
      <c r="C4898" s="32" t="s">
        <v>18207</v>
      </c>
      <c r="D4898" s="37">
        <v>1.2508379999999999</v>
      </c>
      <c r="E4898" s="39">
        <v>385.01</v>
      </c>
      <c r="F4898" s="39">
        <v>2007</v>
      </c>
      <c r="G4898" s="39">
        <v>1195.72</v>
      </c>
      <c r="H4898" s="38">
        <v>4</v>
      </c>
      <c r="I4898" s="38">
        <v>4275</v>
      </c>
      <c r="J4898" s="37">
        <v>24.646688449999999</v>
      </c>
      <c r="K4898" s="37">
        <v>11.714030641000001</v>
      </c>
      <c r="L4898" s="37">
        <v>22.951853177</v>
      </c>
      <c r="M4898" s="37">
        <v>36.961225515000002</v>
      </c>
      <c r="N4898" s="37">
        <v>43.445092119000002</v>
      </c>
      <c r="O4898" s="37">
        <v>22.839069137999999</v>
      </c>
      <c r="P4898" s="37">
        <v>8.1999999999999993</v>
      </c>
      <c r="Q4898" s="37">
        <v>56.870198500000001</v>
      </c>
      <c r="R4898" s="38">
        <v>97370</v>
      </c>
      <c r="S4898" s="37">
        <v>2.5559699999999999</v>
      </c>
      <c r="T4898" s="38">
        <v>2</v>
      </c>
      <c r="U4898" s="38">
        <v>1</v>
      </c>
      <c r="V4898" s="38">
        <v>3</v>
      </c>
    </row>
    <row r="4899" spans="1:22" ht="13.5" customHeight="1" x14ac:dyDescent="0.2">
      <c r="A4899" s="32" t="s">
        <v>4895</v>
      </c>
      <c r="B4899" s="32" t="s">
        <v>12750</v>
      </c>
      <c r="C4899" s="32" t="s">
        <v>18206</v>
      </c>
      <c r="D4899" s="37">
        <v>0.82251300000000005</v>
      </c>
      <c r="E4899" s="39">
        <v>446.99</v>
      </c>
      <c r="F4899" s="39">
        <v>882</v>
      </c>
      <c r="G4899" s="39">
        <v>1521.64</v>
      </c>
      <c r="H4899" s="38">
        <v>2</v>
      </c>
      <c r="I4899" s="38">
        <v>2004</v>
      </c>
      <c r="J4899" s="37">
        <v>3.0336001225000002</v>
      </c>
      <c r="K4899" s="37">
        <v>0.82305040770000004</v>
      </c>
      <c r="L4899" s="37">
        <v>1.1138310074</v>
      </c>
      <c r="M4899" s="37">
        <v>10.84323053</v>
      </c>
      <c r="N4899" s="37">
        <v>4.6934679686000003</v>
      </c>
      <c r="O4899" s="37">
        <v>7.0666647070000002</v>
      </c>
      <c r="P4899" s="37">
        <v>3.7</v>
      </c>
      <c r="Q4899" s="37" t="s">
        <v>15680</v>
      </c>
      <c r="R4899" s="38">
        <v>43923</v>
      </c>
      <c r="S4899" s="37">
        <v>3.3495699999999999</v>
      </c>
      <c r="T4899" s="38">
        <v>1</v>
      </c>
      <c r="U4899" s="38">
        <v>1</v>
      </c>
      <c r="V4899" s="38">
        <v>1</v>
      </c>
    </row>
    <row r="4900" spans="1:22" ht="13.5" customHeight="1" x14ac:dyDescent="0.2">
      <c r="A4900" s="32" t="s">
        <v>4896</v>
      </c>
      <c r="B4900" s="32" t="s">
        <v>12751</v>
      </c>
      <c r="C4900" s="32" t="s">
        <v>18207</v>
      </c>
      <c r="D4900" s="37">
        <v>6.6669660000000004</v>
      </c>
      <c r="E4900" s="39">
        <v>1590.99</v>
      </c>
      <c r="F4900" s="39">
        <v>5173</v>
      </c>
      <c r="G4900" s="39">
        <v>10103.81</v>
      </c>
      <c r="H4900" s="38">
        <v>12</v>
      </c>
      <c r="I4900" s="38">
        <v>11409</v>
      </c>
      <c r="J4900" s="37">
        <v>7.1018538459</v>
      </c>
      <c r="K4900" s="37">
        <v>2.7796850672</v>
      </c>
      <c r="L4900" s="37">
        <v>10.460344633</v>
      </c>
      <c r="M4900" s="37">
        <v>8.1626920978000008</v>
      </c>
      <c r="N4900" s="37">
        <v>32.153827208999999</v>
      </c>
      <c r="O4900" s="37">
        <v>12.500198226</v>
      </c>
      <c r="P4900" s="37">
        <v>4.2197464907000004</v>
      </c>
      <c r="Q4900" s="37">
        <v>78.726874199999997</v>
      </c>
      <c r="R4900" s="38">
        <v>267010</v>
      </c>
      <c r="S4900" s="37">
        <v>2.5559699999999999</v>
      </c>
      <c r="T4900" s="38">
        <v>10</v>
      </c>
      <c r="U4900" s="38">
        <v>12</v>
      </c>
      <c r="V4900" s="38">
        <v>2</v>
      </c>
    </row>
    <row r="4901" spans="1:22" ht="13.5" customHeight="1" x14ac:dyDescent="0.2">
      <c r="A4901" s="32" t="s">
        <v>4897</v>
      </c>
      <c r="B4901" s="32" t="s">
        <v>12752</v>
      </c>
      <c r="C4901" s="32" t="s">
        <v>18206</v>
      </c>
      <c r="D4901" s="37">
        <v>6.6461740000000002</v>
      </c>
      <c r="E4901" s="39">
        <v>455</v>
      </c>
      <c r="F4901" s="39">
        <v>1567</v>
      </c>
      <c r="G4901" s="39">
        <v>2912.94</v>
      </c>
      <c r="H4901" s="38">
        <v>2</v>
      </c>
      <c r="I4901" s="38">
        <v>3090</v>
      </c>
      <c r="J4901" s="37">
        <v>4.0177609233</v>
      </c>
      <c r="K4901" s="37">
        <v>2.1170228959999999</v>
      </c>
      <c r="L4901" s="37">
        <v>4.3662174769000002</v>
      </c>
      <c r="M4901" s="37">
        <v>17.550261872</v>
      </c>
      <c r="N4901" s="37">
        <v>11.002389944000001</v>
      </c>
      <c r="O4901" s="37">
        <v>1.2394537531000001</v>
      </c>
      <c r="P4901" s="37">
        <v>3.7</v>
      </c>
      <c r="Q4901" s="37">
        <v>81.786788200000004</v>
      </c>
      <c r="R4901" s="38">
        <v>98221</v>
      </c>
      <c r="S4901" s="37">
        <v>3.3495699999999999</v>
      </c>
      <c r="T4901" s="38">
        <v>2</v>
      </c>
      <c r="U4901" s="38">
        <v>2</v>
      </c>
      <c r="V4901" s="38">
        <v>1</v>
      </c>
    </row>
    <row r="4902" spans="1:22" ht="13.5" customHeight="1" x14ac:dyDescent="0.2">
      <c r="A4902" s="32" t="s">
        <v>4898</v>
      </c>
      <c r="B4902" s="32" t="s">
        <v>12753</v>
      </c>
      <c r="C4902" s="32" t="s">
        <v>18206</v>
      </c>
      <c r="D4902" s="37">
        <v>1.568899</v>
      </c>
      <c r="E4902" s="39">
        <v>382</v>
      </c>
      <c r="F4902" s="39">
        <v>3020</v>
      </c>
      <c r="G4902" s="39">
        <v>5207.16</v>
      </c>
      <c r="H4902" s="38">
        <v>2</v>
      </c>
      <c r="I4902" s="38">
        <v>6669</v>
      </c>
      <c r="J4902" s="37">
        <v>17.101099820999998</v>
      </c>
      <c r="K4902" s="37">
        <v>23.695003065000002</v>
      </c>
      <c r="L4902" s="37">
        <v>14.85297731</v>
      </c>
      <c r="M4902" s="37">
        <v>20.801365699000002</v>
      </c>
      <c r="N4902" s="37">
        <v>36.110734960000002</v>
      </c>
      <c r="O4902" s="37">
        <v>25.457083525000002</v>
      </c>
      <c r="P4902" s="37">
        <v>5.8898428603999999</v>
      </c>
      <c r="Q4902" s="37">
        <v>65.677110900000002</v>
      </c>
      <c r="R4902" s="38">
        <v>146428</v>
      </c>
      <c r="S4902" s="37">
        <v>3.3495699999999999</v>
      </c>
      <c r="T4902" s="38">
        <v>1</v>
      </c>
      <c r="U4902" s="38">
        <v>0</v>
      </c>
      <c r="V4902" s="38">
        <v>2</v>
      </c>
    </row>
    <row r="4903" spans="1:22" ht="13.5" customHeight="1" x14ac:dyDescent="0.2">
      <c r="A4903" s="32" t="s">
        <v>4899</v>
      </c>
      <c r="B4903" s="32" t="s">
        <v>12754</v>
      </c>
      <c r="C4903" s="32" t="s">
        <v>18206</v>
      </c>
      <c r="D4903" s="37">
        <v>10.53349</v>
      </c>
      <c r="E4903" s="39">
        <v>172.01</v>
      </c>
      <c r="F4903" s="39">
        <v>816</v>
      </c>
      <c r="G4903" s="39">
        <v>1569.84</v>
      </c>
      <c r="H4903" s="38">
        <v>1</v>
      </c>
      <c r="I4903" s="38">
        <v>1690</v>
      </c>
      <c r="J4903" s="37">
        <v>16.703888582000001</v>
      </c>
      <c r="K4903" s="37">
        <v>5.7591167215999999</v>
      </c>
      <c r="L4903" s="37">
        <v>15.160624383</v>
      </c>
      <c r="M4903" s="37">
        <v>6.6765555306</v>
      </c>
      <c r="N4903" s="37">
        <v>21.657896251</v>
      </c>
      <c r="O4903" s="37">
        <v>6.0369808628000001</v>
      </c>
      <c r="P4903" s="37">
        <v>3.7</v>
      </c>
      <c r="Q4903" s="37" t="s">
        <v>15680</v>
      </c>
      <c r="R4903" s="38">
        <v>76656</v>
      </c>
      <c r="S4903" s="37">
        <v>3.3495699999999999</v>
      </c>
      <c r="T4903" s="38">
        <v>0</v>
      </c>
      <c r="U4903" s="38">
        <v>0</v>
      </c>
      <c r="V4903" s="38">
        <v>1</v>
      </c>
    </row>
    <row r="4904" spans="1:22" ht="13.5" customHeight="1" x14ac:dyDescent="0.2">
      <c r="A4904" s="32" t="s">
        <v>4900</v>
      </c>
      <c r="B4904" s="32" t="s">
        <v>12755</v>
      </c>
      <c r="C4904" s="32" t="s">
        <v>18206</v>
      </c>
      <c r="D4904" s="37">
        <v>0.80203800000000003</v>
      </c>
      <c r="E4904" s="39">
        <v>128.99</v>
      </c>
      <c r="F4904" s="39">
        <v>1119</v>
      </c>
      <c r="G4904" s="39">
        <v>1527.08</v>
      </c>
      <c r="H4904" s="38">
        <v>2</v>
      </c>
      <c r="I4904" s="38">
        <v>2494</v>
      </c>
      <c r="J4904" s="37">
        <v>17.69432351</v>
      </c>
      <c r="K4904" s="37">
        <v>33.024921753999998</v>
      </c>
      <c r="L4904" s="37">
        <v>17.192127544000002</v>
      </c>
      <c r="M4904" s="37">
        <v>23.842588741</v>
      </c>
      <c r="N4904" s="37">
        <v>42.003640071</v>
      </c>
      <c r="O4904" s="37">
        <v>38.365029632999999</v>
      </c>
      <c r="P4904" s="37">
        <v>6.5</v>
      </c>
      <c r="Q4904" s="37" t="s">
        <v>15680</v>
      </c>
      <c r="R4904" s="38">
        <v>42872</v>
      </c>
      <c r="S4904" s="37">
        <v>3.3495699999999999</v>
      </c>
      <c r="T4904" s="38">
        <v>0</v>
      </c>
      <c r="U4904" s="38">
        <v>0</v>
      </c>
      <c r="V4904" s="38">
        <v>1</v>
      </c>
    </row>
    <row r="4905" spans="1:22" ht="13.5" customHeight="1" x14ac:dyDescent="0.2">
      <c r="A4905" s="32" t="s">
        <v>4901</v>
      </c>
      <c r="B4905" s="32" t="s">
        <v>12756</v>
      </c>
      <c r="C4905" s="32" t="s">
        <v>18206</v>
      </c>
      <c r="D4905" s="37">
        <v>4.8329690000000003</v>
      </c>
      <c r="E4905" s="39">
        <v>1281.04</v>
      </c>
      <c r="F4905" s="39">
        <v>5727</v>
      </c>
      <c r="G4905" s="39">
        <v>9988.0499999999993</v>
      </c>
      <c r="H4905" s="38">
        <v>3</v>
      </c>
      <c r="I4905" s="38">
        <v>11445</v>
      </c>
      <c r="J4905" s="37">
        <v>9.4972694458000007</v>
      </c>
      <c r="K4905" s="37">
        <v>10.295994759999999</v>
      </c>
      <c r="L4905" s="37">
        <v>14.693142191</v>
      </c>
      <c r="M4905" s="37">
        <v>14.246614377</v>
      </c>
      <c r="N4905" s="37">
        <v>28.102537337000001</v>
      </c>
      <c r="O4905" s="37">
        <v>7.4176357890000002</v>
      </c>
      <c r="P4905" s="37">
        <v>5.7191661152000002</v>
      </c>
      <c r="Q4905" s="37">
        <v>71.854224599999995</v>
      </c>
      <c r="R4905" s="38">
        <v>322516</v>
      </c>
      <c r="S4905" s="37">
        <v>3.3495699999999999</v>
      </c>
      <c r="T4905" s="38">
        <v>0</v>
      </c>
      <c r="U4905" s="38">
        <v>2</v>
      </c>
      <c r="V4905" s="38">
        <v>1</v>
      </c>
    </row>
    <row r="4906" spans="1:22" ht="13.5" customHeight="1" x14ac:dyDescent="0.2">
      <c r="A4906" s="32" t="s">
        <v>4902</v>
      </c>
      <c r="B4906" s="32" t="s">
        <v>12757</v>
      </c>
      <c r="C4906" s="32" t="s">
        <v>18207</v>
      </c>
      <c r="D4906" s="37">
        <v>7.5212669999999999</v>
      </c>
      <c r="E4906" s="39">
        <v>289</v>
      </c>
      <c r="F4906" s="39">
        <v>1818</v>
      </c>
      <c r="G4906" s="39">
        <v>1251.74</v>
      </c>
      <c r="H4906" s="38">
        <v>1</v>
      </c>
      <c r="I4906" s="38">
        <v>3533</v>
      </c>
      <c r="J4906" s="37">
        <v>27.020225651000001</v>
      </c>
      <c r="K4906" s="37">
        <v>15.173686357999999</v>
      </c>
      <c r="L4906" s="37">
        <v>25.498513187</v>
      </c>
      <c r="M4906" s="37">
        <v>40.630932422000001</v>
      </c>
      <c r="N4906" s="37">
        <v>40.661917162000002</v>
      </c>
      <c r="O4906" s="37">
        <v>19.410231525</v>
      </c>
      <c r="P4906" s="37">
        <v>8.1999999999999993</v>
      </c>
      <c r="Q4906" s="37">
        <v>66.448362700000004</v>
      </c>
      <c r="R4906" s="38">
        <v>90199</v>
      </c>
      <c r="S4906" s="37">
        <v>2.5559699999999999</v>
      </c>
      <c r="T4906" s="38">
        <v>1</v>
      </c>
      <c r="U4906" s="38">
        <v>0</v>
      </c>
      <c r="V4906" s="38">
        <v>1</v>
      </c>
    </row>
    <row r="4907" spans="1:22" ht="13.5" customHeight="1" x14ac:dyDescent="0.2">
      <c r="A4907" s="32" t="s">
        <v>4903</v>
      </c>
      <c r="B4907" s="32" t="s">
        <v>12758</v>
      </c>
      <c r="C4907" s="32" t="s">
        <v>18206</v>
      </c>
      <c r="D4907" s="37">
        <v>3.4692099999999999</v>
      </c>
      <c r="E4907" s="39">
        <v>241.99</v>
      </c>
      <c r="F4907" s="39">
        <v>953</v>
      </c>
      <c r="G4907" s="39">
        <v>1756.26</v>
      </c>
      <c r="H4907" s="38">
        <v>2</v>
      </c>
      <c r="I4907" s="38">
        <v>2032</v>
      </c>
      <c r="J4907" s="37">
        <v>12.667759136000001</v>
      </c>
      <c r="K4907" s="37">
        <v>12.04719794</v>
      </c>
      <c r="L4907" s="37">
        <v>15.291374743</v>
      </c>
      <c r="M4907" s="37">
        <v>21.656364351000001</v>
      </c>
      <c r="N4907" s="37">
        <v>31.593138094</v>
      </c>
      <c r="O4907" s="37">
        <v>11.088511444</v>
      </c>
      <c r="P4907" s="37">
        <v>6.5</v>
      </c>
      <c r="Q4907" s="37" t="s">
        <v>15680</v>
      </c>
      <c r="R4907" s="38">
        <v>57305</v>
      </c>
      <c r="S4907" s="37">
        <v>3.3495699999999999</v>
      </c>
      <c r="T4907" s="38">
        <v>1</v>
      </c>
      <c r="U4907" s="38">
        <v>2</v>
      </c>
      <c r="V4907" s="38">
        <v>2</v>
      </c>
    </row>
    <row r="4908" spans="1:22" ht="13.5" customHeight="1" x14ac:dyDescent="0.2">
      <c r="A4908" s="32" t="s">
        <v>4904</v>
      </c>
      <c r="B4908" s="32" t="s">
        <v>7983</v>
      </c>
      <c r="C4908" s="32" t="s">
        <v>18206</v>
      </c>
      <c r="D4908" s="37">
        <v>5.3989919999999998</v>
      </c>
      <c r="E4908" s="39">
        <v>447</v>
      </c>
      <c r="F4908" s="39">
        <v>2531</v>
      </c>
      <c r="G4908" s="39">
        <v>3009.5</v>
      </c>
      <c r="H4908" s="38">
        <v>5</v>
      </c>
      <c r="I4908" s="38">
        <v>5233</v>
      </c>
      <c r="J4908" s="37">
        <v>17.165944322000001</v>
      </c>
      <c r="K4908" s="37">
        <v>31.332994629000002</v>
      </c>
      <c r="L4908" s="37">
        <v>15.867726358000001</v>
      </c>
      <c r="M4908" s="37">
        <v>22.194603251</v>
      </c>
      <c r="N4908" s="37">
        <v>40.629642089999997</v>
      </c>
      <c r="O4908" s="37">
        <v>37.767359399999997</v>
      </c>
      <c r="P4908" s="37">
        <v>6.5</v>
      </c>
      <c r="Q4908" s="37">
        <v>83.748667900000001</v>
      </c>
      <c r="R4908" s="38">
        <v>126842</v>
      </c>
      <c r="S4908" s="37">
        <v>3.3495699999999999</v>
      </c>
      <c r="T4908" s="38">
        <v>3</v>
      </c>
      <c r="U4908" s="38">
        <v>4</v>
      </c>
      <c r="V4908" s="38">
        <v>0</v>
      </c>
    </row>
    <row r="4909" spans="1:22" ht="13.5" customHeight="1" x14ac:dyDescent="0.2">
      <c r="A4909" s="32" t="s">
        <v>4905</v>
      </c>
      <c r="B4909" s="32" t="s">
        <v>12759</v>
      </c>
      <c r="C4909" s="32" t="s">
        <v>18207</v>
      </c>
      <c r="D4909" s="37">
        <v>3.7625600000000001</v>
      </c>
      <c r="E4909" s="39">
        <v>506.01</v>
      </c>
      <c r="F4909" s="39">
        <v>1414</v>
      </c>
      <c r="G4909" s="39">
        <v>2460.5100000000002</v>
      </c>
      <c r="H4909" s="38">
        <v>4</v>
      </c>
      <c r="I4909" s="38">
        <v>2764</v>
      </c>
      <c r="J4909" s="37">
        <v>6.8609853464999997</v>
      </c>
      <c r="K4909" s="37">
        <v>1.4811487477</v>
      </c>
      <c r="L4909" s="37">
        <v>4.4465029259</v>
      </c>
      <c r="M4909" s="37">
        <v>13.169430524999999</v>
      </c>
      <c r="N4909" s="37">
        <v>13.767401133</v>
      </c>
      <c r="O4909" s="37">
        <v>3.2060082338</v>
      </c>
      <c r="P4909" s="37">
        <v>4.4755162241999997</v>
      </c>
      <c r="Q4909" s="37" t="s">
        <v>15680</v>
      </c>
      <c r="R4909" s="38">
        <v>70110</v>
      </c>
      <c r="S4909" s="37">
        <v>2.5559699999999999</v>
      </c>
      <c r="T4909" s="38">
        <v>1</v>
      </c>
      <c r="U4909" s="38">
        <v>4</v>
      </c>
      <c r="V4909" s="38">
        <v>1</v>
      </c>
    </row>
    <row r="4910" spans="1:22" ht="13.5" customHeight="1" x14ac:dyDescent="0.2">
      <c r="A4910" s="32" t="s">
        <v>4906</v>
      </c>
      <c r="B4910" s="32" t="s">
        <v>12760</v>
      </c>
      <c r="C4910" s="32" t="s">
        <v>18207</v>
      </c>
      <c r="D4910" s="37">
        <v>4.2863629999999997</v>
      </c>
      <c r="E4910" s="39">
        <v>435.98</v>
      </c>
      <c r="F4910" s="39">
        <v>2112</v>
      </c>
      <c r="G4910" s="39">
        <v>4067.44</v>
      </c>
      <c r="H4910" s="38">
        <v>2</v>
      </c>
      <c r="I4910" s="38">
        <v>4484</v>
      </c>
      <c r="J4910" s="37">
        <v>11.660939694</v>
      </c>
      <c r="K4910" s="37">
        <v>7.1070962628999999</v>
      </c>
      <c r="L4910" s="37">
        <v>21.202967599000001</v>
      </c>
      <c r="M4910" s="37">
        <v>13.216671465999999</v>
      </c>
      <c r="N4910" s="37">
        <v>20.592661682999999</v>
      </c>
      <c r="O4910" s="37">
        <v>3.4435430066000001</v>
      </c>
      <c r="P4910" s="37">
        <v>5.2</v>
      </c>
      <c r="Q4910" s="37">
        <v>72.8963696</v>
      </c>
      <c r="R4910" s="38">
        <v>123451</v>
      </c>
      <c r="S4910" s="37">
        <v>2.5559699999999999</v>
      </c>
      <c r="T4910" s="38">
        <v>1</v>
      </c>
      <c r="U4910" s="38">
        <v>1</v>
      </c>
      <c r="V4910" s="38">
        <v>1</v>
      </c>
    </row>
    <row r="4911" spans="1:22" ht="13.5" customHeight="1" x14ac:dyDescent="0.2">
      <c r="A4911" s="32" t="s">
        <v>4907</v>
      </c>
      <c r="B4911" s="32" t="s">
        <v>12761</v>
      </c>
      <c r="C4911" s="32" t="s">
        <v>18207</v>
      </c>
      <c r="D4911" s="37">
        <v>12.7889</v>
      </c>
      <c r="E4911" s="39">
        <v>214.01</v>
      </c>
      <c r="F4911" s="39">
        <v>1581</v>
      </c>
      <c r="G4911" s="39">
        <v>3007.05</v>
      </c>
      <c r="H4911" s="38">
        <v>2</v>
      </c>
      <c r="I4911" s="38">
        <v>3346</v>
      </c>
      <c r="J4911" s="37">
        <v>17.171394805999999</v>
      </c>
      <c r="K4911" s="37">
        <v>8.1796540107000002</v>
      </c>
      <c r="L4911" s="37">
        <v>22.625248594999999</v>
      </c>
      <c r="M4911" s="37">
        <v>15.886595265</v>
      </c>
      <c r="N4911" s="37">
        <v>25.606807544999999</v>
      </c>
      <c r="O4911" s="37">
        <v>6.3097749855999998</v>
      </c>
      <c r="P4911" s="37">
        <v>5.2</v>
      </c>
      <c r="Q4911" s="37">
        <v>84.360133899999994</v>
      </c>
      <c r="R4911" s="38">
        <v>76934</v>
      </c>
      <c r="S4911" s="37">
        <v>2.5559699999999999</v>
      </c>
      <c r="T4911" s="38">
        <v>0</v>
      </c>
      <c r="U4911" s="38">
        <v>0</v>
      </c>
      <c r="V4911" s="38">
        <v>1</v>
      </c>
    </row>
    <row r="4912" spans="1:22" ht="13.5" customHeight="1" x14ac:dyDescent="0.2">
      <c r="A4912" s="32" t="s">
        <v>4908</v>
      </c>
      <c r="B4912" s="32" t="s">
        <v>12762</v>
      </c>
      <c r="C4912" s="32" t="s">
        <v>18207</v>
      </c>
      <c r="D4912" s="37">
        <v>2.2804609999999998</v>
      </c>
      <c r="E4912" s="39">
        <v>518.99</v>
      </c>
      <c r="F4912" s="39">
        <v>1734</v>
      </c>
      <c r="G4912" s="39">
        <v>2851.26</v>
      </c>
      <c r="H4912" s="38">
        <v>3</v>
      </c>
      <c r="I4912" s="38">
        <v>3478</v>
      </c>
      <c r="J4912" s="37">
        <v>7.7832789920999996</v>
      </c>
      <c r="K4912" s="37">
        <v>4.4423632764000001</v>
      </c>
      <c r="L4912" s="37">
        <v>10.751272475</v>
      </c>
      <c r="M4912" s="37">
        <v>20.588437546000002</v>
      </c>
      <c r="N4912" s="37">
        <v>34.657133160999997</v>
      </c>
      <c r="O4912" s="37">
        <v>11.775078357</v>
      </c>
      <c r="P4912" s="37">
        <v>6.1553563896999997</v>
      </c>
      <c r="Q4912" s="37">
        <v>76.318764299999998</v>
      </c>
      <c r="R4912" s="38">
        <v>95886</v>
      </c>
      <c r="S4912" s="37">
        <v>2.5559699999999999</v>
      </c>
      <c r="T4912" s="38">
        <v>1</v>
      </c>
      <c r="U4912" s="38">
        <v>0</v>
      </c>
      <c r="V4912" s="38">
        <v>1</v>
      </c>
    </row>
    <row r="4913" spans="1:22" ht="13.5" customHeight="1" x14ac:dyDescent="0.2">
      <c r="A4913" s="32" t="s">
        <v>4909</v>
      </c>
      <c r="B4913" s="32" t="s">
        <v>12763</v>
      </c>
      <c r="C4913" s="32" t="s">
        <v>18204</v>
      </c>
      <c r="D4913" s="37">
        <v>3.3767140000000002</v>
      </c>
      <c r="E4913" s="39">
        <v>2056.9899999999998</v>
      </c>
      <c r="F4913" s="39">
        <v>4582</v>
      </c>
      <c r="G4913" s="39">
        <v>8277.52</v>
      </c>
      <c r="H4913" s="38">
        <v>7</v>
      </c>
      <c r="I4913" s="38">
        <v>9012</v>
      </c>
      <c r="J4913" s="37">
        <v>4.2982477034000004</v>
      </c>
      <c r="K4913" s="37">
        <v>2.3085113546999998</v>
      </c>
      <c r="L4913" s="37">
        <v>3.1997571666</v>
      </c>
      <c r="M4913" s="37">
        <v>27.426373767000001</v>
      </c>
      <c r="N4913" s="37">
        <v>10.900397700999999</v>
      </c>
      <c r="O4913" s="37">
        <v>5.8749104915999997</v>
      </c>
      <c r="P4913" s="37">
        <v>5.5</v>
      </c>
      <c r="Q4913" s="37">
        <v>93.222932400000005</v>
      </c>
      <c r="R4913" s="38">
        <v>205640</v>
      </c>
      <c r="S4913" s="37">
        <v>2.7475399999999999</v>
      </c>
      <c r="T4913" s="38">
        <v>3</v>
      </c>
      <c r="U4913" s="38">
        <v>5</v>
      </c>
      <c r="V4913" s="38">
        <v>1</v>
      </c>
    </row>
    <row r="4914" spans="1:22" ht="13.5" customHeight="1" x14ac:dyDescent="0.2">
      <c r="A4914" s="32" t="s">
        <v>4910</v>
      </c>
      <c r="B4914" s="32" t="s">
        <v>12764</v>
      </c>
      <c r="C4914" s="32" t="s">
        <v>18089</v>
      </c>
      <c r="D4914" s="37">
        <v>4.5077889999999998</v>
      </c>
      <c r="E4914" s="39">
        <v>1310</v>
      </c>
      <c r="F4914" s="39">
        <v>7033</v>
      </c>
      <c r="G4914" s="39">
        <v>11466.5</v>
      </c>
      <c r="H4914" s="38">
        <v>6</v>
      </c>
      <c r="I4914" s="38">
        <v>14456</v>
      </c>
      <c r="J4914" s="37">
        <v>29.880521431999998</v>
      </c>
      <c r="K4914" s="37">
        <v>13.351314149</v>
      </c>
      <c r="L4914" s="37">
        <v>36.266293578000003</v>
      </c>
      <c r="M4914" s="37">
        <v>6.2161963356000003</v>
      </c>
      <c r="N4914" s="37">
        <v>48.244866225000003</v>
      </c>
      <c r="O4914" s="37">
        <v>8.8592678119000006</v>
      </c>
      <c r="P4914" s="37">
        <v>8.5</v>
      </c>
      <c r="Q4914" s="37">
        <v>58.003529700000001</v>
      </c>
      <c r="R4914" s="38">
        <v>730419</v>
      </c>
      <c r="S4914" s="37">
        <v>1.3124899999999999</v>
      </c>
      <c r="T4914" s="38">
        <v>2</v>
      </c>
      <c r="U4914" s="38">
        <v>2</v>
      </c>
      <c r="V4914" s="38">
        <v>2</v>
      </c>
    </row>
    <row r="4915" spans="1:22" ht="13.5" customHeight="1" x14ac:dyDescent="0.2">
      <c r="A4915" s="32" t="s">
        <v>4911</v>
      </c>
      <c r="B4915" s="32" t="s">
        <v>12765</v>
      </c>
      <c r="C4915" s="32" t="s">
        <v>18204</v>
      </c>
      <c r="D4915" s="37">
        <v>6.5875599999999999</v>
      </c>
      <c r="E4915" s="39">
        <v>2249.02</v>
      </c>
      <c r="F4915" s="39">
        <v>6088</v>
      </c>
      <c r="G4915" s="39">
        <v>10912.76</v>
      </c>
      <c r="H4915" s="38">
        <v>10</v>
      </c>
      <c r="I4915" s="38">
        <v>12041</v>
      </c>
      <c r="J4915" s="37">
        <v>5.3700724765999999</v>
      </c>
      <c r="K4915" s="37">
        <v>2.7976661697999998</v>
      </c>
      <c r="L4915" s="37">
        <v>3.1797263302999998</v>
      </c>
      <c r="M4915" s="37">
        <v>19.510052157000001</v>
      </c>
      <c r="N4915" s="37">
        <v>10.995229045</v>
      </c>
      <c r="O4915" s="37">
        <v>6.2529369633999998</v>
      </c>
      <c r="P4915" s="37">
        <v>5.5</v>
      </c>
      <c r="Q4915" s="37">
        <v>91.639597899999998</v>
      </c>
      <c r="R4915" s="38">
        <v>293652</v>
      </c>
      <c r="S4915" s="37">
        <v>2.7475399999999999</v>
      </c>
      <c r="T4915" s="38">
        <v>7</v>
      </c>
      <c r="U4915" s="38">
        <v>10</v>
      </c>
      <c r="V4915" s="38">
        <v>2</v>
      </c>
    </row>
    <row r="4916" spans="1:22" ht="13.5" customHeight="1" x14ac:dyDescent="0.2">
      <c r="A4916" s="32" t="s">
        <v>4912</v>
      </c>
      <c r="B4916" s="32" t="s">
        <v>12766</v>
      </c>
      <c r="C4916" s="32" t="s">
        <v>18204</v>
      </c>
      <c r="D4916" s="37">
        <v>7.092066</v>
      </c>
      <c r="E4916" s="39">
        <v>1463.97</v>
      </c>
      <c r="F4916" s="39">
        <v>3255</v>
      </c>
      <c r="G4916" s="39">
        <v>6076.22</v>
      </c>
      <c r="H4916" s="38">
        <v>6</v>
      </c>
      <c r="I4916" s="38">
        <v>6394</v>
      </c>
      <c r="J4916" s="37">
        <v>5.4207583444000003</v>
      </c>
      <c r="K4916" s="37">
        <v>4.0203700225999999</v>
      </c>
      <c r="L4916" s="37">
        <v>4.9516246674</v>
      </c>
      <c r="M4916" s="37">
        <v>15.2388814</v>
      </c>
      <c r="N4916" s="37">
        <v>20.056218903000001</v>
      </c>
      <c r="O4916" s="37">
        <v>8.2761752868999992</v>
      </c>
      <c r="P4916" s="37">
        <v>5.5</v>
      </c>
      <c r="Q4916" s="37">
        <v>83.138576099999995</v>
      </c>
      <c r="R4916" s="38">
        <v>250378</v>
      </c>
      <c r="S4916" s="37">
        <v>2.7475399999999999</v>
      </c>
      <c r="T4916" s="38">
        <v>3</v>
      </c>
      <c r="U4916" s="38">
        <v>4</v>
      </c>
      <c r="V4916" s="38">
        <v>0</v>
      </c>
    </row>
    <row r="4917" spans="1:22" ht="13.5" customHeight="1" x14ac:dyDescent="0.2">
      <c r="A4917" s="32" t="s">
        <v>4913</v>
      </c>
      <c r="B4917" s="32" t="s">
        <v>12767</v>
      </c>
      <c r="C4917" s="32" t="s">
        <v>18204</v>
      </c>
      <c r="D4917" s="37">
        <v>5.0008229999999996</v>
      </c>
      <c r="E4917" s="39">
        <v>1461.98</v>
      </c>
      <c r="F4917" s="39">
        <v>4117</v>
      </c>
      <c r="G4917" s="39">
        <v>6592.39</v>
      </c>
      <c r="H4917" s="38">
        <v>5</v>
      </c>
      <c r="I4917" s="38">
        <v>8257</v>
      </c>
      <c r="J4917" s="37">
        <v>10.910897992000001</v>
      </c>
      <c r="K4917" s="37">
        <v>4.9638250879000001</v>
      </c>
      <c r="L4917" s="37">
        <v>13.493109262999999</v>
      </c>
      <c r="M4917" s="37">
        <v>20.863180700000001</v>
      </c>
      <c r="N4917" s="37">
        <v>34.287308005</v>
      </c>
      <c r="O4917" s="37">
        <v>11.693009837</v>
      </c>
      <c r="P4917" s="37">
        <v>5.5486387646999997</v>
      </c>
      <c r="Q4917" s="37">
        <v>75.934866700000001</v>
      </c>
      <c r="R4917" s="38">
        <v>169479</v>
      </c>
      <c r="S4917" s="37">
        <v>2.7475399999999999</v>
      </c>
      <c r="T4917" s="38">
        <v>2</v>
      </c>
      <c r="U4917" s="38">
        <v>5</v>
      </c>
      <c r="V4917" s="38">
        <v>1</v>
      </c>
    </row>
    <row r="4918" spans="1:22" ht="13.5" customHeight="1" x14ac:dyDescent="0.2">
      <c r="A4918" s="32" t="s">
        <v>4914</v>
      </c>
      <c r="B4918" s="32" t="s">
        <v>12768</v>
      </c>
      <c r="C4918" s="32" t="s">
        <v>18204</v>
      </c>
      <c r="D4918" s="37">
        <v>6.5946220000000002</v>
      </c>
      <c r="E4918" s="39">
        <v>1525.96</v>
      </c>
      <c r="F4918" s="39">
        <v>5444</v>
      </c>
      <c r="G4918" s="39">
        <v>10602.54</v>
      </c>
      <c r="H4918" s="38">
        <v>9</v>
      </c>
      <c r="I4918" s="38">
        <v>11381</v>
      </c>
      <c r="J4918" s="37">
        <v>5.6057568690000004</v>
      </c>
      <c r="K4918" s="37">
        <v>3.0267149337000001</v>
      </c>
      <c r="L4918" s="37">
        <v>8.2912053058000001</v>
      </c>
      <c r="M4918" s="37">
        <v>41.728755462000002</v>
      </c>
      <c r="N4918" s="37">
        <v>9.3180503322000003</v>
      </c>
      <c r="O4918" s="37">
        <v>8.5750246077999996</v>
      </c>
      <c r="P4918" s="37">
        <v>5.5</v>
      </c>
      <c r="Q4918" s="37">
        <v>81.770373699999993</v>
      </c>
      <c r="R4918" s="38">
        <v>283859</v>
      </c>
      <c r="S4918" s="37">
        <v>2.7475399999999999</v>
      </c>
      <c r="T4918" s="38">
        <v>3</v>
      </c>
      <c r="U4918" s="38">
        <v>6</v>
      </c>
      <c r="V4918" s="38">
        <v>1</v>
      </c>
    </row>
    <row r="4919" spans="1:22" ht="13.5" customHeight="1" x14ac:dyDescent="0.2">
      <c r="A4919" s="32" t="s">
        <v>4915</v>
      </c>
      <c r="B4919" s="32" t="s">
        <v>12769</v>
      </c>
      <c r="C4919" s="32" t="s">
        <v>18204</v>
      </c>
      <c r="D4919" s="37">
        <v>6.793291</v>
      </c>
      <c r="E4919" s="39">
        <v>1780.97</v>
      </c>
      <c r="F4919" s="39">
        <v>4747</v>
      </c>
      <c r="G4919" s="39">
        <v>7877.42</v>
      </c>
      <c r="H4919" s="38">
        <v>8</v>
      </c>
      <c r="I4919" s="38">
        <v>9194</v>
      </c>
      <c r="J4919" s="37">
        <v>4.2207045752000001</v>
      </c>
      <c r="K4919" s="37">
        <v>1.6172331594</v>
      </c>
      <c r="L4919" s="37">
        <v>1.6858593382</v>
      </c>
      <c r="M4919" s="37">
        <v>20.663457455</v>
      </c>
      <c r="N4919" s="37">
        <v>16.79214953</v>
      </c>
      <c r="O4919" s="37">
        <v>5.8292012713999997</v>
      </c>
      <c r="P4919" s="37">
        <v>5.4968895021000002</v>
      </c>
      <c r="Q4919" s="37">
        <v>95.720213000000001</v>
      </c>
      <c r="R4919" s="38">
        <v>302539</v>
      </c>
      <c r="S4919" s="37">
        <v>2.7475399999999999</v>
      </c>
      <c r="T4919" s="38">
        <v>4</v>
      </c>
      <c r="U4919" s="38">
        <v>6</v>
      </c>
      <c r="V4919" s="38">
        <v>1</v>
      </c>
    </row>
    <row r="4920" spans="1:22" ht="13.5" customHeight="1" x14ac:dyDescent="0.2">
      <c r="A4920" s="32" t="s">
        <v>4916</v>
      </c>
      <c r="B4920" s="32" t="s">
        <v>12770</v>
      </c>
      <c r="C4920" s="32" t="s">
        <v>18089</v>
      </c>
      <c r="D4920" s="37">
        <v>2.2972709999999998</v>
      </c>
      <c r="E4920" s="39">
        <v>2282.0500000000002</v>
      </c>
      <c r="F4920" s="39">
        <v>5849</v>
      </c>
      <c r="G4920" s="39">
        <v>10906.98</v>
      </c>
      <c r="H4920" s="38">
        <v>7</v>
      </c>
      <c r="I4920" s="38">
        <v>11543</v>
      </c>
      <c r="J4920" s="37">
        <v>7.6107043792000004</v>
      </c>
      <c r="K4920" s="37">
        <v>4.3551554099000001</v>
      </c>
      <c r="L4920" s="37">
        <v>10.173959235</v>
      </c>
      <c r="M4920" s="37">
        <v>19.71354105</v>
      </c>
      <c r="N4920" s="37">
        <v>13.020924801</v>
      </c>
      <c r="O4920" s="37">
        <v>6.5436628726999997</v>
      </c>
      <c r="P4920" s="37">
        <v>6.9388482416999997</v>
      </c>
      <c r="Q4920" s="37">
        <v>78.0525083</v>
      </c>
      <c r="R4920" s="38">
        <v>329886</v>
      </c>
      <c r="S4920" s="37">
        <v>1.3124899999999999</v>
      </c>
      <c r="T4920" s="38">
        <v>5</v>
      </c>
      <c r="U4920" s="38">
        <v>5</v>
      </c>
      <c r="V4920" s="38">
        <v>0</v>
      </c>
    </row>
    <row r="4921" spans="1:22" ht="13.5" customHeight="1" x14ac:dyDescent="0.2">
      <c r="A4921" s="32" t="s">
        <v>4917</v>
      </c>
      <c r="B4921" s="32" t="s">
        <v>12661</v>
      </c>
      <c r="C4921" s="32" t="s">
        <v>18204</v>
      </c>
      <c r="D4921" s="37">
        <v>2.9437820000000001</v>
      </c>
      <c r="E4921" s="39">
        <v>1142.02</v>
      </c>
      <c r="F4921" s="39">
        <v>4246</v>
      </c>
      <c r="G4921" s="39">
        <v>5684.72</v>
      </c>
      <c r="H4921" s="38">
        <v>8</v>
      </c>
      <c r="I4921" s="38">
        <v>8608</v>
      </c>
      <c r="J4921" s="37">
        <v>16.377739523999999</v>
      </c>
      <c r="K4921" s="37">
        <v>11.237408297</v>
      </c>
      <c r="L4921" s="37">
        <v>16.772017497</v>
      </c>
      <c r="M4921" s="37">
        <v>21.999078794999999</v>
      </c>
      <c r="N4921" s="37">
        <v>23.599884720999999</v>
      </c>
      <c r="O4921" s="37">
        <v>9.0229023306999991</v>
      </c>
      <c r="P4921" s="37">
        <v>5.5</v>
      </c>
      <c r="Q4921" s="37">
        <v>89.351170300000007</v>
      </c>
      <c r="R4921" s="38">
        <v>241502</v>
      </c>
      <c r="S4921" s="37">
        <v>2.7475399999999999</v>
      </c>
      <c r="T4921" s="38">
        <v>4</v>
      </c>
      <c r="U4921" s="38">
        <v>7</v>
      </c>
      <c r="V4921" s="38">
        <v>0</v>
      </c>
    </row>
    <row r="4922" spans="1:22" ht="13.5" customHeight="1" x14ac:dyDescent="0.2">
      <c r="A4922" s="32" t="s">
        <v>4918</v>
      </c>
      <c r="B4922" s="32" t="s">
        <v>12771</v>
      </c>
      <c r="C4922" s="32" t="s">
        <v>18204</v>
      </c>
      <c r="D4922" s="37">
        <v>4.9031750000000001</v>
      </c>
      <c r="E4922" s="39">
        <v>1329.99</v>
      </c>
      <c r="F4922" s="39">
        <v>3678</v>
      </c>
      <c r="G4922" s="39">
        <v>6614.38</v>
      </c>
      <c r="H4922" s="38">
        <v>7</v>
      </c>
      <c r="I4922" s="38">
        <v>7255</v>
      </c>
      <c r="J4922" s="37">
        <v>5.8847709876999996</v>
      </c>
      <c r="K4922" s="37">
        <v>1.4307426124</v>
      </c>
      <c r="L4922" s="37">
        <v>2.6911171693</v>
      </c>
      <c r="M4922" s="37">
        <v>11.201421585</v>
      </c>
      <c r="N4922" s="37">
        <v>24.565248808</v>
      </c>
      <c r="O4922" s="37">
        <v>5.9633330231999997</v>
      </c>
      <c r="P4922" s="37">
        <v>5.5</v>
      </c>
      <c r="Q4922" s="37">
        <v>81.541295199999993</v>
      </c>
      <c r="R4922" s="38">
        <v>215164</v>
      </c>
      <c r="S4922" s="37">
        <v>2.7475399999999999</v>
      </c>
      <c r="T4922" s="38">
        <v>4</v>
      </c>
      <c r="U4922" s="38">
        <v>7</v>
      </c>
      <c r="V4922" s="38">
        <v>0</v>
      </c>
    </row>
    <row r="4923" spans="1:22" ht="13.5" customHeight="1" x14ac:dyDescent="0.2">
      <c r="A4923" s="32" t="s">
        <v>4919</v>
      </c>
      <c r="B4923" s="32" t="s">
        <v>12772</v>
      </c>
      <c r="C4923" s="32" t="s">
        <v>18204</v>
      </c>
      <c r="D4923" s="37">
        <v>5.4495909999999999</v>
      </c>
      <c r="E4923" s="39">
        <v>1057.02</v>
      </c>
      <c r="F4923" s="39">
        <v>2989</v>
      </c>
      <c r="G4923" s="39">
        <v>5429.81</v>
      </c>
      <c r="H4923" s="38">
        <v>4</v>
      </c>
      <c r="I4923" s="38">
        <v>5836</v>
      </c>
      <c r="J4923" s="37">
        <v>3.4770976932000002</v>
      </c>
      <c r="K4923" s="37">
        <v>2.1456693926999999</v>
      </c>
      <c r="L4923" s="37">
        <v>4.2622496317999996</v>
      </c>
      <c r="M4923" s="37">
        <v>8.6342156158000005</v>
      </c>
      <c r="N4923" s="37">
        <v>13.112422704</v>
      </c>
      <c r="O4923" s="37">
        <v>2.2182564451000002</v>
      </c>
      <c r="P4923" s="37">
        <v>5.5</v>
      </c>
      <c r="Q4923" s="37">
        <v>91.333446600000002</v>
      </c>
      <c r="R4923" s="38">
        <v>173610</v>
      </c>
      <c r="S4923" s="37">
        <v>2.7475399999999999</v>
      </c>
      <c r="T4923" s="38">
        <v>2</v>
      </c>
      <c r="U4923" s="38">
        <v>4</v>
      </c>
      <c r="V4923" s="38">
        <v>1</v>
      </c>
    </row>
    <row r="4924" spans="1:22" ht="13.5" customHeight="1" x14ac:dyDescent="0.2">
      <c r="A4924" s="32" t="s">
        <v>4920</v>
      </c>
      <c r="B4924" s="32" t="s">
        <v>12773</v>
      </c>
      <c r="C4924" s="32" t="s">
        <v>18089</v>
      </c>
      <c r="D4924" s="37">
        <v>7.2971339999999998</v>
      </c>
      <c r="E4924" s="39">
        <v>2479.94</v>
      </c>
      <c r="F4924" s="39">
        <v>6700</v>
      </c>
      <c r="G4924" s="39">
        <v>11264.69</v>
      </c>
      <c r="H4924" s="38">
        <v>8</v>
      </c>
      <c r="I4924" s="38">
        <v>13152</v>
      </c>
      <c r="J4924" s="37">
        <v>20.038032779000002</v>
      </c>
      <c r="K4924" s="37">
        <v>8.6336079548000004</v>
      </c>
      <c r="L4924" s="37">
        <v>24.164160409000001</v>
      </c>
      <c r="M4924" s="37">
        <v>10.319961156</v>
      </c>
      <c r="N4924" s="37">
        <v>22.989726224000002</v>
      </c>
      <c r="O4924" s="37">
        <v>5.5172578995999997</v>
      </c>
      <c r="P4924" s="37">
        <v>8.1334223805000008</v>
      </c>
      <c r="Q4924" s="37">
        <v>85.972862500000005</v>
      </c>
      <c r="R4924" s="38">
        <v>499438</v>
      </c>
      <c r="S4924" s="37">
        <v>1.3124899999999999</v>
      </c>
      <c r="T4924" s="38">
        <v>4</v>
      </c>
      <c r="U4924" s="38">
        <v>6</v>
      </c>
      <c r="V4924" s="38">
        <v>2</v>
      </c>
    </row>
    <row r="4925" spans="1:22" ht="13.5" customHeight="1" x14ac:dyDescent="0.2">
      <c r="A4925" s="32" t="s">
        <v>4921</v>
      </c>
      <c r="B4925" s="32" t="s">
        <v>11734</v>
      </c>
      <c r="C4925" s="32" t="s">
        <v>18204</v>
      </c>
      <c r="D4925" s="37">
        <v>6.7917199999999998</v>
      </c>
      <c r="E4925" s="39">
        <v>815.01</v>
      </c>
      <c r="F4925" s="39">
        <v>2585</v>
      </c>
      <c r="G4925" s="39">
        <v>4369.63</v>
      </c>
      <c r="H4925" s="38">
        <v>4</v>
      </c>
      <c r="I4925" s="38">
        <v>5173</v>
      </c>
      <c r="J4925" s="37">
        <v>10.024188105</v>
      </c>
      <c r="K4925" s="37">
        <v>8.0156839674999993</v>
      </c>
      <c r="L4925" s="37">
        <v>15.2145049</v>
      </c>
      <c r="M4925" s="37">
        <v>14.339570349000001</v>
      </c>
      <c r="N4925" s="37">
        <v>21.434028889</v>
      </c>
      <c r="O4925" s="37">
        <v>8.0228491122999994</v>
      </c>
      <c r="P4925" s="37">
        <v>5.5</v>
      </c>
      <c r="Q4925" s="37">
        <v>80.608590100000001</v>
      </c>
      <c r="R4925" s="38">
        <v>167766</v>
      </c>
      <c r="S4925" s="37">
        <v>2.7475399999999999</v>
      </c>
      <c r="T4925" s="38">
        <v>3</v>
      </c>
      <c r="U4925" s="38">
        <v>3</v>
      </c>
      <c r="V4925" s="38">
        <v>1</v>
      </c>
    </row>
    <row r="4926" spans="1:22" ht="13.5" customHeight="1" x14ac:dyDescent="0.2">
      <c r="A4926" s="32" t="s">
        <v>4922</v>
      </c>
      <c r="B4926" s="32" t="s">
        <v>12774</v>
      </c>
      <c r="C4926" s="32" t="s">
        <v>18089</v>
      </c>
      <c r="D4926" s="37">
        <v>5.3769600000000004</v>
      </c>
      <c r="E4926" s="39">
        <v>1628.95</v>
      </c>
      <c r="F4926" s="39">
        <v>5087</v>
      </c>
      <c r="G4926" s="39">
        <v>8572.27</v>
      </c>
      <c r="H4926" s="38">
        <v>6</v>
      </c>
      <c r="I4926" s="38">
        <v>10012</v>
      </c>
      <c r="J4926" s="37">
        <v>16.1399173</v>
      </c>
      <c r="K4926" s="37">
        <v>6.1275340144000001</v>
      </c>
      <c r="L4926" s="37">
        <v>23.812443227999999</v>
      </c>
      <c r="M4926" s="37">
        <v>5.7488312299000004</v>
      </c>
      <c r="N4926" s="37">
        <v>17.484086094999999</v>
      </c>
      <c r="O4926" s="37">
        <v>4.1356401933000004</v>
      </c>
      <c r="P4926" s="37">
        <v>8.3962331200999998</v>
      </c>
      <c r="Q4926" s="37">
        <v>68.076150900000002</v>
      </c>
      <c r="R4926" s="38">
        <v>245002</v>
      </c>
      <c r="S4926" s="37">
        <v>1.3124899999999999</v>
      </c>
      <c r="T4926" s="38">
        <v>3</v>
      </c>
      <c r="U4926" s="38">
        <v>6</v>
      </c>
      <c r="V4926" s="38">
        <v>1</v>
      </c>
    </row>
    <row r="4927" spans="1:22" ht="13.5" customHeight="1" x14ac:dyDescent="0.2">
      <c r="A4927" s="32" t="s">
        <v>4923</v>
      </c>
      <c r="B4927" s="32" t="s">
        <v>12775</v>
      </c>
      <c r="C4927" s="32" t="s">
        <v>18089</v>
      </c>
      <c r="D4927" s="37">
        <v>7.6875390000000001</v>
      </c>
      <c r="E4927" s="39">
        <v>2978</v>
      </c>
      <c r="F4927" s="39">
        <v>8711</v>
      </c>
      <c r="G4927" s="39">
        <v>16499.03</v>
      </c>
      <c r="H4927" s="38">
        <v>14</v>
      </c>
      <c r="I4927" s="38">
        <v>17320</v>
      </c>
      <c r="J4927" s="37">
        <v>6.9962562941000002</v>
      </c>
      <c r="K4927" s="37">
        <v>3.0250421079000001</v>
      </c>
      <c r="L4927" s="37">
        <v>10.317364225</v>
      </c>
      <c r="M4927" s="37">
        <v>15.075887273999999</v>
      </c>
      <c r="N4927" s="37">
        <v>9.4050323175999999</v>
      </c>
      <c r="O4927" s="37">
        <v>8.5165705840000001</v>
      </c>
      <c r="P4927" s="37">
        <v>8.5</v>
      </c>
      <c r="Q4927" s="37">
        <v>82.114397299999993</v>
      </c>
      <c r="R4927" s="38">
        <v>444994</v>
      </c>
      <c r="S4927" s="37">
        <v>1.3124899999999999</v>
      </c>
      <c r="T4927" s="38">
        <v>8</v>
      </c>
      <c r="U4927" s="38">
        <v>11</v>
      </c>
      <c r="V4927" s="38">
        <v>5</v>
      </c>
    </row>
    <row r="4928" spans="1:22" ht="13.5" customHeight="1" x14ac:dyDescent="0.2">
      <c r="A4928" s="32" t="s">
        <v>4924</v>
      </c>
      <c r="B4928" s="32" t="s">
        <v>12776</v>
      </c>
      <c r="C4928" s="32" t="s">
        <v>18204</v>
      </c>
      <c r="D4928" s="37">
        <v>3.0159020000000001</v>
      </c>
      <c r="E4928" s="39">
        <v>1420.99</v>
      </c>
      <c r="F4928" s="39">
        <v>4998</v>
      </c>
      <c r="G4928" s="39">
        <v>7122.44</v>
      </c>
      <c r="H4928" s="38">
        <v>5</v>
      </c>
      <c r="I4928" s="38">
        <v>9995</v>
      </c>
      <c r="J4928" s="37">
        <v>12.560938971000001</v>
      </c>
      <c r="K4928" s="37">
        <v>8.5062915507000003</v>
      </c>
      <c r="L4928" s="37">
        <v>13.327871383</v>
      </c>
      <c r="M4928" s="37">
        <v>16.885302949</v>
      </c>
      <c r="N4928" s="37">
        <v>17.840905522</v>
      </c>
      <c r="O4928" s="37">
        <v>7.2207670770999997</v>
      </c>
      <c r="P4928" s="37">
        <v>5.5</v>
      </c>
      <c r="Q4928" s="37">
        <v>76.207812399999995</v>
      </c>
      <c r="R4928" s="38">
        <v>356623</v>
      </c>
      <c r="S4928" s="37">
        <v>2.7475399999999999</v>
      </c>
      <c r="T4928" s="38">
        <v>2</v>
      </c>
      <c r="U4928" s="38">
        <v>3</v>
      </c>
      <c r="V4928" s="38">
        <v>1</v>
      </c>
    </row>
    <row r="4929" spans="1:22" ht="13.5" customHeight="1" x14ac:dyDescent="0.2">
      <c r="A4929" s="32" t="s">
        <v>4925</v>
      </c>
      <c r="B4929" s="32" t="s">
        <v>12777</v>
      </c>
      <c r="C4929" s="32" t="s">
        <v>18204</v>
      </c>
      <c r="D4929" s="37">
        <v>4.9040780000000002</v>
      </c>
      <c r="E4929" s="39">
        <v>1170.04</v>
      </c>
      <c r="F4929" s="39">
        <v>6067</v>
      </c>
      <c r="G4929" s="39">
        <v>9302.16</v>
      </c>
      <c r="H4929" s="38">
        <v>8</v>
      </c>
      <c r="I4929" s="38">
        <v>12324</v>
      </c>
      <c r="J4929" s="37">
        <v>22.30446478</v>
      </c>
      <c r="K4929" s="37">
        <v>16.529243341000001</v>
      </c>
      <c r="L4929" s="37">
        <v>37.086035918999997</v>
      </c>
      <c r="M4929" s="37">
        <v>14.399201295999999</v>
      </c>
      <c r="N4929" s="37">
        <v>25.044944813000001</v>
      </c>
      <c r="O4929" s="37">
        <v>8.1126826411999993</v>
      </c>
      <c r="P4929" s="37">
        <v>5.5</v>
      </c>
      <c r="Q4929" s="37">
        <v>82.036787000000004</v>
      </c>
      <c r="R4929" s="38">
        <v>367256</v>
      </c>
      <c r="S4929" s="37">
        <v>2.7475399999999999</v>
      </c>
      <c r="T4929" s="38">
        <v>3</v>
      </c>
      <c r="U4929" s="38">
        <v>8</v>
      </c>
      <c r="V4929" s="38">
        <v>2</v>
      </c>
    </row>
    <row r="4930" spans="1:22" ht="13.5" customHeight="1" x14ac:dyDescent="0.2">
      <c r="A4930" s="32" t="s">
        <v>4926</v>
      </c>
      <c r="B4930" s="32" t="s">
        <v>12778</v>
      </c>
      <c r="C4930" s="32" t="s">
        <v>18204</v>
      </c>
      <c r="D4930" s="37">
        <v>6.1695149999999996</v>
      </c>
      <c r="E4930" s="39">
        <v>1537.98</v>
      </c>
      <c r="F4930" s="39">
        <v>8397</v>
      </c>
      <c r="G4930" s="39">
        <v>12813.44</v>
      </c>
      <c r="H4930" s="38">
        <v>11</v>
      </c>
      <c r="I4930" s="38">
        <v>16719</v>
      </c>
      <c r="J4930" s="37">
        <v>19.186507405</v>
      </c>
      <c r="K4930" s="37">
        <v>15.108859129000001</v>
      </c>
      <c r="L4930" s="37">
        <v>28.574605818999999</v>
      </c>
      <c r="M4930" s="37">
        <v>19.010958006999999</v>
      </c>
      <c r="N4930" s="37">
        <v>21.200836705</v>
      </c>
      <c r="O4930" s="37">
        <v>7.5411624005000002</v>
      </c>
      <c r="P4930" s="37">
        <v>5.4986836960999996</v>
      </c>
      <c r="Q4930" s="37">
        <v>69.173224000000005</v>
      </c>
      <c r="R4930" s="38">
        <v>530777</v>
      </c>
      <c r="S4930" s="37">
        <v>2.7475399999999999</v>
      </c>
      <c r="T4930" s="38">
        <v>7</v>
      </c>
      <c r="U4930" s="38">
        <v>9</v>
      </c>
      <c r="V4930" s="38">
        <v>4</v>
      </c>
    </row>
    <row r="4931" spans="1:22" ht="13.5" customHeight="1" x14ac:dyDescent="0.2">
      <c r="A4931" s="32" t="s">
        <v>4927</v>
      </c>
      <c r="B4931" s="32" t="s">
        <v>12779</v>
      </c>
      <c r="C4931" s="32" t="s">
        <v>18204</v>
      </c>
      <c r="D4931" s="37">
        <v>6.0643890000000003</v>
      </c>
      <c r="E4931" s="39">
        <v>1758.99</v>
      </c>
      <c r="F4931" s="39">
        <v>4799</v>
      </c>
      <c r="G4931" s="39">
        <v>7882.77</v>
      </c>
      <c r="H4931" s="38">
        <v>7</v>
      </c>
      <c r="I4931" s="38">
        <v>9851</v>
      </c>
      <c r="J4931" s="37">
        <v>11.1787703</v>
      </c>
      <c r="K4931" s="37">
        <v>7.1247951706999997</v>
      </c>
      <c r="L4931" s="37">
        <v>10.518775031000001</v>
      </c>
      <c r="M4931" s="37">
        <v>23.749864201000001</v>
      </c>
      <c r="N4931" s="37">
        <v>20.265395764000001</v>
      </c>
      <c r="O4931" s="37">
        <v>6.3213232805999997</v>
      </c>
      <c r="P4931" s="37">
        <v>5.5</v>
      </c>
      <c r="Q4931" s="37">
        <v>73.640833400000005</v>
      </c>
      <c r="R4931" s="38">
        <v>327132</v>
      </c>
      <c r="S4931" s="37">
        <v>2.7475399999999999</v>
      </c>
      <c r="T4931" s="38">
        <v>4</v>
      </c>
      <c r="U4931" s="38">
        <v>5</v>
      </c>
      <c r="V4931" s="38">
        <v>3</v>
      </c>
    </row>
    <row r="4932" spans="1:22" ht="13.5" customHeight="1" x14ac:dyDescent="0.2">
      <c r="A4932" s="32" t="s">
        <v>4928</v>
      </c>
      <c r="B4932" s="32" t="s">
        <v>12780</v>
      </c>
      <c r="C4932" s="32" t="s">
        <v>18204</v>
      </c>
      <c r="D4932" s="37">
        <v>4.7618239999999998</v>
      </c>
      <c r="E4932" s="39">
        <v>3114.06</v>
      </c>
      <c r="F4932" s="39">
        <v>7557</v>
      </c>
      <c r="G4932" s="39">
        <v>14171.73</v>
      </c>
      <c r="H4932" s="38">
        <v>9</v>
      </c>
      <c r="I4932" s="38">
        <v>14753</v>
      </c>
      <c r="J4932" s="37">
        <v>5.4176174666000003</v>
      </c>
      <c r="K4932" s="37">
        <v>5.7849407471000003</v>
      </c>
      <c r="L4932" s="37">
        <v>6.5981538012999996</v>
      </c>
      <c r="M4932" s="37">
        <v>29.476979292999999</v>
      </c>
      <c r="N4932" s="37">
        <v>8.7021545207000006</v>
      </c>
      <c r="O4932" s="37">
        <v>3.8274428727999998</v>
      </c>
      <c r="P4932" s="37">
        <v>5.5</v>
      </c>
      <c r="Q4932" s="37">
        <v>76.428369799999999</v>
      </c>
      <c r="R4932" s="38">
        <v>407134</v>
      </c>
      <c r="S4932" s="37">
        <v>2.7475399999999999</v>
      </c>
      <c r="T4932" s="38">
        <v>4</v>
      </c>
      <c r="U4932" s="38">
        <v>9</v>
      </c>
      <c r="V4932" s="38">
        <v>1</v>
      </c>
    </row>
    <row r="4933" spans="1:22" ht="13.5" customHeight="1" x14ac:dyDescent="0.2">
      <c r="A4933" s="32" t="s">
        <v>4929</v>
      </c>
      <c r="B4933" s="32" t="s">
        <v>8524</v>
      </c>
      <c r="C4933" s="32" t="s">
        <v>18204</v>
      </c>
      <c r="D4933" s="37">
        <v>7.5032220000000001</v>
      </c>
      <c r="E4933" s="39">
        <v>1004.02</v>
      </c>
      <c r="F4933" s="39">
        <v>4769</v>
      </c>
      <c r="G4933" s="39">
        <v>6252.27</v>
      </c>
      <c r="H4933" s="38">
        <v>6</v>
      </c>
      <c r="I4933" s="38">
        <v>9223</v>
      </c>
      <c r="J4933" s="37">
        <v>22.721219453</v>
      </c>
      <c r="K4933" s="37">
        <v>13.195947236</v>
      </c>
      <c r="L4933" s="37">
        <v>19.277511548</v>
      </c>
      <c r="M4933" s="37">
        <v>25.524435618999998</v>
      </c>
      <c r="N4933" s="37">
        <v>29.478326938999999</v>
      </c>
      <c r="O4933" s="37">
        <v>7.6778754968999996</v>
      </c>
      <c r="P4933" s="37">
        <v>5.5</v>
      </c>
      <c r="Q4933" s="37">
        <v>76.208569600000004</v>
      </c>
      <c r="R4933" s="38">
        <v>277858</v>
      </c>
      <c r="S4933" s="37">
        <v>2.7475399999999999</v>
      </c>
      <c r="T4933" s="38">
        <v>4</v>
      </c>
      <c r="U4933" s="38">
        <v>5</v>
      </c>
      <c r="V4933" s="38">
        <v>1</v>
      </c>
    </row>
    <row r="4934" spans="1:22" ht="13.5" customHeight="1" x14ac:dyDescent="0.2">
      <c r="A4934" s="32" t="s">
        <v>4930</v>
      </c>
      <c r="B4934" s="32" t="s">
        <v>12781</v>
      </c>
      <c r="C4934" s="32" t="s">
        <v>18204</v>
      </c>
      <c r="D4934" s="37">
        <v>3.6332209999999998</v>
      </c>
      <c r="E4934" s="39">
        <v>5369.03</v>
      </c>
      <c r="F4934" s="39">
        <v>13961</v>
      </c>
      <c r="G4934" s="39">
        <v>26306.21</v>
      </c>
      <c r="H4934" s="38">
        <v>19</v>
      </c>
      <c r="I4934" s="38">
        <v>27852</v>
      </c>
      <c r="J4934" s="37">
        <v>5.3799654812000002</v>
      </c>
      <c r="K4934" s="37">
        <v>2.7544015403</v>
      </c>
      <c r="L4934" s="37">
        <v>4.0867113616999999</v>
      </c>
      <c r="M4934" s="37">
        <v>28.152070983000002</v>
      </c>
      <c r="N4934" s="37">
        <v>12.375747147</v>
      </c>
      <c r="O4934" s="37">
        <v>5.7197478402000002</v>
      </c>
      <c r="P4934" s="37">
        <v>5.4191895060000004</v>
      </c>
      <c r="Q4934" s="37">
        <v>83.927321000000006</v>
      </c>
      <c r="R4934" s="38">
        <v>616372</v>
      </c>
      <c r="S4934" s="37">
        <v>2.7475399999999999</v>
      </c>
      <c r="T4934" s="38">
        <v>11</v>
      </c>
      <c r="U4934" s="38">
        <v>15</v>
      </c>
      <c r="V4934" s="38">
        <v>4</v>
      </c>
    </row>
    <row r="4935" spans="1:22" ht="13.5" customHeight="1" x14ac:dyDescent="0.2">
      <c r="A4935" s="32" t="s">
        <v>4931</v>
      </c>
      <c r="B4935" s="32" t="s">
        <v>11452</v>
      </c>
      <c r="C4935" s="32" t="s">
        <v>18204</v>
      </c>
      <c r="D4935" s="37">
        <v>6.4025109999999996</v>
      </c>
      <c r="E4935" s="39">
        <v>1727.98</v>
      </c>
      <c r="F4935" s="39">
        <v>5020</v>
      </c>
      <c r="G4935" s="39">
        <v>8812.09</v>
      </c>
      <c r="H4935" s="38">
        <v>6</v>
      </c>
      <c r="I4935" s="38">
        <v>10130</v>
      </c>
      <c r="J4935" s="37">
        <v>13.455875209</v>
      </c>
      <c r="K4935" s="37">
        <v>6.4580406233999996</v>
      </c>
      <c r="L4935" s="37">
        <v>11.904553913999999</v>
      </c>
      <c r="M4935" s="37">
        <v>22.245919356000002</v>
      </c>
      <c r="N4935" s="37">
        <v>23.977843310000001</v>
      </c>
      <c r="O4935" s="37">
        <v>7.7986778914999997</v>
      </c>
      <c r="P4935" s="37">
        <v>5.4947744437999999</v>
      </c>
      <c r="Q4935" s="37">
        <v>65.535100499999999</v>
      </c>
      <c r="R4935" s="38">
        <v>230416</v>
      </c>
      <c r="S4935" s="37">
        <v>2.7475399999999999</v>
      </c>
      <c r="T4935" s="38">
        <v>4</v>
      </c>
      <c r="U4935" s="38">
        <v>6</v>
      </c>
      <c r="V4935" s="38">
        <v>1</v>
      </c>
    </row>
    <row r="4936" spans="1:22" ht="13.5" customHeight="1" x14ac:dyDescent="0.2">
      <c r="A4936" s="32" t="s">
        <v>4932</v>
      </c>
      <c r="B4936" s="32" t="s">
        <v>12782</v>
      </c>
      <c r="C4936" s="32" t="s">
        <v>18089</v>
      </c>
      <c r="D4936" s="37">
        <v>4.9989229999999996</v>
      </c>
      <c r="E4936" s="39">
        <v>1436.96</v>
      </c>
      <c r="F4936" s="39">
        <v>5292</v>
      </c>
      <c r="G4936" s="39">
        <v>8225.32</v>
      </c>
      <c r="H4936" s="38">
        <v>6</v>
      </c>
      <c r="I4936" s="38">
        <v>10521</v>
      </c>
      <c r="J4936" s="37">
        <v>18.708440464999999</v>
      </c>
      <c r="K4936" s="37">
        <v>7.7407638449</v>
      </c>
      <c r="L4936" s="37">
        <v>16.578645825999999</v>
      </c>
      <c r="M4936" s="37">
        <v>4.5557318935</v>
      </c>
      <c r="N4936" s="37">
        <v>27.101455778999998</v>
      </c>
      <c r="O4936" s="37">
        <v>4.1219486979999997</v>
      </c>
      <c r="P4936" s="37">
        <v>8.5</v>
      </c>
      <c r="Q4936" s="37">
        <v>86.393819300000004</v>
      </c>
      <c r="R4936" s="38">
        <v>339294</v>
      </c>
      <c r="S4936" s="37">
        <v>1.3124899999999999</v>
      </c>
      <c r="T4936" s="38">
        <v>3</v>
      </c>
      <c r="U4936" s="38">
        <v>2</v>
      </c>
      <c r="V4936" s="38">
        <v>1</v>
      </c>
    </row>
    <row r="4937" spans="1:22" ht="13.5" customHeight="1" x14ac:dyDescent="0.2">
      <c r="A4937" s="32" t="s">
        <v>4933</v>
      </c>
      <c r="B4937" s="32" t="s">
        <v>12783</v>
      </c>
      <c r="C4937" s="32" t="s">
        <v>18089</v>
      </c>
      <c r="D4937" s="37">
        <v>7.1743360000000003</v>
      </c>
      <c r="E4937" s="39">
        <v>1821.99</v>
      </c>
      <c r="F4937" s="39">
        <v>5473</v>
      </c>
      <c r="G4937" s="39">
        <v>9380.42</v>
      </c>
      <c r="H4937" s="38">
        <v>11</v>
      </c>
      <c r="I4937" s="38">
        <v>10862</v>
      </c>
      <c r="J4937" s="37">
        <v>17.324513838000001</v>
      </c>
      <c r="K4937" s="37">
        <v>6.7382303599000002</v>
      </c>
      <c r="L4937" s="37">
        <v>23.840905562</v>
      </c>
      <c r="M4937" s="37">
        <v>6.8923617404000002</v>
      </c>
      <c r="N4937" s="37">
        <v>16.716132678000001</v>
      </c>
      <c r="O4937" s="37">
        <v>4.2882754312999998</v>
      </c>
      <c r="P4937" s="37">
        <v>8.3624301675999995</v>
      </c>
      <c r="Q4937" s="37">
        <v>80.009893899999994</v>
      </c>
      <c r="R4937" s="38">
        <v>419007</v>
      </c>
      <c r="S4937" s="37">
        <v>1.3124899999999999</v>
      </c>
      <c r="T4937" s="38">
        <v>8</v>
      </c>
      <c r="U4937" s="38">
        <v>4</v>
      </c>
      <c r="V4937" s="38">
        <v>2</v>
      </c>
    </row>
    <row r="4938" spans="1:22" ht="13.5" customHeight="1" x14ac:dyDescent="0.2">
      <c r="A4938" s="32" t="s">
        <v>4934</v>
      </c>
      <c r="B4938" s="32" t="s">
        <v>12784</v>
      </c>
      <c r="C4938" s="32" t="s">
        <v>18089</v>
      </c>
      <c r="D4938" s="37">
        <v>1.598169</v>
      </c>
      <c r="E4938" s="39">
        <v>833.02</v>
      </c>
      <c r="F4938" s="39">
        <v>3260</v>
      </c>
      <c r="G4938" s="39">
        <v>5321.25</v>
      </c>
      <c r="H4938" s="38">
        <v>5</v>
      </c>
      <c r="I4938" s="38">
        <v>6616</v>
      </c>
      <c r="J4938" s="37">
        <v>28.063129970999999</v>
      </c>
      <c r="K4938" s="37">
        <v>12.46796331</v>
      </c>
      <c r="L4938" s="37">
        <v>29.636423815000001</v>
      </c>
      <c r="M4938" s="37">
        <v>7.0576824754</v>
      </c>
      <c r="N4938" s="37">
        <v>50.031918910000002</v>
      </c>
      <c r="O4938" s="37">
        <v>5.5512264926999997</v>
      </c>
      <c r="P4938" s="37">
        <v>8.5</v>
      </c>
      <c r="Q4938" s="37">
        <v>48.837148399999997</v>
      </c>
      <c r="R4938" s="38">
        <v>164955</v>
      </c>
      <c r="S4938" s="37">
        <v>1.3124899999999999</v>
      </c>
      <c r="T4938" s="38">
        <v>3</v>
      </c>
      <c r="U4938" s="38">
        <v>0</v>
      </c>
      <c r="V4938" s="38">
        <v>0</v>
      </c>
    </row>
    <row r="4939" spans="1:22" ht="13.5" customHeight="1" x14ac:dyDescent="0.2">
      <c r="A4939" s="32" t="s">
        <v>4935</v>
      </c>
      <c r="B4939" s="32" t="s">
        <v>12785</v>
      </c>
      <c r="C4939" s="32" t="s">
        <v>18204</v>
      </c>
      <c r="D4939" s="37">
        <v>5.7403680000000001</v>
      </c>
      <c r="E4939" s="39">
        <v>1789.01</v>
      </c>
      <c r="F4939" s="39">
        <v>3995</v>
      </c>
      <c r="G4939" s="39">
        <v>7622.03</v>
      </c>
      <c r="H4939" s="38">
        <v>9</v>
      </c>
      <c r="I4939" s="38">
        <v>7861</v>
      </c>
      <c r="J4939" s="37">
        <v>3.511290094</v>
      </c>
      <c r="K4939" s="37">
        <v>3.1785904265</v>
      </c>
      <c r="L4939" s="37">
        <v>5.9566295082999998</v>
      </c>
      <c r="M4939" s="37">
        <v>24.244498482000001</v>
      </c>
      <c r="N4939" s="37">
        <v>2.9284679153000002</v>
      </c>
      <c r="O4939" s="37">
        <v>3.7010378096999998</v>
      </c>
      <c r="P4939" s="37">
        <v>5.5</v>
      </c>
      <c r="Q4939" s="37">
        <v>65.162840299999999</v>
      </c>
      <c r="R4939" s="38">
        <v>216384</v>
      </c>
      <c r="S4939" s="37">
        <v>2.7475399999999999</v>
      </c>
      <c r="T4939" s="38">
        <v>5</v>
      </c>
      <c r="U4939" s="38">
        <v>8</v>
      </c>
      <c r="V4939" s="38">
        <v>2</v>
      </c>
    </row>
    <row r="4940" spans="1:22" ht="13.5" customHeight="1" x14ac:dyDescent="0.2">
      <c r="A4940" s="32" t="s">
        <v>4936</v>
      </c>
      <c r="B4940" s="32" t="s">
        <v>12786</v>
      </c>
      <c r="C4940" s="32" t="s">
        <v>18204</v>
      </c>
      <c r="D4940" s="37">
        <v>2.3743560000000001</v>
      </c>
      <c r="E4940" s="39">
        <v>1647.02</v>
      </c>
      <c r="F4940" s="39">
        <v>5042</v>
      </c>
      <c r="G4940" s="39">
        <v>8701.36</v>
      </c>
      <c r="H4940" s="38">
        <v>5</v>
      </c>
      <c r="I4940" s="38">
        <v>9941</v>
      </c>
      <c r="J4940" s="37">
        <v>12.649976158999999</v>
      </c>
      <c r="K4940" s="37">
        <v>7.3530201004000002</v>
      </c>
      <c r="L4940" s="37">
        <v>13.544345248000001</v>
      </c>
      <c r="M4940" s="37">
        <v>21.757406636999999</v>
      </c>
      <c r="N4940" s="37">
        <v>25.463572696</v>
      </c>
      <c r="O4940" s="37">
        <v>7.4245582634999998</v>
      </c>
      <c r="P4940" s="37">
        <v>5.5</v>
      </c>
      <c r="Q4940" s="37">
        <v>80.093441400000003</v>
      </c>
      <c r="R4940" s="38">
        <v>283667</v>
      </c>
      <c r="S4940" s="37">
        <v>2.7475399999999999</v>
      </c>
      <c r="T4940" s="38">
        <v>3</v>
      </c>
      <c r="U4940" s="38">
        <v>4</v>
      </c>
      <c r="V4940" s="38">
        <v>0</v>
      </c>
    </row>
    <row r="4941" spans="1:22" ht="13.5" customHeight="1" x14ac:dyDescent="0.2">
      <c r="A4941" s="32" t="s">
        <v>4937</v>
      </c>
      <c r="B4941" s="32" t="s">
        <v>12787</v>
      </c>
      <c r="C4941" s="32" t="s">
        <v>18204</v>
      </c>
      <c r="D4941" s="37">
        <v>7.1244189999999996</v>
      </c>
      <c r="E4941" s="39">
        <v>1351.03</v>
      </c>
      <c r="F4941" s="39">
        <v>5232</v>
      </c>
      <c r="G4941" s="39">
        <v>6228.1</v>
      </c>
      <c r="H4941" s="38">
        <v>6</v>
      </c>
      <c r="I4941" s="38">
        <v>10274</v>
      </c>
      <c r="J4941" s="37">
        <v>20.097139041999998</v>
      </c>
      <c r="K4941" s="37">
        <v>13.6656757</v>
      </c>
      <c r="L4941" s="37">
        <v>19.859493255</v>
      </c>
      <c r="M4941" s="37">
        <v>23.15395367</v>
      </c>
      <c r="N4941" s="37">
        <v>30.391457826</v>
      </c>
      <c r="O4941" s="37">
        <v>9.8601291318000008</v>
      </c>
      <c r="P4941" s="37">
        <v>5.5</v>
      </c>
      <c r="Q4941" s="37">
        <v>74.987365499999996</v>
      </c>
      <c r="R4941" s="38">
        <v>283488</v>
      </c>
      <c r="S4941" s="37">
        <v>2.7475399999999999</v>
      </c>
      <c r="T4941" s="38">
        <v>2</v>
      </c>
      <c r="U4941" s="38">
        <v>3</v>
      </c>
      <c r="V4941" s="38">
        <v>2</v>
      </c>
    </row>
    <row r="4942" spans="1:22" ht="13.5" customHeight="1" x14ac:dyDescent="0.2">
      <c r="A4942" s="32" t="s">
        <v>4938</v>
      </c>
      <c r="B4942" s="32" t="s">
        <v>12788</v>
      </c>
      <c r="C4942" s="32" t="s">
        <v>18204</v>
      </c>
      <c r="D4942" s="37">
        <v>7.7341360000000003</v>
      </c>
      <c r="E4942" s="39">
        <v>1115.03</v>
      </c>
      <c r="F4942" s="39">
        <v>2945</v>
      </c>
      <c r="G4942" s="39">
        <v>4547.5200000000004</v>
      </c>
      <c r="H4942" s="38">
        <v>6</v>
      </c>
      <c r="I4942" s="38">
        <v>5744</v>
      </c>
      <c r="J4942" s="37">
        <v>5.1135212828999999</v>
      </c>
      <c r="K4942" s="37">
        <v>2.0509394474999998</v>
      </c>
      <c r="L4942" s="37">
        <v>4.3231711881999999</v>
      </c>
      <c r="M4942" s="37">
        <v>25.669863403000001</v>
      </c>
      <c r="N4942" s="37">
        <v>29.471710338000001</v>
      </c>
      <c r="O4942" s="37">
        <v>6.0448224553000003</v>
      </c>
      <c r="P4942" s="37">
        <v>5.5662790698000002</v>
      </c>
      <c r="Q4942" s="37">
        <v>94.519408499999997</v>
      </c>
      <c r="R4942" s="38">
        <v>155343</v>
      </c>
      <c r="S4942" s="37">
        <v>2.7475399999999999</v>
      </c>
      <c r="T4942" s="38">
        <v>3</v>
      </c>
      <c r="U4942" s="38">
        <v>6</v>
      </c>
      <c r="V4942" s="38">
        <v>1</v>
      </c>
    </row>
    <row r="4943" spans="1:22" ht="13.5" customHeight="1" x14ac:dyDescent="0.2">
      <c r="A4943" s="32" t="s">
        <v>4939</v>
      </c>
      <c r="B4943" s="32" t="s">
        <v>12789</v>
      </c>
      <c r="C4943" s="32" t="s">
        <v>18089</v>
      </c>
      <c r="D4943" s="37">
        <v>8.4884660000000007</v>
      </c>
      <c r="E4943" s="39">
        <v>1028.04</v>
      </c>
      <c r="F4943" s="39">
        <v>4426</v>
      </c>
      <c r="G4943" s="39">
        <v>7258.8</v>
      </c>
      <c r="H4943" s="38">
        <v>5</v>
      </c>
      <c r="I4943" s="38">
        <v>9052</v>
      </c>
      <c r="J4943" s="37">
        <v>26.307540705000001</v>
      </c>
      <c r="K4943" s="37">
        <v>11.647557742</v>
      </c>
      <c r="L4943" s="37">
        <v>27.832753741000001</v>
      </c>
      <c r="M4943" s="37">
        <v>7.5091690929999997</v>
      </c>
      <c r="N4943" s="37">
        <v>46.605090808999996</v>
      </c>
      <c r="O4943" s="37">
        <v>5.5805931381000002</v>
      </c>
      <c r="P4943" s="37">
        <v>8.5</v>
      </c>
      <c r="Q4943" s="37">
        <v>72.380586899999997</v>
      </c>
      <c r="R4943" s="38">
        <v>276577</v>
      </c>
      <c r="S4943" s="37">
        <v>1.3124899999999999</v>
      </c>
      <c r="T4943" s="38">
        <v>3</v>
      </c>
      <c r="U4943" s="38">
        <v>2</v>
      </c>
      <c r="V4943" s="38">
        <v>1</v>
      </c>
    </row>
    <row r="4944" spans="1:22" ht="13.5" customHeight="1" x14ac:dyDescent="0.2">
      <c r="A4944" s="32" t="s">
        <v>4940</v>
      </c>
      <c r="B4944" s="32" t="s">
        <v>12790</v>
      </c>
      <c r="C4944" s="32" t="s">
        <v>18204</v>
      </c>
      <c r="D4944" s="37">
        <v>5.6666800000000004</v>
      </c>
      <c r="E4944" s="39">
        <v>2859.97</v>
      </c>
      <c r="F4944" s="39">
        <v>9022</v>
      </c>
      <c r="G4944" s="39">
        <v>14619.67</v>
      </c>
      <c r="H4944" s="38">
        <v>14</v>
      </c>
      <c r="I4944" s="38">
        <v>17818</v>
      </c>
      <c r="J4944" s="37">
        <v>10.850838679000001</v>
      </c>
      <c r="K4944" s="37">
        <v>6.3700898317999997</v>
      </c>
      <c r="L4944" s="37">
        <v>11.995634474999999</v>
      </c>
      <c r="M4944" s="37">
        <v>20.230940939</v>
      </c>
      <c r="N4944" s="37">
        <v>38.288750794000002</v>
      </c>
      <c r="O4944" s="37">
        <v>12.244045934000001</v>
      </c>
      <c r="P4944" s="37">
        <v>5.7987329374999996</v>
      </c>
      <c r="Q4944" s="37">
        <v>90.787397299999995</v>
      </c>
      <c r="R4944" s="38">
        <v>562904</v>
      </c>
      <c r="S4944" s="37">
        <v>2.7475399999999999</v>
      </c>
      <c r="T4944" s="38">
        <v>8</v>
      </c>
      <c r="U4944" s="38">
        <v>12</v>
      </c>
      <c r="V4944" s="38">
        <v>4</v>
      </c>
    </row>
    <row r="4945" spans="1:22" ht="13.5" customHeight="1" x14ac:dyDescent="0.2">
      <c r="A4945" s="32" t="s">
        <v>4941</v>
      </c>
      <c r="B4945" s="32" t="s">
        <v>12791</v>
      </c>
      <c r="C4945" s="32" t="s">
        <v>18204</v>
      </c>
      <c r="D4945" s="37">
        <v>7.0857070000000002</v>
      </c>
      <c r="E4945" s="39">
        <v>1943.04</v>
      </c>
      <c r="F4945" s="39">
        <v>4506</v>
      </c>
      <c r="G4945" s="39">
        <v>8585.91</v>
      </c>
      <c r="H4945" s="38">
        <v>8</v>
      </c>
      <c r="I4945" s="38">
        <v>8878</v>
      </c>
      <c r="J4945" s="37">
        <v>4.6243583844999998</v>
      </c>
      <c r="K4945" s="37">
        <v>4.6901373178999997</v>
      </c>
      <c r="L4945" s="37">
        <v>7.0977214487999998</v>
      </c>
      <c r="M4945" s="37">
        <v>29.815043096</v>
      </c>
      <c r="N4945" s="37">
        <v>6.5181924145999997</v>
      </c>
      <c r="O4945" s="37">
        <v>4.0092846912000004</v>
      </c>
      <c r="P4945" s="37">
        <v>5.5</v>
      </c>
      <c r="Q4945" s="37">
        <v>87.321873499999995</v>
      </c>
      <c r="R4945" s="38">
        <v>301088</v>
      </c>
      <c r="S4945" s="37">
        <v>2.7475399999999999</v>
      </c>
      <c r="T4945" s="38">
        <v>4</v>
      </c>
      <c r="U4945" s="38">
        <v>7</v>
      </c>
      <c r="V4945" s="38">
        <v>0</v>
      </c>
    </row>
    <row r="4946" spans="1:22" ht="13.5" customHeight="1" x14ac:dyDescent="0.2">
      <c r="A4946" s="32" t="s">
        <v>4942</v>
      </c>
      <c r="B4946" s="32" t="s">
        <v>12792</v>
      </c>
      <c r="C4946" s="32" t="s">
        <v>18204</v>
      </c>
      <c r="D4946" s="37">
        <v>4.9641690000000001</v>
      </c>
      <c r="E4946" s="39">
        <v>540.99</v>
      </c>
      <c r="F4946" s="39">
        <v>1621</v>
      </c>
      <c r="G4946" s="39">
        <v>3017.42</v>
      </c>
      <c r="H4946" s="38">
        <v>3</v>
      </c>
      <c r="I4946" s="38">
        <v>3134</v>
      </c>
      <c r="J4946" s="37">
        <v>4.0119467976000003</v>
      </c>
      <c r="K4946" s="37">
        <v>1.3872059985</v>
      </c>
      <c r="L4946" s="37">
        <v>5.2515392541999999</v>
      </c>
      <c r="M4946" s="37">
        <v>17.440261068000002</v>
      </c>
      <c r="N4946" s="37">
        <v>10.14313814</v>
      </c>
      <c r="O4946" s="37">
        <v>2.3069515422000002</v>
      </c>
      <c r="P4946" s="37">
        <v>5.5</v>
      </c>
      <c r="Q4946" s="37">
        <v>92.430861399999998</v>
      </c>
      <c r="R4946" s="38">
        <v>87577</v>
      </c>
      <c r="S4946" s="37">
        <v>2.7475399999999999</v>
      </c>
      <c r="T4946" s="38">
        <v>3</v>
      </c>
      <c r="U4946" s="38">
        <v>3</v>
      </c>
      <c r="V4946" s="38">
        <v>0</v>
      </c>
    </row>
    <row r="4947" spans="1:22" ht="13.5" customHeight="1" x14ac:dyDescent="0.2">
      <c r="A4947" s="32" t="s">
        <v>4943</v>
      </c>
      <c r="B4947" s="32" t="s">
        <v>12793</v>
      </c>
      <c r="C4947" s="32" t="s">
        <v>18204</v>
      </c>
      <c r="D4947" s="37">
        <v>5.945411</v>
      </c>
      <c r="E4947" s="39">
        <v>1509</v>
      </c>
      <c r="F4947" s="39">
        <v>4877</v>
      </c>
      <c r="G4947" s="39">
        <v>6158.75</v>
      </c>
      <c r="H4947" s="38">
        <v>9</v>
      </c>
      <c r="I4947" s="38">
        <v>9821</v>
      </c>
      <c r="J4947" s="37">
        <v>20.337226995000002</v>
      </c>
      <c r="K4947" s="37">
        <v>13.306673614999999</v>
      </c>
      <c r="L4947" s="37">
        <v>20.160297764999999</v>
      </c>
      <c r="M4947" s="37">
        <v>23.172336054999999</v>
      </c>
      <c r="N4947" s="37">
        <v>27.23900725</v>
      </c>
      <c r="O4947" s="37">
        <v>9.5429660547000008</v>
      </c>
      <c r="P4947" s="37">
        <v>5.5</v>
      </c>
      <c r="Q4947" s="37">
        <v>85.771259200000003</v>
      </c>
      <c r="R4947" s="38">
        <v>313989</v>
      </c>
      <c r="S4947" s="37">
        <v>2.7475399999999999</v>
      </c>
      <c r="T4947" s="38">
        <v>4</v>
      </c>
      <c r="U4947" s="38">
        <v>7</v>
      </c>
      <c r="V4947" s="38">
        <v>1</v>
      </c>
    </row>
    <row r="4948" spans="1:22" ht="13.5" customHeight="1" x14ac:dyDescent="0.2">
      <c r="A4948" s="32" t="s">
        <v>4944</v>
      </c>
      <c r="B4948" s="32" t="s">
        <v>12794</v>
      </c>
      <c r="C4948" s="32" t="s">
        <v>18204</v>
      </c>
      <c r="D4948" s="37">
        <v>3.4167019999999999</v>
      </c>
      <c r="E4948" s="39">
        <v>2209.98</v>
      </c>
      <c r="F4948" s="39">
        <v>6032</v>
      </c>
      <c r="G4948" s="39">
        <v>10690.69</v>
      </c>
      <c r="H4948" s="38">
        <v>11</v>
      </c>
      <c r="I4948" s="38">
        <v>11973</v>
      </c>
      <c r="J4948" s="37">
        <v>11.580037208</v>
      </c>
      <c r="K4948" s="37">
        <v>5.8343949367999999</v>
      </c>
      <c r="L4948" s="37">
        <v>9.8866624583</v>
      </c>
      <c r="M4948" s="37">
        <v>23.963181554999998</v>
      </c>
      <c r="N4948" s="37">
        <v>22.476361188999999</v>
      </c>
      <c r="O4948" s="37">
        <v>7.3794789885999998</v>
      </c>
      <c r="P4948" s="37">
        <v>5.5</v>
      </c>
      <c r="Q4948" s="37">
        <v>92.587164400000006</v>
      </c>
      <c r="R4948" s="38">
        <v>324421</v>
      </c>
      <c r="S4948" s="37">
        <v>2.7475399999999999</v>
      </c>
      <c r="T4948" s="38">
        <v>8</v>
      </c>
      <c r="U4948" s="38">
        <v>10</v>
      </c>
      <c r="V4948" s="38">
        <v>0</v>
      </c>
    </row>
    <row r="4949" spans="1:22" ht="13.5" customHeight="1" x14ac:dyDescent="0.2">
      <c r="A4949" s="32" t="s">
        <v>4945</v>
      </c>
      <c r="B4949" s="32" t="s">
        <v>12795</v>
      </c>
      <c r="C4949" s="32" t="s">
        <v>18204</v>
      </c>
      <c r="D4949" s="37">
        <v>7.6075470000000003</v>
      </c>
      <c r="E4949" s="39">
        <v>2135.0500000000002</v>
      </c>
      <c r="F4949" s="39">
        <v>6413</v>
      </c>
      <c r="G4949" s="39">
        <v>10420.65</v>
      </c>
      <c r="H4949" s="38">
        <v>11</v>
      </c>
      <c r="I4949" s="38">
        <v>12827</v>
      </c>
      <c r="J4949" s="37">
        <v>13.524632547</v>
      </c>
      <c r="K4949" s="37">
        <v>11.054951142</v>
      </c>
      <c r="L4949" s="37">
        <v>20.52906402</v>
      </c>
      <c r="M4949" s="37">
        <v>17.670280026</v>
      </c>
      <c r="N4949" s="37">
        <v>19.179292306000001</v>
      </c>
      <c r="O4949" s="37">
        <v>7.7171507595</v>
      </c>
      <c r="P4949" s="37">
        <v>5.5</v>
      </c>
      <c r="Q4949" s="37">
        <v>91.077582199999995</v>
      </c>
      <c r="R4949" s="38">
        <v>392085</v>
      </c>
      <c r="S4949" s="37">
        <v>2.7475399999999999</v>
      </c>
      <c r="T4949" s="38">
        <v>7</v>
      </c>
      <c r="U4949" s="38">
        <v>10</v>
      </c>
      <c r="V4949" s="38">
        <v>2</v>
      </c>
    </row>
    <row r="4950" spans="1:22" ht="13.5" customHeight="1" x14ac:dyDescent="0.2">
      <c r="A4950" s="32" t="s">
        <v>4946</v>
      </c>
      <c r="B4950" s="32" t="s">
        <v>12796</v>
      </c>
      <c r="C4950" s="32" t="s">
        <v>18089</v>
      </c>
      <c r="D4950" s="37">
        <v>5.5353890000000003</v>
      </c>
      <c r="E4950" s="39">
        <v>1374.96</v>
      </c>
      <c r="F4950" s="39">
        <v>5106</v>
      </c>
      <c r="G4950" s="39">
        <v>8236.2900000000009</v>
      </c>
      <c r="H4950" s="38">
        <v>7</v>
      </c>
      <c r="I4950" s="38">
        <v>10381</v>
      </c>
      <c r="J4950" s="37">
        <v>17.019816429999999</v>
      </c>
      <c r="K4950" s="37">
        <v>6.365726607</v>
      </c>
      <c r="L4950" s="37">
        <v>17.801349539</v>
      </c>
      <c r="M4950" s="37">
        <v>10.89660591</v>
      </c>
      <c r="N4950" s="37">
        <v>19.778450029999998</v>
      </c>
      <c r="O4950" s="37">
        <v>3.0147765443000001</v>
      </c>
      <c r="P4950" s="37">
        <v>8.4589749482999999</v>
      </c>
      <c r="Q4950" s="37">
        <v>60.0832093</v>
      </c>
      <c r="R4950" s="38">
        <v>367879</v>
      </c>
      <c r="S4950" s="37">
        <v>1.3124899999999999</v>
      </c>
      <c r="T4950" s="38">
        <v>3</v>
      </c>
      <c r="U4950" s="38">
        <v>5</v>
      </c>
      <c r="V4950" s="38">
        <v>1</v>
      </c>
    </row>
    <row r="4951" spans="1:22" ht="13.5" customHeight="1" x14ac:dyDescent="0.2">
      <c r="A4951" s="32" t="s">
        <v>4947</v>
      </c>
      <c r="B4951" s="32" t="s">
        <v>12797</v>
      </c>
      <c r="C4951" s="32" t="s">
        <v>18204</v>
      </c>
      <c r="D4951" s="37">
        <v>6.8124039999999999</v>
      </c>
      <c r="E4951" s="39">
        <v>1479.05</v>
      </c>
      <c r="F4951" s="39">
        <v>6372</v>
      </c>
      <c r="G4951" s="39">
        <v>9690.4</v>
      </c>
      <c r="H4951" s="38">
        <v>9</v>
      </c>
      <c r="I4951" s="38">
        <v>12621</v>
      </c>
      <c r="J4951" s="37">
        <v>15.117198062</v>
      </c>
      <c r="K4951" s="37">
        <v>11.387262077999999</v>
      </c>
      <c r="L4951" s="37">
        <v>21.355497379999999</v>
      </c>
      <c r="M4951" s="37">
        <v>14.533525649</v>
      </c>
      <c r="N4951" s="37">
        <v>20.998258555</v>
      </c>
      <c r="O4951" s="37">
        <v>7.7494778742000001</v>
      </c>
      <c r="P4951" s="37">
        <v>5.5</v>
      </c>
      <c r="Q4951" s="37">
        <v>67.287888699999996</v>
      </c>
      <c r="R4951" s="38">
        <v>440230</v>
      </c>
      <c r="S4951" s="37">
        <v>2.7475399999999999</v>
      </c>
      <c r="T4951" s="38">
        <v>7</v>
      </c>
      <c r="U4951" s="38">
        <v>9</v>
      </c>
      <c r="V4951" s="38">
        <v>1</v>
      </c>
    </row>
    <row r="4952" spans="1:22" ht="13.5" customHeight="1" x14ac:dyDescent="0.2">
      <c r="A4952" s="32" t="s">
        <v>4948</v>
      </c>
      <c r="B4952" s="32" t="s">
        <v>12546</v>
      </c>
      <c r="C4952" s="32" t="s">
        <v>18204</v>
      </c>
      <c r="D4952" s="37">
        <v>5.7585499999999996</v>
      </c>
      <c r="E4952" s="39">
        <v>833.99</v>
      </c>
      <c r="F4952" s="39">
        <v>2142</v>
      </c>
      <c r="G4952" s="39">
        <v>4175.07</v>
      </c>
      <c r="H4952" s="38">
        <v>4</v>
      </c>
      <c r="I4952" s="38">
        <v>4249</v>
      </c>
      <c r="J4952" s="37">
        <v>4.7484762957999997</v>
      </c>
      <c r="K4952" s="37">
        <v>1.8298051241</v>
      </c>
      <c r="L4952" s="37">
        <v>3.0886113122999999</v>
      </c>
      <c r="M4952" s="37">
        <v>48.083404346000002</v>
      </c>
      <c r="N4952" s="37">
        <v>3.9070119258</v>
      </c>
      <c r="O4952" s="37">
        <v>8.6044197999000005</v>
      </c>
      <c r="P4952" s="37">
        <v>5.5</v>
      </c>
      <c r="Q4952" s="37">
        <v>94.862922600000005</v>
      </c>
      <c r="R4952" s="38">
        <v>109302</v>
      </c>
      <c r="S4952" s="37">
        <v>2.7475399999999999</v>
      </c>
      <c r="T4952" s="38">
        <v>3</v>
      </c>
      <c r="U4952" s="38">
        <v>3</v>
      </c>
      <c r="V4952" s="38">
        <v>2</v>
      </c>
    </row>
    <row r="4953" spans="1:22" ht="13.5" customHeight="1" x14ac:dyDescent="0.2">
      <c r="A4953" s="32" t="s">
        <v>4949</v>
      </c>
      <c r="B4953" s="32" t="s">
        <v>12798</v>
      </c>
      <c r="C4953" s="32" t="s">
        <v>18204</v>
      </c>
      <c r="D4953" s="37">
        <v>5.6886900000000002</v>
      </c>
      <c r="E4953" s="39">
        <v>1752.04</v>
      </c>
      <c r="F4953" s="39">
        <v>4629</v>
      </c>
      <c r="G4953" s="39">
        <v>9018.8700000000008</v>
      </c>
      <c r="H4953" s="38">
        <v>7</v>
      </c>
      <c r="I4953" s="38">
        <v>9272</v>
      </c>
      <c r="J4953" s="37">
        <v>5.7034212691999997</v>
      </c>
      <c r="K4953" s="37">
        <v>4.3753959043000004</v>
      </c>
      <c r="L4953" s="37">
        <v>6.1536441890000004</v>
      </c>
      <c r="M4953" s="37">
        <v>27.649063511000001</v>
      </c>
      <c r="N4953" s="37">
        <v>6.743085786</v>
      </c>
      <c r="O4953" s="37">
        <v>6.8689916958000001</v>
      </c>
      <c r="P4953" s="37">
        <v>5.5</v>
      </c>
      <c r="Q4953" s="37">
        <v>78.478406899999996</v>
      </c>
      <c r="R4953" s="38">
        <v>290253</v>
      </c>
      <c r="S4953" s="37">
        <v>2.7475399999999999</v>
      </c>
      <c r="T4953" s="38">
        <v>3</v>
      </c>
      <c r="U4953" s="38">
        <v>6</v>
      </c>
      <c r="V4953" s="38">
        <v>2</v>
      </c>
    </row>
    <row r="4954" spans="1:22" ht="13.5" customHeight="1" x14ac:dyDescent="0.2">
      <c r="A4954" s="32" t="s">
        <v>4950</v>
      </c>
      <c r="B4954" s="32" t="s">
        <v>12799</v>
      </c>
      <c r="C4954" s="32" t="s">
        <v>18204</v>
      </c>
      <c r="D4954" s="37">
        <v>6.7083820000000003</v>
      </c>
      <c r="E4954" s="39">
        <v>836.99</v>
      </c>
      <c r="F4954" s="39">
        <v>4423</v>
      </c>
      <c r="G4954" s="39">
        <v>6136.64</v>
      </c>
      <c r="H4954" s="38">
        <v>4</v>
      </c>
      <c r="I4954" s="38">
        <v>8998</v>
      </c>
      <c r="J4954" s="37">
        <v>16.532163379</v>
      </c>
      <c r="K4954" s="37">
        <v>11.872997844</v>
      </c>
      <c r="L4954" s="37">
        <v>11.786291369000001</v>
      </c>
      <c r="M4954" s="37">
        <v>24.418838216000001</v>
      </c>
      <c r="N4954" s="37">
        <v>31.294321616000001</v>
      </c>
      <c r="O4954" s="37">
        <v>12.689823659</v>
      </c>
      <c r="P4954" s="37">
        <v>5.5</v>
      </c>
      <c r="Q4954" s="37">
        <v>89.745706299999995</v>
      </c>
      <c r="R4954" s="38">
        <v>308016</v>
      </c>
      <c r="S4954" s="37">
        <v>2.7475399999999999</v>
      </c>
      <c r="T4954" s="38">
        <v>3</v>
      </c>
      <c r="U4954" s="38">
        <v>3</v>
      </c>
      <c r="V4954" s="38">
        <v>1</v>
      </c>
    </row>
    <row r="4955" spans="1:22" ht="13.5" customHeight="1" x14ac:dyDescent="0.2">
      <c r="A4955" s="32" t="s">
        <v>4951</v>
      </c>
      <c r="B4955" s="32" t="s">
        <v>12800</v>
      </c>
      <c r="C4955" s="32" t="s">
        <v>18204</v>
      </c>
      <c r="D4955" s="37">
        <v>5.4723439999999997</v>
      </c>
      <c r="E4955" s="39">
        <v>1342.01</v>
      </c>
      <c r="F4955" s="39">
        <v>3409</v>
      </c>
      <c r="G4955" s="39">
        <v>5616.1</v>
      </c>
      <c r="H4955" s="38">
        <v>5</v>
      </c>
      <c r="I4955" s="38">
        <v>6693</v>
      </c>
      <c r="J4955" s="37">
        <v>4.6281240489000002</v>
      </c>
      <c r="K4955" s="37">
        <v>0.94816561990000003</v>
      </c>
      <c r="L4955" s="37">
        <v>2.9964532155999999</v>
      </c>
      <c r="M4955" s="37">
        <v>16.279584442000001</v>
      </c>
      <c r="N4955" s="37">
        <v>30.409608059</v>
      </c>
      <c r="O4955" s="37">
        <v>6.0671485141000003</v>
      </c>
      <c r="P4955" s="37">
        <v>5.5</v>
      </c>
      <c r="Q4955" s="37">
        <v>87.706995500000005</v>
      </c>
      <c r="R4955" s="38">
        <v>161904</v>
      </c>
      <c r="S4955" s="37">
        <v>2.7475399999999999</v>
      </c>
      <c r="T4955" s="38">
        <v>3</v>
      </c>
      <c r="U4955" s="38">
        <v>5</v>
      </c>
      <c r="V4955" s="38">
        <v>1</v>
      </c>
    </row>
    <row r="4956" spans="1:22" ht="13.5" customHeight="1" x14ac:dyDescent="0.2">
      <c r="A4956" s="32" t="s">
        <v>4952</v>
      </c>
      <c r="B4956" s="32" t="s">
        <v>12801</v>
      </c>
      <c r="C4956" s="32" t="s">
        <v>18204</v>
      </c>
      <c r="D4956" s="37">
        <v>7.6205930000000004</v>
      </c>
      <c r="E4956" s="39">
        <v>2864.95</v>
      </c>
      <c r="F4956" s="39">
        <v>8243</v>
      </c>
      <c r="G4956" s="39">
        <v>14804.18</v>
      </c>
      <c r="H4956" s="38">
        <v>15</v>
      </c>
      <c r="I4956" s="38">
        <v>16088</v>
      </c>
      <c r="J4956" s="37">
        <v>3.4360230005000001</v>
      </c>
      <c r="K4956" s="37">
        <v>1.1960810809</v>
      </c>
      <c r="L4956" s="37">
        <v>2.4929988211</v>
      </c>
      <c r="M4956" s="37">
        <v>14.511228494999999</v>
      </c>
      <c r="N4956" s="37">
        <v>19.583027357999999</v>
      </c>
      <c r="O4956" s="37">
        <v>3.8571164236</v>
      </c>
      <c r="P4956" s="37">
        <v>5.5</v>
      </c>
      <c r="Q4956" s="37">
        <v>93.934997600000003</v>
      </c>
      <c r="R4956" s="38">
        <v>418637</v>
      </c>
      <c r="S4956" s="37">
        <v>2.7475399999999999</v>
      </c>
      <c r="T4956" s="38">
        <v>9</v>
      </c>
      <c r="U4956" s="38">
        <v>14</v>
      </c>
      <c r="V4956" s="38">
        <v>2</v>
      </c>
    </row>
    <row r="4957" spans="1:22" ht="13.5" customHeight="1" x14ac:dyDescent="0.2">
      <c r="A4957" s="32" t="s">
        <v>4953</v>
      </c>
      <c r="B4957" s="32" t="s">
        <v>12802</v>
      </c>
      <c r="C4957" s="32" t="s">
        <v>18204</v>
      </c>
      <c r="D4957" s="37">
        <v>3.8349030000000002</v>
      </c>
      <c r="E4957" s="39">
        <v>1941.95</v>
      </c>
      <c r="F4957" s="39">
        <v>5500</v>
      </c>
      <c r="G4957" s="39">
        <v>10526.48</v>
      </c>
      <c r="H4957" s="38">
        <v>8</v>
      </c>
      <c r="I4957" s="38">
        <v>10861</v>
      </c>
      <c r="J4957" s="37">
        <v>4.5636245053</v>
      </c>
      <c r="K4957" s="37">
        <v>3.2297528303999998</v>
      </c>
      <c r="L4957" s="37">
        <v>6.1267471159999998</v>
      </c>
      <c r="M4957" s="37">
        <v>32.233340241999997</v>
      </c>
      <c r="N4957" s="37">
        <v>3.4186166832999998</v>
      </c>
      <c r="O4957" s="37">
        <v>5.2150173161</v>
      </c>
      <c r="P4957" s="37">
        <v>5.5</v>
      </c>
      <c r="Q4957" s="37">
        <v>90.967565899999997</v>
      </c>
      <c r="R4957" s="38">
        <v>258574</v>
      </c>
      <c r="S4957" s="37">
        <v>2.7475399999999999</v>
      </c>
      <c r="T4957" s="38">
        <v>4</v>
      </c>
      <c r="U4957" s="38">
        <v>8</v>
      </c>
      <c r="V4957" s="38">
        <v>0</v>
      </c>
    </row>
    <row r="4958" spans="1:22" ht="13.5" customHeight="1" x14ac:dyDescent="0.2">
      <c r="A4958" s="32" t="s">
        <v>4954</v>
      </c>
      <c r="B4958" s="32" t="s">
        <v>12803</v>
      </c>
      <c r="C4958" s="32" t="s">
        <v>18204</v>
      </c>
      <c r="D4958" s="37">
        <v>5.5603069999999999</v>
      </c>
      <c r="E4958" s="39">
        <v>1076.01</v>
      </c>
      <c r="F4958" s="39">
        <v>3261</v>
      </c>
      <c r="G4958" s="39">
        <v>6169.76</v>
      </c>
      <c r="H4958" s="38">
        <v>4</v>
      </c>
      <c r="I4958" s="38">
        <v>6513</v>
      </c>
      <c r="J4958" s="37">
        <v>6.8797320681</v>
      </c>
      <c r="K4958" s="37">
        <v>4.5286907216000003</v>
      </c>
      <c r="L4958" s="37">
        <v>10.830298970999999</v>
      </c>
      <c r="M4958" s="37">
        <v>30.794136569999999</v>
      </c>
      <c r="N4958" s="37">
        <v>17.307914750999998</v>
      </c>
      <c r="O4958" s="37">
        <v>6.9801966441000003</v>
      </c>
      <c r="P4958" s="37">
        <v>5.5</v>
      </c>
      <c r="Q4958" s="37">
        <v>82.484009499999999</v>
      </c>
      <c r="R4958" s="38">
        <v>135957</v>
      </c>
      <c r="S4958" s="37">
        <v>2.7475399999999999</v>
      </c>
      <c r="T4958" s="38">
        <v>3</v>
      </c>
      <c r="U4958" s="38">
        <v>4</v>
      </c>
      <c r="V4958" s="38">
        <v>1</v>
      </c>
    </row>
    <row r="4959" spans="1:22" ht="13.5" customHeight="1" x14ac:dyDescent="0.2">
      <c r="A4959" s="32" t="s">
        <v>4955</v>
      </c>
      <c r="B4959" s="32" t="s">
        <v>12804</v>
      </c>
      <c r="C4959" s="32" t="s">
        <v>18204</v>
      </c>
      <c r="D4959" s="37">
        <v>4.1957620000000002</v>
      </c>
      <c r="E4959" s="39">
        <v>2805.95</v>
      </c>
      <c r="F4959" s="39">
        <v>6489</v>
      </c>
      <c r="G4959" s="39">
        <v>12133.92</v>
      </c>
      <c r="H4959" s="38">
        <v>8</v>
      </c>
      <c r="I4959" s="38">
        <v>12715</v>
      </c>
      <c r="J4959" s="37">
        <v>2.1628157058999999</v>
      </c>
      <c r="K4959" s="37">
        <v>1.3410762173999999</v>
      </c>
      <c r="L4959" s="37">
        <v>3.0856250048999998</v>
      </c>
      <c r="M4959" s="37">
        <v>21.661716424000002</v>
      </c>
      <c r="N4959" s="37">
        <v>7.2471885778000003</v>
      </c>
      <c r="O4959" s="37">
        <v>3.3147809003000002</v>
      </c>
      <c r="P4959" s="37">
        <v>5.5</v>
      </c>
      <c r="Q4959" s="37">
        <v>84.332325400000002</v>
      </c>
      <c r="R4959" s="38">
        <v>339746</v>
      </c>
      <c r="S4959" s="37">
        <v>2.7475399999999999</v>
      </c>
      <c r="T4959" s="38">
        <v>6</v>
      </c>
      <c r="U4959" s="38">
        <v>7</v>
      </c>
      <c r="V4959" s="38">
        <v>0</v>
      </c>
    </row>
    <row r="4960" spans="1:22" ht="13.5" customHeight="1" x14ac:dyDescent="0.2">
      <c r="A4960" s="32" t="s">
        <v>4956</v>
      </c>
      <c r="B4960" s="32" t="s">
        <v>12805</v>
      </c>
      <c r="C4960" s="32" t="s">
        <v>18089</v>
      </c>
      <c r="D4960" s="37">
        <v>1.4081079999999999</v>
      </c>
      <c r="E4960" s="39">
        <v>498.01</v>
      </c>
      <c r="F4960" s="39">
        <v>2993</v>
      </c>
      <c r="G4960" s="39">
        <v>4745.3500000000004</v>
      </c>
      <c r="H4960" s="38">
        <v>4</v>
      </c>
      <c r="I4960" s="38">
        <v>5972</v>
      </c>
      <c r="J4960" s="37">
        <v>57.200079359999997</v>
      </c>
      <c r="K4960" s="37">
        <v>18.082535453999999</v>
      </c>
      <c r="L4960" s="37">
        <v>77.545897784999994</v>
      </c>
      <c r="M4960" s="37">
        <v>6.2631717137000003</v>
      </c>
      <c r="N4960" s="37">
        <v>75.555693282999997</v>
      </c>
      <c r="O4960" s="37">
        <v>3.2347818882000001</v>
      </c>
      <c r="P4960" s="37">
        <v>8.5</v>
      </c>
      <c r="Q4960" s="37">
        <v>78.0852541</v>
      </c>
      <c r="R4960" s="38">
        <v>305797</v>
      </c>
      <c r="S4960" s="37">
        <v>1.3124899999999999</v>
      </c>
      <c r="T4960" s="38">
        <v>1</v>
      </c>
      <c r="U4960" s="38">
        <v>1</v>
      </c>
      <c r="V4960" s="38">
        <v>3</v>
      </c>
    </row>
    <row r="4961" spans="1:22" ht="13.5" customHeight="1" x14ac:dyDescent="0.2">
      <c r="A4961" s="32" t="s">
        <v>4957</v>
      </c>
      <c r="B4961" s="32" t="s">
        <v>12806</v>
      </c>
      <c r="C4961" s="32" t="s">
        <v>18204</v>
      </c>
      <c r="D4961" s="37">
        <v>4.2623620000000004</v>
      </c>
      <c r="E4961" s="39">
        <v>2598.9699999999998</v>
      </c>
      <c r="F4961" s="39">
        <v>6095</v>
      </c>
      <c r="G4961" s="39">
        <v>11243.36</v>
      </c>
      <c r="H4961" s="38">
        <v>7</v>
      </c>
      <c r="I4961" s="38">
        <v>12180</v>
      </c>
      <c r="J4961" s="37">
        <v>4.1787557382999996</v>
      </c>
      <c r="K4961" s="37">
        <v>2.1396757208000001</v>
      </c>
      <c r="L4961" s="37">
        <v>1.8593753297</v>
      </c>
      <c r="M4961" s="37">
        <v>13.421651156999999</v>
      </c>
      <c r="N4961" s="37">
        <v>15.469902052</v>
      </c>
      <c r="O4961" s="37">
        <v>3.4251084045</v>
      </c>
      <c r="P4961" s="37">
        <v>5.5</v>
      </c>
      <c r="Q4961" s="37">
        <v>91.442599400000006</v>
      </c>
      <c r="R4961" s="38">
        <v>347965</v>
      </c>
      <c r="S4961" s="37">
        <v>2.7475399999999999</v>
      </c>
      <c r="T4961" s="38">
        <v>3</v>
      </c>
      <c r="U4961" s="38">
        <v>7</v>
      </c>
      <c r="V4961" s="38">
        <v>2</v>
      </c>
    </row>
    <row r="4962" spans="1:22" ht="13.5" customHeight="1" x14ac:dyDescent="0.2">
      <c r="A4962" s="32" t="s">
        <v>4958</v>
      </c>
      <c r="B4962" s="32" t="s">
        <v>12708</v>
      </c>
      <c r="C4962" s="32" t="s">
        <v>18204</v>
      </c>
      <c r="D4962" s="37">
        <v>6.6294760000000004</v>
      </c>
      <c r="E4962" s="39">
        <v>1832</v>
      </c>
      <c r="F4962" s="39">
        <v>6277</v>
      </c>
      <c r="G4962" s="39">
        <v>8463.34</v>
      </c>
      <c r="H4962" s="38">
        <v>6</v>
      </c>
      <c r="I4962" s="38">
        <v>12598</v>
      </c>
      <c r="J4962" s="37">
        <v>18.685707844</v>
      </c>
      <c r="K4962" s="37">
        <v>12.529045018</v>
      </c>
      <c r="L4962" s="37">
        <v>15.51329909</v>
      </c>
      <c r="M4962" s="37">
        <v>25.112968820999999</v>
      </c>
      <c r="N4962" s="37">
        <v>29.343789217000001</v>
      </c>
      <c r="O4962" s="37">
        <v>10.155878759</v>
      </c>
      <c r="P4962" s="37">
        <v>5.5</v>
      </c>
      <c r="Q4962" s="37">
        <v>84.517337999999995</v>
      </c>
      <c r="R4962" s="38">
        <v>403202</v>
      </c>
      <c r="S4962" s="37">
        <v>2.7475399999999999</v>
      </c>
      <c r="T4962" s="38">
        <v>2</v>
      </c>
      <c r="U4962" s="38">
        <v>6</v>
      </c>
      <c r="V4962" s="38">
        <v>2</v>
      </c>
    </row>
    <row r="4963" spans="1:22" ht="13.5" customHeight="1" x14ac:dyDescent="0.2">
      <c r="A4963" s="32" t="s">
        <v>4959</v>
      </c>
      <c r="B4963" s="32" t="s">
        <v>12807</v>
      </c>
      <c r="C4963" s="32" t="s">
        <v>18089</v>
      </c>
      <c r="D4963" s="37">
        <v>6.4760980000000004</v>
      </c>
      <c r="E4963" s="39">
        <v>1210.98</v>
      </c>
      <c r="F4963" s="39">
        <v>5972</v>
      </c>
      <c r="G4963" s="39">
        <v>8475.15</v>
      </c>
      <c r="H4963" s="38">
        <v>6</v>
      </c>
      <c r="I4963" s="38">
        <v>12205</v>
      </c>
      <c r="J4963" s="37">
        <v>40.441999908</v>
      </c>
      <c r="K4963" s="37">
        <v>24.462052994</v>
      </c>
      <c r="L4963" s="37">
        <v>42.465966768000001</v>
      </c>
      <c r="M4963" s="37">
        <v>8.6126261252000003</v>
      </c>
      <c r="N4963" s="37">
        <v>61.510416745000001</v>
      </c>
      <c r="O4963" s="37">
        <v>4.9164522568000004</v>
      </c>
      <c r="P4963" s="37">
        <v>8.5</v>
      </c>
      <c r="Q4963" s="37">
        <v>62.136580299999999</v>
      </c>
      <c r="R4963" s="38">
        <v>412256</v>
      </c>
      <c r="S4963" s="37">
        <v>1.3124899999999999</v>
      </c>
      <c r="T4963" s="38">
        <v>1</v>
      </c>
      <c r="U4963" s="38">
        <v>0</v>
      </c>
      <c r="V4963" s="38">
        <v>2</v>
      </c>
    </row>
    <row r="4964" spans="1:22" ht="13.5" customHeight="1" x14ac:dyDescent="0.2">
      <c r="A4964" s="32" t="s">
        <v>4960</v>
      </c>
      <c r="B4964" s="32" t="s">
        <v>12808</v>
      </c>
      <c r="C4964" s="32" t="s">
        <v>18204</v>
      </c>
      <c r="D4964" s="37">
        <v>5.8601549999999998</v>
      </c>
      <c r="E4964" s="39">
        <v>1570.98</v>
      </c>
      <c r="F4964" s="39">
        <v>4022</v>
      </c>
      <c r="G4964" s="39">
        <v>6843.64</v>
      </c>
      <c r="H4964" s="38">
        <v>4</v>
      </c>
      <c r="I4964" s="38">
        <v>8077</v>
      </c>
      <c r="J4964" s="37">
        <v>9.7017344446999996</v>
      </c>
      <c r="K4964" s="37">
        <v>2.7049355662000001</v>
      </c>
      <c r="L4964" s="37">
        <v>10.694789301</v>
      </c>
      <c r="M4964" s="37">
        <v>25.693258659000001</v>
      </c>
      <c r="N4964" s="37">
        <v>33.879618522000001</v>
      </c>
      <c r="O4964" s="37">
        <v>11.977237410000001</v>
      </c>
      <c r="P4964" s="37">
        <v>5.5</v>
      </c>
      <c r="Q4964" s="37">
        <v>87.529053599999997</v>
      </c>
      <c r="R4964" s="38">
        <v>215425</v>
      </c>
      <c r="S4964" s="37">
        <v>2.7475399999999999</v>
      </c>
      <c r="T4964" s="38">
        <v>2</v>
      </c>
      <c r="U4964" s="38">
        <v>3</v>
      </c>
      <c r="V4964" s="38">
        <v>1</v>
      </c>
    </row>
    <row r="4965" spans="1:22" ht="13.5" customHeight="1" x14ac:dyDescent="0.2">
      <c r="A4965" s="32" t="s">
        <v>4961</v>
      </c>
      <c r="B4965" s="32" t="s">
        <v>12809</v>
      </c>
      <c r="C4965" s="32" t="s">
        <v>18089</v>
      </c>
      <c r="D4965" s="37">
        <v>4.7867769999999998</v>
      </c>
      <c r="E4965" s="39">
        <v>1511.03</v>
      </c>
      <c r="F4965" s="39">
        <v>4283</v>
      </c>
      <c r="G4965" s="39">
        <v>8208.0300000000007</v>
      </c>
      <c r="H4965" s="38">
        <v>5</v>
      </c>
      <c r="I4965" s="38">
        <v>8468</v>
      </c>
      <c r="J4965" s="37">
        <v>5.2752049115000004</v>
      </c>
      <c r="K4965" s="37">
        <v>1.1009569355</v>
      </c>
      <c r="L4965" s="37">
        <v>2.8606106725</v>
      </c>
      <c r="M4965" s="37">
        <v>11.186618873</v>
      </c>
      <c r="N4965" s="37">
        <v>9.1117261972999994</v>
      </c>
      <c r="O4965" s="37">
        <v>7.1856622318000003</v>
      </c>
      <c r="P4965" s="37">
        <v>8.4828399397999998</v>
      </c>
      <c r="Q4965" s="37">
        <v>90.991631100000006</v>
      </c>
      <c r="R4965" s="38">
        <v>210644</v>
      </c>
      <c r="S4965" s="37">
        <v>1.3124899999999999</v>
      </c>
      <c r="T4965" s="38">
        <v>2</v>
      </c>
      <c r="U4965" s="38">
        <v>5</v>
      </c>
      <c r="V4965" s="38">
        <v>1</v>
      </c>
    </row>
    <row r="4966" spans="1:22" ht="13.5" customHeight="1" x14ac:dyDescent="0.2">
      <c r="A4966" s="32" t="s">
        <v>4962</v>
      </c>
      <c r="B4966" s="32" t="s">
        <v>12810</v>
      </c>
      <c r="C4966" s="32" t="s">
        <v>18204</v>
      </c>
      <c r="D4966" s="37">
        <v>5.4404329999999996</v>
      </c>
      <c r="E4966" s="39">
        <v>841.99</v>
      </c>
      <c r="F4966" s="39">
        <v>2664</v>
      </c>
      <c r="G4966" s="39">
        <v>4542.28</v>
      </c>
      <c r="H4966" s="38">
        <v>3</v>
      </c>
      <c r="I4966" s="38">
        <v>5347</v>
      </c>
      <c r="J4966" s="37">
        <v>15.20865783</v>
      </c>
      <c r="K4966" s="37">
        <v>7.1882646303</v>
      </c>
      <c r="L4966" s="37">
        <v>13.684176201</v>
      </c>
      <c r="M4966" s="37">
        <v>18.55219138</v>
      </c>
      <c r="N4966" s="37">
        <v>25.921451486999999</v>
      </c>
      <c r="O4966" s="37">
        <v>10.023990683999999</v>
      </c>
      <c r="P4966" s="37">
        <v>5.5</v>
      </c>
      <c r="Q4966" s="37">
        <v>70.441545099999999</v>
      </c>
      <c r="R4966" s="38">
        <v>129422</v>
      </c>
      <c r="S4966" s="37">
        <v>2.7475399999999999</v>
      </c>
      <c r="T4966" s="38">
        <v>2</v>
      </c>
      <c r="U4966" s="38">
        <v>3</v>
      </c>
      <c r="V4966" s="38">
        <v>1</v>
      </c>
    </row>
    <row r="4967" spans="1:22" ht="13.5" customHeight="1" x14ac:dyDescent="0.2">
      <c r="A4967" s="32" t="s">
        <v>4963</v>
      </c>
      <c r="B4967" s="32" t="s">
        <v>12811</v>
      </c>
      <c r="C4967" s="32" t="s">
        <v>18089</v>
      </c>
      <c r="D4967" s="37">
        <v>7.943308</v>
      </c>
      <c r="E4967" s="39">
        <v>743.02</v>
      </c>
      <c r="F4967" s="39">
        <v>2767</v>
      </c>
      <c r="G4967" s="39">
        <v>4486.22</v>
      </c>
      <c r="H4967" s="38">
        <v>4</v>
      </c>
      <c r="I4967" s="38">
        <v>5512</v>
      </c>
      <c r="J4967" s="37">
        <v>31.254033278000001</v>
      </c>
      <c r="K4967" s="37">
        <v>11.487711879000001</v>
      </c>
      <c r="L4967" s="37">
        <v>39.580605190999997</v>
      </c>
      <c r="M4967" s="37">
        <v>3.964762914</v>
      </c>
      <c r="N4967" s="37">
        <v>36.540678528999997</v>
      </c>
      <c r="O4967" s="37">
        <v>5.8528590989999998</v>
      </c>
      <c r="P4967" s="37">
        <v>8.5</v>
      </c>
      <c r="Q4967" s="37">
        <v>79.120475099999993</v>
      </c>
      <c r="R4967" s="38">
        <v>179907</v>
      </c>
      <c r="S4967" s="37">
        <v>1.3124899999999999</v>
      </c>
      <c r="T4967" s="38">
        <v>1</v>
      </c>
      <c r="U4967" s="38">
        <v>1</v>
      </c>
      <c r="V4967" s="38">
        <v>1</v>
      </c>
    </row>
    <row r="4968" spans="1:22" ht="13.5" customHeight="1" x14ac:dyDescent="0.2">
      <c r="A4968" s="32" t="s">
        <v>4964</v>
      </c>
      <c r="B4968" s="32" t="s">
        <v>12812</v>
      </c>
      <c r="C4968" s="32" t="s">
        <v>18089</v>
      </c>
      <c r="D4968" s="37">
        <v>2.6868340000000002</v>
      </c>
      <c r="E4968" s="39">
        <v>362.99</v>
      </c>
      <c r="F4968" s="39">
        <v>1832</v>
      </c>
      <c r="G4968" s="39">
        <v>3044.34</v>
      </c>
      <c r="H4968" s="38">
        <v>2</v>
      </c>
      <c r="I4968" s="38">
        <v>3946</v>
      </c>
      <c r="J4968" s="37">
        <v>20.242433761000001</v>
      </c>
      <c r="K4968" s="37">
        <v>8.2060454845000006</v>
      </c>
      <c r="L4968" s="37">
        <v>18.270094747000002</v>
      </c>
      <c r="M4968" s="37">
        <v>3.8956281565999999</v>
      </c>
      <c r="N4968" s="37">
        <v>29.034033761</v>
      </c>
      <c r="O4968" s="37">
        <v>4.6640635997000004</v>
      </c>
      <c r="P4968" s="37">
        <v>8.5</v>
      </c>
      <c r="Q4968" s="37">
        <v>88.9375936</v>
      </c>
      <c r="R4968" s="38">
        <v>92284</v>
      </c>
      <c r="S4968" s="37">
        <v>1.3124899999999999</v>
      </c>
      <c r="T4968" s="38">
        <v>0</v>
      </c>
      <c r="U4968" s="38">
        <v>0</v>
      </c>
      <c r="V4968" s="38">
        <v>2</v>
      </c>
    </row>
    <row r="4969" spans="1:22" ht="13.5" customHeight="1" x14ac:dyDescent="0.2">
      <c r="A4969" s="32" t="s">
        <v>4965</v>
      </c>
      <c r="B4969" s="32" t="s">
        <v>12813</v>
      </c>
      <c r="C4969" s="32" t="s">
        <v>18204</v>
      </c>
      <c r="D4969" s="37">
        <v>6.0193430000000001</v>
      </c>
      <c r="E4969" s="39">
        <v>703</v>
      </c>
      <c r="F4969" s="39">
        <v>2076</v>
      </c>
      <c r="G4969" s="39">
        <v>4110.5</v>
      </c>
      <c r="H4969" s="38">
        <v>3</v>
      </c>
      <c r="I4969" s="38">
        <v>4225</v>
      </c>
      <c r="J4969" s="37">
        <v>5.8391172070000001</v>
      </c>
      <c r="K4969" s="37">
        <v>3.2404626462000001</v>
      </c>
      <c r="L4969" s="37">
        <v>5.5457962461000001</v>
      </c>
      <c r="M4969" s="37">
        <v>38.653106383999997</v>
      </c>
      <c r="N4969" s="37">
        <v>5.4947029580000004</v>
      </c>
      <c r="O4969" s="37">
        <v>4.3909709116000002</v>
      </c>
      <c r="P4969" s="37">
        <v>5.5</v>
      </c>
      <c r="Q4969" s="37">
        <v>89.140121300000004</v>
      </c>
      <c r="R4969" s="38">
        <v>142134</v>
      </c>
      <c r="S4969" s="37">
        <v>2.7475399999999999</v>
      </c>
      <c r="T4969" s="38">
        <v>0</v>
      </c>
      <c r="U4969" s="38">
        <v>3</v>
      </c>
      <c r="V4969" s="38">
        <v>2</v>
      </c>
    </row>
    <row r="4970" spans="1:22" ht="13.5" customHeight="1" x14ac:dyDescent="0.2">
      <c r="A4970" s="32" t="s">
        <v>4966</v>
      </c>
      <c r="B4970" s="32" t="s">
        <v>12814</v>
      </c>
      <c r="C4970" s="32" t="s">
        <v>18089</v>
      </c>
      <c r="D4970" s="37">
        <v>3.5249450000000002</v>
      </c>
      <c r="E4970" s="39">
        <v>317.99</v>
      </c>
      <c r="F4970" s="39">
        <v>1404</v>
      </c>
      <c r="G4970" s="39">
        <v>2410.37</v>
      </c>
      <c r="H4970" s="38">
        <v>2</v>
      </c>
      <c r="I4970" s="38">
        <v>2971</v>
      </c>
      <c r="J4970" s="37">
        <v>46.471917855000001</v>
      </c>
      <c r="K4970" s="37">
        <v>15.382747448</v>
      </c>
      <c r="L4970" s="37">
        <v>67.102269605999993</v>
      </c>
      <c r="M4970" s="37">
        <v>4.2697648197999998</v>
      </c>
      <c r="N4970" s="37">
        <v>64.096192939999995</v>
      </c>
      <c r="O4970" s="37">
        <v>3.0951952653000001</v>
      </c>
      <c r="P4970" s="37">
        <v>8.5</v>
      </c>
      <c r="Q4970" s="37" t="s">
        <v>15680</v>
      </c>
      <c r="R4970" s="38">
        <v>64711</v>
      </c>
      <c r="S4970" s="37">
        <v>1.3124899999999999</v>
      </c>
      <c r="T4970" s="38">
        <v>1</v>
      </c>
      <c r="U4970" s="38">
        <v>0</v>
      </c>
      <c r="V4970" s="38">
        <v>1</v>
      </c>
    </row>
    <row r="4971" spans="1:22" ht="13.5" customHeight="1" x14ac:dyDescent="0.2">
      <c r="A4971" s="32" t="s">
        <v>4967</v>
      </c>
      <c r="B4971" s="32" t="s">
        <v>12815</v>
      </c>
      <c r="C4971" s="32" t="s">
        <v>18089</v>
      </c>
      <c r="D4971" s="37">
        <v>6.3253389999999996</v>
      </c>
      <c r="E4971" s="39">
        <v>335</v>
      </c>
      <c r="F4971" s="39">
        <v>3053</v>
      </c>
      <c r="G4971" s="39">
        <v>3771.08</v>
      </c>
      <c r="H4971" s="38">
        <v>3</v>
      </c>
      <c r="I4971" s="38">
        <v>6579</v>
      </c>
      <c r="J4971" s="37">
        <v>37.924036411000003</v>
      </c>
      <c r="K4971" s="37">
        <v>16.024818160999999</v>
      </c>
      <c r="L4971" s="37">
        <v>32.138951042000002</v>
      </c>
      <c r="M4971" s="37">
        <v>5.5235022126000004</v>
      </c>
      <c r="N4971" s="37">
        <v>63.400626389000003</v>
      </c>
      <c r="O4971" s="37">
        <v>7.4780986498999997</v>
      </c>
      <c r="P4971" s="37">
        <v>8.5</v>
      </c>
      <c r="Q4971" s="37">
        <v>63.403425400000003</v>
      </c>
      <c r="R4971" s="38">
        <v>104812</v>
      </c>
      <c r="S4971" s="37">
        <v>1.3124899999999999</v>
      </c>
      <c r="T4971" s="38">
        <v>0</v>
      </c>
      <c r="U4971" s="38">
        <v>2</v>
      </c>
      <c r="V4971" s="38">
        <v>1</v>
      </c>
    </row>
    <row r="4972" spans="1:22" ht="13.5" customHeight="1" x14ac:dyDescent="0.2">
      <c r="A4972" s="32" t="s">
        <v>4968</v>
      </c>
      <c r="B4972" s="32" t="s">
        <v>12816</v>
      </c>
      <c r="C4972" s="32" t="s">
        <v>18089</v>
      </c>
      <c r="D4972" s="37">
        <v>7.8976490000000004</v>
      </c>
      <c r="E4972" s="39">
        <v>1161.99</v>
      </c>
      <c r="F4972" s="39">
        <v>7412</v>
      </c>
      <c r="G4972" s="39">
        <v>10484.82</v>
      </c>
      <c r="H4972" s="38">
        <v>11</v>
      </c>
      <c r="I4972" s="38">
        <v>15656</v>
      </c>
      <c r="J4972" s="37">
        <v>26.556876664000001</v>
      </c>
      <c r="K4972" s="37">
        <v>11.895567971</v>
      </c>
      <c r="L4972" s="37">
        <v>24.450486726000001</v>
      </c>
      <c r="M4972" s="37">
        <v>6.3833468702999996</v>
      </c>
      <c r="N4972" s="37">
        <v>40.740525621000003</v>
      </c>
      <c r="O4972" s="37">
        <v>6.1080576811</v>
      </c>
      <c r="P4972" s="37">
        <v>8.4660302429000005</v>
      </c>
      <c r="Q4972" s="37">
        <v>85.619078400000006</v>
      </c>
      <c r="R4972" s="38">
        <v>479045</v>
      </c>
      <c r="S4972" s="37">
        <v>1.3124899999999999</v>
      </c>
      <c r="T4972" s="38">
        <v>6</v>
      </c>
      <c r="U4972" s="38">
        <v>9</v>
      </c>
      <c r="V4972" s="38">
        <v>4</v>
      </c>
    </row>
    <row r="4973" spans="1:22" ht="13.5" customHeight="1" x14ac:dyDescent="0.2">
      <c r="A4973" s="32" t="s">
        <v>4969</v>
      </c>
      <c r="B4973" s="32" t="s">
        <v>12817</v>
      </c>
      <c r="C4973" s="32" t="s">
        <v>18204</v>
      </c>
      <c r="D4973" s="37">
        <v>6.8660930000000002</v>
      </c>
      <c r="E4973" s="39">
        <v>1168.03</v>
      </c>
      <c r="F4973" s="39">
        <v>3663</v>
      </c>
      <c r="G4973" s="39">
        <v>6633.69</v>
      </c>
      <c r="H4973" s="38">
        <v>5</v>
      </c>
      <c r="I4973" s="38">
        <v>7085</v>
      </c>
      <c r="J4973" s="37">
        <v>8.5703244949999995</v>
      </c>
      <c r="K4973" s="37">
        <v>5.6883313664999999</v>
      </c>
      <c r="L4973" s="37">
        <v>8.6024364571999996</v>
      </c>
      <c r="M4973" s="37">
        <v>18.557860973</v>
      </c>
      <c r="N4973" s="37">
        <v>22.668629337999999</v>
      </c>
      <c r="O4973" s="37">
        <v>8.3278961702000007</v>
      </c>
      <c r="P4973" s="37">
        <v>5.5</v>
      </c>
      <c r="Q4973" s="37">
        <v>75.167177199999998</v>
      </c>
      <c r="R4973" s="38">
        <v>193819</v>
      </c>
      <c r="S4973" s="37">
        <v>2.7475399999999999</v>
      </c>
      <c r="T4973" s="38">
        <v>4</v>
      </c>
      <c r="U4973" s="38">
        <v>4</v>
      </c>
      <c r="V4973" s="38">
        <v>1</v>
      </c>
    </row>
    <row r="4974" spans="1:22" ht="13.5" customHeight="1" x14ac:dyDescent="0.2">
      <c r="A4974" s="32" t="s">
        <v>4970</v>
      </c>
      <c r="B4974" s="32" t="s">
        <v>12818</v>
      </c>
      <c r="C4974" s="32" t="s">
        <v>18089</v>
      </c>
      <c r="D4974" s="37">
        <v>2.746432</v>
      </c>
      <c r="E4974" s="39">
        <v>1393.03</v>
      </c>
      <c r="F4974" s="39">
        <v>8064</v>
      </c>
      <c r="G4974" s="39">
        <v>12535.37</v>
      </c>
      <c r="H4974" s="38">
        <v>10</v>
      </c>
      <c r="I4974" s="38">
        <v>15924</v>
      </c>
      <c r="J4974" s="37">
        <v>10.226406122</v>
      </c>
      <c r="K4974" s="37">
        <v>4.5778705996999998</v>
      </c>
      <c r="L4974" s="37">
        <v>8.0412682381000007</v>
      </c>
      <c r="M4974" s="37">
        <v>8.2030725805000007</v>
      </c>
      <c r="N4974" s="37">
        <v>14.684669417</v>
      </c>
      <c r="O4974" s="37">
        <v>2.1749457039000002</v>
      </c>
      <c r="P4974" s="37">
        <v>8.5</v>
      </c>
      <c r="Q4974" s="37">
        <v>58.6879244</v>
      </c>
      <c r="R4974" s="38">
        <v>574176</v>
      </c>
      <c r="S4974" s="37">
        <v>1.3124899999999999</v>
      </c>
      <c r="T4974" s="38">
        <v>3</v>
      </c>
      <c r="U4974" s="38">
        <v>4</v>
      </c>
      <c r="V4974" s="38">
        <v>2</v>
      </c>
    </row>
    <row r="4975" spans="1:22" ht="13.5" customHeight="1" x14ac:dyDescent="0.2">
      <c r="A4975" s="32" t="s">
        <v>4971</v>
      </c>
      <c r="B4975" s="32" t="s">
        <v>12819</v>
      </c>
      <c r="C4975" s="32" t="s">
        <v>18204</v>
      </c>
      <c r="D4975" s="37">
        <v>6.8745039999999999</v>
      </c>
      <c r="E4975" s="39">
        <v>762.98</v>
      </c>
      <c r="F4975" s="39">
        <v>2659</v>
      </c>
      <c r="G4975" s="39">
        <v>5059.3599999999997</v>
      </c>
      <c r="H4975" s="38">
        <v>5</v>
      </c>
      <c r="I4975" s="38">
        <v>5290</v>
      </c>
      <c r="J4975" s="37">
        <v>4.0598868067999998</v>
      </c>
      <c r="K4975" s="37">
        <v>3.5954780551000001</v>
      </c>
      <c r="L4975" s="37">
        <v>7.8265577136999998</v>
      </c>
      <c r="M4975" s="37">
        <v>48.830876687999996</v>
      </c>
      <c r="N4975" s="37">
        <v>3.6293219250000002</v>
      </c>
      <c r="O4975" s="37">
        <v>9.5749342893999998</v>
      </c>
      <c r="P4975" s="37">
        <v>5.5</v>
      </c>
      <c r="Q4975" s="37">
        <v>92.034018599999996</v>
      </c>
      <c r="R4975" s="38">
        <v>172940</v>
      </c>
      <c r="S4975" s="37">
        <v>2.7475399999999999</v>
      </c>
      <c r="T4975" s="38">
        <v>3</v>
      </c>
      <c r="U4975" s="38">
        <v>5</v>
      </c>
      <c r="V4975" s="38">
        <v>1</v>
      </c>
    </row>
    <row r="4976" spans="1:22" ht="13.5" customHeight="1" x14ac:dyDescent="0.2">
      <c r="A4976" s="32" t="s">
        <v>4972</v>
      </c>
      <c r="B4976" s="32" t="s">
        <v>12820</v>
      </c>
      <c r="C4976" s="32" t="s">
        <v>18204</v>
      </c>
      <c r="D4976" s="37">
        <v>7.2572710000000002</v>
      </c>
      <c r="E4976" s="39">
        <v>1504.99</v>
      </c>
      <c r="F4976" s="39">
        <v>4289</v>
      </c>
      <c r="G4976" s="39">
        <v>8071.71</v>
      </c>
      <c r="H4976" s="38">
        <v>5</v>
      </c>
      <c r="I4976" s="38">
        <v>8631</v>
      </c>
      <c r="J4976" s="37">
        <v>5.0860360789000003</v>
      </c>
      <c r="K4976" s="37">
        <v>2.3916788574000001</v>
      </c>
      <c r="L4976" s="37">
        <v>6.3636903632999999</v>
      </c>
      <c r="M4976" s="37">
        <v>36.297656529999998</v>
      </c>
      <c r="N4976" s="37">
        <v>10.856202203</v>
      </c>
      <c r="O4976" s="37">
        <v>6.7908212146000002</v>
      </c>
      <c r="P4976" s="37">
        <v>5.5</v>
      </c>
      <c r="Q4976" s="37">
        <v>76.1303652</v>
      </c>
      <c r="R4976" s="38">
        <v>336910</v>
      </c>
      <c r="S4976" s="37">
        <v>2.7475399999999999</v>
      </c>
      <c r="T4976" s="38">
        <v>2</v>
      </c>
      <c r="U4976" s="38">
        <v>3</v>
      </c>
      <c r="V4976" s="38">
        <v>1</v>
      </c>
    </row>
    <row r="4977" spans="1:22" ht="13.5" customHeight="1" x14ac:dyDescent="0.2">
      <c r="A4977" s="32" t="s">
        <v>4973</v>
      </c>
      <c r="B4977" s="32" t="s">
        <v>12821</v>
      </c>
      <c r="C4977" s="32" t="s">
        <v>18204</v>
      </c>
      <c r="D4977" s="37">
        <v>5.61043</v>
      </c>
      <c r="E4977" s="39">
        <v>761.98</v>
      </c>
      <c r="F4977" s="39">
        <v>2318</v>
      </c>
      <c r="G4977" s="39">
        <v>4449.59</v>
      </c>
      <c r="H4977" s="38">
        <v>4</v>
      </c>
      <c r="I4977" s="38">
        <v>4574</v>
      </c>
      <c r="J4977" s="37">
        <v>5.5840235213999998</v>
      </c>
      <c r="K4977" s="37">
        <v>3.2112959072999998</v>
      </c>
      <c r="L4977" s="37">
        <v>5.28625699</v>
      </c>
      <c r="M4977" s="37">
        <v>38.714482590999999</v>
      </c>
      <c r="N4977" s="37">
        <v>5.6550261229999998</v>
      </c>
      <c r="O4977" s="37">
        <v>4.4989532863999999</v>
      </c>
      <c r="P4977" s="37">
        <v>5.5</v>
      </c>
      <c r="Q4977" s="37">
        <v>92.504425600000005</v>
      </c>
      <c r="R4977" s="38">
        <v>105296</v>
      </c>
      <c r="S4977" s="37">
        <v>2.7475399999999999</v>
      </c>
      <c r="T4977" s="38">
        <v>3</v>
      </c>
      <c r="U4977" s="38">
        <v>4</v>
      </c>
      <c r="V4977" s="38">
        <v>1</v>
      </c>
    </row>
    <row r="4978" spans="1:22" ht="13.5" customHeight="1" x14ac:dyDescent="0.2">
      <c r="A4978" s="32" t="s">
        <v>4974</v>
      </c>
      <c r="B4978" s="32" t="s">
        <v>12822</v>
      </c>
      <c r="C4978" s="32" t="s">
        <v>18204</v>
      </c>
      <c r="D4978" s="37">
        <v>6.7118969999999996</v>
      </c>
      <c r="E4978" s="39">
        <v>907.02</v>
      </c>
      <c r="F4978" s="39">
        <v>3588</v>
      </c>
      <c r="G4978" s="39">
        <v>6554.51</v>
      </c>
      <c r="H4978" s="38">
        <v>5</v>
      </c>
      <c r="I4978" s="38">
        <v>7035</v>
      </c>
      <c r="J4978" s="37">
        <v>5.3274322152</v>
      </c>
      <c r="K4978" s="37">
        <v>2.6562704574999998</v>
      </c>
      <c r="L4978" s="37">
        <v>6.4522543778000001</v>
      </c>
      <c r="M4978" s="37">
        <v>36.136739470999999</v>
      </c>
      <c r="N4978" s="37">
        <v>10.913007258</v>
      </c>
      <c r="O4978" s="37">
        <v>7.2911169418000004</v>
      </c>
      <c r="P4978" s="37">
        <v>5.4918367346999997</v>
      </c>
      <c r="Q4978" s="37">
        <v>84.594628700000001</v>
      </c>
      <c r="R4978" s="38">
        <v>251940</v>
      </c>
      <c r="S4978" s="37">
        <v>2.7475399999999999</v>
      </c>
      <c r="T4978" s="38">
        <v>4</v>
      </c>
      <c r="U4978" s="38">
        <v>5</v>
      </c>
      <c r="V4978" s="38">
        <v>2</v>
      </c>
    </row>
    <row r="4979" spans="1:22" ht="13.5" customHeight="1" x14ac:dyDescent="0.2">
      <c r="A4979" s="32" t="s">
        <v>4975</v>
      </c>
      <c r="B4979" s="32" t="s">
        <v>12823</v>
      </c>
      <c r="C4979" s="32" t="s">
        <v>18204</v>
      </c>
      <c r="D4979" s="37">
        <v>5.3988009999999997</v>
      </c>
      <c r="E4979" s="39">
        <v>5110.97</v>
      </c>
      <c r="F4979" s="39">
        <v>13821</v>
      </c>
      <c r="G4979" s="39">
        <v>25606.45</v>
      </c>
      <c r="H4979" s="38">
        <v>27</v>
      </c>
      <c r="I4979" s="38">
        <v>27160</v>
      </c>
      <c r="J4979" s="37">
        <v>4.0868201841999996</v>
      </c>
      <c r="K4979" s="37">
        <v>3.4955463044999999</v>
      </c>
      <c r="L4979" s="37">
        <v>6.1637869380000003</v>
      </c>
      <c r="M4979" s="37">
        <v>21.824610307</v>
      </c>
      <c r="N4979" s="37">
        <v>7.0914092691999997</v>
      </c>
      <c r="O4979" s="37">
        <v>3.8803780107999999</v>
      </c>
      <c r="P4979" s="37">
        <v>5.5062402688000001</v>
      </c>
      <c r="Q4979" s="37">
        <v>78.3881631</v>
      </c>
      <c r="R4979" s="38">
        <v>706933</v>
      </c>
      <c r="S4979" s="37">
        <v>2.7475399999999999</v>
      </c>
      <c r="T4979" s="38">
        <v>21</v>
      </c>
      <c r="U4979" s="38">
        <v>25</v>
      </c>
      <c r="V4979" s="38">
        <v>3</v>
      </c>
    </row>
    <row r="4980" spans="1:22" ht="13.5" customHeight="1" x14ac:dyDescent="0.2">
      <c r="A4980" s="32" t="s">
        <v>4976</v>
      </c>
      <c r="B4980" s="32" t="s">
        <v>12824</v>
      </c>
      <c r="C4980" s="32" t="s">
        <v>18089</v>
      </c>
      <c r="D4980" s="37">
        <v>4.230588</v>
      </c>
      <c r="E4980" s="39">
        <v>707</v>
      </c>
      <c r="F4980" s="39">
        <v>2923</v>
      </c>
      <c r="G4980" s="39">
        <v>5439.2</v>
      </c>
      <c r="H4980" s="38">
        <v>2</v>
      </c>
      <c r="I4980" s="38">
        <v>5787</v>
      </c>
      <c r="J4980" s="37">
        <v>6.2008819237999999</v>
      </c>
      <c r="K4980" s="37">
        <v>3.0554697017999999</v>
      </c>
      <c r="L4980" s="37">
        <v>9.6662730979999996</v>
      </c>
      <c r="M4980" s="37">
        <v>12.286942027</v>
      </c>
      <c r="N4980" s="37">
        <v>8.6337076787000004</v>
      </c>
      <c r="O4980" s="37">
        <v>6.9797407613000004</v>
      </c>
      <c r="P4980" s="37">
        <v>8.2988331388999992</v>
      </c>
      <c r="Q4980" s="37">
        <v>72.579928899999999</v>
      </c>
      <c r="R4980" s="38">
        <v>194486</v>
      </c>
      <c r="S4980" s="37">
        <v>1.3124899999999999</v>
      </c>
      <c r="T4980" s="38">
        <v>1</v>
      </c>
      <c r="U4980" s="38">
        <v>1</v>
      </c>
      <c r="V4980" s="38">
        <v>1</v>
      </c>
    </row>
    <row r="4981" spans="1:22" ht="13.5" customHeight="1" x14ac:dyDescent="0.2">
      <c r="A4981" s="32" t="s">
        <v>4977</v>
      </c>
      <c r="B4981" s="32" t="s">
        <v>12825</v>
      </c>
      <c r="C4981" s="32" t="s">
        <v>18089</v>
      </c>
      <c r="D4981" s="37">
        <v>3.8453110000000001</v>
      </c>
      <c r="E4981" s="39">
        <v>995.99</v>
      </c>
      <c r="F4981" s="39">
        <v>6196</v>
      </c>
      <c r="G4981" s="39">
        <v>9146.9699999999993</v>
      </c>
      <c r="H4981" s="38">
        <v>7</v>
      </c>
      <c r="I4981" s="38">
        <v>12170</v>
      </c>
      <c r="J4981" s="37">
        <v>11.228619158000001</v>
      </c>
      <c r="K4981" s="37">
        <v>3.4198384234999999</v>
      </c>
      <c r="L4981" s="37">
        <v>6.5663759086000004</v>
      </c>
      <c r="M4981" s="37">
        <v>10.111859888</v>
      </c>
      <c r="N4981" s="37">
        <v>16.688058325</v>
      </c>
      <c r="O4981" s="37">
        <v>1.0859129344</v>
      </c>
      <c r="P4981" s="37">
        <v>8.5</v>
      </c>
      <c r="Q4981" s="37">
        <v>81.874463199999994</v>
      </c>
      <c r="R4981" s="38">
        <v>280212</v>
      </c>
      <c r="S4981" s="37">
        <v>1.3124899999999999</v>
      </c>
      <c r="T4981" s="38">
        <v>4</v>
      </c>
      <c r="U4981" s="38">
        <v>6</v>
      </c>
      <c r="V4981" s="38">
        <v>3</v>
      </c>
    </row>
    <row r="4982" spans="1:22" ht="13.5" customHeight="1" x14ac:dyDescent="0.2">
      <c r="A4982" s="32" t="s">
        <v>4978</v>
      </c>
      <c r="B4982" s="32" t="s">
        <v>12826</v>
      </c>
      <c r="C4982" s="32" t="s">
        <v>18204</v>
      </c>
      <c r="D4982" s="37">
        <v>5.4590209999999999</v>
      </c>
      <c r="E4982" s="39">
        <v>1713.03</v>
      </c>
      <c r="F4982" s="39">
        <v>4551</v>
      </c>
      <c r="G4982" s="39">
        <v>7667.9</v>
      </c>
      <c r="H4982" s="38">
        <v>5</v>
      </c>
      <c r="I4982" s="38">
        <v>8879</v>
      </c>
      <c r="J4982" s="37">
        <v>4.2426830401000002</v>
      </c>
      <c r="K4982" s="37">
        <v>1.5573349917999999</v>
      </c>
      <c r="L4982" s="37">
        <v>1.7322287515000001</v>
      </c>
      <c r="M4982" s="37">
        <v>19.903839724000001</v>
      </c>
      <c r="N4982" s="37">
        <v>17.019366782999999</v>
      </c>
      <c r="O4982" s="37">
        <v>5.6333581856999997</v>
      </c>
      <c r="P4982" s="37">
        <v>5.4871278058000001</v>
      </c>
      <c r="Q4982" s="37">
        <v>91.410256899999993</v>
      </c>
      <c r="R4982" s="38">
        <v>162647</v>
      </c>
      <c r="S4982" s="37">
        <v>2.7475399999999999</v>
      </c>
      <c r="T4982" s="38">
        <v>2</v>
      </c>
      <c r="U4982" s="38">
        <v>5</v>
      </c>
      <c r="V4982" s="38">
        <v>1</v>
      </c>
    </row>
    <row r="4983" spans="1:22" ht="13.5" customHeight="1" x14ac:dyDescent="0.2">
      <c r="A4983" s="32" t="s">
        <v>4979</v>
      </c>
      <c r="B4983" s="32" t="s">
        <v>12827</v>
      </c>
      <c r="C4983" s="32" t="s">
        <v>18204</v>
      </c>
      <c r="D4983" s="37">
        <v>7.0113589999999997</v>
      </c>
      <c r="E4983" s="39">
        <v>1166.02</v>
      </c>
      <c r="F4983" s="39">
        <v>3560</v>
      </c>
      <c r="G4983" s="39">
        <v>6986.63</v>
      </c>
      <c r="H4983" s="38">
        <v>8</v>
      </c>
      <c r="I4983" s="38">
        <v>7199</v>
      </c>
      <c r="J4983" s="37">
        <v>6.3746196491999996</v>
      </c>
      <c r="K4983" s="37">
        <v>4.1540177821000004</v>
      </c>
      <c r="L4983" s="37">
        <v>7.615940546</v>
      </c>
      <c r="M4983" s="37">
        <v>31.414302116999998</v>
      </c>
      <c r="N4983" s="37">
        <v>14.020561232</v>
      </c>
      <c r="O4983" s="37">
        <v>5.6591019825000002</v>
      </c>
      <c r="P4983" s="37">
        <v>5.7503762862999999</v>
      </c>
      <c r="Q4983" s="37">
        <v>80.508960599999995</v>
      </c>
      <c r="R4983" s="38">
        <v>157790</v>
      </c>
      <c r="S4983" s="37">
        <v>2.7475399999999999</v>
      </c>
      <c r="T4983" s="38">
        <v>7</v>
      </c>
      <c r="U4983" s="38">
        <v>4</v>
      </c>
      <c r="V4983" s="38">
        <v>1</v>
      </c>
    </row>
    <row r="4984" spans="1:22" ht="13.5" customHeight="1" x14ac:dyDescent="0.2">
      <c r="A4984" s="32" t="s">
        <v>4980</v>
      </c>
      <c r="B4984" s="32" t="s">
        <v>12828</v>
      </c>
      <c r="C4984" s="32" t="s">
        <v>18204</v>
      </c>
      <c r="D4984" s="37">
        <v>4.8443019999999999</v>
      </c>
      <c r="E4984" s="39">
        <v>869.02</v>
      </c>
      <c r="F4984" s="39">
        <v>3760</v>
      </c>
      <c r="G4984" s="39">
        <v>5265.85</v>
      </c>
      <c r="H4984" s="38">
        <v>3</v>
      </c>
      <c r="I4984" s="38">
        <v>7863</v>
      </c>
      <c r="J4984" s="37">
        <v>18.825093765999998</v>
      </c>
      <c r="K4984" s="37">
        <v>15.041540184</v>
      </c>
      <c r="L4984" s="37">
        <v>14.599469957</v>
      </c>
      <c r="M4984" s="37">
        <v>21.408952199000002</v>
      </c>
      <c r="N4984" s="37">
        <v>22.470781599999999</v>
      </c>
      <c r="O4984" s="37">
        <v>4.9230659183999999</v>
      </c>
      <c r="P4984" s="37">
        <v>5.5</v>
      </c>
      <c r="Q4984" s="37">
        <v>52.254411400000002</v>
      </c>
      <c r="R4984" s="38">
        <v>195345</v>
      </c>
      <c r="S4984" s="37">
        <v>2.7475399999999999</v>
      </c>
      <c r="T4984" s="38">
        <v>0</v>
      </c>
      <c r="U4984" s="38">
        <v>3</v>
      </c>
      <c r="V4984" s="38">
        <v>0</v>
      </c>
    </row>
    <row r="4985" spans="1:22" ht="13.5" customHeight="1" x14ac:dyDescent="0.2">
      <c r="A4985" s="32" t="s">
        <v>4981</v>
      </c>
      <c r="B4985" s="32" t="s">
        <v>12829</v>
      </c>
      <c r="C4985" s="32" t="s">
        <v>18204</v>
      </c>
      <c r="D4985" s="37">
        <v>8.5036930000000002</v>
      </c>
      <c r="E4985" s="39">
        <v>702</v>
      </c>
      <c r="F4985" s="39">
        <v>2276</v>
      </c>
      <c r="G4985" s="39">
        <v>3839.85</v>
      </c>
      <c r="H4985" s="38">
        <v>3</v>
      </c>
      <c r="I4985" s="38">
        <v>4360</v>
      </c>
      <c r="J4985" s="37">
        <v>6.7684168615000004</v>
      </c>
      <c r="K4985" s="37">
        <v>5.8233189081000001</v>
      </c>
      <c r="L4985" s="37">
        <v>11.732281044</v>
      </c>
      <c r="M4985" s="37">
        <v>10.457359633999999</v>
      </c>
      <c r="N4985" s="37">
        <v>17.334884469999999</v>
      </c>
      <c r="O4985" s="37">
        <v>6.2702425562000004</v>
      </c>
      <c r="P4985" s="37">
        <v>5.5</v>
      </c>
      <c r="Q4985" s="37">
        <v>88.749004400000004</v>
      </c>
      <c r="R4985" s="38">
        <v>147694</v>
      </c>
      <c r="S4985" s="37">
        <v>2.7475399999999999</v>
      </c>
      <c r="T4985" s="38">
        <v>3</v>
      </c>
      <c r="U4985" s="38">
        <v>3</v>
      </c>
      <c r="V4985" s="38">
        <v>2</v>
      </c>
    </row>
    <row r="4986" spans="1:22" ht="13.5" customHeight="1" x14ac:dyDescent="0.2">
      <c r="A4986" s="32" t="s">
        <v>4982</v>
      </c>
      <c r="B4986" s="32" t="s">
        <v>12830</v>
      </c>
      <c r="C4986" s="32" t="s">
        <v>18089</v>
      </c>
      <c r="D4986" s="37">
        <v>6.8739369999999997</v>
      </c>
      <c r="E4986" s="39">
        <v>292</v>
      </c>
      <c r="F4986" s="39">
        <v>2811</v>
      </c>
      <c r="G4986" s="39">
        <v>4147.34</v>
      </c>
      <c r="H4986" s="38">
        <v>4</v>
      </c>
      <c r="I4986" s="38">
        <v>5757</v>
      </c>
      <c r="J4986" s="37">
        <v>52.398273396</v>
      </c>
      <c r="K4986" s="37">
        <v>30.305433502</v>
      </c>
      <c r="L4986" s="37">
        <v>57.559474364000003</v>
      </c>
      <c r="M4986" s="37">
        <v>6.4800796311999997</v>
      </c>
      <c r="N4986" s="37">
        <v>68.239129270000006</v>
      </c>
      <c r="O4986" s="37">
        <v>4.5892489795999998</v>
      </c>
      <c r="P4986" s="37">
        <v>8.5</v>
      </c>
      <c r="Q4986" s="37">
        <v>68.7639365</v>
      </c>
      <c r="R4986" s="38">
        <v>144526</v>
      </c>
      <c r="S4986" s="37">
        <v>1.3124899999999999</v>
      </c>
      <c r="T4986" s="38">
        <v>1</v>
      </c>
      <c r="U4986" s="38">
        <v>0</v>
      </c>
      <c r="V4986" s="38">
        <v>1</v>
      </c>
    </row>
    <row r="4987" spans="1:22" ht="13.5" customHeight="1" x14ac:dyDescent="0.2">
      <c r="A4987" s="32" t="s">
        <v>4983</v>
      </c>
      <c r="B4987" s="32" t="s">
        <v>12831</v>
      </c>
      <c r="C4987" s="32" t="s">
        <v>18089</v>
      </c>
      <c r="D4987" s="37">
        <v>5.9213579999999997</v>
      </c>
      <c r="E4987" s="39">
        <v>623</v>
      </c>
      <c r="F4987" s="39">
        <v>5223</v>
      </c>
      <c r="G4987" s="39">
        <v>8455.0300000000007</v>
      </c>
      <c r="H4987" s="38">
        <v>5</v>
      </c>
      <c r="I4987" s="38">
        <v>10373</v>
      </c>
      <c r="J4987" s="37">
        <v>12.616162300999999</v>
      </c>
      <c r="K4987" s="37">
        <v>4.7632299826000004</v>
      </c>
      <c r="L4987" s="37">
        <v>7.5390348939000003</v>
      </c>
      <c r="M4987" s="37">
        <v>12.729303120000001</v>
      </c>
      <c r="N4987" s="37">
        <v>13.056353786000001</v>
      </c>
      <c r="O4987" s="37">
        <v>0.88156392169999997</v>
      </c>
      <c r="P4987" s="37">
        <v>8.5</v>
      </c>
      <c r="Q4987" s="37">
        <v>80.558040000000005</v>
      </c>
      <c r="R4987" s="38">
        <v>293744</v>
      </c>
      <c r="S4987" s="37">
        <v>1.3124899999999999</v>
      </c>
      <c r="T4987" s="38">
        <v>3</v>
      </c>
      <c r="U4987" s="38">
        <v>4</v>
      </c>
      <c r="V4987" s="38">
        <v>0</v>
      </c>
    </row>
    <row r="4988" spans="1:22" ht="13.5" customHeight="1" x14ac:dyDescent="0.2">
      <c r="A4988" s="32" t="s">
        <v>4984</v>
      </c>
      <c r="B4988" s="32" t="s">
        <v>12832</v>
      </c>
      <c r="C4988" s="32" t="s">
        <v>18089</v>
      </c>
      <c r="D4988" s="37">
        <v>7.1302940000000001</v>
      </c>
      <c r="E4988" s="39">
        <v>733.99</v>
      </c>
      <c r="F4988" s="39">
        <v>2588</v>
      </c>
      <c r="G4988" s="39">
        <v>4352.37</v>
      </c>
      <c r="H4988" s="38">
        <v>2</v>
      </c>
      <c r="I4988" s="38">
        <v>5282</v>
      </c>
      <c r="J4988" s="37">
        <v>11.136753076</v>
      </c>
      <c r="K4988" s="37">
        <v>4.6952974810999999</v>
      </c>
      <c r="L4988" s="37">
        <v>7.8117161883000001</v>
      </c>
      <c r="M4988" s="37">
        <v>9.6715188329000004</v>
      </c>
      <c r="N4988" s="37">
        <v>18.10114111</v>
      </c>
      <c r="O4988" s="37">
        <v>2.1252171304999998</v>
      </c>
      <c r="P4988" s="37">
        <v>8.5</v>
      </c>
      <c r="Q4988" s="37">
        <v>48.962570399999997</v>
      </c>
      <c r="R4988" s="38">
        <v>207235</v>
      </c>
      <c r="S4988" s="37">
        <v>1.3124899999999999</v>
      </c>
      <c r="T4988" s="38">
        <v>0</v>
      </c>
      <c r="U4988" s="38">
        <v>1</v>
      </c>
      <c r="V4988" s="38">
        <v>2</v>
      </c>
    </row>
    <row r="4989" spans="1:22" ht="13.5" customHeight="1" x14ac:dyDescent="0.2">
      <c r="A4989" s="32" t="s">
        <v>4985</v>
      </c>
      <c r="B4989" s="32" t="s">
        <v>12833</v>
      </c>
      <c r="C4989" s="32" t="s">
        <v>18089</v>
      </c>
      <c r="D4989" s="37">
        <v>9.9310989999999997</v>
      </c>
      <c r="E4989" s="39">
        <v>726</v>
      </c>
      <c r="F4989" s="39">
        <v>2916</v>
      </c>
      <c r="G4989" s="39">
        <v>5361.28</v>
      </c>
      <c r="H4989" s="38">
        <v>6</v>
      </c>
      <c r="I4989" s="38">
        <v>5801</v>
      </c>
      <c r="J4989" s="37">
        <v>8.3408466495999996</v>
      </c>
      <c r="K4989" s="37">
        <v>4.4490036527000001</v>
      </c>
      <c r="L4989" s="37">
        <v>12.643906476</v>
      </c>
      <c r="M4989" s="37">
        <v>15.64273644</v>
      </c>
      <c r="N4989" s="37">
        <v>14.970855105</v>
      </c>
      <c r="O4989" s="37">
        <v>7.0230002957000002</v>
      </c>
      <c r="P4989" s="37">
        <v>7.0628796939000003</v>
      </c>
      <c r="Q4989" s="37">
        <v>95.021287099999995</v>
      </c>
      <c r="R4989" s="38">
        <v>148483</v>
      </c>
      <c r="S4989" s="37">
        <v>1.3124899999999999</v>
      </c>
      <c r="T4989" s="38">
        <v>1</v>
      </c>
      <c r="U4989" s="38">
        <v>3</v>
      </c>
      <c r="V4989" s="38">
        <v>0</v>
      </c>
    </row>
    <row r="4990" spans="1:22" ht="13.5" customHeight="1" x14ac:dyDescent="0.2">
      <c r="A4990" s="32" t="s">
        <v>4986</v>
      </c>
      <c r="B4990" s="32" t="s">
        <v>12834</v>
      </c>
      <c r="C4990" s="32" t="s">
        <v>18204</v>
      </c>
      <c r="D4990" s="37">
        <v>6.8241849999999999</v>
      </c>
      <c r="E4990" s="39">
        <v>669.02</v>
      </c>
      <c r="F4990" s="39">
        <v>1770</v>
      </c>
      <c r="G4990" s="39">
        <v>3357.29</v>
      </c>
      <c r="H4990" s="38">
        <v>6</v>
      </c>
      <c r="I4990" s="38">
        <v>3491</v>
      </c>
      <c r="J4990" s="37">
        <v>2.3193991301999999</v>
      </c>
      <c r="K4990" s="37">
        <v>1.0556674629</v>
      </c>
      <c r="L4990" s="37">
        <v>0.75438158519999998</v>
      </c>
      <c r="M4990" s="37">
        <v>27.919794231000001</v>
      </c>
      <c r="N4990" s="37">
        <v>9.5012256598999993</v>
      </c>
      <c r="O4990" s="37">
        <v>4.8010346595</v>
      </c>
      <c r="P4990" s="37">
        <v>5.5</v>
      </c>
      <c r="Q4990" s="37">
        <v>74.704307299999996</v>
      </c>
      <c r="R4990" s="38">
        <v>94711</v>
      </c>
      <c r="S4990" s="37">
        <v>2.7475399999999999</v>
      </c>
      <c r="T4990" s="38">
        <v>2</v>
      </c>
      <c r="U4990" s="38">
        <v>5</v>
      </c>
      <c r="V4990" s="38">
        <v>1</v>
      </c>
    </row>
    <row r="4991" spans="1:22" ht="13.5" customHeight="1" x14ac:dyDescent="0.2">
      <c r="A4991" s="32" t="s">
        <v>4987</v>
      </c>
      <c r="B4991" s="32" t="s">
        <v>12835</v>
      </c>
      <c r="C4991" s="32" t="s">
        <v>18204</v>
      </c>
      <c r="D4991" s="37">
        <v>5.5216810000000001</v>
      </c>
      <c r="E4991" s="39">
        <v>734</v>
      </c>
      <c r="F4991" s="39">
        <v>2633</v>
      </c>
      <c r="G4991" s="39">
        <v>4440.28</v>
      </c>
      <c r="H4991" s="38">
        <v>6</v>
      </c>
      <c r="I4991" s="38">
        <v>5015</v>
      </c>
      <c r="J4991" s="37">
        <v>5.8203335032999997</v>
      </c>
      <c r="K4991" s="37">
        <v>3.1421590435</v>
      </c>
      <c r="L4991" s="37">
        <v>3.3253737639000001</v>
      </c>
      <c r="M4991" s="37">
        <v>18.646172623999998</v>
      </c>
      <c r="N4991" s="37">
        <v>13.45330285</v>
      </c>
      <c r="O4991" s="37">
        <v>4.8136818086000002</v>
      </c>
      <c r="P4991" s="37">
        <v>5.5</v>
      </c>
      <c r="Q4991" s="37">
        <v>90.612737699999997</v>
      </c>
      <c r="R4991" s="38">
        <v>81274</v>
      </c>
      <c r="S4991" s="37">
        <v>2.7475399999999999</v>
      </c>
      <c r="T4991" s="38">
        <v>2</v>
      </c>
      <c r="U4991" s="38">
        <v>6</v>
      </c>
      <c r="V4991" s="38">
        <v>0</v>
      </c>
    </row>
    <row r="4992" spans="1:22" ht="13.5" customHeight="1" x14ac:dyDescent="0.2">
      <c r="A4992" s="32" t="s">
        <v>4988</v>
      </c>
      <c r="B4992" s="32" t="s">
        <v>12836</v>
      </c>
      <c r="C4992" s="32" t="s">
        <v>18089</v>
      </c>
      <c r="D4992" s="37">
        <v>2.2755109999999998</v>
      </c>
      <c r="E4992" s="39">
        <v>573.04</v>
      </c>
      <c r="F4992" s="39">
        <v>6989</v>
      </c>
      <c r="G4992" s="39">
        <v>10644.22</v>
      </c>
      <c r="H4992" s="38">
        <v>7</v>
      </c>
      <c r="I4992" s="38">
        <v>13795</v>
      </c>
      <c r="J4992" s="37">
        <v>10.812576773</v>
      </c>
      <c r="K4992" s="37">
        <v>2.6260649167999999</v>
      </c>
      <c r="L4992" s="37">
        <v>5.1032697597999999</v>
      </c>
      <c r="M4992" s="37">
        <v>15.689657185</v>
      </c>
      <c r="N4992" s="37">
        <v>33.444749209999998</v>
      </c>
      <c r="O4992" s="37">
        <v>0.75521665090000001</v>
      </c>
      <c r="P4992" s="37">
        <v>8.5</v>
      </c>
      <c r="Q4992" s="37">
        <v>86.555968100000001</v>
      </c>
      <c r="R4992" s="38">
        <v>452707</v>
      </c>
      <c r="S4992" s="37">
        <v>1.3124899999999999</v>
      </c>
      <c r="T4992" s="38">
        <v>3</v>
      </c>
      <c r="U4992" s="38">
        <v>4</v>
      </c>
      <c r="V4992" s="38">
        <v>0</v>
      </c>
    </row>
    <row r="4993" spans="1:22" ht="13.5" customHeight="1" x14ac:dyDescent="0.2">
      <c r="A4993" s="32" t="s">
        <v>4989</v>
      </c>
      <c r="B4993" s="32" t="s">
        <v>12837</v>
      </c>
      <c r="C4993" s="32" t="s">
        <v>18089</v>
      </c>
      <c r="D4993" s="37">
        <v>8.2944530000000007</v>
      </c>
      <c r="E4993" s="39">
        <v>535</v>
      </c>
      <c r="F4993" s="39">
        <v>6405</v>
      </c>
      <c r="G4993" s="39">
        <v>9866.25</v>
      </c>
      <c r="H4993" s="38">
        <v>6</v>
      </c>
      <c r="I4993" s="38">
        <v>12500</v>
      </c>
      <c r="J4993" s="37">
        <v>8.6564638513999999</v>
      </c>
      <c r="K4993" s="37">
        <v>2.6536286480000002</v>
      </c>
      <c r="L4993" s="37">
        <v>5.5534920265999999</v>
      </c>
      <c r="M4993" s="37">
        <v>16.756586152000001</v>
      </c>
      <c r="N4993" s="37">
        <v>14.840605547999999</v>
      </c>
      <c r="O4993" s="37">
        <v>0.82841729080000004</v>
      </c>
      <c r="P4993" s="37">
        <v>6.1906199716000003</v>
      </c>
      <c r="Q4993" s="37">
        <v>44.651642299999999</v>
      </c>
      <c r="R4993" s="38">
        <v>420044</v>
      </c>
      <c r="S4993" s="37">
        <v>1.3124899999999999</v>
      </c>
      <c r="T4993" s="38">
        <v>2</v>
      </c>
      <c r="U4993" s="38">
        <v>2</v>
      </c>
      <c r="V4993" s="38">
        <v>1</v>
      </c>
    </row>
    <row r="4994" spans="1:22" ht="13.5" customHeight="1" x14ac:dyDescent="0.2">
      <c r="A4994" s="32" t="s">
        <v>4990</v>
      </c>
      <c r="B4994" s="32" t="s">
        <v>12838</v>
      </c>
      <c r="C4994" s="32" t="s">
        <v>18184</v>
      </c>
      <c r="D4994" s="37">
        <v>8.711392</v>
      </c>
      <c r="E4994" s="39">
        <v>6546.89</v>
      </c>
      <c r="F4994" s="39">
        <v>22412</v>
      </c>
      <c r="G4994" s="39">
        <v>43692.44</v>
      </c>
      <c r="H4994" s="38">
        <v>27</v>
      </c>
      <c r="I4994" s="38">
        <v>45002</v>
      </c>
      <c r="J4994" s="37">
        <v>21.331469296000002</v>
      </c>
      <c r="K4994" s="37">
        <v>32.561213189</v>
      </c>
      <c r="L4994" s="37">
        <v>35.247120529999997</v>
      </c>
      <c r="M4994" s="37">
        <v>15.523389264</v>
      </c>
      <c r="N4994" s="37">
        <v>37.905898987</v>
      </c>
      <c r="O4994" s="37">
        <v>7.8678741964999999</v>
      </c>
      <c r="P4994" s="37">
        <v>5.8969268653000002</v>
      </c>
      <c r="Q4994" s="37">
        <v>79.448169899999996</v>
      </c>
      <c r="R4994" s="38">
        <v>953882</v>
      </c>
      <c r="S4994" s="37">
        <v>3.1090100000000001</v>
      </c>
      <c r="T4994" s="38">
        <v>8</v>
      </c>
      <c r="U4994" s="38">
        <v>25</v>
      </c>
      <c r="V4994" s="38">
        <v>5</v>
      </c>
    </row>
    <row r="4995" spans="1:22" ht="13.5" customHeight="1" x14ac:dyDescent="0.2">
      <c r="A4995" s="32" t="s">
        <v>4991</v>
      </c>
      <c r="B4995" s="32" t="s">
        <v>12839</v>
      </c>
      <c r="C4995" s="32" t="s">
        <v>18184</v>
      </c>
      <c r="D4995" s="37">
        <v>4.3015150000000002</v>
      </c>
      <c r="E4995" s="39">
        <v>1393.97</v>
      </c>
      <c r="F4995" s="39">
        <v>4266</v>
      </c>
      <c r="G4995" s="39">
        <v>7363.18</v>
      </c>
      <c r="H4995" s="38">
        <v>5</v>
      </c>
      <c r="I4995" s="38">
        <v>8683</v>
      </c>
      <c r="J4995" s="37">
        <v>23.547702386000001</v>
      </c>
      <c r="K4995" s="37">
        <v>29.018559151000002</v>
      </c>
      <c r="L4995" s="37">
        <v>35.788895164000003</v>
      </c>
      <c r="M4995" s="37">
        <v>10.944962503999999</v>
      </c>
      <c r="N4995" s="37">
        <v>37.166377840999999</v>
      </c>
      <c r="O4995" s="37">
        <v>21.329584497999999</v>
      </c>
      <c r="P4995" s="37">
        <v>5.8766191592999997</v>
      </c>
      <c r="Q4995" s="37">
        <v>63.827572099999998</v>
      </c>
      <c r="R4995" s="38">
        <v>278575</v>
      </c>
      <c r="S4995" s="37">
        <v>3.1090100000000001</v>
      </c>
      <c r="T4995" s="38">
        <v>1</v>
      </c>
      <c r="U4995" s="38">
        <v>3</v>
      </c>
      <c r="V4995" s="38">
        <v>2</v>
      </c>
    </row>
    <row r="4996" spans="1:22" ht="13.5" customHeight="1" x14ac:dyDescent="0.2">
      <c r="A4996" s="32" t="s">
        <v>4992</v>
      </c>
      <c r="B4996" s="32" t="s">
        <v>12840</v>
      </c>
      <c r="C4996" s="32" t="s">
        <v>18184</v>
      </c>
      <c r="D4996" s="37">
        <v>8.0422980000000006</v>
      </c>
      <c r="E4996" s="39">
        <v>696.02</v>
      </c>
      <c r="F4996" s="39">
        <v>2182</v>
      </c>
      <c r="G4996" s="39">
        <v>4411.3500000000004</v>
      </c>
      <c r="H4996" s="38">
        <v>4</v>
      </c>
      <c r="I4996" s="38">
        <v>4524</v>
      </c>
      <c r="J4996" s="37">
        <v>4.8443340805000004</v>
      </c>
      <c r="K4996" s="37">
        <v>4.1968540579000004</v>
      </c>
      <c r="L4996" s="37">
        <v>11.430322008999999</v>
      </c>
      <c r="M4996" s="37">
        <v>16.308687043999999</v>
      </c>
      <c r="N4996" s="37">
        <v>5.8086362381000001</v>
      </c>
      <c r="O4996" s="37">
        <v>7.5008529708999996</v>
      </c>
      <c r="P4996" s="37">
        <v>5.8858424726000003</v>
      </c>
      <c r="Q4996" s="37">
        <v>92.294614899999999</v>
      </c>
      <c r="R4996" s="38">
        <v>146595</v>
      </c>
      <c r="S4996" s="37">
        <v>3.1090100000000001</v>
      </c>
      <c r="T4996" s="38">
        <v>3</v>
      </c>
      <c r="U4996" s="38">
        <v>3</v>
      </c>
      <c r="V4996" s="38">
        <v>1</v>
      </c>
    </row>
    <row r="4997" spans="1:22" ht="13.5" customHeight="1" x14ac:dyDescent="0.2">
      <c r="A4997" s="32" t="s">
        <v>4993</v>
      </c>
      <c r="B4997" s="32" t="s">
        <v>12841</v>
      </c>
      <c r="C4997" s="32" t="s">
        <v>18184</v>
      </c>
      <c r="D4997" s="37">
        <v>9.8863289999999999</v>
      </c>
      <c r="E4997" s="39">
        <v>1542.01</v>
      </c>
      <c r="F4997" s="39">
        <v>5894</v>
      </c>
      <c r="G4997" s="39">
        <v>9953.23</v>
      </c>
      <c r="H4997" s="38">
        <v>9</v>
      </c>
      <c r="I4997" s="38">
        <v>11772</v>
      </c>
      <c r="J4997" s="37">
        <v>26.560923873</v>
      </c>
      <c r="K4997" s="37">
        <v>17.926653455</v>
      </c>
      <c r="L4997" s="37">
        <v>40.145161973999997</v>
      </c>
      <c r="M4997" s="37">
        <v>22.936338694</v>
      </c>
      <c r="N4997" s="37">
        <v>42.031526292000002</v>
      </c>
      <c r="O4997" s="37">
        <v>7.5580906075999996</v>
      </c>
      <c r="P4997" s="37">
        <v>5.9</v>
      </c>
      <c r="Q4997" s="37">
        <v>63.441994899999997</v>
      </c>
      <c r="R4997" s="38">
        <v>367255</v>
      </c>
      <c r="S4997" s="37">
        <v>3.1090100000000001</v>
      </c>
      <c r="T4997" s="38">
        <v>2</v>
      </c>
      <c r="U4997" s="38">
        <v>7</v>
      </c>
      <c r="V4997" s="38">
        <v>0</v>
      </c>
    </row>
    <row r="4998" spans="1:22" ht="13.5" customHeight="1" x14ac:dyDescent="0.2">
      <c r="A4998" s="32" t="s">
        <v>4994</v>
      </c>
      <c r="B4998" s="32" t="s">
        <v>12842</v>
      </c>
      <c r="C4998" s="32" t="s">
        <v>18184</v>
      </c>
      <c r="D4998" s="37">
        <v>6.1751230000000001</v>
      </c>
      <c r="E4998" s="39">
        <v>1599</v>
      </c>
      <c r="F4998" s="39">
        <v>5109</v>
      </c>
      <c r="G4998" s="39">
        <v>9483.82</v>
      </c>
      <c r="H4998" s="38">
        <v>9</v>
      </c>
      <c r="I4998" s="38">
        <v>10275</v>
      </c>
      <c r="J4998" s="37">
        <v>17.233783196000001</v>
      </c>
      <c r="K4998" s="37">
        <v>17.300326548000001</v>
      </c>
      <c r="L4998" s="37">
        <v>20.806015506000001</v>
      </c>
      <c r="M4998" s="37">
        <v>13.210410749999999</v>
      </c>
      <c r="N4998" s="37">
        <v>25.486998766999999</v>
      </c>
      <c r="O4998" s="37">
        <v>18.889915985999998</v>
      </c>
      <c r="P4998" s="37">
        <v>5.9</v>
      </c>
      <c r="Q4998" s="37">
        <v>74.690264400000004</v>
      </c>
      <c r="R4998" s="38">
        <v>285347</v>
      </c>
      <c r="S4998" s="37">
        <v>3.1090100000000001</v>
      </c>
      <c r="T4998" s="38">
        <v>5</v>
      </c>
      <c r="U4998" s="38">
        <v>4</v>
      </c>
      <c r="V4998" s="38">
        <v>0</v>
      </c>
    </row>
    <row r="4999" spans="1:22" ht="13.5" customHeight="1" x14ac:dyDescent="0.2">
      <c r="A4999" s="32" t="s">
        <v>4995</v>
      </c>
      <c r="B4999" s="32" t="s">
        <v>12843</v>
      </c>
      <c r="C4999" s="32" t="s">
        <v>18184</v>
      </c>
      <c r="D4999" s="37">
        <v>11.310409999999999</v>
      </c>
      <c r="E4999" s="39">
        <v>1612.01</v>
      </c>
      <c r="F4999" s="39">
        <v>5468</v>
      </c>
      <c r="G4999" s="39">
        <v>10399</v>
      </c>
      <c r="H4999" s="38">
        <v>6</v>
      </c>
      <c r="I4999" s="38">
        <v>10889</v>
      </c>
      <c r="J4999" s="37">
        <v>16.032069096000001</v>
      </c>
      <c r="K4999" s="37">
        <v>8.1322429469999999</v>
      </c>
      <c r="L4999" s="37">
        <v>25.087766662</v>
      </c>
      <c r="M4999" s="37">
        <v>10.462338212000001</v>
      </c>
      <c r="N4999" s="37">
        <v>30.552039037</v>
      </c>
      <c r="O4999" s="37">
        <v>12.051818266</v>
      </c>
      <c r="P4999" s="37">
        <v>5.9199497065999998</v>
      </c>
      <c r="Q4999" s="37">
        <v>85.373366899999994</v>
      </c>
      <c r="R4999" s="38">
        <v>312924</v>
      </c>
      <c r="S4999" s="37">
        <v>3.1090100000000001</v>
      </c>
      <c r="T4999" s="38">
        <v>2</v>
      </c>
      <c r="U4999" s="38">
        <v>4</v>
      </c>
      <c r="V4999" s="38">
        <v>0</v>
      </c>
    </row>
    <row r="5000" spans="1:22" ht="13.5" customHeight="1" x14ac:dyDescent="0.2">
      <c r="A5000" s="32" t="s">
        <v>4996</v>
      </c>
      <c r="B5000" s="32" t="s">
        <v>12844</v>
      </c>
      <c r="C5000" s="32" t="s">
        <v>18184</v>
      </c>
      <c r="D5000" s="37">
        <v>5.511647</v>
      </c>
      <c r="E5000" s="39">
        <v>1707.01</v>
      </c>
      <c r="F5000" s="39">
        <v>4220</v>
      </c>
      <c r="G5000" s="39">
        <v>7606.14</v>
      </c>
      <c r="H5000" s="38">
        <v>5</v>
      </c>
      <c r="I5000" s="38">
        <v>8320</v>
      </c>
      <c r="J5000" s="37">
        <v>11.20528206</v>
      </c>
      <c r="K5000" s="37">
        <v>15.607606084</v>
      </c>
      <c r="L5000" s="37">
        <v>21.852807446</v>
      </c>
      <c r="M5000" s="37">
        <v>13.555550097999999</v>
      </c>
      <c r="N5000" s="37">
        <v>17.520700545</v>
      </c>
      <c r="O5000" s="37">
        <v>10.602564269</v>
      </c>
      <c r="P5000" s="37">
        <v>5.9</v>
      </c>
      <c r="Q5000" s="37">
        <v>75.093307899999999</v>
      </c>
      <c r="R5000" s="38">
        <v>261896</v>
      </c>
      <c r="S5000" s="37">
        <v>3.1090100000000001</v>
      </c>
      <c r="T5000" s="38">
        <v>4</v>
      </c>
      <c r="U5000" s="38">
        <v>4</v>
      </c>
      <c r="V5000" s="38">
        <v>0</v>
      </c>
    </row>
    <row r="5001" spans="1:22" ht="13.5" customHeight="1" x14ac:dyDescent="0.2">
      <c r="A5001" s="32" t="s">
        <v>4997</v>
      </c>
      <c r="B5001" s="32" t="s">
        <v>12845</v>
      </c>
      <c r="C5001" s="32" t="s">
        <v>18184</v>
      </c>
      <c r="D5001" s="37">
        <v>5.8244490000000004</v>
      </c>
      <c r="E5001" s="39">
        <v>1538.02</v>
      </c>
      <c r="F5001" s="39">
        <v>4881</v>
      </c>
      <c r="G5001" s="39">
        <v>8904.81</v>
      </c>
      <c r="H5001" s="38">
        <v>7</v>
      </c>
      <c r="I5001" s="38">
        <v>9531</v>
      </c>
      <c r="J5001" s="37">
        <v>6.3335486310000002</v>
      </c>
      <c r="K5001" s="37">
        <v>8.8107544017000006</v>
      </c>
      <c r="L5001" s="37">
        <v>10.427973382999999</v>
      </c>
      <c r="M5001" s="37">
        <v>22.000786728000001</v>
      </c>
      <c r="N5001" s="37">
        <v>19.157666923000001</v>
      </c>
      <c r="O5001" s="37">
        <v>6.1183508618999998</v>
      </c>
      <c r="P5001" s="37">
        <v>5.9</v>
      </c>
      <c r="Q5001" s="37">
        <v>90.253700899999998</v>
      </c>
      <c r="R5001" s="38">
        <v>206388</v>
      </c>
      <c r="S5001" s="37">
        <v>3.1090100000000001</v>
      </c>
      <c r="T5001" s="38">
        <v>3</v>
      </c>
      <c r="U5001" s="38">
        <v>6</v>
      </c>
      <c r="V5001" s="38">
        <v>0</v>
      </c>
    </row>
    <row r="5002" spans="1:22" ht="13.5" customHeight="1" x14ac:dyDescent="0.2">
      <c r="A5002" s="32" t="s">
        <v>4998</v>
      </c>
      <c r="B5002" s="32" t="s">
        <v>12846</v>
      </c>
      <c r="C5002" s="32" t="s">
        <v>18184</v>
      </c>
      <c r="D5002" s="37">
        <v>7.1830590000000001</v>
      </c>
      <c r="E5002" s="39">
        <v>2166.0100000000002</v>
      </c>
      <c r="F5002" s="39">
        <v>8641</v>
      </c>
      <c r="G5002" s="39">
        <v>15164.09</v>
      </c>
      <c r="H5002" s="38">
        <v>12</v>
      </c>
      <c r="I5002" s="38">
        <v>17023</v>
      </c>
      <c r="J5002" s="37">
        <v>16.83062558</v>
      </c>
      <c r="K5002" s="37">
        <v>19.471297891999999</v>
      </c>
      <c r="L5002" s="37">
        <v>26.786748486</v>
      </c>
      <c r="M5002" s="37">
        <v>13.488270554</v>
      </c>
      <c r="N5002" s="37">
        <v>28.204852730999999</v>
      </c>
      <c r="O5002" s="37">
        <v>10.034066523</v>
      </c>
      <c r="P5002" s="37">
        <v>5.9</v>
      </c>
      <c r="Q5002" s="37">
        <v>74.844903099999996</v>
      </c>
      <c r="R5002" s="38">
        <v>500987</v>
      </c>
      <c r="S5002" s="37">
        <v>3.1090100000000001</v>
      </c>
      <c r="T5002" s="38">
        <v>9</v>
      </c>
      <c r="U5002" s="38">
        <v>9</v>
      </c>
      <c r="V5002" s="38">
        <v>1</v>
      </c>
    </row>
    <row r="5003" spans="1:22" ht="13.5" customHeight="1" x14ac:dyDescent="0.2">
      <c r="A5003" s="32" t="s">
        <v>4999</v>
      </c>
      <c r="B5003" s="32" t="s">
        <v>12847</v>
      </c>
      <c r="C5003" s="32" t="s">
        <v>18184</v>
      </c>
      <c r="D5003" s="37">
        <v>10.22851</v>
      </c>
      <c r="E5003" s="39">
        <v>2261.9899999999998</v>
      </c>
      <c r="F5003" s="39">
        <v>6211</v>
      </c>
      <c r="G5003" s="39">
        <v>10351.57</v>
      </c>
      <c r="H5003" s="38">
        <v>9</v>
      </c>
      <c r="I5003" s="38">
        <v>12406</v>
      </c>
      <c r="J5003" s="37">
        <v>19.893392542000001</v>
      </c>
      <c r="K5003" s="37">
        <v>14.485044088</v>
      </c>
      <c r="L5003" s="37">
        <v>29.026019766000001</v>
      </c>
      <c r="M5003" s="37">
        <v>23.459330306999998</v>
      </c>
      <c r="N5003" s="37">
        <v>38.005047556000001</v>
      </c>
      <c r="O5003" s="37">
        <v>8.5940244702000008</v>
      </c>
      <c r="P5003" s="37">
        <v>5.9</v>
      </c>
      <c r="Q5003" s="37">
        <v>78.087296600000002</v>
      </c>
      <c r="R5003" s="38">
        <v>304862</v>
      </c>
      <c r="S5003" s="37">
        <v>3.1090100000000001</v>
      </c>
      <c r="T5003" s="38">
        <v>6</v>
      </c>
      <c r="U5003" s="38">
        <v>6</v>
      </c>
      <c r="V5003" s="38">
        <v>2</v>
      </c>
    </row>
    <row r="5004" spans="1:22" ht="13.5" customHeight="1" x14ac:dyDescent="0.2">
      <c r="A5004" s="32" t="s">
        <v>5000</v>
      </c>
      <c r="B5004" s="32" t="s">
        <v>12848</v>
      </c>
      <c r="C5004" s="32" t="s">
        <v>18184</v>
      </c>
      <c r="D5004" s="37">
        <v>10.156790000000001</v>
      </c>
      <c r="E5004" s="39">
        <v>1557.97</v>
      </c>
      <c r="F5004" s="39">
        <v>5372</v>
      </c>
      <c r="G5004" s="39">
        <v>9001.2199999999993</v>
      </c>
      <c r="H5004" s="38">
        <v>10</v>
      </c>
      <c r="I5004" s="38">
        <v>10758</v>
      </c>
      <c r="J5004" s="37">
        <v>15.271636216999999</v>
      </c>
      <c r="K5004" s="37">
        <v>25.752629643999999</v>
      </c>
      <c r="L5004" s="37">
        <v>15.440652209</v>
      </c>
      <c r="M5004" s="37">
        <v>9.4759288404999999</v>
      </c>
      <c r="N5004" s="37">
        <v>33.385314375999997</v>
      </c>
      <c r="O5004" s="37">
        <v>20.809802087000001</v>
      </c>
      <c r="P5004" s="37">
        <v>5.9</v>
      </c>
      <c r="Q5004" s="37">
        <v>77.148478999999995</v>
      </c>
      <c r="R5004" s="38">
        <v>264256</v>
      </c>
      <c r="S5004" s="37">
        <v>3.1090100000000001</v>
      </c>
      <c r="T5004" s="38">
        <v>5</v>
      </c>
      <c r="U5004" s="38">
        <v>7</v>
      </c>
      <c r="V5004" s="38">
        <v>0</v>
      </c>
    </row>
    <row r="5005" spans="1:22" ht="13.5" customHeight="1" x14ac:dyDescent="0.2">
      <c r="A5005" s="32" t="s">
        <v>5001</v>
      </c>
      <c r="B5005" s="32" t="s">
        <v>12849</v>
      </c>
      <c r="C5005" s="32" t="s">
        <v>18184</v>
      </c>
      <c r="D5005" s="37">
        <v>11.234970000000001</v>
      </c>
      <c r="E5005" s="39">
        <v>1742.05</v>
      </c>
      <c r="F5005" s="39">
        <v>5928</v>
      </c>
      <c r="G5005" s="39">
        <v>10738.56</v>
      </c>
      <c r="H5005" s="38">
        <v>11</v>
      </c>
      <c r="I5005" s="38">
        <v>11731</v>
      </c>
      <c r="J5005" s="37">
        <v>18.771319898000002</v>
      </c>
      <c r="K5005" s="37">
        <v>18.803981466</v>
      </c>
      <c r="L5005" s="37">
        <v>25.892923368999998</v>
      </c>
      <c r="M5005" s="37">
        <v>10.70530314</v>
      </c>
      <c r="N5005" s="37">
        <v>30.508071455</v>
      </c>
      <c r="O5005" s="37">
        <v>22.571210530999998</v>
      </c>
      <c r="P5005" s="37">
        <v>5.9</v>
      </c>
      <c r="Q5005" s="37">
        <v>82.917364699999993</v>
      </c>
      <c r="R5005" s="38">
        <v>338236</v>
      </c>
      <c r="S5005" s="37">
        <v>3.1090100000000001</v>
      </c>
      <c r="T5005" s="38">
        <v>7</v>
      </c>
      <c r="U5005" s="38">
        <v>11</v>
      </c>
      <c r="V5005" s="38">
        <v>0</v>
      </c>
    </row>
    <row r="5006" spans="1:22" ht="13.5" customHeight="1" x14ac:dyDescent="0.2">
      <c r="A5006" s="32" t="s">
        <v>5002</v>
      </c>
      <c r="B5006" s="32" t="s">
        <v>12850</v>
      </c>
      <c r="C5006" s="32" t="s">
        <v>18184</v>
      </c>
      <c r="D5006" s="37">
        <v>9.5022169999999999</v>
      </c>
      <c r="E5006" s="39">
        <v>1937.99</v>
      </c>
      <c r="F5006" s="39">
        <v>6323</v>
      </c>
      <c r="G5006" s="39">
        <v>10729.98</v>
      </c>
      <c r="H5006" s="38">
        <v>10</v>
      </c>
      <c r="I5006" s="38">
        <v>12984</v>
      </c>
      <c r="J5006" s="37">
        <v>25.781893358000001</v>
      </c>
      <c r="K5006" s="37">
        <v>33.686882627999999</v>
      </c>
      <c r="L5006" s="37">
        <v>35.311709641</v>
      </c>
      <c r="M5006" s="37">
        <v>11.823294335</v>
      </c>
      <c r="N5006" s="37">
        <v>41.883059228</v>
      </c>
      <c r="O5006" s="37">
        <v>26.056424961000001</v>
      </c>
      <c r="P5006" s="37">
        <v>5.9</v>
      </c>
      <c r="Q5006" s="37">
        <v>88.879514499999999</v>
      </c>
      <c r="R5006" s="38">
        <v>318500</v>
      </c>
      <c r="S5006" s="37">
        <v>3.1090100000000001</v>
      </c>
      <c r="T5006" s="38">
        <v>4</v>
      </c>
      <c r="U5006" s="38">
        <v>6</v>
      </c>
      <c r="V5006" s="38">
        <v>0</v>
      </c>
    </row>
    <row r="5007" spans="1:22" ht="13.5" customHeight="1" x14ac:dyDescent="0.2">
      <c r="A5007" s="32" t="s">
        <v>5003</v>
      </c>
      <c r="B5007" s="32" t="s">
        <v>12851</v>
      </c>
      <c r="C5007" s="32" t="s">
        <v>18184</v>
      </c>
      <c r="D5007" s="37">
        <v>6.7788170000000001</v>
      </c>
      <c r="E5007" s="39">
        <v>2187.98</v>
      </c>
      <c r="F5007" s="39">
        <v>6263</v>
      </c>
      <c r="G5007" s="39">
        <v>12180.94</v>
      </c>
      <c r="H5007" s="38">
        <v>9</v>
      </c>
      <c r="I5007" s="38">
        <v>12670</v>
      </c>
      <c r="J5007" s="37">
        <v>15.305864922</v>
      </c>
      <c r="K5007" s="37">
        <v>16.271209770999999</v>
      </c>
      <c r="L5007" s="37">
        <v>23.297053004999999</v>
      </c>
      <c r="M5007" s="37">
        <v>21.901444175000002</v>
      </c>
      <c r="N5007" s="37">
        <v>31.131131465999999</v>
      </c>
      <c r="O5007" s="37">
        <v>6.3234279540999996</v>
      </c>
      <c r="P5007" s="37">
        <v>5.9</v>
      </c>
      <c r="Q5007" s="37">
        <v>80.422306000000006</v>
      </c>
      <c r="R5007" s="38">
        <v>328242</v>
      </c>
      <c r="S5007" s="37">
        <v>3.1090100000000001</v>
      </c>
      <c r="T5007" s="38">
        <v>5</v>
      </c>
      <c r="U5007" s="38">
        <v>8</v>
      </c>
      <c r="V5007" s="38">
        <v>0</v>
      </c>
    </row>
    <row r="5008" spans="1:22" ht="13.5" customHeight="1" x14ac:dyDescent="0.2">
      <c r="A5008" s="32" t="s">
        <v>5004</v>
      </c>
      <c r="B5008" s="32" t="s">
        <v>12852</v>
      </c>
      <c r="C5008" s="32" t="s">
        <v>18184</v>
      </c>
      <c r="D5008" s="37">
        <v>6.5832170000000003</v>
      </c>
      <c r="E5008" s="39">
        <v>1307.97</v>
      </c>
      <c r="F5008" s="39">
        <v>3259</v>
      </c>
      <c r="G5008" s="39">
        <v>6372.32</v>
      </c>
      <c r="H5008" s="38">
        <v>7</v>
      </c>
      <c r="I5008" s="38">
        <v>6519</v>
      </c>
      <c r="J5008" s="37">
        <v>6.4574967234000002</v>
      </c>
      <c r="K5008" s="37">
        <v>3.1223111991999999</v>
      </c>
      <c r="L5008" s="37">
        <v>5.0465074467999997</v>
      </c>
      <c r="M5008" s="37">
        <v>55.970186104</v>
      </c>
      <c r="N5008" s="37">
        <v>13.387468179000001</v>
      </c>
      <c r="O5008" s="37">
        <v>12.463631098</v>
      </c>
      <c r="P5008" s="37">
        <v>7.1474527177000002</v>
      </c>
      <c r="Q5008" s="37">
        <v>91.195018200000007</v>
      </c>
      <c r="R5008" s="38">
        <v>204753</v>
      </c>
      <c r="S5008" s="37">
        <v>3.1090100000000001</v>
      </c>
      <c r="T5008" s="38">
        <v>3</v>
      </c>
      <c r="U5008" s="38">
        <v>5</v>
      </c>
      <c r="V5008" s="38">
        <v>0</v>
      </c>
    </row>
    <row r="5009" spans="1:22" ht="13.5" customHeight="1" x14ac:dyDescent="0.2">
      <c r="A5009" s="32" t="s">
        <v>5005</v>
      </c>
      <c r="B5009" s="32" t="s">
        <v>11905</v>
      </c>
      <c r="C5009" s="32" t="s">
        <v>18184</v>
      </c>
      <c r="D5009" s="37">
        <v>6.0396029999999996</v>
      </c>
      <c r="E5009" s="39">
        <v>1555.03</v>
      </c>
      <c r="F5009" s="39">
        <v>4507</v>
      </c>
      <c r="G5009" s="39">
        <v>8755.06</v>
      </c>
      <c r="H5009" s="38">
        <v>9</v>
      </c>
      <c r="I5009" s="38">
        <v>8986</v>
      </c>
      <c r="J5009" s="37">
        <v>3.7773044518000001</v>
      </c>
      <c r="K5009" s="37">
        <v>3.3644173986000001</v>
      </c>
      <c r="L5009" s="37">
        <v>8.9713727487000003</v>
      </c>
      <c r="M5009" s="37">
        <v>24.145681872000001</v>
      </c>
      <c r="N5009" s="37">
        <v>5.4989179051999999</v>
      </c>
      <c r="O5009" s="37">
        <v>7.7426909958000003</v>
      </c>
      <c r="P5009" s="37">
        <v>5.8833543506000003</v>
      </c>
      <c r="Q5009" s="37">
        <v>94.353690400000005</v>
      </c>
      <c r="R5009" s="38">
        <v>211628</v>
      </c>
      <c r="S5009" s="37">
        <v>3.1090100000000001</v>
      </c>
      <c r="T5009" s="38">
        <v>4</v>
      </c>
      <c r="U5009" s="38">
        <v>9</v>
      </c>
      <c r="V5009" s="38">
        <v>1</v>
      </c>
    </row>
    <row r="5010" spans="1:22" ht="13.5" customHeight="1" x14ac:dyDescent="0.2">
      <c r="A5010" s="32" t="s">
        <v>5006</v>
      </c>
      <c r="B5010" s="32" t="s">
        <v>12853</v>
      </c>
      <c r="C5010" s="32" t="s">
        <v>18184</v>
      </c>
      <c r="D5010" s="37">
        <v>4.6646599999999996</v>
      </c>
      <c r="E5010" s="39">
        <v>1125.97</v>
      </c>
      <c r="F5010" s="39">
        <v>2865</v>
      </c>
      <c r="G5010" s="39">
        <v>5707.89</v>
      </c>
      <c r="H5010" s="38">
        <v>7</v>
      </c>
      <c r="I5010" s="38">
        <v>5822</v>
      </c>
      <c r="J5010" s="37">
        <v>6.6447843997999998</v>
      </c>
      <c r="K5010" s="37">
        <v>8.4841974016999995</v>
      </c>
      <c r="L5010" s="37">
        <v>11.579647972</v>
      </c>
      <c r="M5010" s="37">
        <v>18.259462633999998</v>
      </c>
      <c r="N5010" s="37">
        <v>9.1529534579000007</v>
      </c>
      <c r="O5010" s="37">
        <v>9.0351980605000008</v>
      </c>
      <c r="P5010" s="37">
        <v>5.9</v>
      </c>
      <c r="Q5010" s="37">
        <v>87.424446500000002</v>
      </c>
      <c r="R5010" s="38">
        <v>129730</v>
      </c>
      <c r="S5010" s="37">
        <v>3.1090100000000001</v>
      </c>
      <c r="T5010" s="38">
        <v>3</v>
      </c>
      <c r="U5010" s="38">
        <v>4</v>
      </c>
      <c r="V5010" s="38">
        <v>0</v>
      </c>
    </row>
    <row r="5011" spans="1:22" ht="13.5" customHeight="1" x14ac:dyDescent="0.2">
      <c r="A5011" s="32" t="s">
        <v>5007</v>
      </c>
      <c r="B5011" s="32" t="s">
        <v>12854</v>
      </c>
      <c r="C5011" s="32" t="s">
        <v>18184</v>
      </c>
      <c r="D5011" s="37">
        <v>9.2819749999999992</v>
      </c>
      <c r="E5011" s="39">
        <v>238.98</v>
      </c>
      <c r="F5011" s="39">
        <v>1704</v>
      </c>
      <c r="G5011" s="39">
        <v>2683.35</v>
      </c>
      <c r="H5011" s="38">
        <v>1</v>
      </c>
      <c r="I5011" s="38">
        <v>3515</v>
      </c>
      <c r="J5011" s="37">
        <v>36.130289755</v>
      </c>
      <c r="K5011" s="37">
        <v>31.418234870999999</v>
      </c>
      <c r="L5011" s="37">
        <v>46.728239510000002</v>
      </c>
      <c r="M5011" s="37">
        <v>17.544197177000001</v>
      </c>
      <c r="N5011" s="37">
        <v>64.337573227999997</v>
      </c>
      <c r="O5011" s="37">
        <v>7.7173225027000001</v>
      </c>
      <c r="P5011" s="37">
        <v>5.9</v>
      </c>
      <c r="Q5011" s="37">
        <v>55.225059700000003</v>
      </c>
      <c r="R5011" s="38">
        <v>67035</v>
      </c>
      <c r="S5011" s="37">
        <v>3.1090100000000001</v>
      </c>
      <c r="T5011" s="38">
        <v>0</v>
      </c>
      <c r="U5011" s="38">
        <v>0</v>
      </c>
      <c r="V5011" s="38">
        <v>1</v>
      </c>
    </row>
    <row r="5012" spans="1:22" ht="13.5" customHeight="1" x14ac:dyDescent="0.2">
      <c r="A5012" s="32" t="s">
        <v>5008</v>
      </c>
      <c r="B5012" s="32" t="s">
        <v>12855</v>
      </c>
      <c r="C5012" s="32" t="s">
        <v>18184</v>
      </c>
      <c r="D5012" s="37">
        <v>11.173780000000001</v>
      </c>
      <c r="E5012" s="39">
        <v>3460.01</v>
      </c>
      <c r="F5012" s="39">
        <v>10007</v>
      </c>
      <c r="G5012" s="39">
        <v>19496.82</v>
      </c>
      <c r="H5012" s="38">
        <v>8</v>
      </c>
      <c r="I5012" s="38">
        <v>20007</v>
      </c>
      <c r="J5012" s="37">
        <v>14.309532144</v>
      </c>
      <c r="K5012" s="37">
        <v>8.8543533104000005</v>
      </c>
      <c r="L5012" s="37">
        <v>20.902113044</v>
      </c>
      <c r="M5012" s="37">
        <v>10.321771077999999</v>
      </c>
      <c r="N5012" s="37">
        <v>14.268688234000001</v>
      </c>
      <c r="O5012" s="37">
        <v>12.922110604</v>
      </c>
      <c r="P5012" s="37">
        <v>5.9</v>
      </c>
      <c r="Q5012" s="37">
        <v>64.946752399999994</v>
      </c>
      <c r="R5012" s="38">
        <v>582377</v>
      </c>
      <c r="S5012" s="37">
        <v>3.1090100000000001</v>
      </c>
      <c r="T5012" s="38">
        <v>2</v>
      </c>
      <c r="U5012" s="38">
        <v>7</v>
      </c>
      <c r="V5012" s="38">
        <v>0</v>
      </c>
    </row>
    <row r="5013" spans="1:22" ht="13.5" customHeight="1" x14ac:dyDescent="0.2">
      <c r="A5013" s="32" t="s">
        <v>5009</v>
      </c>
      <c r="B5013" s="32" t="s">
        <v>12856</v>
      </c>
      <c r="C5013" s="32" t="s">
        <v>18184</v>
      </c>
      <c r="D5013" s="37">
        <v>7.8711869999999999</v>
      </c>
      <c r="E5013" s="39">
        <v>1223</v>
      </c>
      <c r="F5013" s="39">
        <v>4100</v>
      </c>
      <c r="G5013" s="39">
        <v>7899.92</v>
      </c>
      <c r="H5013" s="38">
        <v>9</v>
      </c>
      <c r="I5013" s="38">
        <v>8130</v>
      </c>
      <c r="J5013" s="37">
        <v>5.9575767249</v>
      </c>
      <c r="K5013" s="37">
        <v>4.6516771418999996</v>
      </c>
      <c r="L5013" s="37">
        <v>9.8353409117999995</v>
      </c>
      <c r="M5013" s="37">
        <v>16.005900065999999</v>
      </c>
      <c r="N5013" s="37">
        <v>10.411404302999999</v>
      </c>
      <c r="O5013" s="37">
        <v>11.365379488</v>
      </c>
      <c r="P5013" s="37">
        <v>5.9</v>
      </c>
      <c r="Q5013" s="37">
        <v>75.928873999999993</v>
      </c>
      <c r="R5013" s="38">
        <v>211319</v>
      </c>
      <c r="S5013" s="37">
        <v>3.1090100000000001</v>
      </c>
      <c r="T5013" s="38">
        <v>4</v>
      </c>
      <c r="U5013" s="38">
        <v>8</v>
      </c>
      <c r="V5013" s="38">
        <v>0</v>
      </c>
    </row>
    <row r="5014" spans="1:22" ht="13.5" customHeight="1" x14ac:dyDescent="0.2">
      <c r="A5014" s="32" t="s">
        <v>5010</v>
      </c>
      <c r="B5014" s="32" t="s">
        <v>12857</v>
      </c>
      <c r="C5014" s="32" t="s">
        <v>18184</v>
      </c>
      <c r="D5014" s="37">
        <v>5.0397400000000001</v>
      </c>
      <c r="E5014" s="39">
        <v>2136.96</v>
      </c>
      <c r="F5014" s="39">
        <v>5450</v>
      </c>
      <c r="G5014" s="39">
        <v>10602.58</v>
      </c>
      <c r="H5014" s="38">
        <v>8</v>
      </c>
      <c r="I5014" s="38">
        <v>10961</v>
      </c>
      <c r="J5014" s="37">
        <v>5.5124714169000004</v>
      </c>
      <c r="K5014" s="37">
        <v>1.7659120744000001</v>
      </c>
      <c r="L5014" s="37">
        <v>3.7094260080999999</v>
      </c>
      <c r="M5014" s="37">
        <v>30.333452980000001</v>
      </c>
      <c r="N5014" s="37">
        <v>10.03505987</v>
      </c>
      <c r="O5014" s="37">
        <v>12.630384633</v>
      </c>
      <c r="P5014" s="37">
        <v>5.9132701422</v>
      </c>
      <c r="Q5014" s="37">
        <v>91.429109600000004</v>
      </c>
      <c r="R5014" s="38">
        <v>222344</v>
      </c>
      <c r="S5014" s="37">
        <v>3.1090100000000001</v>
      </c>
      <c r="T5014" s="38">
        <v>3</v>
      </c>
      <c r="U5014" s="38">
        <v>8</v>
      </c>
      <c r="V5014" s="38">
        <v>0</v>
      </c>
    </row>
    <row r="5015" spans="1:22" ht="13.5" customHeight="1" x14ac:dyDescent="0.2">
      <c r="A5015" s="32" t="s">
        <v>5011</v>
      </c>
      <c r="B5015" s="32" t="s">
        <v>12858</v>
      </c>
      <c r="C5015" s="32" t="s">
        <v>18184</v>
      </c>
      <c r="D5015" s="37">
        <v>9.9418179999999996</v>
      </c>
      <c r="E5015" s="39">
        <v>1744.95</v>
      </c>
      <c r="F5015" s="39">
        <v>5516</v>
      </c>
      <c r="G5015" s="39">
        <v>10640.73</v>
      </c>
      <c r="H5015" s="38">
        <v>10</v>
      </c>
      <c r="I5015" s="38">
        <v>11120</v>
      </c>
      <c r="J5015" s="37">
        <v>16.650151279999999</v>
      </c>
      <c r="K5015" s="37">
        <v>8.6379899675999994</v>
      </c>
      <c r="L5015" s="37">
        <v>26.366000514</v>
      </c>
      <c r="M5015" s="37">
        <v>9.0935737583999998</v>
      </c>
      <c r="N5015" s="37">
        <v>32.191842033999997</v>
      </c>
      <c r="O5015" s="37">
        <v>13.172120736</v>
      </c>
      <c r="P5015" s="37">
        <v>5.9</v>
      </c>
      <c r="Q5015" s="37">
        <v>72.800707799999998</v>
      </c>
      <c r="R5015" s="38">
        <v>297150</v>
      </c>
      <c r="S5015" s="37">
        <v>3.1090100000000001</v>
      </c>
      <c r="T5015" s="38">
        <v>3</v>
      </c>
      <c r="U5015" s="38">
        <v>5</v>
      </c>
      <c r="V5015" s="38">
        <v>1</v>
      </c>
    </row>
    <row r="5016" spans="1:22" ht="13.5" customHeight="1" x14ac:dyDescent="0.2">
      <c r="A5016" s="32" t="s">
        <v>5012</v>
      </c>
      <c r="B5016" s="32" t="s">
        <v>12859</v>
      </c>
      <c r="C5016" s="32" t="s">
        <v>18184</v>
      </c>
      <c r="D5016" s="37">
        <v>8.5852540000000008</v>
      </c>
      <c r="E5016" s="39">
        <v>1558.94</v>
      </c>
      <c r="F5016" s="39">
        <v>7124</v>
      </c>
      <c r="G5016" s="39">
        <v>11448.66</v>
      </c>
      <c r="H5016" s="38">
        <v>7</v>
      </c>
      <c r="I5016" s="38">
        <v>14575</v>
      </c>
      <c r="J5016" s="37">
        <v>31.951090867000001</v>
      </c>
      <c r="K5016" s="37">
        <v>40.060712248999998</v>
      </c>
      <c r="L5016" s="37">
        <v>41.289068327999999</v>
      </c>
      <c r="M5016" s="37">
        <v>12.67170831</v>
      </c>
      <c r="N5016" s="37">
        <v>47.203235696</v>
      </c>
      <c r="O5016" s="37">
        <v>28.57900691</v>
      </c>
      <c r="P5016" s="37">
        <v>5.9</v>
      </c>
      <c r="Q5016" s="37">
        <v>69.197200899999999</v>
      </c>
      <c r="R5016" s="38">
        <v>405505</v>
      </c>
      <c r="S5016" s="37">
        <v>3.1090100000000001</v>
      </c>
      <c r="T5016" s="38">
        <v>0</v>
      </c>
      <c r="U5016" s="38">
        <v>2</v>
      </c>
      <c r="V5016" s="38">
        <v>1</v>
      </c>
    </row>
    <row r="5017" spans="1:22" ht="13.5" customHeight="1" x14ac:dyDescent="0.2">
      <c r="A5017" s="32" t="s">
        <v>5013</v>
      </c>
      <c r="B5017" s="32" t="s">
        <v>12860</v>
      </c>
      <c r="C5017" s="32" t="s">
        <v>18184</v>
      </c>
      <c r="D5017" s="37">
        <v>6.7766359999999999</v>
      </c>
      <c r="E5017" s="39">
        <v>2298.08</v>
      </c>
      <c r="F5017" s="39">
        <v>8026</v>
      </c>
      <c r="G5017" s="39">
        <v>13315.52</v>
      </c>
      <c r="H5017" s="38">
        <v>13</v>
      </c>
      <c r="I5017" s="38">
        <v>16010</v>
      </c>
      <c r="J5017" s="37">
        <v>22.983795955000001</v>
      </c>
      <c r="K5017" s="37">
        <v>17.308503825999999</v>
      </c>
      <c r="L5017" s="37">
        <v>31.430503782999999</v>
      </c>
      <c r="M5017" s="37">
        <v>23.313789324999998</v>
      </c>
      <c r="N5017" s="37">
        <v>41.760032197999998</v>
      </c>
      <c r="O5017" s="37">
        <v>11.19933808</v>
      </c>
      <c r="P5017" s="37">
        <v>5.9</v>
      </c>
      <c r="Q5017" s="37">
        <v>70.275166400000003</v>
      </c>
      <c r="R5017" s="38">
        <v>421015</v>
      </c>
      <c r="S5017" s="37">
        <v>3.1090100000000001</v>
      </c>
      <c r="T5017" s="38">
        <v>6</v>
      </c>
      <c r="U5017" s="38">
        <v>7</v>
      </c>
      <c r="V5017" s="38">
        <v>1</v>
      </c>
    </row>
    <row r="5018" spans="1:22" ht="13.5" customHeight="1" x14ac:dyDescent="0.2">
      <c r="A5018" s="32" t="s">
        <v>5014</v>
      </c>
      <c r="B5018" s="32" t="s">
        <v>12861</v>
      </c>
      <c r="C5018" s="32" t="s">
        <v>18184</v>
      </c>
      <c r="D5018" s="37">
        <v>10.65704</v>
      </c>
      <c r="E5018" s="39">
        <v>1184.01</v>
      </c>
      <c r="F5018" s="39">
        <v>4669</v>
      </c>
      <c r="G5018" s="39">
        <v>7278.79</v>
      </c>
      <c r="H5018" s="38">
        <v>8</v>
      </c>
      <c r="I5018" s="38">
        <v>9119</v>
      </c>
      <c r="J5018" s="37">
        <v>28.888594829999999</v>
      </c>
      <c r="K5018" s="37">
        <v>37.164370265000002</v>
      </c>
      <c r="L5018" s="37">
        <v>37.087452302000003</v>
      </c>
      <c r="M5018" s="37">
        <v>11.802487658</v>
      </c>
      <c r="N5018" s="37">
        <v>49.184674452000003</v>
      </c>
      <c r="O5018" s="37">
        <v>30.665832266999999</v>
      </c>
      <c r="P5018" s="37">
        <v>5.9</v>
      </c>
      <c r="Q5018" s="37">
        <v>84.2281823</v>
      </c>
      <c r="R5018" s="38">
        <v>238346</v>
      </c>
      <c r="S5018" s="37">
        <v>3.1090100000000001</v>
      </c>
      <c r="T5018" s="38">
        <v>4</v>
      </c>
      <c r="U5018" s="38">
        <v>8</v>
      </c>
      <c r="V5018" s="38">
        <v>0</v>
      </c>
    </row>
    <row r="5019" spans="1:22" ht="13.5" customHeight="1" x14ac:dyDescent="0.2">
      <c r="A5019" s="32" t="s">
        <v>5015</v>
      </c>
      <c r="B5019" s="32" t="s">
        <v>12862</v>
      </c>
      <c r="C5019" s="32" t="s">
        <v>18184</v>
      </c>
      <c r="D5019" s="37">
        <v>9.1934059999999995</v>
      </c>
      <c r="E5019" s="39">
        <v>1833.99</v>
      </c>
      <c r="F5019" s="39">
        <v>5338</v>
      </c>
      <c r="G5019" s="39">
        <v>10460.99</v>
      </c>
      <c r="H5019" s="38">
        <v>8</v>
      </c>
      <c r="I5019" s="38">
        <v>10799</v>
      </c>
      <c r="J5019" s="37">
        <v>17.123365857</v>
      </c>
      <c r="K5019" s="37">
        <v>9.9209885345999993</v>
      </c>
      <c r="L5019" s="37">
        <v>22.707946716999999</v>
      </c>
      <c r="M5019" s="37">
        <v>16.666032865999998</v>
      </c>
      <c r="N5019" s="37">
        <v>21.505513421</v>
      </c>
      <c r="O5019" s="37">
        <v>16.019389106999999</v>
      </c>
      <c r="P5019" s="37">
        <v>5.9</v>
      </c>
      <c r="Q5019" s="37">
        <v>89.234679700000001</v>
      </c>
      <c r="R5019" s="38">
        <v>293695</v>
      </c>
      <c r="S5019" s="37">
        <v>3.1090100000000001</v>
      </c>
      <c r="T5019" s="38">
        <v>3</v>
      </c>
      <c r="U5019" s="38">
        <v>7</v>
      </c>
      <c r="V5019" s="38">
        <v>0</v>
      </c>
    </row>
    <row r="5020" spans="1:22" ht="13.5" customHeight="1" x14ac:dyDescent="0.2">
      <c r="A5020" s="32" t="s">
        <v>5016</v>
      </c>
      <c r="B5020" s="32" t="s">
        <v>12863</v>
      </c>
      <c r="C5020" s="32" t="s">
        <v>18184</v>
      </c>
      <c r="D5020" s="37">
        <v>6.1662670000000004</v>
      </c>
      <c r="E5020" s="39">
        <v>1734.04</v>
      </c>
      <c r="F5020" s="39">
        <v>6006</v>
      </c>
      <c r="G5020" s="39">
        <v>10093.81</v>
      </c>
      <c r="H5020" s="38">
        <v>10</v>
      </c>
      <c r="I5020" s="38">
        <v>11968</v>
      </c>
      <c r="J5020" s="37">
        <v>14.274403022</v>
      </c>
      <c r="K5020" s="37">
        <v>23.381698863</v>
      </c>
      <c r="L5020" s="37">
        <v>15.037064957</v>
      </c>
      <c r="M5020" s="37">
        <v>8.7126318273999992</v>
      </c>
      <c r="N5020" s="37">
        <v>35.578238699000003</v>
      </c>
      <c r="O5020" s="37">
        <v>19.052844306000001</v>
      </c>
      <c r="P5020" s="37">
        <v>5.9</v>
      </c>
      <c r="Q5020" s="37">
        <v>85.442082299999996</v>
      </c>
      <c r="R5020" s="38">
        <v>337775</v>
      </c>
      <c r="S5020" s="37">
        <v>3.1090100000000001</v>
      </c>
      <c r="T5020" s="38">
        <v>7</v>
      </c>
      <c r="U5020" s="38">
        <v>6</v>
      </c>
      <c r="V5020" s="38">
        <v>2</v>
      </c>
    </row>
    <row r="5021" spans="1:22" ht="13.5" customHeight="1" x14ac:dyDescent="0.2">
      <c r="A5021" s="32" t="s">
        <v>5017</v>
      </c>
      <c r="B5021" s="32" t="s">
        <v>12864</v>
      </c>
      <c r="C5021" s="32" t="s">
        <v>18184</v>
      </c>
      <c r="D5021" s="37">
        <v>7.0896270000000001</v>
      </c>
      <c r="E5021" s="39">
        <v>1602.01</v>
      </c>
      <c r="F5021" s="39">
        <v>4744</v>
      </c>
      <c r="G5021" s="39">
        <v>9119.1</v>
      </c>
      <c r="H5021" s="38">
        <v>5</v>
      </c>
      <c r="I5021" s="38">
        <v>9351</v>
      </c>
      <c r="J5021" s="37">
        <v>12.769723518999999</v>
      </c>
      <c r="K5021" s="37">
        <v>9.0606285550999992</v>
      </c>
      <c r="L5021" s="37">
        <v>18.548867687000001</v>
      </c>
      <c r="M5021" s="37">
        <v>8.6805132299000007</v>
      </c>
      <c r="N5021" s="37">
        <v>8.6412200450000007</v>
      </c>
      <c r="O5021" s="37">
        <v>6.5759015527000004</v>
      </c>
      <c r="P5021" s="37">
        <v>5.9</v>
      </c>
      <c r="Q5021" s="37">
        <v>75.521354700000003</v>
      </c>
      <c r="R5021" s="38">
        <v>293284</v>
      </c>
      <c r="S5021" s="37">
        <v>3.1090100000000001</v>
      </c>
      <c r="T5021" s="38">
        <v>2</v>
      </c>
      <c r="U5021" s="38">
        <v>3</v>
      </c>
      <c r="V5021" s="38">
        <v>1</v>
      </c>
    </row>
    <row r="5022" spans="1:22" ht="13.5" customHeight="1" x14ac:dyDescent="0.2">
      <c r="A5022" s="32" t="s">
        <v>5018</v>
      </c>
      <c r="B5022" s="32" t="s">
        <v>12865</v>
      </c>
      <c r="C5022" s="32" t="s">
        <v>18184</v>
      </c>
      <c r="D5022" s="37">
        <v>8.1051260000000003</v>
      </c>
      <c r="E5022" s="39">
        <v>1383.01</v>
      </c>
      <c r="F5022" s="39">
        <v>3868</v>
      </c>
      <c r="G5022" s="39">
        <v>7679.64</v>
      </c>
      <c r="H5022" s="38">
        <v>5</v>
      </c>
      <c r="I5022" s="38">
        <v>7854</v>
      </c>
      <c r="J5022" s="37">
        <v>4.9198589743000003</v>
      </c>
      <c r="K5022" s="37">
        <v>4.8991080132000002</v>
      </c>
      <c r="L5022" s="37">
        <v>9.5722879285999998</v>
      </c>
      <c r="M5022" s="37">
        <v>42.596733331999999</v>
      </c>
      <c r="N5022" s="37">
        <v>4.5936421315000002</v>
      </c>
      <c r="O5022" s="37">
        <v>7.6348175870999997</v>
      </c>
      <c r="P5022" s="37">
        <v>5.8849775111999998</v>
      </c>
      <c r="Q5022" s="37">
        <v>90.445723200000003</v>
      </c>
      <c r="R5022" s="38">
        <v>194946</v>
      </c>
      <c r="S5022" s="37">
        <v>3.1090100000000001</v>
      </c>
      <c r="T5022" s="38">
        <v>1</v>
      </c>
      <c r="U5022" s="38">
        <v>3</v>
      </c>
      <c r="V5022" s="38">
        <v>1</v>
      </c>
    </row>
    <row r="5023" spans="1:22" ht="13.5" customHeight="1" x14ac:dyDescent="0.2">
      <c r="A5023" s="32" t="s">
        <v>5019</v>
      </c>
      <c r="B5023" s="32" t="s">
        <v>12866</v>
      </c>
      <c r="C5023" s="32" t="s">
        <v>18184</v>
      </c>
      <c r="D5023" s="37">
        <v>7.8988199999999997</v>
      </c>
      <c r="E5023" s="39">
        <v>2713.98</v>
      </c>
      <c r="F5023" s="39">
        <v>9634</v>
      </c>
      <c r="G5023" s="39">
        <v>18629.48</v>
      </c>
      <c r="H5023" s="38">
        <v>16</v>
      </c>
      <c r="I5023" s="38">
        <v>19430</v>
      </c>
      <c r="J5023" s="37">
        <v>15.013730809</v>
      </c>
      <c r="K5023" s="37">
        <v>15.531738503</v>
      </c>
      <c r="L5023" s="37">
        <v>22.366516436000001</v>
      </c>
      <c r="M5023" s="37">
        <v>21.310378927999999</v>
      </c>
      <c r="N5023" s="37">
        <v>30.033311358999999</v>
      </c>
      <c r="O5023" s="37">
        <v>5.2992410912999999</v>
      </c>
      <c r="P5023" s="37">
        <v>5.9</v>
      </c>
      <c r="Q5023" s="37">
        <v>81.015996799999996</v>
      </c>
      <c r="R5023" s="38">
        <v>510402</v>
      </c>
      <c r="S5023" s="37">
        <v>3.1090100000000001</v>
      </c>
      <c r="T5023" s="38">
        <v>6</v>
      </c>
      <c r="U5023" s="38">
        <v>13</v>
      </c>
      <c r="V5023" s="38">
        <v>1</v>
      </c>
    </row>
    <row r="5024" spans="1:22" ht="13.5" customHeight="1" x14ac:dyDescent="0.2">
      <c r="A5024" s="32" t="s">
        <v>5020</v>
      </c>
      <c r="B5024" s="32" t="s">
        <v>12867</v>
      </c>
      <c r="C5024" s="32" t="s">
        <v>18184</v>
      </c>
      <c r="D5024" s="37">
        <v>11.868679999999999</v>
      </c>
      <c r="E5024" s="39">
        <v>474</v>
      </c>
      <c r="F5024" s="39">
        <v>1802</v>
      </c>
      <c r="G5024" s="39">
        <v>2911.17</v>
      </c>
      <c r="H5024" s="38">
        <v>2</v>
      </c>
      <c r="I5024" s="38">
        <v>3799</v>
      </c>
      <c r="J5024" s="37">
        <v>33.420762449999998</v>
      </c>
      <c r="K5024" s="37">
        <v>29.120303965000002</v>
      </c>
      <c r="L5024" s="37">
        <v>44.656376856999998</v>
      </c>
      <c r="M5024" s="37">
        <v>17.743162896000001</v>
      </c>
      <c r="N5024" s="37">
        <v>63.232632170999999</v>
      </c>
      <c r="O5024" s="37">
        <v>7.1770287640000001</v>
      </c>
      <c r="P5024" s="37">
        <v>5.9</v>
      </c>
      <c r="Q5024" s="37">
        <v>66.085880900000006</v>
      </c>
      <c r="R5024" s="38">
        <v>136085</v>
      </c>
      <c r="S5024" s="37">
        <v>3.1090100000000001</v>
      </c>
      <c r="T5024" s="38">
        <v>0</v>
      </c>
      <c r="U5024" s="38">
        <v>0</v>
      </c>
      <c r="V5024" s="38">
        <v>2</v>
      </c>
    </row>
    <row r="5025" spans="1:22" ht="13.5" customHeight="1" x14ac:dyDescent="0.2">
      <c r="A5025" s="32" t="s">
        <v>5021</v>
      </c>
      <c r="B5025" s="32" t="s">
        <v>12868</v>
      </c>
      <c r="C5025" s="32" t="s">
        <v>18184</v>
      </c>
      <c r="D5025" s="37">
        <v>7.7395180000000003</v>
      </c>
      <c r="E5025" s="39">
        <v>890.99</v>
      </c>
      <c r="F5025" s="39">
        <v>2855</v>
      </c>
      <c r="G5025" s="39">
        <v>5075.1000000000004</v>
      </c>
      <c r="H5025" s="38">
        <v>2</v>
      </c>
      <c r="I5025" s="38">
        <v>5758</v>
      </c>
      <c r="J5025" s="37">
        <v>20.038561826999999</v>
      </c>
      <c r="K5025" s="37">
        <v>24.096551078000001</v>
      </c>
      <c r="L5025" s="37">
        <v>32.279379710000001</v>
      </c>
      <c r="M5025" s="37">
        <v>10.283690699999999</v>
      </c>
      <c r="N5025" s="37">
        <v>32.467736553999998</v>
      </c>
      <c r="O5025" s="37">
        <v>16.303699498</v>
      </c>
      <c r="P5025" s="37">
        <v>5.9</v>
      </c>
      <c r="Q5025" s="37">
        <v>71.4519284</v>
      </c>
      <c r="R5025" s="38">
        <v>104366</v>
      </c>
      <c r="S5025" s="37">
        <v>3.1090100000000001</v>
      </c>
      <c r="T5025" s="38">
        <v>1</v>
      </c>
      <c r="U5025" s="38">
        <v>1</v>
      </c>
      <c r="V5025" s="38">
        <v>1</v>
      </c>
    </row>
    <row r="5026" spans="1:22" ht="13.5" customHeight="1" x14ac:dyDescent="0.2">
      <c r="A5026" s="32" t="s">
        <v>5022</v>
      </c>
      <c r="B5026" s="32" t="s">
        <v>12682</v>
      </c>
      <c r="C5026" s="32" t="s">
        <v>18184</v>
      </c>
      <c r="D5026" s="37">
        <v>7.6705990000000002</v>
      </c>
      <c r="E5026" s="39">
        <v>2398.06</v>
      </c>
      <c r="F5026" s="39">
        <v>7008</v>
      </c>
      <c r="G5026" s="39">
        <v>12782.49</v>
      </c>
      <c r="H5026" s="38">
        <v>11</v>
      </c>
      <c r="I5026" s="38">
        <v>13801</v>
      </c>
      <c r="J5026" s="37">
        <v>16.62391247</v>
      </c>
      <c r="K5026" s="37">
        <v>16.804157082</v>
      </c>
      <c r="L5026" s="37">
        <v>23.913812</v>
      </c>
      <c r="M5026" s="37">
        <v>10.995853047000001</v>
      </c>
      <c r="N5026" s="37">
        <v>24.154835113000001</v>
      </c>
      <c r="O5026" s="37">
        <v>18.808770683999999</v>
      </c>
      <c r="P5026" s="37">
        <v>5.9</v>
      </c>
      <c r="Q5026" s="37">
        <v>72.164151099999998</v>
      </c>
      <c r="R5026" s="38">
        <v>396848</v>
      </c>
      <c r="S5026" s="37">
        <v>3.1090100000000001</v>
      </c>
      <c r="T5026" s="38">
        <v>6</v>
      </c>
      <c r="U5026" s="38">
        <v>6</v>
      </c>
      <c r="V5026" s="38">
        <v>1</v>
      </c>
    </row>
    <row r="5027" spans="1:22" ht="13.5" customHeight="1" x14ac:dyDescent="0.2">
      <c r="A5027" s="32" t="s">
        <v>5023</v>
      </c>
      <c r="B5027" s="32" t="s">
        <v>12869</v>
      </c>
      <c r="C5027" s="32" t="s">
        <v>18184</v>
      </c>
      <c r="D5027" s="37">
        <v>12.33615</v>
      </c>
      <c r="E5027" s="39">
        <v>2164.0300000000002</v>
      </c>
      <c r="F5027" s="39">
        <v>6024</v>
      </c>
      <c r="G5027" s="39">
        <v>11525.64</v>
      </c>
      <c r="H5027" s="38">
        <v>6</v>
      </c>
      <c r="I5027" s="38">
        <v>11887</v>
      </c>
      <c r="J5027" s="37">
        <v>12.092710309999999</v>
      </c>
      <c r="K5027" s="37">
        <v>9.3808849533000007</v>
      </c>
      <c r="L5027" s="37">
        <v>21.378019846000001</v>
      </c>
      <c r="M5027" s="37">
        <v>13.238840563</v>
      </c>
      <c r="N5027" s="37">
        <v>11.132375389</v>
      </c>
      <c r="O5027" s="37">
        <v>10.437887154</v>
      </c>
      <c r="P5027" s="37">
        <v>5.9</v>
      </c>
      <c r="Q5027" s="37">
        <v>69.360299299999994</v>
      </c>
      <c r="R5027" s="38">
        <v>332288</v>
      </c>
      <c r="S5027" s="37">
        <v>3.1090100000000001</v>
      </c>
      <c r="T5027" s="38">
        <v>3</v>
      </c>
      <c r="U5027" s="38">
        <v>6</v>
      </c>
      <c r="V5027" s="38">
        <v>0</v>
      </c>
    </row>
    <row r="5028" spans="1:22" ht="13.5" customHeight="1" x14ac:dyDescent="0.2">
      <c r="A5028" s="32" t="s">
        <v>5024</v>
      </c>
      <c r="B5028" s="32" t="s">
        <v>12870</v>
      </c>
      <c r="C5028" s="32" t="s">
        <v>18184</v>
      </c>
      <c r="D5028" s="37">
        <v>5.9594399999999998</v>
      </c>
      <c r="E5028" s="39">
        <v>2568</v>
      </c>
      <c r="F5028" s="39">
        <v>6298</v>
      </c>
      <c r="G5028" s="39">
        <v>11814.08</v>
      </c>
      <c r="H5028" s="38">
        <v>6</v>
      </c>
      <c r="I5028" s="38">
        <v>12840</v>
      </c>
      <c r="J5028" s="37">
        <v>16.493754847000002</v>
      </c>
      <c r="K5028" s="37">
        <v>16.521948024</v>
      </c>
      <c r="L5028" s="37">
        <v>22.585752072999998</v>
      </c>
      <c r="M5028" s="37">
        <v>12.173997815</v>
      </c>
      <c r="N5028" s="37">
        <v>26.986010611000001</v>
      </c>
      <c r="O5028" s="37">
        <v>20.387189013</v>
      </c>
      <c r="P5028" s="37">
        <v>5.9</v>
      </c>
      <c r="Q5028" s="37">
        <v>83.836370500000001</v>
      </c>
      <c r="R5028" s="38">
        <v>327535</v>
      </c>
      <c r="S5028" s="37">
        <v>3.1090100000000001</v>
      </c>
      <c r="T5028" s="38">
        <v>1</v>
      </c>
      <c r="U5028" s="38">
        <v>5</v>
      </c>
      <c r="V5028" s="38">
        <v>3</v>
      </c>
    </row>
    <row r="5029" spans="1:22" ht="13.5" customHeight="1" x14ac:dyDescent="0.2">
      <c r="A5029" s="32" t="s">
        <v>5025</v>
      </c>
      <c r="B5029" s="32" t="s">
        <v>12871</v>
      </c>
      <c r="C5029" s="32" t="s">
        <v>18184</v>
      </c>
      <c r="D5029" s="37">
        <v>9.7233300000000007</v>
      </c>
      <c r="E5029" s="39">
        <v>1379.98</v>
      </c>
      <c r="F5029" s="39">
        <v>5079</v>
      </c>
      <c r="G5029" s="39">
        <v>8104.32</v>
      </c>
      <c r="H5029" s="38">
        <v>4</v>
      </c>
      <c r="I5029" s="38">
        <v>10138</v>
      </c>
      <c r="J5029" s="37">
        <v>30.758515864</v>
      </c>
      <c r="K5029" s="37">
        <v>26.796918445999999</v>
      </c>
      <c r="L5029" s="37">
        <v>39.451539453000002</v>
      </c>
      <c r="M5029" s="37">
        <v>15.67472985</v>
      </c>
      <c r="N5029" s="37">
        <v>58.629747154999997</v>
      </c>
      <c r="O5029" s="37">
        <v>7.1277082541999999</v>
      </c>
      <c r="P5029" s="37">
        <v>5.7360053521000003</v>
      </c>
      <c r="Q5029" s="37">
        <v>57.401504799999998</v>
      </c>
      <c r="R5029" s="38">
        <v>283085</v>
      </c>
      <c r="S5029" s="37">
        <v>3.1090100000000001</v>
      </c>
      <c r="T5029" s="38">
        <v>0</v>
      </c>
      <c r="U5029" s="38">
        <v>1</v>
      </c>
      <c r="V5029" s="38">
        <v>0</v>
      </c>
    </row>
    <row r="5030" spans="1:22" ht="13.5" customHeight="1" x14ac:dyDescent="0.2">
      <c r="A5030" s="32" t="s">
        <v>5026</v>
      </c>
      <c r="B5030" s="32" t="s">
        <v>12872</v>
      </c>
      <c r="C5030" s="32" t="s">
        <v>18184</v>
      </c>
      <c r="D5030" s="37">
        <v>3.9934189999999998</v>
      </c>
      <c r="E5030" s="39">
        <v>3211.1</v>
      </c>
      <c r="F5030" s="39">
        <v>10292</v>
      </c>
      <c r="G5030" s="39">
        <v>17912.560000000001</v>
      </c>
      <c r="H5030" s="38">
        <v>13</v>
      </c>
      <c r="I5030" s="38">
        <v>20131</v>
      </c>
      <c r="J5030" s="37">
        <v>16.960476869000001</v>
      </c>
      <c r="K5030" s="37">
        <v>23.619428044999999</v>
      </c>
      <c r="L5030" s="37">
        <v>26.599422001000001</v>
      </c>
      <c r="M5030" s="37">
        <v>14.154757461999999</v>
      </c>
      <c r="N5030" s="37">
        <v>26.033905878999999</v>
      </c>
      <c r="O5030" s="37">
        <v>11.445672915999999</v>
      </c>
      <c r="P5030" s="37">
        <v>5.8963055474999999</v>
      </c>
      <c r="Q5030" s="37">
        <v>76.153407099999995</v>
      </c>
      <c r="R5030" s="38">
        <v>671950</v>
      </c>
      <c r="S5030" s="37">
        <v>3.1090100000000001</v>
      </c>
      <c r="T5030" s="38">
        <v>8</v>
      </c>
      <c r="U5030" s="38">
        <v>11</v>
      </c>
      <c r="V5030" s="38">
        <v>2</v>
      </c>
    </row>
    <row r="5031" spans="1:22" ht="13.5" customHeight="1" x14ac:dyDescent="0.2">
      <c r="A5031" s="32" t="s">
        <v>5027</v>
      </c>
      <c r="B5031" s="32" t="s">
        <v>7995</v>
      </c>
      <c r="C5031" s="32" t="s">
        <v>18184</v>
      </c>
      <c r="D5031" s="37">
        <v>8.6432649999999995</v>
      </c>
      <c r="E5031" s="39">
        <v>1987.95</v>
      </c>
      <c r="F5031" s="39">
        <v>5079</v>
      </c>
      <c r="G5031" s="39">
        <v>8941.34</v>
      </c>
      <c r="H5031" s="38">
        <v>9</v>
      </c>
      <c r="I5031" s="38">
        <v>10214</v>
      </c>
      <c r="J5031" s="37">
        <v>18.177019314999999</v>
      </c>
      <c r="K5031" s="37">
        <v>21.483651887000001</v>
      </c>
      <c r="L5031" s="37">
        <v>26.525567059</v>
      </c>
      <c r="M5031" s="37">
        <v>8.8301054678999993</v>
      </c>
      <c r="N5031" s="37">
        <v>36.571341853</v>
      </c>
      <c r="O5031" s="37">
        <v>15.969416181</v>
      </c>
      <c r="P5031" s="37">
        <v>5.9</v>
      </c>
      <c r="Q5031" s="37">
        <v>77.804679100000001</v>
      </c>
      <c r="R5031" s="38">
        <v>282668</v>
      </c>
      <c r="S5031" s="37">
        <v>3.1090100000000001</v>
      </c>
      <c r="T5031" s="38">
        <v>5</v>
      </c>
      <c r="U5031" s="38">
        <v>5</v>
      </c>
      <c r="V5031" s="38">
        <v>0</v>
      </c>
    </row>
    <row r="5032" spans="1:22" ht="13.5" customHeight="1" x14ac:dyDescent="0.2">
      <c r="A5032" s="32" t="s">
        <v>5028</v>
      </c>
      <c r="B5032" s="32" t="s">
        <v>12873</v>
      </c>
      <c r="C5032" s="32" t="s">
        <v>18184</v>
      </c>
      <c r="D5032" s="37">
        <v>8.5546790000000001</v>
      </c>
      <c r="E5032" s="39">
        <v>2170.98</v>
      </c>
      <c r="F5032" s="39">
        <v>6902</v>
      </c>
      <c r="G5032" s="39">
        <v>11657.13</v>
      </c>
      <c r="H5032" s="38">
        <v>10</v>
      </c>
      <c r="I5032" s="38">
        <v>13784</v>
      </c>
      <c r="J5032" s="37">
        <v>18.546118514</v>
      </c>
      <c r="K5032" s="37">
        <v>24.259024391000001</v>
      </c>
      <c r="L5032" s="37">
        <v>23.743456365</v>
      </c>
      <c r="M5032" s="37">
        <v>8.7642883981999997</v>
      </c>
      <c r="N5032" s="37">
        <v>38.523956046000002</v>
      </c>
      <c r="O5032" s="37">
        <v>19.957129585000001</v>
      </c>
      <c r="P5032" s="37">
        <v>5.9</v>
      </c>
      <c r="Q5032" s="37">
        <v>75.332716300000001</v>
      </c>
      <c r="R5032" s="38">
        <v>400302</v>
      </c>
      <c r="S5032" s="37">
        <v>3.1090100000000001</v>
      </c>
      <c r="T5032" s="38">
        <v>2</v>
      </c>
      <c r="U5032" s="38">
        <v>9</v>
      </c>
      <c r="V5032" s="38">
        <v>1</v>
      </c>
    </row>
    <row r="5033" spans="1:22" ht="13.5" customHeight="1" x14ac:dyDescent="0.2">
      <c r="A5033" s="32" t="s">
        <v>5029</v>
      </c>
      <c r="B5033" s="32" t="s">
        <v>12036</v>
      </c>
      <c r="C5033" s="32" t="s">
        <v>18184</v>
      </c>
      <c r="D5033" s="37">
        <v>6.3356300000000001</v>
      </c>
      <c r="E5033" s="39">
        <v>2316.9499999999998</v>
      </c>
      <c r="F5033" s="39">
        <v>6031</v>
      </c>
      <c r="G5033" s="39">
        <v>11394.08</v>
      </c>
      <c r="H5033" s="38">
        <v>7</v>
      </c>
      <c r="I5033" s="38">
        <v>11916</v>
      </c>
      <c r="J5033" s="37">
        <v>14.588779097</v>
      </c>
      <c r="K5033" s="37">
        <v>7.8578318467999999</v>
      </c>
      <c r="L5033" s="37">
        <v>22.710547412</v>
      </c>
      <c r="M5033" s="37">
        <v>11.663470015</v>
      </c>
      <c r="N5033" s="37">
        <v>27.984596972999999</v>
      </c>
      <c r="O5033" s="37">
        <v>10.491286719</v>
      </c>
      <c r="P5033" s="37">
        <v>5.9996361699999996</v>
      </c>
      <c r="Q5033" s="37">
        <v>80.129689799999994</v>
      </c>
      <c r="R5033" s="38">
        <v>293454</v>
      </c>
      <c r="S5033" s="37">
        <v>3.1090100000000001</v>
      </c>
      <c r="T5033" s="38">
        <v>2</v>
      </c>
      <c r="U5033" s="38">
        <v>5</v>
      </c>
      <c r="V5033" s="38">
        <v>1</v>
      </c>
    </row>
    <row r="5034" spans="1:22" ht="13.5" customHeight="1" x14ac:dyDescent="0.2">
      <c r="A5034" s="32" t="s">
        <v>5030</v>
      </c>
      <c r="B5034" s="32" t="s">
        <v>12874</v>
      </c>
      <c r="C5034" s="32" t="s">
        <v>18184</v>
      </c>
      <c r="D5034" s="37">
        <v>5.4557890000000002</v>
      </c>
      <c r="E5034" s="39">
        <v>2719.05</v>
      </c>
      <c r="F5034" s="39">
        <v>7640</v>
      </c>
      <c r="G5034" s="39">
        <v>13055.36</v>
      </c>
      <c r="H5034" s="38">
        <v>13</v>
      </c>
      <c r="I5034" s="38">
        <v>15273</v>
      </c>
      <c r="J5034" s="37">
        <v>20.366773797</v>
      </c>
      <c r="K5034" s="37">
        <v>15.384971255</v>
      </c>
      <c r="L5034" s="37">
        <v>27.996746576</v>
      </c>
      <c r="M5034" s="37">
        <v>21.271127842999999</v>
      </c>
      <c r="N5034" s="37">
        <v>37.800278579999997</v>
      </c>
      <c r="O5034" s="37">
        <v>9.9519588941000006</v>
      </c>
      <c r="P5034" s="37">
        <v>5.9</v>
      </c>
      <c r="Q5034" s="37">
        <v>89.621174499999995</v>
      </c>
      <c r="R5034" s="38">
        <v>477090</v>
      </c>
      <c r="S5034" s="37">
        <v>3.1090100000000001</v>
      </c>
      <c r="T5034" s="38">
        <v>5</v>
      </c>
      <c r="U5034" s="38">
        <v>7</v>
      </c>
      <c r="V5034" s="38">
        <v>2</v>
      </c>
    </row>
    <row r="5035" spans="1:22" ht="13.5" customHeight="1" x14ac:dyDescent="0.2">
      <c r="A5035" s="32" t="s">
        <v>5031</v>
      </c>
      <c r="B5035" s="32" t="s">
        <v>12875</v>
      </c>
      <c r="C5035" s="32" t="s">
        <v>18184</v>
      </c>
      <c r="D5035" s="37">
        <v>8.1463540000000005</v>
      </c>
      <c r="E5035" s="39">
        <v>756.98</v>
      </c>
      <c r="F5035" s="39">
        <v>3308</v>
      </c>
      <c r="G5035" s="39">
        <v>5453.27</v>
      </c>
      <c r="H5035" s="38">
        <v>3</v>
      </c>
      <c r="I5035" s="38">
        <v>6571</v>
      </c>
      <c r="J5035" s="37">
        <v>31.621914326999999</v>
      </c>
      <c r="K5035" s="37">
        <v>27.803656383</v>
      </c>
      <c r="L5035" s="37">
        <v>43.192537942999998</v>
      </c>
      <c r="M5035" s="37">
        <v>12.642205899</v>
      </c>
      <c r="N5035" s="37">
        <v>46.141209422999999</v>
      </c>
      <c r="O5035" s="37">
        <v>4.9543826924000003</v>
      </c>
      <c r="P5035" s="37">
        <v>5.9</v>
      </c>
      <c r="Q5035" s="37">
        <v>66.137270400000006</v>
      </c>
      <c r="R5035" s="38">
        <v>157888</v>
      </c>
      <c r="S5035" s="37">
        <v>3.1090100000000001</v>
      </c>
      <c r="T5035" s="38">
        <v>2</v>
      </c>
      <c r="U5035" s="38">
        <v>1</v>
      </c>
      <c r="V5035" s="38">
        <v>0</v>
      </c>
    </row>
    <row r="5036" spans="1:22" ht="13.5" customHeight="1" x14ac:dyDescent="0.2">
      <c r="A5036" s="32" t="s">
        <v>5032</v>
      </c>
      <c r="B5036" s="32" t="s">
        <v>12876</v>
      </c>
      <c r="C5036" s="32" t="s">
        <v>18184</v>
      </c>
      <c r="D5036" s="37">
        <v>5.6416870000000001</v>
      </c>
      <c r="E5036" s="39">
        <v>1285.96</v>
      </c>
      <c r="F5036" s="39">
        <v>4303</v>
      </c>
      <c r="G5036" s="39">
        <v>8472.51</v>
      </c>
      <c r="H5036" s="38">
        <v>8</v>
      </c>
      <c r="I5036" s="38">
        <v>8696</v>
      </c>
      <c r="J5036" s="37">
        <v>4.0661379943</v>
      </c>
      <c r="K5036" s="37">
        <v>3.6036327918</v>
      </c>
      <c r="L5036" s="37">
        <v>9.7045149157000008</v>
      </c>
      <c r="M5036" s="37">
        <v>20.904077434000001</v>
      </c>
      <c r="N5036" s="37">
        <v>5.1472555377000004</v>
      </c>
      <c r="O5036" s="37">
        <v>7.8656259096000003</v>
      </c>
      <c r="P5036" s="37">
        <v>5.8903091483000001</v>
      </c>
      <c r="Q5036" s="37">
        <v>83.330222899999995</v>
      </c>
      <c r="R5036" s="38">
        <v>224817</v>
      </c>
      <c r="S5036" s="37">
        <v>3.1090100000000001</v>
      </c>
      <c r="T5036" s="38">
        <v>4</v>
      </c>
      <c r="U5036" s="38">
        <v>8</v>
      </c>
      <c r="V5036" s="38">
        <v>1</v>
      </c>
    </row>
    <row r="5037" spans="1:22" ht="13.5" customHeight="1" x14ac:dyDescent="0.2">
      <c r="A5037" s="32" t="s">
        <v>5033</v>
      </c>
      <c r="B5037" s="32" t="s">
        <v>11738</v>
      </c>
      <c r="C5037" s="32" t="s">
        <v>18184</v>
      </c>
      <c r="D5037" s="37">
        <v>2.4317299999999999</v>
      </c>
      <c r="E5037" s="39">
        <v>712</v>
      </c>
      <c r="F5037" s="39">
        <v>1747</v>
      </c>
      <c r="G5037" s="39">
        <v>3180.45</v>
      </c>
      <c r="H5037" s="38">
        <v>2</v>
      </c>
      <c r="I5037" s="38">
        <v>3662</v>
      </c>
      <c r="J5037" s="37">
        <v>14.357682959</v>
      </c>
      <c r="K5037" s="37">
        <v>24.038825582000001</v>
      </c>
      <c r="L5037" s="37">
        <v>14.335400711</v>
      </c>
      <c r="M5037" s="37">
        <v>7.664301547</v>
      </c>
      <c r="N5037" s="37">
        <v>49.675902383</v>
      </c>
      <c r="O5037" s="37">
        <v>27.913107440000001</v>
      </c>
      <c r="P5037" s="37">
        <v>5.9</v>
      </c>
      <c r="Q5037" s="37">
        <v>58.500897799999997</v>
      </c>
      <c r="R5037" s="38">
        <v>57033</v>
      </c>
      <c r="S5037" s="37">
        <v>3.1090100000000001</v>
      </c>
      <c r="T5037" s="38">
        <v>0</v>
      </c>
      <c r="U5037" s="38">
        <v>1</v>
      </c>
      <c r="V5037" s="38">
        <v>0</v>
      </c>
    </row>
    <row r="5038" spans="1:22" ht="13.5" customHeight="1" x14ac:dyDescent="0.2">
      <c r="A5038" s="32" t="s">
        <v>5034</v>
      </c>
      <c r="B5038" s="32" t="s">
        <v>12877</v>
      </c>
      <c r="C5038" s="32" t="s">
        <v>18184</v>
      </c>
      <c r="D5038" s="37">
        <v>13.791460000000001</v>
      </c>
      <c r="E5038" s="39">
        <v>2421.06</v>
      </c>
      <c r="F5038" s="39">
        <v>8023</v>
      </c>
      <c r="G5038" s="39">
        <v>14716.14</v>
      </c>
      <c r="H5038" s="38">
        <v>8</v>
      </c>
      <c r="I5038" s="38">
        <v>15949</v>
      </c>
      <c r="J5038" s="37">
        <v>18.020224066000001</v>
      </c>
      <c r="K5038" s="37">
        <v>18.062128019999999</v>
      </c>
      <c r="L5038" s="37">
        <v>24.528996188000001</v>
      </c>
      <c r="M5038" s="37">
        <v>11.586664378</v>
      </c>
      <c r="N5038" s="37">
        <v>27.271417498999998</v>
      </c>
      <c r="O5038" s="37">
        <v>20.600924261999999</v>
      </c>
      <c r="P5038" s="37">
        <v>5.9</v>
      </c>
      <c r="Q5038" s="37">
        <v>79.314317700000004</v>
      </c>
      <c r="R5038" s="38">
        <v>435417</v>
      </c>
      <c r="S5038" s="37">
        <v>3.1090100000000001</v>
      </c>
      <c r="T5038" s="38">
        <v>2</v>
      </c>
      <c r="U5038" s="38">
        <v>6</v>
      </c>
      <c r="V5038" s="38">
        <v>1</v>
      </c>
    </row>
    <row r="5039" spans="1:22" ht="13.5" customHeight="1" x14ac:dyDescent="0.2">
      <c r="A5039" s="32" t="s">
        <v>5035</v>
      </c>
      <c r="B5039" s="32" t="s">
        <v>12878</v>
      </c>
      <c r="C5039" s="32" t="s">
        <v>18184</v>
      </c>
      <c r="D5039" s="37">
        <v>6.2317980000000004</v>
      </c>
      <c r="E5039" s="39">
        <v>3062.09</v>
      </c>
      <c r="F5039" s="39">
        <v>9597</v>
      </c>
      <c r="G5039" s="39">
        <v>18313</v>
      </c>
      <c r="H5039" s="38">
        <v>12</v>
      </c>
      <c r="I5039" s="38">
        <v>19082</v>
      </c>
      <c r="J5039" s="37">
        <v>4.7565245644000003</v>
      </c>
      <c r="K5039" s="37">
        <v>3.3297913816000002</v>
      </c>
      <c r="L5039" s="37">
        <v>9.9509605998000001</v>
      </c>
      <c r="M5039" s="37">
        <v>14.780848003999999</v>
      </c>
      <c r="N5039" s="37">
        <v>5.7527322205000004</v>
      </c>
      <c r="O5039" s="37">
        <v>5.3171655613000004</v>
      </c>
      <c r="P5039" s="37">
        <v>6.4564646901999998</v>
      </c>
      <c r="Q5039" s="37">
        <v>79.575712699999997</v>
      </c>
      <c r="R5039" s="38">
        <v>587860</v>
      </c>
      <c r="S5039" s="37">
        <v>3.1090100000000001</v>
      </c>
      <c r="T5039" s="38">
        <v>6</v>
      </c>
      <c r="U5039" s="38">
        <v>11</v>
      </c>
      <c r="V5039" s="38">
        <v>3</v>
      </c>
    </row>
    <row r="5040" spans="1:22" ht="13.5" customHeight="1" x14ac:dyDescent="0.2">
      <c r="A5040" s="32" t="s">
        <v>5036</v>
      </c>
      <c r="B5040" s="32" t="s">
        <v>12879</v>
      </c>
      <c r="C5040" s="32" t="s">
        <v>18184</v>
      </c>
      <c r="D5040" s="37">
        <v>4.2514919999999998</v>
      </c>
      <c r="E5040" s="39">
        <v>903</v>
      </c>
      <c r="F5040" s="39">
        <v>2261</v>
      </c>
      <c r="G5040" s="39">
        <v>4477.03</v>
      </c>
      <c r="H5040" s="38">
        <v>3</v>
      </c>
      <c r="I5040" s="38">
        <v>4574</v>
      </c>
      <c r="J5040" s="37">
        <v>5.7550738070999996</v>
      </c>
      <c r="K5040" s="37">
        <v>6.6094344466999999</v>
      </c>
      <c r="L5040" s="37">
        <v>4.5885269320999997</v>
      </c>
      <c r="M5040" s="37">
        <v>25.990618053999999</v>
      </c>
      <c r="N5040" s="37">
        <v>9.3208466688999998</v>
      </c>
      <c r="O5040" s="37">
        <v>5.1581159179</v>
      </c>
      <c r="P5040" s="37">
        <v>5.9</v>
      </c>
      <c r="Q5040" s="37">
        <v>80.585188500000001</v>
      </c>
      <c r="R5040" s="38">
        <v>129081</v>
      </c>
      <c r="S5040" s="37">
        <v>3.1090100000000001</v>
      </c>
      <c r="T5040" s="38">
        <v>1</v>
      </c>
      <c r="U5040" s="38">
        <v>2</v>
      </c>
      <c r="V5040" s="38">
        <v>0</v>
      </c>
    </row>
    <row r="5041" spans="1:22" ht="13.5" customHeight="1" x14ac:dyDescent="0.2">
      <c r="A5041" s="32" t="s">
        <v>5037</v>
      </c>
      <c r="B5041" s="32" t="s">
        <v>12880</v>
      </c>
      <c r="C5041" s="32" t="s">
        <v>18184</v>
      </c>
      <c r="D5041" s="37">
        <v>5.7924720000000001</v>
      </c>
      <c r="E5041" s="39">
        <v>808.02</v>
      </c>
      <c r="F5041" s="39">
        <v>2864</v>
      </c>
      <c r="G5041" s="39">
        <v>4955.3999999999996</v>
      </c>
      <c r="H5041" s="38">
        <v>3</v>
      </c>
      <c r="I5041" s="38">
        <v>5571</v>
      </c>
      <c r="J5041" s="37">
        <v>4.8132515632999997</v>
      </c>
      <c r="K5041" s="37">
        <v>6.5985780252000001</v>
      </c>
      <c r="L5041" s="37">
        <v>6.3717113469999997</v>
      </c>
      <c r="M5041" s="37">
        <v>20.358413688999999</v>
      </c>
      <c r="N5041" s="37">
        <v>6.946681925</v>
      </c>
      <c r="O5041" s="37">
        <v>2.4288829865000001</v>
      </c>
      <c r="P5041" s="37">
        <v>5.9</v>
      </c>
      <c r="Q5041" s="37">
        <v>94.273278500000004</v>
      </c>
      <c r="R5041" s="38">
        <v>165072</v>
      </c>
      <c r="S5041" s="37">
        <v>3.1090100000000001</v>
      </c>
      <c r="T5041" s="38">
        <v>2</v>
      </c>
      <c r="U5041" s="38">
        <v>3</v>
      </c>
      <c r="V5041" s="38">
        <v>0</v>
      </c>
    </row>
    <row r="5042" spans="1:22" ht="13.5" customHeight="1" x14ac:dyDescent="0.2">
      <c r="A5042" s="32" t="s">
        <v>5038</v>
      </c>
      <c r="B5042" s="32" t="s">
        <v>12881</v>
      </c>
      <c r="C5042" s="32" t="s">
        <v>18184</v>
      </c>
      <c r="D5042" s="37">
        <v>4.5488999999999997</v>
      </c>
      <c r="E5042" s="39">
        <v>574.99</v>
      </c>
      <c r="F5042" s="39">
        <v>1843</v>
      </c>
      <c r="G5042" s="39">
        <v>3304.7</v>
      </c>
      <c r="H5042" s="38">
        <v>2</v>
      </c>
      <c r="I5042" s="38">
        <v>3972</v>
      </c>
      <c r="J5042" s="37">
        <v>17.050304075</v>
      </c>
      <c r="K5042" s="37">
        <v>23.512530588000001</v>
      </c>
      <c r="L5042" s="37">
        <v>16.740943912999999</v>
      </c>
      <c r="M5042" s="37">
        <v>5.8499387964</v>
      </c>
      <c r="N5042" s="37">
        <v>42.870129517000002</v>
      </c>
      <c r="O5042" s="37">
        <v>26.806826076</v>
      </c>
      <c r="P5042" s="37">
        <v>5.9</v>
      </c>
      <c r="Q5042" s="37">
        <v>74.755832699999999</v>
      </c>
      <c r="R5042" s="38">
        <v>102784</v>
      </c>
      <c r="S5042" s="37">
        <v>3.1090100000000001</v>
      </c>
      <c r="T5042" s="38">
        <v>1</v>
      </c>
      <c r="U5042" s="38">
        <v>0</v>
      </c>
      <c r="V5042" s="38">
        <v>0</v>
      </c>
    </row>
    <row r="5043" spans="1:22" ht="13.5" customHeight="1" x14ac:dyDescent="0.2">
      <c r="A5043" s="32" t="s">
        <v>5039</v>
      </c>
      <c r="B5043" s="32" t="s">
        <v>12882</v>
      </c>
      <c r="C5043" s="32" t="s">
        <v>18184</v>
      </c>
      <c r="D5043" s="37">
        <v>7.3780859999999997</v>
      </c>
      <c r="E5043" s="39">
        <v>763.99</v>
      </c>
      <c r="F5043" s="39">
        <v>2235</v>
      </c>
      <c r="G5043" s="39">
        <v>4034.72</v>
      </c>
      <c r="H5043" s="38">
        <v>2</v>
      </c>
      <c r="I5043" s="38">
        <v>4609</v>
      </c>
      <c r="J5043" s="37">
        <v>11.814925142</v>
      </c>
      <c r="K5043" s="37">
        <v>18.822373083999999</v>
      </c>
      <c r="L5043" s="37">
        <v>17.956524571999999</v>
      </c>
      <c r="M5043" s="37">
        <v>11.162793307999999</v>
      </c>
      <c r="N5043" s="37">
        <v>35.357221778000003</v>
      </c>
      <c r="O5043" s="37">
        <v>20.410897969000001</v>
      </c>
      <c r="P5043" s="37">
        <v>5.4362400906000001</v>
      </c>
      <c r="Q5043" s="37">
        <v>78.460161299999996</v>
      </c>
      <c r="R5043" s="38">
        <v>144102</v>
      </c>
      <c r="S5043" s="37">
        <v>3.1090100000000001</v>
      </c>
      <c r="T5043" s="38">
        <v>0</v>
      </c>
      <c r="U5043" s="38">
        <v>2</v>
      </c>
      <c r="V5043" s="38">
        <v>0</v>
      </c>
    </row>
    <row r="5044" spans="1:22" ht="13.5" customHeight="1" x14ac:dyDescent="0.2">
      <c r="A5044" s="32" t="s">
        <v>5040</v>
      </c>
      <c r="B5044" s="32" t="s">
        <v>12883</v>
      </c>
      <c r="C5044" s="32" t="s">
        <v>18184</v>
      </c>
      <c r="D5044" s="37">
        <v>6.8841749999999999</v>
      </c>
      <c r="E5044" s="39">
        <v>1149.01</v>
      </c>
      <c r="F5044" s="39">
        <v>4464</v>
      </c>
      <c r="G5044" s="39">
        <v>8593.1</v>
      </c>
      <c r="H5044" s="38">
        <v>9</v>
      </c>
      <c r="I5044" s="38">
        <v>8914</v>
      </c>
      <c r="J5044" s="37">
        <v>27.234464907</v>
      </c>
      <c r="K5044" s="37">
        <v>39.569820180000001</v>
      </c>
      <c r="L5044" s="37">
        <v>44.068650169999998</v>
      </c>
      <c r="M5044" s="37">
        <v>11.346916574</v>
      </c>
      <c r="N5044" s="37">
        <v>46.045402559999999</v>
      </c>
      <c r="O5044" s="37">
        <v>7.9136900977</v>
      </c>
      <c r="P5044" s="37">
        <v>5.9</v>
      </c>
      <c r="Q5044" s="37">
        <v>84.639353600000007</v>
      </c>
      <c r="R5044" s="38">
        <v>216180</v>
      </c>
      <c r="S5044" s="37">
        <v>3.1090100000000001</v>
      </c>
      <c r="T5044" s="38">
        <v>5</v>
      </c>
      <c r="U5044" s="38">
        <v>3</v>
      </c>
      <c r="V5044" s="38">
        <v>1</v>
      </c>
    </row>
    <row r="5045" spans="1:22" ht="13.5" customHeight="1" x14ac:dyDescent="0.2">
      <c r="A5045" s="32" t="s">
        <v>5041</v>
      </c>
      <c r="B5045" s="32" t="s">
        <v>12884</v>
      </c>
      <c r="C5045" s="32" t="s">
        <v>18184</v>
      </c>
      <c r="D5045" s="37">
        <v>4.3968949999999998</v>
      </c>
      <c r="E5045" s="39">
        <v>2272.9699999999998</v>
      </c>
      <c r="F5045" s="39">
        <v>7215</v>
      </c>
      <c r="G5045" s="39">
        <v>14064.77</v>
      </c>
      <c r="H5045" s="38">
        <v>10</v>
      </c>
      <c r="I5045" s="38">
        <v>14365</v>
      </c>
      <c r="J5045" s="37">
        <v>5.7225116509999996</v>
      </c>
      <c r="K5045" s="37">
        <v>4.1885506305</v>
      </c>
      <c r="L5045" s="37">
        <v>3.6516359763000001</v>
      </c>
      <c r="M5045" s="37">
        <v>37.91528186</v>
      </c>
      <c r="N5045" s="37">
        <v>5.7820185542000004</v>
      </c>
      <c r="O5045" s="37">
        <v>6.5360238725000004</v>
      </c>
      <c r="P5045" s="37">
        <v>5.9</v>
      </c>
      <c r="Q5045" s="37">
        <v>91.371385900000007</v>
      </c>
      <c r="R5045" s="38">
        <v>401578</v>
      </c>
      <c r="S5045" s="37">
        <v>3.1090100000000001</v>
      </c>
      <c r="T5045" s="38">
        <v>8</v>
      </c>
      <c r="U5045" s="38">
        <v>6</v>
      </c>
      <c r="V5045" s="38">
        <v>1</v>
      </c>
    </row>
    <row r="5046" spans="1:22" ht="13.5" customHeight="1" x14ac:dyDescent="0.2">
      <c r="A5046" s="32" t="s">
        <v>5042</v>
      </c>
      <c r="B5046" s="32" t="s">
        <v>12885</v>
      </c>
      <c r="C5046" s="32" t="s">
        <v>18184</v>
      </c>
      <c r="D5046" s="37">
        <v>15.08606</v>
      </c>
      <c r="E5046" s="39">
        <v>930.01</v>
      </c>
      <c r="F5046" s="39">
        <v>2889</v>
      </c>
      <c r="G5046" s="39">
        <v>5587.87</v>
      </c>
      <c r="H5046" s="38">
        <v>3</v>
      </c>
      <c r="I5046" s="38">
        <v>5720</v>
      </c>
      <c r="J5046" s="37">
        <v>8.4111374844999993</v>
      </c>
      <c r="K5046" s="37">
        <v>3.8861240856000001</v>
      </c>
      <c r="L5046" s="37">
        <v>11.579314041</v>
      </c>
      <c r="M5046" s="37">
        <v>22.729041465000002</v>
      </c>
      <c r="N5046" s="37">
        <v>7.8912140477000001</v>
      </c>
      <c r="O5046" s="37">
        <v>9.5964208969999998</v>
      </c>
      <c r="P5046" s="37">
        <v>5.9</v>
      </c>
      <c r="Q5046" s="37">
        <v>87.305248199999994</v>
      </c>
      <c r="R5046" s="38">
        <v>145961</v>
      </c>
      <c r="S5046" s="37">
        <v>3.1090100000000001</v>
      </c>
      <c r="T5046" s="38">
        <v>1</v>
      </c>
      <c r="U5046" s="38">
        <v>3</v>
      </c>
      <c r="V5046" s="38">
        <v>0</v>
      </c>
    </row>
    <row r="5047" spans="1:22" ht="13.5" customHeight="1" x14ac:dyDescent="0.2">
      <c r="A5047" s="32" t="s">
        <v>5043</v>
      </c>
      <c r="B5047" s="32" t="s">
        <v>12886</v>
      </c>
      <c r="C5047" s="32" t="s">
        <v>18184</v>
      </c>
      <c r="D5047" s="37">
        <v>7.5541340000000003</v>
      </c>
      <c r="E5047" s="39">
        <v>2543</v>
      </c>
      <c r="F5047" s="39">
        <v>6041</v>
      </c>
      <c r="G5047" s="39">
        <v>11792.81</v>
      </c>
      <c r="H5047" s="38">
        <v>11</v>
      </c>
      <c r="I5047" s="38">
        <v>12047</v>
      </c>
      <c r="J5047" s="37">
        <v>6.935769574</v>
      </c>
      <c r="K5047" s="37">
        <v>8.1550651983000009</v>
      </c>
      <c r="L5047" s="37">
        <v>8.8578004055000008</v>
      </c>
      <c r="M5047" s="37">
        <v>25.715539181</v>
      </c>
      <c r="N5047" s="37">
        <v>9.8280148459000003</v>
      </c>
      <c r="O5047" s="37">
        <v>13.261262236</v>
      </c>
      <c r="P5047" s="37">
        <v>5.9</v>
      </c>
      <c r="Q5047" s="37">
        <v>88.737605200000004</v>
      </c>
      <c r="R5047" s="38">
        <v>364187</v>
      </c>
      <c r="S5047" s="37">
        <v>3.1090100000000001</v>
      </c>
      <c r="T5047" s="38">
        <v>5</v>
      </c>
      <c r="U5047" s="38">
        <v>11</v>
      </c>
      <c r="V5047" s="38">
        <v>5</v>
      </c>
    </row>
    <row r="5048" spans="1:22" ht="13.5" customHeight="1" x14ac:dyDescent="0.2">
      <c r="A5048" s="32" t="s">
        <v>5044</v>
      </c>
      <c r="B5048" s="32" t="s">
        <v>12887</v>
      </c>
      <c r="C5048" s="32" t="s">
        <v>18184</v>
      </c>
      <c r="D5048" s="37">
        <v>3.4909089999999998</v>
      </c>
      <c r="E5048" s="39">
        <v>1171.99</v>
      </c>
      <c r="F5048" s="39">
        <v>3006</v>
      </c>
      <c r="G5048" s="39">
        <v>5777.83</v>
      </c>
      <c r="H5048" s="38">
        <v>4</v>
      </c>
      <c r="I5048" s="38">
        <v>5951</v>
      </c>
      <c r="J5048" s="37">
        <v>6.7857288604999999</v>
      </c>
      <c r="K5048" s="37">
        <v>4.5396282071999998</v>
      </c>
      <c r="L5048" s="37">
        <v>6.9925833552999999</v>
      </c>
      <c r="M5048" s="37">
        <v>23.312679516999999</v>
      </c>
      <c r="N5048" s="37">
        <v>7.0423651674999999</v>
      </c>
      <c r="O5048" s="37">
        <v>10.821209206000001</v>
      </c>
      <c r="P5048" s="37">
        <v>5.9</v>
      </c>
      <c r="Q5048" s="37">
        <v>95.862943000000001</v>
      </c>
      <c r="R5048" s="38">
        <v>113037</v>
      </c>
      <c r="S5048" s="37">
        <v>3.1090100000000001</v>
      </c>
      <c r="T5048" s="38">
        <v>1</v>
      </c>
      <c r="U5048" s="38">
        <v>4</v>
      </c>
      <c r="V5048" s="38">
        <v>1</v>
      </c>
    </row>
    <row r="5049" spans="1:22" ht="13.5" customHeight="1" x14ac:dyDescent="0.2">
      <c r="A5049" s="32" t="s">
        <v>5045</v>
      </c>
      <c r="B5049" s="32" t="s">
        <v>12888</v>
      </c>
      <c r="C5049" s="32" t="s">
        <v>18184</v>
      </c>
      <c r="D5049" s="37">
        <v>7.7722819999999997</v>
      </c>
      <c r="E5049" s="39">
        <v>552.99</v>
      </c>
      <c r="F5049" s="39">
        <v>1109</v>
      </c>
      <c r="G5049" s="39">
        <v>2330.5100000000002</v>
      </c>
      <c r="H5049" s="38">
        <v>1</v>
      </c>
      <c r="I5049" s="38">
        <v>2391</v>
      </c>
      <c r="J5049" s="37">
        <v>13.087836734</v>
      </c>
      <c r="K5049" s="37">
        <v>9.4017070153999995</v>
      </c>
      <c r="L5049" s="37">
        <v>19.522093730000002</v>
      </c>
      <c r="M5049" s="37">
        <v>6.2850254552000004</v>
      </c>
      <c r="N5049" s="37">
        <v>8.6927306511999998</v>
      </c>
      <c r="O5049" s="37">
        <v>6.5027224758999997</v>
      </c>
      <c r="P5049" s="37">
        <v>5.9</v>
      </c>
      <c r="Q5049" s="37" t="s">
        <v>15680</v>
      </c>
      <c r="R5049" s="38">
        <v>59372</v>
      </c>
      <c r="S5049" s="37">
        <v>3.1090100000000001</v>
      </c>
      <c r="T5049" s="38">
        <v>0</v>
      </c>
      <c r="U5049" s="38">
        <v>0</v>
      </c>
      <c r="V5049" s="38">
        <v>0</v>
      </c>
    </row>
    <row r="5050" spans="1:22" ht="13.5" customHeight="1" x14ac:dyDescent="0.2">
      <c r="A5050" s="32" t="s">
        <v>5046</v>
      </c>
      <c r="B5050" s="32" t="s">
        <v>12889</v>
      </c>
      <c r="C5050" s="32" t="s">
        <v>18184</v>
      </c>
      <c r="D5050" s="37">
        <v>8.6530819999999995</v>
      </c>
      <c r="E5050" s="39">
        <v>1461.03</v>
      </c>
      <c r="F5050" s="39">
        <v>4837</v>
      </c>
      <c r="G5050" s="39">
        <v>9433.23</v>
      </c>
      <c r="H5050" s="38">
        <v>11</v>
      </c>
      <c r="I5050" s="38">
        <v>9693</v>
      </c>
      <c r="J5050" s="37">
        <v>6.5219299142000002</v>
      </c>
      <c r="K5050" s="37">
        <v>7.9592353612000002</v>
      </c>
      <c r="L5050" s="37">
        <v>10.492862556</v>
      </c>
      <c r="M5050" s="37">
        <v>15.092227825</v>
      </c>
      <c r="N5050" s="37">
        <v>12.021981838</v>
      </c>
      <c r="O5050" s="37">
        <v>7.7512923667999996</v>
      </c>
      <c r="P5050" s="37">
        <v>5.9</v>
      </c>
      <c r="Q5050" s="37">
        <v>83.752163400000001</v>
      </c>
      <c r="R5050" s="38">
        <v>248609</v>
      </c>
      <c r="S5050" s="37">
        <v>3.1090100000000001</v>
      </c>
      <c r="T5050" s="38">
        <v>5</v>
      </c>
      <c r="U5050" s="38">
        <v>10</v>
      </c>
      <c r="V5050" s="38">
        <v>1</v>
      </c>
    </row>
    <row r="5051" spans="1:22" ht="13.5" customHeight="1" x14ac:dyDescent="0.2">
      <c r="A5051" s="32" t="s">
        <v>5047</v>
      </c>
      <c r="B5051" s="32" t="s">
        <v>12890</v>
      </c>
      <c r="C5051" s="32" t="s">
        <v>18184</v>
      </c>
      <c r="D5051" s="37">
        <v>6.6295120000000001</v>
      </c>
      <c r="E5051" s="39">
        <v>383.99</v>
      </c>
      <c r="F5051" s="39">
        <v>1755</v>
      </c>
      <c r="G5051" s="39">
        <v>2780.67</v>
      </c>
      <c r="H5051" s="38">
        <v>1</v>
      </c>
      <c r="I5051" s="38">
        <v>3683</v>
      </c>
      <c r="J5051" s="37">
        <v>35.941304735999999</v>
      </c>
      <c r="K5051" s="37">
        <v>30.666049253000001</v>
      </c>
      <c r="L5051" s="37">
        <v>47.723841677999999</v>
      </c>
      <c r="M5051" s="37">
        <v>18.807830165999999</v>
      </c>
      <c r="N5051" s="37">
        <v>62.156858116999999</v>
      </c>
      <c r="O5051" s="37">
        <v>8.4968830581999999</v>
      </c>
      <c r="P5051" s="37">
        <v>5.9</v>
      </c>
      <c r="Q5051" s="37">
        <v>69.284739299999998</v>
      </c>
      <c r="R5051" s="38">
        <v>103725</v>
      </c>
      <c r="S5051" s="37">
        <v>3.1090100000000001</v>
      </c>
      <c r="T5051" s="38">
        <v>0</v>
      </c>
      <c r="U5051" s="38">
        <v>0</v>
      </c>
      <c r="V5051" s="38">
        <v>0</v>
      </c>
    </row>
    <row r="5052" spans="1:22" ht="13.5" customHeight="1" x14ac:dyDescent="0.2">
      <c r="A5052" s="32" t="s">
        <v>5048</v>
      </c>
      <c r="B5052" s="32" t="s">
        <v>12891</v>
      </c>
      <c r="C5052" s="32" t="s">
        <v>18184</v>
      </c>
      <c r="D5052" s="37">
        <v>6.5692640000000004</v>
      </c>
      <c r="E5052" s="39">
        <v>1403.03</v>
      </c>
      <c r="F5052" s="39">
        <v>3573</v>
      </c>
      <c r="G5052" s="39">
        <v>6118.29</v>
      </c>
      <c r="H5052" s="38">
        <v>7</v>
      </c>
      <c r="I5052" s="38">
        <v>6974</v>
      </c>
      <c r="J5052" s="37">
        <v>18.021214280999999</v>
      </c>
      <c r="K5052" s="37">
        <v>22.660766770999999</v>
      </c>
      <c r="L5052" s="37">
        <v>29.47475047</v>
      </c>
      <c r="M5052" s="37">
        <v>10.02929029</v>
      </c>
      <c r="N5052" s="37">
        <v>35.567235357000001</v>
      </c>
      <c r="O5052" s="37">
        <v>18.504930228999999</v>
      </c>
      <c r="P5052" s="37">
        <v>5.9</v>
      </c>
      <c r="Q5052" s="37">
        <v>92.252667099999996</v>
      </c>
      <c r="R5052" s="38">
        <v>218540</v>
      </c>
      <c r="S5052" s="37">
        <v>3.1090100000000001</v>
      </c>
      <c r="T5052" s="38">
        <v>5</v>
      </c>
      <c r="U5052" s="38">
        <v>7</v>
      </c>
      <c r="V5052" s="38">
        <v>1</v>
      </c>
    </row>
    <row r="5053" spans="1:22" ht="13.5" customHeight="1" x14ac:dyDescent="0.2">
      <c r="A5053" s="32" t="s">
        <v>5049</v>
      </c>
      <c r="B5053" s="32" t="s">
        <v>12892</v>
      </c>
      <c r="C5053" s="32" t="s">
        <v>18184</v>
      </c>
      <c r="D5053" s="37">
        <v>3.8592919999999999</v>
      </c>
      <c r="E5053" s="39">
        <v>830.98</v>
      </c>
      <c r="F5053" s="39">
        <v>2409</v>
      </c>
      <c r="G5053" s="39">
        <v>4790.72</v>
      </c>
      <c r="H5053" s="38">
        <v>3</v>
      </c>
      <c r="I5053" s="38">
        <v>4904</v>
      </c>
      <c r="J5053" s="37">
        <v>7.5402800565000003</v>
      </c>
      <c r="K5053" s="37">
        <v>7.3085122842999999</v>
      </c>
      <c r="L5053" s="37">
        <v>14.400678761</v>
      </c>
      <c r="M5053" s="37">
        <v>17.307875768999999</v>
      </c>
      <c r="N5053" s="37">
        <v>9.1513943983000008</v>
      </c>
      <c r="O5053" s="37">
        <v>5.7942289038999997</v>
      </c>
      <c r="P5053" s="37">
        <v>5.9</v>
      </c>
      <c r="Q5053" s="37">
        <v>76.166710800000004</v>
      </c>
      <c r="R5053" s="38">
        <v>131277</v>
      </c>
      <c r="S5053" s="37">
        <v>3.1090100000000001</v>
      </c>
      <c r="T5053" s="38">
        <v>2</v>
      </c>
      <c r="U5053" s="38">
        <v>1</v>
      </c>
      <c r="V5053" s="38">
        <v>2</v>
      </c>
    </row>
    <row r="5054" spans="1:22" ht="13.5" customHeight="1" x14ac:dyDescent="0.2">
      <c r="A5054" s="32" t="s">
        <v>5050</v>
      </c>
      <c r="B5054" s="32" t="s">
        <v>12893</v>
      </c>
      <c r="C5054" s="32" t="s">
        <v>18184</v>
      </c>
      <c r="D5054" s="37">
        <v>6.8521850000000004</v>
      </c>
      <c r="E5054" s="39">
        <v>911.98</v>
      </c>
      <c r="F5054" s="39">
        <v>2714</v>
      </c>
      <c r="G5054" s="39">
        <v>5105.79</v>
      </c>
      <c r="H5054" s="38">
        <v>4</v>
      </c>
      <c r="I5054" s="38">
        <v>5313</v>
      </c>
      <c r="J5054" s="37">
        <v>10.784971118</v>
      </c>
      <c r="K5054" s="37">
        <v>5.3679212911</v>
      </c>
      <c r="L5054" s="37">
        <v>16.552795902</v>
      </c>
      <c r="M5054" s="37">
        <v>7.3608425999999998</v>
      </c>
      <c r="N5054" s="37">
        <v>23.531983150999999</v>
      </c>
      <c r="O5054" s="37">
        <v>8.4199609599999992</v>
      </c>
      <c r="P5054" s="37">
        <v>5.9</v>
      </c>
      <c r="Q5054" s="37">
        <v>63.349603199999997</v>
      </c>
      <c r="R5054" s="38">
        <v>133766</v>
      </c>
      <c r="S5054" s="37">
        <v>3.1090100000000001</v>
      </c>
      <c r="T5054" s="38">
        <v>2</v>
      </c>
      <c r="U5054" s="38">
        <v>1</v>
      </c>
      <c r="V5054" s="38">
        <v>1</v>
      </c>
    </row>
    <row r="5055" spans="1:22" ht="13.5" customHeight="1" x14ac:dyDescent="0.2">
      <c r="A5055" s="32" t="s">
        <v>5051</v>
      </c>
      <c r="B5055" s="32" t="s">
        <v>12894</v>
      </c>
      <c r="C5055" s="32" t="s">
        <v>18184</v>
      </c>
      <c r="D5055" s="37">
        <v>7.0943839999999998</v>
      </c>
      <c r="E5055" s="39">
        <v>179.01</v>
      </c>
      <c r="F5055" s="39">
        <v>489</v>
      </c>
      <c r="G5055" s="39">
        <v>1107.1500000000001</v>
      </c>
      <c r="H5055" s="38">
        <v>1</v>
      </c>
      <c r="I5055" s="38">
        <v>1146</v>
      </c>
      <c r="J5055" s="37">
        <v>17.374730131</v>
      </c>
      <c r="K5055" s="37">
        <v>15.656599460000001</v>
      </c>
      <c r="L5055" s="37">
        <v>30.281315522</v>
      </c>
      <c r="M5055" s="37">
        <v>7.9767308674999997</v>
      </c>
      <c r="N5055" s="37">
        <v>17.002440455999999</v>
      </c>
      <c r="O5055" s="37">
        <v>14.405985083999999</v>
      </c>
      <c r="P5055" s="37">
        <v>5.9</v>
      </c>
      <c r="Q5055" s="37" t="s">
        <v>15680</v>
      </c>
      <c r="R5055" s="38">
        <v>23836</v>
      </c>
      <c r="S5055" s="37">
        <v>3.1090100000000001</v>
      </c>
      <c r="T5055" s="38">
        <v>1</v>
      </c>
      <c r="U5055" s="38">
        <v>0</v>
      </c>
      <c r="V5055" s="38">
        <v>0</v>
      </c>
    </row>
    <row r="5056" spans="1:22" ht="13.5" customHeight="1" x14ac:dyDescent="0.2">
      <c r="A5056" s="32" t="s">
        <v>5052</v>
      </c>
      <c r="B5056" s="32" t="s">
        <v>12895</v>
      </c>
      <c r="C5056" s="32" t="s">
        <v>18184</v>
      </c>
      <c r="D5056" s="37">
        <v>7.1063669999999997</v>
      </c>
      <c r="E5056" s="39">
        <v>872.02</v>
      </c>
      <c r="F5056" s="39">
        <v>2484</v>
      </c>
      <c r="G5056" s="39">
        <v>4763.84</v>
      </c>
      <c r="H5056" s="38">
        <v>2</v>
      </c>
      <c r="I5056" s="38">
        <v>4888</v>
      </c>
      <c r="J5056" s="37">
        <v>7.2406487010999996</v>
      </c>
      <c r="K5056" s="37">
        <v>8.7733385013999996</v>
      </c>
      <c r="L5056" s="37">
        <v>10.025827461</v>
      </c>
      <c r="M5056" s="37">
        <v>16.529737925999999</v>
      </c>
      <c r="N5056" s="37">
        <v>19.216069614999999</v>
      </c>
      <c r="O5056" s="37">
        <v>8.9589398268</v>
      </c>
      <c r="P5056" s="37">
        <v>5.9</v>
      </c>
      <c r="Q5056" s="37">
        <v>86.436792699999998</v>
      </c>
      <c r="R5056" s="38">
        <v>130974</v>
      </c>
      <c r="S5056" s="37">
        <v>3.1090100000000001</v>
      </c>
      <c r="T5056" s="38">
        <v>2</v>
      </c>
      <c r="U5056" s="38">
        <v>2</v>
      </c>
      <c r="V5056" s="38">
        <v>0</v>
      </c>
    </row>
    <row r="5057" spans="1:22" ht="13.5" customHeight="1" x14ac:dyDescent="0.2">
      <c r="A5057" s="32" t="s">
        <v>5053</v>
      </c>
      <c r="B5057" s="32" t="s">
        <v>12896</v>
      </c>
      <c r="C5057" s="32" t="s">
        <v>18184</v>
      </c>
      <c r="D5057" s="37">
        <v>11.53684</v>
      </c>
      <c r="E5057" s="39">
        <v>342</v>
      </c>
      <c r="F5057" s="39">
        <v>820</v>
      </c>
      <c r="G5057" s="39">
        <v>1733.48</v>
      </c>
      <c r="H5057" s="38">
        <v>1</v>
      </c>
      <c r="I5057" s="38">
        <v>1764</v>
      </c>
      <c r="J5057" s="37">
        <v>12.848518586999999</v>
      </c>
      <c r="K5057" s="37">
        <v>20.974192871</v>
      </c>
      <c r="L5057" s="37">
        <v>25.1814</v>
      </c>
      <c r="M5057" s="37">
        <v>22.536391350999999</v>
      </c>
      <c r="N5057" s="37">
        <v>14.460845316</v>
      </c>
      <c r="O5057" s="37">
        <v>4.7827546762999997</v>
      </c>
      <c r="P5057" s="37">
        <v>5.9</v>
      </c>
      <c r="Q5057" s="37" t="s">
        <v>15680</v>
      </c>
      <c r="R5057" s="38">
        <v>28706</v>
      </c>
      <c r="S5057" s="37">
        <v>3.1090100000000001</v>
      </c>
      <c r="T5057" s="38">
        <v>0</v>
      </c>
      <c r="U5057" s="38">
        <v>1</v>
      </c>
      <c r="V5057" s="38">
        <v>0</v>
      </c>
    </row>
    <row r="5058" spans="1:22" ht="13.5" customHeight="1" x14ac:dyDescent="0.2">
      <c r="A5058" s="32" t="s">
        <v>5054</v>
      </c>
      <c r="B5058" s="32" t="s">
        <v>12897</v>
      </c>
      <c r="C5058" s="32" t="s">
        <v>18184</v>
      </c>
      <c r="D5058" s="37">
        <v>7.7412830000000001</v>
      </c>
      <c r="E5058" s="39">
        <v>852.03</v>
      </c>
      <c r="F5058" s="39">
        <v>4258</v>
      </c>
      <c r="G5058" s="39">
        <v>7482.77</v>
      </c>
      <c r="H5058" s="38">
        <v>4</v>
      </c>
      <c r="I5058" s="38">
        <v>8401</v>
      </c>
      <c r="J5058" s="37">
        <v>3.0539989175</v>
      </c>
      <c r="K5058" s="37">
        <v>6.0204504552999998</v>
      </c>
      <c r="L5058" s="37">
        <v>7.3045215447</v>
      </c>
      <c r="M5058" s="37">
        <v>18.084540554</v>
      </c>
      <c r="N5058" s="37">
        <v>6.2012673045</v>
      </c>
      <c r="O5058" s="37">
        <v>4.0457280970999996</v>
      </c>
      <c r="P5058" s="37">
        <v>5.9</v>
      </c>
      <c r="Q5058" s="37">
        <v>61.956282799999997</v>
      </c>
      <c r="R5058" s="38">
        <v>270984</v>
      </c>
      <c r="S5058" s="37">
        <v>3.1090100000000001</v>
      </c>
      <c r="T5058" s="38">
        <v>1</v>
      </c>
      <c r="U5058" s="38">
        <v>2</v>
      </c>
      <c r="V5058" s="38">
        <v>0</v>
      </c>
    </row>
    <row r="5059" spans="1:22" ht="13.5" customHeight="1" x14ac:dyDescent="0.2">
      <c r="A5059" s="32" t="s">
        <v>5055</v>
      </c>
      <c r="B5059" s="32" t="s">
        <v>12898</v>
      </c>
      <c r="C5059" s="32" t="s">
        <v>18184</v>
      </c>
      <c r="D5059" s="37">
        <v>8.9423460000000006</v>
      </c>
      <c r="E5059" s="39">
        <v>737.99</v>
      </c>
      <c r="F5059" s="39">
        <v>2172</v>
      </c>
      <c r="G5059" s="39">
        <v>4276.49</v>
      </c>
      <c r="H5059" s="38">
        <v>4</v>
      </c>
      <c r="I5059" s="38">
        <v>4392</v>
      </c>
      <c r="J5059" s="37">
        <v>20.667595265999999</v>
      </c>
      <c r="K5059" s="37">
        <v>31.026083150000002</v>
      </c>
      <c r="L5059" s="37">
        <v>36.000303754000001</v>
      </c>
      <c r="M5059" s="37">
        <v>8.3527790666000001</v>
      </c>
      <c r="N5059" s="37">
        <v>34.017131079999999</v>
      </c>
      <c r="O5059" s="37">
        <v>7.6655261001000001</v>
      </c>
      <c r="P5059" s="37">
        <v>5.9</v>
      </c>
      <c r="Q5059" s="37">
        <v>85.105556300000003</v>
      </c>
      <c r="R5059" s="38">
        <v>99825</v>
      </c>
      <c r="S5059" s="37">
        <v>3.1090100000000001</v>
      </c>
      <c r="T5059" s="38">
        <v>2</v>
      </c>
      <c r="U5059" s="38">
        <v>2</v>
      </c>
      <c r="V5059" s="38">
        <v>0</v>
      </c>
    </row>
    <row r="5060" spans="1:22" ht="13.5" customHeight="1" x14ac:dyDescent="0.2">
      <c r="A5060" s="32" t="s">
        <v>5056</v>
      </c>
      <c r="B5060" s="32" t="s">
        <v>12899</v>
      </c>
      <c r="C5060" s="32" t="s">
        <v>18184</v>
      </c>
      <c r="D5060" s="37">
        <v>9.6796550000000003</v>
      </c>
      <c r="E5060" s="39">
        <v>681</v>
      </c>
      <c r="F5060" s="39">
        <v>2542</v>
      </c>
      <c r="G5060" s="39">
        <v>5063.55</v>
      </c>
      <c r="H5060" s="38">
        <v>2</v>
      </c>
      <c r="I5060" s="38">
        <v>5187</v>
      </c>
      <c r="J5060" s="37">
        <v>8.2383276564999992</v>
      </c>
      <c r="K5060" s="37">
        <v>4.3333003376999999</v>
      </c>
      <c r="L5060" s="37">
        <v>11.600097949</v>
      </c>
      <c r="M5060" s="37">
        <v>19.411333479</v>
      </c>
      <c r="N5060" s="37">
        <v>8.5174308302000004</v>
      </c>
      <c r="O5060" s="37">
        <v>9.1230564954000002</v>
      </c>
      <c r="P5060" s="37">
        <v>5.9</v>
      </c>
      <c r="Q5060" s="37">
        <v>86.839413100000002</v>
      </c>
      <c r="R5060" s="38">
        <v>198816</v>
      </c>
      <c r="S5060" s="37">
        <v>3.1090100000000001</v>
      </c>
      <c r="T5060" s="38">
        <v>0</v>
      </c>
      <c r="U5060" s="38">
        <v>1</v>
      </c>
      <c r="V5060" s="38">
        <v>2</v>
      </c>
    </row>
    <row r="5061" spans="1:22" ht="13.5" customHeight="1" x14ac:dyDescent="0.2">
      <c r="A5061" s="32" t="s">
        <v>5057</v>
      </c>
      <c r="B5061" s="32" t="s">
        <v>12900</v>
      </c>
      <c r="C5061" s="32" t="s">
        <v>18184</v>
      </c>
      <c r="D5061" s="37">
        <v>8.127974</v>
      </c>
      <c r="E5061" s="39">
        <v>540.02</v>
      </c>
      <c r="F5061" s="39">
        <v>3003</v>
      </c>
      <c r="G5061" s="39">
        <v>4684.8500000000004</v>
      </c>
      <c r="H5061" s="38">
        <v>3</v>
      </c>
      <c r="I5061" s="38">
        <v>5946</v>
      </c>
      <c r="J5061" s="37">
        <v>33.278138894000001</v>
      </c>
      <c r="K5061" s="37">
        <v>28.147544623999998</v>
      </c>
      <c r="L5061" s="37">
        <v>46.002174273000001</v>
      </c>
      <c r="M5061" s="37">
        <v>19.696577233999999</v>
      </c>
      <c r="N5061" s="37">
        <v>57.576395267999999</v>
      </c>
      <c r="O5061" s="37">
        <v>7.8431134877000002</v>
      </c>
      <c r="P5061" s="37">
        <v>5.9</v>
      </c>
      <c r="Q5061" s="37">
        <v>64.761437200000003</v>
      </c>
      <c r="R5061" s="38">
        <v>158948</v>
      </c>
      <c r="S5061" s="37">
        <v>3.1090100000000001</v>
      </c>
      <c r="T5061" s="38">
        <v>0</v>
      </c>
      <c r="U5061" s="38">
        <v>1</v>
      </c>
      <c r="V5061" s="38">
        <v>1</v>
      </c>
    </row>
    <row r="5062" spans="1:22" ht="13.5" customHeight="1" x14ac:dyDescent="0.2">
      <c r="A5062" s="32" t="s">
        <v>5058</v>
      </c>
      <c r="B5062" s="32" t="s">
        <v>12901</v>
      </c>
      <c r="C5062" s="32" t="s">
        <v>18184</v>
      </c>
      <c r="D5062" s="37">
        <v>8.2673640000000006</v>
      </c>
      <c r="E5062" s="39">
        <v>313.02</v>
      </c>
      <c r="F5062" s="39">
        <v>2030</v>
      </c>
      <c r="G5062" s="39">
        <v>3675.9</v>
      </c>
      <c r="H5062" s="38">
        <v>2</v>
      </c>
      <c r="I5062" s="38">
        <v>4147</v>
      </c>
      <c r="J5062" s="37">
        <v>3.2400576112000001</v>
      </c>
      <c r="K5062" s="37">
        <v>6.5334056337000002</v>
      </c>
      <c r="L5062" s="37">
        <v>7.1181928199</v>
      </c>
      <c r="M5062" s="37">
        <v>19.035521629000002</v>
      </c>
      <c r="N5062" s="37">
        <v>6.7966342644999997</v>
      </c>
      <c r="O5062" s="37">
        <v>2.9829094828999998</v>
      </c>
      <c r="P5062" s="37">
        <v>5.9</v>
      </c>
      <c r="Q5062" s="37">
        <v>78.301115300000006</v>
      </c>
      <c r="R5062" s="38">
        <v>114827</v>
      </c>
      <c r="S5062" s="37">
        <v>3.1090100000000001</v>
      </c>
      <c r="T5062" s="38">
        <v>0</v>
      </c>
      <c r="U5062" s="38">
        <v>0</v>
      </c>
      <c r="V5062" s="38">
        <v>1</v>
      </c>
    </row>
    <row r="5063" spans="1:22" ht="13.5" customHeight="1" x14ac:dyDescent="0.2">
      <c r="A5063" s="32" t="s">
        <v>5059</v>
      </c>
      <c r="B5063" s="32" t="s">
        <v>12902</v>
      </c>
      <c r="C5063" s="32" t="s">
        <v>18184</v>
      </c>
      <c r="D5063" s="37">
        <v>4.9365940000000004</v>
      </c>
      <c r="E5063" s="39">
        <v>1274.03</v>
      </c>
      <c r="F5063" s="39">
        <v>3973</v>
      </c>
      <c r="G5063" s="39">
        <v>8026.36</v>
      </c>
      <c r="H5063" s="38">
        <v>5</v>
      </c>
      <c r="I5063" s="38">
        <v>8244</v>
      </c>
      <c r="J5063" s="37">
        <v>5.8876724525000004</v>
      </c>
      <c r="K5063" s="37">
        <v>4.0824008174999999</v>
      </c>
      <c r="L5063" s="37">
        <v>9.4855498344000004</v>
      </c>
      <c r="M5063" s="37">
        <v>21.969037825000001</v>
      </c>
      <c r="N5063" s="37">
        <v>8.4581900312999991</v>
      </c>
      <c r="O5063" s="37">
        <v>10.555706115</v>
      </c>
      <c r="P5063" s="37">
        <v>5.9</v>
      </c>
      <c r="Q5063" s="37">
        <v>85.927923300000003</v>
      </c>
      <c r="R5063" s="38">
        <v>238228</v>
      </c>
      <c r="S5063" s="37">
        <v>3.1090100000000001</v>
      </c>
      <c r="T5063" s="38">
        <v>2</v>
      </c>
      <c r="U5063" s="38">
        <v>5</v>
      </c>
      <c r="V5063" s="38">
        <v>0</v>
      </c>
    </row>
    <row r="5064" spans="1:22" ht="13.5" customHeight="1" x14ac:dyDescent="0.2">
      <c r="A5064" s="32" t="s">
        <v>5060</v>
      </c>
      <c r="B5064" s="32" t="s">
        <v>12903</v>
      </c>
      <c r="C5064" s="32" t="s">
        <v>18184</v>
      </c>
      <c r="D5064" s="37">
        <v>7.0411109999999999</v>
      </c>
      <c r="E5064" s="39">
        <v>113.01</v>
      </c>
      <c r="F5064" s="39">
        <v>2311</v>
      </c>
      <c r="G5064" s="39">
        <v>4095.14</v>
      </c>
      <c r="H5064" s="38">
        <v>5</v>
      </c>
      <c r="I5064" s="38">
        <v>5502</v>
      </c>
      <c r="J5064" s="37">
        <v>33.190714827000001</v>
      </c>
      <c r="K5064" s="37">
        <v>45.780669850000002</v>
      </c>
      <c r="L5064" s="37">
        <v>38.096986671000003</v>
      </c>
      <c r="M5064" s="37">
        <v>14.602895713000001</v>
      </c>
      <c r="N5064" s="37">
        <v>55.864123863000003</v>
      </c>
      <c r="O5064" s="37">
        <v>35.321458436</v>
      </c>
      <c r="P5064" s="37">
        <v>5.9</v>
      </c>
      <c r="Q5064" s="37">
        <v>75.225813900000006</v>
      </c>
      <c r="R5064" s="38">
        <v>88838</v>
      </c>
      <c r="S5064" s="37">
        <v>3.1090100000000001</v>
      </c>
      <c r="T5064" s="38">
        <v>1</v>
      </c>
      <c r="U5064" s="38">
        <v>1</v>
      </c>
      <c r="V5064" s="38">
        <v>0</v>
      </c>
    </row>
    <row r="5065" spans="1:22" ht="13.5" customHeight="1" x14ac:dyDescent="0.2">
      <c r="A5065" s="32" t="s">
        <v>5061</v>
      </c>
      <c r="B5065" s="32" t="s">
        <v>12904</v>
      </c>
      <c r="C5065" s="32" t="s">
        <v>18184</v>
      </c>
      <c r="D5065" s="37">
        <v>6.2820980000000004</v>
      </c>
      <c r="E5065" s="39">
        <v>743.02</v>
      </c>
      <c r="F5065" s="39">
        <v>4530</v>
      </c>
      <c r="G5065" s="39">
        <v>8472.9599999999991</v>
      </c>
      <c r="H5065" s="38">
        <v>6</v>
      </c>
      <c r="I5065" s="38">
        <v>8875</v>
      </c>
      <c r="J5065" s="37">
        <v>14.809910189</v>
      </c>
      <c r="K5065" s="37">
        <v>21.496823737</v>
      </c>
      <c r="L5065" s="37">
        <v>25.26022747</v>
      </c>
      <c r="M5065" s="37">
        <v>17.813133704999998</v>
      </c>
      <c r="N5065" s="37">
        <v>34.760385622999998</v>
      </c>
      <c r="O5065" s="37">
        <v>1.4843328436000001</v>
      </c>
      <c r="P5065" s="37">
        <v>5.9</v>
      </c>
      <c r="Q5065" s="37">
        <v>68.629790299999996</v>
      </c>
      <c r="R5065" s="38">
        <v>283056</v>
      </c>
      <c r="S5065" s="37">
        <v>3.1090100000000001</v>
      </c>
      <c r="T5065" s="38">
        <v>3</v>
      </c>
      <c r="U5065" s="38">
        <v>3</v>
      </c>
      <c r="V5065" s="38">
        <v>0</v>
      </c>
    </row>
    <row r="5066" spans="1:22" ht="13.5" customHeight="1" x14ac:dyDescent="0.2">
      <c r="A5066" s="32" t="s">
        <v>5062</v>
      </c>
      <c r="B5066" s="32" t="s">
        <v>12905</v>
      </c>
      <c r="C5066" s="32" t="s">
        <v>18184</v>
      </c>
      <c r="D5066" s="37">
        <v>8.3310189999999995</v>
      </c>
      <c r="E5066" s="39">
        <v>320.01</v>
      </c>
      <c r="F5066" s="39">
        <v>2277</v>
      </c>
      <c r="G5066" s="39">
        <v>4291.16</v>
      </c>
      <c r="H5066" s="38">
        <v>2</v>
      </c>
      <c r="I5066" s="38">
        <v>4403</v>
      </c>
      <c r="J5066" s="37">
        <v>4.8194709374000002</v>
      </c>
      <c r="K5066" s="37">
        <v>2.7952760408000001</v>
      </c>
      <c r="L5066" s="37">
        <v>6.5549252095000003</v>
      </c>
      <c r="M5066" s="37">
        <v>29.11769808</v>
      </c>
      <c r="N5066" s="37">
        <v>10.16657842</v>
      </c>
      <c r="O5066" s="37">
        <v>15.207597348</v>
      </c>
      <c r="P5066" s="37">
        <v>5.9</v>
      </c>
      <c r="Q5066" s="37">
        <v>91.245492100000007</v>
      </c>
      <c r="R5066" s="38">
        <v>129219</v>
      </c>
      <c r="S5066" s="37">
        <v>3.1090100000000001</v>
      </c>
      <c r="T5066" s="38">
        <v>1</v>
      </c>
      <c r="U5066" s="38">
        <v>1</v>
      </c>
      <c r="V5066" s="38">
        <v>0</v>
      </c>
    </row>
    <row r="5067" spans="1:22" ht="13.5" customHeight="1" x14ac:dyDescent="0.2">
      <c r="A5067" s="32" t="s">
        <v>5063</v>
      </c>
      <c r="B5067" s="32" t="s">
        <v>12906</v>
      </c>
      <c r="C5067" s="32" t="s">
        <v>18205</v>
      </c>
      <c r="D5067" s="37">
        <v>4.04636</v>
      </c>
      <c r="E5067" s="39">
        <v>1951.97</v>
      </c>
      <c r="F5067" s="39">
        <v>5226</v>
      </c>
      <c r="G5067" s="39">
        <v>9883.82</v>
      </c>
      <c r="H5067" s="38">
        <v>8</v>
      </c>
      <c r="I5067" s="38">
        <v>10329</v>
      </c>
      <c r="J5067" s="37">
        <v>5.9193706428999997</v>
      </c>
      <c r="K5067" s="37">
        <v>4.2061391648999997</v>
      </c>
      <c r="L5067" s="37">
        <v>4.5632101826999998</v>
      </c>
      <c r="M5067" s="37">
        <v>22.067892709999999</v>
      </c>
      <c r="N5067" s="37">
        <v>12.870610649</v>
      </c>
      <c r="O5067" s="37">
        <v>11.261326141</v>
      </c>
      <c r="P5067" s="37">
        <v>4.5421613393999998</v>
      </c>
      <c r="Q5067" s="37">
        <v>92.789287700000003</v>
      </c>
      <c r="R5067" s="38">
        <v>312710</v>
      </c>
      <c r="S5067" s="37">
        <v>2.7257099999999999</v>
      </c>
      <c r="T5067" s="38">
        <v>5</v>
      </c>
      <c r="U5067" s="38">
        <v>6</v>
      </c>
      <c r="V5067" s="38">
        <v>1</v>
      </c>
    </row>
    <row r="5068" spans="1:22" ht="13.5" customHeight="1" x14ac:dyDescent="0.2">
      <c r="A5068" s="32" t="s">
        <v>5064</v>
      </c>
      <c r="B5068" s="32" t="s">
        <v>12907</v>
      </c>
      <c r="C5068" s="32" t="s">
        <v>18205</v>
      </c>
      <c r="D5068" s="37">
        <v>9.6236329999999999</v>
      </c>
      <c r="E5068" s="39">
        <v>2238.98</v>
      </c>
      <c r="F5068" s="39">
        <v>8001</v>
      </c>
      <c r="G5068" s="39">
        <v>15311.39</v>
      </c>
      <c r="H5068" s="38">
        <v>13</v>
      </c>
      <c r="I5068" s="38">
        <v>16102</v>
      </c>
      <c r="J5068" s="37">
        <v>10.239385606999999</v>
      </c>
      <c r="K5068" s="37">
        <v>7.6193136591000004</v>
      </c>
      <c r="L5068" s="37">
        <v>18.224017005</v>
      </c>
      <c r="M5068" s="37">
        <v>17.409193378000001</v>
      </c>
      <c r="N5068" s="37">
        <v>12.171979436999999</v>
      </c>
      <c r="O5068" s="37">
        <v>8.9387063561000009</v>
      </c>
      <c r="P5068" s="37" t="s">
        <v>15680</v>
      </c>
      <c r="Q5068" s="37">
        <v>68.237614600000001</v>
      </c>
      <c r="R5068" s="38">
        <v>375895</v>
      </c>
      <c r="S5068" s="37">
        <v>2.7257099999999999</v>
      </c>
      <c r="T5068" s="38">
        <v>9</v>
      </c>
      <c r="U5068" s="38">
        <v>11</v>
      </c>
      <c r="V5068" s="38">
        <v>3</v>
      </c>
    </row>
    <row r="5069" spans="1:22" ht="13.5" customHeight="1" x14ac:dyDescent="0.2">
      <c r="A5069" s="32" t="s">
        <v>5065</v>
      </c>
      <c r="B5069" s="32" t="s">
        <v>12908</v>
      </c>
      <c r="C5069" s="32" t="s">
        <v>18205</v>
      </c>
      <c r="D5069" s="37">
        <v>8.0335009999999993</v>
      </c>
      <c r="E5069" s="39">
        <v>1065.02</v>
      </c>
      <c r="F5069" s="39">
        <v>2947</v>
      </c>
      <c r="G5069" s="39">
        <v>5660.72</v>
      </c>
      <c r="H5069" s="38">
        <v>6</v>
      </c>
      <c r="I5069" s="38">
        <v>5837</v>
      </c>
      <c r="J5069" s="37">
        <v>2.7192578851999998</v>
      </c>
      <c r="K5069" s="37">
        <v>6.5164519931999996</v>
      </c>
      <c r="L5069" s="37">
        <v>5.8714777236</v>
      </c>
      <c r="M5069" s="37">
        <v>58.704378665</v>
      </c>
      <c r="N5069" s="37">
        <v>10.20486249</v>
      </c>
      <c r="O5069" s="37">
        <v>15.989128269</v>
      </c>
      <c r="P5069" s="37" t="s">
        <v>15680</v>
      </c>
      <c r="Q5069" s="37">
        <v>92.008048799999997</v>
      </c>
      <c r="R5069" s="38">
        <v>155712</v>
      </c>
      <c r="S5069" s="37">
        <v>2.7257099999999999</v>
      </c>
      <c r="T5069" s="38">
        <v>4</v>
      </c>
      <c r="U5069" s="38">
        <v>6</v>
      </c>
      <c r="V5069" s="38">
        <v>1</v>
      </c>
    </row>
    <row r="5070" spans="1:22" ht="13.5" customHeight="1" x14ac:dyDescent="0.2">
      <c r="A5070" s="32" t="s">
        <v>5066</v>
      </c>
      <c r="B5070" s="32" t="s">
        <v>12909</v>
      </c>
      <c r="C5070" s="32" t="s">
        <v>18205</v>
      </c>
      <c r="D5070" s="37">
        <v>3.9533149999999999</v>
      </c>
      <c r="E5070" s="39">
        <v>2081.04</v>
      </c>
      <c r="F5070" s="39">
        <v>6553</v>
      </c>
      <c r="G5070" s="39">
        <v>10025.120000000001</v>
      </c>
      <c r="H5070" s="38">
        <v>12</v>
      </c>
      <c r="I5070" s="38">
        <v>13266</v>
      </c>
      <c r="J5070" s="37">
        <v>22.056174625000001</v>
      </c>
      <c r="K5070" s="37">
        <v>23.556352861000001</v>
      </c>
      <c r="L5070" s="37">
        <v>26.331732759000001</v>
      </c>
      <c r="M5070" s="37">
        <v>45.287665509</v>
      </c>
      <c r="N5070" s="37">
        <v>38.132009388999997</v>
      </c>
      <c r="O5070" s="37">
        <v>18.804047491999999</v>
      </c>
      <c r="P5070" s="37" t="s">
        <v>15680</v>
      </c>
      <c r="Q5070" s="37">
        <v>83.558575300000001</v>
      </c>
      <c r="R5070" s="38">
        <v>366809</v>
      </c>
      <c r="S5070" s="37">
        <v>2.7257099999999999</v>
      </c>
      <c r="T5070" s="38">
        <v>8</v>
      </c>
      <c r="U5070" s="38">
        <v>10</v>
      </c>
      <c r="V5070" s="38">
        <v>4</v>
      </c>
    </row>
    <row r="5071" spans="1:22" ht="13.5" customHeight="1" x14ac:dyDescent="0.2">
      <c r="A5071" s="32" t="s">
        <v>5067</v>
      </c>
      <c r="B5071" s="32" t="s">
        <v>12910</v>
      </c>
      <c r="C5071" s="32" t="s">
        <v>18205</v>
      </c>
      <c r="D5071" s="37">
        <v>8.1740790000000008</v>
      </c>
      <c r="E5071" s="39">
        <v>1538</v>
      </c>
      <c r="F5071" s="39">
        <v>3125</v>
      </c>
      <c r="G5071" s="39">
        <v>6184.86</v>
      </c>
      <c r="H5071" s="38">
        <v>7</v>
      </c>
      <c r="I5071" s="38">
        <v>6600</v>
      </c>
      <c r="J5071" s="37">
        <v>5.0191536476999996</v>
      </c>
      <c r="K5071" s="37">
        <v>3.4716162625</v>
      </c>
      <c r="L5071" s="37">
        <v>8.7620598903999998</v>
      </c>
      <c r="M5071" s="37">
        <v>17.817088835</v>
      </c>
      <c r="N5071" s="37">
        <v>7.2979169731000004</v>
      </c>
      <c r="O5071" s="37">
        <v>6.2860929094999998</v>
      </c>
      <c r="P5071" s="37">
        <v>5.3</v>
      </c>
      <c r="Q5071" s="37">
        <v>66.966451399999997</v>
      </c>
      <c r="R5071" s="38">
        <v>177277</v>
      </c>
      <c r="S5071" s="37">
        <v>2.7257099999999999</v>
      </c>
      <c r="T5071" s="38">
        <v>5</v>
      </c>
      <c r="U5071" s="38">
        <v>5</v>
      </c>
      <c r="V5071" s="38">
        <v>1</v>
      </c>
    </row>
    <row r="5072" spans="1:22" ht="13.5" customHeight="1" x14ac:dyDescent="0.2">
      <c r="A5072" s="32" t="s">
        <v>5068</v>
      </c>
      <c r="B5072" s="32" t="s">
        <v>12911</v>
      </c>
      <c r="C5072" s="32" t="s">
        <v>18205</v>
      </c>
      <c r="D5072" s="37">
        <v>3.71366</v>
      </c>
      <c r="E5072" s="39">
        <v>2938.99</v>
      </c>
      <c r="F5072" s="39">
        <v>6670</v>
      </c>
      <c r="G5072" s="39">
        <v>12872.46</v>
      </c>
      <c r="H5072" s="38">
        <v>11</v>
      </c>
      <c r="I5072" s="38">
        <v>13298</v>
      </c>
      <c r="J5072" s="37">
        <v>5.1505567426000001</v>
      </c>
      <c r="K5072" s="37">
        <v>3.5192360681000001</v>
      </c>
      <c r="L5072" s="37">
        <v>7.0879974883000001</v>
      </c>
      <c r="M5072" s="37">
        <v>21.617978540999999</v>
      </c>
      <c r="N5072" s="37">
        <v>6.5083640652000003</v>
      </c>
      <c r="O5072" s="37">
        <v>6.3640957395999997</v>
      </c>
      <c r="P5072" s="37">
        <v>5.3</v>
      </c>
      <c r="Q5072" s="37">
        <v>87.677408999999997</v>
      </c>
      <c r="R5072" s="38">
        <v>337272</v>
      </c>
      <c r="S5072" s="37">
        <v>2.7257099999999999</v>
      </c>
      <c r="T5072" s="38">
        <v>6</v>
      </c>
      <c r="U5072" s="38">
        <v>11</v>
      </c>
      <c r="V5072" s="38">
        <v>2</v>
      </c>
    </row>
    <row r="5073" spans="1:22" ht="13.5" customHeight="1" x14ac:dyDescent="0.2">
      <c r="A5073" s="32" t="s">
        <v>5069</v>
      </c>
      <c r="B5073" s="32" t="s">
        <v>12912</v>
      </c>
      <c r="C5073" s="32" t="s">
        <v>18205</v>
      </c>
      <c r="D5073" s="37">
        <v>4.8901669999999999</v>
      </c>
      <c r="E5073" s="39">
        <v>1390.99</v>
      </c>
      <c r="F5073" s="39">
        <v>3942</v>
      </c>
      <c r="G5073" s="39">
        <v>6022.53</v>
      </c>
      <c r="H5073" s="38">
        <v>8</v>
      </c>
      <c r="I5073" s="38">
        <v>7939</v>
      </c>
      <c r="J5073" s="37">
        <v>20.544488259000001</v>
      </c>
      <c r="K5073" s="37">
        <v>20.631129715</v>
      </c>
      <c r="L5073" s="37">
        <v>27.417046896999999</v>
      </c>
      <c r="M5073" s="37">
        <v>42.570307274999998</v>
      </c>
      <c r="N5073" s="37">
        <v>32.708287716999997</v>
      </c>
      <c r="O5073" s="37">
        <v>19.184589751000001</v>
      </c>
      <c r="P5073" s="37" t="s">
        <v>15680</v>
      </c>
      <c r="Q5073" s="37">
        <v>73.620459600000004</v>
      </c>
      <c r="R5073" s="38">
        <v>241785</v>
      </c>
      <c r="S5073" s="37">
        <v>2.7257099999999999</v>
      </c>
      <c r="T5073" s="38">
        <v>5</v>
      </c>
      <c r="U5073" s="38">
        <v>6</v>
      </c>
      <c r="V5073" s="38">
        <v>1</v>
      </c>
    </row>
    <row r="5074" spans="1:22" ht="13.5" customHeight="1" x14ac:dyDescent="0.2">
      <c r="A5074" s="32" t="s">
        <v>5070</v>
      </c>
      <c r="B5074" s="32" t="s">
        <v>12913</v>
      </c>
      <c r="C5074" s="32" t="s">
        <v>18205</v>
      </c>
      <c r="D5074" s="37">
        <v>6.6028560000000001</v>
      </c>
      <c r="E5074" s="39">
        <v>1367.96</v>
      </c>
      <c r="F5074" s="39">
        <v>3755</v>
      </c>
      <c r="G5074" s="39">
        <v>7219.91</v>
      </c>
      <c r="H5074" s="38">
        <v>6</v>
      </c>
      <c r="I5074" s="38">
        <v>7402</v>
      </c>
      <c r="J5074" s="37">
        <v>6.2314158017999999</v>
      </c>
      <c r="K5074" s="37">
        <v>3.9867222392000001</v>
      </c>
      <c r="L5074" s="37">
        <v>9.0600145173000008</v>
      </c>
      <c r="M5074" s="37">
        <v>22.635793584000002</v>
      </c>
      <c r="N5074" s="37">
        <v>4.0563524062000003</v>
      </c>
      <c r="O5074" s="37">
        <v>9.9215139237999992</v>
      </c>
      <c r="P5074" s="37" t="s">
        <v>15680</v>
      </c>
      <c r="Q5074" s="37">
        <v>92.597504799999996</v>
      </c>
      <c r="R5074" s="38">
        <v>191939</v>
      </c>
      <c r="S5074" s="37">
        <v>2.7257099999999999</v>
      </c>
      <c r="T5074" s="38">
        <v>3</v>
      </c>
      <c r="U5074" s="38">
        <v>6</v>
      </c>
      <c r="V5074" s="38">
        <v>2</v>
      </c>
    </row>
    <row r="5075" spans="1:22" ht="13.5" customHeight="1" x14ac:dyDescent="0.2">
      <c r="A5075" s="32" t="s">
        <v>5071</v>
      </c>
      <c r="B5075" s="32" t="s">
        <v>12914</v>
      </c>
      <c r="C5075" s="32" t="s">
        <v>18205</v>
      </c>
      <c r="D5075" s="37">
        <v>10.48873</v>
      </c>
      <c r="E5075" s="39">
        <v>1170.98</v>
      </c>
      <c r="F5075" s="39">
        <v>6473</v>
      </c>
      <c r="G5075" s="39">
        <v>9796.5300000000007</v>
      </c>
      <c r="H5075" s="38">
        <v>13</v>
      </c>
      <c r="I5075" s="38">
        <v>12579</v>
      </c>
      <c r="J5075" s="37">
        <v>19.468496351999999</v>
      </c>
      <c r="K5075" s="37">
        <v>18.938869003000001</v>
      </c>
      <c r="L5075" s="37">
        <v>24.139987011999999</v>
      </c>
      <c r="M5075" s="37">
        <v>47.011380338000002</v>
      </c>
      <c r="N5075" s="37">
        <v>33.738498974000002</v>
      </c>
      <c r="O5075" s="37">
        <v>16.079101687000001</v>
      </c>
      <c r="P5075" s="37" t="s">
        <v>15680</v>
      </c>
      <c r="Q5075" s="37">
        <v>82.643474999999995</v>
      </c>
      <c r="R5075" s="38">
        <v>284202</v>
      </c>
      <c r="S5075" s="37">
        <v>2.7257099999999999</v>
      </c>
      <c r="T5075" s="38">
        <v>10</v>
      </c>
      <c r="U5075" s="38">
        <v>11</v>
      </c>
      <c r="V5075" s="38">
        <v>0</v>
      </c>
    </row>
    <row r="5076" spans="1:22" ht="13.5" customHeight="1" x14ac:dyDescent="0.2">
      <c r="A5076" s="32" t="s">
        <v>5072</v>
      </c>
      <c r="B5076" s="32" t="s">
        <v>12915</v>
      </c>
      <c r="C5076" s="32" t="s">
        <v>18205</v>
      </c>
      <c r="D5076" s="37">
        <v>6.8677169999999998</v>
      </c>
      <c r="E5076" s="39">
        <v>1778.96</v>
      </c>
      <c r="F5076" s="39">
        <v>4023</v>
      </c>
      <c r="G5076" s="39">
        <v>7997.12</v>
      </c>
      <c r="H5076" s="38">
        <v>5</v>
      </c>
      <c r="I5076" s="38">
        <v>8157</v>
      </c>
      <c r="J5076" s="37">
        <v>6.7649091196000004</v>
      </c>
      <c r="K5076" s="37">
        <v>3.5982260641999999</v>
      </c>
      <c r="L5076" s="37">
        <v>11.945104194000001</v>
      </c>
      <c r="M5076" s="37">
        <v>17.543630262000001</v>
      </c>
      <c r="N5076" s="37">
        <v>7.3791351280999997</v>
      </c>
      <c r="O5076" s="37">
        <v>5.0152365477999998</v>
      </c>
      <c r="P5076" s="37" t="s">
        <v>15680</v>
      </c>
      <c r="Q5076" s="37">
        <v>93.012765599999994</v>
      </c>
      <c r="R5076" s="38">
        <v>259332</v>
      </c>
      <c r="S5076" s="37">
        <v>2.7257099999999999</v>
      </c>
      <c r="T5076" s="38">
        <v>2</v>
      </c>
      <c r="U5076" s="38">
        <v>5</v>
      </c>
      <c r="V5076" s="38">
        <v>0</v>
      </c>
    </row>
    <row r="5077" spans="1:22" ht="13.5" customHeight="1" x14ac:dyDescent="0.2">
      <c r="A5077" s="32" t="s">
        <v>5073</v>
      </c>
      <c r="B5077" s="32" t="s">
        <v>12916</v>
      </c>
      <c r="C5077" s="32" t="s">
        <v>18205</v>
      </c>
      <c r="D5077" s="37">
        <v>6.9384129999999997</v>
      </c>
      <c r="E5077" s="39">
        <v>1678.03</v>
      </c>
      <c r="F5077" s="39">
        <v>6688</v>
      </c>
      <c r="G5077" s="39">
        <v>12134.44</v>
      </c>
      <c r="H5077" s="38">
        <v>13</v>
      </c>
      <c r="I5077" s="38">
        <v>14379</v>
      </c>
      <c r="J5077" s="37">
        <v>5.0955433545000002</v>
      </c>
      <c r="K5077" s="37">
        <v>11.881897994999999</v>
      </c>
      <c r="L5077" s="37">
        <v>2.8240803721000001</v>
      </c>
      <c r="M5077" s="37">
        <v>57.025449625</v>
      </c>
      <c r="N5077" s="37">
        <v>22.235175157</v>
      </c>
      <c r="O5077" s="37">
        <v>26.248124091000001</v>
      </c>
      <c r="P5077" s="37" t="s">
        <v>15680</v>
      </c>
      <c r="Q5077" s="37">
        <v>69.605485000000002</v>
      </c>
      <c r="R5077" s="38">
        <v>233858</v>
      </c>
      <c r="S5077" s="37">
        <v>2.7257099999999999</v>
      </c>
      <c r="T5077" s="38">
        <v>9</v>
      </c>
      <c r="U5077" s="38">
        <v>12</v>
      </c>
      <c r="V5077" s="38">
        <v>1</v>
      </c>
    </row>
    <row r="5078" spans="1:22" ht="13.5" customHeight="1" x14ac:dyDescent="0.2">
      <c r="A5078" s="32" t="s">
        <v>5074</v>
      </c>
      <c r="B5078" s="32" t="s">
        <v>12917</v>
      </c>
      <c r="C5078" s="32" t="s">
        <v>18116</v>
      </c>
      <c r="D5078" s="37">
        <v>5.0319130000000003</v>
      </c>
      <c r="E5078" s="39">
        <v>1051.99</v>
      </c>
      <c r="F5078" s="39">
        <v>3437</v>
      </c>
      <c r="G5078" s="39">
        <v>6237.77</v>
      </c>
      <c r="H5078" s="38">
        <v>6</v>
      </c>
      <c r="I5078" s="38">
        <v>6497</v>
      </c>
      <c r="J5078" s="37">
        <v>3.5696566990999998</v>
      </c>
      <c r="K5078" s="37">
        <v>1.1704183441</v>
      </c>
      <c r="L5078" s="37">
        <v>3.1082490473000002</v>
      </c>
      <c r="M5078" s="37">
        <v>24.767073194999998</v>
      </c>
      <c r="N5078" s="37">
        <v>3.2855712361</v>
      </c>
      <c r="O5078" s="37">
        <v>7.5888650957000001</v>
      </c>
      <c r="P5078" s="37">
        <v>7.6</v>
      </c>
      <c r="Q5078" s="37">
        <v>94.576401599999997</v>
      </c>
      <c r="R5078" s="38">
        <v>139941</v>
      </c>
      <c r="S5078" s="37">
        <v>6.2295699999999998</v>
      </c>
      <c r="T5078" s="38">
        <v>3</v>
      </c>
      <c r="U5078" s="38">
        <v>6</v>
      </c>
      <c r="V5078" s="38">
        <v>1</v>
      </c>
    </row>
    <row r="5079" spans="1:22" ht="13.5" customHeight="1" x14ac:dyDescent="0.2">
      <c r="A5079" s="32" t="s">
        <v>5075</v>
      </c>
      <c r="B5079" s="32" t="s">
        <v>12918</v>
      </c>
      <c r="C5079" s="32" t="s">
        <v>18205</v>
      </c>
      <c r="D5079" s="37">
        <v>4.3300890000000001</v>
      </c>
      <c r="E5079" s="39">
        <v>622.91</v>
      </c>
      <c r="F5079" s="39">
        <v>9068</v>
      </c>
      <c r="G5079" s="39">
        <v>13471.9</v>
      </c>
      <c r="H5079" s="38">
        <v>11</v>
      </c>
      <c r="I5079" s="38">
        <v>17941</v>
      </c>
      <c r="J5079" s="37">
        <v>13.578657414</v>
      </c>
      <c r="K5079" s="37">
        <v>20.233283554</v>
      </c>
      <c r="L5079" s="37">
        <v>17.001105224</v>
      </c>
      <c r="M5079" s="37">
        <v>47.731066775000002</v>
      </c>
      <c r="N5079" s="37">
        <v>41.791182057999997</v>
      </c>
      <c r="O5079" s="37">
        <v>23.687496176</v>
      </c>
      <c r="P5079" s="37">
        <v>5.3</v>
      </c>
      <c r="Q5079" s="37">
        <v>86.109241900000001</v>
      </c>
      <c r="R5079" s="38">
        <v>206553</v>
      </c>
      <c r="S5079" s="37">
        <v>2.7257099999999999</v>
      </c>
      <c r="T5079" s="38">
        <v>6</v>
      </c>
      <c r="U5079" s="38">
        <v>8</v>
      </c>
      <c r="V5079" s="38">
        <v>2</v>
      </c>
    </row>
    <row r="5080" spans="1:22" ht="13.5" customHeight="1" x14ac:dyDescent="0.2">
      <c r="A5080" s="32" t="s">
        <v>5076</v>
      </c>
      <c r="B5080" s="32" t="s">
        <v>12919</v>
      </c>
      <c r="C5080" s="32" t="s">
        <v>18205</v>
      </c>
      <c r="D5080" s="37">
        <v>4.994618</v>
      </c>
      <c r="E5080" s="39">
        <v>1766.03</v>
      </c>
      <c r="F5080" s="39">
        <v>5069</v>
      </c>
      <c r="G5080" s="39">
        <v>9706.32</v>
      </c>
      <c r="H5080" s="38">
        <v>10</v>
      </c>
      <c r="I5080" s="38">
        <v>10200</v>
      </c>
      <c r="J5080" s="37">
        <v>5.6384681468000002</v>
      </c>
      <c r="K5080" s="37">
        <v>6.3313256582999999</v>
      </c>
      <c r="L5080" s="37">
        <v>9.7820136555000001</v>
      </c>
      <c r="M5080" s="37">
        <v>28.004543544000001</v>
      </c>
      <c r="N5080" s="37">
        <v>17.025199844999999</v>
      </c>
      <c r="O5080" s="37">
        <v>13.156273507</v>
      </c>
      <c r="P5080" s="37" t="s">
        <v>15680</v>
      </c>
      <c r="Q5080" s="37">
        <v>97.681608800000006</v>
      </c>
      <c r="R5080" s="38">
        <v>239952</v>
      </c>
      <c r="S5080" s="37">
        <v>2.7257099999999999</v>
      </c>
      <c r="T5080" s="38">
        <v>6</v>
      </c>
      <c r="U5080" s="38">
        <v>10</v>
      </c>
      <c r="V5080" s="38">
        <v>1</v>
      </c>
    </row>
    <row r="5081" spans="1:22" ht="13.5" customHeight="1" x14ac:dyDescent="0.2">
      <c r="A5081" s="32" t="s">
        <v>5077</v>
      </c>
      <c r="B5081" s="32" t="s">
        <v>12920</v>
      </c>
      <c r="C5081" s="32" t="s">
        <v>18205</v>
      </c>
      <c r="D5081" s="37">
        <v>9.8922509999999999</v>
      </c>
      <c r="E5081" s="39">
        <v>769.01</v>
      </c>
      <c r="F5081" s="39">
        <v>1714</v>
      </c>
      <c r="G5081" s="39">
        <v>3253.06</v>
      </c>
      <c r="H5081" s="38">
        <v>3</v>
      </c>
      <c r="I5081" s="38">
        <v>3377</v>
      </c>
      <c r="J5081" s="37">
        <v>3.9458255181999999</v>
      </c>
      <c r="K5081" s="37">
        <v>2.4067005655</v>
      </c>
      <c r="L5081" s="37">
        <v>2.6530717483999999</v>
      </c>
      <c r="M5081" s="37">
        <v>50.910012842999997</v>
      </c>
      <c r="N5081" s="37">
        <v>4.0495873505000004</v>
      </c>
      <c r="O5081" s="37">
        <v>20.828851524000001</v>
      </c>
      <c r="P5081" s="37" t="s">
        <v>15680</v>
      </c>
      <c r="Q5081" s="37">
        <v>95.682585500000002</v>
      </c>
      <c r="R5081" s="38">
        <v>88946</v>
      </c>
      <c r="S5081" s="37">
        <v>2.7257099999999999</v>
      </c>
      <c r="T5081" s="38">
        <v>3</v>
      </c>
      <c r="U5081" s="38">
        <v>2</v>
      </c>
      <c r="V5081" s="38">
        <v>0</v>
      </c>
    </row>
    <row r="5082" spans="1:22" ht="13.5" customHeight="1" x14ac:dyDescent="0.2">
      <c r="A5082" s="32" t="s">
        <v>5078</v>
      </c>
      <c r="B5082" s="32" t="s">
        <v>12921</v>
      </c>
      <c r="C5082" s="32" t="s">
        <v>18205</v>
      </c>
      <c r="D5082" s="37">
        <v>6.5012030000000003</v>
      </c>
      <c r="E5082" s="39">
        <v>968.06</v>
      </c>
      <c r="F5082" s="39">
        <v>6363</v>
      </c>
      <c r="G5082" s="39">
        <v>10946.29</v>
      </c>
      <c r="H5082" s="38">
        <v>11</v>
      </c>
      <c r="I5082" s="38">
        <v>13408</v>
      </c>
      <c r="J5082" s="37">
        <v>6.2481364658</v>
      </c>
      <c r="K5082" s="37">
        <v>29.732012541</v>
      </c>
      <c r="L5082" s="37">
        <v>6.9854768774</v>
      </c>
      <c r="M5082" s="37">
        <v>60.149201742999999</v>
      </c>
      <c r="N5082" s="37">
        <v>36.820015695000002</v>
      </c>
      <c r="O5082" s="37">
        <v>33.999984623000003</v>
      </c>
      <c r="P5082" s="37">
        <v>5.3</v>
      </c>
      <c r="Q5082" s="37">
        <v>82.288686200000001</v>
      </c>
      <c r="R5082" s="38">
        <v>178378</v>
      </c>
      <c r="S5082" s="37">
        <v>2.7257099999999999</v>
      </c>
      <c r="T5082" s="38">
        <v>7</v>
      </c>
      <c r="U5082" s="38">
        <v>11</v>
      </c>
      <c r="V5082" s="38">
        <v>0</v>
      </c>
    </row>
    <row r="5083" spans="1:22" ht="13.5" customHeight="1" x14ac:dyDescent="0.2">
      <c r="A5083" s="32" t="s">
        <v>5079</v>
      </c>
      <c r="B5083" s="32" t="s">
        <v>12922</v>
      </c>
      <c r="C5083" s="32" t="s">
        <v>18205</v>
      </c>
      <c r="D5083" s="37">
        <v>7.6371159999999998</v>
      </c>
      <c r="E5083" s="39">
        <v>2542.96</v>
      </c>
      <c r="F5083" s="39">
        <v>6332</v>
      </c>
      <c r="G5083" s="39">
        <v>12389.96</v>
      </c>
      <c r="H5083" s="38">
        <v>10</v>
      </c>
      <c r="I5083" s="38">
        <v>12866</v>
      </c>
      <c r="J5083" s="37">
        <v>8.9337779828000006</v>
      </c>
      <c r="K5083" s="37">
        <v>6.2644510043999997</v>
      </c>
      <c r="L5083" s="37">
        <v>14.394677887</v>
      </c>
      <c r="M5083" s="37">
        <v>17.622059806999999</v>
      </c>
      <c r="N5083" s="37">
        <v>11.742882027</v>
      </c>
      <c r="O5083" s="37">
        <v>5.2817676508</v>
      </c>
      <c r="P5083" s="37" t="s">
        <v>15680</v>
      </c>
      <c r="Q5083" s="37">
        <v>92.822555899999998</v>
      </c>
      <c r="R5083" s="38">
        <v>411679</v>
      </c>
      <c r="S5083" s="37">
        <v>2.7257099999999999</v>
      </c>
      <c r="T5083" s="38">
        <v>4</v>
      </c>
      <c r="U5083" s="38">
        <v>10</v>
      </c>
      <c r="V5083" s="38">
        <v>0</v>
      </c>
    </row>
    <row r="5084" spans="1:22" ht="13.5" customHeight="1" x14ac:dyDescent="0.2">
      <c r="A5084" s="32" t="s">
        <v>5080</v>
      </c>
      <c r="B5084" s="32" t="s">
        <v>12923</v>
      </c>
      <c r="C5084" s="32" t="s">
        <v>18205</v>
      </c>
      <c r="D5084" s="37">
        <v>5.5672230000000003</v>
      </c>
      <c r="E5084" s="39">
        <v>2305.9699999999998</v>
      </c>
      <c r="F5084" s="39">
        <v>5532</v>
      </c>
      <c r="G5084" s="39">
        <v>10768.72</v>
      </c>
      <c r="H5084" s="38">
        <v>9</v>
      </c>
      <c r="I5084" s="38">
        <v>11063</v>
      </c>
      <c r="J5084" s="37">
        <v>7.4246318908999998</v>
      </c>
      <c r="K5084" s="37">
        <v>4.0782272217999997</v>
      </c>
      <c r="L5084" s="37">
        <v>9.4222717532000004</v>
      </c>
      <c r="M5084" s="37">
        <v>26.607723564</v>
      </c>
      <c r="N5084" s="37">
        <v>8.4929480156999997</v>
      </c>
      <c r="O5084" s="37">
        <v>7.2758264258000001</v>
      </c>
      <c r="P5084" s="37" t="s">
        <v>15680</v>
      </c>
      <c r="Q5084" s="37">
        <v>89.625237799999994</v>
      </c>
      <c r="R5084" s="38">
        <v>312674</v>
      </c>
      <c r="S5084" s="37">
        <v>2.7257099999999999</v>
      </c>
      <c r="T5084" s="38">
        <v>6</v>
      </c>
      <c r="U5084" s="38">
        <v>9</v>
      </c>
      <c r="V5084" s="38">
        <v>1</v>
      </c>
    </row>
    <row r="5085" spans="1:22" ht="13.5" customHeight="1" x14ac:dyDescent="0.2">
      <c r="A5085" s="32" t="s">
        <v>5081</v>
      </c>
      <c r="B5085" s="32" t="s">
        <v>12924</v>
      </c>
      <c r="C5085" s="32" t="s">
        <v>18205</v>
      </c>
      <c r="D5085" s="37">
        <v>7.7406439999999996</v>
      </c>
      <c r="E5085" s="39">
        <v>1823.98</v>
      </c>
      <c r="F5085" s="39">
        <v>4282</v>
      </c>
      <c r="G5085" s="39">
        <v>8239.06</v>
      </c>
      <c r="H5085" s="38">
        <v>9</v>
      </c>
      <c r="I5085" s="38">
        <v>8486</v>
      </c>
      <c r="J5085" s="37">
        <v>4.1277259165000002</v>
      </c>
      <c r="K5085" s="37">
        <v>3.1203702009000001</v>
      </c>
      <c r="L5085" s="37">
        <v>3.7061406302000002</v>
      </c>
      <c r="M5085" s="37">
        <v>20.095427082</v>
      </c>
      <c r="N5085" s="37">
        <v>9.0401509970999996</v>
      </c>
      <c r="O5085" s="37">
        <v>7.6809080282000002</v>
      </c>
      <c r="P5085" s="37">
        <v>6.5</v>
      </c>
      <c r="Q5085" s="37">
        <v>96.071849599999993</v>
      </c>
      <c r="R5085" s="38">
        <v>195780</v>
      </c>
      <c r="S5085" s="37">
        <v>2.7257099999999999</v>
      </c>
      <c r="T5085" s="38">
        <v>5</v>
      </c>
      <c r="U5085" s="38">
        <v>8</v>
      </c>
      <c r="V5085" s="38">
        <v>0</v>
      </c>
    </row>
    <row r="5086" spans="1:22" ht="13.5" customHeight="1" x14ac:dyDescent="0.2">
      <c r="A5086" s="32" t="s">
        <v>5082</v>
      </c>
      <c r="B5086" s="32" t="s">
        <v>12925</v>
      </c>
      <c r="C5086" s="32" t="s">
        <v>18205</v>
      </c>
      <c r="D5086" s="37">
        <v>4.6522160000000001</v>
      </c>
      <c r="E5086" s="39">
        <v>867</v>
      </c>
      <c r="F5086" s="39">
        <v>3555</v>
      </c>
      <c r="G5086" s="39">
        <v>5852.45</v>
      </c>
      <c r="H5086" s="38">
        <v>5</v>
      </c>
      <c r="I5086" s="38">
        <v>6988</v>
      </c>
      <c r="J5086" s="37">
        <v>4.9020024527999997</v>
      </c>
      <c r="K5086" s="37">
        <v>11.156934514</v>
      </c>
      <c r="L5086" s="37">
        <v>2.2201390223000002</v>
      </c>
      <c r="M5086" s="37">
        <v>55.948342582000002</v>
      </c>
      <c r="N5086" s="37">
        <v>24.604764701000001</v>
      </c>
      <c r="O5086" s="37">
        <v>26.366363746000001</v>
      </c>
      <c r="P5086" s="37" t="s">
        <v>15680</v>
      </c>
      <c r="Q5086" s="37">
        <v>72.694886499999996</v>
      </c>
      <c r="R5086" s="38">
        <v>99683</v>
      </c>
      <c r="S5086" s="37">
        <v>2.7257099999999999</v>
      </c>
      <c r="T5086" s="38">
        <v>3</v>
      </c>
      <c r="U5086" s="38">
        <v>4</v>
      </c>
      <c r="V5086" s="38">
        <v>1</v>
      </c>
    </row>
    <row r="5087" spans="1:22" ht="13.5" customHeight="1" x14ac:dyDescent="0.2">
      <c r="A5087" s="32" t="s">
        <v>5083</v>
      </c>
      <c r="B5087" s="32" t="s">
        <v>12926</v>
      </c>
      <c r="C5087" s="32" t="s">
        <v>18205</v>
      </c>
      <c r="D5087" s="37">
        <v>9.5573300000000003</v>
      </c>
      <c r="E5087" s="39">
        <v>679</v>
      </c>
      <c r="F5087" s="39">
        <v>2257</v>
      </c>
      <c r="G5087" s="39">
        <v>3979.54</v>
      </c>
      <c r="H5087" s="38">
        <v>4</v>
      </c>
      <c r="I5087" s="38">
        <v>4514</v>
      </c>
      <c r="J5087" s="37">
        <v>7.6248250798999999</v>
      </c>
      <c r="K5087" s="37">
        <v>10.280609038</v>
      </c>
      <c r="L5087" s="37">
        <v>17.697275458</v>
      </c>
      <c r="M5087" s="37">
        <v>16.608420143</v>
      </c>
      <c r="N5087" s="37">
        <v>6.6031389688999997</v>
      </c>
      <c r="O5087" s="37">
        <v>7.7780209962000004</v>
      </c>
      <c r="P5087" s="37" t="s">
        <v>15680</v>
      </c>
      <c r="Q5087" s="37">
        <v>89.861738500000001</v>
      </c>
      <c r="R5087" s="38">
        <v>136532</v>
      </c>
      <c r="S5087" s="37">
        <v>2.7257099999999999</v>
      </c>
      <c r="T5087" s="38">
        <v>3</v>
      </c>
      <c r="U5087" s="38">
        <v>4</v>
      </c>
      <c r="V5087" s="38">
        <v>0</v>
      </c>
    </row>
    <row r="5088" spans="1:22" ht="13.5" customHeight="1" x14ac:dyDescent="0.2">
      <c r="A5088" s="32" t="s">
        <v>5084</v>
      </c>
      <c r="B5088" s="32" t="s">
        <v>12927</v>
      </c>
      <c r="C5088" s="32" t="s">
        <v>18205</v>
      </c>
      <c r="D5088" s="37">
        <v>9.7282270000000004</v>
      </c>
      <c r="E5088" s="39">
        <v>1009.99</v>
      </c>
      <c r="F5088" s="39">
        <v>2523</v>
      </c>
      <c r="G5088" s="39">
        <v>4704.3500000000004</v>
      </c>
      <c r="H5088" s="38">
        <v>4</v>
      </c>
      <c r="I5088" s="38">
        <v>4994</v>
      </c>
      <c r="J5088" s="37">
        <v>14.327557865999999</v>
      </c>
      <c r="K5088" s="37">
        <v>8.6151284802999992</v>
      </c>
      <c r="L5088" s="37">
        <v>37.215536594</v>
      </c>
      <c r="M5088" s="37">
        <v>18.697600017999999</v>
      </c>
      <c r="N5088" s="37">
        <v>22.891704005000001</v>
      </c>
      <c r="O5088" s="37">
        <v>10.92316314</v>
      </c>
      <c r="P5088" s="37" t="s">
        <v>15680</v>
      </c>
      <c r="Q5088" s="37">
        <v>88.745383000000004</v>
      </c>
      <c r="R5088" s="38">
        <v>124619</v>
      </c>
      <c r="S5088" s="37">
        <v>2.7257099999999999</v>
      </c>
      <c r="T5088" s="38">
        <v>3</v>
      </c>
      <c r="U5088" s="38">
        <v>4</v>
      </c>
      <c r="V5088" s="38">
        <v>1</v>
      </c>
    </row>
    <row r="5089" spans="1:22" ht="13.5" customHeight="1" x14ac:dyDescent="0.2">
      <c r="A5089" s="32" t="s">
        <v>5085</v>
      </c>
      <c r="B5089" s="32" t="s">
        <v>12928</v>
      </c>
      <c r="C5089" s="32" t="s">
        <v>18205</v>
      </c>
      <c r="D5089" s="37">
        <v>0.82677400000000001</v>
      </c>
      <c r="E5089" s="39">
        <v>1473.01</v>
      </c>
      <c r="F5089" s="39">
        <v>4051</v>
      </c>
      <c r="G5089" s="39">
        <v>7276.16</v>
      </c>
      <c r="H5089" s="38">
        <v>5</v>
      </c>
      <c r="I5089" s="38">
        <v>8118</v>
      </c>
      <c r="J5089" s="37">
        <v>19.241366896999999</v>
      </c>
      <c r="K5089" s="37">
        <v>19.904355502000001</v>
      </c>
      <c r="L5089" s="37">
        <v>32.861731614</v>
      </c>
      <c r="M5089" s="37">
        <v>15.100727744</v>
      </c>
      <c r="N5089" s="37">
        <v>22.968442586999998</v>
      </c>
      <c r="O5089" s="37">
        <v>19.067330936000001</v>
      </c>
      <c r="P5089" s="37">
        <v>5.9</v>
      </c>
      <c r="Q5089" s="37">
        <v>72.739494699999995</v>
      </c>
      <c r="R5089" s="38">
        <v>306852</v>
      </c>
      <c r="S5089" s="37">
        <v>2.7257099999999999</v>
      </c>
      <c r="T5089" s="38">
        <v>2</v>
      </c>
      <c r="U5089" s="38">
        <v>4</v>
      </c>
      <c r="V5089" s="38">
        <v>0</v>
      </c>
    </row>
    <row r="5090" spans="1:22" ht="13.5" customHeight="1" x14ac:dyDescent="0.2">
      <c r="A5090" s="32" t="s">
        <v>5086</v>
      </c>
      <c r="B5090" s="32" t="s">
        <v>12929</v>
      </c>
      <c r="C5090" s="32" t="s">
        <v>18205</v>
      </c>
      <c r="D5090" s="37">
        <v>4.7098250000000004</v>
      </c>
      <c r="E5090" s="39">
        <v>1665.01</v>
      </c>
      <c r="F5090" s="39">
        <v>4035</v>
      </c>
      <c r="G5090" s="39">
        <v>7508.69</v>
      </c>
      <c r="H5090" s="38">
        <v>4</v>
      </c>
      <c r="I5090" s="38">
        <v>8217</v>
      </c>
      <c r="J5090" s="37">
        <v>3.9480691330000002</v>
      </c>
      <c r="K5090" s="37">
        <v>1.7636256506000001</v>
      </c>
      <c r="L5090" s="37">
        <v>4.9608800032999998</v>
      </c>
      <c r="M5090" s="37">
        <v>29.136717847</v>
      </c>
      <c r="N5090" s="37">
        <v>4.6355164537000002</v>
      </c>
      <c r="O5090" s="37">
        <v>5.6468409216</v>
      </c>
      <c r="P5090" s="37" t="s">
        <v>15680</v>
      </c>
      <c r="Q5090" s="37">
        <v>62.430273300000003</v>
      </c>
      <c r="R5090" s="38">
        <v>262328</v>
      </c>
      <c r="S5090" s="37">
        <v>2.7257099999999999</v>
      </c>
      <c r="T5090" s="38">
        <v>2</v>
      </c>
      <c r="U5090" s="38">
        <v>3</v>
      </c>
      <c r="V5090" s="38">
        <v>1</v>
      </c>
    </row>
    <row r="5091" spans="1:22" ht="13.5" customHeight="1" x14ac:dyDescent="0.2">
      <c r="A5091" s="32" t="s">
        <v>5087</v>
      </c>
      <c r="B5091" s="32" t="s">
        <v>12930</v>
      </c>
      <c r="C5091" s="32" t="s">
        <v>18205</v>
      </c>
      <c r="D5091" s="37">
        <v>5.5346409999999997</v>
      </c>
      <c r="E5091" s="39">
        <v>559.03</v>
      </c>
      <c r="F5091" s="39">
        <v>2882</v>
      </c>
      <c r="G5091" s="39">
        <v>4990.3999999999996</v>
      </c>
      <c r="H5091" s="38">
        <v>5</v>
      </c>
      <c r="I5091" s="38">
        <v>5746</v>
      </c>
      <c r="J5091" s="37">
        <v>7.0227504169000001</v>
      </c>
      <c r="K5091" s="37">
        <v>9.6515789785999999</v>
      </c>
      <c r="L5091" s="37">
        <v>5.6420081692000004</v>
      </c>
      <c r="M5091" s="37">
        <v>45.967918130999998</v>
      </c>
      <c r="N5091" s="37">
        <v>16.771515419</v>
      </c>
      <c r="O5091" s="37">
        <v>23.602844342000001</v>
      </c>
      <c r="P5091" s="37" t="s">
        <v>15680</v>
      </c>
      <c r="Q5091" s="37">
        <v>87.328136900000004</v>
      </c>
      <c r="R5091" s="38">
        <v>125375</v>
      </c>
      <c r="S5091" s="37">
        <v>2.7257099999999999</v>
      </c>
      <c r="T5091" s="38">
        <v>3</v>
      </c>
      <c r="U5091" s="38">
        <v>5</v>
      </c>
      <c r="V5091" s="38">
        <v>1</v>
      </c>
    </row>
    <row r="5092" spans="1:22" ht="13.5" customHeight="1" x14ac:dyDescent="0.2">
      <c r="A5092" s="32" t="s">
        <v>5088</v>
      </c>
      <c r="B5092" s="32" t="s">
        <v>12931</v>
      </c>
      <c r="C5092" s="32" t="s">
        <v>18205</v>
      </c>
      <c r="D5092" s="37">
        <v>2.228383</v>
      </c>
      <c r="E5092" s="39">
        <v>3872.06</v>
      </c>
      <c r="F5092" s="39">
        <v>9642</v>
      </c>
      <c r="G5092" s="39">
        <v>18338.77</v>
      </c>
      <c r="H5092" s="38">
        <v>12</v>
      </c>
      <c r="I5092" s="38">
        <v>19402</v>
      </c>
      <c r="J5092" s="37">
        <v>9.9153229182999993</v>
      </c>
      <c r="K5092" s="37">
        <v>5.3234572634999999</v>
      </c>
      <c r="L5092" s="37">
        <v>14.803401427000001</v>
      </c>
      <c r="M5092" s="37">
        <v>20.551730016</v>
      </c>
      <c r="N5092" s="37">
        <v>9.3781325465999998</v>
      </c>
      <c r="O5092" s="37">
        <v>8.3957225517000005</v>
      </c>
      <c r="P5092" s="37">
        <v>5.3</v>
      </c>
      <c r="Q5092" s="37">
        <v>76.774512400000006</v>
      </c>
      <c r="R5092" s="38">
        <v>573405</v>
      </c>
      <c r="S5092" s="37">
        <v>2.7257099999999999</v>
      </c>
      <c r="T5092" s="38">
        <v>8</v>
      </c>
      <c r="U5092" s="38">
        <v>11</v>
      </c>
      <c r="V5092" s="38">
        <v>2</v>
      </c>
    </row>
    <row r="5093" spans="1:22" ht="13.5" customHeight="1" x14ac:dyDescent="0.2">
      <c r="A5093" s="32" t="s">
        <v>5089</v>
      </c>
      <c r="B5093" s="32" t="s">
        <v>12932</v>
      </c>
      <c r="C5093" s="32" t="s">
        <v>18205</v>
      </c>
      <c r="D5093" s="37">
        <v>3.4950899999999998</v>
      </c>
      <c r="E5093" s="39">
        <v>3102.95</v>
      </c>
      <c r="F5093" s="39">
        <v>8972</v>
      </c>
      <c r="G5093" s="39">
        <v>16542.89</v>
      </c>
      <c r="H5093" s="38">
        <v>13</v>
      </c>
      <c r="I5093" s="38">
        <v>18181</v>
      </c>
      <c r="J5093" s="37">
        <v>17.007059354999999</v>
      </c>
      <c r="K5093" s="37">
        <v>17.473352401</v>
      </c>
      <c r="L5093" s="37">
        <v>29.110142667000002</v>
      </c>
      <c r="M5093" s="37">
        <v>19.531992300999999</v>
      </c>
      <c r="N5093" s="37">
        <v>21.361514589999999</v>
      </c>
      <c r="O5093" s="37">
        <v>16.792409132</v>
      </c>
      <c r="P5093" s="37">
        <v>5.9</v>
      </c>
      <c r="Q5093" s="37">
        <v>65.5339843</v>
      </c>
      <c r="R5093" s="38">
        <v>521766</v>
      </c>
      <c r="S5093" s="37">
        <v>2.7257099999999999</v>
      </c>
      <c r="T5093" s="38">
        <v>7</v>
      </c>
      <c r="U5093" s="38">
        <v>11</v>
      </c>
      <c r="V5093" s="38">
        <v>1</v>
      </c>
    </row>
    <row r="5094" spans="1:22" ht="13.5" customHeight="1" x14ac:dyDescent="0.2">
      <c r="A5094" s="32" t="s">
        <v>5090</v>
      </c>
      <c r="B5094" s="32" t="s">
        <v>12933</v>
      </c>
      <c r="C5094" s="32" t="s">
        <v>18205</v>
      </c>
      <c r="D5094" s="37">
        <v>4.1847009999999996</v>
      </c>
      <c r="E5094" s="39">
        <v>834.02</v>
      </c>
      <c r="F5094" s="39">
        <v>2908</v>
      </c>
      <c r="G5094" s="39">
        <v>4945.26</v>
      </c>
      <c r="H5094" s="38">
        <v>4</v>
      </c>
      <c r="I5094" s="38">
        <v>5727</v>
      </c>
      <c r="J5094" s="37">
        <v>4.7286222565999996</v>
      </c>
      <c r="K5094" s="37">
        <v>6.6686598897999998</v>
      </c>
      <c r="L5094" s="37">
        <v>3.2371978115000002</v>
      </c>
      <c r="M5094" s="37">
        <v>50.784773168000001</v>
      </c>
      <c r="N5094" s="37">
        <v>15.986845588</v>
      </c>
      <c r="O5094" s="37">
        <v>21.100984759999999</v>
      </c>
      <c r="P5094" s="37" t="s">
        <v>15680</v>
      </c>
      <c r="Q5094" s="37">
        <v>95.553341900000007</v>
      </c>
      <c r="R5094" s="38">
        <v>130430</v>
      </c>
      <c r="S5094" s="37">
        <v>2.7257099999999999</v>
      </c>
      <c r="T5094" s="38">
        <v>3</v>
      </c>
      <c r="U5094" s="38">
        <v>4</v>
      </c>
      <c r="V5094" s="38">
        <v>1</v>
      </c>
    </row>
    <row r="5095" spans="1:22" ht="13.5" customHeight="1" x14ac:dyDescent="0.2">
      <c r="A5095" s="32" t="s">
        <v>5091</v>
      </c>
      <c r="B5095" s="32" t="s">
        <v>12934</v>
      </c>
      <c r="C5095" s="32" t="s">
        <v>18205</v>
      </c>
      <c r="D5095" s="37">
        <v>4.1202769999999997</v>
      </c>
      <c r="E5095" s="39">
        <v>1473.99</v>
      </c>
      <c r="F5095" s="39">
        <v>3658</v>
      </c>
      <c r="G5095" s="39">
        <v>6813.24</v>
      </c>
      <c r="H5095" s="38">
        <v>10</v>
      </c>
      <c r="I5095" s="38">
        <v>7016</v>
      </c>
      <c r="J5095" s="37">
        <v>10.052435372</v>
      </c>
      <c r="K5095" s="37">
        <v>7.2523118318000002</v>
      </c>
      <c r="L5095" s="37">
        <v>9.7942954830000009</v>
      </c>
      <c r="M5095" s="37">
        <v>29.517246272000001</v>
      </c>
      <c r="N5095" s="37">
        <v>7.6601781106000004</v>
      </c>
      <c r="O5095" s="37">
        <v>14.668708902000001</v>
      </c>
      <c r="P5095" s="37">
        <v>5.8</v>
      </c>
      <c r="Q5095" s="37">
        <v>86.412863099999996</v>
      </c>
      <c r="R5095" s="38">
        <v>276895</v>
      </c>
      <c r="S5095" s="37">
        <v>2.7257099999999999</v>
      </c>
      <c r="T5095" s="38">
        <v>6</v>
      </c>
      <c r="U5095" s="38">
        <v>10</v>
      </c>
      <c r="V5095" s="38">
        <v>1</v>
      </c>
    </row>
    <row r="5096" spans="1:22" ht="13.5" customHeight="1" x14ac:dyDescent="0.2">
      <c r="A5096" s="32" t="s">
        <v>5092</v>
      </c>
      <c r="B5096" s="32" t="s">
        <v>12935</v>
      </c>
      <c r="C5096" s="32" t="s">
        <v>18205</v>
      </c>
      <c r="D5096" s="37">
        <v>7.599259</v>
      </c>
      <c r="E5096" s="39">
        <v>1219</v>
      </c>
      <c r="F5096" s="39">
        <v>5227</v>
      </c>
      <c r="G5096" s="39">
        <v>7806.12</v>
      </c>
      <c r="H5096" s="38">
        <v>10</v>
      </c>
      <c r="I5096" s="38">
        <v>10386</v>
      </c>
      <c r="J5096" s="37">
        <v>37.192392408000003</v>
      </c>
      <c r="K5096" s="37">
        <v>32.059150846999998</v>
      </c>
      <c r="L5096" s="37">
        <v>55.051333956999997</v>
      </c>
      <c r="M5096" s="37">
        <v>49.320035951000001</v>
      </c>
      <c r="N5096" s="37">
        <v>44.357890675</v>
      </c>
      <c r="O5096" s="37">
        <v>15.08587567</v>
      </c>
      <c r="P5096" s="37" t="s">
        <v>15680</v>
      </c>
      <c r="Q5096" s="37">
        <v>82.876113500000002</v>
      </c>
      <c r="R5096" s="38">
        <v>240573</v>
      </c>
      <c r="S5096" s="37">
        <v>2.7257099999999999</v>
      </c>
      <c r="T5096" s="38">
        <v>8</v>
      </c>
      <c r="U5096" s="38">
        <v>10</v>
      </c>
      <c r="V5096" s="38">
        <v>2</v>
      </c>
    </row>
    <row r="5097" spans="1:22" ht="13.5" customHeight="1" x14ac:dyDescent="0.2">
      <c r="A5097" s="32" t="s">
        <v>5093</v>
      </c>
      <c r="B5097" s="32" t="s">
        <v>12936</v>
      </c>
      <c r="C5097" s="32" t="s">
        <v>18205</v>
      </c>
      <c r="D5097" s="37">
        <v>4.3760219999999999</v>
      </c>
      <c r="E5097" s="39">
        <v>862</v>
      </c>
      <c r="F5097" s="39">
        <v>4414</v>
      </c>
      <c r="G5097" s="39">
        <v>6520.18</v>
      </c>
      <c r="H5097" s="38">
        <v>7</v>
      </c>
      <c r="I5097" s="38">
        <v>9012</v>
      </c>
      <c r="J5097" s="37">
        <v>22.106735875999998</v>
      </c>
      <c r="K5097" s="37">
        <v>26.743862511</v>
      </c>
      <c r="L5097" s="37">
        <v>26.902315781999999</v>
      </c>
      <c r="M5097" s="37">
        <v>43.484604544</v>
      </c>
      <c r="N5097" s="37">
        <v>45.586583195999999</v>
      </c>
      <c r="O5097" s="37">
        <v>25.483590105000001</v>
      </c>
      <c r="P5097" s="37" t="s">
        <v>15680</v>
      </c>
      <c r="Q5097" s="37">
        <v>75.723778699999997</v>
      </c>
      <c r="R5097" s="38">
        <v>171369</v>
      </c>
      <c r="S5097" s="37">
        <v>2.7257099999999999</v>
      </c>
      <c r="T5097" s="38">
        <v>3</v>
      </c>
      <c r="U5097" s="38">
        <v>6</v>
      </c>
      <c r="V5097" s="38">
        <v>0</v>
      </c>
    </row>
    <row r="5098" spans="1:22" ht="13.5" customHeight="1" x14ac:dyDescent="0.2">
      <c r="A5098" s="32" t="s">
        <v>5094</v>
      </c>
      <c r="B5098" s="32" t="s">
        <v>12937</v>
      </c>
      <c r="C5098" s="32" t="s">
        <v>18205</v>
      </c>
      <c r="D5098" s="37">
        <v>4.9042680000000001</v>
      </c>
      <c r="E5098" s="39">
        <v>2466.06</v>
      </c>
      <c r="F5098" s="39">
        <v>6428</v>
      </c>
      <c r="G5098" s="39">
        <v>12428.54</v>
      </c>
      <c r="H5098" s="38">
        <v>7</v>
      </c>
      <c r="I5098" s="38">
        <v>12759</v>
      </c>
      <c r="J5098" s="37">
        <v>7.3752449148999997</v>
      </c>
      <c r="K5098" s="37">
        <v>3.8298826905999999</v>
      </c>
      <c r="L5098" s="37">
        <v>9.2587250644000001</v>
      </c>
      <c r="M5098" s="37">
        <v>30.414054833000002</v>
      </c>
      <c r="N5098" s="37">
        <v>8.5265892842</v>
      </c>
      <c r="O5098" s="37">
        <v>8.1867549535999995</v>
      </c>
      <c r="P5098" s="37">
        <v>4.9000000000000004</v>
      </c>
      <c r="Q5098" s="37">
        <v>95.435609299999996</v>
      </c>
      <c r="R5098" s="38">
        <v>285375</v>
      </c>
      <c r="S5098" s="37">
        <v>2.7257099999999999</v>
      </c>
      <c r="T5098" s="38">
        <v>3</v>
      </c>
      <c r="U5098" s="38">
        <v>7</v>
      </c>
      <c r="V5098" s="38">
        <v>2</v>
      </c>
    </row>
    <row r="5099" spans="1:22" ht="13.5" customHeight="1" x14ac:dyDescent="0.2">
      <c r="A5099" s="32" t="s">
        <v>5095</v>
      </c>
      <c r="B5099" s="32" t="s">
        <v>12938</v>
      </c>
      <c r="C5099" s="32" t="s">
        <v>18205</v>
      </c>
      <c r="D5099" s="37">
        <v>2.6978409999999999</v>
      </c>
      <c r="E5099" s="39">
        <v>570.01</v>
      </c>
      <c r="F5099" s="39">
        <v>1595</v>
      </c>
      <c r="G5099" s="39">
        <v>3211.82</v>
      </c>
      <c r="H5099" s="38">
        <v>3</v>
      </c>
      <c r="I5099" s="38">
        <v>3304</v>
      </c>
      <c r="J5099" s="37">
        <v>5.4107134409000004</v>
      </c>
      <c r="K5099" s="37">
        <v>6.4148992768999999</v>
      </c>
      <c r="L5099" s="37">
        <v>9.9521746995000004</v>
      </c>
      <c r="M5099" s="37">
        <v>31.136044298000002</v>
      </c>
      <c r="N5099" s="37">
        <v>8.1175061308000007</v>
      </c>
      <c r="O5099" s="37">
        <v>19.71717838</v>
      </c>
      <c r="P5099" s="37" t="s">
        <v>15680</v>
      </c>
      <c r="Q5099" s="37">
        <v>82.284588499999998</v>
      </c>
      <c r="R5099" s="38">
        <v>86548</v>
      </c>
      <c r="S5099" s="37">
        <v>2.7257099999999999</v>
      </c>
      <c r="T5099" s="38">
        <v>2</v>
      </c>
      <c r="U5099" s="38">
        <v>3</v>
      </c>
      <c r="V5099" s="38">
        <v>1</v>
      </c>
    </row>
    <row r="5100" spans="1:22" ht="13.5" customHeight="1" x14ac:dyDescent="0.2">
      <c r="A5100" s="32" t="s">
        <v>5096</v>
      </c>
      <c r="B5100" s="32" t="s">
        <v>12939</v>
      </c>
      <c r="C5100" s="32" t="s">
        <v>18205</v>
      </c>
      <c r="D5100" s="37">
        <v>4.9051169999999997</v>
      </c>
      <c r="E5100" s="39">
        <v>1914.98</v>
      </c>
      <c r="F5100" s="39">
        <v>4675</v>
      </c>
      <c r="G5100" s="39">
        <v>8690.17</v>
      </c>
      <c r="H5100" s="38">
        <v>6</v>
      </c>
      <c r="I5100" s="38">
        <v>9074</v>
      </c>
      <c r="J5100" s="37">
        <v>5.7295842359</v>
      </c>
      <c r="K5100" s="37">
        <v>4.0109749536999999</v>
      </c>
      <c r="L5100" s="37">
        <v>4.2591306628999996</v>
      </c>
      <c r="M5100" s="37">
        <v>21.973265601000001</v>
      </c>
      <c r="N5100" s="37">
        <v>12.381569144</v>
      </c>
      <c r="O5100" s="37">
        <v>11.12687343</v>
      </c>
      <c r="P5100" s="37">
        <v>4.5512048192999996</v>
      </c>
      <c r="Q5100" s="37">
        <v>90.724142000000001</v>
      </c>
      <c r="R5100" s="38">
        <v>236138</v>
      </c>
      <c r="S5100" s="37">
        <v>2.7257099999999999</v>
      </c>
      <c r="T5100" s="38">
        <v>3</v>
      </c>
      <c r="U5100" s="38">
        <v>6</v>
      </c>
      <c r="V5100" s="38">
        <v>2</v>
      </c>
    </row>
    <row r="5101" spans="1:22" ht="13.5" customHeight="1" x14ac:dyDescent="0.2">
      <c r="A5101" s="32" t="s">
        <v>5097</v>
      </c>
      <c r="B5101" s="32" t="s">
        <v>12940</v>
      </c>
      <c r="C5101" s="32" t="s">
        <v>18205</v>
      </c>
      <c r="D5101" s="37">
        <v>7.1449829999999999</v>
      </c>
      <c r="E5101" s="39">
        <v>970.99</v>
      </c>
      <c r="F5101" s="39">
        <v>2493</v>
      </c>
      <c r="G5101" s="39">
        <v>4612.25</v>
      </c>
      <c r="H5101" s="38">
        <v>5</v>
      </c>
      <c r="I5101" s="38">
        <v>4731</v>
      </c>
      <c r="J5101" s="37">
        <v>3.6689264650000002</v>
      </c>
      <c r="K5101" s="37">
        <v>2.0786173659</v>
      </c>
      <c r="L5101" s="37">
        <v>6.6187033787000003</v>
      </c>
      <c r="M5101" s="37">
        <v>20.341953404000002</v>
      </c>
      <c r="N5101" s="37">
        <v>6.0750903882999996</v>
      </c>
      <c r="O5101" s="37">
        <v>8.1187985281999993</v>
      </c>
      <c r="P5101" s="37" t="s">
        <v>15680</v>
      </c>
      <c r="Q5101" s="37">
        <v>85.291199500000005</v>
      </c>
      <c r="R5101" s="38">
        <v>85358</v>
      </c>
      <c r="S5101" s="37">
        <v>2.7257099999999999</v>
      </c>
      <c r="T5101" s="38">
        <v>3</v>
      </c>
      <c r="U5101" s="38">
        <v>5</v>
      </c>
      <c r="V5101" s="38">
        <v>1</v>
      </c>
    </row>
    <row r="5102" spans="1:22" ht="13.5" customHeight="1" x14ac:dyDescent="0.2">
      <c r="A5102" s="32" t="s">
        <v>5098</v>
      </c>
      <c r="B5102" s="32" t="s">
        <v>12941</v>
      </c>
      <c r="C5102" s="32" t="s">
        <v>18205</v>
      </c>
      <c r="D5102" s="37">
        <v>7.9690760000000003</v>
      </c>
      <c r="E5102" s="39">
        <v>3002.99</v>
      </c>
      <c r="F5102" s="39">
        <v>8082</v>
      </c>
      <c r="G5102" s="39">
        <v>15318.73</v>
      </c>
      <c r="H5102" s="38">
        <v>12</v>
      </c>
      <c r="I5102" s="38">
        <v>15904</v>
      </c>
      <c r="J5102" s="37">
        <v>7.7754481986000004</v>
      </c>
      <c r="K5102" s="37">
        <v>5.2424247273000004</v>
      </c>
      <c r="L5102" s="37">
        <v>9.3449086726000008</v>
      </c>
      <c r="M5102" s="37">
        <v>16.657772741999999</v>
      </c>
      <c r="N5102" s="37">
        <v>8.6753373533999998</v>
      </c>
      <c r="O5102" s="37">
        <v>8.5131668271999992</v>
      </c>
      <c r="P5102" s="37" t="s">
        <v>15680</v>
      </c>
      <c r="Q5102" s="37">
        <v>90.048263300000002</v>
      </c>
      <c r="R5102" s="38">
        <v>418372</v>
      </c>
      <c r="S5102" s="37">
        <v>2.7257099999999999</v>
      </c>
      <c r="T5102" s="38">
        <v>7</v>
      </c>
      <c r="U5102" s="38">
        <v>10</v>
      </c>
      <c r="V5102" s="38">
        <v>1</v>
      </c>
    </row>
    <row r="5103" spans="1:22" ht="13.5" customHeight="1" x14ac:dyDescent="0.2">
      <c r="A5103" s="32" t="s">
        <v>5099</v>
      </c>
      <c r="B5103" s="32" t="s">
        <v>12942</v>
      </c>
      <c r="C5103" s="32" t="s">
        <v>18205</v>
      </c>
      <c r="D5103" s="37">
        <v>6.7281709999999997</v>
      </c>
      <c r="E5103" s="39">
        <v>2203.0100000000002</v>
      </c>
      <c r="F5103" s="39">
        <v>6191</v>
      </c>
      <c r="G5103" s="39">
        <v>11480.75</v>
      </c>
      <c r="H5103" s="38">
        <v>10</v>
      </c>
      <c r="I5103" s="38">
        <v>12271</v>
      </c>
      <c r="J5103" s="37">
        <v>7.4591485165</v>
      </c>
      <c r="K5103" s="37">
        <v>10.044379746000001</v>
      </c>
      <c r="L5103" s="37">
        <v>18.692661852000001</v>
      </c>
      <c r="M5103" s="37">
        <v>26.77572837</v>
      </c>
      <c r="N5103" s="37">
        <v>10.132006480999999</v>
      </c>
      <c r="O5103" s="37">
        <v>8.9707783551000002</v>
      </c>
      <c r="P5103" s="37">
        <v>5.5</v>
      </c>
      <c r="Q5103" s="37">
        <v>84.946217399999995</v>
      </c>
      <c r="R5103" s="38">
        <v>284816</v>
      </c>
      <c r="S5103" s="37">
        <v>2.7257099999999999</v>
      </c>
      <c r="T5103" s="38">
        <v>6</v>
      </c>
      <c r="U5103" s="38">
        <v>10</v>
      </c>
      <c r="V5103" s="38">
        <v>1</v>
      </c>
    </row>
    <row r="5104" spans="1:22" ht="13.5" customHeight="1" x14ac:dyDescent="0.2">
      <c r="A5104" s="32" t="s">
        <v>5100</v>
      </c>
      <c r="B5104" s="32" t="s">
        <v>9562</v>
      </c>
      <c r="C5104" s="32" t="s">
        <v>18205</v>
      </c>
      <c r="D5104" s="37">
        <v>3.4588640000000002</v>
      </c>
      <c r="E5104" s="39">
        <v>1591.98</v>
      </c>
      <c r="F5104" s="39">
        <v>3758</v>
      </c>
      <c r="G5104" s="39">
        <v>7207.84</v>
      </c>
      <c r="H5104" s="38">
        <v>8</v>
      </c>
      <c r="I5104" s="38">
        <v>7417</v>
      </c>
      <c r="J5104" s="37">
        <v>9.2575779654999995</v>
      </c>
      <c r="K5104" s="37">
        <v>6.5757177333000003</v>
      </c>
      <c r="L5104" s="37">
        <v>8.4807534644999993</v>
      </c>
      <c r="M5104" s="37">
        <v>30.217215069000002</v>
      </c>
      <c r="N5104" s="37">
        <v>7.0516881538999998</v>
      </c>
      <c r="O5104" s="37">
        <v>14.062633593999999</v>
      </c>
      <c r="P5104" s="37">
        <v>5.8</v>
      </c>
      <c r="Q5104" s="37">
        <v>87.692833300000004</v>
      </c>
      <c r="R5104" s="38">
        <v>202047</v>
      </c>
      <c r="S5104" s="37">
        <v>2.7257099999999999</v>
      </c>
      <c r="T5104" s="38">
        <v>4</v>
      </c>
      <c r="U5104" s="38">
        <v>8</v>
      </c>
      <c r="V5104" s="38">
        <v>2</v>
      </c>
    </row>
    <row r="5105" spans="1:22" ht="13.5" customHeight="1" x14ac:dyDescent="0.2">
      <c r="A5105" s="32" t="s">
        <v>5101</v>
      </c>
      <c r="B5105" s="32" t="s">
        <v>12943</v>
      </c>
      <c r="C5105" s="32" t="s">
        <v>18205</v>
      </c>
      <c r="D5105" s="37">
        <v>1.5807150000000001</v>
      </c>
      <c r="E5105" s="39">
        <v>3143.95</v>
      </c>
      <c r="F5105" s="39">
        <v>8443</v>
      </c>
      <c r="G5105" s="39">
        <v>15619.46</v>
      </c>
      <c r="H5105" s="38">
        <v>10</v>
      </c>
      <c r="I5105" s="38">
        <v>16998</v>
      </c>
      <c r="J5105" s="37">
        <v>15.761529561</v>
      </c>
      <c r="K5105" s="37">
        <v>16.13736621</v>
      </c>
      <c r="L5105" s="37">
        <v>27.277932367999998</v>
      </c>
      <c r="M5105" s="37">
        <v>19.526995059000001</v>
      </c>
      <c r="N5105" s="37">
        <v>17.937707428</v>
      </c>
      <c r="O5105" s="37">
        <v>16.628306784999999</v>
      </c>
      <c r="P5105" s="37">
        <v>5.9</v>
      </c>
      <c r="Q5105" s="37">
        <v>90.273496100000003</v>
      </c>
      <c r="R5105" s="38">
        <v>526349</v>
      </c>
      <c r="S5105" s="37">
        <v>2.7257099999999999</v>
      </c>
      <c r="T5105" s="38">
        <v>6</v>
      </c>
      <c r="U5105" s="38">
        <v>10</v>
      </c>
      <c r="V5105" s="38">
        <v>3</v>
      </c>
    </row>
    <row r="5106" spans="1:22" ht="13.5" customHeight="1" x14ac:dyDescent="0.2">
      <c r="A5106" s="32" t="s">
        <v>5102</v>
      </c>
      <c r="B5106" s="32" t="s">
        <v>12944</v>
      </c>
      <c r="C5106" s="32" t="s">
        <v>18205</v>
      </c>
      <c r="D5106" s="37">
        <v>2.5089239999999999</v>
      </c>
      <c r="E5106" s="39">
        <v>2203.9499999999998</v>
      </c>
      <c r="F5106" s="39">
        <v>6344</v>
      </c>
      <c r="G5106" s="39">
        <v>11897.78</v>
      </c>
      <c r="H5106" s="38">
        <v>10</v>
      </c>
      <c r="I5106" s="38">
        <v>12561</v>
      </c>
      <c r="J5106" s="37">
        <v>8.9950575841999996</v>
      </c>
      <c r="K5106" s="37">
        <v>4.7645306547999997</v>
      </c>
      <c r="L5106" s="37">
        <v>14.444663738999999</v>
      </c>
      <c r="M5106" s="37">
        <v>22.397341821000001</v>
      </c>
      <c r="N5106" s="37">
        <v>8.1532932985999995</v>
      </c>
      <c r="O5106" s="37">
        <v>7.5659167843999997</v>
      </c>
      <c r="P5106" s="37" t="s">
        <v>15680</v>
      </c>
      <c r="Q5106" s="37">
        <v>71.127767899999995</v>
      </c>
      <c r="R5106" s="38">
        <v>315471</v>
      </c>
      <c r="S5106" s="37">
        <v>2.7257099999999999</v>
      </c>
      <c r="T5106" s="38">
        <v>7</v>
      </c>
      <c r="U5106" s="38">
        <v>10</v>
      </c>
      <c r="V5106" s="38">
        <v>0</v>
      </c>
    </row>
    <row r="5107" spans="1:22" ht="13.5" customHeight="1" x14ac:dyDescent="0.2">
      <c r="A5107" s="32" t="s">
        <v>5103</v>
      </c>
      <c r="B5107" s="32" t="s">
        <v>12945</v>
      </c>
      <c r="C5107" s="32" t="s">
        <v>18205</v>
      </c>
      <c r="D5107" s="37">
        <v>3.1233659999999999</v>
      </c>
      <c r="E5107" s="39">
        <v>2164.0500000000002</v>
      </c>
      <c r="F5107" s="39">
        <v>4858</v>
      </c>
      <c r="G5107" s="39">
        <v>9082.5</v>
      </c>
      <c r="H5107" s="38">
        <v>6</v>
      </c>
      <c r="I5107" s="38">
        <v>9457</v>
      </c>
      <c r="J5107" s="37">
        <v>4.0003219745000003</v>
      </c>
      <c r="K5107" s="37">
        <v>2.9661209215</v>
      </c>
      <c r="L5107" s="37">
        <v>4.9482503146000001</v>
      </c>
      <c r="M5107" s="37">
        <v>24.545953715</v>
      </c>
      <c r="N5107" s="37">
        <v>6.6603294714999999</v>
      </c>
      <c r="O5107" s="37">
        <v>9.0942135658000005</v>
      </c>
      <c r="P5107" s="37">
        <v>5.3</v>
      </c>
      <c r="Q5107" s="37">
        <v>88.947723199999999</v>
      </c>
      <c r="R5107" s="38">
        <v>240392</v>
      </c>
      <c r="S5107" s="37">
        <v>2.7257099999999999</v>
      </c>
      <c r="T5107" s="38">
        <v>4</v>
      </c>
      <c r="U5107" s="38">
        <v>6</v>
      </c>
      <c r="V5107" s="38">
        <v>2</v>
      </c>
    </row>
    <row r="5108" spans="1:22" ht="13.5" customHeight="1" x14ac:dyDescent="0.2">
      <c r="A5108" s="32" t="s">
        <v>5104</v>
      </c>
      <c r="B5108" s="32" t="s">
        <v>12946</v>
      </c>
      <c r="C5108" s="32" t="s">
        <v>18205</v>
      </c>
      <c r="D5108" s="37">
        <v>4.0161629999999997</v>
      </c>
      <c r="E5108" s="39">
        <v>2012.04</v>
      </c>
      <c r="F5108" s="39">
        <v>4962</v>
      </c>
      <c r="G5108" s="39">
        <v>9451.1299999999992</v>
      </c>
      <c r="H5108" s="38">
        <v>7</v>
      </c>
      <c r="I5108" s="38">
        <v>9848</v>
      </c>
      <c r="J5108" s="37">
        <v>9.5505104537999994</v>
      </c>
      <c r="K5108" s="37">
        <v>7.0241830658</v>
      </c>
      <c r="L5108" s="37">
        <v>16.397919073000001</v>
      </c>
      <c r="M5108" s="37">
        <v>24.447052158999998</v>
      </c>
      <c r="N5108" s="37">
        <v>12.029790824999999</v>
      </c>
      <c r="O5108" s="37">
        <v>8.9987681202999994</v>
      </c>
      <c r="P5108" s="37" t="s">
        <v>15680</v>
      </c>
      <c r="Q5108" s="37">
        <v>72.131502900000001</v>
      </c>
      <c r="R5108" s="38">
        <v>309472</v>
      </c>
      <c r="S5108" s="37">
        <v>2.7257099999999999</v>
      </c>
      <c r="T5108" s="38">
        <v>3</v>
      </c>
      <c r="U5108" s="38">
        <v>5</v>
      </c>
      <c r="V5108" s="38">
        <v>1</v>
      </c>
    </row>
    <row r="5109" spans="1:22" ht="13.5" customHeight="1" x14ac:dyDescent="0.2">
      <c r="A5109" s="32" t="s">
        <v>5105</v>
      </c>
      <c r="B5109" s="32" t="s">
        <v>12947</v>
      </c>
      <c r="C5109" s="32" t="s">
        <v>18205</v>
      </c>
      <c r="D5109" s="37">
        <v>6.3085969999999998</v>
      </c>
      <c r="E5109" s="39">
        <v>1919.01</v>
      </c>
      <c r="F5109" s="39">
        <v>6577</v>
      </c>
      <c r="G5109" s="39">
        <v>9866.69</v>
      </c>
      <c r="H5109" s="38">
        <v>12</v>
      </c>
      <c r="I5109" s="38">
        <v>12784</v>
      </c>
      <c r="J5109" s="37">
        <v>14.451006184000001</v>
      </c>
      <c r="K5109" s="37">
        <v>15.435460386000001</v>
      </c>
      <c r="L5109" s="37">
        <v>17.803414985</v>
      </c>
      <c r="M5109" s="37">
        <v>45.607514584</v>
      </c>
      <c r="N5109" s="37">
        <v>28.038328033999999</v>
      </c>
      <c r="O5109" s="37">
        <v>15.179387141999999</v>
      </c>
      <c r="P5109" s="37" t="s">
        <v>15680</v>
      </c>
      <c r="Q5109" s="37">
        <v>94.177582400000006</v>
      </c>
      <c r="R5109" s="38">
        <v>286065</v>
      </c>
      <c r="S5109" s="37">
        <v>2.7257099999999999</v>
      </c>
      <c r="T5109" s="38">
        <v>7</v>
      </c>
      <c r="U5109" s="38">
        <v>12</v>
      </c>
      <c r="V5109" s="38">
        <v>3</v>
      </c>
    </row>
    <row r="5110" spans="1:22" ht="13.5" customHeight="1" x14ac:dyDescent="0.2">
      <c r="A5110" s="32" t="s">
        <v>5106</v>
      </c>
      <c r="B5110" s="32" t="s">
        <v>12948</v>
      </c>
      <c r="C5110" s="32" t="s">
        <v>18205</v>
      </c>
      <c r="D5110" s="37">
        <v>4.2419359999999999</v>
      </c>
      <c r="E5110" s="39">
        <v>1411.02</v>
      </c>
      <c r="F5110" s="39">
        <v>3373</v>
      </c>
      <c r="G5110" s="39">
        <v>5926.74</v>
      </c>
      <c r="H5110" s="38">
        <v>6</v>
      </c>
      <c r="I5110" s="38">
        <v>6663</v>
      </c>
      <c r="J5110" s="37">
        <v>7.6848088694000003</v>
      </c>
      <c r="K5110" s="37">
        <v>9.2519933059999993</v>
      </c>
      <c r="L5110" s="37">
        <v>17.107508258999999</v>
      </c>
      <c r="M5110" s="37">
        <v>18.363358058999999</v>
      </c>
      <c r="N5110" s="37">
        <v>6.6469703741000004</v>
      </c>
      <c r="O5110" s="37">
        <v>10.361665892</v>
      </c>
      <c r="P5110" s="37" t="s">
        <v>15680</v>
      </c>
      <c r="Q5110" s="37">
        <v>95.641774900000001</v>
      </c>
      <c r="R5110" s="38">
        <v>177209</v>
      </c>
      <c r="S5110" s="37">
        <v>2.7257099999999999</v>
      </c>
      <c r="T5110" s="38">
        <v>4</v>
      </c>
      <c r="U5110" s="38">
        <v>6</v>
      </c>
      <c r="V5110" s="38">
        <v>0</v>
      </c>
    </row>
    <row r="5111" spans="1:22" ht="13.5" customHeight="1" x14ac:dyDescent="0.2">
      <c r="A5111" s="32" t="s">
        <v>5107</v>
      </c>
      <c r="B5111" s="32" t="s">
        <v>12949</v>
      </c>
      <c r="C5111" s="32" t="s">
        <v>18205</v>
      </c>
      <c r="D5111" s="37">
        <v>4.3362239999999996</v>
      </c>
      <c r="E5111" s="39">
        <v>1233.98</v>
      </c>
      <c r="F5111" s="39">
        <v>2803</v>
      </c>
      <c r="G5111" s="39">
        <v>5454.22</v>
      </c>
      <c r="H5111" s="38">
        <v>6</v>
      </c>
      <c r="I5111" s="38">
        <v>5516</v>
      </c>
      <c r="J5111" s="37">
        <v>4.8978381057</v>
      </c>
      <c r="K5111" s="37">
        <v>2.3571780081</v>
      </c>
      <c r="L5111" s="37">
        <v>5.8002573075999999</v>
      </c>
      <c r="M5111" s="37">
        <v>29.566983509</v>
      </c>
      <c r="N5111" s="37">
        <v>4.1025728520999998</v>
      </c>
      <c r="O5111" s="37">
        <v>7.5878759818999999</v>
      </c>
      <c r="P5111" s="37">
        <v>5.8</v>
      </c>
      <c r="Q5111" s="37">
        <v>98.782681100000005</v>
      </c>
      <c r="R5111" s="38">
        <v>126601</v>
      </c>
      <c r="S5111" s="37">
        <v>2.7257099999999999</v>
      </c>
      <c r="T5111" s="38">
        <v>4</v>
      </c>
      <c r="U5111" s="38">
        <v>5</v>
      </c>
      <c r="V5111" s="38">
        <v>1</v>
      </c>
    </row>
    <row r="5112" spans="1:22" ht="13.5" customHeight="1" x14ac:dyDescent="0.2">
      <c r="A5112" s="32" t="s">
        <v>5108</v>
      </c>
      <c r="B5112" s="32" t="s">
        <v>12950</v>
      </c>
      <c r="C5112" s="32" t="s">
        <v>18205</v>
      </c>
      <c r="D5112" s="37">
        <v>2.596832</v>
      </c>
      <c r="E5112" s="39">
        <v>1488.99</v>
      </c>
      <c r="F5112" s="39">
        <v>3412</v>
      </c>
      <c r="G5112" s="39">
        <v>6525.22</v>
      </c>
      <c r="H5112" s="38">
        <v>7</v>
      </c>
      <c r="I5112" s="38">
        <v>6672</v>
      </c>
      <c r="J5112" s="37">
        <v>5.2943316881999998</v>
      </c>
      <c r="K5112" s="37">
        <v>2.8548848775</v>
      </c>
      <c r="L5112" s="37">
        <v>11.997589622</v>
      </c>
      <c r="M5112" s="37">
        <v>22.486601745000002</v>
      </c>
      <c r="N5112" s="37">
        <v>7.4707423756000004</v>
      </c>
      <c r="O5112" s="37">
        <v>11.102213717</v>
      </c>
      <c r="P5112" s="37">
        <v>5.8</v>
      </c>
      <c r="Q5112" s="37">
        <v>82.426699600000006</v>
      </c>
      <c r="R5112" s="38">
        <v>142771</v>
      </c>
      <c r="S5112" s="37">
        <v>2.7257099999999999</v>
      </c>
      <c r="T5112" s="38">
        <v>5</v>
      </c>
      <c r="U5112" s="38">
        <v>7</v>
      </c>
      <c r="V5112" s="38">
        <v>0</v>
      </c>
    </row>
    <row r="5113" spans="1:22" ht="13.5" customHeight="1" x14ac:dyDescent="0.2">
      <c r="A5113" s="32" t="s">
        <v>5109</v>
      </c>
      <c r="B5113" s="32" t="s">
        <v>12951</v>
      </c>
      <c r="C5113" s="32" t="s">
        <v>18205</v>
      </c>
      <c r="D5113" s="37">
        <v>8.4283350000000006</v>
      </c>
      <c r="E5113" s="39">
        <v>945.02</v>
      </c>
      <c r="F5113" s="39">
        <v>3990</v>
      </c>
      <c r="G5113" s="39">
        <v>5948.31</v>
      </c>
      <c r="H5113" s="38">
        <v>8</v>
      </c>
      <c r="I5113" s="38">
        <v>8182</v>
      </c>
      <c r="J5113" s="37">
        <v>19.074089806</v>
      </c>
      <c r="K5113" s="37">
        <v>17.601307117000001</v>
      </c>
      <c r="L5113" s="37">
        <v>22.892975202999999</v>
      </c>
      <c r="M5113" s="37">
        <v>42.972579189999998</v>
      </c>
      <c r="N5113" s="37">
        <v>26.750627356999999</v>
      </c>
      <c r="O5113" s="37">
        <v>17.566687784999999</v>
      </c>
      <c r="P5113" s="37" t="s">
        <v>15680</v>
      </c>
      <c r="Q5113" s="37">
        <v>90.336423499999995</v>
      </c>
      <c r="R5113" s="38">
        <v>162087</v>
      </c>
      <c r="S5113" s="37">
        <v>2.7257099999999999</v>
      </c>
      <c r="T5113" s="38">
        <v>5</v>
      </c>
      <c r="U5113" s="38">
        <v>7</v>
      </c>
      <c r="V5113" s="38">
        <v>0</v>
      </c>
    </row>
    <row r="5114" spans="1:22" ht="13.5" customHeight="1" x14ac:dyDescent="0.2">
      <c r="A5114" s="32" t="s">
        <v>5110</v>
      </c>
      <c r="B5114" s="32" t="s">
        <v>12952</v>
      </c>
      <c r="C5114" s="32" t="s">
        <v>18205</v>
      </c>
      <c r="D5114" s="37">
        <v>5.7103169999999999</v>
      </c>
      <c r="E5114" s="39">
        <v>582.01</v>
      </c>
      <c r="F5114" s="39">
        <v>3105</v>
      </c>
      <c r="G5114" s="39">
        <v>5271.48</v>
      </c>
      <c r="H5114" s="38">
        <v>5</v>
      </c>
      <c r="I5114" s="38">
        <v>6610</v>
      </c>
      <c r="J5114" s="37">
        <v>8.2700098440000005</v>
      </c>
      <c r="K5114" s="37">
        <v>34.153429598000002</v>
      </c>
      <c r="L5114" s="37">
        <v>9.7609597648000008</v>
      </c>
      <c r="M5114" s="37">
        <v>58.106471978000002</v>
      </c>
      <c r="N5114" s="37">
        <v>51.961607792999999</v>
      </c>
      <c r="O5114" s="37">
        <v>41.296079134000003</v>
      </c>
      <c r="P5114" s="37" t="s">
        <v>15680</v>
      </c>
      <c r="Q5114" s="37">
        <v>87.651184700000002</v>
      </c>
      <c r="R5114" s="38">
        <v>121604</v>
      </c>
      <c r="S5114" s="37">
        <v>2.7257099999999999</v>
      </c>
      <c r="T5114" s="38">
        <v>3</v>
      </c>
      <c r="U5114" s="38">
        <v>5</v>
      </c>
      <c r="V5114" s="38">
        <v>2</v>
      </c>
    </row>
    <row r="5115" spans="1:22" ht="13.5" customHeight="1" x14ac:dyDescent="0.2">
      <c r="A5115" s="32" t="s">
        <v>5111</v>
      </c>
      <c r="B5115" s="32" t="s">
        <v>12953</v>
      </c>
      <c r="C5115" s="32" t="s">
        <v>18204</v>
      </c>
      <c r="D5115" s="37">
        <v>8.0233240000000006</v>
      </c>
      <c r="E5115" s="39">
        <v>1938.02</v>
      </c>
      <c r="F5115" s="39">
        <v>5584</v>
      </c>
      <c r="G5115" s="39">
        <v>10670.13</v>
      </c>
      <c r="H5115" s="38">
        <v>11</v>
      </c>
      <c r="I5115" s="38">
        <v>10999</v>
      </c>
      <c r="J5115" s="37">
        <v>4.5953589152000003</v>
      </c>
      <c r="K5115" s="37">
        <v>2.3109869018999998</v>
      </c>
      <c r="L5115" s="37">
        <v>6.2211780372999996</v>
      </c>
      <c r="M5115" s="37">
        <v>25.069001263000001</v>
      </c>
      <c r="N5115" s="37">
        <v>3.5987050090000001</v>
      </c>
      <c r="O5115" s="37">
        <v>5.8280721682000003</v>
      </c>
      <c r="P5115" s="37">
        <v>5.5</v>
      </c>
      <c r="Q5115" s="37">
        <v>92.088762099999997</v>
      </c>
      <c r="R5115" s="38">
        <v>228088</v>
      </c>
      <c r="S5115" s="37">
        <v>2.7475399999999999</v>
      </c>
      <c r="T5115" s="38">
        <v>6</v>
      </c>
      <c r="U5115" s="38">
        <v>11</v>
      </c>
      <c r="V5115" s="38">
        <v>4</v>
      </c>
    </row>
    <row r="5116" spans="1:22" ht="13.5" customHeight="1" x14ac:dyDescent="0.2">
      <c r="A5116" s="32" t="s">
        <v>5112</v>
      </c>
      <c r="B5116" s="32" t="s">
        <v>12954</v>
      </c>
      <c r="C5116" s="32" t="s">
        <v>18205</v>
      </c>
      <c r="D5116" s="37">
        <v>4.4781880000000003</v>
      </c>
      <c r="E5116" s="39">
        <v>1930.02</v>
      </c>
      <c r="F5116" s="39">
        <v>4905</v>
      </c>
      <c r="G5116" s="39">
        <v>9490.85</v>
      </c>
      <c r="H5116" s="38">
        <v>9</v>
      </c>
      <c r="I5116" s="38">
        <v>9831</v>
      </c>
      <c r="J5116" s="37">
        <v>9.0165622273999997</v>
      </c>
      <c r="K5116" s="37">
        <v>2.5234270136000001</v>
      </c>
      <c r="L5116" s="37">
        <v>7.7562094908999999</v>
      </c>
      <c r="M5116" s="37">
        <v>36.209769334999997</v>
      </c>
      <c r="N5116" s="37">
        <v>8.9236686204000009</v>
      </c>
      <c r="O5116" s="37">
        <v>9.3514733777999997</v>
      </c>
      <c r="P5116" s="37" t="s">
        <v>15680</v>
      </c>
      <c r="Q5116" s="37">
        <v>84.340677200000002</v>
      </c>
      <c r="R5116" s="38">
        <v>292383</v>
      </c>
      <c r="S5116" s="37">
        <v>2.7257099999999999</v>
      </c>
      <c r="T5116" s="38">
        <v>5</v>
      </c>
      <c r="U5116" s="38">
        <v>9</v>
      </c>
      <c r="V5116" s="38">
        <v>1</v>
      </c>
    </row>
    <row r="5117" spans="1:22" ht="13.5" customHeight="1" x14ac:dyDescent="0.2">
      <c r="A5117" s="32" t="s">
        <v>5113</v>
      </c>
      <c r="B5117" s="32" t="s">
        <v>12955</v>
      </c>
      <c r="C5117" s="32" t="s">
        <v>18205</v>
      </c>
      <c r="D5117" s="37">
        <v>6.8697970000000002</v>
      </c>
      <c r="E5117" s="39">
        <v>1692.96</v>
      </c>
      <c r="F5117" s="39">
        <v>5909</v>
      </c>
      <c r="G5117" s="39">
        <v>11076.72</v>
      </c>
      <c r="H5117" s="38">
        <v>9</v>
      </c>
      <c r="I5117" s="38">
        <v>11824</v>
      </c>
      <c r="J5117" s="37">
        <v>7.1653343756999996</v>
      </c>
      <c r="K5117" s="37">
        <v>9.6376353067</v>
      </c>
      <c r="L5117" s="37">
        <v>17.783648373999998</v>
      </c>
      <c r="M5117" s="37">
        <v>29.355954143999998</v>
      </c>
      <c r="N5117" s="37">
        <v>9.9467583487999995</v>
      </c>
      <c r="O5117" s="37">
        <v>9.6171235152999994</v>
      </c>
      <c r="P5117" s="37">
        <v>5.5</v>
      </c>
      <c r="Q5117" s="37">
        <v>87.140708900000007</v>
      </c>
      <c r="R5117" s="38">
        <v>289853</v>
      </c>
      <c r="S5117" s="37">
        <v>2.7257099999999999</v>
      </c>
      <c r="T5117" s="38">
        <v>5</v>
      </c>
      <c r="U5117" s="38">
        <v>8</v>
      </c>
      <c r="V5117" s="38">
        <v>1</v>
      </c>
    </row>
    <row r="5118" spans="1:22" ht="13.5" customHeight="1" x14ac:dyDescent="0.2">
      <c r="A5118" s="32" t="s">
        <v>5114</v>
      </c>
      <c r="B5118" s="32" t="s">
        <v>12956</v>
      </c>
      <c r="C5118" s="32" t="s">
        <v>18205</v>
      </c>
      <c r="D5118" s="37">
        <v>10.16638</v>
      </c>
      <c r="E5118" s="39">
        <v>1868.95</v>
      </c>
      <c r="F5118" s="39">
        <v>5814</v>
      </c>
      <c r="G5118" s="39">
        <v>11012.35</v>
      </c>
      <c r="H5118" s="38">
        <v>9</v>
      </c>
      <c r="I5118" s="38">
        <v>11678</v>
      </c>
      <c r="J5118" s="37">
        <v>10.078227328000001</v>
      </c>
      <c r="K5118" s="37">
        <v>5.5488885141999997</v>
      </c>
      <c r="L5118" s="37">
        <v>15.177166017999999</v>
      </c>
      <c r="M5118" s="37">
        <v>19.775274761999999</v>
      </c>
      <c r="N5118" s="37">
        <v>9.5288942664</v>
      </c>
      <c r="O5118" s="37">
        <v>8.6445491875999991</v>
      </c>
      <c r="P5118" s="37" t="s">
        <v>15680</v>
      </c>
      <c r="Q5118" s="37">
        <v>89.970430199999996</v>
      </c>
      <c r="R5118" s="38">
        <v>287715</v>
      </c>
      <c r="S5118" s="37">
        <v>2.7257099999999999</v>
      </c>
      <c r="T5118" s="38">
        <v>4</v>
      </c>
      <c r="U5118" s="38">
        <v>9</v>
      </c>
      <c r="V5118" s="38">
        <v>1</v>
      </c>
    </row>
    <row r="5119" spans="1:22" ht="13.5" customHeight="1" x14ac:dyDescent="0.2">
      <c r="A5119" s="32" t="s">
        <v>5115</v>
      </c>
      <c r="B5119" s="32" t="s">
        <v>12957</v>
      </c>
      <c r="C5119" s="32" t="s">
        <v>18205</v>
      </c>
      <c r="D5119" s="37">
        <v>3.6708919999999998</v>
      </c>
      <c r="E5119" s="39">
        <v>1848.03</v>
      </c>
      <c r="F5119" s="39">
        <v>4706</v>
      </c>
      <c r="G5119" s="39">
        <v>8998.2999999999993</v>
      </c>
      <c r="H5119" s="38">
        <v>6</v>
      </c>
      <c r="I5119" s="38">
        <v>9248</v>
      </c>
      <c r="J5119" s="37">
        <v>4.8667123229999998</v>
      </c>
      <c r="K5119" s="37">
        <v>4.2319182173999996</v>
      </c>
      <c r="L5119" s="37">
        <v>7.4467959549999998</v>
      </c>
      <c r="M5119" s="37">
        <v>45.185664152000001</v>
      </c>
      <c r="N5119" s="37">
        <v>3.7789727908000001</v>
      </c>
      <c r="O5119" s="37">
        <v>11.301838455</v>
      </c>
      <c r="P5119" s="37">
        <v>5.9</v>
      </c>
      <c r="Q5119" s="37">
        <v>93.814843600000003</v>
      </c>
      <c r="R5119" s="38">
        <v>222506</v>
      </c>
      <c r="S5119" s="37">
        <v>2.7257099999999999</v>
      </c>
      <c r="T5119" s="38">
        <v>2</v>
      </c>
      <c r="U5119" s="38">
        <v>6</v>
      </c>
      <c r="V5119" s="38">
        <v>0</v>
      </c>
    </row>
    <row r="5120" spans="1:22" ht="13.5" customHeight="1" x14ac:dyDescent="0.2">
      <c r="A5120" s="32" t="s">
        <v>5116</v>
      </c>
      <c r="B5120" s="32" t="s">
        <v>12958</v>
      </c>
      <c r="C5120" s="32" t="s">
        <v>18205</v>
      </c>
      <c r="D5120" s="37">
        <v>3.9541170000000001</v>
      </c>
      <c r="E5120" s="39">
        <v>705.99</v>
      </c>
      <c r="F5120" s="39">
        <v>1713</v>
      </c>
      <c r="G5120" s="39">
        <v>3351.96</v>
      </c>
      <c r="H5120" s="38">
        <v>2</v>
      </c>
      <c r="I5120" s="38">
        <v>3403</v>
      </c>
      <c r="J5120" s="37">
        <v>4.0029636894999996</v>
      </c>
      <c r="K5120" s="37">
        <v>4.5196896488</v>
      </c>
      <c r="L5120" s="37">
        <v>4.2364579845000003</v>
      </c>
      <c r="M5120" s="37">
        <v>65.711341873999999</v>
      </c>
      <c r="N5120" s="37">
        <v>3.4982010246000002</v>
      </c>
      <c r="O5120" s="37">
        <v>16.16902159</v>
      </c>
      <c r="P5120" s="37">
        <v>5.9</v>
      </c>
      <c r="Q5120" s="37">
        <v>93.2638666</v>
      </c>
      <c r="R5120" s="38">
        <v>101695</v>
      </c>
      <c r="S5120" s="37">
        <v>2.7257099999999999</v>
      </c>
      <c r="T5120" s="38">
        <v>1</v>
      </c>
      <c r="U5120" s="38">
        <v>2</v>
      </c>
      <c r="V5120" s="38">
        <v>0</v>
      </c>
    </row>
    <row r="5121" spans="1:22" ht="13.5" customHeight="1" x14ac:dyDescent="0.2">
      <c r="A5121" s="32" t="s">
        <v>5117</v>
      </c>
      <c r="B5121" s="32" t="s">
        <v>12959</v>
      </c>
      <c r="C5121" s="32" t="s">
        <v>18205</v>
      </c>
      <c r="D5121" s="37">
        <v>3.1679940000000002</v>
      </c>
      <c r="E5121" s="39">
        <v>1383.01</v>
      </c>
      <c r="F5121" s="39">
        <v>3496</v>
      </c>
      <c r="G5121" s="39">
        <v>6729.62</v>
      </c>
      <c r="H5121" s="38">
        <v>5</v>
      </c>
      <c r="I5121" s="38">
        <v>6881</v>
      </c>
      <c r="J5121" s="37">
        <v>6.0312525118</v>
      </c>
      <c r="K5121" s="37">
        <v>4.8194731305999996</v>
      </c>
      <c r="L5121" s="37">
        <v>5.1621710237</v>
      </c>
      <c r="M5121" s="37">
        <v>33.759397499999999</v>
      </c>
      <c r="N5121" s="37">
        <v>4.9461228221000004</v>
      </c>
      <c r="O5121" s="37">
        <v>7.3026882832000002</v>
      </c>
      <c r="P5121" s="37" t="s">
        <v>15680</v>
      </c>
      <c r="Q5121" s="37">
        <v>93.934086199999996</v>
      </c>
      <c r="R5121" s="38">
        <v>213974</v>
      </c>
      <c r="S5121" s="37">
        <v>2.7257099999999999</v>
      </c>
      <c r="T5121" s="38">
        <v>3</v>
      </c>
      <c r="U5121" s="38">
        <v>4</v>
      </c>
      <c r="V5121" s="38">
        <v>1</v>
      </c>
    </row>
    <row r="5122" spans="1:22" ht="13.5" customHeight="1" x14ac:dyDescent="0.2">
      <c r="A5122" s="32" t="s">
        <v>5118</v>
      </c>
      <c r="B5122" s="32" t="s">
        <v>12960</v>
      </c>
      <c r="C5122" s="32" t="s">
        <v>18205</v>
      </c>
      <c r="D5122" s="37">
        <v>11.251810000000001</v>
      </c>
      <c r="E5122" s="39">
        <v>1429.01</v>
      </c>
      <c r="F5122" s="39">
        <v>5130</v>
      </c>
      <c r="G5122" s="39">
        <v>9254.31</v>
      </c>
      <c r="H5122" s="38">
        <v>9</v>
      </c>
      <c r="I5122" s="38">
        <v>10114</v>
      </c>
      <c r="J5122" s="37">
        <v>13.037885841</v>
      </c>
      <c r="K5122" s="37">
        <v>15.200399867</v>
      </c>
      <c r="L5122" s="37">
        <v>21.825194646</v>
      </c>
      <c r="M5122" s="37">
        <v>18.211462783000002</v>
      </c>
      <c r="N5122" s="37">
        <v>17.134902032999999</v>
      </c>
      <c r="O5122" s="37">
        <v>13.539579123999999</v>
      </c>
      <c r="P5122" s="37">
        <v>5.9</v>
      </c>
      <c r="Q5122" s="37">
        <v>87.026862899999998</v>
      </c>
      <c r="R5122" s="38">
        <v>300563</v>
      </c>
      <c r="S5122" s="37">
        <v>2.7257099999999999</v>
      </c>
      <c r="T5122" s="38">
        <v>7</v>
      </c>
      <c r="U5122" s="38">
        <v>8</v>
      </c>
      <c r="V5122" s="38">
        <v>1</v>
      </c>
    </row>
    <row r="5123" spans="1:22" ht="13.5" customHeight="1" x14ac:dyDescent="0.2">
      <c r="A5123" s="32" t="s">
        <v>5119</v>
      </c>
      <c r="B5123" s="32" t="s">
        <v>12961</v>
      </c>
      <c r="C5123" s="32" t="s">
        <v>18205</v>
      </c>
      <c r="D5123" s="37">
        <v>3.8999839999999999</v>
      </c>
      <c r="E5123" s="39">
        <v>396.02</v>
      </c>
      <c r="F5123" s="39">
        <v>1866</v>
      </c>
      <c r="G5123" s="39">
        <v>3010.56</v>
      </c>
      <c r="H5123" s="38">
        <v>3</v>
      </c>
      <c r="I5123" s="38">
        <v>3840</v>
      </c>
      <c r="J5123" s="37">
        <v>10.520944333999999</v>
      </c>
      <c r="K5123" s="37">
        <v>31.292306217</v>
      </c>
      <c r="L5123" s="37">
        <v>11.921358217</v>
      </c>
      <c r="M5123" s="37">
        <v>47.344510507000003</v>
      </c>
      <c r="N5123" s="37">
        <v>58.475587521999998</v>
      </c>
      <c r="O5123" s="37">
        <v>35.913062861</v>
      </c>
      <c r="P5123" s="37" t="s">
        <v>15680</v>
      </c>
      <c r="Q5123" s="37">
        <v>82.714827400000004</v>
      </c>
      <c r="R5123" s="38">
        <v>109652</v>
      </c>
      <c r="S5123" s="37">
        <v>2.7257099999999999</v>
      </c>
      <c r="T5123" s="38">
        <v>2</v>
      </c>
      <c r="U5123" s="38">
        <v>3</v>
      </c>
      <c r="V5123" s="38">
        <v>1</v>
      </c>
    </row>
    <row r="5124" spans="1:22" ht="13.5" customHeight="1" x14ac:dyDescent="0.2">
      <c r="A5124" s="32" t="s">
        <v>5120</v>
      </c>
      <c r="B5124" s="32" t="s">
        <v>7936</v>
      </c>
      <c r="C5124" s="32" t="s">
        <v>18205</v>
      </c>
      <c r="D5124" s="37">
        <v>9.3178990000000006</v>
      </c>
      <c r="E5124" s="39">
        <v>566</v>
      </c>
      <c r="F5124" s="39">
        <v>3521</v>
      </c>
      <c r="G5124" s="39">
        <v>6149.26</v>
      </c>
      <c r="H5124" s="38">
        <v>4</v>
      </c>
      <c r="I5124" s="38">
        <v>7142</v>
      </c>
      <c r="J5124" s="37">
        <v>20.611246494</v>
      </c>
      <c r="K5124" s="37">
        <v>22.769850782999999</v>
      </c>
      <c r="L5124" s="37">
        <v>33.882212787</v>
      </c>
      <c r="M5124" s="37">
        <v>20.147242330000001</v>
      </c>
      <c r="N5124" s="37">
        <v>22.557077534000001</v>
      </c>
      <c r="O5124" s="37">
        <v>19.230091516000002</v>
      </c>
      <c r="P5124" s="37">
        <v>5.9</v>
      </c>
      <c r="Q5124" s="37">
        <v>62.101302099999998</v>
      </c>
      <c r="R5124" s="38">
        <v>249526</v>
      </c>
      <c r="S5124" s="37">
        <v>2.7257099999999999</v>
      </c>
      <c r="T5124" s="38">
        <v>2</v>
      </c>
      <c r="U5124" s="38">
        <v>3</v>
      </c>
      <c r="V5124" s="38">
        <v>1</v>
      </c>
    </row>
    <row r="5125" spans="1:22" ht="13.5" customHeight="1" x14ac:dyDescent="0.2">
      <c r="A5125" s="32" t="s">
        <v>5121</v>
      </c>
      <c r="B5125" s="32" t="s">
        <v>12962</v>
      </c>
      <c r="C5125" s="32" t="s">
        <v>18205</v>
      </c>
      <c r="D5125" s="37">
        <v>4.0232210000000004</v>
      </c>
      <c r="E5125" s="39">
        <v>503</v>
      </c>
      <c r="F5125" s="39">
        <v>3425</v>
      </c>
      <c r="G5125" s="39">
        <v>5193.1099999999997</v>
      </c>
      <c r="H5125" s="38">
        <v>8</v>
      </c>
      <c r="I5125" s="38">
        <v>7156</v>
      </c>
      <c r="J5125" s="37">
        <v>19.911541857</v>
      </c>
      <c r="K5125" s="37">
        <v>25.929913951</v>
      </c>
      <c r="L5125" s="37">
        <v>23.885643233</v>
      </c>
      <c r="M5125" s="37">
        <v>42.005037504000001</v>
      </c>
      <c r="N5125" s="37">
        <v>46.854225933000002</v>
      </c>
      <c r="O5125" s="37">
        <v>26.697721334000001</v>
      </c>
      <c r="P5125" s="37" t="s">
        <v>15680</v>
      </c>
      <c r="Q5125" s="37">
        <v>70.510728400000005</v>
      </c>
      <c r="R5125" s="38">
        <v>272644</v>
      </c>
      <c r="S5125" s="37">
        <v>2.7257099999999999</v>
      </c>
      <c r="T5125" s="38">
        <v>6</v>
      </c>
      <c r="U5125" s="38">
        <v>8</v>
      </c>
      <c r="V5125" s="38">
        <v>1</v>
      </c>
    </row>
    <row r="5126" spans="1:22" ht="13.5" customHeight="1" x14ac:dyDescent="0.2">
      <c r="A5126" s="32" t="s">
        <v>5122</v>
      </c>
      <c r="B5126" s="32" t="s">
        <v>12963</v>
      </c>
      <c r="C5126" s="32" t="s">
        <v>18205</v>
      </c>
      <c r="D5126" s="37">
        <v>5.9518089999999999</v>
      </c>
      <c r="E5126" s="39">
        <v>467.99</v>
      </c>
      <c r="F5126" s="39">
        <v>1245</v>
      </c>
      <c r="G5126" s="39">
        <v>2537.5300000000002</v>
      </c>
      <c r="H5126" s="38">
        <v>2</v>
      </c>
      <c r="I5126" s="38">
        <v>2605</v>
      </c>
      <c r="J5126" s="37">
        <v>3.2081511649999999</v>
      </c>
      <c r="K5126" s="37">
        <v>1.5092000306</v>
      </c>
      <c r="L5126" s="37">
        <v>2.1679209642999999</v>
      </c>
      <c r="M5126" s="37">
        <v>56.061906587999999</v>
      </c>
      <c r="N5126" s="37">
        <v>2.0914585375999999</v>
      </c>
      <c r="O5126" s="37">
        <v>14.474482452</v>
      </c>
      <c r="P5126" s="37" t="s">
        <v>15680</v>
      </c>
      <c r="Q5126" s="37" t="s">
        <v>15680</v>
      </c>
      <c r="R5126" s="38">
        <v>56377</v>
      </c>
      <c r="S5126" s="37">
        <v>2.7257099999999999</v>
      </c>
      <c r="T5126" s="38">
        <v>1</v>
      </c>
      <c r="U5126" s="38">
        <v>2</v>
      </c>
      <c r="V5126" s="38">
        <v>1</v>
      </c>
    </row>
    <row r="5127" spans="1:22" ht="13.5" customHeight="1" x14ac:dyDescent="0.2">
      <c r="A5127" s="32" t="s">
        <v>5123</v>
      </c>
      <c r="B5127" s="32" t="s">
        <v>12964</v>
      </c>
      <c r="C5127" s="32" t="s">
        <v>18205</v>
      </c>
      <c r="D5127" s="37">
        <v>8.4420769999999994</v>
      </c>
      <c r="E5127" s="39">
        <v>2147.0300000000002</v>
      </c>
      <c r="F5127" s="39">
        <v>4563</v>
      </c>
      <c r="G5127" s="39">
        <v>9018.24</v>
      </c>
      <c r="H5127" s="38">
        <v>12</v>
      </c>
      <c r="I5127" s="38">
        <v>9326</v>
      </c>
      <c r="J5127" s="37">
        <v>3.1469438267999998</v>
      </c>
      <c r="K5127" s="37">
        <v>3.6761052957000002</v>
      </c>
      <c r="L5127" s="37">
        <v>3.9787441748000001</v>
      </c>
      <c r="M5127" s="37">
        <v>17.658310069999999</v>
      </c>
      <c r="N5127" s="37">
        <v>5.2073999185000002</v>
      </c>
      <c r="O5127" s="37">
        <v>9.5077394252000005</v>
      </c>
      <c r="P5127" s="37">
        <v>4.9000000000000004</v>
      </c>
      <c r="Q5127" s="37">
        <v>92.174229800000006</v>
      </c>
      <c r="R5127" s="38">
        <v>219096</v>
      </c>
      <c r="S5127" s="37">
        <v>2.7257099999999999</v>
      </c>
      <c r="T5127" s="38">
        <v>6</v>
      </c>
      <c r="U5127" s="38">
        <v>10</v>
      </c>
      <c r="V5127" s="38">
        <v>1</v>
      </c>
    </row>
    <row r="5128" spans="1:22" ht="13.5" customHeight="1" x14ac:dyDescent="0.2">
      <c r="A5128" s="32" t="s">
        <v>5124</v>
      </c>
      <c r="B5128" s="32" t="s">
        <v>12965</v>
      </c>
      <c r="C5128" s="32" t="s">
        <v>18205</v>
      </c>
      <c r="D5128" s="37">
        <v>4.8145540000000002</v>
      </c>
      <c r="E5128" s="39">
        <v>2356.02</v>
      </c>
      <c r="F5128" s="39">
        <v>6341</v>
      </c>
      <c r="G5128" s="39">
        <v>11952.17</v>
      </c>
      <c r="H5128" s="38">
        <v>10</v>
      </c>
      <c r="I5128" s="38">
        <v>12423</v>
      </c>
      <c r="J5128" s="37">
        <v>9.0707358711000001</v>
      </c>
      <c r="K5128" s="37">
        <v>6.3991063401000003</v>
      </c>
      <c r="L5128" s="37">
        <v>14.512046076000001</v>
      </c>
      <c r="M5128" s="37">
        <v>16.073906899000001</v>
      </c>
      <c r="N5128" s="37">
        <v>12.505932873000001</v>
      </c>
      <c r="O5128" s="37">
        <v>5.0879198949999997</v>
      </c>
      <c r="P5128" s="37">
        <v>5.3</v>
      </c>
      <c r="Q5128" s="37">
        <v>85.355759899999995</v>
      </c>
      <c r="R5128" s="38">
        <v>379653</v>
      </c>
      <c r="S5128" s="37">
        <v>2.7257099999999999</v>
      </c>
      <c r="T5128" s="38">
        <v>5</v>
      </c>
      <c r="U5128" s="38">
        <v>10</v>
      </c>
      <c r="V5128" s="38">
        <v>2</v>
      </c>
    </row>
    <row r="5129" spans="1:22" ht="13.5" customHeight="1" x14ac:dyDescent="0.2">
      <c r="A5129" s="32" t="s">
        <v>5125</v>
      </c>
      <c r="B5129" s="32" t="s">
        <v>12966</v>
      </c>
      <c r="C5129" s="32" t="s">
        <v>18205</v>
      </c>
      <c r="D5129" s="37">
        <v>4.1766769999999998</v>
      </c>
      <c r="E5129" s="39">
        <v>729.03</v>
      </c>
      <c r="F5129" s="39">
        <v>3473</v>
      </c>
      <c r="G5129" s="39">
        <v>6584.29</v>
      </c>
      <c r="H5129" s="38">
        <v>4</v>
      </c>
      <c r="I5129" s="38">
        <v>7018</v>
      </c>
      <c r="J5129" s="37">
        <v>6.9769320957999996</v>
      </c>
      <c r="K5129" s="37">
        <v>9.8295257417999995</v>
      </c>
      <c r="L5129" s="37">
        <v>17.474603818999999</v>
      </c>
      <c r="M5129" s="37">
        <v>22.430990382000001</v>
      </c>
      <c r="N5129" s="37">
        <v>9.3770523711999996</v>
      </c>
      <c r="O5129" s="37">
        <v>6.3399615031999996</v>
      </c>
      <c r="P5129" s="37" t="s">
        <v>15680</v>
      </c>
      <c r="Q5129" s="37">
        <v>75.113628199999994</v>
      </c>
      <c r="R5129" s="38">
        <v>103569</v>
      </c>
      <c r="S5129" s="37">
        <v>2.7257099999999999</v>
      </c>
      <c r="T5129" s="38">
        <v>1</v>
      </c>
      <c r="U5129" s="38">
        <v>4</v>
      </c>
      <c r="V5129" s="38">
        <v>1</v>
      </c>
    </row>
    <row r="5130" spans="1:22" ht="13.5" customHeight="1" x14ac:dyDescent="0.2">
      <c r="A5130" s="32" t="s">
        <v>5126</v>
      </c>
      <c r="B5130" s="32" t="s">
        <v>10386</v>
      </c>
      <c r="C5130" s="32" t="s">
        <v>18205</v>
      </c>
      <c r="D5130" s="37">
        <v>5.2254810000000003</v>
      </c>
      <c r="E5130" s="39">
        <v>532</v>
      </c>
      <c r="F5130" s="39">
        <v>2056</v>
      </c>
      <c r="G5130" s="39">
        <v>4109.22</v>
      </c>
      <c r="H5130" s="38">
        <v>3</v>
      </c>
      <c r="I5130" s="38">
        <v>4235</v>
      </c>
      <c r="J5130" s="37">
        <v>5.9691865664000003</v>
      </c>
      <c r="K5130" s="37">
        <v>2.7747061187000002</v>
      </c>
      <c r="L5130" s="37">
        <v>10.931654606</v>
      </c>
      <c r="M5130" s="37">
        <v>17.242880327000002</v>
      </c>
      <c r="N5130" s="37">
        <v>5.1409607052000004</v>
      </c>
      <c r="O5130" s="37">
        <v>4.1028053834999998</v>
      </c>
      <c r="P5130" s="37" t="s">
        <v>15680</v>
      </c>
      <c r="Q5130" s="37">
        <v>90.899678499999993</v>
      </c>
      <c r="R5130" s="38">
        <v>109372</v>
      </c>
      <c r="S5130" s="37">
        <v>2.7257099999999999</v>
      </c>
      <c r="T5130" s="38">
        <v>1</v>
      </c>
      <c r="U5130" s="38">
        <v>3</v>
      </c>
      <c r="V5130" s="38">
        <v>0</v>
      </c>
    </row>
    <row r="5131" spans="1:22" ht="13.5" customHeight="1" x14ac:dyDescent="0.2">
      <c r="A5131" s="32" t="s">
        <v>5127</v>
      </c>
      <c r="B5131" s="32" t="s">
        <v>12967</v>
      </c>
      <c r="C5131" s="32" t="s">
        <v>18205</v>
      </c>
      <c r="D5131" s="37">
        <v>14.10549</v>
      </c>
      <c r="E5131" s="39">
        <v>860.97</v>
      </c>
      <c r="F5131" s="39">
        <v>5041</v>
      </c>
      <c r="G5131" s="39">
        <v>9195.06</v>
      </c>
      <c r="H5131" s="38">
        <v>9</v>
      </c>
      <c r="I5131" s="38">
        <v>9426</v>
      </c>
      <c r="J5131" s="37">
        <v>5.6145098925000001</v>
      </c>
      <c r="K5131" s="37">
        <v>3.6631893251999998</v>
      </c>
      <c r="L5131" s="37">
        <v>16.884841399999999</v>
      </c>
      <c r="M5131" s="37">
        <v>12.674015474000001</v>
      </c>
      <c r="N5131" s="37">
        <v>7.7588489671999996</v>
      </c>
      <c r="O5131" s="37">
        <v>2.9941757456000002</v>
      </c>
      <c r="P5131" s="37" t="s">
        <v>15680</v>
      </c>
      <c r="Q5131" s="37">
        <v>76.676302199999995</v>
      </c>
      <c r="R5131" s="38">
        <v>254889</v>
      </c>
      <c r="S5131" s="37">
        <v>2.7257099999999999</v>
      </c>
      <c r="T5131" s="38">
        <v>6</v>
      </c>
      <c r="U5131" s="38">
        <v>9</v>
      </c>
      <c r="V5131" s="38">
        <v>0</v>
      </c>
    </row>
    <row r="5132" spans="1:22" ht="13.5" customHeight="1" x14ac:dyDescent="0.2">
      <c r="A5132" s="32" t="s">
        <v>5128</v>
      </c>
      <c r="B5132" s="32" t="s">
        <v>12968</v>
      </c>
      <c r="C5132" s="32" t="s">
        <v>18205</v>
      </c>
      <c r="D5132" s="37">
        <v>5.9684189999999999</v>
      </c>
      <c r="E5132" s="39">
        <v>650.01</v>
      </c>
      <c r="F5132" s="39">
        <v>2288</v>
      </c>
      <c r="G5132" s="39">
        <v>3445.01</v>
      </c>
      <c r="H5132" s="38">
        <v>4</v>
      </c>
      <c r="I5132" s="38">
        <v>4508</v>
      </c>
      <c r="J5132" s="37">
        <v>11.778124434</v>
      </c>
      <c r="K5132" s="37">
        <v>12.931168978000001</v>
      </c>
      <c r="L5132" s="37">
        <v>13.144590182</v>
      </c>
      <c r="M5132" s="37">
        <v>34.816228957</v>
      </c>
      <c r="N5132" s="37">
        <v>18.216043540000001</v>
      </c>
      <c r="O5132" s="37">
        <v>13.400419348</v>
      </c>
      <c r="P5132" s="37" t="s">
        <v>15680</v>
      </c>
      <c r="Q5132" s="37">
        <v>81.723530600000004</v>
      </c>
      <c r="R5132" s="38">
        <v>70442</v>
      </c>
      <c r="S5132" s="37">
        <v>2.7257099999999999</v>
      </c>
      <c r="T5132" s="38">
        <v>2</v>
      </c>
      <c r="U5132" s="38">
        <v>4</v>
      </c>
      <c r="V5132" s="38">
        <v>0</v>
      </c>
    </row>
    <row r="5133" spans="1:22" ht="13.5" customHeight="1" x14ac:dyDescent="0.2">
      <c r="A5133" s="32" t="s">
        <v>5129</v>
      </c>
      <c r="B5133" s="32" t="s">
        <v>12969</v>
      </c>
      <c r="C5133" s="32" t="s">
        <v>18205</v>
      </c>
      <c r="D5133" s="37">
        <v>5.0197089999999998</v>
      </c>
      <c r="E5133" s="39">
        <v>649.01</v>
      </c>
      <c r="F5133" s="39">
        <v>2174</v>
      </c>
      <c r="G5133" s="39">
        <v>4068.02</v>
      </c>
      <c r="H5133" s="38">
        <v>3</v>
      </c>
      <c r="I5133" s="38">
        <v>4216</v>
      </c>
      <c r="J5133" s="37">
        <v>9.1936101778000001</v>
      </c>
      <c r="K5133" s="37">
        <v>2.6329964172000002</v>
      </c>
      <c r="L5133" s="37">
        <v>8.0303845317999993</v>
      </c>
      <c r="M5133" s="37">
        <v>35.054141368000003</v>
      </c>
      <c r="N5133" s="37">
        <v>8.9817274951999995</v>
      </c>
      <c r="O5133" s="37">
        <v>8.8263524890999996</v>
      </c>
      <c r="P5133" s="37" t="s">
        <v>15680</v>
      </c>
      <c r="Q5133" s="37">
        <v>80.352745400000003</v>
      </c>
      <c r="R5133" s="38">
        <v>109644</v>
      </c>
      <c r="S5133" s="37">
        <v>2.7257099999999999</v>
      </c>
      <c r="T5133" s="38">
        <v>2</v>
      </c>
      <c r="U5133" s="38">
        <v>3</v>
      </c>
      <c r="V5133" s="38">
        <v>1</v>
      </c>
    </row>
    <row r="5134" spans="1:22" ht="13.5" customHeight="1" x14ac:dyDescent="0.2">
      <c r="A5134" s="32" t="s">
        <v>5130</v>
      </c>
      <c r="B5134" s="32" t="s">
        <v>12970</v>
      </c>
      <c r="C5134" s="32" t="s">
        <v>18205</v>
      </c>
      <c r="D5134" s="37">
        <v>5.7364269999999999</v>
      </c>
      <c r="E5134" s="39">
        <v>346.98</v>
      </c>
      <c r="F5134" s="39">
        <v>2609</v>
      </c>
      <c r="G5134" s="39">
        <v>4437.24</v>
      </c>
      <c r="H5134" s="38">
        <v>3</v>
      </c>
      <c r="I5134" s="38">
        <v>5472</v>
      </c>
      <c r="J5134" s="37">
        <v>6.1251195215000003</v>
      </c>
      <c r="K5134" s="37">
        <v>32.390074413999997</v>
      </c>
      <c r="L5134" s="37">
        <v>7.2156750299999999</v>
      </c>
      <c r="M5134" s="37">
        <v>60.308498083000003</v>
      </c>
      <c r="N5134" s="37">
        <v>38.787117090999999</v>
      </c>
      <c r="O5134" s="37">
        <v>34.124604310000002</v>
      </c>
      <c r="P5134" s="37" t="s">
        <v>15680</v>
      </c>
      <c r="Q5134" s="37">
        <v>72.584425699999997</v>
      </c>
      <c r="R5134" s="38">
        <v>52664</v>
      </c>
      <c r="S5134" s="37">
        <v>2.7257099999999999</v>
      </c>
      <c r="T5134" s="38">
        <v>1</v>
      </c>
      <c r="U5134" s="38">
        <v>3</v>
      </c>
      <c r="V5134" s="38">
        <v>1</v>
      </c>
    </row>
    <row r="5135" spans="1:22" ht="13.5" customHeight="1" x14ac:dyDescent="0.2">
      <c r="A5135" s="32" t="s">
        <v>5131</v>
      </c>
      <c r="B5135" s="32" t="s">
        <v>12971</v>
      </c>
      <c r="C5135" s="32" t="s">
        <v>18205</v>
      </c>
      <c r="D5135" s="37">
        <v>6.9329450000000001</v>
      </c>
      <c r="E5135" s="39">
        <v>760.97</v>
      </c>
      <c r="F5135" s="39">
        <v>4092</v>
      </c>
      <c r="G5135" s="39">
        <v>8146.4</v>
      </c>
      <c r="H5135" s="38">
        <v>6</v>
      </c>
      <c r="I5135" s="38">
        <v>8671</v>
      </c>
      <c r="J5135" s="37">
        <v>3.9734579593000001</v>
      </c>
      <c r="K5135" s="37">
        <v>2.8379560656999998</v>
      </c>
      <c r="L5135" s="37">
        <v>7.4865158323000003</v>
      </c>
      <c r="M5135" s="37">
        <v>21.794591034</v>
      </c>
      <c r="N5135" s="37">
        <v>5.1191567530000004</v>
      </c>
      <c r="O5135" s="37">
        <v>6.3844782638000002</v>
      </c>
      <c r="P5135" s="37" t="s">
        <v>15680</v>
      </c>
      <c r="Q5135" s="37">
        <v>85.357752300000001</v>
      </c>
      <c r="R5135" s="38">
        <v>171913</v>
      </c>
      <c r="S5135" s="37">
        <v>2.7257099999999999</v>
      </c>
      <c r="T5135" s="38">
        <v>4</v>
      </c>
      <c r="U5135" s="38">
        <v>6</v>
      </c>
      <c r="V5135" s="38">
        <v>0</v>
      </c>
    </row>
    <row r="5136" spans="1:22" ht="13.5" customHeight="1" x14ac:dyDescent="0.2">
      <c r="A5136" s="32" t="s">
        <v>5132</v>
      </c>
      <c r="B5136" s="32" t="s">
        <v>12972</v>
      </c>
      <c r="C5136" s="32" t="s">
        <v>18205</v>
      </c>
      <c r="D5136" s="37">
        <v>5.384042</v>
      </c>
      <c r="E5136" s="39">
        <v>398.99</v>
      </c>
      <c r="F5136" s="39">
        <v>1926</v>
      </c>
      <c r="G5136" s="39">
        <v>3379.06</v>
      </c>
      <c r="H5136" s="38">
        <v>3</v>
      </c>
      <c r="I5136" s="38">
        <v>4207</v>
      </c>
      <c r="J5136" s="37">
        <v>3.8205549747999998</v>
      </c>
      <c r="K5136" s="37">
        <v>29.636039285999999</v>
      </c>
      <c r="L5136" s="37">
        <v>6.2144870379999997</v>
      </c>
      <c r="M5136" s="37">
        <v>67.738259460999998</v>
      </c>
      <c r="N5136" s="37">
        <v>44.653382340999997</v>
      </c>
      <c r="O5136" s="37">
        <v>42.627771697999997</v>
      </c>
      <c r="P5136" s="37" t="s">
        <v>15680</v>
      </c>
      <c r="Q5136" s="37">
        <v>76.424585899999997</v>
      </c>
      <c r="R5136" s="38">
        <v>65208</v>
      </c>
      <c r="S5136" s="37">
        <v>2.7257099999999999</v>
      </c>
      <c r="T5136" s="38">
        <v>1</v>
      </c>
      <c r="U5136" s="38">
        <v>3</v>
      </c>
      <c r="V5136" s="38">
        <v>1</v>
      </c>
    </row>
    <row r="5137" spans="1:22" ht="13.5" customHeight="1" x14ac:dyDescent="0.2">
      <c r="A5137" s="32" t="s">
        <v>5133</v>
      </c>
      <c r="B5137" s="32" t="s">
        <v>12973</v>
      </c>
      <c r="C5137" s="32" t="s">
        <v>18205</v>
      </c>
      <c r="D5137" s="37">
        <v>9.2828009999999992</v>
      </c>
      <c r="E5137" s="39">
        <v>1231.02</v>
      </c>
      <c r="F5137" s="39">
        <v>3533</v>
      </c>
      <c r="G5137" s="39">
        <v>6469.69</v>
      </c>
      <c r="H5137" s="38">
        <v>4</v>
      </c>
      <c r="I5137" s="38">
        <v>7215</v>
      </c>
      <c r="J5137" s="37">
        <v>5.5928917868000001</v>
      </c>
      <c r="K5137" s="37">
        <v>8.7326946535999994</v>
      </c>
      <c r="L5137" s="37">
        <v>15.061527534</v>
      </c>
      <c r="M5137" s="37">
        <v>21.754735528000001</v>
      </c>
      <c r="N5137" s="37">
        <v>5.7560274409999996</v>
      </c>
      <c r="O5137" s="37">
        <v>8.2494473310000007</v>
      </c>
      <c r="P5137" s="37" t="s">
        <v>15680</v>
      </c>
      <c r="Q5137" s="37">
        <v>93.267831000000001</v>
      </c>
      <c r="R5137" s="38">
        <v>254950</v>
      </c>
      <c r="S5137" s="37">
        <v>2.7257099999999999</v>
      </c>
      <c r="T5137" s="38">
        <v>1</v>
      </c>
      <c r="U5137" s="38">
        <v>4</v>
      </c>
      <c r="V5137" s="38">
        <v>3</v>
      </c>
    </row>
    <row r="5138" spans="1:22" ht="13.5" customHeight="1" x14ac:dyDescent="0.2">
      <c r="A5138" s="32" t="s">
        <v>5134</v>
      </c>
      <c r="B5138" s="32" t="s">
        <v>12974</v>
      </c>
      <c r="C5138" s="32" t="s">
        <v>18205</v>
      </c>
      <c r="D5138" s="37">
        <v>2.873742</v>
      </c>
      <c r="E5138" s="39">
        <v>263.99</v>
      </c>
      <c r="F5138" s="39">
        <v>1612</v>
      </c>
      <c r="G5138" s="39">
        <v>3004.98</v>
      </c>
      <c r="H5138" s="38">
        <v>3</v>
      </c>
      <c r="I5138" s="38">
        <v>3752</v>
      </c>
      <c r="J5138" s="37">
        <v>5.5433005441000001</v>
      </c>
      <c r="K5138" s="37">
        <v>43.646465182</v>
      </c>
      <c r="L5138" s="37">
        <v>7.7746393543999996</v>
      </c>
      <c r="M5138" s="37">
        <v>71.773737240000003</v>
      </c>
      <c r="N5138" s="37">
        <v>48.998775098999999</v>
      </c>
      <c r="O5138" s="37">
        <v>42.309367811000001</v>
      </c>
      <c r="P5138" s="37" t="s">
        <v>15680</v>
      </c>
      <c r="Q5138" s="37">
        <v>88.286729399999999</v>
      </c>
      <c r="R5138" s="38">
        <v>53169</v>
      </c>
      <c r="S5138" s="37">
        <v>2.7257099999999999</v>
      </c>
      <c r="T5138" s="38">
        <v>2</v>
      </c>
      <c r="U5138" s="38">
        <v>3</v>
      </c>
      <c r="V5138" s="38">
        <v>2</v>
      </c>
    </row>
    <row r="5139" spans="1:22" ht="13.5" customHeight="1" x14ac:dyDescent="0.2">
      <c r="A5139" s="32" t="s">
        <v>5135</v>
      </c>
      <c r="B5139" s="32" t="s">
        <v>12975</v>
      </c>
      <c r="C5139" s="32" t="s">
        <v>18205</v>
      </c>
      <c r="D5139" s="37">
        <v>1.7073579999999999</v>
      </c>
      <c r="E5139" s="39">
        <v>265.01</v>
      </c>
      <c r="F5139" s="39">
        <v>1079</v>
      </c>
      <c r="G5139" s="39">
        <v>1684.92</v>
      </c>
      <c r="H5139" s="38">
        <v>2</v>
      </c>
      <c r="I5139" s="38">
        <v>2454</v>
      </c>
      <c r="J5139" s="37">
        <v>29.551694175000002</v>
      </c>
      <c r="K5139" s="37">
        <v>27.683298339</v>
      </c>
      <c r="L5139" s="37">
        <v>32.953998470999998</v>
      </c>
      <c r="M5139" s="37">
        <v>45.718475845</v>
      </c>
      <c r="N5139" s="37">
        <v>42.051729594999998</v>
      </c>
      <c r="O5139" s="37">
        <v>18.588391980000001</v>
      </c>
      <c r="P5139" s="37" t="s">
        <v>15680</v>
      </c>
      <c r="Q5139" s="37" t="s">
        <v>15680</v>
      </c>
      <c r="R5139" s="38">
        <v>49558</v>
      </c>
      <c r="S5139" s="37">
        <v>2.7257099999999999</v>
      </c>
      <c r="T5139" s="38">
        <v>1</v>
      </c>
      <c r="U5139" s="38">
        <v>1</v>
      </c>
      <c r="V5139" s="38">
        <v>0</v>
      </c>
    </row>
    <row r="5140" spans="1:22" ht="13.5" customHeight="1" x14ac:dyDescent="0.2">
      <c r="A5140" s="32" t="s">
        <v>5136</v>
      </c>
      <c r="B5140" s="32" t="s">
        <v>12976</v>
      </c>
      <c r="C5140" s="32" t="s">
        <v>18205</v>
      </c>
      <c r="D5140" s="37">
        <v>1.740543</v>
      </c>
      <c r="E5140" s="39">
        <v>1025.99</v>
      </c>
      <c r="F5140" s="39">
        <v>2376</v>
      </c>
      <c r="G5140" s="39">
        <v>5089.8100000000004</v>
      </c>
      <c r="H5140" s="38">
        <v>3</v>
      </c>
      <c r="I5140" s="38">
        <v>5181</v>
      </c>
      <c r="J5140" s="37">
        <v>6.6496208280999998</v>
      </c>
      <c r="K5140" s="37">
        <v>4.0768277310999999</v>
      </c>
      <c r="L5140" s="37">
        <v>5.9310586000000001</v>
      </c>
      <c r="M5140" s="37">
        <v>18.396946628999999</v>
      </c>
      <c r="N5140" s="37">
        <v>4.0152173115999998</v>
      </c>
      <c r="O5140" s="37">
        <v>7.1037498213000001</v>
      </c>
      <c r="P5140" s="37" t="s">
        <v>15680</v>
      </c>
      <c r="Q5140" s="37">
        <v>67.613025800000003</v>
      </c>
      <c r="R5140" s="38">
        <v>131266</v>
      </c>
      <c r="S5140" s="37">
        <v>2.7257099999999999</v>
      </c>
      <c r="T5140" s="38">
        <v>2</v>
      </c>
      <c r="U5140" s="38">
        <v>3</v>
      </c>
      <c r="V5140" s="38">
        <v>0</v>
      </c>
    </row>
    <row r="5141" spans="1:22" ht="13.5" customHeight="1" x14ac:dyDescent="0.2">
      <c r="A5141" s="32" t="s">
        <v>5137</v>
      </c>
      <c r="B5141" s="32" t="s">
        <v>12977</v>
      </c>
      <c r="C5141" s="32" t="s">
        <v>18205</v>
      </c>
      <c r="D5141" s="37">
        <v>11.549799999999999</v>
      </c>
      <c r="E5141" s="39">
        <v>599.98</v>
      </c>
      <c r="F5141" s="39">
        <v>4679</v>
      </c>
      <c r="G5141" s="39">
        <v>8502.01</v>
      </c>
      <c r="H5141" s="38">
        <v>9</v>
      </c>
      <c r="I5141" s="38">
        <v>9139</v>
      </c>
      <c r="J5141" s="37">
        <v>4.1591989316999998</v>
      </c>
      <c r="K5141" s="37">
        <v>5.6848542207000001</v>
      </c>
      <c r="L5141" s="37">
        <v>12.508898942</v>
      </c>
      <c r="M5141" s="37">
        <v>26.864578909999999</v>
      </c>
      <c r="N5141" s="37">
        <v>4.4952514777000001</v>
      </c>
      <c r="O5141" s="37">
        <v>3.8739859560999999</v>
      </c>
      <c r="P5141" s="37">
        <v>5.5</v>
      </c>
      <c r="Q5141" s="37">
        <v>92.471413999999996</v>
      </c>
      <c r="R5141" s="38">
        <v>331637</v>
      </c>
      <c r="S5141" s="37">
        <v>2.7257099999999999</v>
      </c>
      <c r="T5141" s="38">
        <v>5</v>
      </c>
      <c r="U5141" s="38">
        <v>7</v>
      </c>
      <c r="V5141" s="38">
        <v>1</v>
      </c>
    </row>
    <row r="5142" spans="1:22" ht="13.5" customHeight="1" x14ac:dyDescent="0.2">
      <c r="A5142" s="32" t="s">
        <v>5138</v>
      </c>
      <c r="B5142" s="32" t="s">
        <v>12978</v>
      </c>
      <c r="C5142" s="32" t="s">
        <v>18205</v>
      </c>
      <c r="D5142" s="37">
        <v>4.937354</v>
      </c>
      <c r="E5142" s="39">
        <v>320</v>
      </c>
      <c r="F5142" s="39">
        <v>1073</v>
      </c>
      <c r="G5142" s="39">
        <v>1878.01</v>
      </c>
      <c r="H5142" s="38">
        <v>2</v>
      </c>
      <c r="I5142" s="38">
        <v>2123</v>
      </c>
      <c r="J5142" s="37">
        <v>8.0597358033000006</v>
      </c>
      <c r="K5142" s="37">
        <v>9.9946356768999998</v>
      </c>
      <c r="L5142" s="37">
        <v>7.5935620082000002</v>
      </c>
      <c r="M5142" s="37">
        <v>37.533860345999997</v>
      </c>
      <c r="N5142" s="37">
        <v>13.946756325000001</v>
      </c>
      <c r="O5142" s="37">
        <v>21.213695217000001</v>
      </c>
      <c r="P5142" s="37" t="s">
        <v>15680</v>
      </c>
      <c r="Q5142" s="37" t="s">
        <v>15680</v>
      </c>
      <c r="R5142" s="38">
        <v>30992</v>
      </c>
      <c r="S5142" s="37">
        <v>2.7257099999999999</v>
      </c>
      <c r="T5142" s="38">
        <v>1</v>
      </c>
      <c r="U5142" s="38">
        <v>2</v>
      </c>
      <c r="V5142" s="38">
        <v>2</v>
      </c>
    </row>
    <row r="5143" spans="1:22" ht="13.5" customHeight="1" x14ac:dyDescent="0.2">
      <c r="A5143" s="32" t="s">
        <v>5139</v>
      </c>
      <c r="B5143" s="32" t="s">
        <v>12979</v>
      </c>
      <c r="C5143" s="32" t="s">
        <v>18205</v>
      </c>
      <c r="D5143" s="37">
        <v>4.4598440000000004</v>
      </c>
      <c r="E5143" s="39">
        <v>365.98</v>
      </c>
      <c r="F5143" s="39">
        <v>1798</v>
      </c>
      <c r="G5143" s="39">
        <v>3045.5</v>
      </c>
      <c r="H5143" s="38">
        <v>4</v>
      </c>
      <c r="I5143" s="38">
        <v>3746</v>
      </c>
      <c r="J5143" s="37">
        <v>13.279043481</v>
      </c>
      <c r="K5143" s="37">
        <v>16.193457168999998</v>
      </c>
      <c r="L5143" s="37">
        <v>11.126388556</v>
      </c>
      <c r="M5143" s="37">
        <v>38.216667401000002</v>
      </c>
      <c r="N5143" s="37">
        <v>27.490909458000001</v>
      </c>
      <c r="O5143" s="37">
        <v>22.960501820000001</v>
      </c>
      <c r="P5143" s="37">
        <v>5.3</v>
      </c>
      <c r="Q5143" s="37">
        <v>91.967202700000001</v>
      </c>
      <c r="R5143" s="38">
        <v>64627</v>
      </c>
      <c r="S5143" s="37">
        <v>2.7257099999999999</v>
      </c>
      <c r="T5143" s="38">
        <v>2</v>
      </c>
      <c r="U5143" s="38">
        <v>4</v>
      </c>
      <c r="V5143" s="38">
        <v>3</v>
      </c>
    </row>
    <row r="5144" spans="1:22" ht="13.5" customHeight="1" x14ac:dyDescent="0.2">
      <c r="A5144" s="32" t="s">
        <v>5140</v>
      </c>
      <c r="B5144" s="32" t="s">
        <v>12980</v>
      </c>
      <c r="C5144" s="32" t="s">
        <v>18205</v>
      </c>
      <c r="D5144" s="37">
        <v>6.094182</v>
      </c>
      <c r="E5144" s="39">
        <v>796</v>
      </c>
      <c r="F5144" s="39">
        <v>3560</v>
      </c>
      <c r="G5144" s="39">
        <v>6704.88</v>
      </c>
      <c r="H5144" s="38">
        <v>4</v>
      </c>
      <c r="I5144" s="38">
        <v>6938</v>
      </c>
      <c r="J5144" s="37">
        <v>8.2695967413999991</v>
      </c>
      <c r="K5144" s="37">
        <v>4.8411248984000004</v>
      </c>
      <c r="L5144" s="37">
        <v>10.651253511</v>
      </c>
      <c r="M5144" s="37">
        <v>15.563143305000001</v>
      </c>
      <c r="N5144" s="37">
        <v>9.2926563841000007</v>
      </c>
      <c r="O5144" s="37">
        <v>3.4495772382999998</v>
      </c>
      <c r="P5144" s="37" t="s">
        <v>15680</v>
      </c>
      <c r="Q5144" s="37">
        <v>74.243994200000003</v>
      </c>
      <c r="R5144" s="38">
        <v>242577</v>
      </c>
      <c r="S5144" s="37">
        <v>2.7257099999999999</v>
      </c>
      <c r="T5144" s="38">
        <v>1</v>
      </c>
      <c r="U5144" s="38">
        <v>4</v>
      </c>
      <c r="V5144" s="38">
        <v>1</v>
      </c>
    </row>
    <row r="5145" spans="1:22" ht="13.5" customHeight="1" x14ac:dyDescent="0.2">
      <c r="A5145" s="32" t="s">
        <v>5141</v>
      </c>
      <c r="B5145" s="32" t="s">
        <v>12981</v>
      </c>
      <c r="C5145" s="32" t="s">
        <v>18205</v>
      </c>
      <c r="D5145" s="37">
        <v>1.550387</v>
      </c>
      <c r="E5145" s="39">
        <v>124</v>
      </c>
      <c r="F5145" s="39">
        <v>642</v>
      </c>
      <c r="G5145" s="39">
        <v>1060.83</v>
      </c>
      <c r="H5145" s="38">
        <v>1</v>
      </c>
      <c r="I5145" s="38">
        <v>1531</v>
      </c>
      <c r="J5145" s="37">
        <v>26.095460406000001</v>
      </c>
      <c r="K5145" s="37">
        <v>23.428859437</v>
      </c>
      <c r="L5145" s="37">
        <v>31.594045435999998</v>
      </c>
      <c r="M5145" s="37">
        <v>40.153438481000002</v>
      </c>
      <c r="N5145" s="37">
        <v>31.674374346</v>
      </c>
      <c r="O5145" s="37">
        <v>17.546024055</v>
      </c>
      <c r="P5145" s="37" t="s">
        <v>15680</v>
      </c>
      <c r="Q5145" s="37" t="s">
        <v>15680</v>
      </c>
      <c r="R5145" s="38">
        <v>38612</v>
      </c>
      <c r="S5145" s="37">
        <v>2.7257099999999999</v>
      </c>
      <c r="T5145" s="38">
        <v>0</v>
      </c>
      <c r="U5145" s="38">
        <v>0</v>
      </c>
      <c r="V5145" s="38">
        <v>1</v>
      </c>
    </row>
    <row r="5146" spans="1:22" ht="13.5" customHeight="1" x14ac:dyDescent="0.2">
      <c r="A5146" s="32" t="s">
        <v>5142</v>
      </c>
      <c r="B5146" s="32" t="s">
        <v>12982</v>
      </c>
      <c r="C5146" s="32" t="s">
        <v>18205</v>
      </c>
      <c r="D5146" s="37">
        <v>8.1458250000000003</v>
      </c>
      <c r="E5146" s="39">
        <v>331.98</v>
      </c>
      <c r="F5146" s="39">
        <v>2224</v>
      </c>
      <c r="G5146" s="39">
        <v>4100.43</v>
      </c>
      <c r="H5146" s="38">
        <v>3</v>
      </c>
      <c r="I5146" s="38">
        <v>4378</v>
      </c>
      <c r="J5146" s="37">
        <v>4.0524542923000002</v>
      </c>
      <c r="K5146" s="37">
        <v>5.4222292198000002</v>
      </c>
      <c r="L5146" s="37">
        <v>9.2372791674000005</v>
      </c>
      <c r="M5146" s="37">
        <v>23.922242356000002</v>
      </c>
      <c r="N5146" s="37">
        <v>4.1414808791000004</v>
      </c>
      <c r="O5146" s="37">
        <v>1.8981807341000001</v>
      </c>
      <c r="P5146" s="37" t="s">
        <v>15680</v>
      </c>
      <c r="Q5146" s="37">
        <v>61.2989909</v>
      </c>
      <c r="R5146" s="38">
        <v>73017</v>
      </c>
      <c r="S5146" s="37">
        <v>2.7257099999999999</v>
      </c>
      <c r="T5146" s="38">
        <v>1</v>
      </c>
      <c r="U5146" s="38">
        <v>3</v>
      </c>
      <c r="V5146" s="38">
        <v>2</v>
      </c>
    </row>
    <row r="5147" spans="1:22" ht="13.5" customHeight="1" x14ac:dyDescent="0.2">
      <c r="A5147" s="32" t="s">
        <v>5143</v>
      </c>
      <c r="B5147" s="32" t="s">
        <v>12983</v>
      </c>
      <c r="C5147" s="32" t="s">
        <v>18205</v>
      </c>
      <c r="D5147" s="37">
        <v>6.1650679999999998</v>
      </c>
      <c r="E5147" s="39">
        <v>495</v>
      </c>
      <c r="F5147" s="39">
        <v>2313</v>
      </c>
      <c r="G5147" s="39">
        <v>4186.9799999999996</v>
      </c>
      <c r="H5147" s="38">
        <v>2</v>
      </c>
      <c r="I5147" s="38">
        <v>4333</v>
      </c>
      <c r="J5147" s="37">
        <v>6.5660134902999996</v>
      </c>
      <c r="K5147" s="37">
        <v>4.2568808367999997</v>
      </c>
      <c r="L5147" s="37">
        <v>13.83427577</v>
      </c>
      <c r="M5147" s="37">
        <v>17.583661526</v>
      </c>
      <c r="N5147" s="37">
        <v>8.0643609104999996</v>
      </c>
      <c r="O5147" s="37">
        <v>3.0665693495999999</v>
      </c>
      <c r="P5147" s="37" t="s">
        <v>15680</v>
      </c>
      <c r="Q5147" s="37">
        <v>56.740355000000001</v>
      </c>
      <c r="R5147" s="38">
        <v>112613</v>
      </c>
      <c r="S5147" s="37">
        <v>2.7257099999999999</v>
      </c>
      <c r="T5147" s="38">
        <v>2</v>
      </c>
      <c r="U5147" s="38">
        <v>2</v>
      </c>
      <c r="V5147" s="38">
        <v>0</v>
      </c>
    </row>
    <row r="5148" spans="1:22" ht="13.5" customHeight="1" x14ac:dyDescent="0.2">
      <c r="A5148" s="32" t="s">
        <v>5144</v>
      </c>
      <c r="B5148" s="32" t="s">
        <v>12984</v>
      </c>
      <c r="C5148" s="32" t="s">
        <v>18205</v>
      </c>
      <c r="D5148" s="37">
        <v>16.528790000000001</v>
      </c>
      <c r="E5148" s="39">
        <v>558.02</v>
      </c>
      <c r="F5148" s="39">
        <v>4298</v>
      </c>
      <c r="G5148" s="39">
        <v>8027</v>
      </c>
      <c r="H5148" s="38">
        <v>4</v>
      </c>
      <c r="I5148" s="38">
        <v>8487</v>
      </c>
      <c r="J5148" s="37">
        <v>7.004374866</v>
      </c>
      <c r="K5148" s="37">
        <v>4.9059865126000002</v>
      </c>
      <c r="L5148" s="37">
        <v>12.675905985</v>
      </c>
      <c r="M5148" s="37">
        <v>18.624034635000001</v>
      </c>
      <c r="N5148" s="37">
        <v>9.7163715854999992</v>
      </c>
      <c r="O5148" s="37">
        <v>6.5047550601999999</v>
      </c>
      <c r="P5148" s="37" t="s">
        <v>15680</v>
      </c>
      <c r="Q5148" s="37">
        <v>85.638351499999999</v>
      </c>
      <c r="R5148" s="38">
        <v>233260</v>
      </c>
      <c r="S5148" s="37">
        <v>2.7257099999999999</v>
      </c>
      <c r="T5148" s="38">
        <v>2</v>
      </c>
      <c r="U5148" s="38">
        <v>4</v>
      </c>
      <c r="V5148" s="38">
        <v>0</v>
      </c>
    </row>
    <row r="5149" spans="1:22" ht="13.5" customHeight="1" x14ac:dyDescent="0.2">
      <c r="A5149" s="32" t="s">
        <v>5145</v>
      </c>
      <c r="B5149" s="32" t="s">
        <v>12067</v>
      </c>
      <c r="C5149" s="32" t="s">
        <v>18141</v>
      </c>
      <c r="D5149" s="37">
        <v>6.923076</v>
      </c>
      <c r="E5149" s="39">
        <v>963</v>
      </c>
      <c r="F5149" s="39">
        <v>2022</v>
      </c>
      <c r="G5149" s="39">
        <v>3843.75</v>
      </c>
      <c r="H5149" s="38">
        <v>3</v>
      </c>
      <c r="I5149" s="38">
        <v>3925</v>
      </c>
      <c r="J5149" s="37">
        <v>13.991328058000001</v>
      </c>
      <c r="K5149" s="37">
        <v>9.6142870662999993</v>
      </c>
      <c r="L5149" s="37">
        <v>18.332243935000001</v>
      </c>
      <c r="M5149" s="37">
        <v>14.585047852000001</v>
      </c>
      <c r="N5149" s="37">
        <v>11.911465154</v>
      </c>
      <c r="O5149" s="37">
        <v>6.8510160442999997</v>
      </c>
      <c r="P5149" s="37">
        <v>6</v>
      </c>
      <c r="Q5149" s="37">
        <v>85.478152699999995</v>
      </c>
      <c r="R5149" s="38">
        <v>129178</v>
      </c>
      <c r="S5149" s="37">
        <v>2.1827100000000002</v>
      </c>
      <c r="T5149" s="38">
        <v>2</v>
      </c>
      <c r="U5149" s="38">
        <v>2</v>
      </c>
      <c r="V5149" s="38">
        <v>1</v>
      </c>
    </row>
    <row r="5150" spans="1:22" ht="13.5" customHeight="1" x14ac:dyDescent="0.2">
      <c r="A5150" s="32" t="s">
        <v>5146</v>
      </c>
      <c r="B5150" s="32" t="s">
        <v>12985</v>
      </c>
      <c r="C5150" s="32" t="s">
        <v>18141</v>
      </c>
      <c r="D5150" s="37">
        <v>5.6833609999999997</v>
      </c>
      <c r="E5150" s="39">
        <v>3976.92</v>
      </c>
      <c r="F5150" s="39">
        <v>8845</v>
      </c>
      <c r="G5150" s="39">
        <v>17140.79</v>
      </c>
      <c r="H5150" s="38">
        <v>15</v>
      </c>
      <c r="I5150" s="38">
        <v>17521</v>
      </c>
      <c r="J5150" s="37">
        <v>5.5390272180000002</v>
      </c>
      <c r="K5150" s="37">
        <v>3.5677243715000002</v>
      </c>
      <c r="L5150" s="37">
        <v>5.4771167571000001</v>
      </c>
      <c r="M5150" s="37">
        <v>24.332032783999999</v>
      </c>
      <c r="N5150" s="37">
        <v>5.3633323806000002</v>
      </c>
      <c r="O5150" s="37">
        <v>3.8874173973000001</v>
      </c>
      <c r="P5150" s="37">
        <v>6</v>
      </c>
      <c r="Q5150" s="37">
        <v>85.506332999999998</v>
      </c>
      <c r="R5150" s="38">
        <v>494285</v>
      </c>
      <c r="S5150" s="37">
        <v>2.1827100000000002</v>
      </c>
      <c r="T5150" s="38">
        <v>7</v>
      </c>
      <c r="U5150" s="38">
        <v>15</v>
      </c>
      <c r="V5150" s="38">
        <v>1</v>
      </c>
    </row>
    <row r="5151" spans="1:22" ht="13.5" customHeight="1" x14ac:dyDescent="0.2">
      <c r="A5151" s="32" t="s">
        <v>5147</v>
      </c>
      <c r="B5151" s="32" t="s">
        <v>12986</v>
      </c>
      <c r="C5151" s="32" t="s">
        <v>18209</v>
      </c>
      <c r="D5151" s="37">
        <v>3.7714319999999999</v>
      </c>
      <c r="E5151" s="39">
        <v>779</v>
      </c>
      <c r="F5151" s="39">
        <v>1954</v>
      </c>
      <c r="G5151" s="39">
        <v>3724.5</v>
      </c>
      <c r="H5151" s="38">
        <v>4</v>
      </c>
      <c r="I5151" s="38">
        <v>3866</v>
      </c>
      <c r="J5151" s="37">
        <v>14.778645278000001</v>
      </c>
      <c r="K5151" s="37">
        <v>14.738271495999999</v>
      </c>
      <c r="L5151" s="37">
        <v>31.300375508999998</v>
      </c>
      <c r="M5151" s="37">
        <v>12.219826114</v>
      </c>
      <c r="N5151" s="37">
        <v>36.356790420999999</v>
      </c>
      <c r="O5151" s="37">
        <v>5.7726408796999999</v>
      </c>
      <c r="P5151" s="37">
        <v>7.4011452368999997</v>
      </c>
      <c r="Q5151" s="37">
        <v>84.156332899999995</v>
      </c>
      <c r="R5151" s="38">
        <v>90995</v>
      </c>
      <c r="S5151" s="37">
        <v>1.2956700000000001</v>
      </c>
      <c r="T5151" s="38">
        <v>2</v>
      </c>
      <c r="U5151" s="38">
        <v>4</v>
      </c>
      <c r="V5151" s="38">
        <v>2</v>
      </c>
    </row>
    <row r="5152" spans="1:22" ht="13.5" customHeight="1" x14ac:dyDescent="0.2">
      <c r="A5152" s="32" t="s">
        <v>5148</v>
      </c>
      <c r="B5152" s="32" t="s">
        <v>12987</v>
      </c>
      <c r="C5152" s="32" t="s">
        <v>18209</v>
      </c>
      <c r="D5152" s="37">
        <v>9.8401689999999995</v>
      </c>
      <c r="E5152" s="39">
        <v>689.99</v>
      </c>
      <c r="F5152" s="39">
        <v>3847</v>
      </c>
      <c r="G5152" s="39">
        <v>7138.15</v>
      </c>
      <c r="H5152" s="38">
        <v>7</v>
      </c>
      <c r="I5152" s="38">
        <v>7864</v>
      </c>
      <c r="J5152" s="37">
        <v>17.285598674999999</v>
      </c>
      <c r="K5152" s="37">
        <v>23.908293423</v>
      </c>
      <c r="L5152" s="37">
        <v>13.093336361</v>
      </c>
      <c r="M5152" s="37">
        <v>9.8480475619999996</v>
      </c>
      <c r="N5152" s="37">
        <v>56.296986156000003</v>
      </c>
      <c r="O5152" s="37">
        <v>32.557250230000001</v>
      </c>
      <c r="P5152" s="37">
        <v>6.3101451810000002</v>
      </c>
      <c r="Q5152" s="37">
        <v>73.330955700000004</v>
      </c>
      <c r="R5152" s="38">
        <v>125760</v>
      </c>
      <c r="S5152" s="37">
        <v>1.2956700000000001</v>
      </c>
      <c r="T5152" s="38">
        <v>5</v>
      </c>
      <c r="U5152" s="38">
        <v>6</v>
      </c>
      <c r="V5152" s="38">
        <v>2</v>
      </c>
    </row>
    <row r="5153" spans="1:22" ht="13.5" customHeight="1" x14ac:dyDescent="0.2">
      <c r="A5153" s="32" t="s">
        <v>5149</v>
      </c>
      <c r="B5153" s="32" t="s">
        <v>12988</v>
      </c>
      <c r="C5153" s="32" t="s">
        <v>18209</v>
      </c>
      <c r="D5153" s="37">
        <v>6.6728379999999996</v>
      </c>
      <c r="E5153" s="39">
        <v>1647.97</v>
      </c>
      <c r="F5153" s="39">
        <v>5325</v>
      </c>
      <c r="G5153" s="39">
        <v>9985.67</v>
      </c>
      <c r="H5153" s="38">
        <v>10</v>
      </c>
      <c r="I5153" s="38">
        <v>10681</v>
      </c>
      <c r="J5153" s="37">
        <v>28.821518493999999</v>
      </c>
      <c r="K5153" s="37">
        <v>29.685757223</v>
      </c>
      <c r="L5153" s="37">
        <v>43.961433212999999</v>
      </c>
      <c r="M5153" s="37">
        <v>8.5149785228999999</v>
      </c>
      <c r="N5153" s="37">
        <v>50.717780474999998</v>
      </c>
      <c r="O5153" s="37">
        <v>17.544007725</v>
      </c>
      <c r="P5153" s="37">
        <v>7.5</v>
      </c>
      <c r="Q5153" s="37">
        <v>66.484044900000001</v>
      </c>
      <c r="R5153" s="38">
        <v>396880</v>
      </c>
      <c r="S5153" s="37">
        <v>1.2956700000000001</v>
      </c>
      <c r="T5153" s="38">
        <v>6</v>
      </c>
      <c r="U5153" s="38">
        <v>10</v>
      </c>
      <c r="V5153" s="38">
        <v>4</v>
      </c>
    </row>
    <row r="5154" spans="1:22" ht="13.5" customHeight="1" x14ac:dyDescent="0.2">
      <c r="A5154" s="32" t="s">
        <v>5150</v>
      </c>
      <c r="B5154" s="32" t="s">
        <v>12989</v>
      </c>
      <c r="C5154" s="32" t="s">
        <v>18209</v>
      </c>
      <c r="D5154" s="37">
        <v>9.6403719999999993</v>
      </c>
      <c r="E5154" s="39">
        <v>1863.01</v>
      </c>
      <c r="F5154" s="39">
        <v>4439</v>
      </c>
      <c r="G5154" s="39">
        <v>8371.5499999999993</v>
      </c>
      <c r="H5154" s="38">
        <v>7</v>
      </c>
      <c r="I5154" s="38">
        <v>8724</v>
      </c>
      <c r="J5154" s="37">
        <v>17.24986518</v>
      </c>
      <c r="K5154" s="37">
        <v>22.902166324</v>
      </c>
      <c r="L5154" s="37">
        <v>29.691512496000001</v>
      </c>
      <c r="M5154" s="37">
        <v>13.810654567</v>
      </c>
      <c r="N5154" s="37">
        <v>29.220146114999999</v>
      </c>
      <c r="O5154" s="37">
        <v>8.5358306134999999</v>
      </c>
      <c r="P5154" s="37">
        <v>7.4318148056000002</v>
      </c>
      <c r="Q5154" s="37">
        <v>91.705885699999996</v>
      </c>
      <c r="R5154" s="38">
        <v>246606</v>
      </c>
      <c r="S5154" s="37">
        <v>1.2956700000000001</v>
      </c>
      <c r="T5154" s="38">
        <v>3</v>
      </c>
      <c r="U5154" s="38">
        <v>7</v>
      </c>
      <c r="V5154" s="38">
        <v>1</v>
      </c>
    </row>
    <row r="5155" spans="1:22" ht="13.5" customHeight="1" x14ac:dyDescent="0.2">
      <c r="A5155" s="32" t="s">
        <v>5151</v>
      </c>
      <c r="B5155" s="32" t="s">
        <v>12990</v>
      </c>
      <c r="C5155" s="32" t="s">
        <v>18100</v>
      </c>
      <c r="D5155" s="37">
        <v>7.5147779999999997</v>
      </c>
      <c r="E5155" s="39">
        <v>992.98</v>
      </c>
      <c r="F5155" s="39">
        <v>3322</v>
      </c>
      <c r="G5155" s="39">
        <v>6614.66</v>
      </c>
      <c r="H5155" s="38">
        <v>6</v>
      </c>
      <c r="I5155" s="38">
        <v>6760</v>
      </c>
      <c r="J5155" s="37">
        <v>15.229317010000001</v>
      </c>
      <c r="K5155" s="37">
        <v>8.9099662511000002</v>
      </c>
      <c r="L5155" s="37">
        <v>20.462878928999999</v>
      </c>
      <c r="M5155" s="37">
        <v>25.060188249999999</v>
      </c>
      <c r="N5155" s="37">
        <v>14.82521367</v>
      </c>
      <c r="O5155" s="37">
        <v>9.6527948468999991</v>
      </c>
      <c r="P5155" s="37">
        <v>5.5629952988999998</v>
      </c>
      <c r="Q5155" s="37">
        <v>81.592980499999996</v>
      </c>
      <c r="R5155" s="38">
        <v>143158</v>
      </c>
      <c r="S5155" s="37">
        <v>1.8325199999999999</v>
      </c>
      <c r="T5155" s="38">
        <v>4</v>
      </c>
      <c r="U5155" s="38">
        <v>6</v>
      </c>
      <c r="V5155" s="38">
        <v>0</v>
      </c>
    </row>
    <row r="5156" spans="1:22" ht="13.5" customHeight="1" x14ac:dyDescent="0.2">
      <c r="A5156" s="32" t="s">
        <v>5152</v>
      </c>
      <c r="B5156" s="32" t="s">
        <v>12991</v>
      </c>
      <c r="C5156" s="32" t="s">
        <v>18209</v>
      </c>
      <c r="D5156" s="37">
        <v>7.9840179999999998</v>
      </c>
      <c r="E5156" s="39">
        <v>880.01</v>
      </c>
      <c r="F5156" s="39">
        <v>8201</v>
      </c>
      <c r="G5156" s="39">
        <v>12804.63</v>
      </c>
      <c r="H5156" s="38">
        <v>13</v>
      </c>
      <c r="I5156" s="38">
        <v>18022</v>
      </c>
      <c r="J5156" s="37">
        <v>36.913149984</v>
      </c>
      <c r="K5156" s="37">
        <v>27.036843929</v>
      </c>
      <c r="L5156" s="37">
        <v>21.345196824999999</v>
      </c>
      <c r="M5156" s="37">
        <v>13.078516281000001</v>
      </c>
      <c r="N5156" s="37">
        <v>65.121635249999997</v>
      </c>
      <c r="O5156" s="37">
        <v>49.070842867000003</v>
      </c>
      <c r="P5156" s="37">
        <v>7.4834815571000002</v>
      </c>
      <c r="Q5156" s="37">
        <v>78.538303499999998</v>
      </c>
      <c r="R5156" s="38">
        <v>315659</v>
      </c>
      <c r="S5156" s="37">
        <v>1.2956700000000001</v>
      </c>
      <c r="T5156" s="38">
        <v>8</v>
      </c>
      <c r="U5156" s="38">
        <v>11</v>
      </c>
      <c r="V5156" s="38">
        <v>2</v>
      </c>
    </row>
    <row r="5157" spans="1:22" ht="13.5" customHeight="1" x14ac:dyDescent="0.2">
      <c r="A5157" s="32" t="s">
        <v>5153</v>
      </c>
      <c r="B5157" s="32" t="s">
        <v>12992</v>
      </c>
      <c r="C5157" s="32" t="s">
        <v>18209</v>
      </c>
      <c r="D5157" s="37">
        <v>5.6174249999999999</v>
      </c>
      <c r="E5157" s="39">
        <v>1999.99</v>
      </c>
      <c r="F5157" s="39">
        <v>6285</v>
      </c>
      <c r="G5157" s="39">
        <v>10173.700000000001</v>
      </c>
      <c r="H5157" s="38">
        <v>9</v>
      </c>
      <c r="I5157" s="38">
        <v>12635</v>
      </c>
      <c r="J5157" s="37">
        <v>20.2234941</v>
      </c>
      <c r="K5157" s="37">
        <v>22.596595153999999</v>
      </c>
      <c r="L5157" s="37">
        <v>22.897543741</v>
      </c>
      <c r="M5157" s="37">
        <v>12.5355291</v>
      </c>
      <c r="N5157" s="37">
        <v>41.787343669000002</v>
      </c>
      <c r="O5157" s="37">
        <v>19.092030126000001</v>
      </c>
      <c r="P5157" s="37">
        <v>7.1370954941999996</v>
      </c>
      <c r="Q5157" s="37">
        <v>84.613222699999994</v>
      </c>
      <c r="R5157" s="38">
        <v>340620</v>
      </c>
      <c r="S5157" s="37">
        <v>1.2956700000000001</v>
      </c>
      <c r="T5157" s="38">
        <v>6</v>
      </c>
      <c r="U5157" s="38">
        <v>9</v>
      </c>
      <c r="V5157" s="38">
        <v>0</v>
      </c>
    </row>
    <row r="5158" spans="1:22" ht="13.5" customHeight="1" x14ac:dyDescent="0.2">
      <c r="A5158" s="32" t="s">
        <v>5154</v>
      </c>
      <c r="B5158" s="32" t="s">
        <v>12993</v>
      </c>
      <c r="C5158" s="32" t="s">
        <v>18075</v>
      </c>
      <c r="D5158" s="37">
        <v>6.2504379999999999</v>
      </c>
      <c r="E5158" s="39">
        <v>3242.94</v>
      </c>
      <c r="F5158" s="39">
        <v>7090</v>
      </c>
      <c r="G5158" s="39">
        <v>13701.79</v>
      </c>
      <c r="H5158" s="38">
        <v>9</v>
      </c>
      <c r="I5158" s="38">
        <v>14082</v>
      </c>
      <c r="J5158" s="37">
        <v>7.9763527988999998</v>
      </c>
      <c r="K5158" s="37">
        <v>4.2326235086999997</v>
      </c>
      <c r="L5158" s="37">
        <v>10.074572951</v>
      </c>
      <c r="M5158" s="37">
        <v>9.5729001968999992</v>
      </c>
      <c r="N5158" s="37">
        <v>11.850174555000001</v>
      </c>
      <c r="O5158" s="37">
        <v>5.1875516986000001</v>
      </c>
      <c r="P5158" s="37">
        <v>5.8</v>
      </c>
      <c r="Q5158" s="37">
        <v>89.202453199999994</v>
      </c>
      <c r="R5158" s="38">
        <v>410342</v>
      </c>
      <c r="S5158" s="37">
        <v>2.7095899999999999</v>
      </c>
      <c r="T5158" s="38">
        <v>6</v>
      </c>
      <c r="U5158" s="38">
        <v>9</v>
      </c>
      <c r="V5158" s="38">
        <v>1</v>
      </c>
    </row>
    <row r="5159" spans="1:22" ht="13.5" customHeight="1" x14ac:dyDescent="0.2">
      <c r="A5159" s="32" t="s">
        <v>5155</v>
      </c>
      <c r="B5159" s="32" t="s">
        <v>12994</v>
      </c>
      <c r="C5159" s="32" t="s">
        <v>18209</v>
      </c>
      <c r="D5159" s="37">
        <v>6.722423</v>
      </c>
      <c r="E5159" s="39">
        <v>1161.96</v>
      </c>
      <c r="F5159" s="39">
        <v>5758</v>
      </c>
      <c r="G5159" s="39">
        <v>5872.77</v>
      </c>
      <c r="H5159" s="38">
        <v>11</v>
      </c>
      <c r="I5159" s="38">
        <v>12589</v>
      </c>
      <c r="J5159" s="37">
        <v>50.836731499999999</v>
      </c>
      <c r="K5159" s="37">
        <v>34.872484847999999</v>
      </c>
      <c r="L5159" s="37">
        <v>33.880955743000001</v>
      </c>
      <c r="M5159" s="37">
        <v>14.465013559999999</v>
      </c>
      <c r="N5159" s="37">
        <v>64.326357541999997</v>
      </c>
      <c r="O5159" s="37">
        <v>49.921049592999999</v>
      </c>
      <c r="P5159" s="37">
        <v>7.5</v>
      </c>
      <c r="Q5159" s="37">
        <v>67.056346199999993</v>
      </c>
      <c r="R5159" s="38">
        <v>230448</v>
      </c>
      <c r="S5159" s="37">
        <v>1.2956700000000001</v>
      </c>
      <c r="T5159" s="38">
        <v>8</v>
      </c>
      <c r="U5159" s="38">
        <v>11</v>
      </c>
      <c r="V5159" s="38">
        <v>2</v>
      </c>
    </row>
    <row r="5160" spans="1:22" ht="13.5" customHeight="1" x14ac:dyDescent="0.2">
      <c r="A5160" s="32" t="s">
        <v>5156</v>
      </c>
      <c r="B5160" s="32" t="s">
        <v>12995</v>
      </c>
      <c r="C5160" s="32" t="s">
        <v>18141</v>
      </c>
      <c r="D5160" s="37">
        <v>6.766877</v>
      </c>
      <c r="E5160" s="39">
        <v>2163.0300000000002</v>
      </c>
      <c r="F5160" s="39">
        <v>4613</v>
      </c>
      <c r="G5160" s="39">
        <v>8664.81</v>
      </c>
      <c r="H5160" s="38">
        <v>9</v>
      </c>
      <c r="I5160" s="38">
        <v>9075</v>
      </c>
      <c r="J5160" s="37">
        <v>30.955329013</v>
      </c>
      <c r="K5160" s="37">
        <v>36.715825912</v>
      </c>
      <c r="L5160" s="37">
        <v>26.371680734000002</v>
      </c>
      <c r="M5160" s="37">
        <v>14.170963532</v>
      </c>
      <c r="N5160" s="37">
        <v>37.166158973000002</v>
      </c>
      <c r="O5160" s="37">
        <v>20.388014835</v>
      </c>
      <c r="P5160" s="37">
        <v>6</v>
      </c>
      <c r="Q5160" s="37">
        <v>68.986892400000002</v>
      </c>
      <c r="R5160" s="38">
        <v>255356</v>
      </c>
      <c r="S5160" s="37">
        <v>2.1827100000000002</v>
      </c>
      <c r="T5160" s="38">
        <v>5</v>
      </c>
      <c r="U5160" s="38">
        <v>9</v>
      </c>
      <c r="V5160" s="38">
        <v>0</v>
      </c>
    </row>
    <row r="5161" spans="1:22" ht="13.5" customHeight="1" x14ac:dyDescent="0.2">
      <c r="A5161" s="32" t="s">
        <v>5157</v>
      </c>
      <c r="B5161" s="32" t="s">
        <v>12996</v>
      </c>
      <c r="C5161" s="32" t="s">
        <v>18209</v>
      </c>
      <c r="D5161" s="37">
        <v>3.803931</v>
      </c>
      <c r="E5161" s="39">
        <v>1697.02</v>
      </c>
      <c r="F5161" s="39">
        <v>4488</v>
      </c>
      <c r="G5161" s="39">
        <v>7936.84</v>
      </c>
      <c r="H5161" s="38">
        <v>8</v>
      </c>
      <c r="I5161" s="38">
        <v>8627</v>
      </c>
      <c r="J5161" s="37">
        <v>4.4205478986999998</v>
      </c>
      <c r="K5161" s="37">
        <v>7.4116527669999996</v>
      </c>
      <c r="L5161" s="37">
        <v>2.5919207291999999</v>
      </c>
      <c r="M5161" s="37">
        <v>9.5487834954000004</v>
      </c>
      <c r="N5161" s="37">
        <v>21.931243953999999</v>
      </c>
      <c r="O5161" s="37">
        <v>9.3480612560999994</v>
      </c>
      <c r="P5161" s="37">
        <v>7.5</v>
      </c>
      <c r="Q5161" s="37">
        <v>90.815553800000004</v>
      </c>
      <c r="R5161" s="38">
        <v>228811</v>
      </c>
      <c r="S5161" s="37">
        <v>1.2956700000000001</v>
      </c>
      <c r="T5161" s="38">
        <v>4</v>
      </c>
      <c r="U5161" s="38">
        <v>8</v>
      </c>
      <c r="V5161" s="38">
        <v>1</v>
      </c>
    </row>
    <row r="5162" spans="1:22" ht="13.5" customHeight="1" x14ac:dyDescent="0.2">
      <c r="A5162" s="32" t="s">
        <v>5158</v>
      </c>
      <c r="B5162" s="32" t="s">
        <v>12997</v>
      </c>
      <c r="C5162" s="32" t="s">
        <v>18075</v>
      </c>
      <c r="D5162" s="37">
        <v>5.0825430000000003</v>
      </c>
      <c r="E5162" s="39">
        <v>2267.0100000000002</v>
      </c>
      <c r="F5162" s="39">
        <v>4854</v>
      </c>
      <c r="G5162" s="39">
        <v>9393.92</v>
      </c>
      <c r="H5162" s="38">
        <v>6</v>
      </c>
      <c r="I5162" s="38">
        <v>9619</v>
      </c>
      <c r="J5162" s="37">
        <v>5.8125030278000001</v>
      </c>
      <c r="K5162" s="37">
        <v>4.4713358788999997</v>
      </c>
      <c r="L5162" s="37">
        <v>6.396345653</v>
      </c>
      <c r="M5162" s="37">
        <v>21.431139516999998</v>
      </c>
      <c r="N5162" s="37">
        <v>8.0200593902000001</v>
      </c>
      <c r="O5162" s="37">
        <v>6.8586584715000001</v>
      </c>
      <c r="P5162" s="37">
        <v>5.8</v>
      </c>
      <c r="Q5162" s="37">
        <v>90.873700900000003</v>
      </c>
      <c r="R5162" s="38">
        <v>263542</v>
      </c>
      <c r="S5162" s="37">
        <v>2.7095899999999999</v>
      </c>
      <c r="T5162" s="38">
        <v>3</v>
      </c>
      <c r="U5162" s="38">
        <v>6</v>
      </c>
      <c r="V5162" s="38">
        <v>1</v>
      </c>
    </row>
    <row r="5163" spans="1:22" ht="13.5" customHeight="1" x14ac:dyDescent="0.2">
      <c r="A5163" s="32" t="s">
        <v>5159</v>
      </c>
      <c r="B5163" s="32" t="s">
        <v>12998</v>
      </c>
      <c r="C5163" s="32" t="s">
        <v>18075</v>
      </c>
      <c r="D5163" s="37">
        <v>6.4077349999999997</v>
      </c>
      <c r="E5163" s="39">
        <v>1903.99</v>
      </c>
      <c r="F5163" s="39">
        <v>6954</v>
      </c>
      <c r="G5163" s="39">
        <v>12950.58</v>
      </c>
      <c r="H5163" s="38">
        <v>13</v>
      </c>
      <c r="I5163" s="38">
        <v>14112</v>
      </c>
      <c r="J5163" s="37">
        <v>8.9800805164999993</v>
      </c>
      <c r="K5163" s="37">
        <v>4.6280876300999996</v>
      </c>
      <c r="L5163" s="37">
        <v>15.257379638</v>
      </c>
      <c r="M5163" s="37">
        <v>10.888123299</v>
      </c>
      <c r="N5163" s="37">
        <v>16.582926235999999</v>
      </c>
      <c r="O5163" s="37">
        <v>11.143300993</v>
      </c>
      <c r="P5163" s="37">
        <v>5.8</v>
      </c>
      <c r="Q5163" s="37">
        <v>74.781409699999998</v>
      </c>
      <c r="R5163" s="38">
        <v>380927</v>
      </c>
      <c r="S5163" s="37">
        <v>2.7095899999999999</v>
      </c>
      <c r="T5163" s="38">
        <v>9</v>
      </c>
      <c r="U5163" s="38">
        <v>11</v>
      </c>
      <c r="V5163" s="38">
        <v>2</v>
      </c>
    </row>
    <row r="5164" spans="1:22" ht="13.5" customHeight="1" x14ac:dyDescent="0.2">
      <c r="A5164" s="32" t="s">
        <v>5160</v>
      </c>
      <c r="B5164" s="32" t="s">
        <v>12999</v>
      </c>
      <c r="C5164" s="32" t="s">
        <v>18100</v>
      </c>
      <c r="D5164" s="37">
        <v>3.5936360000000001</v>
      </c>
      <c r="E5164" s="39">
        <v>993.01</v>
      </c>
      <c r="F5164" s="39">
        <v>2884</v>
      </c>
      <c r="G5164" s="39">
        <v>5400.79</v>
      </c>
      <c r="H5164" s="38">
        <v>5</v>
      </c>
      <c r="I5164" s="38">
        <v>5973</v>
      </c>
      <c r="J5164" s="37">
        <v>8.4168244327000004</v>
      </c>
      <c r="K5164" s="37">
        <v>7.9575666616999996</v>
      </c>
      <c r="L5164" s="37">
        <v>5.6954365164</v>
      </c>
      <c r="M5164" s="37">
        <v>16.637866751000001</v>
      </c>
      <c r="N5164" s="37">
        <v>16.951997141</v>
      </c>
      <c r="O5164" s="37">
        <v>15.008176690000001</v>
      </c>
      <c r="P5164" s="37">
        <v>5.7</v>
      </c>
      <c r="Q5164" s="37">
        <v>86.336546799999994</v>
      </c>
      <c r="R5164" s="38">
        <v>127067</v>
      </c>
      <c r="S5164" s="37">
        <v>1.8325199999999999</v>
      </c>
      <c r="T5164" s="38">
        <v>3</v>
      </c>
      <c r="U5164" s="38">
        <v>5</v>
      </c>
      <c r="V5164" s="38">
        <v>2</v>
      </c>
    </row>
    <row r="5165" spans="1:22" ht="13.5" customHeight="1" x14ac:dyDescent="0.2">
      <c r="A5165" s="32" t="s">
        <v>5161</v>
      </c>
      <c r="B5165" s="32" t="s">
        <v>13000</v>
      </c>
      <c r="C5165" s="32" t="s">
        <v>18141</v>
      </c>
      <c r="D5165" s="37">
        <v>5.1448299999999998</v>
      </c>
      <c r="E5165" s="39">
        <v>2282.98</v>
      </c>
      <c r="F5165" s="39">
        <v>4479</v>
      </c>
      <c r="G5165" s="39">
        <v>8519.5499999999993</v>
      </c>
      <c r="H5165" s="38">
        <v>9</v>
      </c>
      <c r="I5165" s="38">
        <v>8738</v>
      </c>
      <c r="J5165" s="37">
        <v>11.397025341999999</v>
      </c>
      <c r="K5165" s="37">
        <v>5.9518605190000002</v>
      </c>
      <c r="L5165" s="37">
        <v>10.525143673000001</v>
      </c>
      <c r="M5165" s="37">
        <v>27.539323138</v>
      </c>
      <c r="N5165" s="37">
        <v>5.5960678619999999</v>
      </c>
      <c r="O5165" s="37">
        <v>7.7680326234999999</v>
      </c>
      <c r="P5165" s="37">
        <v>5.8443762507999999</v>
      </c>
      <c r="Q5165" s="37">
        <v>89.763862500000002</v>
      </c>
      <c r="R5165" s="38">
        <v>286721</v>
      </c>
      <c r="S5165" s="37">
        <v>2.1827100000000002</v>
      </c>
      <c r="T5165" s="38">
        <v>4</v>
      </c>
      <c r="U5165" s="38">
        <v>9</v>
      </c>
      <c r="V5165" s="38">
        <v>1</v>
      </c>
    </row>
    <row r="5166" spans="1:22" ht="13.5" customHeight="1" x14ac:dyDescent="0.2">
      <c r="A5166" s="32" t="s">
        <v>5162</v>
      </c>
      <c r="B5166" s="32" t="s">
        <v>13001</v>
      </c>
      <c r="C5166" s="32" t="s">
        <v>18209</v>
      </c>
      <c r="D5166" s="37">
        <v>9.1225629999999995</v>
      </c>
      <c r="E5166" s="39">
        <v>1582.96</v>
      </c>
      <c r="F5166" s="39">
        <v>7018</v>
      </c>
      <c r="G5166" s="39">
        <v>11267.91</v>
      </c>
      <c r="H5166" s="38">
        <v>13</v>
      </c>
      <c r="I5166" s="38">
        <v>14422</v>
      </c>
      <c r="J5166" s="37">
        <v>29.429283542</v>
      </c>
      <c r="K5166" s="37">
        <v>29.876169974</v>
      </c>
      <c r="L5166" s="37">
        <v>42.482436487000001</v>
      </c>
      <c r="M5166" s="37">
        <v>11.616589474</v>
      </c>
      <c r="N5166" s="37">
        <v>48.049887130000002</v>
      </c>
      <c r="O5166" s="37">
        <v>25.323496674000001</v>
      </c>
      <c r="P5166" s="37">
        <v>7.4038748941000003</v>
      </c>
      <c r="Q5166" s="37">
        <v>85.044888499999999</v>
      </c>
      <c r="R5166" s="38">
        <v>335017</v>
      </c>
      <c r="S5166" s="37">
        <v>1.2956700000000001</v>
      </c>
      <c r="T5166" s="38">
        <v>6</v>
      </c>
      <c r="U5166" s="38">
        <v>13</v>
      </c>
      <c r="V5166" s="38">
        <v>3</v>
      </c>
    </row>
    <row r="5167" spans="1:22" ht="13.5" customHeight="1" x14ac:dyDescent="0.2">
      <c r="A5167" s="32" t="s">
        <v>5163</v>
      </c>
      <c r="B5167" s="32" t="s">
        <v>13002</v>
      </c>
      <c r="C5167" s="32" t="s">
        <v>18209</v>
      </c>
      <c r="D5167" s="37">
        <v>5.0788599999999997</v>
      </c>
      <c r="E5167" s="39">
        <v>706.97</v>
      </c>
      <c r="F5167" s="39">
        <v>3663</v>
      </c>
      <c r="G5167" s="39">
        <v>3973.68</v>
      </c>
      <c r="H5167" s="38">
        <v>4</v>
      </c>
      <c r="I5167" s="38">
        <v>7864</v>
      </c>
      <c r="J5167" s="37">
        <v>40.635611277000002</v>
      </c>
      <c r="K5167" s="37">
        <v>30.182754753000001</v>
      </c>
      <c r="L5167" s="37">
        <v>26.158078670999998</v>
      </c>
      <c r="M5167" s="37">
        <v>14.107653658</v>
      </c>
      <c r="N5167" s="37">
        <v>57.701448474999999</v>
      </c>
      <c r="O5167" s="37">
        <v>45.138204647999999</v>
      </c>
      <c r="P5167" s="37">
        <v>7.5</v>
      </c>
      <c r="Q5167" s="37">
        <v>78.6686744</v>
      </c>
      <c r="R5167" s="38">
        <v>170935</v>
      </c>
      <c r="S5167" s="37">
        <v>1.2956700000000001</v>
      </c>
      <c r="T5167" s="38">
        <v>2</v>
      </c>
      <c r="U5167" s="38">
        <v>3</v>
      </c>
      <c r="V5167" s="38">
        <v>0</v>
      </c>
    </row>
    <row r="5168" spans="1:22" ht="13.5" customHeight="1" x14ac:dyDescent="0.2">
      <c r="A5168" s="32" t="s">
        <v>5164</v>
      </c>
      <c r="B5168" s="32" t="s">
        <v>13003</v>
      </c>
      <c r="C5168" s="32" t="s">
        <v>18075</v>
      </c>
      <c r="D5168" s="37">
        <v>9.3529049999999998</v>
      </c>
      <c r="E5168" s="39">
        <v>2272.9499999999998</v>
      </c>
      <c r="F5168" s="39">
        <v>6829</v>
      </c>
      <c r="G5168" s="39">
        <v>13214.72</v>
      </c>
      <c r="H5168" s="38">
        <v>13</v>
      </c>
      <c r="I5168" s="38">
        <v>13548</v>
      </c>
      <c r="J5168" s="37">
        <v>10.083937508</v>
      </c>
      <c r="K5168" s="37">
        <v>5.5074474405</v>
      </c>
      <c r="L5168" s="37">
        <v>19.216269104999999</v>
      </c>
      <c r="M5168" s="37">
        <v>13.72870196</v>
      </c>
      <c r="N5168" s="37">
        <v>11.720266128</v>
      </c>
      <c r="O5168" s="37">
        <v>6.0593005859</v>
      </c>
      <c r="P5168" s="37">
        <v>5.8</v>
      </c>
      <c r="Q5168" s="37">
        <v>80.217395600000003</v>
      </c>
      <c r="R5168" s="38">
        <v>405751</v>
      </c>
      <c r="S5168" s="37">
        <v>2.7095899999999999</v>
      </c>
      <c r="T5168" s="38">
        <v>7</v>
      </c>
      <c r="U5168" s="38">
        <v>12</v>
      </c>
      <c r="V5168" s="38">
        <v>5</v>
      </c>
    </row>
    <row r="5169" spans="1:22" ht="13.5" customHeight="1" x14ac:dyDescent="0.2">
      <c r="A5169" s="32" t="s">
        <v>5165</v>
      </c>
      <c r="B5169" s="32" t="s">
        <v>13004</v>
      </c>
      <c r="C5169" s="32" t="s">
        <v>18100</v>
      </c>
      <c r="D5169" s="37">
        <v>5.6680999999999999</v>
      </c>
      <c r="E5169" s="39">
        <v>2741.96</v>
      </c>
      <c r="F5169" s="39">
        <v>6149</v>
      </c>
      <c r="G5169" s="39">
        <v>12129.04</v>
      </c>
      <c r="H5169" s="38">
        <v>10</v>
      </c>
      <c r="I5169" s="38">
        <v>12369</v>
      </c>
      <c r="J5169" s="37">
        <v>10.209124101</v>
      </c>
      <c r="K5169" s="37">
        <v>7.9956895580999996</v>
      </c>
      <c r="L5169" s="37">
        <v>16.967522766999998</v>
      </c>
      <c r="M5169" s="37">
        <v>24.293236404999998</v>
      </c>
      <c r="N5169" s="37">
        <v>9.4336618749000003</v>
      </c>
      <c r="O5169" s="37">
        <v>7.9290002986000001</v>
      </c>
      <c r="P5169" s="37">
        <v>5.2861861138000004</v>
      </c>
      <c r="Q5169" s="37">
        <v>86.619750300000007</v>
      </c>
      <c r="R5169" s="38">
        <v>322190</v>
      </c>
      <c r="S5169" s="37">
        <v>1.8325199999999999</v>
      </c>
      <c r="T5169" s="38">
        <v>5</v>
      </c>
      <c r="U5169" s="38">
        <v>10</v>
      </c>
      <c r="V5169" s="38">
        <v>0</v>
      </c>
    </row>
    <row r="5170" spans="1:22" ht="13.5" customHeight="1" x14ac:dyDescent="0.2">
      <c r="A5170" s="32" t="s">
        <v>5166</v>
      </c>
      <c r="B5170" s="32" t="s">
        <v>13005</v>
      </c>
      <c r="C5170" s="32" t="s">
        <v>18075</v>
      </c>
      <c r="D5170" s="37">
        <v>4.264621</v>
      </c>
      <c r="E5170" s="39">
        <v>2249.04</v>
      </c>
      <c r="F5170" s="39">
        <v>6090</v>
      </c>
      <c r="G5170" s="39">
        <v>11068.66</v>
      </c>
      <c r="H5170" s="38">
        <v>7</v>
      </c>
      <c r="I5170" s="38">
        <v>11889</v>
      </c>
      <c r="J5170" s="37">
        <v>14.610857081000001</v>
      </c>
      <c r="K5170" s="37">
        <v>11.81669668</v>
      </c>
      <c r="L5170" s="37">
        <v>18.636646334999998</v>
      </c>
      <c r="M5170" s="37">
        <v>6.1210131544999999</v>
      </c>
      <c r="N5170" s="37">
        <v>25.140936046</v>
      </c>
      <c r="O5170" s="37">
        <v>14.199923035999999</v>
      </c>
      <c r="P5170" s="37">
        <v>5.8640053524000004</v>
      </c>
      <c r="Q5170" s="37">
        <v>81.879840900000005</v>
      </c>
      <c r="R5170" s="38">
        <v>365598</v>
      </c>
      <c r="S5170" s="37">
        <v>2.7095899999999999</v>
      </c>
      <c r="T5170" s="38">
        <v>2</v>
      </c>
      <c r="U5170" s="38">
        <v>6</v>
      </c>
      <c r="V5170" s="38">
        <v>2</v>
      </c>
    </row>
    <row r="5171" spans="1:22" ht="13.5" customHeight="1" x14ac:dyDescent="0.2">
      <c r="A5171" s="32" t="s">
        <v>5167</v>
      </c>
      <c r="B5171" s="32" t="s">
        <v>13006</v>
      </c>
      <c r="C5171" s="32" t="s">
        <v>18100</v>
      </c>
      <c r="D5171" s="37">
        <v>2.9954640000000001</v>
      </c>
      <c r="E5171" s="39">
        <v>1338.01</v>
      </c>
      <c r="F5171" s="39">
        <v>2931</v>
      </c>
      <c r="G5171" s="39">
        <v>5561.71</v>
      </c>
      <c r="H5171" s="38">
        <v>6</v>
      </c>
      <c r="I5171" s="38">
        <v>5773</v>
      </c>
      <c r="J5171" s="37">
        <v>8.0795420820999997</v>
      </c>
      <c r="K5171" s="37">
        <v>4.4216808656</v>
      </c>
      <c r="L5171" s="37">
        <v>5.5376741177</v>
      </c>
      <c r="M5171" s="37">
        <v>25.397723940999999</v>
      </c>
      <c r="N5171" s="37">
        <v>4.9795572440000004</v>
      </c>
      <c r="O5171" s="37">
        <v>9.7391015988999996</v>
      </c>
      <c r="P5171" s="37">
        <v>5.6694598042999997</v>
      </c>
      <c r="Q5171" s="37">
        <v>93.477220500000001</v>
      </c>
      <c r="R5171" s="38">
        <v>142714</v>
      </c>
      <c r="S5171" s="37">
        <v>1.8325199999999999</v>
      </c>
      <c r="T5171" s="38">
        <v>4</v>
      </c>
      <c r="U5171" s="38">
        <v>6</v>
      </c>
      <c r="V5171" s="38">
        <v>0</v>
      </c>
    </row>
    <row r="5172" spans="1:22" ht="13.5" customHeight="1" x14ac:dyDescent="0.2">
      <c r="A5172" s="32" t="s">
        <v>5168</v>
      </c>
      <c r="B5172" s="32" t="s">
        <v>13007</v>
      </c>
      <c r="C5172" s="32" t="s">
        <v>18075</v>
      </c>
      <c r="D5172" s="37">
        <v>4.484413</v>
      </c>
      <c r="E5172" s="39">
        <v>844</v>
      </c>
      <c r="F5172" s="39">
        <v>2412</v>
      </c>
      <c r="G5172" s="39">
        <v>4092.79</v>
      </c>
      <c r="H5172" s="38">
        <v>5</v>
      </c>
      <c r="I5172" s="38">
        <v>5028</v>
      </c>
      <c r="J5172" s="37">
        <v>22.994660939999999</v>
      </c>
      <c r="K5172" s="37">
        <v>17.195100096000001</v>
      </c>
      <c r="L5172" s="37">
        <v>32.988604686999999</v>
      </c>
      <c r="M5172" s="37">
        <v>6.2084826906000004</v>
      </c>
      <c r="N5172" s="37">
        <v>59.020337644999998</v>
      </c>
      <c r="O5172" s="37">
        <v>20.480098662</v>
      </c>
      <c r="P5172" s="37">
        <v>6.2457290322999999</v>
      </c>
      <c r="Q5172" s="37">
        <v>81.265670499999999</v>
      </c>
      <c r="R5172" s="38">
        <v>127151</v>
      </c>
      <c r="S5172" s="37">
        <v>2.7095899999999999</v>
      </c>
      <c r="T5172" s="38">
        <v>4</v>
      </c>
      <c r="U5172" s="38">
        <v>4</v>
      </c>
      <c r="V5172" s="38">
        <v>0</v>
      </c>
    </row>
    <row r="5173" spans="1:22" ht="13.5" customHeight="1" x14ac:dyDescent="0.2">
      <c r="A5173" s="32" t="s">
        <v>5169</v>
      </c>
      <c r="B5173" s="32" t="s">
        <v>13008</v>
      </c>
      <c r="C5173" s="32" t="s">
        <v>18075</v>
      </c>
      <c r="D5173" s="37">
        <v>5.0740639999999999</v>
      </c>
      <c r="E5173" s="39">
        <v>1804.98</v>
      </c>
      <c r="F5173" s="39">
        <v>4613</v>
      </c>
      <c r="G5173" s="39">
        <v>8946.99</v>
      </c>
      <c r="H5173" s="38">
        <v>7</v>
      </c>
      <c r="I5173" s="38">
        <v>9167</v>
      </c>
      <c r="J5173" s="37">
        <v>6.6695923630999996</v>
      </c>
      <c r="K5173" s="37">
        <v>3.1100674846</v>
      </c>
      <c r="L5173" s="37">
        <v>8.6070029680999998</v>
      </c>
      <c r="M5173" s="37">
        <v>22.223665075</v>
      </c>
      <c r="N5173" s="37">
        <v>10.724400845</v>
      </c>
      <c r="O5173" s="37">
        <v>10.617879571</v>
      </c>
      <c r="P5173" s="37">
        <v>5.6795259646999998</v>
      </c>
      <c r="Q5173" s="37">
        <v>87.454779099999996</v>
      </c>
      <c r="R5173" s="38">
        <v>243728</v>
      </c>
      <c r="S5173" s="37">
        <v>2.7095899999999999</v>
      </c>
      <c r="T5173" s="38">
        <v>3</v>
      </c>
      <c r="U5173" s="38">
        <v>6</v>
      </c>
      <c r="V5173" s="38">
        <v>2</v>
      </c>
    </row>
    <row r="5174" spans="1:22" ht="13.5" customHeight="1" x14ac:dyDescent="0.2">
      <c r="A5174" s="32" t="s">
        <v>5170</v>
      </c>
      <c r="B5174" s="32" t="s">
        <v>13009</v>
      </c>
      <c r="C5174" s="32" t="s">
        <v>18100</v>
      </c>
      <c r="D5174" s="37">
        <v>4.9438339999999998</v>
      </c>
      <c r="E5174" s="39">
        <v>1081.99</v>
      </c>
      <c r="F5174" s="39">
        <v>3270</v>
      </c>
      <c r="G5174" s="39">
        <v>6383</v>
      </c>
      <c r="H5174" s="38">
        <v>7</v>
      </c>
      <c r="I5174" s="38">
        <v>6500</v>
      </c>
      <c r="J5174" s="37">
        <v>5.7592630687000002</v>
      </c>
      <c r="K5174" s="37">
        <v>3.4040477798</v>
      </c>
      <c r="L5174" s="37">
        <v>5.9050741867000003</v>
      </c>
      <c r="M5174" s="37">
        <v>41.856994739999998</v>
      </c>
      <c r="N5174" s="37">
        <v>3.9716146224000002</v>
      </c>
      <c r="O5174" s="37">
        <v>12.910116671999999</v>
      </c>
      <c r="P5174" s="37">
        <v>5.5109097127000002</v>
      </c>
      <c r="Q5174" s="37">
        <v>89.688363699999996</v>
      </c>
      <c r="R5174" s="38">
        <v>158002</v>
      </c>
      <c r="S5174" s="37">
        <v>1.8325199999999999</v>
      </c>
      <c r="T5174" s="38">
        <v>5</v>
      </c>
      <c r="U5174" s="38">
        <v>6</v>
      </c>
      <c r="V5174" s="38">
        <v>1</v>
      </c>
    </row>
    <row r="5175" spans="1:22" ht="13.5" customHeight="1" x14ac:dyDescent="0.2">
      <c r="A5175" s="32" t="s">
        <v>5171</v>
      </c>
      <c r="B5175" s="32" t="s">
        <v>13010</v>
      </c>
      <c r="C5175" s="32" t="s">
        <v>18209</v>
      </c>
      <c r="D5175" s="37">
        <v>4.1480410000000001</v>
      </c>
      <c r="E5175" s="39">
        <v>2388.98</v>
      </c>
      <c r="F5175" s="39">
        <v>6938</v>
      </c>
      <c r="G5175" s="39">
        <v>13153.01</v>
      </c>
      <c r="H5175" s="38">
        <v>9</v>
      </c>
      <c r="I5175" s="38">
        <v>13744</v>
      </c>
      <c r="J5175" s="37">
        <v>16.380198355000001</v>
      </c>
      <c r="K5175" s="37">
        <v>15.416265903999999</v>
      </c>
      <c r="L5175" s="37">
        <v>31.730914988999999</v>
      </c>
      <c r="M5175" s="37">
        <v>12.743402617999999</v>
      </c>
      <c r="N5175" s="37">
        <v>41.273361729999998</v>
      </c>
      <c r="O5175" s="37">
        <v>7.3640363875999997</v>
      </c>
      <c r="P5175" s="37">
        <v>7.3878703094000002</v>
      </c>
      <c r="Q5175" s="37">
        <v>74.728028100000003</v>
      </c>
      <c r="R5175" s="38">
        <v>337420</v>
      </c>
      <c r="S5175" s="37">
        <v>1.2956700000000001</v>
      </c>
      <c r="T5175" s="38">
        <v>6</v>
      </c>
      <c r="U5175" s="38">
        <v>8</v>
      </c>
      <c r="V5175" s="38">
        <v>3</v>
      </c>
    </row>
    <row r="5176" spans="1:22" ht="13.5" customHeight="1" x14ac:dyDescent="0.2">
      <c r="A5176" s="32" t="s">
        <v>5172</v>
      </c>
      <c r="B5176" s="32" t="s">
        <v>13011</v>
      </c>
      <c r="C5176" s="32" t="s">
        <v>18209</v>
      </c>
      <c r="D5176" s="37">
        <v>3.3889459999999998</v>
      </c>
      <c r="E5176" s="39">
        <v>946.03</v>
      </c>
      <c r="F5176" s="39">
        <v>3271</v>
      </c>
      <c r="G5176" s="39">
        <v>5962.23</v>
      </c>
      <c r="H5176" s="38">
        <v>6</v>
      </c>
      <c r="I5176" s="38">
        <v>6718</v>
      </c>
      <c r="J5176" s="37">
        <v>34.656875077999999</v>
      </c>
      <c r="K5176" s="37">
        <v>29.116572519000002</v>
      </c>
      <c r="L5176" s="37">
        <v>53.406824526999998</v>
      </c>
      <c r="M5176" s="37">
        <v>10.223366079</v>
      </c>
      <c r="N5176" s="37">
        <v>66.195783661999997</v>
      </c>
      <c r="O5176" s="37">
        <v>27.161123656000001</v>
      </c>
      <c r="P5176" s="37">
        <v>7.5</v>
      </c>
      <c r="Q5176" s="37">
        <v>79.909320500000007</v>
      </c>
      <c r="R5176" s="38">
        <v>197384</v>
      </c>
      <c r="S5176" s="37">
        <v>1.2956700000000001</v>
      </c>
      <c r="T5176" s="38">
        <v>3</v>
      </c>
      <c r="U5176" s="38">
        <v>6</v>
      </c>
      <c r="V5176" s="38">
        <v>3</v>
      </c>
    </row>
    <row r="5177" spans="1:22" ht="13.5" customHeight="1" x14ac:dyDescent="0.2">
      <c r="A5177" s="32" t="s">
        <v>5173</v>
      </c>
      <c r="B5177" s="32" t="s">
        <v>13012</v>
      </c>
      <c r="C5177" s="32" t="s">
        <v>18209</v>
      </c>
      <c r="D5177" s="37">
        <v>8.1900870000000001</v>
      </c>
      <c r="E5177" s="39">
        <v>2020.98</v>
      </c>
      <c r="F5177" s="39">
        <v>7604</v>
      </c>
      <c r="G5177" s="39">
        <v>14160.61</v>
      </c>
      <c r="H5177" s="38">
        <v>13</v>
      </c>
      <c r="I5177" s="38">
        <v>15471</v>
      </c>
      <c r="J5177" s="37">
        <v>17.015657753999999</v>
      </c>
      <c r="K5177" s="37">
        <v>14.555417412000001</v>
      </c>
      <c r="L5177" s="37">
        <v>31.679767907999999</v>
      </c>
      <c r="M5177" s="37">
        <v>10.873916128999999</v>
      </c>
      <c r="N5177" s="37">
        <v>36.747960556000002</v>
      </c>
      <c r="O5177" s="37">
        <v>17.857304500000001</v>
      </c>
      <c r="P5177" s="37">
        <v>7.5</v>
      </c>
      <c r="Q5177" s="37">
        <v>77.472675499999994</v>
      </c>
      <c r="R5177" s="38">
        <v>266904</v>
      </c>
      <c r="S5177" s="37">
        <v>1.2956700000000001</v>
      </c>
      <c r="T5177" s="38">
        <v>8</v>
      </c>
      <c r="U5177" s="38">
        <v>12</v>
      </c>
      <c r="V5177" s="38">
        <v>1</v>
      </c>
    </row>
    <row r="5178" spans="1:22" ht="13.5" customHeight="1" x14ac:dyDescent="0.2">
      <c r="A5178" s="32" t="s">
        <v>5174</v>
      </c>
      <c r="B5178" s="32" t="s">
        <v>13013</v>
      </c>
      <c r="C5178" s="32" t="s">
        <v>18141</v>
      </c>
      <c r="D5178" s="37">
        <v>7.8915259999999998</v>
      </c>
      <c r="E5178" s="39">
        <v>2646.03</v>
      </c>
      <c r="F5178" s="39">
        <v>5737</v>
      </c>
      <c r="G5178" s="39">
        <v>11039.2</v>
      </c>
      <c r="H5178" s="38">
        <v>10</v>
      </c>
      <c r="I5178" s="38">
        <v>11276</v>
      </c>
      <c r="J5178" s="37">
        <v>6.4251113918999998</v>
      </c>
      <c r="K5178" s="37">
        <v>4.7434999128999999</v>
      </c>
      <c r="L5178" s="37">
        <v>8.0493578093</v>
      </c>
      <c r="M5178" s="37">
        <v>20.256776264999999</v>
      </c>
      <c r="N5178" s="37">
        <v>7.0852628904000001</v>
      </c>
      <c r="O5178" s="37">
        <v>2.8256921018000001</v>
      </c>
      <c r="P5178" s="37">
        <v>6</v>
      </c>
      <c r="Q5178" s="37">
        <v>89.194955699999994</v>
      </c>
      <c r="R5178" s="38">
        <v>348988</v>
      </c>
      <c r="S5178" s="37">
        <v>2.1827100000000002</v>
      </c>
      <c r="T5178" s="38">
        <v>8</v>
      </c>
      <c r="U5178" s="38">
        <v>10</v>
      </c>
      <c r="V5178" s="38">
        <v>2</v>
      </c>
    </row>
    <row r="5179" spans="1:22" ht="13.5" customHeight="1" x14ac:dyDescent="0.2">
      <c r="A5179" s="32" t="s">
        <v>5175</v>
      </c>
      <c r="B5179" s="32" t="s">
        <v>13014</v>
      </c>
      <c r="C5179" s="32" t="s">
        <v>18209</v>
      </c>
      <c r="D5179" s="37">
        <v>8.2825129999999998</v>
      </c>
      <c r="E5179" s="39">
        <v>1209</v>
      </c>
      <c r="F5179" s="39">
        <v>4649</v>
      </c>
      <c r="G5179" s="39">
        <v>8637.5400000000009</v>
      </c>
      <c r="H5179" s="38">
        <v>9</v>
      </c>
      <c r="I5179" s="38">
        <v>9679</v>
      </c>
      <c r="J5179" s="37">
        <v>21.584215912000001</v>
      </c>
      <c r="K5179" s="37">
        <v>25.856489796999998</v>
      </c>
      <c r="L5179" s="37">
        <v>26.147055092999999</v>
      </c>
      <c r="M5179" s="37">
        <v>10.81788199</v>
      </c>
      <c r="N5179" s="37">
        <v>56.191126074000003</v>
      </c>
      <c r="O5179" s="37">
        <v>30.890755313</v>
      </c>
      <c r="P5179" s="37">
        <v>7.5</v>
      </c>
      <c r="Q5179" s="37">
        <v>86.415158599999998</v>
      </c>
      <c r="R5179" s="38">
        <v>194552</v>
      </c>
      <c r="S5179" s="37">
        <v>1.2956700000000001</v>
      </c>
      <c r="T5179" s="38">
        <v>7</v>
      </c>
      <c r="U5179" s="38">
        <v>9</v>
      </c>
      <c r="V5179" s="38">
        <v>2</v>
      </c>
    </row>
    <row r="5180" spans="1:22" ht="13.5" customHeight="1" x14ac:dyDescent="0.2">
      <c r="A5180" s="32" t="s">
        <v>5176</v>
      </c>
      <c r="B5180" s="32" t="s">
        <v>13015</v>
      </c>
      <c r="C5180" s="32" t="s">
        <v>18075</v>
      </c>
      <c r="D5180" s="37">
        <v>6.7854910000000004</v>
      </c>
      <c r="E5180" s="39">
        <v>1496.04</v>
      </c>
      <c r="F5180" s="39">
        <v>4785</v>
      </c>
      <c r="G5180" s="39">
        <v>8875.3799999999992</v>
      </c>
      <c r="H5180" s="38">
        <v>7</v>
      </c>
      <c r="I5180" s="38">
        <v>9459</v>
      </c>
      <c r="J5180" s="37">
        <v>16.760921404000001</v>
      </c>
      <c r="K5180" s="37">
        <v>9.8398270192999995</v>
      </c>
      <c r="L5180" s="37">
        <v>32.870475143999997</v>
      </c>
      <c r="M5180" s="37">
        <v>10.699281534000001</v>
      </c>
      <c r="N5180" s="37">
        <v>21.944579139999998</v>
      </c>
      <c r="O5180" s="37">
        <v>17.998833914999999</v>
      </c>
      <c r="P5180" s="37">
        <v>5.8</v>
      </c>
      <c r="Q5180" s="37">
        <v>83.454025200000004</v>
      </c>
      <c r="R5180" s="38">
        <v>258162</v>
      </c>
      <c r="S5180" s="37">
        <v>2.7095899999999999</v>
      </c>
      <c r="T5180" s="38">
        <v>5</v>
      </c>
      <c r="U5180" s="38">
        <v>7</v>
      </c>
      <c r="V5180" s="38">
        <v>0</v>
      </c>
    </row>
    <row r="5181" spans="1:22" ht="13.5" customHeight="1" x14ac:dyDescent="0.2">
      <c r="A5181" s="32" t="s">
        <v>5177</v>
      </c>
      <c r="B5181" s="32" t="s">
        <v>13016</v>
      </c>
      <c r="C5181" s="32" t="s">
        <v>18209</v>
      </c>
      <c r="D5181" s="37">
        <v>6.4421099999999996</v>
      </c>
      <c r="E5181" s="39">
        <v>1355.98</v>
      </c>
      <c r="F5181" s="39">
        <v>4732</v>
      </c>
      <c r="G5181" s="39">
        <v>8115.17</v>
      </c>
      <c r="H5181" s="38">
        <v>9</v>
      </c>
      <c r="I5181" s="38">
        <v>9247</v>
      </c>
      <c r="J5181" s="37">
        <v>29.041057771999998</v>
      </c>
      <c r="K5181" s="37">
        <v>27.444797023</v>
      </c>
      <c r="L5181" s="37">
        <v>34.865510102000002</v>
      </c>
      <c r="M5181" s="37">
        <v>13.012138888999999</v>
      </c>
      <c r="N5181" s="37">
        <v>64.102453552</v>
      </c>
      <c r="O5181" s="37">
        <v>17.208896502999998</v>
      </c>
      <c r="P5181" s="37">
        <v>7.4177490298000004</v>
      </c>
      <c r="Q5181" s="37">
        <v>89.4106953</v>
      </c>
      <c r="R5181" s="38">
        <v>228482</v>
      </c>
      <c r="S5181" s="37">
        <v>1.2956700000000001</v>
      </c>
      <c r="T5181" s="38">
        <v>5</v>
      </c>
      <c r="U5181" s="38">
        <v>8</v>
      </c>
      <c r="V5181" s="38">
        <v>1</v>
      </c>
    </row>
    <row r="5182" spans="1:22" ht="13.5" customHeight="1" x14ac:dyDescent="0.2">
      <c r="A5182" s="32" t="s">
        <v>5178</v>
      </c>
      <c r="B5182" s="32" t="s">
        <v>13017</v>
      </c>
      <c r="C5182" s="32" t="s">
        <v>18209</v>
      </c>
      <c r="D5182" s="37">
        <v>6.0129380000000001</v>
      </c>
      <c r="E5182" s="39">
        <v>2108.02</v>
      </c>
      <c r="F5182" s="39">
        <v>6576</v>
      </c>
      <c r="G5182" s="39">
        <v>11441.99</v>
      </c>
      <c r="H5182" s="38">
        <v>11</v>
      </c>
      <c r="I5182" s="38">
        <v>13263</v>
      </c>
      <c r="J5182" s="37">
        <v>19.563812892000001</v>
      </c>
      <c r="K5182" s="37">
        <v>21.261523886999999</v>
      </c>
      <c r="L5182" s="37">
        <v>27.375260581999999</v>
      </c>
      <c r="M5182" s="37">
        <v>10.50543615</v>
      </c>
      <c r="N5182" s="37">
        <v>39.763894864999997</v>
      </c>
      <c r="O5182" s="37">
        <v>22.957387496999999</v>
      </c>
      <c r="P5182" s="37">
        <v>7.2661544227999997</v>
      </c>
      <c r="Q5182" s="37">
        <v>79.463895600000001</v>
      </c>
      <c r="R5182" s="38">
        <v>342475</v>
      </c>
      <c r="S5182" s="37">
        <v>1.2956700000000001</v>
      </c>
      <c r="T5182" s="38">
        <v>7</v>
      </c>
      <c r="U5182" s="38">
        <v>10</v>
      </c>
      <c r="V5182" s="38">
        <v>1</v>
      </c>
    </row>
    <row r="5183" spans="1:22" ht="13.5" customHeight="1" x14ac:dyDescent="0.2">
      <c r="A5183" s="32" t="s">
        <v>5179</v>
      </c>
      <c r="B5183" s="32" t="s">
        <v>13018</v>
      </c>
      <c r="C5183" s="32" t="s">
        <v>18100</v>
      </c>
      <c r="D5183" s="37">
        <v>8.1750889999999998</v>
      </c>
      <c r="E5183" s="39">
        <v>1752</v>
      </c>
      <c r="F5183" s="39">
        <v>5950</v>
      </c>
      <c r="G5183" s="39">
        <v>11038.53</v>
      </c>
      <c r="H5183" s="38">
        <v>7</v>
      </c>
      <c r="I5183" s="38">
        <v>11886</v>
      </c>
      <c r="J5183" s="37">
        <v>10.476957219000001</v>
      </c>
      <c r="K5183" s="37">
        <v>10.201222014000001</v>
      </c>
      <c r="L5183" s="37">
        <v>11.69173211</v>
      </c>
      <c r="M5183" s="37">
        <v>14.46930268</v>
      </c>
      <c r="N5183" s="37">
        <v>17.216841145</v>
      </c>
      <c r="O5183" s="37">
        <v>13.206523832</v>
      </c>
      <c r="P5183" s="37">
        <v>5.7</v>
      </c>
      <c r="Q5183" s="37">
        <v>79.356158500000006</v>
      </c>
      <c r="R5183" s="38">
        <v>317470</v>
      </c>
      <c r="S5183" s="37">
        <v>1.8325199999999999</v>
      </c>
      <c r="T5183" s="38">
        <v>2</v>
      </c>
      <c r="U5183" s="38">
        <v>6</v>
      </c>
      <c r="V5183" s="38">
        <v>1</v>
      </c>
    </row>
    <row r="5184" spans="1:22" ht="13.5" customHeight="1" x14ac:dyDescent="0.2">
      <c r="A5184" s="32" t="s">
        <v>5180</v>
      </c>
      <c r="B5184" s="32" t="s">
        <v>13019</v>
      </c>
      <c r="C5184" s="32" t="s">
        <v>18141</v>
      </c>
      <c r="D5184" s="37">
        <v>9.4587070000000004</v>
      </c>
      <c r="E5184" s="39">
        <v>2115.0300000000002</v>
      </c>
      <c r="F5184" s="39">
        <v>4619</v>
      </c>
      <c r="G5184" s="39">
        <v>9040.48</v>
      </c>
      <c r="H5184" s="38">
        <v>10</v>
      </c>
      <c r="I5184" s="38">
        <v>9209</v>
      </c>
      <c r="J5184" s="37">
        <v>9.7079013591999992</v>
      </c>
      <c r="K5184" s="37">
        <v>7.5288159825000003</v>
      </c>
      <c r="L5184" s="37">
        <v>13.193748212999999</v>
      </c>
      <c r="M5184" s="37">
        <v>20.460825681999999</v>
      </c>
      <c r="N5184" s="37">
        <v>8.4384228351000008</v>
      </c>
      <c r="O5184" s="37">
        <v>8.5863887757999997</v>
      </c>
      <c r="P5184" s="37">
        <v>6</v>
      </c>
      <c r="Q5184" s="37">
        <v>80.5134142</v>
      </c>
      <c r="R5184" s="38">
        <v>237285</v>
      </c>
      <c r="S5184" s="37">
        <v>2.1827100000000002</v>
      </c>
      <c r="T5184" s="38">
        <v>6</v>
      </c>
      <c r="U5184" s="38">
        <v>10</v>
      </c>
      <c r="V5184" s="38">
        <v>1</v>
      </c>
    </row>
    <row r="5185" spans="1:22" ht="13.5" customHeight="1" x14ac:dyDescent="0.2">
      <c r="A5185" s="32" t="s">
        <v>5181</v>
      </c>
      <c r="B5185" s="32" t="s">
        <v>13020</v>
      </c>
      <c r="C5185" s="32" t="s">
        <v>18209</v>
      </c>
      <c r="D5185" s="37">
        <v>8.1102460000000001</v>
      </c>
      <c r="E5185" s="39">
        <v>760.02</v>
      </c>
      <c r="F5185" s="39">
        <v>3190</v>
      </c>
      <c r="G5185" s="39">
        <v>5978.66</v>
      </c>
      <c r="H5185" s="38">
        <v>5</v>
      </c>
      <c r="I5185" s="38">
        <v>6263</v>
      </c>
      <c r="J5185" s="37">
        <v>60.408896114000001</v>
      </c>
      <c r="K5185" s="37">
        <v>53.167664924999997</v>
      </c>
      <c r="L5185" s="37">
        <v>82.256951694999998</v>
      </c>
      <c r="M5185" s="37">
        <v>11.922447511</v>
      </c>
      <c r="N5185" s="37">
        <v>63.736646856999997</v>
      </c>
      <c r="O5185" s="37">
        <v>22.466789670000001</v>
      </c>
      <c r="P5185" s="37">
        <v>7.5</v>
      </c>
      <c r="Q5185" s="37">
        <v>66.404892200000006</v>
      </c>
      <c r="R5185" s="38">
        <v>152116</v>
      </c>
      <c r="S5185" s="37">
        <v>1.2956700000000001</v>
      </c>
      <c r="T5185" s="38">
        <v>3</v>
      </c>
      <c r="U5185" s="38">
        <v>5</v>
      </c>
      <c r="V5185" s="38">
        <v>1</v>
      </c>
    </row>
    <row r="5186" spans="1:22" ht="13.5" customHeight="1" x14ac:dyDescent="0.2">
      <c r="A5186" s="32" t="s">
        <v>5182</v>
      </c>
      <c r="B5186" s="32" t="s">
        <v>13021</v>
      </c>
      <c r="C5186" s="32" t="s">
        <v>18075</v>
      </c>
      <c r="D5186" s="37">
        <v>6.7573489999999996</v>
      </c>
      <c r="E5186" s="39">
        <v>1605.05</v>
      </c>
      <c r="F5186" s="39">
        <v>5922</v>
      </c>
      <c r="G5186" s="39">
        <v>11604.43</v>
      </c>
      <c r="H5186" s="38">
        <v>7</v>
      </c>
      <c r="I5186" s="38">
        <v>11891</v>
      </c>
      <c r="J5186" s="37">
        <v>10.023594914</v>
      </c>
      <c r="K5186" s="37">
        <v>5.1130110668000004</v>
      </c>
      <c r="L5186" s="37">
        <v>17.737412264</v>
      </c>
      <c r="M5186" s="37">
        <v>16.481475655000001</v>
      </c>
      <c r="N5186" s="37">
        <v>11.271802395</v>
      </c>
      <c r="O5186" s="37">
        <v>7.1714063339000003</v>
      </c>
      <c r="P5186" s="37">
        <v>5.8</v>
      </c>
      <c r="Q5186" s="37">
        <v>67.616673399999996</v>
      </c>
      <c r="R5186" s="38">
        <v>324081</v>
      </c>
      <c r="S5186" s="37">
        <v>2.7095899999999999</v>
      </c>
      <c r="T5186" s="38">
        <v>5</v>
      </c>
      <c r="U5186" s="38">
        <v>6</v>
      </c>
      <c r="V5186" s="38">
        <v>1</v>
      </c>
    </row>
    <row r="5187" spans="1:22" ht="13.5" customHeight="1" x14ac:dyDescent="0.2">
      <c r="A5187" s="32" t="s">
        <v>5183</v>
      </c>
      <c r="B5187" s="32" t="s">
        <v>13022</v>
      </c>
      <c r="C5187" s="32" t="s">
        <v>18141</v>
      </c>
      <c r="D5187" s="37">
        <v>6.453379</v>
      </c>
      <c r="E5187" s="39">
        <v>1575.02</v>
      </c>
      <c r="F5187" s="39">
        <v>2986</v>
      </c>
      <c r="G5187" s="39">
        <v>5942.22</v>
      </c>
      <c r="H5187" s="38">
        <v>4</v>
      </c>
      <c r="I5187" s="38">
        <v>6145</v>
      </c>
      <c r="J5187" s="37">
        <v>23.424922808000002</v>
      </c>
      <c r="K5187" s="37">
        <v>27.317124039999999</v>
      </c>
      <c r="L5187" s="37">
        <v>18.718267218000001</v>
      </c>
      <c r="M5187" s="37">
        <v>27.167353465000001</v>
      </c>
      <c r="N5187" s="37">
        <v>33.187832108000002</v>
      </c>
      <c r="O5187" s="37">
        <v>21.477127914</v>
      </c>
      <c r="P5187" s="37">
        <v>6</v>
      </c>
      <c r="Q5187" s="37">
        <v>90.3584149</v>
      </c>
      <c r="R5187" s="38">
        <v>183287</v>
      </c>
      <c r="S5187" s="37">
        <v>2.1827100000000002</v>
      </c>
      <c r="T5187" s="38">
        <v>1</v>
      </c>
      <c r="U5187" s="38">
        <v>4</v>
      </c>
      <c r="V5187" s="38">
        <v>1</v>
      </c>
    </row>
    <row r="5188" spans="1:22" ht="13.5" customHeight="1" x14ac:dyDescent="0.2">
      <c r="A5188" s="32" t="s">
        <v>5184</v>
      </c>
      <c r="B5188" s="32" t="s">
        <v>13023</v>
      </c>
      <c r="C5188" s="32" t="s">
        <v>18141</v>
      </c>
      <c r="D5188" s="37">
        <v>6.6141889999999997</v>
      </c>
      <c r="E5188" s="39">
        <v>2289.0100000000002</v>
      </c>
      <c r="F5188" s="39">
        <v>5063</v>
      </c>
      <c r="G5188" s="39">
        <v>9700.43</v>
      </c>
      <c r="H5188" s="38">
        <v>6</v>
      </c>
      <c r="I5188" s="38">
        <v>10070</v>
      </c>
      <c r="J5188" s="37">
        <v>25.438370578000001</v>
      </c>
      <c r="K5188" s="37">
        <v>27.950662038000001</v>
      </c>
      <c r="L5188" s="37">
        <v>22.150422617</v>
      </c>
      <c r="M5188" s="37">
        <v>13.177530902999999</v>
      </c>
      <c r="N5188" s="37">
        <v>29.269468070999999</v>
      </c>
      <c r="O5188" s="37">
        <v>15.486509168</v>
      </c>
      <c r="P5188" s="37">
        <v>5.9701888042000002</v>
      </c>
      <c r="Q5188" s="37">
        <v>64.790059600000006</v>
      </c>
      <c r="R5188" s="38">
        <v>282388</v>
      </c>
      <c r="S5188" s="37">
        <v>2.1827100000000002</v>
      </c>
      <c r="T5188" s="38">
        <v>3</v>
      </c>
      <c r="U5188" s="38">
        <v>6</v>
      </c>
      <c r="V5188" s="38">
        <v>0</v>
      </c>
    </row>
    <row r="5189" spans="1:22" ht="13.5" customHeight="1" x14ac:dyDescent="0.2">
      <c r="A5189" s="32" t="s">
        <v>5185</v>
      </c>
      <c r="B5189" s="32" t="s">
        <v>13024</v>
      </c>
      <c r="C5189" s="32" t="s">
        <v>18100</v>
      </c>
      <c r="D5189" s="37">
        <v>4.7876659999999998</v>
      </c>
      <c r="E5189" s="39">
        <v>2389.9499999999998</v>
      </c>
      <c r="F5189" s="39">
        <v>4721</v>
      </c>
      <c r="G5189" s="39">
        <v>9103.02</v>
      </c>
      <c r="H5189" s="38">
        <v>8</v>
      </c>
      <c r="I5189" s="38">
        <v>9372</v>
      </c>
      <c r="J5189" s="37">
        <v>9.1107608860999996</v>
      </c>
      <c r="K5189" s="37">
        <v>6.1894623833000004</v>
      </c>
      <c r="L5189" s="37">
        <v>9.8719770675999996</v>
      </c>
      <c r="M5189" s="37">
        <v>16.770667993</v>
      </c>
      <c r="N5189" s="37">
        <v>13.148625636</v>
      </c>
      <c r="O5189" s="37">
        <v>8.4231034446000006</v>
      </c>
      <c r="P5189" s="37">
        <v>5.7019061751000004</v>
      </c>
      <c r="Q5189" s="37">
        <v>82.790895399999997</v>
      </c>
      <c r="R5189" s="38">
        <v>178463</v>
      </c>
      <c r="S5189" s="37">
        <v>1.8325199999999999</v>
      </c>
      <c r="T5189" s="38">
        <v>4</v>
      </c>
      <c r="U5189" s="38">
        <v>8</v>
      </c>
      <c r="V5189" s="38">
        <v>2</v>
      </c>
    </row>
    <row r="5190" spans="1:22" ht="13.5" customHeight="1" x14ac:dyDescent="0.2">
      <c r="A5190" s="32" t="s">
        <v>5186</v>
      </c>
      <c r="B5190" s="32" t="s">
        <v>13025</v>
      </c>
      <c r="C5190" s="32" t="s">
        <v>18075</v>
      </c>
      <c r="D5190" s="37">
        <v>7.8453790000000003</v>
      </c>
      <c r="E5190" s="39">
        <v>2298.0500000000002</v>
      </c>
      <c r="F5190" s="39">
        <v>5173</v>
      </c>
      <c r="G5190" s="39">
        <v>9773.81</v>
      </c>
      <c r="H5190" s="38">
        <v>7</v>
      </c>
      <c r="I5190" s="38">
        <v>10229</v>
      </c>
      <c r="J5190" s="37">
        <v>5.7597881275000002</v>
      </c>
      <c r="K5190" s="37">
        <v>3.7773142470000001</v>
      </c>
      <c r="L5190" s="37">
        <v>14.478488313</v>
      </c>
      <c r="M5190" s="37">
        <v>8.0278675676999995</v>
      </c>
      <c r="N5190" s="37">
        <v>10.697465132</v>
      </c>
      <c r="O5190" s="37">
        <v>7.6269343724000001</v>
      </c>
      <c r="P5190" s="37">
        <v>5.8</v>
      </c>
      <c r="Q5190" s="37">
        <v>69.096283299999996</v>
      </c>
      <c r="R5190" s="38">
        <v>173689</v>
      </c>
      <c r="S5190" s="37">
        <v>2.7095899999999999</v>
      </c>
      <c r="T5190" s="38">
        <v>3</v>
      </c>
      <c r="U5190" s="38">
        <v>5</v>
      </c>
      <c r="V5190" s="38">
        <v>0</v>
      </c>
    </row>
    <row r="5191" spans="1:22" ht="13.5" customHeight="1" x14ac:dyDescent="0.2">
      <c r="A5191" s="32" t="s">
        <v>5187</v>
      </c>
      <c r="B5191" s="32" t="s">
        <v>13026</v>
      </c>
      <c r="C5191" s="32" t="s">
        <v>18075</v>
      </c>
      <c r="D5191" s="37">
        <v>5.3433700000000002</v>
      </c>
      <c r="E5191" s="39">
        <v>2754.04</v>
      </c>
      <c r="F5191" s="39">
        <v>6417</v>
      </c>
      <c r="G5191" s="39">
        <v>12509.14</v>
      </c>
      <c r="H5191" s="38">
        <v>9</v>
      </c>
      <c r="I5191" s="38">
        <v>12822</v>
      </c>
      <c r="J5191" s="37">
        <v>9.9078558735000009</v>
      </c>
      <c r="K5191" s="37">
        <v>5.5293958396000003</v>
      </c>
      <c r="L5191" s="37">
        <v>18.389851841999999</v>
      </c>
      <c r="M5191" s="37">
        <v>13.591675017</v>
      </c>
      <c r="N5191" s="37">
        <v>11.467831325000001</v>
      </c>
      <c r="O5191" s="37">
        <v>5.8861572521000003</v>
      </c>
      <c r="P5191" s="37">
        <v>5.8</v>
      </c>
      <c r="Q5191" s="37">
        <v>77.719858900000006</v>
      </c>
      <c r="R5191" s="38">
        <v>322358</v>
      </c>
      <c r="S5191" s="37">
        <v>2.7095899999999999</v>
      </c>
      <c r="T5191" s="38">
        <v>4</v>
      </c>
      <c r="U5191" s="38">
        <v>8</v>
      </c>
      <c r="V5191" s="38">
        <v>1</v>
      </c>
    </row>
    <row r="5192" spans="1:22" ht="13.5" customHeight="1" x14ac:dyDescent="0.2">
      <c r="A5192" s="32" t="s">
        <v>5188</v>
      </c>
      <c r="B5192" s="32" t="s">
        <v>13027</v>
      </c>
      <c r="C5192" s="32" t="s">
        <v>18100</v>
      </c>
      <c r="D5192" s="37">
        <v>5.2614879999999999</v>
      </c>
      <c r="E5192" s="39">
        <v>1423.01</v>
      </c>
      <c r="F5192" s="39">
        <v>3292</v>
      </c>
      <c r="G5192" s="39">
        <v>6061.42</v>
      </c>
      <c r="H5192" s="38">
        <v>7</v>
      </c>
      <c r="I5192" s="38">
        <v>6496</v>
      </c>
      <c r="J5192" s="37">
        <v>9.2473937223</v>
      </c>
      <c r="K5192" s="37">
        <v>8.8093647546000007</v>
      </c>
      <c r="L5192" s="37">
        <v>10.274159765</v>
      </c>
      <c r="M5192" s="37">
        <v>13.965539726999999</v>
      </c>
      <c r="N5192" s="37">
        <v>15.263405184</v>
      </c>
      <c r="O5192" s="37">
        <v>12.795995991</v>
      </c>
      <c r="P5192" s="37">
        <v>5.7</v>
      </c>
      <c r="Q5192" s="37">
        <v>95.483819199999999</v>
      </c>
      <c r="R5192" s="38">
        <v>195971</v>
      </c>
      <c r="S5192" s="37">
        <v>1.8325199999999999</v>
      </c>
      <c r="T5192" s="38">
        <v>3</v>
      </c>
      <c r="U5192" s="38">
        <v>6</v>
      </c>
      <c r="V5192" s="38">
        <v>4</v>
      </c>
    </row>
    <row r="5193" spans="1:22" ht="13.5" customHeight="1" x14ac:dyDescent="0.2">
      <c r="A5193" s="32" t="s">
        <v>5189</v>
      </c>
      <c r="B5193" s="32" t="s">
        <v>13028</v>
      </c>
      <c r="C5193" s="32" t="s">
        <v>18075</v>
      </c>
      <c r="D5193" s="37">
        <v>7.9243439999999996</v>
      </c>
      <c r="E5193" s="39">
        <v>1062.98</v>
      </c>
      <c r="F5193" s="39">
        <v>3509</v>
      </c>
      <c r="G5193" s="39">
        <v>6843.07</v>
      </c>
      <c r="H5193" s="38">
        <v>5</v>
      </c>
      <c r="I5193" s="38">
        <v>6997</v>
      </c>
      <c r="J5193" s="37">
        <v>10.703714696</v>
      </c>
      <c r="K5193" s="37">
        <v>4.3247952721000003</v>
      </c>
      <c r="L5193" s="37">
        <v>16.229113927</v>
      </c>
      <c r="M5193" s="37">
        <v>9.8224422138000005</v>
      </c>
      <c r="N5193" s="37">
        <v>21.494164134999998</v>
      </c>
      <c r="O5193" s="37">
        <v>4.2946206589000004</v>
      </c>
      <c r="P5193" s="37">
        <v>5.8</v>
      </c>
      <c r="Q5193" s="37">
        <v>79.931244100000001</v>
      </c>
      <c r="R5193" s="38">
        <v>188445</v>
      </c>
      <c r="S5193" s="37">
        <v>2.7095899999999999</v>
      </c>
      <c r="T5193" s="38">
        <v>2</v>
      </c>
      <c r="U5193" s="38">
        <v>5</v>
      </c>
      <c r="V5193" s="38">
        <v>2</v>
      </c>
    </row>
    <row r="5194" spans="1:22" ht="13.5" customHeight="1" x14ac:dyDescent="0.2">
      <c r="A5194" s="32" t="s">
        <v>5190</v>
      </c>
      <c r="B5194" s="32" t="s">
        <v>13029</v>
      </c>
      <c r="C5194" s="32" t="s">
        <v>18141</v>
      </c>
      <c r="D5194" s="37">
        <v>6.4039520000000003</v>
      </c>
      <c r="E5194" s="39">
        <v>2524.0300000000002</v>
      </c>
      <c r="F5194" s="39">
        <v>5040</v>
      </c>
      <c r="G5194" s="39">
        <v>9609.8799999999992</v>
      </c>
      <c r="H5194" s="38">
        <v>6</v>
      </c>
      <c r="I5194" s="38">
        <v>9976</v>
      </c>
      <c r="J5194" s="37">
        <v>26.87476105</v>
      </c>
      <c r="K5194" s="37">
        <v>30.180889230999998</v>
      </c>
      <c r="L5194" s="37">
        <v>24.115424518000001</v>
      </c>
      <c r="M5194" s="37">
        <v>11.762723149999999</v>
      </c>
      <c r="N5194" s="37">
        <v>29.944044087999998</v>
      </c>
      <c r="O5194" s="37">
        <v>18.811587382999999</v>
      </c>
      <c r="P5194" s="37">
        <v>6</v>
      </c>
      <c r="Q5194" s="37">
        <v>88.061720600000001</v>
      </c>
      <c r="R5194" s="38">
        <v>320617</v>
      </c>
      <c r="S5194" s="37">
        <v>2.1827100000000002</v>
      </c>
      <c r="T5194" s="38">
        <v>2</v>
      </c>
      <c r="U5194" s="38">
        <v>5</v>
      </c>
      <c r="V5194" s="38">
        <v>1</v>
      </c>
    </row>
    <row r="5195" spans="1:22" ht="13.5" customHeight="1" x14ac:dyDescent="0.2">
      <c r="A5195" s="32" t="s">
        <v>5191</v>
      </c>
      <c r="B5195" s="32" t="s">
        <v>13030</v>
      </c>
      <c r="C5195" s="32" t="s">
        <v>18075</v>
      </c>
      <c r="D5195" s="37">
        <v>4.6144049999999996</v>
      </c>
      <c r="E5195" s="39">
        <v>2451.0300000000002</v>
      </c>
      <c r="F5195" s="39">
        <v>5909</v>
      </c>
      <c r="G5195" s="39">
        <v>10938.81</v>
      </c>
      <c r="H5195" s="38">
        <v>10</v>
      </c>
      <c r="I5195" s="38">
        <v>11562</v>
      </c>
      <c r="J5195" s="37">
        <v>10.957326350000001</v>
      </c>
      <c r="K5195" s="37">
        <v>7.1831211478999997</v>
      </c>
      <c r="L5195" s="37">
        <v>16.467234871999999</v>
      </c>
      <c r="M5195" s="37">
        <v>5.1424453345999996</v>
      </c>
      <c r="N5195" s="37">
        <v>18.290883572999999</v>
      </c>
      <c r="O5195" s="37">
        <v>11.518898091000001</v>
      </c>
      <c r="P5195" s="37">
        <v>5.8479607482000002</v>
      </c>
      <c r="Q5195" s="37">
        <v>77.361317200000002</v>
      </c>
      <c r="R5195" s="38">
        <v>310784</v>
      </c>
      <c r="S5195" s="37">
        <v>2.7095899999999999</v>
      </c>
      <c r="T5195" s="38">
        <v>5</v>
      </c>
      <c r="U5195" s="38">
        <v>8</v>
      </c>
      <c r="V5195" s="38">
        <v>1</v>
      </c>
    </row>
    <row r="5196" spans="1:22" ht="13.5" customHeight="1" x14ac:dyDescent="0.2">
      <c r="A5196" s="32" t="s">
        <v>5192</v>
      </c>
      <c r="B5196" s="32" t="s">
        <v>13031</v>
      </c>
      <c r="C5196" s="32" t="s">
        <v>18209</v>
      </c>
      <c r="D5196" s="37">
        <v>8.4946179999999991</v>
      </c>
      <c r="E5196" s="39">
        <v>1549.98</v>
      </c>
      <c r="F5196" s="39">
        <v>3939</v>
      </c>
      <c r="G5196" s="39">
        <v>7368.18</v>
      </c>
      <c r="H5196" s="38">
        <v>10</v>
      </c>
      <c r="I5196" s="38">
        <v>7688</v>
      </c>
      <c r="J5196" s="37">
        <v>21.042053404000001</v>
      </c>
      <c r="K5196" s="37">
        <v>19.197604739999999</v>
      </c>
      <c r="L5196" s="37">
        <v>39.700373362000001</v>
      </c>
      <c r="M5196" s="37">
        <v>8.9720481547999995</v>
      </c>
      <c r="N5196" s="37">
        <v>38.487678361</v>
      </c>
      <c r="O5196" s="37">
        <v>17.134605864000001</v>
      </c>
      <c r="P5196" s="37">
        <v>7.4688206055000004</v>
      </c>
      <c r="Q5196" s="37">
        <v>87.469147599999999</v>
      </c>
      <c r="R5196" s="38">
        <v>182717</v>
      </c>
      <c r="S5196" s="37">
        <v>1.2956700000000001</v>
      </c>
      <c r="T5196" s="38">
        <v>7</v>
      </c>
      <c r="U5196" s="38">
        <v>10</v>
      </c>
      <c r="V5196" s="38">
        <v>2</v>
      </c>
    </row>
    <row r="5197" spans="1:22" ht="13.5" customHeight="1" x14ac:dyDescent="0.2">
      <c r="A5197" s="32" t="s">
        <v>5193</v>
      </c>
      <c r="B5197" s="32" t="s">
        <v>13032</v>
      </c>
      <c r="C5197" s="32" t="s">
        <v>18209</v>
      </c>
      <c r="D5197" s="37">
        <v>8.5497099999999993</v>
      </c>
      <c r="E5197" s="39">
        <v>1369.99</v>
      </c>
      <c r="F5197" s="39">
        <v>4953</v>
      </c>
      <c r="G5197" s="39">
        <v>9362.0300000000007</v>
      </c>
      <c r="H5197" s="38">
        <v>10</v>
      </c>
      <c r="I5197" s="38">
        <v>9832</v>
      </c>
      <c r="J5197" s="37">
        <v>39.537045663999997</v>
      </c>
      <c r="K5197" s="37">
        <v>34.419683282999998</v>
      </c>
      <c r="L5197" s="37">
        <v>56.322596845</v>
      </c>
      <c r="M5197" s="37">
        <v>11.149186425</v>
      </c>
      <c r="N5197" s="37">
        <v>46.074617934999999</v>
      </c>
      <c r="O5197" s="37">
        <v>21.252300149</v>
      </c>
      <c r="P5197" s="37">
        <v>7.4814108675000002</v>
      </c>
      <c r="Q5197" s="37">
        <v>82.792004199999994</v>
      </c>
      <c r="R5197" s="38">
        <v>197480</v>
      </c>
      <c r="S5197" s="37">
        <v>1.2956700000000001</v>
      </c>
      <c r="T5197" s="38">
        <v>6</v>
      </c>
      <c r="U5197" s="38">
        <v>9</v>
      </c>
      <c r="V5197" s="38">
        <v>1</v>
      </c>
    </row>
    <row r="5198" spans="1:22" ht="13.5" customHeight="1" x14ac:dyDescent="0.2">
      <c r="A5198" s="32" t="s">
        <v>5194</v>
      </c>
      <c r="B5198" s="32" t="s">
        <v>11608</v>
      </c>
      <c r="C5198" s="32" t="s">
        <v>18075</v>
      </c>
      <c r="D5198" s="37">
        <v>3.5364620000000002</v>
      </c>
      <c r="E5198" s="39">
        <v>2256.96</v>
      </c>
      <c r="F5198" s="39">
        <v>7144</v>
      </c>
      <c r="G5198" s="39">
        <v>13396.88</v>
      </c>
      <c r="H5198" s="38">
        <v>13</v>
      </c>
      <c r="I5198" s="38">
        <v>14290</v>
      </c>
      <c r="J5198" s="37">
        <v>17.965700551000001</v>
      </c>
      <c r="K5198" s="37">
        <v>11.442451122</v>
      </c>
      <c r="L5198" s="37">
        <v>24.967539761000001</v>
      </c>
      <c r="M5198" s="37">
        <v>8.2332284133000009</v>
      </c>
      <c r="N5198" s="37">
        <v>41.538774484000001</v>
      </c>
      <c r="O5198" s="37">
        <v>12.285006978</v>
      </c>
      <c r="P5198" s="37">
        <v>6.1172104484999998</v>
      </c>
      <c r="Q5198" s="37">
        <v>61.312893600000002</v>
      </c>
      <c r="R5198" s="38">
        <v>491596</v>
      </c>
      <c r="S5198" s="37">
        <v>2.7095899999999999</v>
      </c>
      <c r="T5198" s="38">
        <v>8</v>
      </c>
      <c r="U5198" s="38">
        <v>11</v>
      </c>
      <c r="V5198" s="38">
        <v>1</v>
      </c>
    </row>
    <row r="5199" spans="1:22" ht="13.5" customHeight="1" x14ac:dyDescent="0.2">
      <c r="A5199" s="32" t="s">
        <v>5195</v>
      </c>
      <c r="B5199" s="32" t="s">
        <v>13033</v>
      </c>
      <c r="C5199" s="32" t="s">
        <v>18141</v>
      </c>
      <c r="D5199" s="37">
        <v>5.640104</v>
      </c>
      <c r="E5199" s="39">
        <v>1265.01</v>
      </c>
      <c r="F5199" s="39">
        <v>3360</v>
      </c>
      <c r="G5199" s="39">
        <v>6509.05</v>
      </c>
      <c r="H5199" s="38">
        <v>7</v>
      </c>
      <c r="I5199" s="38">
        <v>6727</v>
      </c>
      <c r="J5199" s="37">
        <v>7.1084839721000002</v>
      </c>
      <c r="K5199" s="37">
        <v>1.9530385948</v>
      </c>
      <c r="L5199" s="37">
        <v>6.5412252553999997</v>
      </c>
      <c r="M5199" s="37">
        <v>18.381920020999999</v>
      </c>
      <c r="N5199" s="37">
        <v>23.814490519</v>
      </c>
      <c r="O5199" s="37">
        <v>5.4935267029999997</v>
      </c>
      <c r="P5199" s="37">
        <v>6</v>
      </c>
      <c r="Q5199" s="37">
        <v>81.786890999999997</v>
      </c>
      <c r="R5199" s="38">
        <v>195302</v>
      </c>
      <c r="S5199" s="37">
        <v>2.1827100000000002</v>
      </c>
      <c r="T5199" s="38">
        <v>4</v>
      </c>
      <c r="U5199" s="38">
        <v>6</v>
      </c>
      <c r="V5199" s="38">
        <v>2</v>
      </c>
    </row>
    <row r="5200" spans="1:22" ht="13.5" customHeight="1" x14ac:dyDescent="0.2">
      <c r="A5200" s="32" t="s">
        <v>5196</v>
      </c>
      <c r="B5200" s="32" t="s">
        <v>13034</v>
      </c>
      <c r="C5200" s="32" t="s">
        <v>18209</v>
      </c>
      <c r="D5200" s="37">
        <v>8.1907219999999992</v>
      </c>
      <c r="E5200" s="39">
        <v>1276.01</v>
      </c>
      <c r="F5200" s="39">
        <v>3707</v>
      </c>
      <c r="G5200" s="39">
        <v>7242.17</v>
      </c>
      <c r="H5200" s="38">
        <v>8</v>
      </c>
      <c r="I5200" s="38">
        <v>7684</v>
      </c>
      <c r="J5200" s="37">
        <v>14.967774344</v>
      </c>
      <c r="K5200" s="37">
        <v>18.664321833999999</v>
      </c>
      <c r="L5200" s="37">
        <v>22.430253113999999</v>
      </c>
      <c r="M5200" s="37">
        <v>7.4648521227</v>
      </c>
      <c r="N5200" s="37">
        <v>45.184721424000003</v>
      </c>
      <c r="O5200" s="37">
        <v>25.899287368</v>
      </c>
      <c r="P5200" s="37">
        <v>7.5</v>
      </c>
      <c r="Q5200" s="37">
        <v>76.405469499999995</v>
      </c>
      <c r="R5200" s="38">
        <v>151669</v>
      </c>
      <c r="S5200" s="37">
        <v>1.2956700000000001</v>
      </c>
      <c r="T5200" s="38">
        <v>5</v>
      </c>
      <c r="U5200" s="38">
        <v>8</v>
      </c>
      <c r="V5200" s="38">
        <v>1</v>
      </c>
    </row>
    <row r="5201" spans="1:22" ht="13.5" customHeight="1" x14ac:dyDescent="0.2">
      <c r="A5201" s="32" t="s">
        <v>5197</v>
      </c>
      <c r="B5201" s="32" t="s">
        <v>13035</v>
      </c>
      <c r="C5201" s="32" t="s">
        <v>18141</v>
      </c>
      <c r="D5201" s="37">
        <v>8.0121260000000003</v>
      </c>
      <c r="E5201" s="39">
        <v>1899.97</v>
      </c>
      <c r="F5201" s="39">
        <v>4630</v>
      </c>
      <c r="G5201" s="39">
        <v>8792.92</v>
      </c>
      <c r="H5201" s="38">
        <v>8</v>
      </c>
      <c r="I5201" s="38">
        <v>9063</v>
      </c>
      <c r="J5201" s="37">
        <v>20.482162708000001</v>
      </c>
      <c r="K5201" s="37">
        <v>20.631105247000001</v>
      </c>
      <c r="L5201" s="37">
        <v>21.302225154999999</v>
      </c>
      <c r="M5201" s="37">
        <v>11.324439185999999</v>
      </c>
      <c r="N5201" s="37">
        <v>19.314642085999999</v>
      </c>
      <c r="O5201" s="37">
        <v>14.681275049</v>
      </c>
      <c r="P5201" s="37">
        <v>6</v>
      </c>
      <c r="Q5201" s="37">
        <v>80.281310300000001</v>
      </c>
      <c r="R5201" s="38">
        <v>338914</v>
      </c>
      <c r="S5201" s="37">
        <v>2.1827100000000002</v>
      </c>
      <c r="T5201" s="38">
        <v>4</v>
      </c>
      <c r="U5201" s="38">
        <v>8</v>
      </c>
      <c r="V5201" s="38">
        <v>2</v>
      </c>
    </row>
    <row r="5202" spans="1:22" ht="13.5" customHeight="1" x14ac:dyDescent="0.2">
      <c r="A5202" s="32" t="s">
        <v>5198</v>
      </c>
      <c r="B5202" s="32" t="s">
        <v>13036</v>
      </c>
      <c r="C5202" s="32" t="s">
        <v>18100</v>
      </c>
      <c r="D5202" s="37">
        <v>6.0191980000000003</v>
      </c>
      <c r="E5202" s="39">
        <v>1560.01</v>
      </c>
      <c r="F5202" s="39">
        <v>3990</v>
      </c>
      <c r="G5202" s="39">
        <v>7730.21</v>
      </c>
      <c r="H5202" s="38">
        <v>6</v>
      </c>
      <c r="I5202" s="38">
        <v>7892</v>
      </c>
      <c r="J5202" s="37">
        <v>8.7535568627</v>
      </c>
      <c r="K5202" s="37">
        <v>7.8891555772000004</v>
      </c>
      <c r="L5202" s="37">
        <v>16.472197435999998</v>
      </c>
      <c r="M5202" s="37">
        <v>17.400828675</v>
      </c>
      <c r="N5202" s="37">
        <v>7.3823293056999999</v>
      </c>
      <c r="O5202" s="37">
        <v>4.7770081466000001</v>
      </c>
      <c r="P5202" s="37">
        <v>5.6721867008000002</v>
      </c>
      <c r="Q5202" s="37">
        <v>89.422272399999997</v>
      </c>
      <c r="R5202" s="38">
        <v>205552</v>
      </c>
      <c r="S5202" s="37">
        <v>1.8325199999999999</v>
      </c>
      <c r="T5202" s="38">
        <v>4</v>
      </c>
      <c r="U5202" s="38">
        <v>6</v>
      </c>
      <c r="V5202" s="38">
        <v>1</v>
      </c>
    </row>
    <row r="5203" spans="1:22" ht="13.5" customHeight="1" x14ac:dyDescent="0.2">
      <c r="A5203" s="32" t="s">
        <v>5199</v>
      </c>
      <c r="B5203" s="32" t="s">
        <v>13037</v>
      </c>
      <c r="C5203" s="32" t="s">
        <v>18141</v>
      </c>
      <c r="D5203" s="37">
        <v>7.0185870000000001</v>
      </c>
      <c r="E5203" s="39">
        <v>3099.98</v>
      </c>
      <c r="F5203" s="39">
        <v>6855</v>
      </c>
      <c r="G5203" s="39">
        <v>13299.44</v>
      </c>
      <c r="H5203" s="38">
        <v>12</v>
      </c>
      <c r="I5203" s="38">
        <v>13600</v>
      </c>
      <c r="J5203" s="37">
        <v>4.7983943255000003</v>
      </c>
      <c r="K5203" s="37">
        <v>3.2209419508999999</v>
      </c>
      <c r="L5203" s="37">
        <v>5.6204824454000004</v>
      </c>
      <c r="M5203" s="37">
        <v>20.332122391999999</v>
      </c>
      <c r="N5203" s="37">
        <v>8.0840484131999997</v>
      </c>
      <c r="O5203" s="37">
        <v>3.5845697242000001</v>
      </c>
      <c r="P5203" s="37">
        <v>6</v>
      </c>
      <c r="Q5203" s="37">
        <v>89.639124800000005</v>
      </c>
      <c r="R5203" s="38">
        <v>342778</v>
      </c>
      <c r="S5203" s="37">
        <v>2.1827100000000002</v>
      </c>
      <c r="T5203" s="38">
        <v>9</v>
      </c>
      <c r="U5203" s="38">
        <v>12</v>
      </c>
      <c r="V5203" s="38">
        <v>1</v>
      </c>
    </row>
    <row r="5204" spans="1:22" ht="13.5" customHeight="1" x14ac:dyDescent="0.2">
      <c r="A5204" s="32" t="s">
        <v>5200</v>
      </c>
      <c r="B5204" s="32" t="s">
        <v>9334</v>
      </c>
      <c r="C5204" s="32" t="s">
        <v>18209</v>
      </c>
      <c r="D5204" s="37">
        <v>4.9808620000000001</v>
      </c>
      <c r="E5204" s="39">
        <v>744.98</v>
      </c>
      <c r="F5204" s="39">
        <v>3877</v>
      </c>
      <c r="G5204" s="39">
        <v>5110.71</v>
      </c>
      <c r="H5204" s="38">
        <v>6</v>
      </c>
      <c r="I5204" s="38">
        <v>8008</v>
      </c>
      <c r="J5204" s="37">
        <v>44.944288198999999</v>
      </c>
      <c r="K5204" s="37">
        <v>29.332749029999999</v>
      </c>
      <c r="L5204" s="37">
        <v>45.897419253999999</v>
      </c>
      <c r="M5204" s="37">
        <v>9.9446053103000001</v>
      </c>
      <c r="N5204" s="37">
        <v>48.453943070999998</v>
      </c>
      <c r="O5204" s="37">
        <v>37.811965116000003</v>
      </c>
      <c r="P5204" s="37">
        <v>7.5</v>
      </c>
      <c r="Q5204" s="37">
        <v>63.943253200000001</v>
      </c>
      <c r="R5204" s="38">
        <v>154122</v>
      </c>
      <c r="S5204" s="37">
        <v>1.2956700000000001</v>
      </c>
      <c r="T5204" s="38">
        <v>4</v>
      </c>
      <c r="U5204" s="38">
        <v>6</v>
      </c>
      <c r="V5204" s="38">
        <v>1</v>
      </c>
    </row>
    <row r="5205" spans="1:22" ht="13.5" customHeight="1" x14ac:dyDescent="0.2">
      <c r="A5205" s="32" t="s">
        <v>5201</v>
      </c>
      <c r="B5205" s="32" t="s">
        <v>13038</v>
      </c>
      <c r="C5205" s="32" t="s">
        <v>18209</v>
      </c>
      <c r="D5205" s="37">
        <v>6.163233</v>
      </c>
      <c r="E5205" s="39">
        <v>1265.02</v>
      </c>
      <c r="F5205" s="39">
        <v>5116</v>
      </c>
      <c r="G5205" s="39">
        <v>8538.1299999999992</v>
      </c>
      <c r="H5205" s="38">
        <v>8</v>
      </c>
      <c r="I5205" s="38">
        <v>10196</v>
      </c>
      <c r="J5205" s="37">
        <v>21.647523514</v>
      </c>
      <c r="K5205" s="37">
        <v>24.292782629000001</v>
      </c>
      <c r="L5205" s="37">
        <v>29.700075778999999</v>
      </c>
      <c r="M5205" s="37">
        <v>11.126813635</v>
      </c>
      <c r="N5205" s="37">
        <v>43.210069515999997</v>
      </c>
      <c r="O5205" s="37">
        <v>25.571881818000001</v>
      </c>
      <c r="P5205" s="37">
        <v>7.4500276014000004</v>
      </c>
      <c r="Q5205" s="37">
        <v>86.465615200000002</v>
      </c>
      <c r="R5205" s="38">
        <v>294457</v>
      </c>
      <c r="S5205" s="37">
        <v>1.2956700000000001</v>
      </c>
      <c r="T5205" s="38">
        <v>5</v>
      </c>
      <c r="U5205" s="38">
        <v>8</v>
      </c>
      <c r="V5205" s="38">
        <v>1</v>
      </c>
    </row>
    <row r="5206" spans="1:22" ht="13.5" customHeight="1" x14ac:dyDescent="0.2">
      <c r="A5206" s="32" t="s">
        <v>5202</v>
      </c>
      <c r="B5206" s="32" t="s">
        <v>13039</v>
      </c>
      <c r="C5206" s="32" t="s">
        <v>18075</v>
      </c>
      <c r="D5206" s="37">
        <v>5.2140680000000001</v>
      </c>
      <c r="E5206" s="39">
        <v>2065.0100000000002</v>
      </c>
      <c r="F5206" s="39">
        <v>5634</v>
      </c>
      <c r="G5206" s="39">
        <v>10461.56</v>
      </c>
      <c r="H5206" s="38">
        <v>9</v>
      </c>
      <c r="I5206" s="38">
        <v>10966</v>
      </c>
      <c r="J5206" s="37">
        <v>19.098250050000001</v>
      </c>
      <c r="K5206" s="37">
        <v>9.5593234497000008</v>
      </c>
      <c r="L5206" s="37">
        <v>28.304675629999998</v>
      </c>
      <c r="M5206" s="37">
        <v>9.5468767726999992</v>
      </c>
      <c r="N5206" s="37">
        <v>37.153357391</v>
      </c>
      <c r="O5206" s="37">
        <v>8.6443849087999993</v>
      </c>
      <c r="P5206" s="37">
        <v>5.8173075022000003</v>
      </c>
      <c r="Q5206" s="37">
        <v>85.276184799999996</v>
      </c>
      <c r="R5206" s="38">
        <v>377679</v>
      </c>
      <c r="S5206" s="37">
        <v>2.7095899999999999</v>
      </c>
      <c r="T5206" s="38">
        <v>6</v>
      </c>
      <c r="U5206" s="38">
        <v>9</v>
      </c>
      <c r="V5206" s="38">
        <v>1</v>
      </c>
    </row>
    <row r="5207" spans="1:22" ht="13.5" customHeight="1" x14ac:dyDescent="0.2">
      <c r="A5207" s="32" t="s">
        <v>5203</v>
      </c>
      <c r="B5207" s="32" t="s">
        <v>13040</v>
      </c>
      <c r="C5207" s="32" t="s">
        <v>18100</v>
      </c>
      <c r="D5207" s="37">
        <v>9.8368470000000006</v>
      </c>
      <c r="E5207" s="39">
        <v>1682.01</v>
      </c>
      <c r="F5207" s="39">
        <v>3389</v>
      </c>
      <c r="G5207" s="39">
        <v>6405.89</v>
      </c>
      <c r="H5207" s="38">
        <v>6</v>
      </c>
      <c r="I5207" s="38">
        <v>6585</v>
      </c>
      <c r="J5207" s="37">
        <v>11.686877722</v>
      </c>
      <c r="K5207" s="37">
        <v>8.5827069932000004</v>
      </c>
      <c r="L5207" s="37">
        <v>14.422964890999999</v>
      </c>
      <c r="M5207" s="37">
        <v>15.828067324999999</v>
      </c>
      <c r="N5207" s="37">
        <v>14.395489453</v>
      </c>
      <c r="O5207" s="37">
        <v>8.5712034421999999</v>
      </c>
      <c r="P5207" s="37">
        <v>5.7</v>
      </c>
      <c r="Q5207" s="37">
        <v>84.766440200000005</v>
      </c>
      <c r="R5207" s="38">
        <v>179383</v>
      </c>
      <c r="S5207" s="37">
        <v>1.8325199999999999</v>
      </c>
      <c r="T5207" s="38">
        <v>5</v>
      </c>
      <c r="U5207" s="38">
        <v>6</v>
      </c>
      <c r="V5207" s="38">
        <v>0</v>
      </c>
    </row>
    <row r="5208" spans="1:22" ht="13.5" customHeight="1" x14ac:dyDescent="0.2">
      <c r="A5208" s="32" t="s">
        <v>5204</v>
      </c>
      <c r="B5208" s="32" t="s">
        <v>13041</v>
      </c>
      <c r="C5208" s="32" t="s">
        <v>18100</v>
      </c>
      <c r="D5208" s="37">
        <v>6.3717680000000003</v>
      </c>
      <c r="E5208" s="39">
        <v>1731.01</v>
      </c>
      <c r="F5208" s="39">
        <v>4234</v>
      </c>
      <c r="G5208" s="39">
        <v>7781.17</v>
      </c>
      <c r="H5208" s="38">
        <v>7</v>
      </c>
      <c r="I5208" s="38">
        <v>8307</v>
      </c>
      <c r="J5208" s="37">
        <v>11.890538624</v>
      </c>
      <c r="K5208" s="37">
        <v>7.3523918543000004</v>
      </c>
      <c r="L5208" s="37">
        <v>12.375489172</v>
      </c>
      <c r="M5208" s="37">
        <v>27.708200434999998</v>
      </c>
      <c r="N5208" s="37">
        <v>12.431262192</v>
      </c>
      <c r="O5208" s="37">
        <v>9.0841060919000007</v>
      </c>
      <c r="P5208" s="37">
        <v>5.6896081772000002</v>
      </c>
      <c r="Q5208" s="37">
        <v>84.055394800000002</v>
      </c>
      <c r="R5208" s="38">
        <v>187465</v>
      </c>
      <c r="S5208" s="37">
        <v>1.8325199999999999</v>
      </c>
      <c r="T5208" s="38">
        <v>4</v>
      </c>
      <c r="U5208" s="38">
        <v>7</v>
      </c>
      <c r="V5208" s="38">
        <v>0</v>
      </c>
    </row>
    <row r="5209" spans="1:22" ht="13.5" customHeight="1" x14ac:dyDescent="0.2">
      <c r="A5209" s="32" t="s">
        <v>5205</v>
      </c>
      <c r="B5209" s="32" t="s">
        <v>13042</v>
      </c>
      <c r="C5209" s="32" t="s">
        <v>18141</v>
      </c>
      <c r="D5209" s="37">
        <v>8.1327040000000004</v>
      </c>
      <c r="E5209" s="39">
        <v>1492</v>
      </c>
      <c r="F5209" s="39">
        <v>6125</v>
      </c>
      <c r="G5209" s="39">
        <v>11697.18</v>
      </c>
      <c r="H5209" s="38">
        <v>7</v>
      </c>
      <c r="I5209" s="38">
        <v>12134</v>
      </c>
      <c r="J5209" s="37">
        <v>20.26430569</v>
      </c>
      <c r="K5209" s="37">
        <v>17.874473142999999</v>
      </c>
      <c r="L5209" s="37">
        <v>19.635865771999999</v>
      </c>
      <c r="M5209" s="37">
        <v>18.970847027000001</v>
      </c>
      <c r="N5209" s="37">
        <v>22.873551611</v>
      </c>
      <c r="O5209" s="37">
        <v>10.81079489</v>
      </c>
      <c r="P5209" s="37">
        <v>6</v>
      </c>
      <c r="Q5209" s="37">
        <v>64.680192300000002</v>
      </c>
      <c r="R5209" s="38">
        <v>443239</v>
      </c>
      <c r="S5209" s="37">
        <v>2.1827100000000002</v>
      </c>
      <c r="T5209" s="38">
        <v>2</v>
      </c>
      <c r="U5209" s="38">
        <v>2</v>
      </c>
      <c r="V5209" s="38">
        <v>1</v>
      </c>
    </row>
    <row r="5210" spans="1:22" ht="13.5" customHeight="1" x14ac:dyDescent="0.2">
      <c r="A5210" s="32" t="s">
        <v>5206</v>
      </c>
      <c r="B5210" s="32" t="s">
        <v>13043</v>
      </c>
      <c r="C5210" s="32" t="s">
        <v>18209</v>
      </c>
      <c r="D5210" s="37">
        <v>8.3881150000000009</v>
      </c>
      <c r="E5210" s="39">
        <v>1966.04</v>
      </c>
      <c r="F5210" s="39">
        <v>5953</v>
      </c>
      <c r="G5210" s="39">
        <v>9971.0300000000007</v>
      </c>
      <c r="H5210" s="38">
        <v>10</v>
      </c>
      <c r="I5210" s="38">
        <v>11688</v>
      </c>
      <c r="J5210" s="37">
        <v>35.561965583000003</v>
      </c>
      <c r="K5210" s="37">
        <v>31.698902257</v>
      </c>
      <c r="L5210" s="37">
        <v>48.316296954999999</v>
      </c>
      <c r="M5210" s="37">
        <v>12.281236955000001</v>
      </c>
      <c r="N5210" s="37">
        <v>64.133874478999999</v>
      </c>
      <c r="O5210" s="37">
        <v>21.290735936000001</v>
      </c>
      <c r="P5210" s="37">
        <v>7.4628915427000004</v>
      </c>
      <c r="Q5210" s="37">
        <v>81.739620700000003</v>
      </c>
      <c r="R5210" s="38">
        <v>359202</v>
      </c>
      <c r="S5210" s="37">
        <v>1.2956700000000001</v>
      </c>
      <c r="T5210" s="38">
        <v>7</v>
      </c>
      <c r="U5210" s="38">
        <v>9</v>
      </c>
      <c r="V5210" s="38">
        <v>2</v>
      </c>
    </row>
    <row r="5211" spans="1:22" ht="13.5" customHeight="1" x14ac:dyDescent="0.2">
      <c r="A5211" s="32" t="s">
        <v>5207</v>
      </c>
      <c r="B5211" s="32" t="s">
        <v>13044</v>
      </c>
      <c r="C5211" s="32" t="s">
        <v>18100</v>
      </c>
      <c r="D5211" s="37">
        <v>4.4188299999999998</v>
      </c>
      <c r="E5211" s="39">
        <v>2397.0100000000002</v>
      </c>
      <c r="F5211" s="39">
        <v>5412</v>
      </c>
      <c r="G5211" s="39">
        <v>10025.39</v>
      </c>
      <c r="H5211" s="38">
        <v>7</v>
      </c>
      <c r="I5211" s="38">
        <v>11106</v>
      </c>
      <c r="J5211" s="37">
        <v>9.3678264813999998</v>
      </c>
      <c r="K5211" s="37">
        <v>11.648611478999999</v>
      </c>
      <c r="L5211" s="37">
        <v>3.3374347427000002</v>
      </c>
      <c r="M5211" s="37">
        <v>18.667074746000001</v>
      </c>
      <c r="N5211" s="37">
        <v>15.269754026999999</v>
      </c>
      <c r="O5211" s="37">
        <v>18.558743557</v>
      </c>
      <c r="P5211" s="37">
        <v>5.6931100024000001</v>
      </c>
      <c r="Q5211" s="37">
        <v>93.573135500000006</v>
      </c>
      <c r="R5211" s="38">
        <v>267860</v>
      </c>
      <c r="S5211" s="37">
        <v>1.8325199999999999</v>
      </c>
      <c r="T5211" s="38">
        <v>4</v>
      </c>
      <c r="U5211" s="38">
        <v>7</v>
      </c>
      <c r="V5211" s="38">
        <v>2</v>
      </c>
    </row>
    <row r="5212" spans="1:22" ht="13.5" customHeight="1" x14ac:dyDescent="0.2">
      <c r="A5212" s="32" t="s">
        <v>5208</v>
      </c>
      <c r="B5212" s="32" t="s">
        <v>13045</v>
      </c>
      <c r="C5212" s="32" t="s">
        <v>18100</v>
      </c>
      <c r="D5212" s="37">
        <v>4.8216700000000001</v>
      </c>
      <c r="E5212" s="39">
        <v>926.98</v>
      </c>
      <c r="F5212" s="39">
        <v>3677</v>
      </c>
      <c r="G5212" s="39">
        <v>6813.72</v>
      </c>
      <c r="H5212" s="38">
        <v>8</v>
      </c>
      <c r="I5212" s="38">
        <v>7314</v>
      </c>
      <c r="J5212" s="37">
        <v>32.825515965000001</v>
      </c>
      <c r="K5212" s="37">
        <v>28.1776245</v>
      </c>
      <c r="L5212" s="37">
        <v>45.031254490000002</v>
      </c>
      <c r="M5212" s="37">
        <v>15.276040769</v>
      </c>
      <c r="N5212" s="37">
        <v>43.835831988000002</v>
      </c>
      <c r="O5212" s="37">
        <v>8.1638567619</v>
      </c>
      <c r="P5212" s="37">
        <v>5.7</v>
      </c>
      <c r="Q5212" s="37">
        <v>88.276723799999999</v>
      </c>
      <c r="R5212" s="38">
        <v>218141</v>
      </c>
      <c r="S5212" s="37">
        <v>1.8325199999999999</v>
      </c>
      <c r="T5212" s="38">
        <v>6</v>
      </c>
      <c r="U5212" s="38">
        <v>7</v>
      </c>
      <c r="V5212" s="38">
        <v>2</v>
      </c>
    </row>
    <row r="5213" spans="1:22" ht="13.5" customHeight="1" x14ac:dyDescent="0.2">
      <c r="A5213" s="32" t="s">
        <v>5209</v>
      </c>
      <c r="B5213" s="32" t="s">
        <v>13046</v>
      </c>
      <c r="C5213" s="32" t="s">
        <v>18100</v>
      </c>
      <c r="D5213" s="37">
        <v>5.2692350000000001</v>
      </c>
      <c r="E5213" s="39">
        <v>1459.97</v>
      </c>
      <c r="F5213" s="39">
        <v>3984</v>
      </c>
      <c r="G5213" s="39">
        <v>7070.1</v>
      </c>
      <c r="H5213" s="38">
        <v>9</v>
      </c>
      <c r="I5213" s="38">
        <v>7645</v>
      </c>
      <c r="J5213" s="37">
        <v>9.2506098291000001</v>
      </c>
      <c r="K5213" s="37">
        <v>6.5047725682999999</v>
      </c>
      <c r="L5213" s="37">
        <v>4.1212661601000002</v>
      </c>
      <c r="M5213" s="37">
        <v>17.263550535</v>
      </c>
      <c r="N5213" s="37">
        <v>9.4858038840999992</v>
      </c>
      <c r="O5213" s="37">
        <v>11.32138664</v>
      </c>
      <c r="P5213" s="37">
        <v>5.7</v>
      </c>
      <c r="Q5213" s="37">
        <v>93.588873100000001</v>
      </c>
      <c r="R5213" s="38">
        <v>149409</v>
      </c>
      <c r="S5213" s="37">
        <v>1.8325199999999999</v>
      </c>
      <c r="T5213" s="38">
        <v>5</v>
      </c>
      <c r="U5213" s="38">
        <v>9</v>
      </c>
      <c r="V5213" s="38">
        <v>1</v>
      </c>
    </row>
    <row r="5214" spans="1:22" ht="13.5" customHeight="1" x14ac:dyDescent="0.2">
      <c r="A5214" s="32" t="s">
        <v>5210</v>
      </c>
      <c r="B5214" s="32" t="s">
        <v>13047</v>
      </c>
      <c r="C5214" s="32" t="s">
        <v>18100</v>
      </c>
      <c r="D5214" s="37">
        <v>9.0122610000000005</v>
      </c>
      <c r="E5214" s="39">
        <v>1198.97</v>
      </c>
      <c r="F5214" s="39">
        <v>5371</v>
      </c>
      <c r="G5214" s="39">
        <v>9507.07</v>
      </c>
      <c r="H5214" s="38">
        <v>8</v>
      </c>
      <c r="I5214" s="38">
        <v>10204</v>
      </c>
      <c r="J5214" s="37">
        <v>10.687332034000001</v>
      </c>
      <c r="K5214" s="37">
        <v>7.9129950118999997</v>
      </c>
      <c r="L5214" s="37">
        <v>4.1520699312999998</v>
      </c>
      <c r="M5214" s="37">
        <v>15.502073339000001</v>
      </c>
      <c r="N5214" s="37">
        <v>10.784791023</v>
      </c>
      <c r="O5214" s="37">
        <v>14.039767989</v>
      </c>
      <c r="P5214" s="37">
        <v>5.7</v>
      </c>
      <c r="Q5214" s="37">
        <v>92.686689900000005</v>
      </c>
      <c r="R5214" s="38">
        <v>167293</v>
      </c>
      <c r="S5214" s="37">
        <v>1.8325199999999999</v>
      </c>
      <c r="T5214" s="38">
        <v>4</v>
      </c>
      <c r="U5214" s="38">
        <v>8</v>
      </c>
      <c r="V5214" s="38">
        <v>0</v>
      </c>
    </row>
    <row r="5215" spans="1:22" ht="13.5" customHeight="1" x14ac:dyDescent="0.2">
      <c r="A5215" s="32" t="s">
        <v>5211</v>
      </c>
      <c r="B5215" s="32" t="s">
        <v>13048</v>
      </c>
      <c r="C5215" s="32" t="s">
        <v>18100</v>
      </c>
      <c r="D5215" s="37">
        <v>3.6866729999999999</v>
      </c>
      <c r="E5215" s="39">
        <v>2055.96</v>
      </c>
      <c r="F5215" s="39">
        <v>4519</v>
      </c>
      <c r="G5215" s="39">
        <v>9011.9</v>
      </c>
      <c r="H5215" s="38">
        <v>8</v>
      </c>
      <c r="I5215" s="38">
        <v>9151</v>
      </c>
      <c r="J5215" s="37">
        <v>5.0253156172000004</v>
      </c>
      <c r="K5215" s="37">
        <v>2.0864322790999998</v>
      </c>
      <c r="L5215" s="37">
        <v>5.8019746291000001</v>
      </c>
      <c r="M5215" s="37">
        <v>36.937943506000003</v>
      </c>
      <c r="N5215" s="37">
        <v>11.747497136</v>
      </c>
      <c r="O5215" s="37">
        <v>12.716829476999999</v>
      </c>
      <c r="P5215" s="37">
        <v>5.7987862035999997</v>
      </c>
      <c r="Q5215" s="37">
        <v>86.644427100000001</v>
      </c>
      <c r="R5215" s="38">
        <v>221238</v>
      </c>
      <c r="S5215" s="37">
        <v>1.8325199999999999</v>
      </c>
      <c r="T5215" s="38">
        <v>5</v>
      </c>
      <c r="U5215" s="38">
        <v>7</v>
      </c>
      <c r="V5215" s="38">
        <v>0</v>
      </c>
    </row>
    <row r="5216" spans="1:22" ht="13.5" customHeight="1" x14ac:dyDescent="0.2">
      <c r="A5216" s="32" t="s">
        <v>5212</v>
      </c>
      <c r="B5216" s="32" t="s">
        <v>13049</v>
      </c>
      <c r="C5216" s="32" t="s">
        <v>18100</v>
      </c>
      <c r="D5216" s="37">
        <v>5.3059710000000004</v>
      </c>
      <c r="E5216" s="39">
        <v>1277.97</v>
      </c>
      <c r="F5216" s="39">
        <v>3521</v>
      </c>
      <c r="G5216" s="39">
        <v>6663.1</v>
      </c>
      <c r="H5216" s="38">
        <v>6</v>
      </c>
      <c r="I5216" s="38">
        <v>6848</v>
      </c>
      <c r="J5216" s="37">
        <v>11.481582651</v>
      </c>
      <c r="K5216" s="37">
        <v>8.4009684815999996</v>
      </c>
      <c r="L5216" s="37">
        <v>13.752839301</v>
      </c>
      <c r="M5216" s="37">
        <v>15.118953832000001</v>
      </c>
      <c r="N5216" s="37">
        <v>14.216265053000001</v>
      </c>
      <c r="O5216" s="37">
        <v>8.6036071234999998</v>
      </c>
      <c r="P5216" s="37">
        <v>5.7</v>
      </c>
      <c r="Q5216" s="37">
        <v>96.190368100000001</v>
      </c>
      <c r="R5216" s="38">
        <v>168767</v>
      </c>
      <c r="S5216" s="37">
        <v>1.8325199999999999</v>
      </c>
      <c r="T5216" s="38">
        <v>4</v>
      </c>
      <c r="U5216" s="38">
        <v>4</v>
      </c>
      <c r="V5216" s="38">
        <v>2</v>
      </c>
    </row>
    <row r="5217" spans="1:22" ht="13.5" customHeight="1" x14ac:dyDescent="0.2">
      <c r="A5217" s="32" t="s">
        <v>5213</v>
      </c>
      <c r="B5217" s="32" t="s">
        <v>13050</v>
      </c>
      <c r="C5217" s="32" t="s">
        <v>18141</v>
      </c>
      <c r="D5217" s="37">
        <v>5.441929</v>
      </c>
      <c r="E5217" s="39">
        <v>2476.9699999999998</v>
      </c>
      <c r="F5217" s="39">
        <v>6299</v>
      </c>
      <c r="G5217" s="39">
        <v>12161.85</v>
      </c>
      <c r="H5217" s="38">
        <v>10</v>
      </c>
      <c r="I5217" s="38">
        <v>12424</v>
      </c>
      <c r="J5217" s="37">
        <v>10.815213609000001</v>
      </c>
      <c r="K5217" s="37">
        <v>6.9892301979999996</v>
      </c>
      <c r="L5217" s="37">
        <v>9.8316666594999997</v>
      </c>
      <c r="M5217" s="37">
        <v>24.781616750000001</v>
      </c>
      <c r="N5217" s="37">
        <v>10.148009062</v>
      </c>
      <c r="O5217" s="37">
        <v>4.6910271501</v>
      </c>
      <c r="P5217" s="37">
        <v>6</v>
      </c>
      <c r="Q5217" s="37">
        <v>81.026804799999994</v>
      </c>
      <c r="R5217" s="38">
        <v>258965</v>
      </c>
      <c r="S5217" s="37">
        <v>2.1827100000000002</v>
      </c>
      <c r="T5217" s="38">
        <v>6</v>
      </c>
      <c r="U5217" s="38">
        <v>10</v>
      </c>
      <c r="V5217" s="38">
        <v>0</v>
      </c>
    </row>
    <row r="5218" spans="1:22" ht="13.5" customHeight="1" x14ac:dyDescent="0.2">
      <c r="A5218" s="32" t="s">
        <v>5214</v>
      </c>
      <c r="B5218" s="32" t="s">
        <v>13051</v>
      </c>
      <c r="C5218" s="32" t="s">
        <v>18209</v>
      </c>
      <c r="D5218" s="37">
        <v>6.9059559999999998</v>
      </c>
      <c r="E5218" s="39">
        <v>1348.94</v>
      </c>
      <c r="F5218" s="39">
        <v>6074</v>
      </c>
      <c r="G5218" s="39">
        <v>9625.7800000000007</v>
      </c>
      <c r="H5218" s="38">
        <v>8</v>
      </c>
      <c r="I5218" s="38">
        <v>12336</v>
      </c>
      <c r="J5218" s="37">
        <v>22.344101267999999</v>
      </c>
      <c r="K5218" s="37">
        <v>23.704377432000001</v>
      </c>
      <c r="L5218" s="37">
        <v>26.587567793000002</v>
      </c>
      <c r="M5218" s="37">
        <v>13.498185858999999</v>
      </c>
      <c r="N5218" s="37">
        <v>45.975431243000003</v>
      </c>
      <c r="O5218" s="37">
        <v>20.617992559000001</v>
      </c>
      <c r="P5218" s="37">
        <v>7.3174182443999998</v>
      </c>
      <c r="Q5218" s="37">
        <v>75.802044800000004</v>
      </c>
      <c r="R5218" s="38">
        <v>180002</v>
      </c>
      <c r="S5218" s="37">
        <v>1.2956700000000001</v>
      </c>
      <c r="T5218" s="38">
        <v>4</v>
      </c>
      <c r="U5218" s="38">
        <v>8</v>
      </c>
      <c r="V5218" s="38">
        <v>3</v>
      </c>
    </row>
    <row r="5219" spans="1:22" ht="13.5" customHeight="1" x14ac:dyDescent="0.2">
      <c r="A5219" s="32" t="s">
        <v>5215</v>
      </c>
      <c r="B5219" s="32" t="s">
        <v>13052</v>
      </c>
      <c r="C5219" s="32" t="s">
        <v>18209</v>
      </c>
      <c r="D5219" s="37">
        <v>5.9509639999999999</v>
      </c>
      <c r="E5219" s="39">
        <v>1375.98</v>
      </c>
      <c r="F5219" s="39">
        <v>3229</v>
      </c>
      <c r="G5219" s="39">
        <v>5866.14</v>
      </c>
      <c r="H5219" s="38">
        <v>7</v>
      </c>
      <c r="I5219" s="38">
        <v>6324</v>
      </c>
      <c r="J5219" s="37">
        <v>18.521690016000001</v>
      </c>
      <c r="K5219" s="37">
        <v>17.197463572</v>
      </c>
      <c r="L5219" s="37">
        <v>24.849971894999999</v>
      </c>
      <c r="M5219" s="37">
        <v>10.743471658000001</v>
      </c>
      <c r="N5219" s="37">
        <v>29.926458267000001</v>
      </c>
      <c r="O5219" s="37">
        <v>14.998511355</v>
      </c>
      <c r="P5219" s="37">
        <v>7.5</v>
      </c>
      <c r="Q5219" s="37">
        <v>97.642256900000007</v>
      </c>
      <c r="R5219" s="38">
        <v>153743</v>
      </c>
      <c r="S5219" s="37">
        <v>1.2956700000000001</v>
      </c>
      <c r="T5219" s="38">
        <v>4</v>
      </c>
      <c r="U5219" s="38">
        <v>7</v>
      </c>
      <c r="V5219" s="38">
        <v>2</v>
      </c>
    </row>
    <row r="5220" spans="1:22" ht="13.5" customHeight="1" x14ac:dyDescent="0.2">
      <c r="A5220" s="32" t="s">
        <v>5216</v>
      </c>
      <c r="B5220" s="32" t="s">
        <v>13053</v>
      </c>
      <c r="C5220" s="32" t="s">
        <v>18209</v>
      </c>
      <c r="D5220" s="37">
        <v>3.6394880000000001</v>
      </c>
      <c r="E5220" s="39">
        <v>1225.95</v>
      </c>
      <c r="F5220" s="39">
        <v>6004</v>
      </c>
      <c r="G5220" s="39">
        <v>10952.28</v>
      </c>
      <c r="H5220" s="38">
        <v>11</v>
      </c>
      <c r="I5220" s="38">
        <v>12426</v>
      </c>
      <c r="J5220" s="37">
        <v>7.1882571715000001</v>
      </c>
      <c r="K5220" s="37">
        <v>10.393949699</v>
      </c>
      <c r="L5220" s="37">
        <v>5.2129989866999997</v>
      </c>
      <c r="M5220" s="37">
        <v>8.5811394880999998</v>
      </c>
      <c r="N5220" s="37">
        <v>33.721041268</v>
      </c>
      <c r="O5220" s="37">
        <v>29.066311716000001</v>
      </c>
      <c r="P5220" s="37">
        <v>7.5</v>
      </c>
      <c r="Q5220" s="37">
        <v>88.691339600000006</v>
      </c>
      <c r="R5220" s="38">
        <v>232541</v>
      </c>
      <c r="S5220" s="37">
        <v>1.2956700000000001</v>
      </c>
      <c r="T5220" s="38">
        <v>6</v>
      </c>
      <c r="U5220" s="38">
        <v>10</v>
      </c>
      <c r="V5220" s="38">
        <v>1</v>
      </c>
    </row>
    <row r="5221" spans="1:22" ht="13.5" customHeight="1" x14ac:dyDescent="0.2">
      <c r="A5221" s="32" t="s">
        <v>5217</v>
      </c>
      <c r="B5221" s="32" t="s">
        <v>13054</v>
      </c>
      <c r="C5221" s="32" t="s">
        <v>18075</v>
      </c>
      <c r="D5221" s="37">
        <v>5.3287959999999996</v>
      </c>
      <c r="E5221" s="39">
        <v>4294.9799999999996</v>
      </c>
      <c r="F5221" s="39">
        <v>10514</v>
      </c>
      <c r="G5221" s="39">
        <v>20111.77</v>
      </c>
      <c r="H5221" s="38">
        <v>24</v>
      </c>
      <c r="I5221" s="38">
        <v>20891</v>
      </c>
      <c r="J5221" s="37">
        <v>9.2410281952000002</v>
      </c>
      <c r="K5221" s="37">
        <v>5.3529678414999999</v>
      </c>
      <c r="L5221" s="37">
        <v>16.023386711000001</v>
      </c>
      <c r="M5221" s="37">
        <v>6.8518765670999997</v>
      </c>
      <c r="N5221" s="37">
        <v>19.178304360999999</v>
      </c>
      <c r="O5221" s="37">
        <v>5.9076044374999999</v>
      </c>
      <c r="P5221" s="37">
        <v>5.9413680018999999</v>
      </c>
      <c r="Q5221" s="37">
        <v>59.706536</v>
      </c>
      <c r="R5221" s="38">
        <v>583358</v>
      </c>
      <c r="S5221" s="37">
        <v>2.7095899999999999</v>
      </c>
      <c r="T5221" s="38">
        <v>16</v>
      </c>
      <c r="U5221" s="38">
        <v>24</v>
      </c>
      <c r="V5221" s="38">
        <v>2</v>
      </c>
    </row>
    <row r="5222" spans="1:22" ht="13.5" customHeight="1" x14ac:dyDescent="0.2">
      <c r="A5222" s="32" t="s">
        <v>5218</v>
      </c>
      <c r="B5222" s="32" t="s">
        <v>11385</v>
      </c>
      <c r="C5222" s="32" t="s">
        <v>18100</v>
      </c>
      <c r="D5222" s="37">
        <v>4.8838290000000004</v>
      </c>
      <c r="E5222" s="39">
        <v>1955</v>
      </c>
      <c r="F5222" s="39">
        <v>4714</v>
      </c>
      <c r="G5222" s="39">
        <v>9128.0499999999993</v>
      </c>
      <c r="H5222" s="38">
        <v>9</v>
      </c>
      <c r="I5222" s="38">
        <v>9938</v>
      </c>
      <c r="J5222" s="37">
        <v>13.493506715000001</v>
      </c>
      <c r="K5222" s="37">
        <v>12.967093113000001</v>
      </c>
      <c r="L5222" s="37">
        <v>9.4533260012000007</v>
      </c>
      <c r="M5222" s="37">
        <v>15.488343383</v>
      </c>
      <c r="N5222" s="37">
        <v>17.442911678000002</v>
      </c>
      <c r="O5222" s="37">
        <v>16.786937321</v>
      </c>
      <c r="P5222" s="37">
        <v>5.7</v>
      </c>
      <c r="Q5222" s="37">
        <v>92.129732000000004</v>
      </c>
      <c r="R5222" s="38">
        <v>178304</v>
      </c>
      <c r="S5222" s="37">
        <v>1.8325199999999999</v>
      </c>
      <c r="T5222" s="38">
        <v>5</v>
      </c>
      <c r="U5222" s="38">
        <v>7</v>
      </c>
      <c r="V5222" s="38">
        <v>2</v>
      </c>
    </row>
    <row r="5223" spans="1:22" ht="13.5" customHeight="1" x14ac:dyDescent="0.2">
      <c r="A5223" s="32" t="s">
        <v>5219</v>
      </c>
      <c r="B5223" s="32" t="s">
        <v>13055</v>
      </c>
      <c r="C5223" s="32" t="s">
        <v>18209</v>
      </c>
      <c r="D5223" s="37">
        <v>3.4528720000000002</v>
      </c>
      <c r="E5223" s="39">
        <v>1239.01</v>
      </c>
      <c r="F5223" s="39">
        <v>5246</v>
      </c>
      <c r="G5223" s="39">
        <v>9650.39</v>
      </c>
      <c r="H5223" s="38">
        <v>8</v>
      </c>
      <c r="I5223" s="38">
        <v>10706</v>
      </c>
      <c r="J5223" s="37">
        <v>3.1166922822999998</v>
      </c>
      <c r="K5223" s="37">
        <v>7.7948387559999999</v>
      </c>
      <c r="L5223" s="37">
        <v>2.6218596192999999</v>
      </c>
      <c r="M5223" s="37">
        <v>15.821863572</v>
      </c>
      <c r="N5223" s="37">
        <v>20.824995888</v>
      </c>
      <c r="O5223" s="37">
        <v>33.566416019999998</v>
      </c>
      <c r="P5223" s="37">
        <v>7.4462321791999999</v>
      </c>
      <c r="Q5223" s="37">
        <v>93.810386800000003</v>
      </c>
      <c r="R5223" s="38">
        <v>170858</v>
      </c>
      <c r="S5223" s="37">
        <v>1.2956700000000001</v>
      </c>
      <c r="T5223" s="38">
        <v>5</v>
      </c>
      <c r="U5223" s="38">
        <v>8</v>
      </c>
      <c r="V5223" s="38">
        <v>1</v>
      </c>
    </row>
    <row r="5224" spans="1:22" ht="13.5" customHeight="1" x14ac:dyDescent="0.2">
      <c r="A5224" s="32" t="s">
        <v>5220</v>
      </c>
      <c r="B5224" s="32" t="s">
        <v>13056</v>
      </c>
      <c r="C5224" s="32" t="s">
        <v>18209</v>
      </c>
      <c r="D5224" s="37">
        <v>8.0149329999999992</v>
      </c>
      <c r="E5224" s="39">
        <v>1190.98</v>
      </c>
      <c r="F5224" s="39">
        <v>5758</v>
      </c>
      <c r="G5224" s="39">
        <v>10464.39</v>
      </c>
      <c r="H5224" s="38">
        <v>13</v>
      </c>
      <c r="I5224" s="38">
        <v>11545</v>
      </c>
      <c r="J5224" s="37">
        <v>20.704503859999999</v>
      </c>
      <c r="K5224" s="37">
        <v>26.754174118000002</v>
      </c>
      <c r="L5224" s="37">
        <v>21.176211888000001</v>
      </c>
      <c r="M5224" s="37">
        <v>10.546072787</v>
      </c>
      <c r="N5224" s="37">
        <v>55.371154687999997</v>
      </c>
      <c r="O5224" s="37">
        <v>30.587242267000001</v>
      </c>
      <c r="P5224" s="37">
        <v>7.5</v>
      </c>
      <c r="Q5224" s="37">
        <v>77.312221699999995</v>
      </c>
      <c r="R5224" s="38">
        <v>208427</v>
      </c>
      <c r="S5224" s="37">
        <v>1.2956700000000001</v>
      </c>
      <c r="T5224" s="38">
        <v>8</v>
      </c>
      <c r="U5224" s="38">
        <v>12</v>
      </c>
      <c r="V5224" s="38">
        <v>1</v>
      </c>
    </row>
    <row r="5225" spans="1:22" ht="13.5" customHeight="1" x14ac:dyDescent="0.2">
      <c r="A5225" s="32" t="s">
        <v>5221</v>
      </c>
      <c r="B5225" s="32" t="s">
        <v>13057</v>
      </c>
      <c r="C5225" s="32" t="s">
        <v>18209</v>
      </c>
      <c r="D5225" s="37">
        <v>11.28688</v>
      </c>
      <c r="E5225" s="39">
        <v>1099.03</v>
      </c>
      <c r="F5225" s="39">
        <v>3811</v>
      </c>
      <c r="G5225" s="39">
        <v>7289.89</v>
      </c>
      <c r="H5225" s="38">
        <v>7</v>
      </c>
      <c r="I5225" s="38">
        <v>7647</v>
      </c>
      <c r="J5225" s="37">
        <v>59.282099934000001</v>
      </c>
      <c r="K5225" s="37">
        <v>50.488480598999999</v>
      </c>
      <c r="L5225" s="37">
        <v>80.045734245000006</v>
      </c>
      <c r="M5225" s="37">
        <v>12.187441103999999</v>
      </c>
      <c r="N5225" s="37">
        <v>61.720908911999999</v>
      </c>
      <c r="O5225" s="37">
        <v>22.541021657999998</v>
      </c>
      <c r="P5225" s="37">
        <v>7.5</v>
      </c>
      <c r="Q5225" s="37">
        <v>80.5024607</v>
      </c>
      <c r="R5225" s="38">
        <v>216848</v>
      </c>
      <c r="S5225" s="37">
        <v>1.2956700000000001</v>
      </c>
      <c r="T5225" s="38">
        <v>2</v>
      </c>
      <c r="U5225" s="38">
        <v>7</v>
      </c>
      <c r="V5225" s="38">
        <v>0</v>
      </c>
    </row>
    <row r="5226" spans="1:22" ht="13.5" customHeight="1" x14ac:dyDescent="0.2">
      <c r="A5226" s="32" t="s">
        <v>5222</v>
      </c>
      <c r="B5226" s="32" t="s">
        <v>13058</v>
      </c>
      <c r="C5226" s="32" t="s">
        <v>18209</v>
      </c>
      <c r="D5226" s="37">
        <v>3.973509</v>
      </c>
      <c r="E5226" s="39">
        <v>1480.03</v>
      </c>
      <c r="F5226" s="39">
        <v>4229</v>
      </c>
      <c r="G5226" s="39">
        <v>7684.65</v>
      </c>
      <c r="H5226" s="38">
        <v>7</v>
      </c>
      <c r="I5226" s="38">
        <v>8467</v>
      </c>
      <c r="J5226" s="37">
        <v>19.007975107</v>
      </c>
      <c r="K5226" s="37">
        <v>18.423137895</v>
      </c>
      <c r="L5226" s="37">
        <v>29.532005287</v>
      </c>
      <c r="M5226" s="37">
        <v>9.3980006909</v>
      </c>
      <c r="N5226" s="37">
        <v>47.706239052999997</v>
      </c>
      <c r="O5226" s="37">
        <v>22.267253906000001</v>
      </c>
      <c r="P5226" s="37">
        <v>7.5</v>
      </c>
      <c r="Q5226" s="37">
        <v>87.230490000000003</v>
      </c>
      <c r="R5226" s="38">
        <v>140940</v>
      </c>
      <c r="S5226" s="37">
        <v>1.2956700000000001</v>
      </c>
      <c r="T5226" s="38">
        <v>3</v>
      </c>
      <c r="U5226" s="38">
        <v>7</v>
      </c>
      <c r="V5226" s="38">
        <v>2</v>
      </c>
    </row>
    <row r="5227" spans="1:22" ht="13.5" customHeight="1" x14ac:dyDescent="0.2">
      <c r="A5227" s="32" t="s">
        <v>5223</v>
      </c>
      <c r="B5227" s="32" t="s">
        <v>13059</v>
      </c>
      <c r="C5227" s="32" t="s">
        <v>18141</v>
      </c>
      <c r="D5227" s="37">
        <v>6.2504400000000002</v>
      </c>
      <c r="E5227" s="39">
        <v>1705.03</v>
      </c>
      <c r="F5227" s="39">
        <v>3411</v>
      </c>
      <c r="G5227" s="39">
        <v>6748.02</v>
      </c>
      <c r="H5227" s="38">
        <v>8</v>
      </c>
      <c r="I5227" s="38">
        <v>6931</v>
      </c>
      <c r="J5227" s="37">
        <v>8.9300155576000009</v>
      </c>
      <c r="K5227" s="37">
        <v>5.1078214802000002</v>
      </c>
      <c r="L5227" s="37">
        <v>10.791346782</v>
      </c>
      <c r="M5227" s="37">
        <v>19.472985211000001</v>
      </c>
      <c r="N5227" s="37">
        <v>10.854553236999999</v>
      </c>
      <c r="O5227" s="37">
        <v>7.6120215523999999</v>
      </c>
      <c r="P5227" s="37">
        <v>6</v>
      </c>
      <c r="Q5227" s="37">
        <v>88.653365100000002</v>
      </c>
      <c r="R5227" s="38">
        <v>197776</v>
      </c>
      <c r="S5227" s="37">
        <v>2.1827100000000002</v>
      </c>
      <c r="T5227" s="38">
        <v>5</v>
      </c>
      <c r="U5227" s="38">
        <v>8</v>
      </c>
      <c r="V5227" s="38">
        <v>2</v>
      </c>
    </row>
    <row r="5228" spans="1:22" ht="13.5" customHeight="1" x14ac:dyDescent="0.2">
      <c r="A5228" s="32" t="s">
        <v>5224</v>
      </c>
      <c r="B5228" s="32" t="s">
        <v>13060</v>
      </c>
      <c r="C5228" s="32" t="s">
        <v>18141</v>
      </c>
      <c r="D5228" s="37">
        <v>5.9816130000000003</v>
      </c>
      <c r="E5228" s="39">
        <v>2068</v>
      </c>
      <c r="F5228" s="39">
        <v>4663</v>
      </c>
      <c r="G5228" s="39">
        <v>8967.65</v>
      </c>
      <c r="H5228" s="38">
        <v>8</v>
      </c>
      <c r="I5228" s="38">
        <v>9146</v>
      </c>
      <c r="J5228" s="37">
        <v>5.7383646633999996</v>
      </c>
      <c r="K5228" s="37">
        <v>3.0572974680999998</v>
      </c>
      <c r="L5228" s="37">
        <v>5.2643088852000002</v>
      </c>
      <c r="M5228" s="37">
        <v>26.905036285000001</v>
      </c>
      <c r="N5228" s="37">
        <v>3.7316677328000001</v>
      </c>
      <c r="O5228" s="37">
        <v>9.1647424993000008</v>
      </c>
      <c r="P5228" s="37">
        <v>5.9202400715000003</v>
      </c>
      <c r="Q5228" s="37">
        <v>87.550915500000002</v>
      </c>
      <c r="R5228" s="38">
        <v>260007</v>
      </c>
      <c r="S5228" s="37">
        <v>2.1827100000000002</v>
      </c>
      <c r="T5228" s="38">
        <v>5</v>
      </c>
      <c r="U5228" s="38">
        <v>8</v>
      </c>
      <c r="V5228" s="38">
        <v>2</v>
      </c>
    </row>
    <row r="5229" spans="1:22" ht="13.5" customHeight="1" x14ac:dyDescent="0.2">
      <c r="A5229" s="32" t="s">
        <v>5225</v>
      </c>
      <c r="B5229" s="32" t="s">
        <v>13061</v>
      </c>
      <c r="C5229" s="32" t="s">
        <v>18209</v>
      </c>
      <c r="D5229" s="37">
        <v>4.8886849999999997</v>
      </c>
      <c r="E5229" s="39">
        <v>1522.04</v>
      </c>
      <c r="F5229" s="39">
        <v>5365</v>
      </c>
      <c r="G5229" s="39">
        <v>8065.17</v>
      </c>
      <c r="H5229" s="38">
        <v>8</v>
      </c>
      <c r="I5229" s="38">
        <v>10833</v>
      </c>
      <c r="J5229" s="37">
        <v>26.055963591000001</v>
      </c>
      <c r="K5229" s="37">
        <v>26.652919169</v>
      </c>
      <c r="L5229" s="37">
        <v>27.157766305999999</v>
      </c>
      <c r="M5229" s="37">
        <v>12.262578425999999</v>
      </c>
      <c r="N5229" s="37">
        <v>48.560759992000001</v>
      </c>
      <c r="O5229" s="37">
        <v>25.271959475999999</v>
      </c>
      <c r="P5229" s="37">
        <v>7.4069819262000003</v>
      </c>
      <c r="Q5229" s="37">
        <v>76.378895999999997</v>
      </c>
      <c r="R5229" s="38">
        <v>285988</v>
      </c>
      <c r="S5229" s="37">
        <v>1.2956700000000001</v>
      </c>
      <c r="T5229" s="38">
        <v>5</v>
      </c>
      <c r="U5229" s="38">
        <v>6</v>
      </c>
      <c r="V5229" s="38">
        <v>0</v>
      </c>
    </row>
    <row r="5230" spans="1:22" ht="13.5" customHeight="1" x14ac:dyDescent="0.2">
      <c r="A5230" s="32" t="s">
        <v>5226</v>
      </c>
      <c r="B5230" s="32" t="s">
        <v>13062</v>
      </c>
      <c r="C5230" s="32" t="s">
        <v>18209</v>
      </c>
      <c r="D5230" s="37">
        <v>5.5377039999999997</v>
      </c>
      <c r="E5230" s="39">
        <v>1561.97</v>
      </c>
      <c r="F5230" s="39">
        <v>4543</v>
      </c>
      <c r="G5230" s="39">
        <v>8086.7</v>
      </c>
      <c r="H5230" s="38">
        <v>11</v>
      </c>
      <c r="I5230" s="38">
        <v>9077</v>
      </c>
      <c r="J5230" s="37">
        <v>20.897252985000002</v>
      </c>
      <c r="K5230" s="37">
        <v>16.37187492</v>
      </c>
      <c r="L5230" s="37">
        <v>30.562716296000001</v>
      </c>
      <c r="M5230" s="37">
        <v>9.1329493442</v>
      </c>
      <c r="N5230" s="37">
        <v>42.403516648</v>
      </c>
      <c r="O5230" s="37">
        <v>16.965082003999999</v>
      </c>
      <c r="P5230" s="37">
        <v>6.6269154908000001</v>
      </c>
      <c r="Q5230" s="37">
        <v>80.859186600000001</v>
      </c>
      <c r="R5230" s="38">
        <v>194775</v>
      </c>
      <c r="S5230" s="37">
        <v>1.2956700000000001</v>
      </c>
      <c r="T5230" s="38">
        <v>8</v>
      </c>
      <c r="U5230" s="38">
        <v>8</v>
      </c>
      <c r="V5230" s="38">
        <v>1</v>
      </c>
    </row>
    <row r="5231" spans="1:22" ht="13.5" customHeight="1" x14ac:dyDescent="0.2">
      <c r="A5231" s="32" t="s">
        <v>5227</v>
      </c>
      <c r="B5231" s="32" t="s">
        <v>13063</v>
      </c>
      <c r="C5231" s="32" t="s">
        <v>18209</v>
      </c>
      <c r="D5231" s="37">
        <v>4.5340790000000002</v>
      </c>
      <c r="E5231" s="39">
        <v>1263.04</v>
      </c>
      <c r="F5231" s="39">
        <v>4368</v>
      </c>
      <c r="G5231" s="39">
        <v>5677.61</v>
      </c>
      <c r="H5231" s="38">
        <v>10</v>
      </c>
      <c r="I5231" s="38">
        <v>9523</v>
      </c>
      <c r="J5231" s="37">
        <v>49.633484228999997</v>
      </c>
      <c r="K5231" s="37">
        <v>39.140415335</v>
      </c>
      <c r="L5231" s="37">
        <v>40.561654842999999</v>
      </c>
      <c r="M5231" s="37">
        <v>12.628132881000001</v>
      </c>
      <c r="N5231" s="37">
        <v>57.753237511000002</v>
      </c>
      <c r="O5231" s="37">
        <v>42.1270764</v>
      </c>
      <c r="P5231" s="37">
        <v>7.5</v>
      </c>
      <c r="Q5231" s="37">
        <v>76.643140799999998</v>
      </c>
      <c r="R5231" s="38">
        <v>294941</v>
      </c>
      <c r="S5231" s="37">
        <v>1.2956700000000001</v>
      </c>
      <c r="T5231" s="38">
        <v>5</v>
      </c>
      <c r="U5231" s="38">
        <v>9</v>
      </c>
      <c r="V5231" s="38">
        <v>3</v>
      </c>
    </row>
    <row r="5232" spans="1:22" ht="13.5" customHeight="1" x14ac:dyDescent="0.2">
      <c r="A5232" s="32" t="s">
        <v>5228</v>
      </c>
      <c r="B5232" s="32" t="s">
        <v>8077</v>
      </c>
      <c r="C5232" s="32" t="s">
        <v>18209</v>
      </c>
      <c r="D5232" s="37">
        <v>4.9603349999999997</v>
      </c>
      <c r="E5232" s="39">
        <v>1518.04</v>
      </c>
      <c r="F5232" s="39">
        <v>6404</v>
      </c>
      <c r="G5232" s="39">
        <v>11482.01</v>
      </c>
      <c r="H5232" s="38">
        <v>10</v>
      </c>
      <c r="I5232" s="38">
        <v>12891</v>
      </c>
      <c r="J5232" s="37">
        <v>3.8944290217000002</v>
      </c>
      <c r="K5232" s="37">
        <v>10.884330638</v>
      </c>
      <c r="L5232" s="37">
        <v>1.9302339813</v>
      </c>
      <c r="M5232" s="37">
        <v>14.058126864</v>
      </c>
      <c r="N5232" s="37">
        <v>30.509872898000001</v>
      </c>
      <c r="O5232" s="37">
        <v>36.282372795000001</v>
      </c>
      <c r="P5232" s="37">
        <v>7.5</v>
      </c>
      <c r="Q5232" s="37">
        <v>92.772735100000006</v>
      </c>
      <c r="R5232" s="38">
        <v>221005</v>
      </c>
      <c r="S5232" s="37">
        <v>1.2956700000000001</v>
      </c>
      <c r="T5232" s="38">
        <v>5</v>
      </c>
      <c r="U5232" s="38">
        <v>8</v>
      </c>
      <c r="V5232" s="38">
        <v>1</v>
      </c>
    </row>
    <row r="5233" spans="1:22" ht="13.5" customHeight="1" x14ac:dyDescent="0.2">
      <c r="A5233" s="32" t="s">
        <v>5229</v>
      </c>
      <c r="B5233" s="32" t="s">
        <v>13064</v>
      </c>
      <c r="C5233" s="32" t="s">
        <v>18209</v>
      </c>
      <c r="D5233" s="37">
        <v>2.5123690000000001</v>
      </c>
      <c r="E5233" s="39">
        <v>1785.09</v>
      </c>
      <c r="F5233" s="39">
        <v>8956</v>
      </c>
      <c r="G5233" s="39">
        <v>17876.8</v>
      </c>
      <c r="H5233" s="38">
        <v>14</v>
      </c>
      <c r="I5233" s="38">
        <v>19914</v>
      </c>
      <c r="J5233" s="37">
        <v>3.3909472386999999</v>
      </c>
      <c r="K5233" s="37">
        <v>9.3987367653000007</v>
      </c>
      <c r="L5233" s="37">
        <v>2.1141778811999998</v>
      </c>
      <c r="M5233" s="37">
        <v>14.093601850000001</v>
      </c>
      <c r="N5233" s="37">
        <v>25.190178764999999</v>
      </c>
      <c r="O5233" s="37">
        <v>34.040021629000002</v>
      </c>
      <c r="P5233" s="37">
        <v>7.4765808353000001</v>
      </c>
      <c r="Q5233" s="37">
        <v>80.799226099999998</v>
      </c>
      <c r="R5233" s="38">
        <v>314882</v>
      </c>
      <c r="S5233" s="37">
        <v>1.2956700000000001</v>
      </c>
      <c r="T5233" s="38">
        <v>11</v>
      </c>
      <c r="U5233" s="38">
        <v>11</v>
      </c>
      <c r="V5233" s="38">
        <v>2</v>
      </c>
    </row>
    <row r="5234" spans="1:22" ht="13.5" customHeight="1" x14ac:dyDescent="0.2">
      <c r="A5234" s="32" t="s">
        <v>5230</v>
      </c>
      <c r="B5234" s="32" t="s">
        <v>13065</v>
      </c>
      <c r="C5234" s="32" t="s">
        <v>18209</v>
      </c>
      <c r="D5234" s="37">
        <v>4.3690360000000004</v>
      </c>
      <c r="E5234" s="39">
        <v>238.99</v>
      </c>
      <c r="F5234" s="39">
        <v>2440</v>
      </c>
      <c r="G5234" s="39">
        <v>2158.7199999999998</v>
      </c>
      <c r="H5234" s="38">
        <v>6</v>
      </c>
      <c r="I5234" s="38">
        <v>5183</v>
      </c>
      <c r="J5234" s="37">
        <v>56.107551620999999</v>
      </c>
      <c r="K5234" s="37">
        <v>37.383716561999996</v>
      </c>
      <c r="L5234" s="37">
        <v>37.216892532000003</v>
      </c>
      <c r="M5234" s="37">
        <v>13.777629657</v>
      </c>
      <c r="N5234" s="37">
        <v>66.945463388999997</v>
      </c>
      <c r="O5234" s="37">
        <v>52.833836701999999</v>
      </c>
      <c r="P5234" s="37">
        <v>7.5</v>
      </c>
      <c r="Q5234" s="37">
        <v>71.796829399999993</v>
      </c>
      <c r="R5234" s="38">
        <v>105827</v>
      </c>
      <c r="S5234" s="37">
        <v>1.2956700000000001</v>
      </c>
      <c r="T5234" s="38">
        <v>4</v>
      </c>
      <c r="U5234" s="38">
        <v>4</v>
      </c>
      <c r="V5234" s="38">
        <v>1</v>
      </c>
    </row>
    <row r="5235" spans="1:22" ht="13.5" customHeight="1" x14ac:dyDescent="0.2">
      <c r="A5235" s="32" t="s">
        <v>5231</v>
      </c>
      <c r="B5235" s="32" t="s">
        <v>13066</v>
      </c>
      <c r="C5235" s="32" t="s">
        <v>18209</v>
      </c>
      <c r="D5235" s="37">
        <v>11.034269999999999</v>
      </c>
      <c r="E5235" s="39">
        <v>858.99</v>
      </c>
      <c r="F5235" s="39">
        <v>2769</v>
      </c>
      <c r="G5235" s="39">
        <v>5021.7</v>
      </c>
      <c r="H5235" s="38">
        <v>5</v>
      </c>
      <c r="I5235" s="38">
        <v>5571</v>
      </c>
      <c r="J5235" s="37">
        <v>18.709561817000001</v>
      </c>
      <c r="K5235" s="37">
        <v>19.306688719</v>
      </c>
      <c r="L5235" s="37">
        <v>27.981064367999998</v>
      </c>
      <c r="M5235" s="37">
        <v>9.9392550770000003</v>
      </c>
      <c r="N5235" s="37">
        <v>47.473838139000001</v>
      </c>
      <c r="O5235" s="37">
        <v>24.199046656</v>
      </c>
      <c r="P5235" s="37">
        <v>7.5</v>
      </c>
      <c r="Q5235" s="37">
        <v>91.955454599999996</v>
      </c>
      <c r="R5235" s="38">
        <v>119693</v>
      </c>
      <c r="S5235" s="37">
        <v>1.2956700000000001</v>
      </c>
      <c r="T5235" s="38">
        <v>3</v>
      </c>
      <c r="U5235" s="38">
        <v>5</v>
      </c>
      <c r="V5235" s="38">
        <v>0</v>
      </c>
    </row>
    <row r="5236" spans="1:22" ht="13.5" customHeight="1" x14ac:dyDescent="0.2">
      <c r="A5236" s="32" t="s">
        <v>5232</v>
      </c>
      <c r="B5236" s="32" t="s">
        <v>13067</v>
      </c>
      <c r="C5236" s="32" t="s">
        <v>18209</v>
      </c>
      <c r="D5236" s="37">
        <v>7.8852580000000003</v>
      </c>
      <c r="E5236" s="39">
        <v>707.02</v>
      </c>
      <c r="F5236" s="39">
        <v>3371</v>
      </c>
      <c r="G5236" s="39">
        <v>6056.36</v>
      </c>
      <c r="H5236" s="38">
        <v>8</v>
      </c>
      <c r="I5236" s="38">
        <v>6670</v>
      </c>
      <c r="J5236" s="37">
        <v>58.980802572999998</v>
      </c>
      <c r="K5236" s="37">
        <v>42.634277429999997</v>
      </c>
      <c r="L5236" s="37">
        <v>87.895033201999993</v>
      </c>
      <c r="M5236" s="37">
        <v>9.0211865898999992</v>
      </c>
      <c r="N5236" s="37">
        <v>77.073032251000001</v>
      </c>
      <c r="O5236" s="37">
        <v>22.918428378000002</v>
      </c>
      <c r="P5236" s="37">
        <v>7.5</v>
      </c>
      <c r="Q5236" s="37">
        <v>81.371842099999995</v>
      </c>
      <c r="R5236" s="38">
        <v>172250</v>
      </c>
      <c r="S5236" s="37">
        <v>1.2956700000000001</v>
      </c>
      <c r="T5236" s="38">
        <v>4</v>
      </c>
      <c r="U5236" s="38">
        <v>8</v>
      </c>
      <c r="V5236" s="38">
        <v>2</v>
      </c>
    </row>
    <row r="5237" spans="1:22" ht="13.5" customHeight="1" x14ac:dyDescent="0.2">
      <c r="A5237" s="32" t="s">
        <v>5233</v>
      </c>
      <c r="B5237" s="32" t="s">
        <v>13068</v>
      </c>
      <c r="C5237" s="32" t="s">
        <v>18209</v>
      </c>
      <c r="D5237" s="37">
        <v>8.1776250000000008</v>
      </c>
      <c r="E5237" s="39">
        <v>570.98</v>
      </c>
      <c r="F5237" s="39">
        <v>2832</v>
      </c>
      <c r="G5237" s="39">
        <v>5222.82</v>
      </c>
      <c r="H5237" s="38">
        <v>6</v>
      </c>
      <c r="I5237" s="38">
        <v>5818</v>
      </c>
      <c r="J5237" s="37">
        <v>48.709396363000003</v>
      </c>
      <c r="K5237" s="37">
        <v>37.041683609000003</v>
      </c>
      <c r="L5237" s="37">
        <v>72.676916681999998</v>
      </c>
      <c r="M5237" s="37">
        <v>9.4702828435999997</v>
      </c>
      <c r="N5237" s="37">
        <v>72.692973361</v>
      </c>
      <c r="O5237" s="37">
        <v>25.358325440000002</v>
      </c>
      <c r="P5237" s="37">
        <v>7.5</v>
      </c>
      <c r="Q5237" s="37">
        <v>80.783983399999997</v>
      </c>
      <c r="R5237" s="38">
        <v>209185</v>
      </c>
      <c r="S5237" s="37">
        <v>1.2956700000000001</v>
      </c>
      <c r="T5237" s="38">
        <v>4</v>
      </c>
      <c r="U5237" s="38">
        <v>5</v>
      </c>
      <c r="V5237" s="38">
        <v>0</v>
      </c>
    </row>
    <row r="5238" spans="1:22" ht="13.5" customHeight="1" x14ac:dyDescent="0.2">
      <c r="A5238" s="32" t="s">
        <v>5234</v>
      </c>
      <c r="B5238" s="32" t="s">
        <v>13069</v>
      </c>
      <c r="C5238" s="32" t="s">
        <v>18209</v>
      </c>
      <c r="D5238" s="37">
        <v>7.0086630000000003</v>
      </c>
      <c r="E5238" s="39">
        <v>1191</v>
      </c>
      <c r="F5238" s="39">
        <v>3204</v>
      </c>
      <c r="G5238" s="39">
        <v>5652.17</v>
      </c>
      <c r="H5238" s="38">
        <v>8</v>
      </c>
      <c r="I5238" s="38">
        <v>6526</v>
      </c>
      <c r="J5238" s="37">
        <v>32.087852288999997</v>
      </c>
      <c r="K5238" s="37">
        <v>28.134135965999999</v>
      </c>
      <c r="L5238" s="37">
        <v>42.242564913000002</v>
      </c>
      <c r="M5238" s="37">
        <v>8.3817329526000002</v>
      </c>
      <c r="N5238" s="37">
        <v>54.359176662000003</v>
      </c>
      <c r="O5238" s="37">
        <v>21.560705809000002</v>
      </c>
      <c r="P5238" s="37">
        <v>7.5</v>
      </c>
      <c r="Q5238" s="37">
        <v>96.378283400000001</v>
      </c>
      <c r="R5238" s="38">
        <v>162367</v>
      </c>
      <c r="S5238" s="37">
        <v>1.2956700000000001</v>
      </c>
      <c r="T5238" s="38">
        <v>5</v>
      </c>
      <c r="U5238" s="38">
        <v>8</v>
      </c>
      <c r="V5238" s="38">
        <v>1</v>
      </c>
    </row>
    <row r="5239" spans="1:22" ht="13.5" customHeight="1" x14ac:dyDescent="0.2">
      <c r="A5239" s="32" t="s">
        <v>5235</v>
      </c>
      <c r="B5239" s="32" t="s">
        <v>13070</v>
      </c>
      <c r="C5239" s="32" t="s">
        <v>18209</v>
      </c>
      <c r="D5239" s="37">
        <v>9.0222239999999996</v>
      </c>
      <c r="E5239" s="39">
        <v>1068.02</v>
      </c>
      <c r="F5239" s="39">
        <v>3255</v>
      </c>
      <c r="G5239" s="39" t="s">
        <v>15680</v>
      </c>
      <c r="H5239" s="38">
        <v>6</v>
      </c>
      <c r="I5239" s="38">
        <v>6585</v>
      </c>
      <c r="J5239" s="37" t="s">
        <v>15680</v>
      </c>
      <c r="K5239" s="37" t="s">
        <v>15680</v>
      </c>
      <c r="L5239" s="37" t="s">
        <v>15680</v>
      </c>
      <c r="M5239" s="37" t="s">
        <v>15680</v>
      </c>
      <c r="N5239" s="37" t="s">
        <v>15680</v>
      </c>
      <c r="O5239" s="37" t="s">
        <v>15680</v>
      </c>
      <c r="P5239" s="37" t="s">
        <v>15680</v>
      </c>
      <c r="Q5239" s="37">
        <v>78.840977800000005</v>
      </c>
      <c r="R5239" s="38">
        <v>182832</v>
      </c>
      <c r="S5239" s="37">
        <v>1.2956700000000001</v>
      </c>
      <c r="T5239" s="38">
        <v>5</v>
      </c>
      <c r="U5239" s="38">
        <v>5</v>
      </c>
      <c r="V5239" s="38">
        <v>2</v>
      </c>
    </row>
    <row r="5240" spans="1:22" ht="13.5" customHeight="1" x14ac:dyDescent="0.2">
      <c r="A5240" s="32" t="s">
        <v>5236</v>
      </c>
      <c r="B5240" s="32" t="s">
        <v>13071</v>
      </c>
      <c r="C5240" s="32" t="s">
        <v>18100</v>
      </c>
      <c r="D5240" s="37">
        <v>7.9229760000000002</v>
      </c>
      <c r="E5240" s="39">
        <v>1221.02</v>
      </c>
      <c r="F5240" s="39">
        <v>3218</v>
      </c>
      <c r="G5240" s="39">
        <v>6136.69</v>
      </c>
      <c r="H5240" s="38">
        <v>5</v>
      </c>
      <c r="I5240" s="38">
        <v>6253</v>
      </c>
      <c r="J5240" s="37">
        <v>10.705328191</v>
      </c>
      <c r="K5240" s="37">
        <v>7.4309611282999999</v>
      </c>
      <c r="L5240" s="37">
        <v>18.297733644000001</v>
      </c>
      <c r="M5240" s="37">
        <v>19.724100018000001</v>
      </c>
      <c r="N5240" s="37">
        <v>10.601602027</v>
      </c>
      <c r="O5240" s="37">
        <v>6.0588450321999998</v>
      </c>
      <c r="P5240" s="37">
        <v>5.5589813800999996</v>
      </c>
      <c r="Q5240" s="37">
        <v>94.7558626</v>
      </c>
      <c r="R5240" s="38">
        <v>171862</v>
      </c>
      <c r="S5240" s="37">
        <v>1.8325199999999999</v>
      </c>
      <c r="T5240" s="38">
        <v>3</v>
      </c>
      <c r="U5240" s="38">
        <v>5</v>
      </c>
      <c r="V5240" s="38">
        <v>2</v>
      </c>
    </row>
    <row r="5241" spans="1:22" ht="13.5" customHeight="1" x14ac:dyDescent="0.2">
      <c r="A5241" s="32" t="s">
        <v>5237</v>
      </c>
      <c r="B5241" s="32" t="s">
        <v>12452</v>
      </c>
      <c r="C5241" s="32" t="s">
        <v>18141</v>
      </c>
      <c r="D5241" s="37">
        <v>7.2128220000000001</v>
      </c>
      <c r="E5241" s="39">
        <v>1644</v>
      </c>
      <c r="F5241" s="39">
        <v>3498</v>
      </c>
      <c r="G5241" s="39">
        <v>6598.06</v>
      </c>
      <c r="H5241" s="38">
        <v>8</v>
      </c>
      <c r="I5241" s="38">
        <v>6719</v>
      </c>
      <c r="J5241" s="37">
        <v>9.1007694252999993</v>
      </c>
      <c r="K5241" s="37">
        <v>8.1926613395000008</v>
      </c>
      <c r="L5241" s="37">
        <v>10.481089001999999</v>
      </c>
      <c r="M5241" s="37">
        <v>19.390472838000001</v>
      </c>
      <c r="N5241" s="37">
        <v>8.1319400180999999</v>
      </c>
      <c r="O5241" s="37">
        <v>9.5436846972999998</v>
      </c>
      <c r="P5241" s="37">
        <v>6</v>
      </c>
      <c r="Q5241" s="37">
        <v>83.142631600000001</v>
      </c>
      <c r="R5241" s="38">
        <v>181957</v>
      </c>
      <c r="S5241" s="37">
        <v>2.1827100000000002</v>
      </c>
      <c r="T5241" s="38">
        <v>5</v>
      </c>
      <c r="U5241" s="38">
        <v>7</v>
      </c>
      <c r="V5241" s="38">
        <v>1</v>
      </c>
    </row>
    <row r="5242" spans="1:22" ht="13.5" customHeight="1" x14ac:dyDescent="0.2">
      <c r="A5242" s="32" t="s">
        <v>5238</v>
      </c>
      <c r="B5242" s="32" t="s">
        <v>13072</v>
      </c>
      <c r="C5242" s="32" t="s">
        <v>18075</v>
      </c>
      <c r="D5242" s="37">
        <v>6.8200880000000002</v>
      </c>
      <c r="E5242" s="39">
        <v>1565.02</v>
      </c>
      <c r="F5242" s="39">
        <v>3383</v>
      </c>
      <c r="G5242" s="39">
        <v>6490.25</v>
      </c>
      <c r="H5242" s="38">
        <v>4</v>
      </c>
      <c r="I5242" s="38">
        <v>6641</v>
      </c>
      <c r="J5242" s="37">
        <v>6.7950858364000002</v>
      </c>
      <c r="K5242" s="37">
        <v>5.4363748444000004</v>
      </c>
      <c r="L5242" s="37">
        <v>7.7972307369999996</v>
      </c>
      <c r="M5242" s="37">
        <v>21.926519192000001</v>
      </c>
      <c r="N5242" s="37">
        <v>9.9504361245999995</v>
      </c>
      <c r="O5242" s="37">
        <v>7.6053264718999998</v>
      </c>
      <c r="P5242" s="37">
        <v>5.8</v>
      </c>
      <c r="Q5242" s="37">
        <v>77.173045799999997</v>
      </c>
      <c r="R5242" s="38">
        <v>174334</v>
      </c>
      <c r="S5242" s="37">
        <v>2.7095899999999999</v>
      </c>
      <c r="T5242" s="38">
        <v>2</v>
      </c>
      <c r="U5242" s="38">
        <v>4</v>
      </c>
      <c r="V5242" s="38">
        <v>1</v>
      </c>
    </row>
    <row r="5243" spans="1:22" ht="13.5" customHeight="1" x14ac:dyDescent="0.2">
      <c r="A5243" s="32" t="s">
        <v>5239</v>
      </c>
      <c r="B5243" s="32" t="s">
        <v>13073</v>
      </c>
      <c r="C5243" s="32" t="s">
        <v>18075</v>
      </c>
      <c r="D5243" s="37">
        <v>8.9940639999999998</v>
      </c>
      <c r="E5243" s="39">
        <v>956.99</v>
      </c>
      <c r="F5243" s="39">
        <v>2360</v>
      </c>
      <c r="G5243" s="39">
        <v>4650.97</v>
      </c>
      <c r="H5243" s="38">
        <v>4</v>
      </c>
      <c r="I5243" s="38">
        <v>4759</v>
      </c>
      <c r="J5243" s="37">
        <v>5.4178074469000004</v>
      </c>
      <c r="K5243" s="37">
        <v>4.4016274895</v>
      </c>
      <c r="L5243" s="37">
        <v>6.1978223472999998</v>
      </c>
      <c r="M5243" s="37">
        <v>22.617135089000001</v>
      </c>
      <c r="N5243" s="37">
        <v>7.9973711435999997</v>
      </c>
      <c r="O5243" s="37">
        <v>7.1018066332999998</v>
      </c>
      <c r="P5243" s="37">
        <v>5.8</v>
      </c>
      <c r="Q5243" s="37">
        <v>87.807763100000003</v>
      </c>
      <c r="R5243" s="38">
        <v>102216</v>
      </c>
      <c r="S5243" s="37">
        <v>2.7095899999999999</v>
      </c>
      <c r="T5243" s="38">
        <v>2</v>
      </c>
      <c r="U5243" s="38">
        <v>4</v>
      </c>
      <c r="V5243" s="38">
        <v>1</v>
      </c>
    </row>
    <row r="5244" spans="1:22" ht="13.5" customHeight="1" x14ac:dyDescent="0.2">
      <c r="A5244" s="32" t="s">
        <v>5240</v>
      </c>
      <c r="B5244" s="32" t="s">
        <v>13074</v>
      </c>
      <c r="C5244" s="32" t="s">
        <v>18209</v>
      </c>
      <c r="D5244" s="37">
        <v>5.8475070000000002</v>
      </c>
      <c r="E5244" s="39">
        <v>488.97</v>
      </c>
      <c r="F5244" s="39">
        <v>3076</v>
      </c>
      <c r="G5244" s="39">
        <v>5734.52</v>
      </c>
      <c r="H5244" s="38">
        <v>3</v>
      </c>
      <c r="I5244" s="38">
        <v>6444</v>
      </c>
      <c r="J5244" s="37">
        <v>4.7100515842000004</v>
      </c>
      <c r="K5244" s="37">
        <v>10.472206262</v>
      </c>
      <c r="L5244" s="37">
        <v>2.2896321563000002</v>
      </c>
      <c r="M5244" s="37">
        <v>8.6763065109999999</v>
      </c>
      <c r="N5244" s="37">
        <v>35.157878070999999</v>
      </c>
      <c r="O5244" s="37">
        <v>34.199448795999999</v>
      </c>
      <c r="P5244" s="37">
        <v>7.5</v>
      </c>
      <c r="Q5244" s="37">
        <v>92.086701099999999</v>
      </c>
      <c r="R5244" s="38">
        <v>112561</v>
      </c>
      <c r="S5244" s="37">
        <v>1.2956700000000001</v>
      </c>
      <c r="T5244" s="38">
        <v>2</v>
      </c>
      <c r="U5244" s="38">
        <v>2</v>
      </c>
      <c r="V5244" s="38">
        <v>0</v>
      </c>
    </row>
    <row r="5245" spans="1:22" ht="13.5" customHeight="1" x14ac:dyDescent="0.2">
      <c r="A5245" s="32" t="s">
        <v>5241</v>
      </c>
      <c r="B5245" s="32" t="s">
        <v>13075</v>
      </c>
      <c r="C5245" s="32" t="s">
        <v>18100</v>
      </c>
      <c r="D5245" s="37">
        <v>6.3381720000000001</v>
      </c>
      <c r="E5245" s="39">
        <v>318.99</v>
      </c>
      <c r="F5245" s="39">
        <v>880</v>
      </c>
      <c r="G5245" s="39">
        <v>1600.97</v>
      </c>
      <c r="H5245" s="38">
        <v>2</v>
      </c>
      <c r="I5245" s="38">
        <v>1740</v>
      </c>
      <c r="J5245" s="37">
        <v>11.319200558</v>
      </c>
      <c r="K5245" s="37">
        <v>11.43415237</v>
      </c>
      <c r="L5245" s="37">
        <v>3.3488748500000001</v>
      </c>
      <c r="M5245" s="37">
        <v>17.598720333999999</v>
      </c>
      <c r="N5245" s="37">
        <v>18.642327409</v>
      </c>
      <c r="O5245" s="37">
        <v>23.779633296</v>
      </c>
      <c r="P5245" s="37">
        <v>5.7</v>
      </c>
      <c r="Q5245" s="37" t="s">
        <v>15680</v>
      </c>
      <c r="R5245" s="38">
        <v>27051</v>
      </c>
      <c r="S5245" s="37">
        <v>1.8325199999999999</v>
      </c>
      <c r="T5245" s="38">
        <v>1</v>
      </c>
      <c r="U5245" s="38">
        <v>2</v>
      </c>
      <c r="V5245" s="38">
        <v>0</v>
      </c>
    </row>
    <row r="5246" spans="1:22" ht="13.5" customHeight="1" x14ac:dyDescent="0.2">
      <c r="A5246" s="32" t="s">
        <v>5242</v>
      </c>
      <c r="B5246" s="32" t="s">
        <v>13076</v>
      </c>
      <c r="C5246" s="32" t="s">
        <v>18209</v>
      </c>
      <c r="D5246" s="37">
        <v>6.553687</v>
      </c>
      <c r="E5246" s="39">
        <v>571.99</v>
      </c>
      <c r="F5246" s="39">
        <v>2872</v>
      </c>
      <c r="G5246" s="39">
        <v>5229.78</v>
      </c>
      <c r="H5246" s="38">
        <v>5</v>
      </c>
      <c r="I5246" s="38">
        <v>5807</v>
      </c>
      <c r="J5246" s="37">
        <v>2.729426981</v>
      </c>
      <c r="K5246" s="37">
        <v>7.3223362951000004</v>
      </c>
      <c r="L5246" s="37">
        <v>0.42906501860000001</v>
      </c>
      <c r="M5246" s="37">
        <v>10.780002485000001</v>
      </c>
      <c r="N5246" s="37">
        <v>35.324415858999998</v>
      </c>
      <c r="O5246" s="37">
        <v>29.914726341000001</v>
      </c>
      <c r="P5246" s="37">
        <v>7.5</v>
      </c>
      <c r="Q5246" s="37">
        <v>84.420637799999994</v>
      </c>
      <c r="R5246" s="38">
        <v>100332</v>
      </c>
      <c r="S5246" s="37">
        <v>1.2956700000000001</v>
      </c>
      <c r="T5246" s="38">
        <v>2</v>
      </c>
      <c r="U5246" s="38">
        <v>5</v>
      </c>
      <c r="V5246" s="38">
        <v>2</v>
      </c>
    </row>
    <row r="5247" spans="1:22" ht="13.5" customHeight="1" x14ac:dyDescent="0.2">
      <c r="A5247" s="32" t="s">
        <v>5243</v>
      </c>
      <c r="B5247" s="32" t="s">
        <v>10354</v>
      </c>
      <c r="C5247" s="32" t="s">
        <v>18141</v>
      </c>
      <c r="D5247" s="37">
        <v>10.33043</v>
      </c>
      <c r="E5247" s="39">
        <v>1367.01</v>
      </c>
      <c r="F5247" s="39">
        <v>3714</v>
      </c>
      <c r="G5247" s="39">
        <v>7193.41</v>
      </c>
      <c r="H5247" s="38">
        <v>10</v>
      </c>
      <c r="I5247" s="38">
        <v>7329</v>
      </c>
      <c r="J5247" s="37">
        <v>9.8811225406999998</v>
      </c>
      <c r="K5247" s="37">
        <v>7.5965426117000003</v>
      </c>
      <c r="L5247" s="37">
        <v>13.463035491999999</v>
      </c>
      <c r="M5247" s="37">
        <v>20.938831358000002</v>
      </c>
      <c r="N5247" s="37">
        <v>8.4817994101000007</v>
      </c>
      <c r="O5247" s="37">
        <v>8.8306757538999996</v>
      </c>
      <c r="P5247" s="37">
        <v>6</v>
      </c>
      <c r="Q5247" s="37">
        <v>84.368471099999994</v>
      </c>
      <c r="R5247" s="38">
        <v>177323</v>
      </c>
      <c r="S5247" s="37">
        <v>2.1827100000000002</v>
      </c>
      <c r="T5247" s="38">
        <v>7</v>
      </c>
      <c r="U5247" s="38">
        <v>10</v>
      </c>
      <c r="V5247" s="38">
        <v>0</v>
      </c>
    </row>
    <row r="5248" spans="1:22" ht="13.5" customHeight="1" x14ac:dyDescent="0.2">
      <c r="A5248" s="32" t="s">
        <v>5244</v>
      </c>
      <c r="B5248" s="32" t="s">
        <v>13077</v>
      </c>
      <c r="C5248" s="32" t="s">
        <v>18075</v>
      </c>
      <c r="D5248" s="37">
        <v>4.4106069999999997</v>
      </c>
      <c r="E5248" s="39">
        <v>786.99</v>
      </c>
      <c r="F5248" s="39">
        <v>2181</v>
      </c>
      <c r="G5248" s="39">
        <v>4341.34</v>
      </c>
      <c r="H5248" s="38">
        <v>3</v>
      </c>
      <c r="I5248" s="38">
        <v>4471</v>
      </c>
      <c r="J5248" s="37">
        <v>8.3169152417000003</v>
      </c>
      <c r="K5248" s="37">
        <v>3.7025572336999999</v>
      </c>
      <c r="L5248" s="37">
        <v>16.322998641000002</v>
      </c>
      <c r="M5248" s="37">
        <v>12.834414811</v>
      </c>
      <c r="N5248" s="37">
        <v>19.916084079000001</v>
      </c>
      <c r="O5248" s="37">
        <v>9.2113767516999996</v>
      </c>
      <c r="P5248" s="37">
        <v>5.8</v>
      </c>
      <c r="Q5248" s="37">
        <v>85.967297500000001</v>
      </c>
      <c r="R5248" s="38">
        <v>117412</v>
      </c>
      <c r="S5248" s="37">
        <v>2.7095899999999999</v>
      </c>
      <c r="T5248" s="38">
        <v>2</v>
      </c>
      <c r="U5248" s="38">
        <v>3</v>
      </c>
      <c r="V5248" s="38">
        <v>3</v>
      </c>
    </row>
    <row r="5249" spans="1:22" ht="13.5" customHeight="1" x14ac:dyDescent="0.2">
      <c r="A5249" s="32" t="s">
        <v>5245</v>
      </c>
      <c r="B5249" s="32" t="s">
        <v>13078</v>
      </c>
      <c r="C5249" s="32" t="s">
        <v>18075</v>
      </c>
      <c r="D5249" s="37">
        <v>6.9659060000000004</v>
      </c>
      <c r="E5249" s="39">
        <v>1596.94</v>
      </c>
      <c r="F5249" s="39">
        <v>6566</v>
      </c>
      <c r="G5249" s="39">
        <v>11747.04</v>
      </c>
      <c r="H5249" s="38">
        <v>9</v>
      </c>
      <c r="I5249" s="38">
        <v>13032</v>
      </c>
      <c r="J5249" s="37">
        <v>9.0107224958999996</v>
      </c>
      <c r="K5249" s="37">
        <v>4.8884346464000004</v>
      </c>
      <c r="L5249" s="37">
        <v>14.035144431000001</v>
      </c>
      <c r="M5249" s="37">
        <v>10.393811858999999</v>
      </c>
      <c r="N5249" s="37">
        <v>17.774141582999999</v>
      </c>
      <c r="O5249" s="37">
        <v>10.916774512</v>
      </c>
      <c r="P5249" s="37">
        <v>5.7911943500999996</v>
      </c>
      <c r="Q5249" s="37">
        <v>88.370949899999999</v>
      </c>
      <c r="R5249" s="38">
        <v>356822</v>
      </c>
      <c r="S5249" s="37">
        <v>2.7095899999999999</v>
      </c>
      <c r="T5249" s="38">
        <v>6</v>
      </c>
      <c r="U5249" s="38">
        <v>9</v>
      </c>
      <c r="V5249" s="38">
        <v>1</v>
      </c>
    </row>
    <row r="5250" spans="1:22" ht="13.5" customHeight="1" x14ac:dyDescent="0.2">
      <c r="A5250" s="32" t="s">
        <v>5246</v>
      </c>
      <c r="B5250" s="32" t="s">
        <v>13079</v>
      </c>
      <c r="C5250" s="32" t="s">
        <v>18141</v>
      </c>
      <c r="D5250" s="37">
        <v>6.6678490000000004</v>
      </c>
      <c r="E5250" s="39">
        <v>1236.99</v>
      </c>
      <c r="F5250" s="39">
        <v>2345</v>
      </c>
      <c r="G5250" s="39">
        <v>4440.79</v>
      </c>
      <c r="H5250" s="38">
        <v>3</v>
      </c>
      <c r="I5250" s="38">
        <v>4635</v>
      </c>
      <c r="J5250" s="37">
        <v>26.517567506999999</v>
      </c>
      <c r="K5250" s="37">
        <v>33.619791599999999</v>
      </c>
      <c r="L5250" s="37">
        <v>19.104718605999999</v>
      </c>
      <c r="M5250" s="37">
        <v>11.807008624</v>
      </c>
      <c r="N5250" s="37">
        <v>34.995761280000004</v>
      </c>
      <c r="O5250" s="37">
        <v>17.919462709000001</v>
      </c>
      <c r="P5250" s="37">
        <v>6</v>
      </c>
      <c r="Q5250" s="37">
        <v>77.534830999999997</v>
      </c>
      <c r="R5250" s="38">
        <v>161416</v>
      </c>
      <c r="S5250" s="37">
        <v>2.1827100000000002</v>
      </c>
      <c r="T5250" s="38">
        <v>2</v>
      </c>
      <c r="U5250" s="38">
        <v>3</v>
      </c>
      <c r="V5250" s="38">
        <v>2</v>
      </c>
    </row>
    <row r="5251" spans="1:22" ht="13.5" customHeight="1" x14ac:dyDescent="0.2">
      <c r="A5251" s="32" t="s">
        <v>5247</v>
      </c>
      <c r="B5251" s="32" t="s">
        <v>11898</v>
      </c>
      <c r="C5251" s="32" t="s">
        <v>18209</v>
      </c>
      <c r="D5251" s="37">
        <v>5.8139529999999997</v>
      </c>
      <c r="E5251" s="39">
        <v>887.03</v>
      </c>
      <c r="F5251" s="39">
        <v>3040</v>
      </c>
      <c r="G5251" s="39">
        <v>5723.86</v>
      </c>
      <c r="H5251" s="38">
        <v>4</v>
      </c>
      <c r="I5251" s="38">
        <v>6259</v>
      </c>
      <c r="J5251" s="37">
        <v>16.589312554999999</v>
      </c>
      <c r="K5251" s="37">
        <v>14.312268578999999</v>
      </c>
      <c r="L5251" s="37">
        <v>31.12697442</v>
      </c>
      <c r="M5251" s="37">
        <v>10.855702661</v>
      </c>
      <c r="N5251" s="37">
        <v>37.228395675999998</v>
      </c>
      <c r="O5251" s="37">
        <v>18.391649524999998</v>
      </c>
      <c r="P5251" s="37">
        <v>7.5</v>
      </c>
      <c r="Q5251" s="37">
        <v>80.237946100000002</v>
      </c>
      <c r="R5251" s="38">
        <v>137928</v>
      </c>
      <c r="S5251" s="37">
        <v>1.2956700000000001</v>
      </c>
      <c r="T5251" s="38">
        <v>2</v>
      </c>
      <c r="U5251" s="38">
        <v>4</v>
      </c>
      <c r="V5251" s="38">
        <v>1</v>
      </c>
    </row>
    <row r="5252" spans="1:22" ht="13.5" customHeight="1" x14ac:dyDescent="0.2">
      <c r="A5252" s="32" t="s">
        <v>5248</v>
      </c>
      <c r="B5252" s="32" t="s">
        <v>13080</v>
      </c>
      <c r="C5252" s="32" t="s">
        <v>18100</v>
      </c>
      <c r="D5252" s="37">
        <v>5.115888</v>
      </c>
      <c r="E5252" s="39">
        <v>1113.98</v>
      </c>
      <c r="F5252" s="39">
        <v>2527</v>
      </c>
      <c r="G5252" s="39">
        <v>4997.24</v>
      </c>
      <c r="H5252" s="38">
        <v>6</v>
      </c>
      <c r="I5252" s="38">
        <v>5106</v>
      </c>
      <c r="J5252" s="37">
        <v>10.653256667000001</v>
      </c>
      <c r="K5252" s="37">
        <v>7.3324263970999999</v>
      </c>
      <c r="L5252" s="37">
        <v>8.8186484633000006</v>
      </c>
      <c r="M5252" s="37">
        <v>17.686647646000001</v>
      </c>
      <c r="N5252" s="37">
        <v>7.8970682770999998</v>
      </c>
      <c r="O5252" s="37">
        <v>8.9762806515999998</v>
      </c>
      <c r="P5252" s="37">
        <v>5.7</v>
      </c>
      <c r="Q5252" s="37">
        <v>90.839711800000003</v>
      </c>
      <c r="R5252" s="38">
        <v>165614</v>
      </c>
      <c r="S5252" s="37">
        <v>1.8325199999999999</v>
      </c>
      <c r="T5252" s="38">
        <v>4</v>
      </c>
      <c r="U5252" s="38">
        <v>6</v>
      </c>
      <c r="V5252" s="38">
        <v>1</v>
      </c>
    </row>
    <row r="5253" spans="1:22" ht="13.5" customHeight="1" x14ac:dyDescent="0.2">
      <c r="A5253" s="32" t="s">
        <v>5249</v>
      </c>
      <c r="B5253" s="32" t="s">
        <v>10290</v>
      </c>
      <c r="C5253" s="32" t="s">
        <v>18100</v>
      </c>
      <c r="D5253" s="37">
        <v>3.5513750000000002</v>
      </c>
      <c r="E5253" s="39">
        <v>1003.01</v>
      </c>
      <c r="F5253" s="39">
        <v>3260</v>
      </c>
      <c r="G5253" s="39">
        <v>6278.8</v>
      </c>
      <c r="H5253" s="38">
        <v>6</v>
      </c>
      <c r="I5253" s="38">
        <v>6461</v>
      </c>
      <c r="J5253" s="37">
        <v>9.2493459287000004</v>
      </c>
      <c r="K5253" s="37">
        <v>7.0206226895999997</v>
      </c>
      <c r="L5253" s="37">
        <v>13.02783183</v>
      </c>
      <c r="M5253" s="37">
        <v>48.844005258999999</v>
      </c>
      <c r="N5253" s="37">
        <v>10.796605111</v>
      </c>
      <c r="O5253" s="37">
        <v>7.6426678386000004</v>
      </c>
      <c r="P5253" s="37">
        <v>5.6276828434999997</v>
      </c>
      <c r="Q5253" s="37">
        <v>90.232951</v>
      </c>
      <c r="R5253" s="38">
        <v>164425</v>
      </c>
      <c r="S5253" s="37">
        <v>1.8325199999999999</v>
      </c>
      <c r="T5253" s="38">
        <v>3</v>
      </c>
      <c r="U5253" s="38">
        <v>6</v>
      </c>
      <c r="V5253" s="38">
        <v>0</v>
      </c>
    </row>
    <row r="5254" spans="1:22" ht="13.5" customHeight="1" x14ac:dyDescent="0.2">
      <c r="A5254" s="32" t="s">
        <v>5250</v>
      </c>
      <c r="B5254" s="32" t="s">
        <v>12020</v>
      </c>
      <c r="C5254" s="32" t="s">
        <v>18141</v>
      </c>
      <c r="D5254" s="37">
        <v>6.0702999999999996</v>
      </c>
      <c r="E5254" s="39">
        <v>1391.99</v>
      </c>
      <c r="F5254" s="39">
        <v>4863</v>
      </c>
      <c r="G5254" s="39">
        <v>9356.44</v>
      </c>
      <c r="H5254" s="38">
        <v>6</v>
      </c>
      <c r="I5254" s="38">
        <v>9563</v>
      </c>
      <c r="J5254" s="37">
        <v>12.572061862</v>
      </c>
      <c r="K5254" s="37">
        <v>7.6249199771000002</v>
      </c>
      <c r="L5254" s="37">
        <v>17.459997117</v>
      </c>
      <c r="M5254" s="37">
        <v>19.115092988000001</v>
      </c>
      <c r="N5254" s="37">
        <v>11.756217145000001</v>
      </c>
      <c r="O5254" s="37">
        <v>5.0491127775000004</v>
      </c>
      <c r="P5254" s="37">
        <v>6</v>
      </c>
      <c r="Q5254" s="37">
        <v>79.857182699999996</v>
      </c>
      <c r="R5254" s="38">
        <v>282167</v>
      </c>
      <c r="S5254" s="37">
        <v>2.1827100000000002</v>
      </c>
      <c r="T5254" s="38">
        <v>3</v>
      </c>
      <c r="U5254" s="38">
        <v>5</v>
      </c>
      <c r="V5254" s="38">
        <v>1</v>
      </c>
    </row>
    <row r="5255" spans="1:22" ht="13.5" customHeight="1" x14ac:dyDescent="0.2">
      <c r="A5255" s="32" t="s">
        <v>5251</v>
      </c>
      <c r="B5255" s="32" t="s">
        <v>13081</v>
      </c>
      <c r="C5255" s="32" t="s">
        <v>18209</v>
      </c>
      <c r="D5255" s="37">
        <v>3.4429419999999999</v>
      </c>
      <c r="E5255" s="39">
        <v>773.02</v>
      </c>
      <c r="F5255" s="39">
        <v>3281</v>
      </c>
      <c r="G5255" s="39">
        <v>5808.87</v>
      </c>
      <c r="H5255" s="38">
        <v>5</v>
      </c>
      <c r="I5255" s="38">
        <v>6607</v>
      </c>
      <c r="J5255" s="37">
        <v>16.196560653999999</v>
      </c>
      <c r="K5255" s="37">
        <v>20.065476894</v>
      </c>
      <c r="L5255" s="37">
        <v>15.290062905999999</v>
      </c>
      <c r="M5255" s="37">
        <v>9.0456674900999996</v>
      </c>
      <c r="N5255" s="37">
        <v>52.007376049999998</v>
      </c>
      <c r="O5255" s="37">
        <v>31.402646576999999</v>
      </c>
      <c r="P5255" s="37">
        <v>7.5</v>
      </c>
      <c r="Q5255" s="37">
        <v>82.832826999999995</v>
      </c>
      <c r="R5255" s="38">
        <v>127935</v>
      </c>
      <c r="S5255" s="37">
        <v>1.2956700000000001</v>
      </c>
      <c r="T5255" s="38">
        <v>4</v>
      </c>
      <c r="U5255" s="38">
        <v>4</v>
      </c>
      <c r="V5255" s="38">
        <v>2</v>
      </c>
    </row>
    <row r="5256" spans="1:22" ht="13.5" customHeight="1" x14ac:dyDescent="0.2">
      <c r="A5256" s="32" t="s">
        <v>5252</v>
      </c>
      <c r="B5256" s="32" t="s">
        <v>13082</v>
      </c>
      <c r="C5256" s="32" t="s">
        <v>18075</v>
      </c>
      <c r="D5256" s="37">
        <v>8.9116999999999997</v>
      </c>
      <c r="E5256" s="39">
        <v>785</v>
      </c>
      <c r="F5256" s="39">
        <v>2318</v>
      </c>
      <c r="G5256" s="39">
        <v>4397.3999999999996</v>
      </c>
      <c r="H5256" s="38">
        <v>3</v>
      </c>
      <c r="I5256" s="38">
        <v>4525</v>
      </c>
      <c r="J5256" s="37">
        <v>3.1911897373000002</v>
      </c>
      <c r="K5256" s="37">
        <v>1.1536764114</v>
      </c>
      <c r="L5256" s="37">
        <v>4.4334870840000002</v>
      </c>
      <c r="M5256" s="37">
        <v>33.914966872000001</v>
      </c>
      <c r="N5256" s="37">
        <v>13.477775821</v>
      </c>
      <c r="O5256" s="37">
        <v>11.419707891</v>
      </c>
      <c r="P5256" s="37">
        <v>5.8</v>
      </c>
      <c r="Q5256" s="37">
        <v>89.520858799999999</v>
      </c>
      <c r="R5256" s="38">
        <v>128884</v>
      </c>
      <c r="S5256" s="37">
        <v>2.7095899999999999</v>
      </c>
      <c r="T5256" s="38">
        <v>2</v>
      </c>
      <c r="U5256" s="38">
        <v>3</v>
      </c>
      <c r="V5256" s="38">
        <v>1</v>
      </c>
    </row>
    <row r="5257" spans="1:22" ht="13.5" customHeight="1" x14ac:dyDescent="0.2">
      <c r="A5257" s="32" t="s">
        <v>5253</v>
      </c>
      <c r="B5257" s="32" t="s">
        <v>13083</v>
      </c>
      <c r="C5257" s="32" t="s">
        <v>18209</v>
      </c>
      <c r="D5257" s="37">
        <v>4.6380809999999997</v>
      </c>
      <c r="E5257" s="39">
        <v>324.01</v>
      </c>
      <c r="F5257" s="39">
        <v>1104</v>
      </c>
      <c r="G5257" s="39">
        <v>2344.69</v>
      </c>
      <c r="H5257" s="38">
        <v>2</v>
      </c>
      <c r="I5257" s="38">
        <v>2472</v>
      </c>
      <c r="J5257" s="37">
        <v>22.985223654999999</v>
      </c>
      <c r="K5257" s="37">
        <v>22.382446517000002</v>
      </c>
      <c r="L5257" s="37">
        <v>50.054031893000001</v>
      </c>
      <c r="M5257" s="37">
        <v>7.0067909341999997</v>
      </c>
      <c r="N5257" s="37">
        <v>31.769435873999999</v>
      </c>
      <c r="O5257" s="37">
        <v>16.724794106000001</v>
      </c>
      <c r="P5257" s="37">
        <v>7.5</v>
      </c>
      <c r="Q5257" s="37" t="s">
        <v>15680</v>
      </c>
      <c r="R5257" s="38">
        <v>49497</v>
      </c>
      <c r="S5257" s="37">
        <v>1.2956700000000001</v>
      </c>
      <c r="T5257" s="38">
        <v>1</v>
      </c>
      <c r="U5257" s="38">
        <v>2</v>
      </c>
      <c r="V5257" s="38">
        <v>0</v>
      </c>
    </row>
    <row r="5258" spans="1:22" ht="13.5" customHeight="1" x14ac:dyDescent="0.2">
      <c r="A5258" s="32" t="s">
        <v>5254</v>
      </c>
      <c r="B5258" s="32" t="s">
        <v>13084</v>
      </c>
      <c r="C5258" s="32" t="s">
        <v>18075</v>
      </c>
      <c r="D5258" s="37">
        <v>9.049982</v>
      </c>
      <c r="E5258" s="39">
        <v>671.98</v>
      </c>
      <c r="F5258" s="39">
        <v>2940</v>
      </c>
      <c r="G5258" s="39">
        <v>5548.24</v>
      </c>
      <c r="H5258" s="38">
        <v>5</v>
      </c>
      <c r="I5258" s="38">
        <v>5687</v>
      </c>
      <c r="J5258" s="37">
        <v>10.472590151</v>
      </c>
      <c r="K5258" s="37">
        <v>5.1077676247000001</v>
      </c>
      <c r="L5258" s="37">
        <v>16.145482939000001</v>
      </c>
      <c r="M5258" s="37">
        <v>7.4968906613000001</v>
      </c>
      <c r="N5258" s="37">
        <v>17.670384805000001</v>
      </c>
      <c r="O5258" s="37">
        <v>4.4860026942999998</v>
      </c>
      <c r="P5258" s="37">
        <v>5.8</v>
      </c>
      <c r="Q5258" s="37">
        <v>84.947345799999994</v>
      </c>
      <c r="R5258" s="38">
        <v>137547</v>
      </c>
      <c r="S5258" s="37">
        <v>2.7095899999999999</v>
      </c>
      <c r="T5258" s="38">
        <v>4</v>
      </c>
      <c r="U5258" s="38">
        <v>5</v>
      </c>
      <c r="V5258" s="38">
        <v>2</v>
      </c>
    </row>
    <row r="5259" spans="1:22" ht="13.5" customHeight="1" x14ac:dyDescent="0.2">
      <c r="A5259" s="32" t="s">
        <v>5255</v>
      </c>
      <c r="B5259" s="32" t="s">
        <v>13085</v>
      </c>
      <c r="C5259" s="32" t="s">
        <v>18209</v>
      </c>
      <c r="D5259" s="37">
        <v>2.3122980000000002</v>
      </c>
      <c r="E5259" s="39">
        <v>1764.03</v>
      </c>
      <c r="F5259" s="39">
        <v>4205</v>
      </c>
      <c r="G5259" s="39">
        <v>7442.12</v>
      </c>
      <c r="H5259" s="38">
        <v>5</v>
      </c>
      <c r="I5259" s="38">
        <v>8106</v>
      </c>
      <c r="J5259" s="37">
        <v>4.0020981374</v>
      </c>
      <c r="K5259" s="37">
        <v>7.2707052894000004</v>
      </c>
      <c r="L5259" s="37">
        <v>1.4184230223000001</v>
      </c>
      <c r="M5259" s="37">
        <v>7.1517752131999996</v>
      </c>
      <c r="N5259" s="37">
        <v>22.440272448999998</v>
      </c>
      <c r="O5259" s="37">
        <v>17.006832369000001</v>
      </c>
      <c r="P5259" s="37">
        <v>7.5</v>
      </c>
      <c r="Q5259" s="37">
        <v>92.733684800000006</v>
      </c>
      <c r="R5259" s="38">
        <v>201440</v>
      </c>
      <c r="S5259" s="37">
        <v>1.2956700000000001</v>
      </c>
      <c r="T5259" s="38">
        <v>2</v>
      </c>
      <c r="U5259" s="38">
        <v>5</v>
      </c>
      <c r="V5259" s="38">
        <v>0</v>
      </c>
    </row>
    <row r="5260" spans="1:22" ht="13.5" customHeight="1" x14ac:dyDescent="0.2">
      <c r="A5260" s="32" t="s">
        <v>5256</v>
      </c>
      <c r="B5260" s="32" t="s">
        <v>13086</v>
      </c>
      <c r="C5260" s="32" t="s">
        <v>18100</v>
      </c>
      <c r="D5260" s="37">
        <v>10.49324</v>
      </c>
      <c r="E5260" s="39">
        <v>435</v>
      </c>
      <c r="F5260" s="39">
        <v>2099</v>
      </c>
      <c r="G5260" s="39">
        <v>4059.23</v>
      </c>
      <c r="H5260" s="38">
        <v>6</v>
      </c>
      <c r="I5260" s="38">
        <v>4148</v>
      </c>
      <c r="J5260" s="37">
        <v>11.989680668</v>
      </c>
      <c r="K5260" s="37">
        <v>7.4325484673000002</v>
      </c>
      <c r="L5260" s="37">
        <v>24.551357511999999</v>
      </c>
      <c r="M5260" s="37">
        <v>19.348487949999999</v>
      </c>
      <c r="N5260" s="37">
        <v>10.725965427</v>
      </c>
      <c r="O5260" s="37">
        <v>8.0236016799000005</v>
      </c>
      <c r="P5260" s="37">
        <v>5.6037094625000003</v>
      </c>
      <c r="Q5260" s="37">
        <v>88.108117800000002</v>
      </c>
      <c r="R5260" s="38">
        <v>111633</v>
      </c>
      <c r="S5260" s="37">
        <v>1.8325199999999999</v>
      </c>
      <c r="T5260" s="38">
        <v>4</v>
      </c>
      <c r="U5260" s="38">
        <v>6</v>
      </c>
      <c r="V5260" s="38">
        <v>0</v>
      </c>
    </row>
    <row r="5261" spans="1:22" ht="13.5" customHeight="1" x14ac:dyDescent="0.2">
      <c r="A5261" s="32" t="s">
        <v>5257</v>
      </c>
      <c r="B5261" s="32" t="s">
        <v>13087</v>
      </c>
      <c r="C5261" s="32" t="s">
        <v>18209</v>
      </c>
      <c r="D5261" s="37">
        <v>1.9355579999999999</v>
      </c>
      <c r="E5261" s="39">
        <v>1.01</v>
      </c>
      <c r="F5261" s="39">
        <v>7807</v>
      </c>
      <c r="G5261" s="39">
        <v>12566.02</v>
      </c>
      <c r="H5261" s="38">
        <v>9</v>
      </c>
      <c r="I5261" s="38">
        <v>14457</v>
      </c>
      <c r="J5261" s="37">
        <v>5.1518061960999999</v>
      </c>
      <c r="K5261" s="37">
        <v>12.850563365999999</v>
      </c>
      <c r="L5261" s="37">
        <v>4.5317827858999999</v>
      </c>
      <c r="M5261" s="37">
        <v>15.643132897999999</v>
      </c>
      <c r="N5261" s="37">
        <v>36.262695172000001</v>
      </c>
      <c r="O5261" s="37">
        <v>38.713894328999999</v>
      </c>
      <c r="P5261" s="37">
        <v>7.4821321557999996</v>
      </c>
      <c r="Q5261" s="37">
        <v>85.190039999999996</v>
      </c>
      <c r="R5261" s="38">
        <v>134321</v>
      </c>
      <c r="S5261" s="37">
        <v>1.2956700000000001</v>
      </c>
      <c r="T5261" s="38">
        <v>7</v>
      </c>
      <c r="U5261" s="38">
        <v>9</v>
      </c>
      <c r="V5261" s="38">
        <v>0</v>
      </c>
    </row>
    <row r="5262" spans="1:22" ht="13.5" customHeight="1" x14ac:dyDescent="0.2">
      <c r="A5262" s="32" t="s">
        <v>5258</v>
      </c>
      <c r="B5262" s="32" t="s">
        <v>13088</v>
      </c>
      <c r="C5262" s="32" t="s">
        <v>18075</v>
      </c>
      <c r="D5262" s="37">
        <v>3.7422550000000001</v>
      </c>
      <c r="E5262" s="39">
        <v>767.01</v>
      </c>
      <c r="F5262" s="39">
        <v>2580</v>
      </c>
      <c r="G5262" s="39">
        <v>4962.1099999999997</v>
      </c>
      <c r="H5262" s="38">
        <v>4</v>
      </c>
      <c r="I5262" s="38">
        <v>5093</v>
      </c>
      <c r="J5262" s="37">
        <v>12.486948319</v>
      </c>
      <c r="K5262" s="37">
        <v>5.9347232215999997</v>
      </c>
      <c r="L5262" s="37">
        <v>18.068080251000001</v>
      </c>
      <c r="M5262" s="37">
        <v>8.0634753892000006</v>
      </c>
      <c r="N5262" s="37">
        <v>19.591058919000002</v>
      </c>
      <c r="O5262" s="37">
        <v>4.9660268725999996</v>
      </c>
      <c r="P5262" s="37">
        <v>5.8</v>
      </c>
      <c r="Q5262" s="37">
        <v>82.786141200000003</v>
      </c>
      <c r="R5262" s="38">
        <v>110146</v>
      </c>
      <c r="S5262" s="37">
        <v>2.7095899999999999</v>
      </c>
      <c r="T5262" s="38">
        <v>1</v>
      </c>
      <c r="U5262" s="38">
        <v>4</v>
      </c>
      <c r="V5262" s="38">
        <v>1</v>
      </c>
    </row>
    <row r="5263" spans="1:22" ht="13.5" customHeight="1" x14ac:dyDescent="0.2">
      <c r="A5263" s="32" t="s">
        <v>5259</v>
      </c>
      <c r="B5263" s="32" t="s">
        <v>13089</v>
      </c>
      <c r="C5263" s="32" t="s">
        <v>18141</v>
      </c>
      <c r="D5263" s="37">
        <v>6.6882669999999997</v>
      </c>
      <c r="E5263" s="39">
        <v>1143.01</v>
      </c>
      <c r="F5263" s="39">
        <v>4371</v>
      </c>
      <c r="G5263" s="39">
        <v>8515.99</v>
      </c>
      <c r="H5263" s="38">
        <v>8</v>
      </c>
      <c r="I5263" s="38">
        <v>8704</v>
      </c>
      <c r="J5263" s="37">
        <v>4.6368955119999997</v>
      </c>
      <c r="K5263" s="37">
        <v>2.871290632</v>
      </c>
      <c r="L5263" s="37">
        <v>4.9895877966000004</v>
      </c>
      <c r="M5263" s="37">
        <v>22.808101183000002</v>
      </c>
      <c r="N5263" s="37">
        <v>5.7078717872000002</v>
      </c>
      <c r="O5263" s="37">
        <v>4.1892429727999998</v>
      </c>
      <c r="P5263" s="37">
        <v>6</v>
      </c>
      <c r="Q5263" s="37">
        <v>69.293408900000003</v>
      </c>
      <c r="R5263" s="38">
        <v>209341</v>
      </c>
      <c r="S5263" s="37">
        <v>2.1827100000000002</v>
      </c>
      <c r="T5263" s="38">
        <v>6</v>
      </c>
      <c r="U5263" s="38">
        <v>8</v>
      </c>
      <c r="V5263" s="38">
        <v>0</v>
      </c>
    </row>
    <row r="5264" spans="1:22" ht="13.5" customHeight="1" x14ac:dyDescent="0.2">
      <c r="A5264" s="32" t="s">
        <v>5260</v>
      </c>
      <c r="B5264" s="32" t="s">
        <v>11495</v>
      </c>
      <c r="C5264" s="32" t="s">
        <v>18100</v>
      </c>
      <c r="D5264" s="37">
        <v>3.5704799999999999</v>
      </c>
      <c r="E5264" s="39">
        <v>36</v>
      </c>
      <c r="F5264" s="39">
        <v>5037</v>
      </c>
      <c r="G5264" s="39">
        <v>9674.77</v>
      </c>
      <c r="H5264" s="38">
        <v>3</v>
      </c>
      <c r="I5264" s="38">
        <v>11043</v>
      </c>
      <c r="J5264" s="37">
        <v>6.3892188075999998</v>
      </c>
      <c r="K5264" s="37">
        <v>9.0589100892999994</v>
      </c>
      <c r="L5264" s="37">
        <v>2.9832703915000001</v>
      </c>
      <c r="M5264" s="37">
        <v>17.563414393999999</v>
      </c>
      <c r="N5264" s="37">
        <v>14.664224416</v>
      </c>
      <c r="O5264" s="37">
        <v>18.963602709</v>
      </c>
      <c r="P5264" s="37">
        <v>5.7</v>
      </c>
      <c r="Q5264" s="37">
        <v>82.462745999999996</v>
      </c>
      <c r="R5264" s="38">
        <v>82680</v>
      </c>
      <c r="S5264" s="37">
        <v>1.8325199999999999</v>
      </c>
      <c r="T5264" s="38">
        <v>1</v>
      </c>
      <c r="U5264" s="38">
        <v>3</v>
      </c>
      <c r="V5264" s="38">
        <v>0</v>
      </c>
    </row>
    <row r="5265" spans="1:22" ht="13.5" customHeight="1" x14ac:dyDescent="0.2">
      <c r="A5265" s="32" t="s">
        <v>5261</v>
      </c>
      <c r="B5265" s="32" t="s">
        <v>13090</v>
      </c>
      <c r="C5265" s="32" t="s">
        <v>18209</v>
      </c>
      <c r="D5265" s="37">
        <v>3.48746</v>
      </c>
      <c r="E5265" s="39">
        <v>383.01</v>
      </c>
      <c r="F5265" s="39">
        <v>1734</v>
      </c>
      <c r="G5265" s="39">
        <v>3067.15</v>
      </c>
      <c r="H5265" s="38">
        <v>4</v>
      </c>
      <c r="I5265" s="38">
        <v>3385</v>
      </c>
      <c r="J5265" s="37">
        <v>2.8383119178</v>
      </c>
      <c r="K5265" s="37">
        <v>5.0991102261999997</v>
      </c>
      <c r="L5265" s="37">
        <v>0.93017894339999996</v>
      </c>
      <c r="M5265" s="37">
        <v>20.244822111000001</v>
      </c>
      <c r="N5265" s="37">
        <v>17.084739702</v>
      </c>
      <c r="O5265" s="37">
        <v>22.667504576999999</v>
      </c>
      <c r="P5265" s="37">
        <v>7.5</v>
      </c>
      <c r="Q5265" s="37">
        <v>84.002730499999998</v>
      </c>
      <c r="R5265" s="38">
        <v>42757</v>
      </c>
      <c r="S5265" s="37">
        <v>1.2956700000000001</v>
      </c>
      <c r="T5265" s="38">
        <v>1</v>
      </c>
      <c r="U5265" s="38">
        <v>2</v>
      </c>
      <c r="V5265" s="38">
        <v>2</v>
      </c>
    </row>
    <row r="5266" spans="1:22" ht="13.5" customHeight="1" x14ac:dyDescent="0.2">
      <c r="A5266" s="32" t="s">
        <v>5262</v>
      </c>
      <c r="B5266" s="32" t="s">
        <v>13091</v>
      </c>
      <c r="C5266" s="32" t="s">
        <v>18075</v>
      </c>
      <c r="D5266" s="37">
        <v>5.0919410000000003</v>
      </c>
      <c r="E5266" s="39">
        <v>869.99</v>
      </c>
      <c r="F5266" s="39">
        <v>4925</v>
      </c>
      <c r="G5266" s="39">
        <v>9343.94</v>
      </c>
      <c r="H5266" s="38">
        <v>6</v>
      </c>
      <c r="I5266" s="38">
        <v>9893</v>
      </c>
      <c r="J5266" s="37">
        <v>6.0137010946</v>
      </c>
      <c r="K5266" s="37">
        <v>2.3484501917</v>
      </c>
      <c r="L5266" s="37">
        <v>10.776737527</v>
      </c>
      <c r="M5266" s="37">
        <v>7.1513768040999999</v>
      </c>
      <c r="N5266" s="37">
        <v>13.108757281999999</v>
      </c>
      <c r="O5266" s="37">
        <v>3.8225511718999998</v>
      </c>
      <c r="P5266" s="37">
        <v>5.8</v>
      </c>
      <c r="Q5266" s="37">
        <v>80.008983900000004</v>
      </c>
      <c r="R5266" s="38">
        <v>200019</v>
      </c>
      <c r="S5266" s="37">
        <v>2.7095899999999999</v>
      </c>
      <c r="T5266" s="38">
        <v>4</v>
      </c>
      <c r="U5266" s="38">
        <v>5</v>
      </c>
      <c r="V5266" s="38">
        <v>0</v>
      </c>
    </row>
    <row r="5267" spans="1:22" ht="13.5" customHeight="1" x14ac:dyDescent="0.2">
      <c r="A5267" s="32" t="s">
        <v>5263</v>
      </c>
      <c r="B5267" s="32" t="s">
        <v>13092</v>
      </c>
      <c r="C5267" s="32" t="s">
        <v>18209</v>
      </c>
      <c r="D5267" s="37">
        <v>3.7296200000000002</v>
      </c>
      <c r="E5267" s="39">
        <v>219</v>
      </c>
      <c r="F5267" s="39">
        <v>1133</v>
      </c>
      <c r="G5267" s="39">
        <v>2707.17</v>
      </c>
      <c r="H5267" s="38">
        <v>3</v>
      </c>
      <c r="I5267" s="38">
        <v>3014</v>
      </c>
      <c r="J5267" s="37">
        <v>3.5578290125000001</v>
      </c>
      <c r="K5267" s="37">
        <v>8.5541496050999992</v>
      </c>
      <c r="L5267" s="37">
        <v>4.2655255185999996</v>
      </c>
      <c r="M5267" s="37">
        <v>12.886483525999999</v>
      </c>
      <c r="N5267" s="37">
        <v>21.485803543999999</v>
      </c>
      <c r="O5267" s="37">
        <v>30.785759187</v>
      </c>
      <c r="P5267" s="37">
        <v>7.5</v>
      </c>
      <c r="Q5267" s="37">
        <v>71.376963900000007</v>
      </c>
      <c r="R5267" s="38">
        <v>29089</v>
      </c>
      <c r="S5267" s="37">
        <v>1.2956700000000001</v>
      </c>
      <c r="T5267" s="38">
        <v>2</v>
      </c>
      <c r="U5267" s="38">
        <v>2</v>
      </c>
      <c r="V5267" s="38">
        <v>1</v>
      </c>
    </row>
    <row r="5268" spans="1:22" ht="13.5" customHeight="1" x14ac:dyDescent="0.2">
      <c r="A5268" s="32" t="s">
        <v>5264</v>
      </c>
      <c r="B5268" s="32" t="s">
        <v>13093</v>
      </c>
      <c r="C5268" s="32" t="s">
        <v>18141</v>
      </c>
      <c r="D5268" s="37">
        <v>7.4031060000000002</v>
      </c>
      <c r="E5268" s="39">
        <v>984.99</v>
      </c>
      <c r="F5268" s="39">
        <v>2055</v>
      </c>
      <c r="G5268" s="39">
        <v>4243.87</v>
      </c>
      <c r="H5268" s="38">
        <v>2</v>
      </c>
      <c r="I5268" s="38">
        <v>4338</v>
      </c>
      <c r="J5268" s="37">
        <v>14.976205644</v>
      </c>
      <c r="K5268" s="37">
        <v>9.4715979416000007</v>
      </c>
      <c r="L5268" s="37">
        <v>19.119083104000001</v>
      </c>
      <c r="M5268" s="37">
        <v>16.299550285999999</v>
      </c>
      <c r="N5268" s="37">
        <v>12.432354397999999</v>
      </c>
      <c r="O5268" s="37">
        <v>6.5369003387999998</v>
      </c>
      <c r="P5268" s="37">
        <v>6</v>
      </c>
      <c r="Q5268" s="37">
        <v>46.837021999999997</v>
      </c>
      <c r="R5268" s="38">
        <v>87405</v>
      </c>
      <c r="S5268" s="37">
        <v>2.1827100000000002</v>
      </c>
      <c r="T5268" s="38">
        <v>0</v>
      </c>
      <c r="U5268" s="38">
        <v>2</v>
      </c>
      <c r="V5268" s="38">
        <v>0</v>
      </c>
    </row>
    <row r="5269" spans="1:22" ht="13.5" customHeight="1" x14ac:dyDescent="0.2">
      <c r="A5269" s="32" t="s">
        <v>5265</v>
      </c>
      <c r="B5269" s="32" t="s">
        <v>13094</v>
      </c>
      <c r="C5269" s="32" t="s">
        <v>18100</v>
      </c>
      <c r="D5269" s="37">
        <v>3.89879</v>
      </c>
      <c r="E5269" s="39">
        <v>498</v>
      </c>
      <c r="F5269" s="39">
        <v>1478</v>
      </c>
      <c r="G5269" s="39">
        <v>2783.1</v>
      </c>
      <c r="H5269" s="38">
        <v>3</v>
      </c>
      <c r="I5269" s="38">
        <v>2962</v>
      </c>
      <c r="J5269" s="37">
        <v>9.3126965735000002</v>
      </c>
      <c r="K5269" s="37">
        <v>6.1386748614000002</v>
      </c>
      <c r="L5269" s="37">
        <v>3.3270517068999999</v>
      </c>
      <c r="M5269" s="37">
        <v>15.898319985000001</v>
      </c>
      <c r="N5269" s="37">
        <v>7.3117783378999999</v>
      </c>
      <c r="O5269" s="37">
        <v>15.735925025</v>
      </c>
      <c r="P5269" s="37">
        <v>5.7</v>
      </c>
      <c r="Q5269" s="37">
        <v>92.994334100000003</v>
      </c>
      <c r="R5269" s="38">
        <v>47775</v>
      </c>
      <c r="S5269" s="37">
        <v>1.8325199999999999</v>
      </c>
      <c r="T5269" s="38">
        <v>2</v>
      </c>
      <c r="U5269" s="38">
        <v>2</v>
      </c>
      <c r="V5269" s="38">
        <v>0</v>
      </c>
    </row>
    <row r="5270" spans="1:22" ht="13.5" customHeight="1" x14ac:dyDescent="0.2">
      <c r="A5270" s="32" t="s">
        <v>5266</v>
      </c>
      <c r="B5270" s="32" t="s">
        <v>13095</v>
      </c>
      <c r="C5270" s="32" t="s">
        <v>18075</v>
      </c>
      <c r="D5270" s="37">
        <v>9.0876470000000005</v>
      </c>
      <c r="E5270" s="39">
        <v>345.99</v>
      </c>
      <c r="F5270" s="39">
        <v>1021</v>
      </c>
      <c r="G5270" s="39">
        <v>1927.96</v>
      </c>
      <c r="H5270" s="38">
        <v>2</v>
      </c>
      <c r="I5270" s="38">
        <v>1978</v>
      </c>
      <c r="J5270" s="37">
        <v>3.5574139387999999</v>
      </c>
      <c r="K5270" s="37">
        <v>2.4314621240999998</v>
      </c>
      <c r="L5270" s="37">
        <v>9.1409261099000005</v>
      </c>
      <c r="M5270" s="37">
        <v>14.187387722</v>
      </c>
      <c r="N5270" s="37">
        <v>9.3612007282</v>
      </c>
      <c r="O5270" s="37">
        <v>3.6767496184000001</v>
      </c>
      <c r="P5270" s="37">
        <v>5.8</v>
      </c>
      <c r="Q5270" s="37" t="s">
        <v>15680</v>
      </c>
      <c r="R5270" s="38">
        <v>68447</v>
      </c>
      <c r="S5270" s="37">
        <v>2.7095899999999999</v>
      </c>
      <c r="T5270" s="38">
        <v>1</v>
      </c>
      <c r="U5270" s="38">
        <v>2</v>
      </c>
      <c r="V5270" s="38">
        <v>1</v>
      </c>
    </row>
    <row r="5271" spans="1:22" ht="13.5" customHeight="1" x14ac:dyDescent="0.2">
      <c r="A5271" s="32" t="s">
        <v>5267</v>
      </c>
      <c r="B5271" s="32" t="s">
        <v>12695</v>
      </c>
      <c r="C5271" s="32" t="s">
        <v>18141</v>
      </c>
      <c r="D5271" s="37">
        <v>7.8400090000000002</v>
      </c>
      <c r="E5271" s="39">
        <v>1225.98</v>
      </c>
      <c r="F5271" s="39">
        <v>3416</v>
      </c>
      <c r="G5271" s="39">
        <v>6412.39</v>
      </c>
      <c r="H5271" s="38">
        <v>3</v>
      </c>
      <c r="I5271" s="38">
        <v>6562</v>
      </c>
      <c r="J5271" s="37">
        <v>15.281718929</v>
      </c>
      <c r="K5271" s="37">
        <v>9.5632211648999998</v>
      </c>
      <c r="L5271" s="37">
        <v>20.264791815999999</v>
      </c>
      <c r="M5271" s="37">
        <v>14.559633735</v>
      </c>
      <c r="N5271" s="37">
        <v>12.958763346</v>
      </c>
      <c r="O5271" s="37">
        <v>6.0929005925000004</v>
      </c>
      <c r="P5271" s="37">
        <v>6</v>
      </c>
      <c r="Q5271" s="37">
        <v>78.351997100000006</v>
      </c>
      <c r="R5271" s="38">
        <v>203920</v>
      </c>
      <c r="S5271" s="37">
        <v>2.1827100000000002</v>
      </c>
      <c r="T5271" s="38">
        <v>2</v>
      </c>
      <c r="U5271" s="38">
        <v>2</v>
      </c>
      <c r="V5271" s="38">
        <v>1</v>
      </c>
    </row>
    <row r="5272" spans="1:22" ht="13.5" customHeight="1" x14ac:dyDescent="0.2">
      <c r="A5272" s="32" t="s">
        <v>5268</v>
      </c>
      <c r="B5272" s="32" t="s">
        <v>13096</v>
      </c>
      <c r="C5272" s="32" t="s">
        <v>18100</v>
      </c>
      <c r="D5272" s="37">
        <v>4.1187569999999996</v>
      </c>
      <c r="E5272" s="39">
        <v>923.02</v>
      </c>
      <c r="F5272" s="39">
        <v>3109</v>
      </c>
      <c r="G5272" s="39">
        <v>5548.81</v>
      </c>
      <c r="H5272" s="38">
        <v>5</v>
      </c>
      <c r="I5272" s="38">
        <v>5989</v>
      </c>
      <c r="J5272" s="37">
        <v>14.105445184000001</v>
      </c>
      <c r="K5272" s="37">
        <v>10.354331526999999</v>
      </c>
      <c r="L5272" s="37">
        <v>16.95796576</v>
      </c>
      <c r="M5272" s="37">
        <v>14.888515194</v>
      </c>
      <c r="N5272" s="37">
        <v>17.286645407999998</v>
      </c>
      <c r="O5272" s="37">
        <v>8.2343492273999992</v>
      </c>
      <c r="P5272" s="37">
        <v>5.7</v>
      </c>
      <c r="Q5272" s="37">
        <v>95.342142199999998</v>
      </c>
      <c r="R5272" s="38">
        <v>120602</v>
      </c>
      <c r="S5272" s="37">
        <v>1.8325199999999999</v>
      </c>
      <c r="T5272" s="38">
        <v>3</v>
      </c>
      <c r="U5272" s="38">
        <v>4</v>
      </c>
      <c r="V5272" s="38">
        <v>0</v>
      </c>
    </row>
    <row r="5273" spans="1:22" ht="13.5" customHeight="1" x14ac:dyDescent="0.2">
      <c r="A5273" s="32" t="s">
        <v>5269</v>
      </c>
      <c r="B5273" s="32" t="s">
        <v>13097</v>
      </c>
      <c r="C5273" s="32" t="s">
        <v>18209</v>
      </c>
      <c r="D5273" s="37">
        <v>7.8933460000000002</v>
      </c>
      <c r="E5273" s="39">
        <v>413.99</v>
      </c>
      <c r="F5273" s="39">
        <v>1887</v>
      </c>
      <c r="G5273" s="39">
        <v>1876.62</v>
      </c>
      <c r="H5273" s="38">
        <v>4</v>
      </c>
      <c r="I5273" s="38">
        <v>4240</v>
      </c>
      <c r="J5273" s="37">
        <v>47.351917079000003</v>
      </c>
      <c r="K5273" s="37">
        <v>33.014513899999997</v>
      </c>
      <c r="L5273" s="37">
        <v>30.295556892</v>
      </c>
      <c r="M5273" s="37">
        <v>13.927964894</v>
      </c>
      <c r="N5273" s="37">
        <v>63.806062453999999</v>
      </c>
      <c r="O5273" s="37">
        <v>50.666944544000003</v>
      </c>
      <c r="P5273" s="37">
        <v>7.5</v>
      </c>
      <c r="Q5273" s="37">
        <v>71.910733699999994</v>
      </c>
      <c r="R5273" s="38">
        <v>77718</v>
      </c>
      <c r="S5273" s="37">
        <v>1.2956700000000001</v>
      </c>
      <c r="T5273" s="38">
        <v>4</v>
      </c>
      <c r="U5273" s="38">
        <v>4</v>
      </c>
      <c r="V5273" s="38">
        <v>0</v>
      </c>
    </row>
    <row r="5274" spans="1:22" ht="13.5" customHeight="1" x14ac:dyDescent="0.2">
      <c r="A5274" s="32" t="s">
        <v>5270</v>
      </c>
      <c r="B5274" s="32" t="s">
        <v>13098</v>
      </c>
      <c r="C5274" s="32" t="s">
        <v>18075</v>
      </c>
      <c r="D5274" s="37">
        <v>9.5975900000000003</v>
      </c>
      <c r="E5274" s="39">
        <v>713.04</v>
      </c>
      <c r="F5274" s="39">
        <v>7385</v>
      </c>
      <c r="G5274" s="39">
        <v>12950.59</v>
      </c>
      <c r="H5274" s="38">
        <v>9</v>
      </c>
      <c r="I5274" s="38">
        <v>14821</v>
      </c>
      <c r="J5274" s="37">
        <v>4.1893708365000002</v>
      </c>
      <c r="K5274" s="37">
        <v>2.1203952387</v>
      </c>
      <c r="L5274" s="37">
        <v>6.6407675153000003</v>
      </c>
      <c r="M5274" s="37">
        <v>11.780193638</v>
      </c>
      <c r="N5274" s="37">
        <v>9.2056654255999995</v>
      </c>
      <c r="O5274" s="37">
        <v>7.3796816086000003</v>
      </c>
      <c r="P5274" s="37">
        <v>5.8</v>
      </c>
      <c r="Q5274" s="37">
        <v>63.163462899999999</v>
      </c>
      <c r="R5274" s="38">
        <v>410823</v>
      </c>
      <c r="S5274" s="37">
        <v>2.7095899999999999</v>
      </c>
      <c r="T5274" s="38">
        <v>7</v>
      </c>
      <c r="U5274" s="38">
        <v>8</v>
      </c>
      <c r="V5274" s="38">
        <v>2</v>
      </c>
    </row>
    <row r="5275" spans="1:22" ht="13.5" customHeight="1" x14ac:dyDescent="0.2">
      <c r="A5275" s="32" t="s">
        <v>5271</v>
      </c>
      <c r="B5275" s="32" t="s">
        <v>13099</v>
      </c>
      <c r="C5275" s="32" t="s">
        <v>18100</v>
      </c>
      <c r="D5275" s="37">
        <v>2.8770920000000002</v>
      </c>
      <c r="E5275" s="39">
        <v>571</v>
      </c>
      <c r="F5275" s="39">
        <v>1825</v>
      </c>
      <c r="G5275" s="39">
        <v>2957.77</v>
      </c>
      <c r="H5275" s="38">
        <v>2</v>
      </c>
      <c r="I5275" s="38">
        <v>3461</v>
      </c>
      <c r="J5275" s="37">
        <v>19.244923854</v>
      </c>
      <c r="K5275" s="37">
        <v>24.419993680000001</v>
      </c>
      <c r="L5275" s="37">
        <v>4.4153184471999998</v>
      </c>
      <c r="M5275" s="37">
        <v>18.053374026</v>
      </c>
      <c r="N5275" s="37">
        <v>33.675996347999998</v>
      </c>
      <c r="O5275" s="37">
        <v>37.433347366</v>
      </c>
      <c r="P5275" s="37">
        <v>5.7</v>
      </c>
      <c r="Q5275" s="37">
        <v>74.279017600000003</v>
      </c>
      <c r="R5275" s="38">
        <v>60570</v>
      </c>
      <c r="S5275" s="37">
        <v>1.8325199999999999</v>
      </c>
      <c r="T5275" s="38">
        <v>2</v>
      </c>
      <c r="U5275" s="38">
        <v>2</v>
      </c>
      <c r="V5275" s="38">
        <v>1</v>
      </c>
    </row>
    <row r="5276" spans="1:22" ht="13.5" customHeight="1" x14ac:dyDescent="0.2">
      <c r="A5276" s="32" t="s">
        <v>5272</v>
      </c>
      <c r="B5276" s="32" t="s">
        <v>13100</v>
      </c>
      <c r="C5276" s="32" t="s">
        <v>18209</v>
      </c>
      <c r="D5276" s="37">
        <v>7.480855</v>
      </c>
      <c r="E5276" s="39">
        <v>324</v>
      </c>
      <c r="F5276" s="39">
        <v>1163</v>
      </c>
      <c r="G5276" s="39">
        <v>2363.44</v>
      </c>
      <c r="H5276" s="38">
        <v>2</v>
      </c>
      <c r="I5276" s="38">
        <v>2649</v>
      </c>
      <c r="J5276" s="37">
        <v>8.2556147795000001</v>
      </c>
      <c r="K5276" s="37">
        <v>12.805980382</v>
      </c>
      <c r="L5276" s="37">
        <v>3.5596256715000001</v>
      </c>
      <c r="M5276" s="37">
        <v>16.652652358000001</v>
      </c>
      <c r="N5276" s="37">
        <v>34.813478408999998</v>
      </c>
      <c r="O5276" s="37">
        <v>38.699657987999998</v>
      </c>
      <c r="P5276" s="37">
        <v>7.5</v>
      </c>
      <c r="Q5276" s="37" t="s">
        <v>15680</v>
      </c>
      <c r="R5276" s="38">
        <v>43552</v>
      </c>
      <c r="S5276" s="37">
        <v>1.2956700000000001</v>
      </c>
      <c r="T5276" s="38">
        <v>1</v>
      </c>
      <c r="U5276" s="38">
        <v>2</v>
      </c>
      <c r="V5276" s="38">
        <v>0</v>
      </c>
    </row>
    <row r="5277" spans="1:22" ht="13.5" customHeight="1" x14ac:dyDescent="0.2">
      <c r="A5277" s="32" t="s">
        <v>5273</v>
      </c>
      <c r="B5277" s="32" t="s">
        <v>13101</v>
      </c>
      <c r="C5277" s="32" t="s">
        <v>18209</v>
      </c>
      <c r="D5277" s="37">
        <v>8.4403140000000008</v>
      </c>
      <c r="E5277" s="39">
        <v>397</v>
      </c>
      <c r="F5277" s="39">
        <v>773</v>
      </c>
      <c r="G5277" s="39">
        <v>1563.33</v>
      </c>
      <c r="H5277" s="38">
        <v>1</v>
      </c>
      <c r="I5277" s="38">
        <v>1681</v>
      </c>
      <c r="J5277" s="37">
        <v>12.959882970000001</v>
      </c>
      <c r="K5277" s="37">
        <v>16.588628492000002</v>
      </c>
      <c r="L5277" s="37">
        <v>21.03510052</v>
      </c>
      <c r="M5277" s="37">
        <v>15.534363526</v>
      </c>
      <c r="N5277" s="37">
        <v>34.672629718000003</v>
      </c>
      <c r="O5277" s="37">
        <v>22.068293886999999</v>
      </c>
      <c r="P5277" s="37">
        <v>7.5</v>
      </c>
      <c r="Q5277" s="37" t="s">
        <v>15680</v>
      </c>
      <c r="R5277" s="38">
        <v>61253</v>
      </c>
      <c r="S5277" s="37">
        <v>1.2956700000000001</v>
      </c>
      <c r="T5277" s="38">
        <v>0</v>
      </c>
      <c r="U5277" s="38">
        <v>1</v>
      </c>
      <c r="V5277" s="38">
        <v>0</v>
      </c>
    </row>
    <row r="5278" spans="1:22" ht="13.5" customHeight="1" x14ac:dyDescent="0.2">
      <c r="A5278" s="32" t="s">
        <v>5274</v>
      </c>
      <c r="B5278" s="32" t="s">
        <v>13102</v>
      </c>
      <c r="C5278" s="32" t="s">
        <v>18209</v>
      </c>
      <c r="D5278" s="37">
        <v>8.4336020000000005</v>
      </c>
      <c r="E5278" s="39">
        <v>637.98</v>
      </c>
      <c r="F5278" s="39">
        <v>2128</v>
      </c>
      <c r="G5278" s="39">
        <v>3549.7</v>
      </c>
      <c r="H5278" s="38">
        <v>3</v>
      </c>
      <c r="I5278" s="38">
        <v>4420</v>
      </c>
      <c r="J5278" s="37">
        <v>21.062008867999999</v>
      </c>
      <c r="K5278" s="37">
        <v>24.659371678999999</v>
      </c>
      <c r="L5278" s="37">
        <v>28.958318995999999</v>
      </c>
      <c r="M5278" s="37">
        <v>6.6069920376000004</v>
      </c>
      <c r="N5278" s="37">
        <v>46.238142398000001</v>
      </c>
      <c r="O5278" s="37">
        <v>22.261140836999999</v>
      </c>
      <c r="P5278" s="37">
        <v>7.3497545007999996</v>
      </c>
      <c r="Q5278" s="37">
        <v>83.838492500000001</v>
      </c>
      <c r="R5278" s="38">
        <v>108227</v>
      </c>
      <c r="S5278" s="37">
        <v>1.2956700000000001</v>
      </c>
      <c r="T5278" s="38">
        <v>2</v>
      </c>
      <c r="U5278" s="38">
        <v>2</v>
      </c>
      <c r="V5278" s="38">
        <v>0</v>
      </c>
    </row>
    <row r="5279" spans="1:22" ht="13.5" customHeight="1" x14ac:dyDescent="0.2">
      <c r="A5279" s="32" t="s">
        <v>5275</v>
      </c>
      <c r="B5279" s="32" t="s">
        <v>13103</v>
      </c>
      <c r="C5279" s="32" t="s">
        <v>18141</v>
      </c>
      <c r="D5279" s="37">
        <v>13.465619999999999</v>
      </c>
      <c r="E5279" s="39">
        <v>474.98</v>
      </c>
      <c r="F5279" s="39">
        <v>2619</v>
      </c>
      <c r="G5279" s="39">
        <v>4806.1099999999997</v>
      </c>
      <c r="H5279" s="38">
        <v>5</v>
      </c>
      <c r="I5279" s="38">
        <v>5031</v>
      </c>
      <c r="J5279" s="37">
        <v>68.542455937</v>
      </c>
      <c r="K5279" s="37">
        <v>57.703788379999999</v>
      </c>
      <c r="L5279" s="37">
        <v>65.406775788999994</v>
      </c>
      <c r="M5279" s="37">
        <v>10.960848799000001</v>
      </c>
      <c r="N5279" s="37">
        <v>58.675914911</v>
      </c>
      <c r="O5279" s="37">
        <v>13.757248825</v>
      </c>
      <c r="P5279" s="37">
        <v>6</v>
      </c>
      <c r="Q5279" s="37">
        <v>66.945721899999995</v>
      </c>
      <c r="R5279" s="38">
        <v>137466</v>
      </c>
      <c r="S5279" s="37">
        <v>2.1827100000000002</v>
      </c>
      <c r="T5279" s="38">
        <v>2</v>
      </c>
      <c r="U5279" s="38">
        <v>5</v>
      </c>
      <c r="V5279" s="38">
        <v>1</v>
      </c>
    </row>
    <row r="5280" spans="1:22" ht="13.5" customHeight="1" x14ac:dyDescent="0.2">
      <c r="A5280" s="32" t="s">
        <v>5276</v>
      </c>
      <c r="B5280" s="32" t="s">
        <v>13104</v>
      </c>
      <c r="C5280" s="32" t="s">
        <v>18214</v>
      </c>
      <c r="D5280" s="37">
        <v>5.2765230000000001</v>
      </c>
      <c r="E5280" s="39">
        <v>2851.06</v>
      </c>
      <c r="F5280" s="39">
        <v>7996</v>
      </c>
      <c r="G5280" s="39">
        <v>15089</v>
      </c>
      <c r="H5280" s="38">
        <v>11</v>
      </c>
      <c r="I5280" s="38">
        <v>15612</v>
      </c>
      <c r="J5280" s="37">
        <v>16.784875388</v>
      </c>
      <c r="K5280" s="37">
        <v>13.180899083</v>
      </c>
      <c r="L5280" s="37">
        <v>12.390460981</v>
      </c>
      <c r="M5280" s="37">
        <v>32.400496080000003</v>
      </c>
      <c r="N5280" s="37">
        <v>6.2552253956000001</v>
      </c>
      <c r="O5280" s="37">
        <v>35.880653754999997</v>
      </c>
      <c r="P5280" s="37">
        <v>6.3</v>
      </c>
      <c r="Q5280" s="37">
        <v>89.938377299999999</v>
      </c>
      <c r="R5280" s="38">
        <v>298863</v>
      </c>
      <c r="S5280" s="37">
        <v>3.8249200000000001</v>
      </c>
      <c r="T5280" s="38">
        <v>5</v>
      </c>
      <c r="U5280" s="38">
        <v>10</v>
      </c>
      <c r="V5280" s="38">
        <v>2</v>
      </c>
    </row>
    <row r="5281" spans="1:22" ht="13.5" customHeight="1" x14ac:dyDescent="0.2">
      <c r="A5281" s="32" t="s">
        <v>5277</v>
      </c>
      <c r="B5281" s="32" t="s">
        <v>13105</v>
      </c>
      <c r="C5281" s="32" t="s">
        <v>18214</v>
      </c>
      <c r="D5281" s="37">
        <v>10.494899999999999</v>
      </c>
      <c r="E5281" s="39">
        <v>1287</v>
      </c>
      <c r="F5281" s="39">
        <v>3170</v>
      </c>
      <c r="G5281" s="39">
        <v>6125.94</v>
      </c>
      <c r="H5281" s="38">
        <v>5</v>
      </c>
      <c r="I5281" s="38">
        <v>6206</v>
      </c>
      <c r="J5281" s="37">
        <v>24.694962469</v>
      </c>
      <c r="K5281" s="37">
        <v>22.301983427</v>
      </c>
      <c r="L5281" s="37">
        <v>24.939646937999999</v>
      </c>
      <c r="M5281" s="37">
        <v>28.388916872999999</v>
      </c>
      <c r="N5281" s="37">
        <v>9.0201210960000004</v>
      </c>
      <c r="O5281" s="37">
        <v>31.531978795000001</v>
      </c>
      <c r="P5281" s="37">
        <v>6.3</v>
      </c>
      <c r="Q5281" s="37">
        <v>84.988923600000007</v>
      </c>
      <c r="R5281" s="38">
        <v>173127</v>
      </c>
      <c r="S5281" s="37">
        <v>3.8249200000000001</v>
      </c>
      <c r="T5281" s="38">
        <v>2</v>
      </c>
      <c r="U5281" s="38">
        <v>4</v>
      </c>
      <c r="V5281" s="38">
        <v>0</v>
      </c>
    </row>
    <row r="5282" spans="1:22" ht="13.5" customHeight="1" x14ac:dyDescent="0.2">
      <c r="A5282" s="32" t="s">
        <v>5278</v>
      </c>
      <c r="B5282" s="32" t="s">
        <v>13106</v>
      </c>
      <c r="C5282" s="32" t="s">
        <v>18214</v>
      </c>
      <c r="D5282" s="37">
        <v>3.2160859999999998</v>
      </c>
      <c r="E5282" s="39">
        <v>2198.0100000000002</v>
      </c>
      <c r="F5282" s="39">
        <v>4289</v>
      </c>
      <c r="G5282" s="39">
        <v>8210.44</v>
      </c>
      <c r="H5282" s="38">
        <v>6</v>
      </c>
      <c r="I5282" s="38">
        <v>8311</v>
      </c>
      <c r="J5282" s="37">
        <v>15.951273804</v>
      </c>
      <c r="K5282" s="37">
        <v>10.065876119</v>
      </c>
      <c r="L5282" s="37">
        <v>14.007512239</v>
      </c>
      <c r="M5282" s="37">
        <v>57.930020421999998</v>
      </c>
      <c r="N5282" s="37">
        <v>1.6908826238000001</v>
      </c>
      <c r="O5282" s="37">
        <v>42.271577620999999</v>
      </c>
      <c r="P5282" s="37">
        <v>6.3</v>
      </c>
      <c r="Q5282" s="37">
        <v>88.4116724</v>
      </c>
      <c r="R5282" s="38">
        <v>236862</v>
      </c>
      <c r="S5282" s="37">
        <v>3.8249200000000001</v>
      </c>
      <c r="T5282" s="38">
        <v>3</v>
      </c>
      <c r="U5282" s="38">
        <v>6</v>
      </c>
      <c r="V5282" s="38">
        <v>1</v>
      </c>
    </row>
    <row r="5283" spans="1:22" ht="13.5" customHeight="1" x14ac:dyDescent="0.2">
      <c r="A5283" s="32" t="s">
        <v>5279</v>
      </c>
      <c r="B5283" s="32" t="s">
        <v>13107</v>
      </c>
      <c r="C5283" s="32" t="s">
        <v>18214</v>
      </c>
      <c r="D5283" s="37">
        <v>5.512696</v>
      </c>
      <c r="E5283" s="39">
        <v>1938.01</v>
      </c>
      <c r="F5283" s="39">
        <v>3877</v>
      </c>
      <c r="G5283" s="39">
        <v>7443.36</v>
      </c>
      <c r="H5283" s="38">
        <v>8</v>
      </c>
      <c r="I5283" s="38">
        <v>7533</v>
      </c>
      <c r="J5283" s="37">
        <v>15.563882421000001</v>
      </c>
      <c r="K5283" s="37">
        <v>11.148714426</v>
      </c>
      <c r="L5283" s="37">
        <v>14.089213997</v>
      </c>
      <c r="M5283" s="37">
        <v>51.455665037000003</v>
      </c>
      <c r="N5283" s="37">
        <v>2.1505138711999998</v>
      </c>
      <c r="O5283" s="37">
        <v>35.321558983000003</v>
      </c>
      <c r="P5283" s="37">
        <v>6.3</v>
      </c>
      <c r="Q5283" s="37">
        <v>87.561039399999999</v>
      </c>
      <c r="R5283" s="38">
        <v>217879</v>
      </c>
      <c r="S5283" s="37">
        <v>3.8249200000000001</v>
      </c>
      <c r="T5283" s="38">
        <v>2</v>
      </c>
      <c r="U5283" s="38">
        <v>8</v>
      </c>
      <c r="V5283" s="38">
        <v>1</v>
      </c>
    </row>
    <row r="5284" spans="1:22" ht="13.5" customHeight="1" x14ac:dyDescent="0.2">
      <c r="A5284" s="32" t="s">
        <v>5280</v>
      </c>
      <c r="B5284" s="32" t="s">
        <v>13108</v>
      </c>
      <c r="C5284" s="32" t="s">
        <v>18214</v>
      </c>
      <c r="D5284" s="37">
        <v>5.509328</v>
      </c>
      <c r="E5284" s="39">
        <v>2981.05</v>
      </c>
      <c r="F5284" s="39">
        <v>8839</v>
      </c>
      <c r="G5284" s="39">
        <v>16707.68</v>
      </c>
      <c r="H5284" s="38">
        <v>13</v>
      </c>
      <c r="I5284" s="38">
        <v>17101</v>
      </c>
      <c r="J5284" s="37">
        <v>20.474848343000001</v>
      </c>
      <c r="K5284" s="37">
        <v>12.587637762</v>
      </c>
      <c r="L5284" s="37">
        <v>15.891082796999999</v>
      </c>
      <c r="M5284" s="37">
        <v>37.177301313999997</v>
      </c>
      <c r="N5284" s="37">
        <v>10.472896649999999</v>
      </c>
      <c r="O5284" s="37">
        <v>39.582493096</v>
      </c>
      <c r="P5284" s="37">
        <v>6.3</v>
      </c>
      <c r="Q5284" s="37">
        <v>89.866078900000005</v>
      </c>
      <c r="R5284" s="38">
        <v>339178</v>
      </c>
      <c r="S5284" s="37">
        <v>3.8249200000000001</v>
      </c>
      <c r="T5284" s="38">
        <v>5</v>
      </c>
      <c r="U5284" s="38">
        <v>13</v>
      </c>
      <c r="V5284" s="38">
        <v>2</v>
      </c>
    </row>
    <row r="5285" spans="1:22" ht="13.5" customHeight="1" x14ac:dyDescent="0.2">
      <c r="A5285" s="32" t="s">
        <v>5281</v>
      </c>
      <c r="B5285" s="32" t="s">
        <v>13109</v>
      </c>
      <c r="C5285" s="32" t="s">
        <v>18214</v>
      </c>
      <c r="D5285" s="37">
        <v>3.562109</v>
      </c>
      <c r="E5285" s="39">
        <v>714.01</v>
      </c>
      <c r="F5285" s="39">
        <v>1505</v>
      </c>
      <c r="G5285" s="39">
        <v>2885.44</v>
      </c>
      <c r="H5285" s="38">
        <v>2</v>
      </c>
      <c r="I5285" s="38">
        <v>2909</v>
      </c>
      <c r="J5285" s="37">
        <v>21.247769494</v>
      </c>
      <c r="K5285" s="37">
        <v>9.2835115530000003</v>
      </c>
      <c r="L5285" s="37">
        <v>19.868438435000002</v>
      </c>
      <c r="M5285" s="37">
        <v>63.624437223999998</v>
      </c>
      <c r="N5285" s="37">
        <v>3.8860280022999998</v>
      </c>
      <c r="O5285" s="37">
        <v>43.571530088000003</v>
      </c>
      <c r="P5285" s="37">
        <v>6.3</v>
      </c>
      <c r="Q5285" s="37">
        <v>77.184464000000006</v>
      </c>
      <c r="R5285" s="38">
        <v>47160</v>
      </c>
      <c r="S5285" s="37">
        <v>3.8249200000000001</v>
      </c>
      <c r="T5285" s="38">
        <v>1</v>
      </c>
      <c r="U5285" s="38">
        <v>2</v>
      </c>
      <c r="V5285" s="38">
        <v>1</v>
      </c>
    </row>
    <row r="5286" spans="1:22" ht="13.5" customHeight="1" x14ac:dyDescent="0.2">
      <c r="A5286" s="32" t="s">
        <v>5282</v>
      </c>
      <c r="B5286" s="32" t="s">
        <v>13110</v>
      </c>
      <c r="C5286" s="32" t="s">
        <v>18214</v>
      </c>
      <c r="D5286" s="37">
        <v>3.796837</v>
      </c>
      <c r="E5286" s="39">
        <v>2944.96</v>
      </c>
      <c r="F5286" s="39">
        <v>5739</v>
      </c>
      <c r="G5286" s="39">
        <v>11461.09</v>
      </c>
      <c r="H5286" s="38">
        <v>7</v>
      </c>
      <c r="I5286" s="38">
        <v>11625</v>
      </c>
      <c r="J5286" s="37">
        <v>20.865612445</v>
      </c>
      <c r="K5286" s="37">
        <v>11.585422327</v>
      </c>
      <c r="L5286" s="37">
        <v>18.779195820999998</v>
      </c>
      <c r="M5286" s="37">
        <v>53.191245883999997</v>
      </c>
      <c r="N5286" s="37">
        <v>2.2957775508</v>
      </c>
      <c r="O5286" s="37">
        <v>33.232185622000003</v>
      </c>
      <c r="P5286" s="37">
        <v>6.2573770491999996</v>
      </c>
      <c r="Q5286" s="37">
        <v>77.345921799999999</v>
      </c>
      <c r="R5286" s="38">
        <v>268476</v>
      </c>
      <c r="S5286" s="37">
        <v>3.8249200000000001</v>
      </c>
      <c r="T5286" s="38">
        <v>1</v>
      </c>
      <c r="U5286" s="38">
        <v>6</v>
      </c>
      <c r="V5286" s="38">
        <v>1</v>
      </c>
    </row>
    <row r="5287" spans="1:22" ht="13.5" customHeight="1" x14ac:dyDescent="0.2">
      <c r="A5287" s="32" t="s">
        <v>5283</v>
      </c>
      <c r="B5287" s="32" t="s">
        <v>13111</v>
      </c>
      <c r="C5287" s="32" t="s">
        <v>18214</v>
      </c>
      <c r="D5287" s="37">
        <v>3.6735880000000001</v>
      </c>
      <c r="E5287" s="39">
        <v>2196.96</v>
      </c>
      <c r="F5287" s="39">
        <v>5536</v>
      </c>
      <c r="G5287" s="39">
        <v>10832.56</v>
      </c>
      <c r="H5287" s="38">
        <v>9</v>
      </c>
      <c r="I5287" s="38">
        <v>11030</v>
      </c>
      <c r="J5287" s="37">
        <v>22.884852102</v>
      </c>
      <c r="K5287" s="37">
        <v>18.796154111</v>
      </c>
      <c r="L5287" s="37">
        <v>23.102237012</v>
      </c>
      <c r="M5287" s="37">
        <v>52.073303424000002</v>
      </c>
      <c r="N5287" s="37">
        <v>7.4632034303000001</v>
      </c>
      <c r="O5287" s="37">
        <v>32.522128664</v>
      </c>
      <c r="P5287" s="37">
        <v>6.3</v>
      </c>
      <c r="Q5287" s="37">
        <v>85.798400200000003</v>
      </c>
      <c r="R5287" s="38">
        <v>266186</v>
      </c>
      <c r="S5287" s="37">
        <v>3.8249200000000001</v>
      </c>
      <c r="T5287" s="38">
        <v>4</v>
      </c>
      <c r="U5287" s="38">
        <v>8</v>
      </c>
      <c r="V5287" s="38">
        <v>1</v>
      </c>
    </row>
    <row r="5288" spans="1:22" ht="13.5" customHeight="1" x14ac:dyDescent="0.2">
      <c r="A5288" s="32" t="s">
        <v>5284</v>
      </c>
      <c r="B5288" s="32" t="s">
        <v>13112</v>
      </c>
      <c r="C5288" s="32" t="s">
        <v>18214</v>
      </c>
      <c r="D5288" s="37">
        <v>9.7941299999999991</v>
      </c>
      <c r="E5288" s="39">
        <v>2031.98</v>
      </c>
      <c r="F5288" s="39">
        <v>5285</v>
      </c>
      <c r="G5288" s="39">
        <v>10286.77</v>
      </c>
      <c r="H5288" s="38">
        <v>7</v>
      </c>
      <c r="I5288" s="38">
        <v>10486</v>
      </c>
      <c r="J5288" s="37">
        <v>24.104622837000001</v>
      </c>
      <c r="K5288" s="37">
        <v>19.736043840000001</v>
      </c>
      <c r="L5288" s="37">
        <v>24.859399349</v>
      </c>
      <c r="M5288" s="37">
        <v>46.565604270999998</v>
      </c>
      <c r="N5288" s="37">
        <v>8.3733183678999996</v>
      </c>
      <c r="O5288" s="37">
        <v>30.792135257999998</v>
      </c>
      <c r="P5288" s="37">
        <v>6.3</v>
      </c>
      <c r="Q5288" s="37">
        <v>76.356667900000005</v>
      </c>
      <c r="R5288" s="38">
        <v>338792</v>
      </c>
      <c r="S5288" s="37">
        <v>3.8249200000000001</v>
      </c>
      <c r="T5288" s="38">
        <v>2</v>
      </c>
      <c r="U5288" s="38">
        <v>6</v>
      </c>
      <c r="V5288" s="38">
        <v>3</v>
      </c>
    </row>
    <row r="5289" spans="1:22" ht="13.5" customHeight="1" x14ac:dyDescent="0.2">
      <c r="A5289" s="32" t="s">
        <v>5285</v>
      </c>
      <c r="B5289" s="32" t="s">
        <v>13113</v>
      </c>
      <c r="C5289" s="32" t="s">
        <v>18214</v>
      </c>
      <c r="D5289" s="37">
        <v>6.9066929999999997</v>
      </c>
      <c r="E5289" s="39">
        <v>877</v>
      </c>
      <c r="F5289" s="39">
        <v>2380</v>
      </c>
      <c r="G5289" s="39">
        <v>4759.2700000000004</v>
      </c>
      <c r="H5289" s="38">
        <v>3</v>
      </c>
      <c r="I5289" s="38">
        <v>4820</v>
      </c>
      <c r="J5289" s="37">
        <v>20.484419495000001</v>
      </c>
      <c r="K5289" s="37">
        <v>12.809775412</v>
      </c>
      <c r="L5289" s="37">
        <v>29.069844172</v>
      </c>
      <c r="M5289" s="37">
        <v>36.163269935999999</v>
      </c>
      <c r="N5289" s="37">
        <v>3.6077475392</v>
      </c>
      <c r="O5289" s="37">
        <v>43.716510208000003</v>
      </c>
      <c r="P5289" s="37">
        <v>6.3</v>
      </c>
      <c r="Q5289" s="37">
        <v>93.113187800000006</v>
      </c>
      <c r="R5289" s="38">
        <v>105599</v>
      </c>
      <c r="S5289" s="37">
        <v>3.8249200000000001</v>
      </c>
      <c r="T5289" s="38">
        <v>0</v>
      </c>
      <c r="U5289" s="38">
        <v>2</v>
      </c>
      <c r="V5289" s="38">
        <v>0</v>
      </c>
    </row>
    <row r="5290" spans="1:22" ht="13.5" customHeight="1" x14ac:dyDescent="0.2">
      <c r="A5290" s="32" t="s">
        <v>5286</v>
      </c>
      <c r="B5290" s="32" t="s">
        <v>13114</v>
      </c>
      <c r="C5290" s="32" t="s">
        <v>18214</v>
      </c>
      <c r="D5290" s="37">
        <v>6.7754620000000001</v>
      </c>
      <c r="E5290" s="39">
        <v>3861.92</v>
      </c>
      <c r="F5290" s="39">
        <v>8334</v>
      </c>
      <c r="G5290" s="39">
        <v>16391.21</v>
      </c>
      <c r="H5290" s="38">
        <v>13</v>
      </c>
      <c r="I5290" s="38">
        <v>16629</v>
      </c>
      <c r="J5290" s="37">
        <v>15.260783578</v>
      </c>
      <c r="K5290" s="37">
        <v>10.217928882000001</v>
      </c>
      <c r="L5290" s="37">
        <v>16.738582510000001</v>
      </c>
      <c r="M5290" s="37">
        <v>36.387011328</v>
      </c>
      <c r="N5290" s="37">
        <v>4.7958337464999996</v>
      </c>
      <c r="O5290" s="37">
        <v>38.161875688000002</v>
      </c>
      <c r="P5290" s="37">
        <v>6.3</v>
      </c>
      <c r="Q5290" s="37">
        <v>86.3238597</v>
      </c>
      <c r="R5290" s="38">
        <v>390490</v>
      </c>
      <c r="S5290" s="37">
        <v>3.8249200000000001</v>
      </c>
      <c r="T5290" s="38">
        <v>8</v>
      </c>
      <c r="U5290" s="38">
        <v>12</v>
      </c>
      <c r="V5290" s="38">
        <v>4</v>
      </c>
    </row>
    <row r="5291" spans="1:22" ht="13.5" customHeight="1" x14ac:dyDescent="0.2">
      <c r="A5291" s="32" t="s">
        <v>5287</v>
      </c>
      <c r="B5291" s="32" t="s">
        <v>13115</v>
      </c>
      <c r="C5291" s="32" t="s">
        <v>18214</v>
      </c>
      <c r="D5291" s="37">
        <v>5.8027730000000002</v>
      </c>
      <c r="E5291" s="39">
        <v>1633.03</v>
      </c>
      <c r="F5291" s="39">
        <v>3546</v>
      </c>
      <c r="G5291" s="39">
        <v>7018.87</v>
      </c>
      <c r="H5291" s="38">
        <v>8</v>
      </c>
      <c r="I5291" s="38">
        <v>7133</v>
      </c>
      <c r="J5291" s="37">
        <v>16.335404918999998</v>
      </c>
      <c r="K5291" s="37">
        <v>10.311156994999999</v>
      </c>
      <c r="L5291" s="37">
        <v>15.119723200999999</v>
      </c>
      <c r="M5291" s="37">
        <v>36.459862151999999</v>
      </c>
      <c r="N5291" s="37">
        <v>4.4947339245000002</v>
      </c>
      <c r="O5291" s="37">
        <v>43.822570765999998</v>
      </c>
      <c r="P5291" s="37">
        <v>6.3</v>
      </c>
      <c r="Q5291" s="37">
        <v>90.631968299999997</v>
      </c>
      <c r="R5291" s="38">
        <v>167620</v>
      </c>
      <c r="S5291" s="37">
        <v>3.8249200000000001</v>
      </c>
      <c r="T5291" s="38">
        <v>3</v>
      </c>
      <c r="U5291" s="38">
        <v>7</v>
      </c>
      <c r="V5291" s="38">
        <v>1</v>
      </c>
    </row>
    <row r="5292" spans="1:22" ht="13.5" customHeight="1" x14ac:dyDescent="0.2">
      <c r="A5292" s="32" t="s">
        <v>5288</v>
      </c>
      <c r="B5292" s="32" t="s">
        <v>13116</v>
      </c>
      <c r="C5292" s="32" t="s">
        <v>18214</v>
      </c>
      <c r="D5292" s="37">
        <v>14.94159</v>
      </c>
      <c r="E5292" s="39">
        <v>995.99</v>
      </c>
      <c r="F5292" s="39">
        <v>2268</v>
      </c>
      <c r="G5292" s="39">
        <v>4468.87</v>
      </c>
      <c r="H5292" s="38">
        <v>3</v>
      </c>
      <c r="I5292" s="38">
        <v>4561</v>
      </c>
      <c r="J5292" s="37">
        <v>33.819597952999999</v>
      </c>
      <c r="K5292" s="37">
        <v>29.174017657</v>
      </c>
      <c r="L5292" s="37">
        <v>32.573899982</v>
      </c>
      <c r="M5292" s="37">
        <v>26.324959754999998</v>
      </c>
      <c r="N5292" s="37">
        <v>21.010416794000001</v>
      </c>
      <c r="O5292" s="37">
        <v>44.942456614000001</v>
      </c>
      <c r="P5292" s="37">
        <v>6.3</v>
      </c>
      <c r="Q5292" s="37">
        <v>80.834378200000003</v>
      </c>
      <c r="R5292" s="38">
        <v>132696</v>
      </c>
      <c r="S5292" s="37">
        <v>3.8249200000000001</v>
      </c>
      <c r="T5292" s="38">
        <v>1</v>
      </c>
      <c r="U5292" s="38">
        <v>3</v>
      </c>
      <c r="V5292" s="38">
        <v>2</v>
      </c>
    </row>
    <row r="5293" spans="1:22" ht="13.5" customHeight="1" x14ac:dyDescent="0.2">
      <c r="A5293" s="32" t="s">
        <v>5289</v>
      </c>
      <c r="B5293" s="32" t="s">
        <v>13117</v>
      </c>
      <c r="C5293" s="32" t="s">
        <v>18214</v>
      </c>
      <c r="D5293" s="37">
        <v>4.0616669999999999</v>
      </c>
      <c r="E5293" s="39">
        <v>1309.02</v>
      </c>
      <c r="F5293" s="39">
        <v>2828</v>
      </c>
      <c r="G5293" s="39">
        <v>5510.42</v>
      </c>
      <c r="H5293" s="38">
        <v>4</v>
      </c>
      <c r="I5293" s="38">
        <v>5608</v>
      </c>
      <c r="J5293" s="37">
        <v>15.313641756999999</v>
      </c>
      <c r="K5293" s="37">
        <v>10.700151609000001</v>
      </c>
      <c r="L5293" s="37">
        <v>11.610475923999999</v>
      </c>
      <c r="M5293" s="37">
        <v>45.627629251999998</v>
      </c>
      <c r="N5293" s="37">
        <v>6.6899158676999999</v>
      </c>
      <c r="O5293" s="37">
        <v>45.973644215</v>
      </c>
      <c r="P5293" s="37">
        <v>6.3</v>
      </c>
      <c r="Q5293" s="37">
        <v>94.619073499999999</v>
      </c>
      <c r="R5293" s="38">
        <v>85596</v>
      </c>
      <c r="S5293" s="37">
        <v>3.8249200000000001</v>
      </c>
      <c r="T5293" s="38">
        <v>2</v>
      </c>
      <c r="U5293" s="38">
        <v>4</v>
      </c>
      <c r="V5293" s="38">
        <v>0</v>
      </c>
    </row>
    <row r="5294" spans="1:22" ht="13.5" customHeight="1" x14ac:dyDescent="0.2">
      <c r="A5294" s="32" t="s">
        <v>5290</v>
      </c>
      <c r="B5294" s="32" t="s">
        <v>13118</v>
      </c>
      <c r="C5294" s="32" t="s">
        <v>18214</v>
      </c>
      <c r="D5294" s="37">
        <v>6.129461</v>
      </c>
      <c r="E5294" s="39">
        <v>2457.96</v>
      </c>
      <c r="F5294" s="39">
        <v>5737</v>
      </c>
      <c r="G5294" s="39">
        <v>11009.28</v>
      </c>
      <c r="H5294" s="38">
        <v>10</v>
      </c>
      <c r="I5294" s="38">
        <v>11169</v>
      </c>
      <c r="J5294" s="37">
        <v>21.864513421000002</v>
      </c>
      <c r="K5294" s="37">
        <v>17.277076391000001</v>
      </c>
      <c r="L5294" s="37">
        <v>17.517484956000001</v>
      </c>
      <c r="M5294" s="37">
        <v>30.707821012</v>
      </c>
      <c r="N5294" s="37">
        <v>6.9419189724999999</v>
      </c>
      <c r="O5294" s="37">
        <v>40.123999367000003</v>
      </c>
      <c r="P5294" s="37">
        <v>6.3</v>
      </c>
      <c r="Q5294" s="37">
        <v>89.423734600000003</v>
      </c>
      <c r="R5294" s="38">
        <v>239935</v>
      </c>
      <c r="S5294" s="37">
        <v>3.8249200000000001</v>
      </c>
      <c r="T5294" s="38">
        <v>5</v>
      </c>
      <c r="U5294" s="38">
        <v>10</v>
      </c>
      <c r="V5294" s="38">
        <v>3</v>
      </c>
    </row>
    <row r="5295" spans="1:22" ht="13.5" customHeight="1" x14ac:dyDescent="0.2">
      <c r="A5295" s="32" t="s">
        <v>5291</v>
      </c>
      <c r="B5295" s="32" t="s">
        <v>13119</v>
      </c>
      <c r="C5295" s="32" t="s">
        <v>18214</v>
      </c>
      <c r="D5295" s="37">
        <v>3.0725829999999998</v>
      </c>
      <c r="E5295" s="39">
        <v>505.01</v>
      </c>
      <c r="F5295" s="39">
        <v>1117</v>
      </c>
      <c r="G5295" s="39">
        <v>2314.36</v>
      </c>
      <c r="H5295" s="38">
        <v>9</v>
      </c>
      <c r="I5295" s="38">
        <v>2342</v>
      </c>
      <c r="J5295" s="37">
        <v>2.4110517059999999</v>
      </c>
      <c r="K5295" s="37">
        <v>8.8831396169999994</v>
      </c>
      <c r="L5295" s="37">
        <v>3.1829559000000001</v>
      </c>
      <c r="M5295" s="37">
        <v>81.983399009999999</v>
      </c>
      <c r="N5295" s="37">
        <v>0.561035222</v>
      </c>
      <c r="O5295" s="37">
        <v>81.254457549999998</v>
      </c>
      <c r="P5295" s="37" t="s">
        <v>15680</v>
      </c>
      <c r="Q5295" s="37" t="s">
        <v>15680</v>
      </c>
      <c r="R5295" s="38">
        <v>32655</v>
      </c>
      <c r="S5295" s="37">
        <v>3.8249200000000001</v>
      </c>
      <c r="T5295" s="38">
        <v>2</v>
      </c>
      <c r="U5295" s="38">
        <v>7</v>
      </c>
      <c r="V5295" s="38">
        <v>3</v>
      </c>
    </row>
    <row r="5296" spans="1:22" ht="13.5" customHeight="1" x14ac:dyDescent="0.2">
      <c r="A5296" s="32" t="s">
        <v>5292</v>
      </c>
      <c r="B5296" s="32" t="s">
        <v>13119</v>
      </c>
      <c r="C5296" s="32" t="s">
        <v>18214</v>
      </c>
      <c r="D5296" s="37">
        <v>2.329396</v>
      </c>
      <c r="E5296" s="39">
        <v>2815.94</v>
      </c>
      <c r="F5296" s="39">
        <v>6740</v>
      </c>
      <c r="G5296" s="39">
        <v>12740.61</v>
      </c>
      <c r="H5296" s="38">
        <v>11</v>
      </c>
      <c r="I5296" s="38">
        <v>12932</v>
      </c>
      <c r="J5296" s="37">
        <v>18.911993715000001</v>
      </c>
      <c r="K5296" s="37">
        <v>17.184873027999998</v>
      </c>
      <c r="L5296" s="37">
        <v>14.306630467</v>
      </c>
      <c r="M5296" s="37">
        <v>42.546489628000003</v>
      </c>
      <c r="N5296" s="37">
        <v>7.0191135578999999</v>
      </c>
      <c r="O5296" s="37">
        <v>33.440355902</v>
      </c>
      <c r="P5296" s="37">
        <v>6.3</v>
      </c>
      <c r="Q5296" s="37">
        <v>88.471961300000004</v>
      </c>
      <c r="R5296" s="38">
        <v>331261</v>
      </c>
      <c r="S5296" s="37">
        <v>3.8249200000000001</v>
      </c>
      <c r="T5296" s="38">
        <v>4</v>
      </c>
      <c r="U5296" s="38">
        <v>9</v>
      </c>
      <c r="V5296" s="38">
        <v>2</v>
      </c>
    </row>
    <row r="5297" spans="1:22" ht="13.5" customHeight="1" x14ac:dyDescent="0.2">
      <c r="A5297" s="32" t="s">
        <v>5293</v>
      </c>
      <c r="B5297" s="32" t="s">
        <v>13120</v>
      </c>
      <c r="C5297" s="32" t="s">
        <v>18214</v>
      </c>
      <c r="D5297" s="37">
        <v>7.0946769999999999</v>
      </c>
      <c r="E5297" s="39">
        <v>1443.03</v>
      </c>
      <c r="F5297" s="39">
        <v>3485</v>
      </c>
      <c r="G5297" s="39">
        <v>6809.53</v>
      </c>
      <c r="H5297" s="38">
        <v>6</v>
      </c>
      <c r="I5297" s="38">
        <v>6928</v>
      </c>
      <c r="J5297" s="37">
        <v>22.817605523000001</v>
      </c>
      <c r="K5297" s="37">
        <v>17.841627062000001</v>
      </c>
      <c r="L5297" s="37">
        <v>23.432368839999999</v>
      </c>
      <c r="M5297" s="37">
        <v>29.679288002</v>
      </c>
      <c r="N5297" s="37">
        <v>8.4517966381999994</v>
      </c>
      <c r="O5297" s="37">
        <v>41.770422429</v>
      </c>
      <c r="P5297" s="37">
        <v>6.3</v>
      </c>
      <c r="Q5297" s="37">
        <v>82.576262400000005</v>
      </c>
      <c r="R5297" s="38">
        <v>157219</v>
      </c>
      <c r="S5297" s="37">
        <v>3.8249200000000001</v>
      </c>
      <c r="T5297" s="38">
        <v>3</v>
      </c>
      <c r="U5297" s="38">
        <v>5</v>
      </c>
      <c r="V5297" s="38">
        <v>0</v>
      </c>
    </row>
    <row r="5298" spans="1:22" ht="13.5" customHeight="1" x14ac:dyDescent="0.2">
      <c r="A5298" s="32" t="s">
        <v>5294</v>
      </c>
      <c r="B5298" s="32" t="s">
        <v>13121</v>
      </c>
      <c r="C5298" s="32" t="s">
        <v>18214</v>
      </c>
      <c r="D5298" s="37">
        <v>3.8833440000000001</v>
      </c>
      <c r="E5298" s="39">
        <v>1519.97</v>
      </c>
      <c r="F5298" s="39">
        <v>3025</v>
      </c>
      <c r="G5298" s="39">
        <v>6024.04</v>
      </c>
      <c r="H5298" s="38">
        <v>7</v>
      </c>
      <c r="I5298" s="38">
        <v>6152</v>
      </c>
      <c r="J5298" s="37">
        <v>30.398204114999999</v>
      </c>
      <c r="K5298" s="37">
        <v>29.635466091000001</v>
      </c>
      <c r="L5298" s="37">
        <v>18.027375116000002</v>
      </c>
      <c r="M5298" s="37">
        <v>23.524274853000001</v>
      </c>
      <c r="N5298" s="37">
        <v>17.653176199000001</v>
      </c>
      <c r="O5298" s="37">
        <v>59.606648022000002</v>
      </c>
      <c r="P5298" s="37">
        <v>6.3</v>
      </c>
      <c r="Q5298" s="37">
        <v>89.510273499999997</v>
      </c>
      <c r="R5298" s="38">
        <v>140445</v>
      </c>
      <c r="S5298" s="37">
        <v>3.8249200000000001</v>
      </c>
      <c r="T5298" s="38">
        <v>2</v>
      </c>
      <c r="U5298" s="38">
        <v>7</v>
      </c>
      <c r="V5298" s="38">
        <v>0</v>
      </c>
    </row>
    <row r="5299" spans="1:22" ht="13.5" customHeight="1" x14ac:dyDescent="0.2">
      <c r="A5299" s="32" t="s">
        <v>5295</v>
      </c>
      <c r="B5299" s="32" t="s">
        <v>13122</v>
      </c>
      <c r="C5299" s="32" t="s">
        <v>18214</v>
      </c>
      <c r="D5299" s="37">
        <v>7.7795059999999996</v>
      </c>
      <c r="E5299" s="39">
        <v>2783</v>
      </c>
      <c r="F5299" s="39">
        <v>4853</v>
      </c>
      <c r="G5299" s="39">
        <v>9404.09</v>
      </c>
      <c r="H5299" s="38">
        <v>6</v>
      </c>
      <c r="I5299" s="38">
        <v>9557</v>
      </c>
      <c r="J5299" s="37">
        <v>20.047052883999999</v>
      </c>
      <c r="K5299" s="37">
        <v>16.333036479</v>
      </c>
      <c r="L5299" s="37">
        <v>19.075335891999998</v>
      </c>
      <c r="M5299" s="37">
        <v>35.447037866000002</v>
      </c>
      <c r="N5299" s="37">
        <v>7.7503856180000001</v>
      </c>
      <c r="O5299" s="37">
        <v>50.499593715000003</v>
      </c>
      <c r="P5299" s="37">
        <v>6.3</v>
      </c>
      <c r="Q5299" s="37">
        <v>74.782084900000001</v>
      </c>
      <c r="R5299" s="38">
        <v>284239</v>
      </c>
      <c r="S5299" s="37">
        <v>3.8249200000000001</v>
      </c>
      <c r="T5299" s="38">
        <v>3</v>
      </c>
      <c r="U5299" s="38">
        <v>4</v>
      </c>
      <c r="V5299" s="38">
        <v>0</v>
      </c>
    </row>
    <row r="5300" spans="1:22" ht="13.5" customHeight="1" x14ac:dyDescent="0.2">
      <c r="A5300" s="32" t="s">
        <v>5296</v>
      </c>
      <c r="B5300" s="32" t="s">
        <v>13123</v>
      </c>
      <c r="C5300" s="32" t="s">
        <v>18214</v>
      </c>
      <c r="D5300" s="37">
        <v>5.0391500000000002</v>
      </c>
      <c r="E5300" s="39">
        <v>3231.92</v>
      </c>
      <c r="F5300" s="39">
        <v>7995</v>
      </c>
      <c r="G5300" s="39">
        <v>15695.27</v>
      </c>
      <c r="H5300" s="38">
        <v>16</v>
      </c>
      <c r="I5300" s="38">
        <v>15902</v>
      </c>
      <c r="J5300" s="37">
        <v>16.810655014000002</v>
      </c>
      <c r="K5300" s="37">
        <v>10.412980197</v>
      </c>
      <c r="L5300" s="37">
        <v>20.881939920000001</v>
      </c>
      <c r="M5300" s="37">
        <v>51.335692539999997</v>
      </c>
      <c r="N5300" s="37">
        <v>5.0720779737999999</v>
      </c>
      <c r="O5300" s="37">
        <v>44.769643143000003</v>
      </c>
      <c r="P5300" s="37">
        <v>6.3</v>
      </c>
      <c r="Q5300" s="37">
        <v>81.961457199999998</v>
      </c>
      <c r="R5300" s="38">
        <v>565333</v>
      </c>
      <c r="S5300" s="37">
        <v>3.8249200000000001</v>
      </c>
      <c r="T5300" s="38">
        <v>8</v>
      </c>
      <c r="U5300" s="38">
        <v>15</v>
      </c>
      <c r="V5300" s="38">
        <v>0</v>
      </c>
    </row>
    <row r="5301" spans="1:22" ht="13.5" customHeight="1" x14ac:dyDescent="0.2">
      <c r="A5301" s="32" t="s">
        <v>5297</v>
      </c>
      <c r="B5301" s="32" t="s">
        <v>8220</v>
      </c>
      <c r="C5301" s="32" t="s">
        <v>18214</v>
      </c>
      <c r="D5301" s="37">
        <v>7.0221830000000001</v>
      </c>
      <c r="E5301" s="39">
        <v>910.99</v>
      </c>
      <c r="F5301" s="39">
        <v>2062</v>
      </c>
      <c r="G5301" s="39">
        <v>4110.0200000000004</v>
      </c>
      <c r="H5301" s="38">
        <v>4</v>
      </c>
      <c r="I5301" s="38">
        <v>4176</v>
      </c>
      <c r="J5301" s="37">
        <v>26.676763455</v>
      </c>
      <c r="K5301" s="37">
        <v>24.146318126000001</v>
      </c>
      <c r="L5301" s="37">
        <v>26.756274819000001</v>
      </c>
      <c r="M5301" s="37">
        <v>25.923595770999999</v>
      </c>
      <c r="N5301" s="37">
        <v>15.374709213999999</v>
      </c>
      <c r="O5301" s="37">
        <v>41.585387844000003</v>
      </c>
      <c r="P5301" s="37">
        <v>6.3</v>
      </c>
      <c r="Q5301" s="37">
        <v>80.166341599999996</v>
      </c>
      <c r="R5301" s="38">
        <v>90697</v>
      </c>
      <c r="S5301" s="37">
        <v>3.8249200000000001</v>
      </c>
      <c r="T5301" s="38">
        <v>2</v>
      </c>
      <c r="U5301" s="38">
        <v>4</v>
      </c>
      <c r="V5301" s="38">
        <v>1</v>
      </c>
    </row>
    <row r="5302" spans="1:22" ht="13.5" customHeight="1" x14ac:dyDescent="0.2">
      <c r="A5302" s="32" t="s">
        <v>5298</v>
      </c>
      <c r="B5302" s="32" t="s">
        <v>13124</v>
      </c>
      <c r="C5302" s="32" t="s">
        <v>18214</v>
      </c>
      <c r="D5302" s="37">
        <v>5.037604</v>
      </c>
      <c r="E5302" s="39">
        <v>1457.01</v>
      </c>
      <c r="F5302" s="39">
        <v>2590</v>
      </c>
      <c r="G5302" s="39">
        <v>5001.8599999999997</v>
      </c>
      <c r="H5302" s="38">
        <v>6</v>
      </c>
      <c r="I5302" s="38">
        <v>5058</v>
      </c>
      <c r="J5302" s="37">
        <v>15.147360343000001</v>
      </c>
      <c r="K5302" s="37">
        <v>14.539279763</v>
      </c>
      <c r="L5302" s="37">
        <v>13.390271321</v>
      </c>
      <c r="M5302" s="37">
        <v>55.869043531999999</v>
      </c>
      <c r="N5302" s="37">
        <v>3.1746268021000001</v>
      </c>
      <c r="O5302" s="37">
        <v>45.465668391999998</v>
      </c>
      <c r="P5302" s="37">
        <v>6.3</v>
      </c>
      <c r="Q5302" s="37">
        <v>93.531919299999998</v>
      </c>
      <c r="R5302" s="38">
        <v>94539</v>
      </c>
      <c r="S5302" s="37">
        <v>3.8249200000000001</v>
      </c>
      <c r="T5302" s="38">
        <v>3</v>
      </c>
      <c r="U5302" s="38">
        <v>5</v>
      </c>
      <c r="V5302" s="38">
        <v>0</v>
      </c>
    </row>
    <row r="5303" spans="1:22" ht="13.5" customHeight="1" x14ac:dyDescent="0.2">
      <c r="A5303" s="32" t="s">
        <v>5299</v>
      </c>
      <c r="B5303" s="32" t="s">
        <v>13125</v>
      </c>
      <c r="C5303" s="32" t="s">
        <v>18214</v>
      </c>
      <c r="D5303" s="37">
        <v>8.3333329999999997</v>
      </c>
      <c r="E5303" s="39">
        <v>1400.01</v>
      </c>
      <c r="F5303" s="39">
        <v>3096</v>
      </c>
      <c r="G5303" s="39">
        <v>6060.77</v>
      </c>
      <c r="H5303" s="38">
        <v>4</v>
      </c>
      <c r="I5303" s="38">
        <v>6135</v>
      </c>
      <c r="J5303" s="37">
        <v>23.338511753999999</v>
      </c>
      <c r="K5303" s="37">
        <v>14.192777715</v>
      </c>
      <c r="L5303" s="37">
        <v>29.689468025</v>
      </c>
      <c r="M5303" s="37">
        <v>31.304028562999999</v>
      </c>
      <c r="N5303" s="37">
        <v>8.8409766870999995</v>
      </c>
      <c r="O5303" s="37">
        <v>48.521538802999999</v>
      </c>
      <c r="P5303" s="37">
        <v>6.3</v>
      </c>
      <c r="Q5303" s="37">
        <v>77.232767899999999</v>
      </c>
      <c r="R5303" s="38">
        <v>157913</v>
      </c>
      <c r="S5303" s="37">
        <v>3.8249200000000001</v>
      </c>
      <c r="T5303" s="38">
        <v>2</v>
      </c>
      <c r="U5303" s="38">
        <v>4</v>
      </c>
      <c r="V5303" s="38">
        <v>0</v>
      </c>
    </row>
    <row r="5304" spans="1:22" ht="13.5" customHeight="1" x14ac:dyDescent="0.2">
      <c r="A5304" s="32" t="s">
        <v>5300</v>
      </c>
      <c r="B5304" s="32" t="s">
        <v>13126</v>
      </c>
      <c r="C5304" s="32" t="s">
        <v>18214</v>
      </c>
      <c r="D5304" s="37">
        <v>4.3976509999999998</v>
      </c>
      <c r="E5304" s="39">
        <v>2860.03</v>
      </c>
      <c r="F5304" s="39">
        <v>7246</v>
      </c>
      <c r="G5304" s="39">
        <v>13586.94</v>
      </c>
      <c r="H5304" s="38">
        <v>12</v>
      </c>
      <c r="I5304" s="38">
        <v>14039</v>
      </c>
      <c r="J5304" s="37">
        <v>17.808647677</v>
      </c>
      <c r="K5304" s="37">
        <v>13.565122376</v>
      </c>
      <c r="L5304" s="37">
        <v>12.774304914</v>
      </c>
      <c r="M5304" s="37">
        <v>32.220787225000002</v>
      </c>
      <c r="N5304" s="37">
        <v>7.1413849978000004</v>
      </c>
      <c r="O5304" s="37">
        <v>37.831439848000002</v>
      </c>
      <c r="P5304" s="37">
        <v>6.3</v>
      </c>
      <c r="Q5304" s="37">
        <v>89.657620399999999</v>
      </c>
      <c r="R5304" s="38">
        <v>368424</v>
      </c>
      <c r="S5304" s="37">
        <v>3.8249200000000001</v>
      </c>
      <c r="T5304" s="38">
        <v>5</v>
      </c>
      <c r="U5304" s="38">
        <v>11</v>
      </c>
      <c r="V5304" s="38">
        <v>3</v>
      </c>
    </row>
    <row r="5305" spans="1:22" ht="13.5" customHeight="1" x14ac:dyDescent="0.2">
      <c r="A5305" s="32" t="s">
        <v>5301</v>
      </c>
      <c r="B5305" s="32" t="s">
        <v>13127</v>
      </c>
      <c r="C5305" s="32" t="s">
        <v>18214</v>
      </c>
      <c r="D5305" s="37">
        <v>3.2065090000000001</v>
      </c>
      <c r="E5305" s="39">
        <v>2541.9499999999998</v>
      </c>
      <c r="F5305" s="39">
        <v>5901</v>
      </c>
      <c r="G5305" s="39">
        <v>11703.84</v>
      </c>
      <c r="H5305" s="38">
        <v>8</v>
      </c>
      <c r="I5305" s="38">
        <v>11961</v>
      </c>
      <c r="J5305" s="37">
        <v>18.963127527000001</v>
      </c>
      <c r="K5305" s="37">
        <v>13.400023580999999</v>
      </c>
      <c r="L5305" s="37">
        <v>16.268083359999999</v>
      </c>
      <c r="M5305" s="37">
        <v>37.878872172000001</v>
      </c>
      <c r="N5305" s="37">
        <v>14.821581436000001</v>
      </c>
      <c r="O5305" s="37">
        <v>39.275978621999997</v>
      </c>
      <c r="P5305" s="37">
        <v>6.3</v>
      </c>
      <c r="Q5305" s="37">
        <v>86.330338400000002</v>
      </c>
      <c r="R5305" s="38">
        <v>212430</v>
      </c>
      <c r="S5305" s="37">
        <v>3.8249200000000001</v>
      </c>
      <c r="T5305" s="38">
        <v>2</v>
      </c>
      <c r="U5305" s="38">
        <v>8</v>
      </c>
      <c r="V5305" s="38">
        <v>1</v>
      </c>
    </row>
    <row r="5306" spans="1:22" ht="13.5" customHeight="1" x14ac:dyDescent="0.2">
      <c r="A5306" s="32" t="s">
        <v>5302</v>
      </c>
      <c r="B5306" s="32" t="s">
        <v>13128</v>
      </c>
      <c r="C5306" s="32" t="s">
        <v>18214</v>
      </c>
      <c r="D5306" s="37">
        <v>4.2399290000000001</v>
      </c>
      <c r="E5306" s="39">
        <v>3494.94</v>
      </c>
      <c r="F5306" s="39">
        <v>8688</v>
      </c>
      <c r="G5306" s="39">
        <v>16729.150000000001</v>
      </c>
      <c r="H5306" s="38">
        <v>11</v>
      </c>
      <c r="I5306" s="38">
        <v>17041</v>
      </c>
      <c r="J5306" s="37">
        <v>17.996992678000002</v>
      </c>
      <c r="K5306" s="37">
        <v>13.998211309</v>
      </c>
      <c r="L5306" s="37">
        <v>18.784593404999999</v>
      </c>
      <c r="M5306" s="37">
        <v>68.406100038000005</v>
      </c>
      <c r="N5306" s="37">
        <v>4.4880158433000004</v>
      </c>
      <c r="O5306" s="37">
        <v>41.031845161</v>
      </c>
      <c r="P5306" s="37">
        <v>6.1070200572999997</v>
      </c>
      <c r="Q5306" s="37">
        <v>80.830945600000007</v>
      </c>
      <c r="R5306" s="38">
        <v>391432</v>
      </c>
      <c r="S5306" s="37">
        <v>3.8249200000000001</v>
      </c>
      <c r="T5306" s="38">
        <v>6</v>
      </c>
      <c r="U5306" s="38">
        <v>10</v>
      </c>
      <c r="V5306" s="38">
        <v>2</v>
      </c>
    </row>
    <row r="5307" spans="1:22" ht="13.5" customHeight="1" x14ac:dyDescent="0.2">
      <c r="A5307" s="32" t="s">
        <v>5303</v>
      </c>
      <c r="B5307" s="32" t="s">
        <v>13129</v>
      </c>
      <c r="C5307" s="32" t="s">
        <v>18214</v>
      </c>
      <c r="D5307" s="37">
        <v>2.7449210000000002</v>
      </c>
      <c r="E5307" s="39">
        <v>1897.01</v>
      </c>
      <c r="F5307" s="39">
        <v>3748</v>
      </c>
      <c r="G5307" s="39">
        <v>7187.38</v>
      </c>
      <c r="H5307" s="38">
        <v>6</v>
      </c>
      <c r="I5307" s="38">
        <v>7285</v>
      </c>
      <c r="J5307" s="37">
        <v>17.090727620999999</v>
      </c>
      <c r="K5307" s="37">
        <v>11.029869958000001</v>
      </c>
      <c r="L5307" s="37">
        <v>18.638973004</v>
      </c>
      <c r="M5307" s="37">
        <v>36.766754949000003</v>
      </c>
      <c r="N5307" s="37">
        <v>6.8741252730999998</v>
      </c>
      <c r="O5307" s="37">
        <v>46.686843379000003</v>
      </c>
      <c r="P5307" s="37">
        <v>6.3</v>
      </c>
      <c r="Q5307" s="37">
        <v>85.946761800000004</v>
      </c>
      <c r="R5307" s="38">
        <v>187101</v>
      </c>
      <c r="S5307" s="37">
        <v>3.8249200000000001</v>
      </c>
      <c r="T5307" s="38">
        <v>2</v>
      </c>
      <c r="U5307" s="38">
        <v>6</v>
      </c>
      <c r="V5307" s="38">
        <v>2</v>
      </c>
    </row>
    <row r="5308" spans="1:22" ht="13.5" customHeight="1" x14ac:dyDescent="0.2">
      <c r="A5308" s="32" t="s">
        <v>5304</v>
      </c>
      <c r="B5308" s="32" t="s">
        <v>13130</v>
      </c>
      <c r="C5308" s="32" t="s">
        <v>18214</v>
      </c>
      <c r="D5308" s="37">
        <v>7.9867800000000004</v>
      </c>
      <c r="E5308" s="39">
        <v>2291.9899999999998</v>
      </c>
      <c r="F5308" s="39">
        <v>5342</v>
      </c>
      <c r="G5308" s="39">
        <v>10212.629999999999</v>
      </c>
      <c r="H5308" s="38">
        <v>11</v>
      </c>
      <c r="I5308" s="38">
        <v>10403</v>
      </c>
      <c r="J5308" s="37">
        <v>28.240048143999999</v>
      </c>
      <c r="K5308" s="37">
        <v>24.058085436999999</v>
      </c>
      <c r="L5308" s="37">
        <v>23.135568447000001</v>
      </c>
      <c r="M5308" s="37">
        <v>25.813758387</v>
      </c>
      <c r="N5308" s="37">
        <v>14.911492592</v>
      </c>
      <c r="O5308" s="37">
        <v>45.066658525999998</v>
      </c>
      <c r="P5308" s="37">
        <v>6.3</v>
      </c>
      <c r="Q5308" s="37">
        <v>84.001911800000002</v>
      </c>
      <c r="R5308" s="38">
        <v>225262</v>
      </c>
      <c r="S5308" s="37">
        <v>3.8249200000000001</v>
      </c>
      <c r="T5308" s="38">
        <v>4</v>
      </c>
      <c r="U5308" s="38">
        <v>11</v>
      </c>
      <c r="V5308" s="38">
        <v>0</v>
      </c>
    </row>
    <row r="5309" spans="1:22" ht="13.5" customHeight="1" x14ac:dyDescent="0.2">
      <c r="A5309" s="32" t="s">
        <v>5305</v>
      </c>
      <c r="B5309" s="32" t="s">
        <v>13131</v>
      </c>
      <c r="C5309" s="32" t="s">
        <v>18214</v>
      </c>
      <c r="D5309" s="37">
        <v>8.5187570000000008</v>
      </c>
      <c r="E5309" s="39">
        <v>1040.98</v>
      </c>
      <c r="F5309" s="39">
        <v>2190</v>
      </c>
      <c r="G5309" s="39">
        <v>4370.5200000000004</v>
      </c>
      <c r="H5309" s="38">
        <v>5</v>
      </c>
      <c r="I5309" s="38">
        <v>4416</v>
      </c>
      <c r="J5309" s="37">
        <v>14.909001561</v>
      </c>
      <c r="K5309" s="37">
        <v>10.163045344</v>
      </c>
      <c r="L5309" s="37">
        <v>13.660686122</v>
      </c>
      <c r="M5309" s="37">
        <v>46.603689551000002</v>
      </c>
      <c r="N5309" s="37">
        <v>1.5446116862999999</v>
      </c>
      <c r="O5309" s="37">
        <v>43.583086481000002</v>
      </c>
      <c r="P5309" s="37">
        <v>6.3</v>
      </c>
      <c r="Q5309" s="37">
        <v>96.021039000000002</v>
      </c>
      <c r="R5309" s="38">
        <v>96281</v>
      </c>
      <c r="S5309" s="37">
        <v>3.8249200000000001</v>
      </c>
      <c r="T5309" s="38">
        <v>2</v>
      </c>
      <c r="U5309" s="38">
        <v>4</v>
      </c>
      <c r="V5309" s="38">
        <v>0</v>
      </c>
    </row>
    <row r="5310" spans="1:22" ht="13.5" customHeight="1" x14ac:dyDescent="0.2">
      <c r="A5310" s="32" t="s">
        <v>5306</v>
      </c>
      <c r="B5310" s="32" t="s">
        <v>13132</v>
      </c>
      <c r="C5310" s="32" t="s">
        <v>18214</v>
      </c>
      <c r="D5310" s="37">
        <v>7.1724610000000002</v>
      </c>
      <c r="E5310" s="39">
        <v>1157</v>
      </c>
      <c r="F5310" s="39">
        <v>2335</v>
      </c>
      <c r="G5310" s="39">
        <v>4680.72</v>
      </c>
      <c r="H5310" s="38">
        <v>4</v>
      </c>
      <c r="I5310" s="38">
        <v>4767</v>
      </c>
      <c r="J5310" s="37">
        <v>24.743124043000002</v>
      </c>
      <c r="K5310" s="37">
        <v>20.862255663999999</v>
      </c>
      <c r="L5310" s="37">
        <v>16.473022803999999</v>
      </c>
      <c r="M5310" s="37">
        <v>32.438227980000001</v>
      </c>
      <c r="N5310" s="37">
        <v>4.1680556215999998</v>
      </c>
      <c r="O5310" s="37">
        <v>66.024099213</v>
      </c>
      <c r="P5310" s="37">
        <v>6.3</v>
      </c>
      <c r="Q5310" s="37">
        <v>87.151703800000007</v>
      </c>
      <c r="R5310" s="38">
        <v>100584</v>
      </c>
      <c r="S5310" s="37">
        <v>3.8249200000000001</v>
      </c>
      <c r="T5310" s="38">
        <v>1</v>
      </c>
      <c r="U5310" s="38">
        <v>4</v>
      </c>
      <c r="V5310" s="38">
        <v>1</v>
      </c>
    </row>
    <row r="5311" spans="1:22" ht="13.5" customHeight="1" x14ac:dyDescent="0.2">
      <c r="A5311" s="32" t="s">
        <v>5307</v>
      </c>
      <c r="B5311" s="32" t="s">
        <v>13133</v>
      </c>
      <c r="C5311" s="32" t="s">
        <v>18214</v>
      </c>
      <c r="D5311" s="37">
        <v>2.6060590000000001</v>
      </c>
      <c r="E5311" s="39">
        <v>1234.99</v>
      </c>
      <c r="F5311" s="39">
        <v>2429</v>
      </c>
      <c r="G5311" s="39">
        <v>4722.6099999999997</v>
      </c>
      <c r="H5311" s="38">
        <v>4</v>
      </c>
      <c r="I5311" s="38">
        <v>4779</v>
      </c>
      <c r="J5311" s="37">
        <v>18.407226028</v>
      </c>
      <c r="K5311" s="37">
        <v>10.273075794</v>
      </c>
      <c r="L5311" s="37">
        <v>12.718622794</v>
      </c>
      <c r="M5311" s="37">
        <v>36.932101598000003</v>
      </c>
      <c r="N5311" s="37">
        <v>6.9051453919999997</v>
      </c>
      <c r="O5311" s="37">
        <v>46.326622438000001</v>
      </c>
      <c r="P5311" s="37">
        <v>6.3</v>
      </c>
      <c r="Q5311" s="37">
        <v>95.664022299999999</v>
      </c>
      <c r="R5311" s="38">
        <v>105278</v>
      </c>
      <c r="S5311" s="37">
        <v>3.8249200000000001</v>
      </c>
      <c r="T5311" s="38">
        <v>1</v>
      </c>
      <c r="U5311" s="38">
        <v>3</v>
      </c>
      <c r="V5311" s="38">
        <v>0</v>
      </c>
    </row>
    <row r="5312" spans="1:22" ht="13.5" customHeight="1" x14ac:dyDescent="0.2">
      <c r="A5312" s="32" t="s">
        <v>5308</v>
      </c>
      <c r="B5312" s="32" t="s">
        <v>13134</v>
      </c>
      <c r="C5312" s="32" t="s">
        <v>18214</v>
      </c>
      <c r="D5312" s="37">
        <v>7.0318880000000004</v>
      </c>
      <c r="E5312" s="39">
        <v>1837</v>
      </c>
      <c r="F5312" s="39">
        <v>3790</v>
      </c>
      <c r="G5312" s="39">
        <v>7431.1</v>
      </c>
      <c r="H5312" s="38">
        <v>5</v>
      </c>
      <c r="I5312" s="38">
        <v>7555</v>
      </c>
      <c r="J5312" s="37">
        <v>20.696208224999999</v>
      </c>
      <c r="K5312" s="37">
        <v>15.394984497999999</v>
      </c>
      <c r="L5312" s="37">
        <v>20.411404563000001</v>
      </c>
      <c r="M5312" s="37">
        <v>27.816034797</v>
      </c>
      <c r="N5312" s="37">
        <v>8.2787252709000008</v>
      </c>
      <c r="O5312" s="37">
        <v>37.348817635000003</v>
      </c>
      <c r="P5312" s="37">
        <v>6.3</v>
      </c>
      <c r="Q5312" s="37">
        <v>70.771104199999996</v>
      </c>
      <c r="R5312" s="38">
        <v>202169</v>
      </c>
      <c r="S5312" s="37">
        <v>3.8249200000000001</v>
      </c>
      <c r="T5312" s="38">
        <v>1</v>
      </c>
      <c r="U5312" s="38">
        <v>5</v>
      </c>
      <c r="V5312" s="38">
        <v>3</v>
      </c>
    </row>
    <row r="5313" spans="1:22" ht="13.5" customHeight="1" x14ac:dyDescent="0.2">
      <c r="A5313" s="32" t="s">
        <v>5309</v>
      </c>
      <c r="B5313" s="32" t="s">
        <v>13135</v>
      </c>
      <c r="C5313" s="32" t="s">
        <v>18214</v>
      </c>
      <c r="D5313" s="37">
        <v>7.904255</v>
      </c>
      <c r="E5313" s="39">
        <v>1777.01</v>
      </c>
      <c r="F5313" s="39">
        <v>5702</v>
      </c>
      <c r="G5313" s="39">
        <v>11349.89</v>
      </c>
      <c r="H5313" s="38">
        <v>10</v>
      </c>
      <c r="I5313" s="38">
        <v>11545</v>
      </c>
      <c r="J5313" s="37">
        <v>30.253202472000002</v>
      </c>
      <c r="K5313" s="37">
        <v>25.551318678000001</v>
      </c>
      <c r="L5313" s="37">
        <v>30.974619886999999</v>
      </c>
      <c r="M5313" s="37">
        <v>29.718565704</v>
      </c>
      <c r="N5313" s="37">
        <v>15.750543597</v>
      </c>
      <c r="O5313" s="37">
        <v>39.342866708000003</v>
      </c>
      <c r="P5313" s="37">
        <v>6.3</v>
      </c>
      <c r="Q5313" s="37">
        <v>94.9675443</v>
      </c>
      <c r="R5313" s="38">
        <v>282173</v>
      </c>
      <c r="S5313" s="37">
        <v>3.8249200000000001</v>
      </c>
      <c r="T5313" s="38">
        <v>4</v>
      </c>
      <c r="U5313" s="38">
        <v>10</v>
      </c>
      <c r="V5313" s="38">
        <v>2</v>
      </c>
    </row>
    <row r="5314" spans="1:22" ht="13.5" customHeight="1" x14ac:dyDescent="0.2">
      <c r="A5314" s="32" t="s">
        <v>5310</v>
      </c>
      <c r="B5314" s="32" t="s">
        <v>13136</v>
      </c>
      <c r="C5314" s="32" t="s">
        <v>18214</v>
      </c>
      <c r="D5314" s="37">
        <v>7.8950940000000003</v>
      </c>
      <c r="E5314" s="39">
        <v>2622</v>
      </c>
      <c r="F5314" s="39">
        <v>5924</v>
      </c>
      <c r="G5314" s="39">
        <v>11695.69</v>
      </c>
      <c r="H5314" s="38">
        <v>9</v>
      </c>
      <c r="I5314" s="38">
        <v>11875</v>
      </c>
      <c r="J5314" s="37">
        <v>28.008641957999998</v>
      </c>
      <c r="K5314" s="37">
        <v>24.832188561999999</v>
      </c>
      <c r="L5314" s="37">
        <v>28.395416485999998</v>
      </c>
      <c r="M5314" s="37">
        <v>28.385509667000001</v>
      </c>
      <c r="N5314" s="37">
        <v>16.004628038</v>
      </c>
      <c r="O5314" s="37">
        <v>40.219936265000001</v>
      </c>
      <c r="P5314" s="37">
        <v>6.3</v>
      </c>
      <c r="Q5314" s="37">
        <v>79.402915800000002</v>
      </c>
      <c r="R5314" s="38">
        <v>339687</v>
      </c>
      <c r="S5314" s="37">
        <v>3.8249200000000001</v>
      </c>
      <c r="T5314" s="38">
        <v>5</v>
      </c>
      <c r="U5314" s="38">
        <v>7</v>
      </c>
      <c r="V5314" s="38">
        <v>2</v>
      </c>
    </row>
    <row r="5315" spans="1:22" ht="13.5" customHeight="1" x14ac:dyDescent="0.2">
      <c r="A5315" s="32" t="s">
        <v>5311</v>
      </c>
      <c r="B5315" s="32" t="s">
        <v>8255</v>
      </c>
      <c r="C5315" s="32" t="s">
        <v>18214</v>
      </c>
      <c r="D5315" s="37">
        <v>3.773584</v>
      </c>
      <c r="E5315" s="39">
        <v>1022.01</v>
      </c>
      <c r="F5315" s="39">
        <v>2259</v>
      </c>
      <c r="G5315" s="39">
        <v>4347.6899999999996</v>
      </c>
      <c r="H5315" s="38">
        <v>3</v>
      </c>
      <c r="I5315" s="38">
        <v>4413</v>
      </c>
      <c r="J5315" s="37">
        <v>14.108346578000001</v>
      </c>
      <c r="K5315" s="37">
        <v>9.1809899763999994</v>
      </c>
      <c r="L5315" s="37">
        <v>7.0641743723000001</v>
      </c>
      <c r="M5315" s="37">
        <v>51.710214870999998</v>
      </c>
      <c r="N5315" s="37">
        <v>3.3840535937</v>
      </c>
      <c r="O5315" s="37">
        <v>53.073654986000001</v>
      </c>
      <c r="P5315" s="37">
        <v>6.3</v>
      </c>
      <c r="Q5315" s="37">
        <v>98.980035599999994</v>
      </c>
      <c r="R5315" s="38">
        <v>123760</v>
      </c>
      <c r="S5315" s="37">
        <v>3.8249200000000001</v>
      </c>
      <c r="T5315" s="38">
        <v>1</v>
      </c>
      <c r="U5315" s="38">
        <v>3</v>
      </c>
      <c r="V5315" s="38">
        <v>1</v>
      </c>
    </row>
    <row r="5316" spans="1:22" ht="13.5" customHeight="1" x14ac:dyDescent="0.2">
      <c r="A5316" s="32" t="s">
        <v>5312</v>
      </c>
      <c r="B5316" s="32" t="s">
        <v>8896</v>
      </c>
      <c r="C5316" s="32" t="s">
        <v>18214</v>
      </c>
      <c r="D5316" s="37">
        <v>1.9708589999999999</v>
      </c>
      <c r="E5316" s="39">
        <v>2173.04</v>
      </c>
      <c r="F5316" s="39">
        <v>4326</v>
      </c>
      <c r="G5316" s="39">
        <v>8508.85</v>
      </c>
      <c r="H5316" s="38">
        <v>6</v>
      </c>
      <c r="I5316" s="38">
        <v>8671</v>
      </c>
      <c r="J5316" s="37">
        <v>31.832056224999999</v>
      </c>
      <c r="K5316" s="37">
        <v>27.210049081000001</v>
      </c>
      <c r="L5316" s="37">
        <v>30.509110734</v>
      </c>
      <c r="M5316" s="37">
        <v>29.940529879</v>
      </c>
      <c r="N5316" s="37">
        <v>18.937382708000001</v>
      </c>
      <c r="O5316" s="37">
        <v>42.981673395999998</v>
      </c>
      <c r="P5316" s="37">
        <v>6.3</v>
      </c>
      <c r="Q5316" s="37">
        <v>64.340853600000003</v>
      </c>
      <c r="R5316" s="38">
        <v>254753</v>
      </c>
      <c r="S5316" s="37">
        <v>3.8249200000000001</v>
      </c>
      <c r="T5316" s="38">
        <v>2</v>
      </c>
      <c r="U5316" s="38">
        <v>6</v>
      </c>
      <c r="V5316" s="38">
        <v>2</v>
      </c>
    </row>
    <row r="5317" spans="1:22" ht="13.5" customHeight="1" x14ac:dyDescent="0.2">
      <c r="A5317" s="32" t="s">
        <v>5313</v>
      </c>
      <c r="B5317" s="32" t="s">
        <v>13137</v>
      </c>
      <c r="C5317" s="32" t="s">
        <v>18214</v>
      </c>
      <c r="D5317" s="37">
        <v>8.5177630000000004</v>
      </c>
      <c r="E5317" s="39">
        <v>1838.99</v>
      </c>
      <c r="F5317" s="39">
        <v>4316</v>
      </c>
      <c r="G5317" s="39">
        <v>8380.93</v>
      </c>
      <c r="H5317" s="38">
        <v>9</v>
      </c>
      <c r="I5317" s="38">
        <v>8475</v>
      </c>
      <c r="J5317" s="37">
        <v>11.580381962000001</v>
      </c>
      <c r="K5317" s="37">
        <v>7.4517364376000002</v>
      </c>
      <c r="L5317" s="37">
        <v>10.439387837</v>
      </c>
      <c r="M5317" s="37">
        <v>45.826507724999999</v>
      </c>
      <c r="N5317" s="37">
        <v>1.1049281039000001</v>
      </c>
      <c r="O5317" s="37">
        <v>41.391295043</v>
      </c>
      <c r="P5317" s="37">
        <v>6.3</v>
      </c>
      <c r="Q5317" s="37">
        <v>92.4380053</v>
      </c>
      <c r="R5317" s="38">
        <v>220426</v>
      </c>
      <c r="S5317" s="37">
        <v>3.8249200000000001</v>
      </c>
      <c r="T5317" s="38">
        <v>4</v>
      </c>
      <c r="U5317" s="38">
        <v>5</v>
      </c>
      <c r="V5317" s="38">
        <v>1</v>
      </c>
    </row>
    <row r="5318" spans="1:22" ht="13.5" customHeight="1" x14ac:dyDescent="0.2">
      <c r="A5318" s="32" t="s">
        <v>5314</v>
      </c>
      <c r="B5318" s="32" t="s">
        <v>13138</v>
      </c>
      <c r="C5318" s="32" t="s">
        <v>18214</v>
      </c>
      <c r="D5318" s="37">
        <v>7.5959820000000002</v>
      </c>
      <c r="E5318" s="39">
        <v>2508.98</v>
      </c>
      <c r="F5318" s="39">
        <v>6661</v>
      </c>
      <c r="G5318" s="39">
        <v>12802.38</v>
      </c>
      <c r="H5318" s="38">
        <v>7</v>
      </c>
      <c r="I5318" s="38">
        <v>12971</v>
      </c>
      <c r="J5318" s="37">
        <v>14.706824598000001</v>
      </c>
      <c r="K5318" s="37">
        <v>13.044227549</v>
      </c>
      <c r="L5318" s="37">
        <v>12.247469871</v>
      </c>
      <c r="M5318" s="37">
        <v>11.935711336000001</v>
      </c>
      <c r="N5318" s="37">
        <v>11.894337771</v>
      </c>
      <c r="O5318" s="37">
        <v>30.079964506</v>
      </c>
      <c r="P5318" s="37">
        <v>6.3</v>
      </c>
      <c r="Q5318" s="37">
        <v>85.767055099999993</v>
      </c>
      <c r="R5318" s="38">
        <v>329145</v>
      </c>
      <c r="S5318" s="37">
        <v>3.8249200000000001</v>
      </c>
      <c r="T5318" s="38">
        <v>2</v>
      </c>
      <c r="U5318" s="38">
        <v>6</v>
      </c>
      <c r="V5318" s="38">
        <v>3</v>
      </c>
    </row>
    <row r="5319" spans="1:22" ht="13.5" customHeight="1" x14ac:dyDescent="0.2">
      <c r="A5319" s="32" t="s">
        <v>5315</v>
      </c>
      <c r="B5319" s="32" t="s">
        <v>13139</v>
      </c>
      <c r="C5319" s="32" t="s">
        <v>18214</v>
      </c>
      <c r="D5319" s="37">
        <v>6.099545</v>
      </c>
      <c r="E5319" s="39">
        <v>1933.98</v>
      </c>
      <c r="F5319" s="39">
        <v>3507</v>
      </c>
      <c r="G5319" s="39">
        <v>6751.61</v>
      </c>
      <c r="H5319" s="38">
        <v>5</v>
      </c>
      <c r="I5319" s="38">
        <v>6844</v>
      </c>
      <c r="J5319" s="37">
        <v>20.066177759999999</v>
      </c>
      <c r="K5319" s="37">
        <v>16.050139571999999</v>
      </c>
      <c r="L5319" s="37">
        <v>14.562459220999999</v>
      </c>
      <c r="M5319" s="37">
        <v>46.241751618999999</v>
      </c>
      <c r="N5319" s="37">
        <v>4.2266394071000004</v>
      </c>
      <c r="O5319" s="37">
        <v>52.622651359999999</v>
      </c>
      <c r="P5319" s="37">
        <v>6.3</v>
      </c>
      <c r="Q5319" s="37">
        <v>92.738806199999999</v>
      </c>
      <c r="R5319" s="38">
        <v>196275</v>
      </c>
      <c r="S5319" s="37">
        <v>3.8249200000000001</v>
      </c>
      <c r="T5319" s="38">
        <v>2</v>
      </c>
      <c r="U5319" s="38">
        <v>4</v>
      </c>
      <c r="V5319" s="38">
        <v>1</v>
      </c>
    </row>
    <row r="5320" spans="1:22" ht="13.5" customHeight="1" x14ac:dyDescent="0.2">
      <c r="A5320" s="32" t="s">
        <v>5316</v>
      </c>
      <c r="B5320" s="32" t="s">
        <v>8269</v>
      </c>
      <c r="C5320" s="32" t="s">
        <v>18214</v>
      </c>
      <c r="D5320" s="37">
        <v>5.5627959999999996</v>
      </c>
      <c r="E5320" s="39">
        <v>1129</v>
      </c>
      <c r="F5320" s="39">
        <v>1874</v>
      </c>
      <c r="G5320" s="39">
        <v>3616.4</v>
      </c>
      <c r="H5320" s="38">
        <v>5</v>
      </c>
      <c r="I5320" s="38">
        <v>3667</v>
      </c>
      <c r="J5320" s="37">
        <v>10.596156774000001</v>
      </c>
      <c r="K5320" s="37">
        <v>4.7852565819999997</v>
      </c>
      <c r="L5320" s="37">
        <v>11.54898921</v>
      </c>
      <c r="M5320" s="37">
        <v>53.804009118000003</v>
      </c>
      <c r="N5320" s="37">
        <v>1.9678341075000001</v>
      </c>
      <c r="O5320" s="37">
        <v>51.165723778999997</v>
      </c>
      <c r="P5320" s="37">
        <v>6.3</v>
      </c>
      <c r="Q5320" s="37">
        <v>82.641036600000007</v>
      </c>
      <c r="R5320" s="38">
        <v>65777</v>
      </c>
      <c r="S5320" s="37">
        <v>3.8249200000000001</v>
      </c>
      <c r="T5320" s="38">
        <v>1</v>
      </c>
      <c r="U5320" s="38">
        <v>4</v>
      </c>
      <c r="V5320" s="38">
        <v>1</v>
      </c>
    </row>
    <row r="5321" spans="1:22" ht="13.5" customHeight="1" x14ac:dyDescent="0.2">
      <c r="A5321" s="32" t="s">
        <v>5317</v>
      </c>
      <c r="B5321" s="32" t="s">
        <v>13140</v>
      </c>
      <c r="C5321" s="32" t="s">
        <v>18214</v>
      </c>
      <c r="D5321" s="37">
        <v>7.1390419999999999</v>
      </c>
      <c r="E5321" s="39">
        <v>1849.03</v>
      </c>
      <c r="F5321" s="39">
        <v>4344</v>
      </c>
      <c r="G5321" s="39">
        <v>8452.16</v>
      </c>
      <c r="H5321" s="38">
        <v>7</v>
      </c>
      <c r="I5321" s="38">
        <v>8676</v>
      </c>
      <c r="J5321" s="37">
        <v>24.616900648000001</v>
      </c>
      <c r="K5321" s="37">
        <v>15.925918761</v>
      </c>
      <c r="L5321" s="37">
        <v>20.562986443</v>
      </c>
      <c r="M5321" s="37">
        <v>24.468880492</v>
      </c>
      <c r="N5321" s="37">
        <v>20.182385693000001</v>
      </c>
      <c r="O5321" s="37">
        <v>40.565650892000001</v>
      </c>
      <c r="P5321" s="37">
        <v>6.3</v>
      </c>
      <c r="Q5321" s="37">
        <v>85.424613800000003</v>
      </c>
      <c r="R5321" s="38">
        <v>154744</v>
      </c>
      <c r="S5321" s="37">
        <v>3.8249200000000001</v>
      </c>
      <c r="T5321" s="38">
        <v>3</v>
      </c>
      <c r="U5321" s="38">
        <v>7</v>
      </c>
      <c r="V5321" s="38">
        <v>1</v>
      </c>
    </row>
    <row r="5322" spans="1:22" ht="13.5" customHeight="1" x14ac:dyDescent="0.2">
      <c r="A5322" s="32" t="s">
        <v>5318</v>
      </c>
      <c r="B5322" s="32" t="s">
        <v>13141</v>
      </c>
      <c r="C5322" s="32" t="s">
        <v>18214</v>
      </c>
      <c r="D5322" s="37">
        <v>5.8217059999999998</v>
      </c>
      <c r="E5322" s="39">
        <v>1756.97</v>
      </c>
      <c r="F5322" s="39">
        <v>4490</v>
      </c>
      <c r="G5322" s="39">
        <v>8543.93</v>
      </c>
      <c r="H5322" s="38">
        <v>7</v>
      </c>
      <c r="I5322" s="38">
        <v>8667</v>
      </c>
      <c r="J5322" s="37">
        <v>21.825399830999999</v>
      </c>
      <c r="K5322" s="37">
        <v>17.492280312999998</v>
      </c>
      <c r="L5322" s="37">
        <v>17.472918493000002</v>
      </c>
      <c r="M5322" s="37">
        <v>31.076882578999999</v>
      </c>
      <c r="N5322" s="37">
        <v>7.5553539999000003</v>
      </c>
      <c r="O5322" s="37">
        <v>40.048625690000001</v>
      </c>
      <c r="P5322" s="37">
        <v>6.3</v>
      </c>
      <c r="Q5322" s="37">
        <v>89.241331200000005</v>
      </c>
      <c r="R5322" s="38">
        <v>207064</v>
      </c>
      <c r="S5322" s="37">
        <v>3.8249200000000001</v>
      </c>
      <c r="T5322" s="38">
        <v>4</v>
      </c>
      <c r="U5322" s="38">
        <v>6</v>
      </c>
      <c r="V5322" s="38">
        <v>1</v>
      </c>
    </row>
    <row r="5323" spans="1:22" ht="13.5" customHeight="1" x14ac:dyDescent="0.2">
      <c r="A5323" s="32" t="s">
        <v>5319</v>
      </c>
      <c r="B5323" s="32" t="s">
        <v>13142</v>
      </c>
      <c r="C5323" s="32" t="s">
        <v>18214</v>
      </c>
      <c r="D5323" s="37">
        <v>3.5732149999999998</v>
      </c>
      <c r="E5323" s="39">
        <v>1865.01</v>
      </c>
      <c r="F5323" s="39">
        <v>5338</v>
      </c>
      <c r="G5323" s="39">
        <v>10584.8</v>
      </c>
      <c r="H5323" s="38">
        <v>6</v>
      </c>
      <c r="I5323" s="38">
        <v>10758</v>
      </c>
      <c r="J5323" s="37">
        <v>23.709813750999999</v>
      </c>
      <c r="K5323" s="37">
        <v>14.027996482000001</v>
      </c>
      <c r="L5323" s="37">
        <v>35.508092867000002</v>
      </c>
      <c r="M5323" s="37">
        <v>46.105086839999998</v>
      </c>
      <c r="N5323" s="37">
        <v>5.0270607897000001</v>
      </c>
      <c r="O5323" s="37">
        <v>44.167060290000002</v>
      </c>
      <c r="P5323" s="37">
        <v>6.3</v>
      </c>
      <c r="Q5323" s="37">
        <v>75.660441500000005</v>
      </c>
      <c r="R5323" s="38">
        <v>284224</v>
      </c>
      <c r="S5323" s="37">
        <v>3.8249200000000001</v>
      </c>
      <c r="T5323" s="38">
        <v>2</v>
      </c>
      <c r="U5323" s="38">
        <v>5</v>
      </c>
      <c r="V5323" s="38">
        <v>0</v>
      </c>
    </row>
    <row r="5324" spans="1:22" ht="13.5" customHeight="1" x14ac:dyDescent="0.2">
      <c r="A5324" s="32" t="s">
        <v>5320</v>
      </c>
      <c r="B5324" s="32" t="s">
        <v>13143</v>
      </c>
      <c r="C5324" s="32" t="s">
        <v>18214</v>
      </c>
      <c r="D5324" s="37">
        <v>6.3816119999999996</v>
      </c>
      <c r="E5324" s="39">
        <v>2069.0300000000002</v>
      </c>
      <c r="F5324" s="39">
        <v>4603</v>
      </c>
      <c r="G5324" s="39">
        <v>8839.7000000000007</v>
      </c>
      <c r="H5324" s="38">
        <v>9</v>
      </c>
      <c r="I5324" s="38">
        <v>9058</v>
      </c>
      <c r="J5324" s="37">
        <v>20.537770505000001</v>
      </c>
      <c r="K5324" s="37">
        <v>13.65625505</v>
      </c>
      <c r="L5324" s="37">
        <v>16.764997046000001</v>
      </c>
      <c r="M5324" s="37">
        <v>27.426983491000001</v>
      </c>
      <c r="N5324" s="37">
        <v>17.302009377000001</v>
      </c>
      <c r="O5324" s="37">
        <v>38.219684460000003</v>
      </c>
      <c r="P5324" s="37">
        <v>6.3</v>
      </c>
      <c r="Q5324" s="37">
        <v>88.701441900000006</v>
      </c>
      <c r="R5324" s="38">
        <v>198458</v>
      </c>
      <c r="S5324" s="37">
        <v>3.8249200000000001</v>
      </c>
      <c r="T5324" s="38">
        <v>5</v>
      </c>
      <c r="U5324" s="38">
        <v>9</v>
      </c>
      <c r="V5324" s="38">
        <v>2</v>
      </c>
    </row>
    <row r="5325" spans="1:22" ht="13.5" customHeight="1" x14ac:dyDescent="0.2">
      <c r="A5325" s="32" t="s">
        <v>5321</v>
      </c>
      <c r="B5325" s="32" t="s">
        <v>13144</v>
      </c>
      <c r="C5325" s="32" t="s">
        <v>18214</v>
      </c>
      <c r="D5325" s="37">
        <v>8.0827059999999999</v>
      </c>
      <c r="E5325" s="39">
        <v>1200.98</v>
      </c>
      <c r="F5325" s="39">
        <v>2665</v>
      </c>
      <c r="G5325" s="39">
        <v>5117.5</v>
      </c>
      <c r="H5325" s="38">
        <v>5</v>
      </c>
      <c r="I5325" s="38">
        <v>5223</v>
      </c>
      <c r="J5325" s="37">
        <v>33.268809656999998</v>
      </c>
      <c r="K5325" s="37">
        <v>31.749029889999999</v>
      </c>
      <c r="L5325" s="37">
        <v>20.899119756000001</v>
      </c>
      <c r="M5325" s="37">
        <v>20.377325837000001</v>
      </c>
      <c r="N5325" s="37">
        <v>18.182662139000001</v>
      </c>
      <c r="O5325" s="37">
        <v>59.472972562999999</v>
      </c>
      <c r="P5325" s="37">
        <v>6.3</v>
      </c>
      <c r="Q5325" s="37">
        <v>86.829728799999998</v>
      </c>
      <c r="R5325" s="38">
        <v>164621</v>
      </c>
      <c r="S5325" s="37">
        <v>3.8249200000000001</v>
      </c>
      <c r="T5325" s="38">
        <v>3</v>
      </c>
      <c r="U5325" s="38">
        <v>5</v>
      </c>
      <c r="V5325" s="38">
        <v>0</v>
      </c>
    </row>
    <row r="5326" spans="1:22" ht="13.5" customHeight="1" x14ac:dyDescent="0.2">
      <c r="A5326" s="32" t="s">
        <v>5322</v>
      </c>
      <c r="B5326" s="32" t="s">
        <v>13145</v>
      </c>
      <c r="C5326" s="32" t="s">
        <v>18214</v>
      </c>
      <c r="D5326" s="37">
        <v>5.7786759999999999</v>
      </c>
      <c r="E5326" s="39">
        <v>1808.99</v>
      </c>
      <c r="F5326" s="39">
        <v>4107</v>
      </c>
      <c r="G5326" s="39">
        <v>7897.29</v>
      </c>
      <c r="H5326" s="38">
        <v>8</v>
      </c>
      <c r="I5326" s="38">
        <v>8020</v>
      </c>
      <c r="J5326" s="37">
        <v>15.619047178000001</v>
      </c>
      <c r="K5326" s="37">
        <v>8.8930780720999998</v>
      </c>
      <c r="L5326" s="37">
        <v>8.3103528145999999</v>
      </c>
      <c r="M5326" s="37">
        <v>42.575243520999997</v>
      </c>
      <c r="N5326" s="37">
        <v>3.5926913634000002</v>
      </c>
      <c r="O5326" s="37">
        <v>41.036911265999997</v>
      </c>
      <c r="P5326" s="37">
        <v>6.3</v>
      </c>
      <c r="Q5326" s="37">
        <v>96.186491500000002</v>
      </c>
      <c r="R5326" s="38">
        <v>192002</v>
      </c>
      <c r="S5326" s="37">
        <v>3.8249200000000001</v>
      </c>
      <c r="T5326" s="38">
        <v>4</v>
      </c>
      <c r="U5326" s="38">
        <v>6</v>
      </c>
      <c r="V5326" s="38">
        <v>0</v>
      </c>
    </row>
    <row r="5327" spans="1:22" ht="13.5" customHeight="1" x14ac:dyDescent="0.2">
      <c r="A5327" s="32" t="s">
        <v>5323</v>
      </c>
      <c r="B5327" s="32" t="s">
        <v>13146</v>
      </c>
      <c r="C5327" s="32" t="s">
        <v>18214</v>
      </c>
      <c r="D5327" s="37">
        <v>3.0697410000000001</v>
      </c>
      <c r="E5327" s="39">
        <v>1942.04</v>
      </c>
      <c r="F5327" s="39">
        <v>5166</v>
      </c>
      <c r="G5327" s="39">
        <v>9999.34</v>
      </c>
      <c r="H5327" s="38">
        <v>5</v>
      </c>
      <c r="I5327" s="38">
        <v>10164</v>
      </c>
      <c r="J5327" s="37">
        <v>21.164122512999999</v>
      </c>
      <c r="K5327" s="37">
        <v>15.657371561</v>
      </c>
      <c r="L5327" s="37">
        <v>21.702998587</v>
      </c>
      <c r="M5327" s="37">
        <v>28.978797226000001</v>
      </c>
      <c r="N5327" s="37">
        <v>8.5242644622999997</v>
      </c>
      <c r="O5327" s="37">
        <v>38.274794241999999</v>
      </c>
      <c r="P5327" s="37">
        <v>6.3</v>
      </c>
      <c r="Q5327" s="37">
        <v>78.702696599999996</v>
      </c>
      <c r="R5327" s="38">
        <v>249919</v>
      </c>
      <c r="S5327" s="37">
        <v>3.8249200000000001</v>
      </c>
      <c r="T5327" s="38">
        <v>3</v>
      </c>
      <c r="U5327" s="38">
        <v>4</v>
      </c>
      <c r="V5327" s="38">
        <v>0</v>
      </c>
    </row>
    <row r="5328" spans="1:22" ht="13.5" customHeight="1" x14ac:dyDescent="0.2">
      <c r="A5328" s="32" t="s">
        <v>5324</v>
      </c>
      <c r="B5328" s="32" t="s">
        <v>13147</v>
      </c>
      <c r="C5328" s="32" t="s">
        <v>18214</v>
      </c>
      <c r="D5328" s="37">
        <v>1.471522</v>
      </c>
      <c r="E5328" s="39">
        <v>2090.02</v>
      </c>
      <c r="F5328" s="39">
        <v>3968</v>
      </c>
      <c r="G5328" s="39">
        <v>7691.95</v>
      </c>
      <c r="H5328" s="38">
        <v>9</v>
      </c>
      <c r="I5328" s="38">
        <v>7798</v>
      </c>
      <c r="J5328" s="37">
        <v>16.228587986000001</v>
      </c>
      <c r="K5328" s="37">
        <v>11.886470106000001</v>
      </c>
      <c r="L5328" s="37">
        <v>11.10141215</v>
      </c>
      <c r="M5328" s="37">
        <v>48.497454689999998</v>
      </c>
      <c r="N5328" s="37">
        <v>2.0192717815000001</v>
      </c>
      <c r="O5328" s="37">
        <v>44.919693715999998</v>
      </c>
      <c r="P5328" s="37">
        <v>6.3</v>
      </c>
      <c r="Q5328" s="37">
        <v>97.323635100000004</v>
      </c>
      <c r="R5328" s="38">
        <v>190899</v>
      </c>
      <c r="S5328" s="37">
        <v>3.8249200000000001</v>
      </c>
      <c r="T5328" s="38">
        <v>2</v>
      </c>
      <c r="U5328" s="38">
        <v>8</v>
      </c>
      <c r="V5328" s="38">
        <v>1</v>
      </c>
    </row>
    <row r="5329" spans="1:22" ht="13.5" customHeight="1" x14ac:dyDescent="0.2">
      <c r="A5329" s="32" t="s">
        <v>5325</v>
      </c>
      <c r="B5329" s="32" t="s">
        <v>13148</v>
      </c>
      <c r="C5329" s="32" t="s">
        <v>18214</v>
      </c>
      <c r="D5329" s="37">
        <v>3.7117990000000001</v>
      </c>
      <c r="E5329" s="39">
        <v>836.99</v>
      </c>
      <c r="F5329" s="39">
        <v>1417</v>
      </c>
      <c r="G5329" s="39">
        <v>2858.49</v>
      </c>
      <c r="H5329" s="38">
        <v>3</v>
      </c>
      <c r="I5329" s="38">
        <v>2883</v>
      </c>
      <c r="J5329" s="37">
        <v>16.89799038</v>
      </c>
      <c r="K5329" s="37">
        <v>10.48353599</v>
      </c>
      <c r="L5329" s="37">
        <v>11.150407125999999</v>
      </c>
      <c r="M5329" s="37">
        <v>65.758929572</v>
      </c>
      <c r="N5329" s="37">
        <v>0.89028574900000002</v>
      </c>
      <c r="O5329" s="37">
        <v>58.153145035000001</v>
      </c>
      <c r="P5329" s="37">
        <v>6.3</v>
      </c>
      <c r="Q5329" s="37">
        <v>83.212533399999998</v>
      </c>
      <c r="R5329" s="38">
        <v>76252</v>
      </c>
      <c r="S5329" s="37">
        <v>3.8249200000000001</v>
      </c>
      <c r="T5329" s="38">
        <v>2</v>
      </c>
      <c r="U5329" s="38">
        <v>2</v>
      </c>
      <c r="V5329" s="38">
        <v>0</v>
      </c>
    </row>
    <row r="5330" spans="1:22" ht="13.5" customHeight="1" x14ac:dyDescent="0.2">
      <c r="A5330" s="32" t="s">
        <v>5326</v>
      </c>
      <c r="B5330" s="32" t="s">
        <v>13149</v>
      </c>
      <c r="C5330" s="32" t="s">
        <v>18214</v>
      </c>
      <c r="D5330" s="37">
        <v>6.6450800000000001</v>
      </c>
      <c r="E5330" s="39">
        <v>1252</v>
      </c>
      <c r="F5330" s="39">
        <v>2492</v>
      </c>
      <c r="G5330" s="39">
        <v>4868.38</v>
      </c>
      <c r="H5330" s="38">
        <v>4</v>
      </c>
      <c r="I5330" s="38">
        <v>4934</v>
      </c>
      <c r="J5330" s="37">
        <v>19.816219905000001</v>
      </c>
      <c r="K5330" s="37">
        <v>12.466782103</v>
      </c>
      <c r="L5330" s="37">
        <v>16.41251527</v>
      </c>
      <c r="M5330" s="37">
        <v>78.491294707999998</v>
      </c>
      <c r="N5330" s="37">
        <v>1.8567439464</v>
      </c>
      <c r="O5330" s="37">
        <v>49.631087831999999</v>
      </c>
      <c r="P5330" s="37">
        <v>6.3</v>
      </c>
      <c r="Q5330" s="37">
        <v>91.504850899999994</v>
      </c>
      <c r="R5330" s="38">
        <v>96775</v>
      </c>
      <c r="S5330" s="37">
        <v>3.8249200000000001</v>
      </c>
      <c r="T5330" s="38">
        <v>1</v>
      </c>
      <c r="U5330" s="38">
        <v>4</v>
      </c>
      <c r="V5330" s="38">
        <v>1</v>
      </c>
    </row>
    <row r="5331" spans="1:22" ht="13.5" customHeight="1" x14ac:dyDescent="0.2">
      <c r="A5331" s="32" t="s">
        <v>5327</v>
      </c>
      <c r="B5331" s="32" t="s">
        <v>13150</v>
      </c>
      <c r="C5331" s="32" t="s">
        <v>18214</v>
      </c>
      <c r="D5331" s="37">
        <v>4.4789300000000001</v>
      </c>
      <c r="E5331" s="39">
        <v>1195.97</v>
      </c>
      <c r="F5331" s="39">
        <v>3260</v>
      </c>
      <c r="G5331" s="39">
        <v>6014.68</v>
      </c>
      <c r="H5331" s="38">
        <v>4</v>
      </c>
      <c r="I5331" s="38">
        <v>6110</v>
      </c>
      <c r="J5331" s="37">
        <v>18.249934857</v>
      </c>
      <c r="K5331" s="37">
        <v>16.770539604</v>
      </c>
      <c r="L5331" s="37">
        <v>13.831028395000001</v>
      </c>
      <c r="M5331" s="37">
        <v>39.680970410999997</v>
      </c>
      <c r="N5331" s="37">
        <v>8.1374266104000004</v>
      </c>
      <c r="O5331" s="37">
        <v>28.393890289000002</v>
      </c>
      <c r="P5331" s="37">
        <v>6.3</v>
      </c>
      <c r="Q5331" s="37">
        <v>79.047786000000002</v>
      </c>
      <c r="R5331" s="38">
        <v>168846</v>
      </c>
      <c r="S5331" s="37">
        <v>3.8249200000000001</v>
      </c>
      <c r="T5331" s="38">
        <v>2</v>
      </c>
      <c r="U5331" s="38">
        <v>4</v>
      </c>
      <c r="V5331" s="38">
        <v>0</v>
      </c>
    </row>
    <row r="5332" spans="1:22" ht="13.5" customHeight="1" x14ac:dyDescent="0.2">
      <c r="A5332" s="32" t="s">
        <v>5328</v>
      </c>
      <c r="B5332" s="32" t="s">
        <v>13151</v>
      </c>
      <c r="C5332" s="32" t="s">
        <v>18214</v>
      </c>
      <c r="D5332" s="37">
        <v>7.048241</v>
      </c>
      <c r="E5332" s="39">
        <v>1752.02</v>
      </c>
      <c r="F5332" s="39">
        <v>2740</v>
      </c>
      <c r="G5332" s="39">
        <v>5215.95</v>
      </c>
      <c r="H5332" s="38">
        <v>5</v>
      </c>
      <c r="I5332" s="38">
        <v>5304</v>
      </c>
      <c r="J5332" s="37">
        <v>10.38838395</v>
      </c>
      <c r="K5332" s="37">
        <v>7.2403072493999998</v>
      </c>
      <c r="L5332" s="37">
        <v>5.6336936156000004</v>
      </c>
      <c r="M5332" s="37">
        <v>50.716556775000001</v>
      </c>
      <c r="N5332" s="37">
        <v>3.0357592260000001</v>
      </c>
      <c r="O5332" s="37">
        <v>33.916473199999999</v>
      </c>
      <c r="P5332" s="37">
        <v>6.3</v>
      </c>
      <c r="Q5332" s="37">
        <v>97.228778199999994</v>
      </c>
      <c r="R5332" s="38">
        <v>113827</v>
      </c>
      <c r="S5332" s="37">
        <v>3.8249200000000001</v>
      </c>
      <c r="T5332" s="38">
        <v>2</v>
      </c>
      <c r="U5332" s="38">
        <v>5</v>
      </c>
      <c r="V5332" s="38">
        <v>1</v>
      </c>
    </row>
    <row r="5333" spans="1:22" ht="13.5" customHeight="1" x14ac:dyDescent="0.2">
      <c r="A5333" s="32" t="s">
        <v>5329</v>
      </c>
      <c r="B5333" s="32" t="s">
        <v>13152</v>
      </c>
      <c r="C5333" s="32" t="s">
        <v>18214</v>
      </c>
      <c r="D5333" s="37">
        <v>8.8106539999999995</v>
      </c>
      <c r="E5333" s="39">
        <v>1453.98</v>
      </c>
      <c r="F5333" s="39">
        <v>3336</v>
      </c>
      <c r="G5333" s="39">
        <v>6477.02</v>
      </c>
      <c r="H5333" s="38">
        <v>5</v>
      </c>
      <c r="I5333" s="38">
        <v>6561</v>
      </c>
      <c r="J5333" s="37">
        <v>15.204728964999999</v>
      </c>
      <c r="K5333" s="37">
        <v>13.332336026</v>
      </c>
      <c r="L5333" s="37">
        <v>12.116328081000001</v>
      </c>
      <c r="M5333" s="37">
        <v>12.864555397</v>
      </c>
      <c r="N5333" s="37">
        <v>12.227461107</v>
      </c>
      <c r="O5333" s="37">
        <v>32.414817130000003</v>
      </c>
      <c r="P5333" s="37">
        <v>6.3</v>
      </c>
      <c r="Q5333" s="37">
        <v>87.419842799999998</v>
      </c>
      <c r="R5333" s="38">
        <v>174704</v>
      </c>
      <c r="S5333" s="37">
        <v>3.8249200000000001</v>
      </c>
      <c r="T5333" s="38">
        <v>2</v>
      </c>
      <c r="U5333" s="38">
        <v>5</v>
      </c>
      <c r="V5333" s="38">
        <v>0</v>
      </c>
    </row>
    <row r="5334" spans="1:22" ht="13.5" customHeight="1" x14ac:dyDescent="0.2">
      <c r="A5334" s="32" t="s">
        <v>5330</v>
      </c>
      <c r="B5334" s="32" t="s">
        <v>13153</v>
      </c>
      <c r="C5334" s="32" t="s">
        <v>18214</v>
      </c>
      <c r="D5334" s="37">
        <v>8.9862579999999994</v>
      </c>
      <c r="E5334" s="39">
        <v>1063.01</v>
      </c>
      <c r="F5334" s="39">
        <v>2622</v>
      </c>
      <c r="G5334" s="39">
        <v>5283.97</v>
      </c>
      <c r="H5334" s="38">
        <v>2</v>
      </c>
      <c r="I5334" s="38">
        <v>5359</v>
      </c>
      <c r="J5334" s="37">
        <v>19.793414791</v>
      </c>
      <c r="K5334" s="37">
        <v>19.579920186999999</v>
      </c>
      <c r="L5334" s="37">
        <v>15.934608642000001</v>
      </c>
      <c r="M5334" s="37">
        <v>57.336834424999999</v>
      </c>
      <c r="N5334" s="37">
        <v>8.0891004494000001</v>
      </c>
      <c r="O5334" s="37">
        <v>54.154679913999999</v>
      </c>
      <c r="P5334" s="37">
        <v>6.3</v>
      </c>
      <c r="Q5334" s="37">
        <v>90.832167699999999</v>
      </c>
      <c r="R5334" s="38">
        <v>127046</v>
      </c>
      <c r="S5334" s="37">
        <v>3.8249200000000001</v>
      </c>
      <c r="T5334" s="38">
        <v>1</v>
      </c>
      <c r="U5334" s="38">
        <v>2</v>
      </c>
      <c r="V5334" s="38">
        <v>0</v>
      </c>
    </row>
    <row r="5335" spans="1:22" ht="13.5" customHeight="1" x14ac:dyDescent="0.2">
      <c r="A5335" s="32" t="s">
        <v>5331</v>
      </c>
      <c r="B5335" s="32" t="s">
        <v>9532</v>
      </c>
      <c r="C5335" s="32" t="s">
        <v>18214</v>
      </c>
      <c r="D5335" s="37">
        <v>5.5249689999999996</v>
      </c>
      <c r="E5335" s="39">
        <v>1567</v>
      </c>
      <c r="F5335" s="39">
        <v>3220</v>
      </c>
      <c r="G5335" s="39">
        <v>6068.68</v>
      </c>
      <c r="H5335" s="38">
        <v>5</v>
      </c>
      <c r="I5335" s="38">
        <v>6190</v>
      </c>
      <c r="J5335" s="37">
        <v>29.699504491999999</v>
      </c>
      <c r="K5335" s="37">
        <v>28.923838761999999</v>
      </c>
      <c r="L5335" s="37">
        <v>17.916884991</v>
      </c>
      <c r="M5335" s="37">
        <v>25.331993925999999</v>
      </c>
      <c r="N5335" s="37">
        <v>17.404522014000001</v>
      </c>
      <c r="O5335" s="37">
        <v>58.836853939999997</v>
      </c>
      <c r="P5335" s="37">
        <v>6.3</v>
      </c>
      <c r="Q5335" s="37">
        <v>88.438058900000001</v>
      </c>
      <c r="R5335" s="38">
        <v>152991</v>
      </c>
      <c r="S5335" s="37">
        <v>3.8249200000000001</v>
      </c>
      <c r="T5335" s="38">
        <v>1</v>
      </c>
      <c r="U5335" s="38">
        <v>5</v>
      </c>
      <c r="V5335" s="38">
        <v>3</v>
      </c>
    </row>
    <row r="5336" spans="1:22" ht="13.5" customHeight="1" x14ac:dyDescent="0.2">
      <c r="A5336" s="32" t="s">
        <v>5332</v>
      </c>
      <c r="B5336" s="32" t="s">
        <v>13154</v>
      </c>
      <c r="C5336" s="32" t="s">
        <v>18214</v>
      </c>
      <c r="D5336" s="37">
        <v>3.3572099999999998</v>
      </c>
      <c r="E5336" s="39">
        <v>1479.99</v>
      </c>
      <c r="F5336" s="39">
        <v>3596</v>
      </c>
      <c r="G5336" s="39">
        <v>6967.82</v>
      </c>
      <c r="H5336" s="38">
        <v>6</v>
      </c>
      <c r="I5336" s="38">
        <v>7084</v>
      </c>
      <c r="J5336" s="37">
        <v>21.653757538000001</v>
      </c>
      <c r="K5336" s="37">
        <v>16.841796746</v>
      </c>
      <c r="L5336" s="37">
        <v>20.576883383999999</v>
      </c>
      <c r="M5336" s="37">
        <v>30.496073823</v>
      </c>
      <c r="N5336" s="37">
        <v>9.0872146604000008</v>
      </c>
      <c r="O5336" s="37">
        <v>39.585197493000003</v>
      </c>
      <c r="P5336" s="37">
        <v>6.3</v>
      </c>
      <c r="Q5336" s="37">
        <v>92.770738100000003</v>
      </c>
      <c r="R5336" s="38">
        <v>159513</v>
      </c>
      <c r="S5336" s="37">
        <v>3.8249200000000001</v>
      </c>
      <c r="T5336" s="38">
        <v>2</v>
      </c>
      <c r="U5336" s="38">
        <v>6</v>
      </c>
      <c r="V5336" s="38">
        <v>1</v>
      </c>
    </row>
    <row r="5337" spans="1:22" ht="13.5" customHeight="1" x14ac:dyDescent="0.2">
      <c r="A5337" s="32" t="s">
        <v>5333</v>
      </c>
      <c r="B5337" s="32" t="s">
        <v>13155</v>
      </c>
      <c r="C5337" s="32" t="s">
        <v>18214</v>
      </c>
      <c r="D5337" s="37">
        <v>17.857140000000001</v>
      </c>
      <c r="E5337" s="39">
        <v>994.99</v>
      </c>
      <c r="F5337" s="39">
        <v>3073</v>
      </c>
      <c r="G5337" s="39">
        <v>5762.79</v>
      </c>
      <c r="H5337" s="38">
        <v>7</v>
      </c>
      <c r="I5337" s="38">
        <v>5875</v>
      </c>
      <c r="J5337" s="37">
        <v>34.309082977999999</v>
      </c>
      <c r="K5337" s="37">
        <v>28.779405883999999</v>
      </c>
      <c r="L5337" s="37">
        <v>32.724003078000003</v>
      </c>
      <c r="M5337" s="37">
        <v>28.912297002999999</v>
      </c>
      <c r="N5337" s="37">
        <v>19.209423415</v>
      </c>
      <c r="O5337" s="37">
        <v>42.240771723999998</v>
      </c>
      <c r="P5337" s="37">
        <v>6.3</v>
      </c>
      <c r="Q5337" s="37">
        <v>90.363236999999998</v>
      </c>
      <c r="R5337" s="38">
        <v>170023</v>
      </c>
      <c r="S5337" s="37">
        <v>3.8249200000000001</v>
      </c>
      <c r="T5337" s="38">
        <v>6</v>
      </c>
      <c r="U5337" s="38">
        <v>7</v>
      </c>
      <c r="V5337" s="38">
        <v>1</v>
      </c>
    </row>
    <row r="5338" spans="1:22" ht="13.5" customHeight="1" x14ac:dyDescent="0.2">
      <c r="A5338" s="32" t="s">
        <v>5334</v>
      </c>
      <c r="B5338" s="32" t="s">
        <v>13149</v>
      </c>
      <c r="C5338" s="32" t="s">
        <v>18214</v>
      </c>
      <c r="D5338" s="37">
        <v>8.3960509999999999</v>
      </c>
      <c r="E5338" s="39">
        <v>805.01</v>
      </c>
      <c r="F5338" s="39">
        <v>1635</v>
      </c>
      <c r="G5338" s="39">
        <v>3257.4</v>
      </c>
      <c r="H5338" s="38">
        <v>1</v>
      </c>
      <c r="I5338" s="38">
        <v>3284</v>
      </c>
      <c r="J5338" s="37">
        <v>20.628188010999999</v>
      </c>
      <c r="K5338" s="37">
        <v>9.6096804298999992</v>
      </c>
      <c r="L5338" s="37">
        <v>19.581457136000001</v>
      </c>
      <c r="M5338" s="37">
        <v>65.340984306999999</v>
      </c>
      <c r="N5338" s="37">
        <v>3.1336620286999999</v>
      </c>
      <c r="O5338" s="37">
        <v>46.355997715999997</v>
      </c>
      <c r="P5338" s="37">
        <v>6.3</v>
      </c>
      <c r="Q5338" s="37">
        <v>87.857179400000007</v>
      </c>
      <c r="R5338" s="38">
        <v>86977</v>
      </c>
      <c r="S5338" s="37">
        <v>3.8249200000000001</v>
      </c>
      <c r="T5338" s="38">
        <v>0</v>
      </c>
      <c r="U5338" s="38">
        <v>1</v>
      </c>
      <c r="V5338" s="38">
        <v>0</v>
      </c>
    </row>
    <row r="5339" spans="1:22" ht="13.5" customHeight="1" x14ac:dyDescent="0.2">
      <c r="A5339" s="32" t="s">
        <v>5335</v>
      </c>
      <c r="B5339" s="32" t="s">
        <v>13156</v>
      </c>
      <c r="C5339" s="32" t="s">
        <v>18214</v>
      </c>
      <c r="D5339" s="37">
        <v>6.4131919999999996</v>
      </c>
      <c r="E5339" s="39">
        <v>1138</v>
      </c>
      <c r="F5339" s="39">
        <v>2685</v>
      </c>
      <c r="G5339" s="39">
        <v>5310.76</v>
      </c>
      <c r="H5339" s="38">
        <v>3</v>
      </c>
      <c r="I5339" s="38">
        <v>5372</v>
      </c>
      <c r="J5339" s="37">
        <v>23.721626166</v>
      </c>
      <c r="K5339" s="37">
        <v>19.468521259999999</v>
      </c>
      <c r="L5339" s="37">
        <v>20.771145979</v>
      </c>
      <c r="M5339" s="37">
        <v>29.807574935000002</v>
      </c>
      <c r="N5339" s="37">
        <v>6.3046983945999999</v>
      </c>
      <c r="O5339" s="37">
        <v>29.172369661000001</v>
      </c>
      <c r="P5339" s="37">
        <v>6.3</v>
      </c>
      <c r="Q5339" s="37">
        <v>87.307190000000006</v>
      </c>
      <c r="R5339" s="38">
        <v>122197</v>
      </c>
      <c r="S5339" s="37">
        <v>3.8249200000000001</v>
      </c>
      <c r="T5339" s="38">
        <v>0</v>
      </c>
      <c r="U5339" s="38">
        <v>3</v>
      </c>
      <c r="V5339" s="38">
        <v>1</v>
      </c>
    </row>
    <row r="5340" spans="1:22" ht="13.5" customHeight="1" x14ac:dyDescent="0.2">
      <c r="A5340" s="32" t="s">
        <v>5336</v>
      </c>
      <c r="B5340" s="32" t="s">
        <v>13157</v>
      </c>
      <c r="C5340" s="32" t="s">
        <v>18214</v>
      </c>
      <c r="D5340" s="37">
        <v>5.1839849999999998</v>
      </c>
      <c r="E5340" s="39">
        <v>533.99</v>
      </c>
      <c r="F5340" s="39">
        <v>1281</v>
      </c>
      <c r="G5340" s="39">
        <v>2564.4</v>
      </c>
      <c r="H5340" s="38">
        <v>2</v>
      </c>
      <c r="I5340" s="38">
        <v>2613</v>
      </c>
      <c r="J5340" s="37">
        <v>20.502275242</v>
      </c>
      <c r="K5340" s="37">
        <v>9.8466872656</v>
      </c>
      <c r="L5340" s="37">
        <v>11.566896576</v>
      </c>
      <c r="M5340" s="37">
        <v>12.564442836</v>
      </c>
      <c r="N5340" s="37">
        <v>12.336051309</v>
      </c>
      <c r="O5340" s="37">
        <v>41.199577275999999</v>
      </c>
      <c r="P5340" s="37">
        <v>6.3</v>
      </c>
      <c r="Q5340" s="37" t="s">
        <v>15680</v>
      </c>
      <c r="R5340" s="38">
        <v>48900</v>
      </c>
      <c r="S5340" s="37">
        <v>3.8249200000000001</v>
      </c>
      <c r="T5340" s="38">
        <v>1</v>
      </c>
      <c r="U5340" s="38">
        <v>2</v>
      </c>
      <c r="V5340" s="38">
        <v>0</v>
      </c>
    </row>
    <row r="5341" spans="1:22" ht="13.5" customHeight="1" x14ac:dyDescent="0.2">
      <c r="A5341" s="32" t="s">
        <v>5337</v>
      </c>
      <c r="B5341" s="32" t="s">
        <v>13158</v>
      </c>
      <c r="C5341" s="32" t="s">
        <v>18214</v>
      </c>
      <c r="D5341" s="37">
        <v>7.072438</v>
      </c>
      <c r="E5341" s="39">
        <v>1542.97</v>
      </c>
      <c r="F5341" s="39">
        <v>4501</v>
      </c>
      <c r="G5341" s="39">
        <v>8415.66</v>
      </c>
      <c r="H5341" s="38">
        <v>6</v>
      </c>
      <c r="I5341" s="38">
        <v>8684</v>
      </c>
      <c r="J5341" s="37">
        <v>18.968773710000001</v>
      </c>
      <c r="K5341" s="37">
        <v>14.283078966</v>
      </c>
      <c r="L5341" s="37">
        <v>12.890349425</v>
      </c>
      <c r="M5341" s="37">
        <v>22.355693941999998</v>
      </c>
      <c r="N5341" s="37">
        <v>22.784051604999998</v>
      </c>
      <c r="O5341" s="37">
        <v>40.574154968000002</v>
      </c>
      <c r="P5341" s="37">
        <v>6.3</v>
      </c>
      <c r="Q5341" s="37">
        <v>65.996528699999999</v>
      </c>
      <c r="R5341" s="38">
        <v>139662</v>
      </c>
      <c r="S5341" s="37">
        <v>3.8249200000000001</v>
      </c>
      <c r="T5341" s="38">
        <v>1</v>
      </c>
      <c r="U5341" s="38">
        <v>6</v>
      </c>
      <c r="V5341" s="38">
        <v>0</v>
      </c>
    </row>
    <row r="5342" spans="1:22" ht="13.5" customHeight="1" x14ac:dyDescent="0.2">
      <c r="A5342" s="32" t="s">
        <v>5338</v>
      </c>
      <c r="B5342" s="32" t="s">
        <v>13159</v>
      </c>
      <c r="C5342" s="32" t="s">
        <v>18215</v>
      </c>
      <c r="D5342" s="37">
        <v>8.3315400000000004</v>
      </c>
      <c r="E5342" s="39">
        <v>3129.96</v>
      </c>
      <c r="F5342" s="39">
        <v>6329</v>
      </c>
      <c r="G5342" s="39">
        <v>12097.52</v>
      </c>
      <c r="H5342" s="38">
        <v>11</v>
      </c>
      <c r="I5342" s="38">
        <v>12313</v>
      </c>
      <c r="J5342" s="37">
        <v>12.647841672</v>
      </c>
      <c r="K5342" s="37">
        <v>9.9119420959000006</v>
      </c>
      <c r="L5342" s="37">
        <v>18.534266201000001</v>
      </c>
      <c r="M5342" s="37">
        <v>44.275291562</v>
      </c>
      <c r="N5342" s="37">
        <v>10.343227378</v>
      </c>
      <c r="O5342" s="37">
        <v>14.689728651999999</v>
      </c>
      <c r="P5342" s="37">
        <v>3.7</v>
      </c>
      <c r="Q5342" s="37">
        <v>83.384922700000004</v>
      </c>
      <c r="R5342" s="38">
        <v>257278</v>
      </c>
      <c r="S5342" s="37">
        <v>2.75698</v>
      </c>
      <c r="T5342" s="38">
        <v>7</v>
      </c>
      <c r="U5342" s="38">
        <v>11</v>
      </c>
      <c r="V5342" s="38">
        <v>0</v>
      </c>
    </row>
    <row r="5343" spans="1:22" ht="13.5" customHeight="1" x14ac:dyDescent="0.2">
      <c r="A5343" s="32" t="s">
        <v>5339</v>
      </c>
      <c r="B5343" s="32" t="s">
        <v>12185</v>
      </c>
      <c r="C5343" s="32" t="s">
        <v>18215</v>
      </c>
      <c r="D5343" s="37">
        <v>14.010820000000001</v>
      </c>
      <c r="E5343" s="39">
        <v>1322.96</v>
      </c>
      <c r="F5343" s="39">
        <v>4035</v>
      </c>
      <c r="G5343" s="39">
        <v>7623.05</v>
      </c>
      <c r="H5343" s="38">
        <v>7</v>
      </c>
      <c r="I5343" s="38">
        <v>7837</v>
      </c>
      <c r="J5343" s="37">
        <v>23.005451639</v>
      </c>
      <c r="K5343" s="37">
        <v>22.413936370999998</v>
      </c>
      <c r="L5343" s="37">
        <v>26.596316862999998</v>
      </c>
      <c r="M5343" s="37">
        <v>24.153595648</v>
      </c>
      <c r="N5343" s="37">
        <v>18.041222197</v>
      </c>
      <c r="O5343" s="37">
        <v>19.399829169</v>
      </c>
      <c r="P5343" s="37">
        <v>3.7</v>
      </c>
      <c r="Q5343" s="37">
        <v>76.364114299999997</v>
      </c>
      <c r="R5343" s="38">
        <v>196214</v>
      </c>
      <c r="S5343" s="37">
        <v>2.75698</v>
      </c>
      <c r="T5343" s="38">
        <v>3</v>
      </c>
      <c r="U5343" s="38">
        <v>6</v>
      </c>
      <c r="V5343" s="38">
        <v>1</v>
      </c>
    </row>
    <row r="5344" spans="1:22" ht="13.5" customHeight="1" x14ac:dyDescent="0.2">
      <c r="A5344" s="32" t="s">
        <v>5340</v>
      </c>
      <c r="B5344" s="32" t="s">
        <v>13160</v>
      </c>
      <c r="C5344" s="32" t="s">
        <v>18215</v>
      </c>
      <c r="D5344" s="37">
        <v>6.0414839999999996</v>
      </c>
      <c r="E5344" s="39">
        <v>2242.0300000000002</v>
      </c>
      <c r="F5344" s="39">
        <v>5531</v>
      </c>
      <c r="G5344" s="39">
        <v>10551.88</v>
      </c>
      <c r="H5344" s="38">
        <v>8</v>
      </c>
      <c r="I5344" s="38">
        <v>10730</v>
      </c>
      <c r="J5344" s="37">
        <v>14.320035181</v>
      </c>
      <c r="K5344" s="37">
        <v>10.570498472000001</v>
      </c>
      <c r="L5344" s="37">
        <v>19.223081407999999</v>
      </c>
      <c r="M5344" s="37">
        <v>18.113145651</v>
      </c>
      <c r="N5344" s="37">
        <v>6.7981730990000004</v>
      </c>
      <c r="O5344" s="37">
        <v>20.824426470999999</v>
      </c>
      <c r="P5344" s="37">
        <v>3.7</v>
      </c>
      <c r="Q5344" s="37">
        <v>70.616011400000005</v>
      </c>
      <c r="R5344" s="38">
        <v>291996</v>
      </c>
      <c r="S5344" s="37">
        <v>2.75698</v>
      </c>
      <c r="T5344" s="38">
        <v>4</v>
      </c>
      <c r="U5344" s="38">
        <v>7</v>
      </c>
      <c r="V5344" s="38">
        <v>1</v>
      </c>
    </row>
    <row r="5345" spans="1:22" ht="13.5" customHeight="1" x14ac:dyDescent="0.2">
      <c r="A5345" s="32" t="s">
        <v>5341</v>
      </c>
      <c r="B5345" s="32" t="s">
        <v>13161</v>
      </c>
      <c r="C5345" s="32" t="s">
        <v>18215</v>
      </c>
      <c r="D5345" s="37">
        <v>7.1105660000000004</v>
      </c>
      <c r="E5345" s="39">
        <v>3515.05</v>
      </c>
      <c r="F5345" s="39">
        <v>6591</v>
      </c>
      <c r="G5345" s="39">
        <v>12460.35</v>
      </c>
      <c r="H5345" s="38">
        <v>8</v>
      </c>
      <c r="I5345" s="38">
        <v>12681</v>
      </c>
      <c r="J5345" s="37">
        <v>18.566446025000001</v>
      </c>
      <c r="K5345" s="37">
        <v>16.751468765999999</v>
      </c>
      <c r="L5345" s="37">
        <v>20.225765548999998</v>
      </c>
      <c r="M5345" s="37">
        <v>26.336850542000001</v>
      </c>
      <c r="N5345" s="37">
        <v>10.155476332999999</v>
      </c>
      <c r="O5345" s="37">
        <v>25.38154411</v>
      </c>
      <c r="P5345" s="37">
        <v>3.7213081590999999</v>
      </c>
      <c r="Q5345" s="37">
        <v>79.687846300000004</v>
      </c>
      <c r="R5345" s="38">
        <v>379823</v>
      </c>
      <c r="S5345" s="37">
        <v>2.75698</v>
      </c>
      <c r="T5345" s="38">
        <v>4</v>
      </c>
      <c r="U5345" s="38">
        <v>7</v>
      </c>
      <c r="V5345" s="38">
        <v>2</v>
      </c>
    </row>
    <row r="5346" spans="1:22" ht="13.5" customHeight="1" x14ac:dyDescent="0.2">
      <c r="A5346" s="32" t="s">
        <v>5342</v>
      </c>
      <c r="B5346" s="32" t="s">
        <v>13162</v>
      </c>
      <c r="C5346" s="32" t="s">
        <v>18096</v>
      </c>
      <c r="D5346" s="37">
        <v>10.25656</v>
      </c>
      <c r="E5346" s="39">
        <v>1161.96</v>
      </c>
      <c r="F5346" s="39">
        <v>4470</v>
      </c>
      <c r="G5346" s="39">
        <v>8798.51</v>
      </c>
      <c r="H5346" s="38">
        <v>13</v>
      </c>
      <c r="I5346" s="38">
        <v>8990</v>
      </c>
      <c r="J5346" s="37">
        <v>38.200337879000003</v>
      </c>
      <c r="K5346" s="37">
        <v>40.257138314999999</v>
      </c>
      <c r="L5346" s="37">
        <v>53.563540732</v>
      </c>
      <c r="M5346" s="37">
        <v>17.724222689000001</v>
      </c>
      <c r="N5346" s="37">
        <v>32.066072271000003</v>
      </c>
      <c r="O5346" s="37">
        <v>23.902446056999999</v>
      </c>
      <c r="P5346" s="37">
        <v>8.8552662721999997</v>
      </c>
      <c r="Q5346" s="37">
        <v>72.494671800000006</v>
      </c>
      <c r="R5346" s="38">
        <v>225158</v>
      </c>
      <c r="S5346" s="37">
        <v>1.57097</v>
      </c>
      <c r="T5346" s="38">
        <v>6</v>
      </c>
      <c r="U5346" s="38">
        <v>13</v>
      </c>
      <c r="V5346" s="38">
        <v>2</v>
      </c>
    </row>
    <row r="5347" spans="1:22" ht="13.5" customHeight="1" x14ac:dyDescent="0.2">
      <c r="A5347" s="32" t="s">
        <v>5343</v>
      </c>
      <c r="B5347" s="32" t="s">
        <v>13163</v>
      </c>
      <c r="C5347" s="32" t="s">
        <v>18215</v>
      </c>
      <c r="D5347" s="37">
        <v>5.8381040000000004</v>
      </c>
      <c r="E5347" s="39">
        <v>2558.0100000000002</v>
      </c>
      <c r="F5347" s="39">
        <v>3841</v>
      </c>
      <c r="G5347" s="39">
        <v>7121.41</v>
      </c>
      <c r="H5347" s="38">
        <v>5</v>
      </c>
      <c r="I5347" s="38">
        <v>7235</v>
      </c>
      <c r="J5347" s="37">
        <v>11.668148158999999</v>
      </c>
      <c r="K5347" s="37">
        <v>7.2845750571999996</v>
      </c>
      <c r="L5347" s="37">
        <v>11.543513881999999</v>
      </c>
      <c r="M5347" s="37">
        <v>27.307806361000001</v>
      </c>
      <c r="N5347" s="37">
        <v>7.9874693243000001</v>
      </c>
      <c r="O5347" s="37">
        <v>14.630168264</v>
      </c>
      <c r="P5347" s="37">
        <v>3.7</v>
      </c>
      <c r="Q5347" s="37">
        <v>86.714970500000007</v>
      </c>
      <c r="R5347" s="38">
        <v>180978</v>
      </c>
      <c r="S5347" s="37">
        <v>2.75698</v>
      </c>
      <c r="T5347" s="38">
        <v>2</v>
      </c>
      <c r="U5347" s="38">
        <v>5</v>
      </c>
      <c r="V5347" s="38">
        <v>0</v>
      </c>
    </row>
    <row r="5348" spans="1:22" ht="13.5" customHeight="1" x14ac:dyDescent="0.2">
      <c r="A5348" s="32" t="s">
        <v>5344</v>
      </c>
      <c r="B5348" s="32" t="s">
        <v>13164</v>
      </c>
      <c r="C5348" s="32" t="s">
        <v>18096</v>
      </c>
      <c r="D5348" s="37">
        <v>3.8493040000000001</v>
      </c>
      <c r="E5348" s="39">
        <v>1695.03</v>
      </c>
      <c r="F5348" s="39">
        <v>5147</v>
      </c>
      <c r="G5348" s="39">
        <v>9802.3700000000008</v>
      </c>
      <c r="H5348" s="38">
        <v>7</v>
      </c>
      <c r="I5348" s="38">
        <v>9979</v>
      </c>
      <c r="J5348" s="37">
        <v>17.951998207999999</v>
      </c>
      <c r="K5348" s="37">
        <v>22.307596996000001</v>
      </c>
      <c r="L5348" s="37">
        <v>21.796258953999999</v>
      </c>
      <c r="M5348" s="37">
        <v>22.426856052000002</v>
      </c>
      <c r="N5348" s="37">
        <v>11.625016903000001</v>
      </c>
      <c r="O5348" s="37">
        <v>23.791967596999999</v>
      </c>
      <c r="P5348" s="37">
        <v>8.9</v>
      </c>
      <c r="Q5348" s="37">
        <v>84.880444800000006</v>
      </c>
      <c r="R5348" s="38">
        <v>293016</v>
      </c>
      <c r="S5348" s="37">
        <v>1.57097</v>
      </c>
      <c r="T5348" s="38">
        <v>3</v>
      </c>
      <c r="U5348" s="38">
        <v>5</v>
      </c>
      <c r="V5348" s="38">
        <v>0</v>
      </c>
    </row>
    <row r="5349" spans="1:22" ht="13.5" customHeight="1" x14ac:dyDescent="0.2">
      <c r="A5349" s="32" t="s">
        <v>5345</v>
      </c>
      <c r="B5349" s="32" t="s">
        <v>13165</v>
      </c>
      <c r="C5349" s="32" t="s">
        <v>18215</v>
      </c>
      <c r="D5349" s="37">
        <v>7.4227670000000003</v>
      </c>
      <c r="E5349" s="39">
        <v>1101.98</v>
      </c>
      <c r="F5349" s="39">
        <v>2015</v>
      </c>
      <c r="G5349" s="39">
        <v>3892.42</v>
      </c>
      <c r="H5349" s="38">
        <v>3</v>
      </c>
      <c r="I5349" s="38">
        <v>3925</v>
      </c>
      <c r="J5349" s="37">
        <v>13.956296549999999</v>
      </c>
      <c r="K5349" s="37">
        <v>7.2533319349000003</v>
      </c>
      <c r="L5349" s="37">
        <v>22.413525055000001</v>
      </c>
      <c r="M5349" s="37">
        <v>59.766345391999998</v>
      </c>
      <c r="N5349" s="37">
        <v>4.2891549817000003</v>
      </c>
      <c r="O5349" s="37">
        <v>34.214762940999996</v>
      </c>
      <c r="P5349" s="37">
        <v>3.7630238556000002</v>
      </c>
      <c r="Q5349" s="37">
        <v>95.407868100000002</v>
      </c>
      <c r="R5349" s="38">
        <v>83658</v>
      </c>
      <c r="S5349" s="37">
        <v>2.75698</v>
      </c>
      <c r="T5349" s="38">
        <v>1</v>
      </c>
      <c r="U5349" s="38">
        <v>3</v>
      </c>
      <c r="V5349" s="38">
        <v>0</v>
      </c>
    </row>
    <row r="5350" spans="1:22" ht="13.5" customHeight="1" x14ac:dyDescent="0.2">
      <c r="A5350" s="32" t="s">
        <v>5346</v>
      </c>
      <c r="B5350" s="32" t="s">
        <v>13166</v>
      </c>
      <c r="C5350" s="32" t="s">
        <v>18215</v>
      </c>
      <c r="D5350" s="37">
        <v>5.1353220000000004</v>
      </c>
      <c r="E5350" s="39">
        <v>1333.02</v>
      </c>
      <c r="F5350" s="39">
        <v>3267</v>
      </c>
      <c r="G5350" s="39">
        <v>6124.81</v>
      </c>
      <c r="H5350" s="38">
        <v>8</v>
      </c>
      <c r="I5350" s="38">
        <v>6232</v>
      </c>
      <c r="J5350" s="37">
        <v>16.406518804000001</v>
      </c>
      <c r="K5350" s="37">
        <v>11.617788973</v>
      </c>
      <c r="L5350" s="37">
        <v>13.874448183</v>
      </c>
      <c r="M5350" s="37">
        <v>48.089941918999997</v>
      </c>
      <c r="N5350" s="37">
        <v>3.7339677962</v>
      </c>
      <c r="O5350" s="37">
        <v>28.879248809</v>
      </c>
      <c r="P5350" s="37">
        <v>3.7</v>
      </c>
      <c r="Q5350" s="37">
        <v>89.685507400000006</v>
      </c>
      <c r="R5350" s="38">
        <v>118773</v>
      </c>
      <c r="S5350" s="37">
        <v>2.75698</v>
      </c>
      <c r="T5350" s="38">
        <v>4</v>
      </c>
      <c r="U5350" s="38">
        <v>8</v>
      </c>
      <c r="V5350" s="38">
        <v>0</v>
      </c>
    </row>
    <row r="5351" spans="1:22" ht="13.5" customHeight="1" x14ac:dyDescent="0.2">
      <c r="A5351" s="32" t="s">
        <v>5347</v>
      </c>
      <c r="B5351" s="32" t="s">
        <v>13167</v>
      </c>
      <c r="C5351" s="32" t="s">
        <v>18215</v>
      </c>
      <c r="D5351" s="37">
        <v>1.940769</v>
      </c>
      <c r="E5351" s="39">
        <v>2920.04</v>
      </c>
      <c r="F5351" s="39">
        <v>4207</v>
      </c>
      <c r="G5351" s="39">
        <v>7851.69</v>
      </c>
      <c r="H5351" s="38">
        <v>9</v>
      </c>
      <c r="I5351" s="38">
        <v>7931</v>
      </c>
      <c r="J5351" s="37">
        <v>9.0723691049999999</v>
      </c>
      <c r="K5351" s="37">
        <v>5.2513073600000002</v>
      </c>
      <c r="L5351" s="37">
        <v>9.2533206375999999</v>
      </c>
      <c r="M5351" s="37">
        <v>34.201727957999999</v>
      </c>
      <c r="N5351" s="37">
        <v>1.6174052427000001</v>
      </c>
      <c r="O5351" s="37">
        <v>15.15537993</v>
      </c>
      <c r="P5351" s="37">
        <v>3.7</v>
      </c>
      <c r="Q5351" s="37">
        <v>91.620968899999994</v>
      </c>
      <c r="R5351" s="38">
        <v>220469</v>
      </c>
      <c r="S5351" s="37">
        <v>2.75698</v>
      </c>
      <c r="T5351" s="38">
        <v>6</v>
      </c>
      <c r="U5351" s="38">
        <v>9</v>
      </c>
      <c r="V5351" s="38">
        <v>0</v>
      </c>
    </row>
    <row r="5352" spans="1:22" ht="13.5" customHeight="1" x14ac:dyDescent="0.2">
      <c r="A5352" s="32" t="s">
        <v>5348</v>
      </c>
      <c r="B5352" s="32" t="s">
        <v>13168</v>
      </c>
      <c r="C5352" s="32" t="s">
        <v>18215</v>
      </c>
      <c r="D5352" s="37">
        <v>3.4323939999999999</v>
      </c>
      <c r="E5352" s="39">
        <v>666.01</v>
      </c>
      <c r="F5352" s="39">
        <v>1371</v>
      </c>
      <c r="G5352" s="39">
        <v>2772.56</v>
      </c>
      <c r="H5352" s="38">
        <v>2</v>
      </c>
      <c r="I5352" s="38">
        <v>2800</v>
      </c>
      <c r="J5352" s="37">
        <v>15.445096541</v>
      </c>
      <c r="K5352" s="37">
        <v>7.4973340799999999</v>
      </c>
      <c r="L5352" s="37">
        <v>19.385352232999999</v>
      </c>
      <c r="M5352" s="37">
        <v>58.378580196999998</v>
      </c>
      <c r="N5352" s="37">
        <v>1.5529201366000001</v>
      </c>
      <c r="O5352" s="37">
        <v>43.979538277000003</v>
      </c>
      <c r="P5352" s="37">
        <v>3.9796147673000002</v>
      </c>
      <c r="Q5352" s="37">
        <v>86.302559000000002</v>
      </c>
      <c r="R5352" s="38">
        <v>57503</v>
      </c>
      <c r="S5352" s="37">
        <v>2.75698</v>
      </c>
      <c r="T5352" s="38">
        <v>1</v>
      </c>
      <c r="U5352" s="38">
        <v>2</v>
      </c>
      <c r="V5352" s="38">
        <v>1</v>
      </c>
    </row>
    <row r="5353" spans="1:22" ht="13.5" customHeight="1" x14ac:dyDescent="0.2">
      <c r="A5353" s="32" t="s">
        <v>5349</v>
      </c>
      <c r="B5353" s="32" t="s">
        <v>13169</v>
      </c>
      <c r="C5353" s="32" t="s">
        <v>18071</v>
      </c>
      <c r="D5353" s="37">
        <v>3.3969879999999999</v>
      </c>
      <c r="E5353" s="39">
        <v>4039.04</v>
      </c>
      <c r="F5353" s="39">
        <v>8162</v>
      </c>
      <c r="G5353" s="39">
        <v>15355.25</v>
      </c>
      <c r="H5353" s="38">
        <v>11</v>
      </c>
      <c r="I5353" s="38">
        <v>15822</v>
      </c>
      <c r="J5353" s="37">
        <v>26.79947928</v>
      </c>
      <c r="K5353" s="37">
        <v>24.760797992000001</v>
      </c>
      <c r="L5353" s="37">
        <v>22.139587130999999</v>
      </c>
      <c r="M5353" s="37">
        <v>18.983234507999999</v>
      </c>
      <c r="N5353" s="37">
        <v>24.153650323000001</v>
      </c>
      <c r="O5353" s="37">
        <v>29.078129877999999</v>
      </c>
      <c r="P5353" s="37">
        <v>7.3847907225</v>
      </c>
      <c r="Q5353" s="37">
        <v>94.386779099999998</v>
      </c>
      <c r="R5353" s="38">
        <v>497994</v>
      </c>
      <c r="S5353" s="37">
        <v>3.0891600000000001</v>
      </c>
      <c r="T5353" s="38">
        <v>5</v>
      </c>
      <c r="U5353" s="38">
        <v>8</v>
      </c>
      <c r="V5353" s="38">
        <v>4</v>
      </c>
    </row>
    <row r="5354" spans="1:22" ht="13.5" customHeight="1" x14ac:dyDescent="0.2">
      <c r="A5354" s="32" t="s">
        <v>5350</v>
      </c>
      <c r="B5354" s="32" t="s">
        <v>13170</v>
      </c>
      <c r="C5354" s="32" t="s">
        <v>18071</v>
      </c>
      <c r="D5354" s="37">
        <v>3.8709359999999999</v>
      </c>
      <c r="E5354" s="39">
        <v>2195.96</v>
      </c>
      <c r="F5354" s="39">
        <v>5260</v>
      </c>
      <c r="G5354" s="39">
        <v>10067.540000000001</v>
      </c>
      <c r="H5354" s="38">
        <v>7</v>
      </c>
      <c r="I5354" s="38">
        <v>10273</v>
      </c>
      <c r="J5354" s="37">
        <v>26.044244970000001</v>
      </c>
      <c r="K5354" s="37">
        <v>24.225933969</v>
      </c>
      <c r="L5354" s="37">
        <v>23.961004932000002</v>
      </c>
      <c r="M5354" s="37">
        <v>21.059022248000002</v>
      </c>
      <c r="N5354" s="37">
        <v>14.739571462000001</v>
      </c>
      <c r="O5354" s="37">
        <v>30.287902108000001</v>
      </c>
      <c r="P5354" s="37">
        <v>7.2965393909999996</v>
      </c>
      <c r="Q5354" s="37">
        <v>85.821681999999996</v>
      </c>
      <c r="R5354" s="38">
        <v>227655</v>
      </c>
      <c r="S5354" s="37">
        <v>3.0891600000000001</v>
      </c>
      <c r="T5354" s="38">
        <v>3</v>
      </c>
      <c r="U5354" s="38">
        <v>7</v>
      </c>
      <c r="V5354" s="38">
        <v>1</v>
      </c>
    </row>
    <row r="5355" spans="1:22" ht="13.5" customHeight="1" x14ac:dyDescent="0.2">
      <c r="A5355" s="32" t="s">
        <v>5351</v>
      </c>
      <c r="B5355" s="32" t="s">
        <v>13171</v>
      </c>
      <c r="C5355" s="32" t="s">
        <v>18096</v>
      </c>
      <c r="D5355" s="37">
        <v>6.0836639999999997</v>
      </c>
      <c r="E5355" s="39">
        <v>1052.01</v>
      </c>
      <c r="F5355" s="39">
        <v>3695</v>
      </c>
      <c r="G5355" s="39">
        <v>7120.17</v>
      </c>
      <c r="H5355" s="38">
        <v>5</v>
      </c>
      <c r="I5355" s="38">
        <v>7296</v>
      </c>
      <c r="J5355" s="37">
        <v>38.760682467000002</v>
      </c>
      <c r="K5355" s="37">
        <v>40.220845455000003</v>
      </c>
      <c r="L5355" s="37">
        <v>49.310983172999997</v>
      </c>
      <c r="M5355" s="37">
        <v>20.112840123000002</v>
      </c>
      <c r="N5355" s="37">
        <v>53.404399531999999</v>
      </c>
      <c r="O5355" s="37">
        <v>21.453630432000001</v>
      </c>
      <c r="P5355" s="37">
        <v>8.9</v>
      </c>
      <c r="Q5355" s="37">
        <v>73.907921999999999</v>
      </c>
      <c r="R5355" s="38">
        <v>176424</v>
      </c>
      <c r="S5355" s="37">
        <v>1.57097</v>
      </c>
      <c r="T5355" s="38">
        <v>3</v>
      </c>
      <c r="U5355" s="38">
        <v>5</v>
      </c>
      <c r="V5355" s="38">
        <v>0</v>
      </c>
    </row>
    <row r="5356" spans="1:22" ht="13.5" customHeight="1" x14ac:dyDescent="0.2">
      <c r="A5356" s="32" t="s">
        <v>5352</v>
      </c>
      <c r="B5356" s="32" t="s">
        <v>13172</v>
      </c>
      <c r="C5356" s="32" t="s">
        <v>18215</v>
      </c>
      <c r="D5356" s="37">
        <v>2.6888909999999999</v>
      </c>
      <c r="E5356" s="39">
        <v>3974.01</v>
      </c>
      <c r="F5356" s="39">
        <v>17477</v>
      </c>
      <c r="G5356" s="39">
        <v>31284.85</v>
      </c>
      <c r="H5356" s="38">
        <v>24</v>
      </c>
      <c r="I5356" s="38">
        <v>33197</v>
      </c>
      <c r="J5356" s="37">
        <v>12.309534231000001</v>
      </c>
      <c r="K5356" s="37">
        <v>11.890467659</v>
      </c>
      <c r="L5356" s="37">
        <v>19.740382037</v>
      </c>
      <c r="M5356" s="37">
        <v>33.424876556999997</v>
      </c>
      <c r="N5356" s="37">
        <v>14.231656170999999</v>
      </c>
      <c r="O5356" s="37">
        <v>33.910214981999999</v>
      </c>
      <c r="P5356" s="37">
        <v>3.7183862246000001</v>
      </c>
      <c r="Q5356" s="37">
        <v>86.843246600000001</v>
      </c>
      <c r="R5356" s="38">
        <v>613152</v>
      </c>
      <c r="S5356" s="37">
        <v>2.75698</v>
      </c>
      <c r="T5356" s="38">
        <v>12</v>
      </c>
      <c r="U5356" s="38">
        <v>24</v>
      </c>
      <c r="V5356" s="38">
        <v>3</v>
      </c>
    </row>
    <row r="5357" spans="1:22" ht="13.5" customHeight="1" x14ac:dyDescent="0.2">
      <c r="A5357" s="32" t="s">
        <v>5353</v>
      </c>
      <c r="B5357" s="32" t="s">
        <v>13173</v>
      </c>
      <c r="C5357" s="32" t="s">
        <v>18215</v>
      </c>
      <c r="D5357" s="37">
        <v>6.1667240000000003</v>
      </c>
      <c r="E5357" s="39">
        <v>2125.0100000000002</v>
      </c>
      <c r="F5357" s="39">
        <v>5033</v>
      </c>
      <c r="G5357" s="39">
        <v>9819.25</v>
      </c>
      <c r="H5357" s="38">
        <v>9</v>
      </c>
      <c r="I5357" s="38">
        <v>9985</v>
      </c>
      <c r="J5357" s="37">
        <v>25.363036329</v>
      </c>
      <c r="K5357" s="37">
        <v>26.808294583999999</v>
      </c>
      <c r="L5357" s="37">
        <v>25.074501151</v>
      </c>
      <c r="M5357" s="37">
        <v>27.808697599999999</v>
      </c>
      <c r="N5357" s="37">
        <v>17.677924513000001</v>
      </c>
      <c r="O5357" s="37">
        <v>39.324834363000001</v>
      </c>
      <c r="P5357" s="37">
        <v>3.7</v>
      </c>
      <c r="Q5357" s="37">
        <v>84.056367800000004</v>
      </c>
      <c r="R5357" s="38">
        <v>248118</v>
      </c>
      <c r="S5357" s="37">
        <v>2.75698</v>
      </c>
      <c r="T5357" s="38">
        <v>4</v>
      </c>
      <c r="U5357" s="38">
        <v>9</v>
      </c>
      <c r="V5357" s="38">
        <v>1</v>
      </c>
    </row>
    <row r="5358" spans="1:22" ht="13.5" customHeight="1" x14ac:dyDescent="0.2">
      <c r="A5358" s="32" t="s">
        <v>5354</v>
      </c>
      <c r="B5358" s="32" t="s">
        <v>13174</v>
      </c>
      <c r="C5358" s="32" t="s">
        <v>18096</v>
      </c>
      <c r="D5358" s="37">
        <v>9.0828570000000006</v>
      </c>
      <c r="E5358" s="39">
        <v>793.06</v>
      </c>
      <c r="F5358" s="39">
        <v>6272</v>
      </c>
      <c r="G5358" s="39">
        <v>12221.65</v>
      </c>
      <c r="H5358" s="38">
        <v>9</v>
      </c>
      <c r="I5358" s="38">
        <v>13376</v>
      </c>
      <c r="J5358" s="37">
        <v>19.258272778999999</v>
      </c>
      <c r="K5358" s="37">
        <v>34.735105978</v>
      </c>
      <c r="L5358" s="37">
        <v>18.759197987</v>
      </c>
      <c r="M5358" s="37">
        <v>17.447354881999999</v>
      </c>
      <c r="N5358" s="37">
        <v>35.503451533000003</v>
      </c>
      <c r="O5358" s="37">
        <v>65.668689520000001</v>
      </c>
      <c r="P5358" s="37">
        <v>8.8577979543000005</v>
      </c>
      <c r="Q5358" s="37">
        <v>89.612155200000004</v>
      </c>
      <c r="R5358" s="38">
        <v>281512</v>
      </c>
      <c r="S5358" s="37">
        <v>1.57097</v>
      </c>
      <c r="T5358" s="38">
        <v>6</v>
      </c>
      <c r="U5358" s="38">
        <v>9</v>
      </c>
      <c r="V5358" s="38">
        <v>2</v>
      </c>
    </row>
    <row r="5359" spans="1:22" ht="13.5" customHeight="1" x14ac:dyDescent="0.2">
      <c r="A5359" s="32" t="s">
        <v>5355</v>
      </c>
      <c r="B5359" s="32" t="s">
        <v>13175</v>
      </c>
      <c r="C5359" s="32" t="s">
        <v>18096</v>
      </c>
      <c r="D5359" s="37">
        <v>9.7992500000000007</v>
      </c>
      <c r="E5359" s="39">
        <v>995.01</v>
      </c>
      <c r="F5359" s="39">
        <v>3238</v>
      </c>
      <c r="G5359" s="39">
        <v>6098.57</v>
      </c>
      <c r="H5359" s="38">
        <v>7</v>
      </c>
      <c r="I5359" s="38">
        <v>6282</v>
      </c>
      <c r="J5359" s="37">
        <v>20.111994495000001</v>
      </c>
      <c r="K5359" s="37">
        <v>29.524300833000002</v>
      </c>
      <c r="L5359" s="37">
        <v>32.910555111000001</v>
      </c>
      <c r="M5359" s="37">
        <v>30.69498707</v>
      </c>
      <c r="N5359" s="37">
        <v>13.970773496</v>
      </c>
      <c r="O5359" s="37">
        <v>11.894453693000001</v>
      </c>
      <c r="P5359" s="37">
        <v>8.9</v>
      </c>
      <c r="Q5359" s="37">
        <v>92.940886199999994</v>
      </c>
      <c r="R5359" s="38">
        <v>148281</v>
      </c>
      <c r="S5359" s="37">
        <v>1.57097</v>
      </c>
      <c r="T5359" s="38">
        <v>4</v>
      </c>
      <c r="U5359" s="38">
        <v>7</v>
      </c>
      <c r="V5359" s="38">
        <v>2</v>
      </c>
    </row>
    <row r="5360" spans="1:22" ht="13.5" customHeight="1" x14ac:dyDescent="0.2">
      <c r="A5360" s="32" t="s">
        <v>5356</v>
      </c>
      <c r="B5360" s="32" t="s">
        <v>13176</v>
      </c>
      <c r="C5360" s="32" t="s">
        <v>18215</v>
      </c>
      <c r="D5360" s="37">
        <v>8.0537919999999996</v>
      </c>
      <c r="E5360" s="39">
        <v>3298.04</v>
      </c>
      <c r="F5360" s="39">
        <v>5693</v>
      </c>
      <c r="G5360" s="39">
        <v>10938.62</v>
      </c>
      <c r="H5360" s="38">
        <v>12</v>
      </c>
      <c r="I5360" s="38">
        <v>11121</v>
      </c>
      <c r="J5360" s="37">
        <v>12.482837078999999</v>
      </c>
      <c r="K5360" s="37">
        <v>7.7516046725000001</v>
      </c>
      <c r="L5360" s="37">
        <v>14.701412819</v>
      </c>
      <c r="M5360" s="37">
        <v>51.751790751999998</v>
      </c>
      <c r="N5360" s="37">
        <v>7.5386178207999999</v>
      </c>
      <c r="O5360" s="37">
        <v>19.075919067000001</v>
      </c>
      <c r="P5360" s="37">
        <v>3.7399357096000001</v>
      </c>
      <c r="Q5360" s="37">
        <v>96.0414387</v>
      </c>
      <c r="R5360" s="38">
        <v>328912</v>
      </c>
      <c r="S5360" s="37">
        <v>2.75698</v>
      </c>
      <c r="T5360" s="38">
        <v>4</v>
      </c>
      <c r="U5360" s="38">
        <v>12</v>
      </c>
      <c r="V5360" s="38">
        <v>3</v>
      </c>
    </row>
    <row r="5361" spans="1:22" ht="13.5" customHeight="1" x14ac:dyDescent="0.2">
      <c r="A5361" s="32" t="s">
        <v>5357</v>
      </c>
      <c r="B5361" s="32" t="s">
        <v>13177</v>
      </c>
      <c r="C5361" s="32" t="s">
        <v>18096</v>
      </c>
      <c r="D5361" s="37">
        <v>7.8070979999999999</v>
      </c>
      <c r="E5361" s="39">
        <v>2514.02</v>
      </c>
      <c r="F5361" s="39">
        <v>5053</v>
      </c>
      <c r="G5361" s="39">
        <v>9563.3799999999992</v>
      </c>
      <c r="H5361" s="38">
        <v>7</v>
      </c>
      <c r="I5361" s="38">
        <v>9710</v>
      </c>
      <c r="J5361" s="37">
        <v>9.0591672686999996</v>
      </c>
      <c r="K5361" s="37">
        <v>13.459961348</v>
      </c>
      <c r="L5361" s="37">
        <v>9.7582737372999997</v>
      </c>
      <c r="M5361" s="37">
        <v>20.368901309000002</v>
      </c>
      <c r="N5361" s="37">
        <v>6.3499876778999997</v>
      </c>
      <c r="O5361" s="37">
        <v>17.724507638999999</v>
      </c>
      <c r="P5361" s="37">
        <v>8.5604581460000002</v>
      </c>
      <c r="Q5361" s="37">
        <v>90.175248300000007</v>
      </c>
      <c r="R5361" s="38">
        <v>290274</v>
      </c>
      <c r="S5361" s="37">
        <v>1.57097</v>
      </c>
      <c r="T5361" s="38">
        <v>4</v>
      </c>
      <c r="U5361" s="38">
        <v>6</v>
      </c>
      <c r="V5361" s="38">
        <v>0</v>
      </c>
    </row>
    <row r="5362" spans="1:22" ht="13.5" customHeight="1" x14ac:dyDescent="0.2">
      <c r="A5362" s="32" t="s">
        <v>5358</v>
      </c>
      <c r="B5362" s="32" t="s">
        <v>13178</v>
      </c>
      <c r="C5362" s="32" t="s">
        <v>18215</v>
      </c>
      <c r="D5362" s="37">
        <v>4.1032019999999996</v>
      </c>
      <c r="E5362" s="39">
        <v>2041.03</v>
      </c>
      <c r="F5362" s="39">
        <v>3784</v>
      </c>
      <c r="G5362" s="39">
        <v>7297</v>
      </c>
      <c r="H5362" s="38">
        <v>6</v>
      </c>
      <c r="I5362" s="38">
        <v>7452</v>
      </c>
      <c r="J5362" s="37">
        <v>21.978670912999998</v>
      </c>
      <c r="K5362" s="37">
        <v>16.814463980999999</v>
      </c>
      <c r="L5362" s="37">
        <v>20.412277201999999</v>
      </c>
      <c r="M5362" s="37">
        <v>12.935892896</v>
      </c>
      <c r="N5362" s="37">
        <v>12.947093839000001</v>
      </c>
      <c r="O5362" s="37">
        <v>26.161983551999999</v>
      </c>
      <c r="P5362" s="37">
        <v>3.7</v>
      </c>
      <c r="Q5362" s="37">
        <v>84.948303100000004</v>
      </c>
      <c r="R5362" s="38">
        <v>200694</v>
      </c>
      <c r="S5362" s="37">
        <v>2.75698</v>
      </c>
      <c r="T5362" s="38">
        <v>3</v>
      </c>
      <c r="U5362" s="38">
        <v>6</v>
      </c>
      <c r="V5362" s="38">
        <v>0</v>
      </c>
    </row>
    <row r="5363" spans="1:22" ht="13.5" customHeight="1" x14ac:dyDescent="0.2">
      <c r="A5363" s="32" t="s">
        <v>5359</v>
      </c>
      <c r="B5363" s="32" t="s">
        <v>13179</v>
      </c>
      <c r="C5363" s="32" t="s">
        <v>18215</v>
      </c>
      <c r="D5363" s="37">
        <v>4.267925</v>
      </c>
      <c r="E5363" s="39">
        <v>1217.99</v>
      </c>
      <c r="F5363" s="39">
        <v>2449</v>
      </c>
      <c r="G5363" s="39">
        <v>4824.84</v>
      </c>
      <c r="H5363" s="38">
        <v>5</v>
      </c>
      <c r="I5363" s="38">
        <v>4879</v>
      </c>
      <c r="J5363" s="37">
        <v>12.1202595</v>
      </c>
      <c r="K5363" s="37">
        <v>6.4468429288999998</v>
      </c>
      <c r="L5363" s="37">
        <v>14.468260386000001</v>
      </c>
      <c r="M5363" s="37">
        <v>82.105957969000002</v>
      </c>
      <c r="N5363" s="37">
        <v>0.47776446030000003</v>
      </c>
      <c r="O5363" s="37">
        <v>37.609020585000003</v>
      </c>
      <c r="P5363" s="37">
        <v>3.7</v>
      </c>
      <c r="Q5363" s="37">
        <v>88.349597299999999</v>
      </c>
      <c r="R5363" s="38">
        <v>80714</v>
      </c>
      <c r="S5363" s="37">
        <v>2.75698</v>
      </c>
      <c r="T5363" s="38">
        <v>2</v>
      </c>
      <c r="U5363" s="38">
        <v>5</v>
      </c>
      <c r="V5363" s="38">
        <v>0</v>
      </c>
    </row>
    <row r="5364" spans="1:22" ht="13.5" customHeight="1" x14ac:dyDescent="0.2">
      <c r="A5364" s="32" t="s">
        <v>5360</v>
      </c>
      <c r="B5364" s="32" t="s">
        <v>13180</v>
      </c>
      <c r="C5364" s="32" t="s">
        <v>18215</v>
      </c>
      <c r="D5364" s="37">
        <v>3.5826690000000001</v>
      </c>
      <c r="E5364" s="39">
        <v>1183.97</v>
      </c>
      <c r="F5364" s="39">
        <v>3582</v>
      </c>
      <c r="G5364" s="39">
        <v>6388.7</v>
      </c>
      <c r="H5364" s="38">
        <v>8</v>
      </c>
      <c r="I5364" s="38">
        <v>7147</v>
      </c>
      <c r="J5364" s="37">
        <v>20.843376750000001</v>
      </c>
      <c r="K5364" s="37">
        <v>26.874447146000001</v>
      </c>
      <c r="L5364" s="37">
        <v>17.188476473000001</v>
      </c>
      <c r="M5364" s="37">
        <v>23.427665487999999</v>
      </c>
      <c r="N5364" s="37">
        <v>27.391554561</v>
      </c>
      <c r="O5364" s="37">
        <v>51.140648403</v>
      </c>
      <c r="P5364" s="37">
        <v>4.2861027189999996</v>
      </c>
      <c r="Q5364" s="37">
        <v>85.240630999999993</v>
      </c>
      <c r="R5364" s="38">
        <v>126907</v>
      </c>
      <c r="S5364" s="37">
        <v>2.75698</v>
      </c>
      <c r="T5364" s="38">
        <v>5</v>
      </c>
      <c r="U5364" s="38">
        <v>8</v>
      </c>
      <c r="V5364" s="38">
        <v>2</v>
      </c>
    </row>
    <row r="5365" spans="1:22" ht="13.5" customHeight="1" x14ac:dyDescent="0.2">
      <c r="A5365" s="32" t="s">
        <v>5361</v>
      </c>
      <c r="B5365" s="32" t="s">
        <v>13181</v>
      </c>
      <c r="C5365" s="32" t="s">
        <v>18215</v>
      </c>
      <c r="D5365" s="37">
        <v>5.0247570000000001</v>
      </c>
      <c r="E5365" s="39">
        <v>1777</v>
      </c>
      <c r="F5365" s="39">
        <v>3263</v>
      </c>
      <c r="G5365" s="39">
        <v>6480.51</v>
      </c>
      <c r="H5365" s="38">
        <v>6</v>
      </c>
      <c r="I5365" s="38">
        <v>6542</v>
      </c>
      <c r="J5365" s="37">
        <v>13.143819027999999</v>
      </c>
      <c r="K5365" s="37">
        <v>6.6003985073999996</v>
      </c>
      <c r="L5365" s="37">
        <v>14.030817078</v>
      </c>
      <c r="M5365" s="37">
        <v>60.791018461</v>
      </c>
      <c r="N5365" s="37">
        <v>0.73404719979999999</v>
      </c>
      <c r="O5365" s="37">
        <v>37.448554389000002</v>
      </c>
      <c r="P5365" s="37">
        <v>3.7</v>
      </c>
      <c r="Q5365" s="37">
        <v>66.9826324</v>
      </c>
      <c r="R5365" s="38">
        <v>151146</v>
      </c>
      <c r="S5365" s="37">
        <v>2.75698</v>
      </c>
      <c r="T5365" s="38">
        <v>2</v>
      </c>
      <c r="U5365" s="38">
        <v>5</v>
      </c>
      <c r="V5365" s="38">
        <v>2</v>
      </c>
    </row>
    <row r="5366" spans="1:22" ht="13.5" customHeight="1" x14ac:dyDescent="0.2">
      <c r="A5366" s="32" t="s">
        <v>5362</v>
      </c>
      <c r="B5366" s="32" t="s">
        <v>13182</v>
      </c>
      <c r="C5366" s="32" t="s">
        <v>18215</v>
      </c>
      <c r="D5366" s="37">
        <v>3.317256</v>
      </c>
      <c r="E5366" s="39">
        <v>1206</v>
      </c>
      <c r="F5366" s="39">
        <v>2684</v>
      </c>
      <c r="G5366" s="39">
        <v>5211.63</v>
      </c>
      <c r="H5366" s="38">
        <v>5</v>
      </c>
      <c r="I5366" s="38">
        <v>5268</v>
      </c>
      <c r="J5366" s="37">
        <v>14.06951931</v>
      </c>
      <c r="K5366" s="37">
        <v>10.441961625999999</v>
      </c>
      <c r="L5366" s="37">
        <v>16.781066300999999</v>
      </c>
      <c r="M5366" s="37">
        <v>45.983441134000003</v>
      </c>
      <c r="N5366" s="37">
        <v>2.6342128304000001</v>
      </c>
      <c r="O5366" s="37">
        <v>32.179195884000002</v>
      </c>
      <c r="P5366" s="37">
        <v>3.7</v>
      </c>
      <c r="Q5366" s="37">
        <v>88.314336999999995</v>
      </c>
      <c r="R5366" s="38">
        <v>82810</v>
      </c>
      <c r="S5366" s="37">
        <v>2.75698</v>
      </c>
      <c r="T5366" s="38">
        <v>2</v>
      </c>
      <c r="U5366" s="38">
        <v>4</v>
      </c>
      <c r="V5366" s="38">
        <v>2</v>
      </c>
    </row>
    <row r="5367" spans="1:22" ht="13.5" customHeight="1" x14ac:dyDescent="0.2">
      <c r="A5367" s="32" t="s">
        <v>5363</v>
      </c>
      <c r="B5367" s="32" t="s">
        <v>13183</v>
      </c>
      <c r="C5367" s="32" t="s">
        <v>18071</v>
      </c>
      <c r="D5367" s="37">
        <v>12.3605</v>
      </c>
      <c r="E5367" s="39">
        <v>1419.02</v>
      </c>
      <c r="F5367" s="39">
        <v>3834</v>
      </c>
      <c r="G5367" s="39">
        <v>7769.53</v>
      </c>
      <c r="H5367" s="38">
        <v>5</v>
      </c>
      <c r="I5367" s="38">
        <v>8053</v>
      </c>
      <c r="J5367" s="37">
        <v>36.269144920999999</v>
      </c>
      <c r="K5367" s="37">
        <v>34.113737106000002</v>
      </c>
      <c r="L5367" s="37">
        <v>28.752658418999999</v>
      </c>
      <c r="M5367" s="37">
        <v>21.007963709999999</v>
      </c>
      <c r="N5367" s="37">
        <v>41.486022566000003</v>
      </c>
      <c r="O5367" s="37">
        <v>45.594083746000003</v>
      </c>
      <c r="P5367" s="37">
        <v>7.5</v>
      </c>
      <c r="Q5367" s="37">
        <v>78.903593999999998</v>
      </c>
      <c r="R5367" s="38">
        <v>174360</v>
      </c>
      <c r="S5367" s="37">
        <v>3.0891600000000001</v>
      </c>
      <c r="T5367" s="38">
        <v>1</v>
      </c>
      <c r="U5367" s="38">
        <v>5</v>
      </c>
      <c r="V5367" s="38">
        <v>2</v>
      </c>
    </row>
    <row r="5368" spans="1:22" ht="13.5" customHeight="1" x14ac:dyDescent="0.2">
      <c r="A5368" s="32" t="s">
        <v>5364</v>
      </c>
      <c r="B5368" s="32" t="s">
        <v>13184</v>
      </c>
      <c r="C5368" s="32" t="s">
        <v>18096</v>
      </c>
      <c r="D5368" s="37">
        <v>13.267569999999999</v>
      </c>
      <c r="E5368" s="39">
        <v>1493.01</v>
      </c>
      <c r="F5368" s="39">
        <v>5185</v>
      </c>
      <c r="G5368" s="39">
        <v>9797.26</v>
      </c>
      <c r="H5368" s="38">
        <v>6</v>
      </c>
      <c r="I5368" s="38">
        <v>10118</v>
      </c>
      <c r="J5368" s="37">
        <v>34.830014941000002</v>
      </c>
      <c r="K5368" s="37">
        <v>36.014496678</v>
      </c>
      <c r="L5368" s="37">
        <v>39.901572659999999</v>
      </c>
      <c r="M5368" s="37">
        <v>13.511061592000001</v>
      </c>
      <c r="N5368" s="37">
        <v>37.143249859999997</v>
      </c>
      <c r="O5368" s="37">
        <v>38.951277621000003</v>
      </c>
      <c r="P5368" s="37">
        <v>8.9</v>
      </c>
      <c r="Q5368" s="37">
        <v>80.303425000000004</v>
      </c>
      <c r="R5368" s="38">
        <v>328065</v>
      </c>
      <c r="S5368" s="37">
        <v>1.57097</v>
      </c>
      <c r="T5368" s="38">
        <v>3</v>
      </c>
      <c r="U5368" s="38">
        <v>6</v>
      </c>
      <c r="V5368" s="38">
        <v>0</v>
      </c>
    </row>
    <row r="5369" spans="1:22" ht="13.5" customHeight="1" x14ac:dyDescent="0.2">
      <c r="A5369" s="32" t="s">
        <v>5365</v>
      </c>
      <c r="B5369" s="32" t="s">
        <v>13185</v>
      </c>
      <c r="C5369" s="32" t="s">
        <v>18071</v>
      </c>
      <c r="D5369" s="37">
        <v>8.4566590000000001</v>
      </c>
      <c r="E5369" s="39">
        <v>1237.99</v>
      </c>
      <c r="F5369" s="39">
        <v>2955</v>
      </c>
      <c r="G5369" s="39">
        <v>5675.68</v>
      </c>
      <c r="H5369" s="38">
        <v>4</v>
      </c>
      <c r="I5369" s="38">
        <v>5847</v>
      </c>
      <c r="J5369" s="37">
        <v>33.689468560999998</v>
      </c>
      <c r="K5369" s="37">
        <v>30.611362009</v>
      </c>
      <c r="L5369" s="37">
        <v>26.547072264000001</v>
      </c>
      <c r="M5369" s="37">
        <v>16.216211010999999</v>
      </c>
      <c r="N5369" s="37">
        <v>34.978050883999998</v>
      </c>
      <c r="O5369" s="37">
        <v>45.717210719999997</v>
      </c>
      <c r="P5369" s="37">
        <v>7.5</v>
      </c>
      <c r="Q5369" s="37">
        <v>83.928698600000004</v>
      </c>
      <c r="R5369" s="38">
        <v>204756</v>
      </c>
      <c r="S5369" s="37">
        <v>3.0891600000000001</v>
      </c>
      <c r="T5369" s="38">
        <v>1</v>
      </c>
      <c r="U5369" s="38">
        <v>4</v>
      </c>
      <c r="V5369" s="38">
        <v>1</v>
      </c>
    </row>
    <row r="5370" spans="1:22" ht="13.5" customHeight="1" x14ac:dyDescent="0.2">
      <c r="A5370" s="32" t="s">
        <v>5366</v>
      </c>
      <c r="B5370" s="32" t="s">
        <v>13186</v>
      </c>
      <c r="C5370" s="32" t="s">
        <v>18096</v>
      </c>
      <c r="D5370" s="37">
        <v>20.088259999999998</v>
      </c>
      <c r="E5370" s="39">
        <v>859.97</v>
      </c>
      <c r="F5370" s="39">
        <v>3317</v>
      </c>
      <c r="G5370" s="39">
        <v>6344.62</v>
      </c>
      <c r="H5370" s="38">
        <v>8</v>
      </c>
      <c r="I5370" s="38">
        <v>7191</v>
      </c>
      <c r="J5370" s="37">
        <v>40.224562708999997</v>
      </c>
      <c r="K5370" s="37">
        <v>54.4380691</v>
      </c>
      <c r="L5370" s="37">
        <v>32.382030704999998</v>
      </c>
      <c r="M5370" s="37">
        <v>20.346088177999999</v>
      </c>
      <c r="N5370" s="37">
        <v>47.762037866999997</v>
      </c>
      <c r="O5370" s="37">
        <v>57.099398162</v>
      </c>
      <c r="P5370" s="37">
        <v>8.5341314315000005</v>
      </c>
      <c r="Q5370" s="37">
        <v>75.374320900000001</v>
      </c>
      <c r="R5370" s="38">
        <v>177015</v>
      </c>
      <c r="S5370" s="37">
        <v>1.57097</v>
      </c>
      <c r="T5370" s="38">
        <v>4</v>
      </c>
      <c r="U5370" s="38">
        <v>4</v>
      </c>
      <c r="V5370" s="38">
        <v>1</v>
      </c>
    </row>
    <row r="5371" spans="1:22" ht="13.5" customHeight="1" x14ac:dyDescent="0.2">
      <c r="A5371" s="32" t="s">
        <v>5367</v>
      </c>
      <c r="B5371" s="32" t="s">
        <v>13187</v>
      </c>
      <c r="C5371" s="32" t="s">
        <v>18215</v>
      </c>
      <c r="D5371" s="37">
        <v>7.1844200000000003</v>
      </c>
      <c r="E5371" s="39">
        <v>2446.02</v>
      </c>
      <c r="F5371" s="39">
        <v>5121</v>
      </c>
      <c r="G5371" s="39">
        <v>9787.07</v>
      </c>
      <c r="H5371" s="38">
        <v>9</v>
      </c>
      <c r="I5371" s="38">
        <v>9921</v>
      </c>
      <c r="J5371" s="37">
        <v>11.717997803999999</v>
      </c>
      <c r="K5371" s="37">
        <v>9.0007673524000005</v>
      </c>
      <c r="L5371" s="37">
        <v>8.0960160761999997</v>
      </c>
      <c r="M5371" s="37">
        <v>19.128689576999999</v>
      </c>
      <c r="N5371" s="37">
        <v>3.6999353538999999</v>
      </c>
      <c r="O5371" s="37">
        <v>17.012123312</v>
      </c>
      <c r="P5371" s="37">
        <v>3.7</v>
      </c>
      <c r="Q5371" s="37">
        <v>92.989715599999997</v>
      </c>
      <c r="R5371" s="38">
        <v>215688</v>
      </c>
      <c r="S5371" s="37">
        <v>2.75698</v>
      </c>
      <c r="T5371" s="38">
        <v>4</v>
      </c>
      <c r="U5371" s="38">
        <v>9</v>
      </c>
      <c r="V5371" s="38">
        <v>0</v>
      </c>
    </row>
    <row r="5372" spans="1:22" ht="13.5" customHeight="1" x14ac:dyDescent="0.2">
      <c r="A5372" s="32" t="s">
        <v>5368</v>
      </c>
      <c r="B5372" s="32" t="s">
        <v>13188</v>
      </c>
      <c r="C5372" s="32" t="s">
        <v>18071</v>
      </c>
      <c r="D5372" s="37">
        <v>7.5012720000000002</v>
      </c>
      <c r="E5372" s="39">
        <v>1420.02</v>
      </c>
      <c r="F5372" s="39">
        <v>5109</v>
      </c>
      <c r="G5372" s="39">
        <v>9570.81</v>
      </c>
      <c r="H5372" s="38">
        <v>6</v>
      </c>
      <c r="I5372" s="38">
        <v>9877</v>
      </c>
      <c r="J5372" s="37">
        <v>35.208663137000002</v>
      </c>
      <c r="K5372" s="37">
        <v>29.203654194999999</v>
      </c>
      <c r="L5372" s="37">
        <v>32.799241142</v>
      </c>
      <c r="M5372" s="37">
        <v>18.890584917999998</v>
      </c>
      <c r="N5372" s="37">
        <v>31.535596944000002</v>
      </c>
      <c r="O5372" s="37">
        <v>28.699121148</v>
      </c>
      <c r="P5372" s="37">
        <v>7.5</v>
      </c>
      <c r="Q5372" s="37">
        <v>93.179543499999994</v>
      </c>
      <c r="R5372" s="38">
        <v>310939</v>
      </c>
      <c r="S5372" s="37">
        <v>3.0891600000000001</v>
      </c>
      <c r="T5372" s="38">
        <v>3</v>
      </c>
      <c r="U5372" s="38">
        <v>5</v>
      </c>
      <c r="V5372" s="38">
        <v>1</v>
      </c>
    </row>
    <row r="5373" spans="1:22" ht="13.5" customHeight="1" x14ac:dyDescent="0.2">
      <c r="A5373" s="32" t="s">
        <v>5369</v>
      </c>
      <c r="B5373" s="32" t="s">
        <v>13189</v>
      </c>
      <c r="C5373" s="32" t="s">
        <v>18215</v>
      </c>
      <c r="D5373" s="37">
        <v>10.505750000000001</v>
      </c>
      <c r="E5373" s="39">
        <v>2095.96</v>
      </c>
      <c r="F5373" s="39">
        <v>4797</v>
      </c>
      <c r="G5373" s="39">
        <v>9308.74</v>
      </c>
      <c r="H5373" s="38">
        <v>8</v>
      </c>
      <c r="I5373" s="38">
        <v>9490</v>
      </c>
      <c r="J5373" s="37">
        <v>18.254321637</v>
      </c>
      <c r="K5373" s="37">
        <v>13.069517791999999</v>
      </c>
      <c r="L5373" s="37">
        <v>23.526698852999999</v>
      </c>
      <c r="M5373" s="37">
        <v>20.346919569000001</v>
      </c>
      <c r="N5373" s="37">
        <v>9.4992595845000007</v>
      </c>
      <c r="O5373" s="37">
        <v>24.311880646999999</v>
      </c>
      <c r="P5373" s="37">
        <v>3.7</v>
      </c>
      <c r="Q5373" s="37">
        <v>83.436926499999998</v>
      </c>
      <c r="R5373" s="38">
        <v>238758</v>
      </c>
      <c r="S5373" s="37">
        <v>2.75698</v>
      </c>
      <c r="T5373" s="38">
        <v>4</v>
      </c>
      <c r="U5373" s="38">
        <v>8</v>
      </c>
      <c r="V5373" s="38">
        <v>2</v>
      </c>
    </row>
    <row r="5374" spans="1:22" ht="13.5" customHeight="1" x14ac:dyDescent="0.2">
      <c r="A5374" s="32" t="s">
        <v>5370</v>
      </c>
      <c r="B5374" s="32" t="s">
        <v>13190</v>
      </c>
      <c r="C5374" s="32" t="s">
        <v>18215</v>
      </c>
      <c r="D5374" s="37">
        <v>4.4647350000000001</v>
      </c>
      <c r="E5374" s="39">
        <v>2973.01</v>
      </c>
      <c r="F5374" s="39">
        <v>7482</v>
      </c>
      <c r="G5374" s="39">
        <v>14543.67</v>
      </c>
      <c r="H5374" s="38">
        <v>15</v>
      </c>
      <c r="I5374" s="38">
        <v>14912</v>
      </c>
      <c r="J5374" s="37">
        <v>18.625249393000001</v>
      </c>
      <c r="K5374" s="37">
        <v>17.967908368</v>
      </c>
      <c r="L5374" s="37">
        <v>21.164628350000001</v>
      </c>
      <c r="M5374" s="37">
        <v>27.379510137</v>
      </c>
      <c r="N5374" s="37">
        <v>15.710668979999999</v>
      </c>
      <c r="O5374" s="37">
        <v>19.491520094999998</v>
      </c>
      <c r="P5374" s="37">
        <v>3.7113164742999998</v>
      </c>
      <c r="Q5374" s="37">
        <v>68.291384699999995</v>
      </c>
      <c r="R5374" s="38">
        <v>266101</v>
      </c>
      <c r="S5374" s="37">
        <v>2.75698</v>
      </c>
      <c r="T5374" s="38">
        <v>7</v>
      </c>
      <c r="U5374" s="38">
        <v>14</v>
      </c>
      <c r="V5374" s="38">
        <v>0</v>
      </c>
    </row>
    <row r="5375" spans="1:22" ht="13.5" customHeight="1" x14ac:dyDescent="0.2">
      <c r="A5375" s="32" t="s">
        <v>5371</v>
      </c>
      <c r="B5375" s="32" t="s">
        <v>13191</v>
      </c>
      <c r="C5375" s="32" t="s">
        <v>18215</v>
      </c>
      <c r="D5375" s="37">
        <v>3.6575820000000001</v>
      </c>
      <c r="E5375" s="39">
        <v>1766.97</v>
      </c>
      <c r="F5375" s="39">
        <v>3735</v>
      </c>
      <c r="G5375" s="39">
        <v>6921.44</v>
      </c>
      <c r="H5375" s="38">
        <v>11</v>
      </c>
      <c r="I5375" s="38">
        <v>7096</v>
      </c>
      <c r="J5375" s="37">
        <v>10.955682328</v>
      </c>
      <c r="K5375" s="37">
        <v>8.3510225690999995</v>
      </c>
      <c r="L5375" s="37">
        <v>11.325033887</v>
      </c>
      <c r="M5375" s="37">
        <v>25.727566617000001</v>
      </c>
      <c r="N5375" s="37">
        <v>4.0080516234000001</v>
      </c>
      <c r="O5375" s="37">
        <v>31.999320990000001</v>
      </c>
      <c r="P5375" s="37">
        <v>4.9550365427000003</v>
      </c>
      <c r="Q5375" s="37">
        <v>88.795130999999998</v>
      </c>
      <c r="R5375" s="38">
        <v>161042</v>
      </c>
      <c r="S5375" s="37">
        <v>2.75698</v>
      </c>
      <c r="T5375" s="38">
        <v>6</v>
      </c>
      <c r="U5375" s="38">
        <v>10</v>
      </c>
      <c r="V5375" s="38">
        <v>2</v>
      </c>
    </row>
    <row r="5376" spans="1:22" ht="13.5" customHeight="1" x14ac:dyDescent="0.2">
      <c r="A5376" s="32" t="s">
        <v>5372</v>
      </c>
      <c r="B5376" s="32" t="s">
        <v>13192</v>
      </c>
      <c r="C5376" s="32" t="s">
        <v>18096</v>
      </c>
      <c r="D5376" s="37">
        <v>12.286390000000001</v>
      </c>
      <c r="E5376" s="39">
        <v>1257.97</v>
      </c>
      <c r="F5376" s="39">
        <v>4227</v>
      </c>
      <c r="G5376" s="39">
        <v>8189.44</v>
      </c>
      <c r="H5376" s="38">
        <v>6</v>
      </c>
      <c r="I5376" s="38">
        <v>8337</v>
      </c>
      <c r="J5376" s="37">
        <v>34.335112404999997</v>
      </c>
      <c r="K5376" s="37">
        <v>34.962768715000003</v>
      </c>
      <c r="L5376" s="37">
        <v>43.001699043000002</v>
      </c>
      <c r="M5376" s="37">
        <v>18.002487423000002</v>
      </c>
      <c r="N5376" s="37">
        <v>47.217501867999999</v>
      </c>
      <c r="O5376" s="37">
        <v>28.087281880999999</v>
      </c>
      <c r="P5376" s="37">
        <v>8.9</v>
      </c>
      <c r="Q5376" s="37">
        <v>72.335722799999999</v>
      </c>
      <c r="R5376" s="38">
        <v>270707</v>
      </c>
      <c r="S5376" s="37">
        <v>1.57097</v>
      </c>
      <c r="T5376" s="38">
        <v>4</v>
      </c>
      <c r="U5376" s="38">
        <v>6</v>
      </c>
      <c r="V5376" s="38">
        <v>0</v>
      </c>
    </row>
    <row r="5377" spans="1:22" ht="13.5" customHeight="1" x14ac:dyDescent="0.2">
      <c r="A5377" s="32" t="s">
        <v>5373</v>
      </c>
      <c r="B5377" s="32" t="s">
        <v>13193</v>
      </c>
      <c r="C5377" s="32" t="s">
        <v>18215</v>
      </c>
      <c r="D5377" s="37">
        <v>4.1138300000000001</v>
      </c>
      <c r="E5377" s="39">
        <v>2034.02</v>
      </c>
      <c r="F5377" s="39">
        <v>4401</v>
      </c>
      <c r="G5377" s="39">
        <v>8267.4</v>
      </c>
      <c r="H5377" s="38">
        <v>10</v>
      </c>
      <c r="I5377" s="38">
        <v>8395</v>
      </c>
      <c r="J5377" s="37">
        <v>12.774987075</v>
      </c>
      <c r="K5377" s="37">
        <v>11.817113814000001</v>
      </c>
      <c r="L5377" s="37">
        <v>11.170783187</v>
      </c>
      <c r="M5377" s="37">
        <v>38.453601558000003</v>
      </c>
      <c r="N5377" s="37">
        <v>5.0437717509000004</v>
      </c>
      <c r="O5377" s="37">
        <v>23.202214937000001</v>
      </c>
      <c r="P5377" s="37">
        <v>3.7</v>
      </c>
      <c r="Q5377" s="37">
        <v>91.796378500000003</v>
      </c>
      <c r="R5377" s="38">
        <v>197368</v>
      </c>
      <c r="S5377" s="37">
        <v>2.75698</v>
      </c>
      <c r="T5377" s="38">
        <v>6</v>
      </c>
      <c r="U5377" s="38">
        <v>10</v>
      </c>
      <c r="V5377" s="38">
        <v>0</v>
      </c>
    </row>
    <row r="5378" spans="1:22" ht="13.5" customHeight="1" x14ac:dyDescent="0.2">
      <c r="A5378" s="32" t="s">
        <v>5374</v>
      </c>
      <c r="B5378" s="32" t="s">
        <v>13194</v>
      </c>
      <c r="C5378" s="32" t="s">
        <v>18096</v>
      </c>
      <c r="D5378" s="37">
        <v>9.0918320000000001</v>
      </c>
      <c r="E5378" s="39">
        <v>868</v>
      </c>
      <c r="F5378" s="39">
        <v>2623</v>
      </c>
      <c r="G5378" s="39">
        <v>4997.87</v>
      </c>
      <c r="H5378" s="38">
        <v>5</v>
      </c>
      <c r="I5378" s="38">
        <v>5090</v>
      </c>
      <c r="J5378" s="37">
        <v>27.141119615000001</v>
      </c>
      <c r="K5378" s="37">
        <v>32.097258689999997</v>
      </c>
      <c r="L5378" s="37">
        <v>38.614256320999999</v>
      </c>
      <c r="M5378" s="37">
        <v>23.502454972999999</v>
      </c>
      <c r="N5378" s="37">
        <v>22.19542362</v>
      </c>
      <c r="O5378" s="37">
        <v>20.56216191</v>
      </c>
      <c r="P5378" s="37">
        <v>8.9</v>
      </c>
      <c r="Q5378" s="37">
        <v>92.678803799999997</v>
      </c>
      <c r="R5378" s="38">
        <v>115404</v>
      </c>
      <c r="S5378" s="37">
        <v>1.57097</v>
      </c>
      <c r="T5378" s="38">
        <v>2</v>
      </c>
      <c r="U5378" s="38">
        <v>5</v>
      </c>
      <c r="V5378" s="38">
        <v>0</v>
      </c>
    </row>
    <row r="5379" spans="1:22" ht="13.5" customHeight="1" x14ac:dyDescent="0.2">
      <c r="A5379" s="32" t="s">
        <v>5375</v>
      </c>
      <c r="B5379" s="32" t="s">
        <v>13195</v>
      </c>
      <c r="C5379" s="32" t="s">
        <v>18215</v>
      </c>
      <c r="D5379" s="37">
        <v>4.9062270000000003</v>
      </c>
      <c r="E5379" s="39">
        <v>1910</v>
      </c>
      <c r="F5379" s="39">
        <v>4755</v>
      </c>
      <c r="G5379" s="39">
        <v>9112.0400000000009</v>
      </c>
      <c r="H5379" s="38">
        <v>8</v>
      </c>
      <c r="I5379" s="38">
        <v>9298</v>
      </c>
      <c r="J5379" s="37">
        <v>9.0573472597000002</v>
      </c>
      <c r="K5379" s="37">
        <v>5.4254192718000001</v>
      </c>
      <c r="L5379" s="37">
        <v>11.286775841000001</v>
      </c>
      <c r="M5379" s="37">
        <v>42.740422289000001</v>
      </c>
      <c r="N5379" s="37">
        <v>5.2349429194999999</v>
      </c>
      <c r="O5379" s="37">
        <v>18.509401882999999</v>
      </c>
      <c r="P5379" s="37">
        <v>4.1746722601000004</v>
      </c>
      <c r="Q5379" s="37">
        <v>91.651483200000001</v>
      </c>
      <c r="R5379" s="38">
        <v>190108</v>
      </c>
      <c r="S5379" s="37">
        <v>2.75698</v>
      </c>
      <c r="T5379" s="38">
        <v>4</v>
      </c>
      <c r="U5379" s="38">
        <v>8</v>
      </c>
      <c r="V5379" s="38">
        <v>2</v>
      </c>
    </row>
    <row r="5380" spans="1:22" ht="13.5" customHeight="1" x14ac:dyDescent="0.2">
      <c r="A5380" s="32" t="s">
        <v>5376</v>
      </c>
      <c r="B5380" s="32" t="s">
        <v>13196</v>
      </c>
      <c r="C5380" s="32" t="s">
        <v>18215</v>
      </c>
      <c r="D5380" s="37">
        <v>4.2450159999999997</v>
      </c>
      <c r="E5380" s="39">
        <v>1634.03</v>
      </c>
      <c r="F5380" s="39">
        <v>3849</v>
      </c>
      <c r="G5380" s="39">
        <v>7455.54</v>
      </c>
      <c r="H5380" s="38">
        <v>7</v>
      </c>
      <c r="I5380" s="38">
        <v>7566</v>
      </c>
      <c r="J5380" s="37">
        <v>10.598842262</v>
      </c>
      <c r="K5380" s="37">
        <v>9.1494618131000003</v>
      </c>
      <c r="L5380" s="37">
        <v>13.270755819</v>
      </c>
      <c r="M5380" s="37">
        <v>22.246630047</v>
      </c>
      <c r="N5380" s="37">
        <v>3.3678365449999998</v>
      </c>
      <c r="O5380" s="37">
        <v>17.433459724999999</v>
      </c>
      <c r="P5380" s="37">
        <v>3.7</v>
      </c>
      <c r="Q5380" s="37">
        <v>95.648989299999997</v>
      </c>
      <c r="R5380" s="38">
        <v>202794</v>
      </c>
      <c r="S5380" s="37">
        <v>2.75698</v>
      </c>
      <c r="T5380" s="38">
        <v>4</v>
      </c>
      <c r="U5380" s="38">
        <v>5</v>
      </c>
      <c r="V5380" s="38">
        <v>2</v>
      </c>
    </row>
    <row r="5381" spans="1:22" ht="13.5" customHeight="1" x14ac:dyDescent="0.2">
      <c r="A5381" s="32" t="s">
        <v>5377</v>
      </c>
      <c r="B5381" s="32" t="s">
        <v>13197</v>
      </c>
      <c r="C5381" s="32" t="s">
        <v>18215</v>
      </c>
      <c r="D5381" s="37">
        <v>3.9982489999999999</v>
      </c>
      <c r="E5381" s="39">
        <v>1237.03</v>
      </c>
      <c r="F5381" s="39">
        <v>4054</v>
      </c>
      <c r="G5381" s="39">
        <v>7162.18</v>
      </c>
      <c r="H5381" s="38">
        <v>11</v>
      </c>
      <c r="I5381" s="38">
        <v>7813</v>
      </c>
      <c r="J5381" s="37">
        <v>17.410317917</v>
      </c>
      <c r="K5381" s="37">
        <v>22.477434909999999</v>
      </c>
      <c r="L5381" s="37">
        <v>15.519424261999999</v>
      </c>
      <c r="M5381" s="37">
        <v>21.593422282999999</v>
      </c>
      <c r="N5381" s="37">
        <v>20.378050818999998</v>
      </c>
      <c r="O5381" s="37">
        <v>45.233133702000003</v>
      </c>
      <c r="P5381" s="37">
        <v>3.7</v>
      </c>
      <c r="Q5381" s="37">
        <v>90.881763599999999</v>
      </c>
      <c r="R5381" s="38">
        <v>155619</v>
      </c>
      <c r="S5381" s="37">
        <v>2.75698</v>
      </c>
      <c r="T5381" s="38">
        <v>6</v>
      </c>
      <c r="U5381" s="38">
        <v>11</v>
      </c>
      <c r="V5381" s="38">
        <v>1</v>
      </c>
    </row>
    <row r="5382" spans="1:22" ht="13.5" customHeight="1" x14ac:dyDescent="0.2">
      <c r="A5382" s="32" t="s">
        <v>5378</v>
      </c>
      <c r="B5382" s="32" t="s">
        <v>13198</v>
      </c>
      <c r="C5382" s="32" t="s">
        <v>18215</v>
      </c>
      <c r="D5382" s="37">
        <v>3.0359060000000002</v>
      </c>
      <c r="E5382" s="39">
        <v>2861.97</v>
      </c>
      <c r="F5382" s="39">
        <v>7246</v>
      </c>
      <c r="G5382" s="39">
        <v>13691.51</v>
      </c>
      <c r="H5382" s="38">
        <v>11</v>
      </c>
      <c r="I5382" s="38">
        <v>14021</v>
      </c>
      <c r="J5382" s="37">
        <v>18.486763136</v>
      </c>
      <c r="K5382" s="37">
        <v>13.493288583</v>
      </c>
      <c r="L5382" s="37">
        <v>8.6130759884000003</v>
      </c>
      <c r="M5382" s="37">
        <v>31.095453277000001</v>
      </c>
      <c r="N5382" s="37">
        <v>5.8440642084999999</v>
      </c>
      <c r="O5382" s="37">
        <v>25.883012451999999</v>
      </c>
      <c r="P5382" s="37">
        <v>3.71352657</v>
      </c>
      <c r="Q5382" s="37">
        <v>86.583230999999998</v>
      </c>
      <c r="R5382" s="38">
        <v>284420</v>
      </c>
      <c r="S5382" s="37">
        <v>2.75698</v>
      </c>
      <c r="T5382" s="38">
        <v>7</v>
      </c>
      <c r="U5382" s="38">
        <v>11</v>
      </c>
      <c r="V5382" s="38">
        <v>2</v>
      </c>
    </row>
    <row r="5383" spans="1:22" ht="13.5" customHeight="1" x14ac:dyDescent="0.2">
      <c r="A5383" s="32" t="s">
        <v>5379</v>
      </c>
      <c r="B5383" s="32" t="s">
        <v>13199</v>
      </c>
      <c r="C5383" s="32" t="s">
        <v>18215</v>
      </c>
      <c r="D5383" s="37">
        <v>4.8527659999999999</v>
      </c>
      <c r="E5383" s="39">
        <v>1953.98</v>
      </c>
      <c r="F5383" s="39">
        <v>3614</v>
      </c>
      <c r="G5383" s="39">
        <v>7163.52</v>
      </c>
      <c r="H5383" s="38">
        <v>8</v>
      </c>
      <c r="I5383" s="38">
        <v>7241</v>
      </c>
      <c r="J5383" s="37">
        <v>8.4401658886999993</v>
      </c>
      <c r="K5383" s="37">
        <v>3.6046238867999998</v>
      </c>
      <c r="L5383" s="37">
        <v>10.164829245</v>
      </c>
      <c r="M5383" s="37">
        <v>69.048484889999997</v>
      </c>
      <c r="N5383" s="37">
        <v>5.2466377735999998</v>
      </c>
      <c r="O5383" s="37">
        <v>22.987734581000002</v>
      </c>
      <c r="P5383" s="37">
        <v>3.8101824873000001</v>
      </c>
      <c r="Q5383" s="37">
        <v>94.374181199999995</v>
      </c>
      <c r="R5383" s="38">
        <v>151476</v>
      </c>
      <c r="S5383" s="37">
        <v>2.75698</v>
      </c>
      <c r="T5383" s="38">
        <v>4</v>
      </c>
      <c r="U5383" s="38">
        <v>8</v>
      </c>
      <c r="V5383" s="38">
        <v>1</v>
      </c>
    </row>
    <row r="5384" spans="1:22" ht="13.5" customHeight="1" x14ac:dyDescent="0.2">
      <c r="A5384" s="32" t="s">
        <v>5380</v>
      </c>
      <c r="B5384" s="32" t="s">
        <v>13200</v>
      </c>
      <c r="C5384" s="32" t="s">
        <v>18215</v>
      </c>
      <c r="D5384" s="37">
        <v>7.6298529999999998</v>
      </c>
      <c r="E5384" s="39">
        <v>3411.06</v>
      </c>
      <c r="F5384" s="39">
        <v>7225</v>
      </c>
      <c r="G5384" s="39">
        <v>13984.98</v>
      </c>
      <c r="H5384" s="38">
        <v>11</v>
      </c>
      <c r="I5384" s="38">
        <v>14162</v>
      </c>
      <c r="J5384" s="37">
        <v>10.621122907</v>
      </c>
      <c r="K5384" s="37">
        <v>6.7209801078</v>
      </c>
      <c r="L5384" s="37">
        <v>10.869160752999999</v>
      </c>
      <c r="M5384" s="37">
        <v>25.970511478999999</v>
      </c>
      <c r="N5384" s="37">
        <v>2.4082497757999999</v>
      </c>
      <c r="O5384" s="37">
        <v>21.886933810999999</v>
      </c>
      <c r="P5384" s="37">
        <v>3.7158671587000001</v>
      </c>
      <c r="Q5384" s="37">
        <v>85.950923599999996</v>
      </c>
      <c r="R5384" s="38">
        <v>377847</v>
      </c>
      <c r="S5384" s="37">
        <v>2.75698</v>
      </c>
      <c r="T5384" s="38">
        <v>5</v>
      </c>
      <c r="U5384" s="38">
        <v>11</v>
      </c>
      <c r="V5384" s="38">
        <v>3</v>
      </c>
    </row>
    <row r="5385" spans="1:22" ht="13.5" customHeight="1" x14ac:dyDescent="0.2">
      <c r="A5385" s="32" t="s">
        <v>5381</v>
      </c>
      <c r="B5385" s="32" t="s">
        <v>13201</v>
      </c>
      <c r="C5385" s="32" t="s">
        <v>18215</v>
      </c>
      <c r="D5385" s="37">
        <v>8.9728379999999994</v>
      </c>
      <c r="E5385" s="39">
        <v>1530.03</v>
      </c>
      <c r="F5385" s="39">
        <v>4064</v>
      </c>
      <c r="G5385" s="39">
        <v>7888.3</v>
      </c>
      <c r="H5385" s="38">
        <v>6</v>
      </c>
      <c r="I5385" s="38">
        <v>8046</v>
      </c>
      <c r="J5385" s="37">
        <v>17.475735039</v>
      </c>
      <c r="K5385" s="37">
        <v>12.835297292</v>
      </c>
      <c r="L5385" s="37">
        <v>21.04859733</v>
      </c>
      <c r="M5385" s="37">
        <v>22.973826978999998</v>
      </c>
      <c r="N5385" s="37">
        <v>9.7511779352999994</v>
      </c>
      <c r="O5385" s="37">
        <v>26.642552798000001</v>
      </c>
      <c r="P5385" s="37">
        <v>3.7</v>
      </c>
      <c r="Q5385" s="37">
        <v>91.973535499999997</v>
      </c>
      <c r="R5385" s="38">
        <v>140732</v>
      </c>
      <c r="S5385" s="37">
        <v>2.75698</v>
      </c>
      <c r="T5385" s="38">
        <v>3</v>
      </c>
      <c r="U5385" s="38">
        <v>5</v>
      </c>
      <c r="V5385" s="38">
        <v>2</v>
      </c>
    </row>
    <row r="5386" spans="1:22" ht="13.5" customHeight="1" x14ac:dyDescent="0.2">
      <c r="A5386" s="32" t="s">
        <v>5382</v>
      </c>
      <c r="B5386" s="32" t="s">
        <v>13202</v>
      </c>
      <c r="C5386" s="32" t="s">
        <v>18215</v>
      </c>
      <c r="D5386" s="37">
        <v>6.1195490000000001</v>
      </c>
      <c r="E5386" s="39">
        <v>1379.01</v>
      </c>
      <c r="F5386" s="39">
        <v>2801</v>
      </c>
      <c r="G5386" s="39">
        <v>5456.46</v>
      </c>
      <c r="H5386" s="38">
        <v>7</v>
      </c>
      <c r="I5386" s="38">
        <v>5548</v>
      </c>
      <c r="J5386" s="37">
        <v>16.689361036000001</v>
      </c>
      <c r="K5386" s="37">
        <v>12.672295451</v>
      </c>
      <c r="L5386" s="37">
        <v>17.966841720000001</v>
      </c>
      <c r="M5386" s="37">
        <v>45.290476611999999</v>
      </c>
      <c r="N5386" s="37">
        <v>2.7777369587999998</v>
      </c>
      <c r="O5386" s="37">
        <v>32.154836064000001</v>
      </c>
      <c r="P5386" s="37">
        <v>3.7</v>
      </c>
      <c r="Q5386" s="37">
        <v>93.679406799999995</v>
      </c>
      <c r="R5386" s="38">
        <v>131227</v>
      </c>
      <c r="S5386" s="37">
        <v>2.75698</v>
      </c>
      <c r="T5386" s="38">
        <v>3</v>
      </c>
      <c r="U5386" s="38">
        <v>6</v>
      </c>
      <c r="V5386" s="38">
        <v>1</v>
      </c>
    </row>
    <row r="5387" spans="1:22" ht="13.5" customHeight="1" x14ac:dyDescent="0.2">
      <c r="A5387" s="32" t="s">
        <v>5383</v>
      </c>
      <c r="B5387" s="32" t="s">
        <v>13203</v>
      </c>
      <c r="C5387" s="32" t="s">
        <v>18096</v>
      </c>
      <c r="D5387" s="37">
        <v>14.14203</v>
      </c>
      <c r="E5387" s="39">
        <v>2544.96</v>
      </c>
      <c r="F5387" s="39">
        <v>5236</v>
      </c>
      <c r="G5387" s="39">
        <v>9557.6</v>
      </c>
      <c r="H5387" s="38">
        <v>8</v>
      </c>
      <c r="I5387" s="38">
        <v>9839</v>
      </c>
      <c r="J5387" s="37">
        <v>12.913085325000001</v>
      </c>
      <c r="K5387" s="37">
        <v>19.462669067</v>
      </c>
      <c r="L5387" s="37">
        <v>21.507836345000001</v>
      </c>
      <c r="M5387" s="37">
        <v>29.148712528000001</v>
      </c>
      <c r="N5387" s="37">
        <v>9.3943443516999992</v>
      </c>
      <c r="O5387" s="37">
        <v>12.596661287</v>
      </c>
      <c r="P5387" s="37">
        <v>8.3967941841999991</v>
      </c>
      <c r="Q5387" s="37">
        <v>87.1153458</v>
      </c>
      <c r="R5387" s="38">
        <v>280226</v>
      </c>
      <c r="S5387" s="37">
        <v>1.57097</v>
      </c>
      <c r="T5387" s="38">
        <v>4</v>
      </c>
      <c r="U5387" s="38">
        <v>7</v>
      </c>
      <c r="V5387" s="38">
        <v>1</v>
      </c>
    </row>
    <row r="5388" spans="1:22" ht="13.5" customHeight="1" x14ac:dyDescent="0.2">
      <c r="A5388" s="32" t="s">
        <v>5384</v>
      </c>
      <c r="B5388" s="32" t="s">
        <v>13204</v>
      </c>
      <c r="C5388" s="32" t="s">
        <v>18215</v>
      </c>
      <c r="D5388" s="37">
        <v>2.805857</v>
      </c>
      <c r="E5388" s="39">
        <v>802.99</v>
      </c>
      <c r="F5388" s="39">
        <v>1551</v>
      </c>
      <c r="G5388" s="39">
        <v>2988.94</v>
      </c>
      <c r="H5388" s="38">
        <v>4</v>
      </c>
      <c r="I5388" s="38">
        <v>3036</v>
      </c>
      <c r="J5388" s="37">
        <v>10.608953829000001</v>
      </c>
      <c r="K5388" s="37">
        <v>4.2135942921999998</v>
      </c>
      <c r="L5388" s="37">
        <v>8.0820310004000007</v>
      </c>
      <c r="M5388" s="37">
        <v>29.666371349999999</v>
      </c>
      <c r="N5388" s="37">
        <v>3.1741815984000001</v>
      </c>
      <c r="O5388" s="37">
        <v>41.314137256000002</v>
      </c>
      <c r="P5388" s="37">
        <v>3.7</v>
      </c>
      <c r="Q5388" s="37">
        <v>97.8888192</v>
      </c>
      <c r="R5388" s="38">
        <v>38779</v>
      </c>
      <c r="S5388" s="37">
        <v>2.75698</v>
      </c>
      <c r="T5388" s="38">
        <v>2</v>
      </c>
      <c r="U5388" s="38">
        <v>3</v>
      </c>
      <c r="V5388" s="38">
        <v>1</v>
      </c>
    </row>
    <row r="5389" spans="1:22" ht="13.5" customHeight="1" x14ac:dyDescent="0.2">
      <c r="A5389" s="32" t="s">
        <v>5385</v>
      </c>
      <c r="B5389" s="32" t="s">
        <v>13205</v>
      </c>
      <c r="C5389" s="32" t="s">
        <v>18215</v>
      </c>
      <c r="D5389" s="37">
        <v>5.0958759999999996</v>
      </c>
      <c r="E5389" s="39">
        <v>3131.96</v>
      </c>
      <c r="F5389" s="39">
        <v>5693</v>
      </c>
      <c r="G5389" s="39">
        <v>11058.4</v>
      </c>
      <c r="H5389" s="38">
        <v>14</v>
      </c>
      <c r="I5389" s="38">
        <v>11212</v>
      </c>
      <c r="J5389" s="37">
        <v>20.137013720999999</v>
      </c>
      <c r="K5389" s="37">
        <v>16.781870789999999</v>
      </c>
      <c r="L5389" s="37">
        <v>22.629298599999998</v>
      </c>
      <c r="M5389" s="37">
        <v>18.300069449999999</v>
      </c>
      <c r="N5389" s="37">
        <v>8.6891821397999998</v>
      </c>
      <c r="O5389" s="37">
        <v>22.538739122999999</v>
      </c>
      <c r="P5389" s="37">
        <v>3.7</v>
      </c>
      <c r="Q5389" s="37">
        <v>93.997737400000005</v>
      </c>
      <c r="R5389" s="38">
        <v>240765</v>
      </c>
      <c r="S5389" s="37">
        <v>2.75698</v>
      </c>
      <c r="T5389" s="38">
        <v>8</v>
      </c>
      <c r="U5389" s="38">
        <v>13</v>
      </c>
      <c r="V5389" s="38">
        <v>2</v>
      </c>
    </row>
    <row r="5390" spans="1:22" ht="13.5" customHeight="1" x14ac:dyDescent="0.2">
      <c r="A5390" s="32" t="s">
        <v>5386</v>
      </c>
      <c r="B5390" s="32" t="s">
        <v>13206</v>
      </c>
      <c r="C5390" s="32" t="s">
        <v>18215</v>
      </c>
      <c r="D5390" s="37">
        <v>1.780635</v>
      </c>
      <c r="E5390" s="39">
        <v>2263.98</v>
      </c>
      <c r="F5390" s="39">
        <v>5349</v>
      </c>
      <c r="G5390" s="39">
        <v>10338.9</v>
      </c>
      <c r="H5390" s="38">
        <v>8</v>
      </c>
      <c r="I5390" s="38">
        <v>10537</v>
      </c>
      <c r="J5390" s="37">
        <v>16.886432299999999</v>
      </c>
      <c r="K5390" s="37">
        <v>12.467508577</v>
      </c>
      <c r="L5390" s="37">
        <v>21.892941144000002</v>
      </c>
      <c r="M5390" s="37">
        <v>20.907309085000001</v>
      </c>
      <c r="N5390" s="37">
        <v>8.8401165011000007</v>
      </c>
      <c r="O5390" s="37">
        <v>23.828145572</v>
      </c>
      <c r="P5390" s="37">
        <v>3.7</v>
      </c>
      <c r="Q5390" s="37">
        <v>75.878946099999993</v>
      </c>
      <c r="R5390" s="38">
        <v>247485</v>
      </c>
      <c r="S5390" s="37">
        <v>2.75698</v>
      </c>
      <c r="T5390" s="38">
        <v>4</v>
      </c>
      <c r="U5390" s="38">
        <v>7</v>
      </c>
      <c r="V5390" s="38">
        <v>2</v>
      </c>
    </row>
    <row r="5391" spans="1:22" ht="13.5" customHeight="1" x14ac:dyDescent="0.2">
      <c r="A5391" s="32" t="s">
        <v>5387</v>
      </c>
      <c r="B5391" s="32" t="s">
        <v>13207</v>
      </c>
      <c r="C5391" s="32" t="s">
        <v>18215</v>
      </c>
      <c r="D5391" s="37">
        <v>6.3252750000000004</v>
      </c>
      <c r="E5391" s="39">
        <v>2885.93</v>
      </c>
      <c r="F5391" s="39">
        <v>7725</v>
      </c>
      <c r="G5391" s="39">
        <v>14906.15</v>
      </c>
      <c r="H5391" s="38">
        <v>12</v>
      </c>
      <c r="I5391" s="38">
        <v>15127</v>
      </c>
      <c r="J5391" s="37">
        <v>17.793072932000001</v>
      </c>
      <c r="K5391" s="37">
        <v>12.123731959000001</v>
      </c>
      <c r="L5391" s="37">
        <v>27.913514641999999</v>
      </c>
      <c r="M5391" s="37">
        <v>35.721993521999998</v>
      </c>
      <c r="N5391" s="37">
        <v>17.494686492</v>
      </c>
      <c r="O5391" s="37">
        <v>27.819963111</v>
      </c>
      <c r="P5391" s="37">
        <v>3.7</v>
      </c>
      <c r="Q5391" s="37">
        <v>98.871553500000005</v>
      </c>
      <c r="R5391" s="38">
        <v>323592</v>
      </c>
      <c r="S5391" s="37">
        <v>2.75698</v>
      </c>
      <c r="T5391" s="38">
        <v>5</v>
      </c>
      <c r="U5391" s="38">
        <v>10</v>
      </c>
      <c r="V5391" s="38">
        <v>4</v>
      </c>
    </row>
    <row r="5392" spans="1:22" ht="13.5" customHeight="1" x14ac:dyDescent="0.2">
      <c r="A5392" s="32" t="s">
        <v>5388</v>
      </c>
      <c r="B5392" s="32" t="s">
        <v>13208</v>
      </c>
      <c r="C5392" s="32" t="s">
        <v>18215</v>
      </c>
      <c r="D5392" s="37">
        <v>5.0542179999999997</v>
      </c>
      <c r="E5392" s="39">
        <v>3095.98</v>
      </c>
      <c r="F5392" s="39">
        <v>6288</v>
      </c>
      <c r="G5392" s="39">
        <v>11632.84</v>
      </c>
      <c r="H5392" s="38">
        <v>12</v>
      </c>
      <c r="I5392" s="38">
        <v>11828</v>
      </c>
      <c r="J5392" s="37">
        <v>15.171099729</v>
      </c>
      <c r="K5392" s="37">
        <v>10.587747774</v>
      </c>
      <c r="L5392" s="37">
        <v>18.358370505</v>
      </c>
      <c r="M5392" s="37">
        <v>23.568168544999999</v>
      </c>
      <c r="N5392" s="37">
        <v>12.376258753</v>
      </c>
      <c r="O5392" s="37">
        <v>18.198588483000002</v>
      </c>
      <c r="P5392" s="37">
        <v>3.7</v>
      </c>
      <c r="Q5392" s="37">
        <v>82.559234900000007</v>
      </c>
      <c r="R5392" s="38">
        <v>334318</v>
      </c>
      <c r="S5392" s="37">
        <v>2.75698</v>
      </c>
      <c r="T5392" s="38">
        <v>7</v>
      </c>
      <c r="U5392" s="38">
        <v>12</v>
      </c>
      <c r="V5392" s="38">
        <v>3</v>
      </c>
    </row>
    <row r="5393" spans="1:22" ht="13.5" customHeight="1" x14ac:dyDescent="0.2">
      <c r="A5393" s="32" t="s">
        <v>5389</v>
      </c>
      <c r="B5393" s="32" t="s">
        <v>13209</v>
      </c>
      <c r="C5393" s="32" t="s">
        <v>18215</v>
      </c>
      <c r="D5393" s="37">
        <v>3.770378</v>
      </c>
      <c r="E5393" s="39">
        <v>2399</v>
      </c>
      <c r="F5393" s="39">
        <v>3365</v>
      </c>
      <c r="G5393" s="39">
        <v>6387.95</v>
      </c>
      <c r="H5393" s="38">
        <v>6</v>
      </c>
      <c r="I5393" s="38">
        <v>6513</v>
      </c>
      <c r="J5393" s="37">
        <v>12.615235955999999</v>
      </c>
      <c r="K5393" s="37">
        <v>7.6228851455999997</v>
      </c>
      <c r="L5393" s="37">
        <v>12.000366143000001</v>
      </c>
      <c r="M5393" s="37">
        <v>29.464524534999999</v>
      </c>
      <c r="N5393" s="37">
        <v>9.4189589525000006</v>
      </c>
      <c r="O5393" s="37">
        <v>19.596482142999999</v>
      </c>
      <c r="P5393" s="37">
        <v>3.7</v>
      </c>
      <c r="Q5393" s="37">
        <v>87.055911300000005</v>
      </c>
      <c r="R5393" s="38">
        <v>178230</v>
      </c>
      <c r="S5393" s="37">
        <v>2.75698</v>
      </c>
      <c r="T5393" s="38">
        <v>1</v>
      </c>
      <c r="U5393" s="38">
        <v>5</v>
      </c>
      <c r="V5393" s="38">
        <v>3</v>
      </c>
    </row>
    <row r="5394" spans="1:22" ht="13.5" customHeight="1" x14ac:dyDescent="0.2">
      <c r="A5394" s="32" t="s">
        <v>5390</v>
      </c>
      <c r="B5394" s="32" t="s">
        <v>13210</v>
      </c>
      <c r="C5394" s="32" t="s">
        <v>18071</v>
      </c>
      <c r="D5394" s="37">
        <v>2.8949020000000001</v>
      </c>
      <c r="E5394" s="39">
        <v>3356</v>
      </c>
      <c r="F5394" s="39">
        <v>5773</v>
      </c>
      <c r="G5394" s="39">
        <v>11128.12</v>
      </c>
      <c r="H5394" s="38">
        <v>8</v>
      </c>
      <c r="I5394" s="38">
        <v>11261</v>
      </c>
      <c r="J5394" s="37">
        <v>21.161804189000001</v>
      </c>
      <c r="K5394" s="37">
        <v>20.682094957</v>
      </c>
      <c r="L5394" s="37">
        <v>18.501996440999999</v>
      </c>
      <c r="M5394" s="37">
        <v>17.862048553000001</v>
      </c>
      <c r="N5394" s="37">
        <v>5.1188314570999998</v>
      </c>
      <c r="O5394" s="37">
        <v>24.086945496999999</v>
      </c>
      <c r="P5394" s="37">
        <v>7.2082030889000004</v>
      </c>
      <c r="Q5394" s="37">
        <v>77.414427700000005</v>
      </c>
      <c r="R5394" s="38">
        <v>255383</v>
      </c>
      <c r="S5394" s="37">
        <v>3.0891600000000001</v>
      </c>
      <c r="T5394" s="38">
        <v>4</v>
      </c>
      <c r="U5394" s="38">
        <v>7</v>
      </c>
      <c r="V5394" s="38">
        <v>0</v>
      </c>
    </row>
    <row r="5395" spans="1:22" ht="13.5" customHeight="1" x14ac:dyDescent="0.2">
      <c r="A5395" s="32" t="s">
        <v>5391</v>
      </c>
      <c r="B5395" s="32" t="s">
        <v>13211</v>
      </c>
      <c r="C5395" s="32" t="s">
        <v>18215</v>
      </c>
      <c r="D5395" s="37">
        <v>8.5398910000000008</v>
      </c>
      <c r="E5395" s="39">
        <v>2834.98</v>
      </c>
      <c r="F5395" s="39">
        <v>6019</v>
      </c>
      <c r="G5395" s="39">
        <v>11439.18</v>
      </c>
      <c r="H5395" s="38">
        <v>9</v>
      </c>
      <c r="I5395" s="38">
        <v>11624</v>
      </c>
      <c r="J5395" s="37">
        <v>14.583434725</v>
      </c>
      <c r="K5395" s="37">
        <v>10.10242442</v>
      </c>
      <c r="L5395" s="37">
        <v>16.961346249000002</v>
      </c>
      <c r="M5395" s="37">
        <v>23.888909388999998</v>
      </c>
      <c r="N5395" s="37">
        <v>11.328283302000001</v>
      </c>
      <c r="O5395" s="37">
        <v>17.823570097000001</v>
      </c>
      <c r="P5395" s="37">
        <v>3.7</v>
      </c>
      <c r="Q5395" s="37">
        <v>86.171008999999998</v>
      </c>
      <c r="R5395" s="38">
        <v>353935</v>
      </c>
      <c r="S5395" s="37">
        <v>2.75698</v>
      </c>
      <c r="T5395" s="38">
        <v>4</v>
      </c>
      <c r="U5395" s="38">
        <v>9</v>
      </c>
      <c r="V5395" s="38">
        <v>2</v>
      </c>
    </row>
    <row r="5396" spans="1:22" ht="13.5" customHeight="1" x14ac:dyDescent="0.2">
      <c r="A5396" s="32" t="s">
        <v>5392</v>
      </c>
      <c r="B5396" s="32" t="s">
        <v>13212</v>
      </c>
      <c r="C5396" s="32" t="s">
        <v>18215</v>
      </c>
      <c r="D5396" s="37">
        <v>2.238737</v>
      </c>
      <c r="E5396" s="39">
        <v>2046.01</v>
      </c>
      <c r="F5396" s="39">
        <v>3384</v>
      </c>
      <c r="G5396" s="39">
        <v>6381.83</v>
      </c>
      <c r="H5396" s="38">
        <v>5</v>
      </c>
      <c r="I5396" s="38">
        <v>6460</v>
      </c>
      <c r="J5396" s="37">
        <v>12.362188388</v>
      </c>
      <c r="K5396" s="37">
        <v>13.283032938</v>
      </c>
      <c r="L5396" s="37">
        <v>17.727102192</v>
      </c>
      <c r="M5396" s="37">
        <v>19.855765550000001</v>
      </c>
      <c r="N5396" s="37">
        <v>3.7561686423</v>
      </c>
      <c r="O5396" s="37">
        <v>7.5334858386999999</v>
      </c>
      <c r="P5396" s="37">
        <v>3.7</v>
      </c>
      <c r="Q5396" s="37">
        <v>88.741632100000004</v>
      </c>
      <c r="R5396" s="38">
        <v>171822</v>
      </c>
      <c r="S5396" s="37">
        <v>2.75698</v>
      </c>
      <c r="T5396" s="38">
        <v>2</v>
      </c>
      <c r="U5396" s="38">
        <v>4</v>
      </c>
      <c r="V5396" s="38">
        <v>0</v>
      </c>
    </row>
    <row r="5397" spans="1:22" ht="13.5" customHeight="1" x14ac:dyDescent="0.2">
      <c r="A5397" s="32" t="s">
        <v>5393</v>
      </c>
      <c r="B5397" s="32" t="s">
        <v>13213</v>
      </c>
      <c r="C5397" s="32" t="s">
        <v>18215</v>
      </c>
      <c r="D5397" s="37">
        <v>4.9252060000000002</v>
      </c>
      <c r="E5397" s="39">
        <v>1435.98</v>
      </c>
      <c r="F5397" s="39">
        <v>3890</v>
      </c>
      <c r="G5397" s="39">
        <v>7145.29</v>
      </c>
      <c r="H5397" s="38">
        <v>6</v>
      </c>
      <c r="I5397" s="38">
        <v>7781</v>
      </c>
      <c r="J5397" s="37">
        <v>21.529998855999999</v>
      </c>
      <c r="K5397" s="37">
        <v>21.245242916999999</v>
      </c>
      <c r="L5397" s="37">
        <v>25.45604346</v>
      </c>
      <c r="M5397" s="37">
        <v>28.507470789999999</v>
      </c>
      <c r="N5397" s="37">
        <v>21.435069988999999</v>
      </c>
      <c r="O5397" s="37">
        <v>44.884243937000001</v>
      </c>
      <c r="P5397" s="37">
        <v>3.7289923793000002</v>
      </c>
      <c r="Q5397" s="37">
        <v>77.294896699999995</v>
      </c>
      <c r="R5397" s="38">
        <v>184262</v>
      </c>
      <c r="S5397" s="37">
        <v>2.75698</v>
      </c>
      <c r="T5397" s="38">
        <v>3</v>
      </c>
      <c r="U5397" s="38">
        <v>6</v>
      </c>
      <c r="V5397" s="38">
        <v>1</v>
      </c>
    </row>
    <row r="5398" spans="1:22" ht="13.5" customHeight="1" x14ac:dyDescent="0.2">
      <c r="A5398" s="32" t="s">
        <v>5394</v>
      </c>
      <c r="B5398" s="32" t="s">
        <v>13214</v>
      </c>
      <c r="C5398" s="32" t="s">
        <v>18215</v>
      </c>
      <c r="D5398" s="37">
        <v>5.1259079999999999</v>
      </c>
      <c r="E5398" s="39">
        <v>2659.05</v>
      </c>
      <c r="F5398" s="39">
        <v>5381</v>
      </c>
      <c r="G5398" s="39">
        <v>10210.91</v>
      </c>
      <c r="H5398" s="38">
        <v>8</v>
      </c>
      <c r="I5398" s="38">
        <v>10378</v>
      </c>
      <c r="J5398" s="37">
        <v>15.77874154</v>
      </c>
      <c r="K5398" s="37">
        <v>10.03040507</v>
      </c>
      <c r="L5398" s="37">
        <v>10.550074304000001</v>
      </c>
      <c r="M5398" s="37">
        <v>41.552205246</v>
      </c>
      <c r="N5398" s="37">
        <v>6.0136200664999997</v>
      </c>
      <c r="O5398" s="37">
        <v>26.504073855000001</v>
      </c>
      <c r="P5398" s="37">
        <v>3.7201418723000002</v>
      </c>
      <c r="Q5398" s="37">
        <v>86.668900199999996</v>
      </c>
      <c r="R5398" s="38">
        <v>214947</v>
      </c>
      <c r="S5398" s="37">
        <v>2.75698</v>
      </c>
      <c r="T5398" s="38">
        <v>3</v>
      </c>
      <c r="U5398" s="38">
        <v>8</v>
      </c>
      <c r="V5398" s="38">
        <v>1</v>
      </c>
    </row>
    <row r="5399" spans="1:22" ht="13.5" customHeight="1" x14ac:dyDescent="0.2">
      <c r="A5399" s="32" t="s">
        <v>5395</v>
      </c>
      <c r="B5399" s="32" t="s">
        <v>13215</v>
      </c>
      <c r="C5399" s="32" t="s">
        <v>18096</v>
      </c>
      <c r="D5399" s="37">
        <v>7.8623479999999999</v>
      </c>
      <c r="E5399" s="39">
        <v>2015.97</v>
      </c>
      <c r="F5399" s="39">
        <v>4863</v>
      </c>
      <c r="G5399" s="39">
        <v>9088.15</v>
      </c>
      <c r="H5399" s="38">
        <v>6</v>
      </c>
      <c r="I5399" s="38">
        <v>9409</v>
      </c>
      <c r="J5399" s="37">
        <v>10.541964610000001</v>
      </c>
      <c r="K5399" s="37">
        <v>15.216795997</v>
      </c>
      <c r="L5399" s="37">
        <v>11.215483966000001</v>
      </c>
      <c r="M5399" s="37">
        <v>17.954108717</v>
      </c>
      <c r="N5399" s="37">
        <v>13.230637597999999</v>
      </c>
      <c r="O5399" s="37">
        <v>22.904261748</v>
      </c>
      <c r="P5399" s="37">
        <v>8.9</v>
      </c>
      <c r="Q5399" s="37">
        <v>93.592011799999995</v>
      </c>
      <c r="R5399" s="38">
        <v>195768</v>
      </c>
      <c r="S5399" s="37">
        <v>1.57097</v>
      </c>
      <c r="T5399" s="38">
        <v>2</v>
      </c>
      <c r="U5399" s="38">
        <v>6</v>
      </c>
      <c r="V5399" s="38">
        <v>1</v>
      </c>
    </row>
    <row r="5400" spans="1:22" ht="13.5" customHeight="1" x14ac:dyDescent="0.2">
      <c r="A5400" s="32" t="s">
        <v>5396</v>
      </c>
      <c r="B5400" s="32" t="s">
        <v>13216</v>
      </c>
      <c r="C5400" s="32" t="s">
        <v>18096</v>
      </c>
      <c r="D5400" s="37">
        <v>4.7375629999999997</v>
      </c>
      <c r="E5400" s="39">
        <v>2970.03</v>
      </c>
      <c r="F5400" s="39">
        <v>6511</v>
      </c>
      <c r="G5400" s="39">
        <v>12061.8</v>
      </c>
      <c r="H5400" s="38">
        <v>9</v>
      </c>
      <c r="I5400" s="38">
        <v>12243</v>
      </c>
      <c r="J5400" s="37">
        <v>8.4526565011999999</v>
      </c>
      <c r="K5400" s="37">
        <v>12.601769794999999</v>
      </c>
      <c r="L5400" s="37">
        <v>9.8458889903000006</v>
      </c>
      <c r="M5400" s="37">
        <v>18.070294223000001</v>
      </c>
      <c r="N5400" s="37">
        <v>4.9801038724</v>
      </c>
      <c r="O5400" s="37">
        <v>15.237516190999999</v>
      </c>
      <c r="P5400" s="37">
        <v>8.5622363428000003</v>
      </c>
      <c r="Q5400" s="37">
        <v>79.460442799999996</v>
      </c>
      <c r="R5400" s="38">
        <v>380526</v>
      </c>
      <c r="S5400" s="37">
        <v>1.57097</v>
      </c>
      <c r="T5400" s="38">
        <v>5</v>
      </c>
      <c r="U5400" s="38">
        <v>8</v>
      </c>
      <c r="V5400" s="38">
        <v>1</v>
      </c>
    </row>
    <row r="5401" spans="1:22" ht="13.5" customHeight="1" x14ac:dyDescent="0.2">
      <c r="A5401" s="32" t="s">
        <v>5397</v>
      </c>
      <c r="B5401" s="32" t="s">
        <v>13217</v>
      </c>
      <c r="C5401" s="32" t="s">
        <v>18215</v>
      </c>
      <c r="D5401" s="37">
        <v>10.583310000000001</v>
      </c>
      <c r="E5401" s="39">
        <v>1572.99</v>
      </c>
      <c r="F5401" s="39">
        <v>3794</v>
      </c>
      <c r="G5401" s="39">
        <v>7341.23</v>
      </c>
      <c r="H5401" s="38">
        <v>7</v>
      </c>
      <c r="I5401" s="38">
        <v>7450</v>
      </c>
      <c r="J5401" s="37">
        <v>12.500120985000001</v>
      </c>
      <c r="K5401" s="37">
        <v>7.2911330901999998</v>
      </c>
      <c r="L5401" s="37">
        <v>16.232410644000002</v>
      </c>
      <c r="M5401" s="37">
        <v>37.349591046</v>
      </c>
      <c r="N5401" s="37">
        <v>3.8776555850999999</v>
      </c>
      <c r="O5401" s="37">
        <v>29.169060463000001</v>
      </c>
      <c r="P5401" s="37">
        <v>3.7</v>
      </c>
      <c r="Q5401" s="37">
        <v>88.604434800000007</v>
      </c>
      <c r="R5401" s="38">
        <v>164081</v>
      </c>
      <c r="S5401" s="37">
        <v>2.75698</v>
      </c>
      <c r="T5401" s="38">
        <v>4</v>
      </c>
      <c r="U5401" s="38">
        <v>7</v>
      </c>
      <c r="V5401" s="38">
        <v>1</v>
      </c>
    </row>
    <row r="5402" spans="1:22" ht="13.5" customHeight="1" x14ac:dyDescent="0.2">
      <c r="A5402" s="32" t="s">
        <v>5398</v>
      </c>
      <c r="B5402" s="32" t="s">
        <v>13218</v>
      </c>
      <c r="C5402" s="32" t="s">
        <v>18215</v>
      </c>
      <c r="D5402" s="37">
        <v>5.4125040000000002</v>
      </c>
      <c r="E5402" s="39">
        <v>2560.9499999999998</v>
      </c>
      <c r="F5402" s="39">
        <v>7980</v>
      </c>
      <c r="G5402" s="39">
        <v>14359.23</v>
      </c>
      <c r="H5402" s="38">
        <v>23</v>
      </c>
      <c r="I5402" s="38">
        <v>15976</v>
      </c>
      <c r="J5402" s="37">
        <v>12.665910061</v>
      </c>
      <c r="K5402" s="37">
        <v>13.755366548</v>
      </c>
      <c r="L5402" s="37">
        <v>15.404739575000001</v>
      </c>
      <c r="M5402" s="37">
        <v>29.798439038000001</v>
      </c>
      <c r="N5402" s="37">
        <v>18.271377000000001</v>
      </c>
      <c r="O5402" s="37">
        <v>40.436874783</v>
      </c>
      <c r="P5402" s="37">
        <v>3.7</v>
      </c>
      <c r="Q5402" s="37">
        <v>86.912995899999999</v>
      </c>
      <c r="R5402" s="38">
        <v>285845</v>
      </c>
      <c r="S5402" s="37">
        <v>2.75698</v>
      </c>
      <c r="T5402" s="38">
        <v>14</v>
      </c>
      <c r="U5402" s="38">
        <v>22</v>
      </c>
      <c r="V5402" s="38">
        <v>1</v>
      </c>
    </row>
    <row r="5403" spans="1:22" ht="13.5" customHeight="1" x14ac:dyDescent="0.2">
      <c r="A5403" s="32" t="s">
        <v>5399</v>
      </c>
      <c r="B5403" s="32" t="s">
        <v>13219</v>
      </c>
      <c r="C5403" s="32" t="s">
        <v>18215</v>
      </c>
      <c r="D5403" s="37">
        <v>6.7235100000000001</v>
      </c>
      <c r="E5403" s="39">
        <v>5673</v>
      </c>
      <c r="F5403" s="39">
        <v>7730</v>
      </c>
      <c r="G5403" s="39">
        <v>14015.27</v>
      </c>
      <c r="H5403" s="38">
        <v>12</v>
      </c>
      <c r="I5403" s="38">
        <v>14294</v>
      </c>
      <c r="J5403" s="37">
        <v>10.554457068</v>
      </c>
      <c r="K5403" s="37">
        <v>7.0853672613000001</v>
      </c>
      <c r="L5403" s="37">
        <v>10.059147199</v>
      </c>
      <c r="M5403" s="37">
        <v>25.143444239000001</v>
      </c>
      <c r="N5403" s="37">
        <v>5.3834303054000001</v>
      </c>
      <c r="O5403" s="37">
        <v>9.3193040916999994</v>
      </c>
      <c r="P5403" s="37">
        <v>3.7</v>
      </c>
      <c r="Q5403" s="37">
        <v>78.227027699999994</v>
      </c>
      <c r="R5403" s="38">
        <v>350803</v>
      </c>
      <c r="S5403" s="37">
        <v>2.75698</v>
      </c>
      <c r="T5403" s="38">
        <v>5</v>
      </c>
      <c r="U5403" s="38">
        <v>12</v>
      </c>
      <c r="V5403" s="38">
        <v>2</v>
      </c>
    </row>
    <row r="5404" spans="1:22" ht="13.5" customHeight="1" x14ac:dyDescent="0.2">
      <c r="A5404" s="32" t="s">
        <v>5400</v>
      </c>
      <c r="B5404" s="32" t="s">
        <v>13220</v>
      </c>
      <c r="C5404" s="32" t="s">
        <v>18215</v>
      </c>
      <c r="D5404" s="37">
        <v>3.7383989999999998</v>
      </c>
      <c r="E5404" s="39">
        <v>647.99</v>
      </c>
      <c r="F5404" s="39">
        <v>1357</v>
      </c>
      <c r="G5404" s="39">
        <v>2625.78</v>
      </c>
      <c r="H5404" s="38">
        <v>3</v>
      </c>
      <c r="I5404" s="38">
        <v>2675</v>
      </c>
      <c r="J5404" s="37">
        <v>15.004864296999999</v>
      </c>
      <c r="K5404" s="37">
        <v>7.4978764983000001</v>
      </c>
      <c r="L5404" s="37">
        <v>20.267299743999999</v>
      </c>
      <c r="M5404" s="37">
        <v>45.081503433999998</v>
      </c>
      <c r="N5404" s="37">
        <v>3.8877174458999999</v>
      </c>
      <c r="O5404" s="37">
        <v>41.066569268999999</v>
      </c>
      <c r="P5404" s="37">
        <v>3.7</v>
      </c>
      <c r="Q5404" s="37" t="s">
        <v>15680</v>
      </c>
      <c r="R5404" s="38">
        <v>72336</v>
      </c>
      <c r="S5404" s="37">
        <v>2.75698</v>
      </c>
      <c r="T5404" s="38">
        <v>0</v>
      </c>
      <c r="U5404" s="38">
        <v>3</v>
      </c>
      <c r="V5404" s="38">
        <v>1</v>
      </c>
    </row>
    <row r="5405" spans="1:22" ht="13.5" customHeight="1" x14ac:dyDescent="0.2">
      <c r="A5405" s="32" t="s">
        <v>5401</v>
      </c>
      <c r="B5405" s="32" t="s">
        <v>13221</v>
      </c>
      <c r="C5405" s="32" t="s">
        <v>18215</v>
      </c>
      <c r="D5405" s="37">
        <v>3.8013080000000001</v>
      </c>
      <c r="E5405" s="39">
        <v>2464.9899999999998</v>
      </c>
      <c r="F5405" s="39">
        <v>5299</v>
      </c>
      <c r="G5405" s="39">
        <v>10408.06</v>
      </c>
      <c r="H5405" s="38">
        <v>10</v>
      </c>
      <c r="I5405" s="38">
        <v>10492</v>
      </c>
      <c r="J5405" s="37">
        <v>16.101234518999998</v>
      </c>
      <c r="K5405" s="37">
        <v>9.2793197279000008</v>
      </c>
      <c r="L5405" s="37">
        <v>20.527578980000001</v>
      </c>
      <c r="M5405" s="37">
        <v>60.266303448000002</v>
      </c>
      <c r="N5405" s="37">
        <v>3.0919140614999998</v>
      </c>
      <c r="O5405" s="37">
        <v>39.346336905000001</v>
      </c>
      <c r="P5405" s="37">
        <v>4.0317322124999997</v>
      </c>
      <c r="Q5405" s="37">
        <v>86.945399300000005</v>
      </c>
      <c r="R5405" s="38">
        <v>228654</v>
      </c>
      <c r="S5405" s="37">
        <v>2.75698</v>
      </c>
      <c r="T5405" s="38">
        <v>7</v>
      </c>
      <c r="U5405" s="38">
        <v>10</v>
      </c>
      <c r="V5405" s="38">
        <v>0</v>
      </c>
    </row>
    <row r="5406" spans="1:22" ht="13.5" customHeight="1" x14ac:dyDescent="0.2">
      <c r="A5406" s="32" t="s">
        <v>5402</v>
      </c>
      <c r="B5406" s="32" t="s">
        <v>13222</v>
      </c>
      <c r="C5406" s="32" t="s">
        <v>18215</v>
      </c>
      <c r="D5406" s="37">
        <v>8.9415469999999999</v>
      </c>
      <c r="E5406" s="39">
        <v>1050.02</v>
      </c>
      <c r="F5406" s="39">
        <v>2477</v>
      </c>
      <c r="G5406" s="39">
        <v>4911.96</v>
      </c>
      <c r="H5406" s="38">
        <v>4</v>
      </c>
      <c r="I5406" s="38">
        <v>5002</v>
      </c>
      <c r="J5406" s="37">
        <v>20.003397389</v>
      </c>
      <c r="K5406" s="37">
        <v>11.639286295</v>
      </c>
      <c r="L5406" s="37">
        <v>16.893847644000001</v>
      </c>
      <c r="M5406" s="37">
        <v>33.562389670999998</v>
      </c>
      <c r="N5406" s="37">
        <v>4.6961130297000002</v>
      </c>
      <c r="O5406" s="37">
        <v>40.389997063999999</v>
      </c>
      <c r="P5406" s="37">
        <v>3.7</v>
      </c>
      <c r="Q5406" s="37">
        <v>95.530424600000003</v>
      </c>
      <c r="R5406" s="38">
        <v>146056</v>
      </c>
      <c r="S5406" s="37">
        <v>2.75698</v>
      </c>
      <c r="T5406" s="38">
        <v>2</v>
      </c>
      <c r="U5406" s="38">
        <v>4</v>
      </c>
      <c r="V5406" s="38">
        <v>0</v>
      </c>
    </row>
    <row r="5407" spans="1:22" ht="13.5" customHeight="1" x14ac:dyDescent="0.2">
      <c r="A5407" s="32" t="s">
        <v>5403</v>
      </c>
      <c r="B5407" s="32" t="s">
        <v>13223</v>
      </c>
      <c r="C5407" s="32" t="s">
        <v>18096</v>
      </c>
      <c r="D5407" s="37">
        <v>8.9462869999999999</v>
      </c>
      <c r="E5407" s="39">
        <v>842.03</v>
      </c>
      <c r="F5407" s="39">
        <v>3745</v>
      </c>
      <c r="G5407" s="39">
        <v>7024.8</v>
      </c>
      <c r="H5407" s="38">
        <v>4</v>
      </c>
      <c r="I5407" s="38">
        <v>7407</v>
      </c>
      <c r="J5407" s="37">
        <v>33.803154134000003</v>
      </c>
      <c r="K5407" s="37">
        <v>44.529705610999997</v>
      </c>
      <c r="L5407" s="37">
        <v>23.114525128</v>
      </c>
      <c r="M5407" s="37">
        <v>13.769059180999999</v>
      </c>
      <c r="N5407" s="37">
        <v>41.902085477999996</v>
      </c>
      <c r="O5407" s="37">
        <v>57.998234840000002</v>
      </c>
      <c r="P5407" s="37">
        <v>8.9</v>
      </c>
      <c r="Q5407" s="37">
        <v>80.321057199999998</v>
      </c>
      <c r="R5407" s="38">
        <v>230813</v>
      </c>
      <c r="S5407" s="37">
        <v>1.57097</v>
      </c>
      <c r="T5407" s="38">
        <v>3</v>
      </c>
      <c r="U5407" s="38">
        <v>4</v>
      </c>
      <c r="V5407" s="38">
        <v>0</v>
      </c>
    </row>
    <row r="5408" spans="1:22" ht="13.5" customHeight="1" x14ac:dyDescent="0.2">
      <c r="A5408" s="32" t="s">
        <v>5404</v>
      </c>
      <c r="B5408" s="32" t="s">
        <v>13224</v>
      </c>
      <c r="C5408" s="32" t="s">
        <v>18096</v>
      </c>
      <c r="D5408" s="37">
        <v>4.6623010000000003</v>
      </c>
      <c r="E5408" s="39">
        <v>1624.06</v>
      </c>
      <c r="F5408" s="39">
        <v>5601</v>
      </c>
      <c r="G5408" s="39">
        <v>10871.31</v>
      </c>
      <c r="H5408" s="38">
        <v>7</v>
      </c>
      <c r="I5408" s="38">
        <v>11647</v>
      </c>
      <c r="J5408" s="37">
        <v>26.021740899000001</v>
      </c>
      <c r="K5408" s="37">
        <v>34.597078353999997</v>
      </c>
      <c r="L5408" s="37">
        <v>24.649860082</v>
      </c>
      <c r="M5408" s="37">
        <v>18.256826921999998</v>
      </c>
      <c r="N5408" s="37">
        <v>37.641011736000003</v>
      </c>
      <c r="O5408" s="37">
        <v>61.207573117999999</v>
      </c>
      <c r="P5408" s="37">
        <v>8.9</v>
      </c>
      <c r="Q5408" s="37">
        <v>75.315545599999993</v>
      </c>
      <c r="R5408" s="38">
        <v>288113</v>
      </c>
      <c r="S5408" s="37">
        <v>1.57097</v>
      </c>
      <c r="T5408" s="38">
        <v>1</v>
      </c>
      <c r="U5408" s="38">
        <v>6</v>
      </c>
      <c r="V5408" s="38">
        <v>2</v>
      </c>
    </row>
    <row r="5409" spans="1:22" ht="13.5" customHeight="1" x14ac:dyDescent="0.2">
      <c r="A5409" s="32" t="s">
        <v>5405</v>
      </c>
      <c r="B5409" s="32" t="s">
        <v>13225</v>
      </c>
      <c r="C5409" s="32" t="s">
        <v>18215</v>
      </c>
      <c r="D5409" s="37">
        <v>6.7836489999999996</v>
      </c>
      <c r="E5409" s="39">
        <v>2892</v>
      </c>
      <c r="F5409" s="39">
        <v>6651</v>
      </c>
      <c r="G5409" s="39">
        <v>12831.24</v>
      </c>
      <c r="H5409" s="38">
        <v>12</v>
      </c>
      <c r="I5409" s="38">
        <v>13167</v>
      </c>
      <c r="J5409" s="37">
        <v>20.415883016999999</v>
      </c>
      <c r="K5409" s="37">
        <v>20.021838821999999</v>
      </c>
      <c r="L5409" s="37">
        <v>23.379893021000001</v>
      </c>
      <c r="M5409" s="37">
        <v>28.887756583000002</v>
      </c>
      <c r="N5409" s="37">
        <v>16.672799316999999</v>
      </c>
      <c r="O5409" s="37">
        <v>21.110957093</v>
      </c>
      <c r="P5409" s="37">
        <v>3.7</v>
      </c>
      <c r="Q5409" s="37">
        <v>91.429759799999999</v>
      </c>
      <c r="R5409" s="38">
        <v>283906</v>
      </c>
      <c r="S5409" s="37">
        <v>2.75698</v>
      </c>
      <c r="T5409" s="38">
        <v>3</v>
      </c>
      <c r="U5409" s="38">
        <v>11</v>
      </c>
      <c r="V5409" s="38">
        <v>1</v>
      </c>
    </row>
    <row r="5410" spans="1:22" ht="13.5" customHeight="1" x14ac:dyDescent="0.2">
      <c r="A5410" s="32" t="s">
        <v>5406</v>
      </c>
      <c r="B5410" s="32" t="s">
        <v>13226</v>
      </c>
      <c r="C5410" s="32" t="s">
        <v>18096</v>
      </c>
      <c r="D5410" s="37">
        <v>7.0524760000000004</v>
      </c>
      <c r="E5410" s="39">
        <v>1771.95</v>
      </c>
      <c r="F5410" s="39">
        <v>5186</v>
      </c>
      <c r="G5410" s="39">
        <v>9927.99</v>
      </c>
      <c r="H5410" s="38">
        <v>6</v>
      </c>
      <c r="I5410" s="38">
        <v>10111</v>
      </c>
      <c r="J5410" s="37">
        <v>35.956198714000003</v>
      </c>
      <c r="K5410" s="37">
        <v>35.198447637999998</v>
      </c>
      <c r="L5410" s="37">
        <v>42.982788315999997</v>
      </c>
      <c r="M5410" s="37">
        <v>17.669436613999999</v>
      </c>
      <c r="N5410" s="37">
        <v>47.992523253999998</v>
      </c>
      <c r="O5410" s="37">
        <v>28.502161300000001</v>
      </c>
      <c r="P5410" s="37">
        <v>8.9</v>
      </c>
      <c r="Q5410" s="37">
        <v>78.167366400000006</v>
      </c>
      <c r="R5410" s="38">
        <v>316203</v>
      </c>
      <c r="S5410" s="37">
        <v>1.57097</v>
      </c>
      <c r="T5410" s="38">
        <v>2</v>
      </c>
      <c r="U5410" s="38">
        <v>4</v>
      </c>
      <c r="V5410" s="38">
        <v>1</v>
      </c>
    </row>
    <row r="5411" spans="1:22" ht="13.5" customHeight="1" x14ac:dyDescent="0.2">
      <c r="A5411" s="32" t="s">
        <v>5407</v>
      </c>
      <c r="B5411" s="32" t="s">
        <v>13227</v>
      </c>
      <c r="C5411" s="32" t="s">
        <v>18215</v>
      </c>
      <c r="D5411" s="37">
        <v>3.9491960000000002</v>
      </c>
      <c r="E5411" s="39">
        <v>1067</v>
      </c>
      <c r="F5411" s="39">
        <v>2636</v>
      </c>
      <c r="G5411" s="39">
        <v>4984.25</v>
      </c>
      <c r="H5411" s="38">
        <v>7</v>
      </c>
      <c r="I5411" s="38">
        <v>5054</v>
      </c>
      <c r="J5411" s="37">
        <v>19.657376719999998</v>
      </c>
      <c r="K5411" s="37">
        <v>8.5971113137999993</v>
      </c>
      <c r="L5411" s="37">
        <v>10.382771588000001</v>
      </c>
      <c r="M5411" s="37">
        <v>27.726798070000001</v>
      </c>
      <c r="N5411" s="37">
        <v>4.4238302670999996</v>
      </c>
      <c r="O5411" s="37">
        <v>26.509568879</v>
      </c>
      <c r="P5411" s="37">
        <v>3.8735211268</v>
      </c>
      <c r="Q5411" s="37">
        <v>96.133932999999999</v>
      </c>
      <c r="R5411" s="38">
        <v>97199</v>
      </c>
      <c r="S5411" s="37">
        <v>2.75698</v>
      </c>
      <c r="T5411" s="38">
        <v>5</v>
      </c>
      <c r="U5411" s="38">
        <v>7</v>
      </c>
      <c r="V5411" s="38">
        <v>1</v>
      </c>
    </row>
    <row r="5412" spans="1:22" ht="13.5" customHeight="1" x14ac:dyDescent="0.2">
      <c r="A5412" s="32" t="s">
        <v>5408</v>
      </c>
      <c r="B5412" s="32" t="s">
        <v>13228</v>
      </c>
      <c r="C5412" s="32" t="s">
        <v>18096</v>
      </c>
      <c r="D5412" s="37">
        <v>6.0417740000000002</v>
      </c>
      <c r="E5412" s="39">
        <v>863.02</v>
      </c>
      <c r="F5412" s="39">
        <v>2472</v>
      </c>
      <c r="G5412" s="39">
        <v>4787.4399999999996</v>
      </c>
      <c r="H5412" s="38">
        <v>5</v>
      </c>
      <c r="I5412" s="38">
        <v>5123</v>
      </c>
      <c r="J5412" s="37">
        <v>37.120944000000001</v>
      </c>
      <c r="K5412" s="37">
        <v>42.516295640000003</v>
      </c>
      <c r="L5412" s="37">
        <v>31.168395665999999</v>
      </c>
      <c r="M5412" s="37">
        <v>20.896787727</v>
      </c>
      <c r="N5412" s="37">
        <v>54.223727906000001</v>
      </c>
      <c r="O5412" s="37">
        <v>77.600116419000003</v>
      </c>
      <c r="P5412" s="37">
        <v>8.9</v>
      </c>
      <c r="Q5412" s="37">
        <v>72.199938599999996</v>
      </c>
      <c r="R5412" s="38">
        <v>121118</v>
      </c>
      <c r="S5412" s="37">
        <v>1.57097</v>
      </c>
      <c r="T5412" s="38">
        <v>2</v>
      </c>
      <c r="U5412" s="38">
        <v>3</v>
      </c>
      <c r="V5412" s="38">
        <v>2</v>
      </c>
    </row>
    <row r="5413" spans="1:22" ht="13.5" customHeight="1" x14ac:dyDescent="0.2">
      <c r="A5413" s="32" t="s">
        <v>5409</v>
      </c>
      <c r="B5413" s="32" t="s">
        <v>13229</v>
      </c>
      <c r="C5413" s="32" t="s">
        <v>18215</v>
      </c>
      <c r="D5413" s="37">
        <v>4.668234</v>
      </c>
      <c r="E5413" s="39">
        <v>1107.97</v>
      </c>
      <c r="F5413" s="39">
        <v>3518</v>
      </c>
      <c r="G5413" s="39">
        <v>6581.46</v>
      </c>
      <c r="H5413" s="38">
        <v>7</v>
      </c>
      <c r="I5413" s="38">
        <v>7012</v>
      </c>
      <c r="J5413" s="37">
        <v>13.681600132</v>
      </c>
      <c r="K5413" s="37">
        <v>14.807973172000001</v>
      </c>
      <c r="L5413" s="37">
        <v>18.683277583999999</v>
      </c>
      <c r="M5413" s="37">
        <v>19.039317662999999</v>
      </c>
      <c r="N5413" s="37">
        <v>16.774878509000001</v>
      </c>
      <c r="O5413" s="37">
        <v>43.596341215999999</v>
      </c>
      <c r="P5413" s="37">
        <v>3.7359622717000001</v>
      </c>
      <c r="Q5413" s="37">
        <v>85.252549999999999</v>
      </c>
      <c r="R5413" s="38">
        <v>115415</v>
      </c>
      <c r="S5413" s="37">
        <v>2.75698</v>
      </c>
      <c r="T5413" s="38">
        <v>5</v>
      </c>
      <c r="U5413" s="38">
        <v>7</v>
      </c>
      <c r="V5413" s="38">
        <v>0</v>
      </c>
    </row>
    <row r="5414" spans="1:22" ht="13.5" customHeight="1" x14ac:dyDescent="0.2">
      <c r="A5414" s="32" t="s">
        <v>5410</v>
      </c>
      <c r="B5414" s="32" t="s">
        <v>13230</v>
      </c>
      <c r="C5414" s="32" t="s">
        <v>18071</v>
      </c>
      <c r="D5414" s="37">
        <v>6.1983839999999999</v>
      </c>
      <c r="E5414" s="39">
        <v>2019</v>
      </c>
      <c r="F5414" s="39">
        <v>3326</v>
      </c>
      <c r="G5414" s="39">
        <v>6333.48</v>
      </c>
      <c r="H5414" s="38">
        <v>5</v>
      </c>
      <c r="I5414" s="38">
        <v>6413</v>
      </c>
      <c r="J5414" s="37">
        <v>24.243513591999999</v>
      </c>
      <c r="K5414" s="37">
        <v>23.305873523999999</v>
      </c>
      <c r="L5414" s="37">
        <v>21.520313210000001</v>
      </c>
      <c r="M5414" s="37">
        <v>15.592928188</v>
      </c>
      <c r="N5414" s="37">
        <v>6.2726737424000003</v>
      </c>
      <c r="O5414" s="37">
        <v>27.193055291</v>
      </c>
      <c r="P5414" s="37">
        <v>7.3648329493000002</v>
      </c>
      <c r="Q5414" s="37">
        <v>81.359134900000001</v>
      </c>
      <c r="R5414" s="38">
        <v>136916</v>
      </c>
      <c r="S5414" s="37">
        <v>3.0891600000000001</v>
      </c>
      <c r="T5414" s="38">
        <v>2</v>
      </c>
      <c r="U5414" s="38">
        <v>4</v>
      </c>
      <c r="V5414" s="38">
        <v>1</v>
      </c>
    </row>
    <row r="5415" spans="1:22" ht="13.5" customHeight="1" x14ac:dyDescent="0.2">
      <c r="A5415" s="32" t="s">
        <v>5411</v>
      </c>
      <c r="B5415" s="32" t="s">
        <v>13231</v>
      </c>
      <c r="C5415" s="32" t="s">
        <v>18215</v>
      </c>
      <c r="D5415" s="37">
        <v>6.2052880000000004</v>
      </c>
      <c r="E5415" s="39">
        <v>1666.03</v>
      </c>
      <c r="F5415" s="39">
        <v>4052</v>
      </c>
      <c r="G5415" s="39">
        <v>7693.33</v>
      </c>
      <c r="H5415" s="38">
        <v>9</v>
      </c>
      <c r="I5415" s="38">
        <v>7906</v>
      </c>
      <c r="J5415" s="37">
        <v>9.8498990765999999</v>
      </c>
      <c r="K5415" s="37">
        <v>8.0235892750000009</v>
      </c>
      <c r="L5415" s="37">
        <v>13.469010164</v>
      </c>
      <c r="M5415" s="37">
        <v>28.731456440999999</v>
      </c>
      <c r="N5415" s="37">
        <v>3.9592879246999999</v>
      </c>
      <c r="O5415" s="37">
        <v>28.991663943999999</v>
      </c>
      <c r="P5415" s="37">
        <v>4.4489820359000003</v>
      </c>
      <c r="Q5415" s="37">
        <v>93.829410699999997</v>
      </c>
      <c r="R5415" s="38">
        <v>213272</v>
      </c>
      <c r="S5415" s="37">
        <v>2.75698</v>
      </c>
      <c r="T5415" s="38">
        <v>3</v>
      </c>
      <c r="U5415" s="38">
        <v>9</v>
      </c>
      <c r="V5415" s="38">
        <v>4</v>
      </c>
    </row>
    <row r="5416" spans="1:22" ht="13.5" customHeight="1" x14ac:dyDescent="0.2">
      <c r="A5416" s="32" t="s">
        <v>5412</v>
      </c>
      <c r="B5416" s="32" t="s">
        <v>13232</v>
      </c>
      <c r="C5416" s="32" t="s">
        <v>18096</v>
      </c>
      <c r="D5416" s="37">
        <v>5.5684449999999996</v>
      </c>
      <c r="E5416" s="39">
        <v>398.99</v>
      </c>
      <c r="F5416" s="39">
        <v>1254</v>
      </c>
      <c r="G5416" s="39">
        <v>2325.8000000000002</v>
      </c>
      <c r="H5416" s="38">
        <v>2</v>
      </c>
      <c r="I5416" s="38">
        <v>2652</v>
      </c>
      <c r="J5416" s="37">
        <v>50.904112824999999</v>
      </c>
      <c r="K5416" s="37">
        <v>63.689462831999997</v>
      </c>
      <c r="L5416" s="37">
        <v>41.478143281999998</v>
      </c>
      <c r="M5416" s="37">
        <v>20.579168025000001</v>
      </c>
      <c r="N5416" s="37">
        <v>52.381235232000002</v>
      </c>
      <c r="O5416" s="37">
        <v>57.663211752999999</v>
      </c>
      <c r="P5416" s="37">
        <v>8.9</v>
      </c>
      <c r="Q5416" s="37" t="s">
        <v>15680</v>
      </c>
      <c r="R5416" s="38">
        <v>52585</v>
      </c>
      <c r="S5416" s="37">
        <v>1.57097</v>
      </c>
      <c r="T5416" s="38">
        <v>0</v>
      </c>
      <c r="U5416" s="38">
        <v>2</v>
      </c>
      <c r="V5416" s="38">
        <v>1</v>
      </c>
    </row>
    <row r="5417" spans="1:22" ht="13.5" customHeight="1" x14ac:dyDescent="0.2">
      <c r="A5417" s="32" t="s">
        <v>5413</v>
      </c>
      <c r="B5417" s="32" t="s">
        <v>13233</v>
      </c>
      <c r="C5417" s="32" t="s">
        <v>18215</v>
      </c>
      <c r="D5417" s="37">
        <v>4.4743729999999999</v>
      </c>
      <c r="E5417" s="39">
        <v>1512.98</v>
      </c>
      <c r="F5417" s="39">
        <v>2749</v>
      </c>
      <c r="G5417" s="39">
        <v>5277.72</v>
      </c>
      <c r="H5417" s="38">
        <v>5</v>
      </c>
      <c r="I5417" s="38">
        <v>5357</v>
      </c>
      <c r="J5417" s="37">
        <v>11.883489082000001</v>
      </c>
      <c r="K5417" s="37">
        <v>6.1689414015999997</v>
      </c>
      <c r="L5417" s="37">
        <v>4.0829126397</v>
      </c>
      <c r="M5417" s="37">
        <v>31.488019572999999</v>
      </c>
      <c r="N5417" s="37">
        <v>2.3003988035999998</v>
      </c>
      <c r="O5417" s="37">
        <v>24.513719264999999</v>
      </c>
      <c r="P5417" s="37">
        <v>3.7</v>
      </c>
      <c r="Q5417" s="37">
        <v>96.6981483</v>
      </c>
      <c r="R5417" s="38">
        <v>141391</v>
      </c>
      <c r="S5417" s="37">
        <v>2.75698</v>
      </c>
      <c r="T5417" s="38">
        <v>1</v>
      </c>
      <c r="U5417" s="38">
        <v>4</v>
      </c>
      <c r="V5417" s="38">
        <v>0</v>
      </c>
    </row>
    <row r="5418" spans="1:22" ht="13.5" customHeight="1" x14ac:dyDescent="0.2">
      <c r="A5418" s="32" t="s">
        <v>5414</v>
      </c>
      <c r="B5418" s="32" t="s">
        <v>13234</v>
      </c>
      <c r="C5418" s="32" t="s">
        <v>18215</v>
      </c>
      <c r="D5418" s="37">
        <v>2.0522740000000002</v>
      </c>
      <c r="E5418" s="39">
        <v>785</v>
      </c>
      <c r="F5418" s="39">
        <v>1576</v>
      </c>
      <c r="G5418" s="39">
        <v>3010.36</v>
      </c>
      <c r="H5418" s="38">
        <v>4</v>
      </c>
      <c r="I5418" s="38">
        <v>3059</v>
      </c>
      <c r="J5418" s="37">
        <v>12.802984323</v>
      </c>
      <c r="K5418" s="37">
        <v>5.7646842252999999</v>
      </c>
      <c r="L5418" s="37">
        <v>8.2723092262000009</v>
      </c>
      <c r="M5418" s="37">
        <v>48.473409940000003</v>
      </c>
      <c r="N5418" s="37">
        <v>0.74607613350000002</v>
      </c>
      <c r="O5418" s="37">
        <v>44.843278097000002</v>
      </c>
      <c r="P5418" s="37">
        <v>3.7</v>
      </c>
      <c r="Q5418" s="37">
        <v>93.0319571</v>
      </c>
      <c r="R5418" s="38">
        <v>59181</v>
      </c>
      <c r="S5418" s="37">
        <v>2.75698</v>
      </c>
      <c r="T5418" s="38">
        <v>2</v>
      </c>
      <c r="U5418" s="38">
        <v>3</v>
      </c>
      <c r="V5418" s="38">
        <v>0</v>
      </c>
    </row>
    <row r="5419" spans="1:22" ht="13.5" customHeight="1" x14ac:dyDescent="0.2">
      <c r="A5419" s="32" t="s">
        <v>5415</v>
      </c>
      <c r="B5419" s="32" t="s">
        <v>13235</v>
      </c>
      <c r="C5419" s="32" t="s">
        <v>18215</v>
      </c>
      <c r="D5419" s="37">
        <v>7.3235520000000003</v>
      </c>
      <c r="E5419" s="39">
        <v>3254.99</v>
      </c>
      <c r="F5419" s="39">
        <v>7652</v>
      </c>
      <c r="G5419" s="39">
        <v>14731.8</v>
      </c>
      <c r="H5419" s="38">
        <v>13</v>
      </c>
      <c r="I5419" s="38">
        <v>14982</v>
      </c>
      <c r="J5419" s="37">
        <v>20.667432524999999</v>
      </c>
      <c r="K5419" s="37">
        <v>16.127502887999999</v>
      </c>
      <c r="L5419" s="37">
        <v>25.966754749</v>
      </c>
      <c r="M5419" s="37">
        <v>24.290709357000001</v>
      </c>
      <c r="N5419" s="37">
        <v>15.442712688</v>
      </c>
      <c r="O5419" s="37">
        <v>27.919409470000002</v>
      </c>
      <c r="P5419" s="37">
        <v>3.7115026783</v>
      </c>
      <c r="Q5419" s="37">
        <v>86.968448100000003</v>
      </c>
      <c r="R5419" s="38">
        <v>359215</v>
      </c>
      <c r="S5419" s="37">
        <v>2.75698</v>
      </c>
      <c r="T5419" s="38">
        <v>6</v>
      </c>
      <c r="U5419" s="38">
        <v>12</v>
      </c>
      <c r="V5419" s="38">
        <v>1</v>
      </c>
    </row>
    <row r="5420" spans="1:22" ht="13.5" customHeight="1" x14ac:dyDescent="0.2">
      <c r="A5420" s="32" t="s">
        <v>5416</v>
      </c>
      <c r="B5420" s="32" t="s">
        <v>13236</v>
      </c>
      <c r="C5420" s="32" t="s">
        <v>18215</v>
      </c>
      <c r="D5420" s="37">
        <v>7.2433800000000002</v>
      </c>
      <c r="E5420" s="39">
        <v>1195.98</v>
      </c>
      <c r="F5420" s="39">
        <v>3919</v>
      </c>
      <c r="G5420" s="39">
        <v>7199.3</v>
      </c>
      <c r="H5420" s="38">
        <v>9</v>
      </c>
      <c r="I5420" s="38">
        <v>7595</v>
      </c>
      <c r="J5420" s="37">
        <v>16.819582138000001</v>
      </c>
      <c r="K5420" s="37">
        <v>14.258528556</v>
      </c>
      <c r="L5420" s="37">
        <v>24.847643892000001</v>
      </c>
      <c r="M5420" s="37">
        <v>19.824706295999999</v>
      </c>
      <c r="N5420" s="37">
        <v>17.379451355</v>
      </c>
      <c r="O5420" s="37">
        <v>39.908037139000001</v>
      </c>
      <c r="P5420" s="37">
        <v>3.7</v>
      </c>
      <c r="Q5420" s="37">
        <v>96.2388136</v>
      </c>
      <c r="R5420" s="38">
        <v>155857</v>
      </c>
      <c r="S5420" s="37">
        <v>2.75698</v>
      </c>
      <c r="T5420" s="38">
        <v>5</v>
      </c>
      <c r="U5420" s="38">
        <v>9</v>
      </c>
      <c r="V5420" s="38">
        <v>3</v>
      </c>
    </row>
    <row r="5421" spans="1:22" ht="13.5" customHeight="1" x14ac:dyDescent="0.2">
      <c r="A5421" s="32" t="s">
        <v>5417</v>
      </c>
      <c r="B5421" s="32" t="s">
        <v>13237</v>
      </c>
      <c r="C5421" s="32" t="s">
        <v>18215</v>
      </c>
      <c r="D5421" s="37">
        <v>3.150544</v>
      </c>
      <c r="E5421" s="39">
        <v>2205.04</v>
      </c>
      <c r="F5421" s="39">
        <v>5210</v>
      </c>
      <c r="G5421" s="39">
        <v>10206.52</v>
      </c>
      <c r="H5421" s="38">
        <v>12</v>
      </c>
      <c r="I5421" s="38">
        <v>10363</v>
      </c>
      <c r="J5421" s="37">
        <v>17.861078420999998</v>
      </c>
      <c r="K5421" s="37">
        <v>12.270227629000001</v>
      </c>
      <c r="L5421" s="37">
        <v>27.291544896000001</v>
      </c>
      <c r="M5421" s="37">
        <v>35.203372514000002</v>
      </c>
      <c r="N5421" s="37">
        <v>18.834856504000001</v>
      </c>
      <c r="O5421" s="37">
        <v>28.91712747</v>
      </c>
      <c r="P5421" s="37">
        <v>3.7</v>
      </c>
      <c r="Q5421" s="37">
        <v>92.083470300000002</v>
      </c>
      <c r="R5421" s="38">
        <v>230555</v>
      </c>
      <c r="S5421" s="37">
        <v>2.75698</v>
      </c>
      <c r="T5421" s="38">
        <v>5</v>
      </c>
      <c r="U5421" s="38">
        <v>12</v>
      </c>
      <c r="V5421" s="38">
        <v>2</v>
      </c>
    </row>
    <row r="5422" spans="1:22" ht="13.5" customHeight="1" x14ac:dyDescent="0.2">
      <c r="A5422" s="32" t="s">
        <v>5418</v>
      </c>
      <c r="B5422" s="32" t="s">
        <v>13238</v>
      </c>
      <c r="C5422" s="32" t="s">
        <v>18215</v>
      </c>
      <c r="D5422" s="37">
        <v>2.7873749999999999</v>
      </c>
      <c r="E5422" s="39">
        <v>1119.98</v>
      </c>
      <c r="F5422" s="39">
        <v>2128</v>
      </c>
      <c r="G5422" s="39">
        <v>4078.8</v>
      </c>
      <c r="H5422" s="38">
        <v>3</v>
      </c>
      <c r="I5422" s="38">
        <v>4120</v>
      </c>
      <c r="J5422" s="37">
        <v>10.970127046</v>
      </c>
      <c r="K5422" s="37">
        <v>6.5714266702000002</v>
      </c>
      <c r="L5422" s="37">
        <v>3.9374622379000002</v>
      </c>
      <c r="M5422" s="37">
        <v>43.924574092999997</v>
      </c>
      <c r="N5422" s="37">
        <v>4.1918227791999998</v>
      </c>
      <c r="O5422" s="37">
        <v>31.184225740999999</v>
      </c>
      <c r="P5422" s="37">
        <v>3.7</v>
      </c>
      <c r="Q5422" s="37">
        <v>87.212294499999999</v>
      </c>
      <c r="R5422" s="38">
        <v>88511</v>
      </c>
      <c r="S5422" s="37">
        <v>2.75698</v>
      </c>
      <c r="T5422" s="38">
        <v>1</v>
      </c>
      <c r="U5422" s="38">
        <v>3</v>
      </c>
      <c r="V5422" s="38">
        <v>1</v>
      </c>
    </row>
    <row r="5423" spans="1:22" ht="13.5" customHeight="1" x14ac:dyDescent="0.2">
      <c r="A5423" s="32" t="s">
        <v>5419</v>
      </c>
      <c r="B5423" s="32" t="s">
        <v>13239</v>
      </c>
      <c r="C5423" s="32" t="s">
        <v>18215</v>
      </c>
      <c r="D5423" s="37">
        <v>5.4481279999999996</v>
      </c>
      <c r="E5423" s="39">
        <v>2826</v>
      </c>
      <c r="F5423" s="39">
        <v>6261</v>
      </c>
      <c r="G5423" s="39">
        <v>12185.05</v>
      </c>
      <c r="H5423" s="38">
        <v>10</v>
      </c>
      <c r="I5423" s="38">
        <v>12392</v>
      </c>
      <c r="J5423" s="37">
        <v>16.177039921999999</v>
      </c>
      <c r="K5423" s="37">
        <v>10.827169346</v>
      </c>
      <c r="L5423" s="37">
        <v>20.168626118999999</v>
      </c>
      <c r="M5423" s="37">
        <v>47.346787579000001</v>
      </c>
      <c r="N5423" s="37">
        <v>6.6265529772000002</v>
      </c>
      <c r="O5423" s="37">
        <v>34.187650331</v>
      </c>
      <c r="P5423" s="37">
        <v>3.7153424658</v>
      </c>
      <c r="Q5423" s="37">
        <v>82.978521099999995</v>
      </c>
      <c r="R5423" s="38">
        <v>248220</v>
      </c>
      <c r="S5423" s="37">
        <v>2.75698</v>
      </c>
      <c r="T5423" s="38">
        <v>5</v>
      </c>
      <c r="U5423" s="38">
        <v>10</v>
      </c>
      <c r="V5423" s="38">
        <v>1</v>
      </c>
    </row>
    <row r="5424" spans="1:22" ht="13.5" customHeight="1" x14ac:dyDescent="0.2">
      <c r="A5424" s="32" t="s">
        <v>5420</v>
      </c>
      <c r="B5424" s="32" t="s">
        <v>13240</v>
      </c>
      <c r="C5424" s="32" t="s">
        <v>18215</v>
      </c>
      <c r="D5424" s="37">
        <v>4.4562559999999998</v>
      </c>
      <c r="E5424" s="39">
        <v>1317.98</v>
      </c>
      <c r="F5424" s="39">
        <v>2241</v>
      </c>
      <c r="G5424" s="39">
        <v>4272.2299999999996</v>
      </c>
      <c r="H5424" s="38">
        <v>3</v>
      </c>
      <c r="I5424" s="38">
        <v>4318</v>
      </c>
      <c r="J5424" s="37">
        <v>15.188424931</v>
      </c>
      <c r="K5424" s="37">
        <v>8.3406184475000007</v>
      </c>
      <c r="L5424" s="37">
        <v>9.7983997448999993</v>
      </c>
      <c r="M5424" s="37">
        <v>27.431145609000001</v>
      </c>
      <c r="N5424" s="37">
        <v>5.0815826900000003</v>
      </c>
      <c r="O5424" s="37">
        <v>21.481023520000001</v>
      </c>
      <c r="P5424" s="37">
        <v>3.7</v>
      </c>
      <c r="Q5424" s="37">
        <v>98.2075672</v>
      </c>
      <c r="R5424" s="38">
        <v>155611</v>
      </c>
      <c r="S5424" s="37">
        <v>2.75698</v>
      </c>
      <c r="T5424" s="38">
        <v>1</v>
      </c>
      <c r="U5424" s="38">
        <v>3</v>
      </c>
      <c r="V5424" s="38">
        <v>0</v>
      </c>
    </row>
    <row r="5425" spans="1:22" ht="13.5" customHeight="1" x14ac:dyDescent="0.2">
      <c r="A5425" s="32" t="s">
        <v>5421</v>
      </c>
      <c r="B5425" s="32" t="s">
        <v>13241</v>
      </c>
      <c r="C5425" s="32" t="s">
        <v>18096</v>
      </c>
      <c r="D5425" s="37">
        <v>9.376652</v>
      </c>
      <c r="E5425" s="39">
        <v>2182.02</v>
      </c>
      <c r="F5425" s="39">
        <v>6099</v>
      </c>
      <c r="G5425" s="39">
        <v>11210.4</v>
      </c>
      <c r="H5425" s="38">
        <v>7</v>
      </c>
      <c r="I5425" s="38">
        <v>11617</v>
      </c>
      <c r="J5425" s="37">
        <v>14.123096538</v>
      </c>
      <c r="K5425" s="37">
        <v>16.832870318000001</v>
      </c>
      <c r="L5425" s="37">
        <v>20.125681339</v>
      </c>
      <c r="M5425" s="37">
        <v>27.418804759</v>
      </c>
      <c r="N5425" s="37">
        <v>18.013904595</v>
      </c>
      <c r="O5425" s="37">
        <v>13.166806708999999</v>
      </c>
      <c r="P5425" s="37">
        <v>8.9</v>
      </c>
      <c r="Q5425" s="37">
        <v>78.952532399999996</v>
      </c>
      <c r="R5425" s="38">
        <v>405295</v>
      </c>
      <c r="S5425" s="37">
        <v>1.57097</v>
      </c>
      <c r="T5425" s="38">
        <v>3</v>
      </c>
      <c r="U5425" s="38">
        <v>7</v>
      </c>
      <c r="V5425" s="38">
        <v>1</v>
      </c>
    </row>
    <row r="5426" spans="1:22" ht="13.5" customHeight="1" x14ac:dyDescent="0.2">
      <c r="A5426" s="32" t="s">
        <v>5422</v>
      </c>
      <c r="B5426" s="32" t="s">
        <v>13242</v>
      </c>
      <c r="C5426" s="32" t="s">
        <v>18215</v>
      </c>
      <c r="D5426" s="37">
        <v>6.6254039999999996</v>
      </c>
      <c r="E5426" s="39">
        <v>2912.93</v>
      </c>
      <c r="F5426" s="39">
        <v>7513</v>
      </c>
      <c r="G5426" s="39">
        <v>14601.67</v>
      </c>
      <c r="H5426" s="38">
        <v>13</v>
      </c>
      <c r="I5426" s="38">
        <v>14809</v>
      </c>
      <c r="J5426" s="37">
        <v>12.479596151999999</v>
      </c>
      <c r="K5426" s="37">
        <v>6.8582863024999998</v>
      </c>
      <c r="L5426" s="37">
        <v>16.888657890000001</v>
      </c>
      <c r="M5426" s="37">
        <v>31.452632198</v>
      </c>
      <c r="N5426" s="37">
        <v>6.8571538319999998</v>
      </c>
      <c r="O5426" s="37">
        <v>24.12386338</v>
      </c>
      <c r="P5426" s="37">
        <v>3.7165723939999999</v>
      </c>
      <c r="Q5426" s="37">
        <v>91.148857399999997</v>
      </c>
      <c r="R5426" s="38">
        <v>374117</v>
      </c>
      <c r="S5426" s="37">
        <v>2.75698</v>
      </c>
      <c r="T5426" s="38">
        <v>4</v>
      </c>
      <c r="U5426" s="38">
        <v>13</v>
      </c>
      <c r="V5426" s="38">
        <v>2</v>
      </c>
    </row>
    <row r="5427" spans="1:22" ht="13.5" customHeight="1" x14ac:dyDescent="0.2">
      <c r="A5427" s="32" t="s">
        <v>5423</v>
      </c>
      <c r="B5427" s="32" t="s">
        <v>13243</v>
      </c>
      <c r="C5427" s="32" t="s">
        <v>18096</v>
      </c>
      <c r="D5427" s="37">
        <v>6.8567819999999999</v>
      </c>
      <c r="E5427" s="39">
        <v>2935.01</v>
      </c>
      <c r="F5427" s="39">
        <v>7627</v>
      </c>
      <c r="G5427" s="39">
        <v>14485.94</v>
      </c>
      <c r="H5427" s="38">
        <v>11</v>
      </c>
      <c r="I5427" s="38">
        <v>14717</v>
      </c>
      <c r="J5427" s="37">
        <v>9.0166924742999992</v>
      </c>
      <c r="K5427" s="37">
        <v>13.863759753</v>
      </c>
      <c r="L5427" s="37">
        <v>11.487081641</v>
      </c>
      <c r="M5427" s="37">
        <v>28.152488083000001</v>
      </c>
      <c r="N5427" s="37">
        <v>5.9663357341000003</v>
      </c>
      <c r="O5427" s="37">
        <v>16.414552822000001</v>
      </c>
      <c r="P5427" s="37">
        <v>8.4285877318000004</v>
      </c>
      <c r="Q5427" s="37">
        <v>87.1884139</v>
      </c>
      <c r="R5427" s="38">
        <v>403853</v>
      </c>
      <c r="S5427" s="37">
        <v>1.57097</v>
      </c>
      <c r="T5427" s="38">
        <v>6</v>
      </c>
      <c r="U5427" s="38">
        <v>9</v>
      </c>
      <c r="V5427" s="38">
        <v>4</v>
      </c>
    </row>
    <row r="5428" spans="1:22" ht="13.5" customHeight="1" x14ac:dyDescent="0.2">
      <c r="A5428" s="32" t="s">
        <v>5424</v>
      </c>
      <c r="B5428" s="32" t="s">
        <v>13244</v>
      </c>
      <c r="C5428" s="32" t="s">
        <v>18215</v>
      </c>
      <c r="D5428" s="37">
        <v>3.2823549999999999</v>
      </c>
      <c r="E5428" s="39">
        <v>2344.02</v>
      </c>
      <c r="F5428" s="39">
        <v>4136</v>
      </c>
      <c r="G5428" s="39">
        <v>7972.89</v>
      </c>
      <c r="H5428" s="38">
        <v>8</v>
      </c>
      <c r="I5428" s="38">
        <v>8124</v>
      </c>
      <c r="J5428" s="37">
        <v>15.999485326</v>
      </c>
      <c r="K5428" s="37">
        <v>11.503569214000001</v>
      </c>
      <c r="L5428" s="37">
        <v>16.950930670999998</v>
      </c>
      <c r="M5428" s="37">
        <v>29.81232026</v>
      </c>
      <c r="N5428" s="37">
        <v>4.8331296249999998</v>
      </c>
      <c r="O5428" s="37">
        <v>27.256597427999999</v>
      </c>
      <c r="P5428" s="37">
        <v>3.7</v>
      </c>
      <c r="Q5428" s="37">
        <v>81.534032800000006</v>
      </c>
      <c r="R5428" s="38">
        <v>200913</v>
      </c>
      <c r="S5428" s="37">
        <v>2.75698</v>
      </c>
      <c r="T5428" s="38">
        <v>3</v>
      </c>
      <c r="U5428" s="38">
        <v>8</v>
      </c>
      <c r="V5428" s="38">
        <v>2</v>
      </c>
    </row>
    <row r="5429" spans="1:22" ht="13.5" customHeight="1" x14ac:dyDescent="0.2">
      <c r="A5429" s="32" t="s">
        <v>5425</v>
      </c>
      <c r="B5429" s="32" t="s">
        <v>13245</v>
      </c>
      <c r="C5429" s="32" t="s">
        <v>18215</v>
      </c>
      <c r="D5429" s="37">
        <v>6.3174239999999999</v>
      </c>
      <c r="E5429" s="39">
        <v>4052.01</v>
      </c>
      <c r="F5429" s="39">
        <v>8279</v>
      </c>
      <c r="G5429" s="39">
        <v>16015.01</v>
      </c>
      <c r="H5429" s="38">
        <v>12</v>
      </c>
      <c r="I5429" s="38">
        <v>16249</v>
      </c>
      <c r="J5429" s="37">
        <v>8.3971419459999996</v>
      </c>
      <c r="K5429" s="37">
        <v>3.7101728380000001</v>
      </c>
      <c r="L5429" s="37">
        <v>6.9060702562999996</v>
      </c>
      <c r="M5429" s="37">
        <v>45.226952791000002</v>
      </c>
      <c r="N5429" s="37">
        <v>2.3846156423</v>
      </c>
      <c r="O5429" s="37">
        <v>14.301333498</v>
      </c>
      <c r="P5429" s="37">
        <v>3.7093359414</v>
      </c>
      <c r="Q5429" s="37">
        <v>89.349663699999994</v>
      </c>
      <c r="R5429" s="38">
        <v>316493</v>
      </c>
      <c r="S5429" s="37">
        <v>2.75698</v>
      </c>
      <c r="T5429" s="38">
        <v>4</v>
      </c>
      <c r="U5429" s="38">
        <v>11</v>
      </c>
      <c r="V5429" s="38">
        <v>1</v>
      </c>
    </row>
    <row r="5430" spans="1:22" ht="13.5" customHeight="1" x14ac:dyDescent="0.2">
      <c r="A5430" s="32" t="s">
        <v>5426</v>
      </c>
      <c r="B5430" s="32" t="s">
        <v>13246</v>
      </c>
      <c r="C5430" s="32" t="s">
        <v>18215</v>
      </c>
      <c r="D5430" s="37">
        <v>5.3525609999999997</v>
      </c>
      <c r="E5430" s="39">
        <v>1903.02</v>
      </c>
      <c r="F5430" s="39">
        <v>4398</v>
      </c>
      <c r="G5430" s="39">
        <v>8810.44</v>
      </c>
      <c r="H5430" s="38">
        <v>8</v>
      </c>
      <c r="I5430" s="38">
        <v>8982</v>
      </c>
      <c r="J5430" s="37">
        <v>24.709946754000001</v>
      </c>
      <c r="K5430" s="37">
        <v>26.592334111</v>
      </c>
      <c r="L5430" s="37">
        <v>24.721091986000001</v>
      </c>
      <c r="M5430" s="37">
        <v>24.184816665</v>
      </c>
      <c r="N5430" s="37">
        <v>20.908306288999999</v>
      </c>
      <c r="O5430" s="37">
        <v>39.726462114999997</v>
      </c>
      <c r="P5430" s="37">
        <v>3.7</v>
      </c>
      <c r="Q5430" s="37">
        <v>97.420400700000002</v>
      </c>
      <c r="R5430" s="38">
        <v>232511</v>
      </c>
      <c r="S5430" s="37">
        <v>2.75698</v>
      </c>
      <c r="T5430" s="38">
        <v>4</v>
      </c>
      <c r="U5430" s="38">
        <v>7</v>
      </c>
      <c r="V5430" s="38">
        <v>2</v>
      </c>
    </row>
    <row r="5431" spans="1:22" ht="13.5" customHeight="1" x14ac:dyDescent="0.2">
      <c r="A5431" s="32" t="s">
        <v>5427</v>
      </c>
      <c r="B5431" s="32" t="s">
        <v>13247</v>
      </c>
      <c r="C5431" s="32" t="s">
        <v>18215</v>
      </c>
      <c r="D5431" s="37">
        <v>3.2967960000000001</v>
      </c>
      <c r="E5431" s="39">
        <v>2863.05</v>
      </c>
      <c r="F5431" s="39">
        <v>6087</v>
      </c>
      <c r="G5431" s="39">
        <v>11501.46</v>
      </c>
      <c r="H5431" s="38">
        <v>10</v>
      </c>
      <c r="I5431" s="38">
        <v>11729</v>
      </c>
      <c r="J5431" s="37">
        <v>10.750820022999999</v>
      </c>
      <c r="K5431" s="37">
        <v>10.327153965999999</v>
      </c>
      <c r="L5431" s="37">
        <v>12.789342963999999</v>
      </c>
      <c r="M5431" s="37">
        <v>20.669036124000002</v>
      </c>
      <c r="N5431" s="37">
        <v>3.7052966998999999</v>
      </c>
      <c r="O5431" s="37">
        <v>13.041351602000001</v>
      </c>
      <c r="P5431" s="37">
        <v>3.7</v>
      </c>
      <c r="Q5431" s="37">
        <v>85.981193000000005</v>
      </c>
      <c r="R5431" s="38">
        <v>361578</v>
      </c>
      <c r="S5431" s="37">
        <v>2.75698</v>
      </c>
      <c r="T5431" s="38">
        <v>5</v>
      </c>
      <c r="U5431" s="38">
        <v>9</v>
      </c>
      <c r="V5431" s="38">
        <v>2</v>
      </c>
    </row>
    <row r="5432" spans="1:22" ht="13.5" customHeight="1" x14ac:dyDescent="0.2">
      <c r="A5432" s="32" t="s">
        <v>5428</v>
      </c>
      <c r="B5432" s="32" t="s">
        <v>13248</v>
      </c>
      <c r="C5432" s="32" t="s">
        <v>18215</v>
      </c>
      <c r="D5432" s="37">
        <v>6.9766240000000002</v>
      </c>
      <c r="E5432" s="39">
        <v>1108.98</v>
      </c>
      <c r="F5432" s="39">
        <v>2319</v>
      </c>
      <c r="G5432" s="39">
        <v>4595.2</v>
      </c>
      <c r="H5432" s="38">
        <v>4</v>
      </c>
      <c r="I5432" s="38">
        <v>4636</v>
      </c>
      <c r="J5432" s="37">
        <v>8.8385088002999996</v>
      </c>
      <c r="K5432" s="37">
        <v>5.6743644915000004</v>
      </c>
      <c r="L5432" s="37">
        <v>7.2628404929999997</v>
      </c>
      <c r="M5432" s="37">
        <v>57.398894804999998</v>
      </c>
      <c r="N5432" s="37">
        <v>0.95107536550000005</v>
      </c>
      <c r="O5432" s="37">
        <v>29.779143296000001</v>
      </c>
      <c r="P5432" s="37">
        <v>4.3780863477</v>
      </c>
      <c r="Q5432" s="37">
        <v>97.995682000000002</v>
      </c>
      <c r="R5432" s="38">
        <v>108779</v>
      </c>
      <c r="S5432" s="37">
        <v>2.75698</v>
      </c>
      <c r="T5432" s="38">
        <v>2</v>
      </c>
      <c r="U5432" s="38">
        <v>4</v>
      </c>
      <c r="V5432" s="38">
        <v>0</v>
      </c>
    </row>
    <row r="5433" spans="1:22" ht="13.5" customHeight="1" x14ac:dyDescent="0.2">
      <c r="A5433" s="32" t="s">
        <v>5429</v>
      </c>
      <c r="B5433" s="32" t="s">
        <v>13249</v>
      </c>
      <c r="C5433" s="32" t="s">
        <v>18215</v>
      </c>
      <c r="D5433" s="37">
        <v>5.5004999999999997</v>
      </c>
      <c r="E5433" s="39">
        <v>1038.99</v>
      </c>
      <c r="F5433" s="39">
        <v>2532</v>
      </c>
      <c r="G5433" s="39">
        <v>4699.41</v>
      </c>
      <c r="H5433" s="38">
        <v>3</v>
      </c>
      <c r="I5433" s="38">
        <v>5127</v>
      </c>
      <c r="J5433" s="37">
        <v>13.735839435000001</v>
      </c>
      <c r="K5433" s="37">
        <v>15.010843444000001</v>
      </c>
      <c r="L5433" s="37">
        <v>11.505314751</v>
      </c>
      <c r="M5433" s="37">
        <v>20.399111522999998</v>
      </c>
      <c r="N5433" s="37">
        <v>22.831888481</v>
      </c>
      <c r="O5433" s="37">
        <v>38.946386001</v>
      </c>
      <c r="P5433" s="37">
        <v>3.7</v>
      </c>
      <c r="Q5433" s="37">
        <v>85.894080500000001</v>
      </c>
      <c r="R5433" s="38">
        <v>102236</v>
      </c>
      <c r="S5433" s="37">
        <v>2.75698</v>
      </c>
      <c r="T5433" s="38">
        <v>2</v>
      </c>
      <c r="U5433" s="38">
        <v>3</v>
      </c>
      <c r="V5433" s="38">
        <v>1</v>
      </c>
    </row>
    <row r="5434" spans="1:22" ht="13.5" customHeight="1" x14ac:dyDescent="0.2">
      <c r="A5434" s="32" t="s">
        <v>5430</v>
      </c>
      <c r="B5434" s="32" t="s">
        <v>13250</v>
      </c>
      <c r="C5434" s="32" t="s">
        <v>18215</v>
      </c>
      <c r="D5434" s="37">
        <v>2.6342819999999998</v>
      </c>
      <c r="E5434" s="39">
        <v>1908</v>
      </c>
      <c r="F5434" s="39">
        <v>5883</v>
      </c>
      <c r="G5434" s="39">
        <v>11529.51</v>
      </c>
      <c r="H5434" s="38">
        <v>10</v>
      </c>
      <c r="I5434" s="38">
        <v>11679</v>
      </c>
      <c r="J5434" s="37">
        <v>9.8823471339999998</v>
      </c>
      <c r="K5434" s="37">
        <v>5.5845029966000004</v>
      </c>
      <c r="L5434" s="37">
        <v>6.9598301641000004</v>
      </c>
      <c r="M5434" s="37">
        <v>23.236648613</v>
      </c>
      <c r="N5434" s="37">
        <v>2.9368849819</v>
      </c>
      <c r="O5434" s="37">
        <v>15.452513499</v>
      </c>
      <c r="P5434" s="37">
        <v>3.7</v>
      </c>
      <c r="Q5434" s="37">
        <v>82.158973200000005</v>
      </c>
      <c r="R5434" s="38">
        <v>278091</v>
      </c>
      <c r="S5434" s="37">
        <v>2.75698</v>
      </c>
      <c r="T5434" s="38">
        <v>6</v>
      </c>
      <c r="U5434" s="38">
        <v>10</v>
      </c>
      <c r="V5434" s="38">
        <v>1</v>
      </c>
    </row>
    <row r="5435" spans="1:22" ht="13.5" customHeight="1" x14ac:dyDescent="0.2">
      <c r="A5435" s="32" t="s">
        <v>5431</v>
      </c>
      <c r="B5435" s="32" t="s">
        <v>13251</v>
      </c>
      <c r="C5435" s="32" t="s">
        <v>18215</v>
      </c>
      <c r="D5435" s="37">
        <v>5.5663320000000001</v>
      </c>
      <c r="E5435" s="39">
        <v>3493</v>
      </c>
      <c r="F5435" s="39">
        <v>7465</v>
      </c>
      <c r="G5435" s="39">
        <v>14333.34</v>
      </c>
      <c r="H5435" s="38">
        <v>14</v>
      </c>
      <c r="I5435" s="38">
        <v>14559</v>
      </c>
      <c r="J5435" s="37">
        <v>13.580354073000001</v>
      </c>
      <c r="K5435" s="37">
        <v>12.333140344</v>
      </c>
      <c r="L5435" s="37">
        <v>11.216703781</v>
      </c>
      <c r="M5435" s="37">
        <v>37.758042545999999</v>
      </c>
      <c r="N5435" s="37">
        <v>4.7095066473999996</v>
      </c>
      <c r="O5435" s="37">
        <v>24.760907630999998</v>
      </c>
      <c r="P5435" s="37">
        <v>3.7</v>
      </c>
      <c r="Q5435" s="37">
        <v>81.639834399999998</v>
      </c>
      <c r="R5435" s="38">
        <v>307012</v>
      </c>
      <c r="S5435" s="37">
        <v>2.75698</v>
      </c>
      <c r="T5435" s="38">
        <v>8</v>
      </c>
      <c r="U5435" s="38">
        <v>14</v>
      </c>
      <c r="V5435" s="38">
        <v>5</v>
      </c>
    </row>
    <row r="5436" spans="1:22" ht="13.5" customHeight="1" x14ac:dyDescent="0.2">
      <c r="A5436" s="32" t="s">
        <v>5432</v>
      </c>
      <c r="B5436" s="32" t="s">
        <v>13252</v>
      </c>
      <c r="C5436" s="32" t="s">
        <v>18215</v>
      </c>
      <c r="D5436" s="37">
        <v>4.776802</v>
      </c>
      <c r="E5436" s="39">
        <v>1776.02</v>
      </c>
      <c r="F5436" s="39">
        <v>3771</v>
      </c>
      <c r="G5436" s="39">
        <v>7117.67</v>
      </c>
      <c r="H5436" s="38">
        <v>7</v>
      </c>
      <c r="I5436" s="38">
        <v>7229</v>
      </c>
      <c r="J5436" s="37">
        <v>9.3479897541000003</v>
      </c>
      <c r="K5436" s="37">
        <v>10.493997523000001</v>
      </c>
      <c r="L5436" s="37">
        <v>9.2965980019999996</v>
      </c>
      <c r="M5436" s="37">
        <v>40.913236785000002</v>
      </c>
      <c r="N5436" s="37">
        <v>4.9784449153999999</v>
      </c>
      <c r="O5436" s="37">
        <v>21.796585704999998</v>
      </c>
      <c r="P5436" s="37">
        <v>3.7</v>
      </c>
      <c r="Q5436" s="37">
        <v>95.768431699999994</v>
      </c>
      <c r="R5436" s="38">
        <v>129136</v>
      </c>
      <c r="S5436" s="37">
        <v>2.75698</v>
      </c>
      <c r="T5436" s="38">
        <v>4</v>
      </c>
      <c r="U5436" s="38">
        <v>6</v>
      </c>
      <c r="V5436" s="38">
        <v>0</v>
      </c>
    </row>
    <row r="5437" spans="1:22" ht="13.5" customHeight="1" x14ac:dyDescent="0.2">
      <c r="A5437" s="32" t="s">
        <v>5433</v>
      </c>
      <c r="B5437" s="32" t="s">
        <v>13253</v>
      </c>
      <c r="C5437" s="32" t="s">
        <v>18071</v>
      </c>
      <c r="D5437" s="37">
        <v>7.4804849999999998</v>
      </c>
      <c r="E5437" s="39">
        <v>3067.02</v>
      </c>
      <c r="F5437" s="39">
        <v>6294</v>
      </c>
      <c r="G5437" s="39">
        <v>12142.92</v>
      </c>
      <c r="H5437" s="38">
        <v>11</v>
      </c>
      <c r="I5437" s="38">
        <v>12392</v>
      </c>
      <c r="J5437" s="37">
        <v>26.325868014000001</v>
      </c>
      <c r="K5437" s="37">
        <v>24.737127188999999</v>
      </c>
      <c r="L5437" s="37">
        <v>23.933946416000001</v>
      </c>
      <c r="M5437" s="37">
        <v>19.930357278999999</v>
      </c>
      <c r="N5437" s="37">
        <v>16.265137795000001</v>
      </c>
      <c r="O5437" s="37">
        <v>31.305719902</v>
      </c>
      <c r="P5437" s="37">
        <v>7.3153198073999999</v>
      </c>
      <c r="Q5437" s="37">
        <v>95.794925300000003</v>
      </c>
      <c r="R5437" s="38">
        <v>323356</v>
      </c>
      <c r="S5437" s="37">
        <v>3.0891600000000001</v>
      </c>
      <c r="T5437" s="38">
        <v>6</v>
      </c>
      <c r="U5437" s="38">
        <v>9</v>
      </c>
      <c r="V5437" s="38">
        <v>1</v>
      </c>
    </row>
    <row r="5438" spans="1:22" ht="13.5" customHeight="1" x14ac:dyDescent="0.2">
      <c r="A5438" s="32" t="s">
        <v>5434</v>
      </c>
      <c r="B5438" s="32" t="s">
        <v>13254</v>
      </c>
      <c r="C5438" s="32" t="s">
        <v>18215</v>
      </c>
      <c r="D5438" s="37">
        <v>6.2237169999999997</v>
      </c>
      <c r="E5438" s="39">
        <v>1486.98</v>
      </c>
      <c r="F5438" s="39">
        <v>3319</v>
      </c>
      <c r="G5438" s="39">
        <v>6446.64</v>
      </c>
      <c r="H5438" s="38">
        <v>6</v>
      </c>
      <c r="I5438" s="38">
        <v>6519</v>
      </c>
      <c r="J5438" s="37">
        <v>15.161821101999999</v>
      </c>
      <c r="K5438" s="37">
        <v>11.40385073</v>
      </c>
      <c r="L5438" s="37">
        <v>17.845755762</v>
      </c>
      <c r="M5438" s="37">
        <v>42.064403689000002</v>
      </c>
      <c r="N5438" s="37">
        <v>2.9465667702</v>
      </c>
      <c r="O5438" s="37">
        <v>33.303196931999999</v>
      </c>
      <c r="P5438" s="37">
        <v>3.7</v>
      </c>
      <c r="Q5438" s="37">
        <v>94.498586799999998</v>
      </c>
      <c r="R5438" s="38">
        <v>140199</v>
      </c>
      <c r="S5438" s="37">
        <v>2.75698</v>
      </c>
      <c r="T5438" s="38">
        <v>4</v>
      </c>
      <c r="U5438" s="38">
        <v>6</v>
      </c>
      <c r="V5438" s="38">
        <v>0</v>
      </c>
    </row>
    <row r="5439" spans="1:22" ht="13.5" customHeight="1" x14ac:dyDescent="0.2">
      <c r="A5439" s="32" t="s">
        <v>5435</v>
      </c>
      <c r="B5439" s="32" t="s">
        <v>13255</v>
      </c>
      <c r="C5439" s="32" t="s">
        <v>18215</v>
      </c>
      <c r="D5439" s="37">
        <v>2.905122</v>
      </c>
      <c r="E5439" s="39">
        <v>1848.98</v>
      </c>
      <c r="F5439" s="39">
        <v>4336</v>
      </c>
      <c r="G5439" s="39">
        <v>8495.99</v>
      </c>
      <c r="H5439" s="38">
        <v>9</v>
      </c>
      <c r="I5439" s="38">
        <v>8628</v>
      </c>
      <c r="J5439" s="37">
        <v>22.501560194</v>
      </c>
      <c r="K5439" s="37">
        <v>17.051811738000001</v>
      </c>
      <c r="L5439" s="37">
        <v>29.511240605000001</v>
      </c>
      <c r="M5439" s="37">
        <v>24.400631035</v>
      </c>
      <c r="N5439" s="37">
        <v>15.77622586</v>
      </c>
      <c r="O5439" s="37">
        <v>30.585872662</v>
      </c>
      <c r="P5439" s="37">
        <v>3.7</v>
      </c>
      <c r="Q5439" s="37">
        <v>83.038388499999996</v>
      </c>
      <c r="R5439" s="38">
        <v>176961</v>
      </c>
      <c r="S5439" s="37">
        <v>2.75698</v>
      </c>
      <c r="T5439" s="38">
        <v>2</v>
      </c>
      <c r="U5439" s="38">
        <v>9</v>
      </c>
      <c r="V5439" s="38">
        <v>1</v>
      </c>
    </row>
    <row r="5440" spans="1:22" ht="13.5" customHeight="1" x14ac:dyDescent="0.2">
      <c r="A5440" s="32" t="s">
        <v>5436</v>
      </c>
      <c r="B5440" s="32" t="s">
        <v>13256</v>
      </c>
      <c r="C5440" s="32" t="s">
        <v>18096</v>
      </c>
      <c r="D5440" s="37">
        <v>6.8016030000000001</v>
      </c>
      <c r="E5440" s="39">
        <v>668.99</v>
      </c>
      <c r="F5440" s="39">
        <v>1913</v>
      </c>
      <c r="G5440" s="39">
        <v>3770.33</v>
      </c>
      <c r="H5440" s="38">
        <v>2</v>
      </c>
      <c r="I5440" s="38">
        <v>3899</v>
      </c>
      <c r="J5440" s="37">
        <v>22.832678306999998</v>
      </c>
      <c r="K5440" s="37">
        <v>22.939028204</v>
      </c>
      <c r="L5440" s="37">
        <v>31.104678329999999</v>
      </c>
      <c r="M5440" s="37">
        <v>27.171162133999999</v>
      </c>
      <c r="N5440" s="37">
        <v>35.067125670999999</v>
      </c>
      <c r="O5440" s="37">
        <v>17.38448687</v>
      </c>
      <c r="P5440" s="37">
        <v>8.9</v>
      </c>
      <c r="Q5440" s="37">
        <v>75.913634299999998</v>
      </c>
      <c r="R5440" s="38">
        <v>156571</v>
      </c>
      <c r="S5440" s="37">
        <v>1.57097</v>
      </c>
      <c r="T5440" s="38">
        <v>0</v>
      </c>
      <c r="U5440" s="38">
        <v>0</v>
      </c>
      <c r="V5440" s="38">
        <v>1</v>
      </c>
    </row>
    <row r="5441" spans="1:22" ht="13.5" customHeight="1" x14ac:dyDescent="0.2">
      <c r="A5441" s="32" t="s">
        <v>5437</v>
      </c>
      <c r="B5441" s="32" t="s">
        <v>13257</v>
      </c>
      <c r="C5441" s="32" t="s">
        <v>18071</v>
      </c>
      <c r="D5441" s="37">
        <v>6.2841639999999996</v>
      </c>
      <c r="E5441" s="39">
        <v>726.99</v>
      </c>
      <c r="F5441" s="39">
        <v>2751</v>
      </c>
      <c r="G5441" s="39">
        <v>5617.46</v>
      </c>
      <c r="H5441" s="38">
        <v>4</v>
      </c>
      <c r="I5441" s="38">
        <v>5843</v>
      </c>
      <c r="J5441" s="37">
        <v>32.437560396000002</v>
      </c>
      <c r="K5441" s="37">
        <v>30.743928363999999</v>
      </c>
      <c r="L5441" s="37">
        <v>25.141379949000001</v>
      </c>
      <c r="M5441" s="37">
        <v>21.818636363</v>
      </c>
      <c r="N5441" s="37">
        <v>34.226517555999997</v>
      </c>
      <c r="O5441" s="37">
        <v>40.315440811000002</v>
      </c>
      <c r="P5441" s="37">
        <v>7.4597861700000001</v>
      </c>
      <c r="Q5441" s="37">
        <v>85.678424800000002</v>
      </c>
      <c r="R5441" s="38">
        <v>123269</v>
      </c>
      <c r="S5441" s="37">
        <v>3.0891600000000001</v>
      </c>
      <c r="T5441" s="38">
        <v>2</v>
      </c>
      <c r="U5441" s="38">
        <v>4</v>
      </c>
      <c r="V5441" s="38">
        <v>2</v>
      </c>
    </row>
    <row r="5442" spans="1:22" ht="13.5" customHeight="1" x14ac:dyDescent="0.2">
      <c r="A5442" s="32" t="s">
        <v>5438</v>
      </c>
      <c r="B5442" s="32" t="s">
        <v>13258</v>
      </c>
      <c r="C5442" s="32" t="s">
        <v>18096</v>
      </c>
      <c r="D5442" s="37">
        <v>6.6192390000000003</v>
      </c>
      <c r="E5442" s="39">
        <v>441</v>
      </c>
      <c r="F5442" s="39">
        <v>869</v>
      </c>
      <c r="G5442" s="39">
        <v>1668.24</v>
      </c>
      <c r="H5442" s="38">
        <v>2</v>
      </c>
      <c r="I5442" s="38">
        <v>1891</v>
      </c>
      <c r="J5442" s="37">
        <v>12.7608122</v>
      </c>
      <c r="K5442" s="37">
        <v>30.460124020999999</v>
      </c>
      <c r="L5442" s="37">
        <v>15.034231576</v>
      </c>
      <c r="M5442" s="37">
        <v>17.598188388000001</v>
      </c>
      <c r="N5442" s="37">
        <v>28.023319394000001</v>
      </c>
      <c r="O5442" s="37">
        <v>71.069061055999995</v>
      </c>
      <c r="P5442" s="37">
        <v>8.9</v>
      </c>
      <c r="Q5442" s="37" t="s">
        <v>15680</v>
      </c>
      <c r="R5442" s="38">
        <v>34681</v>
      </c>
      <c r="S5442" s="37">
        <v>1.57097</v>
      </c>
      <c r="T5442" s="38">
        <v>1</v>
      </c>
      <c r="U5442" s="38">
        <v>1</v>
      </c>
      <c r="V5442" s="38">
        <v>1</v>
      </c>
    </row>
    <row r="5443" spans="1:22" ht="13.5" customHeight="1" x14ac:dyDescent="0.2">
      <c r="A5443" s="32" t="s">
        <v>5439</v>
      </c>
      <c r="B5443" s="32" t="s">
        <v>13259</v>
      </c>
      <c r="C5443" s="32" t="s">
        <v>18071</v>
      </c>
      <c r="D5443" s="37">
        <v>7.9591329999999996</v>
      </c>
      <c r="E5443" s="39">
        <v>2376.0100000000002</v>
      </c>
      <c r="F5443" s="39">
        <v>5272</v>
      </c>
      <c r="G5443" s="39">
        <v>10156.129999999999</v>
      </c>
      <c r="H5443" s="38">
        <v>8</v>
      </c>
      <c r="I5443" s="38">
        <v>10467</v>
      </c>
      <c r="J5443" s="37">
        <v>30.328742665</v>
      </c>
      <c r="K5443" s="37">
        <v>27.777825523000001</v>
      </c>
      <c r="L5443" s="37">
        <v>26.030983797000001</v>
      </c>
      <c r="M5443" s="37">
        <v>17.992714834000001</v>
      </c>
      <c r="N5443" s="37">
        <v>29.545940407</v>
      </c>
      <c r="O5443" s="37">
        <v>33.840048942999999</v>
      </c>
      <c r="P5443" s="37">
        <v>7.4576192580000003</v>
      </c>
      <c r="Q5443" s="37">
        <v>92.766976</v>
      </c>
      <c r="R5443" s="38">
        <v>288760</v>
      </c>
      <c r="S5443" s="37">
        <v>3.0891600000000001</v>
      </c>
      <c r="T5443" s="38">
        <v>4</v>
      </c>
      <c r="U5443" s="38">
        <v>8</v>
      </c>
      <c r="V5443" s="38">
        <v>1</v>
      </c>
    </row>
    <row r="5444" spans="1:22" ht="13.5" customHeight="1" x14ac:dyDescent="0.2">
      <c r="A5444" s="32" t="s">
        <v>5440</v>
      </c>
      <c r="B5444" s="32" t="s">
        <v>13260</v>
      </c>
      <c r="C5444" s="32" t="s">
        <v>18096</v>
      </c>
      <c r="D5444" s="37">
        <v>10.045170000000001</v>
      </c>
      <c r="E5444" s="39">
        <v>882.98</v>
      </c>
      <c r="F5444" s="39">
        <v>2097</v>
      </c>
      <c r="G5444" s="39">
        <v>4109.74</v>
      </c>
      <c r="H5444" s="38">
        <v>4</v>
      </c>
      <c r="I5444" s="38">
        <v>4442</v>
      </c>
      <c r="J5444" s="37">
        <v>25.302016742999999</v>
      </c>
      <c r="K5444" s="37">
        <v>41.872426687999997</v>
      </c>
      <c r="L5444" s="37">
        <v>19.415428299999999</v>
      </c>
      <c r="M5444" s="37">
        <v>23.459699670999999</v>
      </c>
      <c r="N5444" s="37">
        <v>53.359591633000001</v>
      </c>
      <c r="O5444" s="37">
        <v>54.926651030999999</v>
      </c>
      <c r="P5444" s="37">
        <v>8.9</v>
      </c>
      <c r="Q5444" s="37">
        <v>91.687975699999996</v>
      </c>
      <c r="R5444" s="38">
        <v>127951</v>
      </c>
      <c r="S5444" s="37">
        <v>1.57097</v>
      </c>
      <c r="T5444" s="38">
        <v>2</v>
      </c>
      <c r="U5444" s="38">
        <v>4</v>
      </c>
      <c r="V5444" s="38">
        <v>0</v>
      </c>
    </row>
    <row r="5445" spans="1:22" ht="13.5" customHeight="1" x14ac:dyDescent="0.2">
      <c r="A5445" s="32" t="s">
        <v>5441</v>
      </c>
      <c r="B5445" s="32" t="s">
        <v>13261</v>
      </c>
      <c r="C5445" s="32" t="s">
        <v>18096</v>
      </c>
      <c r="D5445" s="37">
        <v>15.455539999999999</v>
      </c>
      <c r="E5445" s="39">
        <v>896.99</v>
      </c>
      <c r="F5445" s="39">
        <v>3081</v>
      </c>
      <c r="G5445" s="39">
        <v>5815.68</v>
      </c>
      <c r="H5445" s="38">
        <v>4</v>
      </c>
      <c r="I5445" s="38">
        <v>5938</v>
      </c>
      <c r="J5445" s="37">
        <v>40.575475197999999</v>
      </c>
      <c r="K5445" s="37">
        <v>44.159165164999997</v>
      </c>
      <c r="L5445" s="37">
        <v>49.00257336</v>
      </c>
      <c r="M5445" s="37">
        <v>32.379949871999997</v>
      </c>
      <c r="N5445" s="37">
        <v>44.510449637999997</v>
      </c>
      <c r="O5445" s="37">
        <v>29.857159812999999</v>
      </c>
      <c r="P5445" s="37">
        <v>8.3622586873000007</v>
      </c>
      <c r="Q5445" s="37">
        <v>86.100514399999994</v>
      </c>
      <c r="R5445" s="38">
        <v>170629</v>
      </c>
      <c r="S5445" s="37">
        <v>1.57097</v>
      </c>
      <c r="T5445" s="38">
        <v>1</v>
      </c>
      <c r="U5445" s="38">
        <v>3</v>
      </c>
      <c r="V5445" s="38">
        <v>0</v>
      </c>
    </row>
    <row r="5446" spans="1:22" ht="13.5" customHeight="1" x14ac:dyDescent="0.2">
      <c r="A5446" s="32" t="s">
        <v>5442</v>
      </c>
      <c r="B5446" s="32" t="s">
        <v>13262</v>
      </c>
      <c r="C5446" s="32" t="s">
        <v>18071</v>
      </c>
      <c r="D5446" s="37">
        <v>5.5778280000000002</v>
      </c>
      <c r="E5446" s="39">
        <v>1007.01</v>
      </c>
      <c r="F5446" s="39">
        <v>1791</v>
      </c>
      <c r="G5446" s="39">
        <v>3543.6</v>
      </c>
      <c r="H5446" s="38">
        <v>1</v>
      </c>
      <c r="I5446" s="38">
        <v>3587</v>
      </c>
      <c r="J5446" s="37">
        <v>24.661599026000001</v>
      </c>
      <c r="K5446" s="37">
        <v>23.218897657999999</v>
      </c>
      <c r="L5446" s="37">
        <v>22.982328127999999</v>
      </c>
      <c r="M5446" s="37">
        <v>16.919094473000001</v>
      </c>
      <c r="N5446" s="37">
        <v>5.5858529264000003</v>
      </c>
      <c r="O5446" s="37">
        <v>30.124894584</v>
      </c>
      <c r="P5446" s="37">
        <v>7.1678246014000004</v>
      </c>
      <c r="Q5446" s="37">
        <v>69.032692999999995</v>
      </c>
      <c r="R5446" s="38">
        <v>91822</v>
      </c>
      <c r="S5446" s="37">
        <v>3.0891600000000001</v>
      </c>
      <c r="T5446" s="38">
        <v>0</v>
      </c>
      <c r="U5446" s="38">
        <v>1</v>
      </c>
      <c r="V5446" s="38">
        <v>0</v>
      </c>
    </row>
    <row r="5447" spans="1:22" ht="13.5" customHeight="1" x14ac:dyDescent="0.2">
      <c r="A5447" s="32" t="s">
        <v>5443</v>
      </c>
      <c r="B5447" s="32" t="s">
        <v>13263</v>
      </c>
      <c r="C5447" s="32" t="s">
        <v>18215</v>
      </c>
      <c r="D5447" s="37">
        <v>5.8143289999999999</v>
      </c>
      <c r="E5447" s="39">
        <v>782.02</v>
      </c>
      <c r="F5447" s="39">
        <v>2126</v>
      </c>
      <c r="G5447" s="39">
        <v>3944.64</v>
      </c>
      <c r="H5447" s="38">
        <v>6</v>
      </c>
      <c r="I5447" s="38">
        <v>4112</v>
      </c>
      <c r="J5447" s="37">
        <v>26.655592634000001</v>
      </c>
      <c r="K5447" s="37">
        <v>20.363804575</v>
      </c>
      <c r="L5447" s="37">
        <v>41.164912645000001</v>
      </c>
      <c r="M5447" s="37">
        <v>21.646958975</v>
      </c>
      <c r="N5447" s="37">
        <v>15.599439714000001</v>
      </c>
      <c r="O5447" s="37">
        <v>46.888093699000002</v>
      </c>
      <c r="P5447" s="37">
        <v>3.7</v>
      </c>
      <c r="Q5447" s="37">
        <v>87.657787499999998</v>
      </c>
      <c r="R5447" s="38">
        <v>86214</v>
      </c>
      <c r="S5447" s="37">
        <v>2.75698</v>
      </c>
      <c r="T5447" s="38">
        <v>5</v>
      </c>
      <c r="U5447" s="38">
        <v>6</v>
      </c>
      <c r="V5447" s="38">
        <v>0</v>
      </c>
    </row>
    <row r="5448" spans="1:22" ht="13.5" customHeight="1" x14ac:dyDescent="0.2">
      <c r="A5448" s="32" t="s">
        <v>5444</v>
      </c>
      <c r="B5448" s="32" t="s">
        <v>13264</v>
      </c>
      <c r="C5448" s="32" t="s">
        <v>18215</v>
      </c>
      <c r="D5448" s="37">
        <v>3.1361849999999998</v>
      </c>
      <c r="E5448" s="39">
        <v>753.99</v>
      </c>
      <c r="F5448" s="39">
        <v>1807</v>
      </c>
      <c r="G5448" s="39">
        <v>3511.74</v>
      </c>
      <c r="H5448" s="38">
        <v>4</v>
      </c>
      <c r="I5448" s="38">
        <v>3549</v>
      </c>
      <c r="J5448" s="37">
        <v>4.8797271038999996</v>
      </c>
      <c r="K5448" s="37">
        <v>1.9957516749999999</v>
      </c>
      <c r="L5448" s="37">
        <v>5.3263897160000004</v>
      </c>
      <c r="M5448" s="37">
        <v>40.198389196999997</v>
      </c>
      <c r="N5448" s="37">
        <v>1.6913416423000001</v>
      </c>
      <c r="O5448" s="37">
        <v>15.928217004</v>
      </c>
      <c r="P5448" s="37">
        <v>3.7</v>
      </c>
      <c r="Q5448" s="37">
        <v>91.801827200000005</v>
      </c>
      <c r="R5448" s="38">
        <v>74422</v>
      </c>
      <c r="S5448" s="37">
        <v>2.75698</v>
      </c>
      <c r="T5448" s="38">
        <v>3</v>
      </c>
      <c r="U5448" s="38">
        <v>4</v>
      </c>
      <c r="V5448" s="38">
        <v>1</v>
      </c>
    </row>
    <row r="5449" spans="1:22" ht="13.5" customHeight="1" x14ac:dyDescent="0.2">
      <c r="A5449" s="32" t="s">
        <v>5445</v>
      </c>
      <c r="B5449" s="32" t="s">
        <v>13265</v>
      </c>
      <c r="C5449" s="32" t="s">
        <v>18071</v>
      </c>
      <c r="D5449" s="37">
        <v>6.5495989999999997</v>
      </c>
      <c r="E5449" s="39">
        <v>1565.01</v>
      </c>
      <c r="F5449" s="39">
        <v>3583</v>
      </c>
      <c r="G5449" s="39">
        <v>6943.97</v>
      </c>
      <c r="H5449" s="38">
        <v>7</v>
      </c>
      <c r="I5449" s="38">
        <v>7175</v>
      </c>
      <c r="J5449" s="37">
        <v>20.070853677999999</v>
      </c>
      <c r="K5449" s="37">
        <v>19.255931948000001</v>
      </c>
      <c r="L5449" s="37">
        <v>13.229432456</v>
      </c>
      <c r="M5449" s="37">
        <v>12.959670257999999</v>
      </c>
      <c r="N5449" s="37">
        <v>21.214113049000002</v>
      </c>
      <c r="O5449" s="37">
        <v>33.073122175000002</v>
      </c>
      <c r="P5449" s="37">
        <v>7.5</v>
      </c>
      <c r="Q5449" s="37">
        <v>91.916553800000003</v>
      </c>
      <c r="R5449" s="38">
        <v>159907</v>
      </c>
      <c r="S5449" s="37">
        <v>3.0891600000000001</v>
      </c>
      <c r="T5449" s="38">
        <v>4</v>
      </c>
      <c r="U5449" s="38">
        <v>5</v>
      </c>
      <c r="V5449" s="38">
        <v>1</v>
      </c>
    </row>
    <row r="5450" spans="1:22" ht="13.5" customHeight="1" x14ac:dyDescent="0.2">
      <c r="A5450" s="32" t="s">
        <v>5446</v>
      </c>
      <c r="B5450" s="32" t="s">
        <v>13266</v>
      </c>
      <c r="C5450" s="32" t="s">
        <v>18215</v>
      </c>
      <c r="D5450" s="37">
        <v>2.7586849999999998</v>
      </c>
      <c r="E5450" s="39">
        <v>2064.98</v>
      </c>
      <c r="F5450" s="39">
        <v>4089</v>
      </c>
      <c r="G5450" s="39">
        <v>7743.87</v>
      </c>
      <c r="H5450" s="38">
        <v>6</v>
      </c>
      <c r="I5450" s="38">
        <v>7881</v>
      </c>
      <c r="J5450" s="37">
        <v>16.941416032999999</v>
      </c>
      <c r="K5450" s="37">
        <v>12.842042954</v>
      </c>
      <c r="L5450" s="37">
        <v>14.323054096</v>
      </c>
      <c r="M5450" s="37">
        <v>17.224844039000001</v>
      </c>
      <c r="N5450" s="37">
        <v>7.7800123289999998</v>
      </c>
      <c r="O5450" s="37">
        <v>22.959199342000002</v>
      </c>
      <c r="P5450" s="37">
        <v>3.7</v>
      </c>
      <c r="Q5450" s="37">
        <v>81.015841399999999</v>
      </c>
      <c r="R5450" s="38">
        <v>223975</v>
      </c>
      <c r="S5450" s="37">
        <v>2.75698</v>
      </c>
      <c r="T5450" s="38">
        <v>4</v>
      </c>
      <c r="U5450" s="38">
        <v>6</v>
      </c>
      <c r="V5450" s="38">
        <v>1</v>
      </c>
    </row>
    <row r="5451" spans="1:22" ht="13.5" customHeight="1" x14ac:dyDescent="0.2">
      <c r="A5451" s="32" t="s">
        <v>5447</v>
      </c>
      <c r="B5451" s="32" t="s">
        <v>13267</v>
      </c>
      <c r="C5451" s="32" t="s">
        <v>18215</v>
      </c>
      <c r="D5451" s="37" t="s">
        <v>15680</v>
      </c>
      <c r="E5451" s="39">
        <v>476</v>
      </c>
      <c r="F5451" s="39">
        <v>895</v>
      </c>
      <c r="G5451" s="39">
        <v>1797.11</v>
      </c>
      <c r="H5451" s="38">
        <v>3</v>
      </c>
      <c r="I5451" s="38">
        <v>1823</v>
      </c>
      <c r="J5451" s="37">
        <v>11.670717120999999</v>
      </c>
      <c r="K5451" s="37">
        <v>5.3205927154000001</v>
      </c>
      <c r="L5451" s="37">
        <v>17.474533730000001</v>
      </c>
      <c r="M5451" s="37">
        <v>70.401612494000005</v>
      </c>
      <c r="N5451" s="37">
        <v>0.40740827000000002</v>
      </c>
      <c r="O5451" s="37">
        <v>43.661456342999998</v>
      </c>
      <c r="P5451" s="37">
        <v>3.7</v>
      </c>
      <c r="Q5451" s="37" t="s">
        <v>15680</v>
      </c>
      <c r="R5451" s="38">
        <v>44446</v>
      </c>
      <c r="S5451" s="37">
        <v>2.75698</v>
      </c>
      <c r="T5451" s="38">
        <v>1</v>
      </c>
      <c r="U5451" s="38">
        <v>2</v>
      </c>
      <c r="V5451" s="38">
        <v>2</v>
      </c>
    </row>
    <row r="5452" spans="1:22" ht="13.5" customHeight="1" x14ac:dyDescent="0.2">
      <c r="A5452" s="32" t="s">
        <v>5448</v>
      </c>
      <c r="B5452" s="32" t="s">
        <v>13268</v>
      </c>
      <c r="C5452" s="32" t="s">
        <v>18071</v>
      </c>
      <c r="D5452" s="37">
        <v>6.3980110000000003</v>
      </c>
      <c r="E5452" s="39">
        <v>1347.01</v>
      </c>
      <c r="F5452" s="39">
        <v>2762</v>
      </c>
      <c r="G5452" s="39">
        <v>5266.87</v>
      </c>
      <c r="H5452" s="38">
        <v>6</v>
      </c>
      <c r="I5452" s="38">
        <v>5376</v>
      </c>
      <c r="J5452" s="37">
        <v>26.142104637999999</v>
      </c>
      <c r="K5452" s="37">
        <v>24.099396157000001</v>
      </c>
      <c r="L5452" s="37">
        <v>23.235600105</v>
      </c>
      <c r="M5452" s="37">
        <v>22.359549021999999</v>
      </c>
      <c r="N5452" s="37">
        <v>15.056737781000001</v>
      </c>
      <c r="O5452" s="37">
        <v>32.924154264999999</v>
      </c>
      <c r="P5452" s="37">
        <v>7.1316823227999997</v>
      </c>
      <c r="Q5452" s="37">
        <v>88.403121400000003</v>
      </c>
      <c r="R5452" s="38">
        <v>101698</v>
      </c>
      <c r="S5452" s="37">
        <v>3.0891600000000001</v>
      </c>
      <c r="T5452" s="38">
        <v>3</v>
      </c>
      <c r="U5452" s="38">
        <v>5</v>
      </c>
      <c r="V5452" s="38">
        <v>1</v>
      </c>
    </row>
    <row r="5453" spans="1:22" ht="13.5" customHeight="1" x14ac:dyDescent="0.2">
      <c r="A5453" s="32" t="s">
        <v>5449</v>
      </c>
      <c r="B5453" s="32" t="s">
        <v>13269</v>
      </c>
      <c r="C5453" s="32" t="s">
        <v>18096</v>
      </c>
      <c r="D5453" s="37">
        <v>8.9262409999999992</v>
      </c>
      <c r="E5453" s="39">
        <v>361.01</v>
      </c>
      <c r="F5453" s="39">
        <v>1142</v>
      </c>
      <c r="G5453" s="39">
        <v>2257.9299999999998</v>
      </c>
      <c r="H5453" s="38">
        <v>2</v>
      </c>
      <c r="I5453" s="38">
        <v>2418</v>
      </c>
      <c r="J5453" s="37">
        <v>19.628597248999998</v>
      </c>
      <c r="K5453" s="37">
        <v>23.977374578999999</v>
      </c>
      <c r="L5453" s="37">
        <v>16.914435612999998</v>
      </c>
      <c r="M5453" s="37">
        <v>12.290441421000001</v>
      </c>
      <c r="N5453" s="37">
        <v>30.903936810000001</v>
      </c>
      <c r="O5453" s="37">
        <v>60.539714041000003</v>
      </c>
      <c r="P5453" s="37">
        <v>8.9</v>
      </c>
      <c r="Q5453" s="37" t="s">
        <v>15680</v>
      </c>
      <c r="R5453" s="38">
        <v>48066</v>
      </c>
      <c r="S5453" s="37">
        <v>1.57097</v>
      </c>
      <c r="T5453" s="38">
        <v>1</v>
      </c>
      <c r="U5453" s="38">
        <v>2</v>
      </c>
      <c r="V5453" s="38">
        <v>0</v>
      </c>
    </row>
    <row r="5454" spans="1:22" ht="13.5" customHeight="1" x14ac:dyDescent="0.2">
      <c r="A5454" s="32" t="s">
        <v>5450</v>
      </c>
      <c r="B5454" s="32" t="s">
        <v>13270</v>
      </c>
      <c r="C5454" s="32" t="s">
        <v>18096</v>
      </c>
      <c r="D5454" s="37">
        <v>5.0232130000000002</v>
      </c>
      <c r="E5454" s="39">
        <v>736.01</v>
      </c>
      <c r="F5454" s="39">
        <v>1653</v>
      </c>
      <c r="G5454" s="39">
        <v>3211.44</v>
      </c>
      <c r="H5454" s="38">
        <v>2</v>
      </c>
      <c r="I5454" s="38">
        <v>3262</v>
      </c>
      <c r="J5454" s="37">
        <v>8.8204577290999993</v>
      </c>
      <c r="K5454" s="37">
        <v>13.263349265</v>
      </c>
      <c r="L5454" s="37">
        <v>10.413781094000001</v>
      </c>
      <c r="M5454" s="37">
        <v>18.966317222000001</v>
      </c>
      <c r="N5454" s="37">
        <v>5.6651855775</v>
      </c>
      <c r="O5454" s="37">
        <v>16.494215228000002</v>
      </c>
      <c r="P5454" s="37">
        <v>8.9</v>
      </c>
      <c r="Q5454" s="37">
        <v>54.7777016</v>
      </c>
      <c r="R5454" s="38">
        <v>64451</v>
      </c>
      <c r="S5454" s="37">
        <v>1.57097</v>
      </c>
      <c r="T5454" s="38">
        <v>1</v>
      </c>
      <c r="U5454" s="38">
        <v>2</v>
      </c>
      <c r="V5454" s="38">
        <v>0</v>
      </c>
    </row>
    <row r="5455" spans="1:22" ht="13.5" customHeight="1" x14ac:dyDescent="0.2">
      <c r="A5455" s="32" t="s">
        <v>5451</v>
      </c>
      <c r="B5455" s="32" t="s">
        <v>13271</v>
      </c>
      <c r="C5455" s="32" t="s">
        <v>18071</v>
      </c>
      <c r="D5455" s="37">
        <v>8.2240260000000003</v>
      </c>
      <c r="E5455" s="39">
        <v>845</v>
      </c>
      <c r="F5455" s="39">
        <v>1778</v>
      </c>
      <c r="G5455" s="39">
        <v>3462.81</v>
      </c>
      <c r="H5455" s="38">
        <v>3</v>
      </c>
      <c r="I5455" s="38">
        <v>3560</v>
      </c>
      <c r="J5455" s="37">
        <v>36.464338797000003</v>
      </c>
      <c r="K5455" s="37">
        <v>35.948556772000003</v>
      </c>
      <c r="L5455" s="37">
        <v>30.062690100000001</v>
      </c>
      <c r="M5455" s="37">
        <v>17.253737713</v>
      </c>
      <c r="N5455" s="37">
        <v>28.456931877999999</v>
      </c>
      <c r="O5455" s="37">
        <v>49.008343126</v>
      </c>
      <c r="P5455" s="37">
        <v>7.2922277450999999</v>
      </c>
      <c r="Q5455" s="37">
        <v>86.673715700000002</v>
      </c>
      <c r="R5455" s="38">
        <v>80996</v>
      </c>
      <c r="S5455" s="37">
        <v>3.0891600000000001</v>
      </c>
      <c r="T5455" s="38">
        <v>2</v>
      </c>
      <c r="U5455" s="38">
        <v>3</v>
      </c>
      <c r="V5455" s="38">
        <v>2</v>
      </c>
    </row>
    <row r="5456" spans="1:22" ht="13.5" customHeight="1" x14ac:dyDescent="0.2">
      <c r="A5456" s="32" t="s">
        <v>5452</v>
      </c>
      <c r="B5456" s="32" t="s">
        <v>13272</v>
      </c>
      <c r="C5456" s="32" t="s">
        <v>18215</v>
      </c>
      <c r="D5456" s="37">
        <v>4.0000710000000002</v>
      </c>
      <c r="E5456" s="39">
        <v>1393.03</v>
      </c>
      <c r="F5456" s="39">
        <v>3569</v>
      </c>
      <c r="G5456" s="39">
        <v>6882.25</v>
      </c>
      <c r="H5456" s="38">
        <v>6</v>
      </c>
      <c r="I5456" s="38">
        <v>6997</v>
      </c>
      <c r="J5456" s="37">
        <v>13.388811278</v>
      </c>
      <c r="K5456" s="37">
        <v>7.6189419810999999</v>
      </c>
      <c r="L5456" s="37">
        <v>18.600882192</v>
      </c>
      <c r="M5456" s="37">
        <v>30.774920462000001</v>
      </c>
      <c r="N5456" s="37">
        <v>4.8382870662000004</v>
      </c>
      <c r="O5456" s="37">
        <v>30.586583796999999</v>
      </c>
      <c r="P5456" s="37">
        <v>3.7</v>
      </c>
      <c r="Q5456" s="37">
        <v>68.252284900000006</v>
      </c>
      <c r="R5456" s="38">
        <v>142421</v>
      </c>
      <c r="S5456" s="37">
        <v>2.75698</v>
      </c>
      <c r="T5456" s="38">
        <v>4</v>
      </c>
      <c r="U5456" s="38">
        <v>6</v>
      </c>
      <c r="V5456" s="38">
        <v>1</v>
      </c>
    </row>
    <row r="5457" spans="1:22" ht="13.5" customHeight="1" x14ac:dyDescent="0.2">
      <c r="A5457" s="32" t="s">
        <v>5453</v>
      </c>
      <c r="B5457" s="32" t="s">
        <v>13273</v>
      </c>
      <c r="C5457" s="32" t="s">
        <v>18215</v>
      </c>
      <c r="D5457" s="37">
        <v>3.2268780000000001</v>
      </c>
      <c r="E5457" s="39">
        <v>1191.01</v>
      </c>
      <c r="F5457" s="39">
        <v>3215</v>
      </c>
      <c r="G5457" s="39">
        <v>6274.04</v>
      </c>
      <c r="H5457" s="38">
        <v>5</v>
      </c>
      <c r="I5457" s="38">
        <v>6367</v>
      </c>
      <c r="J5457" s="37">
        <v>11.930316007</v>
      </c>
      <c r="K5457" s="37">
        <v>6.8313962790999998</v>
      </c>
      <c r="L5457" s="37">
        <v>17.822358293000001</v>
      </c>
      <c r="M5457" s="37">
        <v>33.582068544999998</v>
      </c>
      <c r="N5457" s="37">
        <v>6.9726735954999999</v>
      </c>
      <c r="O5457" s="37">
        <v>25.630971738</v>
      </c>
      <c r="P5457" s="37">
        <v>3.7</v>
      </c>
      <c r="Q5457" s="37">
        <v>91.655230599999996</v>
      </c>
      <c r="R5457" s="38">
        <v>155271</v>
      </c>
      <c r="S5457" s="37">
        <v>2.75698</v>
      </c>
      <c r="T5457" s="38">
        <v>2</v>
      </c>
      <c r="U5457" s="38">
        <v>4</v>
      </c>
      <c r="V5457" s="38">
        <v>2</v>
      </c>
    </row>
    <row r="5458" spans="1:22" ht="13.5" customHeight="1" x14ac:dyDescent="0.2">
      <c r="A5458" s="32" t="s">
        <v>5454</v>
      </c>
      <c r="B5458" s="32" t="s">
        <v>13274</v>
      </c>
      <c r="C5458" s="32" t="s">
        <v>18215</v>
      </c>
      <c r="D5458" s="37">
        <v>6.6216270000000002</v>
      </c>
      <c r="E5458" s="39">
        <v>691.01</v>
      </c>
      <c r="F5458" s="39">
        <v>1344</v>
      </c>
      <c r="G5458" s="39">
        <v>2660.14</v>
      </c>
      <c r="H5458" s="38">
        <v>2</v>
      </c>
      <c r="I5458" s="38">
        <v>2696</v>
      </c>
      <c r="J5458" s="37">
        <v>18.612127769000001</v>
      </c>
      <c r="K5458" s="37">
        <v>8.7160704528000004</v>
      </c>
      <c r="L5458" s="37">
        <v>22.872353457999999</v>
      </c>
      <c r="M5458" s="37">
        <v>48.982973137999998</v>
      </c>
      <c r="N5458" s="37">
        <v>0.80625451940000004</v>
      </c>
      <c r="O5458" s="37">
        <v>52.902426102</v>
      </c>
      <c r="P5458" s="37">
        <v>3.7</v>
      </c>
      <c r="Q5458" s="37" t="s">
        <v>15680</v>
      </c>
      <c r="R5458" s="38">
        <v>39864</v>
      </c>
      <c r="S5458" s="37">
        <v>2.75698</v>
      </c>
      <c r="T5458" s="38">
        <v>0</v>
      </c>
      <c r="U5458" s="38">
        <v>1</v>
      </c>
      <c r="V5458" s="38">
        <v>0</v>
      </c>
    </row>
    <row r="5459" spans="1:22" ht="13.5" customHeight="1" x14ac:dyDescent="0.2">
      <c r="A5459" s="32" t="s">
        <v>5455</v>
      </c>
      <c r="B5459" s="32" t="s">
        <v>13275</v>
      </c>
      <c r="C5459" s="32" t="s">
        <v>18071</v>
      </c>
      <c r="D5459" s="37">
        <v>4.7567009999999996</v>
      </c>
      <c r="E5459" s="39">
        <v>2039</v>
      </c>
      <c r="F5459" s="39">
        <v>4616</v>
      </c>
      <c r="G5459" s="39">
        <v>9075.57</v>
      </c>
      <c r="H5459" s="38">
        <v>6</v>
      </c>
      <c r="I5459" s="38">
        <v>9395</v>
      </c>
      <c r="J5459" s="37">
        <v>28.298684484999999</v>
      </c>
      <c r="K5459" s="37">
        <v>28.809330926000001</v>
      </c>
      <c r="L5459" s="37">
        <v>20.873968991000002</v>
      </c>
      <c r="M5459" s="37">
        <v>22.017299804</v>
      </c>
      <c r="N5459" s="37">
        <v>32.827846393999998</v>
      </c>
      <c r="O5459" s="37">
        <v>36.685155561999998</v>
      </c>
      <c r="P5459" s="37">
        <v>7.4673946958000004</v>
      </c>
      <c r="Q5459" s="37">
        <v>92.609109500000002</v>
      </c>
      <c r="R5459" s="38">
        <v>195654</v>
      </c>
      <c r="S5459" s="37">
        <v>3.0891600000000001</v>
      </c>
      <c r="T5459" s="38">
        <v>1</v>
      </c>
      <c r="U5459" s="38">
        <v>6</v>
      </c>
      <c r="V5459" s="38">
        <v>1</v>
      </c>
    </row>
    <row r="5460" spans="1:22" ht="13.5" customHeight="1" x14ac:dyDescent="0.2">
      <c r="A5460" s="32" t="s">
        <v>5456</v>
      </c>
      <c r="B5460" s="32" t="s">
        <v>13276</v>
      </c>
      <c r="C5460" s="32" t="s">
        <v>18071</v>
      </c>
      <c r="D5460" s="37">
        <v>2.967797</v>
      </c>
      <c r="E5460" s="39">
        <v>2716.98</v>
      </c>
      <c r="F5460" s="39">
        <v>4936</v>
      </c>
      <c r="G5460" s="39">
        <v>9416.23</v>
      </c>
      <c r="H5460" s="38">
        <v>7</v>
      </c>
      <c r="I5460" s="38">
        <v>9582</v>
      </c>
      <c r="J5460" s="37">
        <v>17.416380195999999</v>
      </c>
      <c r="K5460" s="37">
        <v>18.613215511</v>
      </c>
      <c r="L5460" s="37">
        <v>13.878532099999999</v>
      </c>
      <c r="M5460" s="37">
        <v>15.551943895999999</v>
      </c>
      <c r="N5460" s="37">
        <v>8.2268873432999996</v>
      </c>
      <c r="O5460" s="37">
        <v>19.30827657</v>
      </c>
      <c r="P5460" s="37">
        <v>6.3621472815000004</v>
      </c>
      <c r="Q5460" s="37">
        <v>88.172021599999994</v>
      </c>
      <c r="R5460" s="38">
        <v>242378</v>
      </c>
      <c r="S5460" s="37">
        <v>3.0891600000000001</v>
      </c>
      <c r="T5460" s="38">
        <v>3</v>
      </c>
      <c r="U5460" s="38">
        <v>7</v>
      </c>
      <c r="V5460" s="38">
        <v>2</v>
      </c>
    </row>
    <row r="5461" spans="1:22" ht="13.5" customHeight="1" x14ac:dyDescent="0.2">
      <c r="A5461" s="32" t="s">
        <v>5457</v>
      </c>
      <c r="B5461" s="32" t="s">
        <v>13277</v>
      </c>
      <c r="C5461" s="32" t="s">
        <v>18096</v>
      </c>
      <c r="D5461" s="37">
        <v>15.02379</v>
      </c>
      <c r="E5461" s="39">
        <v>1029.98</v>
      </c>
      <c r="F5461" s="39">
        <v>2727</v>
      </c>
      <c r="G5461" s="39">
        <v>5156.2299999999996</v>
      </c>
      <c r="H5461" s="38">
        <v>3</v>
      </c>
      <c r="I5461" s="38">
        <v>5262</v>
      </c>
      <c r="J5461" s="37">
        <v>18.742995661999998</v>
      </c>
      <c r="K5461" s="37">
        <v>22.132822625999999</v>
      </c>
      <c r="L5461" s="37">
        <v>26.947399398999998</v>
      </c>
      <c r="M5461" s="37">
        <v>22.031797439999998</v>
      </c>
      <c r="N5461" s="37">
        <v>15.307968768</v>
      </c>
      <c r="O5461" s="37">
        <v>20.443869335999999</v>
      </c>
      <c r="P5461" s="37">
        <v>8.9</v>
      </c>
      <c r="Q5461" s="37">
        <v>75.572102999999998</v>
      </c>
      <c r="R5461" s="38">
        <v>201382</v>
      </c>
      <c r="S5461" s="37">
        <v>1.57097</v>
      </c>
      <c r="T5461" s="38">
        <v>1</v>
      </c>
      <c r="U5461" s="38">
        <v>3</v>
      </c>
      <c r="V5461" s="38">
        <v>1</v>
      </c>
    </row>
    <row r="5462" spans="1:22" ht="13.5" customHeight="1" x14ac:dyDescent="0.2">
      <c r="A5462" s="32" t="s">
        <v>5458</v>
      </c>
      <c r="B5462" s="32" t="s">
        <v>13278</v>
      </c>
      <c r="C5462" s="32" t="s">
        <v>18096</v>
      </c>
      <c r="D5462" s="37">
        <v>7.7695619999999996</v>
      </c>
      <c r="E5462" s="39">
        <v>1306</v>
      </c>
      <c r="F5462" s="39">
        <v>3204</v>
      </c>
      <c r="G5462" s="39">
        <v>6155</v>
      </c>
      <c r="H5462" s="38">
        <v>5</v>
      </c>
      <c r="I5462" s="38">
        <v>6250</v>
      </c>
      <c r="J5462" s="37">
        <v>8.4566940204000005</v>
      </c>
      <c r="K5462" s="37">
        <v>14.655088792000001</v>
      </c>
      <c r="L5462" s="37">
        <v>11.001215091000001</v>
      </c>
      <c r="M5462" s="37">
        <v>21.703967605999999</v>
      </c>
      <c r="N5462" s="37">
        <v>5.8782989263000003</v>
      </c>
      <c r="O5462" s="37">
        <v>14.319339039999999</v>
      </c>
      <c r="P5462" s="37">
        <v>8.9</v>
      </c>
      <c r="Q5462" s="37">
        <v>84.0262046</v>
      </c>
      <c r="R5462" s="38">
        <v>187644</v>
      </c>
      <c r="S5462" s="37">
        <v>1.57097</v>
      </c>
      <c r="T5462" s="38">
        <v>3</v>
      </c>
      <c r="U5462" s="38">
        <v>5</v>
      </c>
      <c r="V5462" s="38">
        <v>0</v>
      </c>
    </row>
    <row r="5463" spans="1:22" ht="13.5" customHeight="1" x14ac:dyDescent="0.2">
      <c r="A5463" s="32" t="s">
        <v>5459</v>
      </c>
      <c r="B5463" s="32" t="s">
        <v>13279</v>
      </c>
      <c r="C5463" s="32" t="s">
        <v>18215</v>
      </c>
      <c r="D5463" s="37">
        <v>4.3701369999999997</v>
      </c>
      <c r="E5463" s="39">
        <v>906.99</v>
      </c>
      <c r="F5463" s="39">
        <v>1880</v>
      </c>
      <c r="G5463" s="39">
        <v>3667.34</v>
      </c>
      <c r="H5463" s="38">
        <v>5</v>
      </c>
      <c r="I5463" s="38">
        <v>3707</v>
      </c>
      <c r="J5463" s="37">
        <v>9.3983395157</v>
      </c>
      <c r="K5463" s="37">
        <v>3.4649456452999998</v>
      </c>
      <c r="L5463" s="37">
        <v>7.7912732295999998</v>
      </c>
      <c r="M5463" s="37">
        <v>38.2314188</v>
      </c>
      <c r="N5463" s="37">
        <v>2.0308595371</v>
      </c>
      <c r="O5463" s="37">
        <v>33.769698622999996</v>
      </c>
      <c r="P5463" s="37">
        <v>3.7</v>
      </c>
      <c r="Q5463" s="37">
        <v>97.529061100000007</v>
      </c>
      <c r="R5463" s="38">
        <v>73301</v>
      </c>
      <c r="S5463" s="37">
        <v>2.75698</v>
      </c>
      <c r="T5463" s="38">
        <v>3</v>
      </c>
      <c r="U5463" s="38">
        <v>5</v>
      </c>
      <c r="V5463" s="38">
        <v>0</v>
      </c>
    </row>
    <row r="5464" spans="1:22" ht="13.5" customHeight="1" x14ac:dyDescent="0.2">
      <c r="A5464" s="32" t="s">
        <v>5460</v>
      </c>
      <c r="B5464" s="32" t="s">
        <v>13280</v>
      </c>
      <c r="C5464" s="32" t="s">
        <v>18215</v>
      </c>
      <c r="D5464" s="37">
        <v>6.1912399999999996</v>
      </c>
      <c r="E5464" s="39">
        <v>1351</v>
      </c>
      <c r="F5464" s="39">
        <v>2895</v>
      </c>
      <c r="G5464" s="39">
        <v>5578.95</v>
      </c>
      <c r="H5464" s="38">
        <v>4</v>
      </c>
      <c r="I5464" s="38">
        <v>5687</v>
      </c>
      <c r="J5464" s="37">
        <v>16.302063594</v>
      </c>
      <c r="K5464" s="37">
        <v>12.281177475</v>
      </c>
      <c r="L5464" s="37">
        <v>18.588383751999999</v>
      </c>
      <c r="M5464" s="37">
        <v>22.172302114000001</v>
      </c>
      <c r="N5464" s="37">
        <v>16.009699955999999</v>
      </c>
      <c r="O5464" s="37">
        <v>22.782186322000001</v>
      </c>
      <c r="P5464" s="37">
        <v>3.7</v>
      </c>
      <c r="Q5464" s="37">
        <v>93.733610900000002</v>
      </c>
      <c r="R5464" s="38">
        <v>111417</v>
      </c>
      <c r="S5464" s="37">
        <v>2.75698</v>
      </c>
      <c r="T5464" s="38">
        <v>2</v>
      </c>
      <c r="U5464" s="38">
        <v>4</v>
      </c>
      <c r="V5464" s="38">
        <v>1</v>
      </c>
    </row>
    <row r="5465" spans="1:22" ht="13.5" customHeight="1" x14ac:dyDescent="0.2">
      <c r="A5465" s="32" t="s">
        <v>5461</v>
      </c>
      <c r="B5465" s="32" t="s">
        <v>13281</v>
      </c>
      <c r="C5465" s="32" t="s">
        <v>18215</v>
      </c>
      <c r="D5465" s="37">
        <v>2.9041399999999999</v>
      </c>
      <c r="E5465" s="39">
        <v>1232.02</v>
      </c>
      <c r="F5465" s="39">
        <v>2753</v>
      </c>
      <c r="G5465" s="39">
        <v>5316.95</v>
      </c>
      <c r="H5465" s="38">
        <v>7</v>
      </c>
      <c r="I5465" s="38">
        <v>5410</v>
      </c>
      <c r="J5465" s="37">
        <v>16.569644653000001</v>
      </c>
      <c r="K5465" s="37">
        <v>12.536184773</v>
      </c>
      <c r="L5465" s="37">
        <v>17.690467501000001</v>
      </c>
      <c r="M5465" s="37">
        <v>47.431356936999997</v>
      </c>
      <c r="N5465" s="37">
        <v>2.5023945605</v>
      </c>
      <c r="O5465" s="37">
        <v>34.020906785000001</v>
      </c>
      <c r="P5465" s="37">
        <v>3.7</v>
      </c>
      <c r="Q5465" s="37">
        <v>78.515233300000006</v>
      </c>
      <c r="R5465" s="38">
        <v>118387</v>
      </c>
      <c r="S5465" s="37">
        <v>2.75698</v>
      </c>
      <c r="T5465" s="38">
        <v>4</v>
      </c>
      <c r="U5465" s="38">
        <v>7</v>
      </c>
      <c r="V5465" s="38">
        <v>0</v>
      </c>
    </row>
    <row r="5466" spans="1:22" ht="13.5" customHeight="1" x14ac:dyDescent="0.2">
      <c r="A5466" s="32" t="s">
        <v>5462</v>
      </c>
      <c r="B5466" s="32" t="s">
        <v>13282</v>
      </c>
      <c r="C5466" s="32" t="s">
        <v>18096</v>
      </c>
      <c r="D5466" s="37">
        <v>12.05362</v>
      </c>
      <c r="E5466" s="39">
        <v>1023.99</v>
      </c>
      <c r="F5466" s="39">
        <v>3607</v>
      </c>
      <c r="G5466" s="39">
        <v>6908.66</v>
      </c>
      <c r="H5466" s="38">
        <v>5</v>
      </c>
      <c r="I5466" s="38">
        <v>7016</v>
      </c>
      <c r="J5466" s="37">
        <v>7.7095329456000004</v>
      </c>
      <c r="K5466" s="37">
        <v>13.138708857999999</v>
      </c>
      <c r="L5466" s="37">
        <v>10.553347264999999</v>
      </c>
      <c r="M5466" s="37">
        <v>26.563881972000001</v>
      </c>
      <c r="N5466" s="37">
        <v>4.8850603328000002</v>
      </c>
      <c r="O5466" s="37">
        <v>13.80381451</v>
      </c>
      <c r="P5466" s="37">
        <v>8.7434127979999996</v>
      </c>
      <c r="Q5466" s="37">
        <v>77.619476199999994</v>
      </c>
      <c r="R5466" s="38">
        <v>210693</v>
      </c>
      <c r="S5466" s="37">
        <v>1.57097</v>
      </c>
      <c r="T5466" s="38">
        <v>1</v>
      </c>
      <c r="U5466" s="38">
        <v>4</v>
      </c>
      <c r="V5466" s="38">
        <v>0</v>
      </c>
    </row>
    <row r="5467" spans="1:22" ht="13.5" customHeight="1" x14ac:dyDescent="0.2">
      <c r="A5467" s="32" t="s">
        <v>5463</v>
      </c>
      <c r="B5467" s="32" t="s">
        <v>13283</v>
      </c>
      <c r="C5467" s="32" t="s">
        <v>18215</v>
      </c>
      <c r="D5467" s="37">
        <v>6.9745119999999998</v>
      </c>
      <c r="E5467" s="39">
        <v>859</v>
      </c>
      <c r="F5467" s="39">
        <v>2839</v>
      </c>
      <c r="G5467" s="39">
        <v>5284.34</v>
      </c>
      <c r="H5467" s="38">
        <v>5</v>
      </c>
      <c r="I5467" s="38">
        <v>5436</v>
      </c>
      <c r="J5467" s="37">
        <v>23.854283690999999</v>
      </c>
      <c r="K5467" s="37">
        <v>22.946042586000001</v>
      </c>
      <c r="L5467" s="37">
        <v>27.333183124000001</v>
      </c>
      <c r="M5467" s="37">
        <v>26.415746250000002</v>
      </c>
      <c r="N5467" s="37">
        <v>18.633411829</v>
      </c>
      <c r="O5467" s="37">
        <v>21.050648429999999</v>
      </c>
      <c r="P5467" s="37">
        <v>3.7</v>
      </c>
      <c r="Q5467" s="37">
        <v>78.699034100000006</v>
      </c>
      <c r="R5467" s="38">
        <v>122196</v>
      </c>
      <c r="S5467" s="37">
        <v>2.75698</v>
      </c>
      <c r="T5467" s="38">
        <v>3</v>
      </c>
      <c r="U5467" s="38">
        <v>5</v>
      </c>
      <c r="V5467" s="38">
        <v>2</v>
      </c>
    </row>
    <row r="5468" spans="1:22" ht="13.5" customHeight="1" x14ac:dyDescent="0.2">
      <c r="A5468" s="32" t="s">
        <v>5464</v>
      </c>
      <c r="B5468" s="32" t="s">
        <v>13284</v>
      </c>
      <c r="C5468" s="32" t="s">
        <v>18215</v>
      </c>
      <c r="D5468" s="37">
        <v>3.8301409999999998</v>
      </c>
      <c r="E5468" s="39">
        <v>524</v>
      </c>
      <c r="F5468" s="39">
        <v>1990</v>
      </c>
      <c r="G5468" s="39">
        <v>3763.6</v>
      </c>
      <c r="H5468" s="38">
        <v>3</v>
      </c>
      <c r="I5468" s="38">
        <v>3878</v>
      </c>
      <c r="J5468" s="37">
        <v>12.977574147</v>
      </c>
      <c r="K5468" s="37">
        <v>9.3159879297000003</v>
      </c>
      <c r="L5468" s="37">
        <v>20.148606523000002</v>
      </c>
      <c r="M5468" s="37">
        <v>27.878582688000002</v>
      </c>
      <c r="N5468" s="37">
        <v>10.992262934999999</v>
      </c>
      <c r="O5468" s="37">
        <v>23.716095058000001</v>
      </c>
      <c r="P5468" s="37">
        <v>3.7</v>
      </c>
      <c r="Q5468" s="37">
        <v>75.530976600000002</v>
      </c>
      <c r="R5468" s="38">
        <v>82755</v>
      </c>
      <c r="S5468" s="37">
        <v>2.75698</v>
      </c>
      <c r="T5468" s="38">
        <v>1</v>
      </c>
      <c r="U5468" s="38">
        <v>3</v>
      </c>
      <c r="V5468" s="38">
        <v>0</v>
      </c>
    </row>
    <row r="5469" spans="1:22" ht="13.5" customHeight="1" x14ac:dyDescent="0.2">
      <c r="A5469" s="32" t="s">
        <v>5465</v>
      </c>
      <c r="B5469" s="32" t="s">
        <v>13285</v>
      </c>
      <c r="C5469" s="32" t="s">
        <v>18096</v>
      </c>
      <c r="D5469" s="37">
        <v>5.6916460000000004</v>
      </c>
      <c r="E5469" s="39">
        <v>352.01</v>
      </c>
      <c r="F5469" s="39">
        <v>1154</v>
      </c>
      <c r="G5469" s="39">
        <v>2234.4699999999998</v>
      </c>
      <c r="H5469" s="38">
        <v>2</v>
      </c>
      <c r="I5469" s="38">
        <v>2292</v>
      </c>
      <c r="J5469" s="37">
        <v>20.108509289000001</v>
      </c>
      <c r="K5469" s="37">
        <v>27.943773290999999</v>
      </c>
      <c r="L5469" s="37">
        <v>32.153047643000001</v>
      </c>
      <c r="M5469" s="37">
        <v>28.527550844</v>
      </c>
      <c r="N5469" s="37">
        <v>13.996260116</v>
      </c>
      <c r="O5469" s="37">
        <v>12.223039061</v>
      </c>
      <c r="P5469" s="37">
        <v>8.9</v>
      </c>
      <c r="Q5469" s="37" t="s">
        <v>15680</v>
      </c>
      <c r="R5469" s="38">
        <v>85141</v>
      </c>
      <c r="S5469" s="37">
        <v>1.57097</v>
      </c>
      <c r="T5469" s="38">
        <v>1</v>
      </c>
      <c r="U5469" s="38">
        <v>2</v>
      </c>
      <c r="V5469" s="38">
        <v>0</v>
      </c>
    </row>
    <row r="5470" spans="1:22" ht="13.5" customHeight="1" x14ac:dyDescent="0.2">
      <c r="A5470" s="32" t="s">
        <v>5466</v>
      </c>
      <c r="B5470" s="32" t="s">
        <v>13286</v>
      </c>
      <c r="C5470" s="32" t="s">
        <v>18215</v>
      </c>
      <c r="D5470" s="37">
        <v>4.1363329999999996</v>
      </c>
      <c r="E5470" s="39">
        <v>706</v>
      </c>
      <c r="F5470" s="39">
        <v>1484</v>
      </c>
      <c r="G5470" s="39">
        <v>2817.27</v>
      </c>
      <c r="H5470" s="38">
        <v>3</v>
      </c>
      <c r="I5470" s="38">
        <v>2878</v>
      </c>
      <c r="J5470" s="37">
        <v>24.718503236</v>
      </c>
      <c r="K5470" s="37">
        <v>18.859593593</v>
      </c>
      <c r="L5470" s="37">
        <v>22.401044020000001</v>
      </c>
      <c r="M5470" s="37">
        <v>11.317458727</v>
      </c>
      <c r="N5470" s="37">
        <v>15.449424444</v>
      </c>
      <c r="O5470" s="37">
        <v>31.070774572000001</v>
      </c>
      <c r="P5470" s="37">
        <v>3.7</v>
      </c>
      <c r="Q5470" s="37">
        <v>71.165717099999995</v>
      </c>
      <c r="R5470" s="38">
        <v>73202</v>
      </c>
      <c r="S5470" s="37">
        <v>2.75698</v>
      </c>
      <c r="T5470" s="38">
        <v>2</v>
      </c>
      <c r="U5470" s="38">
        <v>2</v>
      </c>
      <c r="V5470" s="38">
        <v>0</v>
      </c>
    </row>
    <row r="5471" spans="1:22" ht="13.5" customHeight="1" x14ac:dyDescent="0.2">
      <c r="A5471" s="32" t="s">
        <v>5467</v>
      </c>
      <c r="B5471" s="32" t="s">
        <v>13287</v>
      </c>
      <c r="C5471" s="32" t="s">
        <v>18215</v>
      </c>
      <c r="D5471" s="37">
        <v>1.8775649999999999</v>
      </c>
      <c r="E5471" s="39">
        <v>598</v>
      </c>
      <c r="F5471" s="39">
        <v>1351</v>
      </c>
      <c r="G5471" s="39">
        <v>2569.84</v>
      </c>
      <c r="H5471" s="38">
        <v>3</v>
      </c>
      <c r="I5471" s="38">
        <v>2636</v>
      </c>
      <c r="J5471" s="37">
        <v>19.606204615999999</v>
      </c>
      <c r="K5471" s="37">
        <v>15.275448888</v>
      </c>
      <c r="L5471" s="37">
        <v>9.1971218773000007</v>
      </c>
      <c r="M5471" s="37">
        <v>25.654682223999998</v>
      </c>
      <c r="N5471" s="37">
        <v>6.7820355714999998</v>
      </c>
      <c r="O5471" s="37">
        <v>25.472143953</v>
      </c>
      <c r="P5471" s="37">
        <v>3.7</v>
      </c>
      <c r="Q5471" s="37" t="s">
        <v>15680</v>
      </c>
      <c r="R5471" s="38">
        <v>57855</v>
      </c>
      <c r="S5471" s="37">
        <v>2.75698</v>
      </c>
      <c r="T5471" s="38">
        <v>1</v>
      </c>
      <c r="U5471" s="38">
        <v>3</v>
      </c>
      <c r="V5471" s="38">
        <v>2</v>
      </c>
    </row>
    <row r="5472" spans="1:22" ht="13.5" customHeight="1" x14ac:dyDescent="0.2">
      <c r="A5472" s="32" t="s">
        <v>5468</v>
      </c>
      <c r="B5472" s="32" t="s">
        <v>13288</v>
      </c>
      <c r="C5472" s="32" t="s">
        <v>18096</v>
      </c>
      <c r="D5472" s="37">
        <v>7.7752150000000002</v>
      </c>
      <c r="E5472" s="39">
        <v>1130.05</v>
      </c>
      <c r="F5472" s="39">
        <v>4702</v>
      </c>
      <c r="G5472" s="39">
        <v>8956.65</v>
      </c>
      <c r="H5472" s="38">
        <v>6</v>
      </c>
      <c r="I5472" s="38">
        <v>9493</v>
      </c>
      <c r="J5472" s="37">
        <v>10.151434270999999</v>
      </c>
      <c r="K5472" s="37">
        <v>18.448490129</v>
      </c>
      <c r="L5472" s="37">
        <v>10.674927996999999</v>
      </c>
      <c r="M5472" s="37">
        <v>20.290736617</v>
      </c>
      <c r="N5472" s="37">
        <v>15.79637138</v>
      </c>
      <c r="O5472" s="37">
        <v>39.187336256000002</v>
      </c>
      <c r="P5472" s="37">
        <v>7.2050106610000002</v>
      </c>
      <c r="Q5472" s="37">
        <v>67.494621800000004</v>
      </c>
      <c r="R5472" s="38">
        <v>198902</v>
      </c>
      <c r="S5472" s="37">
        <v>1.57097</v>
      </c>
      <c r="T5472" s="38">
        <v>4</v>
      </c>
      <c r="U5472" s="38">
        <v>6</v>
      </c>
      <c r="V5472" s="38">
        <v>2</v>
      </c>
    </row>
    <row r="5473" spans="1:22" ht="13.5" customHeight="1" x14ac:dyDescent="0.2">
      <c r="A5473" s="32" t="s">
        <v>5469</v>
      </c>
      <c r="B5473" s="32" t="s">
        <v>13289</v>
      </c>
      <c r="C5473" s="32" t="s">
        <v>18215</v>
      </c>
      <c r="D5473" s="37">
        <v>6.2042469999999996</v>
      </c>
      <c r="E5473" s="39">
        <v>1211.01</v>
      </c>
      <c r="F5473" s="39">
        <v>1767</v>
      </c>
      <c r="G5473" s="39">
        <v>3486.01</v>
      </c>
      <c r="H5473" s="38">
        <v>3</v>
      </c>
      <c r="I5473" s="38">
        <v>3512</v>
      </c>
      <c r="J5473" s="37">
        <v>11.434692333999999</v>
      </c>
      <c r="K5473" s="37">
        <v>8.7433738208000005</v>
      </c>
      <c r="L5473" s="37">
        <v>8.6051608362999996</v>
      </c>
      <c r="M5473" s="37">
        <v>49.884974278000001</v>
      </c>
      <c r="N5473" s="37">
        <v>1.5962230390000001</v>
      </c>
      <c r="O5473" s="37">
        <v>32.704912704999998</v>
      </c>
      <c r="P5473" s="37">
        <v>3.7</v>
      </c>
      <c r="Q5473" s="37">
        <v>93.986718400000001</v>
      </c>
      <c r="R5473" s="38">
        <v>66134</v>
      </c>
      <c r="S5473" s="37">
        <v>2.75698</v>
      </c>
      <c r="T5473" s="38">
        <v>2</v>
      </c>
      <c r="U5473" s="38">
        <v>3</v>
      </c>
      <c r="V5473" s="38">
        <v>1</v>
      </c>
    </row>
    <row r="5474" spans="1:22" ht="13.5" customHeight="1" x14ac:dyDescent="0.2">
      <c r="A5474" s="32" t="s">
        <v>5470</v>
      </c>
      <c r="B5474" s="32" t="s">
        <v>13290</v>
      </c>
      <c r="C5474" s="32" t="s">
        <v>18071</v>
      </c>
      <c r="D5474" s="37">
        <v>4.9900529999999996</v>
      </c>
      <c r="E5474" s="39">
        <v>1046.01</v>
      </c>
      <c r="F5474" s="39">
        <v>1781</v>
      </c>
      <c r="G5474" s="39">
        <v>3465.64</v>
      </c>
      <c r="H5474" s="38">
        <v>2</v>
      </c>
      <c r="I5474" s="38">
        <v>3512</v>
      </c>
      <c r="J5474" s="37">
        <v>12.382801564999999</v>
      </c>
      <c r="K5474" s="37">
        <v>16.445669079999998</v>
      </c>
      <c r="L5474" s="37">
        <v>13.462496850999999</v>
      </c>
      <c r="M5474" s="37">
        <v>14.819424804000001</v>
      </c>
      <c r="N5474" s="37">
        <v>2.9230988455000002</v>
      </c>
      <c r="O5474" s="37">
        <v>8.8377393790000003</v>
      </c>
      <c r="P5474" s="37">
        <v>7.5</v>
      </c>
      <c r="Q5474" s="37">
        <v>82.974505300000004</v>
      </c>
      <c r="R5474" s="38">
        <v>60761</v>
      </c>
      <c r="S5474" s="37">
        <v>3.0891600000000001</v>
      </c>
      <c r="T5474" s="38">
        <v>0</v>
      </c>
      <c r="U5474" s="38">
        <v>2</v>
      </c>
      <c r="V5474" s="38">
        <v>1</v>
      </c>
    </row>
    <row r="5475" spans="1:22" ht="13.5" customHeight="1" x14ac:dyDescent="0.2">
      <c r="A5475" s="32" t="s">
        <v>5471</v>
      </c>
      <c r="B5475" s="32" t="s">
        <v>13291</v>
      </c>
      <c r="C5475" s="32" t="s">
        <v>18071</v>
      </c>
      <c r="D5475" s="37">
        <v>11.51262</v>
      </c>
      <c r="E5475" s="39">
        <v>714.02</v>
      </c>
      <c r="F5475" s="39">
        <v>2191</v>
      </c>
      <c r="G5475" s="39">
        <v>4352.6000000000004</v>
      </c>
      <c r="H5475" s="38">
        <v>3</v>
      </c>
      <c r="I5475" s="38">
        <v>4436</v>
      </c>
      <c r="J5475" s="37">
        <v>31.019167038999999</v>
      </c>
      <c r="K5475" s="37">
        <v>23.283158030999999</v>
      </c>
      <c r="L5475" s="37">
        <v>35.073286629000002</v>
      </c>
      <c r="M5475" s="37">
        <v>23.275164344</v>
      </c>
      <c r="N5475" s="37">
        <v>14.422656667</v>
      </c>
      <c r="O5475" s="37">
        <v>24.242903097999999</v>
      </c>
      <c r="P5475" s="37">
        <v>7.2520349814999996</v>
      </c>
      <c r="Q5475" s="37">
        <v>89.791850299999993</v>
      </c>
      <c r="R5475" s="38">
        <v>93631</v>
      </c>
      <c r="S5475" s="37">
        <v>3.0891600000000001</v>
      </c>
      <c r="T5475" s="38">
        <v>1</v>
      </c>
      <c r="U5475" s="38">
        <v>3</v>
      </c>
      <c r="V5475" s="38">
        <v>1</v>
      </c>
    </row>
    <row r="5476" spans="1:22" ht="13.5" customHeight="1" x14ac:dyDescent="0.2">
      <c r="A5476" s="32" t="s">
        <v>5472</v>
      </c>
      <c r="B5476" s="32" t="s">
        <v>13292</v>
      </c>
      <c r="C5476" s="32" t="s">
        <v>18215</v>
      </c>
      <c r="D5476" s="37">
        <v>4.7631259999999997</v>
      </c>
      <c r="E5476" s="39">
        <v>751.99</v>
      </c>
      <c r="F5476" s="39">
        <v>1577</v>
      </c>
      <c r="G5476" s="39">
        <v>3207.87</v>
      </c>
      <c r="H5476" s="38">
        <v>2</v>
      </c>
      <c r="I5476" s="38">
        <v>3237</v>
      </c>
      <c r="J5476" s="37">
        <v>13.498874055</v>
      </c>
      <c r="K5476" s="37">
        <v>8.669036706</v>
      </c>
      <c r="L5476" s="37">
        <v>13.613605251999999</v>
      </c>
      <c r="M5476" s="37">
        <v>77.203472536000007</v>
      </c>
      <c r="N5476" s="37">
        <v>1.4436481148</v>
      </c>
      <c r="O5476" s="37">
        <v>48.186497029000002</v>
      </c>
      <c r="P5476" s="37">
        <v>4.1927142318000001</v>
      </c>
      <c r="Q5476" s="37">
        <v>91.452579200000002</v>
      </c>
      <c r="R5476" s="38">
        <v>66035</v>
      </c>
      <c r="S5476" s="37">
        <v>2.75698</v>
      </c>
      <c r="T5476" s="38">
        <v>0</v>
      </c>
      <c r="U5476" s="38">
        <v>2</v>
      </c>
      <c r="V5476" s="38">
        <v>1</v>
      </c>
    </row>
    <row r="5477" spans="1:22" ht="13.5" customHeight="1" x14ac:dyDescent="0.2">
      <c r="A5477" s="32" t="s">
        <v>5473</v>
      </c>
      <c r="B5477" s="32" t="s">
        <v>13293</v>
      </c>
      <c r="C5477" s="32" t="s">
        <v>18215</v>
      </c>
      <c r="D5477" s="37">
        <v>7.6640839999999999</v>
      </c>
      <c r="E5477" s="39">
        <v>313</v>
      </c>
      <c r="F5477" s="39">
        <v>793</v>
      </c>
      <c r="G5477" s="39">
        <v>1523.96</v>
      </c>
      <c r="H5477" s="38">
        <v>2</v>
      </c>
      <c r="I5477" s="38">
        <v>1542</v>
      </c>
      <c r="J5477" s="37">
        <v>8.2831225568000004</v>
      </c>
      <c r="K5477" s="37">
        <v>4.2988329386000004</v>
      </c>
      <c r="L5477" s="37">
        <v>6.7805071351999997</v>
      </c>
      <c r="M5477" s="37">
        <v>57.861264787000003</v>
      </c>
      <c r="N5477" s="37">
        <v>1.8398079772</v>
      </c>
      <c r="O5477" s="37">
        <v>37.527931299000002</v>
      </c>
      <c r="P5477" s="37">
        <v>3.7</v>
      </c>
      <c r="Q5477" s="37" t="s">
        <v>15680</v>
      </c>
      <c r="R5477" s="38">
        <v>56814</v>
      </c>
      <c r="S5477" s="37">
        <v>2.75698</v>
      </c>
      <c r="T5477" s="38">
        <v>1</v>
      </c>
      <c r="U5477" s="38">
        <v>2</v>
      </c>
      <c r="V5477" s="38">
        <v>0</v>
      </c>
    </row>
    <row r="5478" spans="1:22" ht="13.5" customHeight="1" x14ac:dyDescent="0.2">
      <c r="A5478" s="32" t="s">
        <v>5474</v>
      </c>
      <c r="B5478" s="32" t="s">
        <v>13294</v>
      </c>
      <c r="C5478" s="32" t="s">
        <v>18215</v>
      </c>
      <c r="D5478" s="37">
        <v>3.71184</v>
      </c>
      <c r="E5478" s="39">
        <v>384</v>
      </c>
      <c r="F5478" s="39">
        <v>765</v>
      </c>
      <c r="G5478" s="39">
        <v>1571.84</v>
      </c>
      <c r="H5478" s="38">
        <v>12</v>
      </c>
      <c r="I5478" s="38">
        <v>1585</v>
      </c>
      <c r="J5478" s="37">
        <v>8.0707923841000007</v>
      </c>
      <c r="K5478" s="37">
        <v>4.1185995677999996</v>
      </c>
      <c r="L5478" s="37">
        <v>7.4101819141999998</v>
      </c>
      <c r="M5478" s="37">
        <v>58.478679376000002</v>
      </c>
      <c r="N5478" s="37">
        <v>14.785034080999999</v>
      </c>
      <c r="O5478" s="37">
        <v>28.042865458000001</v>
      </c>
      <c r="P5478" s="37">
        <v>3.7</v>
      </c>
      <c r="Q5478" s="37" t="s">
        <v>15680</v>
      </c>
      <c r="R5478" s="38">
        <v>32983</v>
      </c>
      <c r="S5478" s="37">
        <v>2.75698</v>
      </c>
      <c r="T5478" s="38">
        <v>4</v>
      </c>
      <c r="U5478" s="38">
        <v>12</v>
      </c>
      <c r="V5478" s="38">
        <v>2</v>
      </c>
    </row>
    <row r="5479" spans="1:22" ht="13.5" customHeight="1" x14ac:dyDescent="0.2">
      <c r="A5479" s="32" t="s">
        <v>5475</v>
      </c>
      <c r="B5479" s="32" t="s">
        <v>13295</v>
      </c>
      <c r="C5479" s="32" t="s">
        <v>18096</v>
      </c>
      <c r="D5479" s="37">
        <v>9.5661430000000003</v>
      </c>
      <c r="E5479" s="39">
        <v>892.03</v>
      </c>
      <c r="F5479" s="39">
        <v>3024</v>
      </c>
      <c r="G5479" s="39">
        <v>6047.98</v>
      </c>
      <c r="H5479" s="38">
        <v>2</v>
      </c>
      <c r="I5479" s="38">
        <v>6373</v>
      </c>
      <c r="J5479" s="37">
        <v>68.391929891999993</v>
      </c>
      <c r="K5479" s="37">
        <v>72.432377071000005</v>
      </c>
      <c r="L5479" s="37">
        <v>65.154885032999999</v>
      </c>
      <c r="M5479" s="37">
        <v>17.093244948999999</v>
      </c>
      <c r="N5479" s="37">
        <v>30.105215275999999</v>
      </c>
      <c r="O5479" s="37">
        <v>48.744723481999998</v>
      </c>
      <c r="P5479" s="37">
        <v>8.9</v>
      </c>
      <c r="Q5479" s="37">
        <v>66.282002500000004</v>
      </c>
      <c r="R5479" s="38">
        <v>140979</v>
      </c>
      <c r="S5479" s="37">
        <v>1.57097</v>
      </c>
      <c r="T5479" s="38">
        <v>0</v>
      </c>
      <c r="U5479" s="38">
        <v>2</v>
      </c>
      <c r="V5479" s="38">
        <v>0</v>
      </c>
    </row>
    <row r="5480" spans="1:22" ht="13.5" customHeight="1" x14ac:dyDescent="0.2">
      <c r="A5480" s="32" t="s">
        <v>5476</v>
      </c>
      <c r="B5480" s="32" t="s">
        <v>13296</v>
      </c>
      <c r="C5480" s="32" t="s">
        <v>18096</v>
      </c>
      <c r="D5480" s="37">
        <v>9.129213</v>
      </c>
      <c r="E5480" s="39">
        <v>341.01</v>
      </c>
      <c r="F5480" s="39">
        <v>1037</v>
      </c>
      <c r="G5480" s="39">
        <v>2086.35</v>
      </c>
      <c r="H5480" s="38">
        <v>1</v>
      </c>
      <c r="I5480" s="38">
        <v>2158</v>
      </c>
      <c r="J5480" s="37">
        <v>27.802170945</v>
      </c>
      <c r="K5480" s="37">
        <v>35.923902331999997</v>
      </c>
      <c r="L5480" s="37">
        <v>30.493674893000001</v>
      </c>
      <c r="M5480" s="37">
        <v>9.0009605314000005</v>
      </c>
      <c r="N5480" s="37">
        <v>21.332023827</v>
      </c>
      <c r="O5480" s="37">
        <v>52.473312503000002</v>
      </c>
      <c r="P5480" s="37">
        <v>8.9</v>
      </c>
      <c r="Q5480" s="37" t="s">
        <v>15680</v>
      </c>
      <c r="R5480" s="38">
        <v>71963</v>
      </c>
      <c r="S5480" s="37">
        <v>1.57097</v>
      </c>
      <c r="T5480" s="38">
        <v>0</v>
      </c>
      <c r="U5480" s="38">
        <v>1</v>
      </c>
      <c r="V5480" s="38">
        <v>0</v>
      </c>
    </row>
    <row r="5481" spans="1:22" ht="13.5" customHeight="1" x14ac:dyDescent="0.2">
      <c r="A5481" s="32" t="s">
        <v>5477</v>
      </c>
      <c r="B5481" s="32" t="s">
        <v>13297</v>
      </c>
      <c r="C5481" s="32" t="s">
        <v>18215</v>
      </c>
      <c r="D5481" s="37">
        <v>5.2262700000000004</v>
      </c>
      <c r="E5481" s="39">
        <v>882</v>
      </c>
      <c r="F5481" s="39">
        <v>2160</v>
      </c>
      <c r="G5481" s="39">
        <v>4046.75</v>
      </c>
      <c r="H5481" s="38">
        <v>3</v>
      </c>
      <c r="I5481" s="38">
        <v>4093</v>
      </c>
      <c r="J5481" s="37">
        <v>11.000357853000001</v>
      </c>
      <c r="K5481" s="37">
        <v>5.7902009347999996</v>
      </c>
      <c r="L5481" s="37">
        <v>19.913235977999999</v>
      </c>
      <c r="M5481" s="37">
        <v>20.647084366000001</v>
      </c>
      <c r="N5481" s="37">
        <v>2.8025904619999999</v>
      </c>
      <c r="O5481" s="37">
        <v>5.2768769156999999</v>
      </c>
      <c r="P5481" s="37">
        <v>3.7</v>
      </c>
      <c r="Q5481" s="37">
        <v>79.241338600000006</v>
      </c>
      <c r="R5481" s="38">
        <v>108717</v>
      </c>
      <c r="S5481" s="37">
        <v>2.75698</v>
      </c>
      <c r="T5481" s="38">
        <v>2</v>
      </c>
      <c r="U5481" s="38">
        <v>3</v>
      </c>
      <c r="V5481" s="38">
        <v>0</v>
      </c>
    </row>
    <row r="5482" spans="1:22" ht="13.5" customHeight="1" x14ac:dyDescent="0.2">
      <c r="A5482" s="32" t="s">
        <v>5478</v>
      </c>
      <c r="B5482" s="32" t="s">
        <v>13298</v>
      </c>
      <c r="C5482" s="32" t="s">
        <v>18215</v>
      </c>
      <c r="D5482" s="37">
        <v>2.659875</v>
      </c>
      <c r="E5482" s="39">
        <v>941.01</v>
      </c>
      <c r="F5482" s="39">
        <v>2268</v>
      </c>
      <c r="G5482" s="39">
        <v>4138.2299999999996</v>
      </c>
      <c r="H5482" s="38">
        <v>7</v>
      </c>
      <c r="I5482" s="38">
        <v>4227</v>
      </c>
      <c r="J5482" s="37">
        <v>18.071038052999999</v>
      </c>
      <c r="K5482" s="37">
        <v>13.885382975000001</v>
      </c>
      <c r="L5482" s="37">
        <v>19.699106211</v>
      </c>
      <c r="M5482" s="37">
        <v>22.786500755999999</v>
      </c>
      <c r="N5482" s="37">
        <v>20.220243234000002</v>
      </c>
      <c r="O5482" s="37">
        <v>26.523970304999999</v>
      </c>
      <c r="P5482" s="37">
        <v>3.7</v>
      </c>
      <c r="Q5482" s="37">
        <v>85.176652700000005</v>
      </c>
      <c r="R5482" s="38">
        <v>126135</v>
      </c>
      <c r="S5482" s="37">
        <v>2.75698</v>
      </c>
      <c r="T5482" s="38">
        <v>4</v>
      </c>
      <c r="U5482" s="38">
        <v>7</v>
      </c>
      <c r="V5482" s="38">
        <v>0</v>
      </c>
    </row>
    <row r="5483" spans="1:22" ht="13.5" customHeight="1" x14ac:dyDescent="0.2">
      <c r="A5483" s="32" t="s">
        <v>5479</v>
      </c>
      <c r="B5483" s="32" t="s">
        <v>13299</v>
      </c>
      <c r="C5483" s="32" t="s">
        <v>18215</v>
      </c>
      <c r="D5483" s="37">
        <v>3.2567979999999999</v>
      </c>
      <c r="E5483" s="39">
        <v>528.01</v>
      </c>
      <c r="F5483" s="39">
        <v>1131</v>
      </c>
      <c r="G5483" s="39">
        <v>2293.6999999999998</v>
      </c>
      <c r="H5483" s="38">
        <v>7</v>
      </c>
      <c r="I5483" s="38">
        <v>2315</v>
      </c>
      <c r="J5483" s="37">
        <v>13.795653799</v>
      </c>
      <c r="K5483" s="37">
        <v>5.9561935613000001</v>
      </c>
      <c r="L5483" s="37">
        <v>15.674847795</v>
      </c>
      <c r="M5483" s="37">
        <v>39.318407983999997</v>
      </c>
      <c r="N5483" s="37">
        <v>3.5224111600000003E-2</v>
      </c>
      <c r="O5483" s="37">
        <v>33.892865362999999</v>
      </c>
      <c r="P5483" s="37">
        <v>3.7</v>
      </c>
      <c r="Q5483" s="37" t="s">
        <v>15680</v>
      </c>
      <c r="R5483" s="38">
        <v>26547</v>
      </c>
      <c r="S5483" s="37">
        <v>2.75698</v>
      </c>
      <c r="T5483" s="38">
        <v>3</v>
      </c>
      <c r="U5483" s="38">
        <v>6</v>
      </c>
      <c r="V5483" s="38">
        <v>2</v>
      </c>
    </row>
    <row r="5484" spans="1:22" ht="13.5" customHeight="1" x14ac:dyDescent="0.2">
      <c r="A5484" s="32" t="s">
        <v>5480</v>
      </c>
      <c r="B5484" s="32" t="s">
        <v>13300</v>
      </c>
      <c r="C5484" s="32" t="s">
        <v>18071</v>
      </c>
      <c r="D5484" s="37">
        <v>5.7425839999999999</v>
      </c>
      <c r="E5484" s="39">
        <v>546.99</v>
      </c>
      <c r="F5484" s="39">
        <v>1161</v>
      </c>
      <c r="G5484" s="39" t="s">
        <v>15680</v>
      </c>
      <c r="H5484" s="38">
        <v>3</v>
      </c>
      <c r="I5484" s="38">
        <v>2295</v>
      </c>
      <c r="J5484" s="37" t="s">
        <v>15680</v>
      </c>
      <c r="K5484" s="37" t="s">
        <v>15680</v>
      </c>
      <c r="L5484" s="37" t="s">
        <v>15680</v>
      </c>
      <c r="M5484" s="37" t="s">
        <v>15680</v>
      </c>
      <c r="N5484" s="37" t="s">
        <v>15680</v>
      </c>
      <c r="O5484" s="37" t="s">
        <v>15680</v>
      </c>
      <c r="P5484" s="37">
        <v>5.3</v>
      </c>
      <c r="Q5484" s="37" t="s">
        <v>15680</v>
      </c>
      <c r="R5484" s="38">
        <v>46611</v>
      </c>
      <c r="S5484" s="37">
        <v>3.0891600000000001</v>
      </c>
      <c r="T5484" s="38">
        <v>2</v>
      </c>
      <c r="U5484" s="38">
        <v>2</v>
      </c>
      <c r="V5484" s="38">
        <v>0</v>
      </c>
    </row>
    <row r="5485" spans="1:22" ht="13.5" customHeight="1" x14ac:dyDescent="0.2">
      <c r="A5485" s="32" t="s">
        <v>5481</v>
      </c>
      <c r="B5485" s="32" t="s">
        <v>13301</v>
      </c>
      <c r="C5485" s="32" t="s">
        <v>18215</v>
      </c>
      <c r="D5485" s="37">
        <v>3.0938279999999998</v>
      </c>
      <c r="E5485" s="39">
        <v>696</v>
      </c>
      <c r="F5485" s="39">
        <v>1095</v>
      </c>
      <c r="G5485" s="39">
        <v>2138.62</v>
      </c>
      <c r="H5485" s="38">
        <v>3</v>
      </c>
      <c r="I5485" s="38">
        <v>2160</v>
      </c>
      <c r="J5485" s="37">
        <v>5.8932213951000003</v>
      </c>
      <c r="K5485" s="37">
        <v>6.2241008552999997</v>
      </c>
      <c r="L5485" s="37">
        <v>2.9591218263000001</v>
      </c>
      <c r="M5485" s="37">
        <v>19.482593489999999</v>
      </c>
      <c r="N5485" s="37">
        <v>0.40726190960000003</v>
      </c>
      <c r="O5485" s="37">
        <v>7.4366431234999997</v>
      </c>
      <c r="P5485" s="37">
        <v>3.7</v>
      </c>
      <c r="Q5485" s="37" t="s">
        <v>15680</v>
      </c>
      <c r="R5485" s="38">
        <v>42838</v>
      </c>
      <c r="S5485" s="37">
        <v>2.75698</v>
      </c>
      <c r="T5485" s="38">
        <v>0</v>
      </c>
      <c r="U5485" s="38">
        <v>3</v>
      </c>
      <c r="V5485" s="38">
        <v>2</v>
      </c>
    </row>
    <row r="5486" spans="1:22" ht="13.5" customHeight="1" x14ac:dyDescent="0.2">
      <c r="A5486" s="32" t="s">
        <v>5482</v>
      </c>
      <c r="B5486" s="32" t="s">
        <v>13302</v>
      </c>
      <c r="C5486" s="32" t="s">
        <v>18096</v>
      </c>
      <c r="D5486" s="37">
        <v>3.10141</v>
      </c>
      <c r="E5486" s="39">
        <v>291</v>
      </c>
      <c r="F5486" s="39">
        <v>1021</v>
      </c>
      <c r="G5486" s="39">
        <v>2058.0100000000002</v>
      </c>
      <c r="H5486" s="38">
        <v>2</v>
      </c>
      <c r="I5486" s="38">
        <v>2111</v>
      </c>
      <c r="J5486" s="37">
        <v>18.841922118999999</v>
      </c>
      <c r="K5486" s="37">
        <v>26.819631917999999</v>
      </c>
      <c r="L5486" s="37">
        <v>31.164278019000001</v>
      </c>
      <c r="M5486" s="37">
        <v>28.470378734000001</v>
      </c>
      <c r="N5486" s="37">
        <v>13.636964970999999</v>
      </c>
      <c r="O5486" s="37">
        <v>12.744510941</v>
      </c>
      <c r="P5486" s="37">
        <v>8.9</v>
      </c>
      <c r="Q5486" s="37" t="s">
        <v>15680</v>
      </c>
      <c r="R5486" s="38">
        <v>55312</v>
      </c>
      <c r="S5486" s="37">
        <v>1.57097</v>
      </c>
      <c r="T5486" s="38">
        <v>1</v>
      </c>
      <c r="U5486" s="38">
        <v>0</v>
      </c>
      <c r="V5486" s="38">
        <v>0</v>
      </c>
    </row>
    <row r="5487" spans="1:22" ht="13.5" customHeight="1" x14ac:dyDescent="0.2">
      <c r="A5487" s="32" t="s">
        <v>5483</v>
      </c>
      <c r="B5487" s="32" t="s">
        <v>13303</v>
      </c>
      <c r="C5487" s="32" t="s">
        <v>18096</v>
      </c>
      <c r="D5487" s="37">
        <v>18.300090000000001</v>
      </c>
      <c r="E5487" s="39">
        <v>187.01</v>
      </c>
      <c r="F5487" s="39">
        <v>804</v>
      </c>
      <c r="G5487" s="39">
        <v>1823.84</v>
      </c>
      <c r="H5487" s="38">
        <v>1</v>
      </c>
      <c r="I5487" s="38">
        <v>1950</v>
      </c>
      <c r="J5487" s="37">
        <v>17.328149995</v>
      </c>
      <c r="K5487" s="37">
        <v>23.937693737</v>
      </c>
      <c r="L5487" s="37">
        <v>14.655273587</v>
      </c>
      <c r="M5487" s="37">
        <v>14.393695082000001</v>
      </c>
      <c r="N5487" s="37">
        <v>28.588728152000002</v>
      </c>
      <c r="O5487" s="37">
        <v>55.782718830999997</v>
      </c>
      <c r="P5487" s="37">
        <v>8.9</v>
      </c>
      <c r="Q5487" s="37" t="s">
        <v>15680</v>
      </c>
      <c r="R5487" s="38">
        <v>76683</v>
      </c>
      <c r="S5487" s="37">
        <v>1.57097</v>
      </c>
      <c r="T5487" s="38">
        <v>0</v>
      </c>
      <c r="U5487" s="38">
        <v>1</v>
      </c>
      <c r="V5487" s="38">
        <v>1</v>
      </c>
    </row>
    <row r="5488" spans="1:22" ht="13.5" customHeight="1" x14ac:dyDescent="0.2">
      <c r="A5488" s="32" t="s">
        <v>5484</v>
      </c>
      <c r="B5488" s="32" t="s">
        <v>13304</v>
      </c>
      <c r="C5488" s="32" t="s">
        <v>18215</v>
      </c>
      <c r="D5488" s="37">
        <v>6.0318100000000001</v>
      </c>
      <c r="E5488" s="39">
        <v>618.99</v>
      </c>
      <c r="F5488" s="39">
        <v>1900</v>
      </c>
      <c r="G5488" s="39">
        <v>3627.49</v>
      </c>
      <c r="H5488" s="38">
        <v>3</v>
      </c>
      <c r="I5488" s="38">
        <v>3679</v>
      </c>
      <c r="J5488" s="37">
        <v>9.7103426406000004</v>
      </c>
      <c r="K5488" s="37">
        <v>5.2706564248000003</v>
      </c>
      <c r="L5488" s="37">
        <v>6.6631637951</v>
      </c>
      <c r="M5488" s="37">
        <v>22.868355635</v>
      </c>
      <c r="N5488" s="37">
        <v>3.6860499705000001</v>
      </c>
      <c r="O5488" s="37">
        <v>14.878695919</v>
      </c>
      <c r="P5488" s="37">
        <v>3.7</v>
      </c>
      <c r="Q5488" s="37">
        <v>76.619285399999995</v>
      </c>
      <c r="R5488" s="38">
        <v>87464</v>
      </c>
      <c r="S5488" s="37">
        <v>2.75698</v>
      </c>
      <c r="T5488" s="38">
        <v>2</v>
      </c>
      <c r="U5488" s="38">
        <v>3</v>
      </c>
      <c r="V5488" s="38">
        <v>2</v>
      </c>
    </row>
    <row r="5489" spans="1:22" ht="13.5" customHeight="1" x14ac:dyDescent="0.2">
      <c r="A5489" s="32" t="s">
        <v>5485</v>
      </c>
      <c r="B5489" s="32" t="s">
        <v>13305</v>
      </c>
      <c r="C5489" s="32" t="s">
        <v>18096</v>
      </c>
      <c r="D5489" s="37">
        <v>14.12031</v>
      </c>
      <c r="E5489" s="39">
        <v>769.02</v>
      </c>
      <c r="F5489" s="39">
        <v>3218</v>
      </c>
      <c r="G5489" s="39">
        <v>6301.17</v>
      </c>
      <c r="H5489" s="38">
        <v>5</v>
      </c>
      <c r="I5489" s="38">
        <v>6605</v>
      </c>
      <c r="J5489" s="37">
        <v>32.017816471000003</v>
      </c>
      <c r="K5489" s="37">
        <v>40.434644423999998</v>
      </c>
      <c r="L5489" s="37">
        <v>28.138827606</v>
      </c>
      <c r="M5489" s="37">
        <v>11.704808648</v>
      </c>
      <c r="N5489" s="37">
        <v>36.258344299999997</v>
      </c>
      <c r="O5489" s="37">
        <v>58.404284685999997</v>
      </c>
      <c r="P5489" s="37">
        <v>8.9</v>
      </c>
      <c r="Q5489" s="37">
        <v>79.499926700000003</v>
      </c>
      <c r="R5489" s="38">
        <v>167485</v>
      </c>
      <c r="S5489" s="37">
        <v>1.57097</v>
      </c>
      <c r="T5489" s="38">
        <v>2</v>
      </c>
      <c r="U5489" s="38">
        <v>5</v>
      </c>
      <c r="V5489" s="38">
        <v>1</v>
      </c>
    </row>
    <row r="5490" spans="1:22" ht="13.5" customHeight="1" x14ac:dyDescent="0.2">
      <c r="A5490" s="32" t="s">
        <v>5486</v>
      </c>
      <c r="B5490" s="32" t="s">
        <v>13306</v>
      </c>
      <c r="C5490" s="32" t="s">
        <v>18215</v>
      </c>
      <c r="D5490" s="37">
        <v>5.3494590000000004</v>
      </c>
      <c r="E5490" s="39">
        <v>501.99</v>
      </c>
      <c r="F5490" s="39">
        <v>1002</v>
      </c>
      <c r="G5490" s="39">
        <v>2031.69</v>
      </c>
      <c r="H5490" s="38">
        <v>1</v>
      </c>
      <c r="I5490" s="38">
        <v>2062</v>
      </c>
      <c r="J5490" s="37">
        <v>15.59024981</v>
      </c>
      <c r="K5490" s="37">
        <v>7.7745581248000004</v>
      </c>
      <c r="L5490" s="37">
        <v>14.329420256000001</v>
      </c>
      <c r="M5490" s="37">
        <v>45.838418535999999</v>
      </c>
      <c r="N5490" s="37">
        <v>4.5275527376999998</v>
      </c>
      <c r="O5490" s="37">
        <v>46.862831997000001</v>
      </c>
      <c r="P5490" s="37">
        <v>3.7</v>
      </c>
      <c r="Q5490" s="37" t="s">
        <v>15680</v>
      </c>
      <c r="R5490" s="38">
        <v>31886</v>
      </c>
      <c r="S5490" s="37">
        <v>2.75698</v>
      </c>
      <c r="T5490" s="38">
        <v>0</v>
      </c>
      <c r="U5490" s="38">
        <v>1</v>
      </c>
      <c r="V5490" s="38">
        <v>1</v>
      </c>
    </row>
    <row r="5491" spans="1:22" ht="13.5" customHeight="1" x14ac:dyDescent="0.2">
      <c r="A5491" s="32" t="s">
        <v>5487</v>
      </c>
      <c r="B5491" s="32" t="s">
        <v>13307</v>
      </c>
      <c r="C5491" s="32" t="s">
        <v>18096</v>
      </c>
      <c r="D5491" s="37">
        <v>6.4103139999999996</v>
      </c>
      <c r="E5491" s="39">
        <v>1253.94</v>
      </c>
      <c r="F5491" s="39">
        <v>7211</v>
      </c>
      <c r="G5491" s="39">
        <v>13711.38</v>
      </c>
      <c r="H5491" s="38">
        <v>9</v>
      </c>
      <c r="I5491" s="38">
        <v>14613</v>
      </c>
      <c r="J5491" s="37">
        <v>14.204265269</v>
      </c>
      <c r="K5491" s="37">
        <v>25.249368573999998</v>
      </c>
      <c r="L5491" s="37">
        <v>14.145819640999999</v>
      </c>
      <c r="M5491" s="37">
        <v>13.590051033</v>
      </c>
      <c r="N5491" s="37">
        <v>28.978189910000001</v>
      </c>
      <c r="O5491" s="37">
        <v>48.643522896</v>
      </c>
      <c r="P5491" s="37">
        <v>8.9</v>
      </c>
      <c r="Q5491" s="37">
        <v>87.832882400000003</v>
      </c>
      <c r="R5491" s="38">
        <v>235460</v>
      </c>
      <c r="S5491" s="37">
        <v>1.57097</v>
      </c>
      <c r="T5491" s="38">
        <v>5</v>
      </c>
      <c r="U5491" s="38">
        <v>9</v>
      </c>
      <c r="V5491" s="38">
        <v>2</v>
      </c>
    </row>
    <row r="5492" spans="1:22" ht="13.5" customHeight="1" x14ac:dyDescent="0.2">
      <c r="A5492" s="32" t="s">
        <v>5488</v>
      </c>
      <c r="B5492" s="32" t="s">
        <v>13308</v>
      </c>
      <c r="C5492" s="32" t="s">
        <v>18096</v>
      </c>
      <c r="D5492" s="37">
        <v>4.7711690000000004</v>
      </c>
      <c r="E5492" s="39">
        <v>380.99</v>
      </c>
      <c r="F5492" s="39">
        <v>1316</v>
      </c>
      <c r="G5492" s="39">
        <v>2519.1</v>
      </c>
      <c r="H5492" s="38">
        <v>2</v>
      </c>
      <c r="I5492" s="38">
        <v>2782</v>
      </c>
      <c r="J5492" s="37">
        <v>64.625670475000007</v>
      </c>
      <c r="K5492" s="37">
        <v>70.210188145999993</v>
      </c>
      <c r="L5492" s="37">
        <v>44.570309186999999</v>
      </c>
      <c r="M5492" s="37">
        <v>23.242163236</v>
      </c>
      <c r="N5492" s="37">
        <v>41.448566960999997</v>
      </c>
      <c r="O5492" s="37">
        <v>59.337436070999999</v>
      </c>
      <c r="P5492" s="37">
        <v>8.9</v>
      </c>
      <c r="Q5492" s="37" t="s">
        <v>15680</v>
      </c>
      <c r="R5492" s="38">
        <v>65869</v>
      </c>
      <c r="S5492" s="37">
        <v>1.57097</v>
      </c>
      <c r="T5492" s="38">
        <v>1</v>
      </c>
      <c r="U5492" s="38">
        <v>1</v>
      </c>
      <c r="V5492" s="38">
        <v>1</v>
      </c>
    </row>
    <row r="5493" spans="1:22" ht="13.5" customHeight="1" x14ac:dyDescent="0.2">
      <c r="A5493" s="32" t="s">
        <v>5489</v>
      </c>
      <c r="B5493" s="32" t="s">
        <v>13309</v>
      </c>
      <c r="C5493" s="32" t="s">
        <v>18215</v>
      </c>
      <c r="D5493" s="37">
        <v>5.8039379999999996</v>
      </c>
      <c r="E5493" s="39">
        <v>466.02</v>
      </c>
      <c r="F5493" s="39">
        <v>2596</v>
      </c>
      <c r="G5493" s="39">
        <v>4854.78</v>
      </c>
      <c r="H5493" s="38">
        <v>6</v>
      </c>
      <c r="I5493" s="38">
        <v>5120</v>
      </c>
      <c r="J5493" s="37">
        <v>34.298633520000003</v>
      </c>
      <c r="K5493" s="37">
        <v>27.773336939</v>
      </c>
      <c r="L5493" s="37">
        <v>61.525182196999999</v>
      </c>
      <c r="M5493" s="37">
        <v>18.225169218000001</v>
      </c>
      <c r="N5493" s="37">
        <v>28.443942481000001</v>
      </c>
      <c r="O5493" s="37">
        <v>64.393502432000005</v>
      </c>
      <c r="P5493" s="37">
        <v>3.7</v>
      </c>
      <c r="Q5493" s="37">
        <v>80.620643700000002</v>
      </c>
      <c r="R5493" s="38">
        <v>124006</v>
      </c>
      <c r="S5493" s="37">
        <v>2.75698</v>
      </c>
      <c r="T5493" s="38">
        <v>3</v>
      </c>
      <c r="U5493" s="38">
        <v>5</v>
      </c>
      <c r="V5493" s="38">
        <v>1</v>
      </c>
    </row>
    <row r="5494" spans="1:22" ht="13.5" customHeight="1" x14ac:dyDescent="0.2">
      <c r="A5494" s="32" t="s">
        <v>5490</v>
      </c>
      <c r="B5494" s="32" t="s">
        <v>13310</v>
      </c>
      <c r="C5494" s="32" t="s">
        <v>18215</v>
      </c>
      <c r="D5494" s="37">
        <v>5.5640150000000004</v>
      </c>
      <c r="E5494" s="39">
        <v>1164.01</v>
      </c>
      <c r="F5494" s="39">
        <v>2109</v>
      </c>
      <c r="G5494" s="39">
        <v>4022.85</v>
      </c>
      <c r="H5494" s="38">
        <v>4</v>
      </c>
      <c r="I5494" s="38">
        <v>4092</v>
      </c>
      <c r="J5494" s="37">
        <v>17.609517032999999</v>
      </c>
      <c r="K5494" s="37">
        <v>14.585097584</v>
      </c>
      <c r="L5494" s="37">
        <v>14.099334205</v>
      </c>
      <c r="M5494" s="37">
        <v>14.188403704000001</v>
      </c>
      <c r="N5494" s="37">
        <v>10.269559060000001</v>
      </c>
      <c r="O5494" s="37">
        <v>25.662277606</v>
      </c>
      <c r="P5494" s="37">
        <v>3.7</v>
      </c>
      <c r="Q5494" s="37">
        <v>73.423294999999996</v>
      </c>
      <c r="R5494" s="38">
        <v>116305</v>
      </c>
      <c r="S5494" s="37">
        <v>2.75698</v>
      </c>
      <c r="T5494" s="38">
        <v>2</v>
      </c>
      <c r="U5494" s="38">
        <v>4</v>
      </c>
      <c r="V5494" s="38">
        <v>0</v>
      </c>
    </row>
    <row r="5495" spans="1:22" ht="13.5" customHeight="1" x14ac:dyDescent="0.2">
      <c r="A5495" s="32" t="s">
        <v>5491</v>
      </c>
      <c r="B5495" s="32" t="s">
        <v>13311</v>
      </c>
      <c r="C5495" s="32" t="s">
        <v>18096</v>
      </c>
      <c r="D5495" s="37">
        <v>6.8608969999999996</v>
      </c>
      <c r="E5495" s="39">
        <v>213</v>
      </c>
      <c r="F5495" s="39">
        <v>1289</v>
      </c>
      <c r="G5495" s="39">
        <v>2334.8000000000002</v>
      </c>
      <c r="H5495" s="38">
        <v>2</v>
      </c>
      <c r="I5495" s="38">
        <v>2510</v>
      </c>
      <c r="J5495" s="37">
        <v>11.760236312</v>
      </c>
      <c r="K5495" s="37">
        <v>19.620874531999998</v>
      </c>
      <c r="L5495" s="37">
        <v>4.7517699740000001</v>
      </c>
      <c r="M5495" s="37">
        <v>14.313699685</v>
      </c>
      <c r="N5495" s="37">
        <v>15.540025797</v>
      </c>
      <c r="O5495" s="37">
        <v>57.616718357000003</v>
      </c>
      <c r="P5495" s="37">
        <v>8.9</v>
      </c>
      <c r="Q5495" s="37" t="s">
        <v>15680</v>
      </c>
      <c r="R5495" s="38">
        <v>55381</v>
      </c>
      <c r="S5495" s="37">
        <v>1.57097</v>
      </c>
      <c r="T5495" s="38">
        <v>1</v>
      </c>
      <c r="U5495" s="38">
        <v>2</v>
      </c>
      <c r="V5495" s="38">
        <v>1</v>
      </c>
    </row>
    <row r="5496" spans="1:22" ht="13.5" customHeight="1" x14ac:dyDescent="0.2">
      <c r="A5496" s="32" t="s">
        <v>5492</v>
      </c>
      <c r="B5496" s="32" t="s">
        <v>13312</v>
      </c>
      <c r="C5496" s="32" t="s">
        <v>18215</v>
      </c>
      <c r="D5496" s="37">
        <v>1.754561</v>
      </c>
      <c r="E5496" s="39">
        <v>647.01</v>
      </c>
      <c r="F5496" s="39">
        <v>1207</v>
      </c>
      <c r="G5496" s="39">
        <v>2309.0700000000002</v>
      </c>
      <c r="H5496" s="38">
        <v>3</v>
      </c>
      <c r="I5496" s="38">
        <v>2349</v>
      </c>
      <c r="J5496" s="37">
        <v>9.7748027099999995</v>
      </c>
      <c r="K5496" s="37">
        <v>6.2221653592999999</v>
      </c>
      <c r="L5496" s="37">
        <v>6.6225808021999999</v>
      </c>
      <c r="M5496" s="37">
        <v>20.532042632</v>
      </c>
      <c r="N5496" s="37">
        <v>2.6094543260999998</v>
      </c>
      <c r="O5496" s="37">
        <v>34.013277322999997</v>
      </c>
      <c r="P5496" s="37">
        <v>3.7</v>
      </c>
      <c r="Q5496" s="37" t="s">
        <v>15680</v>
      </c>
      <c r="R5496" s="38">
        <v>57575</v>
      </c>
      <c r="S5496" s="37">
        <v>2.75698</v>
      </c>
      <c r="T5496" s="38">
        <v>1</v>
      </c>
      <c r="U5496" s="38">
        <v>2</v>
      </c>
      <c r="V5496" s="38">
        <v>1</v>
      </c>
    </row>
    <row r="5497" spans="1:22" ht="13.5" customHeight="1" x14ac:dyDescent="0.2">
      <c r="A5497" s="32" t="s">
        <v>5493</v>
      </c>
      <c r="B5497" s="32" t="s">
        <v>13313</v>
      </c>
      <c r="C5497" s="32" t="s">
        <v>18215</v>
      </c>
      <c r="D5497" s="37">
        <v>5.390835</v>
      </c>
      <c r="E5497" s="39">
        <v>658</v>
      </c>
      <c r="F5497" s="39">
        <v>1082</v>
      </c>
      <c r="G5497" s="39">
        <v>2182.84</v>
      </c>
      <c r="H5497" s="38">
        <v>1</v>
      </c>
      <c r="I5497" s="38">
        <v>2204</v>
      </c>
      <c r="J5497" s="37">
        <v>12.616457629999999</v>
      </c>
      <c r="K5497" s="37">
        <v>7.5496180009999998</v>
      </c>
      <c r="L5497" s="37">
        <v>15.947866405999999</v>
      </c>
      <c r="M5497" s="37">
        <v>69.486205553000005</v>
      </c>
      <c r="N5497" s="37">
        <v>1.7090337724</v>
      </c>
      <c r="O5497" s="37">
        <v>43.478646851999997</v>
      </c>
      <c r="P5497" s="37">
        <v>3.7</v>
      </c>
      <c r="Q5497" s="37" t="s">
        <v>15680</v>
      </c>
      <c r="R5497" s="38">
        <v>55317</v>
      </c>
      <c r="S5497" s="37">
        <v>2.75698</v>
      </c>
      <c r="T5497" s="38">
        <v>0</v>
      </c>
      <c r="U5497" s="38">
        <v>0</v>
      </c>
      <c r="V5497" s="38">
        <v>1</v>
      </c>
    </row>
    <row r="5498" spans="1:22" ht="13.5" customHeight="1" x14ac:dyDescent="0.2">
      <c r="A5498" s="32" t="s">
        <v>5494</v>
      </c>
      <c r="B5498" s="32" t="s">
        <v>13314</v>
      </c>
      <c r="C5498" s="32" t="s">
        <v>18096</v>
      </c>
      <c r="D5498" s="37">
        <v>10.335380000000001</v>
      </c>
      <c r="E5498" s="39">
        <v>405</v>
      </c>
      <c r="F5498" s="39">
        <v>855</v>
      </c>
      <c r="G5498" s="39">
        <v>1617.16</v>
      </c>
      <c r="H5498" s="38">
        <v>1</v>
      </c>
      <c r="I5498" s="38">
        <v>1740</v>
      </c>
      <c r="J5498" s="37">
        <v>21.389309418</v>
      </c>
      <c r="K5498" s="37">
        <v>35.398096404</v>
      </c>
      <c r="L5498" s="37">
        <v>8.6454103076000006</v>
      </c>
      <c r="M5498" s="37">
        <v>14.07983638</v>
      </c>
      <c r="N5498" s="37">
        <v>36.266603830000001</v>
      </c>
      <c r="O5498" s="37">
        <v>61.107562897999998</v>
      </c>
      <c r="P5498" s="37">
        <v>8.9</v>
      </c>
      <c r="Q5498" s="37" t="s">
        <v>15680</v>
      </c>
      <c r="R5498" s="38">
        <v>61691</v>
      </c>
      <c r="S5498" s="37">
        <v>1.57097</v>
      </c>
      <c r="T5498" s="38">
        <v>0</v>
      </c>
      <c r="U5498" s="38">
        <v>1</v>
      </c>
      <c r="V5498" s="38">
        <v>1</v>
      </c>
    </row>
    <row r="5499" spans="1:22" ht="13.5" customHeight="1" x14ac:dyDescent="0.2">
      <c r="A5499" s="32" t="s">
        <v>5495</v>
      </c>
      <c r="B5499" s="32" t="s">
        <v>13315</v>
      </c>
      <c r="C5499" s="32" t="s">
        <v>18215</v>
      </c>
      <c r="D5499" s="37">
        <v>8.0914769999999994</v>
      </c>
      <c r="E5499" s="39">
        <v>446.99</v>
      </c>
      <c r="F5499" s="39">
        <v>1386</v>
      </c>
      <c r="G5499" s="39">
        <v>2680.72</v>
      </c>
      <c r="H5499" s="38">
        <v>5</v>
      </c>
      <c r="I5499" s="38">
        <v>2713</v>
      </c>
      <c r="J5499" s="37">
        <v>29.274921715000001</v>
      </c>
      <c r="K5499" s="37">
        <v>22.257612545000001</v>
      </c>
      <c r="L5499" s="37">
        <v>49.626223455999998</v>
      </c>
      <c r="M5499" s="37">
        <v>12.000902431</v>
      </c>
      <c r="N5499" s="37">
        <v>7.0297088234</v>
      </c>
      <c r="O5499" s="37">
        <v>28.609426362000001</v>
      </c>
      <c r="P5499" s="37">
        <v>3.7</v>
      </c>
      <c r="Q5499" s="37" t="s">
        <v>15680</v>
      </c>
      <c r="R5499" s="38">
        <v>45508</v>
      </c>
      <c r="S5499" s="37">
        <v>2.75698</v>
      </c>
      <c r="T5499" s="38">
        <v>2</v>
      </c>
      <c r="U5499" s="38">
        <v>4</v>
      </c>
      <c r="V5499" s="38">
        <v>1</v>
      </c>
    </row>
    <row r="5500" spans="1:22" ht="13.5" customHeight="1" x14ac:dyDescent="0.2">
      <c r="A5500" s="32" t="s">
        <v>5496</v>
      </c>
      <c r="B5500" s="32" t="s">
        <v>13316</v>
      </c>
      <c r="C5500" s="32" t="s">
        <v>18208</v>
      </c>
      <c r="D5500" s="37">
        <v>5.0528040000000001</v>
      </c>
      <c r="E5500" s="39">
        <v>981.99</v>
      </c>
      <c r="F5500" s="39">
        <v>4269</v>
      </c>
      <c r="G5500" s="39">
        <v>5965.81</v>
      </c>
      <c r="H5500" s="38">
        <v>6</v>
      </c>
      <c r="I5500" s="38">
        <v>8986</v>
      </c>
      <c r="J5500" s="37">
        <v>38.430988677999999</v>
      </c>
      <c r="K5500" s="37">
        <v>25.074806297999999</v>
      </c>
      <c r="L5500" s="37">
        <v>39.374520424000004</v>
      </c>
      <c r="M5500" s="37">
        <v>16.839529816999999</v>
      </c>
      <c r="N5500" s="37">
        <v>52.969985878999999</v>
      </c>
      <c r="O5500" s="37">
        <v>57.695903737000002</v>
      </c>
      <c r="P5500" s="37">
        <v>5.8</v>
      </c>
      <c r="Q5500" s="37">
        <v>73.158545200000006</v>
      </c>
      <c r="R5500" s="38">
        <v>225851</v>
      </c>
      <c r="S5500" s="37">
        <v>2.2471700000000001</v>
      </c>
      <c r="T5500" s="38">
        <v>4</v>
      </c>
      <c r="U5500" s="38">
        <v>5</v>
      </c>
      <c r="V5500" s="38">
        <v>3</v>
      </c>
    </row>
    <row r="5501" spans="1:22" ht="13.5" customHeight="1" x14ac:dyDescent="0.2">
      <c r="A5501" s="32" t="s">
        <v>5497</v>
      </c>
      <c r="B5501" s="32" t="s">
        <v>13317</v>
      </c>
      <c r="C5501" s="32" t="s">
        <v>18208</v>
      </c>
      <c r="D5501" s="37">
        <v>5.6704999999999997</v>
      </c>
      <c r="E5501" s="39">
        <v>1803.97</v>
      </c>
      <c r="F5501" s="39">
        <v>4022</v>
      </c>
      <c r="G5501" s="39">
        <v>7709.01</v>
      </c>
      <c r="H5501" s="38">
        <v>8</v>
      </c>
      <c r="I5501" s="38">
        <v>8162</v>
      </c>
      <c r="J5501" s="37">
        <v>9.0286084256999999</v>
      </c>
      <c r="K5501" s="37">
        <v>7.5117739941000004</v>
      </c>
      <c r="L5501" s="37">
        <v>10.910554771999999</v>
      </c>
      <c r="M5501" s="37">
        <v>22.527224448999998</v>
      </c>
      <c r="N5501" s="37">
        <v>11.895904178</v>
      </c>
      <c r="O5501" s="37">
        <v>13.768814439</v>
      </c>
      <c r="P5501" s="37">
        <v>5.8</v>
      </c>
      <c r="Q5501" s="37">
        <v>86.049260000000004</v>
      </c>
      <c r="R5501" s="38">
        <v>184896</v>
      </c>
      <c r="S5501" s="37">
        <v>2.2471700000000001</v>
      </c>
      <c r="T5501" s="38">
        <v>5</v>
      </c>
      <c r="U5501" s="38">
        <v>8</v>
      </c>
      <c r="V5501" s="38">
        <v>3</v>
      </c>
    </row>
    <row r="5502" spans="1:22" ht="13.5" customHeight="1" x14ac:dyDescent="0.2">
      <c r="A5502" s="32" t="s">
        <v>5498</v>
      </c>
      <c r="B5502" s="32" t="s">
        <v>13318</v>
      </c>
      <c r="C5502" s="32" t="s">
        <v>18208</v>
      </c>
      <c r="D5502" s="37">
        <v>4.7657360000000004</v>
      </c>
      <c r="E5502" s="39">
        <v>1032.01</v>
      </c>
      <c r="F5502" s="39">
        <v>5172</v>
      </c>
      <c r="G5502" s="39">
        <v>9201.6200000000008</v>
      </c>
      <c r="H5502" s="38">
        <v>9</v>
      </c>
      <c r="I5502" s="38">
        <v>9907</v>
      </c>
      <c r="J5502" s="37">
        <v>12.447500317999999</v>
      </c>
      <c r="K5502" s="37">
        <v>9.4559422631000007</v>
      </c>
      <c r="L5502" s="37">
        <v>11.629626772</v>
      </c>
      <c r="M5502" s="37">
        <v>12.966261453</v>
      </c>
      <c r="N5502" s="37">
        <v>33.054733511999999</v>
      </c>
      <c r="O5502" s="37">
        <v>28.448918752000001</v>
      </c>
      <c r="P5502" s="37">
        <v>5.8</v>
      </c>
      <c r="Q5502" s="37">
        <v>88.601527899999994</v>
      </c>
      <c r="R5502" s="38">
        <v>164545</v>
      </c>
      <c r="S5502" s="37">
        <v>2.2471700000000001</v>
      </c>
      <c r="T5502" s="38">
        <v>6</v>
      </c>
      <c r="U5502" s="38">
        <v>9</v>
      </c>
      <c r="V5502" s="38">
        <v>0</v>
      </c>
    </row>
    <row r="5503" spans="1:22" ht="13.5" customHeight="1" x14ac:dyDescent="0.2">
      <c r="A5503" s="32" t="s">
        <v>5499</v>
      </c>
      <c r="B5503" s="32" t="s">
        <v>13319</v>
      </c>
      <c r="C5503" s="32" t="s">
        <v>18208</v>
      </c>
      <c r="D5503" s="37">
        <v>5.0135399999999999</v>
      </c>
      <c r="E5503" s="39">
        <v>1775.03</v>
      </c>
      <c r="F5503" s="39">
        <v>3342</v>
      </c>
      <c r="G5503" s="39">
        <v>6515.5</v>
      </c>
      <c r="H5503" s="38">
        <v>6</v>
      </c>
      <c r="I5503" s="38">
        <v>6606</v>
      </c>
      <c r="J5503" s="37">
        <v>8.9460013850000006</v>
      </c>
      <c r="K5503" s="37">
        <v>1.4239844254</v>
      </c>
      <c r="L5503" s="37">
        <v>7.8920954043</v>
      </c>
      <c r="M5503" s="37">
        <v>20.438323992000001</v>
      </c>
      <c r="N5503" s="37">
        <v>5.7752391635000002</v>
      </c>
      <c r="O5503" s="37">
        <v>16.635570337000001</v>
      </c>
      <c r="P5503" s="37">
        <v>5.8</v>
      </c>
      <c r="Q5503" s="37">
        <v>86.426583500000007</v>
      </c>
      <c r="R5503" s="38">
        <v>140252</v>
      </c>
      <c r="S5503" s="37">
        <v>2.2471700000000001</v>
      </c>
      <c r="T5503" s="38">
        <v>4</v>
      </c>
      <c r="U5503" s="38">
        <v>6</v>
      </c>
      <c r="V5503" s="38">
        <v>0</v>
      </c>
    </row>
    <row r="5504" spans="1:22" ht="13.5" customHeight="1" x14ac:dyDescent="0.2">
      <c r="A5504" s="32" t="s">
        <v>5500</v>
      </c>
      <c r="B5504" s="32" t="s">
        <v>13320</v>
      </c>
      <c r="C5504" s="32" t="s">
        <v>18208</v>
      </c>
      <c r="D5504" s="37">
        <v>4.4807540000000001</v>
      </c>
      <c r="E5504" s="39">
        <v>1954.01</v>
      </c>
      <c r="F5504" s="39">
        <v>3653</v>
      </c>
      <c r="G5504" s="39">
        <v>7014.39</v>
      </c>
      <c r="H5504" s="38">
        <v>8</v>
      </c>
      <c r="I5504" s="38">
        <v>7127</v>
      </c>
      <c r="J5504" s="37">
        <v>9.7688115681000003</v>
      </c>
      <c r="K5504" s="37">
        <v>7.7054096181</v>
      </c>
      <c r="L5504" s="37">
        <v>6.0154010634999997</v>
      </c>
      <c r="M5504" s="37">
        <v>19.946204458</v>
      </c>
      <c r="N5504" s="37">
        <v>7.8348828395999996</v>
      </c>
      <c r="O5504" s="37">
        <v>9.7895336072999992</v>
      </c>
      <c r="P5504" s="37">
        <v>5.8</v>
      </c>
      <c r="Q5504" s="37">
        <v>91.846248200000005</v>
      </c>
      <c r="R5504" s="38">
        <v>147354</v>
      </c>
      <c r="S5504" s="37">
        <v>2.2471700000000001</v>
      </c>
      <c r="T5504" s="38">
        <v>4</v>
      </c>
      <c r="U5504" s="38">
        <v>8</v>
      </c>
      <c r="V5504" s="38">
        <v>0</v>
      </c>
    </row>
    <row r="5505" spans="1:22" ht="13.5" customHeight="1" x14ac:dyDescent="0.2">
      <c r="A5505" s="32" t="s">
        <v>5501</v>
      </c>
      <c r="B5505" s="32" t="s">
        <v>13321</v>
      </c>
      <c r="C5505" s="32" t="s">
        <v>18208</v>
      </c>
      <c r="D5505" s="37">
        <v>4.0074639999999997</v>
      </c>
      <c r="E5505" s="39">
        <v>1233.01</v>
      </c>
      <c r="F5505" s="39">
        <v>3086</v>
      </c>
      <c r="G5505" s="39">
        <v>6127.99</v>
      </c>
      <c r="H5505" s="38">
        <v>5</v>
      </c>
      <c r="I5505" s="38">
        <v>6227</v>
      </c>
      <c r="J5505" s="37">
        <v>4.5036831516999998</v>
      </c>
      <c r="K5505" s="37">
        <v>2.9423032672999998</v>
      </c>
      <c r="L5505" s="37">
        <v>5.6528129068000004</v>
      </c>
      <c r="M5505" s="37">
        <v>47.545150399999997</v>
      </c>
      <c r="N5505" s="37">
        <v>4.3588677355999996</v>
      </c>
      <c r="O5505" s="37">
        <v>23.873424792000002</v>
      </c>
      <c r="P5505" s="37">
        <v>5.8</v>
      </c>
      <c r="Q5505" s="37">
        <v>70.641487499999997</v>
      </c>
      <c r="R5505" s="38">
        <v>159958</v>
      </c>
      <c r="S5505" s="37">
        <v>2.2471700000000001</v>
      </c>
      <c r="T5505" s="38">
        <v>1</v>
      </c>
      <c r="U5505" s="38">
        <v>5</v>
      </c>
      <c r="V5505" s="38">
        <v>0</v>
      </c>
    </row>
    <row r="5506" spans="1:22" ht="13.5" customHeight="1" x14ac:dyDescent="0.2">
      <c r="A5506" s="32" t="s">
        <v>5502</v>
      </c>
      <c r="B5506" s="32" t="s">
        <v>13322</v>
      </c>
      <c r="C5506" s="32" t="s">
        <v>18208</v>
      </c>
      <c r="D5506" s="37">
        <v>3.8385579999999999</v>
      </c>
      <c r="E5506" s="39">
        <v>1844.96</v>
      </c>
      <c r="F5506" s="39">
        <v>5657</v>
      </c>
      <c r="G5506" s="39">
        <v>10953.94</v>
      </c>
      <c r="H5506" s="38">
        <v>9</v>
      </c>
      <c r="I5506" s="38">
        <v>11221</v>
      </c>
      <c r="J5506" s="37">
        <v>13.875441078</v>
      </c>
      <c r="K5506" s="37">
        <v>8.6185409893999996</v>
      </c>
      <c r="L5506" s="37">
        <v>12.654393151000001</v>
      </c>
      <c r="M5506" s="37">
        <v>10.123945236000001</v>
      </c>
      <c r="N5506" s="37">
        <v>19.611513207000002</v>
      </c>
      <c r="O5506" s="37">
        <v>11.856866552</v>
      </c>
      <c r="P5506" s="37">
        <v>5.8</v>
      </c>
      <c r="Q5506" s="37">
        <v>87.272227299999997</v>
      </c>
      <c r="R5506" s="38">
        <v>288679</v>
      </c>
      <c r="S5506" s="37">
        <v>2.2471700000000001</v>
      </c>
      <c r="T5506" s="38">
        <v>5</v>
      </c>
      <c r="U5506" s="38">
        <v>8</v>
      </c>
      <c r="V5506" s="38">
        <v>1</v>
      </c>
    </row>
    <row r="5507" spans="1:22" ht="13.5" customHeight="1" x14ac:dyDescent="0.2">
      <c r="A5507" s="32" t="s">
        <v>5503</v>
      </c>
      <c r="B5507" s="32" t="s">
        <v>13323</v>
      </c>
      <c r="C5507" s="32" t="s">
        <v>18208</v>
      </c>
      <c r="D5507" s="37">
        <v>5.4621329999999997</v>
      </c>
      <c r="E5507" s="39">
        <v>1734.98</v>
      </c>
      <c r="F5507" s="39">
        <v>4944</v>
      </c>
      <c r="G5507" s="39">
        <v>9412.9599999999991</v>
      </c>
      <c r="H5507" s="38">
        <v>8</v>
      </c>
      <c r="I5507" s="38">
        <v>10090</v>
      </c>
      <c r="J5507" s="37">
        <v>22.719106295</v>
      </c>
      <c r="K5507" s="37">
        <v>13.127285555</v>
      </c>
      <c r="L5507" s="37">
        <v>25.213871270999999</v>
      </c>
      <c r="M5507" s="37">
        <v>14.987697036</v>
      </c>
      <c r="N5507" s="37">
        <v>36.903160311999997</v>
      </c>
      <c r="O5507" s="37">
        <v>27.191117935000001</v>
      </c>
      <c r="P5507" s="37">
        <v>5.8</v>
      </c>
      <c r="Q5507" s="37">
        <v>89.322507200000004</v>
      </c>
      <c r="R5507" s="38">
        <v>217533</v>
      </c>
      <c r="S5507" s="37">
        <v>2.2471700000000001</v>
      </c>
      <c r="T5507" s="38">
        <v>4</v>
      </c>
      <c r="U5507" s="38">
        <v>7</v>
      </c>
      <c r="V5507" s="38">
        <v>2</v>
      </c>
    </row>
    <row r="5508" spans="1:22" ht="13.5" customHeight="1" x14ac:dyDescent="0.2">
      <c r="A5508" s="32" t="s">
        <v>5504</v>
      </c>
      <c r="B5508" s="32" t="s">
        <v>13324</v>
      </c>
      <c r="C5508" s="32" t="s">
        <v>18208</v>
      </c>
      <c r="D5508" s="37">
        <v>1.428285</v>
      </c>
      <c r="E5508" s="39">
        <v>2347.94</v>
      </c>
      <c r="F5508" s="39">
        <v>8771</v>
      </c>
      <c r="G5508" s="39">
        <v>15621.35</v>
      </c>
      <c r="H5508" s="38">
        <v>14</v>
      </c>
      <c r="I5508" s="38">
        <v>17225</v>
      </c>
      <c r="J5508" s="37">
        <v>16.625686839</v>
      </c>
      <c r="K5508" s="37">
        <v>10.75659063</v>
      </c>
      <c r="L5508" s="37">
        <v>20.213271458000001</v>
      </c>
      <c r="M5508" s="37">
        <v>16.360360934999999</v>
      </c>
      <c r="N5508" s="37">
        <v>22.680696042000001</v>
      </c>
      <c r="O5508" s="37">
        <v>16.507375549999999</v>
      </c>
      <c r="P5508" s="37">
        <v>5.7963192673000004</v>
      </c>
      <c r="Q5508" s="37">
        <v>73.7598457</v>
      </c>
      <c r="R5508" s="38">
        <v>424981</v>
      </c>
      <c r="S5508" s="37">
        <v>2.2471700000000001</v>
      </c>
      <c r="T5508" s="38">
        <v>10</v>
      </c>
      <c r="U5508" s="38">
        <v>13</v>
      </c>
      <c r="V5508" s="38">
        <v>2</v>
      </c>
    </row>
    <row r="5509" spans="1:22" ht="13.5" customHeight="1" x14ac:dyDescent="0.2">
      <c r="A5509" s="32" t="s">
        <v>5505</v>
      </c>
      <c r="B5509" s="32" t="s">
        <v>13325</v>
      </c>
      <c r="C5509" s="32" t="s">
        <v>18208</v>
      </c>
      <c r="D5509" s="37">
        <v>4.3838759999999999</v>
      </c>
      <c r="E5509" s="39">
        <v>1721.03</v>
      </c>
      <c r="F5509" s="39">
        <v>3839</v>
      </c>
      <c r="G5509" s="39">
        <v>7260.3</v>
      </c>
      <c r="H5509" s="38">
        <v>6</v>
      </c>
      <c r="I5509" s="38">
        <v>7461</v>
      </c>
      <c r="J5509" s="37">
        <v>9.6878109317999996</v>
      </c>
      <c r="K5509" s="37">
        <v>6.1236936122000003</v>
      </c>
      <c r="L5509" s="37">
        <v>9.5190000596999997</v>
      </c>
      <c r="M5509" s="37">
        <v>41.041116047999999</v>
      </c>
      <c r="N5509" s="37">
        <v>8.7782337292000001</v>
      </c>
      <c r="O5509" s="37">
        <v>10.111295785999999</v>
      </c>
      <c r="P5509" s="37">
        <v>5.7814602720000003</v>
      </c>
      <c r="Q5509" s="37">
        <v>82.162562100000002</v>
      </c>
      <c r="R5509" s="38">
        <v>232282</v>
      </c>
      <c r="S5509" s="37">
        <v>2.2471700000000001</v>
      </c>
      <c r="T5509" s="38">
        <v>2</v>
      </c>
      <c r="U5509" s="38">
        <v>6</v>
      </c>
      <c r="V5509" s="38">
        <v>1</v>
      </c>
    </row>
    <row r="5510" spans="1:22" ht="13.5" customHeight="1" x14ac:dyDescent="0.2">
      <c r="A5510" s="32" t="s">
        <v>5506</v>
      </c>
      <c r="B5510" s="32" t="s">
        <v>13326</v>
      </c>
      <c r="C5510" s="32" t="s">
        <v>18208</v>
      </c>
      <c r="D5510" s="37">
        <v>7.6026439999999997</v>
      </c>
      <c r="E5510" s="39">
        <v>1374.02</v>
      </c>
      <c r="F5510" s="39">
        <v>3568</v>
      </c>
      <c r="G5510" s="39">
        <v>6920.49</v>
      </c>
      <c r="H5510" s="38">
        <v>4</v>
      </c>
      <c r="I5510" s="38">
        <v>7001</v>
      </c>
      <c r="J5510" s="37">
        <v>16.780397528000002</v>
      </c>
      <c r="K5510" s="37">
        <v>12.249220089</v>
      </c>
      <c r="L5510" s="37">
        <v>24.570652065000001</v>
      </c>
      <c r="M5510" s="37">
        <v>14.891703494</v>
      </c>
      <c r="N5510" s="37">
        <v>9.2800026148000008</v>
      </c>
      <c r="O5510" s="37">
        <v>14.111151545</v>
      </c>
      <c r="P5510" s="37">
        <v>5.8</v>
      </c>
      <c r="Q5510" s="37">
        <v>86.467956599999994</v>
      </c>
      <c r="R5510" s="38">
        <v>182224</v>
      </c>
      <c r="S5510" s="37">
        <v>2.2471700000000001</v>
      </c>
      <c r="T5510" s="38">
        <v>2</v>
      </c>
      <c r="U5510" s="38">
        <v>4</v>
      </c>
      <c r="V5510" s="38">
        <v>2</v>
      </c>
    </row>
    <row r="5511" spans="1:22" ht="13.5" customHeight="1" x14ac:dyDescent="0.2">
      <c r="A5511" s="32" t="s">
        <v>5507</v>
      </c>
      <c r="B5511" s="32" t="s">
        <v>13327</v>
      </c>
      <c r="C5511" s="32" t="s">
        <v>18208</v>
      </c>
      <c r="D5511" s="37">
        <v>6.4143100000000004</v>
      </c>
      <c r="E5511" s="39">
        <v>1917.04</v>
      </c>
      <c r="F5511" s="39">
        <v>6130</v>
      </c>
      <c r="G5511" s="39">
        <v>11974.77</v>
      </c>
      <c r="H5511" s="38">
        <v>8</v>
      </c>
      <c r="I5511" s="38">
        <v>12273</v>
      </c>
      <c r="J5511" s="37">
        <v>9.8050329699999992</v>
      </c>
      <c r="K5511" s="37">
        <v>5.8453743626000003</v>
      </c>
      <c r="L5511" s="37">
        <v>9.2972535723000007</v>
      </c>
      <c r="M5511" s="37">
        <v>40.076927650000002</v>
      </c>
      <c r="N5511" s="37">
        <v>8.7553460345000005</v>
      </c>
      <c r="O5511" s="37">
        <v>9.7515154082999995</v>
      </c>
      <c r="P5511" s="37">
        <v>5.7630918582000001</v>
      </c>
      <c r="Q5511" s="37">
        <v>93.177923100000001</v>
      </c>
      <c r="R5511" s="38">
        <v>250133</v>
      </c>
      <c r="S5511" s="37">
        <v>2.2471700000000001</v>
      </c>
      <c r="T5511" s="38">
        <v>4</v>
      </c>
      <c r="U5511" s="38">
        <v>8</v>
      </c>
      <c r="V5511" s="38">
        <v>2</v>
      </c>
    </row>
    <row r="5512" spans="1:22" ht="13.5" customHeight="1" x14ac:dyDescent="0.2">
      <c r="A5512" s="32" t="s">
        <v>5508</v>
      </c>
      <c r="B5512" s="32" t="s">
        <v>13328</v>
      </c>
      <c r="C5512" s="32" t="s">
        <v>18208</v>
      </c>
      <c r="D5512" s="37">
        <v>12.757250000000001</v>
      </c>
      <c r="E5512" s="39">
        <v>1123.96</v>
      </c>
      <c r="F5512" s="39">
        <v>4044</v>
      </c>
      <c r="G5512" s="39">
        <v>7039.99</v>
      </c>
      <c r="H5512" s="38">
        <v>4</v>
      </c>
      <c r="I5512" s="38">
        <v>8010</v>
      </c>
      <c r="J5512" s="37">
        <v>27.396912191999998</v>
      </c>
      <c r="K5512" s="37">
        <v>19.448196777</v>
      </c>
      <c r="L5512" s="37">
        <v>45.712948443000002</v>
      </c>
      <c r="M5512" s="37">
        <v>16.782956378000002</v>
      </c>
      <c r="N5512" s="37">
        <v>43.565633583999997</v>
      </c>
      <c r="O5512" s="37">
        <v>29.914022413000001</v>
      </c>
      <c r="P5512" s="37">
        <v>5.3384434332000001</v>
      </c>
      <c r="Q5512" s="37">
        <v>81.477255700000001</v>
      </c>
      <c r="R5512" s="38">
        <v>257935</v>
      </c>
      <c r="S5512" s="37">
        <v>2.2471700000000001</v>
      </c>
      <c r="T5512" s="38">
        <v>2</v>
      </c>
      <c r="U5512" s="38">
        <v>3</v>
      </c>
      <c r="V5512" s="38">
        <v>1</v>
      </c>
    </row>
    <row r="5513" spans="1:22" ht="13.5" customHeight="1" x14ac:dyDescent="0.2">
      <c r="A5513" s="32" t="s">
        <v>5509</v>
      </c>
      <c r="B5513" s="32" t="s">
        <v>13329</v>
      </c>
      <c r="C5513" s="32" t="s">
        <v>18208</v>
      </c>
      <c r="D5513" s="37">
        <v>2.6099009999999998</v>
      </c>
      <c r="E5513" s="39">
        <v>2365.04</v>
      </c>
      <c r="F5513" s="39">
        <v>4644</v>
      </c>
      <c r="G5513" s="39">
        <v>8633.64</v>
      </c>
      <c r="H5513" s="38">
        <v>7</v>
      </c>
      <c r="I5513" s="38">
        <v>9031</v>
      </c>
      <c r="J5513" s="37">
        <v>7.9147098866999999</v>
      </c>
      <c r="K5513" s="37">
        <v>5.6436706554000002</v>
      </c>
      <c r="L5513" s="37">
        <v>10.852232921000001</v>
      </c>
      <c r="M5513" s="37">
        <v>10.946719518</v>
      </c>
      <c r="N5513" s="37">
        <v>8.2881346934</v>
      </c>
      <c r="O5513" s="37">
        <v>8.5030473349999998</v>
      </c>
      <c r="P5513" s="37">
        <v>5.8</v>
      </c>
      <c r="Q5513" s="37">
        <v>89.844238899999993</v>
      </c>
      <c r="R5513" s="38">
        <v>179099</v>
      </c>
      <c r="S5513" s="37">
        <v>2.2471700000000001</v>
      </c>
      <c r="T5513" s="38">
        <v>4</v>
      </c>
      <c r="U5513" s="38">
        <v>6</v>
      </c>
      <c r="V5513" s="38">
        <v>2</v>
      </c>
    </row>
    <row r="5514" spans="1:22" ht="13.5" customHeight="1" x14ac:dyDescent="0.2">
      <c r="A5514" s="32" t="s">
        <v>5510</v>
      </c>
      <c r="B5514" s="32" t="s">
        <v>13330</v>
      </c>
      <c r="C5514" s="32" t="s">
        <v>18208</v>
      </c>
      <c r="D5514" s="37">
        <v>4.1597330000000001</v>
      </c>
      <c r="E5514" s="39">
        <v>2283.0100000000002</v>
      </c>
      <c r="F5514" s="39">
        <v>5389</v>
      </c>
      <c r="G5514" s="39">
        <v>10299.31</v>
      </c>
      <c r="H5514" s="38">
        <v>7</v>
      </c>
      <c r="I5514" s="38">
        <v>10631</v>
      </c>
      <c r="J5514" s="37">
        <v>5.5694390521999999</v>
      </c>
      <c r="K5514" s="37">
        <v>3.2142705415999999</v>
      </c>
      <c r="L5514" s="37">
        <v>1.8043149114999999</v>
      </c>
      <c r="M5514" s="37">
        <v>23.539234304000001</v>
      </c>
      <c r="N5514" s="37">
        <v>6.8621510295999997</v>
      </c>
      <c r="O5514" s="37">
        <v>11.228808119</v>
      </c>
      <c r="P5514" s="37">
        <v>5.8</v>
      </c>
      <c r="Q5514" s="37">
        <v>81.345142100000004</v>
      </c>
      <c r="R5514" s="38">
        <v>347388</v>
      </c>
      <c r="S5514" s="37">
        <v>2.2471700000000001</v>
      </c>
      <c r="T5514" s="38">
        <v>3</v>
      </c>
      <c r="U5514" s="38">
        <v>6</v>
      </c>
      <c r="V5514" s="38">
        <v>2</v>
      </c>
    </row>
    <row r="5515" spans="1:22" ht="13.5" customHeight="1" x14ac:dyDescent="0.2">
      <c r="A5515" s="32" t="s">
        <v>5511</v>
      </c>
      <c r="B5515" s="32" t="s">
        <v>13331</v>
      </c>
      <c r="C5515" s="32" t="s">
        <v>18208</v>
      </c>
      <c r="D5515" s="37">
        <v>2.5082140000000002</v>
      </c>
      <c r="E5515" s="39">
        <v>1364.97</v>
      </c>
      <c r="F5515" s="39">
        <v>3225</v>
      </c>
      <c r="G5515" s="39">
        <v>6358.29</v>
      </c>
      <c r="H5515" s="38">
        <v>5</v>
      </c>
      <c r="I5515" s="38">
        <v>6444</v>
      </c>
      <c r="J5515" s="37">
        <v>5.6504034608999998</v>
      </c>
      <c r="K5515" s="37">
        <v>3.8422101285000001</v>
      </c>
      <c r="L5515" s="37">
        <v>4.1995085598999999</v>
      </c>
      <c r="M5515" s="37">
        <v>15.612178211</v>
      </c>
      <c r="N5515" s="37">
        <v>3.0431099258000001</v>
      </c>
      <c r="O5515" s="37">
        <v>8.2716242540000007</v>
      </c>
      <c r="P5515" s="37">
        <v>5.8</v>
      </c>
      <c r="Q5515" s="37">
        <v>85.869660199999998</v>
      </c>
      <c r="R5515" s="38">
        <v>158980</v>
      </c>
      <c r="S5515" s="37">
        <v>2.2471700000000001</v>
      </c>
      <c r="T5515" s="38">
        <v>2</v>
      </c>
      <c r="U5515" s="38">
        <v>4</v>
      </c>
      <c r="V5515" s="38">
        <v>1</v>
      </c>
    </row>
    <row r="5516" spans="1:22" ht="13.5" customHeight="1" x14ac:dyDescent="0.2">
      <c r="A5516" s="32" t="s">
        <v>5512</v>
      </c>
      <c r="B5516" s="32" t="s">
        <v>13332</v>
      </c>
      <c r="C5516" s="32" t="s">
        <v>18208</v>
      </c>
      <c r="D5516" s="37">
        <v>4.6673169999999997</v>
      </c>
      <c r="E5516" s="39">
        <v>1520</v>
      </c>
      <c r="F5516" s="39">
        <v>3245</v>
      </c>
      <c r="G5516" s="39">
        <v>6366.58</v>
      </c>
      <c r="H5516" s="38">
        <v>8</v>
      </c>
      <c r="I5516" s="38">
        <v>6552</v>
      </c>
      <c r="J5516" s="37">
        <v>11.964090480999999</v>
      </c>
      <c r="K5516" s="37">
        <v>8.0293036904000008</v>
      </c>
      <c r="L5516" s="37">
        <v>11.789343573</v>
      </c>
      <c r="M5516" s="37">
        <v>36.934593212999999</v>
      </c>
      <c r="N5516" s="37">
        <v>10.299913852</v>
      </c>
      <c r="O5516" s="37">
        <v>10.152064803</v>
      </c>
      <c r="P5516" s="37">
        <v>5.7882537197000001</v>
      </c>
      <c r="Q5516" s="37">
        <v>80.594260399999996</v>
      </c>
      <c r="R5516" s="38">
        <v>158121</v>
      </c>
      <c r="S5516" s="37">
        <v>2.2471700000000001</v>
      </c>
      <c r="T5516" s="38">
        <v>5</v>
      </c>
      <c r="U5516" s="38">
        <v>7</v>
      </c>
      <c r="V5516" s="38">
        <v>1</v>
      </c>
    </row>
    <row r="5517" spans="1:22" ht="13.5" customHeight="1" x14ac:dyDescent="0.2">
      <c r="A5517" s="32" t="s">
        <v>5513</v>
      </c>
      <c r="B5517" s="32" t="s">
        <v>13333</v>
      </c>
      <c r="C5517" s="32" t="s">
        <v>18208</v>
      </c>
      <c r="D5517" s="37">
        <v>3.6059969999999999</v>
      </c>
      <c r="E5517" s="39">
        <v>1295.97</v>
      </c>
      <c r="F5517" s="39">
        <v>3311</v>
      </c>
      <c r="G5517" s="39">
        <v>6303.42</v>
      </c>
      <c r="H5517" s="38">
        <v>6</v>
      </c>
      <c r="I5517" s="38">
        <v>6487</v>
      </c>
      <c r="J5517" s="37">
        <v>12.193392628</v>
      </c>
      <c r="K5517" s="37">
        <v>8.4686311332000006</v>
      </c>
      <c r="L5517" s="37">
        <v>11.679306131000001</v>
      </c>
      <c r="M5517" s="37">
        <v>35.649717375999998</v>
      </c>
      <c r="N5517" s="37">
        <v>10.217855924</v>
      </c>
      <c r="O5517" s="37">
        <v>10.235494795999999</v>
      </c>
      <c r="P5517" s="37">
        <v>5.7850051705999999</v>
      </c>
      <c r="Q5517" s="37">
        <v>84.244733499999995</v>
      </c>
      <c r="R5517" s="38">
        <v>144349</v>
      </c>
      <c r="S5517" s="37">
        <v>2.2471700000000001</v>
      </c>
      <c r="T5517" s="38">
        <v>2</v>
      </c>
      <c r="U5517" s="38">
        <v>5</v>
      </c>
      <c r="V5517" s="38">
        <v>0</v>
      </c>
    </row>
    <row r="5518" spans="1:22" ht="13.5" customHeight="1" x14ac:dyDescent="0.2">
      <c r="A5518" s="32" t="s">
        <v>5514</v>
      </c>
      <c r="B5518" s="32" t="s">
        <v>13334</v>
      </c>
      <c r="C5518" s="32" t="s">
        <v>18208</v>
      </c>
      <c r="D5518" s="37">
        <v>7.4455799999999996</v>
      </c>
      <c r="E5518" s="39">
        <v>1493.98</v>
      </c>
      <c r="F5518" s="39">
        <v>3583</v>
      </c>
      <c r="G5518" s="39">
        <v>7049.44</v>
      </c>
      <c r="H5518" s="38">
        <v>7</v>
      </c>
      <c r="I5518" s="38">
        <v>7175</v>
      </c>
      <c r="J5518" s="37">
        <v>12.278579133999999</v>
      </c>
      <c r="K5518" s="37">
        <v>7.7158876664999996</v>
      </c>
      <c r="L5518" s="37">
        <v>16.161889375000001</v>
      </c>
      <c r="M5518" s="37">
        <v>9.7613428170999992</v>
      </c>
      <c r="N5518" s="37">
        <v>12.717567353</v>
      </c>
      <c r="O5518" s="37">
        <v>8.6741294505000006</v>
      </c>
      <c r="P5518" s="37">
        <v>5.8</v>
      </c>
      <c r="Q5518" s="37">
        <v>85.666715699999997</v>
      </c>
      <c r="R5518" s="38">
        <v>172365</v>
      </c>
      <c r="S5518" s="37">
        <v>2.2471700000000001</v>
      </c>
      <c r="T5518" s="38">
        <v>5</v>
      </c>
      <c r="U5518" s="38">
        <v>7</v>
      </c>
      <c r="V5518" s="38">
        <v>2</v>
      </c>
    </row>
    <row r="5519" spans="1:22" ht="13.5" customHeight="1" x14ac:dyDescent="0.2">
      <c r="A5519" s="32" t="s">
        <v>5515</v>
      </c>
      <c r="B5519" s="32" t="s">
        <v>13335</v>
      </c>
      <c r="C5519" s="32" t="s">
        <v>18208</v>
      </c>
      <c r="D5519" s="37">
        <v>7.0177060000000004</v>
      </c>
      <c r="E5519" s="39">
        <v>1744.03</v>
      </c>
      <c r="F5519" s="39">
        <v>4225</v>
      </c>
      <c r="G5519" s="39">
        <v>7864.2</v>
      </c>
      <c r="H5519" s="38">
        <v>7</v>
      </c>
      <c r="I5519" s="38">
        <v>8037</v>
      </c>
      <c r="J5519" s="37">
        <v>9.3402167789000003</v>
      </c>
      <c r="K5519" s="37">
        <v>3.5778376065000002</v>
      </c>
      <c r="L5519" s="37">
        <v>12.855739254</v>
      </c>
      <c r="M5519" s="37">
        <v>28.695997371000001</v>
      </c>
      <c r="N5519" s="37">
        <v>5.4457538923</v>
      </c>
      <c r="O5519" s="37">
        <v>13.933692526</v>
      </c>
      <c r="P5519" s="37">
        <v>5.7920327303999999</v>
      </c>
      <c r="Q5519" s="37">
        <v>71.751256400000003</v>
      </c>
      <c r="R5519" s="38">
        <v>222641</v>
      </c>
      <c r="S5519" s="37">
        <v>2.2471700000000001</v>
      </c>
      <c r="T5519" s="38">
        <v>4</v>
      </c>
      <c r="U5519" s="38">
        <v>6</v>
      </c>
      <c r="V5519" s="38">
        <v>4</v>
      </c>
    </row>
    <row r="5520" spans="1:22" ht="13.5" customHeight="1" x14ac:dyDescent="0.2">
      <c r="A5520" s="32" t="s">
        <v>5516</v>
      </c>
      <c r="B5520" s="32" t="s">
        <v>13336</v>
      </c>
      <c r="C5520" s="32" t="s">
        <v>18208</v>
      </c>
      <c r="D5520" s="37">
        <v>10.96654</v>
      </c>
      <c r="E5520" s="39">
        <v>1484.99</v>
      </c>
      <c r="F5520" s="39">
        <v>3652</v>
      </c>
      <c r="G5520" s="39">
        <v>7247.06</v>
      </c>
      <c r="H5520" s="38">
        <v>8</v>
      </c>
      <c r="I5520" s="38">
        <v>7321</v>
      </c>
      <c r="J5520" s="37">
        <v>17.033283014999999</v>
      </c>
      <c r="K5520" s="37">
        <v>11.119575161</v>
      </c>
      <c r="L5520" s="37">
        <v>24.421018637</v>
      </c>
      <c r="M5520" s="37">
        <v>18.817279639999999</v>
      </c>
      <c r="N5520" s="37">
        <v>9.0685220924000003</v>
      </c>
      <c r="O5520" s="37">
        <v>12.345835203</v>
      </c>
      <c r="P5520" s="37">
        <v>5.8</v>
      </c>
      <c r="Q5520" s="37">
        <v>96.312493700000005</v>
      </c>
      <c r="R5520" s="38">
        <v>180547</v>
      </c>
      <c r="S5520" s="37">
        <v>2.2471700000000001</v>
      </c>
      <c r="T5520" s="38">
        <v>5</v>
      </c>
      <c r="U5520" s="38">
        <v>7</v>
      </c>
      <c r="V5520" s="38">
        <v>0</v>
      </c>
    </row>
    <row r="5521" spans="1:22" ht="13.5" customHeight="1" x14ac:dyDescent="0.2">
      <c r="A5521" s="32" t="s">
        <v>5517</v>
      </c>
      <c r="B5521" s="32" t="s">
        <v>13337</v>
      </c>
      <c r="C5521" s="32" t="s">
        <v>18208</v>
      </c>
      <c r="D5521" s="37">
        <v>8.6786110000000001</v>
      </c>
      <c r="E5521" s="39">
        <v>1410.98</v>
      </c>
      <c r="F5521" s="39">
        <v>4223</v>
      </c>
      <c r="G5521" s="39">
        <v>8109.15</v>
      </c>
      <c r="H5521" s="38">
        <v>5</v>
      </c>
      <c r="I5521" s="38">
        <v>8659</v>
      </c>
      <c r="J5521" s="37">
        <v>24.011151722000001</v>
      </c>
      <c r="K5521" s="37">
        <v>13.254071075000001</v>
      </c>
      <c r="L5521" s="37">
        <v>26.313887679</v>
      </c>
      <c r="M5521" s="37">
        <v>13.787380494000001</v>
      </c>
      <c r="N5521" s="37">
        <v>33.325298680000003</v>
      </c>
      <c r="O5521" s="37">
        <v>24.76030025</v>
      </c>
      <c r="P5521" s="37">
        <v>5.8</v>
      </c>
      <c r="Q5521" s="37">
        <v>88.040607199999997</v>
      </c>
      <c r="R5521" s="38">
        <v>219881</v>
      </c>
      <c r="S5521" s="37">
        <v>2.2471700000000001</v>
      </c>
      <c r="T5521" s="38">
        <v>2</v>
      </c>
      <c r="U5521" s="38">
        <v>5</v>
      </c>
      <c r="V5521" s="38">
        <v>1</v>
      </c>
    </row>
    <row r="5522" spans="1:22" ht="13.5" customHeight="1" x14ac:dyDescent="0.2">
      <c r="A5522" s="32" t="s">
        <v>5518</v>
      </c>
      <c r="B5522" s="32" t="s">
        <v>13338</v>
      </c>
      <c r="C5522" s="32" t="s">
        <v>18208</v>
      </c>
      <c r="D5522" s="37">
        <v>5.5624219999999998</v>
      </c>
      <c r="E5522" s="39">
        <v>2482.04</v>
      </c>
      <c r="F5522" s="39">
        <v>6348</v>
      </c>
      <c r="G5522" s="39">
        <v>12523.84</v>
      </c>
      <c r="H5522" s="38">
        <v>12</v>
      </c>
      <c r="I5522" s="38">
        <v>12769</v>
      </c>
      <c r="J5522" s="37">
        <v>11.676938136</v>
      </c>
      <c r="K5522" s="37">
        <v>6.1516777687999999</v>
      </c>
      <c r="L5522" s="37">
        <v>16.389713447999998</v>
      </c>
      <c r="M5522" s="37">
        <v>17.918188008000001</v>
      </c>
      <c r="N5522" s="37">
        <v>11.354526649</v>
      </c>
      <c r="O5522" s="37">
        <v>19.995909044000001</v>
      </c>
      <c r="P5522" s="37">
        <v>5.8</v>
      </c>
      <c r="Q5522" s="37">
        <v>80.122623500000003</v>
      </c>
      <c r="R5522" s="38">
        <v>299361</v>
      </c>
      <c r="S5522" s="37">
        <v>2.2471700000000001</v>
      </c>
      <c r="T5522" s="38">
        <v>6</v>
      </c>
      <c r="U5522" s="38">
        <v>11</v>
      </c>
      <c r="V5522" s="38">
        <v>4</v>
      </c>
    </row>
    <row r="5523" spans="1:22" ht="13.5" customHeight="1" x14ac:dyDescent="0.2">
      <c r="A5523" s="32" t="s">
        <v>5519</v>
      </c>
      <c r="B5523" s="32" t="s">
        <v>13339</v>
      </c>
      <c r="C5523" s="32" t="s">
        <v>18208</v>
      </c>
      <c r="D5523" s="37">
        <v>7.5048969999999997</v>
      </c>
      <c r="E5523" s="39">
        <v>967.01</v>
      </c>
      <c r="F5523" s="39">
        <v>2244</v>
      </c>
      <c r="G5523" s="39">
        <v>4397.09</v>
      </c>
      <c r="H5523" s="38">
        <v>3</v>
      </c>
      <c r="I5523" s="38">
        <v>4446</v>
      </c>
      <c r="J5523" s="37">
        <v>16.071956826000001</v>
      </c>
      <c r="K5523" s="37">
        <v>10.678457755</v>
      </c>
      <c r="L5523" s="37">
        <v>23.404962622999999</v>
      </c>
      <c r="M5523" s="37">
        <v>21.218794032000002</v>
      </c>
      <c r="N5523" s="37">
        <v>11.924895236999999</v>
      </c>
      <c r="O5523" s="37">
        <v>19.038802782000001</v>
      </c>
      <c r="P5523" s="37">
        <v>5.7761511844999998</v>
      </c>
      <c r="Q5523" s="37">
        <v>91.236857400000005</v>
      </c>
      <c r="R5523" s="38">
        <v>97248</v>
      </c>
      <c r="S5523" s="37">
        <v>2.2471700000000001</v>
      </c>
      <c r="T5523" s="38">
        <v>1</v>
      </c>
      <c r="U5523" s="38">
        <v>3</v>
      </c>
      <c r="V5523" s="38">
        <v>1</v>
      </c>
    </row>
    <row r="5524" spans="1:22" ht="13.5" customHeight="1" x14ac:dyDescent="0.2">
      <c r="A5524" s="32" t="s">
        <v>5520</v>
      </c>
      <c r="B5524" s="32" t="s">
        <v>13340</v>
      </c>
      <c r="C5524" s="32" t="s">
        <v>18208</v>
      </c>
      <c r="D5524" s="37">
        <v>4.8123909999999999</v>
      </c>
      <c r="E5524" s="39">
        <v>1470.98</v>
      </c>
      <c r="F5524" s="39">
        <v>2455</v>
      </c>
      <c r="G5524" s="39">
        <v>4696.8</v>
      </c>
      <c r="H5524" s="38">
        <v>5</v>
      </c>
      <c r="I5524" s="38">
        <v>4779</v>
      </c>
      <c r="J5524" s="37">
        <v>6.4736058590000001</v>
      </c>
      <c r="K5524" s="37">
        <v>3.1977232086999998</v>
      </c>
      <c r="L5524" s="37">
        <v>2.1233977248000002</v>
      </c>
      <c r="M5524" s="37">
        <v>30.499323812</v>
      </c>
      <c r="N5524" s="37">
        <v>5.4006678868</v>
      </c>
      <c r="O5524" s="37">
        <v>22.765746295</v>
      </c>
      <c r="P5524" s="37">
        <v>5.8</v>
      </c>
      <c r="Q5524" s="37">
        <v>91.213160799999997</v>
      </c>
      <c r="R5524" s="38">
        <v>96108</v>
      </c>
      <c r="S5524" s="37">
        <v>2.2471700000000001</v>
      </c>
      <c r="T5524" s="38">
        <v>2</v>
      </c>
      <c r="U5524" s="38">
        <v>4</v>
      </c>
      <c r="V5524" s="38">
        <v>0</v>
      </c>
    </row>
    <row r="5525" spans="1:22" ht="13.5" customHeight="1" x14ac:dyDescent="0.2">
      <c r="A5525" s="32" t="s">
        <v>5521</v>
      </c>
      <c r="B5525" s="32" t="s">
        <v>13341</v>
      </c>
      <c r="C5525" s="32" t="s">
        <v>18208</v>
      </c>
      <c r="D5525" s="37">
        <v>6.0004470000000003</v>
      </c>
      <c r="E5525" s="39">
        <v>2050.9499999999998</v>
      </c>
      <c r="F5525" s="39">
        <v>5028</v>
      </c>
      <c r="G5525" s="39">
        <v>9227.69</v>
      </c>
      <c r="H5525" s="38">
        <v>9</v>
      </c>
      <c r="I5525" s="38">
        <v>9991</v>
      </c>
      <c r="J5525" s="37">
        <v>19.182406865000001</v>
      </c>
      <c r="K5525" s="37">
        <v>14.667990959000001</v>
      </c>
      <c r="L5525" s="37">
        <v>23.983181521999999</v>
      </c>
      <c r="M5525" s="37">
        <v>20.928852719999998</v>
      </c>
      <c r="N5525" s="37">
        <v>24.870945380999999</v>
      </c>
      <c r="O5525" s="37">
        <v>19.058253607000001</v>
      </c>
      <c r="P5525" s="37">
        <v>5.8</v>
      </c>
      <c r="Q5525" s="37">
        <v>82.168531099999996</v>
      </c>
      <c r="R5525" s="38">
        <v>255606</v>
      </c>
      <c r="S5525" s="37">
        <v>2.2471700000000001</v>
      </c>
      <c r="T5525" s="38">
        <v>4</v>
      </c>
      <c r="U5525" s="38">
        <v>9</v>
      </c>
      <c r="V5525" s="38">
        <v>2</v>
      </c>
    </row>
    <row r="5526" spans="1:22" ht="13.5" customHeight="1" x14ac:dyDescent="0.2">
      <c r="A5526" s="32" t="s">
        <v>5522</v>
      </c>
      <c r="B5526" s="32" t="s">
        <v>13342</v>
      </c>
      <c r="C5526" s="32" t="s">
        <v>18208</v>
      </c>
      <c r="D5526" s="37">
        <v>3.339261</v>
      </c>
      <c r="E5526" s="39">
        <v>1393.01</v>
      </c>
      <c r="F5526" s="39">
        <v>3119</v>
      </c>
      <c r="G5526" s="39">
        <v>6085.08</v>
      </c>
      <c r="H5526" s="38">
        <v>4</v>
      </c>
      <c r="I5526" s="38">
        <v>6208</v>
      </c>
      <c r="J5526" s="37">
        <v>7.4030555813000003</v>
      </c>
      <c r="K5526" s="37">
        <v>4.0715505039000002</v>
      </c>
      <c r="L5526" s="37">
        <v>7.5871019838000002</v>
      </c>
      <c r="M5526" s="37">
        <v>14.482327084</v>
      </c>
      <c r="N5526" s="37">
        <v>6.2795328906999996</v>
      </c>
      <c r="O5526" s="37">
        <v>10.186439725</v>
      </c>
      <c r="P5526" s="37">
        <v>5.8</v>
      </c>
      <c r="Q5526" s="37">
        <v>93.286256199999997</v>
      </c>
      <c r="R5526" s="38">
        <v>210516</v>
      </c>
      <c r="S5526" s="37">
        <v>2.2471700000000001</v>
      </c>
      <c r="T5526" s="38">
        <v>2</v>
      </c>
      <c r="U5526" s="38">
        <v>4</v>
      </c>
      <c r="V5526" s="38">
        <v>2</v>
      </c>
    </row>
    <row r="5527" spans="1:22" ht="13.5" customHeight="1" x14ac:dyDescent="0.2">
      <c r="A5527" s="32" t="s">
        <v>5523</v>
      </c>
      <c r="B5527" s="32" t="s">
        <v>13343</v>
      </c>
      <c r="C5527" s="32" t="s">
        <v>18208</v>
      </c>
      <c r="D5527" s="37">
        <v>10.399380000000001</v>
      </c>
      <c r="E5527" s="39">
        <v>1386.97</v>
      </c>
      <c r="F5527" s="39">
        <v>3885</v>
      </c>
      <c r="G5527" s="39">
        <v>7520.82</v>
      </c>
      <c r="H5527" s="38">
        <v>5</v>
      </c>
      <c r="I5527" s="38">
        <v>7640</v>
      </c>
      <c r="J5527" s="37">
        <v>19.719015679999998</v>
      </c>
      <c r="K5527" s="37">
        <v>12.776512768</v>
      </c>
      <c r="L5527" s="37">
        <v>31.182140783000001</v>
      </c>
      <c r="M5527" s="37">
        <v>17.982309855</v>
      </c>
      <c r="N5527" s="37">
        <v>18.692975840999999</v>
      </c>
      <c r="O5527" s="37">
        <v>16.196883669999998</v>
      </c>
      <c r="P5527" s="37">
        <v>5.8</v>
      </c>
      <c r="Q5527" s="37">
        <v>77.214433200000002</v>
      </c>
      <c r="R5527" s="38">
        <v>221905</v>
      </c>
      <c r="S5527" s="37">
        <v>2.2471700000000001</v>
      </c>
      <c r="T5527" s="38">
        <v>1</v>
      </c>
      <c r="U5527" s="38">
        <v>5</v>
      </c>
      <c r="V5527" s="38">
        <v>1</v>
      </c>
    </row>
    <row r="5528" spans="1:22" ht="13.5" customHeight="1" x14ac:dyDescent="0.2">
      <c r="A5528" s="32" t="s">
        <v>5524</v>
      </c>
      <c r="B5528" s="32" t="s">
        <v>13344</v>
      </c>
      <c r="C5528" s="32" t="s">
        <v>18208</v>
      </c>
      <c r="D5528" s="37">
        <v>1.59727</v>
      </c>
      <c r="E5528" s="39">
        <v>662</v>
      </c>
      <c r="F5528" s="39">
        <v>1621</v>
      </c>
      <c r="G5528" s="39">
        <v>3272.6</v>
      </c>
      <c r="H5528" s="38">
        <v>4</v>
      </c>
      <c r="I5528" s="38">
        <v>3309</v>
      </c>
      <c r="J5528" s="37">
        <v>16.155488460000001</v>
      </c>
      <c r="K5528" s="37">
        <v>12.478525707999999</v>
      </c>
      <c r="L5528" s="37">
        <v>16.787635821999999</v>
      </c>
      <c r="M5528" s="37">
        <v>25.738518929000001</v>
      </c>
      <c r="N5528" s="37">
        <v>8.8726771251999992</v>
      </c>
      <c r="O5528" s="37">
        <v>22.823647991000001</v>
      </c>
      <c r="P5528" s="37">
        <v>5.8</v>
      </c>
      <c r="Q5528" s="37">
        <v>88.299064599999994</v>
      </c>
      <c r="R5528" s="38">
        <v>122389</v>
      </c>
      <c r="S5528" s="37">
        <v>2.2471700000000001</v>
      </c>
      <c r="T5528" s="38">
        <v>1</v>
      </c>
      <c r="U5528" s="38">
        <v>3</v>
      </c>
      <c r="V5528" s="38">
        <v>0</v>
      </c>
    </row>
    <row r="5529" spans="1:22" ht="13.5" customHeight="1" x14ac:dyDescent="0.2">
      <c r="A5529" s="32" t="s">
        <v>5525</v>
      </c>
      <c r="B5529" s="32" t="s">
        <v>13345</v>
      </c>
      <c r="C5529" s="32" t="s">
        <v>18208</v>
      </c>
      <c r="D5529" s="37">
        <v>7.5706249999999997</v>
      </c>
      <c r="E5529" s="39">
        <v>1028.01</v>
      </c>
      <c r="F5529" s="39">
        <v>3569</v>
      </c>
      <c r="G5529" s="39">
        <v>6856.35</v>
      </c>
      <c r="H5529" s="38">
        <v>6</v>
      </c>
      <c r="I5529" s="38">
        <v>7374</v>
      </c>
      <c r="J5529" s="37">
        <v>10.660010792</v>
      </c>
      <c r="K5529" s="37">
        <v>6.4899359404999997</v>
      </c>
      <c r="L5529" s="37">
        <v>6.3717189008000004</v>
      </c>
      <c r="M5529" s="37">
        <v>10.428030164000001</v>
      </c>
      <c r="N5529" s="37">
        <v>30.847412981000002</v>
      </c>
      <c r="O5529" s="37">
        <v>26.563869892</v>
      </c>
      <c r="P5529" s="37">
        <v>5.8</v>
      </c>
      <c r="Q5529" s="37">
        <v>85.554133500000006</v>
      </c>
      <c r="R5529" s="38">
        <v>138659</v>
      </c>
      <c r="S5529" s="37">
        <v>2.2471700000000001</v>
      </c>
      <c r="T5529" s="38">
        <v>3</v>
      </c>
      <c r="U5529" s="38">
        <v>6</v>
      </c>
      <c r="V5529" s="38">
        <v>2</v>
      </c>
    </row>
    <row r="5530" spans="1:22" ht="13.5" customHeight="1" x14ac:dyDescent="0.2">
      <c r="A5530" s="32" t="s">
        <v>5526</v>
      </c>
      <c r="B5530" s="32" t="s">
        <v>13346</v>
      </c>
      <c r="C5530" s="32" t="s">
        <v>18208</v>
      </c>
      <c r="D5530" s="37">
        <v>4.3029440000000001</v>
      </c>
      <c r="E5530" s="39">
        <v>1443</v>
      </c>
      <c r="F5530" s="39">
        <v>2878</v>
      </c>
      <c r="G5530" s="39">
        <v>5394.66</v>
      </c>
      <c r="H5530" s="38">
        <v>6</v>
      </c>
      <c r="I5530" s="38">
        <v>5507</v>
      </c>
      <c r="J5530" s="37">
        <v>8.5814779051999999</v>
      </c>
      <c r="K5530" s="37">
        <v>4.2073576703000004</v>
      </c>
      <c r="L5530" s="37">
        <v>11.958873449</v>
      </c>
      <c r="M5530" s="37">
        <v>36.803035788000003</v>
      </c>
      <c r="N5530" s="37">
        <v>6.6047236881</v>
      </c>
      <c r="O5530" s="37">
        <v>15.523290408999999</v>
      </c>
      <c r="P5530" s="37">
        <v>5.7809057762</v>
      </c>
      <c r="Q5530" s="37">
        <v>91.269086999999999</v>
      </c>
      <c r="R5530" s="38">
        <v>154592</v>
      </c>
      <c r="S5530" s="37">
        <v>2.2471700000000001</v>
      </c>
      <c r="T5530" s="38">
        <v>3</v>
      </c>
      <c r="U5530" s="38">
        <v>6</v>
      </c>
      <c r="V5530" s="38">
        <v>1</v>
      </c>
    </row>
    <row r="5531" spans="1:22" ht="13.5" customHeight="1" x14ac:dyDescent="0.2">
      <c r="A5531" s="32" t="s">
        <v>5527</v>
      </c>
      <c r="B5531" s="32" t="s">
        <v>13347</v>
      </c>
      <c r="C5531" s="32" t="s">
        <v>18208</v>
      </c>
      <c r="D5531" s="37">
        <v>5.7322340000000001</v>
      </c>
      <c r="E5531" s="39">
        <v>1802.01</v>
      </c>
      <c r="F5531" s="39">
        <v>4601</v>
      </c>
      <c r="G5531" s="39">
        <v>9126.19</v>
      </c>
      <c r="H5531" s="38">
        <v>9</v>
      </c>
      <c r="I5531" s="38">
        <v>9365</v>
      </c>
      <c r="J5531" s="37">
        <v>15.78302339</v>
      </c>
      <c r="K5531" s="37">
        <v>9.1567558235999993</v>
      </c>
      <c r="L5531" s="37">
        <v>13.668056405</v>
      </c>
      <c r="M5531" s="37">
        <v>8.4279189536000008</v>
      </c>
      <c r="N5531" s="37">
        <v>22.377442290000001</v>
      </c>
      <c r="O5531" s="37">
        <v>12.026545895</v>
      </c>
      <c r="P5531" s="37">
        <v>5.8</v>
      </c>
      <c r="Q5531" s="37">
        <v>80.465838500000004</v>
      </c>
      <c r="R5531" s="38">
        <v>183868</v>
      </c>
      <c r="S5531" s="37">
        <v>2.2471700000000001</v>
      </c>
      <c r="T5531" s="38">
        <v>3</v>
      </c>
      <c r="U5531" s="38">
        <v>9</v>
      </c>
      <c r="V5531" s="38">
        <v>1</v>
      </c>
    </row>
    <row r="5532" spans="1:22" ht="13.5" customHeight="1" x14ac:dyDescent="0.2">
      <c r="A5532" s="32" t="s">
        <v>5528</v>
      </c>
      <c r="B5532" s="32" t="s">
        <v>13348</v>
      </c>
      <c r="C5532" s="32" t="s">
        <v>18208</v>
      </c>
      <c r="D5532" s="37">
        <v>7.8433210000000004</v>
      </c>
      <c r="E5532" s="39">
        <v>2191.02</v>
      </c>
      <c r="F5532" s="39">
        <v>6728</v>
      </c>
      <c r="G5532" s="39">
        <v>12744.91</v>
      </c>
      <c r="H5532" s="38">
        <v>10</v>
      </c>
      <c r="I5532" s="38">
        <v>13427</v>
      </c>
      <c r="J5532" s="37">
        <v>13.682023036</v>
      </c>
      <c r="K5532" s="37">
        <v>8.0527465887999998</v>
      </c>
      <c r="L5532" s="37">
        <v>14.123032482999999</v>
      </c>
      <c r="M5532" s="37">
        <v>15.988905613</v>
      </c>
      <c r="N5532" s="37">
        <v>19.886711805000001</v>
      </c>
      <c r="O5532" s="37">
        <v>16.282456547999999</v>
      </c>
      <c r="P5532" s="37">
        <v>5.8</v>
      </c>
      <c r="Q5532" s="37">
        <v>78.6147852</v>
      </c>
      <c r="R5532" s="38">
        <v>407142</v>
      </c>
      <c r="S5532" s="37">
        <v>2.2471700000000001</v>
      </c>
      <c r="T5532" s="38">
        <v>4</v>
      </c>
      <c r="U5532" s="38">
        <v>10</v>
      </c>
      <c r="V5532" s="38">
        <v>2</v>
      </c>
    </row>
    <row r="5533" spans="1:22" ht="13.5" customHeight="1" x14ac:dyDescent="0.2">
      <c r="A5533" s="32" t="s">
        <v>5529</v>
      </c>
      <c r="B5533" s="32" t="s">
        <v>13349</v>
      </c>
      <c r="C5533" s="32" t="s">
        <v>18208</v>
      </c>
      <c r="D5533" s="37">
        <v>3.1932700000000001</v>
      </c>
      <c r="E5533" s="39">
        <v>1742.95</v>
      </c>
      <c r="F5533" s="39">
        <v>6981</v>
      </c>
      <c r="G5533" s="39">
        <v>12469.25</v>
      </c>
      <c r="H5533" s="38">
        <v>8</v>
      </c>
      <c r="I5533" s="38">
        <v>13710</v>
      </c>
      <c r="J5533" s="37">
        <v>19.363584298999999</v>
      </c>
      <c r="K5533" s="37">
        <v>10.117067342</v>
      </c>
      <c r="L5533" s="37">
        <v>23.607615019000001</v>
      </c>
      <c r="M5533" s="37">
        <v>24.401415615000001</v>
      </c>
      <c r="N5533" s="37">
        <v>26.807057693000001</v>
      </c>
      <c r="O5533" s="37">
        <v>21.369727709999999</v>
      </c>
      <c r="P5533" s="37">
        <v>5.8</v>
      </c>
      <c r="Q5533" s="37">
        <v>61.484389399999998</v>
      </c>
      <c r="R5533" s="38">
        <v>225027</v>
      </c>
      <c r="S5533" s="37">
        <v>2.2471700000000001</v>
      </c>
      <c r="T5533" s="38">
        <v>5</v>
      </c>
      <c r="U5533" s="38">
        <v>5</v>
      </c>
      <c r="V5533" s="38">
        <v>2</v>
      </c>
    </row>
    <row r="5534" spans="1:22" ht="13.5" customHeight="1" x14ac:dyDescent="0.2">
      <c r="A5534" s="32" t="s">
        <v>5530</v>
      </c>
      <c r="B5534" s="32" t="s">
        <v>13350</v>
      </c>
      <c r="C5534" s="32" t="s">
        <v>18208</v>
      </c>
      <c r="D5534" s="37">
        <v>4.712453</v>
      </c>
      <c r="E5534" s="39">
        <v>2483</v>
      </c>
      <c r="F5534" s="39">
        <v>5164</v>
      </c>
      <c r="G5534" s="39">
        <v>9638.01</v>
      </c>
      <c r="H5534" s="38">
        <v>6</v>
      </c>
      <c r="I5534" s="38">
        <v>9932</v>
      </c>
      <c r="J5534" s="37">
        <v>8.3298343705000004</v>
      </c>
      <c r="K5534" s="37">
        <v>4.146806057</v>
      </c>
      <c r="L5534" s="37">
        <v>7.3343241616999997</v>
      </c>
      <c r="M5534" s="37">
        <v>10.168624382000001</v>
      </c>
      <c r="N5534" s="37">
        <v>7.2470887679000002</v>
      </c>
      <c r="O5534" s="37">
        <v>7.3350082578000002</v>
      </c>
      <c r="P5534" s="37">
        <v>5.8</v>
      </c>
      <c r="Q5534" s="37">
        <v>85.052794000000006</v>
      </c>
      <c r="R5534" s="38">
        <v>271309</v>
      </c>
      <c r="S5534" s="37">
        <v>2.2471700000000001</v>
      </c>
      <c r="T5534" s="38">
        <v>3</v>
      </c>
      <c r="U5534" s="38">
        <v>6</v>
      </c>
      <c r="V5534" s="38">
        <v>1</v>
      </c>
    </row>
    <row r="5535" spans="1:22" ht="13.5" customHeight="1" x14ac:dyDescent="0.2">
      <c r="A5535" s="32" t="s">
        <v>5531</v>
      </c>
      <c r="B5535" s="32" t="s">
        <v>13351</v>
      </c>
      <c r="C5535" s="32" t="s">
        <v>18208</v>
      </c>
      <c r="D5535" s="37">
        <v>2.1852740000000002</v>
      </c>
      <c r="E5535" s="39">
        <v>2512.98</v>
      </c>
      <c r="F5535" s="39">
        <v>5317</v>
      </c>
      <c r="G5535" s="39">
        <v>10281.82</v>
      </c>
      <c r="H5535" s="38">
        <v>7</v>
      </c>
      <c r="I5535" s="38">
        <v>10449</v>
      </c>
      <c r="J5535" s="37">
        <v>10.085913621</v>
      </c>
      <c r="K5535" s="37">
        <v>3.6500536726999999</v>
      </c>
      <c r="L5535" s="37">
        <v>12.336939429999999</v>
      </c>
      <c r="M5535" s="37">
        <v>38.396067295999998</v>
      </c>
      <c r="N5535" s="37">
        <v>8.7848364768000007</v>
      </c>
      <c r="O5535" s="37">
        <v>18.168823286999999</v>
      </c>
      <c r="P5535" s="37">
        <v>5.7613747273999998</v>
      </c>
      <c r="Q5535" s="37">
        <v>83.781186099999999</v>
      </c>
      <c r="R5535" s="38">
        <v>226809</v>
      </c>
      <c r="S5535" s="37">
        <v>2.2471700000000001</v>
      </c>
      <c r="T5535" s="38">
        <v>4</v>
      </c>
      <c r="U5535" s="38">
        <v>7</v>
      </c>
      <c r="V5535" s="38">
        <v>1</v>
      </c>
    </row>
    <row r="5536" spans="1:22" ht="13.5" customHeight="1" x14ac:dyDescent="0.2">
      <c r="A5536" s="32" t="s">
        <v>5532</v>
      </c>
      <c r="B5536" s="32" t="s">
        <v>13352</v>
      </c>
      <c r="C5536" s="32" t="s">
        <v>18208</v>
      </c>
      <c r="D5536" s="37">
        <v>4.5523699999999998</v>
      </c>
      <c r="E5536" s="39">
        <v>2337.0100000000002</v>
      </c>
      <c r="F5536" s="39">
        <v>5073</v>
      </c>
      <c r="G5536" s="39">
        <v>9640.27</v>
      </c>
      <c r="H5536" s="38">
        <v>10</v>
      </c>
      <c r="I5536" s="38">
        <v>9833</v>
      </c>
      <c r="J5536" s="37">
        <v>8.0974900739999995</v>
      </c>
      <c r="K5536" s="37">
        <v>1.8069959135</v>
      </c>
      <c r="L5536" s="37">
        <v>8.2861361243000005</v>
      </c>
      <c r="M5536" s="37">
        <v>43.392648205999997</v>
      </c>
      <c r="N5536" s="37">
        <v>5.3123338416000001</v>
      </c>
      <c r="O5536" s="37">
        <v>15.41544895</v>
      </c>
      <c r="P5536" s="37">
        <v>5.8</v>
      </c>
      <c r="Q5536" s="37">
        <v>95.400046700000004</v>
      </c>
      <c r="R5536" s="38">
        <v>235488</v>
      </c>
      <c r="S5536" s="37">
        <v>2.2471700000000001</v>
      </c>
      <c r="T5536" s="38">
        <v>7</v>
      </c>
      <c r="U5536" s="38">
        <v>10</v>
      </c>
      <c r="V5536" s="38">
        <v>1</v>
      </c>
    </row>
    <row r="5537" spans="1:22" ht="13.5" customHeight="1" x14ac:dyDescent="0.2">
      <c r="A5537" s="32" t="s">
        <v>5533</v>
      </c>
      <c r="B5537" s="32" t="s">
        <v>13353</v>
      </c>
      <c r="C5537" s="32" t="s">
        <v>18208</v>
      </c>
      <c r="D5537" s="37">
        <v>3.7209889999999999</v>
      </c>
      <c r="E5537" s="39">
        <v>1394.03</v>
      </c>
      <c r="F5537" s="39">
        <v>3937</v>
      </c>
      <c r="G5537" s="39">
        <v>7588.02</v>
      </c>
      <c r="H5537" s="38">
        <v>8</v>
      </c>
      <c r="I5537" s="38">
        <v>7777</v>
      </c>
      <c r="J5537" s="37">
        <v>14.158929966000001</v>
      </c>
      <c r="K5537" s="37">
        <v>8.3255145797000001</v>
      </c>
      <c r="L5537" s="37">
        <v>13.132299719000001</v>
      </c>
      <c r="M5537" s="37">
        <v>9.2874324003000002</v>
      </c>
      <c r="N5537" s="37">
        <v>20.533311539</v>
      </c>
      <c r="O5537" s="37">
        <v>11.640261456999999</v>
      </c>
      <c r="P5537" s="37">
        <v>5.8</v>
      </c>
      <c r="Q5537" s="37">
        <v>89.879298199999994</v>
      </c>
      <c r="R5537" s="38">
        <v>134896</v>
      </c>
      <c r="S5537" s="37">
        <v>2.2471700000000001</v>
      </c>
      <c r="T5537" s="38">
        <v>4</v>
      </c>
      <c r="U5537" s="38">
        <v>8</v>
      </c>
      <c r="V5537" s="38">
        <v>1</v>
      </c>
    </row>
    <row r="5538" spans="1:22" ht="13.5" customHeight="1" x14ac:dyDescent="0.2">
      <c r="A5538" s="32" t="s">
        <v>5534</v>
      </c>
      <c r="B5538" s="32" t="s">
        <v>13354</v>
      </c>
      <c r="C5538" s="32" t="s">
        <v>18208</v>
      </c>
      <c r="D5538" s="37">
        <v>2.2183730000000002</v>
      </c>
      <c r="E5538" s="39">
        <v>2936.95</v>
      </c>
      <c r="F5538" s="39">
        <v>6621</v>
      </c>
      <c r="G5538" s="39">
        <v>12114.37</v>
      </c>
      <c r="H5538" s="38">
        <v>11</v>
      </c>
      <c r="I5538" s="38">
        <v>12606</v>
      </c>
      <c r="J5538" s="37">
        <v>5.5603357557999997</v>
      </c>
      <c r="K5538" s="37">
        <v>3.1767568778999999</v>
      </c>
      <c r="L5538" s="37">
        <v>2.3689083582000001</v>
      </c>
      <c r="M5538" s="37">
        <v>16.529263673999999</v>
      </c>
      <c r="N5538" s="37">
        <v>7.4469338273999997</v>
      </c>
      <c r="O5538" s="37">
        <v>10.826971859</v>
      </c>
      <c r="P5538" s="37">
        <v>5.8</v>
      </c>
      <c r="Q5538" s="37">
        <v>92.599619899999993</v>
      </c>
      <c r="R5538" s="38">
        <v>291653</v>
      </c>
      <c r="S5538" s="37">
        <v>2.2471700000000001</v>
      </c>
      <c r="T5538" s="38">
        <v>7</v>
      </c>
      <c r="U5538" s="38">
        <v>11</v>
      </c>
      <c r="V5538" s="38">
        <v>0</v>
      </c>
    </row>
    <row r="5539" spans="1:22" ht="13.5" customHeight="1" x14ac:dyDescent="0.2">
      <c r="A5539" s="32" t="s">
        <v>5535</v>
      </c>
      <c r="B5539" s="32" t="s">
        <v>13355</v>
      </c>
      <c r="C5539" s="32" t="s">
        <v>18208</v>
      </c>
      <c r="D5539" s="37">
        <v>7.0670979999999997</v>
      </c>
      <c r="E5539" s="39">
        <v>1809.95</v>
      </c>
      <c r="F5539" s="39">
        <v>6298</v>
      </c>
      <c r="G5539" s="39">
        <v>10544.24</v>
      </c>
      <c r="H5539" s="38">
        <v>11</v>
      </c>
      <c r="I5539" s="38">
        <v>11258</v>
      </c>
      <c r="J5539" s="37">
        <v>13.554525358999999</v>
      </c>
      <c r="K5539" s="37">
        <v>9.6881705950000008</v>
      </c>
      <c r="L5539" s="37">
        <v>9.2162489770999994</v>
      </c>
      <c r="M5539" s="37">
        <v>14.222708082</v>
      </c>
      <c r="N5539" s="37">
        <v>25.446096159</v>
      </c>
      <c r="O5539" s="37">
        <v>24.971768331</v>
      </c>
      <c r="P5539" s="37">
        <v>5.8</v>
      </c>
      <c r="Q5539" s="37">
        <v>89.104654100000005</v>
      </c>
      <c r="R5539" s="38">
        <v>253926</v>
      </c>
      <c r="S5539" s="37">
        <v>2.2471700000000001</v>
      </c>
      <c r="T5539" s="38">
        <v>7</v>
      </c>
      <c r="U5539" s="38">
        <v>11</v>
      </c>
      <c r="V5539" s="38">
        <v>1</v>
      </c>
    </row>
    <row r="5540" spans="1:22" ht="13.5" customHeight="1" x14ac:dyDescent="0.2">
      <c r="A5540" s="32" t="s">
        <v>5536</v>
      </c>
      <c r="B5540" s="32" t="s">
        <v>13356</v>
      </c>
      <c r="C5540" s="32" t="s">
        <v>18208</v>
      </c>
      <c r="D5540" s="37">
        <v>10.26928</v>
      </c>
      <c r="E5540" s="39">
        <v>1138.02</v>
      </c>
      <c r="F5540" s="39">
        <v>2605</v>
      </c>
      <c r="G5540" s="39">
        <v>4643.74</v>
      </c>
      <c r="H5540" s="38">
        <v>5</v>
      </c>
      <c r="I5540" s="38">
        <v>5366</v>
      </c>
      <c r="J5540" s="37">
        <v>18.914949273000001</v>
      </c>
      <c r="K5540" s="37">
        <v>24.374141030000001</v>
      </c>
      <c r="L5540" s="37">
        <v>16.631939229</v>
      </c>
      <c r="M5540" s="37">
        <v>23.152390894</v>
      </c>
      <c r="N5540" s="37">
        <v>30.099870391</v>
      </c>
      <c r="O5540" s="37">
        <v>29.273487346</v>
      </c>
      <c r="P5540" s="37">
        <v>5.8</v>
      </c>
      <c r="Q5540" s="37">
        <v>69.337334900000002</v>
      </c>
      <c r="R5540" s="38">
        <v>180221</v>
      </c>
      <c r="S5540" s="37">
        <v>2.2471700000000001</v>
      </c>
      <c r="T5540" s="38">
        <v>3</v>
      </c>
      <c r="U5540" s="38">
        <v>4</v>
      </c>
      <c r="V5540" s="38">
        <v>0</v>
      </c>
    </row>
    <row r="5541" spans="1:22" ht="13.5" customHeight="1" x14ac:dyDescent="0.2">
      <c r="A5541" s="32" t="s">
        <v>5537</v>
      </c>
      <c r="B5541" s="32" t="s">
        <v>13357</v>
      </c>
      <c r="C5541" s="32" t="s">
        <v>18208</v>
      </c>
      <c r="D5541" s="37">
        <v>3.664717</v>
      </c>
      <c r="E5541" s="39">
        <v>1310.98</v>
      </c>
      <c r="F5541" s="39">
        <v>2419</v>
      </c>
      <c r="G5541" s="39">
        <v>4547.3</v>
      </c>
      <c r="H5541" s="38">
        <v>5</v>
      </c>
      <c r="I5541" s="38">
        <v>4603</v>
      </c>
      <c r="J5541" s="37">
        <v>7.3744688883</v>
      </c>
      <c r="K5541" s="37">
        <v>3.6419563769000001</v>
      </c>
      <c r="L5541" s="37">
        <v>6.9739212092000002</v>
      </c>
      <c r="M5541" s="37">
        <v>37.484270401000003</v>
      </c>
      <c r="N5541" s="37">
        <v>3.4612038065999999</v>
      </c>
      <c r="O5541" s="37">
        <v>11.553901790999999</v>
      </c>
      <c r="P5541" s="37">
        <v>5.8</v>
      </c>
      <c r="Q5541" s="37">
        <v>90.666146800000007</v>
      </c>
      <c r="R5541" s="38">
        <v>131696</v>
      </c>
      <c r="S5541" s="37">
        <v>2.2471700000000001</v>
      </c>
      <c r="T5541" s="38">
        <v>4</v>
      </c>
      <c r="U5541" s="38">
        <v>5</v>
      </c>
      <c r="V5541" s="38">
        <v>1</v>
      </c>
    </row>
    <row r="5542" spans="1:22" ht="13.5" customHeight="1" x14ac:dyDescent="0.2">
      <c r="A5542" s="32" t="s">
        <v>5538</v>
      </c>
      <c r="B5542" s="32" t="s">
        <v>13358</v>
      </c>
      <c r="C5542" s="32" t="s">
        <v>18208</v>
      </c>
      <c r="D5542" s="37">
        <v>3.2036720000000001</v>
      </c>
      <c r="E5542" s="39">
        <v>1065.99</v>
      </c>
      <c r="F5542" s="39">
        <v>2386</v>
      </c>
      <c r="G5542" s="39">
        <v>4743.3599999999997</v>
      </c>
      <c r="H5542" s="38">
        <v>4</v>
      </c>
      <c r="I5542" s="38">
        <v>4820</v>
      </c>
      <c r="J5542" s="37">
        <v>12.090432698000001</v>
      </c>
      <c r="K5542" s="37">
        <v>7.1654765961000004</v>
      </c>
      <c r="L5542" s="37">
        <v>15.096042655</v>
      </c>
      <c r="M5542" s="37">
        <v>25.465205321999999</v>
      </c>
      <c r="N5542" s="37">
        <v>5.5337229679000002</v>
      </c>
      <c r="O5542" s="37">
        <v>25.821137656000001</v>
      </c>
      <c r="P5542" s="37">
        <v>5.8</v>
      </c>
      <c r="Q5542" s="37">
        <v>82.832090899999997</v>
      </c>
      <c r="R5542" s="38">
        <v>126468</v>
      </c>
      <c r="S5542" s="37">
        <v>2.2471700000000001</v>
      </c>
      <c r="T5542" s="38">
        <v>1</v>
      </c>
      <c r="U5542" s="38">
        <v>3</v>
      </c>
      <c r="V5542" s="38">
        <v>2</v>
      </c>
    </row>
    <row r="5543" spans="1:22" ht="13.5" customHeight="1" x14ac:dyDescent="0.2">
      <c r="A5543" s="32" t="s">
        <v>5539</v>
      </c>
      <c r="B5543" s="32" t="s">
        <v>13359</v>
      </c>
      <c r="C5543" s="32" t="s">
        <v>18208</v>
      </c>
      <c r="D5543" s="37">
        <v>5.2537969999999996</v>
      </c>
      <c r="E5543" s="39">
        <v>1416.99</v>
      </c>
      <c r="F5543" s="39">
        <v>2961</v>
      </c>
      <c r="G5543" s="39">
        <v>5784.72</v>
      </c>
      <c r="H5543" s="38">
        <v>3</v>
      </c>
      <c r="I5543" s="38">
        <v>5874</v>
      </c>
      <c r="J5543" s="37">
        <v>10.423450509</v>
      </c>
      <c r="K5543" s="37">
        <v>8.6330092962999991</v>
      </c>
      <c r="L5543" s="37">
        <v>13.436474606000001</v>
      </c>
      <c r="M5543" s="37">
        <v>28.454852932000001</v>
      </c>
      <c r="N5543" s="37">
        <v>4.4383246303000004</v>
      </c>
      <c r="O5543" s="37">
        <v>16.495400711999999</v>
      </c>
      <c r="P5543" s="37">
        <v>5.7865935405000002</v>
      </c>
      <c r="Q5543" s="37">
        <v>96.999830500000002</v>
      </c>
      <c r="R5543" s="38">
        <v>256103</v>
      </c>
      <c r="S5543" s="37">
        <v>2.2471700000000001</v>
      </c>
      <c r="T5543" s="38">
        <v>0</v>
      </c>
      <c r="U5543" s="38">
        <v>3</v>
      </c>
      <c r="V5543" s="38">
        <v>1</v>
      </c>
    </row>
    <row r="5544" spans="1:22" ht="13.5" customHeight="1" x14ac:dyDescent="0.2">
      <c r="A5544" s="32" t="s">
        <v>5540</v>
      </c>
      <c r="B5544" s="32" t="s">
        <v>13360</v>
      </c>
      <c r="C5544" s="32" t="s">
        <v>18208</v>
      </c>
      <c r="D5544" s="37">
        <v>8.6503800000000002</v>
      </c>
      <c r="E5544" s="39">
        <v>1309.99</v>
      </c>
      <c r="F5544" s="39">
        <v>3042</v>
      </c>
      <c r="G5544" s="39">
        <v>5981.97</v>
      </c>
      <c r="H5544" s="38">
        <v>3</v>
      </c>
      <c r="I5544" s="38">
        <v>6091</v>
      </c>
      <c r="J5544" s="37">
        <v>21.143391356999999</v>
      </c>
      <c r="K5544" s="37">
        <v>12.74235884</v>
      </c>
      <c r="L5544" s="37">
        <v>32.832199908</v>
      </c>
      <c r="M5544" s="37">
        <v>13.856474925000001</v>
      </c>
      <c r="N5544" s="37">
        <v>20.252981725000001</v>
      </c>
      <c r="O5544" s="37">
        <v>14.817125011</v>
      </c>
      <c r="P5544" s="37">
        <v>5.8</v>
      </c>
      <c r="Q5544" s="37">
        <v>88.887456499999999</v>
      </c>
      <c r="R5544" s="38">
        <v>160306</v>
      </c>
      <c r="S5544" s="37">
        <v>2.2471700000000001</v>
      </c>
      <c r="T5544" s="38">
        <v>1</v>
      </c>
      <c r="U5544" s="38">
        <v>3</v>
      </c>
      <c r="V5544" s="38">
        <v>1</v>
      </c>
    </row>
    <row r="5545" spans="1:22" ht="13.5" customHeight="1" x14ac:dyDescent="0.2">
      <c r="A5545" s="32" t="s">
        <v>5541</v>
      </c>
      <c r="B5545" s="32" t="s">
        <v>13361</v>
      </c>
      <c r="C5545" s="32" t="s">
        <v>18208</v>
      </c>
      <c r="D5545" s="37">
        <v>4.0109709999999996</v>
      </c>
      <c r="E5545" s="39">
        <v>2617.0100000000002</v>
      </c>
      <c r="F5545" s="39">
        <v>6979</v>
      </c>
      <c r="G5545" s="39">
        <v>12910.36</v>
      </c>
      <c r="H5545" s="38">
        <v>9</v>
      </c>
      <c r="I5545" s="38">
        <v>13285</v>
      </c>
      <c r="J5545" s="37">
        <v>9.2600906093000006</v>
      </c>
      <c r="K5545" s="37">
        <v>3.9938099104</v>
      </c>
      <c r="L5545" s="37">
        <v>11.501072535</v>
      </c>
      <c r="M5545" s="37">
        <v>14.444313645999999</v>
      </c>
      <c r="N5545" s="37">
        <v>10.317826821000001</v>
      </c>
      <c r="O5545" s="37">
        <v>11.025950738000001</v>
      </c>
      <c r="P5545" s="37">
        <v>5.8</v>
      </c>
      <c r="Q5545" s="37">
        <v>89.662575799999999</v>
      </c>
      <c r="R5545" s="38">
        <v>418842</v>
      </c>
      <c r="S5545" s="37">
        <v>2.2471700000000001</v>
      </c>
      <c r="T5545" s="38">
        <v>5</v>
      </c>
      <c r="U5545" s="38">
        <v>9</v>
      </c>
      <c r="V5545" s="38">
        <v>2</v>
      </c>
    </row>
    <row r="5546" spans="1:22" ht="13.5" customHeight="1" x14ac:dyDescent="0.2">
      <c r="A5546" s="32" t="s">
        <v>5542</v>
      </c>
      <c r="B5546" s="32" t="s">
        <v>13362</v>
      </c>
      <c r="C5546" s="32" t="s">
        <v>18208</v>
      </c>
      <c r="D5546" s="37">
        <v>3.3203119999999999</v>
      </c>
      <c r="E5546" s="39">
        <v>2410.02</v>
      </c>
      <c r="F5546" s="39">
        <v>4951</v>
      </c>
      <c r="G5546" s="39">
        <v>9255.06</v>
      </c>
      <c r="H5546" s="38">
        <v>9</v>
      </c>
      <c r="I5546" s="38">
        <v>9507</v>
      </c>
      <c r="J5546" s="37">
        <v>7.1851088193999999</v>
      </c>
      <c r="K5546" s="37">
        <v>2.9184829767</v>
      </c>
      <c r="L5546" s="37">
        <v>5.9631622176999999</v>
      </c>
      <c r="M5546" s="37">
        <v>13.621008921</v>
      </c>
      <c r="N5546" s="37">
        <v>3.4261775425000001</v>
      </c>
      <c r="O5546" s="37">
        <v>6.6365032831999997</v>
      </c>
      <c r="P5546" s="37">
        <v>5.8</v>
      </c>
      <c r="Q5546" s="37">
        <v>80.686201800000006</v>
      </c>
      <c r="R5546" s="38">
        <v>226426</v>
      </c>
      <c r="S5546" s="37">
        <v>2.2471700000000001</v>
      </c>
      <c r="T5546" s="38">
        <v>6</v>
      </c>
      <c r="U5546" s="38">
        <v>9</v>
      </c>
      <c r="V5546" s="38">
        <v>1</v>
      </c>
    </row>
    <row r="5547" spans="1:22" ht="13.5" customHeight="1" x14ac:dyDescent="0.2">
      <c r="A5547" s="32" t="s">
        <v>5543</v>
      </c>
      <c r="B5547" s="32" t="s">
        <v>13363</v>
      </c>
      <c r="C5547" s="32" t="s">
        <v>18208</v>
      </c>
      <c r="D5547" s="37">
        <v>9.3677240000000008</v>
      </c>
      <c r="E5547" s="39">
        <v>1116.99</v>
      </c>
      <c r="F5547" s="39">
        <v>3303</v>
      </c>
      <c r="G5547" s="39">
        <v>6147.32</v>
      </c>
      <c r="H5547" s="38">
        <v>6</v>
      </c>
      <c r="I5547" s="38">
        <v>6703</v>
      </c>
      <c r="J5547" s="37">
        <v>22.941001171</v>
      </c>
      <c r="K5547" s="37">
        <v>14.684078301</v>
      </c>
      <c r="L5547" s="37">
        <v>24.596471843</v>
      </c>
      <c r="M5547" s="37">
        <v>13.988297978</v>
      </c>
      <c r="N5547" s="37">
        <v>43.705423822</v>
      </c>
      <c r="O5547" s="37">
        <v>32.325583018000003</v>
      </c>
      <c r="P5547" s="37">
        <v>5.8</v>
      </c>
      <c r="Q5547" s="37">
        <v>78.187079800000006</v>
      </c>
      <c r="R5547" s="38">
        <v>109255</v>
      </c>
      <c r="S5547" s="37">
        <v>2.2471700000000001</v>
      </c>
      <c r="T5547" s="38">
        <v>4</v>
      </c>
      <c r="U5547" s="38">
        <v>6</v>
      </c>
      <c r="V5547" s="38">
        <v>0</v>
      </c>
    </row>
    <row r="5548" spans="1:22" ht="13.5" customHeight="1" x14ac:dyDescent="0.2">
      <c r="A5548" s="32" t="s">
        <v>5544</v>
      </c>
      <c r="B5548" s="32" t="s">
        <v>13364</v>
      </c>
      <c r="C5548" s="32" t="s">
        <v>18208</v>
      </c>
      <c r="D5548" s="37">
        <v>10.243550000000001</v>
      </c>
      <c r="E5548" s="39">
        <v>2510.94</v>
      </c>
      <c r="F5548" s="39">
        <v>11437</v>
      </c>
      <c r="G5548" s="39">
        <v>19912.349999999999</v>
      </c>
      <c r="H5548" s="38">
        <v>13</v>
      </c>
      <c r="I5548" s="38">
        <v>22115</v>
      </c>
      <c r="J5548" s="37">
        <v>21.416858216000001</v>
      </c>
      <c r="K5548" s="37">
        <v>11.934675715999999</v>
      </c>
      <c r="L5548" s="37">
        <v>25.356389602</v>
      </c>
      <c r="M5548" s="37">
        <v>22.702187384999998</v>
      </c>
      <c r="N5548" s="37">
        <v>29.666991615000001</v>
      </c>
      <c r="O5548" s="37">
        <v>23.42314786</v>
      </c>
      <c r="P5548" s="37">
        <v>5.7965171071999997</v>
      </c>
      <c r="Q5548" s="37">
        <v>68.642652400000003</v>
      </c>
      <c r="R5548" s="38">
        <v>554120</v>
      </c>
      <c r="S5548" s="37">
        <v>2.2471700000000001</v>
      </c>
      <c r="T5548" s="38">
        <v>8</v>
      </c>
      <c r="U5548" s="38">
        <v>13</v>
      </c>
      <c r="V5548" s="38">
        <v>0</v>
      </c>
    </row>
    <row r="5549" spans="1:22" ht="13.5" customHeight="1" x14ac:dyDescent="0.2">
      <c r="A5549" s="32" t="s">
        <v>5545</v>
      </c>
      <c r="B5549" s="32" t="s">
        <v>13365</v>
      </c>
      <c r="C5549" s="32" t="s">
        <v>18208</v>
      </c>
      <c r="D5549" s="37">
        <v>7.9465300000000001</v>
      </c>
      <c r="E5549" s="39">
        <v>1347.97</v>
      </c>
      <c r="F5549" s="39">
        <v>4053</v>
      </c>
      <c r="G5549" s="39">
        <v>8000.71</v>
      </c>
      <c r="H5549" s="38">
        <v>6</v>
      </c>
      <c r="I5549" s="38">
        <v>8174</v>
      </c>
      <c r="J5549" s="37">
        <v>7.3218207614999997</v>
      </c>
      <c r="K5549" s="37">
        <v>4.0578458815999996</v>
      </c>
      <c r="L5549" s="37">
        <v>6.8927845985999996</v>
      </c>
      <c r="M5549" s="37">
        <v>16.081369521999999</v>
      </c>
      <c r="N5549" s="37">
        <v>6.1937668004999997</v>
      </c>
      <c r="O5549" s="37">
        <v>9.7927349669999995</v>
      </c>
      <c r="P5549" s="37">
        <v>5.8</v>
      </c>
      <c r="Q5549" s="37">
        <v>93.098392700000005</v>
      </c>
      <c r="R5549" s="38">
        <v>174737</v>
      </c>
      <c r="S5549" s="37">
        <v>2.2471700000000001</v>
      </c>
      <c r="T5549" s="38">
        <v>4</v>
      </c>
      <c r="U5549" s="38">
        <v>6</v>
      </c>
      <c r="V5549" s="38">
        <v>0</v>
      </c>
    </row>
    <row r="5550" spans="1:22" ht="13.5" customHeight="1" x14ac:dyDescent="0.2">
      <c r="A5550" s="32" t="s">
        <v>5546</v>
      </c>
      <c r="B5550" s="32" t="s">
        <v>13366</v>
      </c>
      <c r="C5550" s="32" t="s">
        <v>18208</v>
      </c>
      <c r="D5550" s="37">
        <v>6.2646569999999997</v>
      </c>
      <c r="E5550" s="39">
        <v>1019.02</v>
      </c>
      <c r="F5550" s="39">
        <v>3864</v>
      </c>
      <c r="G5550" s="39">
        <v>5986.94</v>
      </c>
      <c r="H5550" s="38">
        <v>7</v>
      </c>
      <c r="I5550" s="38">
        <v>7861</v>
      </c>
      <c r="J5550" s="37">
        <v>35.943723564000003</v>
      </c>
      <c r="K5550" s="37">
        <v>26.438365257000001</v>
      </c>
      <c r="L5550" s="37">
        <v>36.711738853</v>
      </c>
      <c r="M5550" s="37">
        <v>18.372747786000001</v>
      </c>
      <c r="N5550" s="37">
        <v>52.665013586999997</v>
      </c>
      <c r="O5550" s="37">
        <v>51.421365489000003</v>
      </c>
      <c r="P5550" s="37">
        <v>5.8</v>
      </c>
      <c r="Q5550" s="37">
        <v>83.5986166</v>
      </c>
      <c r="R5550" s="38">
        <v>204082</v>
      </c>
      <c r="S5550" s="37">
        <v>2.2471700000000001</v>
      </c>
      <c r="T5550" s="38">
        <v>4</v>
      </c>
      <c r="U5550" s="38">
        <v>6</v>
      </c>
      <c r="V5550" s="38">
        <v>3</v>
      </c>
    </row>
    <row r="5551" spans="1:22" ht="13.5" customHeight="1" x14ac:dyDescent="0.2">
      <c r="A5551" s="32" t="s">
        <v>5547</v>
      </c>
      <c r="B5551" s="32" t="s">
        <v>13367</v>
      </c>
      <c r="C5551" s="32" t="s">
        <v>18208</v>
      </c>
      <c r="D5551" s="37">
        <v>5.1432019999999996</v>
      </c>
      <c r="E5551" s="39">
        <v>1668.03</v>
      </c>
      <c r="F5551" s="39">
        <v>3825</v>
      </c>
      <c r="G5551" s="39">
        <v>7222.36</v>
      </c>
      <c r="H5551" s="38">
        <v>7</v>
      </c>
      <c r="I5551" s="38">
        <v>7366</v>
      </c>
      <c r="J5551" s="37">
        <v>6.2531736352999996</v>
      </c>
      <c r="K5551" s="37">
        <v>2.9283906442999998</v>
      </c>
      <c r="L5551" s="37">
        <v>5.5131717867000001</v>
      </c>
      <c r="M5551" s="37">
        <v>34.953036320999999</v>
      </c>
      <c r="N5551" s="37">
        <v>3.7419822703999999</v>
      </c>
      <c r="O5551" s="37">
        <v>11.512898979999999</v>
      </c>
      <c r="P5551" s="37">
        <v>5.8301237765999998</v>
      </c>
      <c r="Q5551" s="37">
        <v>83.899379199999998</v>
      </c>
      <c r="R5551" s="38">
        <v>173282</v>
      </c>
      <c r="S5551" s="37">
        <v>2.2471700000000001</v>
      </c>
      <c r="T5551" s="38">
        <v>2</v>
      </c>
      <c r="U5551" s="38">
        <v>6</v>
      </c>
      <c r="V5551" s="38">
        <v>1</v>
      </c>
    </row>
    <row r="5552" spans="1:22" ht="13.5" customHeight="1" x14ac:dyDescent="0.2">
      <c r="A5552" s="32" t="s">
        <v>5548</v>
      </c>
      <c r="B5552" s="32" t="s">
        <v>13368</v>
      </c>
      <c r="C5552" s="32" t="s">
        <v>18208</v>
      </c>
      <c r="D5552" s="37">
        <v>5.6087619999999996</v>
      </c>
      <c r="E5552" s="39">
        <v>1274.98</v>
      </c>
      <c r="F5552" s="39">
        <v>3597</v>
      </c>
      <c r="G5552" s="39">
        <v>7057.44</v>
      </c>
      <c r="H5552" s="38">
        <v>6</v>
      </c>
      <c r="I5552" s="38">
        <v>7200</v>
      </c>
      <c r="J5552" s="37">
        <v>10.639333919</v>
      </c>
      <c r="K5552" s="37">
        <v>5.4969840774999996</v>
      </c>
      <c r="L5552" s="37">
        <v>16.264257848</v>
      </c>
      <c r="M5552" s="37">
        <v>13.498637949000001</v>
      </c>
      <c r="N5552" s="37">
        <v>10.492939863</v>
      </c>
      <c r="O5552" s="37">
        <v>18.223406015999998</v>
      </c>
      <c r="P5552" s="37">
        <v>5.8</v>
      </c>
      <c r="Q5552" s="37">
        <v>83.638698399999996</v>
      </c>
      <c r="R5552" s="38">
        <v>159336</v>
      </c>
      <c r="S5552" s="37">
        <v>2.2471700000000001</v>
      </c>
      <c r="T5552" s="38">
        <v>3</v>
      </c>
      <c r="U5552" s="38">
        <v>6</v>
      </c>
      <c r="V5552" s="38">
        <v>2</v>
      </c>
    </row>
    <row r="5553" spans="1:22" ht="13.5" customHeight="1" x14ac:dyDescent="0.2">
      <c r="A5553" s="32" t="s">
        <v>5549</v>
      </c>
      <c r="B5553" s="32" t="s">
        <v>13369</v>
      </c>
      <c r="C5553" s="32" t="s">
        <v>18208</v>
      </c>
      <c r="D5553" s="37">
        <v>8.8826680000000007</v>
      </c>
      <c r="E5553" s="39">
        <v>1033</v>
      </c>
      <c r="F5553" s="39">
        <v>2239</v>
      </c>
      <c r="G5553" s="39">
        <v>4382.28</v>
      </c>
      <c r="H5553" s="38">
        <v>3</v>
      </c>
      <c r="I5553" s="38">
        <v>4474</v>
      </c>
      <c r="J5553" s="37">
        <v>6.5718149064000002</v>
      </c>
      <c r="K5553" s="37">
        <v>5.8608882290000004</v>
      </c>
      <c r="L5553" s="37">
        <v>7.5470630399000003</v>
      </c>
      <c r="M5553" s="37">
        <v>23.815194027</v>
      </c>
      <c r="N5553" s="37">
        <v>4.9451518036</v>
      </c>
      <c r="O5553" s="37">
        <v>11.628866918</v>
      </c>
      <c r="P5553" s="37">
        <v>5.8</v>
      </c>
      <c r="Q5553" s="37">
        <v>95.309707399999994</v>
      </c>
      <c r="R5553" s="38">
        <v>155534</v>
      </c>
      <c r="S5553" s="37">
        <v>2.2471700000000001</v>
      </c>
      <c r="T5553" s="38">
        <v>1</v>
      </c>
      <c r="U5553" s="38">
        <v>3</v>
      </c>
      <c r="V5553" s="38">
        <v>1</v>
      </c>
    </row>
    <row r="5554" spans="1:22" ht="13.5" customHeight="1" x14ac:dyDescent="0.2">
      <c r="A5554" s="32" t="s">
        <v>5550</v>
      </c>
      <c r="B5554" s="32" t="s">
        <v>13370</v>
      </c>
      <c r="C5554" s="32" t="s">
        <v>18208</v>
      </c>
      <c r="D5554" s="37">
        <v>6.0677830000000004</v>
      </c>
      <c r="E5554" s="39">
        <v>1314.99</v>
      </c>
      <c r="F5554" s="39">
        <v>4190</v>
      </c>
      <c r="G5554" s="39">
        <v>8075.88</v>
      </c>
      <c r="H5554" s="38">
        <v>6</v>
      </c>
      <c r="I5554" s="38">
        <v>8641</v>
      </c>
      <c r="J5554" s="37">
        <v>25.711772705000001</v>
      </c>
      <c r="K5554" s="37">
        <v>14.867582916</v>
      </c>
      <c r="L5554" s="37">
        <v>28.683023465000002</v>
      </c>
      <c r="M5554" s="37">
        <v>13.907957059999999</v>
      </c>
      <c r="N5554" s="37">
        <v>39.405227033999999</v>
      </c>
      <c r="O5554" s="37">
        <v>28.506206598999999</v>
      </c>
      <c r="P5554" s="37">
        <v>5.8</v>
      </c>
      <c r="Q5554" s="37">
        <v>88.625749799999994</v>
      </c>
      <c r="R5554" s="38">
        <v>196872</v>
      </c>
      <c r="S5554" s="37">
        <v>2.2471700000000001</v>
      </c>
      <c r="T5554" s="38">
        <v>1</v>
      </c>
      <c r="U5554" s="38">
        <v>6</v>
      </c>
      <c r="V5554" s="38">
        <v>2</v>
      </c>
    </row>
    <row r="5555" spans="1:22" ht="13.5" customHeight="1" x14ac:dyDescent="0.2">
      <c r="A5555" s="32" t="s">
        <v>5551</v>
      </c>
      <c r="B5555" s="32" t="s">
        <v>13371</v>
      </c>
      <c r="C5555" s="32" t="s">
        <v>18208</v>
      </c>
      <c r="D5555" s="37">
        <v>4.3798560000000002</v>
      </c>
      <c r="E5555" s="39">
        <v>1178.99</v>
      </c>
      <c r="F5555" s="39">
        <v>2976</v>
      </c>
      <c r="G5555" s="39">
        <v>5685.87</v>
      </c>
      <c r="H5555" s="38">
        <v>7</v>
      </c>
      <c r="I5555" s="38">
        <v>6087</v>
      </c>
      <c r="J5555" s="37">
        <v>9.4379162275000006</v>
      </c>
      <c r="K5555" s="37">
        <v>7.1877616228000001</v>
      </c>
      <c r="L5555" s="37">
        <v>12.940666541000001</v>
      </c>
      <c r="M5555" s="37">
        <v>12.174445296</v>
      </c>
      <c r="N5555" s="37">
        <v>9.6659536681000002</v>
      </c>
      <c r="O5555" s="37">
        <v>13.321289459999999</v>
      </c>
      <c r="P5555" s="37">
        <v>5.8</v>
      </c>
      <c r="Q5555" s="37">
        <v>76.261602100000005</v>
      </c>
      <c r="R5555" s="38">
        <v>154092</v>
      </c>
      <c r="S5555" s="37">
        <v>2.2471700000000001</v>
      </c>
      <c r="T5555" s="38">
        <v>4</v>
      </c>
      <c r="U5555" s="38">
        <v>6</v>
      </c>
      <c r="V5555" s="38">
        <v>0</v>
      </c>
    </row>
    <row r="5556" spans="1:22" ht="13.5" customHeight="1" x14ac:dyDescent="0.2">
      <c r="A5556" s="32" t="s">
        <v>5552</v>
      </c>
      <c r="B5556" s="32" t="s">
        <v>13372</v>
      </c>
      <c r="C5556" s="32" t="s">
        <v>18208</v>
      </c>
      <c r="D5556" s="37">
        <v>6.3687589999999998</v>
      </c>
      <c r="E5556" s="39">
        <v>1567</v>
      </c>
      <c r="F5556" s="39">
        <v>4586</v>
      </c>
      <c r="G5556" s="39">
        <v>8885.58</v>
      </c>
      <c r="H5556" s="38">
        <v>6</v>
      </c>
      <c r="I5556" s="38">
        <v>9482</v>
      </c>
      <c r="J5556" s="37">
        <v>26.664354519</v>
      </c>
      <c r="K5556" s="37">
        <v>14.724883336</v>
      </c>
      <c r="L5556" s="37">
        <v>30.34807692</v>
      </c>
      <c r="M5556" s="37">
        <v>13.110765101</v>
      </c>
      <c r="N5556" s="37">
        <v>36.617272417000002</v>
      </c>
      <c r="O5556" s="37">
        <v>26.490398888000001</v>
      </c>
      <c r="P5556" s="37">
        <v>5.8</v>
      </c>
      <c r="Q5556" s="37">
        <v>80.015470300000004</v>
      </c>
      <c r="R5556" s="38">
        <v>201734</v>
      </c>
      <c r="S5556" s="37">
        <v>2.2471700000000001</v>
      </c>
      <c r="T5556" s="38">
        <v>3</v>
      </c>
      <c r="U5556" s="38">
        <v>6</v>
      </c>
      <c r="V5556" s="38">
        <v>2</v>
      </c>
    </row>
    <row r="5557" spans="1:22" ht="13.5" customHeight="1" x14ac:dyDescent="0.2">
      <c r="A5557" s="32" t="s">
        <v>5553</v>
      </c>
      <c r="B5557" s="32" t="s">
        <v>13373</v>
      </c>
      <c r="C5557" s="32" t="s">
        <v>18208</v>
      </c>
      <c r="D5557" s="37">
        <v>7.6204159999999996</v>
      </c>
      <c r="E5557" s="39">
        <v>1152.03</v>
      </c>
      <c r="F5557" s="39">
        <v>3395</v>
      </c>
      <c r="G5557" s="39">
        <v>6385.2</v>
      </c>
      <c r="H5557" s="38">
        <v>4</v>
      </c>
      <c r="I5557" s="38">
        <v>6739</v>
      </c>
      <c r="J5557" s="37">
        <v>32.991839372000001</v>
      </c>
      <c r="K5557" s="37">
        <v>16.126139180999999</v>
      </c>
      <c r="L5557" s="37">
        <v>40.008055429000002</v>
      </c>
      <c r="M5557" s="37">
        <v>18.056740334000001</v>
      </c>
      <c r="N5557" s="37">
        <v>47.155635412000002</v>
      </c>
      <c r="O5557" s="37">
        <v>21.63283676</v>
      </c>
      <c r="P5557" s="37">
        <v>5.8</v>
      </c>
      <c r="Q5557" s="37">
        <v>84.259400799999995</v>
      </c>
      <c r="R5557" s="38">
        <v>183961</v>
      </c>
      <c r="S5557" s="37">
        <v>2.2471700000000001</v>
      </c>
      <c r="T5557" s="38">
        <v>1</v>
      </c>
      <c r="U5557" s="38">
        <v>3</v>
      </c>
      <c r="V5557" s="38">
        <v>1</v>
      </c>
    </row>
    <row r="5558" spans="1:22" ht="13.5" customHeight="1" x14ac:dyDescent="0.2">
      <c r="A5558" s="32" t="s">
        <v>5554</v>
      </c>
      <c r="B5558" s="32" t="s">
        <v>13374</v>
      </c>
      <c r="C5558" s="32" t="s">
        <v>18208</v>
      </c>
      <c r="D5558" s="37">
        <v>5.8204950000000002</v>
      </c>
      <c r="E5558" s="39">
        <v>728.01</v>
      </c>
      <c r="F5558" s="39">
        <v>1569</v>
      </c>
      <c r="G5558" s="39">
        <v>3021.8</v>
      </c>
      <c r="H5558" s="38">
        <v>4</v>
      </c>
      <c r="I5558" s="38">
        <v>3075</v>
      </c>
      <c r="J5558" s="37">
        <v>10.519473541</v>
      </c>
      <c r="K5558" s="37">
        <v>6.2132039035000002</v>
      </c>
      <c r="L5558" s="37">
        <v>11.973157839000001</v>
      </c>
      <c r="M5558" s="37">
        <v>17.035255654</v>
      </c>
      <c r="N5558" s="37">
        <v>7.7022967443999999</v>
      </c>
      <c r="O5558" s="37">
        <v>13.360101855</v>
      </c>
      <c r="P5558" s="37">
        <v>5.8</v>
      </c>
      <c r="Q5558" s="37">
        <v>90.866666499999994</v>
      </c>
      <c r="R5558" s="38">
        <v>70654</v>
      </c>
      <c r="S5558" s="37">
        <v>2.2471700000000001</v>
      </c>
      <c r="T5558" s="38">
        <v>2</v>
      </c>
      <c r="U5558" s="38">
        <v>4</v>
      </c>
      <c r="V5558" s="38">
        <v>0</v>
      </c>
    </row>
    <row r="5559" spans="1:22" ht="13.5" customHeight="1" x14ac:dyDescent="0.2">
      <c r="A5559" s="32" t="s">
        <v>5555</v>
      </c>
      <c r="B5559" s="32" t="s">
        <v>13375</v>
      </c>
      <c r="C5559" s="32" t="s">
        <v>18208</v>
      </c>
      <c r="D5559" s="37">
        <v>4.1622950000000003</v>
      </c>
      <c r="E5559" s="39">
        <v>644.02</v>
      </c>
      <c r="F5559" s="39">
        <v>1825</v>
      </c>
      <c r="G5559" s="39">
        <v>3536.19</v>
      </c>
      <c r="H5559" s="38">
        <v>3</v>
      </c>
      <c r="I5559" s="38">
        <v>3625</v>
      </c>
      <c r="J5559" s="37">
        <v>4.727713531</v>
      </c>
      <c r="K5559" s="37">
        <v>1.1627209935</v>
      </c>
      <c r="L5559" s="37">
        <v>2.4346090821000002</v>
      </c>
      <c r="M5559" s="37">
        <v>80.090162656000004</v>
      </c>
      <c r="N5559" s="37">
        <v>4.9711077514999999</v>
      </c>
      <c r="O5559" s="37">
        <v>25.680659271</v>
      </c>
      <c r="P5559" s="37">
        <v>5.8</v>
      </c>
      <c r="Q5559" s="37">
        <v>96.888800599999996</v>
      </c>
      <c r="R5559" s="38">
        <v>80402</v>
      </c>
      <c r="S5559" s="37">
        <v>2.2471700000000001</v>
      </c>
      <c r="T5559" s="38">
        <v>1</v>
      </c>
      <c r="U5559" s="38">
        <v>3</v>
      </c>
      <c r="V5559" s="38">
        <v>1</v>
      </c>
    </row>
    <row r="5560" spans="1:22" ht="13.5" customHeight="1" x14ac:dyDescent="0.2">
      <c r="A5560" s="32" t="s">
        <v>5556</v>
      </c>
      <c r="B5560" s="32" t="s">
        <v>13376</v>
      </c>
      <c r="C5560" s="32" t="s">
        <v>18208</v>
      </c>
      <c r="D5560" s="37">
        <v>3.3280979999999998</v>
      </c>
      <c r="E5560" s="39">
        <v>1634.97</v>
      </c>
      <c r="F5560" s="39">
        <v>4367</v>
      </c>
      <c r="G5560" s="39">
        <v>8415.5300000000007</v>
      </c>
      <c r="H5560" s="38">
        <v>7</v>
      </c>
      <c r="I5560" s="38">
        <v>8611</v>
      </c>
      <c r="J5560" s="37">
        <v>10.748114259999999</v>
      </c>
      <c r="K5560" s="37">
        <v>5.9385242813000003</v>
      </c>
      <c r="L5560" s="37">
        <v>9.0406074888999992</v>
      </c>
      <c r="M5560" s="37">
        <v>14.187135273000001</v>
      </c>
      <c r="N5560" s="37">
        <v>12.609839542</v>
      </c>
      <c r="O5560" s="37">
        <v>11.173497239</v>
      </c>
      <c r="P5560" s="37">
        <v>5.8</v>
      </c>
      <c r="Q5560" s="37">
        <v>78.807822599999994</v>
      </c>
      <c r="R5560" s="38">
        <v>196294</v>
      </c>
      <c r="S5560" s="37">
        <v>2.2471700000000001</v>
      </c>
      <c r="T5560" s="38">
        <v>3</v>
      </c>
      <c r="U5560" s="38">
        <v>7</v>
      </c>
      <c r="V5560" s="38">
        <v>3</v>
      </c>
    </row>
    <row r="5561" spans="1:22" ht="13.5" customHeight="1" x14ac:dyDescent="0.2">
      <c r="A5561" s="32" t="s">
        <v>5557</v>
      </c>
      <c r="B5561" s="32" t="s">
        <v>13377</v>
      </c>
      <c r="C5561" s="32" t="s">
        <v>18208</v>
      </c>
      <c r="D5561" s="37">
        <v>4.5264810000000004</v>
      </c>
      <c r="E5561" s="39">
        <v>1149.01</v>
      </c>
      <c r="F5561" s="39">
        <v>3479</v>
      </c>
      <c r="G5561" s="39">
        <v>6468.42</v>
      </c>
      <c r="H5561" s="38">
        <v>5</v>
      </c>
      <c r="I5561" s="38">
        <v>6786</v>
      </c>
      <c r="J5561" s="37">
        <v>6.2206206283999999</v>
      </c>
      <c r="K5561" s="37">
        <v>4.1348875852000004</v>
      </c>
      <c r="L5561" s="37">
        <v>10.018764312</v>
      </c>
      <c r="M5561" s="37">
        <v>23.151304562</v>
      </c>
      <c r="N5561" s="37">
        <v>6.3898412337000003</v>
      </c>
      <c r="O5561" s="37">
        <v>9.7197913370000002</v>
      </c>
      <c r="P5561" s="37">
        <v>5.8</v>
      </c>
      <c r="Q5561" s="37">
        <v>95.810126600000004</v>
      </c>
      <c r="R5561" s="38">
        <v>155273</v>
      </c>
      <c r="S5561" s="37">
        <v>2.2471700000000001</v>
      </c>
      <c r="T5561" s="38">
        <v>3</v>
      </c>
      <c r="U5561" s="38">
        <v>4</v>
      </c>
      <c r="V5561" s="38">
        <v>1</v>
      </c>
    </row>
    <row r="5562" spans="1:22" ht="13.5" customHeight="1" x14ac:dyDescent="0.2">
      <c r="A5562" s="32" t="s">
        <v>5558</v>
      </c>
      <c r="B5562" s="32" t="s">
        <v>13378</v>
      </c>
      <c r="C5562" s="32" t="s">
        <v>18208</v>
      </c>
      <c r="D5562" s="37">
        <v>5.266159</v>
      </c>
      <c r="E5562" s="39">
        <v>982.01</v>
      </c>
      <c r="F5562" s="39">
        <v>1816</v>
      </c>
      <c r="G5562" s="39">
        <v>3428.32</v>
      </c>
      <c r="H5562" s="38">
        <v>2</v>
      </c>
      <c r="I5562" s="38">
        <v>3477</v>
      </c>
      <c r="J5562" s="37">
        <v>8.8213640055999996</v>
      </c>
      <c r="K5562" s="37">
        <v>6.9057400511000004</v>
      </c>
      <c r="L5562" s="37">
        <v>13.524763480000001</v>
      </c>
      <c r="M5562" s="37">
        <v>42.460771671000003</v>
      </c>
      <c r="N5562" s="37">
        <v>6.8131690332000003</v>
      </c>
      <c r="O5562" s="37">
        <v>13.662363340000001</v>
      </c>
      <c r="P5562" s="37">
        <v>5.8</v>
      </c>
      <c r="Q5562" s="37">
        <v>89.913644000000005</v>
      </c>
      <c r="R5562" s="38">
        <v>102765</v>
      </c>
      <c r="S5562" s="37">
        <v>2.2471700000000001</v>
      </c>
      <c r="T5562" s="38">
        <v>1</v>
      </c>
      <c r="U5562" s="38">
        <v>2</v>
      </c>
      <c r="V5562" s="38">
        <v>0</v>
      </c>
    </row>
    <row r="5563" spans="1:22" ht="13.5" customHeight="1" x14ac:dyDescent="0.2">
      <c r="A5563" s="32" t="s">
        <v>5559</v>
      </c>
      <c r="B5563" s="32" t="s">
        <v>13379</v>
      </c>
      <c r="C5563" s="32" t="s">
        <v>18208</v>
      </c>
      <c r="D5563" s="37">
        <v>6.5128709999999996</v>
      </c>
      <c r="E5563" s="39">
        <v>1735.03</v>
      </c>
      <c r="F5563" s="39">
        <v>3649</v>
      </c>
      <c r="G5563" s="39">
        <v>7051.5</v>
      </c>
      <c r="H5563" s="38">
        <v>5</v>
      </c>
      <c r="I5563" s="38">
        <v>7148</v>
      </c>
      <c r="J5563" s="37">
        <v>19.760614822000001</v>
      </c>
      <c r="K5563" s="37">
        <v>11.069998569999999</v>
      </c>
      <c r="L5563" s="37">
        <v>24.342566046999998</v>
      </c>
      <c r="M5563" s="37">
        <v>15.689339179999999</v>
      </c>
      <c r="N5563" s="37">
        <v>10.120724312</v>
      </c>
      <c r="O5563" s="37">
        <v>5.950784058</v>
      </c>
      <c r="P5563" s="37">
        <v>5.8</v>
      </c>
      <c r="Q5563" s="37">
        <v>70.185231799999997</v>
      </c>
      <c r="R5563" s="38">
        <v>204215</v>
      </c>
      <c r="S5563" s="37">
        <v>2.2471700000000001</v>
      </c>
      <c r="T5563" s="38">
        <v>3</v>
      </c>
      <c r="U5563" s="38">
        <v>5</v>
      </c>
      <c r="V5563" s="38">
        <v>1</v>
      </c>
    </row>
    <row r="5564" spans="1:22" ht="13.5" customHeight="1" x14ac:dyDescent="0.2">
      <c r="A5564" s="32" t="s">
        <v>5560</v>
      </c>
      <c r="B5564" s="32" t="s">
        <v>13380</v>
      </c>
      <c r="C5564" s="32" t="s">
        <v>18208</v>
      </c>
      <c r="D5564" s="37">
        <v>4.8160090000000002</v>
      </c>
      <c r="E5564" s="39">
        <v>951.99</v>
      </c>
      <c r="F5564" s="39">
        <v>2639</v>
      </c>
      <c r="G5564" s="39">
        <v>5129.3999999999996</v>
      </c>
      <c r="H5564" s="38">
        <v>3</v>
      </c>
      <c r="I5564" s="38">
        <v>5248</v>
      </c>
      <c r="J5564" s="37">
        <v>14.524761010000001</v>
      </c>
      <c r="K5564" s="37">
        <v>10.879241686</v>
      </c>
      <c r="L5564" s="37">
        <v>20.356923988999998</v>
      </c>
      <c r="M5564" s="37">
        <v>11.894201389999999</v>
      </c>
      <c r="N5564" s="37">
        <v>17.642719118999999</v>
      </c>
      <c r="O5564" s="37">
        <v>11.917508152</v>
      </c>
      <c r="P5564" s="37">
        <v>5.8</v>
      </c>
      <c r="Q5564" s="37">
        <v>80.145545999999996</v>
      </c>
      <c r="R5564" s="38">
        <v>216783</v>
      </c>
      <c r="S5564" s="37">
        <v>2.2471700000000001</v>
      </c>
      <c r="T5564" s="38">
        <v>1</v>
      </c>
      <c r="U5564" s="38">
        <v>3</v>
      </c>
      <c r="V5564" s="38">
        <v>1</v>
      </c>
    </row>
    <row r="5565" spans="1:22" ht="13.5" customHeight="1" x14ac:dyDescent="0.2">
      <c r="A5565" s="32" t="s">
        <v>5561</v>
      </c>
      <c r="B5565" s="32" t="s">
        <v>13381</v>
      </c>
      <c r="C5565" s="32" t="s">
        <v>18208</v>
      </c>
      <c r="D5565" s="37">
        <v>3.6951700000000001</v>
      </c>
      <c r="E5565" s="39">
        <v>1145.99</v>
      </c>
      <c r="F5565" s="39">
        <v>2896</v>
      </c>
      <c r="G5565" s="39">
        <v>5629.28</v>
      </c>
      <c r="H5565" s="38">
        <v>4</v>
      </c>
      <c r="I5565" s="38">
        <v>5704</v>
      </c>
      <c r="J5565" s="37">
        <v>18.63102963</v>
      </c>
      <c r="K5565" s="37">
        <v>11.083328412</v>
      </c>
      <c r="L5565" s="37">
        <v>24.101937173</v>
      </c>
      <c r="M5565" s="37">
        <v>19.791646707999998</v>
      </c>
      <c r="N5565" s="37">
        <v>11.072916531000001</v>
      </c>
      <c r="O5565" s="37">
        <v>9.9815414100000002</v>
      </c>
      <c r="P5565" s="37">
        <v>5.8</v>
      </c>
      <c r="Q5565" s="37">
        <v>75.341482600000006</v>
      </c>
      <c r="R5565" s="38">
        <v>196196</v>
      </c>
      <c r="S5565" s="37">
        <v>2.2471700000000001</v>
      </c>
      <c r="T5565" s="38">
        <v>3</v>
      </c>
      <c r="U5565" s="38">
        <v>1</v>
      </c>
      <c r="V5565" s="38">
        <v>1</v>
      </c>
    </row>
    <row r="5566" spans="1:22" ht="13.5" customHeight="1" x14ac:dyDescent="0.2">
      <c r="A5566" s="32" t="s">
        <v>5562</v>
      </c>
      <c r="B5566" s="32" t="s">
        <v>13382</v>
      </c>
      <c r="C5566" s="32" t="s">
        <v>18208</v>
      </c>
      <c r="D5566" s="37">
        <v>4.1583940000000004</v>
      </c>
      <c r="E5566" s="39">
        <v>1090.98</v>
      </c>
      <c r="F5566" s="39">
        <v>2227</v>
      </c>
      <c r="G5566" s="39">
        <v>4418.26</v>
      </c>
      <c r="H5566" s="38">
        <v>2</v>
      </c>
      <c r="I5566" s="38">
        <v>4476</v>
      </c>
      <c r="J5566" s="37">
        <v>8.6161001837000004</v>
      </c>
      <c r="K5566" s="37">
        <v>6.6378044785999997</v>
      </c>
      <c r="L5566" s="37">
        <v>13.490782675</v>
      </c>
      <c r="M5566" s="37">
        <v>45.860304661000001</v>
      </c>
      <c r="N5566" s="37">
        <v>6.3767181733999996</v>
      </c>
      <c r="O5566" s="37">
        <v>13.550644823000001</v>
      </c>
      <c r="P5566" s="37">
        <v>5.8</v>
      </c>
      <c r="Q5566" s="37">
        <v>73.943960399999995</v>
      </c>
      <c r="R5566" s="38">
        <v>100952</v>
      </c>
      <c r="S5566" s="37">
        <v>2.2471700000000001</v>
      </c>
      <c r="T5566" s="38">
        <v>0</v>
      </c>
      <c r="U5566" s="38">
        <v>2</v>
      </c>
      <c r="V5566" s="38">
        <v>1</v>
      </c>
    </row>
    <row r="5567" spans="1:22" ht="13.5" customHeight="1" x14ac:dyDescent="0.2">
      <c r="A5567" s="32" t="s">
        <v>5563</v>
      </c>
      <c r="B5567" s="32" t="s">
        <v>13383</v>
      </c>
      <c r="C5567" s="32" t="s">
        <v>18208</v>
      </c>
      <c r="D5567" s="37">
        <v>10.22301</v>
      </c>
      <c r="E5567" s="39">
        <v>706.99</v>
      </c>
      <c r="F5567" s="39">
        <v>1999</v>
      </c>
      <c r="G5567" s="39">
        <v>3962.08</v>
      </c>
      <c r="H5567" s="38">
        <v>4</v>
      </c>
      <c r="I5567" s="38">
        <v>4045</v>
      </c>
      <c r="J5567" s="37">
        <v>14.465882601000001</v>
      </c>
      <c r="K5567" s="37">
        <v>8.0518561395999999</v>
      </c>
      <c r="L5567" s="37">
        <v>19.352144415000001</v>
      </c>
      <c r="M5567" s="37">
        <v>7.9687995585999998</v>
      </c>
      <c r="N5567" s="37">
        <v>13.430684056</v>
      </c>
      <c r="O5567" s="37">
        <v>9.7982073308000004</v>
      </c>
      <c r="P5567" s="37">
        <v>5.8</v>
      </c>
      <c r="Q5567" s="37">
        <v>84.089057100000005</v>
      </c>
      <c r="R5567" s="38">
        <v>142128</v>
      </c>
      <c r="S5567" s="37">
        <v>2.2471700000000001</v>
      </c>
      <c r="T5567" s="38">
        <v>2</v>
      </c>
      <c r="U5567" s="38">
        <v>4</v>
      </c>
      <c r="V5567" s="38">
        <v>0</v>
      </c>
    </row>
    <row r="5568" spans="1:22" ht="13.5" customHeight="1" x14ac:dyDescent="0.2">
      <c r="A5568" s="32" t="s">
        <v>5564</v>
      </c>
      <c r="B5568" s="32" t="s">
        <v>13384</v>
      </c>
      <c r="C5568" s="32" t="s">
        <v>18208</v>
      </c>
      <c r="D5568" s="37">
        <v>6.6790750000000001</v>
      </c>
      <c r="E5568" s="39">
        <v>1034.02</v>
      </c>
      <c r="F5568" s="39">
        <v>2275</v>
      </c>
      <c r="G5568" s="39">
        <v>4420.1099999999997</v>
      </c>
      <c r="H5568" s="38">
        <v>4</v>
      </c>
      <c r="I5568" s="38">
        <v>4514</v>
      </c>
      <c r="J5568" s="37">
        <v>14.346513129</v>
      </c>
      <c r="K5568" s="37">
        <v>8.2555738247000008</v>
      </c>
      <c r="L5568" s="37">
        <v>18.612860133000002</v>
      </c>
      <c r="M5568" s="37">
        <v>7.7700356054000004</v>
      </c>
      <c r="N5568" s="37">
        <v>13.229671905</v>
      </c>
      <c r="O5568" s="37">
        <v>10.040410284</v>
      </c>
      <c r="P5568" s="37">
        <v>5.8</v>
      </c>
      <c r="Q5568" s="37">
        <v>90.302783700000006</v>
      </c>
      <c r="R5568" s="38">
        <v>150619</v>
      </c>
      <c r="S5568" s="37">
        <v>2.2471700000000001</v>
      </c>
      <c r="T5568" s="38">
        <v>2</v>
      </c>
      <c r="U5568" s="38">
        <v>4</v>
      </c>
      <c r="V5568" s="38">
        <v>1</v>
      </c>
    </row>
    <row r="5569" spans="1:22" ht="13.5" customHeight="1" x14ac:dyDescent="0.2">
      <c r="A5569" s="32" t="s">
        <v>5565</v>
      </c>
      <c r="B5569" s="32" t="s">
        <v>13385</v>
      </c>
      <c r="C5569" s="32" t="s">
        <v>18208</v>
      </c>
      <c r="D5569" s="37">
        <v>3.273863</v>
      </c>
      <c r="E5569" s="39">
        <v>991</v>
      </c>
      <c r="F5569" s="39">
        <v>1988</v>
      </c>
      <c r="G5569" s="39">
        <v>3897.6</v>
      </c>
      <c r="H5569" s="38">
        <v>6</v>
      </c>
      <c r="I5569" s="38">
        <v>4000</v>
      </c>
      <c r="J5569" s="37">
        <v>15.696036938000001</v>
      </c>
      <c r="K5569" s="37">
        <v>8.8881968274999998</v>
      </c>
      <c r="L5569" s="37">
        <v>14.786395356</v>
      </c>
      <c r="M5569" s="37">
        <v>7.9926089349999998</v>
      </c>
      <c r="N5569" s="37">
        <v>23.076177962999999</v>
      </c>
      <c r="O5569" s="37">
        <v>12.644254668</v>
      </c>
      <c r="P5569" s="37">
        <v>5.8</v>
      </c>
      <c r="Q5569" s="37">
        <v>92.013130399999994</v>
      </c>
      <c r="R5569" s="38">
        <v>93616</v>
      </c>
      <c r="S5569" s="37">
        <v>2.2471700000000001</v>
      </c>
      <c r="T5569" s="38">
        <v>3</v>
      </c>
      <c r="U5569" s="38">
        <v>6</v>
      </c>
      <c r="V5569" s="38">
        <v>1</v>
      </c>
    </row>
    <row r="5570" spans="1:22" ht="13.5" customHeight="1" x14ac:dyDescent="0.2">
      <c r="A5570" s="32" t="s">
        <v>5566</v>
      </c>
      <c r="B5570" s="32" t="s">
        <v>13386</v>
      </c>
      <c r="C5570" s="32" t="s">
        <v>18208</v>
      </c>
      <c r="D5570" s="37">
        <v>2.3679960000000002</v>
      </c>
      <c r="E5570" s="39">
        <v>855</v>
      </c>
      <c r="F5570" s="39">
        <v>2448</v>
      </c>
      <c r="G5570" s="39">
        <v>4826.88</v>
      </c>
      <c r="H5570" s="38">
        <v>3</v>
      </c>
      <c r="I5570" s="38">
        <v>4886</v>
      </c>
      <c r="J5570" s="37">
        <v>7.3116643010000004</v>
      </c>
      <c r="K5570" s="37">
        <v>2.0115227908</v>
      </c>
      <c r="L5570" s="37">
        <v>5.8096719426999996</v>
      </c>
      <c r="M5570" s="37">
        <v>27.721186012</v>
      </c>
      <c r="N5570" s="37">
        <v>10.085279334999999</v>
      </c>
      <c r="O5570" s="37">
        <v>22.521623638000001</v>
      </c>
      <c r="P5570" s="37">
        <v>5.8</v>
      </c>
      <c r="Q5570" s="37">
        <v>94.274370000000005</v>
      </c>
      <c r="R5570" s="38">
        <v>124116</v>
      </c>
      <c r="S5570" s="37">
        <v>2.2471700000000001</v>
      </c>
      <c r="T5570" s="38">
        <v>1</v>
      </c>
      <c r="U5570" s="38">
        <v>3</v>
      </c>
      <c r="V5570" s="38">
        <v>2</v>
      </c>
    </row>
    <row r="5571" spans="1:22" ht="13.5" customHeight="1" x14ac:dyDescent="0.2">
      <c r="A5571" s="32" t="s">
        <v>5567</v>
      </c>
      <c r="B5571" s="32" t="s">
        <v>13387</v>
      </c>
      <c r="C5571" s="32" t="s">
        <v>18208</v>
      </c>
      <c r="D5571" s="37">
        <v>3.0408719999999998</v>
      </c>
      <c r="E5571" s="39">
        <v>748</v>
      </c>
      <c r="F5571" s="39">
        <v>2089</v>
      </c>
      <c r="G5571" s="39">
        <v>4151.9799999999996</v>
      </c>
      <c r="H5571" s="38">
        <v>4</v>
      </c>
      <c r="I5571" s="38">
        <v>4258</v>
      </c>
      <c r="J5571" s="37">
        <v>12.286215457999999</v>
      </c>
      <c r="K5571" s="37">
        <v>9.0356374012000007</v>
      </c>
      <c r="L5571" s="37">
        <v>15.998533867000001</v>
      </c>
      <c r="M5571" s="37">
        <v>13.417567215</v>
      </c>
      <c r="N5571" s="37">
        <v>16.218294620999998</v>
      </c>
      <c r="O5571" s="37">
        <v>13.655918572999999</v>
      </c>
      <c r="P5571" s="37">
        <v>5.8</v>
      </c>
      <c r="Q5571" s="37">
        <v>87.791836399999994</v>
      </c>
      <c r="R5571" s="38">
        <v>107375</v>
      </c>
      <c r="S5571" s="37">
        <v>2.2471700000000001</v>
      </c>
      <c r="T5571" s="38">
        <v>3</v>
      </c>
      <c r="U5571" s="38">
        <v>4</v>
      </c>
      <c r="V5571" s="38">
        <v>0</v>
      </c>
    </row>
    <row r="5572" spans="1:22" ht="13.5" customHeight="1" x14ac:dyDescent="0.2">
      <c r="A5572" s="32" t="s">
        <v>5568</v>
      </c>
      <c r="B5572" s="32" t="s">
        <v>13388</v>
      </c>
      <c r="C5572" s="32" t="s">
        <v>18208</v>
      </c>
      <c r="D5572" s="37">
        <v>3.3088419999999998</v>
      </c>
      <c r="E5572" s="39">
        <v>800</v>
      </c>
      <c r="F5572" s="39">
        <v>2374</v>
      </c>
      <c r="G5572" s="39">
        <v>4331.6499999999996</v>
      </c>
      <c r="H5572" s="38">
        <v>3</v>
      </c>
      <c r="I5572" s="38">
        <v>4789</v>
      </c>
      <c r="J5572" s="37">
        <v>24.927164908999998</v>
      </c>
      <c r="K5572" s="37">
        <v>27.204054364000001</v>
      </c>
      <c r="L5572" s="37">
        <v>20.733642933999999</v>
      </c>
      <c r="M5572" s="37">
        <v>31.204582340999998</v>
      </c>
      <c r="N5572" s="37">
        <v>36.377500263999998</v>
      </c>
      <c r="O5572" s="37">
        <v>38.223935152999999</v>
      </c>
      <c r="P5572" s="37">
        <v>5.8</v>
      </c>
      <c r="Q5572" s="37">
        <v>92.346126499999997</v>
      </c>
      <c r="R5572" s="38">
        <v>188642</v>
      </c>
      <c r="S5572" s="37">
        <v>2.2471700000000001</v>
      </c>
      <c r="T5572" s="38">
        <v>0</v>
      </c>
      <c r="U5572" s="38">
        <v>3</v>
      </c>
      <c r="V5572" s="38">
        <v>1</v>
      </c>
    </row>
    <row r="5573" spans="1:22" ht="13.5" customHeight="1" x14ac:dyDescent="0.2">
      <c r="A5573" s="32" t="s">
        <v>5569</v>
      </c>
      <c r="B5573" s="32" t="s">
        <v>13389</v>
      </c>
      <c r="C5573" s="32" t="s">
        <v>18208</v>
      </c>
      <c r="D5573" s="37">
        <v>5.1867840000000003</v>
      </c>
      <c r="E5573" s="39">
        <v>1475.96</v>
      </c>
      <c r="F5573" s="39">
        <v>4249</v>
      </c>
      <c r="G5573" s="39">
        <v>8092.03</v>
      </c>
      <c r="H5573" s="38">
        <v>6</v>
      </c>
      <c r="I5573" s="38">
        <v>8389</v>
      </c>
      <c r="J5573" s="37">
        <v>18.451114584999999</v>
      </c>
      <c r="K5573" s="37">
        <v>7.2070183210999996</v>
      </c>
      <c r="L5573" s="37">
        <v>24.088781398999998</v>
      </c>
      <c r="M5573" s="37">
        <v>7.804356147</v>
      </c>
      <c r="N5573" s="37">
        <v>16.059747235</v>
      </c>
      <c r="O5573" s="37">
        <v>14.806828243</v>
      </c>
      <c r="P5573" s="37">
        <v>5.8</v>
      </c>
      <c r="Q5573" s="37">
        <v>87.745009300000007</v>
      </c>
      <c r="R5573" s="38">
        <v>326910</v>
      </c>
      <c r="S5573" s="37">
        <v>2.2471700000000001</v>
      </c>
      <c r="T5573" s="38">
        <v>2</v>
      </c>
      <c r="U5573" s="38">
        <v>6</v>
      </c>
      <c r="V5573" s="38">
        <v>2</v>
      </c>
    </row>
    <row r="5574" spans="1:22" ht="13.5" customHeight="1" x14ac:dyDescent="0.2">
      <c r="A5574" s="32" t="s">
        <v>5570</v>
      </c>
      <c r="B5574" s="32" t="s">
        <v>13390</v>
      </c>
      <c r="C5574" s="32" t="s">
        <v>18208</v>
      </c>
      <c r="D5574" s="37">
        <v>6.649057</v>
      </c>
      <c r="E5574" s="39">
        <v>927</v>
      </c>
      <c r="F5574" s="39">
        <v>1998</v>
      </c>
      <c r="G5574" s="39">
        <v>3981.68</v>
      </c>
      <c r="H5574" s="38">
        <v>3</v>
      </c>
      <c r="I5574" s="38">
        <v>4028</v>
      </c>
      <c r="J5574" s="37">
        <v>17.565705653999999</v>
      </c>
      <c r="K5574" s="37">
        <v>12.738335298999999</v>
      </c>
      <c r="L5574" s="37">
        <v>25.656146798999998</v>
      </c>
      <c r="M5574" s="37">
        <v>14.227440284</v>
      </c>
      <c r="N5574" s="37">
        <v>9.5099700157000004</v>
      </c>
      <c r="O5574" s="37">
        <v>13.900710922</v>
      </c>
      <c r="P5574" s="37">
        <v>5.8</v>
      </c>
      <c r="Q5574" s="37">
        <v>86.886848299999997</v>
      </c>
      <c r="R5574" s="38">
        <v>132512</v>
      </c>
      <c r="S5574" s="37">
        <v>2.2471700000000001</v>
      </c>
      <c r="T5574" s="38">
        <v>1</v>
      </c>
      <c r="U5574" s="38">
        <v>3</v>
      </c>
      <c r="V5574" s="38">
        <v>1</v>
      </c>
    </row>
    <row r="5575" spans="1:22" ht="13.5" customHeight="1" x14ac:dyDescent="0.2">
      <c r="A5575" s="32" t="s">
        <v>5571</v>
      </c>
      <c r="B5575" s="32" t="s">
        <v>13391</v>
      </c>
      <c r="C5575" s="32" t="s">
        <v>18208</v>
      </c>
      <c r="D5575" s="37">
        <v>2.454866</v>
      </c>
      <c r="E5575" s="39">
        <v>790.02</v>
      </c>
      <c r="F5575" s="39">
        <v>2489</v>
      </c>
      <c r="G5575" s="39">
        <v>4843.17</v>
      </c>
      <c r="H5575" s="38">
        <v>4</v>
      </c>
      <c r="I5575" s="38">
        <v>4941</v>
      </c>
      <c r="J5575" s="37">
        <v>11.304907757000001</v>
      </c>
      <c r="K5575" s="37">
        <v>5.4866827363999997</v>
      </c>
      <c r="L5575" s="37">
        <v>14.896710906999999</v>
      </c>
      <c r="M5575" s="37">
        <v>16.024780833000001</v>
      </c>
      <c r="N5575" s="37">
        <v>11.786927684</v>
      </c>
      <c r="O5575" s="37">
        <v>19.42842164</v>
      </c>
      <c r="P5575" s="37">
        <v>5.8</v>
      </c>
      <c r="Q5575" s="37">
        <v>87.649922200000006</v>
      </c>
      <c r="R5575" s="38">
        <v>117597</v>
      </c>
      <c r="S5575" s="37">
        <v>2.2471700000000001</v>
      </c>
      <c r="T5575" s="38">
        <v>2</v>
      </c>
      <c r="U5575" s="38">
        <v>4</v>
      </c>
      <c r="V5575" s="38">
        <v>1</v>
      </c>
    </row>
    <row r="5576" spans="1:22" ht="13.5" customHeight="1" x14ac:dyDescent="0.2">
      <c r="A5576" s="32" t="s">
        <v>5572</v>
      </c>
      <c r="B5576" s="32" t="s">
        <v>13392</v>
      </c>
      <c r="C5576" s="32" t="s">
        <v>18208</v>
      </c>
      <c r="D5576" s="37">
        <v>0.97650899999999996</v>
      </c>
      <c r="E5576" s="39">
        <v>962.01</v>
      </c>
      <c r="F5576" s="39">
        <v>2319</v>
      </c>
      <c r="G5576" s="39">
        <v>4314.8</v>
      </c>
      <c r="H5576" s="38">
        <v>3</v>
      </c>
      <c r="I5576" s="38">
        <v>4420</v>
      </c>
      <c r="J5576" s="37">
        <v>14.409959674</v>
      </c>
      <c r="K5576" s="37">
        <v>9.6729203317000003</v>
      </c>
      <c r="L5576" s="37">
        <v>8.1328922218000006</v>
      </c>
      <c r="M5576" s="37">
        <v>44.625509628000003</v>
      </c>
      <c r="N5576" s="37">
        <v>20.435982791000001</v>
      </c>
      <c r="O5576" s="37">
        <v>16.2742969</v>
      </c>
      <c r="P5576" s="37">
        <v>5.8</v>
      </c>
      <c r="Q5576" s="37">
        <v>76.802981500000001</v>
      </c>
      <c r="R5576" s="38">
        <v>131006</v>
      </c>
      <c r="S5576" s="37">
        <v>2.2471700000000001</v>
      </c>
      <c r="T5576" s="38">
        <v>2</v>
      </c>
      <c r="U5576" s="38">
        <v>3</v>
      </c>
      <c r="V5576" s="38">
        <v>1</v>
      </c>
    </row>
    <row r="5577" spans="1:22" ht="13.5" customHeight="1" x14ac:dyDescent="0.2">
      <c r="A5577" s="32" t="s">
        <v>5573</v>
      </c>
      <c r="B5577" s="32" t="s">
        <v>13393</v>
      </c>
      <c r="C5577" s="32" t="s">
        <v>18208</v>
      </c>
      <c r="D5577" s="37">
        <v>5.0353440000000003</v>
      </c>
      <c r="E5577" s="39">
        <v>423</v>
      </c>
      <c r="F5577" s="39">
        <v>2262</v>
      </c>
      <c r="G5577" s="39">
        <v>4102.9799999999996</v>
      </c>
      <c r="H5577" s="38">
        <v>2</v>
      </c>
      <c r="I5577" s="38">
        <v>4219</v>
      </c>
      <c r="J5577" s="37">
        <v>14.02554909</v>
      </c>
      <c r="K5577" s="37">
        <v>7.6076857151999997</v>
      </c>
      <c r="L5577" s="37">
        <v>7.7592219900000003</v>
      </c>
      <c r="M5577" s="37">
        <v>14.475651828</v>
      </c>
      <c r="N5577" s="37">
        <v>20.439385332000001</v>
      </c>
      <c r="O5577" s="37">
        <v>14.828145407999999</v>
      </c>
      <c r="P5577" s="37">
        <v>5.8</v>
      </c>
      <c r="Q5577" s="37">
        <v>66.986755799999997</v>
      </c>
      <c r="R5577" s="38">
        <v>54493</v>
      </c>
      <c r="S5577" s="37">
        <v>2.2471700000000001</v>
      </c>
      <c r="T5577" s="38">
        <v>0</v>
      </c>
      <c r="U5577" s="38">
        <v>2</v>
      </c>
      <c r="V5577" s="38">
        <v>2</v>
      </c>
    </row>
    <row r="5578" spans="1:22" ht="13.5" customHeight="1" x14ac:dyDescent="0.2">
      <c r="A5578" s="32" t="s">
        <v>5574</v>
      </c>
      <c r="B5578" s="32" t="s">
        <v>13394</v>
      </c>
      <c r="C5578" s="32" t="s">
        <v>18208</v>
      </c>
      <c r="D5578" s="37">
        <v>1.25837</v>
      </c>
      <c r="E5578" s="39">
        <v>621.99</v>
      </c>
      <c r="F5578" s="39">
        <v>1309</v>
      </c>
      <c r="G5578" s="39">
        <v>2691.21</v>
      </c>
      <c r="H5578" s="38">
        <v>1</v>
      </c>
      <c r="I5578" s="38">
        <v>2754</v>
      </c>
      <c r="J5578" s="37">
        <v>15.1205865</v>
      </c>
      <c r="K5578" s="37">
        <v>11.06114131</v>
      </c>
      <c r="L5578" s="37">
        <v>20.611197407999999</v>
      </c>
      <c r="M5578" s="37">
        <v>13.556659063</v>
      </c>
      <c r="N5578" s="37">
        <v>17.077806004999999</v>
      </c>
      <c r="O5578" s="37">
        <v>12.903386927</v>
      </c>
      <c r="P5578" s="37">
        <v>5.8</v>
      </c>
      <c r="Q5578" s="37" t="s">
        <v>15680</v>
      </c>
      <c r="R5578" s="38">
        <v>71000</v>
      </c>
      <c r="S5578" s="37">
        <v>2.2471700000000001</v>
      </c>
      <c r="T5578" s="38">
        <v>0</v>
      </c>
      <c r="U5578" s="38">
        <v>1</v>
      </c>
      <c r="V5578" s="38">
        <v>1</v>
      </c>
    </row>
    <row r="5579" spans="1:22" ht="13.5" customHeight="1" x14ac:dyDescent="0.2">
      <c r="A5579" s="32" t="s">
        <v>5575</v>
      </c>
      <c r="B5579" s="32" t="s">
        <v>13395</v>
      </c>
      <c r="C5579" s="32" t="s">
        <v>18208</v>
      </c>
      <c r="D5579" s="37">
        <v>6.0941409999999996</v>
      </c>
      <c r="E5579" s="39">
        <v>731</v>
      </c>
      <c r="F5579" s="39">
        <v>1657</v>
      </c>
      <c r="G5579" s="39">
        <v>3300.34</v>
      </c>
      <c r="H5579" s="38">
        <v>2</v>
      </c>
      <c r="I5579" s="38">
        <v>3354</v>
      </c>
      <c r="J5579" s="37">
        <v>15.804428956000001</v>
      </c>
      <c r="K5579" s="37">
        <v>13.581259212000001</v>
      </c>
      <c r="L5579" s="37">
        <v>8.4045610714999999</v>
      </c>
      <c r="M5579" s="37">
        <v>36.294995745000001</v>
      </c>
      <c r="N5579" s="37">
        <v>4.4614750970000001</v>
      </c>
      <c r="O5579" s="37">
        <v>20.324548648</v>
      </c>
      <c r="P5579" s="37">
        <v>5.8</v>
      </c>
      <c r="Q5579" s="37">
        <v>75.862771300000006</v>
      </c>
      <c r="R5579" s="38">
        <v>76148</v>
      </c>
      <c r="S5579" s="37">
        <v>2.2471700000000001</v>
      </c>
      <c r="T5579" s="38">
        <v>1</v>
      </c>
      <c r="U5579" s="38">
        <v>2</v>
      </c>
      <c r="V5579" s="38">
        <v>0</v>
      </c>
    </row>
    <row r="5580" spans="1:22" ht="13.5" customHeight="1" x14ac:dyDescent="0.2">
      <c r="A5580" s="32" t="s">
        <v>5576</v>
      </c>
      <c r="B5580" s="32" t="s">
        <v>13396</v>
      </c>
      <c r="C5580" s="32" t="s">
        <v>18208</v>
      </c>
      <c r="D5580" s="37">
        <v>5.8075489999999999</v>
      </c>
      <c r="E5580" s="39">
        <v>915.98</v>
      </c>
      <c r="F5580" s="39">
        <v>3188</v>
      </c>
      <c r="G5580" s="39">
        <v>5627.61</v>
      </c>
      <c r="H5580" s="38">
        <v>5</v>
      </c>
      <c r="I5580" s="38">
        <v>6109</v>
      </c>
      <c r="J5580" s="37">
        <v>17.071248088000001</v>
      </c>
      <c r="K5580" s="37">
        <v>13.267086552</v>
      </c>
      <c r="L5580" s="37">
        <v>13.527704147</v>
      </c>
      <c r="M5580" s="37">
        <v>14.245883662000001</v>
      </c>
      <c r="N5580" s="37">
        <v>37.646367978000001</v>
      </c>
      <c r="O5580" s="37">
        <v>32.547019775999999</v>
      </c>
      <c r="P5580" s="37">
        <v>5.8</v>
      </c>
      <c r="Q5580" s="37">
        <v>83.731779399999994</v>
      </c>
      <c r="R5580" s="38">
        <v>140739</v>
      </c>
      <c r="S5580" s="37">
        <v>2.2471700000000001</v>
      </c>
      <c r="T5580" s="38">
        <v>2</v>
      </c>
      <c r="U5580" s="38">
        <v>4</v>
      </c>
      <c r="V5580" s="38">
        <v>1</v>
      </c>
    </row>
    <row r="5581" spans="1:22" ht="13.5" customHeight="1" x14ac:dyDescent="0.2">
      <c r="A5581" s="32" t="s">
        <v>5577</v>
      </c>
      <c r="B5581" s="32" t="s">
        <v>13397</v>
      </c>
      <c r="C5581" s="32" t="s">
        <v>18208</v>
      </c>
      <c r="D5581" s="37">
        <v>3.74837</v>
      </c>
      <c r="E5581" s="39">
        <v>323</v>
      </c>
      <c r="F5581" s="39">
        <v>1853</v>
      </c>
      <c r="G5581" s="39">
        <v>3692.34</v>
      </c>
      <c r="H5581" s="38">
        <v>1</v>
      </c>
      <c r="I5581" s="38">
        <v>3872</v>
      </c>
      <c r="J5581" s="37">
        <v>12.404906487</v>
      </c>
      <c r="K5581" s="37">
        <v>4.0618726771000002</v>
      </c>
      <c r="L5581" s="37">
        <v>14.631336911</v>
      </c>
      <c r="M5581" s="37">
        <v>30.361922420999999</v>
      </c>
      <c r="N5581" s="37">
        <v>19.613951494999998</v>
      </c>
      <c r="O5581" s="37">
        <v>10.963365848</v>
      </c>
      <c r="P5581" s="37">
        <v>5.8</v>
      </c>
      <c r="Q5581" s="37">
        <v>91.5402725</v>
      </c>
      <c r="R5581" s="38">
        <v>84446</v>
      </c>
      <c r="S5581" s="37">
        <v>2.2471700000000001</v>
      </c>
      <c r="T5581" s="38">
        <v>0</v>
      </c>
      <c r="U5581" s="38">
        <v>0</v>
      </c>
      <c r="V5581" s="38">
        <v>1</v>
      </c>
    </row>
    <row r="5582" spans="1:22" ht="13.5" customHeight="1" x14ac:dyDescent="0.2">
      <c r="A5582" s="32" t="s">
        <v>5578</v>
      </c>
      <c r="B5582" s="32" t="s">
        <v>13398</v>
      </c>
      <c r="C5582" s="32" t="s">
        <v>18208</v>
      </c>
      <c r="D5582" s="37">
        <v>4.6792350000000003</v>
      </c>
      <c r="E5582" s="39">
        <v>257.01</v>
      </c>
      <c r="F5582" s="39">
        <v>1081</v>
      </c>
      <c r="G5582" s="39">
        <v>1914.66</v>
      </c>
      <c r="H5582" s="38">
        <v>2</v>
      </c>
      <c r="I5582" s="38">
        <v>2130</v>
      </c>
      <c r="J5582" s="37">
        <v>45.324142375999998</v>
      </c>
      <c r="K5582" s="37">
        <v>29.974339324999999</v>
      </c>
      <c r="L5582" s="37">
        <v>48.239355056999997</v>
      </c>
      <c r="M5582" s="37">
        <v>15.474225719</v>
      </c>
      <c r="N5582" s="37">
        <v>44.397014359000003</v>
      </c>
      <c r="O5582" s="37">
        <v>41.485650538000002</v>
      </c>
      <c r="P5582" s="37">
        <v>5.8</v>
      </c>
      <c r="Q5582" s="37" t="s">
        <v>15680</v>
      </c>
      <c r="R5582" s="38">
        <v>75240</v>
      </c>
      <c r="S5582" s="37">
        <v>2.2471700000000001</v>
      </c>
      <c r="T5582" s="38">
        <v>1</v>
      </c>
      <c r="U5582" s="38">
        <v>2</v>
      </c>
      <c r="V5582" s="38">
        <v>1</v>
      </c>
    </row>
    <row r="5583" spans="1:22" ht="13.5" customHeight="1" x14ac:dyDescent="0.2">
      <c r="A5583" s="32" t="s">
        <v>5579</v>
      </c>
      <c r="B5583" s="32" t="s">
        <v>13399</v>
      </c>
      <c r="C5583" s="32" t="s">
        <v>18211</v>
      </c>
      <c r="D5583" s="37">
        <v>4.0331799999999998</v>
      </c>
      <c r="E5583" s="39">
        <v>3025.04</v>
      </c>
      <c r="F5583" s="39">
        <v>8040</v>
      </c>
      <c r="G5583" s="39">
        <v>15191.42</v>
      </c>
      <c r="H5583" s="38">
        <v>9</v>
      </c>
      <c r="I5583" s="38">
        <v>15762</v>
      </c>
      <c r="J5583" s="37">
        <v>15.176975908999999</v>
      </c>
      <c r="K5583" s="37">
        <v>18.716881988000001</v>
      </c>
      <c r="L5583" s="37">
        <v>16.722109475</v>
      </c>
      <c r="M5583" s="37">
        <v>16.094204802</v>
      </c>
      <c r="N5583" s="37">
        <v>17.194920858</v>
      </c>
      <c r="O5583" s="37">
        <v>15.087523909</v>
      </c>
      <c r="P5583" s="37">
        <v>4.2</v>
      </c>
      <c r="Q5583" s="37">
        <v>90.809455099999994</v>
      </c>
      <c r="R5583" s="38">
        <v>370543</v>
      </c>
      <c r="S5583" s="37">
        <v>2.8743699999999999</v>
      </c>
      <c r="T5583" s="38">
        <v>4</v>
      </c>
      <c r="U5583" s="38">
        <v>8</v>
      </c>
      <c r="V5583" s="38">
        <v>0</v>
      </c>
    </row>
    <row r="5584" spans="1:22" ht="13.5" customHeight="1" x14ac:dyDescent="0.2">
      <c r="A5584" s="32" t="s">
        <v>5580</v>
      </c>
      <c r="B5584" s="32" t="s">
        <v>13400</v>
      </c>
      <c r="C5584" s="32" t="s">
        <v>18211</v>
      </c>
      <c r="D5584" s="37">
        <v>3.459651</v>
      </c>
      <c r="E5584" s="39">
        <v>2934.95</v>
      </c>
      <c r="F5584" s="39">
        <v>5842</v>
      </c>
      <c r="G5584" s="39">
        <v>11135.18</v>
      </c>
      <c r="H5584" s="38">
        <v>10</v>
      </c>
      <c r="I5584" s="38">
        <v>11352</v>
      </c>
      <c r="J5584" s="37">
        <v>12.512752337</v>
      </c>
      <c r="K5584" s="37">
        <v>12.908248514</v>
      </c>
      <c r="L5584" s="37">
        <v>10.791082725000001</v>
      </c>
      <c r="M5584" s="37">
        <v>32.126883339999999</v>
      </c>
      <c r="N5584" s="37">
        <v>5.8552054564000002</v>
      </c>
      <c r="O5584" s="37">
        <v>11.696290442</v>
      </c>
      <c r="P5584" s="37">
        <v>4.2</v>
      </c>
      <c r="Q5584" s="37">
        <v>84.108500599999999</v>
      </c>
      <c r="R5584" s="38">
        <v>263895</v>
      </c>
      <c r="S5584" s="37">
        <v>2.8743699999999999</v>
      </c>
      <c r="T5584" s="38">
        <v>4</v>
      </c>
      <c r="U5584" s="38">
        <v>10</v>
      </c>
      <c r="V5584" s="38">
        <v>2</v>
      </c>
    </row>
    <row r="5585" spans="1:22" ht="13.5" customHeight="1" x14ac:dyDescent="0.2">
      <c r="A5585" s="32" t="s">
        <v>5581</v>
      </c>
      <c r="B5585" s="32" t="s">
        <v>13401</v>
      </c>
      <c r="C5585" s="32" t="s">
        <v>18211</v>
      </c>
      <c r="D5585" s="37">
        <v>6.293304</v>
      </c>
      <c r="E5585" s="39">
        <v>1145.01</v>
      </c>
      <c r="F5585" s="39">
        <v>1949</v>
      </c>
      <c r="G5585" s="39">
        <v>3795.07</v>
      </c>
      <c r="H5585" s="38">
        <v>3</v>
      </c>
      <c r="I5585" s="38">
        <v>3840</v>
      </c>
      <c r="J5585" s="37">
        <v>15.831495038</v>
      </c>
      <c r="K5585" s="37">
        <v>12.035873659</v>
      </c>
      <c r="L5585" s="37">
        <v>20.800112565999999</v>
      </c>
      <c r="M5585" s="37">
        <v>85.367490966000005</v>
      </c>
      <c r="N5585" s="37">
        <v>4.2661026680000003</v>
      </c>
      <c r="O5585" s="37">
        <v>39.869782858999997</v>
      </c>
      <c r="P5585" s="37">
        <v>4.1405135520999998</v>
      </c>
      <c r="Q5585" s="37">
        <v>86.834701899999999</v>
      </c>
      <c r="R5585" s="38">
        <v>85359</v>
      </c>
      <c r="S5585" s="37">
        <v>2.8743699999999999</v>
      </c>
      <c r="T5585" s="38">
        <v>2</v>
      </c>
      <c r="U5585" s="38">
        <v>3</v>
      </c>
      <c r="V5585" s="38">
        <v>0</v>
      </c>
    </row>
    <row r="5586" spans="1:22" ht="13.5" customHeight="1" x14ac:dyDescent="0.2">
      <c r="A5586" s="32" t="s">
        <v>5582</v>
      </c>
      <c r="B5586" s="32" t="s">
        <v>13402</v>
      </c>
      <c r="C5586" s="32" t="s">
        <v>18211</v>
      </c>
      <c r="D5586" s="37">
        <v>5.7173350000000003</v>
      </c>
      <c r="E5586" s="39">
        <v>3115.99</v>
      </c>
      <c r="F5586" s="39">
        <v>6068</v>
      </c>
      <c r="G5586" s="39">
        <v>11740.39</v>
      </c>
      <c r="H5586" s="38">
        <v>8</v>
      </c>
      <c r="I5586" s="38">
        <v>11889</v>
      </c>
      <c r="J5586" s="37">
        <v>12.633952854</v>
      </c>
      <c r="K5586" s="37">
        <v>9.2018460170999994</v>
      </c>
      <c r="L5586" s="37">
        <v>17.846132487999999</v>
      </c>
      <c r="M5586" s="37">
        <v>21.095654633999999</v>
      </c>
      <c r="N5586" s="37">
        <v>9.8164388072000008</v>
      </c>
      <c r="O5586" s="37">
        <v>20.601504514999998</v>
      </c>
      <c r="P5586" s="37">
        <v>4.2548066783999996</v>
      </c>
      <c r="Q5586" s="37">
        <v>79.959760399999993</v>
      </c>
      <c r="R5586" s="38">
        <v>314347</v>
      </c>
      <c r="S5586" s="37">
        <v>2.8743699999999999</v>
      </c>
      <c r="T5586" s="38">
        <v>2</v>
      </c>
      <c r="U5586" s="38">
        <v>8</v>
      </c>
      <c r="V5586" s="38">
        <v>1</v>
      </c>
    </row>
    <row r="5587" spans="1:22" ht="13.5" customHeight="1" x14ac:dyDescent="0.2">
      <c r="A5587" s="32" t="s">
        <v>5583</v>
      </c>
      <c r="B5587" s="32" t="s">
        <v>13403</v>
      </c>
      <c r="C5587" s="32" t="s">
        <v>18211</v>
      </c>
      <c r="D5587" s="37">
        <v>4.5125349999999997</v>
      </c>
      <c r="E5587" s="39">
        <v>1418.99</v>
      </c>
      <c r="F5587" s="39">
        <v>2662</v>
      </c>
      <c r="G5587" s="39">
        <v>5145.66</v>
      </c>
      <c r="H5587" s="38">
        <v>8</v>
      </c>
      <c r="I5587" s="38">
        <v>5205</v>
      </c>
      <c r="J5587" s="37">
        <v>10.970286807999999</v>
      </c>
      <c r="K5587" s="37">
        <v>7.9405350742999996</v>
      </c>
      <c r="L5587" s="37">
        <v>11.498183834000001</v>
      </c>
      <c r="M5587" s="37">
        <v>18.292726940000001</v>
      </c>
      <c r="N5587" s="37">
        <v>6.4343963214000004</v>
      </c>
      <c r="O5587" s="37">
        <v>11.546814013000001</v>
      </c>
      <c r="P5587" s="37">
        <v>4.2</v>
      </c>
      <c r="Q5587" s="37">
        <v>64.648610199999993</v>
      </c>
      <c r="R5587" s="38">
        <v>112711</v>
      </c>
      <c r="S5587" s="37">
        <v>2.8743699999999999</v>
      </c>
      <c r="T5587" s="38">
        <v>3</v>
      </c>
      <c r="U5587" s="38">
        <v>7</v>
      </c>
      <c r="V5587" s="38">
        <v>2</v>
      </c>
    </row>
    <row r="5588" spans="1:22" ht="13.5" customHeight="1" x14ac:dyDescent="0.2">
      <c r="A5588" s="32" t="s">
        <v>5584</v>
      </c>
      <c r="B5588" s="32" t="s">
        <v>13404</v>
      </c>
      <c r="C5588" s="32" t="s">
        <v>18211</v>
      </c>
      <c r="D5588" s="37">
        <v>6.8912849999999999</v>
      </c>
      <c r="E5588" s="39">
        <v>1375.96</v>
      </c>
      <c r="F5588" s="39">
        <v>4614</v>
      </c>
      <c r="G5588" s="39">
        <v>8928.0300000000007</v>
      </c>
      <c r="H5588" s="38">
        <v>6</v>
      </c>
      <c r="I5588" s="38">
        <v>9189</v>
      </c>
      <c r="J5588" s="37">
        <v>18.239443412</v>
      </c>
      <c r="K5588" s="37">
        <v>20.574818311000001</v>
      </c>
      <c r="L5588" s="37">
        <v>22.349746979999999</v>
      </c>
      <c r="M5588" s="37">
        <v>16.382302406000001</v>
      </c>
      <c r="N5588" s="37">
        <v>23.821943217000001</v>
      </c>
      <c r="O5588" s="37">
        <v>15.499612920000001</v>
      </c>
      <c r="P5588" s="37">
        <v>4.2</v>
      </c>
      <c r="Q5588" s="37">
        <v>83.703089899999995</v>
      </c>
      <c r="R5588" s="38">
        <v>247077</v>
      </c>
      <c r="S5588" s="37">
        <v>2.8743699999999999</v>
      </c>
      <c r="T5588" s="38">
        <v>4</v>
      </c>
      <c r="U5588" s="38">
        <v>5</v>
      </c>
      <c r="V5588" s="38">
        <v>0</v>
      </c>
    </row>
    <row r="5589" spans="1:22" ht="13.5" customHeight="1" x14ac:dyDescent="0.2">
      <c r="A5589" s="32" t="s">
        <v>5585</v>
      </c>
      <c r="B5589" s="32" t="s">
        <v>13405</v>
      </c>
      <c r="C5589" s="32" t="s">
        <v>18211</v>
      </c>
      <c r="D5589" s="37">
        <v>2.9149060000000002</v>
      </c>
      <c r="E5589" s="39">
        <v>2898.02</v>
      </c>
      <c r="F5589" s="39">
        <v>5676</v>
      </c>
      <c r="G5589" s="39">
        <v>10843.91</v>
      </c>
      <c r="H5589" s="38">
        <v>9</v>
      </c>
      <c r="I5589" s="38">
        <v>10999</v>
      </c>
      <c r="J5589" s="37">
        <v>11.483531364999999</v>
      </c>
      <c r="K5589" s="37">
        <v>8.1869601288999991</v>
      </c>
      <c r="L5589" s="37">
        <v>14.892659641</v>
      </c>
      <c r="M5589" s="37">
        <v>24.549687435999999</v>
      </c>
      <c r="N5589" s="37">
        <v>10.384336527</v>
      </c>
      <c r="O5589" s="37">
        <v>13.84335048</v>
      </c>
      <c r="P5589" s="37">
        <v>4.2</v>
      </c>
      <c r="Q5589" s="37">
        <v>78.407740099999998</v>
      </c>
      <c r="R5589" s="38">
        <v>272415</v>
      </c>
      <c r="S5589" s="37">
        <v>2.8743699999999999</v>
      </c>
      <c r="T5589" s="38">
        <v>3</v>
      </c>
      <c r="U5589" s="38">
        <v>7</v>
      </c>
      <c r="V5589" s="38">
        <v>1</v>
      </c>
    </row>
    <row r="5590" spans="1:22" ht="13.5" customHeight="1" x14ac:dyDescent="0.2">
      <c r="A5590" s="32" t="s">
        <v>5586</v>
      </c>
      <c r="B5590" s="32" t="s">
        <v>13406</v>
      </c>
      <c r="C5590" s="32" t="s">
        <v>18211</v>
      </c>
      <c r="D5590" s="37">
        <v>6.0516269999999999</v>
      </c>
      <c r="E5590" s="39">
        <v>5025.01</v>
      </c>
      <c r="F5590" s="39">
        <v>14439</v>
      </c>
      <c r="G5590" s="39">
        <v>28067.09</v>
      </c>
      <c r="H5590" s="38">
        <v>29</v>
      </c>
      <c r="I5590" s="38">
        <v>28675</v>
      </c>
      <c r="J5590" s="37">
        <v>16.984559569000002</v>
      </c>
      <c r="K5590" s="37">
        <v>14.841500691</v>
      </c>
      <c r="L5590" s="37">
        <v>18.217847057</v>
      </c>
      <c r="M5590" s="37">
        <v>24.491835889000001</v>
      </c>
      <c r="N5590" s="37">
        <v>19.782321549999999</v>
      </c>
      <c r="O5590" s="37">
        <v>12.980603008999999</v>
      </c>
      <c r="P5590" s="37">
        <v>4.2277978339000004</v>
      </c>
      <c r="Q5590" s="37">
        <v>74.754004600000002</v>
      </c>
      <c r="R5590" s="38">
        <v>744522</v>
      </c>
      <c r="S5590" s="37">
        <v>2.8743699999999999</v>
      </c>
      <c r="T5590" s="38">
        <v>14</v>
      </c>
      <c r="U5590" s="38">
        <v>23</v>
      </c>
      <c r="V5590" s="38">
        <v>4</v>
      </c>
    </row>
    <row r="5591" spans="1:22" ht="13.5" customHeight="1" x14ac:dyDescent="0.2">
      <c r="A5591" s="32" t="s">
        <v>5587</v>
      </c>
      <c r="B5591" s="32" t="s">
        <v>13407</v>
      </c>
      <c r="C5591" s="32" t="s">
        <v>18211</v>
      </c>
      <c r="D5591" s="37">
        <v>5.7890579999999998</v>
      </c>
      <c r="E5591" s="39">
        <v>2871.98</v>
      </c>
      <c r="F5591" s="39">
        <v>5196</v>
      </c>
      <c r="G5591" s="39">
        <v>9959.35</v>
      </c>
      <c r="H5591" s="38">
        <v>9</v>
      </c>
      <c r="I5591" s="38">
        <v>10063</v>
      </c>
      <c r="J5591" s="37">
        <v>22.971141080999999</v>
      </c>
      <c r="K5591" s="37">
        <v>28.590770927000001</v>
      </c>
      <c r="L5591" s="37">
        <v>25.214984936</v>
      </c>
      <c r="M5591" s="37">
        <v>60.126982447000003</v>
      </c>
      <c r="N5591" s="37">
        <v>9.4558912361999994</v>
      </c>
      <c r="O5591" s="37">
        <v>24.195298638000001</v>
      </c>
      <c r="P5591" s="37">
        <v>4.2159817351999997</v>
      </c>
      <c r="Q5591" s="37">
        <v>72.897145100000003</v>
      </c>
      <c r="R5591" s="38">
        <v>227777</v>
      </c>
      <c r="S5591" s="37">
        <v>2.8743699999999999</v>
      </c>
      <c r="T5591" s="38">
        <v>5</v>
      </c>
      <c r="U5591" s="38">
        <v>9</v>
      </c>
      <c r="V5591" s="38">
        <v>1</v>
      </c>
    </row>
    <row r="5592" spans="1:22" ht="13.5" customHeight="1" x14ac:dyDescent="0.2">
      <c r="A5592" s="32" t="s">
        <v>5588</v>
      </c>
      <c r="B5592" s="32" t="s">
        <v>13408</v>
      </c>
      <c r="C5592" s="32" t="s">
        <v>18211</v>
      </c>
      <c r="D5592" s="37">
        <v>4.1618620000000002</v>
      </c>
      <c r="E5592" s="39">
        <v>3182</v>
      </c>
      <c r="F5592" s="39">
        <v>6975</v>
      </c>
      <c r="G5592" s="39">
        <v>13666.14</v>
      </c>
      <c r="H5592" s="38">
        <v>7</v>
      </c>
      <c r="I5592" s="38">
        <v>13894</v>
      </c>
      <c r="J5592" s="37">
        <v>19.446028814999998</v>
      </c>
      <c r="K5592" s="37">
        <v>17.418646647999999</v>
      </c>
      <c r="L5592" s="37">
        <v>25.504481517999999</v>
      </c>
      <c r="M5592" s="37">
        <v>18.258268313999999</v>
      </c>
      <c r="N5592" s="37">
        <v>12.120031115</v>
      </c>
      <c r="O5592" s="37">
        <v>17.735364056000002</v>
      </c>
      <c r="P5592" s="37">
        <v>4.2</v>
      </c>
      <c r="Q5592" s="37">
        <v>64.7779326</v>
      </c>
      <c r="R5592" s="38">
        <v>334132</v>
      </c>
      <c r="S5592" s="37">
        <v>2.8743699999999999</v>
      </c>
      <c r="T5592" s="38">
        <v>3</v>
      </c>
      <c r="U5592" s="38">
        <v>5</v>
      </c>
      <c r="V5592" s="38">
        <v>3</v>
      </c>
    </row>
    <row r="5593" spans="1:22" ht="13.5" customHeight="1" x14ac:dyDescent="0.2">
      <c r="A5593" s="32" t="s">
        <v>5589</v>
      </c>
      <c r="B5593" s="32" t="s">
        <v>13409</v>
      </c>
      <c r="C5593" s="32" t="s">
        <v>18211</v>
      </c>
      <c r="D5593" s="37">
        <v>6.5736619999999997</v>
      </c>
      <c r="E5593" s="39">
        <v>1750</v>
      </c>
      <c r="F5593" s="39">
        <v>3803</v>
      </c>
      <c r="G5593" s="39">
        <v>7353.11</v>
      </c>
      <c r="H5593" s="38">
        <v>6</v>
      </c>
      <c r="I5593" s="38">
        <v>7456</v>
      </c>
      <c r="J5593" s="37">
        <v>8.6769965131000006</v>
      </c>
      <c r="K5593" s="37">
        <v>8.4283484075999997</v>
      </c>
      <c r="L5593" s="37">
        <v>7.4155374610000004</v>
      </c>
      <c r="M5593" s="37">
        <v>27.263908954000001</v>
      </c>
      <c r="N5593" s="37">
        <v>4.3832013777999999</v>
      </c>
      <c r="O5593" s="37">
        <v>10.324037843999999</v>
      </c>
      <c r="P5593" s="37">
        <v>4.2</v>
      </c>
      <c r="Q5593" s="37">
        <v>92.605803100000003</v>
      </c>
      <c r="R5593" s="38">
        <v>235417</v>
      </c>
      <c r="S5593" s="37">
        <v>2.8743699999999999</v>
      </c>
      <c r="T5593" s="38">
        <v>3</v>
      </c>
      <c r="U5593" s="38">
        <v>6</v>
      </c>
      <c r="V5593" s="38">
        <v>1</v>
      </c>
    </row>
    <row r="5594" spans="1:22" ht="13.5" customHeight="1" x14ac:dyDescent="0.2">
      <c r="A5594" s="32" t="s">
        <v>5590</v>
      </c>
      <c r="B5594" s="32" t="s">
        <v>13410</v>
      </c>
      <c r="C5594" s="32" t="s">
        <v>18211</v>
      </c>
      <c r="D5594" s="37">
        <v>6.2423599999999997</v>
      </c>
      <c r="E5594" s="39">
        <v>1349</v>
      </c>
      <c r="F5594" s="39">
        <v>3085</v>
      </c>
      <c r="G5594" s="39">
        <v>5910.68</v>
      </c>
      <c r="H5594" s="38">
        <v>5</v>
      </c>
      <c r="I5594" s="38">
        <v>6035</v>
      </c>
      <c r="J5594" s="37">
        <v>14.813925395</v>
      </c>
      <c r="K5594" s="37">
        <v>15.242395892999999</v>
      </c>
      <c r="L5594" s="37">
        <v>19.935060255</v>
      </c>
      <c r="M5594" s="37">
        <v>25.455837808999998</v>
      </c>
      <c r="N5594" s="37">
        <v>8.5127780026999993</v>
      </c>
      <c r="O5594" s="37">
        <v>15.984610740999999</v>
      </c>
      <c r="P5594" s="37">
        <v>4.1795010636000001</v>
      </c>
      <c r="Q5594" s="37">
        <v>90.448212499999997</v>
      </c>
      <c r="R5594" s="38">
        <v>155798</v>
      </c>
      <c r="S5594" s="37">
        <v>2.8743699999999999</v>
      </c>
      <c r="T5594" s="38">
        <v>3</v>
      </c>
      <c r="U5594" s="38">
        <v>4</v>
      </c>
      <c r="V5594" s="38">
        <v>1</v>
      </c>
    </row>
    <row r="5595" spans="1:22" ht="13.5" customHeight="1" x14ac:dyDescent="0.2">
      <c r="A5595" s="32" t="s">
        <v>5591</v>
      </c>
      <c r="B5595" s="32" t="s">
        <v>13411</v>
      </c>
      <c r="C5595" s="32" t="s">
        <v>18211</v>
      </c>
      <c r="D5595" s="37">
        <v>4.669905</v>
      </c>
      <c r="E5595" s="39">
        <v>877.99</v>
      </c>
      <c r="F5595" s="39">
        <v>1592</v>
      </c>
      <c r="G5595" s="39">
        <v>3118.12</v>
      </c>
      <c r="H5595" s="38">
        <v>3</v>
      </c>
      <c r="I5595" s="38">
        <v>3136</v>
      </c>
      <c r="J5595" s="37">
        <v>11.967799614</v>
      </c>
      <c r="K5595" s="37">
        <v>7.5239308393000002</v>
      </c>
      <c r="L5595" s="37">
        <v>13.073992628999999</v>
      </c>
      <c r="M5595" s="37">
        <v>44.088516017000003</v>
      </c>
      <c r="N5595" s="37">
        <v>3.3633059232</v>
      </c>
      <c r="O5595" s="37">
        <v>22.743577812000002</v>
      </c>
      <c r="P5595" s="37">
        <v>4.2</v>
      </c>
      <c r="Q5595" s="37">
        <v>87.038230999999996</v>
      </c>
      <c r="R5595" s="38">
        <v>79795</v>
      </c>
      <c r="S5595" s="37">
        <v>2.8743699999999999</v>
      </c>
      <c r="T5595" s="38">
        <v>1</v>
      </c>
      <c r="U5595" s="38">
        <v>3</v>
      </c>
      <c r="V5595" s="38">
        <v>1</v>
      </c>
    </row>
    <row r="5596" spans="1:22" ht="13.5" customHeight="1" x14ac:dyDescent="0.2">
      <c r="A5596" s="32" t="s">
        <v>5592</v>
      </c>
      <c r="B5596" s="32" t="s">
        <v>13412</v>
      </c>
      <c r="C5596" s="32" t="s">
        <v>18211</v>
      </c>
      <c r="D5596" s="37">
        <v>8.9286829999999995</v>
      </c>
      <c r="E5596" s="39">
        <v>1719.03</v>
      </c>
      <c r="F5596" s="39">
        <v>5097</v>
      </c>
      <c r="G5596" s="39">
        <v>9802.94</v>
      </c>
      <c r="H5596" s="38">
        <v>11</v>
      </c>
      <c r="I5596" s="38">
        <v>10044</v>
      </c>
      <c r="J5596" s="37">
        <v>21.456691935999999</v>
      </c>
      <c r="K5596" s="37">
        <v>21.942587335999999</v>
      </c>
      <c r="L5596" s="37">
        <v>25.549487860999999</v>
      </c>
      <c r="M5596" s="37">
        <v>19.395864590999999</v>
      </c>
      <c r="N5596" s="37">
        <v>23.625372499000001</v>
      </c>
      <c r="O5596" s="37">
        <v>13.588651743</v>
      </c>
      <c r="P5596" s="37">
        <v>4.2</v>
      </c>
      <c r="Q5596" s="37">
        <v>90.116583199999994</v>
      </c>
      <c r="R5596" s="38">
        <v>238624</v>
      </c>
      <c r="S5596" s="37">
        <v>2.8743699999999999</v>
      </c>
      <c r="T5596" s="38">
        <v>6</v>
      </c>
      <c r="U5596" s="38">
        <v>8</v>
      </c>
      <c r="V5596" s="38">
        <v>2</v>
      </c>
    </row>
    <row r="5597" spans="1:22" ht="13.5" customHeight="1" x14ac:dyDescent="0.2">
      <c r="A5597" s="32" t="s">
        <v>5593</v>
      </c>
      <c r="B5597" s="32" t="s">
        <v>13413</v>
      </c>
      <c r="C5597" s="32" t="s">
        <v>18211</v>
      </c>
      <c r="D5597" s="37">
        <v>7.9476240000000002</v>
      </c>
      <c r="E5597" s="39">
        <v>2416.0300000000002</v>
      </c>
      <c r="F5597" s="39">
        <v>6652</v>
      </c>
      <c r="G5597" s="39">
        <v>12651.55</v>
      </c>
      <c r="H5597" s="38">
        <v>10</v>
      </c>
      <c r="I5597" s="38">
        <v>13016</v>
      </c>
      <c r="J5597" s="37">
        <v>13.555815943000001</v>
      </c>
      <c r="K5597" s="37">
        <v>13.777864135</v>
      </c>
      <c r="L5597" s="37">
        <v>19.932097034000002</v>
      </c>
      <c r="M5597" s="37">
        <v>16.909808902999998</v>
      </c>
      <c r="N5597" s="37">
        <v>16.111905246999999</v>
      </c>
      <c r="O5597" s="37">
        <v>18.744533105999999</v>
      </c>
      <c r="P5597" s="37">
        <v>4.2</v>
      </c>
      <c r="Q5597" s="37">
        <v>79.597388100000003</v>
      </c>
      <c r="R5597" s="38">
        <v>353815</v>
      </c>
      <c r="S5597" s="37">
        <v>2.8743699999999999</v>
      </c>
      <c r="T5597" s="38">
        <v>6</v>
      </c>
      <c r="U5597" s="38">
        <v>9</v>
      </c>
      <c r="V5597" s="38">
        <v>1</v>
      </c>
    </row>
    <row r="5598" spans="1:22" ht="13.5" customHeight="1" x14ac:dyDescent="0.2">
      <c r="A5598" s="32" t="s">
        <v>5594</v>
      </c>
      <c r="B5598" s="32" t="s">
        <v>13414</v>
      </c>
      <c r="C5598" s="32" t="s">
        <v>18211</v>
      </c>
      <c r="D5598" s="37">
        <v>2.6387499999999999</v>
      </c>
      <c r="E5598" s="39">
        <v>4431.04</v>
      </c>
      <c r="F5598" s="39">
        <v>7842</v>
      </c>
      <c r="G5598" s="39">
        <v>14952.63</v>
      </c>
      <c r="H5598" s="38">
        <v>13</v>
      </c>
      <c r="I5598" s="38">
        <v>15250</v>
      </c>
      <c r="J5598" s="37">
        <v>16.162914256000001</v>
      </c>
      <c r="K5598" s="37">
        <v>17.000606934</v>
      </c>
      <c r="L5598" s="37">
        <v>17.980034033999999</v>
      </c>
      <c r="M5598" s="37">
        <v>18.051007682000002</v>
      </c>
      <c r="N5598" s="37">
        <v>12.494146908999999</v>
      </c>
      <c r="O5598" s="37">
        <v>12.496089304</v>
      </c>
      <c r="P5598" s="37">
        <v>4.2085931610999996</v>
      </c>
      <c r="Q5598" s="37">
        <v>74.636788600000003</v>
      </c>
      <c r="R5598" s="38">
        <v>390477</v>
      </c>
      <c r="S5598" s="37">
        <v>2.8743699999999999</v>
      </c>
      <c r="T5598" s="38">
        <v>6</v>
      </c>
      <c r="U5598" s="38">
        <v>13</v>
      </c>
      <c r="V5598" s="38">
        <v>4</v>
      </c>
    </row>
    <row r="5599" spans="1:22" ht="13.5" customHeight="1" x14ac:dyDescent="0.2">
      <c r="A5599" s="32" t="s">
        <v>5595</v>
      </c>
      <c r="B5599" s="32" t="s">
        <v>13415</v>
      </c>
      <c r="C5599" s="32" t="s">
        <v>18211</v>
      </c>
      <c r="D5599" s="37">
        <v>7.9944610000000003</v>
      </c>
      <c r="E5599" s="39">
        <v>2214.98</v>
      </c>
      <c r="F5599" s="39">
        <v>5068</v>
      </c>
      <c r="G5599" s="39">
        <v>9791.83</v>
      </c>
      <c r="H5599" s="38">
        <v>8</v>
      </c>
      <c r="I5599" s="38">
        <v>10103</v>
      </c>
      <c r="J5599" s="37">
        <v>15.764635141999999</v>
      </c>
      <c r="K5599" s="37">
        <v>16.048237027999999</v>
      </c>
      <c r="L5599" s="37">
        <v>22.260149332000001</v>
      </c>
      <c r="M5599" s="37">
        <v>14.823648041</v>
      </c>
      <c r="N5599" s="37">
        <v>21.340987669</v>
      </c>
      <c r="O5599" s="37">
        <v>21.320824763000001</v>
      </c>
      <c r="P5599" s="37">
        <v>4.2133558917</v>
      </c>
      <c r="Q5599" s="37">
        <v>86.147890899999993</v>
      </c>
      <c r="R5599" s="38">
        <v>234908</v>
      </c>
      <c r="S5599" s="37">
        <v>2.8743699999999999</v>
      </c>
      <c r="T5599" s="38">
        <v>2</v>
      </c>
      <c r="U5599" s="38">
        <v>8</v>
      </c>
      <c r="V5599" s="38">
        <v>1</v>
      </c>
    </row>
    <row r="5600" spans="1:22" ht="13.5" customHeight="1" x14ac:dyDescent="0.2">
      <c r="A5600" s="32" t="s">
        <v>5596</v>
      </c>
      <c r="B5600" s="32" t="s">
        <v>13416</v>
      </c>
      <c r="C5600" s="32" t="s">
        <v>18211</v>
      </c>
      <c r="D5600" s="37">
        <v>6.1009679999999999</v>
      </c>
      <c r="E5600" s="39">
        <v>1258.01</v>
      </c>
      <c r="F5600" s="39">
        <v>2652</v>
      </c>
      <c r="G5600" s="39">
        <v>5268.76</v>
      </c>
      <c r="H5600" s="38">
        <v>5</v>
      </c>
      <c r="I5600" s="38">
        <v>5315</v>
      </c>
      <c r="J5600" s="37">
        <v>11.521881301000001</v>
      </c>
      <c r="K5600" s="37">
        <v>8.3620352866999994</v>
      </c>
      <c r="L5600" s="37">
        <v>13.271039263</v>
      </c>
      <c r="M5600" s="37">
        <v>37.081020926000001</v>
      </c>
      <c r="N5600" s="37">
        <v>3.5014126160000001</v>
      </c>
      <c r="O5600" s="37">
        <v>20.043997251</v>
      </c>
      <c r="P5600" s="37">
        <v>4.2</v>
      </c>
      <c r="Q5600" s="37">
        <v>93.7510738</v>
      </c>
      <c r="R5600" s="38">
        <v>106497</v>
      </c>
      <c r="S5600" s="37">
        <v>2.8743699999999999</v>
      </c>
      <c r="T5600" s="38">
        <v>2</v>
      </c>
      <c r="U5600" s="38">
        <v>5</v>
      </c>
      <c r="V5600" s="38">
        <v>3</v>
      </c>
    </row>
    <row r="5601" spans="1:22" ht="13.5" customHeight="1" x14ac:dyDescent="0.2">
      <c r="A5601" s="32" t="s">
        <v>5597</v>
      </c>
      <c r="B5601" s="32" t="s">
        <v>13417</v>
      </c>
      <c r="C5601" s="32" t="s">
        <v>18211</v>
      </c>
      <c r="D5601" s="37">
        <v>7.8040029999999998</v>
      </c>
      <c r="E5601" s="39">
        <v>2135</v>
      </c>
      <c r="F5601" s="39">
        <v>3729</v>
      </c>
      <c r="G5601" s="39">
        <v>7010.35</v>
      </c>
      <c r="H5601" s="38">
        <v>8</v>
      </c>
      <c r="I5601" s="38">
        <v>7120</v>
      </c>
      <c r="J5601" s="37">
        <v>20.177312116</v>
      </c>
      <c r="K5601" s="37">
        <v>24.086550055</v>
      </c>
      <c r="L5601" s="37">
        <v>20.955967785999999</v>
      </c>
      <c r="M5601" s="37">
        <v>45.976627012000002</v>
      </c>
      <c r="N5601" s="37">
        <v>8.5550636508999993</v>
      </c>
      <c r="O5601" s="37">
        <v>18.365723956</v>
      </c>
      <c r="P5601" s="37">
        <v>4.2</v>
      </c>
      <c r="Q5601" s="37">
        <v>87.998694799999996</v>
      </c>
      <c r="R5601" s="38">
        <v>149279</v>
      </c>
      <c r="S5601" s="37">
        <v>2.8743699999999999</v>
      </c>
      <c r="T5601" s="38">
        <v>2</v>
      </c>
      <c r="U5601" s="38">
        <v>7</v>
      </c>
      <c r="V5601" s="38">
        <v>3</v>
      </c>
    </row>
    <row r="5602" spans="1:22" ht="13.5" customHeight="1" x14ac:dyDescent="0.2">
      <c r="A5602" s="32" t="s">
        <v>5598</v>
      </c>
      <c r="B5602" s="32" t="s">
        <v>13418</v>
      </c>
      <c r="C5602" s="32" t="s">
        <v>18211</v>
      </c>
      <c r="D5602" s="37">
        <v>4.8336100000000002</v>
      </c>
      <c r="E5602" s="39">
        <v>1949.04</v>
      </c>
      <c r="F5602" s="39">
        <v>4521</v>
      </c>
      <c r="G5602" s="39">
        <v>8681.57</v>
      </c>
      <c r="H5602" s="38">
        <v>7</v>
      </c>
      <c r="I5602" s="38">
        <v>8838</v>
      </c>
      <c r="J5602" s="37">
        <v>9.9551973823999997</v>
      </c>
      <c r="K5602" s="37">
        <v>8.0733118691999994</v>
      </c>
      <c r="L5602" s="37">
        <v>8.6257663994999998</v>
      </c>
      <c r="M5602" s="37">
        <v>39.132626858000002</v>
      </c>
      <c r="N5602" s="37">
        <v>10.652236314</v>
      </c>
      <c r="O5602" s="37">
        <v>16.240511916999999</v>
      </c>
      <c r="P5602" s="37">
        <v>4.4833288591000002</v>
      </c>
      <c r="Q5602" s="37">
        <v>87.004800399999993</v>
      </c>
      <c r="R5602" s="38">
        <v>247926</v>
      </c>
      <c r="S5602" s="37">
        <v>2.8743699999999999</v>
      </c>
      <c r="T5602" s="38">
        <v>3</v>
      </c>
      <c r="U5602" s="38">
        <v>6</v>
      </c>
      <c r="V5602" s="38">
        <v>2</v>
      </c>
    </row>
    <row r="5603" spans="1:22" ht="13.5" customHeight="1" x14ac:dyDescent="0.2">
      <c r="A5603" s="32" t="s">
        <v>5599</v>
      </c>
      <c r="B5603" s="32" t="s">
        <v>13419</v>
      </c>
      <c r="C5603" s="32" t="s">
        <v>18211</v>
      </c>
      <c r="D5603" s="37">
        <v>5.8140070000000001</v>
      </c>
      <c r="E5603" s="39">
        <v>3248.03</v>
      </c>
      <c r="F5603" s="39">
        <v>6396</v>
      </c>
      <c r="G5603" s="39">
        <v>11695.05</v>
      </c>
      <c r="H5603" s="38">
        <v>11</v>
      </c>
      <c r="I5603" s="38">
        <v>12241</v>
      </c>
      <c r="J5603" s="37">
        <v>7.8299244425000003</v>
      </c>
      <c r="K5603" s="37">
        <v>11.333791283</v>
      </c>
      <c r="L5603" s="37">
        <v>6.6808953790999999</v>
      </c>
      <c r="M5603" s="37">
        <v>19.378177612999998</v>
      </c>
      <c r="N5603" s="37">
        <v>5.1773442017000004</v>
      </c>
      <c r="O5603" s="37">
        <v>7.8170467359</v>
      </c>
      <c r="P5603" s="37">
        <v>4.2</v>
      </c>
      <c r="Q5603" s="37">
        <v>90.693588199999994</v>
      </c>
      <c r="R5603" s="38">
        <v>317234</v>
      </c>
      <c r="S5603" s="37">
        <v>2.8743699999999999</v>
      </c>
      <c r="T5603" s="38">
        <v>6</v>
      </c>
      <c r="U5603" s="38">
        <v>10</v>
      </c>
      <c r="V5603" s="38">
        <v>1</v>
      </c>
    </row>
    <row r="5604" spans="1:22" ht="13.5" customHeight="1" x14ac:dyDescent="0.2">
      <c r="A5604" s="32" t="s">
        <v>5600</v>
      </c>
      <c r="B5604" s="32" t="s">
        <v>13420</v>
      </c>
      <c r="C5604" s="32" t="s">
        <v>18211</v>
      </c>
      <c r="D5604" s="37">
        <v>5.2065570000000001</v>
      </c>
      <c r="E5604" s="39">
        <v>2419.04</v>
      </c>
      <c r="F5604" s="39">
        <v>6244</v>
      </c>
      <c r="G5604" s="39">
        <v>11932.08</v>
      </c>
      <c r="H5604" s="38">
        <v>13</v>
      </c>
      <c r="I5604" s="38">
        <v>12310</v>
      </c>
      <c r="J5604" s="37">
        <v>15.394193513999999</v>
      </c>
      <c r="K5604" s="37">
        <v>15.591090250000001</v>
      </c>
      <c r="L5604" s="37">
        <v>22.023916916000001</v>
      </c>
      <c r="M5604" s="37">
        <v>14.664228555999999</v>
      </c>
      <c r="N5604" s="37">
        <v>19.944238254999998</v>
      </c>
      <c r="O5604" s="37">
        <v>20.593215486999998</v>
      </c>
      <c r="P5604" s="37">
        <v>4.2320564041999997</v>
      </c>
      <c r="Q5604" s="37">
        <v>74.422118800000007</v>
      </c>
      <c r="R5604" s="38">
        <v>206088</v>
      </c>
      <c r="S5604" s="37">
        <v>2.8743699999999999</v>
      </c>
      <c r="T5604" s="38">
        <v>7</v>
      </c>
      <c r="U5604" s="38">
        <v>13</v>
      </c>
      <c r="V5604" s="38">
        <v>3</v>
      </c>
    </row>
    <row r="5605" spans="1:22" ht="13.5" customHeight="1" x14ac:dyDescent="0.2">
      <c r="A5605" s="32" t="s">
        <v>5601</v>
      </c>
      <c r="B5605" s="32" t="s">
        <v>13421</v>
      </c>
      <c r="C5605" s="32" t="s">
        <v>18211</v>
      </c>
      <c r="D5605" s="37">
        <v>9.3667599999999993</v>
      </c>
      <c r="E5605" s="39">
        <v>2112.9499999999998</v>
      </c>
      <c r="F5605" s="39">
        <v>6218</v>
      </c>
      <c r="G5605" s="39">
        <v>11756.37</v>
      </c>
      <c r="H5605" s="38">
        <v>11</v>
      </c>
      <c r="I5605" s="38">
        <v>12203</v>
      </c>
      <c r="J5605" s="37">
        <v>16.000740056000001</v>
      </c>
      <c r="K5605" s="37">
        <v>18.766755249999999</v>
      </c>
      <c r="L5605" s="37">
        <v>16.868899914</v>
      </c>
      <c r="M5605" s="37">
        <v>19.004540456000001</v>
      </c>
      <c r="N5605" s="37">
        <v>21.14235493</v>
      </c>
      <c r="O5605" s="37">
        <v>16.082511199999999</v>
      </c>
      <c r="P5605" s="37">
        <v>4.2</v>
      </c>
      <c r="Q5605" s="37">
        <v>96.552755399999995</v>
      </c>
      <c r="R5605" s="38">
        <v>280696</v>
      </c>
      <c r="S5605" s="37">
        <v>2.8743699999999999</v>
      </c>
      <c r="T5605" s="38">
        <v>4</v>
      </c>
      <c r="U5605" s="38">
        <v>11</v>
      </c>
      <c r="V5605" s="38">
        <v>1</v>
      </c>
    </row>
    <row r="5606" spans="1:22" ht="13.5" customHeight="1" x14ac:dyDescent="0.2">
      <c r="A5606" s="32" t="s">
        <v>5602</v>
      </c>
      <c r="B5606" s="32" t="s">
        <v>13422</v>
      </c>
      <c r="C5606" s="32" t="s">
        <v>18211</v>
      </c>
      <c r="D5606" s="37">
        <v>7.2134830000000001</v>
      </c>
      <c r="E5606" s="39">
        <v>1590</v>
      </c>
      <c r="F5606" s="39">
        <v>3519</v>
      </c>
      <c r="G5606" s="39">
        <v>6875.16</v>
      </c>
      <c r="H5606" s="38">
        <v>5</v>
      </c>
      <c r="I5606" s="38">
        <v>6939</v>
      </c>
      <c r="J5606" s="37">
        <v>11.279474206</v>
      </c>
      <c r="K5606" s="37">
        <v>9.0435655374999993</v>
      </c>
      <c r="L5606" s="37">
        <v>12.553869347999999</v>
      </c>
      <c r="M5606" s="37">
        <v>38.568463901999998</v>
      </c>
      <c r="N5606" s="37">
        <v>4.6919257053000001</v>
      </c>
      <c r="O5606" s="37">
        <v>17.327795374000001</v>
      </c>
      <c r="P5606" s="37">
        <v>4.2</v>
      </c>
      <c r="Q5606" s="37">
        <v>93.468345600000006</v>
      </c>
      <c r="R5606" s="38">
        <v>166174</v>
      </c>
      <c r="S5606" s="37">
        <v>2.8743699999999999</v>
      </c>
      <c r="T5606" s="38">
        <v>2</v>
      </c>
      <c r="U5606" s="38">
        <v>5</v>
      </c>
      <c r="V5606" s="38">
        <v>2</v>
      </c>
    </row>
    <row r="5607" spans="1:22" ht="13.5" customHeight="1" x14ac:dyDescent="0.2">
      <c r="A5607" s="32" t="s">
        <v>5603</v>
      </c>
      <c r="B5607" s="32" t="s">
        <v>13423</v>
      </c>
      <c r="C5607" s="32" t="s">
        <v>18211</v>
      </c>
      <c r="D5607" s="37">
        <v>4.1124669999999997</v>
      </c>
      <c r="E5607" s="39">
        <v>1567</v>
      </c>
      <c r="F5607" s="39">
        <v>4020</v>
      </c>
      <c r="G5607" s="39">
        <v>7935.25</v>
      </c>
      <c r="H5607" s="38">
        <v>5</v>
      </c>
      <c r="I5607" s="38">
        <v>8084</v>
      </c>
      <c r="J5607" s="37">
        <v>22.536144259</v>
      </c>
      <c r="K5607" s="37">
        <v>20.296064490999999</v>
      </c>
      <c r="L5607" s="37">
        <v>37.534549370999997</v>
      </c>
      <c r="M5607" s="37">
        <v>16.387132526999999</v>
      </c>
      <c r="N5607" s="37">
        <v>20.262386160999998</v>
      </c>
      <c r="O5607" s="37">
        <v>23.15608113</v>
      </c>
      <c r="P5607" s="37">
        <v>4.2</v>
      </c>
      <c r="Q5607" s="37">
        <v>88.685712100000003</v>
      </c>
      <c r="R5607" s="38">
        <v>215989</v>
      </c>
      <c r="S5607" s="37">
        <v>2.8743699999999999</v>
      </c>
      <c r="T5607" s="38">
        <v>2</v>
      </c>
      <c r="U5607" s="38">
        <v>5</v>
      </c>
      <c r="V5607" s="38">
        <v>1</v>
      </c>
    </row>
    <row r="5608" spans="1:22" ht="13.5" customHeight="1" x14ac:dyDescent="0.2">
      <c r="A5608" s="32" t="s">
        <v>5604</v>
      </c>
      <c r="B5608" s="32" t="s">
        <v>13424</v>
      </c>
      <c r="C5608" s="32" t="s">
        <v>18211</v>
      </c>
      <c r="D5608" s="37">
        <v>7.6140829999999999</v>
      </c>
      <c r="E5608" s="39">
        <v>1132</v>
      </c>
      <c r="F5608" s="39">
        <v>2564</v>
      </c>
      <c r="G5608" s="39">
        <v>5065.28</v>
      </c>
      <c r="H5608" s="38">
        <v>6</v>
      </c>
      <c r="I5608" s="38">
        <v>5118</v>
      </c>
      <c r="J5608" s="37">
        <v>12.51097717</v>
      </c>
      <c r="K5608" s="37">
        <v>6.3671561948999997</v>
      </c>
      <c r="L5608" s="37">
        <v>13.431707730999999</v>
      </c>
      <c r="M5608" s="37">
        <v>18.303019444</v>
      </c>
      <c r="N5608" s="37">
        <v>9.6408189354000005</v>
      </c>
      <c r="O5608" s="37">
        <v>16.823736734000001</v>
      </c>
      <c r="P5608" s="37">
        <v>4.2</v>
      </c>
      <c r="Q5608" s="37">
        <v>92.547476000000003</v>
      </c>
      <c r="R5608" s="38">
        <v>150847</v>
      </c>
      <c r="S5608" s="37">
        <v>2.8743699999999999</v>
      </c>
      <c r="T5608" s="38">
        <v>4</v>
      </c>
      <c r="U5608" s="38">
        <v>5</v>
      </c>
      <c r="V5608" s="38">
        <v>1</v>
      </c>
    </row>
    <row r="5609" spans="1:22" ht="13.5" customHeight="1" x14ac:dyDescent="0.2">
      <c r="A5609" s="32" t="s">
        <v>5605</v>
      </c>
      <c r="B5609" s="32" t="s">
        <v>13425</v>
      </c>
      <c r="C5609" s="32" t="s">
        <v>18211</v>
      </c>
      <c r="D5609" s="37">
        <v>7.4027799999999999</v>
      </c>
      <c r="E5609" s="39">
        <v>1819.99</v>
      </c>
      <c r="F5609" s="39">
        <v>4168</v>
      </c>
      <c r="G5609" s="39">
        <v>8019.18</v>
      </c>
      <c r="H5609" s="38">
        <v>5</v>
      </c>
      <c r="I5609" s="38">
        <v>8172</v>
      </c>
      <c r="J5609" s="37">
        <v>11.632240427999999</v>
      </c>
      <c r="K5609" s="37">
        <v>8.1206721937000008</v>
      </c>
      <c r="L5609" s="37">
        <v>19.744364022999999</v>
      </c>
      <c r="M5609" s="37">
        <v>28.469597910000001</v>
      </c>
      <c r="N5609" s="37">
        <v>5.5475355645000004</v>
      </c>
      <c r="O5609" s="37">
        <v>21.047720143999999</v>
      </c>
      <c r="P5609" s="37">
        <v>4.2439572637999996</v>
      </c>
      <c r="Q5609" s="37">
        <v>83.901488299999997</v>
      </c>
      <c r="R5609" s="38">
        <v>191752</v>
      </c>
      <c r="S5609" s="37">
        <v>2.8743699999999999</v>
      </c>
      <c r="T5609" s="38">
        <v>3</v>
      </c>
      <c r="U5609" s="38">
        <v>5</v>
      </c>
      <c r="V5609" s="38">
        <v>1</v>
      </c>
    </row>
    <row r="5610" spans="1:22" ht="13.5" customHeight="1" x14ac:dyDescent="0.2">
      <c r="A5610" s="32" t="s">
        <v>5606</v>
      </c>
      <c r="B5610" s="32" t="s">
        <v>13426</v>
      </c>
      <c r="C5610" s="32" t="s">
        <v>18211</v>
      </c>
      <c r="D5610" s="37">
        <v>4.2151019999999999</v>
      </c>
      <c r="E5610" s="39">
        <v>1664.02</v>
      </c>
      <c r="F5610" s="39">
        <v>3343</v>
      </c>
      <c r="G5610" s="39">
        <v>6469.46</v>
      </c>
      <c r="H5610" s="38">
        <v>7</v>
      </c>
      <c r="I5610" s="38">
        <v>6580</v>
      </c>
      <c r="J5610" s="37">
        <v>15.00812058</v>
      </c>
      <c r="K5610" s="37">
        <v>11.561277370999999</v>
      </c>
      <c r="L5610" s="37">
        <v>24.874653825999999</v>
      </c>
      <c r="M5610" s="37">
        <v>21.491292598000001</v>
      </c>
      <c r="N5610" s="37">
        <v>12.189484042</v>
      </c>
      <c r="O5610" s="37">
        <v>15.619007324</v>
      </c>
      <c r="P5610" s="37">
        <v>4.2</v>
      </c>
      <c r="Q5610" s="37">
        <v>83.740621899999994</v>
      </c>
      <c r="R5610" s="38">
        <v>142050</v>
      </c>
      <c r="S5610" s="37">
        <v>2.8743699999999999</v>
      </c>
      <c r="T5610" s="38">
        <v>2</v>
      </c>
      <c r="U5610" s="38">
        <v>7</v>
      </c>
      <c r="V5610" s="38">
        <v>3</v>
      </c>
    </row>
    <row r="5611" spans="1:22" ht="13.5" customHeight="1" x14ac:dyDescent="0.2">
      <c r="A5611" s="32" t="s">
        <v>5607</v>
      </c>
      <c r="B5611" s="32" t="s">
        <v>13427</v>
      </c>
      <c r="C5611" s="32" t="s">
        <v>18211</v>
      </c>
      <c r="D5611" s="37">
        <v>4.8113140000000003</v>
      </c>
      <c r="E5611" s="39">
        <v>1706</v>
      </c>
      <c r="F5611" s="39">
        <v>4245</v>
      </c>
      <c r="G5611" s="39">
        <v>7969.73</v>
      </c>
      <c r="H5611" s="38">
        <v>8</v>
      </c>
      <c r="I5611" s="38">
        <v>8185</v>
      </c>
      <c r="J5611" s="37">
        <v>13.610182547000001</v>
      </c>
      <c r="K5611" s="37">
        <v>14.355382347999999</v>
      </c>
      <c r="L5611" s="37">
        <v>18.931091754000001</v>
      </c>
      <c r="M5611" s="37">
        <v>18.667396075999999</v>
      </c>
      <c r="N5611" s="37">
        <v>7.2283561586999996</v>
      </c>
      <c r="O5611" s="37">
        <v>12.705147712</v>
      </c>
      <c r="P5611" s="37">
        <v>4.2</v>
      </c>
      <c r="Q5611" s="37">
        <v>84.375563900000003</v>
      </c>
      <c r="R5611" s="38">
        <v>145787</v>
      </c>
      <c r="S5611" s="37">
        <v>2.8743699999999999</v>
      </c>
      <c r="T5611" s="38">
        <v>3</v>
      </c>
      <c r="U5611" s="38">
        <v>8</v>
      </c>
      <c r="V5611" s="38">
        <v>1</v>
      </c>
    </row>
    <row r="5612" spans="1:22" ht="13.5" customHeight="1" x14ac:dyDescent="0.2">
      <c r="A5612" s="32" t="s">
        <v>5608</v>
      </c>
      <c r="B5612" s="32" t="s">
        <v>13428</v>
      </c>
      <c r="C5612" s="32" t="s">
        <v>18211</v>
      </c>
      <c r="D5612" s="37">
        <v>8.4075570000000006</v>
      </c>
      <c r="E5612" s="39">
        <v>2199.0100000000002</v>
      </c>
      <c r="F5612" s="39">
        <v>4523</v>
      </c>
      <c r="G5612" s="39">
        <v>9082.7999999999993</v>
      </c>
      <c r="H5612" s="38">
        <v>6</v>
      </c>
      <c r="I5612" s="38">
        <v>9238</v>
      </c>
      <c r="J5612" s="37">
        <v>15.663552004</v>
      </c>
      <c r="K5612" s="37">
        <v>11.772288112</v>
      </c>
      <c r="L5612" s="37">
        <v>25.398699983</v>
      </c>
      <c r="M5612" s="37">
        <v>23.737374554999999</v>
      </c>
      <c r="N5612" s="37">
        <v>11.625509764</v>
      </c>
      <c r="O5612" s="37">
        <v>16.786604494999999</v>
      </c>
      <c r="P5612" s="37">
        <v>4.2299799910999996</v>
      </c>
      <c r="Q5612" s="37">
        <v>88.790554999999998</v>
      </c>
      <c r="R5612" s="38">
        <v>222112</v>
      </c>
      <c r="S5612" s="37">
        <v>2.8743699999999999</v>
      </c>
      <c r="T5612" s="38">
        <v>2</v>
      </c>
      <c r="U5612" s="38">
        <v>6</v>
      </c>
      <c r="V5612" s="38">
        <v>1</v>
      </c>
    </row>
    <row r="5613" spans="1:22" ht="13.5" customHeight="1" x14ac:dyDescent="0.2">
      <c r="A5613" s="32" t="s">
        <v>5609</v>
      </c>
      <c r="B5613" s="32" t="s">
        <v>13429</v>
      </c>
      <c r="C5613" s="32" t="s">
        <v>18211</v>
      </c>
      <c r="D5613" s="37">
        <v>8.8188239999999993</v>
      </c>
      <c r="E5613" s="39">
        <v>1309.02</v>
      </c>
      <c r="F5613" s="39">
        <v>2677</v>
      </c>
      <c r="G5613" s="39">
        <v>5188.2299999999996</v>
      </c>
      <c r="H5613" s="38">
        <v>6</v>
      </c>
      <c r="I5613" s="38">
        <v>5247</v>
      </c>
      <c r="J5613" s="37">
        <v>11.092774344</v>
      </c>
      <c r="K5613" s="37">
        <v>7.2480022970000002</v>
      </c>
      <c r="L5613" s="37">
        <v>13.984847054999999</v>
      </c>
      <c r="M5613" s="37">
        <v>23.410816341</v>
      </c>
      <c r="N5613" s="37">
        <v>4.5124643864999996</v>
      </c>
      <c r="O5613" s="37">
        <v>14.141158488</v>
      </c>
      <c r="P5613" s="37">
        <v>4.2716112531999997</v>
      </c>
      <c r="Q5613" s="37">
        <v>94.387922799999998</v>
      </c>
      <c r="R5613" s="38">
        <v>145551</v>
      </c>
      <c r="S5613" s="37">
        <v>2.8743699999999999</v>
      </c>
      <c r="T5613" s="38">
        <v>2</v>
      </c>
      <c r="U5613" s="38">
        <v>6</v>
      </c>
      <c r="V5613" s="38">
        <v>2</v>
      </c>
    </row>
    <row r="5614" spans="1:22" ht="13.5" customHeight="1" x14ac:dyDescent="0.2">
      <c r="A5614" s="32" t="s">
        <v>5610</v>
      </c>
      <c r="B5614" s="32" t="s">
        <v>13430</v>
      </c>
      <c r="C5614" s="32" t="s">
        <v>18211</v>
      </c>
      <c r="D5614" s="37">
        <v>7.1154419999999998</v>
      </c>
      <c r="E5614" s="39">
        <v>1070.01</v>
      </c>
      <c r="F5614" s="39">
        <v>3125</v>
      </c>
      <c r="G5614" s="39">
        <v>5934.82</v>
      </c>
      <c r="H5614" s="38">
        <v>6</v>
      </c>
      <c r="I5614" s="38">
        <v>6082</v>
      </c>
      <c r="J5614" s="37">
        <v>10.304451422</v>
      </c>
      <c r="K5614" s="37">
        <v>5.5143588184999999</v>
      </c>
      <c r="L5614" s="37">
        <v>9.9834904191000007</v>
      </c>
      <c r="M5614" s="37">
        <v>37.209295830000002</v>
      </c>
      <c r="N5614" s="37">
        <v>10.227621179</v>
      </c>
      <c r="O5614" s="37">
        <v>26.975740845000001</v>
      </c>
      <c r="P5614" s="37">
        <v>4.2</v>
      </c>
      <c r="Q5614" s="37">
        <v>87.942679499999997</v>
      </c>
      <c r="R5614" s="38">
        <v>125730</v>
      </c>
      <c r="S5614" s="37">
        <v>2.8743699999999999</v>
      </c>
      <c r="T5614" s="38">
        <v>2</v>
      </c>
      <c r="U5614" s="38">
        <v>4</v>
      </c>
      <c r="V5614" s="38">
        <v>0</v>
      </c>
    </row>
    <row r="5615" spans="1:22" ht="13.5" customHeight="1" x14ac:dyDescent="0.2">
      <c r="A5615" s="32" t="s">
        <v>5611</v>
      </c>
      <c r="B5615" s="32" t="s">
        <v>13431</v>
      </c>
      <c r="C5615" s="32" t="s">
        <v>18211</v>
      </c>
      <c r="D5615" s="37">
        <v>6.5372149999999998</v>
      </c>
      <c r="E5615" s="39">
        <v>2967.97</v>
      </c>
      <c r="F5615" s="39">
        <v>6038</v>
      </c>
      <c r="G5615" s="39">
        <v>11598.13</v>
      </c>
      <c r="H5615" s="38">
        <v>8</v>
      </c>
      <c r="I5615" s="38">
        <v>11739</v>
      </c>
      <c r="J5615" s="37">
        <v>11.068280956000001</v>
      </c>
      <c r="K5615" s="37">
        <v>9.2971257377000001</v>
      </c>
      <c r="L5615" s="37">
        <v>11.379769803</v>
      </c>
      <c r="M5615" s="37">
        <v>33.342276335000001</v>
      </c>
      <c r="N5615" s="37">
        <v>8.9297396901999999</v>
      </c>
      <c r="O5615" s="37">
        <v>19.478057111999998</v>
      </c>
      <c r="P5615" s="37">
        <v>4.2</v>
      </c>
      <c r="Q5615" s="37">
        <v>90.455726999999996</v>
      </c>
      <c r="R5615" s="38">
        <v>219177</v>
      </c>
      <c r="S5615" s="37">
        <v>2.8743699999999999</v>
      </c>
      <c r="T5615" s="38">
        <v>4</v>
      </c>
      <c r="U5615" s="38">
        <v>5</v>
      </c>
      <c r="V5615" s="38">
        <v>0</v>
      </c>
    </row>
    <row r="5616" spans="1:22" ht="13.5" customHeight="1" x14ac:dyDescent="0.2">
      <c r="A5616" s="32" t="s">
        <v>5612</v>
      </c>
      <c r="B5616" s="32" t="s">
        <v>13432</v>
      </c>
      <c r="C5616" s="32" t="s">
        <v>18211</v>
      </c>
      <c r="D5616" s="37">
        <v>3.8517389999999998</v>
      </c>
      <c r="E5616" s="39">
        <v>1658.03</v>
      </c>
      <c r="F5616" s="39">
        <v>3470</v>
      </c>
      <c r="G5616" s="39">
        <v>6591.23</v>
      </c>
      <c r="H5616" s="38">
        <v>5</v>
      </c>
      <c r="I5616" s="38">
        <v>6723</v>
      </c>
      <c r="J5616" s="37">
        <v>12.252380415999999</v>
      </c>
      <c r="K5616" s="37">
        <v>12.932622446</v>
      </c>
      <c r="L5616" s="37">
        <v>10.458882092</v>
      </c>
      <c r="M5616" s="37">
        <v>32.544158394</v>
      </c>
      <c r="N5616" s="37">
        <v>6.1719108126000002</v>
      </c>
      <c r="O5616" s="37">
        <v>11.571283580999999</v>
      </c>
      <c r="P5616" s="37">
        <v>4.2</v>
      </c>
      <c r="Q5616" s="37">
        <v>93.442672700000003</v>
      </c>
      <c r="R5616" s="38">
        <v>147565</v>
      </c>
      <c r="S5616" s="37">
        <v>2.8743699999999999</v>
      </c>
      <c r="T5616" s="38">
        <v>2</v>
      </c>
      <c r="U5616" s="38">
        <v>4</v>
      </c>
      <c r="V5616" s="38">
        <v>1</v>
      </c>
    </row>
    <row r="5617" spans="1:22" ht="13.5" customHeight="1" x14ac:dyDescent="0.2">
      <c r="A5617" s="32" t="s">
        <v>5613</v>
      </c>
      <c r="B5617" s="32" t="s">
        <v>13433</v>
      </c>
      <c r="C5617" s="32" t="s">
        <v>18211</v>
      </c>
      <c r="D5617" s="37">
        <v>9.2863120000000006</v>
      </c>
      <c r="E5617" s="39">
        <v>2533.06</v>
      </c>
      <c r="F5617" s="39">
        <v>7221</v>
      </c>
      <c r="G5617" s="39">
        <v>13901.82</v>
      </c>
      <c r="H5617" s="38">
        <v>12</v>
      </c>
      <c r="I5617" s="38">
        <v>14148</v>
      </c>
      <c r="J5617" s="37">
        <v>20.587401275000001</v>
      </c>
      <c r="K5617" s="37">
        <v>17.928949565</v>
      </c>
      <c r="L5617" s="37">
        <v>35.451457953000002</v>
      </c>
      <c r="M5617" s="37">
        <v>15.223753390000001</v>
      </c>
      <c r="N5617" s="37">
        <v>18.803686462999998</v>
      </c>
      <c r="O5617" s="37">
        <v>21.821646643000001</v>
      </c>
      <c r="P5617" s="37">
        <v>4.2</v>
      </c>
      <c r="Q5617" s="37">
        <v>84.678727600000002</v>
      </c>
      <c r="R5617" s="38">
        <v>290952</v>
      </c>
      <c r="S5617" s="37">
        <v>2.8743699999999999</v>
      </c>
      <c r="T5617" s="38">
        <v>6</v>
      </c>
      <c r="U5617" s="38">
        <v>12</v>
      </c>
      <c r="V5617" s="38">
        <v>4</v>
      </c>
    </row>
    <row r="5618" spans="1:22" ht="13.5" customHeight="1" x14ac:dyDescent="0.2">
      <c r="A5618" s="32" t="s">
        <v>5614</v>
      </c>
      <c r="B5618" s="32" t="s">
        <v>13434</v>
      </c>
      <c r="C5618" s="32" t="s">
        <v>18211</v>
      </c>
      <c r="D5618" s="37">
        <v>9.1055100000000007</v>
      </c>
      <c r="E5618" s="39">
        <v>1078.01</v>
      </c>
      <c r="F5618" s="39">
        <v>2851</v>
      </c>
      <c r="G5618" s="39">
        <v>5415.01</v>
      </c>
      <c r="H5618" s="38">
        <v>3</v>
      </c>
      <c r="I5618" s="38">
        <v>5483</v>
      </c>
      <c r="J5618" s="37">
        <v>7.3827159869000001</v>
      </c>
      <c r="K5618" s="37">
        <v>9.2031778980999999</v>
      </c>
      <c r="L5618" s="37">
        <v>8.7094360525999992</v>
      </c>
      <c r="M5618" s="37">
        <v>38.325316710999999</v>
      </c>
      <c r="N5618" s="37">
        <v>4.6895132474999999</v>
      </c>
      <c r="O5618" s="37">
        <v>24.198853009</v>
      </c>
      <c r="P5618" s="37">
        <v>4.2</v>
      </c>
      <c r="Q5618" s="37">
        <v>88.578810799999999</v>
      </c>
      <c r="R5618" s="38">
        <v>134912</v>
      </c>
      <c r="S5618" s="37">
        <v>2.8743699999999999</v>
      </c>
      <c r="T5618" s="38">
        <v>1</v>
      </c>
      <c r="U5618" s="38">
        <v>2</v>
      </c>
      <c r="V5618" s="38">
        <v>0</v>
      </c>
    </row>
    <row r="5619" spans="1:22" ht="13.5" customHeight="1" x14ac:dyDescent="0.2">
      <c r="A5619" s="32" t="s">
        <v>5615</v>
      </c>
      <c r="B5619" s="32" t="s">
        <v>13435</v>
      </c>
      <c r="C5619" s="32" t="s">
        <v>18211</v>
      </c>
      <c r="D5619" s="37">
        <v>3.6619799999999998</v>
      </c>
      <c r="E5619" s="39">
        <v>921</v>
      </c>
      <c r="F5619" s="39">
        <v>1956</v>
      </c>
      <c r="G5619" s="39">
        <v>3858.74</v>
      </c>
      <c r="H5619" s="38">
        <v>4</v>
      </c>
      <c r="I5619" s="38">
        <v>3906</v>
      </c>
      <c r="J5619" s="37">
        <v>9.2307155960999996</v>
      </c>
      <c r="K5619" s="37">
        <v>5.7933879766</v>
      </c>
      <c r="L5619" s="37">
        <v>7.185183694</v>
      </c>
      <c r="M5619" s="37">
        <v>55.590851491999999</v>
      </c>
      <c r="N5619" s="37">
        <v>6.5367479459000002</v>
      </c>
      <c r="O5619" s="37">
        <v>24.962662860999998</v>
      </c>
      <c r="P5619" s="37">
        <v>4.2</v>
      </c>
      <c r="Q5619" s="37">
        <v>87.348952699999998</v>
      </c>
      <c r="R5619" s="38">
        <v>53505</v>
      </c>
      <c r="S5619" s="37">
        <v>2.8743699999999999</v>
      </c>
      <c r="T5619" s="38">
        <v>2</v>
      </c>
      <c r="U5619" s="38">
        <v>3</v>
      </c>
      <c r="V5619" s="38">
        <v>0</v>
      </c>
    </row>
    <row r="5620" spans="1:22" ht="13.5" customHeight="1" x14ac:dyDescent="0.2">
      <c r="A5620" s="32" t="s">
        <v>5616</v>
      </c>
      <c r="B5620" s="32" t="s">
        <v>13436</v>
      </c>
      <c r="C5620" s="32" t="s">
        <v>18211</v>
      </c>
      <c r="D5620" s="37">
        <v>3.8311259999999998</v>
      </c>
      <c r="E5620" s="39">
        <v>1625.97</v>
      </c>
      <c r="F5620" s="39">
        <v>3372</v>
      </c>
      <c r="G5620" s="39">
        <v>6617.4</v>
      </c>
      <c r="H5620" s="38">
        <v>6</v>
      </c>
      <c r="I5620" s="38">
        <v>6710</v>
      </c>
      <c r="J5620" s="37">
        <v>10.235086142</v>
      </c>
      <c r="K5620" s="37">
        <v>7.3312853346000004</v>
      </c>
      <c r="L5620" s="37">
        <v>8.1349013070999998</v>
      </c>
      <c r="M5620" s="37">
        <v>46.250595711999999</v>
      </c>
      <c r="N5620" s="37">
        <v>4.2246699112000003</v>
      </c>
      <c r="O5620" s="37">
        <v>22.820397882999998</v>
      </c>
      <c r="P5620" s="37">
        <v>4.2</v>
      </c>
      <c r="Q5620" s="37">
        <v>88.307944899999995</v>
      </c>
      <c r="R5620" s="38">
        <v>136435</v>
      </c>
      <c r="S5620" s="37">
        <v>2.8743699999999999</v>
      </c>
      <c r="T5620" s="38">
        <v>4</v>
      </c>
      <c r="U5620" s="38">
        <v>6</v>
      </c>
      <c r="V5620" s="38">
        <v>3</v>
      </c>
    </row>
    <row r="5621" spans="1:22" ht="13.5" customHeight="1" x14ac:dyDescent="0.2">
      <c r="A5621" s="32" t="s">
        <v>5617</v>
      </c>
      <c r="B5621" s="32" t="s">
        <v>13437</v>
      </c>
      <c r="C5621" s="32" t="s">
        <v>18211</v>
      </c>
      <c r="D5621" s="37">
        <v>8.4617799999999992</v>
      </c>
      <c r="E5621" s="39">
        <v>2437.9499999999998</v>
      </c>
      <c r="F5621" s="39">
        <v>6285</v>
      </c>
      <c r="G5621" s="39">
        <v>12582.69</v>
      </c>
      <c r="H5621" s="38">
        <v>11</v>
      </c>
      <c r="I5621" s="38">
        <v>12904</v>
      </c>
      <c r="J5621" s="37">
        <v>15.314701682000001</v>
      </c>
      <c r="K5621" s="37">
        <v>15.3006788</v>
      </c>
      <c r="L5621" s="37">
        <v>15.588437000000001</v>
      </c>
      <c r="M5621" s="37">
        <v>24.320310026000001</v>
      </c>
      <c r="N5621" s="37">
        <v>10.07950173</v>
      </c>
      <c r="O5621" s="37">
        <v>17.041725322000001</v>
      </c>
      <c r="P5621" s="37">
        <v>4.2</v>
      </c>
      <c r="Q5621" s="37">
        <v>93.130901800000004</v>
      </c>
      <c r="R5621" s="38">
        <v>263551</v>
      </c>
      <c r="S5621" s="37">
        <v>2.8743699999999999</v>
      </c>
      <c r="T5621" s="38">
        <v>6</v>
      </c>
      <c r="U5621" s="38">
        <v>10</v>
      </c>
      <c r="V5621" s="38">
        <v>1</v>
      </c>
    </row>
    <row r="5622" spans="1:22" ht="13.5" customHeight="1" x14ac:dyDescent="0.2">
      <c r="A5622" s="32" t="s">
        <v>5618</v>
      </c>
      <c r="B5622" s="32" t="s">
        <v>13438</v>
      </c>
      <c r="C5622" s="32" t="s">
        <v>18211</v>
      </c>
      <c r="D5622" s="37">
        <v>4.9075740000000003</v>
      </c>
      <c r="E5622" s="39">
        <v>1079.02</v>
      </c>
      <c r="F5622" s="39">
        <v>2304</v>
      </c>
      <c r="G5622" s="39">
        <v>4393.17</v>
      </c>
      <c r="H5622" s="38">
        <v>3</v>
      </c>
      <c r="I5622" s="38">
        <v>4456</v>
      </c>
      <c r="J5622" s="37">
        <v>10.592970342999999</v>
      </c>
      <c r="K5622" s="37">
        <v>5.3341639218000001</v>
      </c>
      <c r="L5622" s="37">
        <v>14.466099924</v>
      </c>
      <c r="M5622" s="37">
        <v>30.331346072999999</v>
      </c>
      <c r="N5622" s="37">
        <v>13.629973907</v>
      </c>
      <c r="O5622" s="37">
        <v>24.246376833999999</v>
      </c>
      <c r="P5622" s="37">
        <v>4.2</v>
      </c>
      <c r="Q5622" s="37">
        <v>92.892983900000004</v>
      </c>
      <c r="R5622" s="38">
        <v>102642</v>
      </c>
      <c r="S5622" s="37">
        <v>2.8743699999999999</v>
      </c>
      <c r="T5622" s="38">
        <v>2</v>
      </c>
      <c r="U5622" s="38">
        <v>3</v>
      </c>
      <c r="V5622" s="38">
        <v>0</v>
      </c>
    </row>
    <row r="5623" spans="1:22" ht="13.5" customHeight="1" x14ac:dyDescent="0.2">
      <c r="A5623" s="32" t="s">
        <v>5619</v>
      </c>
      <c r="B5623" s="32" t="s">
        <v>13439</v>
      </c>
      <c r="C5623" s="32" t="s">
        <v>18211</v>
      </c>
      <c r="D5623" s="37">
        <v>6.0086750000000002</v>
      </c>
      <c r="E5623" s="39">
        <v>1938.02</v>
      </c>
      <c r="F5623" s="39">
        <v>3452</v>
      </c>
      <c r="G5623" s="39">
        <v>6456.35</v>
      </c>
      <c r="H5623" s="38">
        <v>6</v>
      </c>
      <c r="I5623" s="38">
        <v>6562</v>
      </c>
      <c r="J5623" s="37">
        <v>20.064990911999999</v>
      </c>
      <c r="K5623" s="37">
        <v>24.34557616</v>
      </c>
      <c r="L5623" s="37">
        <v>21.02979612</v>
      </c>
      <c r="M5623" s="37">
        <v>44.680376586000001</v>
      </c>
      <c r="N5623" s="37">
        <v>9.0366567573999994</v>
      </c>
      <c r="O5623" s="37">
        <v>17.387071650999999</v>
      </c>
      <c r="P5623" s="37">
        <v>4.2</v>
      </c>
      <c r="Q5623" s="37">
        <v>79.721485200000004</v>
      </c>
      <c r="R5623" s="38">
        <v>160703</v>
      </c>
      <c r="S5623" s="37">
        <v>2.8743699999999999</v>
      </c>
      <c r="T5623" s="38">
        <v>2</v>
      </c>
      <c r="U5623" s="38">
        <v>6</v>
      </c>
      <c r="V5623" s="38">
        <v>1</v>
      </c>
    </row>
    <row r="5624" spans="1:22" ht="13.5" customHeight="1" x14ac:dyDescent="0.2">
      <c r="A5624" s="32" t="s">
        <v>5620</v>
      </c>
      <c r="B5624" s="32" t="s">
        <v>13440</v>
      </c>
      <c r="C5624" s="32" t="s">
        <v>18211</v>
      </c>
      <c r="D5624" s="37">
        <v>10.62922</v>
      </c>
      <c r="E5624" s="39">
        <v>2365.94</v>
      </c>
      <c r="F5624" s="39">
        <v>7006</v>
      </c>
      <c r="G5624" s="39">
        <v>13793.46</v>
      </c>
      <c r="H5624" s="38">
        <v>12</v>
      </c>
      <c r="I5624" s="38">
        <v>14042</v>
      </c>
      <c r="J5624" s="37">
        <v>22.925343981000001</v>
      </c>
      <c r="K5624" s="37">
        <v>20.136435245000001</v>
      </c>
      <c r="L5624" s="37">
        <v>37.936541335000001</v>
      </c>
      <c r="M5624" s="37">
        <v>13.869200038000001</v>
      </c>
      <c r="N5624" s="37">
        <v>21.038728582000001</v>
      </c>
      <c r="O5624" s="37">
        <v>23.688534512</v>
      </c>
      <c r="P5624" s="37">
        <v>4.2</v>
      </c>
      <c r="Q5624" s="37">
        <v>81.126988600000004</v>
      </c>
      <c r="R5624" s="38">
        <v>282562</v>
      </c>
      <c r="S5624" s="37">
        <v>2.8743699999999999</v>
      </c>
      <c r="T5624" s="38">
        <v>5</v>
      </c>
      <c r="U5624" s="38">
        <v>12</v>
      </c>
      <c r="V5624" s="38">
        <v>2</v>
      </c>
    </row>
    <row r="5625" spans="1:22" ht="13.5" customHeight="1" x14ac:dyDescent="0.2">
      <c r="A5625" s="32" t="s">
        <v>5621</v>
      </c>
      <c r="B5625" s="32" t="s">
        <v>13441</v>
      </c>
      <c r="C5625" s="32" t="s">
        <v>18211</v>
      </c>
      <c r="D5625" s="37">
        <v>7.0067519999999996</v>
      </c>
      <c r="E5625" s="39">
        <v>1854.05</v>
      </c>
      <c r="F5625" s="39">
        <v>5095</v>
      </c>
      <c r="G5625" s="39">
        <v>9986.8700000000008</v>
      </c>
      <c r="H5625" s="38">
        <v>9</v>
      </c>
      <c r="I5625" s="38">
        <v>10172</v>
      </c>
      <c r="J5625" s="37">
        <v>12.549708387000001</v>
      </c>
      <c r="K5625" s="37">
        <v>11.954966391999999</v>
      </c>
      <c r="L5625" s="37">
        <v>23.751675568</v>
      </c>
      <c r="M5625" s="37">
        <v>27.503374021999999</v>
      </c>
      <c r="N5625" s="37">
        <v>11.733419402000001</v>
      </c>
      <c r="O5625" s="37">
        <v>15.280559774</v>
      </c>
      <c r="P5625" s="37">
        <v>4.2</v>
      </c>
      <c r="Q5625" s="37">
        <v>85.382856200000006</v>
      </c>
      <c r="R5625" s="38">
        <v>205863</v>
      </c>
      <c r="S5625" s="37">
        <v>2.8743699999999999</v>
      </c>
      <c r="T5625" s="38">
        <v>4</v>
      </c>
      <c r="U5625" s="38">
        <v>8</v>
      </c>
      <c r="V5625" s="38">
        <v>1</v>
      </c>
    </row>
    <row r="5626" spans="1:22" ht="13.5" customHeight="1" x14ac:dyDescent="0.2">
      <c r="A5626" s="32" t="s">
        <v>5622</v>
      </c>
      <c r="B5626" s="32" t="s">
        <v>13442</v>
      </c>
      <c r="C5626" s="32" t="s">
        <v>18211</v>
      </c>
      <c r="D5626" s="37">
        <v>4.5732049999999997</v>
      </c>
      <c r="E5626" s="39">
        <v>1439.01</v>
      </c>
      <c r="F5626" s="39">
        <v>2778</v>
      </c>
      <c r="G5626" s="39">
        <v>5455.97</v>
      </c>
      <c r="H5626" s="38">
        <v>5</v>
      </c>
      <c r="I5626" s="38">
        <v>5520</v>
      </c>
      <c r="J5626" s="37">
        <v>7.2442822421999997</v>
      </c>
      <c r="K5626" s="37">
        <v>4.9000119081999998</v>
      </c>
      <c r="L5626" s="37">
        <v>10.960881439</v>
      </c>
      <c r="M5626" s="37">
        <v>47.433928068</v>
      </c>
      <c r="N5626" s="37">
        <v>6.3292997951999999</v>
      </c>
      <c r="O5626" s="37">
        <v>25.740263096</v>
      </c>
      <c r="P5626" s="37">
        <v>4.2</v>
      </c>
      <c r="Q5626" s="37">
        <v>97.392254300000005</v>
      </c>
      <c r="R5626" s="38">
        <v>104829</v>
      </c>
      <c r="S5626" s="37">
        <v>2.8743699999999999</v>
      </c>
      <c r="T5626" s="38">
        <v>1</v>
      </c>
      <c r="U5626" s="38">
        <v>5</v>
      </c>
      <c r="V5626" s="38">
        <v>0</v>
      </c>
    </row>
    <row r="5627" spans="1:22" ht="13.5" customHeight="1" x14ac:dyDescent="0.2">
      <c r="A5627" s="32" t="s">
        <v>5623</v>
      </c>
      <c r="B5627" s="32" t="s">
        <v>13443</v>
      </c>
      <c r="C5627" s="32" t="s">
        <v>18211</v>
      </c>
      <c r="D5627" s="37">
        <v>8.9089550000000006</v>
      </c>
      <c r="E5627" s="39">
        <v>590.01</v>
      </c>
      <c r="F5627" s="39">
        <v>1234</v>
      </c>
      <c r="G5627" s="39">
        <v>2249.6</v>
      </c>
      <c r="H5627" s="38">
        <v>2</v>
      </c>
      <c r="I5627" s="38">
        <v>2276</v>
      </c>
      <c r="J5627" s="37">
        <v>8.5776495352000008</v>
      </c>
      <c r="K5627" s="37">
        <v>7.8110727352999998</v>
      </c>
      <c r="L5627" s="37">
        <v>7.0014521715000004</v>
      </c>
      <c r="M5627" s="37">
        <v>31.205294278</v>
      </c>
      <c r="N5627" s="37">
        <v>6.6848698289000001</v>
      </c>
      <c r="O5627" s="37">
        <v>17.550155682</v>
      </c>
      <c r="P5627" s="37">
        <v>4.2</v>
      </c>
      <c r="Q5627" s="37" t="s">
        <v>15680</v>
      </c>
      <c r="R5627" s="38">
        <v>47740</v>
      </c>
      <c r="S5627" s="37">
        <v>2.8743699999999999</v>
      </c>
      <c r="T5627" s="38">
        <v>1</v>
      </c>
      <c r="U5627" s="38">
        <v>2</v>
      </c>
      <c r="V5627" s="38">
        <v>1</v>
      </c>
    </row>
    <row r="5628" spans="1:22" ht="13.5" customHeight="1" x14ac:dyDescent="0.2">
      <c r="A5628" s="32" t="s">
        <v>5624</v>
      </c>
      <c r="B5628" s="32" t="s">
        <v>13444</v>
      </c>
      <c r="C5628" s="32" t="s">
        <v>18211</v>
      </c>
      <c r="D5628" s="37">
        <v>6.0366910000000003</v>
      </c>
      <c r="E5628" s="39">
        <v>1011.02</v>
      </c>
      <c r="F5628" s="39">
        <v>2544</v>
      </c>
      <c r="G5628" s="39">
        <v>5055.08</v>
      </c>
      <c r="H5628" s="38">
        <v>7</v>
      </c>
      <c r="I5628" s="38">
        <v>5117</v>
      </c>
      <c r="J5628" s="37">
        <v>12.799164887</v>
      </c>
      <c r="K5628" s="37">
        <v>14.134291515999999</v>
      </c>
      <c r="L5628" s="37">
        <v>16.357788374999998</v>
      </c>
      <c r="M5628" s="37">
        <v>32.593281038999997</v>
      </c>
      <c r="N5628" s="37">
        <v>5.8512835482999996</v>
      </c>
      <c r="O5628" s="37">
        <v>13.934245475999999</v>
      </c>
      <c r="P5628" s="37">
        <v>4.2</v>
      </c>
      <c r="Q5628" s="37">
        <v>89.781113700000006</v>
      </c>
      <c r="R5628" s="38">
        <v>121592</v>
      </c>
      <c r="S5628" s="37">
        <v>2.8743699999999999</v>
      </c>
      <c r="T5628" s="38">
        <v>5</v>
      </c>
      <c r="U5628" s="38">
        <v>7</v>
      </c>
      <c r="V5628" s="38">
        <v>0</v>
      </c>
    </row>
    <row r="5629" spans="1:22" ht="13.5" customHeight="1" x14ac:dyDescent="0.2">
      <c r="A5629" s="32" t="s">
        <v>5625</v>
      </c>
      <c r="B5629" s="32" t="s">
        <v>13445</v>
      </c>
      <c r="C5629" s="32" t="s">
        <v>18211</v>
      </c>
      <c r="D5629" s="37">
        <v>8.2221620000000009</v>
      </c>
      <c r="E5629" s="39">
        <v>881.01</v>
      </c>
      <c r="F5629" s="39">
        <v>3126</v>
      </c>
      <c r="G5629" s="39">
        <v>5968.54</v>
      </c>
      <c r="H5629" s="38">
        <v>5</v>
      </c>
      <c r="I5629" s="38">
        <v>6086</v>
      </c>
      <c r="J5629" s="37">
        <v>18.436233115</v>
      </c>
      <c r="K5629" s="37">
        <v>18.100653456</v>
      </c>
      <c r="L5629" s="37">
        <v>16.358458493000001</v>
      </c>
      <c r="M5629" s="37">
        <v>23.484472195999999</v>
      </c>
      <c r="N5629" s="37">
        <v>12.984853172999999</v>
      </c>
      <c r="O5629" s="37">
        <v>19.893192203000002</v>
      </c>
      <c r="P5629" s="37">
        <v>4.2</v>
      </c>
      <c r="Q5629" s="37">
        <v>88.463045199999996</v>
      </c>
      <c r="R5629" s="38">
        <v>102097</v>
      </c>
      <c r="S5629" s="37">
        <v>2.8743699999999999</v>
      </c>
      <c r="T5629" s="38">
        <v>2</v>
      </c>
      <c r="U5629" s="38">
        <v>5</v>
      </c>
      <c r="V5629" s="38">
        <v>2</v>
      </c>
    </row>
    <row r="5630" spans="1:22" ht="13.5" customHeight="1" x14ac:dyDescent="0.2">
      <c r="A5630" s="32" t="s">
        <v>5626</v>
      </c>
      <c r="B5630" s="32" t="s">
        <v>13446</v>
      </c>
      <c r="C5630" s="32" t="s">
        <v>18211</v>
      </c>
      <c r="D5630" s="37">
        <v>7.0544330000000004</v>
      </c>
      <c r="E5630" s="39">
        <v>953.97</v>
      </c>
      <c r="F5630" s="39">
        <v>3135</v>
      </c>
      <c r="G5630" s="39">
        <v>5996.68</v>
      </c>
      <c r="H5630" s="38">
        <v>5</v>
      </c>
      <c r="I5630" s="38">
        <v>6193</v>
      </c>
      <c r="J5630" s="37">
        <v>16.694327304000002</v>
      </c>
      <c r="K5630" s="37">
        <v>17.230385428000002</v>
      </c>
      <c r="L5630" s="37">
        <v>24.790901484999999</v>
      </c>
      <c r="M5630" s="37">
        <v>12.862663250000001</v>
      </c>
      <c r="N5630" s="37">
        <v>22.511528493</v>
      </c>
      <c r="O5630" s="37">
        <v>21.512864111999999</v>
      </c>
      <c r="P5630" s="37">
        <v>4.2</v>
      </c>
      <c r="Q5630" s="37">
        <v>71.306968699999999</v>
      </c>
      <c r="R5630" s="38">
        <v>186861</v>
      </c>
      <c r="S5630" s="37">
        <v>2.8743699999999999</v>
      </c>
      <c r="T5630" s="38">
        <v>3</v>
      </c>
      <c r="U5630" s="38">
        <v>5</v>
      </c>
      <c r="V5630" s="38">
        <v>1</v>
      </c>
    </row>
    <row r="5631" spans="1:22" ht="13.5" customHeight="1" x14ac:dyDescent="0.2">
      <c r="A5631" s="32" t="s">
        <v>5627</v>
      </c>
      <c r="B5631" s="32" t="s">
        <v>13447</v>
      </c>
      <c r="C5631" s="32" t="s">
        <v>18211</v>
      </c>
      <c r="D5631" s="37">
        <v>4.3867399999999996</v>
      </c>
      <c r="E5631" s="39">
        <v>1129.01</v>
      </c>
      <c r="F5631" s="39">
        <v>2930</v>
      </c>
      <c r="G5631" s="39">
        <v>5717.17</v>
      </c>
      <c r="H5631" s="38">
        <v>5</v>
      </c>
      <c r="I5631" s="38">
        <v>5841</v>
      </c>
      <c r="J5631" s="37">
        <v>15.614505106999999</v>
      </c>
      <c r="K5631" s="37">
        <v>15.541488714</v>
      </c>
      <c r="L5631" s="37">
        <v>20.853614837999999</v>
      </c>
      <c r="M5631" s="37">
        <v>26.327385984999999</v>
      </c>
      <c r="N5631" s="37">
        <v>8.9064691933999995</v>
      </c>
      <c r="O5631" s="37">
        <v>16.72611238</v>
      </c>
      <c r="P5631" s="37">
        <v>4.1747250627000003</v>
      </c>
      <c r="Q5631" s="37">
        <v>86.247632899999999</v>
      </c>
      <c r="R5631" s="38">
        <v>162513</v>
      </c>
      <c r="S5631" s="37">
        <v>2.8743699999999999</v>
      </c>
      <c r="T5631" s="38">
        <v>3</v>
      </c>
      <c r="U5631" s="38">
        <v>5</v>
      </c>
      <c r="V5631" s="38">
        <v>2</v>
      </c>
    </row>
    <row r="5632" spans="1:22" ht="13.5" customHeight="1" x14ac:dyDescent="0.2">
      <c r="A5632" s="32" t="s">
        <v>5628</v>
      </c>
      <c r="B5632" s="32" t="s">
        <v>13448</v>
      </c>
      <c r="C5632" s="32" t="s">
        <v>18211</v>
      </c>
      <c r="D5632" s="37">
        <v>3.2009099999999999</v>
      </c>
      <c r="E5632" s="39">
        <v>863</v>
      </c>
      <c r="F5632" s="39">
        <v>3258</v>
      </c>
      <c r="G5632" s="39">
        <v>6650.3</v>
      </c>
      <c r="H5632" s="38">
        <v>4</v>
      </c>
      <c r="I5632" s="38">
        <v>6766</v>
      </c>
      <c r="J5632" s="37">
        <v>24.716498047000002</v>
      </c>
      <c r="K5632" s="37">
        <v>20.052128155999998</v>
      </c>
      <c r="L5632" s="37">
        <v>47.318158611000001</v>
      </c>
      <c r="M5632" s="37">
        <v>17.026953981999998</v>
      </c>
      <c r="N5632" s="37">
        <v>23.486264945999999</v>
      </c>
      <c r="O5632" s="37">
        <v>25.538629042</v>
      </c>
      <c r="P5632" s="37">
        <v>4.2</v>
      </c>
      <c r="Q5632" s="37">
        <v>60.101617500000003</v>
      </c>
      <c r="R5632" s="38">
        <v>132768</v>
      </c>
      <c r="S5632" s="37">
        <v>2.8743699999999999</v>
      </c>
      <c r="T5632" s="38">
        <v>1</v>
      </c>
      <c r="U5632" s="38">
        <v>0</v>
      </c>
      <c r="V5632" s="38">
        <v>3</v>
      </c>
    </row>
    <row r="5633" spans="1:22" ht="13.5" customHeight="1" x14ac:dyDescent="0.2">
      <c r="A5633" s="32" t="s">
        <v>5629</v>
      </c>
      <c r="B5633" s="32" t="s">
        <v>13449</v>
      </c>
      <c r="C5633" s="32" t="s">
        <v>18211</v>
      </c>
      <c r="D5633" s="37">
        <v>7.9825220000000003</v>
      </c>
      <c r="E5633" s="39">
        <v>1512.02</v>
      </c>
      <c r="F5633" s="39">
        <v>3503</v>
      </c>
      <c r="G5633" s="39">
        <v>6535.73</v>
      </c>
      <c r="H5633" s="38">
        <v>8</v>
      </c>
      <c r="I5633" s="38">
        <v>6704</v>
      </c>
      <c r="J5633" s="37">
        <v>17.344642172</v>
      </c>
      <c r="K5633" s="37">
        <v>18.67194538</v>
      </c>
      <c r="L5633" s="37">
        <v>19.861914566999999</v>
      </c>
      <c r="M5633" s="37">
        <v>19.884128482000001</v>
      </c>
      <c r="N5633" s="37">
        <v>18.287308339999999</v>
      </c>
      <c r="O5633" s="37">
        <v>13.501700108</v>
      </c>
      <c r="P5633" s="37">
        <v>4.2</v>
      </c>
      <c r="Q5633" s="37">
        <v>89.199777999999995</v>
      </c>
      <c r="R5633" s="38">
        <v>153086</v>
      </c>
      <c r="S5633" s="37">
        <v>2.8743699999999999</v>
      </c>
      <c r="T5633" s="38">
        <v>4</v>
      </c>
      <c r="U5633" s="38">
        <v>8</v>
      </c>
      <c r="V5633" s="38">
        <v>0</v>
      </c>
    </row>
    <row r="5634" spans="1:22" ht="13.5" customHeight="1" x14ac:dyDescent="0.2">
      <c r="A5634" s="32" t="s">
        <v>5630</v>
      </c>
      <c r="B5634" s="32" t="s">
        <v>13450</v>
      </c>
      <c r="C5634" s="32" t="s">
        <v>18211</v>
      </c>
      <c r="D5634" s="37">
        <v>8.8498970000000003</v>
      </c>
      <c r="E5634" s="39">
        <v>1152.03</v>
      </c>
      <c r="F5634" s="39">
        <v>3205</v>
      </c>
      <c r="G5634" s="39">
        <v>6355.82</v>
      </c>
      <c r="H5634" s="38">
        <v>6</v>
      </c>
      <c r="I5634" s="38">
        <v>6471</v>
      </c>
      <c r="J5634" s="37">
        <v>11.803673645</v>
      </c>
      <c r="K5634" s="37">
        <v>11.469429654000001</v>
      </c>
      <c r="L5634" s="37">
        <v>23.505214955</v>
      </c>
      <c r="M5634" s="37">
        <v>25.579987812999999</v>
      </c>
      <c r="N5634" s="37">
        <v>13.542628571</v>
      </c>
      <c r="O5634" s="37">
        <v>15.199101410000001</v>
      </c>
      <c r="P5634" s="37">
        <v>4.2</v>
      </c>
      <c r="Q5634" s="37">
        <v>88.088529199999996</v>
      </c>
      <c r="R5634" s="38">
        <v>118410</v>
      </c>
      <c r="S5634" s="37">
        <v>2.8743699999999999</v>
      </c>
      <c r="T5634" s="38">
        <v>3</v>
      </c>
      <c r="U5634" s="38">
        <v>6</v>
      </c>
      <c r="V5634" s="38">
        <v>1</v>
      </c>
    </row>
    <row r="5635" spans="1:22" ht="13.5" customHeight="1" x14ac:dyDescent="0.2">
      <c r="A5635" s="32" t="s">
        <v>5631</v>
      </c>
      <c r="B5635" s="32" t="s">
        <v>13451</v>
      </c>
      <c r="C5635" s="32" t="s">
        <v>18211</v>
      </c>
      <c r="D5635" s="37">
        <v>4.7120600000000001</v>
      </c>
      <c r="E5635" s="39">
        <v>1658.97</v>
      </c>
      <c r="F5635" s="39">
        <v>3707</v>
      </c>
      <c r="G5635" s="39">
        <v>7000.2</v>
      </c>
      <c r="H5635" s="38">
        <v>7</v>
      </c>
      <c r="I5635" s="38">
        <v>7096</v>
      </c>
      <c r="J5635" s="37">
        <v>11.676057951000001</v>
      </c>
      <c r="K5635" s="37">
        <v>5.7777096198000004</v>
      </c>
      <c r="L5635" s="37">
        <v>15.664652467</v>
      </c>
      <c r="M5635" s="37">
        <v>31.469299064000001</v>
      </c>
      <c r="N5635" s="37">
        <v>6.7074988318999997</v>
      </c>
      <c r="O5635" s="37">
        <v>19.124043275999998</v>
      </c>
      <c r="P5635" s="37">
        <v>4.2</v>
      </c>
      <c r="Q5635" s="37">
        <v>81.586369500000004</v>
      </c>
      <c r="R5635" s="38">
        <v>151948</v>
      </c>
      <c r="S5635" s="37">
        <v>2.8743699999999999</v>
      </c>
      <c r="T5635" s="38">
        <v>3</v>
      </c>
      <c r="U5635" s="38">
        <v>7</v>
      </c>
      <c r="V5635" s="38">
        <v>2</v>
      </c>
    </row>
    <row r="5636" spans="1:22" ht="13.5" customHeight="1" x14ac:dyDescent="0.2">
      <c r="A5636" s="32" t="s">
        <v>5632</v>
      </c>
      <c r="B5636" s="32" t="s">
        <v>13452</v>
      </c>
      <c r="C5636" s="32" t="s">
        <v>18211</v>
      </c>
      <c r="D5636" s="37">
        <v>3.39629</v>
      </c>
      <c r="E5636" s="39">
        <v>1678.96</v>
      </c>
      <c r="F5636" s="39">
        <v>4282</v>
      </c>
      <c r="G5636" s="39">
        <v>8365.01</v>
      </c>
      <c r="H5636" s="38">
        <v>7</v>
      </c>
      <c r="I5636" s="38">
        <v>8514</v>
      </c>
      <c r="J5636" s="37">
        <v>7.2574859063000003</v>
      </c>
      <c r="K5636" s="37">
        <v>7.7852721613</v>
      </c>
      <c r="L5636" s="37">
        <v>4.9809706761000001</v>
      </c>
      <c r="M5636" s="37">
        <v>44.704026859000003</v>
      </c>
      <c r="N5636" s="37">
        <v>3.1054514849000001</v>
      </c>
      <c r="O5636" s="37">
        <v>13.870098893</v>
      </c>
      <c r="P5636" s="37">
        <v>4.2</v>
      </c>
      <c r="Q5636" s="37">
        <v>85.321482599999996</v>
      </c>
      <c r="R5636" s="38">
        <v>185824</v>
      </c>
      <c r="S5636" s="37">
        <v>2.8743699999999999</v>
      </c>
      <c r="T5636" s="38">
        <v>4</v>
      </c>
      <c r="U5636" s="38">
        <v>7</v>
      </c>
      <c r="V5636" s="38">
        <v>1</v>
      </c>
    </row>
    <row r="5637" spans="1:22" ht="13.5" customHeight="1" x14ac:dyDescent="0.2">
      <c r="A5637" s="32" t="s">
        <v>5633</v>
      </c>
      <c r="B5637" s="32" t="s">
        <v>13453</v>
      </c>
      <c r="C5637" s="32" t="s">
        <v>18211</v>
      </c>
      <c r="D5637" s="37">
        <v>9.9053059999999995</v>
      </c>
      <c r="E5637" s="39">
        <v>1078.01</v>
      </c>
      <c r="F5637" s="39">
        <v>2507</v>
      </c>
      <c r="G5637" s="39">
        <v>4906.3999999999996</v>
      </c>
      <c r="H5637" s="38">
        <v>5</v>
      </c>
      <c r="I5637" s="38">
        <v>4968</v>
      </c>
      <c r="J5637" s="37">
        <v>10.639554193</v>
      </c>
      <c r="K5637" s="37">
        <v>9.6040795575000004</v>
      </c>
      <c r="L5637" s="37">
        <v>13.117011206000001</v>
      </c>
      <c r="M5637" s="37">
        <v>25.165712732999999</v>
      </c>
      <c r="N5637" s="37">
        <v>9.9381383052000007</v>
      </c>
      <c r="O5637" s="37">
        <v>19.532435286999998</v>
      </c>
      <c r="P5637" s="37">
        <v>4.2</v>
      </c>
      <c r="Q5637" s="37">
        <v>94.024291000000005</v>
      </c>
      <c r="R5637" s="38">
        <v>128424</v>
      </c>
      <c r="S5637" s="37">
        <v>2.8743699999999999</v>
      </c>
      <c r="T5637" s="38">
        <v>2</v>
      </c>
      <c r="U5637" s="38">
        <v>5</v>
      </c>
      <c r="V5637" s="38">
        <v>0</v>
      </c>
    </row>
    <row r="5638" spans="1:22" ht="13.5" customHeight="1" x14ac:dyDescent="0.2">
      <c r="A5638" s="32" t="s">
        <v>5634</v>
      </c>
      <c r="B5638" s="32" t="s">
        <v>13410</v>
      </c>
      <c r="C5638" s="32" t="s">
        <v>18211</v>
      </c>
      <c r="D5638" s="37">
        <v>7.0419590000000003</v>
      </c>
      <c r="E5638" s="39">
        <v>1872.03</v>
      </c>
      <c r="F5638" s="39">
        <v>4209</v>
      </c>
      <c r="G5638" s="39">
        <v>8028.96</v>
      </c>
      <c r="H5638" s="38">
        <v>6</v>
      </c>
      <c r="I5638" s="38">
        <v>8197</v>
      </c>
      <c r="J5638" s="37">
        <v>14.417011217000001</v>
      </c>
      <c r="K5638" s="37">
        <v>14.681774304999999</v>
      </c>
      <c r="L5638" s="37">
        <v>19.507561182</v>
      </c>
      <c r="M5638" s="37">
        <v>26.821385107000001</v>
      </c>
      <c r="N5638" s="37">
        <v>8.4214244164000007</v>
      </c>
      <c r="O5638" s="37">
        <v>16.221775236999999</v>
      </c>
      <c r="P5638" s="37">
        <v>4.1932478055000004</v>
      </c>
      <c r="Q5638" s="37">
        <v>91.057052900000002</v>
      </c>
      <c r="R5638" s="38">
        <v>320907</v>
      </c>
      <c r="S5638" s="37">
        <v>2.8743699999999999</v>
      </c>
      <c r="T5638" s="38">
        <v>3</v>
      </c>
      <c r="U5638" s="38">
        <v>6</v>
      </c>
      <c r="V5638" s="38">
        <v>1</v>
      </c>
    </row>
    <row r="5639" spans="1:22" ht="13.5" customHeight="1" x14ac:dyDescent="0.2">
      <c r="A5639" s="32" t="s">
        <v>5635</v>
      </c>
      <c r="B5639" s="32" t="s">
        <v>13427</v>
      </c>
      <c r="C5639" s="32" t="s">
        <v>18211</v>
      </c>
      <c r="D5639" s="37">
        <v>7.0725559999999996</v>
      </c>
      <c r="E5639" s="39">
        <v>921.01</v>
      </c>
      <c r="F5639" s="39">
        <v>1981</v>
      </c>
      <c r="G5639" s="39">
        <v>3925.7</v>
      </c>
      <c r="H5639" s="38">
        <v>2</v>
      </c>
      <c r="I5639" s="38">
        <v>4021</v>
      </c>
      <c r="J5639" s="37">
        <v>12.338901009000001</v>
      </c>
      <c r="K5639" s="37">
        <v>13.229573152</v>
      </c>
      <c r="L5639" s="37">
        <v>17.600993386999999</v>
      </c>
      <c r="M5639" s="37">
        <v>21.798565195999998</v>
      </c>
      <c r="N5639" s="37">
        <v>6.2063082643999996</v>
      </c>
      <c r="O5639" s="37">
        <v>13.826189317000001</v>
      </c>
      <c r="P5639" s="37">
        <v>4.2</v>
      </c>
      <c r="Q5639" s="37">
        <v>85.606133200000002</v>
      </c>
      <c r="R5639" s="38">
        <v>89589</v>
      </c>
      <c r="S5639" s="37">
        <v>2.8743699999999999</v>
      </c>
      <c r="T5639" s="38">
        <v>1</v>
      </c>
      <c r="U5639" s="38">
        <v>1</v>
      </c>
      <c r="V5639" s="38">
        <v>0</v>
      </c>
    </row>
    <row r="5640" spans="1:22" ht="13.5" customHeight="1" x14ac:dyDescent="0.2">
      <c r="A5640" s="32" t="s">
        <v>5636</v>
      </c>
      <c r="B5640" s="32" t="s">
        <v>13454</v>
      </c>
      <c r="C5640" s="32" t="s">
        <v>18211</v>
      </c>
      <c r="D5640" s="37">
        <v>8.9775449999999992</v>
      </c>
      <c r="E5640" s="39">
        <v>759.01</v>
      </c>
      <c r="F5640" s="39">
        <v>1630</v>
      </c>
      <c r="G5640" s="39">
        <v>3205.15</v>
      </c>
      <c r="H5640" s="38">
        <v>2</v>
      </c>
      <c r="I5640" s="38">
        <v>3250</v>
      </c>
      <c r="J5640" s="37">
        <v>12.857919989999999</v>
      </c>
      <c r="K5640" s="37">
        <v>5.9234959207999998</v>
      </c>
      <c r="L5640" s="37">
        <v>17.549400131999999</v>
      </c>
      <c r="M5640" s="37">
        <v>27.939229804</v>
      </c>
      <c r="N5640" s="37">
        <v>7.2331637943000002</v>
      </c>
      <c r="O5640" s="37">
        <v>20.216926517000001</v>
      </c>
      <c r="P5640" s="37">
        <v>4.2</v>
      </c>
      <c r="Q5640" s="37">
        <v>88.310108600000007</v>
      </c>
      <c r="R5640" s="38">
        <v>100861</v>
      </c>
      <c r="S5640" s="37">
        <v>2.8743699999999999</v>
      </c>
      <c r="T5640" s="38">
        <v>1</v>
      </c>
      <c r="U5640" s="38">
        <v>2</v>
      </c>
      <c r="V5640" s="38">
        <v>1</v>
      </c>
    </row>
    <row r="5641" spans="1:22" ht="13.5" customHeight="1" x14ac:dyDescent="0.2">
      <c r="A5641" s="32" t="s">
        <v>5637</v>
      </c>
      <c r="B5641" s="32" t="s">
        <v>13455</v>
      </c>
      <c r="C5641" s="32" t="s">
        <v>18211</v>
      </c>
      <c r="D5641" s="37">
        <v>4.2341430000000004</v>
      </c>
      <c r="E5641" s="39">
        <v>886.02</v>
      </c>
      <c r="F5641" s="39">
        <v>2856</v>
      </c>
      <c r="G5641" s="39">
        <v>5533.16</v>
      </c>
      <c r="H5641" s="38">
        <v>5</v>
      </c>
      <c r="I5641" s="38">
        <v>5664</v>
      </c>
      <c r="J5641" s="37">
        <v>24.448250481999999</v>
      </c>
      <c r="K5641" s="37">
        <v>26.105808325000002</v>
      </c>
      <c r="L5641" s="37">
        <v>35.349149701999998</v>
      </c>
      <c r="M5641" s="37">
        <v>11.857664385</v>
      </c>
      <c r="N5641" s="37">
        <v>28.625050779999999</v>
      </c>
      <c r="O5641" s="37">
        <v>15.378049866</v>
      </c>
      <c r="P5641" s="37">
        <v>4.2</v>
      </c>
      <c r="Q5641" s="37">
        <v>88.299988099999993</v>
      </c>
      <c r="R5641" s="38">
        <v>130156</v>
      </c>
      <c r="S5641" s="37">
        <v>2.8743699999999999</v>
      </c>
      <c r="T5641" s="38">
        <v>2</v>
      </c>
      <c r="U5641" s="38">
        <v>5</v>
      </c>
      <c r="V5641" s="38">
        <v>0</v>
      </c>
    </row>
    <row r="5642" spans="1:22" ht="13.5" customHeight="1" x14ac:dyDescent="0.2">
      <c r="A5642" s="32" t="s">
        <v>5638</v>
      </c>
      <c r="B5642" s="32" t="s">
        <v>13456</v>
      </c>
      <c r="C5642" s="32" t="s">
        <v>18211</v>
      </c>
      <c r="D5642" s="37">
        <v>12.23856</v>
      </c>
      <c r="E5642" s="39">
        <v>388.01</v>
      </c>
      <c r="F5642" s="39">
        <v>1750</v>
      </c>
      <c r="G5642" s="39">
        <v>3320.31</v>
      </c>
      <c r="H5642" s="38">
        <v>4</v>
      </c>
      <c r="I5642" s="38">
        <v>3403</v>
      </c>
      <c r="J5642" s="37">
        <v>20.701977644999999</v>
      </c>
      <c r="K5642" s="37">
        <v>18.335525440000001</v>
      </c>
      <c r="L5642" s="37">
        <v>34.600948549000002</v>
      </c>
      <c r="M5642" s="37">
        <v>6.8120274529999998</v>
      </c>
      <c r="N5642" s="37">
        <v>26.203099782999999</v>
      </c>
      <c r="O5642" s="37">
        <v>18.048583845</v>
      </c>
      <c r="P5642" s="37">
        <v>4.2</v>
      </c>
      <c r="Q5642" s="37">
        <v>80.536755499999998</v>
      </c>
      <c r="R5642" s="38">
        <v>62500</v>
      </c>
      <c r="S5642" s="37">
        <v>2.8743699999999999</v>
      </c>
      <c r="T5642" s="38">
        <v>2</v>
      </c>
      <c r="U5642" s="38">
        <v>4</v>
      </c>
      <c r="V5642" s="38">
        <v>1</v>
      </c>
    </row>
    <row r="5643" spans="1:22" ht="13.5" customHeight="1" x14ac:dyDescent="0.2">
      <c r="A5643" s="32" t="s">
        <v>5639</v>
      </c>
      <c r="B5643" s="32" t="s">
        <v>13457</v>
      </c>
      <c r="C5643" s="32" t="s">
        <v>18211</v>
      </c>
      <c r="D5643" s="37">
        <v>2.7073849999999999</v>
      </c>
      <c r="E5643" s="39">
        <v>674</v>
      </c>
      <c r="F5643" s="39">
        <v>1086</v>
      </c>
      <c r="G5643" s="39">
        <v>2119.29</v>
      </c>
      <c r="H5643" s="38">
        <v>3</v>
      </c>
      <c r="I5643" s="38">
        <v>2142</v>
      </c>
      <c r="J5643" s="37">
        <v>18.838509759000001</v>
      </c>
      <c r="K5643" s="37">
        <v>19.200611283000001</v>
      </c>
      <c r="L5643" s="37">
        <v>17.168439906</v>
      </c>
      <c r="M5643" s="37">
        <v>55.231893653</v>
      </c>
      <c r="N5643" s="37">
        <v>6.8677431944</v>
      </c>
      <c r="O5643" s="37">
        <v>28.858253921999999</v>
      </c>
      <c r="P5643" s="37">
        <v>4.2</v>
      </c>
      <c r="Q5643" s="37" t="s">
        <v>15680</v>
      </c>
      <c r="R5643" s="38">
        <v>48621</v>
      </c>
      <c r="S5643" s="37">
        <v>2.8743699999999999</v>
      </c>
      <c r="T5643" s="38">
        <v>1</v>
      </c>
      <c r="U5643" s="38">
        <v>2</v>
      </c>
      <c r="V5643" s="38">
        <v>1</v>
      </c>
    </row>
    <row r="5644" spans="1:22" ht="13.5" customHeight="1" x14ac:dyDescent="0.2">
      <c r="A5644" s="32" t="s">
        <v>5640</v>
      </c>
      <c r="B5644" s="32" t="s">
        <v>13458</v>
      </c>
      <c r="C5644" s="32" t="s">
        <v>18211</v>
      </c>
      <c r="D5644" s="37">
        <v>7.146147</v>
      </c>
      <c r="E5644" s="39">
        <v>605.01</v>
      </c>
      <c r="F5644" s="39">
        <v>2008</v>
      </c>
      <c r="G5644" s="39">
        <v>3672.02</v>
      </c>
      <c r="H5644" s="38">
        <v>3</v>
      </c>
      <c r="I5644" s="38">
        <v>3742</v>
      </c>
      <c r="J5644" s="37">
        <v>5.7581079063000002</v>
      </c>
      <c r="K5644" s="37">
        <v>6.2129835941999998</v>
      </c>
      <c r="L5644" s="37">
        <v>12.470535476</v>
      </c>
      <c r="M5644" s="37">
        <v>37.578584831999997</v>
      </c>
      <c r="N5644" s="37">
        <v>5.3102307549000001</v>
      </c>
      <c r="O5644" s="37">
        <v>22.26418383</v>
      </c>
      <c r="P5644" s="37">
        <v>4.2</v>
      </c>
      <c r="Q5644" s="37">
        <v>96.766289499999999</v>
      </c>
      <c r="R5644" s="38">
        <v>80824</v>
      </c>
      <c r="S5644" s="37">
        <v>2.8743699999999999</v>
      </c>
      <c r="T5644" s="38">
        <v>1</v>
      </c>
      <c r="U5644" s="38">
        <v>3</v>
      </c>
      <c r="V5644" s="38">
        <v>0</v>
      </c>
    </row>
    <row r="5645" spans="1:22" ht="13.5" customHeight="1" x14ac:dyDescent="0.2">
      <c r="A5645" s="32" t="s">
        <v>5641</v>
      </c>
      <c r="B5645" s="32" t="s">
        <v>13459</v>
      </c>
      <c r="C5645" s="32" t="s">
        <v>18211</v>
      </c>
      <c r="D5645" s="37">
        <v>4.029604</v>
      </c>
      <c r="E5645" s="39">
        <v>632</v>
      </c>
      <c r="F5645" s="39">
        <v>1369</v>
      </c>
      <c r="G5645" s="39">
        <v>2671.63</v>
      </c>
      <c r="H5645" s="38">
        <v>2</v>
      </c>
      <c r="I5645" s="38">
        <v>2717</v>
      </c>
      <c r="J5645" s="37">
        <v>6.9177993036999998</v>
      </c>
      <c r="K5645" s="37">
        <v>7.0374110020999998</v>
      </c>
      <c r="L5645" s="37">
        <v>7.8610286213</v>
      </c>
      <c r="M5645" s="37">
        <v>36.945180080999997</v>
      </c>
      <c r="N5645" s="37">
        <v>8.3122113677999998</v>
      </c>
      <c r="O5645" s="37">
        <v>10.675651078</v>
      </c>
      <c r="P5645" s="37">
        <v>4.2</v>
      </c>
      <c r="Q5645" s="37" t="s">
        <v>15680</v>
      </c>
      <c r="R5645" s="38">
        <v>69160</v>
      </c>
      <c r="S5645" s="37">
        <v>2.8743699999999999</v>
      </c>
      <c r="T5645" s="38">
        <v>1</v>
      </c>
      <c r="U5645" s="38">
        <v>1</v>
      </c>
      <c r="V5645" s="38">
        <v>1</v>
      </c>
    </row>
    <row r="5646" spans="1:22" ht="13.5" customHeight="1" x14ac:dyDescent="0.2">
      <c r="A5646" s="32" t="s">
        <v>5642</v>
      </c>
      <c r="B5646" s="32" t="s">
        <v>13460</v>
      </c>
      <c r="C5646" s="32" t="s">
        <v>18211</v>
      </c>
      <c r="D5646" s="37">
        <v>6.0929690000000001</v>
      </c>
      <c r="E5646" s="39">
        <v>415.01</v>
      </c>
      <c r="F5646" s="39">
        <v>855</v>
      </c>
      <c r="G5646" s="39">
        <v>1661.67</v>
      </c>
      <c r="H5646" s="38">
        <v>2</v>
      </c>
      <c r="I5646" s="38">
        <v>1681</v>
      </c>
      <c r="J5646" s="37">
        <v>13.409229369</v>
      </c>
      <c r="K5646" s="37">
        <v>18.627111766999999</v>
      </c>
      <c r="L5646" s="37">
        <v>11.730163187</v>
      </c>
      <c r="M5646" s="37">
        <v>94.323394608000001</v>
      </c>
      <c r="N5646" s="37">
        <v>4.1317850632999997</v>
      </c>
      <c r="O5646" s="37">
        <v>39.499872683</v>
      </c>
      <c r="P5646" s="37">
        <v>4.2</v>
      </c>
      <c r="Q5646" s="37" t="s">
        <v>15680</v>
      </c>
      <c r="R5646" s="38">
        <v>42533</v>
      </c>
      <c r="S5646" s="37">
        <v>2.8743699999999999</v>
      </c>
      <c r="T5646" s="38">
        <v>1</v>
      </c>
      <c r="U5646" s="38">
        <v>2</v>
      </c>
      <c r="V5646" s="38">
        <v>0</v>
      </c>
    </row>
    <row r="5647" spans="1:22" ht="13.5" customHeight="1" x14ac:dyDescent="0.2">
      <c r="A5647" s="32" t="s">
        <v>5643</v>
      </c>
      <c r="B5647" s="32" t="s">
        <v>13461</v>
      </c>
      <c r="C5647" s="32" t="s">
        <v>18211</v>
      </c>
      <c r="D5647" s="37">
        <v>4.2906700000000004</v>
      </c>
      <c r="E5647" s="39">
        <v>344.01</v>
      </c>
      <c r="F5647" s="39">
        <v>1731</v>
      </c>
      <c r="G5647" s="39">
        <v>3464.03</v>
      </c>
      <c r="H5647" s="38">
        <v>3</v>
      </c>
      <c r="I5647" s="38">
        <v>3520</v>
      </c>
      <c r="J5647" s="37">
        <v>25.711638949000001</v>
      </c>
      <c r="K5647" s="37">
        <v>21.454929684</v>
      </c>
      <c r="L5647" s="37">
        <v>41.348810858999997</v>
      </c>
      <c r="M5647" s="37">
        <v>12.258678872999999</v>
      </c>
      <c r="N5647" s="37">
        <v>24.236637053999999</v>
      </c>
      <c r="O5647" s="37">
        <v>26.628112294000001</v>
      </c>
      <c r="P5647" s="37">
        <v>4.2</v>
      </c>
      <c r="Q5647" s="37">
        <v>73.638084599999999</v>
      </c>
      <c r="R5647" s="38">
        <v>87464</v>
      </c>
      <c r="S5647" s="37">
        <v>2.8743699999999999</v>
      </c>
      <c r="T5647" s="38">
        <v>1</v>
      </c>
      <c r="U5647" s="38">
        <v>0</v>
      </c>
      <c r="V5647" s="38">
        <v>2</v>
      </c>
    </row>
    <row r="5648" spans="1:22" ht="13.5" customHeight="1" x14ac:dyDescent="0.2">
      <c r="A5648" s="32" t="s">
        <v>5644</v>
      </c>
      <c r="B5648" s="32" t="s">
        <v>13462</v>
      </c>
      <c r="C5648" s="32" t="s">
        <v>18211</v>
      </c>
      <c r="D5648" s="37">
        <v>1.3618330000000001</v>
      </c>
      <c r="E5648" s="39">
        <v>641</v>
      </c>
      <c r="F5648" s="39">
        <v>940</v>
      </c>
      <c r="G5648" s="39">
        <v>1864.95</v>
      </c>
      <c r="H5648" s="38">
        <v>3</v>
      </c>
      <c r="I5648" s="38">
        <v>1873</v>
      </c>
      <c r="J5648" s="37">
        <v>15.769939239999999</v>
      </c>
      <c r="K5648" s="37">
        <v>10.43256783</v>
      </c>
      <c r="L5648" s="37">
        <v>17.47424573</v>
      </c>
      <c r="M5648" s="37">
        <v>79.240557800000005</v>
      </c>
      <c r="N5648" s="37">
        <v>4.0649213409999998</v>
      </c>
      <c r="O5648" s="37">
        <v>37.489735949999996</v>
      </c>
      <c r="P5648" s="37">
        <v>4.2</v>
      </c>
      <c r="Q5648" s="37" t="s">
        <v>15680</v>
      </c>
      <c r="R5648" s="38">
        <v>44491</v>
      </c>
      <c r="S5648" s="37">
        <v>2.8743699999999999</v>
      </c>
      <c r="T5648" s="38">
        <v>2</v>
      </c>
      <c r="U5648" s="38">
        <v>2</v>
      </c>
      <c r="V5648" s="38">
        <v>1</v>
      </c>
    </row>
    <row r="5649" spans="1:22" ht="13.5" customHeight="1" x14ac:dyDescent="0.2">
      <c r="A5649" s="32" t="s">
        <v>5645</v>
      </c>
      <c r="B5649" s="32" t="s">
        <v>13463</v>
      </c>
      <c r="C5649" s="32" t="s">
        <v>18211</v>
      </c>
      <c r="D5649" s="37">
        <v>4.8636879999999998</v>
      </c>
      <c r="E5649" s="39">
        <v>775.99</v>
      </c>
      <c r="F5649" s="39">
        <v>1594</v>
      </c>
      <c r="G5649" s="39">
        <v>3131.13</v>
      </c>
      <c r="H5649" s="38">
        <v>2</v>
      </c>
      <c r="I5649" s="38">
        <v>3165</v>
      </c>
      <c r="J5649" s="37">
        <v>5.6118109415999999</v>
      </c>
      <c r="K5649" s="37">
        <v>10.908028751</v>
      </c>
      <c r="L5649" s="37">
        <v>8.4325919932000009</v>
      </c>
      <c r="M5649" s="37">
        <v>35.021109129000003</v>
      </c>
      <c r="N5649" s="37">
        <v>5.5993601106000002</v>
      </c>
      <c r="O5649" s="37">
        <v>14.188449737999999</v>
      </c>
      <c r="P5649" s="37">
        <v>4.2</v>
      </c>
      <c r="Q5649" s="37">
        <v>81.555674199999999</v>
      </c>
      <c r="R5649" s="38">
        <v>82571</v>
      </c>
      <c r="S5649" s="37">
        <v>2.8743699999999999</v>
      </c>
      <c r="T5649" s="38">
        <v>1</v>
      </c>
      <c r="U5649" s="38">
        <v>1</v>
      </c>
      <c r="V5649" s="38">
        <v>0</v>
      </c>
    </row>
    <row r="5650" spans="1:22" ht="13.5" customHeight="1" x14ac:dyDescent="0.2">
      <c r="A5650" s="32" t="s">
        <v>5646</v>
      </c>
      <c r="B5650" s="32" t="s">
        <v>13464</v>
      </c>
      <c r="C5650" s="32" t="s">
        <v>18211</v>
      </c>
      <c r="D5650" s="37">
        <v>5.109413</v>
      </c>
      <c r="E5650" s="39">
        <v>401.99</v>
      </c>
      <c r="F5650" s="39">
        <v>1208</v>
      </c>
      <c r="G5650" s="39">
        <v>2524.9699999999998</v>
      </c>
      <c r="H5650" s="38">
        <v>3</v>
      </c>
      <c r="I5650" s="38">
        <v>2559</v>
      </c>
      <c r="J5650" s="37">
        <v>6.2427112868999997</v>
      </c>
      <c r="K5650" s="37">
        <v>8.8287749556000001</v>
      </c>
      <c r="L5650" s="37">
        <v>9.0231750908000006</v>
      </c>
      <c r="M5650" s="37">
        <v>48.856896130999999</v>
      </c>
      <c r="N5650" s="37">
        <v>9.1596535069999998</v>
      </c>
      <c r="O5650" s="37">
        <v>18.108607036999999</v>
      </c>
      <c r="P5650" s="37">
        <v>4.2</v>
      </c>
      <c r="Q5650" s="37" t="s">
        <v>15680</v>
      </c>
      <c r="R5650" s="38">
        <v>55316</v>
      </c>
      <c r="S5650" s="37">
        <v>2.8743699999999999</v>
      </c>
      <c r="T5650" s="38">
        <v>3</v>
      </c>
      <c r="U5650" s="38">
        <v>3</v>
      </c>
      <c r="V5650" s="38">
        <v>0</v>
      </c>
    </row>
    <row r="5651" spans="1:22" ht="13.5" customHeight="1" x14ac:dyDescent="0.2">
      <c r="A5651" s="32" t="s">
        <v>5647</v>
      </c>
      <c r="B5651" s="32" t="s">
        <v>13465</v>
      </c>
      <c r="C5651" s="32" t="s">
        <v>18211</v>
      </c>
      <c r="D5651" s="37">
        <v>7.6876509999999998</v>
      </c>
      <c r="E5651" s="39">
        <v>572.01</v>
      </c>
      <c r="F5651" s="39">
        <v>2256</v>
      </c>
      <c r="G5651" s="39">
        <v>4296.6899999999996</v>
      </c>
      <c r="H5651" s="38">
        <v>3</v>
      </c>
      <c r="I5651" s="38">
        <v>4392</v>
      </c>
      <c r="J5651" s="37">
        <v>23.561329437000001</v>
      </c>
      <c r="K5651" s="37">
        <v>21.737444411999999</v>
      </c>
      <c r="L5651" s="37">
        <v>40.034607794999999</v>
      </c>
      <c r="M5651" s="37">
        <v>8.0743400769000004</v>
      </c>
      <c r="N5651" s="37">
        <v>20.484940384000002</v>
      </c>
      <c r="O5651" s="37">
        <v>23.773186507999998</v>
      </c>
      <c r="P5651" s="37">
        <v>4.2</v>
      </c>
      <c r="Q5651" s="37">
        <v>73.854663900000006</v>
      </c>
      <c r="R5651" s="38">
        <v>103381</v>
      </c>
      <c r="S5651" s="37">
        <v>2.8743699999999999</v>
      </c>
      <c r="T5651" s="38">
        <v>2</v>
      </c>
      <c r="U5651" s="38">
        <v>3</v>
      </c>
      <c r="V5651" s="38">
        <v>0</v>
      </c>
    </row>
    <row r="5652" spans="1:22" ht="13.5" customHeight="1" x14ac:dyDescent="0.2">
      <c r="A5652" s="32" t="s">
        <v>5648</v>
      </c>
      <c r="B5652" s="32" t="s">
        <v>13466</v>
      </c>
      <c r="C5652" s="32" t="s">
        <v>18211</v>
      </c>
      <c r="D5652" s="37">
        <v>5.4341080000000002</v>
      </c>
      <c r="E5652" s="39">
        <v>410.02</v>
      </c>
      <c r="F5652" s="39">
        <v>1821</v>
      </c>
      <c r="G5652" s="39">
        <v>3628.63</v>
      </c>
      <c r="H5652" s="38">
        <v>2</v>
      </c>
      <c r="I5652" s="38">
        <v>3818</v>
      </c>
      <c r="J5652" s="37">
        <v>35.003714272000003</v>
      </c>
      <c r="K5652" s="37">
        <v>34.673898334</v>
      </c>
      <c r="L5652" s="37">
        <v>33.407548210000002</v>
      </c>
      <c r="M5652" s="37">
        <v>10.766314974</v>
      </c>
      <c r="N5652" s="37">
        <v>37.237030054999998</v>
      </c>
      <c r="O5652" s="37">
        <v>22.078925793</v>
      </c>
      <c r="P5652" s="37">
        <v>4.2</v>
      </c>
      <c r="Q5652" s="37">
        <v>92.360575699999998</v>
      </c>
      <c r="R5652" s="38">
        <v>101768</v>
      </c>
      <c r="S5652" s="37">
        <v>2.8743699999999999</v>
      </c>
      <c r="T5652" s="38">
        <v>1</v>
      </c>
      <c r="U5652" s="38">
        <v>2</v>
      </c>
      <c r="V5652" s="38">
        <v>1</v>
      </c>
    </row>
    <row r="5653" spans="1:22" ht="13.5" customHeight="1" x14ac:dyDescent="0.2">
      <c r="A5653" s="32" t="s">
        <v>5649</v>
      </c>
      <c r="B5653" s="32" t="s">
        <v>13467</v>
      </c>
      <c r="C5653" s="32" t="s">
        <v>18211</v>
      </c>
      <c r="D5653" s="37">
        <v>5.5092600000000003</v>
      </c>
      <c r="E5653" s="39">
        <v>1012.01</v>
      </c>
      <c r="F5653" s="39">
        <v>2407</v>
      </c>
      <c r="G5653" s="39">
        <v>4506.99</v>
      </c>
      <c r="H5653" s="38">
        <v>5</v>
      </c>
      <c r="I5653" s="38">
        <v>4584</v>
      </c>
      <c r="J5653" s="37">
        <v>15.306677447</v>
      </c>
      <c r="K5653" s="37">
        <v>11.559526591999999</v>
      </c>
      <c r="L5653" s="37">
        <v>24.545335398999999</v>
      </c>
      <c r="M5653" s="37">
        <v>24.792724832000001</v>
      </c>
      <c r="N5653" s="37">
        <v>11.952593819000001</v>
      </c>
      <c r="O5653" s="37">
        <v>17.104877594000001</v>
      </c>
      <c r="P5653" s="37">
        <v>4.2489800994999998</v>
      </c>
      <c r="Q5653" s="37">
        <v>79.375927700000005</v>
      </c>
      <c r="R5653" s="38">
        <v>132714</v>
      </c>
      <c r="S5653" s="37">
        <v>2.8743699999999999</v>
      </c>
      <c r="T5653" s="38">
        <v>3</v>
      </c>
      <c r="U5653" s="38">
        <v>4</v>
      </c>
      <c r="V5653" s="38">
        <v>0</v>
      </c>
    </row>
    <row r="5654" spans="1:22" ht="13.5" customHeight="1" x14ac:dyDescent="0.2">
      <c r="A5654" s="32" t="s">
        <v>5650</v>
      </c>
      <c r="B5654" s="32" t="s">
        <v>13468</v>
      </c>
      <c r="C5654" s="32" t="s">
        <v>18211</v>
      </c>
      <c r="D5654" s="37">
        <v>4.2162459999999999</v>
      </c>
      <c r="E5654" s="39">
        <v>279.99</v>
      </c>
      <c r="F5654" s="39">
        <v>621</v>
      </c>
      <c r="G5654" s="39">
        <v>1246.73</v>
      </c>
      <c r="H5654" s="38">
        <v>1</v>
      </c>
      <c r="I5654" s="38">
        <v>1267</v>
      </c>
      <c r="J5654" s="37">
        <v>14.197116083999999</v>
      </c>
      <c r="K5654" s="37">
        <v>10.578666521000001</v>
      </c>
      <c r="L5654" s="37">
        <v>17.759535226000001</v>
      </c>
      <c r="M5654" s="37">
        <v>10.747879530000001</v>
      </c>
      <c r="N5654" s="37">
        <v>13.701475665</v>
      </c>
      <c r="O5654" s="37">
        <v>19.281975539000001</v>
      </c>
      <c r="P5654" s="37">
        <v>4.2</v>
      </c>
      <c r="Q5654" s="37" t="s">
        <v>15680</v>
      </c>
      <c r="R5654" s="38">
        <v>45913</v>
      </c>
      <c r="S5654" s="37">
        <v>2.8743699999999999</v>
      </c>
      <c r="T5654" s="38">
        <v>0</v>
      </c>
      <c r="U5654" s="38">
        <v>1</v>
      </c>
      <c r="V5654" s="38">
        <v>1</v>
      </c>
    </row>
    <row r="5655" spans="1:22" ht="13.5" customHeight="1" x14ac:dyDescent="0.2">
      <c r="A5655" s="32" t="s">
        <v>5651</v>
      </c>
      <c r="B5655" s="32" t="s">
        <v>13469</v>
      </c>
      <c r="C5655" s="32" t="s">
        <v>18211</v>
      </c>
      <c r="D5655" s="37">
        <v>6.9002980000000003</v>
      </c>
      <c r="E5655" s="39">
        <v>746</v>
      </c>
      <c r="F5655" s="39">
        <v>1119</v>
      </c>
      <c r="G5655" s="39">
        <v>2181.19</v>
      </c>
      <c r="H5655" s="38">
        <v>2</v>
      </c>
      <c r="I5655" s="38">
        <v>2205</v>
      </c>
      <c r="J5655" s="37">
        <v>9.2234767368000004</v>
      </c>
      <c r="K5655" s="37">
        <v>6.5875583041999999</v>
      </c>
      <c r="L5655" s="37">
        <v>10.773813326999999</v>
      </c>
      <c r="M5655" s="37">
        <v>37.014983387000001</v>
      </c>
      <c r="N5655" s="37">
        <v>6.3902884486999998</v>
      </c>
      <c r="O5655" s="37">
        <v>19.760315066</v>
      </c>
      <c r="P5655" s="37">
        <v>4.2</v>
      </c>
      <c r="Q5655" s="37" t="s">
        <v>15680</v>
      </c>
      <c r="R5655" s="38">
        <v>50883</v>
      </c>
      <c r="S5655" s="37">
        <v>2.8743699999999999</v>
      </c>
      <c r="T5655" s="38">
        <v>1</v>
      </c>
      <c r="U5655" s="38">
        <v>2</v>
      </c>
      <c r="V5655" s="38">
        <v>0</v>
      </c>
    </row>
    <row r="5656" spans="1:22" ht="13.5" customHeight="1" x14ac:dyDescent="0.2">
      <c r="A5656" s="32" t="s">
        <v>5652</v>
      </c>
      <c r="B5656" s="32" t="s">
        <v>13470</v>
      </c>
      <c r="C5656" s="32" t="s">
        <v>18191</v>
      </c>
      <c r="D5656" s="37">
        <v>11.028</v>
      </c>
      <c r="E5656" s="39">
        <v>1927.03</v>
      </c>
      <c r="F5656" s="39">
        <v>5502</v>
      </c>
      <c r="G5656" s="39">
        <v>9868.1</v>
      </c>
      <c r="H5656" s="38">
        <v>9</v>
      </c>
      <c r="I5656" s="38">
        <v>10910</v>
      </c>
      <c r="J5656" s="37">
        <v>20.824214394999998</v>
      </c>
      <c r="K5656" s="37">
        <v>30.714650283000001</v>
      </c>
      <c r="L5656" s="37">
        <v>29.531938638</v>
      </c>
      <c r="M5656" s="37">
        <v>25.575221049</v>
      </c>
      <c r="N5656" s="37">
        <v>20.921466883000001</v>
      </c>
      <c r="O5656" s="37">
        <v>8.9553219548000005</v>
      </c>
      <c r="P5656" s="37">
        <v>5.3</v>
      </c>
      <c r="Q5656" s="37">
        <v>70.430211200000002</v>
      </c>
      <c r="R5656" s="38">
        <v>281083</v>
      </c>
      <c r="S5656" s="37">
        <v>0.94023000000000001</v>
      </c>
      <c r="T5656" s="38">
        <v>4</v>
      </c>
      <c r="U5656" s="38">
        <v>8</v>
      </c>
      <c r="V5656" s="38">
        <v>2</v>
      </c>
    </row>
    <row r="5657" spans="1:22" ht="13.5" customHeight="1" x14ac:dyDescent="0.2">
      <c r="A5657" s="32" t="s">
        <v>5653</v>
      </c>
      <c r="B5657" s="32" t="s">
        <v>13471</v>
      </c>
      <c r="C5657" s="32" t="s">
        <v>18191</v>
      </c>
      <c r="D5657" s="37">
        <v>7.7847390000000001</v>
      </c>
      <c r="E5657" s="39">
        <v>2400.96</v>
      </c>
      <c r="F5657" s="39">
        <v>7084</v>
      </c>
      <c r="G5657" s="39">
        <v>12962.16</v>
      </c>
      <c r="H5657" s="38">
        <v>9</v>
      </c>
      <c r="I5657" s="38">
        <v>14396</v>
      </c>
      <c r="J5657" s="37">
        <v>23.723041324</v>
      </c>
      <c r="K5657" s="37">
        <v>33.937631105999998</v>
      </c>
      <c r="L5657" s="37">
        <v>33.024553650000001</v>
      </c>
      <c r="M5657" s="37">
        <v>25.075642864999999</v>
      </c>
      <c r="N5657" s="37">
        <v>22.424773693999999</v>
      </c>
      <c r="O5657" s="37">
        <v>9.2787173084999992</v>
      </c>
      <c r="P5657" s="37">
        <v>5.3</v>
      </c>
      <c r="Q5657" s="37">
        <v>74.6016884</v>
      </c>
      <c r="R5657" s="38">
        <v>337029</v>
      </c>
      <c r="S5657" s="37">
        <v>0.94023000000000001</v>
      </c>
      <c r="T5657" s="38">
        <v>3</v>
      </c>
      <c r="U5657" s="38">
        <v>9</v>
      </c>
      <c r="V5657" s="38">
        <v>3</v>
      </c>
    </row>
    <row r="5658" spans="1:22" ht="13.5" customHeight="1" x14ac:dyDescent="0.2">
      <c r="A5658" s="32" t="s">
        <v>5654</v>
      </c>
      <c r="B5658" s="32" t="s">
        <v>13472</v>
      </c>
      <c r="C5658" s="32" t="s">
        <v>18088</v>
      </c>
      <c r="D5658" s="37">
        <v>3.1340430000000001</v>
      </c>
      <c r="E5658" s="39">
        <v>2111.0100000000002</v>
      </c>
      <c r="F5658" s="39">
        <v>4653</v>
      </c>
      <c r="G5658" s="39">
        <v>9158.43</v>
      </c>
      <c r="H5658" s="38">
        <v>8</v>
      </c>
      <c r="I5658" s="38">
        <v>9280</v>
      </c>
      <c r="J5658" s="37">
        <v>23.214302969999999</v>
      </c>
      <c r="K5658" s="37">
        <v>17.049818994999999</v>
      </c>
      <c r="L5658" s="37">
        <v>23.627443775</v>
      </c>
      <c r="M5658" s="37">
        <v>42.640593352000003</v>
      </c>
      <c r="N5658" s="37">
        <v>10.850567071</v>
      </c>
      <c r="O5658" s="37">
        <v>24.000603537</v>
      </c>
      <c r="P5658" s="37">
        <v>5.3786287976000002</v>
      </c>
      <c r="Q5658" s="37">
        <v>77.067920999999998</v>
      </c>
      <c r="R5658" s="38">
        <v>272100</v>
      </c>
      <c r="S5658" s="37">
        <v>1.3843000000000001</v>
      </c>
      <c r="T5658" s="38">
        <v>4</v>
      </c>
      <c r="U5658" s="38">
        <v>7</v>
      </c>
      <c r="V5658" s="38">
        <v>1</v>
      </c>
    </row>
    <row r="5659" spans="1:22" ht="13.5" customHeight="1" x14ac:dyDescent="0.2">
      <c r="A5659" s="32" t="s">
        <v>5655</v>
      </c>
      <c r="B5659" s="32" t="s">
        <v>13473</v>
      </c>
      <c r="C5659" s="32" t="s">
        <v>18191</v>
      </c>
      <c r="D5659" s="37">
        <v>3.1009000000000002</v>
      </c>
      <c r="E5659" s="39">
        <v>2671.06</v>
      </c>
      <c r="F5659" s="39">
        <v>6832</v>
      </c>
      <c r="G5659" s="39">
        <v>13201.66</v>
      </c>
      <c r="H5659" s="38">
        <v>7</v>
      </c>
      <c r="I5659" s="38">
        <v>13536</v>
      </c>
      <c r="J5659" s="37">
        <v>13.035984793000001</v>
      </c>
      <c r="K5659" s="37">
        <v>11.319327878999999</v>
      </c>
      <c r="L5659" s="37">
        <v>19.503443778000001</v>
      </c>
      <c r="M5659" s="37">
        <v>21.403834005</v>
      </c>
      <c r="N5659" s="37">
        <v>11.157140270999999</v>
      </c>
      <c r="O5659" s="37">
        <v>8.6624420282999992</v>
      </c>
      <c r="P5659" s="37">
        <v>5.3</v>
      </c>
      <c r="Q5659" s="37">
        <v>77.684765200000001</v>
      </c>
      <c r="R5659" s="38">
        <v>321697</v>
      </c>
      <c r="S5659" s="37">
        <v>0.94023000000000001</v>
      </c>
      <c r="T5659" s="38">
        <v>2</v>
      </c>
      <c r="U5659" s="38">
        <v>5</v>
      </c>
      <c r="V5659" s="38">
        <v>2</v>
      </c>
    </row>
    <row r="5660" spans="1:22" ht="13.5" customHeight="1" x14ac:dyDescent="0.2">
      <c r="A5660" s="32" t="s">
        <v>5656</v>
      </c>
      <c r="B5660" s="32" t="s">
        <v>13474</v>
      </c>
      <c r="C5660" s="32" t="s">
        <v>18191</v>
      </c>
      <c r="D5660" s="37">
        <v>12.06898</v>
      </c>
      <c r="E5660" s="39">
        <v>2073.96</v>
      </c>
      <c r="F5660" s="39">
        <v>5848</v>
      </c>
      <c r="G5660" s="39">
        <v>11707.51</v>
      </c>
      <c r="H5660" s="38">
        <v>10</v>
      </c>
      <c r="I5660" s="38">
        <v>12046</v>
      </c>
      <c r="J5660" s="37">
        <v>27.250750196999999</v>
      </c>
      <c r="K5660" s="37">
        <v>22.965853241000001</v>
      </c>
      <c r="L5660" s="37">
        <v>41.218931818000001</v>
      </c>
      <c r="M5660" s="37">
        <v>17.094980313000001</v>
      </c>
      <c r="N5660" s="37">
        <v>28.867997935999998</v>
      </c>
      <c r="O5660" s="37">
        <v>17.184782257999998</v>
      </c>
      <c r="P5660" s="37" t="s">
        <v>15680</v>
      </c>
      <c r="Q5660" s="37">
        <v>89.169650599999997</v>
      </c>
      <c r="R5660" s="38">
        <v>335816</v>
      </c>
      <c r="S5660" s="37">
        <v>0.94023000000000001</v>
      </c>
      <c r="T5660" s="38">
        <v>5</v>
      </c>
      <c r="U5660" s="38">
        <v>9</v>
      </c>
      <c r="V5660" s="38">
        <v>0</v>
      </c>
    </row>
    <row r="5661" spans="1:22" ht="13.5" customHeight="1" x14ac:dyDescent="0.2">
      <c r="A5661" s="32" t="s">
        <v>5657</v>
      </c>
      <c r="B5661" s="32" t="s">
        <v>13475</v>
      </c>
      <c r="C5661" s="32" t="s">
        <v>18191</v>
      </c>
      <c r="D5661" s="37">
        <v>8.2923380000000009</v>
      </c>
      <c r="E5661" s="39">
        <v>2652.02</v>
      </c>
      <c r="F5661" s="39">
        <v>10195</v>
      </c>
      <c r="G5661" s="39">
        <v>19055.03</v>
      </c>
      <c r="H5661" s="38">
        <v>14</v>
      </c>
      <c r="I5661" s="38">
        <v>19955</v>
      </c>
      <c r="J5661" s="37">
        <v>11.83701535</v>
      </c>
      <c r="K5661" s="37">
        <v>13.421616160999999</v>
      </c>
      <c r="L5661" s="37">
        <v>14.618221721999999</v>
      </c>
      <c r="M5661" s="37">
        <v>27.314220648999999</v>
      </c>
      <c r="N5661" s="37">
        <v>13.120515384000001</v>
      </c>
      <c r="O5661" s="37">
        <v>10.5421985</v>
      </c>
      <c r="P5661" s="37">
        <v>5.3</v>
      </c>
      <c r="Q5661" s="37">
        <v>86.807533500000005</v>
      </c>
      <c r="R5661" s="38">
        <v>567720</v>
      </c>
      <c r="S5661" s="37">
        <v>0.94023000000000001</v>
      </c>
      <c r="T5661" s="38">
        <v>7</v>
      </c>
      <c r="U5661" s="38">
        <v>13</v>
      </c>
      <c r="V5661" s="38">
        <v>3</v>
      </c>
    </row>
    <row r="5662" spans="1:22" ht="13.5" customHeight="1" x14ac:dyDescent="0.2">
      <c r="A5662" s="32" t="s">
        <v>5658</v>
      </c>
      <c r="B5662" s="32" t="s">
        <v>13476</v>
      </c>
      <c r="C5662" s="32" t="s">
        <v>18191</v>
      </c>
      <c r="D5662" s="37">
        <v>7.9877039999999999</v>
      </c>
      <c r="E5662" s="39">
        <v>1175.98</v>
      </c>
      <c r="F5662" s="39">
        <v>2682</v>
      </c>
      <c r="G5662" s="39">
        <v>5153.82</v>
      </c>
      <c r="H5662" s="38">
        <v>5</v>
      </c>
      <c r="I5662" s="38">
        <v>5218</v>
      </c>
      <c r="J5662" s="37">
        <v>5.6168179621999998</v>
      </c>
      <c r="K5662" s="37">
        <v>3.1612321065</v>
      </c>
      <c r="L5662" s="37">
        <v>5.2820678488999997</v>
      </c>
      <c r="M5662" s="37">
        <v>32.204965459999997</v>
      </c>
      <c r="N5662" s="37">
        <v>1.9700290286</v>
      </c>
      <c r="O5662" s="37">
        <v>11.433664184</v>
      </c>
      <c r="P5662" s="37">
        <v>5.8</v>
      </c>
      <c r="Q5662" s="37">
        <v>94.509001699999999</v>
      </c>
      <c r="R5662" s="38">
        <v>70429</v>
      </c>
      <c r="S5662" s="37">
        <v>0.94023000000000001</v>
      </c>
      <c r="T5662" s="38">
        <v>2</v>
      </c>
      <c r="U5662" s="38">
        <v>5</v>
      </c>
      <c r="V5662" s="38">
        <v>1</v>
      </c>
    </row>
    <row r="5663" spans="1:22" ht="13.5" customHeight="1" x14ac:dyDescent="0.2">
      <c r="A5663" s="32" t="s">
        <v>5659</v>
      </c>
      <c r="B5663" s="32" t="s">
        <v>13477</v>
      </c>
      <c r="C5663" s="32" t="s">
        <v>18191</v>
      </c>
      <c r="D5663" s="37">
        <v>8.6221960000000006</v>
      </c>
      <c r="E5663" s="39">
        <v>2537.98</v>
      </c>
      <c r="F5663" s="39">
        <v>7502</v>
      </c>
      <c r="G5663" s="39">
        <v>13756.64</v>
      </c>
      <c r="H5663" s="38">
        <v>12</v>
      </c>
      <c r="I5663" s="38">
        <v>14961</v>
      </c>
      <c r="J5663" s="37">
        <v>21.765844719</v>
      </c>
      <c r="K5663" s="37">
        <v>22.592545876999999</v>
      </c>
      <c r="L5663" s="37">
        <v>26.810367654</v>
      </c>
      <c r="M5663" s="37">
        <v>22.616392920999999</v>
      </c>
      <c r="N5663" s="37">
        <v>24.545879312</v>
      </c>
      <c r="O5663" s="37">
        <v>19.440938492000001</v>
      </c>
      <c r="P5663" s="37">
        <v>5.3</v>
      </c>
      <c r="Q5663" s="37">
        <v>69.981144700000002</v>
      </c>
      <c r="R5663" s="38">
        <v>388629</v>
      </c>
      <c r="S5663" s="37">
        <v>0.94023000000000001</v>
      </c>
      <c r="T5663" s="38">
        <v>7</v>
      </c>
      <c r="U5663" s="38">
        <v>11</v>
      </c>
      <c r="V5663" s="38">
        <v>1</v>
      </c>
    </row>
    <row r="5664" spans="1:22" ht="13.5" customHeight="1" x14ac:dyDescent="0.2">
      <c r="A5664" s="32" t="s">
        <v>5660</v>
      </c>
      <c r="B5664" s="32" t="s">
        <v>13478</v>
      </c>
      <c r="C5664" s="32" t="s">
        <v>18088</v>
      </c>
      <c r="D5664" s="37">
        <v>5.6184130000000003</v>
      </c>
      <c r="E5664" s="39">
        <v>1468.97</v>
      </c>
      <c r="F5664" s="39">
        <v>2994</v>
      </c>
      <c r="G5664" s="39">
        <v>5885.75</v>
      </c>
      <c r="H5664" s="38">
        <v>5</v>
      </c>
      <c r="I5664" s="38">
        <v>5941</v>
      </c>
      <c r="J5664" s="37">
        <v>11.162204934</v>
      </c>
      <c r="K5664" s="37">
        <v>6.4768658710000002</v>
      </c>
      <c r="L5664" s="37">
        <v>10.212857897999999</v>
      </c>
      <c r="M5664" s="37">
        <v>83.824371198999998</v>
      </c>
      <c r="N5664" s="37">
        <v>3.1543527230000001</v>
      </c>
      <c r="O5664" s="37">
        <v>40.185338010000002</v>
      </c>
      <c r="P5664" s="37">
        <v>5.3967642208999997</v>
      </c>
      <c r="Q5664" s="37">
        <v>85.017334899999994</v>
      </c>
      <c r="R5664" s="38">
        <v>129017</v>
      </c>
      <c r="S5664" s="37">
        <v>1.3843000000000001</v>
      </c>
      <c r="T5664" s="38">
        <v>2</v>
      </c>
      <c r="U5664" s="38">
        <v>5</v>
      </c>
      <c r="V5664" s="38">
        <v>2</v>
      </c>
    </row>
    <row r="5665" spans="1:22" ht="13.5" customHeight="1" x14ac:dyDescent="0.2">
      <c r="A5665" s="32" t="s">
        <v>5661</v>
      </c>
      <c r="B5665" s="32" t="s">
        <v>13479</v>
      </c>
      <c r="C5665" s="32" t="s">
        <v>18191</v>
      </c>
      <c r="D5665" s="37">
        <v>20.905439999999999</v>
      </c>
      <c r="E5665" s="39">
        <v>1315.99</v>
      </c>
      <c r="F5665" s="39">
        <v>3588</v>
      </c>
      <c r="G5665" s="39">
        <v>7031.53</v>
      </c>
      <c r="H5665" s="38">
        <v>3</v>
      </c>
      <c r="I5665" s="38">
        <v>7307</v>
      </c>
      <c r="J5665" s="37">
        <v>26.147159045999999</v>
      </c>
      <c r="K5665" s="37">
        <v>22.938895471999999</v>
      </c>
      <c r="L5665" s="37">
        <v>36.894444901999996</v>
      </c>
      <c r="M5665" s="37">
        <v>18.767808342999999</v>
      </c>
      <c r="N5665" s="37">
        <v>28.269127801</v>
      </c>
      <c r="O5665" s="37">
        <v>17.645816759999999</v>
      </c>
      <c r="P5665" s="37" t="s">
        <v>15680</v>
      </c>
      <c r="Q5665" s="37">
        <v>87.245449500000007</v>
      </c>
      <c r="R5665" s="38">
        <v>228454</v>
      </c>
      <c r="S5665" s="37">
        <v>0.94023000000000001</v>
      </c>
      <c r="T5665" s="38">
        <v>1</v>
      </c>
      <c r="U5665" s="38">
        <v>3</v>
      </c>
      <c r="V5665" s="38">
        <v>1</v>
      </c>
    </row>
    <row r="5666" spans="1:22" ht="13.5" customHeight="1" x14ac:dyDescent="0.2">
      <c r="A5666" s="32" t="s">
        <v>5662</v>
      </c>
      <c r="B5666" s="32" t="s">
        <v>13480</v>
      </c>
      <c r="C5666" s="32" t="s">
        <v>18191</v>
      </c>
      <c r="D5666" s="37">
        <v>4.1532340000000003</v>
      </c>
      <c r="E5666" s="39">
        <v>1026</v>
      </c>
      <c r="F5666" s="39">
        <v>2002</v>
      </c>
      <c r="G5666" s="39">
        <v>4033.16</v>
      </c>
      <c r="H5666" s="38">
        <v>3</v>
      </c>
      <c r="I5666" s="38">
        <v>4105</v>
      </c>
      <c r="J5666" s="37">
        <v>10.501318244</v>
      </c>
      <c r="K5666" s="37">
        <v>4.1624491539999999</v>
      </c>
      <c r="L5666" s="37">
        <v>9.5680842938000001</v>
      </c>
      <c r="M5666" s="37">
        <v>62.604441688000001</v>
      </c>
      <c r="N5666" s="37">
        <v>8.3392896629000006</v>
      </c>
      <c r="O5666" s="37">
        <v>18.149795127000001</v>
      </c>
      <c r="P5666" s="37">
        <v>5.3</v>
      </c>
      <c r="Q5666" s="37">
        <v>91.981435200000007</v>
      </c>
      <c r="R5666" s="38">
        <v>124483</v>
      </c>
      <c r="S5666" s="37">
        <v>0.94023000000000001</v>
      </c>
      <c r="T5666" s="38">
        <v>1</v>
      </c>
      <c r="U5666" s="38">
        <v>3</v>
      </c>
      <c r="V5666" s="38">
        <v>1</v>
      </c>
    </row>
    <row r="5667" spans="1:22" ht="13.5" customHeight="1" x14ac:dyDescent="0.2">
      <c r="A5667" s="32" t="s">
        <v>5663</v>
      </c>
      <c r="B5667" s="32" t="s">
        <v>13481</v>
      </c>
      <c r="C5667" s="32" t="s">
        <v>18088</v>
      </c>
      <c r="D5667" s="37">
        <v>4.3001800000000001</v>
      </c>
      <c r="E5667" s="39">
        <v>2095.9699999999998</v>
      </c>
      <c r="F5667" s="39">
        <v>4426</v>
      </c>
      <c r="G5667" s="39">
        <v>8545.81</v>
      </c>
      <c r="H5667" s="38">
        <v>7</v>
      </c>
      <c r="I5667" s="38">
        <v>8706</v>
      </c>
      <c r="J5667" s="37">
        <v>11.327950711</v>
      </c>
      <c r="K5667" s="37">
        <v>7.4957866586000002</v>
      </c>
      <c r="L5667" s="37">
        <v>13.765616795</v>
      </c>
      <c r="M5667" s="37">
        <v>44.395466825</v>
      </c>
      <c r="N5667" s="37">
        <v>5.6867135401000004</v>
      </c>
      <c r="O5667" s="37">
        <v>21.638117726000001</v>
      </c>
      <c r="P5667" s="37">
        <v>5.4210231338000003</v>
      </c>
      <c r="Q5667" s="37">
        <v>81.464722800000004</v>
      </c>
      <c r="R5667" s="38">
        <v>180289</v>
      </c>
      <c r="S5667" s="37">
        <v>1.3843000000000001</v>
      </c>
      <c r="T5667" s="38">
        <v>4</v>
      </c>
      <c r="U5667" s="38">
        <v>7</v>
      </c>
      <c r="V5667" s="38">
        <v>2</v>
      </c>
    </row>
    <row r="5668" spans="1:22" ht="13.5" customHeight="1" x14ac:dyDescent="0.2">
      <c r="A5668" s="32" t="s">
        <v>5664</v>
      </c>
      <c r="B5668" s="32" t="s">
        <v>13482</v>
      </c>
      <c r="C5668" s="32" t="s">
        <v>18088</v>
      </c>
      <c r="D5668" s="37">
        <v>2.807766</v>
      </c>
      <c r="E5668" s="39">
        <v>1576.02</v>
      </c>
      <c r="F5668" s="39">
        <v>4441</v>
      </c>
      <c r="G5668" s="39">
        <v>8697.44</v>
      </c>
      <c r="H5668" s="38">
        <v>7</v>
      </c>
      <c r="I5668" s="38">
        <v>8884</v>
      </c>
      <c r="J5668" s="37">
        <v>15.626443928</v>
      </c>
      <c r="K5668" s="37">
        <v>14.463973104000001</v>
      </c>
      <c r="L5668" s="37">
        <v>21.237852922999998</v>
      </c>
      <c r="M5668" s="37">
        <v>30.268824987999999</v>
      </c>
      <c r="N5668" s="37">
        <v>10.748112244</v>
      </c>
      <c r="O5668" s="37">
        <v>20.176222597999999</v>
      </c>
      <c r="P5668" s="37">
        <v>5.3974140126999997</v>
      </c>
      <c r="Q5668" s="37">
        <v>85.513942900000004</v>
      </c>
      <c r="R5668" s="38">
        <v>170210</v>
      </c>
      <c r="S5668" s="37">
        <v>1.3843000000000001</v>
      </c>
      <c r="T5668" s="38">
        <v>3</v>
      </c>
      <c r="U5668" s="38">
        <v>5</v>
      </c>
      <c r="V5668" s="38">
        <v>0</v>
      </c>
    </row>
    <row r="5669" spans="1:22" ht="13.5" customHeight="1" x14ac:dyDescent="0.2">
      <c r="A5669" s="32" t="s">
        <v>5665</v>
      </c>
      <c r="B5669" s="32" t="s">
        <v>13483</v>
      </c>
      <c r="C5669" s="32" t="s">
        <v>18088</v>
      </c>
      <c r="D5669" s="37">
        <v>5.2730090000000001</v>
      </c>
      <c r="E5669" s="39">
        <v>1212.01</v>
      </c>
      <c r="F5669" s="39">
        <v>3063</v>
      </c>
      <c r="G5669" s="39">
        <v>5894.63</v>
      </c>
      <c r="H5669" s="38">
        <v>6</v>
      </c>
      <c r="I5669" s="38">
        <v>6026</v>
      </c>
      <c r="J5669" s="37">
        <v>20.264704582</v>
      </c>
      <c r="K5669" s="37">
        <v>16.929327312000002</v>
      </c>
      <c r="L5669" s="37">
        <v>29.538751151</v>
      </c>
      <c r="M5669" s="37">
        <v>25.152909021999999</v>
      </c>
      <c r="N5669" s="37">
        <v>16.718928171999998</v>
      </c>
      <c r="O5669" s="37">
        <v>21.060648914000001</v>
      </c>
      <c r="P5669" s="37">
        <v>5.3953809524</v>
      </c>
      <c r="Q5669" s="37">
        <v>82.859793499999995</v>
      </c>
      <c r="R5669" s="38">
        <v>115848</v>
      </c>
      <c r="S5669" s="37">
        <v>1.3843000000000001</v>
      </c>
      <c r="T5669" s="38">
        <v>3</v>
      </c>
      <c r="U5669" s="38">
        <v>5</v>
      </c>
      <c r="V5669" s="38">
        <v>1</v>
      </c>
    </row>
    <row r="5670" spans="1:22" ht="13.5" customHeight="1" x14ac:dyDescent="0.2">
      <c r="A5670" s="32" t="s">
        <v>5666</v>
      </c>
      <c r="B5670" s="32" t="s">
        <v>13484</v>
      </c>
      <c r="C5670" s="32" t="s">
        <v>18191</v>
      </c>
      <c r="D5670" s="37">
        <v>11.70121</v>
      </c>
      <c r="E5670" s="39">
        <v>1674.97</v>
      </c>
      <c r="F5670" s="39">
        <v>4009</v>
      </c>
      <c r="G5670" s="39">
        <v>7624.7</v>
      </c>
      <c r="H5670" s="38">
        <v>7</v>
      </c>
      <c r="I5670" s="38">
        <v>7930</v>
      </c>
      <c r="J5670" s="37">
        <v>18.183391192999999</v>
      </c>
      <c r="K5670" s="37">
        <v>18.323319705999999</v>
      </c>
      <c r="L5670" s="37">
        <v>24.711006778000002</v>
      </c>
      <c r="M5670" s="37">
        <v>21.829571162000001</v>
      </c>
      <c r="N5670" s="37">
        <v>23.985822241000001</v>
      </c>
      <c r="O5670" s="37">
        <v>15.389454976</v>
      </c>
      <c r="P5670" s="37" t="s">
        <v>15680</v>
      </c>
      <c r="Q5670" s="37">
        <v>91.5294995</v>
      </c>
      <c r="R5670" s="38">
        <v>273005</v>
      </c>
      <c r="S5670" s="37">
        <v>0.94023000000000001</v>
      </c>
      <c r="T5670" s="38">
        <v>3</v>
      </c>
      <c r="U5670" s="38">
        <v>5</v>
      </c>
      <c r="V5670" s="38">
        <v>0</v>
      </c>
    </row>
    <row r="5671" spans="1:22" ht="13.5" customHeight="1" x14ac:dyDescent="0.2">
      <c r="A5671" s="32" t="s">
        <v>5667</v>
      </c>
      <c r="B5671" s="32" t="s">
        <v>13485</v>
      </c>
      <c r="C5671" s="32" t="s">
        <v>18088</v>
      </c>
      <c r="D5671" s="37">
        <v>3.7682980000000001</v>
      </c>
      <c r="E5671" s="39">
        <v>2000.97</v>
      </c>
      <c r="F5671" s="39">
        <v>4448</v>
      </c>
      <c r="G5671" s="39">
        <v>8641.41</v>
      </c>
      <c r="H5671" s="38">
        <v>7</v>
      </c>
      <c r="I5671" s="38">
        <v>8757</v>
      </c>
      <c r="J5671" s="37">
        <v>20.886337728000001</v>
      </c>
      <c r="K5671" s="37">
        <v>14.988210531</v>
      </c>
      <c r="L5671" s="37">
        <v>21.054026866000001</v>
      </c>
      <c r="M5671" s="37">
        <v>49.349578508999997</v>
      </c>
      <c r="N5671" s="37">
        <v>9.6089760641000002</v>
      </c>
      <c r="O5671" s="37">
        <v>23.078710688000001</v>
      </c>
      <c r="P5671" s="37">
        <v>5.3753899259000004</v>
      </c>
      <c r="Q5671" s="37">
        <v>79.317672400000006</v>
      </c>
      <c r="R5671" s="38">
        <v>201566</v>
      </c>
      <c r="S5671" s="37">
        <v>1.3843000000000001</v>
      </c>
      <c r="T5671" s="38">
        <v>3</v>
      </c>
      <c r="U5671" s="38">
        <v>6</v>
      </c>
      <c r="V5671" s="38">
        <v>0</v>
      </c>
    </row>
    <row r="5672" spans="1:22" ht="13.5" customHeight="1" x14ac:dyDescent="0.2">
      <c r="A5672" s="32" t="s">
        <v>5668</v>
      </c>
      <c r="B5672" s="32" t="s">
        <v>13486</v>
      </c>
      <c r="C5672" s="32" t="s">
        <v>18191</v>
      </c>
      <c r="D5672" s="37">
        <v>6.6441660000000002</v>
      </c>
      <c r="E5672" s="39">
        <v>1542.98</v>
      </c>
      <c r="F5672" s="39">
        <v>6407</v>
      </c>
      <c r="G5672" s="39">
        <v>11934.78</v>
      </c>
      <c r="H5672" s="38">
        <v>8</v>
      </c>
      <c r="I5672" s="38">
        <v>12840</v>
      </c>
      <c r="J5672" s="37">
        <v>29.780253350999999</v>
      </c>
      <c r="K5672" s="37">
        <v>28.013261107999998</v>
      </c>
      <c r="L5672" s="37">
        <v>42.473535216999998</v>
      </c>
      <c r="M5672" s="37">
        <v>21.101858207999999</v>
      </c>
      <c r="N5672" s="37">
        <v>31.275960487999999</v>
      </c>
      <c r="O5672" s="37">
        <v>18.391890372999999</v>
      </c>
      <c r="P5672" s="37">
        <v>5.3</v>
      </c>
      <c r="Q5672" s="37">
        <v>72.093192200000004</v>
      </c>
      <c r="R5672" s="38">
        <v>448674</v>
      </c>
      <c r="S5672" s="37">
        <v>0.94023000000000001</v>
      </c>
      <c r="T5672" s="38">
        <v>5</v>
      </c>
      <c r="U5672" s="38">
        <v>5</v>
      </c>
      <c r="V5672" s="38">
        <v>1</v>
      </c>
    </row>
    <row r="5673" spans="1:22" ht="13.5" customHeight="1" x14ac:dyDescent="0.2">
      <c r="A5673" s="32" t="s">
        <v>5669</v>
      </c>
      <c r="B5673" s="32" t="s">
        <v>13487</v>
      </c>
      <c r="C5673" s="32" t="s">
        <v>18088</v>
      </c>
      <c r="D5673" s="37">
        <v>4.9447710000000002</v>
      </c>
      <c r="E5673" s="39">
        <v>1471.01</v>
      </c>
      <c r="F5673" s="39">
        <v>2743</v>
      </c>
      <c r="G5673" s="39">
        <v>5261.99</v>
      </c>
      <c r="H5673" s="38">
        <v>7</v>
      </c>
      <c r="I5673" s="38">
        <v>5334</v>
      </c>
      <c r="J5673" s="37">
        <v>12.195564789000001</v>
      </c>
      <c r="K5673" s="37">
        <v>7.5528770635000004</v>
      </c>
      <c r="L5673" s="37">
        <v>9.6910461173000009</v>
      </c>
      <c r="M5673" s="37">
        <v>70.888469850000007</v>
      </c>
      <c r="N5673" s="37">
        <v>2.2745324070000001</v>
      </c>
      <c r="O5673" s="37">
        <v>38.308481311999998</v>
      </c>
      <c r="P5673" s="37">
        <v>5.3969318587000004</v>
      </c>
      <c r="Q5673" s="37">
        <v>95.977197399999994</v>
      </c>
      <c r="R5673" s="38">
        <v>109007</v>
      </c>
      <c r="S5673" s="37">
        <v>1.3843000000000001</v>
      </c>
      <c r="T5673" s="38">
        <v>4</v>
      </c>
      <c r="U5673" s="38">
        <v>5</v>
      </c>
      <c r="V5673" s="38">
        <v>0</v>
      </c>
    </row>
    <row r="5674" spans="1:22" ht="13.5" customHeight="1" x14ac:dyDescent="0.2">
      <c r="A5674" s="32" t="s">
        <v>5670</v>
      </c>
      <c r="B5674" s="32" t="s">
        <v>13488</v>
      </c>
      <c r="C5674" s="32" t="s">
        <v>18191</v>
      </c>
      <c r="D5674" s="37">
        <v>8.0712329999999994</v>
      </c>
      <c r="E5674" s="39">
        <v>1897</v>
      </c>
      <c r="F5674" s="39">
        <v>7573</v>
      </c>
      <c r="G5674" s="39">
        <v>14392.11</v>
      </c>
      <c r="H5674" s="38">
        <v>13</v>
      </c>
      <c r="I5674" s="38">
        <v>15204</v>
      </c>
      <c r="J5674" s="37">
        <v>21.373055505</v>
      </c>
      <c r="K5674" s="37">
        <v>31.612754613</v>
      </c>
      <c r="L5674" s="37">
        <v>34.53268121</v>
      </c>
      <c r="M5674" s="37">
        <v>30.420786987</v>
      </c>
      <c r="N5674" s="37">
        <v>14.427766675000001</v>
      </c>
      <c r="O5674" s="37">
        <v>4.7686236047000001</v>
      </c>
      <c r="P5674" s="37">
        <v>5.3</v>
      </c>
      <c r="Q5674" s="37">
        <v>82.0128263</v>
      </c>
      <c r="R5674" s="38">
        <v>469659</v>
      </c>
      <c r="S5674" s="37">
        <v>0.94023000000000001</v>
      </c>
      <c r="T5674" s="38">
        <v>9</v>
      </c>
      <c r="U5674" s="38">
        <v>9</v>
      </c>
      <c r="V5674" s="38">
        <v>0</v>
      </c>
    </row>
    <row r="5675" spans="1:22" ht="13.5" customHeight="1" x14ac:dyDescent="0.2">
      <c r="A5675" s="32" t="s">
        <v>5671</v>
      </c>
      <c r="B5675" s="32" t="s">
        <v>13489</v>
      </c>
      <c r="C5675" s="32" t="s">
        <v>18191</v>
      </c>
      <c r="D5675" s="37">
        <v>5.2965369999999998</v>
      </c>
      <c r="E5675" s="39">
        <v>1848.05</v>
      </c>
      <c r="F5675" s="39">
        <v>5344</v>
      </c>
      <c r="G5675" s="39">
        <v>9524.5300000000007</v>
      </c>
      <c r="H5675" s="38">
        <v>9</v>
      </c>
      <c r="I5675" s="38">
        <v>10789</v>
      </c>
      <c r="J5675" s="37">
        <v>22.758434876999999</v>
      </c>
      <c r="K5675" s="37">
        <v>32.486898633000003</v>
      </c>
      <c r="L5675" s="37">
        <v>29.922745303999999</v>
      </c>
      <c r="M5675" s="37">
        <v>24.141061297</v>
      </c>
      <c r="N5675" s="37">
        <v>25.058077183999998</v>
      </c>
      <c r="O5675" s="37">
        <v>10.730441346999999</v>
      </c>
      <c r="P5675" s="37">
        <v>5.3</v>
      </c>
      <c r="Q5675" s="37">
        <v>85.424015299999994</v>
      </c>
      <c r="R5675" s="38">
        <v>359842</v>
      </c>
      <c r="S5675" s="37">
        <v>0.94023000000000001</v>
      </c>
      <c r="T5675" s="38">
        <v>4</v>
      </c>
      <c r="U5675" s="38">
        <v>8</v>
      </c>
      <c r="V5675" s="38">
        <v>1</v>
      </c>
    </row>
    <row r="5676" spans="1:22" ht="13.5" customHeight="1" x14ac:dyDescent="0.2">
      <c r="A5676" s="32" t="s">
        <v>5672</v>
      </c>
      <c r="B5676" s="32" t="s">
        <v>13490</v>
      </c>
      <c r="C5676" s="32" t="s">
        <v>18191</v>
      </c>
      <c r="D5676" s="37">
        <v>5.2778029999999996</v>
      </c>
      <c r="E5676" s="39">
        <v>2143.98</v>
      </c>
      <c r="F5676" s="39">
        <v>6389</v>
      </c>
      <c r="G5676" s="39">
        <v>12109.64</v>
      </c>
      <c r="H5676" s="38">
        <v>9</v>
      </c>
      <c r="I5676" s="38">
        <v>12571</v>
      </c>
      <c r="J5676" s="37">
        <v>8.8209628851000002</v>
      </c>
      <c r="K5676" s="37">
        <v>10.456090334000001</v>
      </c>
      <c r="L5676" s="37">
        <v>12.404659694999999</v>
      </c>
      <c r="M5676" s="37">
        <v>15.115112186999999</v>
      </c>
      <c r="N5676" s="37">
        <v>8.9033554692999992</v>
      </c>
      <c r="O5676" s="37">
        <v>6.9050582529</v>
      </c>
      <c r="P5676" s="37">
        <v>5.3</v>
      </c>
      <c r="Q5676" s="37">
        <v>90.831660900000003</v>
      </c>
      <c r="R5676" s="38">
        <v>336851</v>
      </c>
      <c r="S5676" s="37">
        <v>0.94023000000000001</v>
      </c>
      <c r="T5676" s="38">
        <v>5</v>
      </c>
      <c r="U5676" s="38">
        <v>9</v>
      </c>
      <c r="V5676" s="38">
        <v>0</v>
      </c>
    </row>
    <row r="5677" spans="1:22" ht="13.5" customHeight="1" x14ac:dyDescent="0.2">
      <c r="A5677" s="32" t="s">
        <v>5673</v>
      </c>
      <c r="B5677" s="32" t="s">
        <v>13491</v>
      </c>
      <c r="C5677" s="32" t="s">
        <v>18191</v>
      </c>
      <c r="D5677" s="37">
        <v>4.7777469999999997</v>
      </c>
      <c r="E5677" s="39">
        <v>2346.04</v>
      </c>
      <c r="F5677" s="39">
        <v>7187</v>
      </c>
      <c r="G5677" s="39">
        <v>12996.66</v>
      </c>
      <c r="H5677" s="38">
        <v>11</v>
      </c>
      <c r="I5677" s="38">
        <v>14002</v>
      </c>
      <c r="J5677" s="37">
        <v>15.709672427999999</v>
      </c>
      <c r="K5677" s="37">
        <v>16.883512989</v>
      </c>
      <c r="L5677" s="37">
        <v>17.797456518000001</v>
      </c>
      <c r="M5677" s="37">
        <v>29.996713671999998</v>
      </c>
      <c r="N5677" s="37">
        <v>16.817615799999999</v>
      </c>
      <c r="O5677" s="37">
        <v>14.091608728000001</v>
      </c>
      <c r="P5677" s="37">
        <v>5.3</v>
      </c>
      <c r="Q5677" s="37">
        <v>90.845215100000004</v>
      </c>
      <c r="R5677" s="38">
        <v>416397</v>
      </c>
      <c r="S5677" s="37">
        <v>0.94023000000000001</v>
      </c>
      <c r="T5677" s="38">
        <v>5</v>
      </c>
      <c r="U5677" s="38">
        <v>10</v>
      </c>
      <c r="V5677" s="38">
        <v>3</v>
      </c>
    </row>
    <row r="5678" spans="1:22" ht="13.5" customHeight="1" x14ac:dyDescent="0.2">
      <c r="A5678" s="32" t="s">
        <v>5674</v>
      </c>
      <c r="B5678" s="32" t="s">
        <v>13492</v>
      </c>
      <c r="C5678" s="32" t="s">
        <v>18088</v>
      </c>
      <c r="D5678" s="37">
        <v>4.1557579999999996</v>
      </c>
      <c r="E5678" s="39">
        <v>2152.96</v>
      </c>
      <c r="F5678" s="39">
        <v>5524</v>
      </c>
      <c r="G5678" s="39">
        <v>10797.49</v>
      </c>
      <c r="H5678" s="38">
        <v>9</v>
      </c>
      <c r="I5678" s="38">
        <v>11088</v>
      </c>
      <c r="J5678" s="37">
        <v>16.758213140999999</v>
      </c>
      <c r="K5678" s="37">
        <v>14.869548921</v>
      </c>
      <c r="L5678" s="37">
        <v>22.395661165</v>
      </c>
      <c r="M5678" s="37">
        <v>24.731085265000001</v>
      </c>
      <c r="N5678" s="37">
        <v>13.474338433</v>
      </c>
      <c r="O5678" s="37">
        <v>20.306163136999999</v>
      </c>
      <c r="P5678" s="37">
        <v>5.3720003812000003</v>
      </c>
      <c r="Q5678" s="37">
        <v>91.933227200000005</v>
      </c>
      <c r="R5678" s="38">
        <v>234349</v>
      </c>
      <c r="S5678" s="37">
        <v>1.3843000000000001</v>
      </c>
      <c r="T5678" s="38">
        <v>4</v>
      </c>
      <c r="U5678" s="38">
        <v>9</v>
      </c>
      <c r="V5678" s="38">
        <v>2</v>
      </c>
    </row>
    <row r="5679" spans="1:22" ht="13.5" customHeight="1" x14ac:dyDescent="0.2">
      <c r="A5679" s="32" t="s">
        <v>5675</v>
      </c>
      <c r="B5679" s="32" t="s">
        <v>13493</v>
      </c>
      <c r="C5679" s="32" t="s">
        <v>18088</v>
      </c>
      <c r="D5679" s="37">
        <v>4.5234750000000004</v>
      </c>
      <c r="E5679" s="39">
        <v>1179.98</v>
      </c>
      <c r="F5679" s="39">
        <v>2370</v>
      </c>
      <c r="G5679" s="39">
        <v>4646.84</v>
      </c>
      <c r="H5679" s="38">
        <v>5</v>
      </c>
      <c r="I5679" s="38">
        <v>4709</v>
      </c>
      <c r="J5679" s="37">
        <v>9.2361492178999995</v>
      </c>
      <c r="K5679" s="37">
        <v>5.4664919255999997</v>
      </c>
      <c r="L5679" s="37">
        <v>7.9741694037000004</v>
      </c>
      <c r="M5679" s="37">
        <v>79.337709489999995</v>
      </c>
      <c r="N5679" s="37">
        <v>1.722444638</v>
      </c>
      <c r="O5679" s="37">
        <v>37.608337208000002</v>
      </c>
      <c r="P5679" s="37">
        <v>5.4</v>
      </c>
      <c r="Q5679" s="37">
        <v>94.486035599999994</v>
      </c>
      <c r="R5679" s="38">
        <v>97176</v>
      </c>
      <c r="S5679" s="37">
        <v>1.3843000000000001</v>
      </c>
      <c r="T5679" s="38">
        <v>4</v>
      </c>
      <c r="U5679" s="38">
        <v>5</v>
      </c>
      <c r="V5679" s="38">
        <v>1</v>
      </c>
    </row>
    <row r="5680" spans="1:22" ht="13.5" customHeight="1" x14ac:dyDescent="0.2">
      <c r="A5680" s="32" t="s">
        <v>5676</v>
      </c>
      <c r="B5680" s="32" t="s">
        <v>13494</v>
      </c>
      <c r="C5680" s="32" t="s">
        <v>18191</v>
      </c>
      <c r="D5680" s="37">
        <v>4.5429430000000002</v>
      </c>
      <c r="E5680" s="39">
        <v>1008.01</v>
      </c>
      <c r="F5680" s="39">
        <v>2718</v>
      </c>
      <c r="G5680" s="39">
        <v>5252.99</v>
      </c>
      <c r="H5680" s="38">
        <v>3</v>
      </c>
      <c r="I5680" s="38">
        <v>5481</v>
      </c>
      <c r="J5680" s="37">
        <v>13.775490028</v>
      </c>
      <c r="K5680" s="37">
        <v>16.759744092999998</v>
      </c>
      <c r="L5680" s="37">
        <v>16.348291285999998</v>
      </c>
      <c r="M5680" s="37">
        <v>11.435531587</v>
      </c>
      <c r="N5680" s="37">
        <v>12.451177142000001</v>
      </c>
      <c r="O5680" s="37">
        <v>12.469673266999999</v>
      </c>
      <c r="P5680" s="37">
        <v>8.0231597846000007</v>
      </c>
      <c r="Q5680" s="37">
        <v>97.652220400000004</v>
      </c>
      <c r="R5680" s="38">
        <v>183016</v>
      </c>
      <c r="S5680" s="37">
        <v>0.94023000000000001</v>
      </c>
      <c r="T5680" s="38">
        <v>1</v>
      </c>
      <c r="U5680" s="38">
        <v>3</v>
      </c>
      <c r="V5680" s="38">
        <v>0</v>
      </c>
    </row>
    <row r="5681" spans="1:22" ht="13.5" customHeight="1" x14ac:dyDescent="0.2">
      <c r="A5681" s="32" t="s">
        <v>5677</v>
      </c>
      <c r="B5681" s="32" t="s">
        <v>13495</v>
      </c>
      <c r="C5681" s="32" t="s">
        <v>18088</v>
      </c>
      <c r="D5681" s="37">
        <v>7.7137079999999996</v>
      </c>
      <c r="E5681" s="39">
        <v>2643</v>
      </c>
      <c r="F5681" s="39">
        <v>7326</v>
      </c>
      <c r="G5681" s="39">
        <v>14197.48</v>
      </c>
      <c r="H5681" s="38">
        <v>10</v>
      </c>
      <c r="I5681" s="38">
        <v>14566</v>
      </c>
      <c r="J5681" s="37">
        <v>18.575382006000002</v>
      </c>
      <c r="K5681" s="37">
        <v>16.313557684999999</v>
      </c>
      <c r="L5681" s="37">
        <v>26.378683405</v>
      </c>
      <c r="M5681" s="37">
        <v>23.682893622000002</v>
      </c>
      <c r="N5681" s="37">
        <v>15.438714907</v>
      </c>
      <c r="O5681" s="37">
        <v>21.266073279</v>
      </c>
      <c r="P5681" s="37">
        <v>5.3977762967</v>
      </c>
      <c r="Q5681" s="37">
        <v>76.184830500000004</v>
      </c>
      <c r="R5681" s="38">
        <v>305190</v>
      </c>
      <c r="S5681" s="37">
        <v>1.3843000000000001</v>
      </c>
      <c r="T5681" s="38">
        <v>5</v>
      </c>
      <c r="U5681" s="38">
        <v>9</v>
      </c>
      <c r="V5681" s="38">
        <v>2</v>
      </c>
    </row>
    <row r="5682" spans="1:22" ht="13.5" customHeight="1" x14ac:dyDescent="0.2">
      <c r="A5682" s="32" t="s">
        <v>5678</v>
      </c>
      <c r="B5682" s="32" t="s">
        <v>13496</v>
      </c>
      <c r="C5682" s="32" t="s">
        <v>18191</v>
      </c>
      <c r="D5682" s="37">
        <v>4.9152079999999998</v>
      </c>
      <c r="E5682" s="39">
        <v>1704.98</v>
      </c>
      <c r="F5682" s="39">
        <v>3561</v>
      </c>
      <c r="G5682" s="39">
        <v>6538.85</v>
      </c>
      <c r="H5682" s="38">
        <v>5</v>
      </c>
      <c r="I5682" s="38">
        <v>6954</v>
      </c>
      <c r="J5682" s="37">
        <v>3.6436206417000001</v>
      </c>
      <c r="K5682" s="37">
        <v>4.1381490447999996</v>
      </c>
      <c r="L5682" s="37">
        <v>1.8851658909</v>
      </c>
      <c r="M5682" s="37">
        <v>14.715289087</v>
      </c>
      <c r="N5682" s="37">
        <v>9.3253643955999994</v>
      </c>
      <c r="O5682" s="37">
        <v>5.5094701770999999</v>
      </c>
      <c r="P5682" s="37">
        <v>8.1</v>
      </c>
      <c r="Q5682" s="37">
        <v>79.432536200000001</v>
      </c>
      <c r="R5682" s="38">
        <v>207515</v>
      </c>
      <c r="S5682" s="37">
        <v>0.94023000000000001</v>
      </c>
      <c r="T5682" s="38">
        <v>2</v>
      </c>
      <c r="U5682" s="38">
        <v>5</v>
      </c>
      <c r="V5682" s="38">
        <v>1</v>
      </c>
    </row>
    <row r="5683" spans="1:22" ht="13.5" customHeight="1" x14ac:dyDescent="0.2">
      <c r="A5683" s="32" t="s">
        <v>5679</v>
      </c>
      <c r="B5683" s="32" t="s">
        <v>13497</v>
      </c>
      <c r="C5683" s="32" t="s">
        <v>18191</v>
      </c>
      <c r="D5683" s="37">
        <v>2.268116</v>
      </c>
      <c r="E5683" s="39">
        <v>2171.02</v>
      </c>
      <c r="F5683" s="39">
        <v>3746</v>
      </c>
      <c r="G5683" s="39">
        <v>7163.81</v>
      </c>
      <c r="H5683" s="38">
        <v>4</v>
      </c>
      <c r="I5683" s="38">
        <v>7267</v>
      </c>
      <c r="J5683" s="37">
        <v>9.5941875536999994</v>
      </c>
      <c r="K5683" s="37">
        <v>5.8719265146000001</v>
      </c>
      <c r="L5683" s="37">
        <v>12.707033397</v>
      </c>
      <c r="M5683" s="37">
        <v>33.159278708999999</v>
      </c>
      <c r="N5683" s="37">
        <v>3.0383336109000001</v>
      </c>
      <c r="O5683" s="37">
        <v>10.584464837000001</v>
      </c>
      <c r="P5683" s="37">
        <v>5.8</v>
      </c>
      <c r="Q5683" s="37">
        <v>95.750860000000003</v>
      </c>
      <c r="R5683" s="38">
        <v>195356</v>
      </c>
      <c r="S5683" s="37">
        <v>0.94023000000000001</v>
      </c>
      <c r="T5683" s="38">
        <v>1</v>
      </c>
      <c r="U5683" s="38">
        <v>4</v>
      </c>
      <c r="V5683" s="38">
        <v>2</v>
      </c>
    </row>
    <row r="5684" spans="1:22" ht="13.5" customHeight="1" x14ac:dyDescent="0.2">
      <c r="A5684" s="32" t="s">
        <v>5680</v>
      </c>
      <c r="B5684" s="32" t="s">
        <v>13498</v>
      </c>
      <c r="C5684" s="32" t="s">
        <v>18088</v>
      </c>
      <c r="D5684" s="37">
        <v>7.1985409999999996</v>
      </c>
      <c r="E5684" s="39">
        <v>2296.02</v>
      </c>
      <c r="F5684" s="39">
        <v>6030</v>
      </c>
      <c r="G5684" s="39">
        <v>11576.43</v>
      </c>
      <c r="H5684" s="38">
        <v>14</v>
      </c>
      <c r="I5684" s="38">
        <v>11894</v>
      </c>
      <c r="J5684" s="37">
        <v>14.638257103999999</v>
      </c>
      <c r="K5684" s="37">
        <v>13.153699185000001</v>
      </c>
      <c r="L5684" s="37">
        <v>18.218835854000002</v>
      </c>
      <c r="M5684" s="37">
        <v>24.118700853</v>
      </c>
      <c r="N5684" s="37">
        <v>11.221282195000001</v>
      </c>
      <c r="O5684" s="37">
        <v>18.406118428999999</v>
      </c>
      <c r="P5684" s="37">
        <v>5.3970925926</v>
      </c>
      <c r="Q5684" s="37">
        <v>88.237375999999998</v>
      </c>
      <c r="R5684" s="38">
        <v>270253</v>
      </c>
      <c r="S5684" s="37">
        <v>1.3843000000000001</v>
      </c>
      <c r="T5684" s="38">
        <v>6</v>
      </c>
      <c r="U5684" s="38">
        <v>12</v>
      </c>
      <c r="V5684" s="38">
        <v>2</v>
      </c>
    </row>
    <row r="5685" spans="1:22" ht="13.5" customHeight="1" x14ac:dyDescent="0.2">
      <c r="A5685" s="32" t="s">
        <v>5681</v>
      </c>
      <c r="B5685" s="32" t="s">
        <v>13499</v>
      </c>
      <c r="C5685" s="32" t="s">
        <v>18191</v>
      </c>
      <c r="D5685" s="37">
        <v>3.9259559999999998</v>
      </c>
      <c r="E5685" s="39">
        <v>1312.98</v>
      </c>
      <c r="F5685" s="39">
        <v>3134</v>
      </c>
      <c r="G5685" s="39">
        <v>6249.18</v>
      </c>
      <c r="H5685" s="38">
        <v>7</v>
      </c>
      <c r="I5685" s="38">
        <v>6327</v>
      </c>
      <c r="J5685" s="37">
        <v>8.0513670240999993</v>
      </c>
      <c r="K5685" s="37">
        <v>3.7196266198000001</v>
      </c>
      <c r="L5685" s="37">
        <v>4.8915854647000003</v>
      </c>
      <c r="M5685" s="37">
        <v>63.336847235999997</v>
      </c>
      <c r="N5685" s="37">
        <v>1.8983465768000001</v>
      </c>
      <c r="O5685" s="37">
        <v>17.849636413999999</v>
      </c>
      <c r="P5685" s="37">
        <v>5.3</v>
      </c>
      <c r="Q5685" s="37">
        <v>94.948059999999998</v>
      </c>
      <c r="R5685" s="38">
        <v>165583</v>
      </c>
      <c r="S5685" s="37">
        <v>0.94023000000000001</v>
      </c>
      <c r="T5685" s="38">
        <v>5</v>
      </c>
      <c r="U5685" s="38">
        <v>7</v>
      </c>
      <c r="V5685" s="38">
        <v>0</v>
      </c>
    </row>
    <row r="5686" spans="1:22" ht="13.5" customHeight="1" x14ac:dyDescent="0.2">
      <c r="A5686" s="32" t="s">
        <v>5682</v>
      </c>
      <c r="B5686" s="32" t="s">
        <v>13500</v>
      </c>
      <c r="C5686" s="32" t="s">
        <v>18191</v>
      </c>
      <c r="D5686" s="37">
        <v>3.907197</v>
      </c>
      <c r="E5686" s="39">
        <v>2126.9499999999998</v>
      </c>
      <c r="F5686" s="39">
        <v>5187</v>
      </c>
      <c r="G5686" s="39">
        <v>10047.84</v>
      </c>
      <c r="H5686" s="38">
        <v>9</v>
      </c>
      <c r="I5686" s="38">
        <v>10315</v>
      </c>
      <c r="J5686" s="37">
        <v>17.554073358</v>
      </c>
      <c r="K5686" s="37">
        <v>12.351278306999999</v>
      </c>
      <c r="L5686" s="37">
        <v>22.401130205000001</v>
      </c>
      <c r="M5686" s="37">
        <v>23.368936810000001</v>
      </c>
      <c r="N5686" s="37">
        <v>9.6995546072999996</v>
      </c>
      <c r="O5686" s="37">
        <v>8.1255282616999995</v>
      </c>
      <c r="P5686" s="37">
        <v>5.3</v>
      </c>
      <c r="Q5686" s="37">
        <v>77.570103599999996</v>
      </c>
      <c r="R5686" s="38">
        <v>365659</v>
      </c>
      <c r="S5686" s="37">
        <v>0.94023000000000001</v>
      </c>
      <c r="T5686" s="38">
        <v>5</v>
      </c>
      <c r="U5686" s="38">
        <v>7</v>
      </c>
      <c r="V5686" s="38">
        <v>2</v>
      </c>
    </row>
    <row r="5687" spans="1:22" ht="13.5" customHeight="1" x14ac:dyDescent="0.2">
      <c r="A5687" s="32" t="s">
        <v>5683</v>
      </c>
      <c r="B5687" s="32" t="s">
        <v>13501</v>
      </c>
      <c r="C5687" s="32" t="s">
        <v>18191</v>
      </c>
      <c r="D5687" s="37">
        <v>6.3610949999999997</v>
      </c>
      <c r="E5687" s="39">
        <v>1771.03</v>
      </c>
      <c r="F5687" s="39">
        <v>5942</v>
      </c>
      <c r="G5687" s="39">
        <v>10653.93</v>
      </c>
      <c r="H5687" s="38">
        <v>9</v>
      </c>
      <c r="I5687" s="38">
        <v>11650</v>
      </c>
      <c r="J5687" s="37">
        <v>14.869985644</v>
      </c>
      <c r="K5687" s="37">
        <v>16.692642164999999</v>
      </c>
      <c r="L5687" s="37">
        <v>18.763134964999999</v>
      </c>
      <c r="M5687" s="37">
        <v>28.700034711000001</v>
      </c>
      <c r="N5687" s="37">
        <v>15.13421497</v>
      </c>
      <c r="O5687" s="37">
        <v>14.139877003</v>
      </c>
      <c r="P5687" s="37">
        <v>5.3</v>
      </c>
      <c r="Q5687" s="37">
        <v>80.955642100000006</v>
      </c>
      <c r="R5687" s="38">
        <v>345922</v>
      </c>
      <c r="S5687" s="37">
        <v>0.94023000000000001</v>
      </c>
      <c r="T5687" s="38">
        <v>5</v>
      </c>
      <c r="U5687" s="38">
        <v>9</v>
      </c>
      <c r="V5687" s="38">
        <v>0</v>
      </c>
    </row>
    <row r="5688" spans="1:22" ht="13.5" customHeight="1" x14ac:dyDescent="0.2">
      <c r="A5688" s="32" t="s">
        <v>5684</v>
      </c>
      <c r="B5688" s="32" t="s">
        <v>13502</v>
      </c>
      <c r="C5688" s="32" t="s">
        <v>18191</v>
      </c>
      <c r="D5688" s="37">
        <v>4.2493400000000001</v>
      </c>
      <c r="E5688" s="39">
        <v>2010.97</v>
      </c>
      <c r="F5688" s="39">
        <v>5468</v>
      </c>
      <c r="G5688" s="39">
        <v>10428.35</v>
      </c>
      <c r="H5688" s="38">
        <v>8</v>
      </c>
      <c r="I5688" s="38">
        <v>10953</v>
      </c>
      <c r="J5688" s="37">
        <v>17.545042328000001</v>
      </c>
      <c r="K5688" s="37">
        <v>18.767921609999998</v>
      </c>
      <c r="L5688" s="37">
        <v>20.967362364</v>
      </c>
      <c r="M5688" s="37">
        <v>20.38494098</v>
      </c>
      <c r="N5688" s="37">
        <v>22.745488866999999</v>
      </c>
      <c r="O5688" s="37">
        <v>19.456621953999999</v>
      </c>
      <c r="P5688" s="37">
        <v>5.3</v>
      </c>
      <c r="Q5688" s="37">
        <v>79.639611200000004</v>
      </c>
      <c r="R5688" s="38">
        <v>339392</v>
      </c>
      <c r="S5688" s="37">
        <v>0.94023000000000001</v>
      </c>
      <c r="T5688" s="38">
        <v>5</v>
      </c>
      <c r="U5688" s="38">
        <v>8</v>
      </c>
      <c r="V5688" s="38">
        <v>2</v>
      </c>
    </row>
    <row r="5689" spans="1:22" ht="13.5" customHeight="1" x14ac:dyDescent="0.2">
      <c r="A5689" s="32" t="s">
        <v>5685</v>
      </c>
      <c r="B5689" s="32" t="s">
        <v>13503</v>
      </c>
      <c r="C5689" s="32" t="s">
        <v>18191</v>
      </c>
      <c r="D5689" s="37">
        <v>4.7367629999999998</v>
      </c>
      <c r="E5689" s="39">
        <v>2823.95</v>
      </c>
      <c r="F5689" s="39">
        <v>5444</v>
      </c>
      <c r="G5689" s="39">
        <v>10460.85</v>
      </c>
      <c r="H5689" s="38">
        <v>11</v>
      </c>
      <c r="I5689" s="38">
        <v>10604</v>
      </c>
      <c r="J5689" s="37">
        <v>10.372711097</v>
      </c>
      <c r="K5689" s="37">
        <v>9.1698294253999997</v>
      </c>
      <c r="L5689" s="37">
        <v>6.4859967739000002</v>
      </c>
      <c r="M5689" s="37">
        <v>44.475406257000003</v>
      </c>
      <c r="N5689" s="37">
        <v>5.2855805234000002</v>
      </c>
      <c r="O5689" s="37">
        <v>12.287551484</v>
      </c>
      <c r="P5689" s="37">
        <v>5.5874015748000003</v>
      </c>
      <c r="Q5689" s="37">
        <v>98.670530299999996</v>
      </c>
      <c r="R5689" s="38">
        <v>383165</v>
      </c>
      <c r="S5689" s="37">
        <v>0.94023000000000001</v>
      </c>
      <c r="T5689" s="38">
        <v>7</v>
      </c>
      <c r="U5689" s="38">
        <v>10</v>
      </c>
      <c r="V5689" s="38">
        <v>1</v>
      </c>
    </row>
    <row r="5690" spans="1:22" ht="13.5" customHeight="1" x14ac:dyDescent="0.2">
      <c r="A5690" s="32" t="s">
        <v>5686</v>
      </c>
      <c r="B5690" s="32" t="s">
        <v>13504</v>
      </c>
      <c r="C5690" s="32" t="s">
        <v>18191</v>
      </c>
      <c r="D5690" s="37">
        <v>2.3086099999999998</v>
      </c>
      <c r="E5690" s="39">
        <v>1952.03</v>
      </c>
      <c r="F5690" s="39">
        <v>3877</v>
      </c>
      <c r="G5690" s="39">
        <v>7289.84</v>
      </c>
      <c r="H5690" s="38">
        <v>8</v>
      </c>
      <c r="I5690" s="38">
        <v>7566</v>
      </c>
      <c r="J5690" s="37">
        <v>15.935839256</v>
      </c>
      <c r="K5690" s="37">
        <v>17.546803179000001</v>
      </c>
      <c r="L5690" s="37">
        <v>13.536511926999999</v>
      </c>
      <c r="M5690" s="37">
        <v>11.13691262</v>
      </c>
      <c r="N5690" s="37">
        <v>9.6167813009999996</v>
      </c>
      <c r="O5690" s="37">
        <v>7.3162118320999996</v>
      </c>
      <c r="P5690" s="37">
        <v>5.3</v>
      </c>
      <c r="Q5690" s="37">
        <v>85.709684699999997</v>
      </c>
      <c r="R5690" s="38">
        <v>212926</v>
      </c>
      <c r="S5690" s="37">
        <v>0.94023000000000001</v>
      </c>
      <c r="T5690" s="38">
        <v>4</v>
      </c>
      <c r="U5690" s="38">
        <v>8</v>
      </c>
      <c r="V5690" s="38">
        <v>1</v>
      </c>
    </row>
    <row r="5691" spans="1:22" ht="13.5" customHeight="1" x14ac:dyDescent="0.2">
      <c r="A5691" s="32" t="s">
        <v>5687</v>
      </c>
      <c r="B5691" s="32" t="s">
        <v>13505</v>
      </c>
      <c r="C5691" s="32" t="s">
        <v>18191</v>
      </c>
      <c r="D5691" s="37">
        <v>8.030443</v>
      </c>
      <c r="E5691" s="39">
        <v>3087.99</v>
      </c>
      <c r="F5691" s="39">
        <v>6401</v>
      </c>
      <c r="G5691" s="39">
        <v>12563.02</v>
      </c>
      <c r="H5691" s="38">
        <v>12</v>
      </c>
      <c r="I5691" s="38">
        <v>12792</v>
      </c>
      <c r="J5691" s="37">
        <v>18.459203040999999</v>
      </c>
      <c r="K5691" s="37">
        <v>16.310822852000001</v>
      </c>
      <c r="L5691" s="37">
        <v>28.185518850000001</v>
      </c>
      <c r="M5691" s="37">
        <v>30.405849253</v>
      </c>
      <c r="N5691" s="37">
        <v>18.084526764</v>
      </c>
      <c r="O5691" s="37">
        <v>8.7043226130000004</v>
      </c>
      <c r="P5691" s="37">
        <v>5.3</v>
      </c>
      <c r="Q5691" s="37">
        <v>71.796358900000001</v>
      </c>
      <c r="R5691" s="38">
        <v>294368</v>
      </c>
      <c r="S5691" s="37">
        <v>0.94023000000000001</v>
      </c>
      <c r="T5691" s="38">
        <v>7</v>
      </c>
      <c r="U5691" s="38">
        <v>11</v>
      </c>
      <c r="V5691" s="38">
        <v>0</v>
      </c>
    </row>
    <row r="5692" spans="1:22" ht="13.5" customHeight="1" x14ac:dyDescent="0.2">
      <c r="A5692" s="32" t="s">
        <v>5688</v>
      </c>
      <c r="B5692" s="32" t="s">
        <v>13506</v>
      </c>
      <c r="C5692" s="32" t="s">
        <v>18191</v>
      </c>
      <c r="D5692" s="37">
        <v>7.325056</v>
      </c>
      <c r="E5692" s="39">
        <v>1525.04</v>
      </c>
      <c r="F5692" s="39">
        <v>4314</v>
      </c>
      <c r="G5692" s="39">
        <v>7836.44</v>
      </c>
      <c r="H5692" s="38">
        <v>7</v>
      </c>
      <c r="I5692" s="38">
        <v>8639</v>
      </c>
      <c r="J5692" s="37">
        <v>19.056426939000001</v>
      </c>
      <c r="K5692" s="37">
        <v>29.005808241</v>
      </c>
      <c r="L5692" s="37">
        <v>25.568362032</v>
      </c>
      <c r="M5692" s="37">
        <v>23.839438591</v>
      </c>
      <c r="N5692" s="37">
        <v>21.044293254999999</v>
      </c>
      <c r="O5692" s="37">
        <v>7.6840924004</v>
      </c>
      <c r="P5692" s="37">
        <v>5.3</v>
      </c>
      <c r="Q5692" s="37">
        <v>87.040119500000003</v>
      </c>
      <c r="R5692" s="38">
        <v>239716</v>
      </c>
      <c r="S5692" s="37">
        <v>0.94023000000000001</v>
      </c>
      <c r="T5692" s="38">
        <v>4</v>
      </c>
      <c r="U5692" s="38">
        <v>7</v>
      </c>
      <c r="V5692" s="38">
        <v>0</v>
      </c>
    </row>
    <row r="5693" spans="1:22" ht="13.5" customHeight="1" x14ac:dyDescent="0.2">
      <c r="A5693" s="32" t="s">
        <v>5689</v>
      </c>
      <c r="B5693" s="32" t="s">
        <v>13507</v>
      </c>
      <c r="C5693" s="32" t="s">
        <v>18191</v>
      </c>
      <c r="D5693" s="37">
        <v>5.8582979999999996</v>
      </c>
      <c r="E5693" s="39">
        <v>2473.9699999999998</v>
      </c>
      <c r="F5693" s="39">
        <v>4627</v>
      </c>
      <c r="G5693" s="39">
        <v>9158.51</v>
      </c>
      <c r="H5693" s="38">
        <v>6</v>
      </c>
      <c r="I5693" s="38">
        <v>9315</v>
      </c>
      <c r="J5693" s="37">
        <v>11.340966862</v>
      </c>
      <c r="K5693" s="37">
        <v>9.1705462191000002</v>
      </c>
      <c r="L5693" s="37">
        <v>16.263908358999998</v>
      </c>
      <c r="M5693" s="37">
        <v>50.004651170999999</v>
      </c>
      <c r="N5693" s="37">
        <v>1.6255187423999999</v>
      </c>
      <c r="O5693" s="37">
        <v>20.321518876999999</v>
      </c>
      <c r="P5693" s="37">
        <v>5.63</v>
      </c>
      <c r="Q5693" s="37">
        <v>94.542362900000001</v>
      </c>
      <c r="R5693" s="38">
        <v>263626</v>
      </c>
      <c r="S5693" s="37">
        <v>0.94023000000000001</v>
      </c>
      <c r="T5693" s="38">
        <v>3</v>
      </c>
      <c r="U5693" s="38">
        <v>4</v>
      </c>
      <c r="V5693" s="38">
        <v>0</v>
      </c>
    </row>
    <row r="5694" spans="1:22" ht="13.5" customHeight="1" x14ac:dyDescent="0.2">
      <c r="A5694" s="32" t="s">
        <v>5690</v>
      </c>
      <c r="B5694" s="32" t="s">
        <v>13508</v>
      </c>
      <c r="C5694" s="32" t="s">
        <v>18088</v>
      </c>
      <c r="D5694" s="37">
        <v>4.0835480000000004</v>
      </c>
      <c r="E5694" s="39">
        <v>2140</v>
      </c>
      <c r="F5694" s="39">
        <v>3890</v>
      </c>
      <c r="G5694" s="39">
        <v>7625.66</v>
      </c>
      <c r="H5694" s="38">
        <v>7</v>
      </c>
      <c r="I5694" s="38">
        <v>7741</v>
      </c>
      <c r="J5694" s="37">
        <v>9.9892709112000002</v>
      </c>
      <c r="K5694" s="37">
        <v>7.5064800833999996</v>
      </c>
      <c r="L5694" s="37">
        <v>8.7057022692999997</v>
      </c>
      <c r="M5694" s="37">
        <v>74.919354994000003</v>
      </c>
      <c r="N5694" s="37">
        <v>6.1188948923000002</v>
      </c>
      <c r="O5694" s="37">
        <v>35.359348054000002</v>
      </c>
      <c r="P5694" s="37">
        <v>5.4029620488000001</v>
      </c>
      <c r="Q5694" s="37">
        <v>93.318201900000005</v>
      </c>
      <c r="R5694" s="38">
        <v>148702</v>
      </c>
      <c r="S5694" s="37">
        <v>1.3843000000000001</v>
      </c>
      <c r="T5694" s="38">
        <v>3</v>
      </c>
      <c r="U5694" s="38">
        <v>7</v>
      </c>
      <c r="V5694" s="38">
        <v>2</v>
      </c>
    </row>
    <row r="5695" spans="1:22" ht="13.5" customHeight="1" x14ac:dyDescent="0.2">
      <c r="A5695" s="32" t="s">
        <v>5691</v>
      </c>
      <c r="B5695" s="32" t="s">
        <v>13509</v>
      </c>
      <c r="C5695" s="32" t="s">
        <v>18088</v>
      </c>
      <c r="D5695" s="37">
        <v>8.8483269999999994</v>
      </c>
      <c r="E5695" s="39">
        <v>2216.98</v>
      </c>
      <c r="F5695" s="39">
        <v>5261</v>
      </c>
      <c r="G5695" s="39">
        <v>10369.42</v>
      </c>
      <c r="H5695" s="38">
        <v>11</v>
      </c>
      <c r="I5695" s="38">
        <v>10506</v>
      </c>
      <c r="J5695" s="37">
        <v>13.287644905000001</v>
      </c>
      <c r="K5695" s="37">
        <v>9.5951023587000002</v>
      </c>
      <c r="L5695" s="37">
        <v>15.095914144</v>
      </c>
      <c r="M5695" s="37">
        <v>44.030044320999998</v>
      </c>
      <c r="N5695" s="37">
        <v>9.8272418078000001</v>
      </c>
      <c r="O5695" s="37">
        <v>21.559393736000001</v>
      </c>
      <c r="P5695" s="37">
        <v>5.3982783495</v>
      </c>
      <c r="Q5695" s="37">
        <v>88.970249899999999</v>
      </c>
      <c r="R5695" s="38">
        <v>223979</v>
      </c>
      <c r="S5695" s="37">
        <v>1.3843000000000001</v>
      </c>
      <c r="T5695" s="38">
        <v>6</v>
      </c>
      <c r="U5695" s="38">
        <v>10</v>
      </c>
      <c r="V5695" s="38">
        <v>0</v>
      </c>
    </row>
    <row r="5696" spans="1:22" ht="13.5" customHeight="1" x14ac:dyDescent="0.2">
      <c r="A5696" s="32" t="s">
        <v>5692</v>
      </c>
      <c r="B5696" s="32" t="s">
        <v>13510</v>
      </c>
      <c r="C5696" s="32" t="s">
        <v>18191</v>
      </c>
      <c r="D5696" s="37">
        <v>3.8419650000000001</v>
      </c>
      <c r="E5696" s="39">
        <v>972.99</v>
      </c>
      <c r="F5696" s="39">
        <v>1959</v>
      </c>
      <c r="G5696" s="39">
        <v>3906.35</v>
      </c>
      <c r="H5696" s="38">
        <v>3</v>
      </c>
      <c r="I5696" s="38">
        <v>3953</v>
      </c>
      <c r="J5696" s="37">
        <v>8.9720725639999994</v>
      </c>
      <c r="K5696" s="37">
        <v>6.3629816489</v>
      </c>
      <c r="L5696" s="37">
        <v>5.3793099729999998</v>
      </c>
      <c r="M5696" s="37">
        <v>65.509538325999998</v>
      </c>
      <c r="N5696" s="37">
        <v>1.9797465071</v>
      </c>
      <c r="O5696" s="37">
        <v>19.189161364</v>
      </c>
      <c r="P5696" s="37">
        <v>5.3325478645000004</v>
      </c>
      <c r="Q5696" s="37">
        <v>97.902431300000003</v>
      </c>
      <c r="R5696" s="38">
        <v>109763</v>
      </c>
      <c r="S5696" s="37">
        <v>0.94023000000000001</v>
      </c>
      <c r="T5696" s="38">
        <v>1</v>
      </c>
      <c r="U5696" s="38">
        <v>3</v>
      </c>
      <c r="V5696" s="38">
        <v>0</v>
      </c>
    </row>
    <row r="5697" spans="1:22" ht="13.5" customHeight="1" x14ac:dyDescent="0.2">
      <c r="A5697" s="32" t="s">
        <v>5693</v>
      </c>
      <c r="B5697" s="32" t="s">
        <v>13511</v>
      </c>
      <c r="C5697" s="32" t="s">
        <v>18191</v>
      </c>
      <c r="D5697" s="37">
        <v>8.1854580000000006</v>
      </c>
      <c r="E5697" s="39">
        <v>2559.04</v>
      </c>
      <c r="F5697" s="39">
        <v>5086</v>
      </c>
      <c r="G5697" s="39">
        <v>9937.41</v>
      </c>
      <c r="H5697" s="38">
        <v>8</v>
      </c>
      <c r="I5697" s="38">
        <v>10052</v>
      </c>
      <c r="J5697" s="37">
        <v>10.089315688999999</v>
      </c>
      <c r="K5697" s="37">
        <v>9.7465899532000009</v>
      </c>
      <c r="L5697" s="37">
        <v>12.040673703</v>
      </c>
      <c r="M5697" s="37">
        <v>39.40545393</v>
      </c>
      <c r="N5697" s="37">
        <v>5.0237487889999999</v>
      </c>
      <c r="O5697" s="37">
        <v>10.451634323</v>
      </c>
      <c r="P5697" s="37">
        <v>5.3</v>
      </c>
      <c r="Q5697" s="37">
        <v>89.897044600000001</v>
      </c>
      <c r="R5697" s="38">
        <v>321324</v>
      </c>
      <c r="S5697" s="37">
        <v>0.94023000000000001</v>
      </c>
      <c r="T5697" s="38">
        <v>5</v>
      </c>
      <c r="U5697" s="38">
        <v>8</v>
      </c>
      <c r="V5697" s="38">
        <v>1</v>
      </c>
    </row>
    <row r="5698" spans="1:22" ht="13.5" customHeight="1" x14ac:dyDescent="0.2">
      <c r="A5698" s="32" t="s">
        <v>5694</v>
      </c>
      <c r="B5698" s="32" t="s">
        <v>13512</v>
      </c>
      <c r="C5698" s="32" t="s">
        <v>18191</v>
      </c>
      <c r="D5698" s="37">
        <v>6.4031690000000001</v>
      </c>
      <c r="E5698" s="39">
        <v>1851.02</v>
      </c>
      <c r="F5698" s="39">
        <v>4261</v>
      </c>
      <c r="G5698" s="39">
        <v>8206.08</v>
      </c>
      <c r="H5698" s="38">
        <v>10</v>
      </c>
      <c r="I5698" s="38">
        <v>8426</v>
      </c>
      <c r="J5698" s="37">
        <v>17.767712201999998</v>
      </c>
      <c r="K5698" s="37">
        <v>12.452486832</v>
      </c>
      <c r="L5698" s="37">
        <v>22.633421976000001</v>
      </c>
      <c r="M5698" s="37">
        <v>21.015824898000002</v>
      </c>
      <c r="N5698" s="37">
        <v>10.033185891</v>
      </c>
      <c r="O5698" s="37">
        <v>7.6479496448999997</v>
      </c>
      <c r="P5698" s="37">
        <v>5.3</v>
      </c>
      <c r="Q5698" s="37">
        <v>88.292784900000001</v>
      </c>
      <c r="R5698" s="38">
        <v>241698</v>
      </c>
      <c r="S5698" s="37">
        <v>0.94023000000000001</v>
      </c>
      <c r="T5698" s="38">
        <v>5</v>
      </c>
      <c r="U5698" s="38">
        <v>9</v>
      </c>
      <c r="V5698" s="38">
        <v>1</v>
      </c>
    </row>
    <row r="5699" spans="1:22" ht="13.5" customHeight="1" x14ac:dyDescent="0.2">
      <c r="A5699" s="32" t="s">
        <v>5695</v>
      </c>
      <c r="B5699" s="32" t="s">
        <v>13513</v>
      </c>
      <c r="C5699" s="32" t="s">
        <v>18088</v>
      </c>
      <c r="D5699" s="37">
        <v>5.7276379999999998</v>
      </c>
      <c r="E5699" s="39">
        <v>2332.9899999999998</v>
      </c>
      <c r="F5699" s="39">
        <v>4713</v>
      </c>
      <c r="G5699" s="39">
        <v>9266.5</v>
      </c>
      <c r="H5699" s="38">
        <v>9</v>
      </c>
      <c r="I5699" s="38">
        <v>9380</v>
      </c>
      <c r="J5699" s="37">
        <v>14.990762643</v>
      </c>
      <c r="K5699" s="37">
        <v>11.005525826</v>
      </c>
      <c r="L5699" s="37">
        <v>16.804511975</v>
      </c>
      <c r="M5699" s="37">
        <v>53.361579468999999</v>
      </c>
      <c r="N5699" s="37">
        <v>7.7903259243000003</v>
      </c>
      <c r="O5699" s="37">
        <v>21.774956992</v>
      </c>
      <c r="P5699" s="37">
        <v>5.3980057970999997</v>
      </c>
      <c r="Q5699" s="37">
        <v>89.905790400000001</v>
      </c>
      <c r="R5699" s="38">
        <v>269706</v>
      </c>
      <c r="S5699" s="37">
        <v>1.3843000000000001</v>
      </c>
      <c r="T5699" s="38">
        <v>4</v>
      </c>
      <c r="U5699" s="38">
        <v>9</v>
      </c>
      <c r="V5699" s="38">
        <v>1</v>
      </c>
    </row>
    <row r="5700" spans="1:22" ht="13.5" customHeight="1" x14ac:dyDescent="0.2">
      <c r="A5700" s="32" t="s">
        <v>5696</v>
      </c>
      <c r="B5700" s="32" t="s">
        <v>13514</v>
      </c>
      <c r="C5700" s="32" t="s">
        <v>18191</v>
      </c>
      <c r="D5700" s="37">
        <v>5.0585110000000002</v>
      </c>
      <c r="E5700" s="39">
        <v>1745.97</v>
      </c>
      <c r="F5700" s="39">
        <v>4820</v>
      </c>
      <c r="G5700" s="39">
        <v>9329.4500000000007</v>
      </c>
      <c r="H5700" s="38">
        <v>6</v>
      </c>
      <c r="I5700" s="38">
        <v>9862</v>
      </c>
      <c r="J5700" s="37">
        <v>18.221159310000001</v>
      </c>
      <c r="K5700" s="37">
        <v>19.020482699999999</v>
      </c>
      <c r="L5700" s="37">
        <v>22.757716738999999</v>
      </c>
      <c r="M5700" s="37">
        <v>20.344436401999999</v>
      </c>
      <c r="N5700" s="37">
        <v>23.058887605999999</v>
      </c>
      <c r="O5700" s="37">
        <v>18.758965478</v>
      </c>
      <c r="P5700" s="37">
        <v>5.3</v>
      </c>
      <c r="Q5700" s="37">
        <v>87.558967499999994</v>
      </c>
      <c r="R5700" s="38">
        <v>364956</v>
      </c>
      <c r="S5700" s="37">
        <v>0.94023000000000001</v>
      </c>
      <c r="T5700" s="38">
        <v>4</v>
      </c>
      <c r="U5700" s="38">
        <v>6</v>
      </c>
      <c r="V5700" s="38">
        <v>1</v>
      </c>
    </row>
    <row r="5701" spans="1:22" ht="13.5" customHeight="1" x14ac:dyDescent="0.2">
      <c r="A5701" s="32" t="s">
        <v>5697</v>
      </c>
      <c r="B5701" s="32" t="s">
        <v>13515</v>
      </c>
      <c r="C5701" s="32" t="s">
        <v>18088</v>
      </c>
      <c r="D5701" s="37">
        <v>2.6560800000000002</v>
      </c>
      <c r="E5701" s="39">
        <v>2358.0100000000002</v>
      </c>
      <c r="F5701" s="39">
        <v>4172</v>
      </c>
      <c r="G5701" s="39">
        <v>8190.21</v>
      </c>
      <c r="H5701" s="38">
        <v>6</v>
      </c>
      <c r="I5701" s="38">
        <v>8331</v>
      </c>
      <c r="J5701" s="37">
        <v>14.174999338999999</v>
      </c>
      <c r="K5701" s="37">
        <v>6.9941798693999999</v>
      </c>
      <c r="L5701" s="37">
        <v>16.258165202000001</v>
      </c>
      <c r="M5701" s="37">
        <v>58.058442489999997</v>
      </c>
      <c r="N5701" s="37">
        <v>4.0671579051000002</v>
      </c>
      <c r="O5701" s="37">
        <v>38.536663335999997</v>
      </c>
      <c r="P5701" s="37">
        <v>5.3680731567000004</v>
      </c>
      <c r="Q5701" s="37">
        <v>82.419750800000003</v>
      </c>
      <c r="R5701" s="38">
        <v>262018</v>
      </c>
      <c r="S5701" s="37">
        <v>1.3843000000000001</v>
      </c>
      <c r="T5701" s="38">
        <v>4</v>
      </c>
      <c r="U5701" s="38">
        <v>6</v>
      </c>
      <c r="V5701" s="38">
        <v>0</v>
      </c>
    </row>
    <row r="5702" spans="1:22" ht="13.5" customHeight="1" x14ac:dyDescent="0.2">
      <c r="A5702" s="32" t="s">
        <v>5698</v>
      </c>
      <c r="B5702" s="32" t="s">
        <v>13516</v>
      </c>
      <c r="C5702" s="32" t="s">
        <v>18191</v>
      </c>
      <c r="D5702" s="37">
        <v>13.963480000000001</v>
      </c>
      <c r="E5702" s="39">
        <v>883.99</v>
      </c>
      <c r="F5702" s="39">
        <v>2486</v>
      </c>
      <c r="G5702" s="39">
        <v>4643.43</v>
      </c>
      <c r="H5702" s="38">
        <v>4</v>
      </c>
      <c r="I5702" s="38">
        <v>4933</v>
      </c>
      <c r="J5702" s="37">
        <v>23.793723150000002</v>
      </c>
      <c r="K5702" s="37">
        <v>25.477435323000002</v>
      </c>
      <c r="L5702" s="37">
        <v>23.416426037000001</v>
      </c>
      <c r="M5702" s="37">
        <v>17.224832070000001</v>
      </c>
      <c r="N5702" s="37">
        <v>15.683059989</v>
      </c>
      <c r="O5702" s="37">
        <v>13.429110510999999</v>
      </c>
      <c r="P5702" s="37">
        <v>14.098931908999999</v>
      </c>
      <c r="Q5702" s="37">
        <v>83.938532300000006</v>
      </c>
      <c r="R5702" s="38">
        <v>140798</v>
      </c>
      <c r="S5702" s="37">
        <v>0.94023000000000001</v>
      </c>
      <c r="T5702" s="38">
        <v>2</v>
      </c>
      <c r="U5702" s="38">
        <v>1</v>
      </c>
      <c r="V5702" s="38">
        <v>1</v>
      </c>
    </row>
    <row r="5703" spans="1:22" ht="13.5" customHeight="1" x14ac:dyDescent="0.2">
      <c r="A5703" s="32" t="s">
        <v>5699</v>
      </c>
      <c r="B5703" s="32" t="s">
        <v>13517</v>
      </c>
      <c r="C5703" s="32" t="s">
        <v>18191</v>
      </c>
      <c r="D5703" s="37">
        <v>15.72714</v>
      </c>
      <c r="E5703" s="39">
        <v>3023.01</v>
      </c>
      <c r="F5703" s="39">
        <v>8029</v>
      </c>
      <c r="G5703" s="39">
        <v>15369.84</v>
      </c>
      <c r="H5703" s="38">
        <v>11</v>
      </c>
      <c r="I5703" s="38">
        <v>15924</v>
      </c>
      <c r="J5703" s="37">
        <v>24.254676339</v>
      </c>
      <c r="K5703" s="37">
        <v>21.756840930999999</v>
      </c>
      <c r="L5703" s="37">
        <v>34.444908357000003</v>
      </c>
      <c r="M5703" s="37">
        <v>18.577369225000002</v>
      </c>
      <c r="N5703" s="37">
        <v>26.867597819</v>
      </c>
      <c r="O5703" s="37">
        <v>17.491873162000001</v>
      </c>
      <c r="P5703" s="37">
        <v>5.3</v>
      </c>
      <c r="Q5703" s="37">
        <v>84.119325700000005</v>
      </c>
      <c r="R5703" s="38">
        <v>532137</v>
      </c>
      <c r="S5703" s="37">
        <v>0.94023000000000001</v>
      </c>
      <c r="T5703" s="38">
        <v>5</v>
      </c>
      <c r="U5703" s="38">
        <v>10</v>
      </c>
      <c r="V5703" s="38">
        <v>0</v>
      </c>
    </row>
    <row r="5704" spans="1:22" ht="13.5" customHeight="1" x14ac:dyDescent="0.2">
      <c r="A5704" s="32" t="s">
        <v>5700</v>
      </c>
      <c r="B5704" s="32" t="s">
        <v>13518</v>
      </c>
      <c r="C5704" s="32" t="s">
        <v>18191</v>
      </c>
      <c r="D5704" s="37">
        <v>9.6133740000000003</v>
      </c>
      <c r="E5704" s="39">
        <v>3950.95</v>
      </c>
      <c r="F5704" s="39">
        <v>7440</v>
      </c>
      <c r="G5704" s="39">
        <v>14549.28</v>
      </c>
      <c r="H5704" s="38">
        <v>13</v>
      </c>
      <c r="I5704" s="38">
        <v>14822</v>
      </c>
      <c r="J5704" s="37">
        <v>11.333412076</v>
      </c>
      <c r="K5704" s="37">
        <v>10.677234433000001</v>
      </c>
      <c r="L5704" s="37">
        <v>11.850481513</v>
      </c>
      <c r="M5704" s="37">
        <v>45.232268701000002</v>
      </c>
      <c r="N5704" s="37">
        <v>11.210573193</v>
      </c>
      <c r="O5704" s="37">
        <v>16.621961612</v>
      </c>
      <c r="P5704" s="37">
        <v>5.62</v>
      </c>
      <c r="Q5704" s="37">
        <v>92.281460100000004</v>
      </c>
      <c r="R5704" s="38">
        <v>370827</v>
      </c>
      <c r="S5704" s="37">
        <v>0.94023000000000001</v>
      </c>
      <c r="T5704" s="38">
        <v>10</v>
      </c>
      <c r="U5704" s="38">
        <v>13</v>
      </c>
      <c r="V5704" s="38">
        <v>0</v>
      </c>
    </row>
    <row r="5705" spans="1:22" ht="13.5" customHeight="1" x14ac:dyDescent="0.2">
      <c r="A5705" s="32" t="s">
        <v>5701</v>
      </c>
      <c r="B5705" s="32" t="s">
        <v>13519</v>
      </c>
      <c r="C5705" s="32" t="s">
        <v>18191</v>
      </c>
      <c r="D5705" s="37">
        <v>5.1107829999999996</v>
      </c>
      <c r="E5705" s="39">
        <v>2308</v>
      </c>
      <c r="F5705" s="39">
        <v>5420</v>
      </c>
      <c r="G5705" s="39">
        <v>10550.04</v>
      </c>
      <c r="H5705" s="38">
        <v>4</v>
      </c>
      <c r="I5705" s="38">
        <v>10825</v>
      </c>
      <c r="J5705" s="37">
        <v>14.757494144000001</v>
      </c>
      <c r="K5705" s="37">
        <v>12.721963642</v>
      </c>
      <c r="L5705" s="37">
        <v>20.417496627999999</v>
      </c>
      <c r="M5705" s="37">
        <v>24.080305146000001</v>
      </c>
      <c r="N5705" s="37">
        <v>11.677372051000001</v>
      </c>
      <c r="O5705" s="37">
        <v>10.134430253</v>
      </c>
      <c r="P5705" s="37" t="s">
        <v>15680</v>
      </c>
      <c r="Q5705" s="37">
        <v>84.294109599999999</v>
      </c>
      <c r="R5705" s="38">
        <v>410161</v>
      </c>
      <c r="S5705" s="37">
        <v>0.94023000000000001</v>
      </c>
      <c r="T5705" s="38">
        <v>0</v>
      </c>
      <c r="U5705" s="38">
        <v>4</v>
      </c>
      <c r="V5705" s="38">
        <v>1</v>
      </c>
    </row>
    <row r="5706" spans="1:22" ht="13.5" customHeight="1" x14ac:dyDescent="0.2">
      <c r="A5706" s="32" t="s">
        <v>5702</v>
      </c>
      <c r="B5706" s="32" t="s">
        <v>13520</v>
      </c>
      <c r="C5706" s="32" t="s">
        <v>18088</v>
      </c>
      <c r="D5706" s="37">
        <v>3.5158070000000001</v>
      </c>
      <c r="E5706" s="39">
        <v>2162.0300000000002</v>
      </c>
      <c r="F5706" s="39">
        <v>4058</v>
      </c>
      <c r="G5706" s="39">
        <v>7845.88</v>
      </c>
      <c r="H5706" s="38">
        <v>7</v>
      </c>
      <c r="I5706" s="38">
        <v>7946</v>
      </c>
      <c r="J5706" s="37">
        <v>12.493059863999999</v>
      </c>
      <c r="K5706" s="37">
        <v>9.1130588398000008</v>
      </c>
      <c r="L5706" s="37">
        <v>14.214820810999999</v>
      </c>
      <c r="M5706" s="37">
        <v>45.643872698000003</v>
      </c>
      <c r="N5706" s="37">
        <v>9.5271605168000004</v>
      </c>
      <c r="O5706" s="37">
        <v>21.613518324000001</v>
      </c>
      <c r="P5706" s="37">
        <v>5.3974562398000003</v>
      </c>
      <c r="Q5706" s="37">
        <v>81.279634900000005</v>
      </c>
      <c r="R5706" s="38">
        <v>167680</v>
      </c>
      <c r="S5706" s="37">
        <v>1.3843000000000001</v>
      </c>
      <c r="T5706" s="38">
        <v>3</v>
      </c>
      <c r="U5706" s="38">
        <v>6</v>
      </c>
      <c r="V5706" s="38">
        <v>2</v>
      </c>
    </row>
    <row r="5707" spans="1:22" ht="13.5" customHeight="1" x14ac:dyDescent="0.2">
      <c r="A5707" s="32" t="s">
        <v>5703</v>
      </c>
      <c r="B5707" s="32" t="s">
        <v>13521</v>
      </c>
      <c r="C5707" s="32" t="s">
        <v>18136</v>
      </c>
      <c r="D5707" s="37">
        <v>10.12041</v>
      </c>
      <c r="E5707" s="39">
        <v>609.02</v>
      </c>
      <c r="F5707" s="39">
        <v>2225</v>
      </c>
      <c r="G5707" s="39">
        <v>4010.98</v>
      </c>
      <c r="H5707" s="38">
        <v>4</v>
      </c>
      <c r="I5707" s="38">
        <v>4595</v>
      </c>
      <c r="J5707" s="37">
        <v>57.335404433000001</v>
      </c>
      <c r="K5707" s="37">
        <v>55.775525719000001</v>
      </c>
      <c r="L5707" s="37">
        <v>55.288523464999997</v>
      </c>
      <c r="M5707" s="37">
        <v>40.709651372000003</v>
      </c>
      <c r="N5707" s="37">
        <v>24.671013039000002</v>
      </c>
      <c r="O5707" s="37">
        <v>6.8348093714000004</v>
      </c>
      <c r="P5707" s="37">
        <v>14.644486691999999</v>
      </c>
      <c r="Q5707" s="37">
        <v>54.040034499999997</v>
      </c>
      <c r="R5707" s="38">
        <v>145103</v>
      </c>
      <c r="S5707" s="37">
        <v>1.8738900000000001</v>
      </c>
      <c r="T5707" s="38">
        <v>3</v>
      </c>
      <c r="U5707" s="38">
        <v>1</v>
      </c>
      <c r="V5707" s="38">
        <v>1</v>
      </c>
    </row>
    <row r="5708" spans="1:22" ht="13.5" customHeight="1" x14ac:dyDescent="0.2">
      <c r="A5708" s="32" t="s">
        <v>5704</v>
      </c>
      <c r="B5708" s="32" t="s">
        <v>13522</v>
      </c>
      <c r="C5708" s="32" t="s">
        <v>18191</v>
      </c>
      <c r="D5708" s="37">
        <v>3.5954929999999998</v>
      </c>
      <c r="E5708" s="39">
        <v>3111.96</v>
      </c>
      <c r="F5708" s="39">
        <v>6846</v>
      </c>
      <c r="G5708" s="39">
        <v>13324.26</v>
      </c>
      <c r="H5708" s="38">
        <v>10</v>
      </c>
      <c r="I5708" s="38">
        <v>13694</v>
      </c>
      <c r="J5708" s="37">
        <v>12.413507257999999</v>
      </c>
      <c r="K5708" s="37">
        <v>13.690420250000001</v>
      </c>
      <c r="L5708" s="37">
        <v>13.196932119</v>
      </c>
      <c r="M5708" s="37">
        <v>26.849770669000002</v>
      </c>
      <c r="N5708" s="37">
        <v>9.9020820341999993</v>
      </c>
      <c r="O5708" s="37">
        <v>11.301676347000001</v>
      </c>
      <c r="P5708" s="37">
        <v>5.3</v>
      </c>
      <c r="Q5708" s="37">
        <v>59.012901200000002</v>
      </c>
      <c r="R5708" s="38">
        <v>431053</v>
      </c>
      <c r="S5708" s="37">
        <v>0.94023000000000001</v>
      </c>
      <c r="T5708" s="38">
        <v>6</v>
      </c>
      <c r="U5708" s="38">
        <v>8</v>
      </c>
      <c r="V5708" s="38">
        <v>3</v>
      </c>
    </row>
    <row r="5709" spans="1:22" ht="13.5" customHeight="1" x14ac:dyDescent="0.2">
      <c r="A5709" s="32" t="s">
        <v>5705</v>
      </c>
      <c r="B5709" s="32" t="s">
        <v>13523</v>
      </c>
      <c r="C5709" s="32" t="s">
        <v>18191</v>
      </c>
      <c r="D5709" s="37">
        <v>5.2060570000000004</v>
      </c>
      <c r="E5709" s="39">
        <v>1442.97</v>
      </c>
      <c r="F5709" s="39">
        <v>3261</v>
      </c>
      <c r="G5709" s="39">
        <v>6171.75</v>
      </c>
      <c r="H5709" s="38">
        <v>4</v>
      </c>
      <c r="I5709" s="38">
        <v>6443</v>
      </c>
      <c r="J5709" s="37">
        <v>9.2027231059000005</v>
      </c>
      <c r="K5709" s="37">
        <v>10.333812367</v>
      </c>
      <c r="L5709" s="37">
        <v>10.408481965</v>
      </c>
      <c r="M5709" s="37">
        <v>9.0872914579999993</v>
      </c>
      <c r="N5709" s="37">
        <v>16.402665919</v>
      </c>
      <c r="O5709" s="37">
        <v>4.7956978768000003</v>
      </c>
      <c r="P5709" s="37">
        <v>6.0167836631</v>
      </c>
      <c r="Q5709" s="37">
        <v>79.158959499999995</v>
      </c>
      <c r="R5709" s="38">
        <v>191421</v>
      </c>
      <c r="S5709" s="37">
        <v>0.94023000000000001</v>
      </c>
      <c r="T5709" s="38">
        <v>1</v>
      </c>
      <c r="U5709" s="38">
        <v>3</v>
      </c>
      <c r="V5709" s="38">
        <v>1</v>
      </c>
    </row>
    <row r="5710" spans="1:22" ht="13.5" customHeight="1" x14ac:dyDescent="0.2">
      <c r="A5710" s="32" t="s">
        <v>5706</v>
      </c>
      <c r="B5710" s="32" t="s">
        <v>13524</v>
      </c>
      <c r="C5710" s="32" t="s">
        <v>18191</v>
      </c>
      <c r="D5710" s="37">
        <v>9.3182019999999994</v>
      </c>
      <c r="E5710" s="39">
        <v>1264.98</v>
      </c>
      <c r="F5710" s="39">
        <v>3425</v>
      </c>
      <c r="G5710" s="39">
        <v>6527.36</v>
      </c>
      <c r="H5710" s="38">
        <v>6</v>
      </c>
      <c r="I5710" s="38">
        <v>6805</v>
      </c>
      <c r="J5710" s="37">
        <v>25.344376256</v>
      </c>
      <c r="K5710" s="37">
        <v>22.688022006000001</v>
      </c>
      <c r="L5710" s="37">
        <v>33.697084777999997</v>
      </c>
      <c r="M5710" s="37">
        <v>18.957297384</v>
      </c>
      <c r="N5710" s="37">
        <v>30.643683106000001</v>
      </c>
      <c r="O5710" s="37">
        <v>18.939365534</v>
      </c>
      <c r="P5710" s="37" t="s">
        <v>15680</v>
      </c>
      <c r="Q5710" s="37">
        <v>80.946650300000002</v>
      </c>
      <c r="R5710" s="38">
        <v>181617</v>
      </c>
      <c r="S5710" s="37">
        <v>0.94023000000000001</v>
      </c>
      <c r="T5710" s="38">
        <v>4</v>
      </c>
      <c r="U5710" s="38">
        <v>6</v>
      </c>
      <c r="V5710" s="38">
        <v>0</v>
      </c>
    </row>
    <row r="5711" spans="1:22" ht="13.5" customHeight="1" x14ac:dyDescent="0.2">
      <c r="A5711" s="32" t="s">
        <v>5707</v>
      </c>
      <c r="B5711" s="32" t="s">
        <v>13525</v>
      </c>
      <c r="C5711" s="32" t="s">
        <v>18088</v>
      </c>
      <c r="D5711" s="37">
        <v>5.167859</v>
      </c>
      <c r="E5711" s="39">
        <v>1983.04</v>
      </c>
      <c r="F5711" s="39">
        <v>4885</v>
      </c>
      <c r="G5711" s="39">
        <v>9287.98</v>
      </c>
      <c r="H5711" s="38">
        <v>9</v>
      </c>
      <c r="I5711" s="38">
        <v>9532</v>
      </c>
      <c r="J5711" s="37">
        <v>16.235015292</v>
      </c>
      <c r="K5711" s="37">
        <v>13.965108990999999</v>
      </c>
      <c r="L5711" s="37">
        <v>21.407965461</v>
      </c>
      <c r="M5711" s="37">
        <v>24.151805617000001</v>
      </c>
      <c r="N5711" s="37">
        <v>13.156452510999999</v>
      </c>
      <c r="O5711" s="37">
        <v>19.370900633000002</v>
      </c>
      <c r="P5711" s="37">
        <v>5.3784167469000002</v>
      </c>
      <c r="Q5711" s="37">
        <v>80.492030600000007</v>
      </c>
      <c r="R5711" s="38">
        <v>227407</v>
      </c>
      <c r="S5711" s="37">
        <v>1.3843000000000001</v>
      </c>
      <c r="T5711" s="38">
        <v>6</v>
      </c>
      <c r="U5711" s="38">
        <v>8</v>
      </c>
      <c r="V5711" s="38">
        <v>0</v>
      </c>
    </row>
    <row r="5712" spans="1:22" ht="13.5" customHeight="1" x14ac:dyDescent="0.2">
      <c r="A5712" s="32" t="s">
        <v>5708</v>
      </c>
      <c r="B5712" s="32" t="s">
        <v>13526</v>
      </c>
      <c r="C5712" s="32" t="s">
        <v>18088</v>
      </c>
      <c r="D5712" s="37">
        <v>2.5867200000000001</v>
      </c>
      <c r="E5712" s="39">
        <v>975</v>
      </c>
      <c r="F5712" s="39">
        <v>2125</v>
      </c>
      <c r="G5712" s="39">
        <v>4189.1099999999997</v>
      </c>
      <c r="H5712" s="38">
        <v>3</v>
      </c>
      <c r="I5712" s="38">
        <v>4243</v>
      </c>
      <c r="J5712" s="37">
        <v>16.522244292</v>
      </c>
      <c r="K5712" s="37">
        <v>9.8583676321000002</v>
      </c>
      <c r="L5712" s="37">
        <v>19.270066756999999</v>
      </c>
      <c r="M5712" s="37">
        <v>46.463642833999998</v>
      </c>
      <c r="N5712" s="37">
        <v>10.542203471000001</v>
      </c>
      <c r="O5712" s="37">
        <v>23.436076066999998</v>
      </c>
      <c r="P5712" s="37">
        <v>5.3669093647999997</v>
      </c>
      <c r="Q5712" s="37">
        <v>94.606136100000001</v>
      </c>
      <c r="R5712" s="38">
        <v>81560</v>
      </c>
      <c r="S5712" s="37">
        <v>1.3843000000000001</v>
      </c>
      <c r="T5712" s="38">
        <v>1</v>
      </c>
      <c r="U5712" s="38">
        <v>3</v>
      </c>
      <c r="V5712" s="38">
        <v>0</v>
      </c>
    </row>
    <row r="5713" spans="1:22" ht="13.5" customHeight="1" x14ac:dyDescent="0.2">
      <c r="A5713" s="32" t="s">
        <v>5709</v>
      </c>
      <c r="B5713" s="32" t="s">
        <v>13527</v>
      </c>
      <c r="C5713" s="32" t="s">
        <v>18191</v>
      </c>
      <c r="D5713" s="37">
        <v>13.96299</v>
      </c>
      <c r="E5713" s="39">
        <v>2253.98</v>
      </c>
      <c r="F5713" s="39">
        <v>5426</v>
      </c>
      <c r="G5713" s="39">
        <v>10473.15</v>
      </c>
      <c r="H5713" s="38">
        <v>12</v>
      </c>
      <c r="I5713" s="38">
        <v>10745</v>
      </c>
      <c r="J5713" s="37">
        <v>19.129304140999999</v>
      </c>
      <c r="K5713" s="37">
        <v>18.631160009999999</v>
      </c>
      <c r="L5713" s="37">
        <v>28.028574402</v>
      </c>
      <c r="M5713" s="37">
        <v>17.742588565999998</v>
      </c>
      <c r="N5713" s="37">
        <v>21.453096087999999</v>
      </c>
      <c r="O5713" s="37">
        <v>15.047213937</v>
      </c>
      <c r="P5713" s="37" t="s">
        <v>15680</v>
      </c>
      <c r="Q5713" s="37">
        <v>83.613641900000005</v>
      </c>
      <c r="R5713" s="38">
        <v>373370</v>
      </c>
      <c r="S5713" s="37">
        <v>0.94023000000000001</v>
      </c>
      <c r="T5713" s="38">
        <v>6</v>
      </c>
      <c r="U5713" s="38">
        <v>12</v>
      </c>
      <c r="V5713" s="38">
        <v>0</v>
      </c>
    </row>
    <row r="5714" spans="1:22" ht="13.5" customHeight="1" x14ac:dyDescent="0.2">
      <c r="A5714" s="32" t="s">
        <v>5710</v>
      </c>
      <c r="B5714" s="32" t="s">
        <v>13528</v>
      </c>
      <c r="C5714" s="32" t="s">
        <v>18191</v>
      </c>
      <c r="D5714" s="37">
        <v>4.9944639999999998</v>
      </c>
      <c r="E5714" s="39">
        <v>2222.9699999999998</v>
      </c>
      <c r="F5714" s="39">
        <v>4889</v>
      </c>
      <c r="G5714" s="39">
        <v>9429.18</v>
      </c>
      <c r="H5714" s="38">
        <v>10</v>
      </c>
      <c r="I5714" s="38">
        <v>9755</v>
      </c>
      <c r="J5714" s="37">
        <v>11.139138018000001</v>
      </c>
      <c r="K5714" s="37">
        <v>13.068879538999999</v>
      </c>
      <c r="L5714" s="37">
        <v>16.193575640999999</v>
      </c>
      <c r="M5714" s="37">
        <v>18.569732019</v>
      </c>
      <c r="N5714" s="37">
        <v>10.852343753</v>
      </c>
      <c r="O5714" s="37">
        <v>8.5657500747000004</v>
      </c>
      <c r="P5714" s="37">
        <v>5.3</v>
      </c>
      <c r="Q5714" s="37">
        <v>67.743099799999996</v>
      </c>
      <c r="R5714" s="38">
        <v>331837</v>
      </c>
      <c r="S5714" s="37">
        <v>0.94023000000000001</v>
      </c>
      <c r="T5714" s="38">
        <v>4</v>
      </c>
      <c r="U5714" s="38">
        <v>8</v>
      </c>
      <c r="V5714" s="38">
        <v>1</v>
      </c>
    </row>
    <row r="5715" spans="1:22" ht="13.5" customHeight="1" x14ac:dyDescent="0.2">
      <c r="A5715" s="32" t="s">
        <v>5711</v>
      </c>
      <c r="B5715" s="32" t="s">
        <v>13529</v>
      </c>
      <c r="C5715" s="32" t="s">
        <v>18191</v>
      </c>
      <c r="D5715" s="37">
        <v>4.6458620000000002</v>
      </c>
      <c r="E5715" s="39">
        <v>2548.98</v>
      </c>
      <c r="F5715" s="39">
        <v>6476</v>
      </c>
      <c r="G5715" s="39">
        <v>12357.86</v>
      </c>
      <c r="H5715" s="38">
        <v>10</v>
      </c>
      <c r="I5715" s="38">
        <v>12838</v>
      </c>
      <c r="J5715" s="37">
        <v>12.979012132999999</v>
      </c>
      <c r="K5715" s="37">
        <v>15.241597112999999</v>
      </c>
      <c r="L5715" s="37">
        <v>18.883685876000001</v>
      </c>
      <c r="M5715" s="37">
        <v>14.596647970999999</v>
      </c>
      <c r="N5715" s="37">
        <v>12.23207552</v>
      </c>
      <c r="O5715" s="37">
        <v>8.3664772922000008</v>
      </c>
      <c r="P5715" s="37">
        <v>5.3</v>
      </c>
      <c r="Q5715" s="37">
        <v>90.342388099999994</v>
      </c>
      <c r="R5715" s="38">
        <v>415810</v>
      </c>
      <c r="S5715" s="37">
        <v>0.94023000000000001</v>
      </c>
      <c r="T5715" s="38">
        <v>5</v>
      </c>
      <c r="U5715" s="38">
        <v>9</v>
      </c>
      <c r="V5715" s="38">
        <v>1</v>
      </c>
    </row>
    <row r="5716" spans="1:22" ht="13.5" customHeight="1" x14ac:dyDescent="0.2">
      <c r="A5716" s="32" t="s">
        <v>5712</v>
      </c>
      <c r="B5716" s="32" t="s">
        <v>13530</v>
      </c>
      <c r="C5716" s="32" t="s">
        <v>18191</v>
      </c>
      <c r="D5716" s="37">
        <v>6.5442609999999997</v>
      </c>
      <c r="E5716" s="39">
        <v>1245</v>
      </c>
      <c r="F5716" s="39">
        <v>3366</v>
      </c>
      <c r="G5716" s="39">
        <v>6408.02</v>
      </c>
      <c r="H5716" s="38">
        <v>4</v>
      </c>
      <c r="I5716" s="38">
        <v>6717</v>
      </c>
      <c r="J5716" s="37">
        <v>12.487221019</v>
      </c>
      <c r="K5716" s="37">
        <v>14.609238934</v>
      </c>
      <c r="L5716" s="37">
        <v>8.8392182392999992</v>
      </c>
      <c r="M5716" s="37">
        <v>19.375130077000001</v>
      </c>
      <c r="N5716" s="37">
        <v>23.584705980999999</v>
      </c>
      <c r="O5716" s="37">
        <v>22.668638812000001</v>
      </c>
      <c r="P5716" s="37">
        <v>5.3</v>
      </c>
      <c r="Q5716" s="37">
        <v>90.914532899999998</v>
      </c>
      <c r="R5716" s="38">
        <v>240706</v>
      </c>
      <c r="S5716" s="37">
        <v>0.94023000000000001</v>
      </c>
      <c r="T5716" s="38">
        <v>1</v>
      </c>
      <c r="U5716" s="38">
        <v>4</v>
      </c>
      <c r="V5716" s="38">
        <v>1</v>
      </c>
    </row>
    <row r="5717" spans="1:22" ht="13.5" customHeight="1" x14ac:dyDescent="0.2">
      <c r="A5717" s="32" t="s">
        <v>5713</v>
      </c>
      <c r="B5717" s="32" t="s">
        <v>13531</v>
      </c>
      <c r="C5717" s="32" t="s">
        <v>18191</v>
      </c>
      <c r="D5717" s="37">
        <v>12.027839999999999</v>
      </c>
      <c r="E5717" s="39">
        <v>1921.96</v>
      </c>
      <c r="F5717" s="39">
        <v>4253</v>
      </c>
      <c r="G5717" s="39">
        <v>8165.32</v>
      </c>
      <c r="H5717" s="38">
        <v>7</v>
      </c>
      <c r="I5717" s="38">
        <v>8304</v>
      </c>
      <c r="J5717" s="37">
        <v>16.676686992</v>
      </c>
      <c r="K5717" s="37">
        <v>15.497389366</v>
      </c>
      <c r="L5717" s="37">
        <v>26.011865843999999</v>
      </c>
      <c r="M5717" s="37">
        <v>28.321911433</v>
      </c>
      <c r="N5717" s="37">
        <v>16.361945116000001</v>
      </c>
      <c r="O5717" s="37">
        <v>8.0602315133999998</v>
      </c>
      <c r="P5717" s="37">
        <v>5.3</v>
      </c>
      <c r="Q5717" s="37">
        <v>87.531656799999993</v>
      </c>
      <c r="R5717" s="38">
        <v>222438</v>
      </c>
      <c r="S5717" s="37">
        <v>0.94023000000000001</v>
      </c>
      <c r="T5717" s="38">
        <v>4</v>
      </c>
      <c r="U5717" s="38">
        <v>7</v>
      </c>
      <c r="V5717" s="38">
        <v>1</v>
      </c>
    </row>
    <row r="5718" spans="1:22" ht="13.5" customHeight="1" x14ac:dyDescent="0.2">
      <c r="A5718" s="32" t="s">
        <v>5714</v>
      </c>
      <c r="B5718" s="32" t="s">
        <v>13532</v>
      </c>
      <c r="C5718" s="32" t="s">
        <v>18191</v>
      </c>
      <c r="D5718" s="37">
        <v>8.7369299999999992</v>
      </c>
      <c r="E5718" s="39">
        <v>2743</v>
      </c>
      <c r="F5718" s="39">
        <v>5164</v>
      </c>
      <c r="G5718" s="39">
        <v>9990.81</v>
      </c>
      <c r="H5718" s="38">
        <v>10</v>
      </c>
      <c r="I5718" s="38">
        <v>10105</v>
      </c>
      <c r="J5718" s="37">
        <v>10.785845030000001</v>
      </c>
      <c r="K5718" s="37">
        <v>10.739391495</v>
      </c>
      <c r="L5718" s="37">
        <v>13.417527700999999</v>
      </c>
      <c r="M5718" s="37">
        <v>36.172930397000002</v>
      </c>
      <c r="N5718" s="37">
        <v>5.3816052558000003</v>
      </c>
      <c r="O5718" s="37">
        <v>10.818274762</v>
      </c>
      <c r="P5718" s="37" t="s">
        <v>15680</v>
      </c>
      <c r="Q5718" s="37">
        <v>93.136729000000003</v>
      </c>
      <c r="R5718" s="38">
        <v>256281</v>
      </c>
      <c r="S5718" s="37">
        <v>0.94023000000000001</v>
      </c>
      <c r="T5718" s="38">
        <v>5</v>
      </c>
      <c r="U5718" s="38">
        <v>9</v>
      </c>
      <c r="V5718" s="38">
        <v>2</v>
      </c>
    </row>
    <row r="5719" spans="1:22" ht="13.5" customHeight="1" x14ac:dyDescent="0.2">
      <c r="A5719" s="32" t="s">
        <v>5715</v>
      </c>
      <c r="B5719" s="32" t="s">
        <v>13533</v>
      </c>
      <c r="C5719" s="32" t="s">
        <v>18191</v>
      </c>
      <c r="D5719" s="37">
        <v>4.8883780000000003</v>
      </c>
      <c r="E5719" s="39">
        <v>2307.96</v>
      </c>
      <c r="F5719" s="39">
        <v>5107</v>
      </c>
      <c r="G5719" s="39">
        <v>9776.67</v>
      </c>
      <c r="H5719" s="38">
        <v>9</v>
      </c>
      <c r="I5719" s="38">
        <v>10078</v>
      </c>
      <c r="J5719" s="37">
        <v>18.15164687</v>
      </c>
      <c r="K5719" s="37">
        <v>18.071949830000001</v>
      </c>
      <c r="L5719" s="37">
        <v>16.722577060999999</v>
      </c>
      <c r="M5719" s="37">
        <v>10.318514855</v>
      </c>
      <c r="N5719" s="37">
        <v>10.268409232</v>
      </c>
      <c r="O5719" s="37">
        <v>8.1062614014999994</v>
      </c>
      <c r="P5719" s="37">
        <v>5.3</v>
      </c>
      <c r="Q5719" s="37">
        <v>93.042841300000006</v>
      </c>
      <c r="R5719" s="38">
        <v>301965</v>
      </c>
      <c r="S5719" s="37">
        <v>0.94023000000000001</v>
      </c>
      <c r="T5719" s="38">
        <v>5</v>
      </c>
      <c r="U5719" s="38">
        <v>9</v>
      </c>
      <c r="V5719" s="38">
        <v>3</v>
      </c>
    </row>
    <row r="5720" spans="1:22" ht="13.5" customHeight="1" x14ac:dyDescent="0.2">
      <c r="A5720" s="32" t="s">
        <v>5716</v>
      </c>
      <c r="B5720" s="32" t="s">
        <v>13534</v>
      </c>
      <c r="C5720" s="32" t="s">
        <v>18088</v>
      </c>
      <c r="D5720" s="37">
        <v>3.2815479999999999</v>
      </c>
      <c r="E5720" s="39">
        <v>810.99</v>
      </c>
      <c r="F5720" s="39">
        <v>1508</v>
      </c>
      <c r="G5720" s="39">
        <v>2880.25</v>
      </c>
      <c r="H5720" s="38">
        <v>3</v>
      </c>
      <c r="I5720" s="38">
        <v>2925</v>
      </c>
      <c r="J5720" s="37">
        <v>7.9513879913999999</v>
      </c>
      <c r="K5720" s="37">
        <v>7.6442567217999997</v>
      </c>
      <c r="L5720" s="37">
        <v>2.0997305066999998</v>
      </c>
      <c r="M5720" s="37">
        <v>43.785119657000003</v>
      </c>
      <c r="N5720" s="37">
        <v>1.7206881254999999</v>
      </c>
      <c r="O5720" s="37">
        <v>12.226311262999999</v>
      </c>
      <c r="P5720" s="37">
        <v>5.4</v>
      </c>
      <c r="Q5720" s="37">
        <v>89.456792699999994</v>
      </c>
      <c r="R5720" s="38">
        <v>87763</v>
      </c>
      <c r="S5720" s="37">
        <v>1.3843000000000001</v>
      </c>
      <c r="T5720" s="38">
        <v>2</v>
      </c>
      <c r="U5720" s="38">
        <v>3</v>
      </c>
      <c r="V5720" s="38">
        <v>0</v>
      </c>
    </row>
    <row r="5721" spans="1:22" ht="13.5" customHeight="1" x14ac:dyDescent="0.2">
      <c r="A5721" s="32" t="s">
        <v>5717</v>
      </c>
      <c r="B5721" s="32" t="s">
        <v>13535</v>
      </c>
      <c r="C5721" s="32" t="s">
        <v>18191</v>
      </c>
      <c r="D5721" s="37">
        <v>7.0000220000000004</v>
      </c>
      <c r="E5721" s="39">
        <v>1255.02</v>
      </c>
      <c r="F5721" s="39">
        <v>2679</v>
      </c>
      <c r="G5721" s="39">
        <v>5218.04</v>
      </c>
      <c r="H5721" s="38">
        <v>5</v>
      </c>
      <c r="I5721" s="38">
        <v>5348</v>
      </c>
      <c r="J5721" s="37">
        <v>5.6759240137999996</v>
      </c>
      <c r="K5721" s="37">
        <v>11.828995371</v>
      </c>
      <c r="L5721" s="37">
        <v>4.3288701798</v>
      </c>
      <c r="M5721" s="37">
        <v>35.456298220999997</v>
      </c>
      <c r="N5721" s="37">
        <v>3.1646536829</v>
      </c>
      <c r="O5721" s="37">
        <v>6.7651634605000002</v>
      </c>
      <c r="P5721" s="37">
        <v>5.3</v>
      </c>
      <c r="Q5721" s="37">
        <v>81.352298399999995</v>
      </c>
      <c r="R5721" s="38">
        <v>182025</v>
      </c>
      <c r="S5721" s="37">
        <v>0.94023000000000001</v>
      </c>
      <c r="T5721" s="38">
        <v>3</v>
      </c>
      <c r="U5721" s="38">
        <v>5</v>
      </c>
      <c r="V5721" s="38">
        <v>2</v>
      </c>
    </row>
    <row r="5722" spans="1:22" ht="13.5" customHeight="1" x14ac:dyDescent="0.2">
      <c r="A5722" s="32" t="s">
        <v>5718</v>
      </c>
      <c r="B5722" s="32" t="s">
        <v>13536</v>
      </c>
      <c r="C5722" s="32" t="s">
        <v>18191</v>
      </c>
      <c r="D5722" s="37">
        <v>5.0338380000000003</v>
      </c>
      <c r="E5722" s="39">
        <v>1302.02</v>
      </c>
      <c r="F5722" s="39">
        <v>3394</v>
      </c>
      <c r="G5722" s="39">
        <v>6284.46</v>
      </c>
      <c r="H5722" s="38">
        <v>4</v>
      </c>
      <c r="I5722" s="38">
        <v>6646</v>
      </c>
      <c r="J5722" s="37">
        <v>3.0311699176000002</v>
      </c>
      <c r="K5722" s="37">
        <v>4.8513644762999997</v>
      </c>
      <c r="L5722" s="37">
        <v>2.1893225723</v>
      </c>
      <c r="M5722" s="37">
        <v>18.981517018000002</v>
      </c>
      <c r="N5722" s="37">
        <v>9.9639382530000002</v>
      </c>
      <c r="O5722" s="37">
        <v>4.1782818997</v>
      </c>
      <c r="P5722" s="37">
        <v>5.3</v>
      </c>
      <c r="Q5722" s="37">
        <v>95.976676100000006</v>
      </c>
      <c r="R5722" s="38">
        <v>140124</v>
      </c>
      <c r="S5722" s="37">
        <v>0.94023000000000001</v>
      </c>
      <c r="T5722" s="38">
        <v>2</v>
      </c>
      <c r="U5722" s="38">
        <v>4</v>
      </c>
      <c r="V5722" s="38">
        <v>0</v>
      </c>
    </row>
    <row r="5723" spans="1:22" ht="13.5" customHeight="1" x14ac:dyDescent="0.2">
      <c r="A5723" s="32" t="s">
        <v>5719</v>
      </c>
      <c r="B5723" s="32" t="s">
        <v>13537</v>
      </c>
      <c r="C5723" s="32" t="s">
        <v>18191</v>
      </c>
      <c r="D5723" s="37">
        <v>4.4657439999999999</v>
      </c>
      <c r="E5723" s="39">
        <v>1103.01</v>
      </c>
      <c r="F5723" s="39">
        <v>2855</v>
      </c>
      <c r="G5723" s="39">
        <v>5423.64</v>
      </c>
      <c r="H5723" s="38">
        <v>4</v>
      </c>
      <c r="I5723" s="38">
        <v>5573</v>
      </c>
      <c r="J5723" s="37">
        <v>18.862510233999998</v>
      </c>
      <c r="K5723" s="37">
        <v>18.531981313999999</v>
      </c>
      <c r="L5723" s="37">
        <v>17.555871697000001</v>
      </c>
      <c r="M5723" s="37">
        <v>8.6058024313000008</v>
      </c>
      <c r="N5723" s="37">
        <v>10.478930976999999</v>
      </c>
      <c r="O5723" s="37">
        <v>7.7315735972999997</v>
      </c>
      <c r="P5723" s="37" t="s">
        <v>15680</v>
      </c>
      <c r="Q5723" s="37">
        <v>87.183957300000003</v>
      </c>
      <c r="R5723" s="38">
        <v>187018</v>
      </c>
      <c r="S5723" s="37">
        <v>0.94023000000000001</v>
      </c>
      <c r="T5723" s="38">
        <v>1</v>
      </c>
      <c r="U5723" s="38">
        <v>4</v>
      </c>
      <c r="V5723" s="38">
        <v>3</v>
      </c>
    </row>
    <row r="5724" spans="1:22" ht="13.5" customHeight="1" x14ac:dyDescent="0.2">
      <c r="A5724" s="32" t="s">
        <v>5720</v>
      </c>
      <c r="B5724" s="32" t="s">
        <v>13538</v>
      </c>
      <c r="C5724" s="32" t="s">
        <v>18088</v>
      </c>
      <c r="D5724" s="37">
        <v>1.8737980000000001</v>
      </c>
      <c r="E5724" s="39">
        <v>901.98</v>
      </c>
      <c r="F5724" s="39">
        <v>2988</v>
      </c>
      <c r="G5724" s="39">
        <v>5551.32</v>
      </c>
      <c r="H5724" s="38">
        <v>4</v>
      </c>
      <c r="I5724" s="38">
        <v>5637</v>
      </c>
      <c r="J5724" s="37">
        <v>13.660512278000001</v>
      </c>
      <c r="K5724" s="37">
        <v>12.516531442</v>
      </c>
      <c r="L5724" s="37">
        <v>17.304266510000001</v>
      </c>
      <c r="M5724" s="37">
        <v>29.631332077</v>
      </c>
      <c r="N5724" s="37">
        <v>5.9101975447999999</v>
      </c>
      <c r="O5724" s="37">
        <v>16.911726507000001</v>
      </c>
      <c r="P5724" s="37">
        <v>5.3962973430999996</v>
      </c>
      <c r="Q5724" s="37">
        <v>88.9501183</v>
      </c>
      <c r="R5724" s="38">
        <v>139168</v>
      </c>
      <c r="S5724" s="37">
        <v>1.3843000000000001</v>
      </c>
      <c r="T5724" s="38">
        <v>2</v>
      </c>
      <c r="U5724" s="38">
        <v>4</v>
      </c>
      <c r="V5724" s="38">
        <v>1</v>
      </c>
    </row>
    <row r="5725" spans="1:22" ht="13.5" customHeight="1" x14ac:dyDescent="0.2">
      <c r="A5725" s="32" t="s">
        <v>5721</v>
      </c>
      <c r="B5725" s="32" t="s">
        <v>13539</v>
      </c>
      <c r="C5725" s="32" t="s">
        <v>18191</v>
      </c>
      <c r="D5725" s="37">
        <v>6.474799</v>
      </c>
      <c r="E5725" s="39">
        <v>1033.99</v>
      </c>
      <c r="F5725" s="39">
        <v>2186</v>
      </c>
      <c r="G5725" s="39">
        <v>4136.62</v>
      </c>
      <c r="H5725" s="38">
        <v>2</v>
      </c>
      <c r="I5725" s="38">
        <v>4234</v>
      </c>
      <c r="J5725" s="37">
        <v>17.454086928999999</v>
      </c>
      <c r="K5725" s="37">
        <v>16.315419639000002</v>
      </c>
      <c r="L5725" s="37">
        <v>16.936593435999999</v>
      </c>
      <c r="M5725" s="37">
        <v>16.133567795000001</v>
      </c>
      <c r="N5725" s="37">
        <v>8.9621453925000001</v>
      </c>
      <c r="O5725" s="37">
        <v>8.9435361854999993</v>
      </c>
      <c r="P5725" s="37" t="s">
        <v>15680</v>
      </c>
      <c r="Q5725" s="37">
        <v>93.078723999999994</v>
      </c>
      <c r="R5725" s="38">
        <v>126088</v>
      </c>
      <c r="S5725" s="37">
        <v>0.94023000000000001</v>
      </c>
      <c r="T5725" s="38">
        <v>1</v>
      </c>
      <c r="U5725" s="38">
        <v>2</v>
      </c>
      <c r="V5725" s="38">
        <v>1</v>
      </c>
    </row>
    <row r="5726" spans="1:22" ht="13.5" customHeight="1" x14ac:dyDescent="0.2">
      <c r="A5726" s="32" t="s">
        <v>5722</v>
      </c>
      <c r="B5726" s="32" t="s">
        <v>13540</v>
      </c>
      <c r="C5726" s="32" t="s">
        <v>18191</v>
      </c>
      <c r="D5726" s="37">
        <v>3.5447609999999998</v>
      </c>
      <c r="E5726" s="39">
        <v>1533.98</v>
      </c>
      <c r="F5726" s="39">
        <v>5426</v>
      </c>
      <c r="G5726" s="39">
        <v>10380.450000000001</v>
      </c>
      <c r="H5726" s="38">
        <v>10</v>
      </c>
      <c r="I5726" s="38">
        <v>10786</v>
      </c>
      <c r="J5726" s="37">
        <v>11.419505190000001</v>
      </c>
      <c r="K5726" s="37">
        <v>13.011253271999999</v>
      </c>
      <c r="L5726" s="37">
        <v>17.395979257</v>
      </c>
      <c r="M5726" s="37">
        <v>17.697942626</v>
      </c>
      <c r="N5726" s="37">
        <v>11.746456125</v>
      </c>
      <c r="O5726" s="37">
        <v>7.8620771476</v>
      </c>
      <c r="P5726" s="37">
        <v>5.3</v>
      </c>
      <c r="Q5726" s="37">
        <v>93.706004500000006</v>
      </c>
      <c r="R5726" s="38">
        <v>333347</v>
      </c>
      <c r="S5726" s="37">
        <v>0.94023000000000001</v>
      </c>
      <c r="T5726" s="38">
        <v>4</v>
      </c>
      <c r="U5726" s="38">
        <v>9</v>
      </c>
      <c r="V5726" s="38">
        <v>1</v>
      </c>
    </row>
    <row r="5727" spans="1:22" ht="13.5" customHeight="1" x14ac:dyDescent="0.2">
      <c r="A5727" s="32" t="s">
        <v>5723</v>
      </c>
      <c r="B5727" s="32" t="s">
        <v>13541</v>
      </c>
      <c r="C5727" s="32" t="s">
        <v>18191</v>
      </c>
      <c r="D5727" s="37">
        <v>2.5657160000000001</v>
      </c>
      <c r="E5727" s="39">
        <v>1395.98</v>
      </c>
      <c r="F5727" s="39">
        <v>2477</v>
      </c>
      <c r="G5727" s="39">
        <v>4629.6000000000004</v>
      </c>
      <c r="H5727" s="38">
        <v>3</v>
      </c>
      <c r="I5727" s="38">
        <v>4862</v>
      </c>
      <c r="J5727" s="37">
        <v>6.0146443092000004</v>
      </c>
      <c r="K5727" s="37">
        <v>6.8611562182999997</v>
      </c>
      <c r="L5727" s="37">
        <v>6.3909276768999996</v>
      </c>
      <c r="M5727" s="37">
        <v>17.501857814000001</v>
      </c>
      <c r="N5727" s="37">
        <v>15.899349867</v>
      </c>
      <c r="O5727" s="37">
        <v>6.1971037228999997</v>
      </c>
      <c r="P5727" s="37">
        <v>6.7072669826000002</v>
      </c>
      <c r="Q5727" s="37">
        <v>80.473899000000003</v>
      </c>
      <c r="R5727" s="38">
        <v>168005</v>
      </c>
      <c r="S5727" s="37">
        <v>0.94023000000000001</v>
      </c>
      <c r="T5727" s="38">
        <v>2</v>
      </c>
      <c r="U5727" s="38">
        <v>3</v>
      </c>
      <c r="V5727" s="38">
        <v>1</v>
      </c>
    </row>
    <row r="5728" spans="1:22" ht="13.5" customHeight="1" x14ac:dyDescent="0.2">
      <c r="A5728" s="32" t="s">
        <v>5724</v>
      </c>
      <c r="B5728" s="32" t="s">
        <v>13542</v>
      </c>
      <c r="C5728" s="32" t="s">
        <v>18191</v>
      </c>
      <c r="D5728" s="37">
        <v>7.129194</v>
      </c>
      <c r="E5728" s="39">
        <v>852</v>
      </c>
      <c r="F5728" s="39">
        <v>2449</v>
      </c>
      <c r="G5728" s="39">
        <v>4868.79</v>
      </c>
      <c r="H5728" s="38">
        <v>4</v>
      </c>
      <c r="I5728" s="38">
        <v>5023</v>
      </c>
      <c r="J5728" s="37">
        <v>10.8383951</v>
      </c>
      <c r="K5728" s="37">
        <v>12.186556531000001</v>
      </c>
      <c r="L5728" s="37">
        <v>19.825213790999999</v>
      </c>
      <c r="M5728" s="37">
        <v>10.953558937</v>
      </c>
      <c r="N5728" s="37">
        <v>9.7126011998999999</v>
      </c>
      <c r="O5728" s="37">
        <v>8.2460598724</v>
      </c>
      <c r="P5728" s="37" t="s">
        <v>15680</v>
      </c>
      <c r="Q5728" s="37">
        <v>86.789212199999994</v>
      </c>
      <c r="R5728" s="38">
        <v>139556</v>
      </c>
      <c r="S5728" s="37">
        <v>0.94023000000000001</v>
      </c>
      <c r="T5728" s="38">
        <v>1</v>
      </c>
      <c r="U5728" s="38">
        <v>4</v>
      </c>
      <c r="V5728" s="38">
        <v>2</v>
      </c>
    </row>
    <row r="5729" spans="1:22" ht="13.5" customHeight="1" x14ac:dyDescent="0.2">
      <c r="A5729" s="32" t="s">
        <v>5725</v>
      </c>
      <c r="B5729" s="32" t="s">
        <v>13543</v>
      </c>
      <c r="C5729" s="32" t="s">
        <v>18191</v>
      </c>
      <c r="D5729" s="37">
        <v>6.1838709999999999</v>
      </c>
      <c r="E5729" s="39">
        <v>293.99</v>
      </c>
      <c r="F5729" s="39">
        <v>1678</v>
      </c>
      <c r="G5729" s="39">
        <v>3149.49</v>
      </c>
      <c r="H5729" s="38">
        <v>1</v>
      </c>
      <c r="I5729" s="38">
        <v>3494</v>
      </c>
      <c r="J5729" s="37">
        <v>41.129760439000002</v>
      </c>
      <c r="K5729" s="37">
        <v>46.131563223000001</v>
      </c>
      <c r="L5729" s="37">
        <v>62.313845045999997</v>
      </c>
      <c r="M5729" s="37">
        <v>28.661659737000001</v>
      </c>
      <c r="N5729" s="37">
        <v>32.427671361999998</v>
      </c>
      <c r="O5729" s="37">
        <v>5.7041287791000004</v>
      </c>
      <c r="P5729" s="37" t="s">
        <v>15680</v>
      </c>
      <c r="Q5729" s="37">
        <v>71.627424199999993</v>
      </c>
      <c r="R5729" s="38">
        <v>127227</v>
      </c>
      <c r="S5729" s="37">
        <v>0.94023000000000001</v>
      </c>
      <c r="T5729" s="38">
        <v>0</v>
      </c>
      <c r="U5729" s="38">
        <v>0</v>
      </c>
      <c r="V5729" s="38">
        <v>1</v>
      </c>
    </row>
    <row r="5730" spans="1:22" ht="13.5" customHeight="1" x14ac:dyDescent="0.2">
      <c r="A5730" s="32" t="s">
        <v>5726</v>
      </c>
      <c r="B5730" s="32" t="s">
        <v>13544</v>
      </c>
      <c r="C5730" s="32" t="s">
        <v>18191</v>
      </c>
      <c r="D5730" s="37">
        <v>8.0485489999999995</v>
      </c>
      <c r="E5730" s="39">
        <v>528.01</v>
      </c>
      <c r="F5730" s="39">
        <v>2529</v>
      </c>
      <c r="G5730" s="39">
        <v>4759.8900000000003</v>
      </c>
      <c r="H5730" s="38">
        <v>5</v>
      </c>
      <c r="I5730" s="38">
        <v>4931</v>
      </c>
      <c r="J5730" s="37">
        <v>21.606924297999999</v>
      </c>
      <c r="K5730" s="37">
        <v>35.394069940999998</v>
      </c>
      <c r="L5730" s="37">
        <v>38.419099750000001</v>
      </c>
      <c r="M5730" s="37">
        <v>35.967765655000001</v>
      </c>
      <c r="N5730" s="37">
        <v>15.875940022</v>
      </c>
      <c r="O5730" s="37">
        <v>5.8008664670999996</v>
      </c>
      <c r="P5730" s="37" t="s">
        <v>15680</v>
      </c>
      <c r="Q5730" s="37">
        <v>51.235048499999998</v>
      </c>
      <c r="R5730" s="38">
        <v>152997</v>
      </c>
      <c r="S5730" s="37">
        <v>0.94023000000000001</v>
      </c>
      <c r="T5730" s="38">
        <v>4</v>
      </c>
      <c r="U5730" s="38">
        <v>5</v>
      </c>
      <c r="V5730" s="38">
        <v>1</v>
      </c>
    </row>
    <row r="5731" spans="1:22" ht="13.5" customHeight="1" x14ac:dyDescent="0.2">
      <c r="A5731" s="32" t="s">
        <v>5727</v>
      </c>
      <c r="B5731" s="32" t="s">
        <v>13545</v>
      </c>
      <c r="C5731" s="32" t="s">
        <v>18191</v>
      </c>
      <c r="D5731" s="37">
        <v>4.423298</v>
      </c>
      <c r="E5731" s="39">
        <v>784.99</v>
      </c>
      <c r="F5731" s="39">
        <v>1596</v>
      </c>
      <c r="G5731" s="39">
        <v>3095.36</v>
      </c>
      <c r="H5731" s="38">
        <v>3</v>
      </c>
      <c r="I5731" s="38">
        <v>3200</v>
      </c>
      <c r="J5731" s="37">
        <v>10.380609431</v>
      </c>
      <c r="K5731" s="37">
        <v>5.6761544196999996</v>
      </c>
      <c r="L5731" s="37">
        <v>9.6189263912000005</v>
      </c>
      <c r="M5731" s="37">
        <v>51.864869605999999</v>
      </c>
      <c r="N5731" s="37">
        <v>10.289593427</v>
      </c>
      <c r="O5731" s="37">
        <v>16.007540797000001</v>
      </c>
      <c r="P5731" s="37" t="s">
        <v>15680</v>
      </c>
      <c r="Q5731" s="37">
        <v>99.011507699999996</v>
      </c>
      <c r="R5731" s="38">
        <v>66698</v>
      </c>
      <c r="S5731" s="37">
        <v>0.94023000000000001</v>
      </c>
      <c r="T5731" s="38">
        <v>1</v>
      </c>
      <c r="U5731" s="38">
        <v>3</v>
      </c>
      <c r="V5731" s="38">
        <v>0</v>
      </c>
    </row>
    <row r="5732" spans="1:22" ht="13.5" customHeight="1" x14ac:dyDescent="0.2">
      <c r="A5732" s="32" t="s">
        <v>5728</v>
      </c>
      <c r="B5732" s="32" t="s">
        <v>13546</v>
      </c>
      <c r="C5732" s="32" t="s">
        <v>18191</v>
      </c>
      <c r="D5732" s="37">
        <v>2.7646169999999999</v>
      </c>
      <c r="E5732" s="39">
        <v>2119.04</v>
      </c>
      <c r="F5732" s="39">
        <v>5861</v>
      </c>
      <c r="G5732" s="39">
        <v>11269.05</v>
      </c>
      <c r="H5732" s="38">
        <v>12</v>
      </c>
      <c r="I5732" s="38">
        <v>11558</v>
      </c>
      <c r="J5732" s="37">
        <v>12.640143535</v>
      </c>
      <c r="K5732" s="37">
        <v>9.7065869584000009</v>
      </c>
      <c r="L5732" s="37">
        <v>15.531254944000001</v>
      </c>
      <c r="M5732" s="37">
        <v>26.017972072999999</v>
      </c>
      <c r="N5732" s="37">
        <v>7.8031840522999998</v>
      </c>
      <c r="O5732" s="37">
        <v>7.6882313443000001</v>
      </c>
      <c r="P5732" s="37">
        <v>5.3</v>
      </c>
      <c r="Q5732" s="37">
        <v>86.792653099999995</v>
      </c>
      <c r="R5732" s="38">
        <v>351244</v>
      </c>
      <c r="S5732" s="37">
        <v>0.94023000000000001</v>
      </c>
      <c r="T5732" s="38">
        <v>7</v>
      </c>
      <c r="U5732" s="38">
        <v>11</v>
      </c>
      <c r="V5732" s="38">
        <v>1</v>
      </c>
    </row>
    <row r="5733" spans="1:22" ht="13.5" customHeight="1" x14ac:dyDescent="0.2">
      <c r="A5733" s="32" t="s">
        <v>5729</v>
      </c>
      <c r="B5733" s="32" t="s">
        <v>13547</v>
      </c>
      <c r="C5733" s="32" t="s">
        <v>18191</v>
      </c>
      <c r="D5733" s="37">
        <v>4.5470670000000002</v>
      </c>
      <c r="E5733" s="39">
        <v>791.02</v>
      </c>
      <c r="F5733" s="39">
        <v>2838</v>
      </c>
      <c r="G5733" s="39">
        <v>5214.25</v>
      </c>
      <c r="H5733" s="38">
        <v>3</v>
      </c>
      <c r="I5733" s="38">
        <v>5502</v>
      </c>
      <c r="J5733" s="37">
        <v>10.197278682</v>
      </c>
      <c r="K5733" s="37">
        <v>22.987003349999998</v>
      </c>
      <c r="L5733" s="37">
        <v>13.314449911000001</v>
      </c>
      <c r="M5733" s="37">
        <v>19.328671207999999</v>
      </c>
      <c r="N5733" s="37">
        <v>7.6196603214999996</v>
      </c>
      <c r="O5733" s="37">
        <v>6.9480247851000003</v>
      </c>
      <c r="P5733" s="37">
        <v>5.3</v>
      </c>
      <c r="Q5733" s="37">
        <v>75.2232238</v>
      </c>
      <c r="R5733" s="38">
        <v>174475</v>
      </c>
      <c r="S5733" s="37">
        <v>0.94023000000000001</v>
      </c>
      <c r="T5733" s="38">
        <v>1</v>
      </c>
      <c r="U5733" s="38">
        <v>2</v>
      </c>
      <c r="V5733" s="38">
        <v>0</v>
      </c>
    </row>
    <row r="5734" spans="1:22" ht="13.5" customHeight="1" x14ac:dyDescent="0.2">
      <c r="A5734" s="32" t="s">
        <v>5730</v>
      </c>
      <c r="B5734" s="32" t="s">
        <v>13548</v>
      </c>
      <c r="C5734" s="32" t="s">
        <v>18088</v>
      </c>
      <c r="D5734" s="37">
        <v>10.85399</v>
      </c>
      <c r="E5734" s="39">
        <v>1070.02</v>
      </c>
      <c r="F5734" s="39">
        <v>3972</v>
      </c>
      <c r="G5734" s="39">
        <v>7842.34</v>
      </c>
      <c r="H5734" s="38">
        <v>5</v>
      </c>
      <c r="I5734" s="38">
        <v>7965</v>
      </c>
      <c r="J5734" s="37">
        <v>25.107020009999999</v>
      </c>
      <c r="K5734" s="37">
        <v>18.03461974</v>
      </c>
      <c r="L5734" s="37">
        <v>39.947156812999999</v>
      </c>
      <c r="M5734" s="37">
        <v>29.012834598000001</v>
      </c>
      <c r="N5734" s="37">
        <v>24.803505261000002</v>
      </c>
      <c r="O5734" s="37">
        <v>15.117840645999999</v>
      </c>
      <c r="P5734" s="37">
        <v>5.3292415328000002</v>
      </c>
      <c r="Q5734" s="37">
        <v>69.039293599999993</v>
      </c>
      <c r="R5734" s="38">
        <v>131004</v>
      </c>
      <c r="S5734" s="37">
        <v>1.3843000000000001</v>
      </c>
      <c r="T5734" s="38">
        <v>2</v>
      </c>
      <c r="U5734" s="38">
        <v>5</v>
      </c>
      <c r="V5734" s="38">
        <v>1</v>
      </c>
    </row>
    <row r="5735" spans="1:22" ht="13.5" customHeight="1" x14ac:dyDescent="0.2">
      <c r="A5735" s="32" t="s">
        <v>5731</v>
      </c>
      <c r="B5735" s="32" t="s">
        <v>12874</v>
      </c>
      <c r="C5735" s="32" t="s">
        <v>18191</v>
      </c>
      <c r="D5735" s="37">
        <v>2.0096810000000001</v>
      </c>
      <c r="E5735" s="39">
        <v>1226.01</v>
      </c>
      <c r="F5735" s="39">
        <v>3693</v>
      </c>
      <c r="G5735" s="39">
        <v>6977.56</v>
      </c>
      <c r="H5735" s="38">
        <v>4</v>
      </c>
      <c r="I5735" s="38">
        <v>7155</v>
      </c>
      <c r="J5735" s="37">
        <v>14.058336214000001</v>
      </c>
      <c r="K5735" s="37">
        <v>11.960149187000001</v>
      </c>
      <c r="L5735" s="37">
        <v>19.019368909000001</v>
      </c>
      <c r="M5735" s="37">
        <v>25.494955094000002</v>
      </c>
      <c r="N5735" s="37">
        <v>11.320620307</v>
      </c>
      <c r="O5735" s="37">
        <v>9.8309881217000008</v>
      </c>
      <c r="P5735" s="37" t="s">
        <v>15680</v>
      </c>
      <c r="Q5735" s="37">
        <v>87.913437599999995</v>
      </c>
      <c r="R5735" s="38">
        <v>199635</v>
      </c>
      <c r="S5735" s="37">
        <v>0.94023000000000001</v>
      </c>
      <c r="T5735" s="38">
        <v>2</v>
      </c>
      <c r="U5735" s="38">
        <v>4</v>
      </c>
      <c r="V5735" s="38">
        <v>1</v>
      </c>
    </row>
    <row r="5736" spans="1:22" ht="13.5" customHeight="1" x14ac:dyDescent="0.2">
      <c r="A5736" s="32" t="s">
        <v>5732</v>
      </c>
      <c r="B5736" s="32" t="s">
        <v>13549</v>
      </c>
      <c r="C5736" s="32" t="s">
        <v>18088</v>
      </c>
      <c r="D5736" s="37">
        <v>6.1120070000000002</v>
      </c>
      <c r="E5736" s="39">
        <v>892.01</v>
      </c>
      <c r="F5736" s="39">
        <v>1662</v>
      </c>
      <c r="G5736" s="39">
        <v>3352.72</v>
      </c>
      <c r="H5736" s="38">
        <v>5</v>
      </c>
      <c r="I5736" s="38">
        <v>3432</v>
      </c>
      <c r="J5736" s="37">
        <v>8.4230875916999999</v>
      </c>
      <c r="K5736" s="37">
        <v>6.6308097712</v>
      </c>
      <c r="L5736" s="37">
        <v>5.6136432245999996</v>
      </c>
      <c r="M5736" s="37">
        <v>61.089736842999997</v>
      </c>
      <c r="N5736" s="37">
        <v>1.7969944562</v>
      </c>
      <c r="O5736" s="37">
        <v>23.190942299</v>
      </c>
      <c r="P5736" s="37">
        <v>5.4</v>
      </c>
      <c r="Q5736" s="37">
        <v>98.369601799999998</v>
      </c>
      <c r="R5736" s="38">
        <v>72308</v>
      </c>
      <c r="S5736" s="37">
        <v>1.3843000000000001</v>
      </c>
      <c r="T5736" s="38">
        <v>4</v>
      </c>
      <c r="U5736" s="38">
        <v>4</v>
      </c>
      <c r="V5736" s="38">
        <v>1</v>
      </c>
    </row>
    <row r="5737" spans="1:22" ht="13.5" customHeight="1" x14ac:dyDescent="0.2">
      <c r="A5737" s="32" t="s">
        <v>5733</v>
      </c>
      <c r="B5737" s="32" t="s">
        <v>13550</v>
      </c>
      <c r="C5737" s="32" t="s">
        <v>18088</v>
      </c>
      <c r="D5737" s="37">
        <v>6.2224919999999999</v>
      </c>
      <c r="E5737" s="39">
        <v>1194.98</v>
      </c>
      <c r="F5737" s="39">
        <v>2395</v>
      </c>
      <c r="G5737" s="39">
        <v>4719.58</v>
      </c>
      <c r="H5737" s="38">
        <v>4</v>
      </c>
      <c r="I5737" s="38">
        <v>4774</v>
      </c>
      <c r="J5737" s="37">
        <v>8.8098142215999999</v>
      </c>
      <c r="K5737" s="37">
        <v>5.7595702187000004</v>
      </c>
      <c r="L5737" s="37">
        <v>7.8915788592</v>
      </c>
      <c r="M5737" s="37">
        <v>73.874832479999995</v>
      </c>
      <c r="N5737" s="37">
        <v>3.0076487605</v>
      </c>
      <c r="O5737" s="37">
        <v>30.173691148</v>
      </c>
      <c r="P5737" s="37">
        <v>5.3973381294999996</v>
      </c>
      <c r="Q5737" s="37">
        <v>93.0596745</v>
      </c>
      <c r="R5737" s="38">
        <v>109188</v>
      </c>
      <c r="S5737" s="37">
        <v>1.3843000000000001</v>
      </c>
      <c r="T5737" s="38">
        <v>2</v>
      </c>
      <c r="U5737" s="38">
        <v>4</v>
      </c>
      <c r="V5737" s="38">
        <v>1</v>
      </c>
    </row>
    <row r="5738" spans="1:22" ht="13.5" customHeight="1" x14ac:dyDescent="0.2">
      <c r="A5738" s="32" t="s">
        <v>5734</v>
      </c>
      <c r="B5738" s="32" t="s">
        <v>13551</v>
      </c>
      <c r="C5738" s="32" t="s">
        <v>18191</v>
      </c>
      <c r="D5738" s="37">
        <v>5.718089</v>
      </c>
      <c r="E5738" s="39">
        <v>817</v>
      </c>
      <c r="F5738" s="39">
        <v>2073</v>
      </c>
      <c r="G5738" s="39">
        <v>3984.26</v>
      </c>
      <c r="H5738" s="38">
        <v>2</v>
      </c>
      <c r="I5738" s="38">
        <v>4086</v>
      </c>
      <c r="J5738" s="37">
        <v>6.9125606285999996</v>
      </c>
      <c r="K5738" s="37">
        <v>6.1621660630999999</v>
      </c>
      <c r="L5738" s="37">
        <v>4.0972209205999999</v>
      </c>
      <c r="M5738" s="37">
        <v>25.738250489999999</v>
      </c>
      <c r="N5738" s="37">
        <v>15.269286543</v>
      </c>
      <c r="O5738" s="37">
        <v>16.687513215999999</v>
      </c>
      <c r="P5738" s="37">
        <v>5.3</v>
      </c>
      <c r="Q5738" s="37">
        <v>88.208617700000005</v>
      </c>
      <c r="R5738" s="38">
        <v>115270</v>
      </c>
      <c r="S5738" s="37">
        <v>0.94023000000000001</v>
      </c>
      <c r="T5738" s="38">
        <v>1</v>
      </c>
      <c r="U5738" s="38">
        <v>2</v>
      </c>
      <c r="V5738" s="38">
        <v>0</v>
      </c>
    </row>
    <row r="5739" spans="1:22" ht="13.5" customHeight="1" x14ac:dyDescent="0.2">
      <c r="A5739" s="32" t="s">
        <v>5735</v>
      </c>
      <c r="B5739" s="32" t="s">
        <v>13552</v>
      </c>
      <c r="C5739" s="32" t="s">
        <v>18191</v>
      </c>
      <c r="D5739" s="37">
        <v>4.1274550000000003</v>
      </c>
      <c r="E5739" s="39">
        <v>719</v>
      </c>
      <c r="F5739" s="39">
        <v>1503</v>
      </c>
      <c r="G5739" s="39">
        <v>2889.32</v>
      </c>
      <c r="H5739" s="38">
        <v>2</v>
      </c>
      <c r="I5739" s="38">
        <v>2936</v>
      </c>
      <c r="J5739" s="37">
        <v>15.238346777</v>
      </c>
      <c r="K5739" s="37">
        <v>13.922407010000001</v>
      </c>
      <c r="L5739" s="37">
        <v>15.620144184999999</v>
      </c>
      <c r="M5739" s="37">
        <v>35.831371015999999</v>
      </c>
      <c r="N5739" s="37">
        <v>15.981252738</v>
      </c>
      <c r="O5739" s="37">
        <v>14.075134688</v>
      </c>
      <c r="P5739" s="37" t="s">
        <v>15680</v>
      </c>
      <c r="Q5739" s="37">
        <v>84.798585599999996</v>
      </c>
      <c r="R5739" s="38">
        <v>88950</v>
      </c>
      <c r="S5739" s="37">
        <v>0.94023000000000001</v>
      </c>
      <c r="T5739" s="38">
        <v>1</v>
      </c>
      <c r="U5739" s="38">
        <v>1</v>
      </c>
      <c r="V5739" s="38">
        <v>1</v>
      </c>
    </row>
    <row r="5740" spans="1:22" ht="13.5" customHeight="1" x14ac:dyDescent="0.2">
      <c r="A5740" s="32" t="s">
        <v>5736</v>
      </c>
      <c r="B5740" s="32" t="s">
        <v>13553</v>
      </c>
      <c r="C5740" s="32" t="s">
        <v>18191</v>
      </c>
      <c r="D5740" s="37">
        <v>6.0051329999999998</v>
      </c>
      <c r="E5740" s="39">
        <v>289</v>
      </c>
      <c r="F5740" s="39">
        <v>1157</v>
      </c>
      <c r="G5740" s="39">
        <v>2353.34</v>
      </c>
      <c r="H5740" s="38">
        <v>2</v>
      </c>
      <c r="I5740" s="38">
        <v>2465</v>
      </c>
      <c r="J5740" s="37">
        <v>13.80717237</v>
      </c>
      <c r="K5740" s="37">
        <v>23.065094213999998</v>
      </c>
      <c r="L5740" s="37">
        <v>16.640321459999999</v>
      </c>
      <c r="M5740" s="37">
        <v>21.742265959000001</v>
      </c>
      <c r="N5740" s="37">
        <v>6.5690988990000001</v>
      </c>
      <c r="O5740" s="37">
        <v>4.3360725337000003</v>
      </c>
      <c r="P5740" s="37" t="s">
        <v>15680</v>
      </c>
      <c r="Q5740" s="37" t="s">
        <v>15680</v>
      </c>
      <c r="R5740" s="38">
        <v>78419</v>
      </c>
      <c r="S5740" s="37">
        <v>0.94023000000000001</v>
      </c>
      <c r="T5740" s="38">
        <v>1</v>
      </c>
      <c r="U5740" s="38">
        <v>1</v>
      </c>
      <c r="V5740" s="38">
        <v>1</v>
      </c>
    </row>
    <row r="5741" spans="1:22" ht="13.5" customHeight="1" x14ac:dyDescent="0.2">
      <c r="A5741" s="32" t="s">
        <v>5737</v>
      </c>
      <c r="B5741" s="32" t="s">
        <v>13554</v>
      </c>
      <c r="C5741" s="32" t="s">
        <v>18191</v>
      </c>
      <c r="D5741" s="37">
        <v>10.873189999999999</v>
      </c>
      <c r="E5741" s="39">
        <v>395.98</v>
      </c>
      <c r="F5741" s="39">
        <v>1923</v>
      </c>
      <c r="G5741" s="39">
        <v>3653.05</v>
      </c>
      <c r="H5741" s="38">
        <v>2</v>
      </c>
      <c r="I5741" s="38">
        <v>3830</v>
      </c>
      <c r="J5741" s="37">
        <v>14.78290737</v>
      </c>
      <c r="K5741" s="37">
        <v>24.524899334000001</v>
      </c>
      <c r="L5741" s="37">
        <v>17.963997516999999</v>
      </c>
      <c r="M5741" s="37">
        <v>22.632386309000001</v>
      </c>
      <c r="N5741" s="37">
        <v>6.0309302044999997</v>
      </c>
      <c r="O5741" s="37">
        <v>5.0277833842000001</v>
      </c>
      <c r="P5741" s="37">
        <v>5.3</v>
      </c>
      <c r="Q5741" s="37">
        <v>88.573752400000004</v>
      </c>
      <c r="R5741" s="38">
        <v>98254</v>
      </c>
      <c r="S5741" s="37">
        <v>0.94023000000000001</v>
      </c>
      <c r="T5741" s="38">
        <v>1</v>
      </c>
      <c r="U5741" s="38">
        <v>1</v>
      </c>
      <c r="V5741" s="38">
        <v>0</v>
      </c>
    </row>
    <row r="5742" spans="1:22" ht="13.5" customHeight="1" x14ac:dyDescent="0.2">
      <c r="A5742" s="32" t="s">
        <v>5738</v>
      </c>
      <c r="B5742" s="32" t="s">
        <v>13555</v>
      </c>
      <c r="C5742" s="32" t="s">
        <v>18088</v>
      </c>
      <c r="D5742" s="37">
        <v>7.29291</v>
      </c>
      <c r="E5742" s="39">
        <v>1123.01</v>
      </c>
      <c r="F5742" s="39">
        <v>2362</v>
      </c>
      <c r="G5742" s="39">
        <v>4477.88</v>
      </c>
      <c r="H5742" s="38">
        <v>5</v>
      </c>
      <c r="I5742" s="38">
        <v>4566</v>
      </c>
      <c r="J5742" s="37">
        <v>11.923482126</v>
      </c>
      <c r="K5742" s="37">
        <v>7.8986251017000004</v>
      </c>
      <c r="L5742" s="37">
        <v>15.046442908</v>
      </c>
      <c r="M5742" s="37">
        <v>40.214991159</v>
      </c>
      <c r="N5742" s="37">
        <v>5.5763495894000004</v>
      </c>
      <c r="O5742" s="37">
        <v>19.811370399000001</v>
      </c>
      <c r="P5742" s="37">
        <v>5.4181387226000002</v>
      </c>
      <c r="Q5742" s="37">
        <v>94.859058899999994</v>
      </c>
      <c r="R5742" s="38">
        <v>100514</v>
      </c>
      <c r="S5742" s="37">
        <v>1.3843000000000001</v>
      </c>
      <c r="T5742" s="38">
        <v>2</v>
      </c>
      <c r="U5742" s="38">
        <v>5</v>
      </c>
      <c r="V5742" s="38">
        <v>0</v>
      </c>
    </row>
    <row r="5743" spans="1:22" ht="13.5" customHeight="1" x14ac:dyDescent="0.2">
      <c r="A5743" s="32" t="s">
        <v>5739</v>
      </c>
      <c r="B5743" s="32" t="s">
        <v>13556</v>
      </c>
      <c r="C5743" s="32" t="s">
        <v>18191</v>
      </c>
      <c r="D5743" s="37">
        <v>5.8845000000000001</v>
      </c>
      <c r="E5743" s="39">
        <v>852.99</v>
      </c>
      <c r="F5743" s="39">
        <v>2953</v>
      </c>
      <c r="G5743" s="39">
        <v>5826.88</v>
      </c>
      <c r="H5743" s="38">
        <v>3</v>
      </c>
      <c r="I5743" s="38">
        <v>6004</v>
      </c>
      <c r="J5743" s="37">
        <v>13.540194378000001</v>
      </c>
      <c r="K5743" s="37">
        <v>13.082927523</v>
      </c>
      <c r="L5743" s="37">
        <v>20.538001530999999</v>
      </c>
      <c r="M5743" s="37">
        <v>16.744685930999999</v>
      </c>
      <c r="N5743" s="37">
        <v>15.439277665000001</v>
      </c>
      <c r="O5743" s="37">
        <v>11.088619587</v>
      </c>
      <c r="P5743" s="37" t="s">
        <v>15680</v>
      </c>
      <c r="Q5743" s="37">
        <v>69.166105000000002</v>
      </c>
      <c r="R5743" s="38">
        <v>162409</v>
      </c>
      <c r="S5743" s="37">
        <v>0.94023000000000001</v>
      </c>
      <c r="T5743" s="38">
        <v>2</v>
      </c>
      <c r="U5743" s="38">
        <v>3</v>
      </c>
      <c r="V5743" s="38">
        <v>0</v>
      </c>
    </row>
    <row r="5744" spans="1:22" ht="13.5" customHeight="1" x14ac:dyDescent="0.2">
      <c r="A5744" s="32" t="s">
        <v>5740</v>
      </c>
      <c r="B5744" s="32" t="s">
        <v>13557</v>
      </c>
      <c r="C5744" s="32" t="s">
        <v>18191</v>
      </c>
      <c r="D5744" s="37">
        <v>5.8170279999999996</v>
      </c>
      <c r="E5744" s="39">
        <v>1997.04</v>
      </c>
      <c r="F5744" s="39">
        <v>5019</v>
      </c>
      <c r="G5744" s="39">
        <v>9260.59</v>
      </c>
      <c r="H5744" s="38">
        <v>7</v>
      </c>
      <c r="I5744" s="38">
        <v>9700</v>
      </c>
      <c r="J5744" s="37">
        <v>15.904168485</v>
      </c>
      <c r="K5744" s="37">
        <v>17.832892032</v>
      </c>
      <c r="L5744" s="37">
        <v>13.701143061</v>
      </c>
      <c r="M5744" s="37">
        <v>12.752770132</v>
      </c>
      <c r="N5744" s="37">
        <v>9.4658610095999993</v>
      </c>
      <c r="O5744" s="37">
        <v>8.3101914882999992</v>
      </c>
      <c r="P5744" s="37">
        <v>5.3</v>
      </c>
      <c r="Q5744" s="37">
        <v>75.547260800000004</v>
      </c>
      <c r="R5744" s="38">
        <v>243335</v>
      </c>
      <c r="S5744" s="37">
        <v>0.94023000000000001</v>
      </c>
      <c r="T5744" s="38">
        <v>4</v>
      </c>
      <c r="U5744" s="38">
        <v>5</v>
      </c>
      <c r="V5744" s="38">
        <v>0</v>
      </c>
    </row>
    <row r="5745" spans="1:22" ht="13.5" customHeight="1" x14ac:dyDescent="0.2">
      <c r="A5745" s="32" t="s">
        <v>5741</v>
      </c>
      <c r="B5745" s="32" t="s">
        <v>13558</v>
      </c>
      <c r="C5745" s="32" t="s">
        <v>18143</v>
      </c>
      <c r="D5745" s="37">
        <v>5.6270090000000001</v>
      </c>
      <c r="E5745" s="39">
        <v>352.01</v>
      </c>
      <c r="F5745" s="39">
        <v>1225</v>
      </c>
      <c r="G5745" s="39">
        <v>2407.59</v>
      </c>
      <c r="H5745" s="38">
        <v>1</v>
      </c>
      <c r="I5745" s="38">
        <v>2525</v>
      </c>
      <c r="J5745" s="37">
        <v>45.395505677000003</v>
      </c>
      <c r="K5745" s="37">
        <v>36.223369142000003</v>
      </c>
      <c r="L5745" s="37">
        <v>46.307746506999997</v>
      </c>
      <c r="M5745" s="37">
        <v>14.045335027</v>
      </c>
      <c r="N5745" s="37">
        <v>38.297365706000001</v>
      </c>
      <c r="O5745" s="37">
        <v>6.2424849792000003</v>
      </c>
      <c r="P5745" s="37">
        <v>7.0200400133</v>
      </c>
      <c r="Q5745" s="37" t="s">
        <v>15680</v>
      </c>
      <c r="R5745" s="38">
        <v>63351</v>
      </c>
      <c r="S5745" s="37">
        <v>1.0486599999999999</v>
      </c>
      <c r="T5745" s="38">
        <v>0</v>
      </c>
      <c r="U5745" s="38">
        <v>0</v>
      </c>
      <c r="V5745" s="38">
        <v>1</v>
      </c>
    </row>
    <row r="5746" spans="1:22" ht="13.5" customHeight="1" x14ac:dyDescent="0.2">
      <c r="A5746" s="32" t="s">
        <v>5742</v>
      </c>
      <c r="B5746" s="32" t="s">
        <v>13559</v>
      </c>
      <c r="C5746" s="32" t="s">
        <v>18137</v>
      </c>
      <c r="D5746" s="37">
        <v>5.3579739999999996</v>
      </c>
      <c r="E5746" s="39">
        <v>1922.99</v>
      </c>
      <c r="F5746" s="39">
        <v>5025</v>
      </c>
      <c r="G5746" s="39">
        <v>9754.02</v>
      </c>
      <c r="H5746" s="38">
        <v>10</v>
      </c>
      <c r="I5746" s="38">
        <v>10301</v>
      </c>
      <c r="J5746" s="37">
        <v>7.5595773060999996</v>
      </c>
      <c r="K5746" s="37">
        <v>19.385798819000001</v>
      </c>
      <c r="L5746" s="37">
        <v>3.5390002457</v>
      </c>
      <c r="M5746" s="37">
        <v>27.669787819</v>
      </c>
      <c r="N5746" s="37">
        <v>9.9517666244999994</v>
      </c>
      <c r="O5746" s="37">
        <v>9.5162982158999991</v>
      </c>
      <c r="P5746" s="37">
        <v>5.6932876896</v>
      </c>
      <c r="Q5746" s="37">
        <v>92.825797899999998</v>
      </c>
      <c r="R5746" s="38">
        <v>240163</v>
      </c>
      <c r="S5746" s="37">
        <v>1.71967</v>
      </c>
      <c r="T5746" s="38">
        <v>4</v>
      </c>
      <c r="U5746" s="38">
        <v>6</v>
      </c>
      <c r="V5746" s="38">
        <v>1</v>
      </c>
    </row>
    <row r="5747" spans="1:22" ht="13.5" customHeight="1" x14ac:dyDescent="0.2">
      <c r="A5747" s="32" t="s">
        <v>5743</v>
      </c>
      <c r="B5747" s="32" t="s">
        <v>13560</v>
      </c>
      <c r="C5747" s="32" t="s">
        <v>18143</v>
      </c>
      <c r="D5747" s="37">
        <v>11.85304</v>
      </c>
      <c r="E5747" s="39">
        <v>1439.03</v>
      </c>
      <c r="F5747" s="39">
        <v>6628</v>
      </c>
      <c r="G5747" s="39">
        <v>12203.59</v>
      </c>
      <c r="H5747" s="38">
        <v>10</v>
      </c>
      <c r="I5747" s="38">
        <v>13149</v>
      </c>
      <c r="J5747" s="37">
        <v>35.274039338999998</v>
      </c>
      <c r="K5747" s="37">
        <v>24.064122286</v>
      </c>
      <c r="L5747" s="37">
        <v>36.410192623999997</v>
      </c>
      <c r="M5747" s="37">
        <v>22.554659862000001</v>
      </c>
      <c r="N5747" s="37">
        <v>34.960233013</v>
      </c>
      <c r="O5747" s="37">
        <v>5.0515405728999996</v>
      </c>
      <c r="P5747" s="37">
        <v>7.2016917452999998</v>
      </c>
      <c r="Q5747" s="37">
        <v>73.654674</v>
      </c>
      <c r="R5747" s="38">
        <v>232510</v>
      </c>
      <c r="S5747" s="37">
        <v>1.0486599999999999</v>
      </c>
      <c r="T5747" s="38">
        <v>3</v>
      </c>
      <c r="U5747" s="38">
        <v>7</v>
      </c>
      <c r="V5747" s="38">
        <v>2</v>
      </c>
    </row>
    <row r="5748" spans="1:22" ht="13.5" customHeight="1" x14ac:dyDescent="0.2">
      <c r="A5748" s="32" t="s">
        <v>5744</v>
      </c>
      <c r="B5748" s="32" t="s">
        <v>13561</v>
      </c>
      <c r="C5748" s="32" t="s">
        <v>18137</v>
      </c>
      <c r="D5748" s="37">
        <v>1.8884240000000001</v>
      </c>
      <c r="E5748" s="39">
        <v>3699.06</v>
      </c>
      <c r="F5748" s="39">
        <v>8100</v>
      </c>
      <c r="G5748" s="39">
        <v>15809.16</v>
      </c>
      <c r="H5748" s="38">
        <v>11</v>
      </c>
      <c r="I5748" s="38">
        <v>16032</v>
      </c>
      <c r="J5748" s="37">
        <v>12.614066837999999</v>
      </c>
      <c r="K5748" s="37">
        <v>7.2245329013999999</v>
      </c>
      <c r="L5748" s="37">
        <v>13.042678506</v>
      </c>
      <c r="M5748" s="37">
        <v>22.836028851999998</v>
      </c>
      <c r="N5748" s="37">
        <v>11.705042497999999</v>
      </c>
      <c r="O5748" s="37">
        <v>22.670487735999998</v>
      </c>
      <c r="P5748" s="37">
        <v>5.6950466856000004</v>
      </c>
      <c r="Q5748" s="37">
        <v>85.354379199999997</v>
      </c>
      <c r="R5748" s="38">
        <v>382944</v>
      </c>
      <c r="S5748" s="37">
        <v>1.71967</v>
      </c>
      <c r="T5748" s="38">
        <v>2</v>
      </c>
      <c r="U5748" s="38">
        <v>11</v>
      </c>
      <c r="V5748" s="38">
        <v>3</v>
      </c>
    </row>
    <row r="5749" spans="1:22" ht="13.5" customHeight="1" x14ac:dyDescent="0.2">
      <c r="A5749" s="32" t="s">
        <v>5745</v>
      </c>
      <c r="B5749" s="32" t="s">
        <v>13562</v>
      </c>
      <c r="C5749" s="32" t="s">
        <v>18137</v>
      </c>
      <c r="D5749" s="37">
        <v>4.6716800000000003</v>
      </c>
      <c r="E5749" s="39">
        <v>1878.04</v>
      </c>
      <c r="F5749" s="39">
        <v>4721</v>
      </c>
      <c r="G5749" s="39">
        <v>8963.73</v>
      </c>
      <c r="H5749" s="38">
        <v>7</v>
      </c>
      <c r="I5749" s="38">
        <v>9142</v>
      </c>
      <c r="J5749" s="37">
        <v>17.794392804000001</v>
      </c>
      <c r="K5749" s="37">
        <v>14.548642385999999</v>
      </c>
      <c r="L5749" s="37">
        <v>19.750878277999998</v>
      </c>
      <c r="M5749" s="37">
        <v>18.890686403</v>
      </c>
      <c r="N5749" s="37">
        <v>11.646482121</v>
      </c>
      <c r="O5749" s="37">
        <v>15.504569062</v>
      </c>
      <c r="P5749" s="37">
        <v>5.6929816407000002</v>
      </c>
      <c r="Q5749" s="37">
        <v>86.518174999999999</v>
      </c>
      <c r="R5749" s="38">
        <v>255471</v>
      </c>
      <c r="S5749" s="37">
        <v>1.71967</v>
      </c>
      <c r="T5749" s="38">
        <v>3</v>
      </c>
      <c r="U5749" s="38">
        <v>6</v>
      </c>
      <c r="V5749" s="38">
        <v>2</v>
      </c>
    </row>
    <row r="5750" spans="1:22" ht="13.5" customHeight="1" x14ac:dyDescent="0.2">
      <c r="A5750" s="32" t="s">
        <v>5746</v>
      </c>
      <c r="B5750" s="32" t="s">
        <v>8006</v>
      </c>
      <c r="C5750" s="32" t="s">
        <v>18137</v>
      </c>
      <c r="D5750" s="37">
        <v>9.6322510000000001</v>
      </c>
      <c r="E5750" s="39">
        <v>2537</v>
      </c>
      <c r="F5750" s="39">
        <v>5619</v>
      </c>
      <c r="G5750" s="39">
        <v>10801.42</v>
      </c>
      <c r="H5750" s="38">
        <v>10</v>
      </c>
      <c r="I5750" s="38">
        <v>11116</v>
      </c>
      <c r="J5750" s="37">
        <v>23.744470518</v>
      </c>
      <c r="K5750" s="37">
        <v>35.357601844000001</v>
      </c>
      <c r="L5750" s="37">
        <v>26.179294799000001</v>
      </c>
      <c r="M5750" s="37">
        <v>23.254832458999999</v>
      </c>
      <c r="N5750" s="37">
        <v>20.096682945000001</v>
      </c>
      <c r="O5750" s="37">
        <v>14.259808345</v>
      </c>
      <c r="P5750" s="37">
        <v>5.4563359821999997</v>
      </c>
      <c r="Q5750" s="37">
        <v>69.971837899999997</v>
      </c>
      <c r="R5750" s="38">
        <v>233161</v>
      </c>
      <c r="S5750" s="37">
        <v>1.71967</v>
      </c>
      <c r="T5750" s="38">
        <v>4</v>
      </c>
      <c r="U5750" s="38">
        <v>8</v>
      </c>
      <c r="V5750" s="38">
        <v>3</v>
      </c>
    </row>
    <row r="5751" spans="1:22" ht="13.5" customHeight="1" x14ac:dyDescent="0.2">
      <c r="A5751" s="32" t="s">
        <v>5747</v>
      </c>
      <c r="B5751" s="32" t="s">
        <v>13563</v>
      </c>
      <c r="C5751" s="32" t="s">
        <v>18143</v>
      </c>
      <c r="D5751" s="37">
        <v>10.758559999999999</v>
      </c>
      <c r="E5751" s="39">
        <v>1764.02</v>
      </c>
      <c r="F5751" s="39">
        <v>5471</v>
      </c>
      <c r="G5751" s="39">
        <v>9937.74</v>
      </c>
      <c r="H5751" s="38">
        <v>5</v>
      </c>
      <c r="I5751" s="38">
        <v>10680</v>
      </c>
      <c r="J5751" s="37">
        <v>24.195081375000001</v>
      </c>
      <c r="K5751" s="37">
        <v>29.710548721999999</v>
      </c>
      <c r="L5751" s="37">
        <v>31.431469599</v>
      </c>
      <c r="M5751" s="37">
        <v>14.70461429</v>
      </c>
      <c r="N5751" s="37">
        <v>23.773117642999999</v>
      </c>
      <c r="O5751" s="37">
        <v>7.7135442324000003</v>
      </c>
      <c r="P5751" s="37">
        <v>8.2826464458999993</v>
      </c>
      <c r="Q5751" s="37">
        <v>81.844309899999999</v>
      </c>
      <c r="R5751" s="38">
        <v>182616</v>
      </c>
      <c r="S5751" s="37">
        <v>1.0486599999999999</v>
      </c>
      <c r="T5751" s="38">
        <v>2</v>
      </c>
      <c r="U5751" s="38">
        <v>4</v>
      </c>
      <c r="V5751" s="38">
        <v>0</v>
      </c>
    </row>
    <row r="5752" spans="1:22" ht="13.5" customHeight="1" x14ac:dyDescent="0.2">
      <c r="A5752" s="32" t="s">
        <v>5748</v>
      </c>
      <c r="B5752" s="32" t="s">
        <v>13564</v>
      </c>
      <c r="C5752" s="32" t="s">
        <v>18137</v>
      </c>
      <c r="D5752" s="37">
        <v>4.6112929999999999</v>
      </c>
      <c r="E5752" s="39">
        <v>2433.9899999999998</v>
      </c>
      <c r="F5752" s="39">
        <v>3807</v>
      </c>
      <c r="G5752" s="39">
        <v>7204.46</v>
      </c>
      <c r="H5752" s="38">
        <v>7</v>
      </c>
      <c r="I5752" s="38">
        <v>7359</v>
      </c>
      <c r="J5752" s="37">
        <v>8.3088893043999992</v>
      </c>
      <c r="K5752" s="37">
        <v>10.821931726000001</v>
      </c>
      <c r="L5752" s="37">
        <v>5.6825844484000001</v>
      </c>
      <c r="M5752" s="37">
        <v>44.496009665000003</v>
      </c>
      <c r="N5752" s="37">
        <v>2.9756604052000002</v>
      </c>
      <c r="O5752" s="37">
        <v>14.512087733</v>
      </c>
      <c r="P5752" s="37">
        <v>5.6942267073000004</v>
      </c>
      <c r="Q5752" s="37">
        <v>78.531291499999995</v>
      </c>
      <c r="R5752" s="38">
        <v>147415</v>
      </c>
      <c r="S5752" s="37">
        <v>1.71967</v>
      </c>
      <c r="T5752" s="38">
        <v>5</v>
      </c>
      <c r="U5752" s="38">
        <v>6</v>
      </c>
      <c r="V5752" s="38">
        <v>1</v>
      </c>
    </row>
    <row r="5753" spans="1:22" ht="13.5" customHeight="1" x14ac:dyDescent="0.2">
      <c r="A5753" s="32" t="s">
        <v>5749</v>
      </c>
      <c r="B5753" s="32" t="s">
        <v>13565</v>
      </c>
      <c r="C5753" s="32" t="s">
        <v>18143</v>
      </c>
      <c r="D5753" s="37">
        <v>4.9960269999999998</v>
      </c>
      <c r="E5753" s="39">
        <v>1970.98</v>
      </c>
      <c r="F5753" s="39">
        <v>5090</v>
      </c>
      <c r="G5753" s="39">
        <v>9853.86</v>
      </c>
      <c r="H5753" s="38">
        <v>5</v>
      </c>
      <c r="I5753" s="38">
        <v>10302</v>
      </c>
      <c r="J5753" s="37">
        <v>39.811195038999998</v>
      </c>
      <c r="K5753" s="37">
        <v>33.5895881</v>
      </c>
      <c r="L5753" s="37">
        <v>45.874558839999999</v>
      </c>
      <c r="M5753" s="37">
        <v>21.337617900000001</v>
      </c>
      <c r="N5753" s="37">
        <v>30.883410167000001</v>
      </c>
      <c r="O5753" s="37">
        <v>4.5799929555999999</v>
      </c>
      <c r="P5753" s="37">
        <v>6.3333333332999997</v>
      </c>
      <c r="Q5753" s="37">
        <v>81.836002199999996</v>
      </c>
      <c r="R5753" s="38">
        <v>323936</v>
      </c>
      <c r="S5753" s="37">
        <v>1.0486599999999999</v>
      </c>
      <c r="T5753" s="38">
        <v>1</v>
      </c>
      <c r="U5753" s="38">
        <v>5</v>
      </c>
      <c r="V5753" s="38">
        <v>0</v>
      </c>
    </row>
    <row r="5754" spans="1:22" ht="13.5" customHeight="1" x14ac:dyDescent="0.2">
      <c r="A5754" s="32" t="s">
        <v>5750</v>
      </c>
      <c r="B5754" s="32" t="s">
        <v>13566</v>
      </c>
      <c r="C5754" s="32" t="s">
        <v>18137</v>
      </c>
      <c r="D5754" s="37">
        <v>5.3536770000000002</v>
      </c>
      <c r="E5754" s="39">
        <v>3510.94</v>
      </c>
      <c r="F5754" s="39">
        <v>8756</v>
      </c>
      <c r="G5754" s="39">
        <v>16683.57</v>
      </c>
      <c r="H5754" s="38">
        <v>12</v>
      </c>
      <c r="I5754" s="38">
        <v>17031</v>
      </c>
      <c r="J5754" s="37">
        <v>16.088435734000001</v>
      </c>
      <c r="K5754" s="37">
        <v>12.736765193</v>
      </c>
      <c r="L5754" s="37">
        <v>21.768659810999999</v>
      </c>
      <c r="M5754" s="37">
        <v>24.523564358000002</v>
      </c>
      <c r="N5754" s="37">
        <v>12.233681924000001</v>
      </c>
      <c r="O5754" s="37">
        <v>10.365744707999999</v>
      </c>
      <c r="P5754" s="37">
        <v>5.6934311950999996</v>
      </c>
      <c r="Q5754" s="37">
        <v>68.274477599999997</v>
      </c>
      <c r="R5754" s="38">
        <v>489916</v>
      </c>
      <c r="S5754" s="37">
        <v>1.71967</v>
      </c>
      <c r="T5754" s="38">
        <v>6</v>
      </c>
      <c r="U5754" s="38">
        <v>10</v>
      </c>
      <c r="V5754" s="38">
        <v>2</v>
      </c>
    </row>
    <row r="5755" spans="1:22" ht="13.5" customHeight="1" x14ac:dyDescent="0.2">
      <c r="A5755" s="32" t="s">
        <v>5751</v>
      </c>
      <c r="B5755" s="32" t="s">
        <v>13567</v>
      </c>
      <c r="C5755" s="32" t="s">
        <v>18137</v>
      </c>
      <c r="D5755" s="37">
        <v>9.1303409999999996</v>
      </c>
      <c r="E5755" s="39">
        <v>848.99</v>
      </c>
      <c r="F5755" s="39">
        <v>1800</v>
      </c>
      <c r="G5755" s="39">
        <v>3536.44</v>
      </c>
      <c r="H5755" s="38">
        <v>3</v>
      </c>
      <c r="I5755" s="38">
        <v>3602</v>
      </c>
      <c r="J5755" s="37">
        <v>13.555197647</v>
      </c>
      <c r="K5755" s="37">
        <v>12.234344031999999</v>
      </c>
      <c r="L5755" s="37">
        <v>14.133993801000001</v>
      </c>
      <c r="M5755" s="37">
        <v>38.277658948000003</v>
      </c>
      <c r="N5755" s="37">
        <v>2.6515233356999999</v>
      </c>
      <c r="O5755" s="37">
        <v>10.102493878000001</v>
      </c>
      <c r="P5755" s="37">
        <v>6.5885545906000003</v>
      </c>
      <c r="Q5755" s="37">
        <v>93.649350400000003</v>
      </c>
      <c r="R5755" s="38">
        <v>103508</v>
      </c>
      <c r="S5755" s="37">
        <v>1.71967</v>
      </c>
      <c r="T5755" s="38">
        <v>1</v>
      </c>
      <c r="U5755" s="38">
        <v>2</v>
      </c>
      <c r="V5755" s="38">
        <v>0</v>
      </c>
    </row>
    <row r="5756" spans="1:22" ht="13.5" customHeight="1" x14ac:dyDescent="0.2">
      <c r="A5756" s="32" t="s">
        <v>5752</v>
      </c>
      <c r="B5756" s="32" t="s">
        <v>13568</v>
      </c>
      <c r="C5756" s="32" t="s">
        <v>18143</v>
      </c>
      <c r="D5756" s="37">
        <v>12.658300000000001</v>
      </c>
      <c r="E5756" s="39">
        <v>1692.99</v>
      </c>
      <c r="F5756" s="39">
        <v>5980</v>
      </c>
      <c r="G5756" s="39">
        <v>11035.13</v>
      </c>
      <c r="H5756" s="38">
        <v>9</v>
      </c>
      <c r="I5756" s="38">
        <v>11752</v>
      </c>
      <c r="J5756" s="37">
        <v>30.363542767999999</v>
      </c>
      <c r="K5756" s="37">
        <v>33.713177309000002</v>
      </c>
      <c r="L5756" s="37">
        <v>41.358937425999997</v>
      </c>
      <c r="M5756" s="37">
        <v>10.273050972</v>
      </c>
      <c r="N5756" s="37">
        <v>15.382608000999999</v>
      </c>
      <c r="O5756" s="37">
        <v>8.3615459841999993</v>
      </c>
      <c r="P5756" s="37">
        <v>6.5387795276</v>
      </c>
      <c r="Q5756" s="37">
        <v>82.825023599999994</v>
      </c>
      <c r="R5756" s="38">
        <v>293481</v>
      </c>
      <c r="S5756" s="37">
        <v>1.0486599999999999</v>
      </c>
      <c r="T5756" s="38">
        <v>5</v>
      </c>
      <c r="U5756" s="38">
        <v>9</v>
      </c>
      <c r="V5756" s="38">
        <v>2</v>
      </c>
    </row>
    <row r="5757" spans="1:22" ht="13.5" customHeight="1" x14ac:dyDescent="0.2">
      <c r="A5757" s="32" t="s">
        <v>5753</v>
      </c>
      <c r="B5757" s="32" t="s">
        <v>13569</v>
      </c>
      <c r="C5757" s="32" t="s">
        <v>18137</v>
      </c>
      <c r="D5757" s="37">
        <v>5.2058020000000003</v>
      </c>
      <c r="E5757" s="39">
        <v>716.99</v>
      </c>
      <c r="F5757" s="39">
        <v>1512</v>
      </c>
      <c r="G5757" s="39">
        <v>3149.55</v>
      </c>
      <c r="H5757" s="38">
        <v>2</v>
      </c>
      <c r="I5757" s="38">
        <v>3192</v>
      </c>
      <c r="J5757" s="37">
        <v>11.521757167000001</v>
      </c>
      <c r="K5757" s="37">
        <v>13.501769413</v>
      </c>
      <c r="L5757" s="37">
        <v>10.885037637</v>
      </c>
      <c r="M5757" s="37">
        <v>81.807120557000005</v>
      </c>
      <c r="N5757" s="37">
        <v>3.0526063590999999</v>
      </c>
      <c r="O5757" s="37">
        <v>19.286801039</v>
      </c>
      <c r="P5757" s="37">
        <v>5.4368543688999997</v>
      </c>
      <c r="Q5757" s="37">
        <v>62.410969100000003</v>
      </c>
      <c r="R5757" s="38">
        <v>60313</v>
      </c>
      <c r="S5757" s="37">
        <v>1.71967</v>
      </c>
      <c r="T5757" s="38">
        <v>1</v>
      </c>
      <c r="U5757" s="38">
        <v>2</v>
      </c>
      <c r="V5757" s="38">
        <v>2</v>
      </c>
    </row>
    <row r="5758" spans="1:22" ht="13.5" customHeight="1" x14ac:dyDescent="0.2">
      <c r="A5758" s="32" t="s">
        <v>5754</v>
      </c>
      <c r="B5758" s="32" t="s">
        <v>13570</v>
      </c>
      <c r="C5758" s="32" t="s">
        <v>18137</v>
      </c>
      <c r="D5758" s="37">
        <v>5.0772560000000002</v>
      </c>
      <c r="E5758" s="39">
        <v>2227.02</v>
      </c>
      <c r="F5758" s="39">
        <v>4260</v>
      </c>
      <c r="G5758" s="39">
        <v>8109.19</v>
      </c>
      <c r="H5758" s="38">
        <v>5</v>
      </c>
      <c r="I5758" s="38">
        <v>8226</v>
      </c>
      <c r="J5758" s="37">
        <v>15.824697186</v>
      </c>
      <c r="K5758" s="37">
        <v>17.875257423000001</v>
      </c>
      <c r="L5758" s="37">
        <v>17.256767320000002</v>
      </c>
      <c r="M5758" s="37">
        <v>34.921847419000002</v>
      </c>
      <c r="N5758" s="37">
        <v>9.9601558309999998</v>
      </c>
      <c r="O5758" s="37">
        <v>19.711202859</v>
      </c>
      <c r="P5758" s="37">
        <v>5.6785242570000003</v>
      </c>
      <c r="Q5758" s="37">
        <v>75.985377799999995</v>
      </c>
      <c r="R5758" s="38">
        <v>183851</v>
      </c>
      <c r="S5758" s="37">
        <v>1.71967</v>
      </c>
      <c r="T5758" s="38">
        <v>2</v>
      </c>
      <c r="U5758" s="38">
        <v>5</v>
      </c>
      <c r="V5758" s="38">
        <v>1</v>
      </c>
    </row>
    <row r="5759" spans="1:22" ht="13.5" customHeight="1" x14ac:dyDescent="0.2">
      <c r="A5759" s="32" t="s">
        <v>5755</v>
      </c>
      <c r="B5759" s="32" t="s">
        <v>13571</v>
      </c>
      <c r="C5759" s="32" t="s">
        <v>18137</v>
      </c>
      <c r="D5759" s="37">
        <v>3.8672770000000001</v>
      </c>
      <c r="E5759" s="39">
        <v>1167.02</v>
      </c>
      <c r="F5759" s="39">
        <v>2725</v>
      </c>
      <c r="G5759" s="39">
        <v>5320.74</v>
      </c>
      <c r="H5759" s="38">
        <v>2</v>
      </c>
      <c r="I5759" s="38">
        <v>5426</v>
      </c>
      <c r="J5759" s="37">
        <v>16.847756951000001</v>
      </c>
      <c r="K5759" s="37">
        <v>14.509090067000001</v>
      </c>
      <c r="L5759" s="37">
        <v>18.043485583999999</v>
      </c>
      <c r="M5759" s="37">
        <v>18.914237910000001</v>
      </c>
      <c r="N5759" s="37">
        <v>11.785790452000001</v>
      </c>
      <c r="O5759" s="37">
        <v>16.514692489000002</v>
      </c>
      <c r="P5759" s="37">
        <v>5.7</v>
      </c>
      <c r="Q5759" s="37">
        <v>92.435448800000003</v>
      </c>
      <c r="R5759" s="38">
        <v>141030</v>
      </c>
      <c r="S5759" s="37">
        <v>1.71967</v>
      </c>
      <c r="T5759" s="38">
        <v>0</v>
      </c>
      <c r="U5759" s="38">
        <v>1</v>
      </c>
      <c r="V5759" s="38">
        <v>1</v>
      </c>
    </row>
    <row r="5760" spans="1:22" ht="13.5" customHeight="1" x14ac:dyDescent="0.2">
      <c r="A5760" s="32" t="s">
        <v>5756</v>
      </c>
      <c r="B5760" s="32" t="s">
        <v>13572</v>
      </c>
      <c r="C5760" s="32" t="s">
        <v>18137</v>
      </c>
      <c r="D5760" s="37">
        <v>2.080498</v>
      </c>
      <c r="E5760" s="39">
        <v>2221.98</v>
      </c>
      <c r="F5760" s="39">
        <v>4802</v>
      </c>
      <c r="G5760" s="39">
        <v>8982.23</v>
      </c>
      <c r="H5760" s="38">
        <v>10</v>
      </c>
      <c r="I5760" s="38">
        <v>9283</v>
      </c>
      <c r="J5760" s="37">
        <v>7.7866068465999998</v>
      </c>
      <c r="K5760" s="37">
        <v>17.283596961000001</v>
      </c>
      <c r="L5760" s="37">
        <v>5.2675749561999998</v>
      </c>
      <c r="M5760" s="37">
        <v>21.732506878999999</v>
      </c>
      <c r="N5760" s="37">
        <v>6.3894153396000002</v>
      </c>
      <c r="O5760" s="37">
        <v>5.9612311822999997</v>
      </c>
      <c r="P5760" s="37">
        <v>5.7</v>
      </c>
      <c r="Q5760" s="37">
        <v>72.727113399999993</v>
      </c>
      <c r="R5760" s="38">
        <v>194933</v>
      </c>
      <c r="S5760" s="37">
        <v>1.71967</v>
      </c>
      <c r="T5760" s="38">
        <v>8</v>
      </c>
      <c r="U5760" s="38">
        <v>10</v>
      </c>
      <c r="V5760" s="38">
        <v>0</v>
      </c>
    </row>
    <row r="5761" spans="1:22" ht="13.5" customHeight="1" x14ac:dyDescent="0.2">
      <c r="A5761" s="32" t="s">
        <v>5757</v>
      </c>
      <c r="B5761" s="32" t="s">
        <v>13573</v>
      </c>
      <c r="C5761" s="32" t="s">
        <v>18137</v>
      </c>
      <c r="D5761" s="37">
        <v>3.307315</v>
      </c>
      <c r="E5761" s="39">
        <v>1123</v>
      </c>
      <c r="F5761" s="39">
        <v>2334</v>
      </c>
      <c r="G5761" s="39">
        <v>4529.4799999999996</v>
      </c>
      <c r="H5761" s="38">
        <v>4</v>
      </c>
      <c r="I5761" s="38">
        <v>4591</v>
      </c>
      <c r="J5761" s="37">
        <v>11.417531426</v>
      </c>
      <c r="K5761" s="37">
        <v>10.872501387</v>
      </c>
      <c r="L5761" s="37">
        <v>9.4846124276000001</v>
      </c>
      <c r="M5761" s="37">
        <v>40.717026418000003</v>
      </c>
      <c r="N5761" s="37">
        <v>4.0464229991999998</v>
      </c>
      <c r="O5761" s="37">
        <v>17.089434183000002</v>
      </c>
      <c r="P5761" s="37">
        <v>5.7</v>
      </c>
      <c r="Q5761" s="37">
        <v>89.210438300000007</v>
      </c>
      <c r="R5761" s="38">
        <v>139481</v>
      </c>
      <c r="S5761" s="37">
        <v>1.71967</v>
      </c>
      <c r="T5761" s="38">
        <v>2</v>
      </c>
      <c r="U5761" s="38">
        <v>4</v>
      </c>
      <c r="V5761" s="38">
        <v>0</v>
      </c>
    </row>
    <row r="5762" spans="1:22" ht="13.5" customHeight="1" x14ac:dyDescent="0.2">
      <c r="A5762" s="32" t="s">
        <v>5758</v>
      </c>
      <c r="B5762" s="32" t="s">
        <v>13574</v>
      </c>
      <c r="C5762" s="32" t="s">
        <v>18137</v>
      </c>
      <c r="D5762" s="37">
        <v>8.8604839999999996</v>
      </c>
      <c r="E5762" s="39">
        <v>1357.97</v>
      </c>
      <c r="F5762" s="39">
        <v>2947</v>
      </c>
      <c r="G5762" s="39">
        <v>5631.72</v>
      </c>
      <c r="H5762" s="38">
        <v>5</v>
      </c>
      <c r="I5762" s="38">
        <v>5749</v>
      </c>
      <c r="J5762" s="37">
        <v>7.2011312808000003</v>
      </c>
      <c r="K5762" s="37">
        <v>15.668881324999999</v>
      </c>
      <c r="L5762" s="37">
        <v>7.0073109137999996</v>
      </c>
      <c r="M5762" s="37">
        <v>27.714816986999999</v>
      </c>
      <c r="N5762" s="37">
        <v>3.0827224024</v>
      </c>
      <c r="O5762" s="37">
        <v>7.664364881</v>
      </c>
      <c r="P5762" s="37">
        <v>5.7</v>
      </c>
      <c r="Q5762" s="37">
        <v>94.939950100000004</v>
      </c>
      <c r="R5762" s="38">
        <v>222457</v>
      </c>
      <c r="S5762" s="37">
        <v>1.71967</v>
      </c>
      <c r="T5762" s="38">
        <v>2</v>
      </c>
      <c r="U5762" s="38">
        <v>4</v>
      </c>
      <c r="V5762" s="38">
        <v>1</v>
      </c>
    </row>
    <row r="5763" spans="1:22" ht="13.5" customHeight="1" x14ac:dyDescent="0.2">
      <c r="A5763" s="32" t="s">
        <v>5759</v>
      </c>
      <c r="B5763" s="32" t="s">
        <v>13575</v>
      </c>
      <c r="C5763" s="32" t="s">
        <v>18137</v>
      </c>
      <c r="D5763" s="37">
        <v>5.6085909999999997</v>
      </c>
      <c r="E5763" s="39">
        <v>1828.99</v>
      </c>
      <c r="F5763" s="39">
        <v>4113</v>
      </c>
      <c r="G5763" s="39">
        <v>7774.03</v>
      </c>
      <c r="H5763" s="38">
        <v>8</v>
      </c>
      <c r="I5763" s="38">
        <v>8036</v>
      </c>
      <c r="J5763" s="37">
        <v>11.467110062</v>
      </c>
      <c r="K5763" s="37">
        <v>8.7657398431000004</v>
      </c>
      <c r="L5763" s="37">
        <v>7.4489572832000004</v>
      </c>
      <c r="M5763" s="37">
        <v>63.084179427000002</v>
      </c>
      <c r="N5763" s="37">
        <v>3.0795392984999999</v>
      </c>
      <c r="O5763" s="37">
        <v>27.223520527000002</v>
      </c>
      <c r="P5763" s="37">
        <v>5.6894409937999999</v>
      </c>
      <c r="Q5763" s="37">
        <v>72.291252700000001</v>
      </c>
      <c r="R5763" s="38">
        <v>181286</v>
      </c>
      <c r="S5763" s="37">
        <v>1.71967</v>
      </c>
      <c r="T5763" s="38">
        <v>5</v>
      </c>
      <c r="U5763" s="38">
        <v>6</v>
      </c>
      <c r="V5763" s="38">
        <v>0</v>
      </c>
    </row>
    <row r="5764" spans="1:22" ht="13.5" customHeight="1" x14ac:dyDescent="0.2">
      <c r="A5764" s="32" t="s">
        <v>5760</v>
      </c>
      <c r="B5764" s="32" t="s">
        <v>13576</v>
      </c>
      <c r="C5764" s="32" t="s">
        <v>18137</v>
      </c>
      <c r="D5764" s="37">
        <v>7.8037029999999996</v>
      </c>
      <c r="E5764" s="39">
        <v>702.99</v>
      </c>
      <c r="F5764" s="39">
        <v>1556</v>
      </c>
      <c r="G5764" s="39">
        <v>3023.27</v>
      </c>
      <c r="H5764" s="38">
        <v>3</v>
      </c>
      <c r="I5764" s="38">
        <v>3069</v>
      </c>
      <c r="J5764" s="37">
        <v>6.7886714447000003</v>
      </c>
      <c r="K5764" s="37">
        <v>7.7347473071000001</v>
      </c>
      <c r="L5764" s="37">
        <v>8.4898069702000001</v>
      </c>
      <c r="M5764" s="37">
        <v>67.115971741999999</v>
      </c>
      <c r="N5764" s="37">
        <v>3.1719331389000001</v>
      </c>
      <c r="O5764" s="37">
        <v>21.222160406</v>
      </c>
      <c r="P5764" s="37">
        <v>5.7</v>
      </c>
      <c r="Q5764" s="37">
        <v>94.989365500000005</v>
      </c>
      <c r="R5764" s="38">
        <v>80793</v>
      </c>
      <c r="S5764" s="37">
        <v>1.71967</v>
      </c>
      <c r="T5764" s="38">
        <v>0</v>
      </c>
      <c r="U5764" s="38">
        <v>3</v>
      </c>
      <c r="V5764" s="38">
        <v>0</v>
      </c>
    </row>
    <row r="5765" spans="1:22" ht="13.5" customHeight="1" x14ac:dyDescent="0.2">
      <c r="A5765" s="32" t="s">
        <v>5761</v>
      </c>
      <c r="B5765" s="32" t="s">
        <v>13577</v>
      </c>
      <c r="C5765" s="32" t="s">
        <v>18137</v>
      </c>
      <c r="D5765" s="37">
        <v>2.6468129999999999</v>
      </c>
      <c r="E5765" s="39">
        <v>2318.04</v>
      </c>
      <c r="F5765" s="39">
        <v>4353</v>
      </c>
      <c r="G5765" s="39">
        <v>8258.65</v>
      </c>
      <c r="H5765" s="38">
        <v>8</v>
      </c>
      <c r="I5765" s="38">
        <v>8460</v>
      </c>
      <c r="J5765" s="37">
        <v>9.2384188916000003</v>
      </c>
      <c r="K5765" s="37">
        <v>3.9389455306999999</v>
      </c>
      <c r="L5765" s="37">
        <v>10.507677863</v>
      </c>
      <c r="M5765" s="37">
        <v>20.239691501999999</v>
      </c>
      <c r="N5765" s="37">
        <v>5.7357787204999999</v>
      </c>
      <c r="O5765" s="37">
        <v>11.411624979999999</v>
      </c>
      <c r="P5765" s="37">
        <v>5.6920571881999997</v>
      </c>
      <c r="Q5765" s="37">
        <v>96.686402900000004</v>
      </c>
      <c r="R5765" s="38">
        <v>256436</v>
      </c>
      <c r="S5765" s="37">
        <v>1.71967</v>
      </c>
      <c r="T5765" s="38">
        <v>3</v>
      </c>
      <c r="U5765" s="38">
        <v>5</v>
      </c>
      <c r="V5765" s="38">
        <v>1</v>
      </c>
    </row>
    <row r="5766" spans="1:22" ht="13.5" customHeight="1" x14ac:dyDescent="0.2">
      <c r="A5766" s="32" t="s">
        <v>5762</v>
      </c>
      <c r="B5766" s="32" t="s">
        <v>13578</v>
      </c>
      <c r="C5766" s="32" t="s">
        <v>18137</v>
      </c>
      <c r="D5766" s="37">
        <v>5.6753419999999997</v>
      </c>
      <c r="E5766" s="39">
        <v>2469.02</v>
      </c>
      <c r="F5766" s="39">
        <v>6495</v>
      </c>
      <c r="G5766" s="39">
        <v>12400.1</v>
      </c>
      <c r="H5766" s="38">
        <v>9</v>
      </c>
      <c r="I5766" s="38">
        <v>12648</v>
      </c>
      <c r="J5766" s="37">
        <v>18.160514367000001</v>
      </c>
      <c r="K5766" s="37">
        <v>14.796587827</v>
      </c>
      <c r="L5766" s="37">
        <v>20.454689986999998</v>
      </c>
      <c r="M5766" s="37">
        <v>18.941169797000001</v>
      </c>
      <c r="N5766" s="37">
        <v>11.563629192000001</v>
      </c>
      <c r="O5766" s="37">
        <v>15.948876869999999</v>
      </c>
      <c r="P5766" s="37">
        <v>5.6937048503999996</v>
      </c>
      <c r="Q5766" s="37">
        <v>86.003082199999994</v>
      </c>
      <c r="R5766" s="38">
        <v>313846</v>
      </c>
      <c r="S5766" s="37">
        <v>1.71967</v>
      </c>
      <c r="T5766" s="38">
        <v>3</v>
      </c>
      <c r="U5766" s="38">
        <v>8</v>
      </c>
      <c r="V5766" s="38">
        <v>3</v>
      </c>
    </row>
    <row r="5767" spans="1:22" ht="13.5" customHeight="1" x14ac:dyDescent="0.2">
      <c r="A5767" s="32" t="s">
        <v>5763</v>
      </c>
      <c r="B5767" s="32" t="s">
        <v>13579</v>
      </c>
      <c r="C5767" s="32" t="s">
        <v>18137</v>
      </c>
      <c r="D5767" s="37">
        <v>5.4137180000000003</v>
      </c>
      <c r="E5767" s="39">
        <v>1189.98</v>
      </c>
      <c r="F5767" s="39">
        <v>3123</v>
      </c>
      <c r="G5767" s="39">
        <v>6123.9</v>
      </c>
      <c r="H5767" s="38">
        <v>5</v>
      </c>
      <c r="I5767" s="38">
        <v>6214</v>
      </c>
      <c r="J5767" s="37">
        <v>8.3859732219000005</v>
      </c>
      <c r="K5767" s="37">
        <v>10.365878643</v>
      </c>
      <c r="L5767" s="37">
        <v>5.4829108900000003</v>
      </c>
      <c r="M5767" s="37">
        <v>49.426905468999998</v>
      </c>
      <c r="N5767" s="37">
        <v>3.1959883663999999</v>
      </c>
      <c r="O5767" s="37">
        <v>16.199724196999998</v>
      </c>
      <c r="P5767" s="37">
        <v>5.7</v>
      </c>
      <c r="Q5767" s="37">
        <v>92.577660499999993</v>
      </c>
      <c r="R5767" s="38">
        <v>154034</v>
      </c>
      <c r="S5767" s="37">
        <v>1.71967</v>
      </c>
      <c r="T5767" s="38">
        <v>2</v>
      </c>
      <c r="U5767" s="38">
        <v>5</v>
      </c>
      <c r="V5767" s="38">
        <v>0</v>
      </c>
    </row>
    <row r="5768" spans="1:22" ht="13.5" customHeight="1" x14ac:dyDescent="0.2">
      <c r="A5768" s="32" t="s">
        <v>5764</v>
      </c>
      <c r="B5768" s="32" t="s">
        <v>13580</v>
      </c>
      <c r="C5768" s="32" t="s">
        <v>18137</v>
      </c>
      <c r="D5768" s="37">
        <v>5.3306149999999999</v>
      </c>
      <c r="E5768" s="39">
        <v>756.99</v>
      </c>
      <c r="F5768" s="39">
        <v>1548</v>
      </c>
      <c r="G5768" s="39">
        <v>3010.97</v>
      </c>
      <c r="H5768" s="38">
        <v>2</v>
      </c>
      <c r="I5768" s="38">
        <v>3046</v>
      </c>
      <c r="J5768" s="37">
        <v>9.6440804402999998</v>
      </c>
      <c r="K5768" s="37">
        <v>5.8158636932999999</v>
      </c>
      <c r="L5768" s="37">
        <v>12.305131885</v>
      </c>
      <c r="M5768" s="37">
        <v>82.765076066999995</v>
      </c>
      <c r="N5768" s="37">
        <v>2.1430509724000002</v>
      </c>
      <c r="O5768" s="37">
        <v>39.311859831</v>
      </c>
      <c r="P5768" s="37">
        <v>5.6816918967000003</v>
      </c>
      <c r="Q5768" s="37">
        <v>97.213162400000002</v>
      </c>
      <c r="R5768" s="38">
        <v>71448</v>
      </c>
      <c r="S5768" s="37">
        <v>1.71967</v>
      </c>
      <c r="T5768" s="38">
        <v>1</v>
      </c>
      <c r="U5768" s="38">
        <v>1</v>
      </c>
      <c r="V5768" s="38">
        <v>1</v>
      </c>
    </row>
    <row r="5769" spans="1:22" ht="13.5" customHeight="1" x14ac:dyDescent="0.2">
      <c r="A5769" s="32" t="s">
        <v>5765</v>
      </c>
      <c r="B5769" s="32" t="s">
        <v>13581</v>
      </c>
      <c r="C5769" s="32" t="s">
        <v>18137</v>
      </c>
      <c r="D5769" s="37">
        <v>4.5098770000000004</v>
      </c>
      <c r="E5769" s="39">
        <v>1651.98</v>
      </c>
      <c r="F5769" s="39">
        <v>3684</v>
      </c>
      <c r="G5769" s="39">
        <v>7213.04</v>
      </c>
      <c r="H5769" s="38">
        <v>6</v>
      </c>
      <c r="I5769" s="38">
        <v>7349</v>
      </c>
      <c r="J5769" s="37">
        <v>14.574896283999999</v>
      </c>
      <c r="K5769" s="37">
        <v>10.279489048</v>
      </c>
      <c r="L5769" s="37">
        <v>12.915586438</v>
      </c>
      <c r="M5769" s="37">
        <v>35.065148546000003</v>
      </c>
      <c r="N5769" s="37">
        <v>5.2241334877999996</v>
      </c>
      <c r="O5769" s="37">
        <v>25.271166183999998</v>
      </c>
      <c r="P5769" s="37">
        <v>5.6930570757999996</v>
      </c>
      <c r="Q5769" s="37">
        <v>81.423286399999995</v>
      </c>
      <c r="R5769" s="38">
        <v>198939</v>
      </c>
      <c r="S5769" s="37">
        <v>1.71967</v>
      </c>
      <c r="T5769" s="38">
        <v>3</v>
      </c>
      <c r="U5769" s="38">
        <v>6</v>
      </c>
      <c r="V5769" s="38">
        <v>1</v>
      </c>
    </row>
    <row r="5770" spans="1:22" ht="13.5" customHeight="1" x14ac:dyDescent="0.2">
      <c r="A5770" s="32" t="s">
        <v>5766</v>
      </c>
      <c r="B5770" s="32" t="s">
        <v>13582</v>
      </c>
      <c r="C5770" s="32" t="s">
        <v>18137</v>
      </c>
      <c r="D5770" s="37">
        <v>11.22959</v>
      </c>
      <c r="E5770" s="39">
        <v>1413.97</v>
      </c>
      <c r="F5770" s="39">
        <v>3304</v>
      </c>
      <c r="G5770" s="39">
        <v>6525.26</v>
      </c>
      <c r="H5770" s="38">
        <v>6</v>
      </c>
      <c r="I5770" s="38">
        <v>6670</v>
      </c>
      <c r="J5770" s="37">
        <v>16.258597646999998</v>
      </c>
      <c r="K5770" s="37">
        <v>14.348149707999999</v>
      </c>
      <c r="L5770" s="37">
        <v>17.046783951999998</v>
      </c>
      <c r="M5770" s="37">
        <v>19.1414431</v>
      </c>
      <c r="N5770" s="37">
        <v>11.300611759000001</v>
      </c>
      <c r="O5770" s="37">
        <v>18.090030465000002</v>
      </c>
      <c r="P5770" s="37">
        <v>5.6906730259999998</v>
      </c>
      <c r="Q5770" s="37">
        <v>83.700893100000002</v>
      </c>
      <c r="R5770" s="38">
        <v>220096</v>
      </c>
      <c r="S5770" s="37">
        <v>1.71967</v>
      </c>
      <c r="T5770" s="38">
        <v>2</v>
      </c>
      <c r="U5770" s="38">
        <v>5</v>
      </c>
      <c r="V5770" s="38">
        <v>2</v>
      </c>
    </row>
    <row r="5771" spans="1:22" ht="13.5" customHeight="1" x14ac:dyDescent="0.2">
      <c r="A5771" s="32" t="s">
        <v>5767</v>
      </c>
      <c r="B5771" s="32" t="s">
        <v>13583</v>
      </c>
      <c r="C5771" s="32" t="s">
        <v>18143</v>
      </c>
      <c r="D5771" s="37">
        <v>17.679040000000001</v>
      </c>
      <c r="E5771" s="39">
        <v>1409.04</v>
      </c>
      <c r="F5771" s="39">
        <v>4080</v>
      </c>
      <c r="G5771" s="39">
        <v>7831.28</v>
      </c>
      <c r="H5771" s="38">
        <v>8</v>
      </c>
      <c r="I5771" s="38">
        <v>8227</v>
      </c>
      <c r="J5771" s="37">
        <v>39.497133751</v>
      </c>
      <c r="K5771" s="37">
        <v>33.197006883999997</v>
      </c>
      <c r="L5771" s="37">
        <v>43.725961900000001</v>
      </c>
      <c r="M5771" s="37">
        <v>16.547215444999999</v>
      </c>
      <c r="N5771" s="37">
        <v>34.680056438999998</v>
      </c>
      <c r="O5771" s="37">
        <v>8.2595126684999993</v>
      </c>
      <c r="P5771" s="37">
        <v>6.3986157656999998</v>
      </c>
      <c r="Q5771" s="37">
        <v>77.209463900000003</v>
      </c>
      <c r="R5771" s="38">
        <v>188444</v>
      </c>
      <c r="S5771" s="37">
        <v>1.0486599999999999</v>
      </c>
      <c r="T5771" s="38">
        <v>3</v>
      </c>
      <c r="U5771" s="38">
        <v>8</v>
      </c>
      <c r="V5771" s="38">
        <v>3</v>
      </c>
    </row>
    <row r="5772" spans="1:22" ht="13.5" customHeight="1" x14ac:dyDescent="0.2">
      <c r="A5772" s="32" t="s">
        <v>5768</v>
      </c>
      <c r="B5772" s="32" t="s">
        <v>13095</v>
      </c>
      <c r="C5772" s="32" t="s">
        <v>18143</v>
      </c>
      <c r="D5772" s="37">
        <v>2.7672780000000001</v>
      </c>
      <c r="E5772" s="39">
        <v>3085.94</v>
      </c>
      <c r="F5772" s="39">
        <v>6710</v>
      </c>
      <c r="G5772" s="39">
        <v>13107.79</v>
      </c>
      <c r="H5772" s="38">
        <v>9</v>
      </c>
      <c r="I5772" s="38">
        <v>13437</v>
      </c>
      <c r="J5772" s="37">
        <v>9.8945680914</v>
      </c>
      <c r="K5772" s="37">
        <v>11.912786933</v>
      </c>
      <c r="L5772" s="37">
        <v>9.3421105967999996</v>
      </c>
      <c r="M5772" s="37">
        <v>27.02052119</v>
      </c>
      <c r="N5772" s="37">
        <v>5.2469520362999997</v>
      </c>
      <c r="O5772" s="37">
        <v>8.3330251196000003</v>
      </c>
      <c r="P5772" s="37">
        <v>8.1566023956000002</v>
      </c>
      <c r="Q5772" s="37">
        <v>94.988359399999993</v>
      </c>
      <c r="R5772" s="38">
        <v>382053</v>
      </c>
      <c r="S5772" s="37">
        <v>1.0486599999999999</v>
      </c>
      <c r="T5772" s="38">
        <v>3</v>
      </c>
      <c r="U5772" s="38">
        <v>7</v>
      </c>
      <c r="V5772" s="38">
        <v>2</v>
      </c>
    </row>
    <row r="5773" spans="1:22" ht="13.5" customHeight="1" x14ac:dyDescent="0.2">
      <c r="A5773" s="32" t="s">
        <v>5769</v>
      </c>
      <c r="B5773" s="32" t="s">
        <v>13584</v>
      </c>
      <c r="C5773" s="32" t="s">
        <v>18143</v>
      </c>
      <c r="D5773" s="37">
        <v>10.961959999999999</v>
      </c>
      <c r="E5773" s="39">
        <v>3076.93</v>
      </c>
      <c r="F5773" s="39">
        <v>8078</v>
      </c>
      <c r="G5773" s="39">
        <v>14426.58</v>
      </c>
      <c r="H5773" s="38">
        <v>12</v>
      </c>
      <c r="I5773" s="38">
        <v>15784</v>
      </c>
      <c r="J5773" s="37">
        <v>24.770797042000002</v>
      </c>
      <c r="K5773" s="37">
        <v>29.280000379000001</v>
      </c>
      <c r="L5773" s="37">
        <v>31.798536298999998</v>
      </c>
      <c r="M5773" s="37">
        <v>14.557871591</v>
      </c>
      <c r="N5773" s="37">
        <v>23.698653071999999</v>
      </c>
      <c r="O5773" s="37">
        <v>7.2380328840999999</v>
      </c>
      <c r="P5773" s="37">
        <v>8.3075417158999993</v>
      </c>
      <c r="Q5773" s="37">
        <v>62.688703199999999</v>
      </c>
      <c r="R5773" s="38">
        <v>391126</v>
      </c>
      <c r="S5773" s="37">
        <v>1.0486599999999999</v>
      </c>
      <c r="T5773" s="38">
        <v>5</v>
      </c>
      <c r="U5773" s="38">
        <v>8</v>
      </c>
      <c r="V5773" s="38">
        <v>0</v>
      </c>
    </row>
    <row r="5774" spans="1:22" ht="13.5" customHeight="1" x14ac:dyDescent="0.2">
      <c r="A5774" s="32" t="s">
        <v>5770</v>
      </c>
      <c r="B5774" s="32" t="s">
        <v>13585</v>
      </c>
      <c r="C5774" s="32" t="s">
        <v>18137</v>
      </c>
      <c r="D5774" s="37">
        <v>11.3331</v>
      </c>
      <c r="E5774" s="39">
        <v>1658.03</v>
      </c>
      <c r="F5774" s="39">
        <v>3523</v>
      </c>
      <c r="G5774" s="39">
        <v>6844.12</v>
      </c>
      <c r="H5774" s="38">
        <v>7</v>
      </c>
      <c r="I5774" s="38">
        <v>6942</v>
      </c>
      <c r="J5774" s="37">
        <v>11.267927231</v>
      </c>
      <c r="K5774" s="37">
        <v>18.261788853999999</v>
      </c>
      <c r="L5774" s="37">
        <v>11.454796118999999</v>
      </c>
      <c r="M5774" s="37">
        <v>42.540400241</v>
      </c>
      <c r="N5774" s="37">
        <v>2.7397144446000001</v>
      </c>
      <c r="O5774" s="37">
        <v>9.8900568297000007</v>
      </c>
      <c r="P5774" s="37">
        <v>5.6928242265</v>
      </c>
      <c r="Q5774" s="37">
        <v>89.252893200000003</v>
      </c>
      <c r="R5774" s="38">
        <v>217365</v>
      </c>
      <c r="S5774" s="37">
        <v>1.71967</v>
      </c>
      <c r="T5774" s="38">
        <v>3</v>
      </c>
      <c r="U5774" s="38">
        <v>7</v>
      </c>
      <c r="V5774" s="38">
        <v>3</v>
      </c>
    </row>
    <row r="5775" spans="1:22" ht="13.5" customHeight="1" x14ac:dyDescent="0.2">
      <c r="A5775" s="32" t="s">
        <v>5771</v>
      </c>
      <c r="B5775" s="32" t="s">
        <v>13586</v>
      </c>
      <c r="C5775" s="32" t="s">
        <v>18137</v>
      </c>
      <c r="D5775" s="37">
        <v>11.04697</v>
      </c>
      <c r="E5775" s="39">
        <v>745</v>
      </c>
      <c r="F5775" s="39">
        <v>1474</v>
      </c>
      <c r="G5775" s="39">
        <v>2924.98</v>
      </c>
      <c r="H5775" s="38">
        <v>2</v>
      </c>
      <c r="I5775" s="38">
        <v>2962</v>
      </c>
      <c r="J5775" s="37">
        <v>22.539947182999999</v>
      </c>
      <c r="K5775" s="37">
        <v>6.7161285062999996</v>
      </c>
      <c r="L5775" s="37">
        <v>29.658380989000001</v>
      </c>
      <c r="M5775" s="37">
        <v>6.1758026317999999</v>
      </c>
      <c r="N5775" s="37">
        <v>17.028124399999999</v>
      </c>
      <c r="O5775" s="37">
        <v>13.905130485000001</v>
      </c>
      <c r="P5775" s="37">
        <v>5.7</v>
      </c>
      <c r="Q5775" s="37">
        <v>55.256880099999997</v>
      </c>
      <c r="R5775" s="38">
        <v>74568</v>
      </c>
      <c r="S5775" s="37">
        <v>1.71967</v>
      </c>
      <c r="T5775" s="38">
        <v>1</v>
      </c>
      <c r="U5775" s="38">
        <v>0</v>
      </c>
      <c r="V5775" s="38">
        <v>2</v>
      </c>
    </row>
    <row r="5776" spans="1:22" ht="13.5" customHeight="1" x14ac:dyDescent="0.2">
      <c r="A5776" s="32" t="s">
        <v>5772</v>
      </c>
      <c r="B5776" s="32" t="s">
        <v>13587</v>
      </c>
      <c r="C5776" s="32" t="s">
        <v>18137</v>
      </c>
      <c r="D5776" s="37">
        <v>10.2227</v>
      </c>
      <c r="E5776" s="39">
        <v>1121.99</v>
      </c>
      <c r="F5776" s="39">
        <v>3856</v>
      </c>
      <c r="G5776" s="39">
        <v>7593.71</v>
      </c>
      <c r="H5776" s="38">
        <v>5</v>
      </c>
      <c r="I5776" s="38">
        <v>7740</v>
      </c>
      <c r="J5776" s="37">
        <v>22.878179866</v>
      </c>
      <c r="K5776" s="37">
        <v>29.808451622</v>
      </c>
      <c r="L5776" s="37">
        <v>33.340888557</v>
      </c>
      <c r="M5776" s="37">
        <v>23.983159348000001</v>
      </c>
      <c r="N5776" s="37">
        <v>16.705678641999999</v>
      </c>
      <c r="O5776" s="37">
        <v>10.161686756</v>
      </c>
      <c r="P5776" s="37">
        <v>5.7865880296999999</v>
      </c>
      <c r="Q5776" s="37">
        <v>87.462219500000003</v>
      </c>
      <c r="R5776" s="38">
        <v>202872</v>
      </c>
      <c r="S5776" s="37">
        <v>1.71967</v>
      </c>
      <c r="T5776" s="38">
        <v>2</v>
      </c>
      <c r="U5776" s="38">
        <v>4</v>
      </c>
      <c r="V5776" s="38">
        <v>0</v>
      </c>
    </row>
    <row r="5777" spans="1:22" ht="13.5" customHeight="1" x14ac:dyDescent="0.2">
      <c r="A5777" s="32" t="s">
        <v>5773</v>
      </c>
      <c r="B5777" s="32" t="s">
        <v>13588</v>
      </c>
      <c r="C5777" s="32" t="s">
        <v>18137</v>
      </c>
      <c r="D5777" s="37">
        <v>3.410663</v>
      </c>
      <c r="E5777" s="39">
        <v>1333.01</v>
      </c>
      <c r="F5777" s="39">
        <v>2607</v>
      </c>
      <c r="G5777" s="39">
        <v>5149.8599999999997</v>
      </c>
      <c r="H5777" s="38">
        <v>3</v>
      </c>
      <c r="I5777" s="38">
        <v>5232</v>
      </c>
      <c r="J5777" s="37">
        <v>13.540818823</v>
      </c>
      <c r="K5777" s="37">
        <v>16.016433299999999</v>
      </c>
      <c r="L5777" s="37">
        <v>14.735689588</v>
      </c>
      <c r="M5777" s="37">
        <v>55.427192730000002</v>
      </c>
      <c r="N5777" s="37">
        <v>2.9925853947999999</v>
      </c>
      <c r="O5777" s="37">
        <v>31.72227097</v>
      </c>
      <c r="P5777" s="37">
        <v>5.7</v>
      </c>
      <c r="Q5777" s="37">
        <v>79.253667300000004</v>
      </c>
      <c r="R5777" s="38">
        <v>126409</v>
      </c>
      <c r="S5777" s="37">
        <v>1.71967</v>
      </c>
      <c r="T5777" s="38">
        <v>1</v>
      </c>
      <c r="U5777" s="38">
        <v>3</v>
      </c>
      <c r="V5777" s="38">
        <v>2</v>
      </c>
    </row>
    <row r="5778" spans="1:22" ht="13.5" customHeight="1" x14ac:dyDescent="0.2">
      <c r="A5778" s="32" t="s">
        <v>5774</v>
      </c>
      <c r="B5778" s="32" t="s">
        <v>13589</v>
      </c>
      <c r="C5778" s="32" t="s">
        <v>18137</v>
      </c>
      <c r="D5778" s="37">
        <v>6.6081209999999997</v>
      </c>
      <c r="E5778" s="39">
        <v>1499.02</v>
      </c>
      <c r="F5778" s="39">
        <v>3809</v>
      </c>
      <c r="G5778" s="39">
        <v>7165.8</v>
      </c>
      <c r="H5778" s="38">
        <v>6</v>
      </c>
      <c r="I5778" s="38">
        <v>7392</v>
      </c>
      <c r="J5778" s="37">
        <v>16.673482358000001</v>
      </c>
      <c r="K5778" s="37">
        <v>27.197369779999999</v>
      </c>
      <c r="L5778" s="37">
        <v>15.374826156999999</v>
      </c>
      <c r="M5778" s="37">
        <v>22.948710188</v>
      </c>
      <c r="N5778" s="37">
        <v>15.458354307</v>
      </c>
      <c r="O5778" s="37">
        <v>11.786350105</v>
      </c>
      <c r="P5778" s="37">
        <v>5.7</v>
      </c>
      <c r="Q5778" s="37">
        <v>95.3775002</v>
      </c>
      <c r="R5778" s="38">
        <v>179763</v>
      </c>
      <c r="S5778" s="37">
        <v>1.71967</v>
      </c>
      <c r="T5778" s="38">
        <v>2</v>
      </c>
      <c r="U5778" s="38">
        <v>4</v>
      </c>
      <c r="V5778" s="38">
        <v>1</v>
      </c>
    </row>
    <row r="5779" spans="1:22" ht="13.5" customHeight="1" x14ac:dyDescent="0.2">
      <c r="A5779" s="32" t="s">
        <v>5775</v>
      </c>
      <c r="B5779" s="32" t="s">
        <v>13590</v>
      </c>
      <c r="C5779" s="32" t="s">
        <v>18137</v>
      </c>
      <c r="D5779" s="37">
        <v>5.7184100000000004</v>
      </c>
      <c r="E5779" s="39">
        <v>2196.0300000000002</v>
      </c>
      <c r="F5779" s="39">
        <v>5101</v>
      </c>
      <c r="G5779" s="39">
        <v>9918.64</v>
      </c>
      <c r="H5779" s="38">
        <v>8</v>
      </c>
      <c r="I5779" s="38">
        <v>10119</v>
      </c>
      <c r="J5779" s="37">
        <v>16.176993738</v>
      </c>
      <c r="K5779" s="37">
        <v>13.133899923</v>
      </c>
      <c r="L5779" s="37">
        <v>14.918979311999999</v>
      </c>
      <c r="M5779" s="37">
        <v>46.144614673</v>
      </c>
      <c r="N5779" s="37">
        <v>6.6702323772999996</v>
      </c>
      <c r="O5779" s="37">
        <v>20.648857645</v>
      </c>
      <c r="P5779" s="37">
        <v>5.5278212907000004</v>
      </c>
      <c r="Q5779" s="37">
        <v>86.213915299999996</v>
      </c>
      <c r="R5779" s="38">
        <v>257664</v>
      </c>
      <c r="S5779" s="37">
        <v>1.71967</v>
      </c>
      <c r="T5779" s="38">
        <v>3</v>
      </c>
      <c r="U5779" s="38">
        <v>7</v>
      </c>
      <c r="V5779" s="38">
        <v>2</v>
      </c>
    </row>
    <row r="5780" spans="1:22" ht="13.5" customHeight="1" x14ac:dyDescent="0.2">
      <c r="A5780" s="32" t="s">
        <v>5776</v>
      </c>
      <c r="B5780" s="32" t="s">
        <v>13591</v>
      </c>
      <c r="C5780" s="32" t="s">
        <v>18137</v>
      </c>
      <c r="D5780" s="37">
        <v>4.5719729999999998</v>
      </c>
      <c r="E5780" s="39">
        <v>1813.02</v>
      </c>
      <c r="F5780" s="39">
        <v>4847</v>
      </c>
      <c r="G5780" s="39">
        <v>9229.77</v>
      </c>
      <c r="H5780" s="38">
        <v>3</v>
      </c>
      <c r="I5780" s="38">
        <v>9687</v>
      </c>
      <c r="J5780" s="37">
        <v>11.753971744999999</v>
      </c>
      <c r="K5780" s="37">
        <v>6.4661297685000001</v>
      </c>
      <c r="L5780" s="37">
        <v>11.795843125999999</v>
      </c>
      <c r="M5780" s="37">
        <v>16.888186334</v>
      </c>
      <c r="N5780" s="37">
        <v>14.829097425</v>
      </c>
      <c r="O5780" s="37">
        <v>10.023908406</v>
      </c>
      <c r="P5780" s="37">
        <v>6.0795324267000002</v>
      </c>
      <c r="Q5780" s="37">
        <v>59.0828056</v>
      </c>
      <c r="R5780" s="38">
        <v>249975</v>
      </c>
      <c r="S5780" s="37">
        <v>1.71967</v>
      </c>
      <c r="T5780" s="38">
        <v>0</v>
      </c>
      <c r="U5780" s="38">
        <v>3</v>
      </c>
      <c r="V5780" s="38">
        <v>0</v>
      </c>
    </row>
    <row r="5781" spans="1:22" ht="13.5" customHeight="1" x14ac:dyDescent="0.2">
      <c r="A5781" s="32" t="s">
        <v>5777</v>
      </c>
      <c r="B5781" s="32" t="s">
        <v>13592</v>
      </c>
      <c r="C5781" s="32" t="s">
        <v>18143</v>
      </c>
      <c r="D5781" s="37">
        <v>3.878247</v>
      </c>
      <c r="E5781" s="39">
        <v>3375.95</v>
      </c>
      <c r="F5781" s="39">
        <v>7653</v>
      </c>
      <c r="G5781" s="39">
        <v>13740.14</v>
      </c>
      <c r="H5781" s="38">
        <v>6</v>
      </c>
      <c r="I5781" s="38">
        <v>15589</v>
      </c>
      <c r="J5781" s="37">
        <v>24.446977324999999</v>
      </c>
      <c r="K5781" s="37">
        <v>26.261664084</v>
      </c>
      <c r="L5781" s="37">
        <v>25.835950087000001</v>
      </c>
      <c r="M5781" s="37">
        <v>16.573243482999999</v>
      </c>
      <c r="N5781" s="37">
        <v>22.484713547999998</v>
      </c>
      <c r="O5781" s="37">
        <v>8.4146970936999992</v>
      </c>
      <c r="P5781" s="37">
        <v>8.2429230942</v>
      </c>
      <c r="Q5781" s="37">
        <v>38.111904899999999</v>
      </c>
      <c r="R5781" s="38">
        <v>412536</v>
      </c>
      <c r="S5781" s="37">
        <v>1.0486599999999999</v>
      </c>
      <c r="T5781" s="38">
        <v>3</v>
      </c>
      <c r="U5781" s="38">
        <v>5</v>
      </c>
      <c r="V5781" s="38">
        <v>0</v>
      </c>
    </row>
    <row r="5782" spans="1:22" ht="13.5" customHeight="1" x14ac:dyDescent="0.2">
      <c r="A5782" s="32" t="s">
        <v>5778</v>
      </c>
      <c r="B5782" s="32" t="s">
        <v>13593</v>
      </c>
      <c r="C5782" s="32" t="s">
        <v>18137</v>
      </c>
      <c r="D5782" s="37">
        <v>5.8118299999999996</v>
      </c>
      <c r="E5782" s="39">
        <v>787.01</v>
      </c>
      <c r="F5782" s="39">
        <v>2343</v>
      </c>
      <c r="G5782" s="39">
        <v>4736.97</v>
      </c>
      <c r="H5782" s="38">
        <v>3</v>
      </c>
      <c r="I5782" s="38">
        <v>4847</v>
      </c>
      <c r="J5782" s="37">
        <v>19.268932743000001</v>
      </c>
      <c r="K5782" s="37">
        <v>30.836210581</v>
      </c>
      <c r="L5782" s="37">
        <v>17.019651875000001</v>
      </c>
      <c r="M5782" s="37">
        <v>30.181470118</v>
      </c>
      <c r="N5782" s="37">
        <v>12.933305562999999</v>
      </c>
      <c r="O5782" s="37">
        <v>13.379005718</v>
      </c>
      <c r="P5782" s="37">
        <v>5.7</v>
      </c>
      <c r="Q5782" s="37">
        <v>97.8960565</v>
      </c>
      <c r="R5782" s="38">
        <v>119879</v>
      </c>
      <c r="S5782" s="37">
        <v>1.71967</v>
      </c>
      <c r="T5782" s="38">
        <v>1</v>
      </c>
      <c r="U5782" s="38">
        <v>3</v>
      </c>
      <c r="V5782" s="38">
        <v>1</v>
      </c>
    </row>
    <row r="5783" spans="1:22" ht="13.5" customHeight="1" x14ac:dyDescent="0.2">
      <c r="A5783" s="32" t="s">
        <v>5779</v>
      </c>
      <c r="B5783" s="32" t="s">
        <v>13594</v>
      </c>
      <c r="C5783" s="32" t="s">
        <v>18137</v>
      </c>
      <c r="D5783" s="37">
        <v>7.7070939999999997</v>
      </c>
      <c r="E5783" s="39">
        <v>1615.97</v>
      </c>
      <c r="F5783" s="39">
        <v>3406</v>
      </c>
      <c r="G5783" s="39">
        <v>6684.22</v>
      </c>
      <c r="H5783" s="38">
        <v>5</v>
      </c>
      <c r="I5783" s="38">
        <v>6775</v>
      </c>
      <c r="J5783" s="37">
        <v>12.650285321</v>
      </c>
      <c r="K5783" s="37">
        <v>10.594080748</v>
      </c>
      <c r="L5783" s="37">
        <v>14.422517518999999</v>
      </c>
      <c r="M5783" s="37">
        <v>41.291781702000002</v>
      </c>
      <c r="N5783" s="37">
        <v>5.3101589198000001</v>
      </c>
      <c r="O5783" s="37">
        <v>18.722325641000001</v>
      </c>
      <c r="P5783" s="37">
        <v>5.7</v>
      </c>
      <c r="Q5783" s="37">
        <v>95.109939499999996</v>
      </c>
      <c r="R5783" s="38">
        <v>159690</v>
      </c>
      <c r="S5783" s="37">
        <v>1.71967</v>
      </c>
      <c r="T5783" s="38">
        <v>3</v>
      </c>
      <c r="U5783" s="38">
        <v>5</v>
      </c>
      <c r="V5783" s="38">
        <v>1</v>
      </c>
    </row>
    <row r="5784" spans="1:22" ht="13.5" customHeight="1" x14ac:dyDescent="0.2">
      <c r="A5784" s="32" t="s">
        <v>5780</v>
      </c>
      <c r="B5784" s="32" t="s">
        <v>13595</v>
      </c>
      <c r="C5784" s="32" t="s">
        <v>18143</v>
      </c>
      <c r="D5784" s="37">
        <v>10.97228</v>
      </c>
      <c r="E5784" s="39">
        <v>836.99</v>
      </c>
      <c r="F5784" s="39">
        <v>3345</v>
      </c>
      <c r="G5784" s="39">
        <v>6389.62</v>
      </c>
      <c r="H5784" s="38">
        <v>4</v>
      </c>
      <c r="I5784" s="38">
        <v>6690</v>
      </c>
      <c r="J5784" s="37">
        <v>53.982617021000003</v>
      </c>
      <c r="K5784" s="37">
        <v>36.734695512000002</v>
      </c>
      <c r="L5784" s="37">
        <v>59.060428682999998</v>
      </c>
      <c r="M5784" s="37">
        <v>22.285316351999999</v>
      </c>
      <c r="N5784" s="37">
        <v>39.386213251999997</v>
      </c>
      <c r="O5784" s="37">
        <v>6.3967332153000003</v>
      </c>
      <c r="P5784" s="37">
        <v>8.2466875806999997</v>
      </c>
      <c r="Q5784" s="37">
        <v>71.931470500000003</v>
      </c>
      <c r="R5784" s="38">
        <v>98916</v>
      </c>
      <c r="S5784" s="37">
        <v>1.0486599999999999</v>
      </c>
      <c r="T5784" s="38">
        <v>1</v>
      </c>
      <c r="U5784" s="38">
        <v>4</v>
      </c>
      <c r="V5784" s="38">
        <v>1</v>
      </c>
    </row>
    <row r="5785" spans="1:22" ht="13.5" customHeight="1" x14ac:dyDescent="0.2">
      <c r="A5785" s="32" t="s">
        <v>5781</v>
      </c>
      <c r="B5785" s="32" t="s">
        <v>13596</v>
      </c>
      <c r="C5785" s="32" t="s">
        <v>18137</v>
      </c>
      <c r="D5785" s="37">
        <v>9.6983090000000001</v>
      </c>
      <c r="E5785" s="39">
        <v>1954.97</v>
      </c>
      <c r="F5785" s="39">
        <v>3960</v>
      </c>
      <c r="G5785" s="39">
        <v>7672.12</v>
      </c>
      <c r="H5785" s="38">
        <v>6</v>
      </c>
      <c r="I5785" s="38">
        <v>7785</v>
      </c>
      <c r="J5785" s="37">
        <v>16.977447447999999</v>
      </c>
      <c r="K5785" s="37">
        <v>19.007165335</v>
      </c>
      <c r="L5785" s="37">
        <v>18.218030719000001</v>
      </c>
      <c r="M5785" s="37">
        <v>30.278257056000001</v>
      </c>
      <c r="N5785" s="37">
        <v>10.884542478</v>
      </c>
      <c r="O5785" s="37">
        <v>18.120679579000001</v>
      </c>
      <c r="P5785" s="37">
        <v>5.6862597587000003</v>
      </c>
      <c r="Q5785" s="37">
        <v>94.087515100000005</v>
      </c>
      <c r="R5785" s="38">
        <v>239684</v>
      </c>
      <c r="S5785" s="37">
        <v>1.71967</v>
      </c>
      <c r="T5785" s="38">
        <v>2</v>
      </c>
      <c r="U5785" s="38">
        <v>6</v>
      </c>
      <c r="V5785" s="38">
        <v>2</v>
      </c>
    </row>
    <row r="5786" spans="1:22" ht="13.5" customHeight="1" x14ac:dyDescent="0.2">
      <c r="A5786" s="32" t="s">
        <v>5782</v>
      </c>
      <c r="B5786" s="32" t="s">
        <v>13597</v>
      </c>
      <c r="C5786" s="32" t="s">
        <v>18137</v>
      </c>
      <c r="D5786" s="37">
        <v>5.3605559999999999</v>
      </c>
      <c r="E5786" s="39">
        <v>1120.02</v>
      </c>
      <c r="F5786" s="39">
        <v>2640</v>
      </c>
      <c r="G5786" s="39">
        <v>5020.84</v>
      </c>
      <c r="H5786" s="38">
        <v>4</v>
      </c>
      <c r="I5786" s="38">
        <v>5088</v>
      </c>
      <c r="J5786" s="37">
        <v>18.164896941999999</v>
      </c>
      <c r="K5786" s="37">
        <v>14.738836186</v>
      </c>
      <c r="L5786" s="37">
        <v>21.154026663</v>
      </c>
      <c r="M5786" s="37">
        <v>31.158673316000002</v>
      </c>
      <c r="N5786" s="37">
        <v>12.377113263</v>
      </c>
      <c r="O5786" s="37">
        <v>24.554833389999999</v>
      </c>
      <c r="P5786" s="37">
        <v>5.7047069272000002</v>
      </c>
      <c r="Q5786" s="37">
        <v>90.032671699999995</v>
      </c>
      <c r="R5786" s="38">
        <v>113126</v>
      </c>
      <c r="S5786" s="37">
        <v>1.71967</v>
      </c>
      <c r="T5786" s="38">
        <v>2</v>
      </c>
      <c r="U5786" s="38">
        <v>4</v>
      </c>
      <c r="V5786" s="38">
        <v>0</v>
      </c>
    </row>
    <row r="5787" spans="1:22" ht="13.5" customHeight="1" x14ac:dyDescent="0.2">
      <c r="A5787" s="32" t="s">
        <v>5783</v>
      </c>
      <c r="B5787" s="32" t="s">
        <v>13598</v>
      </c>
      <c r="C5787" s="32" t="s">
        <v>18137</v>
      </c>
      <c r="D5787" s="37">
        <v>7.3837609999999998</v>
      </c>
      <c r="E5787" s="39">
        <v>970.99</v>
      </c>
      <c r="F5787" s="39">
        <v>2123</v>
      </c>
      <c r="G5787" s="39">
        <v>4306.3999999999996</v>
      </c>
      <c r="H5787" s="38">
        <v>3</v>
      </c>
      <c r="I5787" s="38">
        <v>4364</v>
      </c>
      <c r="J5787" s="37">
        <v>19.252684243000001</v>
      </c>
      <c r="K5787" s="37">
        <v>16.027648005</v>
      </c>
      <c r="L5787" s="37">
        <v>23.186739931000002</v>
      </c>
      <c r="M5787" s="37">
        <v>24.999601994999999</v>
      </c>
      <c r="N5787" s="37">
        <v>13.85604126</v>
      </c>
      <c r="O5787" s="37">
        <v>24.965389121000001</v>
      </c>
      <c r="P5787" s="37">
        <v>5.6881060808999999</v>
      </c>
      <c r="Q5787" s="37">
        <v>72.316255400000003</v>
      </c>
      <c r="R5787" s="38">
        <v>80403</v>
      </c>
      <c r="S5787" s="37">
        <v>1.71967</v>
      </c>
      <c r="T5787" s="38">
        <v>0</v>
      </c>
      <c r="U5787" s="38">
        <v>3</v>
      </c>
      <c r="V5787" s="38">
        <v>1</v>
      </c>
    </row>
    <row r="5788" spans="1:22" ht="13.5" customHeight="1" x14ac:dyDescent="0.2">
      <c r="A5788" s="32" t="s">
        <v>5784</v>
      </c>
      <c r="B5788" s="32" t="s">
        <v>13599</v>
      </c>
      <c r="C5788" s="32" t="s">
        <v>18137</v>
      </c>
      <c r="D5788" s="37">
        <v>10.033770000000001</v>
      </c>
      <c r="E5788" s="39">
        <v>920.01</v>
      </c>
      <c r="F5788" s="39">
        <v>1858</v>
      </c>
      <c r="G5788" s="39">
        <v>3636.07</v>
      </c>
      <c r="H5788" s="38">
        <v>4</v>
      </c>
      <c r="I5788" s="38">
        <v>3719</v>
      </c>
      <c r="J5788" s="37">
        <v>19.373916585</v>
      </c>
      <c r="K5788" s="37">
        <v>18.290539288000002</v>
      </c>
      <c r="L5788" s="37">
        <v>22.831505745000001</v>
      </c>
      <c r="M5788" s="37">
        <v>44.563134660999999</v>
      </c>
      <c r="N5788" s="37">
        <v>7.4525923251000004</v>
      </c>
      <c r="O5788" s="37">
        <v>23.197125022000002</v>
      </c>
      <c r="P5788" s="37">
        <v>5.7</v>
      </c>
      <c r="Q5788" s="37">
        <v>94.706659000000002</v>
      </c>
      <c r="R5788" s="38">
        <v>87024</v>
      </c>
      <c r="S5788" s="37">
        <v>1.71967</v>
      </c>
      <c r="T5788" s="38">
        <v>2</v>
      </c>
      <c r="U5788" s="38">
        <v>4</v>
      </c>
      <c r="V5788" s="38">
        <v>2</v>
      </c>
    </row>
    <row r="5789" spans="1:22" ht="13.5" customHeight="1" x14ac:dyDescent="0.2">
      <c r="A5789" s="32" t="s">
        <v>5785</v>
      </c>
      <c r="B5789" s="32" t="s">
        <v>13600</v>
      </c>
      <c r="C5789" s="32" t="s">
        <v>18137</v>
      </c>
      <c r="D5789" s="37">
        <v>4.9892510000000003</v>
      </c>
      <c r="E5789" s="39">
        <v>1280.01</v>
      </c>
      <c r="F5789" s="39">
        <v>3471</v>
      </c>
      <c r="G5789" s="39">
        <v>6521.99</v>
      </c>
      <c r="H5789" s="38">
        <v>9</v>
      </c>
      <c r="I5789" s="38">
        <v>6681</v>
      </c>
      <c r="J5789" s="37">
        <v>14.746393235999999</v>
      </c>
      <c r="K5789" s="37">
        <v>22.435069364</v>
      </c>
      <c r="L5789" s="37">
        <v>10.997701962000001</v>
      </c>
      <c r="M5789" s="37">
        <v>26.327563172000001</v>
      </c>
      <c r="N5789" s="37">
        <v>9.3955433840999998</v>
      </c>
      <c r="O5789" s="37">
        <v>8.5442579773999991</v>
      </c>
      <c r="P5789" s="37">
        <v>5.7</v>
      </c>
      <c r="Q5789" s="37">
        <v>89.190011600000005</v>
      </c>
      <c r="R5789" s="38">
        <v>149793</v>
      </c>
      <c r="S5789" s="37">
        <v>1.71967</v>
      </c>
      <c r="T5789" s="38">
        <v>5</v>
      </c>
      <c r="U5789" s="38">
        <v>8</v>
      </c>
      <c r="V5789" s="38">
        <v>2</v>
      </c>
    </row>
    <row r="5790" spans="1:22" ht="13.5" customHeight="1" x14ac:dyDescent="0.2">
      <c r="A5790" s="32" t="s">
        <v>5786</v>
      </c>
      <c r="B5790" s="32" t="s">
        <v>13601</v>
      </c>
      <c r="C5790" s="32" t="s">
        <v>18137</v>
      </c>
      <c r="D5790" s="37">
        <v>4.0850049999999998</v>
      </c>
      <c r="E5790" s="39">
        <v>1087.01</v>
      </c>
      <c r="F5790" s="39">
        <v>2621</v>
      </c>
      <c r="G5790" s="39">
        <v>5146.99</v>
      </c>
      <c r="H5790" s="38">
        <v>3</v>
      </c>
      <c r="I5790" s="38">
        <v>5266</v>
      </c>
      <c r="J5790" s="37">
        <v>20.819192978</v>
      </c>
      <c r="K5790" s="37">
        <v>30.299262590000001</v>
      </c>
      <c r="L5790" s="37">
        <v>17.616840794000002</v>
      </c>
      <c r="M5790" s="37">
        <v>12.093598841</v>
      </c>
      <c r="N5790" s="37">
        <v>11.174422517</v>
      </c>
      <c r="O5790" s="37">
        <v>8.0654603528000006</v>
      </c>
      <c r="P5790" s="37">
        <v>5.6061327359000002</v>
      </c>
      <c r="Q5790" s="37">
        <v>92.162945800000003</v>
      </c>
      <c r="R5790" s="38">
        <v>103801</v>
      </c>
      <c r="S5790" s="37">
        <v>1.71967</v>
      </c>
      <c r="T5790" s="38">
        <v>1</v>
      </c>
      <c r="U5790" s="38">
        <v>3</v>
      </c>
      <c r="V5790" s="38">
        <v>1</v>
      </c>
    </row>
    <row r="5791" spans="1:22" ht="13.5" customHeight="1" x14ac:dyDescent="0.2">
      <c r="A5791" s="32" t="s">
        <v>5787</v>
      </c>
      <c r="B5791" s="32" t="s">
        <v>13602</v>
      </c>
      <c r="C5791" s="32" t="s">
        <v>18137</v>
      </c>
      <c r="D5791" s="37">
        <v>7.8049770000000001</v>
      </c>
      <c r="E5791" s="39">
        <v>1059.99</v>
      </c>
      <c r="F5791" s="39">
        <v>3801</v>
      </c>
      <c r="G5791" s="39">
        <v>7334.73</v>
      </c>
      <c r="H5791" s="38">
        <v>6</v>
      </c>
      <c r="I5791" s="38">
        <v>7489</v>
      </c>
      <c r="J5791" s="37">
        <v>24.248682089999999</v>
      </c>
      <c r="K5791" s="37">
        <v>33.453996078000003</v>
      </c>
      <c r="L5791" s="37">
        <v>36.145624922000003</v>
      </c>
      <c r="M5791" s="37">
        <v>18.253584911000001</v>
      </c>
      <c r="N5791" s="37">
        <v>19.423442536</v>
      </c>
      <c r="O5791" s="37">
        <v>8.5232608365000004</v>
      </c>
      <c r="P5791" s="37">
        <v>5.5220708868999999</v>
      </c>
      <c r="Q5791" s="37">
        <v>89.799188900000004</v>
      </c>
      <c r="R5791" s="38">
        <v>219302</v>
      </c>
      <c r="S5791" s="37">
        <v>1.71967</v>
      </c>
      <c r="T5791" s="38">
        <v>4</v>
      </c>
      <c r="U5791" s="38">
        <v>6</v>
      </c>
      <c r="V5791" s="38">
        <v>1</v>
      </c>
    </row>
    <row r="5792" spans="1:22" ht="13.5" customHeight="1" x14ac:dyDescent="0.2">
      <c r="A5792" s="32" t="s">
        <v>5788</v>
      </c>
      <c r="B5792" s="32" t="s">
        <v>13603</v>
      </c>
      <c r="C5792" s="32" t="s">
        <v>18137</v>
      </c>
      <c r="D5792" s="37">
        <v>4.4256479999999998</v>
      </c>
      <c r="E5792" s="39">
        <v>959.02</v>
      </c>
      <c r="F5792" s="39">
        <v>2354</v>
      </c>
      <c r="G5792" s="39">
        <v>4599.57</v>
      </c>
      <c r="H5792" s="38">
        <v>4</v>
      </c>
      <c r="I5792" s="38">
        <v>4639</v>
      </c>
      <c r="J5792" s="37">
        <v>15.740183324</v>
      </c>
      <c r="K5792" s="37">
        <v>7.4435265704000004</v>
      </c>
      <c r="L5792" s="37">
        <v>21.197582559000001</v>
      </c>
      <c r="M5792" s="37">
        <v>10.501513306</v>
      </c>
      <c r="N5792" s="37">
        <v>5.5290000428999999</v>
      </c>
      <c r="O5792" s="37">
        <v>16.366495877999998</v>
      </c>
      <c r="P5792" s="37">
        <v>5.7966315788999996</v>
      </c>
      <c r="Q5792" s="37">
        <v>91.807306100000005</v>
      </c>
      <c r="R5792" s="38">
        <v>108248</v>
      </c>
      <c r="S5792" s="37">
        <v>1.71967</v>
      </c>
      <c r="T5792" s="38">
        <v>1</v>
      </c>
      <c r="U5792" s="38">
        <v>3</v>
      </c>
      <c r="V5792" s="38">
        <v>1</v>
      </c>
    </row>
    <row r="5793" spans="1:22" ht="13.5" customHeight="1" x14ac:dyDescent="0.2">
      <c r="A5793" s="32" t="s">
        <v>5789</v>
      </c>
      <c r="B5793" s="32" t="s">
        <v>13604</v>
      </c>
      <c r="C5793" s="32" t="s">
        <v>18143</v>
      </c>
      <c r="D5793" s="37">
        <v>4.4422300000000003</v>
      </c>
      <c r="E5793" s="39">
        <v>246.01</v>
      </c>
      <c r="F5793" s="39">
        <v>1611</v>
      </c>
      <c r="G5793" s="39">
        <v>2715.06</v>
      </c>
      <c r="H5793" s="38">
        <v>2</v>
      </c>
      <c r="I5793" s="38">
        <v>3460</v>
      </c>
      <c r="J5793" s="37">
        <v>44.941472929</v>
      </c>
      <c r="K5793" s="37">
        <v>40.314130284999997</v>
      </c>
      <c r="L5793" s="37">
        <v>48.720536596999999</v>
      </c>
      <c r="M5793" s="37">
        <v>12.727631883000001</v>
      </c>
      <c r="N5793" s="37">
        <v>47.728786892999999</v>
      </c>
      <c r="O5793" s="37">
        <v>10.85929271</v>
      </c>
      <c r="P5793" s="37">
        <v>5.9607422540000004</v>
      </c>
      <c r="Q5793" s="37">
        <v>53.752334599999998</v>
      </c>
      <c r="R5793" s="38">
        <v>85258</v>
      </c>
      <c r="S5793" s="37">
        <v>1.0486599999999999</v>
      </c>
      <c r="T5793" s="38">
        <v>0</v>
      </c>
      <c r="U5793" s="38">
        <v>0</v>
      </c>
      <c r="V5793" s="38">
        <v>2</v>
      </c>
    </row>
    <row r="5794" spans="1:22" ht="13.5" customHeight="1" x14ac:dyDescent="0.2">
      <c r="A5794" s="32" t="s">
        <v>5790</v>
      </c>
      <c r="B5794" s="32" t="s">
        <v>13605</v>
      </c>
      <c r="C5794" s="32" t="s">
        <v>18137</v>
      </c>
      <c r="D5794" s="37">
        <v>4.150569</v>
      </c>
      <c r="E5794" s="39">
        <v>791</v>
      </c>
      <c r="F5794" s="39">
        <v>1923</v>
      </c>
      <c r="G5794" s="39">
        <v>3833.93</v>
      </c>
      <c r="H5794" s="38">
        <v>3</v>
      </c>
      <c r="I5794" s="38">
        <v>3886</v>
      </c>
      <c r="J5794" s="37">
        <v>19.455226517</v>
      </c>
      <c r="K5794" s="37">
        <v>15.888098489000001</v>
      </c>
      <c r="L5794" s="37">
        <v>23.069791996999999</v>
      </c>
      <c r="M5794" s="37">
        <v>25.593707436999999</v>
      </c>
      <c r="N5794" s="37">
        <v>13.361900135999999</v>
      </c>
      <c r="O5794" s="37">
        <v>23.674555038000001</v>
      </c>
      <c r="P5794" s="37">
        <v>5.7</v>
      </c>
      <c r="Q5794" s="37">
        <v>91.172864500000003</v>
      </c>
      <c r="R5794" s="38">
        <v>104244</v>
      </c>
      <c r="S5794" s="37">
        <v>1.71967</v>
      </c>
      <c r="T5794" s="38">
        <v>2</v>
      </c>
      <c r="U5794" s="38">
        <v>3</v>
      </c>
      <c r="V5794" s="38">
        <v>0</v>
      </c>
    </row>
    <row r="5795" spans="1:22" ht="13.5" customHeight="1" x14ac:dyDescent="0.2">
      <c r="A5795" s="32" t="s">
        <v>5791</v>
      </c>
      <c r="B5795" s="32" t="s">
        <v>13606</v>
      </c>
      <c r="C5795" s="32" t="s">
        <v>18143</v>
      </c>
      <c r="D5795" s="37">
        <v>4.7647079999999997</v>
      </c>
      <c r="E5795" s="39">
        <v>1689.03</v>
      </c>
      <c r="F5795" s="39">
        <v>6207</v>
      </c>
      <c r="G5795" s="39">
        <v>12360.77</v>
      </c>
      <c r="H5795" s="38">
        <v>7</v>
      </c>
      <c r="I5795" s="38">
        <v>12709</v>
      </c>
      <c r="J5795" s="37">
        <v>8.4117774661000002</v>
      </c>
      <c r="K5795" s="37">
        <v>10.464033879</v>
      </c>
      <c r="L5795" s="37">
        <v>7.8375606641999997</v>
      </c>
      <c r="M5795" s="37">
        <v>32.349132984000001</v>
      </c>
      <c r="N5795" s="37">
        <v>5.0026578818000003</v>
      </c>
      <c r="O5795" s="37">
        <v>8.3756235581999992</v>
      </c>
      <c r="P5795" s="37">
        <v>7.6211420446</v>
      </c>
      <c r="Q5795" s="37">
        <v>83.988543699999994</v>
      </c>
      <c r="R5795" s="38">
        <v>312826</v>
      </c>
      <c r="S5795" s="37">
        <v>1.0486599999999999</v>
      </c>
      <c r="T5795" s="38">
        <v>2</v>
      </c>
      <c r="U5795" s="38">
        <v>5</v>
      </c>
      <c r="V5795" s="38">
        <v>0</v>
      </c>
    </row>
    <row r="5796" spans="1:22" ht="13.5" customHeight="1" x14ac:dyDescent="0.2">
      <c r="A5796" s="32" t="s">
        <v>5792</v>
      </c>
      <c r="B5796" s="32" t="s">
        <v>13607</v>
      </c>
      <c r="C5796" s="32" t="s">
        <v>18143</v>
      </c>
      <c r="D5796" s="37">
        <v>5.1887530000000002</v>
      </c>
      <c r="E5796" s="39">
        <v>373.01</v>
      </c>
      <c r="F5796" s="39">
        <v>1676</v>
      </c>
      <c r="G5796" s="39">
        <v>3135.5</v>
      </c>
      <c r="H5796" s="38">
        <v>2</v>
      </c>
      <c r="I5796" s="38">
        <v>3619</v>
      </c>
      <c r="J5796" s="37">
        <v>0.19371693400000001</v>
      </c>
      <c r="K5796" s="37">
        <v>1.6506937070000001</v>
      </c>
      <c r="L5796" s="37">
        <v>0.61983740399999998</v>
      </c>
      <c r="M5796" s="37">
        <v>18.230620210000001</v>
      </c>
      <c r="N5796" s="37">
        <v>0.55817066500000001</v>
      </c>
      <c r="O5796" s="37">
        <v>0.26501586999999999</v>
      </c>
      <c r="P5796" s="37">
        <v>5.4067987805</v>
      </c>
      <c r="Q5796" s="37">
        <v>86.006352699999994</v>
      </c>
      <c r="R5796" s="38">
        <v>84659</v>
      </c>
      <c r="S5796" s="37">
        <v>1.0486599999999999</v>
      </c>
      <c r="T5796" s="38">
        <v>0</v>
      </c>
      <c r="U5796" s="38">
        <v>1</v>
      </c>
      <c r="V5796" s="38">
        <v>1</v>
      </c>
    </row>
    <row r="5797" spans="1:22" ht="13.5" customHeight="1" x14ac:dyDescent="0.2">
      <c r="A5797" s="32" t="s">
        <v>5793</v>
      </c>
      <c r="B5797" s="32" t="s">
        <v>13608</v>
      </c>
      <c r="C5797" s="32" t="s">
        <v>18137</v>
      </c>
      <c r="D5797" s="37">
        <v>8.2784139999999997</v>
      </c>
      <c r="E5797" s="39">
        <v>870.01</v>
      </c>
      <c r="F5797" s="39">
        <v>1921</v>
      </c>
      <c r="G5797" s="39">
        <v>3740.71</v>
      </c>
      <c r="H5797" s="38">
        <v>2</v>
      </c>
      <c r="I5797" s="38">
        <v>3819</v>
      </c>
      <c r="J5797" s="37">
        <v>11.40754607</v>
      </c>
      <c r="K5797" s="37">
        <v>13.064594414</v>
      </c>
      <c r="L5797" s="37">
        <v>13.737768014</v>
      </c>
      <c r="M5797" s="37">
        <v>67.119402117000007</v>
      </c>
      <c r="N5797" s="37">
        <v>5.7506588327000001</v>
      </c>
      <c r="O5797" s="37">
        <v>20.648082223999999</v>
      </c>
      <c r="P5797" s="37">
        <v>6.2406833281000003</v>
      </c>
      <c r="Q5797" s="37">
        <v>82.161973500000002</v>
      </c>
      <c r="R5797" s="38">
        <v>118995</v>
      </c>
      <c r="S5797" s="37">
        <v>1.71967</v>
      </c>
      <c r="T5797" s="38">
        <v>0</v>
      </c>
      <c r="U5797" s="38">
        <v>2</v>
      </c>
      <c r="V5797" s="38">
        <v>1</v>
      </c>
    </row>
    <row r="5798" spans="1:22" ht="13.5" customHeight="1" x14ac:dyDescent="0.2">
      <c r="A5798" s="32" t="s">
        <v>5794</v>
      </c>
      <c r="B5798" s="32" t="s">
        <v>13609</v>
      </c>
      <c r="C5798" s="32" t="s">
        <v>18143</v>
      </c>
      <c r="D5798" s="37">
        <v>12.45904</v>
      </c>
      <c r="E5798" s="39">
        <v>1526.01</v>
      </c>
      <c r="F5798" s="39">
        <v>5858</v>
      </c>
      <c r="G5798" s="39">
        <v>10656.23</v>
      </c>
      <c r="H5798" s="38">
        <v>9</v>
      </c>
      <c r="I5798" s="38">
        <v>11334</v>
      </c>
      <c r="J5798" s="37">
        <v>8.9071282651000008</v>
      </c>
      <c r="K5798" s="37">
        <v>13.665234061</v>
      </c>
      <c r="L5798" s="37">
        <v>10.067911754000001</v>
      </c>
      <c r="M5798" s="37">
        <v>21.007932232999998</v>
      </c>
      <c r="N5798" s="37">
        <v>9.1848521591000001</v>
      </c>
      <c r="O5798" s="37">
        <v>5.0365001395000002</v>
      </c>
      <c r="P5798" s="37">
        <v>8.3495284424000005</v>
      </c>
      <c r="Q5798" s="37">
        <v>96.121571099999997</v>
      </c>
      <c r="R5798" s="38">
        <v>290687</v>
      </c>
      <c r="S5798" s="37">
        <v>1.0486599999999999</v>
      </c>
      <c r="T5798" s="38">
        <v>4</v>
      </c>
      <c r="U5798" s="38">
        <v>7</v>
      </c>
      <c r="V5798" s="38">
        <v>0</v>
      </c>
    </row>
    <row r="5799" spans="1:22" ht="13.5" customHeight="1" x14ac:dyDescent="0.2">
      <c r="A5799" s="32" t="s">
        <v>5795</v>
      </c>
      <c r="B5799" s="32" t="s">
        <v>13610</v>
      </c>
      <c r="C5799" s="32" t="s">
        <v>18137</v>
      </c>
      <c r="D5799" s="37">
        <v>5.9527720000000004</v>
      </c>
      <c r="E5799" s="39">
        <v>1533.03</v>
      </c>
      <c r="F5799" s="39">
        <v>3991</v>
      </c>
      <c r="G5799" s="39">
        <v>7415.07</v>
      </c>
      <c r="H5799" s="38">
        <v>6</v>
      </c>
      <c r="I5799" s="38">
        <v>7578</v>
      </c>
      <c r="J5799" s="37">
        <v>17.248375391</v>
      </c>
      <c r="K5799" s="37">
        <v>28.100232675000001</v>
      </c>
      <c r="L5799" s="37">
        <v>13.771356363000001</v>
      </c>
      <c r="M5799" s="37">
        <v>23.394615570999999</v>
      </c>
      <c r="N5799" s="37">
        <v>11.091527431999999</v>
      </c>
      <c r="O5799" s="37">
        <v>13.346432645</v>
      </c>
      <c r="P5799" s="37">
        <v>5.4100041859000001</v>
      </c>
      <c r="Q5799" s="37">
        <v>85.213660599999997</v>
      </c>
      <c r="R5799" s="38">
        <v>202188</v>
      </c>
      <c r="S5799" s="37">
        <v>1.71967</v>
      </c>
      <c r="T5799" s="38">
        <v>4</v>
      </c>
      <c r="U5799" s="38">
        <v>6</v>
      </c>
      <c r="V5799" s="38">
        <v>1</v>
      </c>
    </row>
    <row r="5800" spans="1:22" ht="13.5" customHeight="1" x14ac:dyDescent="0.2">
      <c r="A5800" s="32" t="s">
        <v>5796</v>
      </c>
      <c r="B5800" s="32" t="s">
        <v>13611</v>
      </c>
      <c r="C5800" s="32" t="s">
        <v>18137</v>
      </c>
      <c r="D5800" s="37">
        <v>6.962485</v>
      </c>
      <c r="E5800" s="39">
        <v>632</v>
      </c>
      <c r="F5800" s="39">
        <v>1126</v>
      </c>
      <c r="G5800" s="39">
        <v>2234.13</v>
      </c>
      <c r="H5800" s="38">
        <v>2</v>
      </c>
      <c r="I5800" s="38">
        <v>2244</v>
      </c>
      <c r="J5800" s="37">
        <v>11.951675293999999</v>
      </c>
      <c r="K5800" s="37">
        <v>3.7823839014999998</v>
      </c>
      <c r="L5800" s="37">
        <v>14.214544354999999</v>
      </c>
      <c r="M5800" s="37">
        <v>27.806813685000002</v>
      </c>
      <c r="N5800" s="37">
        <v>6.9202822739999998</v>
      </c>
      <c r="O5800" s="37">
        <v>22.145138534000001</v>
      </c>
      <c r="P5800" s="37">
        <v>5.7</v>
      </c>
      <c r="Q5800" s="37" t="s">
        <v>15680</v>
      </c>
      <c r="R5800" s="38">
        <v>56363</v>
      </c>
      <c r="S5800" s="37">
        <v>1.71967</v>
      </c>
      <c r="T5800" s="38">
        <v>1</v>
      </c>
      <c r="U5800" s="38">
        <v>2</v>
      </c>
      <c r="V5800" s="38">
        <v>0</v>
      </c>
    </row>
    <row r="5801" spans="1:22" ht="13.5" customHeight="1" x14ac:dyDescent="0.2">
      <c r="A5801" s="32" t="s">
        <v>5797</v>
      </c>
      <c r="B5801" s="32" t="s">
        <v>13612</v>
      </c>
      <c r="C5801" s="32" t="s">
        <v>18137</v>
      </c>
      <c r="D5801" s="37">
        <v>3.2238799999999999</v>
      </c>
      <c r="E5801" s="39">
        <v>467</v>
      </c>
      <c r="F5801" s="39">
        <v>989</v>
      </c>
      <c r="G5801" s="39">
        <v>2000.63</v>
      </c>
      <c r="H5801" s="38">
        <v>3</v>
      </c>
      <c r="I5801" s="38">
        <v>2040</v>
      </c>
      <c r="J5801" s="37">
        <v>10.408275415</v>
      </c>
      <c r="K5801" s="37">
        <v>12.577686239</v>
      </c>
      <c r="L5801" s="37">
        <v>12.327993146000001</v>
      </c>
      <c r="M5801" s="37">
        <v>73.763334795000006</v>
      </c>
      <c r="N5801" s="37">
        <v>1.5595641563</v>
      </c>
      <c r="O5801" s="37">
        <v>24.760586614000001</v>
      </c>
      <c r="P5801" s="37">
        <v>5.7</v>
      </c>
      <c r="Q5801" s="37" t="s">
        <v>15680</v>
      </c>
      <c r="R5801" s="38">
        <v>41684</v>
      </c>
      <c r="S5801" s="37">
        <v>1.71967</v>
      </c>
      <c r="T5801" s="38">
        <v>2</v>
      </c>
      <c r="U5801" s="38">
        <v>3</v>
      </c>
      <c r="V5801" s="38">
        <v>0</v>
      </c>
    </row>
    <row r="5802" spans="1:22" ht="13.5" customHeight="1" x14ac:dyDescent="0.2">
      <c r="A5802" s="32" t="s">
        <v>5798</v>
      </c>
      <c r="B5802" s="32" t="s">
        <v>13613</v>
      </c>
      <c r="C5802" s="32" t="s">
        <v>18143</v>
      </c>
      <c r="D5802" s="37">
        <v>7.0050100000000004</v>
      </c>
      <c r="E5802" s="39">
        <v>510.01</v>
      </c>
      <c r="F5802" s="39">
        <v>2072</v>
      </c>
      <c r="G5802" s="39">
        <v>4092.06</v>
      </c>
      <c r="H5802" s="38">
        <v>3</v>
      </c>
      <c r="I5802" s="38">
        <v>4176</v>
      </c>
      <c r="J5802" s="37">
        <v>13.393079417999999</v>
      </c>
      <c r="K5802" s="37">
        <v>16.318412772999999</v>
      </c>
      <c r="L5802" s="37">
        <v>8.8940568898999999</v>
      </c>
      <c r="M5802" s="37">
        <v>24.530228733000001</v>
      </c>
      <c r="N5802" s="37">
        <v>11.008500782</v>
      </c>
      <c r="O5802" s="37">
        <v>10.421596307</v>
      </c>
      <c r="P5802" s="37">
        <v>7.8454947297000004</v>
      </c>
      <c r="Q5802" s="37">
        <v>94.633734799999999</v>
      </c>
      <c r="R5802" s="38">
        <v>115752</v>
      </c>
      <c r="S5802" s="37">
        <v>1.0486599999999999</v>
      </c>
      <c r="T5802" s="38">
        <v>2</v>
      </c>
      <c r="U5802" s="38">
        <v>3</v>
      </c>
      <c r="V5802" s="38">
        <v>1</v>
      </c>
    </row>
    <row r="5803" spans="1:22" ht="13.5" customHeight="1" x14ac:dyDescent="0.2">
      <c r="A5803" s="32" t="s">
        <v>5799</v>
      </c>
      <c r="B5803" s="32" t="s">
        <v>13614</v>
      </c>
      <c r="C5803" s="32" t="s">
        <v>18143</v>
      </c>
      <c r="D5803" s="37">
        <v>6.6884009999999998</v>
      </c>
      <c r="E5803" s="39">
        <v>207.99</v>
      </c>
      <c r="F5803" s="39">
        <v>1312</v>
      </c>
      <c r="G5803" s="39">
        <v>2250.94</v>
      </c>
      <c r="H5803" s="38">
        <v>2</v>
      </c>
      <c r="I5803" s="38">
        <v>2698</v>
      </c>
      <c r="J5803" s="37">
        <v>21.564296919</v>
      </c>
      <c r="K5803" s="37">
        <v>22.195135538999999</v>
      </c>
      <c r="L5803" s="37">
        <v>29.004618102999999</v>
      </c>
      <c r="M5803" s="37">
        <v>21.679318304999999</v>
      </c>
      <c r="N5803" s="37">
        <v>24.871759083000001</v>
      </c>
      <c r="O5803" s="37">
        <v>3.5236504899000001</v>
      </c>
      <c r="P5803" s="37">
        <v>6.1685562805999998</v>
      </c>
      <c r="Q5803" s="37" t="s">
        <v>15680</v>
      </c>
      <c r="R5803" s="38">
        <v>50773</v>
      </c>
      <c r="S5803" s="37">
        <v>1.0486599999999999</v>
      </c>
      <c r="T5803" s="38">
        <v>1</v>
      </c>
      <c r="U5803" s="38">
        <v>0</v>
      </c>
      <c r="V5803" s="38">
        <v>2</v>
      </c>
    </row>
    <row r="5804" spans="1:22" ht="13.5" customHeight="1" x14ac:dyDescent="0.2">
      <c r="A5804" s="32" t="s">
        <v>5800</v>
      </c>
      <c r="B5804" s="32" t="s">
        <v>13615</v>
      </c>
      <c r="C5804" s="32" t="s">
        <v>18143</v>
      </c>
      <c r="D5804" s="37">
        <v>8.885802</v>
      </c>
      <c r="E5804" s="39">
        <v>139.01</v>
      </c>
      <c r="F5804" s="39">
        <v>1207</v>
      </c>
      <c r="G5804" s="39">
        <v>2026.73</v>
      </c>
      <c r="H5804" s="38">
        <v>1</v>
      </c>
      <c r="I5804" s="38">
        <v>2481</v>
      </c>
      <c r="J5804" s="37">
        <v>34.7584053</v>
      </c>
      <c r="K5804" s="37">
        <v>29.583478079999999</v>
      </c>
      <c r="L5804" s="37">
        <v>34.955649610000002</v>
      </c>
      <c r="M5804" s="37">
        <v>11.353940720000001</v>
      </c>
      <c r="N5804" s="37">
        <v>15.73250966</v>
      </c>
      <c r="O5804" s="37">
        <v>3.663108904</v>
      </c>
      <c r="P5804" s="37">
        <v>5.5563909774000004</v>
      </c>
      <c r="Q5804" s="37" t="s">
        <v>15680</v>
      </c>
      <c r="R5804" s="38">
        <v>52120</v>
      </c>
      <c r="S5804" s="37">
        <v>1.0486599999999999</v>
      </c>
      <c r="T5804" s="38">
        <v>0</v>
      </c>
      <c r="U5804" s="38">
        <v>0</v>
      </c>
      <c r="V5804" s="38">
        <v>1</v>
      </c>
    </row>
    <row r="5805" spans="1:22" ht="13.5" customHeight="1" x14ac:dyDescent="0.2">
      <c r="A5805" s="32" t="s">
        <v>5801</v>
      </c>
      <c r="B5805" s="32" t="s">
        <v>13616</v>
      </c>
      <c r="C5805" s="32" t="s">
        <v>18143</v>
      </c>
      <c r="D5805" s="37">
        <v>6.5421040000000001</v>
      </c>
      <c r="E5805" s="39">
        <v>815.02</v>
      </c>
      <c r="F5805" s="39">
        <v>2434</v>
      </c>
      <c r="G5805" s="39">
        <v>4536.26</v>
      </c>
      <c r="H5805" s="38">
        <v>3</v>
      </c>
      <c r="I5805" s="38">
        <v>4752</v>
      </c>
      <c r="J5805" s="37">
        <v>40.965910383000001</v>
      </c>
      <c r="K5805" s="37">
        <v>35.488058500000001</v>
      </c>
      <c r="L5805" s="37">
        <v>39.915072479000003</v>
      </c>
      <c r="M5805" s="37">
        <v>16.251171195000001</v>
      </c>
      <c r="N5805" s="37">
        <v>38.328032129999997</v>
      </c>
      <c r="O5805" s="37">
        <v>7.2840149771</v>
      </c>
      <c r="P5805" s="37">
        <v>6.9949501246999999</v>
      </c>
      <c r="Q5805" s="37">
        <v>86.810962799999999</v>
      </c>
      <c r="R5805" s="38">
        <v>131718</v>
      </c>
      <c r="S5805" s="37">
        <v>1.0486599999999999</v>
      </c>
      <c r="T5805" s="38">
        <v>1</v>
      </c>
      <c r="U5805" s="38">
        <v>2</v>
      </c>
      <c r="V5805" s="38">
        <v>1</v>
      </c>
    </row>
    <row r="5806" spans="1:22" ht="13.5" customHeight="1" x14ac:dyDescent="0.2">
      <c r="A5806" s="32" t="s">
        <v>5802</v>
      </c>
      <c r="B5806" s="32" t="s">
        <v>13617</v>
      </c>
      <c r="C5806" s="32" t="s">
        <v>18143</v>
      </c>
      <c r="D5806" s="37">
        <v>13.48442</v>
      </c>
      <c r="E5806" s="39">
        <v>418</v>
      </c>
      <c r="F5806" s="39">
        <v>3155</v>
      </c>
      <c r="G5806" s="39">
        <v>5758.38</v>
      </c>
      <c r="H5806" s="38">
        <v>3</v>
      </c>
      <c r="I5806" s="38">
        <v>6139</v>
      </c>
      <c r="J5806" s="37">
        <v>19.857224679000002</v>
      </c>
      <c r="K5806" s="37">
        <v>21.708674541000001</v>
      </c>
      <c r="L5806" s="37">
        <v>23.017073958000001</v>
      </c>
      <c r="M5806" s="37">
        <v>27.463949937999999</v>
      </c>
      <c r="N5806" s="37">
        <v>18.543076545000002</v>
      </c>
      <c r="O5806" s="37">
        <v>3.7615187577999998</v>
      </c>
      <c r="P5806" s="37">
        <v>8.2944624003000005</v>
      </c>
      <c r="Q5806" s="37">
        <v>93.854174499999999</v>
      </c>
      <c r="R5806" s="38">
        <v>177074</v>
      </c>
      <c r="S5806" s="37">
        <v>1.0486599999999999</v>
      </c>
      <c r="T5806" s="38">
        <v>2</v>
      </c>
      <c r="U5806" s="38">
        <v>2</v>
      </c>
      <c r="V5806" s="38">
        <v>0</v>
      </c>
    </row>
    <row r="5807" spans="1:22" ht="13.5" customHeight="1" x14ac:dyDescent="0.2">
      <c r="A5807" s="32" t="s">
        <v>5803</v>
      </c>
      <c r="B5807" s="32" t="s">
        <v>13618</v>
      </c>
      <c r="C5807" s="32" t="s">
        <v>18137</v>
      </c>
      <c r="D5807" s="37">
        <v>5.8334159999999997</v>
      </c>
      <c r="E5807" s="39">
        <v>992.99</v>
      </c>
      <c r="F5807" s="39">
        <v>1793</v>
      </c>
      <c r="G5807" s="39">
        <v>3510.26</v>
      </c>
      <c r="H5807" s="38">
        <v>3</v>
      </c>
      <c r="I5807" s="38">
        <v>3545</v>
      </c>
      <c r="J5807" s="37">
        <v>11.378515839</v>
      </c>
      <c r="K5807" s="37">
        <v>8.9122088387999998</v>
      </c>
      <c r="L5807" s="37">
        <v>10.671620769</v>
      </c>
      <c r="M5807" s="37">
        <v>87.659180496999994</v>
      </c>
      <c r="N5807" s="37">
        <v>2.8194953548999999</v>
      </c>
      <c r="O5807" s="37">
        <v>36.559194642999998</v>
      </c>
      <c r="P5807" s="37">
        <v>5.7</v>
      </c>
      <c r="Q5807" s="37">
        <v>91.266235800000004</v>
      </c>
      <c r="R5807" s="38">
        <v>44490</v>
      </c>
      <c r="S5807" s="37">
        <v>1.71967</v>
      </c>
      <c r="T5807" s="38">
        <v>2</v>
      </c>
      <c r="U5807" s="38">
        <v>2</v>
      </c>
      <c r="V5807" s="38">
        <v>2</v>
      </c>
    </row>
    <row r="5808" spans="1:22" ht="13.5" customHeight="1" x14ac:dyDescent="0.2">
      <c r="A5808" s="32" t="s">
        <v>5804</v>
      </c>
      <c r="B5808" s="32" t="s">
        <v>13619</v>
      </c>
      <c r="C5808" s="32" t="s">
        <v>18190</v>
      </c>
      <c r="D5808" s="37">
        <v>5.3780409999999996</v>
      </c>
      <c r="E5808" s="39">
        <v>2020.05</v>
      </c>
      <c r="F5808" s="39">
        <v>5381</v>
      </c>
      <c r="G5808" s="39">
        <v>10823.48</v>
      </c>
      <c r="H5808" s="38">
        <v>9</v>
      </c>
      <c r="I5808" s="38">
        <v>11050</v>
      </c>
      <c r="J5808" s="37">
        <v>16.223794967</v>
      </c>
      <c r="K5808" s="37">
        <v>20.329068088</v>
      </c>
      <c r="L5808" s="37">
        <v>30.848969131</v>
      </c>
      <c r="M5808" s="37">
        <v>14.012561215</v>
      </c>
      <c r="N5808" s="37">
        <v>13.712639999</v>
      </c>
      <c r="O5808" s="37">
        <v>7.7447598031</v>
      </c>
      <c r="P5808" s="37">
        <v>5.3</v>
      </c>
      <c r="Q5808" s="37">
        <v>67.334338900000006</v>
      </c>
      <c r="R5808" s="38">
        <v>428219</v>
      </c>
      <c r="S5808" s="37">
        <v>2.7486999999999999</v>
      </c>
      <c r="T5808" s="38">
        <v>3</v>
      </c>
      <c r="U5808" s="38">
        <v>1</v>
      </c>
      <c r="V5808" s="38">
        <v>3</v>
      </c>
    </row>
    <row r="5809" spans="1:22" ht="13.5" customHeight="1" x14ac:dyDescent="0.2">
      <c r="A5809" s="32" t="s">
        <v>5805</v>
      </c>
      <c r="B5809" s="32" t="s">
        <v>13620</v>
      </c>
      <c r="C5809" s="32" t="s">
        <v>18189</v>
      </c>
      <c r="D5809" s="37">
        <v>6.804659</v>
      </c>
      <c r="E5809" s="39">
        <v>2710.96</v>
      </c>
      <c r="F5809" s="39">
        <v>6291</v>
      </c>
      <c r="G5809" s="39">
        <v>11418.24</v>
      </c>
      <c r="H5809" s="38">
        <v>6</v>
      </c>
      <c r="I5809" s="38">
        <v>12279</v>
      </c>
      <c r="J5809" s="37">
        <v>27.112056419999998</v>
      </c>
      <c r="K5809" s="37">
        <v>37.942717051000002</v>
      </c>
      <c r="L5809" s="37">
        <v>37.577798397000002</v>
      </c>
      <c r="M5809" s="37">
        <v>8.4172888539000006</v>
      </c>
      <c r="N5809" s="37">
        <v>28.466286027999999</v>
      </c>
      <c r="O5809" s="37">
        <v>15.509227764</v>
      </c>
      <c r="P5809" s="37">
        <v>8.5671736011000004</v>
      </c>
      <c r="Q5809" s="37">
        <v>85.826734099999996</v>
      </c>
      <c r="R5809" s="38">
        <v>410784</v>
      </c>
      <c r="S5809" s="37">
        <v>2.3782100000000002</v>
      </c>
      <c r="T5809" s="38">
        <v>2</v>
      </c>
      <c r="U5809" s="38">
        <v>5</v>
      </c>
      <c r="V5809" s="38">
        <v>0</v>
      </c>
    </row>
    <row r="5810" spans="1:22" ht="13.5" customHeight="1" x14ac:dyDescent="0.2">
      <c r="A5810" s="32" t="s">
        <v>5806</v>
      </c>
      <c r="B5810" s="32" t="s">
        <v>13621</v>
      </c>
      <c r="C5810" s="32" t="s">
        <v>18188</v>
      </c>
      <c r="D5810" s="37">
        <v>2.3137430000000001</v>
      </c>
      <c r="E5810" s="39">
        <v>1262.98</v>
      </c>
      <c r="F5810" s="39">
        <v>3102</v>
      </c>
      <c r="G5810" s="39">
        <v>6394.74</v>
      </c>
      <c r="H5810" s="38">
        <v>3</v>
      </c>
      <c r="I5810" s="38">
        <v>6600</v>
      </c>
      <c r="J5810" s="37">
        <v>29.123270551000001</v>
      </c>
      <c r="K5810" s="37">
        <v>34.599955866999998</v>
      </c>
      <c r="L5810" s="37">
        <v>40.050681390000001</v>
      </c>
      <c r="M5810" s="37">
        <v>3.6359610145999999</v>
      </c>
      <c r="N5810" s="37">
        <v>26.180374371999999</v>
      </c>
      <c r="O5810" s="37">
        <v>13.836797325999999</v>
      </c>
      <c r="P5810" s="37">
        <v>5.3</v>
      </c>
      <c r="Q5810" s="37">
        <v>36.770206199999997</v>
      </c>
      <c r="R5810" s="38">
        <v>181986</v>
      </c>
      <c r="S5810" s="37">
        <v>3.80281</v>
      </c>
      <c r="T5810" s="38">
        <v>1</v>
      </c>
      <c r="U5810" s="38">
        <v>1</v>
      </c>
      <c r="V5810" s="38">
        <v>2</v>
      </c>
    </row>
    <row r="5811" spans="1:22" ht="13.5" customHeight="1" x14ac:dyDescent="0.2">
      <c r="A5811" s="32" t="s">
        <v>5807</v>
      </c>
      <c r="B5811" s="32" t="s">
        <v>13622</v>
      </c>
      <c r="C5811" s="32" t="s">
        <v>18190</v>
      </c>
      <c r="D5811" s="37">
        <v>3.5818249999999998</v>
      </c>
      <c r="E5811" s="39">
        <v>4010.01</v>
      </c>
      <c r="F5811" s="39">
        <v>9874</v>
      </c>
      <c r="G5811" s="39">
        <v>19100.37</v>
      </c>
      <c r="H5811" s="38">
        <v>16</v>
      </c>
      <c r="I5811" s="38">
        <v>19826</v>
      </c>
      <c r="J5811" s="37">
        <v>12.658444644999999</v>
      </c>
      <c r="K5811" s="37">
        <v>9.8813963738999995</v>
      </c>
      <c r="L5811" s="37">
        <v>9.3488269923999994</v>
      </c>
      <c r="M5811" s="37">
        <v>16.644784524999999</v>
      </c>
      <c r="N5811" s="37">
        <v>14.435347043</v>
      </c>
      <c r="O5811" s="37">
        <v>7.6730323666000002</v>
      </c>
      <c r="P5811" s="37">
        <v>5.3</v>
      </c>
      <c r="Q5811" s="37">
        <v>90.021434099999993</v>
      </c>
      <c r="R5811" s="38">
        <v>503276</v>
      </c>
      <c r="S5811" s="37">
        <v>2.7486999999999999</v>
      </c>
      <c r="T5811" s="38">
        <v>8</v>
      </c>
      <c r="U5811" s="38">
        <v>16</v>
      </c>
      <c r="V5811" s="38">
        <v>2</v>
      </c>
    </row>
    <row r="5812" spans="1:22" ht="13.5" customHeight="1" x14ac:dyDescent="0.2">
      <c r="A5812" s="32" t="s">
        <v>5808</v>
      </c>
      <c r="B5812" s="32" t="s">
        <v>13623</v>
      </c>
      <c r="C5812" s="32" t="s">
        <v>18188</v>
      </c>
      <c r="D5812" s="37">
        <v>8.4941779999999998</v>
      </c>
      <c r="E5812" s="39">
        <v>1031.99</v>
      </c>
      <c r="F5812" s="39">
        <v>3169</v>
      </c>
      <c r="G5812" s="39">
        <v>6270.27</v>
      </c>
      <c r="H5812" s="38">
        <v>3</v>
      </c>
      <c r="I5812" s="38">
        <v>6495</v>
      </c>
      <c r="J5812" s="37">
        <v>16.534164551</v>
      </c>
      <c r="K5812" s="37">
        <v>23.049072115000001</v>
      </c>
      <c r="L5812" s="37">
        <v>23.637718476</v>
      </c>
      <c r="M5812" s="37">
        <v>2.6788718048</v>
      </c>
      <c r="N5812" s="37">
        <v>15.107758022000001</v>
      </c>
      <c r="O5812" s="37">
        <v>20.180930754999999</v>
      </c>
      <c r="P5812" s="37">
        <v>5.3</v>
      </c>
      <c r="Q5812" s="37">
        <v>86.517361899999997</v>
      </c>
      <c r="R5812" s="38">
        <v>188374</v>
      </c>
      <c r="S5812" s="37">
        <v>3.80281</v>
      </c>
      <c r="T5812" s="38">
        <v>1</v>
      </c>
      <c r="U5812" s="38">
        <v>1</v>
      </c>
      <c r="V5812" s="38">
        <v>3</v>
      </c>
    </row>
    <row r="5813" spans="1:22" ht="13.5" customHeight="1" x14ac:dyDescent="0.2">
      <c r="A5813" s="32" t="s">
        <v>5809</v>
      </c>
      <c r="B5813" s="32" t="s">
        <v>13624</v>
      </c>
      <c r="C5813" s="32" t="s">
        <v>18190</v>
      </c>
      <c r="D5813" s="37">
        <v>5.2975120000000002</v>
      </c>
      <c r="E5813" s="39">
        <v>2666.01</v>
      </c>
      <c r="F5813" s="39">
        <v>5124</v>
      </c>
      <c r="G5813" s="39">
        <v>9722.67</v>
      </c>
      <c r="H5813" s="38">
        <v>7</v>
      </c>
      <c r="I5813" s="38">
        <v>10068</v>
      </c>
      <c r="J5813" s="37">
        <v>10.346082128999999</v>
      </c>
      <c r="K5813" s="37">
        <v>4.2841428118999998</v>
      </c>
      <c r="L5813" s="37">
        <v>10.839731048000001</v>
      </c>
      <c r="M5813" s="37">
        <v>22.145504461000002</v>
      </c>
      <c r="N5813" s="37">
        <v>17.078545800000001</v>
      </c>
      <c r="O5813" s="37">
        <v>10.426697402</v>
      </c>
      <c r="P5813" s="37">
        <v>5.3</v>
      </c>
      <c r="Q5813" s="37">
        <v>83.390294600000004</v>
      </c>
      <c r="R5813" s="38">
        <v>276932</v>
      </c>
      <c r="S5813" s="37">
        <v>2.7486999999999999</v>
      </c>
      <c r="T5813" s="38">
        <v>4</v>
      </c>
      <c r="U5813" s="38">
        <v>6</v>
      </c>
      <c r="V5813" s="38">
        <v>0</v>
      </c>
    </row>
    <row r="5814" spans="1:22" ht="13.5" customHeight="1" x14ac:dyDescent="0.2">
      <c r="A5814" s="32" t="s">
        <v>5810</v>
      </c>
      <c r="B5814" s="32" t="s">
        <v>13625</v>
      </c>
      <c r="C5814" s="32" t="s">
        <v>18190</v>
      </c>
      <c r="D5814" s="37">
        <v>2.8234509999999999</v>
      </c>
      <c r="E5814" s="39">
        <v>1548.05</v>
      </c>
      <c r="F5814" s="39">
        <v>5160</v>
      </c>
      <c r="G5814" s="39">
        <v>7795.05</v>
      </c>
      <c r="H5814" s="38">
        <v>7</v>
      </c>
      <c r="I5814" s="38">
        <v>10341</v>
      </c>
      <c r="J5814" s="37">
        <v>31.073171952999999</v>
      </c>
      <c r="K5814" s="37">
        <v>29.472075494999999</v>
      </c>
      <c r="L5814" s="37">
        <v>36.145337742999999</v>
      </c>
      <c r="M5814" s="37">
        <v>11.401824002</v>
      </c>
      <c r="N5814" s="37">
        <v>19.890606200000001</v>
      </c>
      <c r="O5814" s="37">
        <v>58.212154173999998</v>
      </c>
      <c r="P5814" s="37">
        <v>5.3</v>
      </c>
      <c r="Q5814" s="37">
        <v>73.015414199999995</v>
      </c>
      <c r="R5814" s="38">
        <v>437548</v>
      </c>
      <c r="S5814" s="37">
        <v>2.7486999999999999</v>
      </c>
      <c r="T5814" s="38">
        <v>2</v>
      </c>
      <c r="U5814" s="38">
        <v>3</v>
      </c>
      <c r="V5814" s="38">
        <v>2</v>
      </c>
    </row>
    <row r="5815" spans="1:22" ht="13.5" customHeight="1" x14ac:dyDescent="0.2">
      <c r="A5815" s="32" t="s">
        <v>5811</v>
      </c>
      <c r="B5815" s="32" t="s">
        <v>13626</v>
      </c>
      <c r="C5815" s="32" t="s">
        <v>18188</v>
      </c>
      <c r="D5815" s="37">
        <v>8.659478</v>
      </c>
      <c r="E5815" s="39">
        <v>1898.03</v>
      </c>
      <c r="F5815" s="39">
        <v>4036</v>
      </c>
      <c r="G5815" s="39">
        <v>7726.16</v>
      </c>
      <c r="H5815" s="38">
        <v>4</v>
      </c>
      <c r="I5815" s="38">
        <v>7875</v>
      </c>
      <c r="J5815" s="37">
        <v>7.3699771556</v>
      </c>
      <c r="K5815" s="37">
        <v>13.814764890999999</v>
      </c>
      <c r="L5815" s="37">
        <v>10.926287604000001</v>
      </c>
      <c r="M5815" s="37">
        <v>11.883519152</v>
      </c>
      <c r="N5815" s="37">
        <v>7.8509079899999996</v>
      </c>
      <c r="O5815" s="37">
        <v>5.9728550927999997</v>
      </c>
      <c r="P5815" s="37">
        <v>8.6</v>
      </c>
      <c r="Q5815" s="37">
        <v>70.123888699999995</v>
      </c>
      <c r="R5815" s="38">
        <v>252806</v>
      </c>
      <c r="S5815" s="37">
        <v>3.80281</v>
      </c>
      <c r="T5815" s="38">
        <v>3</v>
      </c>
      <c r="U5815" s="38">
        <v>4</v>
      </c>
      <c r="V5815" s="38">
        <v>0</v>
      </c>
    </row>
    <row r="5816" spans="1:22" ht="13.5" customHeight="1" x14ac:dyDescent="0.2">
      <c r="A5816" s="32" t="s">
        <v>5812</v>
      </c>
      <c r="B5816" s="32" t="s">
        <v>13627</v>
      </c>
      <c r="C5816" s="32" t="s">
        <v>18188</v>
      </c>
      <c r="D5816" s="37">
        <v>0.59189499999999995</v>
      </c>
      <c r="E5816" s="39">
        <v>1769.01</v>
      </c>
      <c r="F5816" s="39">
        <v>4081</v>
      </c>
      <c r="G5816" s="39">
        <v>7952.12</v>
      </c>
      <c r="H5816" s="38">
        <v>6</v>
      </c>
      <c r="I5816" s="38">
        <v>8088</v>
      </c>
      <c r="J5816" s="37">
        <v>14.170381258000001</v>
      </c>
      <c r="K5816" s="37">
        <v>17.990818208</v>
      </c>
      <c r="L5816" s="37">
        <v>20.314966527999999</v>
      </c>
      <c r="M5816" s="37">
        <v>16.7222048</v>
      </c>
      <c r="N5816" s="37">
        <v>18.328083385999999</v>
      </c>
      <c r="O5816" s="37">
        <v>22.486326096999999</v>
      </c>
      <c r="P5816" s="37" t="s">
        <v>15680</v>
      </c>
      <c r="Q5816" s="37">
        <v>70.243833300000006</v>
      </c>
      <c r="R5816" s="38">
        <v>203813</v>
      </c>
      <c r="S5816" s="37">
        <v>3.80281</v>
      </c>
      <c r="T5816" s="38">
        <v>4</v>
      </c>
      <c r="U5816" s="38">
        <v>5</v>
      </c>
      <c r="V5816" s="38">
        <v>0</v>
      </c>
    </row>
    <row r="5817" spans="1:22" ht="13.5" customHeight="1" x14ac:dyDescent="0.2">
      <c r="A5817" s="32" t="s">
        <v>5813</v>
      </c>
      <c r="B5817" s="32" t="s">
        <v>13628</v>
      </c>
      <c r="C5817" s="32" t="s">
        <v>18190</v>
      </c>
      <c r="D5817" s="37">
        <v>1.2976589999999999</v>
      </c>
      <c r="E5817" s="39">
        <v>1299.99</v>
      </c>
      <c r="F5817" s="39">
        <v>2536</v>
      </c>
      <c r="G5817" s="39">
        <v>5012.99</v>
      </c>
      <c r="H5817" s="38">
        <v>3</v>
      </c>
      <c r="I5817" s="38">
        <v>5108</v>
      </c>
      <c r="J5817" s="37">
        <v>5.8021647294000003</v>
      </c>
      <c r="K5817" s="37">
        <v>7.7513106894000003</v>
      </c>
      <c r="L5817" s="37">
        <v>5.7677135347000004</v>
      </c>
      <c r="M5817" s="37">
        <v>31.065768176999999</v>
      </c>
      <c r="N5817" s="37">
        <v>6.7020670422000004</v>
      </c>
      <c r="O5817" s="37">
        <v>13.666881481000001</v>
      </c>
      <c r="P5817" s="37" t="s">
        <v>15680</v>
      </c>
      <c r="Q5817" s="37">
        <v>95.033848199999994</v>
      </c>
      <c r="R5817" s="38">
        <v>108163</v>
      </c>
      <c r="S5817" s="37">
        <v>2.7486999999999999</v>
      </c>
      <c r="T5817" s="38">
        <v>0</v>
      </c>
      <c r="U5817" s="38">
        <v>3</v>
      </c>
      <c r="V5817" s="38">
        <v>2</v>
      </c>
    </row>
    <row r="5818" spans="1:22" ht="13.5" customHeight="1" x14ac:dyDescent="0.2">
      <c r="A5818" s="32" t="s">
        <v>5814</v>
      </c>
      <c r="B5818" s="32" t="s">
        <v>13629</v>
      </c>
      <c r="C5818" s="32" t="s">
        <v>18189</v>
      </c>
      <c r="D5818" s="37">
        <v>12.25742</v>
      </c>
      <c r="E5818" s="39">
        <v>1282.02</v>
      </c>
      <c r="F5818" s="39">
        <v>4363</v>
      </c>
      <c r="G5818" s="39">
        <v>7670</v>
      </c>
      <c r="H5818" s="38">
        <v>7</v>
      </c>
      <c r="I5818" s="38">
        <v>8707</v>
      </c>
      <c r="J5818" s="37">
        <v>30.502120285</v>
      </c>
      <c r="K5818" s="37">
        <v>41.851758447000002</v>
      </c>
      <c r="L5818" s="37">
        <v>35.093565714</v>
      </c>
      <c r="M5818" s="37">
        <v>7.2369078267000004</v>
      </c>
      <c r="N5818" s="37">
        <v>27.399645713999998</v>
      </c>
      <c r="O5818" s="37">
        <v>35.647390025999997</v>
      </c>
      <c r="P5818" s="37">
        <v>8.5198095779000003</v>
      </c>
      <c r="Q5818" s="37">
        <v>73.674265800000001</v>
      </c>
      <c r="R5818" s="38">
        <v>208672</v>
      </c>
      <c r="S5818" s="37">
        <v>2.3782100000000002</v>
      </c>
      <c r="T5818" s="38">
        <v>3</v>
      </c>
      <c r="U5818" s="38">
        <v>4</v>
      </c>
      <c r="V5818" s="38">
        <v>1</v>
      </c>
    </row>
    <row r="5819" spans="1:22" ht="13.5" customHeight="1" x14ac:dyDescent="0.2">
      <c r="A5819" s="32" t="s">
        <v>5815</v>
      </c>
      <c r="B5819" s="32" t="s">
        <v>13630</v>
      </c>
      <c r="C5819" s="32" t="s">
        <v>18188</v>
      </c>
      <c r="D5819" s="37">
        <v>4.4310650000000003</v>
      </c>
      <c r="E5819" s="39">
        <v>1503.02</v>
      </c>
      <c r="F5819" s="39">
        <v>3446</v>
      </c>
      <c r="G5819" s="39">
        <v>6417.34</v>
      </c>
      <c r="H5819" s="38">
        <v>7</v>
      </c>
      <c r="I5819" s="38">
        <v>6712</v>
      </c>
      <c r="J5819" s="37">
        <v>8.4534801356999996</v>
      </c>
      <c r="K5819" s="37">
        <v>10.517186537000001</v>
      </c>
      <c r="L5819" s="37">
        <v>6.9172590328999997</v>
      </c>
      <c r="M5819" s="37">
        <v>20.295564877</v>
      </c>
      <c r="N5819" s="37">
        <v>5.6814213193000001</v>
      </c>
      <c r="O5819" s="37">
        <v>11.264358269000001</v>
      </c>
      <c r="P5819" s="37">
        <v>5.7</v>
      </c>
      <c r="Q5819" s="37">
        <v>97.087714500000004</v>
      </c>
      <c r="R5819" s="38">
        <v>178594</v>
      </c>
      <c r="S5819" s="37">
        <v>3.80281</v>
      </c>
      <c r="T5819" s="38">
        <v>4</v>
      </c>
      <c r="U5819" s="38">
        <v>4</v>
      </c>
      <c r="V5819" s="38">
        <v>0</v>
      </c>
    </row>
    <row r="5820" spans="1:22" ht="13.5" customHeight="1" x14ac:dyDescent="0.2">
      <c r="A5820" s="32" t="s">
        <v>5816</v>
      </c>
      <c r="B5820" s="32" t="s">
        <v>13631</v>
      </c>
      <c r="C5820" s="32" t="s">
        <v>18190</v>
      </c>
      <c r="D5820" s="37">
        <v>2.0926619999999998</v>
      </c>
      <c r="E5820" s="39">
        <v>1196.98</v>
      </c>
      <c r="F5820" s="39">
        <v>2631</v>
      </c>
      <c r="G5820" s="39">
        <v>5187.71</v>
      </c>
      <c r="H5820" s="38">
        <v>3</v>
      </c>
      <c r="I5820" s="38">
        <v>5318</v>
      </c>
      <c r="J5820" s="37">
        <v>14.179965092</v>
      </c>
      <c r="K5820" s="37">
        <v>9.2756257482999995</v>
      </c>
      <c r="L5820" s="37">
        <v>22.899569519</v>
      </c>
      <c r="M5820" s="37">
        <v>7.5755453282999996</v>
      </c>
      <c r="N5820" s="37">
        <v>12.997592924999999</v>
      </c>
      <c r="O5820" s="37">
        <v>10.773570418</v>
      </c>
      <c r="P5820" s="37" t="s">
        <v>15680</v>
      </c>
      <c r="Q5820" s="37">
        <v>92.9167372</v>
      </c>
      <c r="R5820" s="38">
        <v>201832</v>
      </c>
      <c r="S5820" s="37">
        <v>2.7486999999999999</v>
      </c>
      <c r="T5820" s="38">
        <v>0</v>
      </c>
      <c r="U5820" s="38">
        <v>2</v>
      </c>
      <c r="V5820" s="38">
        <v>1</v>
      </c>
    </row>
    <row r="5821" spans="1:22" ht="13.5" customHeight="1" x14ac:dyDescent="0.2">
      <c r="A5821" s="32" t="s">
        <v>5817</v>
      </c>
      <c r="B5821" s="32" t="s">
        <v>13632</v>
      </c>
      <c r="C5821" s="32" t="s">
        <v>18188</v>
      </c>
      <c r="D5821" s="37">
        <v>6.5707899999999997</v>
      </c>
      <c r="E5821" s="39">
        <v>872.99</v>
      </c>
      <c r="F5821" s="39">
        <v>1903</v>
      </c>
      <c r="G5821" s="39">
        <v>3758.76</v>
      </c>
      <c r="H5821" s="38">
        <v>3</v>
      </c>
      <c r="I5821" s="38">
        <v>3850</v>
      </c>
      <c r="J5821" s="37">
        <v>7.2719388874000002</v>
      </c>
      <c r="K5821" s="37">
        <v>10.595721976</v>
      </c>
      <c r="L5821" s="37">
        <v>5.1885642043000004</v>
      </c>
      <c r="M5821" s="37">
        <v>38.392650607999997</v>
      </c>
      <c r="N5821" s="37">
        <v>4.9812780095999996</v>
      </c>
      <c r="O5821" s="37">
        <v>7.7137081409999997</v>
      </c>
      <c r="P5821" s="37">
        <v>5.7</v>
      </c>
      <c r="Q5821" s="37">
        <v>90.999669600000004</v>
      </c>
      <c r="R5821" s="38">
        <v>65952</v>
      </c>
      <c r="S5821" s="37">
        <v>3.80281</v>
      </c>
      <c r="T5821" s="38">
        <v>2</v>
      </c>
      <c r="U5821" s="38">
        <v>3</v>
      </c>
      <c r="V5821" s="38">
        <v>1</v>
      </c>
    </row>
    <row r="5822" spans="1:22" ht="13.5" customHeight="1" x14ac:dyDescent="0.2">
      <c r="A5822" s="32" t="s">
        <v>5818</v>
      </c>
      <c r="B5822" s="32" t="s">
        <v>13633</v>
      </c>
      <c r="C5822" s="32" t="s">
        <v>18190</v>
      </c>
      <c r="D5822" s="37">
        <v>5.6305560000000003</v>
      </c>
      <c r="E5822" s="39">
        <v>1691.03</v>
      </c>
      <c r="F5822" s="39">
        <v>3724</v>
      </c>
      <c r="G5822" s="39">
        <v>7099.73</v>
      </c>
      <c r="H5822" s="38">
        <v>6</v>
      </c>
      <c r="I5822" s="38">
        <v>7305</v>
      </c>
      <c r="J5822" s="37">
        <v>11.370082440999999</v>
      </c>
      <c r="K5822" s="37">
        <v>7.2147951976</v>
      </c>
      <c r="L5822" s="37">
        <v>14.427667525</v>
      </c>
      <c r="M5822" s="37">
        <v>11.545342987</v>
      </c>
      <c r="N5822" s="37">
        <v>10.669097591</v>
      </c>
      <c r="O5822" s="37">
        <v>7.0441916746000004</v>
      </c>
      <c r="P5822" s="37" t="s">
        <v>15680</v>
      </c>
      <c r="Q5822" s="37">
        <v>84.455676199999999</v>
      </c>
      <c r="R5822" s="38">
        <v>220977</v>
      </c>
      <c r="S5822" s="37">
        <v>2.7486999999999999</v>
      </c>
      <c r="T5822" s="38">
        <v>3</v>
      </c>
      <c r="U5822" s="38">
        <v>6</v>
      </c>
      <c r="V5822" s="38">
        <v>1</v>
      </c>
    </row>
    <row r="5823" spans="1:22" ht="13.5" customHeight="1" x14ac:dyDescent="0.2">
      <c r="A5823" s="32" t="s">
        <v>5819</v>
      </c>
      <c r="B5823" s="32" t="s">
        <v>13634</v>
      </c>
      <c r="C5823" s="32" t="s">
        <v>18190</v>
      </c>
      <c r="D5823" s="37">
        <v>4.5587629999999999</v>
      </c>
      <c r="E5823" s="39">
        <v>2823.04</v>
      </c>
      <c r="F5823" s="39">
        <v>6526</v>
      </c>
      <c r="G5823" s="39">
        <v>12467.2</v>
      </c>
      <c r="H5823" s="38">
        <v>6</v>
      </c>
      <c r="I5823" s="38">
        <v>12800</v>
      </c>
      <c r="J5823" s="37">
        <v>8.2303137978999992</v>
      </c>
      <c r="K5823" s="37">
        <v>11.344662926</v>
      </c>
      <c r="L5823" s="37">
        <v>9.3278630564</v>
      </c>
      <c r="M5823" s="37">
        <v>27.300730417</v>
      </c>
      <c r="N5823" s="37">
        <v>8.8428335901999997</v>
      </c>
      <c r="O5823" s="37">
        <v>12.024649370000001</v>
      </c>
      <c r="P5823" s="37">
        <v>7.9893238434000002</v>
      </c>
      <c r="Q5823" s="37">
        <v>67.659321199999994</v>
      </c>
      <c r="R5823" s="38">
        <v>420300</v>
      </c>
      <c r="S5823" s="37">
        <v>2.7486999999999999</v>
      </c>
      <c r="T5823" s="38">
        <v>2</v>
      </c>
      <c r="U5823" s="38">
        <v>5</v>
      </c>
      <c r="V5823" s="38">
        <v>1</v>
      </c>
    </row>
    <row r="5824" spans="1:22" ht="13.5" customHeight="1" x14ac:dyDescent="0.2">
      <c r="A5824" s="32" t="s">
        <v>5820</v>
      </c>
      <c r="B5824" s="32" t="s">
        <v>13635</v>
      </c>
      <c r="C5824" s="32" t="s">
        <v>18189</v>
      </c>
      <c r="D5824" s="37">
        <v>2.3030240000000002</v>
      </c>
      <c r="E5824" s="39">
        <v>1525.99</v>
      </c>
      <c r="F5824" s="39">
        <v>5205</v>
      </c>
      <c r="G5824" s="39">
        <v>9201.85</v>
      </c>
      <c r="H5824" s="38">
        <v>9</v>
      </c>
      <c r="I5824" s="38">
        <v>10338</v>
      </c>
      <c r="J5824" s="37">
        <v>42.220273050000003</v>
      </c>
      <c r="K5824" s="37">
        <v>48.547909240999999</v>
      </c>
      <c r="L5824" s="37">
        <v>53.691274487000001</v>
      </c>
      <c r="M5824" s="37">
        <v>7.6022507045000003</v>
      </c>
      <c r="N5824" s="37">
        <v>45.324224309999998</v>
      </c>
      <c r="O5824" s="37">
        <v>26.383215985</v>
      </c>
      <c r="P5824" s="37">
        <v>8.5539769013000004</v>
      </c>
      <c r="Q5824" s="37">
        <v>73.882146800000001</v>
      </c>
      <c r="R5824" s="38">
        <v>325978</v>
      </c>
      <c r="S5824" s="37">
        <v>2.3782100000000002</v>
      </c>
      <c r="T5824" s="38">
        <v>4</v>
      </c>
      <c r="U5824" s="38">
        <v>4</v>
      </c>
      <c r="V5824" s="38">
        <v>2</v>
      </c>
    </row>
    <row r="5825" spans="1:22" ht="13.5" customHeight="1" x14ac:dyDescent="0.2">
      <c r="A5825" s="32" t="s">
        <v>5821</v>
      </c>
      <c r="B5825" s="32" t="s">
        <v>13636</v>
      </c>
      <c r="C5825" s="32" t="s">
        <v>18190</v>
      </c>
      <c r="D5825" s="37">
        <v>2.4313289999999999</v>
      </c>
      <c r="E5825" s="39">
        <v>1847.99</v>
      </c>
      <c r="F5825" s="39">
        <v>4196</v>
      </c>
      <c r="G5825" s="39">
        <v>8173.12</v>
      </c>
      <c r="H5825" s="38">
        <v>7</v>
      </c>
      <c r="I5825" s="38">
        <v>8351</v>
      </c>
      <c r="J5825" s="37">
        <v>5.4545393234999997</v>
      </c>
      <c r="K5825" s="37">
        <v>7.4496655919999997</v>
      </c>
      <c r="L5825" s="37">
        <v>7.7286888400000002</v>
      </c>
      <c r="M5825" s="37">
        <v>26.248573066999999</v>
      </c>
      <c r="N5825" s="37">
        <v>3.2828579878999999</v>
      </c>
      <c r="O5825" s="37">
        <v>5.2004303840999997</v>
      </c>
      <c r="P5825" s="37">
        <v>5.3</v>
      </c>
      <c r="Q5825" s="37">
        <v>75.112273900000005</v>
      </c>
      <c r="R5825" s="38">
        <v>304016</v>
      </c>
      <c r="S5825" s="37">
        <v>2.7486999999999999</v>
      </c>
      <c r="T5825" s="38">
        <v>5</v>
      </c>
      <c r="U5825" s="38">
        <v>6</v>
      </c>
      <c r="V5825" s="38">
        <v>3</v>
      </c>
    </row>
    <row r="5826" spans="1:22" ht="13.5" customHeight="1" x14ac:dyDescent="0.2">
      <c r="A5826" s="32" t="s">
        <v>5822</v>
      </c>
      <c r="B5826" s="32" t="s">
        <v>13637</v>
      </c>
      <c r="C5826" s="32" t="s">
        <v>18188</v>
      </c>
      <c r="D5826" s="37">
        <v>5.6445340000000002</v>
      </c>
      <c r="E5826" s="39">
        <v>1963.98</v>
      </c>
      <c r="F5826" s="39">
        <v>4969</v>
      </c>
      <c r="G5826" s="39">
        <v>9851.51</v>
      </c>
      <c r="H5826" s="38">
        <v>5</v>
      </c>
      <c r="I5826" s="38">
        <v>10028</v>
      </c>
      <c r="J5826" s="37">
        <v>17.611790391</v>
      </c>
      <c r="K5826" s="37">
        <v>23.585312084000002</v>
      </c>
      <c r="L5826" s="37">
        <v>30.658216422999999</v>
      </c>
      <c r="M5826" s="37">
        <v>8.4444513491999995</v>
      </c>
      <c r="N5826" s="37">
        <v>15.032639302</v>
      </c>
      <c r="O5826" s="37">
        <v>7.7183155086999999</v>
      </c>
      <c r="P5826" s="37">
        <v>7.4128404668999996</v>
      </c>
      <c r="Q5826" s="37">
        <v>70.2534007</v>
      </c>
      <c r="R5826" s="38">
        <v>251576</v>
      </c>
      <c r="S5826" s="37">
        <v>3.80281</v>
      </c>
      <c r="T5826" s="38">
        <v>1</v>
      </c>
      <c r="U5826" s="38">
        <v>1</v>
      </c>
      <c r="V5826" s="38">
        <v>2</v>
      </c>
    </row>
    <row r="5827" spans="1:22" ht="13.5" customHeight="1" x14ac:dyDescent="0.2">
      <c r="A5827" s="32" t="s">
        <v>5823</v>
      </c>
      <c r="B5827" s="32" t="s">
        <v>13638</v>
      </c>
      <c r="C5827" s="32" t="s">
        <v>18190</v>
      </c>
      <c r="D5827" s="37">
        <v>6.5430080000000004</v>
      </c>
      <c r="E5827" s="39">
        <v>1141.02</v>
      </c>
      <c r="F5827" s="39">
        <v>2960</v>
      </c>
      <c r="G5827" s="39">
        <v>5621.87</v>
      </c>
      <c r="H5827" s="38">
        <v>4</v>
      </c>
      <c r="I5827" s="38">
        <v>5989</v>
      </c>
      <c r="J5827" s="37">
        <v>15.954999875</v>
      </c>
      <c r="K5827" s="37">
        <v>15.470960623</v>
      </c>
      <c r="L5827" s="37">
        <v>17.105236632</v>
      </c>
      <c r="M5827" s="37">
        <v>15.861688142</v>
      </c>
      <c r="N5827" s="37">
        <v>17.157109939000001</v>
      </c>
      <c r="O5827" s="37">
        <v>12.119209616999999</v>
      </c>
      <c r="P5827" s="37" t="s">
        <v>15680</v>
      </c>
      <c r="Q5827" s="37">
        <v>88.872657599999997</v>
      </c>
      <c r="R5827" s="38">
        <v>191298</v>
      </c>
      <c r="S5827" s="37">
        <v>2.7486999999999999</v>
      </c>
      <c r="T5827" s="38">
        <v>3</v>
      </c>
      <c r="U5827" s="38">
        <v>4</v>
      </c>
      <c r="V5827" s="38">
        <v>0</v>
      </c>
    </row>
    <row r="5828" spans="1:22" ht="13.5" customHeight="1" x14ac:dyDescent="0.2">
      <c r="A5828" s="32" t="s">
        <v>5824</v>
      </c>
      <c r="B5828" s="32" t="s">
        <v>13639</v>
      </c>
      <c r="C5828" s="32" t="s">
        <v>18188</v>
      </c>
      <c r="D5828" s="37">
        <v>5.5935160000000002</v>
      </c>
      <c r="E5828" s="39">
        <v>1617.98</v>
      </c>
      <c r="F5828" s="39">
        <v>3804</v>
      </c>
      <c r="G5828" s="39">
        <v>7139.11</v>
      </c>
      <c r="H5828" s="38">
        <v>4</v>
      </c>
      <c r="I5828" s="38">
        <v>7733</v>
      </c>
      <c r="J5828" s="37">
        <v>13.671520473999999</v>
      </c>
      <c r="K5828" s="37">
        <v>22.327077578000001</v>
      </c>
      <c r="L5828" s="37">
        <v>13.939383873000001</v>
      </c>
      <c r="M5828" s="37">
        <v>5.1230611250000004</v>
      </c>
      <c r="N5828" s="37">
        <v>18.680575682000001</v>
      </c>
      <c r="O5828" s="37">
        <v>17.000586666</v>
      </c>
      <c r="P5828" s="37">
        <v>5.7864012525000001</v>
      </c>
      <c r="Q5828" s="37">
        <v>73.150108799999998</v>
      </c>
      <c r="R5828" s="38">
        <v>189151</v>
      </c>
      <c r="S5828" s="37">
        <v>3.80281</v>
      </c>
      <c r="T5828" s="38">
        <v>1</v>
      </c>
      <c r="U5828" s="38">
        <v>2</v>
      </c>
      <c r="V5828" s="38">
        <v>0</v>
      </c>
    </row>
    <row r="5829" spans="1:22" ht="13.5" customHeight="1" x14ac:dyDescent="0.2">
      <c r="A5829" s="32" t="s">
        <v>5825</v>
      </c>
      <c r="B5829" s="32" t="s">
        <v>13640</v>
      </c>
      <c r="C5829" s="32" t="s">
        <v>18190</v>
      </c>
      <c r="D5829" s="37">
        <v>6.5494180000000002</v>
      </c>
      <c r="E5829" s="39">
        <v>1317.04</v>
      </c>
      <c r="F5829" s="39">
        <v>4307</v>
      </c>
      <c r="G5829" s="39">
        <v>7165.62</v>
      </c>
      <c r="H5829" s="38">
        <v>5</v>
      </c>
      <c r="I5829" s="38">
        <v>8461</v>
      </c>
      <c r="J5829" s="37">
        <v>25.067070386000001</v>
      </c>
      <c r="K5829" s="37">
        <v>28.273505093000001</v>
      </c>
      <c r="L5829" s="37">
        <v>30.005790762</v>
      </c>
      <c r="M5829" s="37">
        <v>12.901509504</v>
      </c>
      <c r="N5829" s="37">
        <v>15.428610036</v>
      </c>
      <c r="O5829" s="37">
        <v>41.249063616999997</v>
      </c>
      <c r="P5829" s="37" t="s">
        <v>15680</v>
      </c>
      <c r="Q5829" s="37">
        <v>68.002577299999999</v>
      </c>
      <c r="R5829" s="38">
        <v>206057</v>
      </c>
      <c r="S5829" s="37">
        <v>2.7486999999999999</v>
      </c>
      <c r="T5829" s="38">
        <v>2</v>
      </c>
      <c r="U5829" s="38">
        <v>3</v>
      </c>
      <c r="V5829" s="38">
        <v>0</v>
      </c>
    </row>
    <row r="5830" spans="1:22" ht="13.5" customHeight="1" x14ac:dyDescent="0.2">
      <c r="A5830" s="32" t="s">
        <v>5826</v>
      </c>
      <c r="B5830" s="32" t="s">
        <v>13641</v>
      </c>
      <c r="C5830" s="32" t="s">
        <v>18190</v>
      </c>
      <c r="D5830" s="37">
        <v>3.4426130000000001</v>
      </c>
      <c r="E5830" s="39">
        <v>1671.95</v>
      </c>
      <c r="F5830" s="39">
        <v>5841</v>
      </c>
      <c r="G5830" s="39">
        <v>10111.129999999999</v>
      </c>
      <c r="H5830" s="38">
        <v>9</v>
      </c>
      <c r="I5830" s="38">
        <v>11380</v>
      </c>
      <c r="J5830" s="37">
        <v>14.608640122000001</v>
      </c>
      <c r="K5830" s="37">
        <v>17.473995715000001</v>
      </c>
      <c r="L5830" s="37">
        <v>18.959558989000001</v>
      </c>
      <c r="M5830" s="37">
        <v>17.317278632000001</v>
      </c>
      <c r="N5830" s="37">
        <v>11.973942382000001</v>
      </c>
      <c r="O5830" s="37">
        <v>26.682074285999999</v>
      </c>
      <c r="P5830" s="37" t="s">
        <v>15680</v>
      </c>
      <c r="Q5830" s="37">
        <v>68.857837700000005</v>
      </c>
      <c r="R5830" s="38">
        <v>314902</v>
      </c>
      <c r="S5830" s="37">
        <v>2.7486999999999999</v>
      </c>
      <c r="T5830" s="38">
        <v>3</v>
      </c>
      <c r="U5830" s="38">
        <v>6</v>
      </c>
      <c r="V5830" s="38">
        <v>1</v>
      </c>
    </row>
    <row r="5831" spans="1:22" ht="13.5" customHeight="1" x14ac:dyDescent="0.2">
      <c r="A5831" s="32" t="s">
        <v>5827</v>
      </c>
      <c r="B5831" s="32" t="s">
        <v>13642</v>
      </c>
      <c r="C5831" s="32" t="s">
        <v>18189</v>
      </c>
      <c r="D5831" s="37">
        <v>8.2634489999999996</v>
      </c>
      <c r="E5831" s="39">
        <v>1063.97</v>
      </c>
      <c r="F5831" s="39">
        <v>3540</v>
      </c>
      <c r="G5831" s="39">
        <v>6599.98</v>
      </c>
      <c r="H5831" s="38">
        <v>3</v>
      </c>
      <c r="I5831" s="38">
        <v>7022</v>
      </c>
      <c r="J5831" s="37">
        <v>32.651379095000003</v>
      </c>
      <c r="K5831" s="37">
        <v>43.352391816000001</v>
      </c>
      <c r="L5831" s="37">
        <v>43.084799334000003</v>
      </c>
      <c r="M5831" s="37">
        <v>8.5037724627000006</v>
      </c>
      <c r="N5831" s="37">
        <v>49.228349883</v>
      </c>
      <c r="O5831" s="37">
        <v>44.240868958</v>
      </c>
      <c r="P5831" s="37">
        <v>7.0671532846999998</v>
      </c>
      <c r="Q5831" s="37">
        <v>63.693505399999999</v>
      </c>
      <c r="R5831" s="38">
        <v>263707</v>
      </c>
      <c r="S5831" s="37">
        <v>2.3782100000000002</v>
      </c>
      <c r="T5831" s="38">
        <v>0</v>
      </c>
      <c r="U5831" s="38">
        <v>0</v>
      </c>
      <c r="V5831" s="38">
        <v>1</v>
      </c>
    </row>
    <row r="5832" spans="1:22" ht="13.5" customHeight="1" x14ac:dyDescent="0.2">
      <c r="A5832" s="32" t="s">
        <v>5828</v>
      </c>
      <c r="B5832" s="32" t="s">
        <v>13643</v>
      </c>
      <c r="C5832" s="32" t="s">
        <v>18190</v>
      </c>
      <c r="D5832" s="37">
        <v>6.5483560000000001</v>
      </c>
      <c r="E5832" s="39">
        <v>1899.02</v>
      </c>
      <c r="F5832" s="39">
        <v>5583</v>
      </c>
      <c r="G5832" s="39">
        <v>10645.88</v>
      </c>
      <c r="H5832" s="38">
        <v>9</v>
      </c>
      <c r="I5832" s="38">
        <v>10991</v>
      </c>
      <c r="J5832" s="37">
        <v>15.248571426</v>
      </c>
      <c r="K5832" s="37">
        <v>11.892075059</v>
      </c>
      <c r="L5832" s="37">
        <v>15.354362942</v>
      </c>
      <c r="M5832" s="37">
        <v>18.259114679</v>
      </c>
      <c r="N5832" s="37">
        <v>16.371238256000002</v>
      </c>
      <c r="O5832" s="37">
        <v>8.4075869151999996</v>
      </c>
      <c r="P5832" s="37">
        <v>5.3</v>
      </c>
      <c r="Q5832" s="37">
        <v>97.724955800000004</v>
      </c>
      <c r="R5832" s="38">
        <v>436974</v>
      </c>
      <c r="S5832" s="37">
        <v>2.7486999999999999</v>
      </c>
      <c r="T5832" s="38">
        <v>4</v>
      </c>
      <c r="U5832" s="38">
        <v>9</v>
      </c>
      <c r="V5832" s="38">
        <v>1</v>
      </c>
    </row>
    <row r="5833" spans="1:22" ht="13.5" customHeight="1" x14ac:dyDescent="0.2">
      <c r="A5833" s="32" t="s">
        <v>5829</v>
      </c>
      <c r="B5833" s="32" t="s">
        <v>13644</v>
      </c>
      <c r="C5833" s="32" t="s">
        <v>18190</v>
      </c>
      <c r="D5833" s="37">
        <v>3.3279869999999998</v>
      </c>
      <c r="E5833" s="39">
        <v>1879.97</v>
      </c>
      <c r="F5833" s="39">
        <v>3544</v>
      </c>
      <c r="G5833" s="39">
        <v>6548.1</v>
      </c>
      <c r="H5833" s="38">
        <v>4</v>
      </c>
      <c r="I5833" s="38">
        <v>6900</v>
      </c>
      <c r="J5833" s="37">
        <v>12.07028154</v>
      </c>
      <c r="K5833" s="37">
        <v>7.7003981153999996</v>
      </c>
      <c r="L5833" s="37">
        <v>11.140616525</v>
      </c>
      <c r="M5833" s="37">
        <v>4.1977329395999998</v>
      </c>
      <c r="N5833" s="37">
        <v>8.1619791612999997</v>
      </c>
      <c r="O5833" s="37">
        <v>6.5369032769000004</v>
      </c>
      <c r="P5833" s="37">
        <v>5.3</v>
      </c>
      <c r="Q5833" s="37">
        <v>78.870048499999996</v>
      </c>
      <c r="R5833" s="38">
        <v>243122</v>
      </c>
      <c r="S5833" s="37">
        <v>2.7486999999999999</v>
      </c>
      <c r="T5833" s="38">
        <v>1</v>
      </c>
      <c r="U5833" s="38">
        <v>4</v>
      </c>
      <c r="V5833" s="38">
        <v>1</v>
      </c>
    </row>
    <row r="5834" spans="1:22" ht="13.5" customHeight="1" x14ac:dyDescent="0.2">
      <c r="A5834" s="32" t="s">
        <v>5830</v>
      </c>
      <c r="B5834" s="32" t="s">
        <v>13645</v>
      </c>
      <c r="C5834" s="32" t="s">
        <v>18190</v>
      </c>
      <c r="D5834" s="37">
        <v>6.2498810000000002</v>
      </c>
      <c r="E5834" s="39">
        <v>2446.06</v>
      </c>
      <c r="F5834" s="39">
        <v>6663</v>
      </c>
      <c r="G5834" s="39">
        <v>12927.75</v>
      </c>
      <c r="H5834" s="38">
        <v>9</v>
      </c>
      <c r="I5834" s="38">
        <v>13247</v>
      </c>
      <c r="J5834" s="37">
        <v>18.785403927000001</v>
      </c>
      <c r="K5834" s="37">
        <v>15.229222123</v>
      </c>
      <c r="L5834" s="37">
        <v>27.406505455000001</v>
      </c>
      <c r="M5834" s="37">
        <v>13.077960757</v>
      </c>
      <c r="N5834" s="37">
        <v>20.793084034</v>
      </c>
      <c r="O5834" s="37">
        <v>11.071120642</v>
      </c>
      <c r="P5834" s="37">
        <v>5.3</v>
      </c>
      <c r="Q5834" s="37">
        <v>88.401285599999994</v>
      </c>
      <c r="R5834" s="38">
        <v>395491</v>
      </c>
      <c r="S5834" s="37">
        <v>2.7486999999999999</v>
      </c>
      <c r="T5834" s="38">
        <v>4</v>
      </c>
      <c r="U5834" s="38">
        <v>6</v>
      </c>
      <c r="V5834" s="38">
        <v>0</v>
      </c>
    </row>
    <row r="5835" spans="1:22" ht="13.5" customHeight="1" x14ac:dyDescent="0.2">
      <c r="A5835" s="32" t="s">
        <v>5831</v>
      </c>
      <c r="B5835" s="32" t="s">
        <v>13646</v>
      </c>
      <c r="C5835" s="32" t="s">
        <v>18190</v>
      </c>
      <c r="D5835" s="37">
        <v>4.696199</v>
      </c>
      <c r="E5835" s="39">
        <v>452.99</v>
      </c>
      <c r="F5835" s="39">
        <v>1159</v>
      </c>
      <c r="G5835" s="39">
        <v>2370.92</v>
      </c>
      <c r="H5835" s="38">
        <v>2</v>
      </c>
      <c r="I5835" s="38">
        <v>2425</v>
      </c>
      <c r="J5835" s="37">
        <v>20.136329355000001</v>
      </c>
      <c r="K5835" s="37">
        <v>20.887742511999999</v>
      </c>
      <c r="L5835" s="37">
        <v>28.249318460000001</v>
      </c>
      <c r="M5835" s="37">
        <v>16.029935578</v>
      </c>
      <c r="N5835" s="37">
        <v>18.398262165999999</v>
      </c>
      <c r="O5835" s="37">
        <v>10.784191149</v>
      </c>
      <c r="P5835" s="37" t="s">
        <v>15680</v>
      </c>
      <c r="Q5835" s="37" t="s">
        <v>15680</v>
      </c>
      <c r="R5835" s="38">
        <v>52387</v>
      </c>
      <c r="S5835" s="37">
        <v>2.7486999999999999</v>
      </c>
      <c r="T5835" s="38">
        <v>0</v>
      </c>
      <c r="U5835" s="38">
        <v>0</v>
      </c>
      <c r="V5835" s="38">
        <v>2</v>
      </c>
    </row>
    <row r="5836" spans="1:22" ht="13.5" customHeight="1" x14ac:dyDescent="0.2">
      <c r="A5836" s="32" t="s">
        <v>5832</v>
      </c>
      <c r="B5836" s="32" t="s">
        <v>13647</v>
      </c>
      <c r="C5836" s="32" t="s">
        <v>18188</v>
      </c>
      <c r="D5836" s="37">
        <v>9.6667009999999998</v>
      </c>
      <c r="E5836" s="39">
        <v>2407.9899999999998</v>
      </c>
      <c r="F5836" s="39">
        <v>5853</v>
      </c>
      <c r="G5836" s="39">
        <v>10838.95</v>
      </c>
      <c r="H5836" s="38">
        <v>10</v>
      </c>
      <c r="I5836" s="38">
        <v>11471</v>
      </c>
      <c r="J5836" s="37">
        <v>23.897194001999999</v>
      </c>
      <c r="K5836" s="37">
        <v>29.414602914</v>
      </c>
      <c r="L5836" s="37">
        <v>32.863239989999997</v>
      </c>
      <c r="M5836" s="37">
        <v>5.4183768249000002</v>
      </c>
      <c r="N5836" s="37">
        <v>27.888494565999999</v>
      </c>
      <c r="O5836" s="37">
        <v>17.438630796999998</v>
      </c>
      <c r="P5836" s="37">
        <v>5.3</v>
      </c>
      <c r="Q5836" s="37">
        <v>79.205325200000004</v>
      </c>
      <c r="R5836" s="38">
        <v>275118</v>
      </c>
      <c r="S5836" s="37">
        <v>3.80281</v>
      </c>
      <c r="T5836" s="38">
        <v>3</v>
      </c>
      <c r="U5836" s="38">
        <v>8</v>
      </c>
      <c r="V5836" s="38">
        <v>1</v>
      </c>
    </row>
    <row r="5837" spans="1:22" ht="13.5" customHeight="1" x14ac:dyDescent="0.2">
      <c r="A5837" s="32" t="s">
        <v>5833</v>
      </c>
      <c r="B5837" s="32" t="s">
        <v>13648</v>
      </c>
      <c r="C5837" s="32" t="s">
        <v>18190</v>
      </c>
      <c r="D5837" s="37">
        <v>4.4783499999999998</v>
      </c>
      <c r="E5837" s="39">
        <v>1078.98</v>
      </c>
      <c r="F5837" s="39">
        <v>2823</v>
      </c>
      <c r="G5837" s="39">
        <v>5381.38</v>
      </c>
      <c r="H5837" s="38">
        <v>6</v>
      </c>
      <c r="I5837" s="38">
        <v>5529</v>
      </c>
      <c r="J5837" s="37">
        <v>7.2061343148999999</v>
      </c>
      <c r="K5837" s="37">
        <v>5.2515433537999998</v>
      </c>
      <c r="L5837" s="37">
        <v>4.7967464777000002</v>
      </c>
      <c r="M5837" s="37">
        <v>27.153811805</v>
      </c>
      <c r="N5837" s="37">
        <v>11.223524832000001</v>
      </c>
      <c r="O5837" s="37">
        <v>10.939323842</v>
      </c>
      <c r="P5837" s="37">
        <v>5.3</v>
      </c>
      <c r="Q5837" s="37">
        <v>85.764699899999997</v>
      </c>
      <c r="R5837" s="38">
        <v>175777</v>
      </c>
      <c r="S5837" s="37">
        <v>2.7486999999999999</v>
      </c>
      <c r="T5837" s="38">
        <v>3</v>
      </c>
      <c r="U5837" s="38">
        <v>4</v>
      </c>
      <c r="V5837" s="38">
        <v>0</v>
      </c>
    </row>
    <row r="5838" spans="1:22" ht="13.5" customHeight="1" x14ac:dyDescent="0.2">
      <c r="A5838" s="32" t="s">
        <v>5834</v>
      </c>
      <c r="B5838" s="32" t="s">
        <v>13649</v>
      </c>
      <c r="C5838" s="32" t="s">
        <v>18190</v>
      </c>
      <c r="D5838" s="37">
        <v>5.883642</v>
      </c>
      <c r="E5838" s="39">
        <v>1939.96</v>
      </c>
      <c r="F5838" s="39">
        <v>5299</v>
      </c>
      <c r="G5838" s="39">
        <v>9745.43</v>
      </c>
      <c r="H5838" s="38">
        <v>6</v>
      </c>
      <c r="I5838" s="38">
        <v>10373</v>
      </c>
      <c r="J5838" s="37">
        <v>19.832856118999999</v>
      </c>
      <c r="K5838" s="37">
        <v>19.490154413999999</v>
      </c>
      <c r="L5838" s="37">
        <v>22.895786523999998</v>
      </c>
      <c r="M5838" s="37">
        <v>11.451311573</v>
      </c>
      <c r="N5838" s="37">
        <v>17.809933331</v>
      </c>
      <c r="O5838" s="37">
        <v>14.470403243</v>
      </c>
      <c r="P5838" s="37">
        <v>5.3</v>
      </c>
      <c r="Q5838" s="37">
        <v>84.673842500000006</v>
      </c>
      <c r="R5838" s="38">
        <v>277449</v>
      </c>
      <c r="S5838" s="37">
        <v>2.7486999999999999</v>
      </c>
      <c r="T5838" s="38">
        <v>3</v>
      </c>
      <c r="U5838" s="38">
        <v>4</v>
      </c>
      <c r="V5838" s="38">
        <v>2</v>
      </c>
    </row>
    <row r="5839" spans="1:22" ht="13.5" customHeight="1" x14ac:dyDescent="0.2">
      <c r="A5839" s="32" t="s">
        <v>5835</v>
      </c>
      <c r="B5839" s="32" t="s">
        <v>13650</v>
      </c>
      <c r="C5839" s="32" t="s">
        <v>18190</v>
      </c>
      <c r="D5839" s="37">
        <v>2.1607440000000002</v>
      </c>
      <c r="E5839" s="39">
        <v>1389.02</v>
      </c>
      <c r="F5839" s="39">
        <v>3328</v>
      </c>
      <c r="G5839" s="39">
        <v>6536.12</v>
      </c>
      <c r="H5839" s="38">
        <v>6</v>
      </c>
      <c r="I5839" s="38">
        <v>6677</v>
      </c>
      <c r="J5839" s="37">
        <v>10.440874559999999</v>
      </c>
      <c r="K5839" s="37">
        <v>12.411544116</v>
      </c>
      <c r="L5839" s="37">
        <v>13.613143924999999</v>
      </c>
      <c r="M5839" s="37">
        <v>13.443506742</v>
      </c>
      <c r="N5839" s="37">
        <v>6.3631138432999998</v>
      </c>
      <c r="O5839" s="37">
        <v>18.000211195999999</v>
      </c>
      <c r="P5839" s="37">
        <v>5.4</v>
      </c>
      <c r="Q5839" s="37">
        <v>78.2413296</v>
      </c>
      <c r="R5839" s="38">
        <v>271785</v>
      </c>
      <c r="S5839" s="37">
        <v>2.7486999999999999</v>
      </c>
      <c r="T5839" s="38">
        <v>3</v>
      </c>
      <c r="U5839" s="38">
        <v>4</v>
      </c>
      <c r="V5839" s="38">
        <v>0</v>
      </c>
    </row>
    <row r="5840" spans="1:22" ht="13.5" customHeight="1" x14ac:dyDescent="0.2">
      <c r="A5840" s="32" t="s">
        <v>5836</v>
      </c>
      <c r="B5840" s="32" t="s">
        <v>13651</v>
      </c>
      <c r="C5840" s="32" t="s">
        <v>18189</v>
      </c>
      <c r="D5840" s="37">
        <v>7.0080220000000004</v>
      </c>
      <c r="E5840" s="39">
        <v>2368.98</v>
      </c>
      <c r="F5840" s="39">
        <v>5330</v>
      </c>
      <c r="G5840" s="39">
        <v>10169.27</v>
      </c>
      <c r="H5840" s="38">
        <v>8</v>
      </c>
      <c r="I5840" s="38">
        <v>10414</v>
      </c>
      <c r="J5840" s="37">
        <v>22.019715865999999</v>
      </c>
      <c r="K5840" s="37">
        <v>28.534218582000001</v>
      </c>
      <c r="L5840" s="37">
        <v>32.855011353000002</v>
      </c>
      <c r="M5840" s="37">
        <v>9.2252953081999998</v>
      </c>
      <c r="N5840" s="37">
        <v>31.445021663999999</v>
      </c>
      <c r="O5840" s="37">
        <v>8.9903284898999996</v>
      </c>
      <c r="P5840" s="37">
        <v>8.6</v>
      </c>
      <c r="Q5840" s="37">
        <v>82.422928900000002</v>
      </c>
      <c r="R5840" s="38">
        <v>276142</v>
      </c>
      <c r="S5840" s="37">
        <v>2.3782100000000002</v>
      </c>
      <c r="T5840" s="38">
        <v>3</v>
      </c>
      <c r="U5840" s="38">
        <v>3</v>
      </c>
      <c r="V5840" s="38">
        <v>3</v>
      </c>
    </row>
    <row r="5841" spans="1:22" ht="13.5" customHeight="1" x14ac:dyDescent="0.2">
      <c r="A5841" s="32" t="s">
        <v>5837</v>
      </c>
      <c r="B5841" s="32" t="s">
        <v>13652</v>
      </c>
      <c r="C5841" s="32" t="s">
        <v>18190</v>
      </c>
      <c r="D5841" s="37">
        <v>2.8619680000000001</v>
      </c>
      <c r="E5841" s="39">
        <v>1343.99</v>
      </c>
      <c r="F5841" s="39">
        <v>2594</v>
      </c>
      <c r="G5841" s="39">
        <v>4937.42</v>
      </c>
      <c r="H5841" s="38">
        <v>8</v>
      </c>
      <c r="I5841" s="38">
        <v>5049</v>
      </c>
      <c r="J5841" s="37">
        <v>10.516697674</v>
      </c>
      <c r="K5841" s="37">
        <v>4.6637244305000003</v>
      </c>
      <c r="L5841" s="37">
        <v>7.5040764983999999</v>
      </c>
      <c r="M5841" s="37">
        <v>13.374709526</v>
      </c>
      <c r="N5841" s="37">
        <v>11.088345809</v>
      </c>
      <c r="O5841" s="37">
        <v>10.534697452</v>
      </c>
      <c r="P5841" s="37" t="s">
        <v>15680</v>
      </c>
      <c r="Q5841" s="37">
        <v>96.800228599999997</v>
      </c>
      <c r="R5841" s="38">
        <v>136190</v>
      </c>
      <c r="S5841" s="37">
        <v>2.7486999999999999</v>
      </c>
      <c r="T5841" s="38">
        <v>4</v>
      </c>
      <c r="U5841" s="38">
        <v>6</v>
      </c>
      <c r="V5841" s="38">
        <v>1</v>
      </c>
    </row>
    <row r="5842" spans="1:22" ht="13.5" customHeight="1" x14ac:dyDescent="0.2">
      <c r="A5842" s="32" t="s">
        <v>5838</v>
      </c>
      <c r="B5842" s="32" t="s">
        <v>13653</v>
      </c>
      <c r="C5842" s="32" t="s">
        <v>18190</v>
      </c>
      <c r="D5842" s="37">
        <v>6.0761029999999998</v>
      </c>
      <c r="E5842" s="39">
        <v>2072.0500000000002</v>
      </c>
      <c r="F5842" s="39">
        <v>5215</v>
      </c>
      <c r="G5842" s="39">
        <v>9382</v>
      </c>
      <c r="H5842" s="38">
        <v>8</v>
      </c>
      <c r="I5842" s="38">
        <v>10111</v>
      </c>
      <c r="J5842" s="37">
        <v>16.321731065000002</v>
      </c>
      <c r="K5842" s="37">
        <v>19.156708407</v>
      </c>
      <c r="L5842" s="37">
        <v>22.277415341000001</v>
      </c>
      <c r="M5842" s="37">
        <v>11.299858161</v>
      </c>
      <c r="N5842" s="37">
        <v>18.05936908</v>
      </c>
      <c r="O5842" s="37">
        <v>26.339741562</v>
      </c>
      <c r="P5842" s="37">
        <v>5.3601769912000004</v>
      </c>
      <c r="Q5842" s="37">
        <v>90.732471399999994</v>
      </c>
      <c r="R5842" s="38">
        <v>336487</v>
      </c>
      <c r="S5842" s="37">
        <v>2.7486999999999999</v>
      </c>
      <c r="T5842" s="38">
        <v>4</v>
      </c>
      <c r="U5842" s="38">
        <v>8</v>
      </c>
      <c r="V5842" s="38">
        <v>1</v>
      </c>
    </row>
    <row r="5843" spans="1:22" ht="13.5" customHeight="1" x14ac:dyDescent="0.2">
      <c r="A5843" s="32" t="s">
        <v>5839</v>
      </c>
      <c r="B5843" s="32" t="s">
        <v>13654</v>
      </c>
      <c r="C5843" s="32" t="s">
        <v>18190</v>
      </c>
      <c r="D5843" s="37">
        <v>6.7043509999999999</v>
      </c>
      <c r="E5843" s="39">
        <v>272</v>
      </c>
      <c r="F5843" s="39">
        <v>948</v>
      </c>
      <c r="G5843" s="39">
        <v>1916.81</v>
      </c>
      <c r="H5843" s="38">
        <v>1</v>
      </c>
      <c r="I5843" s="38">
        <v>1970</v>
      </c>
      <c r="J5843" s="37">
        <v>45.539563446000003</v>
      </c>
      <c r="K5843" s="37">
        <v>24.126854126000001</v>
      </c>
      <c r="L5843" s="37">
        <v>72.498215970999993</v>
      </c>
      <c r="M5843" s="37">
        <v>13.647478998</v>
      </c>
      <c r="N5843" s="37">
        <v>54.327602220999999</v>
      </c>
      <c r="O5843" s="37">
        <v>9.8897314416000004</v>
      </c>
      <c r="P5843" s="37">
        <v>5.3</v>
      </c>
      <c r="Q5843" s="37" t="s">
        <v>15680</v>
      </c>
      <c r="R5843" s="38">
        <v>38844</v>
      </c>
      <c r="S5843" s="37">
        <v>2.7486999999999999</v>
      </c>
      <c r="T5843" s="38">
        <v>0</v>
      </c>
      <c r="U5843" s="38">
        <v>0</v>
      </c>
      <c r="V5843" s="38">
        <v>1</v>
      </c>
    </row>
    <row r="5844" spans="1:22" ht="13.5" customHeight="1" x14ac:dyDescent="0.2">
      <c r="A5844" s="32" t="s">
        <v>5840</v>
      </c>
      <c r="B5844" s="32" t="s">
        <v>13655</v>
      </c>
      <c r="C5844" s="32" t="s">
        <v>18190</v>
      </c>
      <c r="D5844" s="37">
        <v>13.353809999999999</v>
      </c>
      <c r="E5844" s="39">
        <v>1691</v>
      </c>
      <c r="F5844" s="39">
        <v>4726</v>
      </c>
      <c r="G5844" s="39">
        <v>8716.49</v>
      </c>
      <c r="H5844" s="38">
        <v>9</v>
      </c>
      <c r="I5844" s="38">
        <v>9458</v>
      </c>
      <c r="J5844" s="37">
        <v>16.345929918</v>
      </c>
      <c r="K5844" s="37">
        <v>18.205999135999999</v>
      </c>
      <c r="L5844" s="37">
        <v>20.046142550999999</v>
      </c>
      <c r="M5844" s="37">
        <v>14.165924352999999</v>
      </c>
      <c r="N5844" s="37">
        <v>17.193928620000001</v>
      </c>
      <c r="O5844" s="37">
        <v>17.674848676</v>
      </c>
      <c r="P5844" s="37">
        <v>5.3</v>
      </c>
      <c r="Q5844" s="37">
        <v>82.663899400000005</v>
      </c>
      <c r="R5844" s="38">
        <v>287592</v>
      </c>
      <c r="S5844" s="37">
        <v>2.7486999999999999</v>
      </c>
      <c r="T5844" s="38">
        <v>3</v>
      </c>
      <c r="U5844" s="38">
        <v>6</v>
      </c>
      <c r="V5844" s="38">
        <v>1</v>
      </c>
    </row>
    <row r="5845" spans="1:22" ht="13.5" customHeight="1" x14ac:dyDescent="0.2">
      <c r="A5845" s="32" t="s">
        <v>5841</v>
      </c>
      <c r="B5845" s="32" t="s">
        <v>13656</v>
      </c>
      <c r="C5845" s="32" t="s">
        <v>18190</v>
      </c>
      <c r="D5845" s="37">
        <v>4.0818300000000001</v>
      </c>
      <c r="E5845" s="39">
        <v>2130.0100000000002</v>
      </c>
      <c r="F5845" s="39">
        <v>5032</v>
      </c>
      <c r="G5845" s="39">
        <v>9832.1200000000008</v>
      </c>
      <c r="H5845" s="38">
        <v>11</v>
      </c>
      <c r="I5845" s="38">
        <v>10042</v>
      </c>
      <c r="J5845" s="37">
        <v>9.0615123623000002</v>
      </c>
      <c r="K5845" s="37">
        <v>4.6424995019999997</v>
      </c>
      <c r="L5845" s="37">
        <v>10.892029415</v>
      </c>
      <c r="M5845" s="37">
        <v>24.905140014000001</v>
      </c>
      <c r="N5845" s="37">
        <v>11.375012299</v>
      </c>
      <c r="O5845" s="37">
        <v>8.0327589414999991</v>
      </c>
      <c r="P5845" s="37" t="s">
        <v>15680</v>
      </c>
      <c r="Q5845" s="37">
        <v>94.041523699999999</v>
      </c>
      <c r="R5845" s="38">
        <v>319385</v>
      </c>
      <c r="S5845" s="37">
        <v>2.7486999999999999</v>
      </c>
      <c r="T5845" s="38">
        <v>6</v>
      </c>
      <c r="U5845" s="38">
        <v>7</v>
      </c>
      <c r="V5845" s="38">
        <v>3</v>
      </c>
    </row>
    <row r="5846" spans="1:22" ht="13.5" customHeight="1" x14ac:dyDescent="0.2">
      <c r="A5846" s="32" t="s">
        <v>5842</v>
      </c>
      <c r="B5846" s="32" t="s">
        <v>13657</v>
      </c>
      <c r="C5846" s="32" t="s">
        <v>18188</v>
      </c>
      <c r="D5846" s="37">
        <v>4.8631919999999997</v>
      </c>
      <c r="E5846" s="39">
        <v>2218</v>
      </c>
      <c r="F5846" s="39">
        <v>5087</v>
      </c>
      <c r="G5846" s="39">
        <v>9899.84</v>
      </c>
      <c r="H5846" s="38">
        <v>6</v>
      </c>
      <c r="I5846" s="38">
        <v>10014</v>
      </c>
      <c r="J5846" s="37">
        <v>15.599800541</v>
      </c>
      <c r="K5846" s="37">
        <v>17.526814654999999</v>
      </c>
      <c r="L5846" s="37">
        <v>21.747345704000001</v>
      </c>
      <c r="M5846" s="37">
        <v>13.705938847000001</v>
      </c>
      <c r="N5846" s="37">
        <v>13.331887384</v>
      </c>
      <c r="O5846" s="37">
        <v>8.4105201901999997</v>
      </c>
      <c r="P5846" s="37">
        <v>8.6</v>
      </c>
      <c r="Q5846" s="37">
        <v>83.215924099999995</v>
      </c>
      <c r="R5846" s="38">
        <v>313837</v>
      </c>
      <c r="S5846" s="37">
        <v>3.80281</v>
      </c>
      <c r="T5846" s="38">
        <v>3</v>
      </c>
      <c r="U5846" s="38">
        <v>6</v>
      </c>
      <c r="V5846" s="38">
        <v>0</v>
      </c>
    </row>
    <row r="5847" spans="1:22" ht="13.5" customHeight="1" x14ac:dyDescent="0.2">
      <c r="A5847" s="32" t="s">
        <v>5843</v>
      </c>
      <c r="B5847" s="32" t="s">
        <v>13658</v>
      </c>
      <c r="C5847" s="32" t="s">
        <v>18189</v>
      </c>
      <c r="D5847" s="37">
        <v>5.7909639999999998</v>
      </c>
      <c r="E5847" s="39">
        <v>882.99</v>
      </c>
      <c r="F5847" s="39">
        <v>2421</v>
      </c>
      <c r="G5847" s="39">
        <v>4726.08</v>
      </c>
      <c r="H5847" s="38">
        <v>2</v>
      </c>
      <c r="I5847" s="38">
        <v>4923</v>
      </c>
      <c r="J5847" s="37">
        <v>20.206716822000001</v>
      </c>
      <c r="K5847" s="37">
        <v>28.615978116000001</v>
      </c>
      <c r="L5847" s="37">
        <v>26.120239260000002</v>
      </c>
      <c r="M5847" s="37">
        <v>12.264709342</v>
      </c>
      <c r="N5847" s="37">
        <v>19.927136544</v>
      </c>
      <c r="O5847" s="37">
        <v>8.5662482725999993</v>
      </c>
      <c r="P5847" s="37">
        <v>8.6</v>
      </c>
      <c r="Q5847" s="37">
        <v>51.492279799999999</v>
      </c>
      <c r="R5847" s="38">
        <v>110856</v>
      </c>
      <c r="S5847" s="37">
        <v>2.3782100000000002</v>
      </c>
      <c r="T5847" s="38">
        <v>0</v>
      </c>
      <c r="U5847" s="38">
        <v>0</v>
      </c>
      <c r="V5847" s="38">
        <v>1</v>
      </c>
    </row>
    <row r="5848" spans="1:22" ht="13.5" customHeight="1" x14ac:dyDescent="0.2">
      <c r="A5848" s="32" t="s">
        <v>5844</v>
      </c>
      <c r="B5848" s="32" t="s">
        <v>13659</v>
      </c>
      <c r="C5848" s="32" t="s">
        <v>18190</v>
      </c>
      <c r="D5848" s="37">
        <v>5.1878669999999998</v>
      </c>
      <c r="E5848" s="39">
        <v>992.02</v>
      </c>
      <c r="F5848" s="39">
        <v>2717</v>
      </c>
      <c r="G5848" s="39">
        <v>5320.6</v>
      </c>
      <c r="H5848" s="38">
        <v>3</v>
      </c>
      <c r="I5848" s="38">
        <v>5466</v>
      </c>
      <c r="J5848" s="37">
        <v>10.825704354999999</v>
      </c>
      <c r="K5848" s="37">
        <v>8.8711940014999993</v>
      </c>
      <c r="L5848" s="37">
        <v>17.510882510999998</v>
      </c>
      <c r="M5848" s="37">
        <v>9.6740523680999999</v>
      </c>
      <c r="N5848" s="37">
        <v>13.679765097000001</v>
      </c>
      <c r="O5848" s="37">
        <v>8.5463620973999994</v>
      </c>
      <c r="P5848" s="37" t="s">
        <v>15680</v>
      </c>
      <c r="Q5848" s="37">
        <v>77.982745699999995</v>
      </c>
      <c r="R5848" s="38">
        <v>105911</v>
      </c>
      <c r="S5848" s="37">
        <v>2.7486999999999999</v>
      </c>
      <c r="T5848" s="38">
        <v>1</v>
      </c>
      <c r="U5848" s="38">
        <v>0</v>
      </c>
      <c r="V5848" s="38">
        <v>2</v>
      </c>
    </row>
    <row r="5849" spans="1:22" ht="13.5" customHeight="1" x14ac:dyDescent="0.2">
      <c r="A5849" s="32" t="s">
        <v>5845</v>
      </c>
      <c r="B5849" s="32" t="s">
        <v>13660</v>
      </c>
      <c r="C5849" s="32" t="s">
        <v>18190</v>
      </c>
      <c r="D5849" s="37">
        <v>7.8694490000000004</v>
      </c>
      <c r="E5849" s="39">
        <v>2117.98</v>
      </c>
      <c r="F5849" s="39">
        <v>5245</v>
      </c>
      <c r="G5849" s="39">
        <v>9804.81</v>
      </c>
      <c r="H5849" s="38">
        <v>9</v>
      </c>
      <c r="I5849" s="38">
        <v>10454</v>
      </c>
      <c r="J5849" s="37">
        <v>14.340075063</v>
      </c>
      <c r="K5849" s="37">
        <v>15.733172388</v>
      </c>
      <c r="L5849" s="37">
        <v>17.445042360999999</v>
      </c>
      <c r="M5849" s="37">
        <v>14.385827982</v>
      </c>
      <c r="N5849" s="37">
        <v>13.551434583000001</v>
      </c>
      <c r="O5849" s="37">
        <v>14.679229925</v>
      </c>
      <c r="P5849" s="37">
        <v>5.3</v>
      </c>
      <c r="Q5849" s="37">
        <v>88.894035500000001</v>
      </c>
      <c r="R5849" s="38">
        <v>374831</v>
      </c>
      <c r="S5849" s="37">
        <v>2.7486999999999999</v>
      </c>
      <c r="T5849" s="38">
        <v>6</v>
      </c>
      <c r="U5849" s="38">
        <v>6</v>
      </c>
      <c r="V5849" s="38">
        <v>2</v>
      </c>
    </row>
    <row r="5850" spans="1:22" ht="13.5" customHeight="1" x14ac:dyDescent="0.2">
      <c r="A5850" s="32" t="s">
        <v>5846</v>
      </c>
      <c r="B5850" s="32" t="s">
        <v>13661</v>
      </c>
      <c r="C5850" s="32" t="s">
        <v>18190</v>
      </c>
      <c r="D5850" s="37">
        <v>4.4470419999999997</v>
      </c>
      <c r="E5850" s="39">
        <v>2095.9699999999998</v>
      </c>
      <c r="F5850" s="39">
        <v>5341</v>
      </c>
      <c r="G5850" s="39">
        <v>9943.2199999999993</v>
      </c>
      <c r="H5850" s="38">
        <v>10</v>
      </c>
      <c r="I5850" s="38">
        <v>10679</v>
      </c>
      <c r="J5850" s="37">
        <v>14.720382838000001</v>
      </c>
      <c r="K5850" s="37">
        <v>15.971235180000001</v>
      </c>
      <c r="L5850" s="37">
        <v>16.515263753999999</v>
      </c>
      <c r="M5850" s="37">
        <v>12.3674322</v>
      </c>
      <c r="N5850" s="37">
        <v>15.366765553</v>
      </c>
      <c r="O5850" s="37">
        <v>16.340273894999999</v>
      </c>
      <c r="P5850" s="37" t="s">
        <v>15680</v>
      </c>
      <c r="Q5850" s="37">
        <v>75.963149700000002</v>
      </c>
      <c r="R5850" s="38">
        <v>318501</v>
      </c>
      <c r="S5850" s="37">
        <v>2.7486999999999999</v>
      </c>
      <c r="T5850" s="38">
        <v>4</v>
      </c>
      <c r="U5850" s="38">
        <v>4</v>
      </c>
      <c r="V5850" s="38">
        <v>2</v>
      </c>
    </row>
    <row r="5851" spans="1:22" ht="13.5" customHeight="1" x14ac:dyDescent="0.2">
      <c r="A5851" s="32" t="s">
        <v>5847</v>
      </c>
      <c r="B5851" s="32" t="s">
        <v>13662</v>
      </c>
      <c r="C5851" s="32" t="s">
        <v>18190</v>
      </c>
      <c r="D5851" s="37">
        <v>8.2146080000000001</v>
      </c>
      <c r="E5851" s="39">
        <v>1715.96</v>
      </c>
      <c r="F5851" s="39">
        <v>4942</v>
      </c>
      <c r="G5851" s="39">
        <v>8921.17</v>
      </c>
      <c r="H5851" s="38">
        <v>8</v>
      </c>
      <c r="I5851" s="38">
        <v>9824</v>
      </c>
      <c r="J5851" s="37">
        <v>19.493150857</v>
      </c>
      <c r="K5851" s="37">
        <v>21.820768481000002</v>
      </c>
      <c r="L5851" s="37">
        <v>24.090873267999999</v>
      </c>
      <c r="M5851" s="37">
        <v>11.439312231000001</v>
      </c>
      <c r="N5851" s="37">
        <v>19.270963334000001</v>
      </c>
      <c r="O5851" s="37">
        <v>31.814129852000001</v>
      </c>
      <c r="P5851" s="37">
        <v>5.4</v>
      </c>
      <c r="Q5851" s="37">
        <v>89.420893599999999</v>
      </c>
      <c r="R5851" s="38">
        <v>265113</v>
      </c>
      <c r="S5851" s="37">
        <v>2.7486999999999999</v>
      </c>
      <c r="T5851" s="38">
        <v>4</v>
      </c>
      <c r="U5851" s="38">
        <v>7</v>
      </c>
      <c r="V5851" s="38">
        <v>1</v>
      </c>
    </row>
    <row r="5852" spans="1:22" ht="13.5" customHeight="1" x14ac:dyDescent="0.2">
      <c r="A5852" s="32" t="s">
        <v>5848</v>
      </c>
      <c r="B5852" s="32" t="s">
        <v>13663</v>
      </c>
      <c r="C5852" s="32" t="s">
        <v>18190</v>
      </c>
      <c r="D5852" s="37">
        <v>3.2023470000000001</v>
      </c>
      <c r="E5852" s="39">
        <v>2785.04</v>
      </c>
      <c r="F5852" s="39">
        <v>8225</v>
      </c>
      <c r="G5852" s="39">
        <v>16619.14</v>
      </c>
      <c r="H5852" s="38">
        <v>13</v>
      </c>
      <c r="I5852" s="38">
        <v>18080</v>
      </c>
      <c r="J5852" s="37">
        <v>4.8624929476999998</v>
      </c>
      <c r="K5852" s="37">
        <v>7.3137179120000004</v>
      </c>
      <c r="L5852" s="37">
        <v>7.9150510144000004</v>
      </c>
      <c r="M5852" s="37">
        <v>19.406630063000001</v>
      </c>
      <c r="N5852" s="37">
        <v>5.2697000553000004</v>
      </c>
      <c r="O5852" s="37">
        <v>9.9737549068</v>
      </c>
      <c r="P5852" s="37">
        <v>5.3</v>
      </c>
      <c r="Q5852" s="37">
        <v>88.708677100000003</v>
      </c>
      <c r="R5852" s="38">
        <v>483889</v>
      </c>
      <c r="S5852" s="37">
        <v>2.7486999999999999</v>
      </c>
      <c r="T5852" s="38">
        <v>6</v>
      </c>
      <c r="U5852" s="38">
        <v>7</v>
      </c>
      <c r="V5852" s="38">
        <v>1</v>
      </c>
    </row>
    <row r="5853" spans="1:22" ht="13.5" customHeight="1" x14ac:dyDescent="0.2">
      <c r="A5853" s="32" t="s">
        <v>5849</v>
      </c>
      <c r="B5853" s="32" t="s">
        <v>13664</v>
      </c>
      <c r="C5853" s="32" t="s">
        <v>18188</v>
      </c>
      <c r="D5853" s="37">
        <v>8.7060680000000001</v>
      </c>
      <c r="E5853" s="39">
        <v>1657</v>
      </c>
      <c r="F5853" s="39">
        <v>4728</v>
      </c>
      <c r="G5853" s="39">
        <v>9212.27</v>
      </c>
      <c r="H5853" s="38">
        <v>9</v>
      </c>
      <c r="I5853" s="38">
        <v>9433</v>
      </c>
      <c r="J5853" s="37">
        <v>12.674837076999999</v>
      </c>
      <c r="K5853" s="37">
        <v>17.611601146000002</v>
      </c>
      <c r="L5853" s="37">
        <v>17.654076485000001</v>
      </c>
      <c r="M5853" s="37">
        <v>6.9933099042000002</v>
      </c>
      <c r="N5853" s="37">
        <v>12.154893791999999</v>
      </c>
      <c r="O5853" s="37">
        <v>13.916652747000001</v>
      </c>
      <c r="P5853" s="37" t="s">
        <v>15680</v>
      </c>
      <c r="Q5853" s="37">
        <v>93.939875999999998</v>
      </c>
      <c r="R5853" s="38">
        <v>247708</v>
      </c>
      <c r="S5853" s="37">
        <v>3.80281</v>
      </c>
      <c r="T5853" s="38">
        <v>6</v>
      </c>
      <c r="U5853" s="38">
        <v>7</v>
      </c>
      <c r="V5853" s="38">
        <v>0</v>
      </c>
    </row>
    <row r="5854" spans="1:22" ht="13.5" customHeight="1" x14ac:dyDescent="0.2">
      <c r="A5854" s="32" t="s">
        <v>5850</v>
      </c>
      <c r="B5854" s="32" t="s">
        <v>13665</v>
      </c>
      <c r="C5854" s="32" t="s">
        <v>18188</v>
      </c>
      <c r="D5854" s="37">
        <v>4.8006640000000003</v>
      </c>
      <c r="E5854" s="39">
        <v>2145.0100000000002</v>
      </c>
      <c r="F5854" s="39">
        <v>5467</v>
      </c>
      <c r="G5854" s="39">
        <v>10375.26</v>
      </c>
      <c r="H5854" s="38">
        <v>10</v>
      </c>
      <c r="I5854" s="38">
        <v>10746</v>
      </c>
      <c r="J5854" s="37">
        <v>12.770838393</v>
      </c>
      <c r="K5854" s="37">
        <v>20.066369977000001</v>
      </c>
      <c r="L5854" s="37">
        <v>17.885200293</v>
      </c>
      <c r="M5854" s="37">
        <v>1.8364334818000001</v>
      </c>
      <c r="N5854" s="37">
        <v>13.273500897</v>
      </c>
      <c r="O5854" s="37">
        <v>19.813545818000001</v>
      </c>
      <c r="P5854" s="37" t="s">
        <v>15680</v>
      </c>
      <c r="Q5854" s="37">
        <v>94.062919199999996</v>
      </c>
      <c r="R5854" s="38">
        <v>257841</v>
      </c>
      <c r="S5854" s="37">
        <v>3.80281</v>
      </c>
      <c r="T5854" s="38">
        <v>6</v>
      </c>
      <c r="U5854" s="38">
        <v>9</v>
      </c>
      <c r="V5854" s="38">
        <v>1</v>
      </c>
    </row>
    <row r="5855" spans="1:22" ht="13.5" customHeight="1" x14ac:dyDescent="0.2">
      <c r="A5855" s="32" t="s">
        <v>5851</v>
      </c>
      <c r="B5855" s="32" t="s">
        <v>13666</v>
      </c>
      <c r="C5855" s="32" t="s">
        <v>18190</v>
      </c>
      <c r="D5855" s="37">
        <v>4.1927680000000001</v>
      </c>
      <c r="E5855" s="39">
        <v>1936.96</v>
      </c>
      <c r="F5855" s="39">
        <v>5111</v>
      </c>
      <c r="G5855" s="39">
        <v>9338.84</v>
      </c>
      <c r="H5855" s="38">
        <v>6</v>
      </c>
      <c r="I5855" s="38">
        <v>10071</v>
      </c>
      <c r="J5855" s="37">
        <v>15.796172429</v>
      </c>
      <c r="K5855" s="37">
        <v>17.018554621</v>
      </c>
      <c r="L5855" s="37">
        <v>18.516492680999999</v>
      </c>
      <c r="M5855" s="37">
        <v>13.022597025</v>
      </c>
      <c r="N5855" s="37">
        <v>16.509106890999998</v>
      </c>
      <c r="O5855" s="37">
        <v>15.217242092999999</v>
      </c>
      <c r="P5855" s="37">
        <v>5.3</v>
      </c>
      <c r="Q5855" s="37">
        <v>92.167053800000005</v>
      </c>
      <c r="R5855" s="38">
        <v>367590</v>
      </c>
      <c r="S5855" s="37">
        <v>2.7486999999999999</v>
      </c>
      <c r="T5855" s="38">
        <v>2</v>
      </c>
      <c r="U5855" s="38">
        <v>4</v>
      </c>
      <c r="V5855" s="38">
        <v>1</v>
      </c>
    </row>
    <row r="5856" spans="1:22" ht="13.5" customHeight="1" x14ac:dyDescent="0.2">
      <c r="A5856" s="32" t="s">
        <v>5852</v>
      </c>
      <c r="B5856" s="32" t="s">
        <v>13667</v>
      </c>
      <c r="C5856" s="32" t="s">
        <v>18190</v>
      </c>
      <c r="D5856" s="37">
        <v>5.1017190000000001</v>
      </c>
      <c r="E5856" s="39">
        <v>815.01</v>
      </c>
      <c r="F5856" s="39">
        <v>2020</v>
      </c>
      <c r="G5856" s="39">
        <v>3841.98</v>
      </c>
      <c r="H5856" s="38">
        <v>3</v>
      </c>
      <c r="I5856" s="38">
        <v>3914</v>
      </c>
      <c r="J5856" s="37">
        <v>5.0790208066</v>
      </c>
      <c r="K5856" s="37">
        <v>7.1333377284999999</v>
      </c>
      <c r="L5856" s="37">
        <v>5.9495431526999996</v>
      </c>
      <c r="M5856" s="37">
        <v>35.072897650000002</v>
      </c>
      <c r="N5856" s="37">
        <v>2.2538626947</v>
      </c>
      <c r="O5856" s="37">
        <v>17.207522882999999</v>
      </c>
      <c r="P5856" s="37">
        <v>5.3</v>
      </c>
      <c r="Q5856" s="37">
        <v>97.751683299999996</v>
      </c>
      <c r="R5856" s="38">
        <v>99394</v>
      </c>
      <c r="S5856" s="37">
        <v>2.7486999999999999</v>
      </c>
      <c r="T5856" s="38">
        <v>2</v>
      </c>
      <c r="U5856" s="38">
        <v>3</v>
      </c>
      <c r="V5856" s="38">
        <v>1</v>
      </c>
    </row>
    <row r="5857" spans="1:22" ht="13.5" customHeight="1" x14ac:dyDescent="0.2">
      <c r="A5857" s="32" t="s">
        <v>5853</v>
      </c>
      <c r="B5857" s="32" t="s">
        <v>13668</v>
      </c>
      <c r="C5857" s="32" t="s">
        <v>18189</v>
      </c>
      <c r="D5857" s="37">
        <v>6.0709479999999996</v>
      </c>
      <c r="E5857" s="39">
        <v>1851.03</v>
      </c>
      <c r="F5857" s="39">
        <v>4159</v>
      </c>
      <c r="G5857" s="39">
        <v>7868.3</v>
      </c>
      <c r="H5857" s="38">
        <v>6</v>
      </c>
      <c r="I5857" s="38">
        <v>8115</v>
      </c>
      <c r="J5857" s="37">
        <v>20.970258547</v>
      </c>
      <c r="K5857" s="37">
        <v>30.247006301999999</v>
      </c>
      <c r="L5857" s="37">
        <v>31.851594445</v>
      </c>
      <c r="M5857" s="37">
        <v>4.8608826199999999</v>
      </c>
      <c r="N5857" s="37">
        <v>21.487176843</v>
      </c>
      <c r="O5857" s="37">
        <v>11.364763799</v>
      </c>
      <c r="P5857" s="37">
        <v>8.6</v>
      </c>
      <c r="Q5857" s="37">
        <v>84.571368899999996</v>
      </c>
      <c r="R5857" s="38">
        <v>216109</v>
      </c>
      <c r="S5857" s="37">
        <v>2.3782100000000002</v>
      </c>
      <c r="T5857" s="38">
        <v>2</v>
      </c>
      <c r="U5857" s="38">
        <v>6</v>
      </c>
      <c r="V5857" s="38">
        <v>0</v>
      </c>
    </row>
    <row r="5858" spans="1:22" ht="13.5" customHeight="1" x14ac:dyDescent="0.2">
      <c r="A5858" s="32" t="s">
        <v>5854</v>
      </c>
      <c r="B5858" s="32" t="s">
        <v>13669</v>
      </c>
      <c r="C5858" s="32" t="s">
        <v>18190</v>
      </c>
      <c r="D5858" s="37">
        <v>4.3830539999999996</v>
      </c>
      <c r="E5858" s="39">
        <v>2538</v>
      </c>
      <c r="F5858" s="39">
        <v>6713</v>
      </c>
      <c r="G5858" s="39">
        <v>12908.35</v>
      </c>
      <c r="H5858" s="38">
        <v>7</v>
      </c>
      <c r="I5858" s="38">
        <v>13272</v>
      </c>
      <c r="J5858" s="37">
        <v>17.598770523999999</v>
      </c>
      <c r="K5858" s="37">
        <v>13.903277383000001</v>
      </c>
      <c r="L5858" s="37">
        <v>25.779905021000001</v>
      </c>
      <c r="M5858" s="37">
        <v>16.079386131</v>
      </c>
      <c r="N5858" s="37">
        <v>20.546142151000002</v>
      </c>
      <c r="O5858" s="37">
        <v>11.818748183</v>
      </c>
      <c r="P5858" s="37">
        <v>5.3</v>
      </c>
      <c r="Q5858" s="37">
        <v>84.685691199999994</v>
      </c>
      <c r="R5858" s="38">
        <v>505811</v>
      </c>
      <c r="S5858" s="37">
        <v>2.7486999999999999</v>
      </c>
      <c r="T5858" s="38">
        <v>3</v>
      </c>
      <c r="U5858" s="38">
        <v>5</v>
      </c>
      <c r="V5858" s="38">
        <v>2</v>
      </c>
    </row>
    <row r="5859" spans="1:22" ht="13.5" customHeight="1" x14ac:dyDescent="0.2">
      <c r="A5859" s="32" t="s">
        <v>5855</v>
      </c>
      <c r="B5859" s="32" t="s">
        <v>13670</v>
      </c>
      <c r="C5859" s="32" t="s">
        <v>18190</v>
      </c>
      <c r="D5859" s="37">
        <v>5.0247310000000001</v>
      </c>
      <c r="E5859" s="39">
        <v>505</v>
      </c>
      <c r="F5859" s="39">
        <v>1648</v>
      </c>
      <c r="G5859" s="39">
        <v>3251.64</v>
      </c>
      <c r="H5859" s="38">
        <v>2</v>
      </c>
      <c r="I5859" s="38">
        <v>3318</v>
      </c>
      <c r="J5859" s="37">
        <v>25.314143163000001</v>
      </c>
      <c r="K5859" s="37">
        <v>24.257283354999998</v>
      </c>
      <c r="L5859" s="37">
        <v>44.437548810999999</v>
      </c>
      <c r="M5859" s="37">
        <v>7.1979492322</v>
      </c>
      <c r="N5859" s="37">
        <v>13.410799719</v>
      </c>
      <c r="O5859" s="37">
        <v>15.546548635000001</v>
      </c>
      <c r="P5859" s="37">
        <v>11.4</v>
      </c>
      <c r="Q5859" s="37">
        <v>78.944549300000006</v>
      </c>
      <c r="R5859" s="38">
        <v>115654</v>
      </c>
      <c r="S5859" s="37">
        <v>2.7486999999999999</v>
      </c>
      <c r="T5859" s="38">
        <v>0</v>
      </c>
      <c r="U5859" s="38">
        <v>0</v>
      </c>
      <c r="V5859" s="38">
        <v>2</v>
      </c>
    </row>
    <row r="5860" spans="1:22" ht="13.5" customHeight="1" x14ac:dyDescent="0.2">
      <c r="A5860" s="32" t="s">
        <v>5856</v>
      </c>
      <c r="B5860" s="32" t="s">
        <v>13671</v>
      </c>
      <c r="C5860" s="32" t="s">
        <v>18190</v>
      </c>
      <c r="D5860" s="37">
        <v>2.6695739999999999</v>
      </c>
      <c r="E5860" s="39">
        <v>1190.02</v>
      </c>
      <c r="F5860" s="39">
        <v>3841</v>
      </c>
      <c r="G5860" s="39">
        <v>7543.63</v>
      </c>
      <c r="H5860" s="38">
        <v>3</v>
      </c>
      <c r="I5860" s="38">
        <v>7745</v>
      </c>
      <c r="J5860" s="37">
        <v>12.587147625</v>
      </c>
      <c r="K5860" s="37">
        <v>10.597858193</v>
      </c>
      <c r="L5860" s="37">
        <v>26.215382191</v>
      </c>
      <c r="M5860" s="37">
        <v>17.397581948999999</v>
      </c>
      <c r="N5860" s="37">
        <v>17.823615758999999</v>
      </c>
      <c r="O5860" s="37">
        <v>12.700998780000001</v>
      </c>
      <c r="P5860" s="37">
        <v>5.3</v>
      </c>
      <c r="Q5860" s="37">
        <v>65.640749900000003</v>
      </c>
      <c r="R5860" s="38">
        <v>216576</v>
      </c>
      <c r="S5860" s="37">
        <v>2.7486999999999999</v>
      </c>
      <c r="T5860" s="38">
        <v>0</v>
      </c>
      <c r="U5860" s="38">
        <v>0</v>
      </c>
      <c r="V5860" s="38">
        <v>3</v>
      </c>
    </row>
    <row r="5861" spans="1:22" ht="13.5" customHeight="1" x14ac:dyDescent="0.2">
      <c r="A5861" s="32" t="s">
        <v>5857</v>
      </c>
      <c r="B5861" s="32" t="s">
        <v>13672</v>
      </c>
      <c r="C5861" s="32" t="s">
        <v>18190</v>
      </c>
      <c r="D5861" s="37">
        <v>5.6665609999999997</v>
      </c>
      <c r="E5861" s="39">
        <v>1445.98</v>
      </c>
      <c r="F5861" s="39">
        <v>3410</v>
      </c>
      <c r="G5861" s="39">
        <v>6421.24</v>
      </c>
      <c r="H5861" s="38">
        <v>5</v>
      </c>
      <c r="I5861" s="38">
        <v>6650</v>
      </c>
      <c r="J5861" s="37">
        <v>5.8338231592999996</v>
      </c>
      <c r="K5861" s="37">
        <v>9.2888454010999997</v>
      </c>
      <c r="L5861" s="37">
        <v>5.8609845437999999</v>
      </c>
      <c r="M5861" s="37">
        <v>12.282483604999999</v>
      </c>
      <c r="N5861" s="37">
        <v>9.9289908518000001</v>
      </c>
      <c r="O5861" s="37">
        <v>14.488728433</v>
      </c>
      <c r="P5861" s="37">
        <v>5.4</v>
      </c>
      <c r="Q5861" s="37">
        <v>94.878080299999993</v>
      </c>
      <c r="R5861" s="38">
        <v>217099</v>
      </c>
      <c r="S5861" s="37">
        <v>2.7486999999999999</v>
      </c>
      <c r="T5861" s="38">
        <v>3</v>
      </c>
      <c r="U5861" s="38">
        <v>3</v>
      </c>
      <c r="V5861" s="38">
        <v>0</v>
      </c>
    </row>
    <row r="5862" spans="1:22" ht="13.5" customHeight="1" x14ac:dyDescent="0.2">
      <c r="A5862" s="32" t="s">
        <v>5858</v>
      </c>
      <c r="B5862" s="32" t="s">
        <v>13673</v>
      </c>
      <c r="C5862" s="32" t="s">
        <v>18189</v>
      </c>
      <c r="D5862" s="37">
        <v>5.1436770000000003</v>
      </c>
      <c r="E5862" s="39">
        <v>1082.01</v>
      </c>
      <c r="F5862" s="39">
        <v>3111</v>
      </c>
      <c r="G5862" s="39">
        <v>5010.49</v>
      </c>
      <c r="H5862" s="38">
        <v>6</v>
      </c>
      <c r="I5862" s="38">
        <v>6077</v>
      </c>
      <c r="J5862" s="37">
        <v>17.535421664000001</v>
      </c>
      <c r="K5862" s="37">
        <v>34.418274703999998</v>
      </c>
      <c r="L5862" s="37">
        <v>14.465108563999999</v>
      </c>
      <c r="M5862" s="37">
        <v>5.9886441704999998</v>
      </c>
      <c r="N5862" s="37">
        <v>21.795708541</v>
      </c>
      <c r="O5862" s="37">
        <v>32.545724913999997</v>
      </c>
      <c r="P5862" s="37">
        <v>8.6</v>
      </c>
      <c r="Q5862" s="37">
        <v>89.611761799999996</v>
      </c>
      <c r="R5862" s="38">
        <v>171570</v>
      </c>
      <c r="S5862" s="37">
        <v>2.3782100000000002</v>
      </c>
      <c r="T5862" s="38">
        <v>1</v>
      </c>
      <c r="U5862" s="38">
        <v>5</v>
      </c>
      <c r="V5862" s="38">
        <v>1</v>
      </c>
    </row>
    <row r="5863" spans="1:22" ht="13.5" customHeight="1" x14ac:dyDescent="0.2">
      <c r="A5863" s="32" t="s">
        <v>5859</v>
      </c>
      <c r="B5863" s="32" t="s">
        <v>13674</v>
      </c>
      <c r="C5863" s="32" t="s">
        <v>18188</v>
      </c>
      <c r="D5863" s="37">
        <v>2.416906</v>
      </c>
      <c r="E5863" s="39">
        <v>1211.99</v>
      </c>
      <c r="F5863" s="39">
        <v>3027</v>
      </c>
      <c r="G5863" s="39">
        <v>5598.5</v>
      </c>
      <c r="H5863" s="38">
        <v>4</v>
      </c>
      <c r="I5863" s="38">
        <v>6084</v>
      </c>
      <c r="J5863" s="37">
        <v>11.414014816</v>
      </c>
      <c r="K5863" s="37">
        <v>20.511991112</v>
      </c>
      <c r="L5863" s="37">
        <v>10.41657871</v>
      </c>
      <c r="M5863" s="37">
        <v>7.6680292467999998</v>
      </c>
      <c r="N5863" s="37">
        <v>17.954036377000001</v>
      </c>
      <c r="O5863" s="37">
        <v>12.720224165999999</v>
      </c>
      <c r="P5863" s="37" t="s">
        <v>15680</v>
      </c>
      <c r="Q5863" s="37">
        <v>74.679228899999998</v>
      </c>
      <c r="R5863" s="38">
        <v>140225</v>
      </c>
      <c r="S5863" s="37">
        <v>3.80281</v>
      </c>
      <c r="T5863" s="38">
        <v>3</v>
      </c>
      <c r="U5863" s="38">
        <v>3</v>
      </c>
      <c r="V5863" s="38">
        <v>1</v>
      </c>
    </row>
    <row r="5864" spans="1:22" ht="13.5" customHeight="1" x14ac:dyDescent="0.2">
      <c r="A5864" s="32" t="s">
        <v>5860</v>
      </c>
      <c r="B5864" s="32" t="s">
        <v>13675</v>
      </c>
      <c r="C5864" s="32" t="s">
        <v>18189</v>
      </c>
      <c r="D5864" s="37">
        <v>7.5114979999999996</v>
      </c>
      <c r="E5864" s="39">
        <v>1747.98</v>
      </c>
      <c r="F5864" s="39">
        <v>5629</v>
      </c>
      <c r="G5864" s="39">
        <v>10127.08</v>
      </c>
      <c r="H5864" s="38">
        <v>5</v>
      </c>
      <c r="I5864" s="38">
        <v>11205</v>
      </c>
      <c r="J5864" s="37">
        <v>29.321630643999999</v>
      </c>
      <c r="K5864" s="37">
        <v>39.489600484</v>
      </c>
      <c r="L5864" s="37">
        <v>40.375634765999997</v>
      </c>
      <c r="M5864" s="37">
        <v>6.9802889458999999</v>
      </c>
      <c r="N5864" s="37">
        <v>28.999060973999999</v>
      </c>
      <c r="O5864" s="37">
        <v>17.255241065</v>
      </c>
      <c r="P5864" s="37">
        <v>8.5571670428999997</v>
      </c>
      <c r="Q5864" s="37">
        <v>88.602892299999993</v>
      </c>
      <c r="R5864" s="38">
        <v>349123</v>
      </c>
      <c r="S5864" s="37">
        <v>2.3782100000000002</v>
      </c>
      <c r="T5864" s="38">
        <v>3</v>
      </c>
      <c r="U5864" s="38">
        <v>0</v>
      </c>
      <c r="V5864" s="38">
        <v>3</v>
      </c>
    </row>
    <row r="5865" spans="1:22" ht="13.5" customHeight="1" x14ac:dyDescent="0.2">
      <c r="A5865" s="32" t="s">
        <v>5861</v>
      </c>
      <c r="B5865" s="32" t="s">
        <v>13676</v>
      </c>
      <c r="C5865" s="32" t="s">
        <v>18190</v>
      </c>
      <c r="D5865" s="37">
        <v>9.8058080000000007</v>
      </c>
      <c r="E5865" s="39">
        <v>2822.94</v>
      </c>
      <c r="F5865" s="39">
        <v>6764</v>
      </c>
      <c r="G5865" s="39">
        <v>12996.65</v>
      </c>
      <c r="H5865" s="38">
        <v>11</v>
      </c>
      <c r="I5865" s="38">
        <v>13334</v>
      </c>
      <c r="J5865" s="37">
        <v>7.9130741504</v>
      </c>
      <c r="K5865" s="37">
        <v>10.122121985</v>
      </c>
      <c r="L5865" s="37">
        <v>8.7057114947999992</v>
      </c>
      <c r="M5865" s="37">
        <v>28.372147209000001</v>
      </c>
      <c r="N5865" s="37">
        <v>7.7924828495999998</v>
      </c>
      <c r="O5865" s="37">
        <v>11.768648914</v>
      </c>
      <c r="P5865" s="37">
        <v>5.3</v>
      </c>
      <c r="Q5865" s="37">
        <v>78.426911399999995</v>
      </c>
      <c r="R5865" s="38">
        <v>524299</v>
      </c>
      <c r="S5865" s="37">
        <v>2.7486999999999999</v>
      </c>
      <c r="T5865" s="38">
        <v>3</v>
      </c>
      <c r="U5865" s="38">
        <v>8</v>
      </c>
      <c r="V5865" s="38">
        <v>0</v>
      </c>
    </row>
    <row r="5866" spans="1:22" ht="13.5" customHeight="1" x14ac:dyDescent="0.2">
      <c r="A5866" s="32" t="s">
        <v>5862</v>
      </c>
      <c r="B5866" s="32" t="s">
        <v>13677</v>
      </c>
      <c r="C5866" s="32" t="s">
        <v>18190</v>
      </c>
      <c r="D5866" s="37">
        <v>4.5186489999999999</v>
      </c>
      <c r="E5866" s="39">
        <v>1600.98</v>
      </c>
      <c r="F5866" s="39">
        <v>3785</v>
      </c>
      <c r="G5866" s="39">
        <v>7596.17</v>
      </c>
      <c r="H5866" s="38">
        <v>9</v>
      </c>
      <c r="I5866" s="38">
        <v>7697</v>
      </c>
      <c r="J5866" s="37">
        <v>5.6656099107999998</v>
      </c>
      <c r="K5866" s="37">
        <v>6.0978256524000001</v>
      </c>
      <c r="L5866" s="37">
        <v>6.4294869591000001</v>
      </c>
      <c r="M5866" s="37">
        <v>33.601439546999998</v>
      </c>
      <c r="N5866" s="37">
        <v>3.9470254711999999</v>
      </c>
      <c r="O5866" s="37">
        <v>7.6942362862999998</v>
      </c>
      <c r="P5866" s="37" t="s">
        <v>15680</v>
      </c>
      <c r="Q5866" s="37">
        <v>85.691428299999998</v>
      </c>
      <c r="R5866" s="38">
        <v>281428</v>
      </c>
      <c r="S5866" s="37">
        <v>2.7486999999999999</v>
      </c>
      <c r="T5866" s="38">
        <v>2</v>
      </c>
      <c r="U5866" s="38">
        <v>5</v>
      </c>
      <c r="V5866" s="38">
        <v>1</v>
      </c>
    </row>
    <row r="5867" spans="1:22" ht="13.5" customHeight="1" x14ac:dyDescent="0.2">
      <c r="A5867" s="32" t="s">
        <v>5863</v>
      </c>
      <c r="B5867" s="32" t="s">
        <v>13678</v>
      </c>
      <c r="C5867" s="32" t="s">
        <v>18188</v>
      </c>
      <c r="D5867" s="37">
        <v>6.1265409999999996</v>
      </c>
      <c r="E5867" s="39">
        <v>1544.03</v>
      </c>
      <c r="F5867" s="39">
        <v>3822</v>
      </c>
      <c r="G5867" s="39">
        <v>7446.84</v>
      </c>
      <c r="H5867" s="38">
        <v>6</v>
      </c>
      <c r="I5867" s="38">
        <v>7571</v>
      </c>
      <c r="J5867" s="37">
        <v>14.593239922</v>
      </c>
      <c r="K5867" s="37">
        <v>18.285961844999999</v>
      </c>
      <c r="L5867" s="37">
        <v>21.226313655999999</v>
      </c>
      <c r="M5867" s="37">
        <v>17.052716081</v>
      </c>
      <c r="N5867" s="37">
        <v>18.818466101999999</v>
      </c>
      <c r="O5867" s="37">
        <v>22.846053693000002</v>
      </c>
      <c r="P5867" s="37" t="s">
        <v>15680</v>
      </c>
      <c r="Q5867" s="37">
        <v>82.349654299999997</v>
      </c>
      <c r="R5867" s="38">
        <v>237548</v>
      </c>
      <c r="S5867" s="37">
        <v>3.80281</v>
      </c>
      <c r="T5867" s="38">
        <v>4</v>
      </c>
      <c r="U5867" s="38">
        <v>5</v>
      </c>
      <c r="V5867" s="38">
        <v>0</v>
      </c>
    </row>
    <row r="5868" spans="1:22" ht="13.5" customHeight="1" x14ac:dyDescent="0.2">
      <c r="A5868" s="32" t="s">
        <v>5864</v>
      </c>
      <c r="B5868" s="32" t="s">
        <v>13679</v>
      </c>
      <c r="C5868" s="32" t="s">
        <v>18190</v>
      </c>
      <c r="D5868" s="37">
        <v>3.6169370000000001</v>
      </c>
      <c r="E5868" s="39">
        <v>2894.97</v>
      </c>
      <c r="F5868" s="39">
        <v>6141</v>
      </c>
      <c r="G5868" s="39">
        <v>12183.21</v>
      </c>
      <c r="H5868" s="38">
        <v>5</v>
      </c>
      <c r="I5868" s="38">
        <v>12404</v>
      </c>
      <c r="J5868" s="37">
        <v>13.838748692999999</v>
      </c>
      <c r="K5868" s="37">
        <v>11.136372852999999</v>
      </c>
      <c r="L5868" s="37">
        <v>21.482025901</v>
      </c>
      <c r="M5868" s="37">
        <v>11.873380044999999</v>
      </c>
      <c r="N5868" s="37">
        <v>10.144379046999999</v>
      </c>
      <c r="O5868" s="37">
        <v>8.7892039317999995</v>
      </c>
      <c r="P5868" s="37">
        <v>5.3</v>
      </c>
      <c r="Q5868" s="37">
        <v>73.4839099</v>
      </c>
      <c r="R5868" s="38">
        <v>287657</v>
      </c>
      <c r="S5868" s="37">
        <v>2.7486999999999999</v>
      </c>
      <c r="T5868" s="38">
        <v>1</v>
      </c>
      <c r="U5868" s="38">
        <v>3</v>
      </c>
      <c r="V5868" s="38">
        <v>0</v>
      </c>
    </row>
    <row r="5869" spans="1:22" ht="13.5" customHeight="1" x14ac:dyDescent="0.2">
      <c r="A5869" s="32" t="s">
        <v>5865</v>
      </c>
      <c r="B5869" s="32" t="s">
        <v>13680</v>
      </c>
      <c r="C5869" s="32" t="s">
        <v>18190</v>
      </c>
      <c r="D5869" s="37">
        <v>6.4042399999999997</v>
      </c>
      <c r="E5869" s="39">
        <v>1807.03</v>
      </c>
      <c r="F5869" s="39">
        <v>4827</v>
      </c>
      <c r="G5869" s="39">
        <v>9487.16</v>
      </c>
      <c r="H5869" s="38">
        <v>8</v>
      </c>
      <c r="I5869" s="38">
        <v>9816</v>
      </c>
      <c r="J5869" s="37">
        <v>18.932562396000002</v>
      </c>
      <c r="K5869" s="37">
        <v>21.014798463999998</v>
      </c>
      <c r="L5869" s="37">
        <v>31.484759310000001</v>
      </c>
      <c r="M5869" s="37">
        <v>7.5914184676999996</v>
      </c>
      <c r="N5869" s="37">
        <v>21.891675504999998</v>
      </c>
      <c r="O5869" s="37">
        <v>25.287136285999999</v>
      </c>
      <c r="P5869" s="37">
        <v>5.3941627609999996</v>
      </c>
      <c r="Q5869" s="37">
        <v>71.607027799999997</v>
      </c>
      <c r="R5869" s="38">
        <v>318609</v>
      </c>
      <c r="S5869" s="37">
        <v>2.7486999999999999</v>
      </c>
      <c r="T5869" s="38">
        <v>2</v>
      </c>
      <c r="U5869" s="38">
        <v>6</v>
      </c>
      <c r="V5869" s="38">
        <v>1</v>
      </c>
    </row>
    <row r="5870" spans="1:22" ht="13.5" customHeight="1" x14ac:dyDescent="0.2">
      <c r="A5870" s="32" t="s">
        <v>5866</v>
      </c>
      <c r="B5870" s="32" t="s">
        <v>13681</v>
      </c>
      <c r="C5870" s="32" t="s">
        <v>18190</v>
      </c>
      <c r="D5870" s="37">
        <v>4.9542400000000004</v>
      </c>
      <c r="E5870" s="39">
        <v>2424</v>
      </c>
      <c r="F5870" s="39">
        <v>6702</v>
      </c>
      <c r="G5870" s="39">
        <v>13293.4</v>
      </c>
      <c r="H5870" s="38">
        <v>6</v>
      </c>
      <c r="I5870" s="38">
        <v>13573</v>
      </c>
      <c r="J5870" s="37">
        <v>11.135864599</v>
      </c>
      <c r="K5870" s="37">
        <v>13.492232293000001</v>
      </c>
      <c r="L5870" s="37">
        <v>16.439992447000002</v>
      </c>
      <c r="M5870" s="37">
        <v>19.450892438</v>
      </c>
      <c r="N5870" s="37">
        <v>10.125798164000001</v>
      </c>
      <c r="O5870" s="37">
        <v>19.627621080000001</v>
      </c>
      <c r="P5870" s="37">
        <v>5.3744680851000002</v>
      </c>
      <c r="Q5870" s="37">
        <v>93.801549899999998</v>
      </c>
      <c r="R5870" s="38">
        <v>466321</v>
      </c>
      <c r="S5870" s="37">
        <v>2.7486999999999999</v>
      </c>
      <c r="T5870" s="38">
        <v>1</v>
      </c>
      <c r="U5870" s="38">
        <v>6</v>
      </c>
      <c r="V5870" s="38">
        <v>1</v>
      </c>
    </row>
    <row r="5871" spans="1:22" ht="13.5" customHeight="1" x14ac:dyDescent="0.2">
      <c r="A5871" s="32" t="s">
        <v>5867</v>
      </c>
      <c r="B5871" s="32" t="s">
        <v>13682</v>
      </c>
      <c r="C5871" s="32" t="s">
        <v>18189</v>
      </c>
      <c r="D5871" s="37">
        <v>4.0290080000000001</v>
      </c>
      <c r="E5871" s="39">
        <v>1084.01</v>
      </c>
      <c r="F5871" s="39">
        <v>3371</v>
      </c>
      <c r="G5871" s="39">
        <v>4697</v>
      </c>
      <c r="H5871" s="38">
        <v>7</v>
      </c>
      <c r="I5871" s="38">
        <v>7508</v>
      </c>
      <c r="J5871" s="37">
        <v>38.857350425999996</v>
      </c>
      <c r="K5871" s="37">
        <v>54.000881428</v>
      </c>
      <c r="L5871" s="37">
        <v>39.239428095999997</v>
      </c>
      <c r="M5871" s="37">
        <v>9.3481495222</v>
      </c>
      <c r="N5871" s="37">
        <v>49.270164244</v>
      </c>
      <c r="O5871" s="37">
        <v>58.384630350999998</v>
      </c>
      <c r="P5871" s="37">
        <v>8.5060829893999994</v>
      </c>
      <c r="Q5871" s="37">
        <v>91.586256800000001</v>
      </c>
      <c r="R5871" s="38">
        <v>159101</v>
      </c>
      <c r="S5871" s="37">
        <v>2.3782100000000002</v>
      </c>
      <c r="T5871" s="38">
        <v>3</v>
      </c>
      <c r="U5871" s="38">
        <v>5</v>
      </c>
      <c r="V5871" s="38">
        <v>4</v>
      </c>
    </row>
    <row r="5872" spans="1:22" ht="13.5" customHeight="1" x14ac:dyDescent="0.2">
      <c r="A5872" s="32" t="s">
        <v>5868</v>
      </c>
      <c r="B5872" s="32" t="s">
        <v>13683</v>
      </c>
      <c r="C5872" s="32" t="s">
        <v>18189</v>
      </c>
      <c r="D5872" s="37">
        <v>4.9636420000000001</v>
      </c>
      <c r="E5872" s="39">
        <v>1220.01</v>
      </c>
      <c r="F5872" s="39">
        <v>4891</v>
      </c>
      <c r="G5872" s="39">
        <v>7258.8</v>
      </c>
      <c r="H5872" s="38">
        <v>6</v>
      </c>
      <c r="I5872" s="38">
        <v>11094</v>
      </c>
      <c r="J5872" s="37">
        <v>37.357861481999997</v>
      </c>
      <c r="K5872" s="37">
        <v>52.867733901000001</v>
      </c>
      <c r="L5872" s="37">
        <v>43.343165980000002</v>
      </c>
      <c r="M5872" s="37">
        <v>7.6428348027000004</v>
      </c>
      <c r="N5872" s="37">
        <v>50.815048664000003</v>
      </c>
      <c r="O5872" s="37">
        <v>51.931077795</v>
      </c>
      <c r="P5872" s="37">
        <v>8.5059166156000003</v>
      </c>
      <c r="Q5872" s="37">
        <v>82.289041699999999</v>
      </c>
      <c r="R5872" s="38">
        <v>202493</v>
      </c>
      <c r="S5872" s="37">
        <v>2.3782100000000002</v>
      </c>
      <c r="T5872" s="38">
        <v>1</v>
      </c>
      <c r="U5872" s="38">
        <v>3</v>
      </c>
      <c r="V5872" s="38">
        <v>3</v>
      </c>
    </row>
    <row r="5873" spans="1:22" ht="13.5" customHeight="1" x14ac:dyDescent="0.2">
      <c r="A5873" s="32" t="s">
        <v>5869</v>
      </c>
      <c r="B5873" s="32" t="s">
        <v>13684</v>
      </c>
      <c r="C5873" s="32" t="s">
        <v>18190</v>
      </c>
      <c r="D5873" s="37">
        <v>2.2262409999999999</v>
      </c>
      <c r="E5873" s="39">
        <v>1882.96</v>
      </c>
      <c r="F5873" s="39">
        <v>4633</v>
      </c>
      <c r="G5873" s="39">
        <v>8527.0499999999993</v>
      </c>
      <c r="H5873" s="38">
        <v>6</v>
      </c>
      <c r="I5873" s="38">
        <v>8851</v>
      </c>
      <c r="J5873" s="37">
        <v>12.707775028</v>
      </c>
      <c r="K5873" s="37">
        <v>10.486350795</v>
      </c>
      <c r="L5873" s="37">
        <v>8.9196927381000002</v>
      </c>
      <c r="M5873" s="37">
        <v>12.062161519</v>
      </c>
      <c r="N5873" s="37">
        <v>14.519213615</v>
      </c>
      <c r="O5873" s="37">
        <v>7.5513733794000002</v>
      </c>
      <c r="P5873" s="37">
        <v>5.3</v>
      </c>
      <c r="Q5873" s="37">
        <v>68.804688999999996</v>
      </c>
      <c r="R5873" s="38">
        <v>275575</v>
      </c>
      <c r="S5873" s="37">
        <v>2.7486999999999999</v>
      </c>
      <c r="T5873" s="38">
        <v>3</v>
      </c>
      <c r="U5873" s="38">
        <v>3</v>
      </c>
      <c r="V5873" s="38">
        <v>2</v>
      </c>
    </row>
    <row r="5874" spans="1:22" ht="13.5" customHeight="1" x14ac:dyDescent="0.2">
      <c r="A5874" s="32" t="s">
        <v>5870</v>
      </c>
      <c r="B5874" s="32" t="s">
        <v>13685</v>
      </c>
      <c r="C5874" s="32" t="s">
        <v>18188</v>
      </c>
      <c r="D5874" s="37">
        <v>3.472763</v>
      </c>
      <c r="E5874" s="39">
        <v>1754.96</v>
      </c>
      <c r="F5874" s="39">
        <v>4358</v>
      </c>
      <c r="G5874" s="39">
        <v>8426.8799999999992</v>
      </c>
      <c r="H5874" s="38">
        <v>8</v>
      </c>
      <c r="I5874" s="38">
        <v>8570</v>
      </c>
      <c r="J5874" s="37">
        <v>14.410102495</v>
      </c>
      <c r="K5874" s="37">
        <v>18.102620014999999</v>
      </c>
      <c r="L5874" s="37">
        <v>20.870208944000002</v>
      </c>
      <c r="M5874" s="37">
        <v>19.359039708000001</v>
      </c>
      <c r="N5874" s="37">
        <v>18.675915577000001</v>
      </c>
      <c r="O5874" s="37">
        <v>23.735444434000001</v>
      </c>
      <c r="P5874" s="37" t="s">
        <v>15680</v>
      </c>
      <c r="Q5874" s="37">
        <v>87.957051899999996</v>
      </c>
      <c r="R5874" s="38">
        <v>263747</v>
      </c>
      <c r="S5874" s="37">
        <v>3.80281</v>
      </c>
      <c r="T5874" s="38">
        <v>6</v>
      </c>
      <c r="U5874" s="38">
        <v>7</v>
      </c>
      <c r="V5874" s="38">
        <v>1</v>
      </c>
    </row>
    <row r="5875" spans="1:22" ht="13.5" customHeight="1" x14ac:dyDescent="0.2">
      <c r="A5875" s="32" t="s">
        <v>5871</v>
      </c>
      <c r="B5875" s="32" t="s">
        <v>13686</v>
      </c>
      <c r="C5875" s="32" t="s">
        <v>18190</v>
      </c>
      <c r="D5875" s="37">
        <v>7.9018750000000004</v>
      </c>
      <c r="E5875" s="39">
        <v>312.01</v>
      </c>
      <c r="F5875" s="39">
        <v>1100</v>
      </c>
      <c r="G5875" s="39">
        <v>2090.59</v>
      </c>
      <c r="H5875" s="38">
        <v>2</v>
      </c>
      <c r="I5875" s="38">
        <v>2135</v>
      </c>
      <c r="J5875" s="37">
        <v>6.8999385130000004</v>
      </c>
      <c r="K5875" s="37">
        <v>5.626353655</v>
      </c>
      <c r="L5875" s="37">
        <v>13.90268135</v>
      </c>
      <c r="M5875" s="37">
        <v>5.1694345689999999</v>
      </c>
      <c r="N5875" s="37">
        <v>16.78976591</v>
      </c>
      <c r="O5875" s="37">
        <v>4.697399409</v>
      </c>
      <c r="P5875" s="37">
        <v>5.3</v>
      </c>
      <c r="Q5875" s="37" t="s">
        <v>15680</v>
      </c>
      <c r="R5875" s="38">
        <v>42982</v>
      </c>
      <c r="S5875" s="37">
        <v>2.7486999999999999</v>
      </c>
      <c r="T5875" s="38">
        <v>1</v>
      </c>
      <c r="U5875" s="38">
        <v>0</v>
      </c>
      <c r="V5875" s="38">
        <v>2</v>
      </c>
    </row>
    <row r="5876" spans="1:22" ht="13.5" customHeight="1" x14ac:dyDescent="0.2">
      <c r="A5876" s="32" t="s">
        <v>5872</v>
      </c>
      <c r="B5876" s="32" t="s">
        <v>13687</v>
      </c>
      <c r="C5876" s="32" t="s">
        <v>18189</v>
      </c>
      <c r="D5876" s="37">
        <v>7.348452</v>
      </c>
      <c r="E5876" s="39">
        <v>1893.03</v>
      </c>
      <c r="F5876" s="39">
        <v>5897</v>
      </c>
      <c r="G5876" s="39">
        <v>10116.879999999999</v>
      </c>
      <c r="H5876" s="38">
        <v>6</v>
      </c>
      <c r="I5876" s="38">
        <v>11545</v>
      </c>
      <c r="J5876" s="37">
        <v>40.447857480000003</v>
      </c>
      <c r="K5876" s="37">
        <v>48.046534170000001</v>
      </c>
      <c r="L5876" s="37">
        <v>49.651344526999999</v>
      </c>
      <c r="M5876" s="37">
        <v>8.0315664180000006</v>
      </c>
      <c r="N5876" s="37">
        <v>43.809529202999997</v>
      </c>
      <c r="O5876" s="37">
        <v>31.049989922999998</v>
      </c>
      <c r="P5876" s="37">
        <v>8.5437012047999996</v>
      </c>
      <c r="Q5876" s="37">
        <v>80.715434700000003</v>
      </c>
      <c r="R5876" s="38">
        <v>347461</v>
      </c>
      <c r="S5876" s="37">
        <v>2.3782100000000002</v>
      </c>
      <c r="T5876" s="38">
        <v>2</v>
      </c>
      <c r="U5876" s="38">
        <v>4</v>
      </c>
      <c r="V5876" s="38">
        <v>0</v>
      </c>
    </row>
    <row r="5877" spans="1:22" ht="13.5" customHeight="1" x14ac:dyDescent="0.2">
      <c r="A5877" s="32" t="s">
        <v>5873</v>
      </c>
      <c r="B5877" s="32" t="s">
        <v>13688</v>
      </c>
      <c r="C5877" s="32" t="s">
        <v>18188</v>
      </c>
      <c r="D5877" s="37">
        <v>9.4676010000000002</v>
      </c>
      <c r="E5877" s="39">
        <v>1440.99</v>
      </c>
      <c r="F5877" s="39">
        <v>3589</v>
      </c>
      <c r="G5877" s="39">
        <v>6984.38</v>
      </c>
      <c r="H5877" s="38">
        <v>5</v>
      </c>
      <c r="I5877" s="38">
        <v>7103</v>
      </c>
      <c r="J5877" s="37">
        <v>15.225805419</v>
      </c>
      <c r="K5877" s="37">
        <v>20.995852629000002</v>
      </c>
      <c r="L5877" s="37">
        <v>26.859206136000001</v>
      </c>
      <c r="M5877" s="37">
        <v>9.9101196713000004</v>
      </c>
      <c r="N5877" s="37">
        <v>13.041473047</v>
      </c>
      <c r="O5877" s="37">
        <v>6.7473892968999998</v>
      </c>
      <c r="P5877" s="37">
        <v>6.4199324324000004</v>
      </c>
      <c r="Q5877" s="37">
        <v>71.453597000000002</v>
      </c>
      <c r="R5877" s="38">
        <v>224242</v>
      </c>
      <c r="S5877" s="37">
        <v>3.80281</v>
      </c>
      <c r="T5877" s="38">
        <v>2</v>
      </c>
      <c r="U5877" s="38">
        <v>4</v>
      </c>
      <c r="V5877" s="38">
        <v>1</v>
      </c>
    </row>
    <row r="5878" spans="1:22" ht="13.5" customHeight="1" x14ac:dyDescent="0.2">
      <c r="A5878" s="32" t="s">
        <v>5874</v>
      </c>
      <c r="B5878" s="32" t="s">
        <v>13689</v>
      </c>
      <c r="C5878" s="32" t="s">
        <v>18190</v>
      </c>
      <c r="D5878" s="37">
        <v>10.401400000000001</v>
      </c>
      <c r="E5878" s="39">
        <v>2965.97</v>
      </c>
      <c r="F5878" s="39">
        <v>7634</v>
      </c>
      <c r="G5878" s="39">
        <v>14759.45</v>
      </c>
      <c r="H5878" s="38">
        <v>10</v>
      </c>
      <c r="I5878" s="38">
        <v>15141</v>
      </c>
      <c r="J5878" s="37">
        <v>17.77960805</v>
      </c>
      <c r="K5878" s="37">
        <v>14.596007471</v>
      </c>
      <c r="L5878" s="37">
        <v>26.288574218000001</v>
      </c>
      <c r="M5878" s="37">
        <v>14.453820745</v>
      </c>
      <c r="N5878" s="37">
        <v>20.943580018999999</v>
      </c>
      <c r="O5878" s="37">
        <v>11.384823473999999</v>
      </c>
      <c r="P5878" s="37">
        <v>5.3</v>
      </c>
      <c r="Q5878" s="37">
        <v>88.117095899999995</v>
      </c>
      <c r="R5878" s="38">
        <v>360716</v>
      </c>
      <c r="S5878" s="37">
        <v>2.7486999999999999</v>
      </c>
      <c r="T5878" s="38">
        <v>4</v>
      </c>
      <c r="U5878" s="38">
        <v>7</v>
      </c>
      <c r="V5878" s="38">
        <v>0</v>
      </c>
    </row>
    <row r="5879" spans="1:22" ht="13.5" customHeight="1" x14ac:dyDescent="0.2">
      <c r="A5879" s="32" t="s">
        <v>5875</v>
      </c>
      <c r="B5879" s="32" t="s">
        <v>13690</v>
      </c>
      <c r="C5879" s="32" t="s">
        <v>18188</v>
      </c>
      <c r="D5879" s="37">
        <v>10.75243</v>
      </c>
      <c r="E5879" s="39">
        <v>2360.9699999999998</v>
      </c>
      <c r="F5879" s="39">
        <v>5329</v>
      </c>
      <c r="G5879" s="39">
        <v>10440.26</v>
      </c>
      <c r="H5879" s="38">
        <v>8</v>
      </c>
      <c r="I5879" s="38">
        <v>10566</v>
      </c>
      <c r="J5879" s="37">
        <v>16.877213253000001</v>
      </c>
      <c r="K5879" s="37">
        <v>18.414452351000001</v>
      </c>
      <c r="L5879" s="37">
        <v>23.161544370000001</v>
      </c>
      <c r="M5879" s="37">
        <v>13.554172691</v>
      </c>
      <c r="N5879" s="37">
        <v>14.368418524000001</v>
      </c>
      <c r="O5879" s="37">
        <v>8.8323731606999996</v>
      </c>
      <c r="P5879" s="37">
        <v>8.6</v>
      </c>
      <c r="Q5879" s="37">
        <v>85.382496900000007</v>
      </c>
      <c r="R5879" s="38">
        <v>320520</v>
      </c>
      <c r="S5879" s="37">
        <v>3.80281</v>
      </c>
      <c r="T5879" s="38">
        <v>4</v>
      </c>
      <c r="U5879" s="38">
        <v>6</v>
      </c>
      <c r="V5879" s="38">
        <v>2</v>
      </c>
    </row>
    <row r="5880" spans="1:22" ht="13.5" customHeight="1" x14ac:dyDescent="0.2">
      <c r="A5880" s="32" t="s">
        <v>5876</v>
      </c>
      <c r="B5880" s="32" t="s">
        <v>13691</v>
      </c>
      <c r="C5880" s="32" t="s">
        <v>18189</v>
      </c>
      <c r="D5880" s="37">
        <v>6.7103619999999999</v>
      </c>
      <c r="E5880" s="39">
        <v>922.01</v>
      </c>
      <c r="F5880" s="39">
        <v>1842</v>
      </c>
      <c r="G5880" s="39">
        <v>3407.44</v>
      </c>
      <c r="H5880" s="38">
        <v>3</v>
      </c>
      <c r="I5880" s="38">
        <v>3862</v>
      </c>
      <c r="J5880" s="37">
        <v>28.320351168999998</v>
      </c>
      <c r="K5880" s="37">
        <v>38.506055920000001</v>
      </c>
      <c r="L5880" s="37">
        <v>38.037191262</v>
      </c>
      <c r="M5880" s="37">
        <v>5.2010149955999996</v>
      </c>
      <c r="N5880" s="37">
        <v>23.513057004</v>
      </c>
      <c r="O5880" s="37">
        <v>17.983288025</v>
      </c>
      <c r="P5880" s="37">
        <v>8.6</v>
      </c>
      <c r="Q5880" s="37">
        <v>76.600317700000005</v>
      </c>
      <c r="R5880" s="38">
        <v>54621</v>
      </c>
      <c r="S5880" s="37">
        <v>2.3782100000000002</v>
      </c>
      <c r="T5880" s="38">
        <v>1</v>
      </c>
      <c r="U5880" s="38">
        <v>0</v>
      </c>
      <c r="V5880" s="38">
        <v>2</v>
      </c>
    </row>
    <row r="5881" spans="1:22" ht="13.5" customHeight="1" x14ac:dyDescent="0.2">
      <c r="A5881" s="32" t="s">
        <v>5877</v>
      </c>
      <c r="B5881" s="32" t="s">
        <v>13692</v>
      </c>
      <c r="C5881" s="32" t="s">
        <v>18190</v>
      </c>
      <c r="D5881" s="37">
        <v>4.8011189999999999</v>
      </c>
      <c r="E5881" s="39">
        <v>1839.03</v>
      </c>
      <c r="F5881" s="39">
        <v>3586</v>
      </c>
      <c r="G5881" s="39">
        <v>7026.27</v>
      </c>
      <c r="H5881" s="38">
        <v>5</v>
      </c>
      <c r="I5881" s="38">
        <v>7202</v>
      </c>
      <c r="J5881" s="37">
        <v>5.8255305074999999</v>
      </c>
      <c r="K5881" s="37">
        <v>5.7880883320000001</v>
      </c>
      <c r="L5881" s="37">
        <v>6.4240842202000001</v>
      </c>
      <c r="M5881" s="37">
        <v>46.907172875999997</v>
      </c>
      <c r="N5881" s="37">
        <v>6.4997423677999997</v>
      </c>
      <c r="O5881" s="37">
        <v>13.507479765999999</v>
      </c>
      <c r="P5881" s="37" t="s">
        <v>15680</v>
      </c>
      <c r="Q5881" s="37">
        <v>93.400497200000004</v>
      </c>
      <c r="R5881" s="38">
        <v>172109</v>
      </c>
      <c r="S5881" s="37">
        <v>2.7486999999999999</v>
      </c>
      <c r="T5881" s="38">
        <v>2</v>
      </c>
      <c r="U5881" s="38">
        <v>4</v>
      </c>
      <c r="V5881" s="38">
        <v>1</v>
      </c>
    </row>
    <row r="5882" spans="1:22" ht="13.5" customHeight="1" x14ac:dyDescent="0.2">
      <c r="A5882" s="32" t="s">
        <v>5878</v>
      </c>
      <c r="B5882" s="32" t="s">
        <v>13693</v>
      </c>
      <c r="C5882" s="32" t="s">
        <v>18190</v>
      </c>
      <c r="D5882" s="37">
        <v>4.4700230000000003</v>
      </c>
      <c r="E5882" s="39">
        <v>1539.99</v>
      </c>
      <c r="F5882" s="39">
        <v>3283</v>
      </c>
      <c r="G5882" s="39">
        <v>6226.32</v>
      </c>
      <c r="H5882" s="38">
        <v>5</v>
      </c>
      <c r="I5882" s="38">
        <v>6407</v>
      </c>
      <c r="J5882" s="37">
        <v>12.131927349</v>
      </c>
      <c r="K5882" s="37">
        <v>7.7424097754999996</v>
      </c>
      <c r="L5882" s="37">
        <v>15.193151088</v>
      </c>
      <c r="M5882" s="37">
        <v>10.440788336000001</v>
      </c>
      <c r="N5882" s="37">
        <v>10.874458451000001</v>
      </c>
      <c r="O5882" s="37">
        <v>6.9616440653999998</v>
      </c>
      <c r="P5882" s="37" t="s">
        <v>15680</v>
      </c>
      <c r="Q5882" s="37">
        <v>83.684450100000007</v>
      </c>
      <c r="R5882" s="38">
        <v>169761</v>
      </c>
      <c r="S5882" s="37">
        <v>2.7486999999999999</v>
      </c>
      <c r="T5882" s="38">
        <v>2</v>
      </c>
      <c r="U5882" s="38">
        <v>5</v>
      </c>
      <c r="V5882" s="38">
        <v>1</v>
      </c>
    </row>
    <row r="5883" spans="1:22" ht="13.5" customHeight="1" x14ac:dyDescent="0.2">
      <c r="A5883" s="32" t="s">
        <v>5879</v>
      </c>
      <c r="B5883" s="32" t="s">
        <v>13694</v>
      </c>
      <c r="C5883" s="32" t="s">
        <v>18189</v>
      </c>
      <c r="D5883" s="37">
        <v>11.07502</v>
      </c>
      <c r="E5883" s="39">
        <v>2706.99</v>
      </c>
      <c r="F5883" s="39">
        <v>7350</v>
      </c>
      <c r="G5883" s="39">
        <v>13468.68</v>
      </c>
      <c r="H5883" s="38">
        <v>4</v>
      </c>
      <c r="I5883" s="38">
        <v>14405</v>
      </c>
      <c r="J5883" s="37">
        <v>33.337507029000001</v>
      </c>
      <c r="K5883" s="37">
        <v>42.190744494</v>
      </c>
      <c r="L5883" s="37">
        <v>41.934661687999998</v>
      </c>
      <c r="M5883" s="37">
        <v>6.5907209147000003</v>
      </c>
      <c r="N5883" s="37">
        <v>44.221230775999999</v>
      </c>
      <c r="O5883" s="37">
        <v>20.869374053000001</v>
      </c>
      <c r="P5883" s="37">
        <v>8.5551456311000003</v>
      </c>
      <c r="Q5883" s="37">
        <v>67.476398500000002</v>
      </c>
      <c r="R5883" s="38">
        <v>345220</v>
      </c>
      <c r="S5883" s="37">
        <v>2.3782100000000002</v>
      </c>
      <c r="T5883" s="38">
        <v>2</v>
      </c>
      <c r="U5883" s="38">
        <v>4</v>
      </c>
      <c r="V5883" s="38">
        <v>0</v>
      </c>
    </row>
    <row r="5884" spans="1:22" ht="13.5" customHeight="1" x14ac:dyDescent="0.2">
      <c r="A5884" s="32" t="s">
        <v>5880</v>
      </c>
      <c r="B5884" s="32" t="s">
        <v>13695</v>
      </c>
      <c r="C5884" s="32" t="s">
        <v>18188</v>
      </c>
      <c r="D5884" s="37">
        <v>3.8547829999999998</v>
      </c>
      <c r="E5884" s="39">
        <v>1354.02</v>
      </c>
      <c r="F5884" s="39">
        <v>3108</v>
      </c>
      <c r="G5884" s="39">
        <v>6257.99</v>
      </c>
      <c r="H5884" s="38">
        <v>2</v>
      </c>
      <c r="I5884" s="38">
        <v>6334</v>
      </c>
      <c r="J5884" s="37">
        <v>12.399839108</v>
      </c>
      <c r="K5884" s="37">
        <v>18.304406827000001</v>
      </c>
      <c r="L5884" s="37">
        <v>20.938813630999999</v>
      </c>
      <c r="M5884" s="37">
        <v>19.120663994000001</v>
      </c>
      <c r="N5884" s="37">
        <v>8.7405749980999996</v>
      </c>
      <c r="O5884" s="37">
        <v>10.363771087</v>
      </c>
      <c r="P5884" s="37" t="s">
        <v>15680</v>
      </c>
      <c r="Q5884" s="37">
        <v>73.325736699999993</v>
      </c>
      <c r="R5884" s="38">
        <v>173454</v>
      </c>
      <c r="S5884" s="37">
        <v>3.80281</v>
      </c>
      <c r="T5884" s="38">
        <v>1</v>
      </c>
      <c r="U5884" s="38">
        <v>2</v>
      </c>
      <c r="V5884" s="38">
        <v>1</v>
      </c>
    </row>
    <row r="5885" spans="1:22" ht="13.5" customHeight="1" x14ac:dyDescent="0.2">
      <c r="A5885" s="32" t="s">
        <v>5881</v>
      </c>
      <c r="B5885" s="32" t="s">
        <v>13696</v>
      </c>
      <c r="C5885" s="32" t="s">
        <v>18190</v>
      </c>
      <c r="D5885" s="37">
        <v>3.5769880000000001</v>
      </c>
      <c r="E5885" s="39">
        <v>1477.01</v>
      </c>
      <c r="F5885" s="39">
        <v>3884</v>
      </c>
      <c r="G5885" s="39">
        <v>6999.14</v>
      </c>
      <c r="H5885" s="38">
        <v>6</v>
      </c>
      <c r="I5885" s="38">
        <v>7530</v>
      </c>
      <c r="J5885" s="37">
        <v>14.101661957999999</v>
      </c>
      <c r="K5885" s="37">
        <v>8.9482140780999995</v>
      </c>
      <c r="L5885" s="37">
        <v>14.198362854999999</v>
      </c>
      <c r="M5885" s="37">
        <v>4.2990880199000001</v>
      </c>
      <c r="N5885" s="37">
        <v>9.5311500158999998</v>
      </c>
      <c r="O5885" s="37">
        <v>10.086241916000001</v>
      </c>
      <c r="P5885" s="37">
        <v>7.1009852217000002</v>
      </c>
      <c r="Q5885" s="37">
        <v>82.564994499999997</v>
      </c>
      <c r="R5885" s="38">
        <v>235348</v>
      </c>
      <c r="S5885" s="37">
        <v>2.7486999999999999</v>
      </c>
      <c r="T5885" s="38">
        <v>4</v>
      </c>
      <c r="U5885" s="38">
        <v>5</v>
      </c>
      <c r="V5885" s="38">
        <v>2</v>
      </c>
    </row>
    <row r="5886" spans="1:22" ht="13.5" customHeight="1" x14ac:dyDescent="0.2">
      <c r="A5886" s="32" t="s">
        <v>5882</v>
      </c>
      <c r="B5886" s="32" t="s">
        <v>13697</v>
      </c>
      <c r="C5886" s="32" t="s">
        <v>18189</v>
      </c>
      <c r="D5886" s="37">
        <v>7.5229410000000003</v>
      </c>
      <c r="E5886" s="39">
        <v>904.99</v>
      </c>
      <c r="F5886" s="39">
        <v>1917</v>
      </c>
      <c r="G5886" s="39">
        <v>3691.38</v>
      </c>
      <c r="H5886" s="38">
        <v>2</v>
      </c>
      <c r="I5886" s="38">
        <v>3836</v>
      </c>
      <c r="J5886" s="37">
        <v>35.482011554000003</v>
      </c>
      <c r="K5886" s="37">
        <v>45.436813778000001</v>
      </c>
      <c r="L5886" s="37">
        <v>43.458461606999997</v>
      </c>
      <c r="M5886" s="37">
        <v>7.6971534542000004</v>
      </c>
      <c r="N5886" s="37">
        <v>31.241286049999999</v>
      </c>
      <c r="O5886" s="37">
        <v>13.962555312999999</v>
      </c>
      <c r="P5886" s="37">
        <v>8.6</v>
      </c>
      <c r="Q5886" s="37">
        <v>85.173109400000001</v>
      </c>
      <c r="R5886" s="38">
        <v>100366</v>
      </c>
      <c r="S5886" s="37">
        <v>2.3782100000000002</v>
      </c>
      <c r="T5886" s="38">
        <v>0</v>
      </c>
      <c r="U5886" s="38">
        <v>1</v>
      </c>
      <c r="V5886" s="38">
        <v>0</v>
      </c>
    </row>
    <row r="5887" spans="1:22" ht="13.5" customHeight="1" x14ac:dyDescent="0.2">
      <c r="A5887" s="32" t="s">
        <v>5883</v>
      </c>
      <c r="B5887" s="32" t="s">
        <v>13698</v>
      </c>
      <c r="C5887" s="32" t="s">
        <v>18189</v>
      </c>
      <c r="D5887" s="37">
        <v>8.6428940000000001</v>
      </c>
      <c r="E5887" s="39">
        <v>559.01</v>
      </c>
      <c r="F5887" s="39">
        <v>2130</v>
      </c>
      <c r="G5887" s="39">
        <v>4096.74</v>
      </c>
      <c r="H5887" s="38">
        <v>2</v>
      </c>
      <c r="I5887" s="38">
        <v>4263</v>
      </c>
      <c r="J5887" s="37">
        <v>52.715706814999997</v>
      </c>
      <c r="K5887" s="37">
        <v>60.786151848000003</v>
      </c>
      <c r="L5887" s="37">
        <v>66.067486134999996</v>
      </c>
      <c r="M5887" s="37">
        <v>4.1095723085999998</v>
      </c>
      <c r="N5887" s="37">
        <v>37.645527553000001</v>
      </c>
      <c r="O5887" s="37">
        <v>14.823522585999999</v>
      </c>
      <c r="P5887" s="37">
        <v>8.6</v>
      </c>
      <c r="Q5887" s="37">
        <v>80.501411099999999</v>
      </c>
      <c r="R5887" s="38">
        <v>92731</v>
      </c>
      <c r="S5887" s="37">
        <v>2.3782100000000002</v>
      </c>
      <c r="T5887" s="38">
        <v>0</v>
      </c>
      <c r="U5887" s="38">
        <v>1</v>
      </c>
      <c r="V5887" s="38">
        <v>1</v>
      </c>
    </row>
    <row r="5888" spans="1:22" ht="13.5" customHeight="1" x14ac:dyDescent="0.2">
      <c r="A5888" s="32" t="s">
        <v>5884</v>
      </c>
      <c r="B5888" s="32" t="s">
        <v>13699</v>
      </c>
      <c r="C5888" s="32" t="s">
        <v>18188</v>
      </c>
      <c r="D5888" s="37">
        <v>4.6873209999999998</v>
      </c>
      <c r="E5888" s="39">
        <v>1010.01</v>
      </c>
      <c r="F5888" s="39">
        <v>2152</v>
      </c>
      <c r="G5888" s="39">
        <v>4208.7299999999996</v>
      </c>
      <c r="H5888" s="38">
        <v>3</v>
      </c>
      <c r="I5888" s="38">
        <v>4262</v>
      </c>
      <c r="J5888" s="37">
        <v>13.163247935999999</v>
      </c>
      <c r="K5888" s="37">
        <v>19.078354299000001</v>
      </c>
      <c r="L5888" s="37">
        <v>21.633967425000002</v>
      </c>
      <c r="M5888" s="37">
        <v>18.484386106999999</v>
      </c>
      <c r="N5888" s="37">
        <v>8.0173151173000008</v>
      </c>
      <c r="O5888" s="37">
        <v>10.680243509</v>
      </c>
      <c r="P5888" s="37" t="s">
        <v>15680</v>
      </c>
      <c r="Q5888" s="37">
        <v>79.967860700000003</v>
      </c>
      <c r="R5888" s="38">
        <v>96043</v>
      </c>
      <c r="S5888" s="37">
        <v>3.80281</v>
      </c>
      <c r="T5888" s="38">
        <v>1</v>
      </c>
      <c r="U5888" s="38">
        <v>3</v>
      </c>
      <c r="V5888" s="38">
        <v>0</v>
      </c>
    </row>
    <row r="5889" spans="1:22" ht="13.5" customHeight="1" x14ac:dyDescent="0.2">
      <c r="A5889" s="32" t="s">
        <v>5885</v>
      </c>
      <c r="B5889" s="32" t="s">
        <v>13700</v>
      </c>
      <c r="C5889" s="32" t="s">
        <v>18190</v>
      </c>
      <c r="D5889" s="37">
        <v>2.7563810000000002</v>
      </c>
      <c r="E5889" s="39">
        <v>604.01</v>
      </c>
      <c r="F5889" s="39">
        <v>1585</v>
      </c>
      <c r="G5889" s="39">
        <v>3144.1</v>
      </c>
      <c r="H5889" s="38">
        <v>2</v>
      </c>
      <c r="I5889" s="38">
        <v>3235</v>
      </c>
      <c r="J5889" s="37">
        <v>21.069765143000001</v>
      </c>
      <c r="K5889" s="37">
        <v>19.777536894000001</v>
      </c>
      <c r="L5889" s="37">
        <v>27.52912903</v>
      </c>
      <c r="M5889" s="37">
        <v>9.1978781824000002</v>
      </c>
      <c r="N5889" s="37">
        <v>24.549727819000001</v>
      </c>
      <c r="O5889" s="37">
        <v>14.090680326999999</v>
      </c>
      <c r="P5889" s="37" t="s">
        <v>15680</v>
      </c>
      <c r="Q5889" s="37">
        <v>62.5819622</v>
      </c>
      <c r="R5889" s="38">
        <v>76117</v>
      </c>
      <c r="S5889" s="37">
        <v>2.7486999999999999</v>
      </c>
      <c r="T5889" s="38">
        <v>1</v>
      </c>
      <c r="U5889" s="38">
        <v>1</v>
      </c>
      <c r="V5889" s="38">
        <v>0</v>
      </c>
    </row>
    <row r="5890" spans="1:22" ht="13.5" customHeight="1" x14ac:dyDescent="0.2">
      <c r="A5890" s="32" t="s">
        <v>5886</v>
      </c>
      <c r="B5890" s="32" t="s">
        <v>13701</v>
      </c>
      <c r="C5890" s="32" t="s">
        <v>18188</v>
      </c>
      <c r="D5890" s="37">
        <v>6.7259219999999997</v>
      </c>
      <c r="E5890" s="39">
        <v>1446.01</v>
      </c>
      <c r="F5890" s="39">
        <v>3662</v>
      </c>
      <c r="G5890" s="39">
        <v>7153.65</v>
      </c>
      <c r="H5890" s="38">
        <v>6</v>
      </c>
      <c r="I5890" s="38">
        <v>7242</v>
      </c>
      <c r="J5890" s="37">
        <v>12.981246067000001</v>
      </c>
      <c r="K5890" s="37">
        <v>18.882991278999999</v>
      </c>
      <c r="L5890" s="37">
        <v>21.090856222999999</v>
      </c>
      <c r="M5890" s="37">
        <v>22.197952952000001</v>
      </c>
      <c r="N5890" s="37">
        <v>8.2134957255999996</v>
      </c>
      <c r="O5890" s="37">
        <v>12.784837314000001</v>
      </c>
      <c r="P5890" s="37" t="s">
        <v>15680</v>
      </c>
      <c r="Q5890" s="37">
        <v>91.494905500000002</v>
      </c>
      <c r="R5890" s="38">
        <v>202838</v>
      </c>
      <c r="S5890" s="37">
        <v>3.80281</v>
      </c>
      <c r="T5890" s="38">
        <v>3</v>
      </c>
      <c r="U5890" s="38">
        <v>3</v>
      </c>
      <c r="V5890" s="38">
        <v>1</v>
      </c>
    </row>
    <row r="5891" spans="1:22" ht="13.5" customHeight="1" x14ac:dyDescent="0.2">
      <c r="A5891" s="32" t="s">
        <v>5887</v>
      </c>
      <c r="B5891" s="32" t="s">
        <v>13702</v>
      </c>
      <c r="C5891" s="32" t="s">
        <v>18190</v>
      </c>
      <c r="D5891" s="37">
        <v>7.2092580000000002</v>
      </c>
      <c r="E5891" s="39">
        <v>543.99</v>
      </c>
      <c r="F5891" s="39">
        <v>1283</v>
      </c>
      <c r="G5891" s="39">
        <v>2531.23</v>
      </c>
      <c r="H5891" s="38">
        <v>2</v>
      </c>
      <c r="I5891" s="38">
        <v>2585</v>
      </c>
      <c r="J5891" s="37">
        <v>17.402630736999999</v>
      </c>
      <c r="K5891" s="37">
        <v>18.768767913000001</v>
      </c>
      <c r="L5891" s="37">
        <v>24.550699759</v>
      </c>
      <c r="M5891" s="37">
        <v>15.539426451000001</v>
      </c>
      <c r="N5891" s="37">
        <v>18.105999789999998</v>
      </c>
      <c r="O5891" s="37">
        <v>11.107510616000001</v>
      </c>
      <c r="P5891" s="37" t="s">
        <v>15680</v>
      </c>
      <c r="Q5891" s="37" t="s">
        <v>15680</v>
      </c>
      <c r="R5891" s="38">
        <v>68739</v>
      </c>
      <c r="S5891" s="37">
        <v>2.7486999999999999</v>
      </c>
      <c r="T5891" s="38">
        <v>0</v>
      </c>
      <c r="U5891" s="38">
        <v>0</v>
      </c>
      <c r="V5891" s="38">
        <v>1</v>
      </c>
    </row>
    <row r="5892" spans="1:22" ht="13.5" customHeight="1" x14ac:dyDescent="0.2">
      <c r="A5892" s="32" t="s">
        <v>5888</v>
      </c>
      <c r="B5892" s="32" t="s">
        <v>13703</v>
      </c>
      <c r="C5892" s="32" t="s">
        <v>18190</v>
      </c>
      <c r="D5892" s="37">
        <v>14.47099</v>
      </c>
      <c r="E5892" s="39">
        <v>243</v>
      </c>
      <c r="F5892" s="39">
        <v>1014</v>
      </c>
      <c r="G5892" s="39">
        <v>2098.81</v>
      </c>
      <c r="H5892" s="38">
        <v>1</v>
      </c>
      <c r="I5892" s="38">
        <v>2148</v>
      </c>
      <c r="J5892" s="37">
        <v>38.213126148999997</v>
      </c>
      <c r="K5892" s="37">
        <v>22.606975243000001</v>
      </c>
      <c r="L5892" s="37">
        <v>58.237521082999997</v>
      </c>
      <c r="M5892" s="37">
        <v>11.617761529999999</v>
      </c>
      <c r="N5892" s="37">
        <v>49.141634111000002</v>
      </c>
      <c r="O5892" s="37">
        <v>9.9960248491999995</v>
      </c>
      <c r="P5892" s="37" t="s">
        <v>15680</v>
      </c>
      <c r="Q5892" s="37" t="s">
        <v>15680</v>
      </c>
      <c r="R5892" s="38">
        <v>55206</v>
      </c>
      <c r="S5892" s="37">
        <v>2.7486999999999999</v>
      </c>
      <c r="T5892" s="38">
        <v>0</v>
      </c>
      <c r="U5892" s="38">
        <v>1</v>
      </c>
      <c r="V5892" s="38">
        <v>0</v>
      </c>
    </row>
    <row r="5893" spans="1:22" ht="13.5" customHeight="1" x14ac:dyDescent="0.2">
      <c r="A5893" s="32" t="s">
        <v>5889</v>
      </c>
      <c r="B5893" s="32" t="s">
        <v>13704</v>
      </c>
      <c r="C5893" s="32" t="s">
        <v>18190</v>
      </c>
      <c r="D5893" s="37">
        <v>11.48063</v>
      </c>
      <c r="E5893" s="39">
        <v>317.99</v>
      </c>
      <c r="F5893" s="39">
        <v>754</v>
      </c>
      <c r="G5893" s="39" t="s">
        <v>15680</v>
      </c>
      <c r="H5893" s="38">
        <v>1</v>
      </c>
      <c r="I5893" s="38">
        <v>1634</v>
      </c>
      <c r="J5893" s="37" t="s">
        <v>15680</v>
      </c>
      <c r="K5893" s="37" t="s">
        <v>15680</v>
      </c>
      <c r="L5893" s="37" t="s">
        <v>15680</v>
      </c>
      <c r="M5893" s="37" t="s">
        <v>15680</v>
      </c>
      <c r="N5893" s="37" t="s">
        <v>15680</v>
      </c>
      <c r="O5893" s="37" t="s">
        <v>15680</v>
      </c>
      <c r="P5893" s="37">
        <v>5.3</v>
      </c>
      <c r="Q5893" s="37" t="s">
        <v>15680</v>
      </c>
      <c r="R5893" s="38">
        <v>45796</v>
      </c>
      <c r="S5893" s="37">
        <v>2.7486999999999999</v>
      </c>
      <c r="T5893" s="38">
        <v>0</v>
      </c>
      <c r="U5893" s="38">
        <v>0</v>
      </c>
      <c r="V5893" s="38">
        <v>1</v>
      </c>
    </row>
    <row r="5894" spans="1:22" ht="13.5" customHeight="1" x14ac:dyDescent="0.2">
      <c r="A5894" s="32" t="s">
        <v>5890</v>
      </c>
      <c r="B5894" s="32" t="s">
        <v>13705</v>
      </c>
      <c r="C5894" s="32" t="s">
        <v>18190</v>
      </c>
      <c r="D5894" s="37">
        <v>16.663340000000002</v>
      </c>
      <c r="E5894" s="39">
        <v>189.01</v>
      </c>
      <c r="F5894" s="39">
        <v>1082</v>
      </c>
      <c r="G5894" s="39">
        <v>2016.35</v>
      </c>
      <c r="H5894" s="38">
        <v>2</v>
      </c>
      <c r="I5894" s="38">
        <v>2091</v>
      </c>
      <c r="J5894" s="37">
        <v>24.761896778000001</v>
      </c>
      <c r="K5894" s="37">
        <v>18.513937099</v>
      </c>
      <c r="L5894" s="37">
        <v>39.996029624999998</v>
      </c>
      <c r="M5894" s="37">
        <v>22.338452226000001</v>
      </c>
      <c r="N5894" s="37">
        <v>35.307061812999997</v>
      </c>
      <c r="O5894" s="37">
        <v>8.7909458101000002</v>
      </c>
      <c r="P5894" s="37" t="s">
        <v>15680</v>
      </c>
      <c r="Q5894" s="37" t="s">
        <v>15680</v>
      </c>
      <c r="R5894" s="38">
        <v>79281</v>
      </c>
      <c r="S5894" s="37">
        <v>2.7486999999999999</v>
      </c>
      <c r="T5894" s="38">
        <v>1</v>
      </c>
      <c r="U5894" s="38">
        <v>0</v>
      </c>
      <c r="V5894" s="38">
        <v>2</v>
      </c>
    </row>
    <row r="5895" spans="1:22" ht="13.5" customHeight="1" x14ac:dyDescent="0.2">
      <c r="A5895" s="32" t="s">
        <v>5891</v>
      </c>
      <c r="B5895" s="32" t="s">
        <v>13706</v>
      </c>
      <c r="C5895" s="32" t="s">
        <v>18190</v>
      </c>
      <c r="D5895" s="37">
        <v>8.1046580000000006</v>
      </c>
      <c r="E5895" s="39">
        <v>490.01</v>
      </c>
      <c r="F5895" s="39">
        <v>921</v>
      </c>
      <c r="G5895" s="39">
        <v>1784.67</v>
      </c>
      <c r="H5895" s="38">
        <v>2</v>
      </c>
      <c r="I5895" s="38">
        <v>1834</v>
      </c>
      <c r="J5895" s="37">
        <v>31.896674749999999</v>
      </c>
      <c r="K5895" s="37">
        <v>20.75438325</v>
      </c>
      <c r="L5895" s="37">
        <v>40.99323193</v>
      </c>
      <c r="M5895" s="37">
        <v>6.4255920389999996</v>
      </c>
      <c r="N5895" s="37">
        <v>11.24655815</v>
      </c>
      <c r="O5895" s="37">
        <v>5.5265961429999999</v>
      </c>
      <c r="P5895" s="37">
        <v>5.3</v>
      </c>
      <c r="Q5895" s="37" t="s">
        <v>15680</v>
      </c>
      <c r="R5895" s="38">
        <v>61031</v>
      </c>
      <c r="S5895" s="37">
        <v>2.7486999999999999</v>
      </c>
      <c r="T5895" s="38">
        <v>1</v>
      </c>
      <c r="U5895" s="38">
        <v>1</v>
      </c>
      <c r="V5895" s="38">
        <v>1</v>
      </c>
    </row>
    <row r="5896" spans="1:22" ht="13.5" customHeight="1" x14ac:dyDescent="0.2">
      <c r="A5896" s="32" t="s">
        <v>5892</v>
      </c>
      <c r="B5896" s="32" t="s">
        <v>13707</v>
      </c>
      <c r="C5896" s="32" t="s">
        <v>18190</v>
      </c>
      <c r="D5896" s="37">
        <v>12.31251</v>
      </c>
      <c r="E5896" s="39">
        <v>600.99</v>
      </c>
      <c r="F5896" s="39">
        <v>2386</v>
      </c>
      <c r="G5896" s="39">
        <v>4537.8500000000004</v>
      </c>
      <c r="H5896" s="38">
        <v>3</v>
      </c>
      <c r="I5896" s="38">
        <v>4700</v>
      </c>
      <c r="J5896" s="37">
        <v>39.204493311999997</v>
      </c>
      <c r="K5896" s="37">
        <v>28.804802488</v>
      </c>
      <c r="L5896" s="37">
        <v>46.810468280999999</v>
      </c>
      <c r="M5896" s="37">
        <v>18.549130899000001</v>
      </c>
      <c r="N5896" s="37">
        <v>50.502161008000002</v>
      </c>
      <c r="O5896" s="37">
        <v>2.4575735221000001</v>
      </c>
      <c r="P5896" s="37">
        <v>5.3</v>
      </c>
      <c r="Q5896" s="37">
        <v>91.162754100000001</v>
      </c>
      <c r="R5896" s="38">
        <v>126841</v>
      </c>
      <c r="S5896" s="37">
        <v>2.7486999999999999</v>
      </c>
      <c r="T5896" s="38">
        <v>1</v>
      </c>
      <c r="U5896" s="38">
        <v>0</v>
      </c>
      <c r="V5896" s="38">
        <v>0</v>
      </c>
    </row>
    <row r="5897" spans="1:22" ht="13.5" customHeight="1" x14ac:dyDescent="0.2">
      <c r="A5897" s="32" t="s">
        <v>5893</v>
      </c>
      <c r="B5897" s="32" t="s">
        <v>13708</v>
      </c>
      <c r="C5897" s="32" t="s">
        <v>18188</v>
      </c>
      <c r="D5897" s="37">
        <v>7.3125429999999998</v>
      </c>
      <c r="E5897" s="39">
        <v>1421.97</v>
      </c>
      <c r="F5897" s="39">
        <v>3099</v>
      </c>
      <c r="G5897" s="39">
        <v>6118.06</v>
      </c>
      <c r="H5897" s="38">
        <v>4</v>
      </c>
      <c r="I5897" s="38">
        <v>6193</v>
      </c>
      <c r="J5897" s="37">
        <v>7.5983534038</v>
      </c>
      <c r="K5897" s="37">
        <v>11.530936607999999</v>
      </c>
      <c r="L5897" s="37">
        <v>12.473024204</v>
      </c>
      <c r="M5897" s="37">
        <v>17.692275068000001</v>
      </c>
      <c r="N5897" s="37">
        <v>8.4011464690000004</v>
      </c>
      <c r="O5897" s="37">
        <v>9.5918533931999992</v>
      </c>
      <c r="P5897" s="37">
        <v>5.3</v>
      </c>
      <c r="Q5897" s="37">
        <v>71.599769699999996</v>
      </c>
      <c r="R5897" s="38">
        <v>118726</v>
      </c>
      <c r="S5897" s="37">
        <v>3.80281</v>
      </c>
      <c r="T5897" s="38">
        <v>1</v>
      </c>
      <c r="U5897" s="38">
        <v>3</v>
      </c>
      <c r="V5897" s="38">
        <v>1</v>
      </c>
    </row>
    <row r="5898" spans="1:22" ht="13.5" customHeight="1" x14ac:dyDescent="0.2">
      <c r="A5898" s="32" t="s">
        <v>5894</v>
      </c>
      <c r="B5898" s="32" t="s">
        <v>13709</v>
      </c>
      <c r="C5898" s="32" t="s">
        <v>18188</v>
      </c>
      <c r="D5898" s="37">
        <v>7.0698559999999997</v>
      </c>
      <c r="E5898" s="39">
        <v>636.99</v>
      </c>
      <c r="F5898" s="39">
        <v>1629</v>
      </c>
      <c r="G5898" s="39">
        <v>3326.2</v>
      </c>
      <c r="H5898" s="38">
        <v>2</v>
      </c>
      <c r="I5898" s="38">
        <v>3351</v>
      </c>
      <c r="J5898" s="37">
        <v>6.3439598218000004</v>
      </c>
      <c r="K5898" s="37">
        <v>7.2538584094000003</v>
      </c>
      <c r="L5898" s="37">
        <v>11.229866152</v>
      </c>
      <c r="M5898" s="37">
        <v>63.562883159999998</v>
      </c>
      <c r="N5898" s="37">
        <v>4.8315764784999997</v>
      </c>
      <c r="O5898" s="37">
        <v>25.809023916000001</v>
      </c>
      <c r="P5898" s="37">
        <v>5.3</v>
      </c>
      <c r="Q5898" s="37">
        <v>82.459124599999996</v>
      </c>
      <c r="R5898" s="38">
        <v>73084</v>
      </c>
      <c r="S5898" s="37">
        <v>3.80281</v>
      </c>
      <c r="T5898" s="38">
        <v>1</v>
      </c>
      <c r="U5898" s="38">
        <v>2</v>
      </c>
      <c r="V5898" s="38">
        <v>0</v>
      </c>
    </row>
    <row r="5899" spans="1:22" ht="13.5" customHeight="1" x14ac:dyDescent="0.2">
      <c r="A5899" s="32" t="s">
        <v>5895</v>
      </c>
      <c r="B5899" s="32" t="s">
        <v>13710</v>
      </c>
      <c r="C5899" s="32" t="s">
        <v>18189</v>
      </c>
      <c r="D5899" s="37">
        <v>5.4080329999999996</v>
      </c>
      <c r="E5899" s="39">
        <v>917.01</v>
      </c>
      <c r="F5899" s="39">
        <v>3133</v>
      </c>
      <c r="G5899" s="39">
        <v>6062.01</v>
      </c>
      <c r="H5899" s="38">
        <v>3</v>
      </c>
      <c r="I5899" s="38">
        <v>6369</v>
      </c>
      <c r="J5899" s="37">
        <v>33.449807452000002</v>
      </c>
      <c r="K5899" s="37">
        <v>41.593046065000003</v>
      </c>
      <c r="L5899" s="37">
        <v>47.631372312000003</v>
      </c>
      <c r="M5899" s="37">
        <v>3.6065746372</v>
      </c>
      <c r="N5899" s="37">
        <v>30.260896979000002</v>
      </c>
      <c r="O5899" s="37">
        <v>15.366411659000001</v>
      </c>
      <c r="P5899" s="37">
        <v>8.6</v>
      </c>
      <c r="Q5899" s="37">
        <v>83.806870399999994</v>
      </c>
      <c r="R5899" s="38">
        <v>116694</v>
      </c>
      <c r="S5899" s="37">
        <v>2.3782100000000002</v>
      </c>
      <c r="T5899" s="38">
        <v>0</v>
      </c>
      <c r="U5899" s="38">
        <v>0</v>
      </c>
      <c r="V5899" s="38">
        <v>2</v>
      </c>
    </row>
    <row r="5900" spans="1:22" ht="13.5" customHeight="1" x14ac:dyDescent="0.2">
      <c r="A5900" s="32" t="s">
        <v>5896</v>
      </c>
      <c r="B5900" s="32" t="s">
        <v>13711</v>
      </c>
      <c r="C5900" s="32" t="s">
        <v>18190</v>
      </c>
      <c r="D5900" s="37">
        <v>3.6134650000000001</v>
      </c>
      <c r="E5900" s="39">
        <v>1173.99</v>
      </c>
      <c r="F5900" s="39">
        <v>2279</v>
      </c>
      <c r="G5900" s="39">
        <v>4399.8</v>
      </c>
      <c r="H5900" s="38">
        <v>3</v>
      </c>
      <c r="I5900" s="38">
        <v>4502</v>
      </c>
      <c r="J5900" s="37">
        <v>8.1633105494000002</v>
      </c>
      <c r="K5900" s="37">
        <v>2.2951816062999999</v>
      </c>
      <c r="L5900" s="37">
        <v>7.1163402387000003</v>
      </c>
      <c r="M5900" s="37">
        <v>37.104781744999997</v>
      </c>
      <c r="N5900" s="37">
        <v>8.1693834533</v>
      </c>
      <c r="O5900" s="37">
        <v>22.937571270999999</v>
      </c>
      <c r="P5900" s="37">
        <v>5.6005490195999998</v>
      </c>
      <c r="Q5900" s="37">
        <v>91.526189500000001</v>
      </c>
      <c r="R5900" s="38">
        <v>132777</v>
      </c>
      <c r="S5900" s="37">
        <v>2.7486999999999999</v>
      </c>
      <c r="T5900" s="38">
        <v>1</v>
      </c>
      <c r="U5900" s="38">
        <v>3</v>
      </c>
      <c r="V5900" s="38">
        <v>1</v>
      </c>
    </row>
    <row r="5901" spans="1:22" ht="13.5" customHeight="1" x14ac:dyDescent="0.2">
      <c r="A5901" s="32" t="s">
        <v>5897</v>
      </c>
      <c r="B5901" s="32" t="s">
        <v>13712</v>
      </c>
      <c r="C5901" s="32" t="s">
        <v>18189</v>
      </c>
      <c r="D5901" s="37">
        <v>9.3158049999999992</v>
      </c>
      <c r="E5901" s="39">
        <v>1121</v>
      </c>
      <c r="F5901" s="39">
        <v>3104</v>
      </c>
      <c r="G5901" s="39">
        <v>5728.83</v>
      </c>
      <c r="H5901" s="38">
        <v>5</v>
      </c>
      <c r="I5901" s="38">
        <v>6012</v>
      </c>
      <c r="J5901" s="37">
        <v>30.293088388000001</v>
      </c>
      <c r="K5901" s="37">
        <v>40.690342416</v>
      </c>
      <c r="L5901" s="37">
        <v>41.834884997000003</v>
      </c>
      <c r="M5901" s="37">
        <v>4.6317813443000002</v>
      </c>
      <c r="N5901" s="37">
        <v>29.818178258</v>
      </c>
      <c r="O5901" s="37">
        <v>19.362981704999999</v>
      </c>
      <c r="P5901" s="37">
        <v>7.5686845169000003</v>
      </c>
      <c r="Q5901" s="37">
        <v>71.424699000000004</v>
      </c>
      <c r="R5901" s="38">
        <v>193653</v>
      </c>
      <c r="S5901" s="37">
        <v>2.3782100000000002</v>
      </c>
      <c r="T5901" s="38">
        <v>2</v>
      </c>
      <c r="U5901" s="38">
        <v>3</v>
      </c>
      <c r="V5901" s="38">
        <v>1</v>
      </c>
    </row>
    <row r="5902" spans="1:22" ht="13.5" customHeight="1" x14ac:dyDescent="0.2">
      <c r="A5902" s="32" t="s">
        <v>5898</v>
      </c>
      <c r="B5902" s="32" t="s">
        <v>13713</v>
      </c>
      <c r="C5902" s="32" t="s">
        <v>18189</v>
      </c>
      <c r="D5902" s="37">
        <v>7.5206119999999999</v>
      </c>
      <c r="E5902" s="39">
        <v>490.01</v>
      </c>
      <c r="F5902" s="39">
        <v>1924</v>
      </c>
      <c r="G5902" s="39">
        <v>2096.58</v>
      </c>
      <c r="H5902" s="38">
        <v>3</v>
      </c>
      <c r="I5902" s="38">
        <v>3842</v>
      </c>
      <c r="J5902" s="37">
        <v>66.909447209999996</v>
      </c>
      <c r="K5902" s="37">
        <v>64.104987507999994</v>
      </c>
      <c r="L5902" s="37">
        <v>61.607495245999999</v>
      </c>
      <c r="M5902" s="37">
        <v>7.9737553638999996</v>
      </c>
      <c r="N5902" s="37">
        <v>64.286112759999995</v>
      </c>
      <c r="O5902" s="37">
        <v>48.744390578000001</v>
      </c>
      <c r="P5902" s="37">
        <v>8.6</v>
      </c>
      <c r="Q5902" s="37">
        <v>79.125334100000003</v>
      </c>
      <c r="R5902" s="38">
        <v>145358</v>
      </c>
      <c r="S5902" s="37">
        <v>2.3782100000000002</v>
      </c>
      <c r="T5902" s="38">
        <v>1</v>
      </c>
      <c r="U5902" s="38">
        <v>2</v>
      </c>
      <c r="V5902" s="38">
        <v>1</v>
      </c>
    </row>
    <row r="5903" spans="1:22" ht="13.5" customHeight="1" x14ac:dyDescent="0.2">
      <c r="A5903" s="32" t="s">
        <v>5899</v>
      </c>
      <c r="B5903" s="32" t="s">
        <v>13714</v>
      </c>
      <c r="C5903" s="32" t="s">
        <v>18189</v>
      </c>
      <c r="D5903" s="37">
        <v>5.3849429999999998</v>
      </c>
      <c r="E5903" s="39">
        <v>687.98</v>
      </c>
      <c r="F5903" s="39">
        <v>2417</v>
      </c>
      <c r="G5903" s="39">
        <v>4566.8100000000004</v>
      </c>
      <c r="H5903" s="38">
        <v>2</v>
      </c>
      <c r="I5903" s="38">
        <v>4776</v>
      </c>
      <c r="J5903" s="37">
        <v>25.690880872000001</v>
      </c>
      <c r="K5903" s="37">
        <v>44.731408747000003</v>
      </c>
      <c r="L5903" s="37">
        <v>48.200153856999997</v>
      </c>
      <c r="M5903" s="37">
        <v>4.3700951279</v>
      </c>
      <c r="N5903" s="37">
        <v>25.918558273999999</v>
      </c>
      <c r="O5903" s="37">
        <v>15.398892546000001</v>
      </c>
      <c r="P5903" s="37">
        <v>8.6</v>
      </c>
      <c r="Q5903" s="37">
        <v>94.131722100000005</v>
      </c>
      <c r="R5903" s="38">
        <v>211384</v>
      </c>
      <c r="S5903" s="37">
        <v>2.3782100000000002</v>
      </c>
      <c r="T5903" s="38">
        <v>1</v>
      </c>
      <c r="U5903" s="38">
        <v>0</v>
      </c>
      <c r="V5903" s="38">
        <v>1</v>
      </c>
    </row>
    <row r="5904" spans="1:22" ht="13.5" customHeight="1" x14ac:dyDescent="0.2">
      <c r="A5904" s="32" t="s">
        <v>5900</v>
      </c>
      <c r="B5904" s="32" t="s">
        <v>13715</v>
      </c>
      <c r="C5904" s="32" t="s">
        <v>18190</v>
      </c>
      <c r="D5904" s="37">
        <v>3.7789380000000001</v>
      </c>
      <c r="E5904" s="39">
        <v>1040.04</v>
      </c>
      <c r="F5904" s="39">
        <v>4219</v>
      </c>
      <c r="G5904" s="39">
        <v>8162.39</v>
      </c>
      <c r="H5904" s="38">
        <v>9</v>
      </c>
      <c r="I5904" s="38">
        <v>8382</v>
      </c>
      <c r="J5904" s="37">
        <v>13.193841029</v>
      </c>
      <c r="K5904" s="37">
        <v>13.689087523</v>
      </c>
      <c r="L5904" s="37">
        <v>20.408145997999998</v>
      </c>
      <c r="M5904" s="37">
        <v>11.933553972</v>
      </c>
      <c r="N5904" s="37">
        <v>10.865481272</v>
      </c>
      <c r="O5904" s="37">
        <v>7.8678616357999998</v>
      </c>
      <c r="P5904" s="37">
        <v>5.3</v>
      </c>
      <c r="Q5904" s="37">
        <v>72.254979800000001</v>
      </c>
      <c r="R5904" s="38">
        <v>281725</v>
      </c>
      <c r="S5904" s="37">
        <v>2.7486999999999999</v>
      </c>
      <c r="T5904" s="38">
        <v>4</v>
      </c>
      <c r="U5904" s="38">
        <v>3</v>
      </c>
      <c r="V5904" s="38">
        <v>3</v>
      </c>
    </row>
    <row r="5905" spans="1:22" ht="13.5" customHeight="1" x14ac:dyDescent="0.2">
      <c r="A5905" s="32" t="s">
        <v>5901</v>
      </c>
      <c r="B5905" s="32" t="s">
        <v>13716</v>
      </c>
      <c r="C5905" s="32" t="s">
        <v>18190</v>
      </c>
      <c r="D5905" s="37">
        <v>6.1274889999999997</v>
      </c>
      <c r="E5905" s="39">
        <v>800</v>
      </c>
      <c r="F5905" s="39">
        <v>1959</v>
      </c>
      <c r="G5905" s="39">
        <v>3880.11</v>
      </c>
      <c r="H5905" s="38">
        <v>2</v>
      </c>
      <c r="I5905" s="38">
        <v>4003</v>
      </c>
      <c r="J5905" s="37">
        <v>20.428793181</v>
      </c>
      <c r="K5905" s="37">
        <v>19.701627534</v>
      </c>
      <c r="L5905" s="37">
        <v>26.552745109</v>
      </c>
      <c r="M5905" s="37">
        <v>9.4109590595999997</v>
      </c>
      <c r="N5905" s="37">
        <v>22.569723937999999</v>
      </c>
      <c r="O5905" s="37">
        <v>11.700216221</v>
      </c>
      <c r="P5905" s="37" t="s">
        <v>15680</v>
      </c>
      <c r="Q5905" s="37">
        <v>90.861693200000005</v>
      </c>
      <c r="R5905" s="38">
        <v>76346</v>
      </c>
      <c r="S5905" s="37">
        <v>2.7486999999999999</v>
      </c>
      <c r="T5905" s="38">
        <v>0</v>
      </c>
      <c r="U5905" s="38">
        <v>2</v>
      </c>
      <c r="V5905" s="38">
        <v>0</v>
      </c>
    </row>
    <row r="5906" spans="1:22" ht="13.5" customHeight="1" x14ac:dyDescent="0.2">
      <c r="A5906" s="32" t="s">
        <v>5902</v>
      </c>
      <c r="B5906" s="32" t="s">
        <v>13717</v>
      </c>
      <c r="C5906" s="32" t="s">
        <v>18190</v>
      </c>
      <c r="D5906" s="37">
        <v>4.9398840000000002</v>
      </c>
      <c r="E5906" s="39">
        <v>822.01</v>
      </c>
      <c r="F5906" s="39">
        <v>3037</v>
      </c>
      <c r="G5906" s="39">
        <v>5585.93</v>
      </c>
      <c r="H5906" s="38">
        <v>3</v>
      </c>
      <c r="I5906" s="38">
        <v>6071</v>
      </c>
      <c r="J5906" s="37">
        <v>8.8893828571999993</v>
      </c>
      <c r="K5906" s="37">
        <v>4.3465097180000001</v>
      </c>
      <c r="L5906" s="37">
        <v>11.147880632</v>
      </c>
      <c r="M5906" s="37">
        <v>9.3401468217999994</v>
      </c>
      <c r="N5906" s="37">
        <v>4.5473504874000001</v>
      </c>
      <c r="O5906" s="37">
        <v>4.2192841885999997</v>
      </c>
      <c r="P5906" s="37">
        <v>5.3</v>
      </c>
      <c r="Q5906" s="37">
        <v>87.473638399999999</v>
      </c>
      <c r="R5906" s="38">
        <v>120149</v>
      </c>
      <c r="S5906" s="37">
        <v>2.7486999999999999</v>
      </c>
      <c r="T5906" s="38">
        <v>1</v>
      </c>
      <c r="U5906" s="38">
        <v>2</v>
      </c>
      <c r="V5906" s="38">
        <v>2</v>
      </c>
    </row>
    <row r="5907" spans="1:22" ht="13.5" customHeight="1" x14ac:dyDescent="0.2">
      <c r="A5907" s="32" t="s">
        <v>5903</v>
      </c>
      <c r="B5907" s="32" t="s">
        <v>13718</v>
      </c>
      <c r="C5907" s="32" t="s">
        <v>18189</v>
      </c>
      <c r="D5907" s="37">
        <v>11.52422</v>
      </c>
      <c r="E5907" s="39">
        <v>479</v>
      </c>
      <c r="F5907" s="39">
        <v>1058</v>
      </c>
      <c r="G5907" s="39">
        <v>1562.73</v>
      </c>
      <c r="H5907" s="38">
        <v>1</v>
      </c>
      <c r="I5907" s="38">
        <v>2309</v>
      </c>
      <c r="J5907" s="37">
        <v>24.144481283000001</v>
      </c>
      <c r="K5907" s="37">
        <v>22.521051751000002</v>
      </c>
      <c r="L5907" s="37">
        <v>33.940974013000002</v>
      </c>
      <c r="M5907" s="37">
        <v>3.8448191716000002</v>
      </c>
      <c r="N5907" s="37">
        <v>24.560197729999999</v>
      </c>
      <c r="O5907" s="37">
        <v>24.422465069000001</v>
      </c>
      <c r="P5907" s="37">
        <v>8.6</v>
      </c>
      <c r="Q5907" s="37" t="s">
        <v>15680</v>
      </c>
      <c r="R5907" s="38">
        <v>37677</v>
      </c>
      <c r="S5907" s="37">
        <v>2.3782100000000002</v>
      </c>
      <c r="T5907" s="38">
        <v>0</v>
      </c>
      <c r="U5907" s="38">
        <v>0</v>
      </c>
      <c r="V5907" s="38">
        <v>1</v>
      </c>
    </row>
    <row r="5908" spans="1:22" ht="13.5" customHeight="1" x14ac:dyDescent="0.2">
      <c r="A5908" s="32" t="s">
        <v>5904</v>
      </c>
      <c r="B5908" s="32" t="s">
        <v>13719</v>
      </c>
      <c r="C5908" s="32" t="s">
        <v>18189</v>
      </c>
      <c r="D5908" s="37">
        <v>6.9490179999999997</v>
      </c>
      <c r="E5908" s="39">
        <v>548.02</v>
      </c>
      <c r="F5908" s="39">
        <v>1825</v>
      </c>
      <c r="G5908" s="39">
        <v>3255.37</v>
      </c>
      <c r="H5908" s="38">
        <v>3</v>
      </c>
      <c r="I5908" s="38">
        <v>3807</v>
      </c>
      <c r="J5908" s="37">
        <v>30.788349636</v>
      </c>
      <c r="K5908" s="37">
        <v>46.638953702000002</v>
      </c>
      <c r="L5908" s="37">
        <v>33.451794147000001</v>
      </c>
      <c r="M5908" s="37">
        <v>13.836440597999999</v>
      </c>
      <c r="N5908" s="37">
        <v>42.791337738000003</v>
      </c>
      <c r="O5908" s="37">
        <v>62.484515367999997</v>
      </c>
      <c r="P5908" s="37">
        <v>6.2018434669999998</v>
      </c>
      <c r="Q5908" s="37">
        <v>73.346362999999997</v>
      </c>
      <c r="R5908" s="38">
        <v>91585</v>
      </c>
      <c r="S5908" s="37">
        <v>2.3782100000000002</v>
      </c>
      <c r="T5908" s="38">
        <v>1</v>
      </c>
      <c r="U5908" s="38">
        <v>2</v>
      </c>
      <c r="V5908" s="38">
        <v>0</v>
      </c>
    </row>
    <row r="5909" spans="1:22" ht="13.5" customHeight="1" x14ac:dyDescent="0.2">
      <c r="A5909" s="32" t="s">
        <v>5905</v>
      </c>
      <c r="B5909" s="32" t="s">
        <v>13720</v>
      </c>
      <c r="C5909" s="32" t="s">
        <v>18189</v>
      </c>
      <c r="D5909" s="37">
        <v>6.5865749999999998</v>
      </c>
      <c r="E5909" s="39">
        <v>576.01</v>
      </c>
      <c r="F5909" s="39">
        <v>2464</v>
      </c>
      <c r="G5909" s="39">
        <v>4699.95</v>
      </c>
      <c r="H5909" s="38">
        <v>2</v>
      </c>
      <c r="I5909" s="38">
        <v>4906</v>
      </c>
      <c r="J5909" s="37">
        <v>18.054589883999999</v>
      </c>
      <c r="K5909" s="37">
        <v>28.667637755000001</v>
      </c>
      <c r="L5909" s="37">
        <v>29.221697925000001</v>
      </c>
      <c r="M5909" s="37">
        <v>8.7250713170999994</v>
      </c>
      <c r="N5909" s="37">
        <v>8.7614708989000007</v>
      </c>
      <c r="O5909" s="37">
        <v>8.6140624133999992</v>
      </c>
      <c r="P5909" s="37">
        <v>5.9206693878000003</v>
      </c>
      <c r="Q5909" s="37">
        <v>90.213855499999994</v>
      </c>
      <c r="R5909" s="38">
        <v>102137</v>
      </c>
      <c r="S5909" s="37">
        <v>2.3782100000000002</v>
      </c>
      <c r="T5909" s="38">
        <v>0</v>
      </c>
      <c r="U5909" s="38">
        <v>0</v>
      </c>
      <c r="V5909" s="38">
        <v>1</v>
      </c>
    </row>
    <row r="5910" spans="1:22" ht="13.5" customHeight="1" x14ac:dyDescent="0.2">
      <c r="A5910" s="32" t="s">
        <v>5906</v>
      </c>
      <c r="B5910" s="32" t="s">
        <v>13721</v>
      </c>
      <c r="C5910" s="32" t="s">
        <v>18190</v>
      </c>
      <c r="D5910" s="37">
        <v>13.127969999999999</v>
      </c>
      <c r="E5910" s="39">
        <v>741.01</v>
      </c>
      <c r="F5910" s="39">
        <v>2535</v>
      </c>
      <c r="G5910" s="39">
        <v>4893.18</v>
      </c>
      <c r="H5910" s="38">
        <v>3</v>
      </c>
      <c r="I5910" s="38">
        <v>4991</v>
      </c>
      <c r="J5910" s="37">
        <v>30.429323772</v>
      </c>
      <c r="K5910" s="37">
        <v>26.389878153000002</v>
      </c>
      <c r="L5910" s="37">
        <v>40.078564987999997</v>
      </c>
      <c r="M5910" s="37">
        <v>10.105023951</v>
      </c>
      <c r="N5910" s="37">
        <v>25.923098693</v>
      </c>
      <c r="O5910" s="37">
        <v>13.649077405</v>
      </c>
      <c r="P5910" s="37" t="s">
        <v>15680</v>
      </c>
      <c r="Q5910" s="37">
        <v>88.620750099999995</v>
      </c>
      <c r="R5910" s="38">
        <v>147986</v>
      </c>
      <c r="S5910" s="37">
        <v>2.7486999999999999</v>
      </c>
      <c r="T5910" s="38">
        <v>1</v>
      </c>
      <c r="U5910" s="38">
        <v>3</v>
      </c>
      <c r="V5910" s="38">
        <v>1</v>
      </c>
    </row>
    <row r="5911" spans="1:22" ht="13.5" customHeight="1" x14ac:dyDescent="0.2">
      <c r="A5911" s="32" t="s">
        <v>5907</v>
      </c>
      <c r="B5911" s="32" t="s">
        <v>13722</v>
      </c>
      <c r="C5911" s="32" t="s">
        <v>18188</v>
      </c>
      <c r="D5911" s="37">
        <v>4.4280439999999999</v>
      </c>
      <c r="E5911" s="39">
        <v>871.99</v>
      </c>
      <c r="F5911" s="39">
        <v>2063</v>
      </c>
      <c r="G5911" s="39">
        <v>3719.83</v>
      </c>
      <c r="H5911" s="38">
        <v>5</v>
      </c>
      <c r="I5911" s="38">
        <v>4021</v>
      </c>
      <c r="J5911" s="37">
        <v>17.180535854999999</v>
      </c>
      <c r="K5911" s="37">
        <v>27.555419312000001</v>
      </c>
      <c r="L5911" s="37">
        <v>16.342403314999999</v>
      </c>
      <c r="M5911" s="37">
        <v>3.6050114028000002</v>
      </c>
      <c r="N5911" s="37">
        <v>22.731624837999998</v>
      </c>
      <c r="O5911" s="37">
        <v>9.1405215857000002</v>
      </c>
      <c r="P5911" s="37" t="s">
        <v>15680</v>
      </c>
      <c r="Q5911" s="37">
        <v>76.158816900000005</v>
      </c>
      <c r="R5911" s="38">
        <v>95478</v>
      </c>
      <c r="S5911" s="37">
        <v>3.80281</v>
      </c>
      <c r="T5911" s="38">
        <v>3</v>
      </c>
      <c r="U5911" s="38">
        <v>2</v>
      </c>
      <c r="V5911" s="38">
        <v>1</v>
      </c>
    </row>
    <row r="5912" spans="1:22" ht="13.5" customHeight="1" x14ac:dyDescent="0.2">
      <c r="A5912" s="32" t="s">
        <v>5908</v>
      </c>
      <c r="B5912" s="32" t="s">
        <v>13723</v>
      </c>
      <c r="C5912" s="32" t="s">
        <v>18188</v>
      </c>
      <c r="D5912" s="37">
        <v>6.8656649999999999</v>
      </c>
      <c r="E5912" s="39">
        <v>1652.97</v>
      </c>
      <c r="F5912" s="39">
        <v>4137</v>
      </c>
      <c r="G5912" s="39">
        <v>7569.28</v>
      </c>
      <c r="H5912" s="38">
        <v>12</v>
      </c>
      <c r="I5912" s="38">
        <v>8055</v>
      </c>
      <c r="J5912" s="37">
        <v>11.259564572</v>
      </c>
      <c r="K5912" s="37">
        <v>18.930879027</v>
      </c>
      <c r="L5912" s="37">
        <v>11.588864349</v>
      </c>
      <c r="M5912" s="37">
        <v>7.2543470579999996</v>
      </c>
      <c r="N5912" s="37">
        <v>8.3877962897000007</v>
      </c>
      <c r="O5912" s="37">
        <v>8.7707148880000005</v>
      </c>
      <c r="P5912" s="37">
        <v>5.3</v>
      </c>
      <c r="Q5912" s="37">
        <v>88.259953999999993</v>
      </c>
      <c r="R5912" s="38">
        <v>207665</v>
      </c>
      <c r="S5912" s="37">
        <v>3.80281</v>
      </c>
      <c r="T5912" s="38">
        <v>5</v>
      </c>
      <c r="U5912" s="38">
        <v>7</v>
      </c>
      <c r="V5912" s="38">
        <v>0</v>
      </c>
    </row>
    <row r="5913" spans="1:22" ht="13.5" customHeight="1" x14ac:dyDescent="0.2">
      <c r="A5913" s="32" t="s">
        <v>5909</v>
      </c>
      <c r="B5913" s="32" t="s">
        <v>13724</v>
      </c>
      <c r="C5913" s="32" t="s">
        <v>18189</v>
      </c>
      <c r="D5913" s="37">
        <v>17.091170000000002</v>
      </c>
      <c r="E5913" s="39">
        <v>450.02</v>
      </c>
      <c r="F5913" s="39">
        <v>2035</v>
      </c>
      <c r="G5913" s="39">
        <v>3774.94</v>
      </c>
      <c r="H5913" s="38">
        <v>3</v>
      </c>
      <c r="I5913" s="38">
        <v>4109</v>
      </c>
      <c r="J5913" s="37">
        <v>37.007075594</v>
      </c>
      <c r="K5913" s="37">
        <v>50.610787772999998</v>
      </c>
      <c r="L5913" s="37">
        <v>46.636020727999998</v>
      </c>
      <c r="M5913" s="37">
        <v>7.8671259570999998</v>
      </c>
      <c r="N5913" s="37">
        <v>34.238580798999998</v>
      </c>
      <c r="O5913" s="37">
        <v>23.954516041000002</v>
      </c>
      <c r="P5913" s="37">
        <v>8.6</v>
      </c>
      <c r="Q5913" s="37">
        <v>94.358324499999995</v>
      </c>
      <c r="R5913" s="38">
        <v>173250</v>
      </c>
      <c r="S5913" s="37">
        <v>2.3782100000000002</v>
      </c>
      <c r="T5913" s="38">
        <v>0</v>
      </c>
      <c r="U5913" s="38">
        <v>1</v>
      </c>
      <c r="V5913" s="38">
        <v>0</v>
      </c>
    </row>
    <row r="5914" spans="1:22" ht="13.5" customHeight="1" x14ac:dyDescent="0.2">
      <c r="A5914" s="32" t="s">
        <v>5910</v>
      </c>
      <c r="B5914" s="32" t="s">
        <v>13725</v>
      </c>
      <c r="C5914" s="32" t="s">
        <v>18190</v>
      </c>
      <c r="D5914" s="37">
        <v>4.1306050000000001</v>
      </c>
      <c r="E5914" s="39">
        <v>396</v>
      </c>
      <c r="F5914" s="39">
        <v>884</v>
      </c>
      <c r="G5914" s="39">
        <v>1816.52</v>
      </c>
      <c r="H5914" s="38">
        <v>1</v>
      </c>
      <c r="I5914" s="38">
        <v>1844</v>
      </c>
      <c r="J5914" s="37">
        <v>21.938661843999999</v>
      </c>
      <c r="K5914" s="37">
        <v>14.906360530000001</v>
      </c>
      <c r="L5914" s="37">
        <v>29.534539874</v>
      </c>
      <c r="M5914" s="37">
        <v>9.6596472052000006</v>
      </c>
      <c r="N5914" s="37">
        <v>15.395038625</v>
      </c>
      <c r="O5914" s="37">
        <v>10.231226530000001</v>
      </c>
      <c r="P5914" s="37">
        <v>5.3</v>
      </c>
      <c r="Q5914" s="37" t="s">
        <v>15680</v>
      </c>
      <c r="R5914" s="38">
        <v>46997</v>
      </c>
      <c r="S5914" s="37">
        <v>2.7486999999999999</v>
      </c>
      <c r="T5914" s="38">
        <v>0</v>
      </c>
      <c r="U5914" s="38">
        <v>0</v>
      </c>
      <c r="V5914" s="38">
        <v>1</v>
      </c>
    </row>
    <row r="5915" spans="1:22" ht="13.5" customHeight="1" x14ac:dyDescent="0.2">
      <c r="A5915" s="32" t="s">
        <v>5911</v>
      </c>
      <c r="B5915" s="32" t="s">
        <v>13726</v>
      </c>
      <c r="C5915" s="32" t="s">
        <v>18189</v>
      </c>
      <c r="D5915" s="37">
        <v>7.433967</v>
      </c>
      <c r="E5915" s="39">
        <v>1588.96</v>
      </c>
      <c r="F5915" s="39">
        <v>4173</v>
      </c>
      <c r="G5915" s="39">
        <v>6997.51</v>
      </c>
      <c r="H5915" s="38">
        <v>12</v>
      </c>
      <c r="I5915" s="38">
        <v>8114</v>
      </c>
      <c r="J5915" s="37">
        <v>36.745379216000003</v>
      </c>
      <c r="K5915" s="37">
        <v>47.488314729999999</v>
      </c>
      <c r="L5915" s="37">
        <v>40.677687302999999</v>
      </c>
      <c r="M5915" s="37">
        <v>4.6665075003999998</v>
      </c>
      <c r="N5915" s="37">
        <v>43.537684050000003</v>
      </c>
      <c r="O5915" s="37">
        <v>34.937572224999997</v>
      </c>
      <c r="P5915" s="37">
        <v>8.6</v>
      </c>
      <c r="Q5915" s="37">
        <v>87.281205</v>
      </c>
      <c r="R5915" s="38">
        <v>228446</v>
      </c>
      <c r="S5915" s="37">
        <v>2.3782100000000002</v>
      </c>
      <c r="T5915" s="38">
        <v>6</v>
      </c>
      <c r="U5915" s="38">
        <v>9</v>
      </c>
      <c r="V5915" s="38">
        <v>1</v>
      </c>
    </row>
    <row r="5916" spans="1:22" ht="13.5" customHeight="1" x14ac:dyDescent="0.2">
      <c r="A5916" s="32" t="s">
        <v>5912</v>
      </c>
      <c r="B5916" s="32" t="s">
        <v>13727</v>
      </c>
      <c r="C5916" s="32" t="s">
        <v>18190</v>
      </c>
      <c r="D5916" s="37">
        <v>7.1662080000000001</v>
      </c>
      <c r="E5916" s="39">
        <v>1712.95</v>
      </c>
      <c r="F5916" s="39">
        <v>6616</v>
      </c>
      <c r="G5916" s="39">
        <v>12621.11</v>
      </c>
      <c r="H5916" s="38">
        <v>12</v>
      </c>
      <c r="I5916" s="38">
        <v>12970</v>
      </c>
      <c r="J5916" s="37">
        <v>19.800946992</v>
      </c>
      <c r="K5916" s="37">
        <v>15.439294948000001</v>
      </c>
      <c r="L5916" s="37">
        <v>29.906169598000002</v>
      </c>
      <c r="M5916" s="37">
        <v>15.584578987</v>
      </c>
      <c r="N5916" s="37">
        <v>24.771694965999998</v>
      </c>
      <c r="O5916" s="37">
        <v>11.404624487</v>
      </c>
      <c r="P5916" s="37">
        <v>5.3</v>
      </c>
      <c r="Q5916" s="37">
        <v>82.108407200000002</v>
      </c>
      <c r="R5916" s="38">
        <v>429415</v>
      </c>
      <c r="S5916" s="37">
        <v>2.7486999999999999</v>
      </c>
      <c r="T5916" s="38">
        <v>6</v>
      </c>
      <c r="U5916" s="38">
        <v>9</v>
      </c>
      <c r="V5916" s="38">
        <v>1</v>
      </c>
    </row>
    <row r="5917" spans="1:22" ht="13.5" customHeight="1" x14ac:dyDescent="0.2">
      <c r="A5917" s="32" t="s">
        <v>5913</v>
      </c>
      <c r="B5917" s="32" t="s">
        <v>13728</v>
      </c>
      <c r="C5917" s="32" t="s">
        <v>18189</v>
      </c>
      <c r="D5917" s="37">
        <v>6.1238960000000002</v>
      </c>
      <c r="E5917" s="39">
        <v>1049.01</v>
      </c>
      <c r="F5917" s="39">
        <v>1888</v>
      </c>
      <c r="G5917" s="39">
        <v>3578.36</v>
      </c>
      <c r="H5917" s="38">
        <v>5</v>
      </c>
      <c r="I5917" s="38">
        <v>3717</v>
      </c>
      <c r="J5917" s="37">
        <v>6.5308815019999997</v>
      </c>
      <c r="K5917" s="37">
        <v>21.190894398000001</v>
      </c>
      <c r="L5917" s="37">
        <v>9.8051338269000006</v>
      </c>
      <c r="M5917" s="37">
        <v>9.0472144962000005</v>
      </c>
      <c r="N5917" s="37">
        <v>4.2521088419000002</v>
      </c>
      <c r="O5917" s="37">
        <v>4.3673739899999999</v>
      </c>
      <c r="P5917" s="37">
        <v>8.6</v>
      </c>
      <c r="Q5917" s="37">
        <v>84.4804824</v>
      </c>
      <c r="R5917" s="38">
        <v>176063</v>
      </c>
      <c r="S5917" s="37">
        <v>2.3782100000000002</v>
      </c>
      <c r="T5917" s="38">
        <v>1</v>
      </c>
      <c r="U5917" s="38">
        <v>4</v>
      </c>
      <c r="V5917" s="38">
        <v>2</v>
      </c>
    </row>
    <row r="5918" spans="1:22" ht="13.5" customHeight="1" x14ac:dyDescent="0.2">
      <c r="A5918" s="32" t="s">
        <v>5914</v>
      </c>
      <c r="B5918" s="32" t="s">
        <v>13729</v>
      </c>
      <c r="C5918" s="32" t="s">
        <v>18190</v>
      </c>
      <c r="D5918" s="37">
        <v>5.6735170000000004</v>
      </c>
      <c r="E5918" s="39">
        <v>786.99</v>
      </c>
      <c r="F5918" s="39">
        <v>1829</v>
      </c>
      <c r="G5918" s="39">
        <v>3566.79</v>
      </c>
      <c r="H5918" s="38">
        <v>2</v>
      </c>
      <c r="I5918" s="38">
        <v>3656</v>
      </c>
      <c r="J5918" s="37">
        <v>14.310873859999999</v>
      </c>
      <c r="K5918" s="37">
        <v>9.4488536400999994</v>
      </c>
      <c r="L5918" s="37">
        <v>23.487292402000001</v>
      </c>
      <c r="M5918" s="37">
        <v>7.2572521808000001</v>
      </c>
      <c r="N5918" s="37">
        <v>13.286827334</v>
      </c>
      <c r="O5918" s="37">
        <v>11.534916081</v>
      </c>
      <c r="P5918" s="37" t="s">
        <v>15680</v>
      </c>
      <c r="Q5918" s="37">
        <v>76.1809358</v>
      </c>
      <c r="R5918" s="38">
        <v>72676</v>
      </c>
      <c r="S5918" s="37">
        <v>2.7486999999999999</v>
      </c>
      <c r="T5918" s="38">
        <v>1</v>
      </c>
      <c r="U5918" s="38">
        <v>2</v>
      </c>
      <c r="V5918" s="38">
        <v>1</v>
      </c>
    </row>
    <row r="5919" spans="1:22" ht="13.5" customHeight="1" x14ac:dyDescent="0.2">
      <c r="A5919" s="32" t="s">
        <v>5915</v>
      </c>
      <c r="B5919" s="32" t="s">
        <v>13730</v>
      </c>
      <c r="C5919" s="32" t="s">
        <v>18190</v>
      </c>
      <c r="D5919" s="37">
        <v>5.1558609999999998</v>
      </c>
      <c r="E5919" s="39">
        <v>488.99</v>
      </c>
      <c r="F5919" s="39">
        <v>1007</v>
      </c>
      <c r="G5919" s="39">
        <v>2006.24</v>
      </c>
      <c r="H5919" s="38">
        <v>2</v>
      </c>
      <c r="I5919" s="38">
        <v>2052</v>
      </c>
      <c r="J5919" s="37">
        <v>16.909123310999998</v>
      </c>
      <c r="K5919" s="37">
        <v>11.449433338</v>
      </c>
      <c r="L5919" s="37">
        <v>27.663073417</v>
      </c>
      <c r="M5919" s="37">
        <v>3.4871127612000001</v>
      </c>
      <c r="N5919" s="37">
        <v>16.751803468999999</v>
      </c>
      <c r="O5919" s="37">
        <v>13.846989022000001</v>
      </c>
      <c r="P5919" s="37">
        <v>5.3</v>
      </c>
      <c r="Q5919" s="37" t="s">
        <v>15680</v>
      </c>
      <c r="R5919" s="38">
        <v>57639</v>
      </c>
      <c r="S5919" s="37">
        <v>2.7486999999999999</v>
      </c>
      <c r="T5919" s="38">
        <v>1</v>
      </c>
      <c r="U5919" s="38">
        <v>1</v>
      </c>
      <c r="V5919" s="38">
        <v>1</v>
      </c>
    </row>
    <row r="5920" spans="1:22" ht="13.5" customHeight="1" x14ac:dyDescent="0.2">
      <c r="A5920" s="32" t="s">
        <v>5916</v>
      </c>
      <c r="B5920" s="32" t="s">
        <v>13731</v>
      </c>
      <c r="C5920" s="32" t="s">
        <v>18190</v>
      </c>
      <c r="D5920" s="37">
        <v>11.14568</v>
      </c>
      <c r="E5920" s="39">
        <v>1445</v>
      </c>
      <c r="F5920" s="39">
        <v>4286</v>
      </c>
      <c r="G5920" s="39">
        <v>8445.52</v>
      </c>
      <c r="H5920" s="38">
        <v>2</v>
      </c>
      <c r="I5920" s="38">
        <v>8647</v>
      </c>
      <c r="J5920" s="37">
        <v>21.336488188000001</v>
      </c>
      <c r="K5920" s="37">
        <v>17.177524207000001</v>
      </c>
      <c r="L5920" s="37">
        <v>29.878580049</v>
      </c>
      <c r="M5920" s="37">
        <v>11.475893316000001</v>
      </c>
      <c r="N5920" s="37">
        <v>17.748468838000001</v>
      </c>
      <c r="O5920" s="37">
        <v>11.67501689</v>
      </c>
      <c r="P5920" s="37">
        <v>5.3</v>
      </c>
      <c r="Q5920" s="37">
        <v>85.5157545</v>
      </c>
      <c r="R5920" s="38">
        <v>282339</v>
      </c>
      <c r="S5920" s="37">
        <v>2.7486999999999999</v>
      </c>
      <c r="T5920" s="38">
        <v>1</v>
      </c>
      <c r="U5920" s="38">
        <v>0</v>
      </c>
      <c r="V5920" s="38">
        <v>1</v>
      </c>
    </row>
    <row r="5921" spans="1:22" ht="13.5" customHeight="1" x14ac:dyDescent="0.2">
      <c r="A5921" s="32" t="s">
        <v>5917</v>
      </c>
      <c r="B5921" s="32" t="s">
        <v>13732</v>
      </c>
      <c r="C5921" s="32" t="s">
        <v>18190</v>
      </c>
      <c r="D5921" s="37">
        <v>6.6647270000000001</v>
      </c>
      <c r="E5921" s="39">
        <v>1906.95</v>
      </c>
      <c r="F5921" s="39">
        <v>4774</v>
      </c>
      <c r="G5921" s="39">
        <v>9362.85</v>
      </c>
      <c r="H5921" s="38">
        <v>7</v>
      </c>
      <c r="I5921" s="38">
        <v>9551</v>
      </c>
      <c r="J5921" s="37">
        <v>14.135563868</v>
      </c>
      <c r="K5921" s="37">
        <v>11.518083642000001</v>
      </c>
      <c r="L5921" s="37">
        <v>18.286352653000002</v>
      </c>
      <c r="M5921" s="37">
        <v>12.208377200999999</v>
      </c>
      <c r="N5921" s="37">
        <v>13.592079526999999</v>
      </c>
      <c r="O5921" s="37">
        <v>8.4935923954000003</v>
      </c>
      <c r="P5921" s="37">
        <v>5.3</v>
      </c>
      <c r="Q5921" s="37">
        <v>88.271648499999998</v>
      </c>
      <c r="R5921" s="38">
        <v>291761</v>
      </c>
      <c r="S5921" s="37">
        <v>2.7486999999999999</v>
      </c>
      <c r="T5921" s="38">
        <v>3</v>
      </c>
      <c r="U5921" s="38">
        <v>5</v>
      </c>
      <c r="V5921" s="38">
        <v>2</v>
      </c>
    </row>
    <row r="5922" spans="1:22" ht="13.5" customHeight="1" x14ac:dyDescent="0.2">
      <c r="A5922" s="32" t="s">
        <v>5918</v>
      </c>
      <c r="B5922" s="32" t="s">
        <v>13733</v>
      </c>
      <c r="C5922" s="32" t="s">
        <v>18189</v>
      </c>
      <c r="D5922" s="37">
        <v>5.3359680000000003</v>
      </c>
      <c r="E5922" s="39">
        <v>365.99</v>
      </c>
      <c r="F5922" s="39">
        <v>903</v>
      </c>
      <c r="G5922" s="39">
        <v>1550.01</v>
      </c>
      <c r="H5922" s="38">
        <v>2</v>
      </c>
      <c r="I5922" s="38">
        <v>1815</v>
      </c>
      <c r="J5922" s="37">
        <v>26.154007647</v>
      </c>
      <c r="K5922" s="37">
        <v>45.067072484999997</v>
      </c>
      <c r="L5922" s="37">
        <v>21.413629731</v>
      </c>
      <c r="M5922" s="37">
        <v>7.9247314752999998</v>
      </c>
      <c r="N5922" s="37">
        <v>29.360783853000001</v>
      </c>
      <c r="O5922" s="37">
        <v>47.372120930999998</v>
      </c>
      <c r="P5922" s="37">
        <v>8.6</v>
      </c>
      <c r="Q5922" s="37" t="s">
        <v>15680</v>
      </c>
      <c r="R5922" s="38">
        <v>46194</v>
      </c>
      <c r="S5922" s="37">
        <v>2.3782100000000002</v>
      </c>
      <c r="T5922" s="38">
        <v>2</v>
      </c>
      <c r="U5922" s="38">
        <v>2</v>
      </c>
      <c r="V5922" s="38">
        <v>0</v>
      </c>
    </row>
    <row r="5923" spans="1:22" ht="13.5" customHeight="1" x14ac:dyDescent="0.2">
      <c r="A5923" s="32" t="s">
        <v>5919</v>
      </c>
      <c r="B5923" s="32" t="s">
        <v>13734</v>
      </c>
      <c r="C5923" s="32" t="s">
        <v>18189</v>
      </c>
      <c r="D5923" s="37">
        <v>7.071167</v>
      </c>
      <c r="E5923" s="39">
        <v>496</v>
      </c>
      <c r="F5923" s="39">
        <v>1980</v>
      </c>
      <c r="G5923" s="39">
        <v>2446.9299999999998</v>
      </c>
      <c r="H5923" s="38">
        <v>3</v>
      </c>
      <c r="I5923" s="38">
        <v>4528</v>
      </c>
      <c r="J5923" s="37">
        <v>52.814229390000001</v>
      </c>
      <c r="K5923" s="37">
        <v>59.638867093000002</v>
      </c>
      <c r="L5923" s="37">
        <v>46.024383727999997</v>
      </c>
      <c r="M5923" s="37">
        <v>8.2381740552</v>
      </c>
      <c r="N5923" s="37">
        <v>60.171314199000001</v>
      </c>
      <c r="O5923" s="37">
        <v>57.958055080000001</v>
      </c>
      <c r="P5923" s="37">
        <v>8.6</v>
      </c>
      <c r="Q5923" s="37">
        <v>69.207947700000005</v>
      </c>
      <c r="R5923" s="38">
        <v>100081</v>
      </c>
      <c r="S5923" s="37">
        <v>2.3782100000000002</v>
      </c>
      <c r="T5923" s="38">
        <v>1</v>
      </c>
      <c r="U5923" s="38">
        <v>1</v>
      </c>
      <c r="V5923" s="38">
        <v>1</v>
      </c>
    </row>
    <row r="5924" spans="1:22" ht="13.5" customHeight="1" x14ac:dyDescent="0.2">
      <c r="A5924" s="32" t="s">
        <v>5920</v>
      </c>
      <c r="B5924" s="32" t="s">
        <v>13735</v>
      </c>
      <c r="C5924" s="32" t="s">
        <v>18189</v>
      </c>
      <c r="D5924" s="37">
        <v>11.29149</v>
      </c>
      <c r="E5924" s="39">
        <v>463</v>
      </c>
      <c r="F5924" s="39">
        <v>1207</v>
      </c>
      <c r="G5924" s="39">
        <v>2473.67</v>
      </c>
      <c r="H5924" s="38">
        <v>1</v>
      </c>
      <c r="I5924" s="38">
        <v>2561</v>
      </c>
      <c r="J5924" s="37">
        <v>38.523004813</v>
      </c>
      <c r="K5924" s="37">
        <v>48.175060430999999</v>
      </c>
      <c r="L5924" s="37">
        <v>48.972739015999998</v>
      </c>
      <c r="M5924" s="37">
        <v>4.8772159454999997</v>
      </c>
      <c r="N5924" s="37">
        <v>34.387746325000002</v>
      </c>
      <c r="O5924" s="37">
        <v>20.251201017</v>
      </c>
      <c r="P5924" s="37">
        <v>8.6</v>
      </c>
      <c r="Q5924" s="37" t="s">
        <v>15680</v>
      </c>
      <c r="R5924" s="38">
        <v>54429</v>
      </c>
      <c r="S5924" s="37">
        <v>2.3782100000000002</v>
      </c>
      <c r="T5924" s="38">
        <v>0</v>
      </c>
      <c r="U5924" s="38">
        <v>0</v>
      </c>
      <c r="V5924" s="38">
        <v>0</v>
      </c>
    </row>
    <row r="5925" spans="1:22" ht="13.5" customHeight="1" x14ac:dyDescent="0.2">
      <c r="A5925" s="32" t="s">
        <v>5921</v>
      </c>
      <c r="B5925" s="32" t="s">
        <v>13736</v>
      </c>
      <c r="C5925" s="32" t="s">
        <v>18189</v>
      </c>
      <c r="D5925" s="37">
        <v>12.70284</v>
      </c>
      <c r="E5925" s="39">
        <v>1177.03</v>
      </c>
      <c r="F5925" s="39">
        <v>3336</v>
      </c>
      <c r="G5925" s="39">
        <v>6130.71</v>
      </c>
      <c r="H5925" s="38">
        <v>4</v>
      </c>
      <c r="I5925" s="38">
        <v>6821</v>
      </c>
      <c r="J5925" s="37">
        <v>39.156207246999998</v>
      </c>
      <c r="K5925" s="37">
        <v>49.220737452000002</v>
      </c>
      <c r="L5925" s="37">
        <v>49.090495996000001</v>
      </c>
      <c r="M5925" s="37">
        <v>3.5296077584000001</v>
      </c>
      <c r="N5925" s="37">
        <v>42.585460327</v>
      </c>
      <c r="O5925" s="37">
        <v>28.791570614000001</v>
      </c>
      <c r="P5925" s="37">
        <v>8.6</v>
      </c>
      <c r="Q5925" s="37">
        <v>72.745813100000007</v>
      </c>
      <c r="R5925" s="38">
        <v>168691</v>
      </c>
      <c r="S5925" s="37">
        <v>2.3782100000000002</v>
      </c>
      <c r="T5925" s="38">
        <v>2</v>
      </c>
      <c r="U5925" s="38">
        <v>0</v>
      </c>
      <c r="V5925" s="38">
        <v>3</v>
      </c>
    </row>
    <row r="5926" spans="1:22" ht="13.5" customHeight="1" x14ac:dyDescent="0.2">
      <c r="A5926" s="32" t="s">
        <v>5922</v>
      </c>
      <c r="B5926" s="32" t="s">
        <v>13737</v>
      </c>
      <c r="C5926" s="32" t="s">
        <v>18189</v>
      </c>
      <c r="D5926" s="37">
        <v>5.6234950000000001</v>
      </c>
      <c r="E5926" s="39">
        <v>790.01</v>
      </c>
      <c r="F5926" s="39">
        <v>2477</v>
      </c>
      <c r="G5926" s="39">
        <v>3937.04</v>
      </c>
      <c r="H5926" s="38">
        <v>2</v>
      </c>
      <c r="I5926" s="38">
        <v>5411</v>
      </c>
      <c r="J5926" s="37">
        <v>55.060384558000003</v>
      </c>
      <c r="K5926" s="37">
        <v>59.346651987000001</v>
      </c>
      <c r="L5926" s="37">
        <v>59.491502357000002</v>
      </c>
      <c r="M5926" s="37">
        <v>6.6383972781000002</v>
      </c>
      <c r="N5926" s="37">
        <v>58.394954104</v>
      </c>
      <c r="O5926" s="37">
        <v>37.083340057000001</v>
      </c>
      <c r="P5926" s="37">
        <v>8.4642009593999994</v>
      </c>
      <c r="Q5926" s="37">
        <v>62.882741099999997</v>
      </c>
      <c r="R5926" s="38">
        <v>147313</v>
      </c>
      <c r="S5926" s="37">
        <v>2.3782100000000002</v>
      </c>
      <c r="T5926" s="38">
        <v>2</v>
      </c>
      <c r="U5926" s="38">
        <v>0</v>
      </c>
      <c r="V5926" s="38">
        <v>0</v>
      </c>
    </row>
    <row r="5927" spans="1:22" ht="13.5" customHeight="1" x14ac:dyDescent="0.2">
      <c r="A5927" s="32" t="s">
        <v>5923</v>
      </c>
      <c r="B5927" s="32" t="s">
        <v>13738</v>
      </c>
      <c r="C5927" s="32" t="s">
        <v>18189</v>
      </c>
      <c r="D5927" s="37">
        <v>11.07147</v>
      </c>
      <c r="E5927" s="39">
        <v>387.01</v>
      </c>
      <c r="F5927" s="39">
        <v>1614</v>
      </c>
      <c r="G5927" s="39">
        <v>3031.53</v>
      </c>
      <c r="H5927" s="38">
        <v>3</v>
      </c>
      <c r="I5927" s="38">
        <v>3224</v>
      </c>
      <c r="J5927" s="37">
        <v>30.430391263000001</v>
      </c>
      <c r="K5927" s="37">
        <v>44.276411496999998</v>
      </c>
      <c r="L5927" s="37">
        <v>50.033834591000002</v>
      </c>
      <c r="M5927" s="37">
        <v>10.348414605</v>
      </c>
      <c r="N5927" s="37">
        <v>35.964031163999998</v>
      </c>
      <c r="O5927" s="37">
        <v>25.779412094000001</v>
      </c>
      <c r="P5927" s="37">
        <v>8.6</v>
      </c>
      <c r="Q5927" s="37">
        <v>64.934329500000004</v>
      </c>
      <c r="R5927" s="38">
        <v>102619</v>
      </c>
      <c r="S5927" s="37">
        <v>2.3782100000000002</v>
      </c>
      <c r="T5927" s="38">
        <v>0</v>
      </c>
      <c r="U5927" s="38">
        <v>0</v>
      </c>
      <c r="V5927" s="38">
        <v>0</v>
      </c>
    </row>
    <row r="5928" spans="1:22" ht="13.5" customHeight="1" x14ac:dyDescent="0.2">
      <c r="A5928" s="32" t="s">
        <v>5924</v>
      </c>
      <c r="B5928" s="32" t="s">
        <v>13739</v>
      </c>
      <c r="C5928" s="32" t="s">
        <v>18189</v>
      </c>
      <c r="D5928" s="37">
        <v>11.09192</v>
      </c>
      <c r="E5928" s="39">
        <v>335</v>
      </c>
      <c r="F5928" s="39">
        <v>1488</v>
      </c>
      <c r="G5928" s="39">
        <v>2832.61</v>
      </c>
      <c r="H5928" s="38">
        <v>2</v>
      </c>
      <c r="I5928" s="38">
        <v>3056</v>
      </c>
      <c r="J5928" s="37">
        <v>36.155211461</v>
      </c>
      <c r="K5928" s="37">
        <v>48.649002209999999</v>
      </c>
      <c r="L5928" s="37">
        <v>51.109134007000002</v>
      </c>
      <c r="M5928" s="37">
        <v>10.465167566</v>
      </c>
      <c r="N5928" s="37">
        <v>40.590470623000002</v>
      </c>
      <c r="O5928" s="37">
        <v>28.745367675000001</v>
      </c>
      <c r="P5928" s="37">
        <v>8.6</v>
      </c>
      <c r="Q5928" s="37">
        <v>75.474627999999996</v>
      </c>
      <c r="R5928" s="38">
        <v>126127</v>
      </c>
      <c r="S5928" s="37">
        <v>2.3782100000000002</v>
      </c>
      <c r="T5928" s="38">
        <v>0</v>
      </c>
      <c r="U5928" s="38">
        <v>1</v>
      </c>
      <c r="V5928" s="38">
        <v>1</v>
      </c>
    </row>
    <row r="5929" spans="1:22" ht="13.5" customHeight="1" x14ac:dyDescent="0.2">
      <c r="A5929" s="32" t="s">
        <v>5925</v>
      </c>
      <c r="B5929" s="32" t="s">
        <v>13740</v>
      </c>
      <c r="C5929" s="32" t="s">
        <v>18189</v>
      </c>
      <c r="D5929" s="37">
        <v>7.5626230000000003</v>
      </c>
      <c r="E5929" s="39">
        <v>817</v>
      </c>
      <c r="F5929" s="39">
        <v>2058</v>
      </c>
      <c r="G5929" s="39">
        <v>4006.4</v>
      </c>
      <c r="H5929" s="38">
        <v>2</v>
      </c>
      <c r="I5929" s="38">
        <v>4084</v>
      </c>
      <c r="J5929" s="37">
        <v>8.4301614750000002</v>
      </c>
      <c r="K5929" s="37">
        <v>15.695614164</v>
      </c>
      <c r="L5929" s="37">
        <v>12.756680865</v>
      </c>
      <c r="M5929" s="37">
        <v>15.05118766</v>
      </c>
      <c r="N5929" s="37">
        <v>14.059965418000001</v>
      </c>
      <c r="O5929" s="37">
        <v>7.1748834812000002</v>
      </c>
      <c r="P5929" s="37">
        <v>8.6</v>
      </c>
      <c r="Q5929" s="37">
        <v>65.820537099999996</v>
      </c>
      <c r="R5929" s="38">
        <v>104084</v>
      </c>
      <c r="S5929" s="37">
        <v>2.3782100000000002</v>
      </c>
      <c r="T5929" s="38">
        <v>0</v>
      </c>
      <c r="U5929" s="38">
        <v>0</v>
      </c>
      <c r="V5929" s="38">
        <v>1</v>
      </c>
    </row>
    <row r="5930" spans="1:22" ht="13.5" customHeight="1" x14ac:dyDescent="0.2">
      <c r="A5930" s="32" t="s">
        <v>5926</v>
      </c>
      <c r="B5930" s="32" t="s">
        <v>13741</v>
      </c>
      <c r="C5930" s="32" t="s">
        <v>18190</v>
      </c>
      <c r="D5930" s="37">
        <v>7.7481679999999997</v>
      </c>
      <c r="E5930" s="39">
        <v>576.01</v>
      </c>
      <c r="F5930" s="39">
        <v>2026</v>
      </c>
      <c r="G5930" s="39">
        <v>3936.78</v>
      </c>
      <c r="H5930" s="38">
        <v>3</v>
      </c>
      <c r="I5930" s="38">
        <v>4034</v>
      </c>
      <c r="J5930" s="37">
        <v>34.398221579000001</v>
      </c>
      <c r="K5930" s="37">
        <v>25.397613213</v>
      </c>
      <c r="L5930" s="37">
        <v>48.236910277</v>
      </c>
      <c r="M5930" s="37">
        <v>11.601789223000001</v>
      </c>
      <c r="N5930" s="37">
        <v>23.508628388000002</v>
      </c>
      <c r="O5930" s="37">
        <v>10.563459113</v>
      </c>
      <c r="P5930" s="37" t="s">
        <v>15680</v>
      </c>
      <c r="Q5930" s="37">
        <v>81.076799399999999</v>
      </c>
      <c r="R5930" s="38">
        <v>104236</v>
      </c>
      <c r="S5930" s="37">
        <v>2.7486999999999999</v>
      </c>
      <c r="T5930" s="38">
        <v>2</v>
      </c>
      <c r="U5930" s="38">
        <v>1</v>
      </c>
      <c r="V5930" s="38">
        <v>1</v>
      </c>
    </row>
    <row r="5931" spans="1:22" ht="13.5" customHeight="1" x14ac:dyDescent="0.2">
      <c r="A5931" s="32" t="s">
        <v>5927</v>
      </c>
      <c r="B5931" s="32" t="s">
        <v>13742</v>
      </c>
      <c r="C5931" s="32" t="s">
        <v>18190</v>
      </c>
      <c r="D5931" s="37">
        <v>4.2851860000000004</v>
      </c>
      <c r="E5931" s="39">
        <v>1983.94</v>
      </c>
      <c r="F5931" s="39">
        <v>7089</v>
      </c>
      <c r="G5931" s="39">
        <v>13220.87</v>
      </c>
      <c r="H5931" s="38">
        <v>8</v>
      </c>
      <c r="I5931" s="38">
        <v>13571</v>
      </c>
      <c r="J5931" s="37">
        <v>21.597575728999999</v>
      </c>
      <c r="K5931" s="37">
        <v>19.397433458999998</v>
      </c>
      <c r="L5931" s="37">
        <v>28.879127749999999</v>
      </c>
      <c r="M5931" s="37">
        <v>12.542263926</v>
      </c>
      <c r="N5931" s="37">
        <v>20.822852455</v>
      </c>
      <c r="O5931" s="37">
        <v>11.388451119999999</v>
      </c>
      <c r="P5931" s="37" t="s">
        <v>15680</v>
      </c>
      <c r="Q5931" s="37">
        <v>90.776424399999996</v>
      </c>
      <c r="R5931" s="38">
        <v>462371</v>
      </c>
      <c r="S5931" s="37">
        <v>2.7486999999999999</v>
      </c>
      <c r="T5931" s="38">
        <v>4</v>
      </c>
      <c r="U5931" s="38">
        <v>7</v>
      </c>
      <c r="V5931" s="38">
        <v>1</v>
      </c>
    </row>
    <row r="5932" spans="1:22" ht="13.5" customHeight="1" x14ac:dyDescent="0.2">
      <c r="A5932" s="32" t="s">
        <v>5928</v>
      </c>
      <c r="B5932" s="32" t="s">
        <v>13743</v>
      </c>
      <c r="C5932" s="32" t="s">
        <v>18190</v>
      </c>
      <c r="D5932" s="37">
        <v>11.10158</v>
      </c>
      <c r="E5932" s="39">
        <v>516.99</v>
      </c>
      <c r="F5932" s="39">
        <v>1408</v>
      </c>
      <c r="G5932" s="39">
        <v>2942.05</v>
      </c>
      <c r="H5932" s="38">
        <v>2</v>
      </c>
      <c r="I5932" s="38">
        <v>3007</v>
      </c>
      <c r="J5932" s="37">
        <v>22.011500877</v>
      </c>
      <c r="K5932" s="37">
        <v>22.088839148999998</v>
      </c>
      <c r="L5932" s="37">
        <v>30.479739629000001</v>
      </c>
      <c r="M5932" s="37">
        <v>15.098724647999999</v>
      </c>
      <c r="N5932" s="37">
        <v>16.822557345</v>
      </c>
      <c r="O5932" s="37">
        <v>10.266921594999999</v>
      </c>
      <c r="P5932" s="37" t="s">
        <v>15680</v>
      </c>
      <c r="Q5932" s="37">
        <v>86.721848899999998</v>
      </c>
      <c r="R5932" s="38">
        <v>91840</v>
      </c>
      <c r="S5932" s="37">
        <v>2.7486999999999999</v>
      </c>
      <c r="T5932" s="38">
        <v>1</v>
      </c>
      <c r="U5932" s="38">
        <v>1</v>
      </c>
      <c r="V5932" s="38">
        <v>1</v>
      </c>
    </row>
    <row r="5933" spans="1:22" ht="13.5" customHeight="1" x14ac:dyDescent="0.2">
      <c r="A5933" s="32" t="s">
        <v>5929</v>
      </c>
      <c r="B5933" s="32" t="s">
        <v>13744</v>
      </c>
      <c r="C5933" s="32" t="s">
        <v>18188</v>
      </c>
      <c r="D5933" s="37">
        <v>10.43111</v>
      </c>
      <c r="E5933" s="39">
        <v>534.01</v>
      </c>
      <c r="F5933" s="39">
        <v>1076</v>
      </c>
      <c r="G5933" s="39">
        <v>2220.27</v>
      </c>
      <c r="H5933" s="38">
        <v>2</v>
      </c>
      <c r="I5933" s="38">
        <v>2255</v>
      </c>
      <c r="J5933" s="37">
        <v>6.6808496099000001</v>
      </c>
      <c r="K5933" s="37">
        <v>7.0498151410999998</v>
      </c>
      <c r="L5933" s="37">
        <v>6.9445776345999999</v>
      </c>
      <c r="M5933" s="37">
        <v>21.822188455999999</v>
      </c>
      <c r="N5933" s="37">
        <v>10.381580888</v>
      </c>
      <c r="O5933" s="37">
        <v>14.952290644</v>
      </c>
      <c r="P5933" s="37" t="s">
        <v>15680</v>
      </c>
      <c r="Q5933" s="37" t="s">
        <v>15680</v>
      </c>
      <c r="R5933" s="38">
        <v>46217</v>
      </c>
      <c r="S5933" s="37">
        <v>3.80281</v>
      </c>
      <c r="T5933" s="38">
        <v>0</v>
      </c>
      <c r="U5933" s="38">
        <v>2</v>
      </c>
      <c r="V5933" s="38">
        <v>2</v>
      </c>
    </row>
    <row r="5934" spans="1:22" ht="13.5" customHeight="1" x14ac:dyDescent="0.2">
      <c r="A5934" s="32" t="s">
        <v>5930</v>
      </c>
      <c r="B5934" s="32" t="s">
        <v>13745</v>
      </c>
      <c r="C5934" s="32" t="s">
        <v>18190</v>
      </c>
      <c r="D5934" s="37">
        <v>11.340590000000001</v>
      </c>
      <c r="E5934" s="39">
        <v>430</v>
      </c>
      <c r="F5934" s="39">
        <v>971</v>
      </c>
      <c r="G5934" s="39">
        <v>1894.62</v>
      </c>
      <c r="H5934" s="38">
        <v>3</v>
      </c>
      <c r="I5934" s="38">
        <v>1942</v>
      </c>
      <c r="J5934" s="37">
        <v>13.814006320000001</v>
      </c>
      <c r="K5934" s="37">
        <v>14.259382402</v>
      </c>
      <c r="L5934" s="37">
        <v>26.229227186999999</v>
      </c>
      <c r="M5934" s="37">
        <v>11.270484335000001</v>
      </c>
      <c r="N5934" s="37">
        <v>5.5273138562000002</v>
      </c>
      <c r="O5934" s="37">
        <v>24.170248299000001</v>
      </c>
      <c r="P5934" s="37">
        <v>5.4</v>
      </c>
      <c r="Q5934" s="37" t="s">
        <v>15680</v>
      </c>
      <c r="R5934" s="38">
        <v>82227</v>
      </c>
      <c r="S5934" s="37">
        <v>2.7486999999999999</v>
      </c>
      <c r="T5934" s="38">
        <v>1</v>
      </c>
      <c r="U5934" s="38">
        <v>2</v>
      </c>
      <c r="V5934" s="38">
        <v>1</v>
      </c>
    </row>
    <row r="5935" spans="1:22" ht="13.5" customHeight="1" x14ac:dyDescent="0.2">
      <c r="A5935" s="32" t="s">
        <v>5931</v>
      </c>
      <c r="B5935" s="32" t="s">
        <v>13746</v>
      </c>
      <c r="C5935" s="32" t="s">
        <v>18189</v>
      </c>
      <c r="D5935" s="37">
        <v>3.0864189999999998</v>
      </c>
      <c r="E5935" s="39">
        <v>329.01</v>
      </c>
      <c r="F5935" s="39">
        <v>843</v>
      </c>
      <c r="G5935" s="39">
        <v>1388.66</v>
      </c>
      <c r="H5935" s="38">
        <v>2</v>
      </c>
      <c r="I5935" s="38">
        <v>1815</v>
      </c>
      <c r="J5935" s="37">
        <v>47.140878446999999</v>
      </c>
      <c r="K5935" s="37">
        <v>50.973433688</v>
      </c>
      <c r="L5935" s="37">
        <v>51.850002009000001</v>
      </c>
      <c r="M5935" s="37">
        <v>7.0450403668000003</v>
      </c>
      <c r="N5935" s="37">
        <v>49.438389813999997</v>
      </c>
      <c r="O5935" s="37">
        <v>48.497014563999997</v>
      </c>
      <c r="P5935" s="37">
        <v>8.6</v>
      </c>
      <c r="Q5935" s="37" t="s">
        <v>15680</v>
      </c>
      <c r="R5935" s="38">
        <v>40809</v>
      </c>
      <c r="S5935" s="37">
        <v>2.3782100000000002</v>
      </c>
      <c r="T5935" s="38">
        <v>0</v>
      </c>
      <c r="U5935" s="38">
        <v>0</v>
      </c>
      <c r="V5935" s="38">
        <v>1</v>
      </c>
    </row>
    <row r="5936" spans="1:22" ht="13.5" customHeight="1" x14ac:dyDescent="0.2">
      <c r="A5936" s="32" t="s">
        <v>5932</v>
      </c>
      <c r="B5936" s="32" t="s">
        <v>13747</v>
      </c>
      <c r="C5936" s="32" t="s">
        <v>18189</v>
      </c>
      <c r="D5936" s="37">
        <v>8.2284600000000001</v>
      </c>
      <c r="E5936" s="39">
        <v>233</v>
      </c>
      <c r="F5936" s="39">
        <v>895</v>
      </c>
      <c r="G5936" s="39">
        <v>1804.52</v>
      </c>
      <c r="H5936" s="38">
        <v>2</v>
      </c>
      <c r="I5936" s="38">
        <v>1886</v>
      </c>
      <c r="J5936" s="37">
        <v>28.900525772000002</v>
      </c>
      <c r="K5936" s="37">
        <v>44.377765955000001</v>
      </c>
      <c r="L5936" s="37">
        <v>49.93403696</v>
      </c>
      <c r="M5936" s="37">
        <v>3.9446778808</v>
      </c>
      <c r="N5936" s="37">
        <v>24.411954550000001</v>
      </c>
      <c r="O5936" s="37">
        <v>18.452480295000001</v>
      </c>
      <c r="P5936" s="37">
        <v>8.6</v>
      </c>
      <c r="Q5936" s="37" t="s">
        <v>15680</v>
      </c>
      <c r="R5936" s="38">
        <v>40589</v>
      </c>
      <c r="S5936" s="37">
        <v>2.3782100000000002</v>
      </c>
      <c r="T5936" s="38">
        <v>0</v>
      </c>
      <c r="U5936" s="38">
        <v>0</v>
      </c>
      <c r="V5936" s="38">
        <v>1</v>
      </c>
    </row>
    <row r="5937" spans="1:22" ht="13.5" customHeight="1" x14ac:dyDescent="0.2">
      <c r="A5937" s="32" t="s">
        <v>5933</v>
      </c>
      <c r="B5937" s="32" t="s">
        <v>13748</v>
      </c>
      <c r="C5937" s="32" t="s">
        <v>18190</v>
      </c>
      <c r="D5937" s="37">
        <v>8.8821849999999998</v>
      </c>
      <c r="E5937" s="39">
        <v>337.99</v>
      </c>
      <c r="F5937" s="39">
        <v>1165</v>
      </c>
      <c r="G5937" s="39">
        <v>2180.46</v>
      </c>
      <c r="H5937" s="38">
        <v>2</v>
      </c>
      <c r="I5937" s="38">
        <v>2264</v>
      </c>
      <c r="J5937" s="37">
        <v>20.055007479</v>
      </c>
      <c r="K5937" s="37">
        <v>19.013186365999999</v>
      </c>
      <c r="L5937" s="37">
        <v>24.06387192</v>
      </c>
      <c r="M5937" s="37">
        <v>4.2250332417000003</v>
      </c>
      <c r="N5937" s="37">
        <v>35.087716428999997</v>
      </c>
      <c r="O5937" s="37">
        <v>18.17810227</v>
      </c>
      <c r="P5937" s="37" t="s">
        <v>15680</v>
      </c>
      <c r="Q5937" s="37" t="s">
        <v>15680</v>
      </c>
      <c r="R5937" s="38">
        <v>59745</v>
      </c>
      <c r="S5937" s="37">
        <v>2.7486999999999999</v>
      </c>
      <c r="T5937" s="38">
        <v>0</v>
      </c>
      <c r="U5937" s="38">
        <v>1</v>
      </c>
      <c r="V5937" s="38">
        <v>1</v>
      </c>
    </row>
    <row r="5938" spans="1:22" ht="13.5" customHeight="1" x14ac:dyDescent="0.2">
      <c r="A5938" s="32" t="s">
        <v>5934</v>
      </c>
      <c r="B5938" s="32" t="s">
        <v>13749</v>
      </c>
      <c r="C5938" s="32" t="s">
        <v>18188</v>
      </c>
      <c r="D5938" s="37">
        <v>4.1998030000000002</v>
      </c>
      <c r="E5938" s="39">
        <v>464.01</v>
      </c>
      <c r="F5938" s="39">
        <v>2105</v>
      </c>
      <c r="G5938" s="39">
        <v>4176.57</v>
      </c>
      <c r="H5938" s="38">
        <v>3</v>
      </c>
      <c r="I5938" s="38">
        <v>4296</v>
      </c>
      <c r="J5938" s="37">
        <v>21.971110892999999</v>
      </c>
      <c r="K5938" s="37">
        <v>25.355354770000002</v>
      </c>
      <c r="L5938" s="37">
        <v>32.436256870000001</v>
      </c>
      <c r="M5938" s="37">
        <v>4.4155964428000001</v>
      </c>
      <c r="N5938" s="37">
        <v>15.48194056</v>
      </c>
      <c r="O5938" s="37">
        <v>9.3435213552</v>
      </c>
      <c r="P5938" s="37">
        <v>5.3</v>
      </c>
      <c r="Q5938" s="37">
        <v>81.269050500000006</v>
      </c>
      <c r="R5938" s="38">
        <v>87138</v>
      </c>
      <c r="S5938" s="37">
        <v>3.80281</v>
      </c>
      <c r="T5938" s="38">
        <v>1</v>
      </c>
      <c r="U5938" s="38">
        <v>1</v>
      </c>
      <c r="V5938" s="38">
        <v>2</v>
      </c>
    </row>
    <row r="5939" spans="1:22" ht="13.5" customHeight="1" x14ac:dyDescent="0.2">
      <c r="A5939" s="32" t="s">
        <v>5935</v>
      </c>
      <c r="B5939" s="32" t="s">
        <v>13750</v>
      </c>
      <c r="C5939" s="32" t="s">
        <v>18190</v>
      </c>
      <c r="D5939" s="37">
        <v>5.6</v>
      </c>
      <c r="E5939" s="39">
        <v>347.01</v>
      </c>
      <c r="F5939" s="39">
        <v>1716</v>
      </c>
      <c r="G5939" s="39">
        <v>3045.6</v>
      </c>
      <c r="H5939" s="38">
        <v>2</v>
      </c>
      <c r="I5939" s="38">
        <v>3309</v>
      </c>
      <c r="J5939" s="37">
        <v>9.0144951114000005</v>
      </c>
      <c r="K5939" s="37">
        <v>4.2280902943000003</v>
      </c>
      <c r="L5939" s="37">
        <v>11.098166764</v>
      </c>
      <c r="M5939" s="37">
        <v>9.4824059916000003</v>
      </c>
      <c r="N5939" s="37">
        <v>4.7231141586999996</v>
      </c>
      <c r="O5939" s="37">
        <v>4.2190212427000002</v>
      </c>
      <c r="P5939" s="37" t="s">
        <v>15680</v>
      </c>
      <c r="Q5939" s="37">
        <v>99.037933600000002</v>
      </c>
      <c r="R5939" s="38">
        <v>200656</v>
      </c>
      <c r="S5939" s="37">
        <v>2.7486999999999999</v>
      </c>
      <c r="T5939" s="38">
        <v>0</v>
      </c>
      <c r="U5939" s="38">
        <v>1</v>
      </c>
      <c r="V5939" s="38">
        <v>1</v>
      </c>
    </row>
    <row r="5940" spans="1:22" ht="13.5" customHeight="1" x14ac:dyDescent="0.2">
      <c r="A5940" s="32" t="s">
        <v>5936</v>
      </c>
      <c r="B5940" s="32" t="s">
        <v>13751</v>
      </c>
      <c r="C5940" s="32" t="s">
        <v>18189</v>
      </c>
      <c r="D5940" s="37">
        <v>9.4394810000000007</v>
      </c>
      <c r="E5940" s="39">
        <v>422.01</v>
      </c>
      <c r="F5940" s="39">
        <v>1629</v>
      </c>
      <c r="G5940" s="39">
        <v>2851.43</v>
      </c>
      <c r="H5940" s="38">
        <v>2</v>
      </c>
      <c r="I5940" s="38">
        <v>3335</v>
      </c>
      <c r="J5940" s="37">
        <v>45.306940298000001</v>
      </c>
      <c r="K5940" s="37">
        <v>48.786739243</v>
      </c>
      <c r="L5940" s="37">
        <v>59.435475163</v>
      </c>
      <c r="M5940" s="37">
        <v>6.0954277902999996</v>
      </c>
      <c r="N5940" s="37">
        <v>50.758533978000003</v>
      </c>
      <c r="O5940" s="37">
        <v>31.267812727999999</v>
      </c>
      <c r="P5940" s="37">
        <v>8.6</v>
      </c>
      <c r="Q5940" s="37">
        <v>80.006249499999996</v>
      </c>
      <c r="R5940" s="38">
        <v>96567</v>
      </c>
      <c r="S5940" s="37">
        <v>2.3782100000000002</v>
      </c>
      <c r="T5940" s="38">
        <v>1</v>
      </c>
      <c r="U5940" s="38">
        <v>1</v>
      </c>
      <c r="V5940" s="38">
        <v>0</v>
      </c>
    </row>
    <row r="5941" spans="1:22" ht="13.5" customHeight="1" x14ac:dyDescent="0.2">
      <c r="A5941" s="32" t="s">
        <v>5937</v>
      </c>
      <c r="B5941" s="32" t="s">
        <v>13752</v>
      </c>
      <c r="C5941" s="32" t="s">
        <v>18188</v>
      </c>
      <c r="D5941" s="37">
        <v>5.4415089999999999</v>
      </c>
      <c r="E5941" s="39">
        <v>154</v>
      </c>
      <c r="F5941" s="39">
        <v>2773</v>
      </c>
      <c r="G5941" s="39">
        <v>3730.4</v>
      </c>
      <c r="H5941" s="38">
        <v>2</v>
      </c>
      <c r="I5941" s="38">
        <v>5336</v>
      </c>
      <c r="J5941" s="37">
        <v>0.19865132199999999</v>
      </c>
      <c r="K5941" s="37">
        <v>3.2094590049999998</v>
      </c>
      <c r="L5941" s="37">
        <v>2.2856545129999999</v>
      </c>
      <c r="M5941" s="37">
        <v>8.1433977370000008</v>
      </c>
      <c r="N5941" s="37">
        <v>23.877935919999999</v>
      </c>
      <c r="O5941" s="37">
        <v>9.6527829020000002</v>
      </c>
      <c r="P5941" s="37">
        <v>5.3</v>
      </c>
      <c r="Q5941" s="37">
        <v>70.655099000000007</v>
      </c>
      <c r="R5941" s="38">
        <v>60552</v>
      </c>
      <c r="S5941" s="37">
        <v>3.80281</v>
      </c>
      <c r="T5941" s="38">
        <v>1</v>
      </c>
      <c r="U5941" s="38">
        <v>1</v>
      </c>
      <c r="V5941" s="38">
        <v>0</v>
      </c>
    </row>
    <row r="5942" spans="1:22" ht="13.5" customHeight="1" x14ac:dyDescent="0.2">
      <c r="A5942" s="32" t="s">
        <v>5938</v>
      </c>
      <c r="B5942" s="32" t="s">
        <v>13753</v>
      </c>
      <c r="C5942" s="32" t="s">
        <v>18189</v>
      </c>
      <c r="D5942" s="37">
        <v>10.05387</v>
      </c>
      <c r="E5942" s="39">
        <v>518</v>
      </c>
      <c r="F5942" s="39">
        <v>1059</v>
      </c>
      <c r="G5942" s="39">
        <v>2050</v>
      </c>
      <c r="H5942" s="38">
        <v>1</v>
      </c>
      <c r="I5942" s="38">
        <v>2170</v>
      </c>
      <c r="J5942" s="37">
        <v>14.573000874</v>
      </c>
      <c r="K5942" s="37">
        <v>26.311574867000001</v>
      </c>
      <c r="L5942" s="37">
        <v>20.540888256999999</v>
      </c>
      <c r="M5942" s="37">
        <v>4.2358930806000004</v>
      </c>
      <c r="N5942" s="37">
        <v>7.1064006171000003</v>
      </c>
      <c r="O5942" s="37">
        <v>6.5841525883000003</v>
      </c>
      <c r="P5942" s="37">
        <v>8.6</v>
      </c>
      <c r="Q5942" s="37" t="s">
        <v>15680</v>
      </c>
      <c r="R5942" s="38">
        <v>45958</v>
      </c>
      <c r="S5942" s="37">
        <v>2.3782100000000002</v>
      </c>
      <c r="T5942" s="38">
        <v>0</v>
      </c>
      <c r="U5942" s="38">
        <v>0</v>
      </c>
      <c r="V5942" s="38">
        <v>1</v>
      </c>
    </row>
    <row r="5943" spans="1:22" ht="13.5" customHeight="1" x14ac:dyDescent="0.2">
      <c r="A5943" s="32" t="s">
        <v>5939</v>
      </c>
      <c r="B5943" s="32" t="s">
        <v>13754</v>
      </c>
      <c r="C5943" s="32" t="s">
        <v>18190</v>
      </c>
      <c r="D5943" s="37">
        <v>5.6173000000000002</v>
      </c>
      <c r="E5943" s="39">
        <v>922</v>
      </c>
      <c r="F5943" s="39">
        <v>2694</v>
      </c>
      <c r="G5943" s="39">
        <v>5069.37</v>
      </c>
      <c r="H5943" s="38">
        <v>3</v>
      </c>
      <c r="I5943" s="38">
        <v>5176</v>
      </c>
      <c r="J5943" s="37">
        <v>10.515320333</v>
      </c>
      <c r="K5943" s="37">
        <v>12.949417608999999</v>
      </c>
      <c r="L5943" s="37">
        <v>15.107452113000001</v>
      </c>
      <c r="M5943" s="37">
        <v>24.249108257</v>
      </c>
      <c r="N5943" s="37">
        <v>10.406562942000001</v>
      </c>
      <c r="O5943" s="37">
        <v>19.619490849000002</v>
      </c>
      <c r="P5943" s="37">
        <v>5.4</v>
      </c>
      <c r="Q5943" s="37">
        <v>92.3835792</v>
      </c>
      <c r="R5943" s="38">
        <v>126276</v>
      </c>
      <c r="S5943" s="37">
        <v>2.7486999999999999</v>
      </c>
      <c r="T5943" s="38">
        <v>2</v>
      </c>
      <c r="U5943" s="38">
        <v>3</v>
      </c>
      <c r="V5943" s="38">
        <v>0</v>
      </c>
    </row>
    <row r="5944" spans="1:22" ht="13.5" customHeight="1" x14ac:dyDescent="0.2">
      <c r="A5944" s="32" t="s">
        <v>5940</v>
      </c>
      <c r="B5944" s="32" t="s">
        <v>13755</v>
      </c>
      <c r="C5944" s="32" t="s">
        <v>18190</v>
      </c>
      <c r="D5944" s="37">
        <v>9.6223930000000006</v>
      </c>
      <c r="E5944" s="39">
        <v>725.03</v>
      </c>
      <c r="F5944" s="39">
        <v>3424</v>
      </c>
      <c r="G5944" s="39">
        <v>5068.38</v>
      </c>
      <c r="H5944" s="38">
        <v>3</v>
      </c>
      <c r="I5944" s="38">
        <v>7384</v>
      </c>
      <c r="J5944" s="37">
        <v>32.566356171000002</v>
      </c>
      <c r="K5944" s="37">
        <v>27.547430133999999</v>
      </c>
      <c r="L5944" s="37">
        <v>36.304225238000001</v>
      </c>
      <c r="M5944" s="37">
        <v>7.1376077586999997</v>
      </c>
      <c r="N5944" s="37">
        <v>25.730285187</v>
      </c>
      <c r="O5944" s="37">
        <v>64.208934937999999</v>
      </c>
      <c r="P5944" s="37" t="s">
        <v>15680</v>
      </c>
      <c r="Q5944" s="37">
        <v>57.753052599999997</v>
      </c>
      <c r="R5944" s="38">
        <v>218936</v>
      </c>
      <c r="S5944" s="37">
        <v>2.7486999999999999</v>
      </c>
      <c r="T5944" s="38">
        <v>0</v>
      </c>
      <c r="U5944" s="38">
        <v>0</v>
      </c>
      <c r="V5944" s="38">
        <v>0</v>
      </c>
    </row>
    <row r="5945" spans="1:22" ht="13.5" customHeight="1" x14ac:dyDescent="0.2">
      <c r="A5945" s="32" t="s">
        <v>5941</v>
      </c>
      <c r="B5945" s="32" t="s">
        <v>13756</v>
      </c>
      <c r="C5945" s="32" t="s">
        <v>18189</v>
      </c>
      <c r="D5945" s="37">
        <v>8.5489169999999994</v>
      </c>
      <c r="E5945" s="39">
        <v>996.03</v>
      </c>
      <c r="F5945" s="39">
        <v>2911</v>
      </c>
      <c r="G5945" s="39">
        <v>5166.08</v>
      </c>
      <c r="H5945" s="38">
        <v>3</v>
      </c>
      <c r="I5945" s="38">
        <v>6324</v>
      </c>
      <c r="J5945" s="37">
        <v>48.590222592000003</v>
      </c>
      <c r="K5945" s="37">
        <v>56.638356141999999</v>
      </c>
      <c r="L5945" s="37">
        <v>53.277034188999998</v>
      </c>
      <c r="M5945" s="37">
        <v>6.7406090762000002</v>
      </c>
      <c r="N5945" s="37">
        <v>52.816095785999998</v>
      </c>
      <c r="O5945" s="37">
        <v>46.747140143000003</v>
      </c>
      <c r="P5945" s="37">
        <v>8.4667170626000008</v>
      </c>
      <c r="Q5945" s="37">
        <v>69.405112099999997</v>
      </c>
      <c r="R5945" s="38">
        <v>194994</v>
      </c>
      <c r="S5945" s="37">
        <v>2.3782100000000002</v>
      </c>
      <c r="T5945" s="38">
        <v>0</v>
      </c>
      <c r="U5945" s="38">
        <v>1</v>
      </c>
      <c r="V5945" s="38">
        <v>2</v>
      </c>
    </row>
    <row r="5946" spans="1:22" ht="13.5" customHeight="1" x14ac:dyDescent="0.2">
      <c r="A5946" s="32" t="s">
        <v>5942</v>
      </c>
      <c r="B5946" s="32" t="s">
        <v>13757</v>
      </c>
      <c r="C5946" s="32" t="s">
        <v>18188</v>
      </c>
      <c r="D5946" s="37">
        <v>1.8669480000000001</v>
      </c>
      <c r="E5946" s="39">
        <v>471.01</v>
      </c>
      <c r="F5946" s="39">
        <v>909</v>
      </c>
      <c r="G5946" s="39">
        <v>1846.12</v>
      </c>
      <c r="H5946" s="38">
        <v>2</v>
      </c>
      <c r="I5946" s="38">
        <v>1879</v>
      </c>
      <c r="J5946" s="37">
        <v>3.957581212</v>
      </c>
      <c r="K5946" s="37">
        <v>9.6304622529999993</v>
      </c>
      <c r="L5946" s="37">
        <v>3.5951829609999999</v>
      </c>
      <c r="M5946" s="37">
        <v>30.139038549999999</v>
      </c>
      <c r="N5946" s="37">
        <v>0.90812549499999995</v>
      </c>
      <c r="O5946" s="37">
        <v>24.08413251</v>
      </c>
      <c r="P5946" s="37">
        <v>5.3</v>
      </c>
      <c r="Q5946" s="37" t="s">
        <v>15680</v>
      </c>
      <c r="R5946" s="38">
        <v>35097</v>
      </c>
      <c r="S5946" s="37">
        <v>3.80281</v>
      </c>
      <c r="T5946" s="38">
        <v>0</v>
      </c>
      <c r="U5946" s="38">
        <v>2</v>
      </c>
      <c r="V5946" s="38">
        <v>1</v>
      </c>
    </row>
    <row r="5947" spans="1:22" ht="13.5" customHeight="1" x14ac:dyDescent="0.2">
      <c r="A5947" s="32" t="s">
        <v>5943</v>
      </c>
      <c r="B5947" s="32" t="s">
        <v>13758</v>
      </c>
      <c r="C5947" s="32" t="s">
        <v>18190</v>
      </c>
      <c r="D5947" s="37">
        <v>9.0922909999999995</v>
      </c>
      <c r="E5947" s="39">
        <v>897</v>
      </c>
      <c r="F5947" s="39">
        <v>2005</v>
      </c>
      <c r="G5947" s="39">
        <v>3957.51</v>
      </c>
      <c r="H5947" s="38">
        <v>3</v>
      </c>
      <c r="I5947" s="38">
        <v>4019</v>
      </c>
      <c r="J5947" s="37">
        <v>11.146524218</v>
      </c>
      <c r="K5947" s="37">
        <v>9.3296296662000007</v>
      </c>
      <c r="L5947" s="37">
        <v>18.433296843000001</v>
      </c>
      <c r="M5947" s="37">
        <v>12.479251372</v>
      </c>
      <c r="N5947" s="37">
        <v>8.6938774519000006</v>
      </c>
      <c r="O5947" s="37">
        <v>8.6894240775</v>
      </c>
      <c r="P5947" s="37">
        <v>5.3</v>
      </c>
      <c r="Q5947" s="37">
        <v>93.164281700000004</v>
      </c>
      <c r="R5947" s="38">
        <v>141533</v>
      </c>
      <c r="S5947" s="37">
        <v>2.7486999999999999</v>
      </c>
      <c r="T5947" s="38">
        <v>1</v>
      </c>
      <c r="U5947" s="38">
        <v>3</v>
      </c>
      <c r="V5947" s="38">
        <v>1</v>
      </c>
    </row>
    <row r="5948" spans="1:22" ht="13.5" customHeight="1" x14ac:dyDescent="0.2">
      <c r="A5948" s="32" t="s">
        <v>5944</v>
      </c>
      <c r="B5948" s="32" t="s">
        <v>13759</v>
      </c>
      <c r="C5948" s="32" t="s">
        <v>18190</v>
      </c>
      <c r="D5948" s="37">
        <v>5.0316200000000002</v>
      </c>
      <c r="E5948" s="39">
        <v>395.98</v>
      </c>
      <c r="F5948" s="39">
        <v>2926</v>
      </c>
      <c r="G5948" s="39">
        <v>5738.63</v>
      </c>
      <c r="H5948" s="38">
        <v>5</v>
      </c>
      <c r="I5948" s="38">
        <v>5890</v>
      </c>
      <c r="J5948" s="37">
        <v>20.013984433000001</v>
      </c>
      <c r="K5948" s="37">
        <v>15.188944335</v>
      </c>
      <c r="L5948" s="37">
        <v>34.539476729</v>
      </c>
      <c r="M5948" s="37">
        <v>14.302128525000001</v>
      </c>
      <c r="N5948" s="37">
        <v>27.786020486000002</v>
      </c>
      <c r="O5948" s="37">
        <v>10.952459886</v>
      </c>
      <c r="P5948" s="37">
        <v>5.3</v>
      </c>
      <c r="Q5948" s="37">
        <v>86.459157500000003</v>
      </c>
      <c r="R5948" s="38">
        <v>161284</v>
      </c>
      <c r="S5948" s="37">
        <v>2.7486999999999999</v>
      </c>
      <c r="T5948" s="38">
        <v>3</v>
      </c>
      <c r="U5948" s="38">
        <v>0</v>
      </c>
      <c r="V5948" s="38">
        <v>1</v>
      </c>
    </row>
    <row r="5949" spans="1:22" ht="13.5" customHeight="1" x14ac:dyDescent="0.2">
      <c r="A5949" s="32" t="s">
        <v>5945</v>
      </c>
      <c r="B5949" s="32" t="s">
        <v>13760</v>
      </c>
      <c r="C5949" s="32" t="s">
        <v>18189</v>
      </c>
      <c r="D5949" s="37">
        <v>11.830260000000001</v>
      </c>
      <c r="E5949" s="39">
        <v>213.99</v>
      </c>
      <c r="F5949" s="39">
        <v>574</v>
      </c>
      <c r="G5949" s="39">
        <v>1204.69</v>
      </c>
      <c r="H5949" s="38">
        <v>1</v>
      </c>
      <c r="I5949" s="38">
        <v>1274</v>
      </c>
      <c r="J5949" s="37">
        <v>57.117974169</v>
      </c>
      <c r="K5949" s="37">
        <v>67.419428299000003</v>
      </c>
      <c r="L5949" s="37">
        <v>60.387656851000003</v>
      </c>
      <c r="M5949" s="37">
        <v>5.4785351687999997</v>
      </c>
      <c r="N5949" s="37">
        <v>48.255101895999999</v>
      </c>
      <c r="O5949" s="37">
        <v>13.125643913999999</v>
      </c>
      <c r="P5949" s="37">
        <v>8.6</v>
      </c>
      <c r="Q5949" s="37" t="s">
        <v>15680</v>
      </c>
      <c r="R5949" s="38">
        <v>20601</v>
      </c>
      <c r="S5949" s="37">
        <v>2.3782100000000002</v>
      </c>
      <c r="T5949" s="38">
        <v>0</v>
      </c>
      <c r="U5949" s="38">
        <v>0</v>
      </c>
      <c r="V5949" s="38">
        <v>1</v>
      </c>
    </row>
    <row r="5950" spans="1:22" ht="13.5" customHeight="1" x14ac:dyDescent="0.2">
      <c r="A5950" s="32" t="s">
        <v>5946</v>
      </c>
      <c r="B5950" s="32" t="s">
        <v>13761</v>
      </c>
      <c r="C5950" s="32" t="s">
        <v>18188</v>
      </c>
      <c r="D5950" s="37">
        <v>10.272209999999999</v>
      </c>
      <c r="E5950" s="39">
        <v>336.99</v>
      </c>
      <c r="F5950" s="39">
        <v>927</v>
      </c>
      <c r="G5950" s="39">
        <v>1765.85</v>
      </c>
      <c r="H5950" s="38">
        <v>1</v>
      </c>
      <c r="I5950" s="38">
        <v>1908</v>
      </c>
      <c r="J5950" s="37">
        <v>24.48593657</v>
      </c>
      <c r="K5950" s="37">
        <v>24.963065950000001</v>
      </c>
      <c r="L5950" s="37">
        <v>25.427067050000002</v>
      </c>
      <c r="M5950" s="37">
        <v>6.9840590459999996</v>
      </c>
      <c r="N5950" s="37">
        <v>40.414833520000002</v>
      </c>
      <c r="O5950" s="37">
        <v>24.942383710000001</v>
      </c>
      <c r="P5950" s="37">
        <v>5.3</v>
      </c>
      <c r="Q5950" s="37" t="s">
        <v>15680</v>
      </c>
      <c r="R5950" s="38">
        <v>65815</v>
      </c>
      <c r="S5950" s="37">
        <v>3.80281</v>
      </c>
      <c r="T5950" s="38">
        <v>0</v>
      </c>
      <c r="U5950" s="38">
        <v>1</v>
      </c>
      <c r="V5950" s="38">
        <v>0</v>
      </c>
    </row>
    <row r="5951" spans="1:22" ht="13.5" customHeight="1" x14ac:dyDescent="0.2">
      <c r="A5951" s="32" t="s">
        <v>5947</v>
      </c>
      <c r="B5951" s="32" t="s">
        <v>13762</v>
      </c>
      <c r="C5951" s="32" t="s">
        <v>18190</v>
      </c>
      <c r="D5951" s="37">
        <v>5.3221059999999998</v>
      </c>
      <c r="E5951" s="39">
        <v>654.01</v>
      </c>
      <c r="F5951" s="39">
        <v>1611</v>
      </c>
      <c r="G5951" s="39">
        <v>3017.85</v>
      </c>
      <c r="H5951" s="38">
        <v>2</v>
      </c>
      <c r="I5951" s="38">
        <v>3100</v>
      </c>
      <c r="J5951" s="37">
        <v>16.183522201999999</v>
      </c>
      <c r="K5951" s="37">
        <v>11.236205381</v>
      </c>
      <c r="L5951" s="37">
        <v>24.966353946000002</v>
      </c>
      <c r="M5951" s="37">
        <v>7.7709761606000001</v>
      </c>
      <c r="N5951" s="37">
        <v>15.664027251</v>
      </c>
      <c r="O5951" s="37">
        <v>12.668315782000001</v>
      </c>
      <c r="P5951" s="37" t="s">
        <v>15680</v>
      </c>
      <c r="Q5951" s="37">
        <v>71.323061699999997</v>
      </c>
      <c r="R5951" s="38">
        <v>148414</v>
      </c>
      <c r="S5951" s="37">
        <v>2.7486999999999999</v>
      </c>
      <c r="T5951" s="38">
        <v>0</v>
      </c>
      <c r="U5951" s="38">
        <v>0</v>
      </c>
      <c r="V5951" s="38">
        <v>1</v>
      </c>
    </row>
    <row r="5952" spans="1:22" ht="13.5" customHeight="1" x14ac:dyDescent="0.2">
      <c r="A5952" s="32" t="s">
        <v>5948</v>
      </c>
      <c r="B5952" s="32" t="s">
        <v>13763</v>
      </c>
      <c r="C5952" s="32" t="s">
        <v>18189</v>
      </c>
      <c r="D5952" s="37">
        <v>7.5407190000000002</v>
      </c>
      <c r="E5952" s="39">
        <v>201.99</v>
      </c>
      <c r="F5952" s="39">
        <v>1331</v>
      </c>
      <c r="G5952" s="39">
        <v>1493.54</v>
      </c>
      <c r="H5952" s="38">
        <v>1</v>
      </c>
      <c r="I5952" s="38">
        <v>2847</v>
      </c>
      <c r="J5952" s="37">
        <v>53.822158788000003</v>
      </c>
      <c r="K5952" s="37">
        <v>61.777731103000001</v>
      </c>
      <c r="L5952" s="37">
        <v>44.978165599</v>
      </c>
      <c r="M5952" s="37">
        <v>9.2054394683999998</v>
      </c>
      <c r="N5952" s="37">
        <v>60.705728505000003</v>
      </c>
      <c r="O5952" s="37">
        <v>53.089976116000003</v>
      </c>
      <c r="P5952" s="37">
        <v>8.6</v>
      </c>
      <c r="Q5952" s="37" t="s">
        <v>15680</v>
      </c>
      <c r="R5952" s="38">
        <v>124982</v>
      </c>
      <c r="S5952" s="37">
        <v>2.3782100000000002</v>
      </c>
      <c r="T5952" s="38">
        <v>0</v>
      </c>
      <c r="U5952" s="38">
        <v>0</v>
      </c>
      <c r="V5952" s="38">
        <v>0</v>
      </c>
    </row>
    <row r="5953" spans="1:22" ht="13.5" customHeight="1" x14ac:dyDescent="0.2">
      <c r="A5953" s="32" t="s">
        <v>5949</v>
      </c>
      <c r="B5953" s="32" t="s">
        <v>13764</v>
      </c>
      <c r="C5953" s="32" t="s">
        <v>18188</v>
      </c>
      <c r="D5953" s="37">
        <v>6.1903620000000004</v>
      </c>
      <c r="E5953" s="39">
        <v>719</v>
      </c>
      <c r="F5953" s="39">
        <v>1843</v>
      </c>
      <c r="G5953" s="39">
        <v>3597.21</v>
      </c>
      <c r="H5953" s="38">
        <v>2</v>
      </c>
      <c r="I5953" s="38">
        <v>3671</v>
      </c>
      <c r="J5953" s="37">
        <v>20.671113273</v>
      </c>
      <c r="K5953" s="37">
        <v>25.963027527000001</v>
      </c>
      <c r="L5953" s="37">
        <v>44.712909078999999</v>
      </c>
      <c r="M5953" s="37">
        <v>1.7937611457</v>
      </c>
      <c r="N5953" s="37">
        <v>13.465821791</v>
      </c>
      <c r="O5953" s="37">
        <v>3.8568852098000002</v>
      </c>
      <c r="P5953" s="37" t="s">
        <v>15680</v>
      </c>
      <c r="Q5953" s="37">
        <v>79.330180299999995</v>
      </c>
      <c r="R5953" s="38">
        <v>113889</v>
      </c>
      <c r="S5953" s="37">
        <v>3.80281</v>
      </c>
      <c r="T5953" s="38">
        <v>1</v>
      </c>
      <c r="U5953" s="38">
        <v>1</v>
      </c>
      <c r="V5953" s="38">
        <v>1</v>
      </c>
    </row>
    <row r="5954" spans="1:22" ht="13.5" customHeight="1" x14ac:dyDescent="0.2">
      <c r="A5954" s="32" t="s">
        <v>5950</v>
      </c>
      <c r="B5954" s="32" t="s">
        <v>13765</v>
      </c>
      <c r="C5954" s="32" t="s">
        <v>18190</v>
      </c>
      <c r="D5954" s="37">
        <v>9.6925880000000006</v>
      </c>
      <c r="E5954" s="39">
        <v>669</v>
      </c>
      <c r="F5954" s="39">
        <v>2015</v>
      </c>
      <c r="G5954" s="39">
        <v>3902.84</v>
      </c>
      <c r="H5954" s="38">
        <v>2</v>
      </c>
      <c r="I5954" s="38">
        <v>3976</v>
      </c>
      <c r="J5954" s="37">
        <v>19.834496508000001</v>
      </c>
      <c r="K5954" s="37">
        <v>20.450729871</v>
      </c>
      <c r="L5954" s="37">
        <v>36.49840743</v>
      </c>
      <c r="M5954" s="37">
        <v>8.8127327346000008</v>
      </c>
      <c r="N5954" s="37">
        <v>11.910645849</v>
      </c>
      <c r="O5954" s="37">
        <v>7.0925408810999997</v>
      </c>
      <c r="P5954" s="37" t="s">
        <v>15680</v>
      </c>
      <c r="Q5954" s="37">
        <v>74.5282239</v>
      </c>
      <c r="R5954" s="38">
        <v>128855</v>
      </c>
      <c r="S5954" s="37">
        <v>2.7486999999999999</v>
      </c>
      <c r="T5954" s="38">
        <v>1</v>
      </c>
      <c r="U5954" s="38">
        <v>1</v>
      </c>
      <c r="V5954" s="38">
        <v>1</v>
      </c>
    </row>
    <row r="5955" spans="1:22" ht="13.5" customHeight="1" x14ac:dyDescent="0.2">
      <c r="A5955" s="32" t="s">
        <v>5951</v>
      </c>
      <c r="B5955" s="32" t="s">
        <v>13766</v>
      </c>
      <c r="C5955" s="32" t="s">
        <v>18190</v>
      </c>
      <c r="D5955" s="37">
        <v>7.5326979999999999</v>
      </c>
      <c r="E5955" s="39">
        <v>148</v>
      </c>
      <c r="F5955" s="39">
        <v>882</v>
      </c>
      <c r="G5955" s="39">
        <v>1757.32</v>
      </c>
      <c r="H5955" s="38">
        <v>2</v>
      </c>
      <c r="I5955" s="38">
        <v>1822</v>
      </c>
      <c r="J5955" s="37">
        <v>19.940837047999999</v>
      </c>
      <c r="K5955" s="37">
        <v>15.254971137</v>
      </c>
      <c r="L5955" s="37">
        <v>31.623063715000001</v>
      </c>
      <c r="M5955" s="37">
        <v>25.964130726</v>
      </c>
      <c r="N5955" s="37">
        <v>29.411954578</v>
      </c>
      <c r="O5955" s="37">
        <v>8.2168458971000007</v>
      </c>
      <c r="P5955" s="37" t="s">
        <v>15680</v>
      </c>
      <c r="Q5955" s="37" t="s">
        <v>15680</v>
      </c>
      <c r="R5955" s="38">
        <v>33106</v>
      </c>
      <c r="S5955" s="37">
        <v>2.7486999999999999</v>
      </c>
      <c r="T5955" s="38">
        <v>1</v>
      </c>
      <c r="U5955" s="38">
        <v>0</v>
      </c>
      <c r="V5955" s="38">
        <v>1</v>
      </c>
    </row>
    <row r="5956" spans="1:22" ht="13.5" customHeight="1" x14ac:dyDescent="0.2">
      <c r="A5956" s="32" t="s">
        <v>5952</v>
      </c>
      <c r="B5956" s="32" t="s">
        <v>13767</v>
      </c>
      <c r="C5956" s="32" t="s">
        <v>18190</v>
      </c>
      <c r="D5956" s="37">
        <v>16.942499999999999</v>
      </c>
      <c r="E5956" s="39">
        <v>163</v>
      </c>
      <c r="F5956" s="39">
        <v>1027</v>
      </c>
      <c r="G5956" s="39">
        <v>2037.35</v>
      </c>
      <c r="H5956" s="38">
        <v>2</v>
      </c>
      <c r="I5956" s="38">
        <v>2113</v>
      </c>
      <c r="J5956" s="37">
        <v>24.664535470000001</v>
      </c>
      <c r="K5956" s="37">
        <v>18.335400888999999</v>
      </c>
      <c r="L5956" s="37">
        <v>39.880220876000003</v>
      </c>
      <c r="M5956" s="37">
        <v>21.847708710999999</v>
      </c>
      <c r="N5956" s="37">
        <v>35.928348945000003</v>
      </c>
      <c r="O5956" s="37">
        <v>8.7142984446000007</v>
      </c>
      <c r="P5956" s="37" t="s">
        <v>15680</v>
      </c>
      <c r="Q5956" s="37" t="s">
        <v>15680</v>
      </c>
      <c r="R5956" s="38">
        <v>59384</v>
      </c>
      <c r="S5956" s="37">
        <v>2.7486999999999999</v>
      </c>
      <c r="T5956" s="38">
        <v>0</v>
      </c>
      <c r="U5956" s="38">
        <v>1</v>
      </c>
      <c r="V5956" s="38">
        <v>0</v>
      </c>
    </row>
    <row r="5957" spans="1:22" ht="13.5" customHeight="1" x14ac:dyDescent="0.2">
      <c r="A5957" s="32" t="s">
        <v>5953</v>
      </c>
      <c r="B5957" s="32" t="s">
        <v>13768</v>
      </c>
      <c r="C5957" s="32" t="s">
        <v>18189</v>
      </c>
      <c r="D5957" s="37">
        <v>9.6823809999999995</v>
      </c>
      <c r="E5957" s="39">
        <v>219</v>
      </c>
      <c r="F5957" s="39">
        <v>641</v>
      </c>
      <c r="G5957" s="39">
        <v>1338.01</v>
      </c>
      <c r="H5957" s="38">
        <v>2</v>
      </c>
      <c r="I5957" s="38">
        <v>1375</v>
      </c>
      <c r="J5957" s="37">
        <v>24.823690265</v>
      </c>
      <c r="K5957" s="37">
        <v>39.177003018999997</v>
      </c>
      <c r="L5957" s="37">
        <v>35.121395755999998</v>
      </c>
      <c r="M5957" s="37">
        <v>8.9677105446999992</v>
      </c>
      <c r="N5957" s="37">
        <v>22.087789005000001</v>
      </c>
      <c r="O5957" s="37">
        <v>8.6398003688999996</v>
      </c>
      <c r="P5957" s="37">
        <v>8.6</v>
      </c>
      <c r="Q5957" s="37" t="s">
        <v>15680</v>
      </c>
      <c r="R5957" s="38">
        <v>25857</v>
      </c>
      <c r="S5957" s="37">
        <v>2.3782100000000002</v>
      </c>
      <c r="T5957" s="38">
        <v>0</v>
      </c>
      <c r="U5957" s="38">
        <v>0</v>
      </c>
      <c r="V5957" s="38">
        <v>0</v>
      </c>
    </row>
    <row r="5958" spans="1:22" ht="13.5" customHeight="1" x14ac:dyDescent="0.2">
      <c r="A5958" s="32" t="s">
        <v>5954</v>
      </c>
      <c r="B5958" s="32" t="s">
        <v>13769</v>
      </c>
      <c r="C5958" s="32" t="s">
        <v>18189</v>
      </c>
      <c r="D5958" s="37">
        <v>10.08742</v>
      </c>
      <c r="E5958" s="39">
        <v>791</v>
      </c>
      <c r="F5958" s="39">
        <v>2640</v>
      </c>
      <c r="G5958" s="39">
        <v>5114.75</v>
      </c>
      <c r="H5958" s="38">
        <v>1</v>
      </c>
      <c r="I5958" s="38">
        <v>5217</v>
      </c>
      <c r="J5958" s="37">
        <v>8.8741211898000003</v>
      </c>
      <c r="K5958" s="37">
        <v>17.060617689000001</v>
      </c>
      <c r="L5958" s="37">
        <v>17.74392679</v>
      </c>
      <c r="M5958" s="37">
        <v>7.3759358809000002</v>
      </c>
      <c r="N5958" s="37">
        <v>10.339943218</v>
      </c>
      <c r="O5958" s="37">
        <v>7.4093702288000003</v>
      </c>
      <c r="P5958" s="37">
        <v>8.6</v>
      </c>
      <c r="Q5958" s="37">
        <v>76.067787199999998</v>
      </c>
      <c r="R5958" s="38">
        <v>174529</v>
      </c>
      <c r="S5958" s="37">
        <v>2.3782100000000002</v>
      </c>
      <c r="T5958" s="38">
        <v>0</v>
      </c>
      <c r="U5958" s="38">
        <v>1</v>
      </c>
      <c r="V5958" s="38">
        <v>1</v>
      </c>
    </row>
    <row r="5959" spans="1:22" ht="13.5" customHeight="1" x14ac:dyDescent="0.2">
      <c r="A5959" s="32" t="s">
        <v>5955</v>
      </c>
      <c r="B5959" s="32" t="s">
        <v>13770</v>
      </c>
      <c r="C5959" s="32" t="s">
        <v>18189</v>
      </c>
      <c r="D5959" s="37">
        <v>3.3339240000000001</v>
      </c>
      <c r="E5959" s="39">
        <v>706</v>
      </c>
      <c r="F5959" s="39">
        <v>1786</v>
      </c>
      <c r="G5959" s="39">
        <v>3258.6</v>
      </c>
      <c r="H5959" s="38">
        <v>2</v>
      </c>
      <c r="I5959" s="38">
        <v>3453</v>
      </c>
      <c r="J5959" s="37">
        <v>12.691031704</v>
      </c>
      <c r="K5959" s="37">
        <v>24.760083478999999</v>
      </c>
      <c r="L5959" s="37">
        <v>17.069795888000002</v>
      </c>
      <c r="M5959" s="37">
        <v>7.9128107927000002</v>
      </c>
      <c r="N5959" s="37">
        <v>9.6855697299999992</v>
      </c>
      <c r="O5959" s="37">
        <v>9.9852435948</v>
      </c>
      <c r="P5959" s="37">
        <v>8.6</v>
      </c>
      <c r="Q5959" s="37">
        <v>96.937539099999995</v>
      </c>
      <c r="R5959" s="38">
        <v>81565</v>
      </c>
      <c r="S5959" s="37">
        <v>2.3782100000000002</v>
      </c>
      <c r="T5959" s="38">
        <v>0</v>
      </c>
      <c r="U5959" s="38">
        <v>2</v>
      </c>
      <c r="V5959" s="38">
        <v>1</v>
      </c>
    </row>
    <row r="5960" spans="1:22" ht="13.5" customHeight="1" x14ac:dyDescent="0.2">
      <c r="A5960" s="32" t="s">
        <v>5956</v>
      </c>
      <c r="B5960" s="32" t="s">
        <v>13771</v>
      </c>
      <c r="C5960" s="32" t="s">
        <v>18189</v>
      </c>
      <c r="D5960" s="37">
        <v>6.7739200000000004</v>
      </c>
      <c r="E5960" s="39">
        <v>277.01</v>
      </c>
      <c r="F5960" s="39">
        <v>1328</v>
      </c>
      <c r="G5960" s="39">
        <v>1653.54</v>
      </c>
      <c r="H5960" s="38">
        <v>2</v>
      </c>
      <c r="I5960" s="38">
        <v>2847</v>
      </c>
      <c r="J5960" s="37">
        <v>41.492447525999999</v>
      </c>
      <c r="K5960" s="37">
        <v>39.792736824000002</v>
      </c>
      <c r="L5960" s="37">
        <v>54.671561853</v>
      </c>
      <c r="M5960" s="37">
        <v>2.5362943472000001</v>
      </c>
      <c r="N5960" s="37">
        <v>35.332544042000002</v>
      </c>
      <c r="O5960" s="37">
        <v>42.849041884000002</v>
      </c>
      <c r="P5960" s="37">
        <v>8.6</v>
      </c>
      <c r="Q5960" s="37" t="s">
        <v>15680</v>
      </c>
      <c r="R5960" s="38">
        <v>109164</v>
      </c>
      <c r="S5960" s="37">
        <v>2.3782100000000002</v>
      </c>
      <c r="T5960" s="38">
        <v>1</v>
      </c>
      <c r="U5960" s="38">
        <v>0</v>
      </c>
      <c r="V5960" s="38">
        <v>1</v>
      </c>
    </row>
    <row r="5961" spans="1:22" ht="13.5" customHeight="1" x14ac:dyDescent="0.2">
      <c r="A5961" s="32" t="s">
        <v>5957</v>
      </c>
      <c r="B5961" s="32" t="s">
        <v>13772</v>
      </c>
      <c r="C5961" s="32" t="s">
        <v>18189</v>
      </c>
      <c r="D5961" s="37">
        <v>5.9735630000000004</v>
      </c>
      <c r="E5961" s="39">
        <v>983.97</v>
      </c>
      <c r="F5961" s="39">
        <v>2461</v>
      </c>
      <c r="G5961" s="39">
        <v>4711.84</v>
      </c>
      <c r="H5961" s="38">
        <v>3</v>
      </c>
      <c r="I5961" s="38">
        <v>5019</v>
      </c>
      <c r="J5961" s="37">
        <v>56.764775931999999</v>
      </c>
      <c r="K5961" s="37">
        <v>60.589051756000003</v>
      </c>
      <c r="L5961" s="37">
        <v>62.533712291999997</v>
      </c>
      <c r="M5961" s="37">
        <v>5.2142164695000002</v>
      </c>
      <c r="N5961" s="37">
        <v>44.433314619000001</v>
      </c>
      <c r="O5961" s="37">
        <v>19.168006029000001</v>
      </c>
      <c r="P5961" s="37">
        <v>8.6</v>
      </c>
      <c r="Q5961" s="37">
        <v>82.260126400000004</v>
      </c>
      <c r="R5961" s="38">
        <v>114875</v>
      </c>
      <c r="S5961" s="37">
        <v>2.3782100000000002</v>
      </c>
      <c r="T5961" s="38">
        <v>0</v>
      </c>
      <c r="U5961" s="38">
        <v>0</v>
      </c>
      <c r="V5961" s="38">
        <v>1</v>
      </c>
    </row>
    <row r="5962" spans="1:22" ht="13.5" customHeight="1" x14ac:dyDescent="0.2">
      <c r="A5962" s="32" t="s">
        <v>5958</v>
      </c>
      <c r="B5962" s="32" t="s">
        <v>13773</v>
      </c>
      <c r="C5962" s="32" t="s">
        <v>18189</v>
      </c>
      <c r="D5962" s="37">
        <v>6.921583</v>
      </c>
      <c r="E5962" s="39">
        <v>232</v>
      </c>
      <c r="F5962" s="39">
        <v>693</v>
      </c>
      <c r="G5962" s="39">
        <v>1225.92</v>
      </c>
      <c r="H5962" s="38">
        <v>1</v>
      </c>
      <c r="I5962" s="38">
        <v>1446</v>
      </c>
      <c r="J5962" s="37">
        <v>28.202181015000001</v>
      </c>
      <c r="K5962" s="37">
        <v>47.537261596</v>
      </c>
      <c r="L5962" s="37">
        <v>24.128006509999999</v>
      </c>
      <c r="M5962" s="37">
        <v>6.2472745506000003</v>
      </c>
      <c r="N5962" s="37">
        <v>31.763868728999999</v>
      </c>
      <c r="O5962" s="37">
        <v>55.600734727999999</v>
      </c>
      <c r="P5962" s="37">
        <v>8.6</v>
      </c>
      <c r="Q5962" s="37" t="s">
        <v>15680</v>
      </c>
      <c r="R5962" s="38">
        <v>37221</v>
      </c>
      <c r="S5962" s="37">
        <v>2.3782100000000002</v>
      </c>
      <c r="T5962" s="38">
        <v>1</v>
      </c>
      <c r="U5962" s="38">
        <v>0</v>
      </c>
      <c r="V5962" s="38">
        <v>1</v>
      </c>
    </row>
    <row r="5963" spans="1:22" ht="13.5" customHeight="1" x14ac:dyDescent="0.2">
      <c r="A5963" s="32" t="s">
        <v>5959</v>
      </c>
      <c r="B5963" s="32" t="s">
        <v>13774</v>
      </c>
      <c r="C5963" s="32" t="s">
        <v>18190</v>
      </c>
      <c r="D5963" s="37">
        <v>6.2170920000000001</v>
      </c>
      <c r="E5963" s="39">
        <v>530.02</v>
      </c>
      <c r="F5963" s="39">
        <v>2150</v>
      </c>
      <c r="G5963" s="39">
        <v>3863.26</v>
      </c>
      <c r="H5963" s="38">
        <v>4</v>
      </c>
      <c r="I5963" s="38">
        <v>4230</v>
      </c>
      <c r="J5963" s="37">
        <v>20.137931027</v>
      </c>
      <c r="K5963" s="37">
        <v>9.2485677228000007</v>
      </c>
      <c r="L5963" s="37">
        <v>29.833105982999999</v>
      </c>
      <c r="M5963" s="37">
        <v>11.636490299</v>
      </c>
      <c r="N5963" s="37">
        <v>22.155031846</v>
      </c>
      <c r="O5963" s="37">
        <v>11.793456491000001</v>
      </c>
      <c r="P5963" s="37" t="s">
        <v>15680</v>
      </c>
      <c r="Q5963" s="37">
        <v>96.044398900000004</v>
      </c>
      <c r="R5963" s="38">
        <v>134433</v>
      </c>
      <c r="S5963" s="37">
        <v>2.7486999999999999</v>
      </c>
      <c r="T5963" s="38">
        <v>1</v>
      </c>
      <c r="U5963" s="38">
        <v>0</v>
      </c>
      <c r="V5963" s="38">
        <v>2</v>
      </c>
    </row>
    <row r="5964" spans="1:22" ht="13.5" customHeight="1" x14ac:dyDescent="0.2">
      <c r="A5964" s="32" t="s">
        <v>5960</v>
      </c>
      <c r="B5964" s="32" t="s">
        <v>13775</v>
      </c>
      <c r="C5964" s="32" t="s">
        <v>18190</v>
      </c>
      <c r="D5964" s="37">
        <v>4.6980139999999997</v>
      </c>
      <c r="E5964" s="39">
        <v>441.01</v>
      </c>
      <c r="F5964" s="39">
        <v>1526</v>
      </c>
      <c r="G5964" s="39">
        <v>2947.38</v>
      </c>
      <c r="H5964" s="38">
        <v>3</v>
      </c>
      <c r="I5964" s="38">
        <v>3006</v>
      </c>
      <c r="J5964" s="37">
        <v>17.184177268999999</v>
      </c>
      <c r="K5964" s="37">
        <v>16.636855783000001</v>
      </c>
      <c r="L5964" s="37">
        <v>31.700100500000001</v>
      </c>
      <c r="M5964" s="37">
        <v>8.3703699817999997</v>
      </c>
      <c r="N5964" s="37">
        <v>13.60154474</v>
      </c>
      <c r="O5964" s="37">
        <v>18.579685121000001</v>
      </c>
      <c r="P5964" s="37" t="s">
        <v>15680</v>
      </c>
      <c r="Q5964" s="37">
        <v>84.519537999999997</v>
      </c>
      <c r="R5964" s="38">
        <v>105147</v>
      </c>
      <c r="S5964" s="37">
        <v>2.7486999999999999</v>
      </c>
      <c r="T5964" s="38">
        <v>1</v>
      </c>
      <c r="U5964" s="38">
        <v>2</v>
      </c>
      <c r="V5964" s="38">
        <v>0</v>
      </c>
    </row>
    <row r="5965" spans="1:22" ht="13.5" customHeight="1" x14ac:dyDescent="0.2">
      <c r="A5965" s="32" t="s">
        <v>5961</v>
      </c>
      <c r="B5965" s="32" t="s">
        <v>13776</v>
      </c>
      <c r="C5965" s="32" t="s">
        <v>18190</v>
      </c>
      <c r="D5965" s="37">
        <v>5.7390970000000001</v>
      </c>
      <c r="E5965" s="39">
        <v>534</v>
      </c>
      <c r="F5965" s="39">
        <v>1659</v>
      </c>
      <c r="G5965" s="39" t="s">
        <v>15680</v>
      </c>
      <c r="H5965" s="38">
        <v>3</v>
      </c>
      <c r="I5965" s="38">
        <v>3324</v>
      </c>
      <c r="J5965" s="37">
        <v>33.561030959999997</v>
      </c>
      <c r="K5965" s="37">
        <v>33.509967600000003</v>
      </c>
      <c r="L5965" s="37">
        <v>31.297564449999999</v>
      </c>
      <c r="M5965" s="37">
        <v>7.1198666350000002</v>
      </c>
      <c r="N5965" s="37">
        <v>44.326669750000001</v>
      </c>
      <c r="O5965" s="37">
        <v>68.870071010000004</v>
      </c>
      <c r="P5965" s="37" t="s">
        <v>15680</v>
      </c>
      <c r="Q5965" s="37">
        <v>88.212799399999994</v>
      </c>
      <c r="R5965" s="38">
        <v>98935</v>
      </c>
      <c r="S5965" s="37">
        <v>2.7486999999999999</v>
      </c>
      <c r="T5965" s="38">
        <v>1</v>
      </c>
      <c r="U5965" s="38">
        <v>2</v>
      </c>
      <c r="V5965" s="38">
        <v>0</v>
      </c>
    </row>
    <row r="5966" spans="1:22" ht="13.5" customHeight="1" x14ac:dyDescent="0.2">
      <c r="A5966" s="32" t="s">
        <v>5962</v>
      </c>
      <c r="B5966" s="32" t="s">
        <v>13777</v>
      </c>
      <c r="C5966" s="32" t="s">
        <v>18190</v>
      </c>
      <c r="D5966" s="37">
        <v>7.7819820000000002</v>
      </c>
      <c r="E5966" s="39">
        <v>493</v>
      </c>
      <c r="F5966" s="39">
        <v>2003</v>
      </c>
      <c r="G5966" s="39">
        <v>3972.19</v>
      </c>
      <c r="H5966" s="38">
        <v>2</v>
      </c>
      <c r="I5966" s="38">
        <v>4045</v>
      </c>
      <c r="J5966" s="37">
        <v>15.035355689999999</v>
      </c>
      <c r="K5966" s="37">
        <v>20.313057583999999</v>
      </c>
      <c r="L5966" s="37">
        <v>22.817563325999998</v>
      </c>
      <c r="M5966" s="37">
        <v>17.559916050999998</v>
      </c>
      <c r="N5966" s="37">
        <v>6.9998627260999999</v>
      </c>
      <c r="O5966" s="37">
        <v>7.5427305582999997</v>
      </c>
      <c r="P5966" s="37" t="s">
        <v>15680</v>
      </c>
      <c r="Q5966" s="37">
        <v>90.857334600000002</v>
      </c>
      <c r="R5966" s="38">
        <v>156713</v>
      </c>
      <c r="S5966" s="37">
        <v>2.7486999999999999</v>
      </c>
      <c r="T5966" s="38">
        <v>0</v>
      </c>
      <c r="U5966" s="38">
        <v>0</v>
      </c>
      <c r="V5966" s="38">
        <v>0</v>
      </c>
    </row>
    <row r="5967" spans="1:22" ht="13.5" customHeight="1" x14ac:dyDescent="0.2">
      <c r="A5967" s="32" t="s">
        <v>5963</v>
      </c>
      <c r="B5967" s="32" t="s">
        <v>13778</v>
      </c>
      <c r="C5967" s="32" t="s">
        <v>18190</v>
      </c>
      <c r="D5967" s="37">
        <v>4.4844590000000002</v>
      </c>
      <c r="E5967" s="39">
        <v>617.98</v>
      </c>
      <c r="F5967" s="39">
        <v>1777</v>
      </c>
      <c r="G5967" s="39">
        <v>3479.63</v>
      </c>
      <c r="H5967" s="38">
        <v>2</v>
      </c>
      <c r="I5967" s="38">
        <v>3559</v>
      </c>
      <c r="J5967" s="37">
        <v>21.647195818</v>
      </c>
      <c r="K5967" s="37">
        <v>22.049497563999999</v>
      </c>
      <c r="L5967" s="37">
        <v>30.617905267000001</v>
      </c>
      <c r="M5967" s="37">
        <v>16.365138089999999</v>
      </c>
      <c r="N5967" s="37">
        <v>18.414613282000001</v>
      </c>
      <c r="O5967" s="37">
        <v>10.190739956</v>
      </c>
      <c r="P5967" s="37" t="s">
        <v>15680</v>
      </c>
      <c r="Q5967" s="37">
        <v>87.237367699999993</v>
      </c>
      <c r="R5967" s="38">
        <v>119027</v>
      </c>
      <c r="S5967" s="37">
        <v>2.7486999999999999</v>
      </c>
      <c r="T5967" s="38">
        <v>0</v>
      </c>
      <c r="U5967" s="38">
        <v>0</v>
      </c>
      <c r="V5967" s="38">
        <v>1</v>
      </c>
    </row>
    <row r="5968" spans="1:22" ht="13.5" customHeight="1" x14ac:dyDescent="0.2">
      <c r="A5968" s="32" t="s">
        <v>5964</v>
      </c>
      <c r="B5968" s="32" t="s">
        <v>13779</v>
      </c>
      <c r="C5968" s="32" t="s">
        <v>18188</v>
      </c>
      <c r="D5968" s="37">
        <v>4.9066159999999996</v>
      </c>
      <c r="E5968" s="39">
        <v>402.99</v>
      </c>
      <c r="F5968" s="39">
        <v>1342</v>
      </c>
      <c r="G5968" s="39">
        <v>2515.81</v>
      </c>
      <c r="H5968" s="38">
        <v>2</v>
      </c>
      <c r="I5968" s="38">
        <v>2579</v>
      </c>
      <c r="J5968" s="37">
        <v>33.633221405999997</v>
      </c>
      <c r="K5968" s="37">
        <v>38.474411083</v>
      </c>
      <c r="L5968" s="37">
        <v>47.056720136000003</v>
      </c>
      <c r="M5968" s="37">
        <v>2.8997454578999999</v>
      </c>
      <c r="N5968" s="37">
        <v>31.281527656000002</v>
      </c>
      <c r="O5968" s="37">
        <v>16.307836335000001</v>
      </c>
      <c r="P5968" s="37" t="s">
        <v>15680</v>
      </c>
      <c r="Q5968" s="37" t="s">
        <v>15680</v>
      </c>
      <c r="R5968" s="38">
        <v>74689</v>
      </c>
      <c r="S5968" s="37">
        <v>3.80281</v>
      </c>
      <c r="T5968" s="38">
        <v>0</v>
      </c>
      <c r="U5968" s="38">
        <v>1</v>
      </c>
      <c r="V5968" s="38">
        <v>1</v>
      </c>
    </row>
    <row r="5969" spans="1:22" ht="13.5" customHeight="1" x14ac:dyDescent="0.2">
      <c r="A5969" s="32" t="s">
        <v>5965</v>
      </c>
      <c r="B5969" s="32" t="s">
        <v>13780</v>
      </c>
      <c r="C5969" s="32" t="s">
        <v>18189</v>
      </c>
      <c r="D5969" s="37">
        <v>12.60107</v>
      </c>
      <c r="E5969" s="39">
        <v>412</v>
      </c>
      <c r="F5969" s="39">
        <v>1542</v>
      </c>
      <c r="G5969" s="39">
        <v>2920.59</v>
      </c>
      <c r="H5969" s="38">
        <v>2</v>
      </c>
      <c r="I5969" s="38">
        <v>3108</v>
      </c>
      <c r="J5969" s="37">
        <v>45.079666902</v>
      </c>
      <c r="K5969" s="37">
        <v>52.904569907000003</v>
      </c>
      <c r="L5969" s="37">
        <v>54.864564170000001</v>
      </c>
      <c r="M5969" s="37">
        <v>2.1545020885000001</v>
      </c>
      <c r="N5969" s="37">
        <v>31.817824473999998</v>
      </c>
      <c r="O5969" s="37">
        <v>11.956527469999999</v>
      </c>
      <c r="P5969" s="37">
        <v>8.6</v>
      </c>
      <c r="Q5969" s="37" t="s">
        <v>15680</v>
      </c>
      <c r="R5969" s="38">
        <v>96979</v>
      </c>
      <c r="S5969" s="37">
        <v>2.3782100000000002</v>
      </c>
      <c r="T5969" s="38">
        <v>0</v>
      </c>
      <c r="U5969" s="38">
        <v>0</v>
      </c>
      <c r="V5969" s="38">
        <v>1</v>
      </c>
    </row>
    <row r="5970" spans="1:22" ht="13.5" customHeight="1" x14ac:dyDescent="0.2">
      <c r="A5970" s="32" t="s">
        <v>5966</v>
      </c>
      <c r="B5970" s="32" t="s">
        <v>13781</v>
      </c>
      <c r="C5970" s="32" t="s">
        <v>18190</v>
      </c>
      <c r="D5970" s="37">
        <v>5.8200440000000002</v>
      </c>
      <c r="E5970" s="39">
        <v>372.01</v>
      </c>
      <c r="F5970" s="39">
        <v>1515</v>
      </c>
      <c r="G5970" s="39">
        <v>2225.92</v>
      </c>
      <c r="H5970" s="38">
        <v>2</v>
      </c>
      <c r="I5970" s="38">
        <v>3111</v>
      </c>
      <c r="J5970" s="37">
        <v>28.591469205999999</v>
      </c>
      <c r="K5970" s="37">
        <v>23.957577024999999</v>
      </c>
      <c r="L5970" s="37">
        <v>31.373889748</v>
      </c>
      <c r="M5970" s="37">
        <v>6.8972493512000002</v>
      </c>
      <c r="N5970" s="37">
        <v>25.121485229000001</v>
      </c>
      <c r="O5970" s="37">
        <v>54.843712789999998</v>
      </c>
      <c r="P5970" s="37" t="s">
        <v>15680</v>
      </c>
      <c r="Q5970" s="37">
        <v>89.646324899999996</v>
      </c>
      <c r="R5970" s="38">
        <v>95275</v>
      </c>
      <c r="S5970" s="37">
        <v>2.7486999999999999</v>
      </c>
      <c r="T5970" s="38">
        <v>0</v>
      </c>
      <c r="U5970" s="38">
        <v>1</v>
      </c>
      <c r="V5970" s="38">
        <v>1</v>
      </c>
    </row>
    <row r="5971" spans="1:22" ht="13.5" customHeight="1" x14ac:dyDescent="0.2">
      <c r="A5971" s="32" t="s">
        <v>5967</v>
      </c>
      <c r="B5971" s="32" t="s">
        <v>13782</v>
      </c>
      <c r="C5971" s="32" t="s">
        <v>18190</v>
      </c>
      <c r="D5971" s="37">
        <v>3.4210370000000001</v>
      </c>
      <c r="E5971" s="39">
        <v>922.99</v>
      </c>
      <c r="F5971" s="39">
        <v>2206</v>
      </c>
      <c r="G5971" s="39">
        <v>4332.1000000000004</v>
      </c>
      <c r="H5971" s="38">
        <v>3</v>
      </c>
      <c r="I5971" s="38">
        <v>4416</v>
      </c>
      <c r="J5971" s="37">
        <v>16.702602696</v>
      </c>
      <c r="K5971" s="37">
        <v>16.368647583000001</v>
      </c>
      <c r="L5971" s="37">
        <v>29.527370097999999</v>
      </c>
      <c r="M5971" s="37">
        <v>7.949149126</v>
      </c>
      <c r="N5971" s="37">
        <v>12.401012538</v>
      </c>
      <c r="O5971" s="37">
        <v>15.867217173</v>
      </c>
      <c r="P5971" s="37" t="s">
        <v>15680</v>
      </c>
      <c r="Q5971" s="37">
        <v>79.910965200000007</v>
      </c>
      <c r="R5971" s="38">
        <v>112328</v>
      </c>
      <c r="S5971" s="37">
        <v>2.7486999999999999</v>
      </c>
      <c r="T5971" s="38">
        <v>1</v>
      </c>
      <c r="U5971" s="38">
        <v>1</v>
      </c>
      <c r="V5971" s="38">
        <v>2</v>
      </c>
    </row>
    <row r="5972" spans="1:22" ht="13.5" customHeight="1" x14ac:dyDescent="0.2">
      <c r="A5972" s="32" t="s">
        <v>5968</v>
      </c>
      <c r="B5972" s="32" t="s">
        <v>13783</v>
      </c>
      <c r="C5972" s="32" t="s">
        <v>18190</v>
      </c>
      <c r="D5972" s="37">
        <v>5.4795949999999998</v>
      </c>
      <c r="E5972" s="39">
        <v>341.99</v>
      </c>
      <c r="F5972" s="39">
        <v>1236</v>
      </c>
      <c r="G5972" s="39">
        <v>2495.7399999999998</v>
      </c>
      <c r="H5972" s="38">
        <v>2</v>
      </c>
      <c r="I5972" s="38">
        <v>2560</v>
      </c>
      <c r="J5972" s="37">
        <v>29.249489520000001</v>
      </c>
      <c r="K5972" s="37">
        <v>21.273700550000001</v>
      </c>
      <c r="L5972" s="37">
        <v>33.265241809999999</v>
      </c>
      <c r="M5972" s="37">
        <v>17.522107389999999</v>
      </c>
      <c r="N5972" s="37">
        <v>34.942872999999999</v>
      </c>
      <c r="O5972" s="37">
        <v>21.379694319999999</v>
      </c>
      <c r="P5972" s="37">
        <v>5.3</v>
      </c>
      <c r="Q5972" s="37" t="s">
        <v>15680</v>
      </c>
      <c r="R5972" s="38">
        <v>44802</v>
      </c>
      <c r="S5972" s="37">
        <v>2.7486999999999999</v>
      </c>
      <c r="T5972" s="38">
        <v>1</v>
      </c>
      <c r="U5972" s="38">
        <v>0</v>
      </c>
      <c r="V5972" s="38">
        <v>1</v>
      </c>
    </row>
    <row r="5973" spans="1:22" ht="13.5" customHeight="1" x14ac:dyDescent="0.2">
      <c r="A5973" s="32" t="s">
        <v>5969</v>
      </c>
      <c r="B5973" s="32" t="s">
        <v>13784</v>
      </c>
      <c r="C5973" s="32" t="s">
        <v>18190</v>
      </c>
      <c r="D5973" s="37">
        <v>7.152482</v>
      </c>
      <c r="E5973" s="39">
        <v>1032.01</v>
      </c>
      <c r="F5973" s="39">
        <v>2486</v>
      </c>
      <c r="G5973" s="39">
        <v>4656.46</v>
      </c>
      <c r="H5973" s="38">
        <v>4</v>
      </c>
      <c r="I5973" s="38">
        <v>4751</v>
      </c>
      <c r="J5973" s="37">
        <v>16.741373401000001</v>
      </c>
      <c r="K5973" s="37">
        <v>22.544882275999999</v>
      </c>
      <c r="L5973" s="37">
        <v>32.147012613000001</v>
      </c>
      <c r="M5973" s="37">
        <v>9.4341241543999992</v>
      </c>
      <c r="N5973" s="37">
        <v>17.079455415999998</v>
      </c>
      <c r="O5973" s="37">
        <v>8.0835340908000006</v>
      </c>
      <c r="P5973" s="37">
        <v>5.3</v>
      </c>
      <c r="Q5973" s="37">
        <v>87.272431299999994</v>
      </c>
      <c r="R5973" s="38">
        <v>130467</v>
      </c>
      <c r="S5973" s="37">
        <v>2.7486999999999999</v>
      </c>
      <c r="T5973" s="38">
        <v>2</v>
      </c>
      <c r="U5973" s="38">
        <v>3</v>
      </c>
      <c r="V5973" s="38">
        <v>0</v>
      </c>
    </row>
    <row r="5974" spans="1:22" ht="13.5" customHeight="1" x14ac:dyDescent="0.2">
      <c r="A5974" s="32" t="s">
        <v>5970</v>
      </c>
      <c r="B5974" s="32" t="s">
        <v>13785</v>
      </c>
      <c r="C5974" s="32" t="s">
        <v>18189</v>
      </c>
      <c r="D5974" s="37">
        <v>10.94</v>
      </c>
      <c r="E5974" s="39">
        <v>446</v>
      </c>
      <c r="F5974" s="39">
        <v>1714</v>
      </c>
      <c r="G5974" s="39">
        <v>3291.06</v>
      </c>
      <c r="H5974" s="38">
        <v>2</v>
      </c>
      <c r="I5974" s="38">
        <v>3396</v>
      </c>
      <c r="J5974" s="37">
        <v>8.4525090448999993</v>
      </c>
      <c r="K5974" s="37">
        <v>21.012361189</v>
      </c>
      <c r="L5974" s="37">
        <v>21.589178517000001</v>
      </c>
      <c r="M5974" s="37">
        <v>15.715620802</v>
      </c>
      <c r="N5974" s="37">
        <v>14.094730739999999</v>
      </c>
      <c r="O5974" s="37">
        <v>7.3383297821999998</v>
      </c>
      <c r="P5974" s="37">
        <v>8.6</v>
      </c>
      <c r="Q5974" s="37">
        <v>46.9958648</v>
      </c>
      <c r="R5974" s="38">
        <v>113766</v>
      </c>
      <c r="S5974" s="37">
        <v>2.3782100000000002</v>
      </c>
      <c r="T5974" s="38">
        <v>0</v>
      </c>
      <c r="U5974" s="38">
        <v>0</v>
      </c>
      <c r="V5974" s="38">
        <v>0</v>
      </c>
    </row>
    <row r="5975" spans="1:22" ht="13.5" customHeight="1" x14ac:dyDescent="0.2">
      <c r="A5975" s="32" t="s">
        <v>5971</v>
      </c>
      <c r="B5975" s="32" t="s">
        <v>13786</v>
      </c>
      <c r="C5975" s="32" t="s">
        <v>18192</v>
      </c>
      <c r="D5975" s="37">
        <v>4.0134100000000004</v>
      </c>
      <c r="E5975" s="39">
        <v>2767.08</v>
      </c>
      <c r="F5975" s="39">
        <v>7897</v>
      </c>
      <c r="G5975" s="39">
        <v>14019.63</v>
      </c>
      <c r="H5975" s="38">
        <v>13</v>
      </c>
      <c r="I5975" s="38">
        <v>15548</v>
      </c>
      <c r="J5975" s="37">
        <v>24.626791249</v>
      </c>
      <c r="K5975" s="37">
        <v>29.112331983000001</v>
      </c>
      <c r="L5975" s="37">
        <v>32.484159353000003</v>
      </c>
      <c r="M5975" s="37">
        <v>7.1162925176999998</v>
      </c>
      <c r="N5975" s="37">
        <v>29.672467296000001</v>
      </c>
      <c r="O5975" s="37">
        <v>17.226315993</v>
      </c>
      <c r="P5975" s="37">
        <v>5.2366559486000002</v>
      </c>
      <c r="Q5975" s="37">
        <v>76.955696900000007</v>
      </c>
      <c r="R5975" s="38">
        <v>408840</v>
      </c>
      <c r="S5975" s="37">
        <v>3.3481100000000001</v>
      </c>
      <c r="T5975" s="38">
        <v>7</v>
      </c>
      <c r="U5975" s="38">
        <v>11</v>
      </c>
      <c r="V5975" s="38">
        <v>0</v>
      </c>
    </row>
    <row r="5976" spans="1:22" ht="13.5" customHeight="1" x14ac:dyDescent="0.2">
      <c r="A5976" s="32" t="s">
        <v>5972</v>
      </c>
      <c r="B5976" s="32" t="s">
        <v>13787</v>
      </c>
      <c r="C5976" s="32" t="s">
        <v>18192</v>
      </c>
      <c r="D5976" s="37">
        <v>9.4345199999999991</v>
      </c>
      <c r="E5976" s="39">
        <v>1354.03</v>
      </c>
      <c r="F5976" s="39">
        <v>3067</v>
      </c>
      <c r="G5976" s="39">
        <v>6033.64</v>
      </c>
      <c r="H5976" s="38">
        <v>5</v>
      </c>
      <c r="I5976" s="38">
        <v>6210</v>
      </c>
      <c r="J5976" s="37">
        <v>14.52408973</v>
      </c>
      <c r="K5976" s="37">
        <v>13.061646443000001</v>
      </c>
      <c r="L5976" s="37">
        <v>11.856225618</v>
      </c>
      <c r="M5976" s="37">
        <v>19.358167218999998</v>
      </c>
      <c r="N5976" s="37">
        <v>8.0713614458999992</v>
      </c>
      <c r="O5976" s="37">
        <v>9.7605974721000006</v>
      </c>
      <c r="P5976" s="37">
        <v>5.3</v>
      </c>
      <c r="Q5976" s="37">
        <v>87.689577700000001</v>
      </c>
      <c r="R5976" s="38">
        <v>186176</v>
      </c>
      <c r="S5976" s="37">
        <v>3.3481100000000001</v>
      </c>
      <c r="T5976" s="38">
        <v>2</v>
      </c>
      <c r="U5976" s="38">
        <v>5</v>
      </c>
      <c r="V5976" s="38">
        <v>1</v>
      </c>
    </row>
    <row r="5977" spans="1:22" ht="13.5" customHeight="1" x14ac:dyDescent="0.2">
      <c r="A5977" s="32" t="s">
        <v>5973</v>
      </c>
      <c r="B5977" s="32" t="s">
        <v>13788</v>
      </c>
      <c r="C5977" s="32" t="s">
        <v>18192</v>
      </c>
      <c r="D5977" s="37">
        <v>2.6643319999999999</v>
      </c>
      <c r="E5977" s="39">
        <v>1708.01</v>
      </c>
      <c r="F5977" s="39">
        <v>4836</v>
      </c>
      <c r="G5977" s="39">
        <v>9153.48</v>
      </c>
      <c r="H5977" s="38">
        <v>6</v>
      </c>
      <c r="I5977" s="38">
        <v>9615</v>
      </c>
      <c r="J5977" s="37">
        <v>24.563950714000001</v>
      </c>
      <c r="K5977" s="37">
        <v>27.626256654999999</v>
      </c>
      <c r="L5977" s="37">
        <v>42.505530057000001</v>
      </c>
      <c r="M5977" s="37">
        <v>5.5762268495000002</v>
      </c>
      <c r="N5977" s="37">
        <v>40.135315966999997</v>
      </c>
      <c r="O5977" s="37">
        <v>13.150552113</v>
      </c>
      <c r="P5977" s="37" t="s">
        <v>15680</v>
      </c>
      <c r="Q5977" s="37">
        <v>66.169828199999998</v>
      </c>
      <c r="R5977" s="38">
        <v>271275</v>
      </c>
      <c r="S5977" s="37">
        <v>3.3481100000000001</v>
      </c>
      <c r="T5977" s="38">
        <v>2</v>
      </c>
      <c r="U5977" s="38">
        <v>6</v>
      </c>
      <c r="V5977" s="38">
        <v>1</v>
      </c>
    </row>
    <row r="5978" spans="1:22" ht="13.5" customHeight="1" x14ac:dyDescent="0.2">
      <c r="A5978" s="32" t="s">
        <v>5974</v>
      </c>
      <c r="B5978" s="32" t="s">
        <v>13789</v>
      </c>
      <c r="C5978" s="32" t="s">
        <v>18192</v>
      </c>
      <c r="D5978" s="37">
        <v>3.0399229999999999</v>
      </c>
      <c r="E5978" s="39">
        <v>2717.94</v>
      </c>
      <c r="F5978" s="39">
        <v>6957</v>
      </c>
      <c r="G5978" s="39">
        <v>12741.88</v>
      </c>
      <c r="H5978" s="38">
        <v>9</v>
      </c>
      <c r="I5978" s="38">
        <v>14095</v>
      </c>
      <c r="J5978" s="37">
        <v>12.927006658</v>
      </c>
      <c r="K5978" s="37">
        <v>13.164445875</v>
      </c>
      <c r="L5978" s="37">
        <v>15.576722456000001</v>
      </c>
      <c r="M5978" s="37">
        <v>9.1446804270000008</v>
      </c>
      <c r="N5978" s="37">
        <v>17.459934542999999</v>
      </c>
      <c r="O5978" s="37">
        <v>10.266969985999999</v>
      </c>
      <c r="P5978" s="37">
        <v>5.7459940652999997</v>
      </c>
      <c r="Q5978" s="37">
        <v>69.417986099999993</v>
      </c>
      <c r="R5978" s="38">
        <v>377715</v>
      </c>
      <c r="S5978" s="37">
        <v>3.3481100000000001</v>
      </c>
      <c r="T5978" s="38">
        <v>3</v>
      </c>
      <c r="U5978" s="38">
        <v>7</v>
      </c>
      <c r="V5978" s="38">
        <v>2</v>
      </c>
    </row>
    <row r="5979" spans="1:22" ht="13.5" customHeight="1" x14ac:dyDescent="0.2">
      <c r="A5979" s="32" t="s">
        <v>5975</v>
      </c>
      <c r="B5979" s="32" t="s">
        <v>13790</v>
      </c>
      <c r="C5979" s="32" t="s">
        <v>18192</v>
      </c>
      <c r="D5979" s="37">
        <v>1.764583</v>
      </c>
      <c r="E5979" s="39">
        <v>329.01</v>
      </c>
      <c r="F5979" s="39">
        <v>1159</v>
      </c>
      <c r="G5979" s="39">
        <v>2388.86</v>
      </c>
      <c r="H5979" s="38">
        <v>2</v>
      </c>
      <c r="I5979" s="38">
        <v>2463</v>
      </c>
      <c r="J5979" s="37">
        <v>28.383186164000001</v>
      </c>
      <c r="K5979" s="37">
        <v>28.275672581999999</v>
      </c>
      <c r="L5979" s="37">
        <v>44.181762653</v>
      </c>
      <c r="M5979" s="37">
        <v>7.6539636619999998</v>
      </c>
      <c r="N5979" s="37">
        <v>42.600896304000003</v>
      </c>
      <c r="O5979" s="37">
        <v>13.285667837</v>
      </c>
      <c r="P5979" s="37" t="s">
        <v>15680</v>
      </c>
      <c r="Q5979" s="37" t="s">
        <v>15680</v>
      </c>
      <c r="R5979" s="38">
        <v>54302</v>
      </c>
      <c r="S5979" s="37">
        <v>3.3481100000000001</v>
      </c>
      <c r="T5979" s="38">
        <v>0</v>
      </c>
      <c r="U5979" s="38">
        <v>1</v>
      </c>
      <c r="V5979" s="38">
        <v>1</v>
      </c>
    </row>
    <row r="5980" spans="1:22" ht="13.5" customHeight="1" x14ac:dyDescent="0.2">
      <c r="A5980" s="32" t="s">
        <v>5976</v>
      </c>
      <c r="B5980" s="32" t="s">
        <v>13791</v>
      </c>
      <c r="C5980" s="32" t="s">
        <v>18192</v>
      </c>
      <c r="D5980" s="37">
        <v>3.577331</v>
      </c>
      <c r="E5980" s="39">
        <v>1813.01</v>
      </c>
      <c r="F5980" s="39">
        <v>5218</v>
      </c>
      <c r="G5980" s="39">
        <v>10212.33</v>
      </c>
      <c r="H5980" s="38">
        <v>9</v>
      </c>
      <c r="I5980" s="38">
        <v>10425</v>
      </c>
      <c r="J5980" s="37">
        <v>10.712055134</v>
      </c>
      <c r="K5980" s="37">
        <v>8.8658183060999995</v>
      </c>
      <c r="L5980" s="37">
        <v>24.766266927</v>
      </c>
      <c r="M5980" s="37">
        <v>14.280975052000001</v>
      </c>
      <c r="N5980" s="37">
        <v>8.7948489234</v>
      </c>
      <c r="O5980" s="37">
        <v>10.12490384</v>
      </c>
      <c r="P5980" s="37">
        <v>5.3</v>
      </c>
      <c r="Q5980" s="37">
        <v>75.280353000000005</v>
      </c>
      <c r="R5980" s="38">
        <v>311318</v>
      </c>
      <c r="S5980" s="37">
        <v>3.3481100000000001</v>
      </c>
      <c r="T5980" s="38">
        <v>7</v>
      </c>
      <c r="U5980" s="38">
        <v>7</v>
      </c>
      <c r="V5980" s="38">
        <v>0</v>
      </c>
    </row>
    <row r="5981" spans="1:22" ht="13.5" customHeight="1" x14ac:dyDescent="0.2">
      <c r="A5981" s="32" t="s">
        <v>5977</v>
      </c>
      <c r="B5981" s="32" t="s">
        <v>13792</v>
      </c>
      <c r="C5981" s="32" t="s">
        <v>18192</v>
      </c>
      <c r="D5981" s="37">
        <v>7.7805369999999998</v>
      </c>
      <c r="E5981" s="39">
        <v>2403</v>
      </c>
      <c r="F5981" s="39">
        <v>6092</v>
      </c>
      <c r="G5981" s="39">
        <v>11836.58</v>
      </c>
      <c r="H5981" s="38">
        <v>7</v>
      </c>
      <c r="I5981" s="38">
        <v>12056</v>
      </c>
      <c r="J5981" s="37">
        <v>15.207565302000001</v>
      </c>
      <c r="K5981" s="37">
        <v>13.940325295999999</v>
      </c>
      <c r="L5981" s="37">
        <v>26.519093936000001</v>
      </c>
      <c r="M5981" s="37">
        <v>17.214348610999998</v>
      </c>
      <c r="N5981" s="37">
        <v>12.168771352</v>
      </c>
      <c r="O5981" s="37">
        <v>10.478948436</v>
      </c>
      <c r="P5981" s="37">
        <v>5.2441176471000004</v>
      </c>
      <c r="Q5981" s="37">
        <v>50.7722312</v>
      </c>
      <c r="R5981" s="38">
        <v>275219</v>
      </c>
      <c r="S5981" s="37">
        <v>3.3481100000000001</v>
      </c>
      <c r="T5981" s="38">
        <v>2</v>
      </c>
      <c r="U5981" s="38">
        <v>6</v>
      </c>
      <c r="V5981" s="38">
        <v>1</v>
      </c>
    </row>
    <row r="5982" spans="1:22" ht="13.5" customHeight="1" x14ac:dyDescent="0.2">
      <c r="A5982" s="32" t="s">
        <v>5978</v>
      </c>
      <c r="B5982" s="32" t="s">
        <v>13793</v>
      </c>
      <c r="C5982" s="32" t="s">
        <v>18192</v>
      </c>
      <c r="D5982" s="37">
        <v>4.2536430000000003</v>
      </c>
      <c r="E5982" s="39">
        <v>1195.96</v>
      </c>
      <c r="F5982" s="39">
        <v>5003</v>
      </c>
      <c r="G5982" s="39">
        <v>9733.0499999999993</v>
      </c>
      <c r="H5982" s="38">
        <v>6</v>
      </c>
      <c r="I5982" s="38">
        <v>9998</v>
      </c>
      <c r="J5982" s="37">
        <v>17.363661986</v>
      </c>
      <c r="K5982" s="37">
        <v>19.980219853000001</v>
      </c>
      <c r="L5982" s="37">
        <v>31.325494565</v>
      </c>
      <c r="M5982" s="37">
        <v>16.569303513000001</v>
      </c>
      <c r="N5982" s="37">
        <v>23.076547325</v>
      </c>
      <c r="O5982" s="37">
        <v>10.983019603000001</v>
      </c>
      <c r="P5982" s="37" t="s">
        <v>15680</v>
      </c>
      <c r="Q5982" s="37">
        <v>84.266384500000001</v>
      </c>
      <c r="R5982" s="38">
        <v>305773</v>
      </c>
      <c r="S5982" s="37">
        <v>3.3481100000000001</v>
      </c>
      <c r="T5982" s="38">
        <v>4</v>
      </c>
      <c r="U5982" s="38">
        <v>2</v>
      </c>
      <c r="V5982" s="38">
        <v>0</v>
      </c>
    </row>
    <row r="5983" spans="1:22" ht="13.5" customHeight="1" x14ac:dyDescent="0.2">
      <c r="A5983" s="32" t="s">
        <v>5979</v>
      </c>
      <c r="B5983" s="32" t="s">
        <v>13794</v>
      </c>
      <c r="C5983" s="32" t="s">
        <v>18192</v>
      </c>
      <c r="D5983" s="37">
        <v>6.519819</v>
      </c>
      <c r="E5983" s="39">
        <v>1066.01</v>
      </c>
      <c r="F5983" s="39">
        <v>2744</v>
      </c>
      <c r="G5983" s="39">
        <v>5381.51</v>
      </c>
      <c r="H5983" s="38">
        <v>4</v>
      </c>
      <c r="I5983" s="38">
        <v>5502</v>
      </c>
      <c r="J5983" s="37">
        <v>3.2583631014000001</v>
      </c>
      <c r="K5983" s="37">
        <v>4.2145611820999997</v>
      </c>
      <c r="L5983" s="37">
        <v>4.2983494152999997</v>
      </c>
      <c r="M5983" s="37">
        <v>58.260868483000003</v>
      </c>
      <c r="N5983" s="37">
        <v>3.6439156454999999</v>
      </c>
      <c r="O5983" s="37">
        <v>11.814910947</v>
      </c>
      <c r="P5983" s="37">
        <v>5.9</v>
      </c>
      <c r="Q5983" s="37">
        <v>94.241194500000006</v>
      </c>
      <c r="R5983" s="38">
        <v>153595</v>
      </c>
      <c r="S5983" s="37">
        <v>3.3481100000000001</v>
      </c>
      <c r="T5983" s="38">
        <v>2</v>
      </c>
      <c r="U5983" s="38">
        <v>4</v>
      </c>
      <c r="V5983" s="38">
        <v>1</v>
      </c>
    </row>
    <row r="5984" spans="1:22" ht="13.5" customHeight="1" x14ac:dyDescent="0.2">
      <c r="A5984" s="32" t="s">
        <v>5980</v>
      </c>
      <c r="B5984" s="32" t="s">
        <v>13795</v>
      </c>
      <c r="C5984" s="32" t="s">
        <v>18192</v>
      </c>
      <c r="D5984" s="37">
        <v>10.072100000000001</v>
      </c>
      <c r="E5984" s="39">
        <v>1564.03</v>
      </c>
      <c r="F5984" s="39">
        <v>4170</v>
      </c>
      <c r="G5984" s="39">
        <v>7801.07</v>
      </c>
      <c r="H5984" s="38">
        <v>5</v>
      </c>
      <c r="I5984" s="38">
        <v>8664</v>
      </c>
      <c r="J5984" s="37">
        <v>13.888752372000001</v>
      </c>
      <c r="K5984" s="37">
        <v>13.123178694</v>
      </c>
      <c r="L5984" s="37">
        <v>12.20320598</v>
      </c>
      <c r="M5984" s="37">
        <v>13.899926008</v>
      </c>
      <c r="N5984" s="37">
        <v>17.942555286000001</v>
      </c>
      <c r="O5984" s="37">
        <v>14.431684782</v>
      </c>
      <c r="P5984" s="37" t="s">
        <v>15680</v>
      </c>
      <c r="Q5984" s="37">
        <v>82.532822600000003</v>
      </c>
      <c r="R5984" s="38">
        <v>207116</v>
      </c>
      <c r="S5984" s="37">
        <v>3.3481100000000001</v>
      </c>
      <c r="T5984" s="38">
        <v>2</v>
      </c>
      <c r="U5984" s="38">
        <v>5</v>
      </c>
      <c r="V5984" s="38">
        <v>1</v>
      </c>
    </row>
    <row r="5985" spans="1:22" ht="13.5" customHeight="1" x14ac:dyDescent="0.2">
      <c r="A5985" s="32" t="s">
        <v>5981</v>
      </c>
      <c r="B5985" s="32" t="s">
        <v>13796</v>
      </c>
      <c r="C5985" s="32" t="s">
        <v>18192</v>
      </c>
      <c r="D5985" s="37">
        <v>4.2488250000000001</v>
      </c>
      <c r="E5985" s="39">
        <v>2550.0300000000002</v>
      </c>
      <c r="F5985" s="39">
        <v>6874</v>
      </c>
      <c r="G5985" s="39">
        <v>12618.62</v>
      </c>
      <c r="H5985" s="38">
        <v>10</v>
      </c>
      <c r="I5985" s="38">
        <v>13701</v>
      </c>
      <c r="J5985" s="37">
        <v>22.111172423999999</v>
      </c>
      <c r="K5985" s="37">
        <v>24.303028909999998</v>
      </c>
      <c r="L5985" s="37">
        <v>32.871927644000003</v>
      </c>
      <c r="M5985" s="37">
        <v>8.0017104036000006</v>
      </c>
      <c r="N5985" s="37">
        <v>25.540193387999999</v>
      </c>
      <c r="O5985" s="37">
        <v>16.801918251</v>
      </c>
      <c r="P5985" s="37" t="s">
        <v>15680</v>
      </c>
      <c r="Q5985" s="37">
        <v>74.671514900000005</v>
      </c>
      <c r="R5985" s="38">
        <v>367325</v>
      </c>
      <c r="S5985" s="37">
        <v>3.3481100000000001</v>
      </c>
      <c r="T5985" s="38">
        <v>2</v>
      </c>
      <c r="U5985" s="38">
        <v>6</v>
      </c>
      <c r="V5985" s="38">
        <v>2</v>
      </c>
    </row>
    <row r="5986" spans="1:22" ht="13.5" customHeight="1" x14ac:dyDescent="0.2">
      <c r="A5986" s="32" t="s">
        <v>5982</v>
      </c>
      <c r="B5986" s="32" t="s">
        <v>13797</v>
      </c>
      <c r="C5986" s="32" t="s">
        <v>18142</v>
      </c>
      <c r="D5986" s="37">
        <v>7.4473190000000002</v>
      </c>
      <c r="E5986" s="39">
        <v>2064.0100000000002</v>
      </c>
      <c r="F5986" s="39">
        <v>5969</v>
      </c>
      <c r="G5986" s="39">
        <v>10279.34</v>
      </c>
      <c r="H5986" s="38">
        <v>12</v>
      </c>
      <c r="I5986" s="38">
        <v>11795</v>
      </c>
      <c r="J5986" s="37">
        <v>18.627373043999999</v>
      </c>
      <c r="K5986" s="37">
        <v>20.275067153999998</v>
      </c>
      <c r="L5986" s="37">
        <v>25.239227559</v>
      </c>
      <c r="M5986" s="37">
        <v>30.851271966999999</v>
      </c>
      <c r="N5986" s="37">
        <v>17.963759057000001</v>
      </c>
      <c r="O5986" s="37">
        <v>22.616367996000001</v>
      </c>
      <c r="P5986" s="37">
        <v>9.4</v>
      </c>
      <c r="Q5986" s="37">
        <v>87.541103000000007</v>
      </c>
      <c r="R5986" s="38">
        <v>469943</v>
      </c>
      <c r="S5986" s="37">
        <v>2.5292400000000002</v>
      </c>
      <c r="T5986" s="38">
        <v>8</v>
      </c>
      <c r="U5986" s="38">
        <v>7</v>
      </c>
      <c r="V5986" s="38">
        <v>2</v>
      </c>
    </row>
    <row r="5987" spans="1:22" ht="13.5" customHeight="1" x14ac:dyDescent="0.2">
      <c r="A5987" s="32" t="s">
        <v>5983</v>
      </c>
      <c r="B5987" s="32" t="s">
        <v>13798</v>
      </c>
      <c r="C5987" s="32" t="s">
        <v>18192</v>
      </c>
      <c r="D5987" s="37">
        <v>5.6361270000000001</v>
      </c>
      <c r="E5987" s="39">
        <v>2711.98</v>
      </c>
      <c r="F5987" s="39">
        <v>6212</v>
      </c>
      <c r="G5987" s="39">
        <v>11602.29</v>
      </c>
      <c r="H5987" s="38">
        <v>11</v>
      </c>
      <c r="I5987" s="38">
        <v>12163</v>
      </c>
      <c r="J5987" s="37">
        <v>5.0834461945999996</v>
      </c>
      <c r="K5987" s="37">
        <v>4.0730828801000003</v>
      </c>
      <c r="L5987" s="37">
        <v>3.2660111641</v>
      </c>
      <c r="M5987" s="37">
        <v>15.715818578</v>
      </c>
      <c r="N5987" s="37">
        <v>5.2491137262000001</v>
      </c>
      <c r="O5987" s="37">
        <v>6.2875093242000002</v>
      </c>
      <c r="P5987" s="37">
        <v>5.3</v>
      </c>
      <c r="Q5987" s="37">
        <v>76.810701199999997</v>
      </c>
      <c r="R5987" s="38">
        <v>247039</v>
      </c>
      <c r="S5987" s="37">
        <v>3.3481100000000001</v>
      </c>
      <c r="T5987" s="38">
        <v>5</v>
      </c>
      <c r="U5987" s="38">
        <v>10</v>
      </c>
      <c r="V5987" s="38">
        <v>1</v>
      </c>
    </row>
    <row r="5988" spans="1:22" ht="13.5" customHeight="1" x14ac:dyDescent="0.2">
      <c r="A5988" s="32" t="s">
        <v>5984</v>
      </c>
      <c r="B5988" s="32" t="s">
        <v>13799</v>
      </c>
      <c r="C5988" s="32" t="s">
        <v>18192</v>
      </c>
      <c r="D5988" s="37">
        <v>6.7074619999999996</v>
      </c>
      <c r="E5988" s="39">
        <v>2070.96</v>
      </c>
      <c r="F5988" s="39">
        <v>4833</v>
      </c>
      <c r="G5988" s="39">
        <v>9183.3700000000008</v>
      </c>
      <c r="H5988" s="38">
        <v>8</v>
      </c>
      <c r="I5988" s="38">
        <v>9598</v>
      </c>
      <c r="J5988" s="37">
        <v>9.0096652385000002</v>
      </c>
      <c r="K5988" s="37">
        <v>8.7503035926999999</v>
      </c>
      <c r="L5988" s="37">
        <v>6.2232303306999999</v>
      </c>
      <c r="M5988" s="37">
        <v>24.158072393000001</v>
      </c>
      <c r="N5988" s="37">
        <v>8.9065726311999995</v>
      </c>
      <c r="O5988" s="37">
        <v>8.6374746317</v>
      </c>
      <c r="P5988" s="37" t="s">
        <v>15680</v>
      </c>
      <c r="Q5988" s="37">
        <v>90.418932799999993</v>
      </c>
      <c r="R5988" s="38">
        <v>209728</v>
      </c>
      <c r="S5988" s="37">
        <v>3.3481100000000001</v>
      </c>
      <c r="T5988" s="38">
        <v>4</v>
      </c>
      <c r="U5988" s="38">
        <v>7</v>
      </c>
      <c r="V5988" s="38">
        <v>0</v>
      </c>
    </row>
    <row r="5989" spans="1:22" ht="13.5" customHeight="1" x14ac:dyDescent="0.2">
      <c r="A5989" s="32" t="s">
        <v>5985</v>
      </c>
      <c r="B5989" s="32" t="s">
        <v>13800</v>
      </c>
      <c r="C5989" s="32" t="s">
        <v>18192</v>
      </c>
      <c r="D5989" s="37">
        <v>5.0634959999999998</v>
      </c>
      <c r="E5989" s="39">
        <v>1481.97</v>
      </c>
      <c r="F5989" s="39">
        <v>5576</v>
      </c>
      <c r="G5989" s="39">
        <v>9262.8700000000008</v>
      </c>
      <c r="H5989" s="38">
        <v>11</v>
      </c>
      <c r="I5989" s="38">
        <v>11043</v>
      </c>
      <c r="J5989" s="37">
        <v>14.748517196</v>
      </c>
      <c r="K5989" s="37">
        <v>14.956657831999999</v>
      </c>
      <c r="L5989" s="37">
        <v>19.911973995</v>
      </c>
      <c r="M5989" s="37">
        <v>15.46247707</v>
      </c>
      <c r="N5989" s="37">
        <v>17.106423191000001</v>
      </c>
      <c r="O5989" s="37">
        <v>9.7641867168999994</v>
      </c>
      <c r="P5989" s="37">
        <v>5.3</v>
      </c>
      <c r="Q5989" s="37">
        <v>87.332720199999997</v>
      </c>
      <c r="R5989" s="38">
        <v>346928</v>
      </c>
      <c r="S5989" s="37">
        <v>3.3481100000000001</v>
      </c>
      <c r="T5989" s="38">
        <v>7</v>
      </c>
      <c r="U5989" s="38">
        <v>11</v>
      </c>
      <c r="V5989" s="38">
        <v>2</v>
      </c>
    </row>
    <row r="5990" spans="1:22" ht="13.5" customHeight="1" x14ac:dyDescent="0.2">
      <c r="A5990" s="32" t="s">
        <v>5986</v>
      </c>
      <c r="B5990" s="32" t="s">
        <v>13801</v>
      </c>
      <c r="C5990" s="32" t="s">
        <v>18192</v>
      </c>
      <c r="D5990" s="37">
        <v>5.8070979999999999</v>
      </c>
      <c r="E5990" s="39">
        <v>846.98</v>
      </c>
      <c r="F5990" s="39">
        <v>2078</v>
      </c>
      <c r="G5990" s="39">
        <v>4015.86</v>
      </c>
      <c r="H5990" s="38">
        <v>4</v>
      </c>
      <c r="I5990" s="38">
        <v>4229</v>
      </c>
      <c r="J5990" s="37">
        <v>11.146027819</v>
      </c>
      <c r="K5990" s="37">
        <v>9.3039897023999991</v>
      </c>
      <c r="L5990" s="37">
        <v>13.298508225999999</v>
      </c>
      <c r="M5990" s="37">
        <v>8.3207608495999992</v>
      </c>
      <c r="N5990" s="37">
        <v>12.443555550999999</v>
      </c>
      <c r="O5990" s="37">
        <v>9.7764352774999992</v>
      </c>
      <c r="P5990" s="37" t="s">
        <v>15680</v>
      </c>
      <c r="Q5990" s="37">
        <v>87.662318099999993</v>
      </c>
      <c r="R5990" s="38">
        <v>98604</v>
      </c>
      <c r="S5990" s="37">
        <v>3.3481100000000001</v>
      </c>
      <c r="T5990" s="38">
        <v>3</v>
      </c>
      <c r="U5990" s="38">
        <v>4</v>
      </c>
      <c r="V5990" s="38">
        <v>0</v>
      </c>
    </row>
    <row r="5991" spans="1:22" ht="13.5" customHeight="1" x14ac:dyDescent="0.2">
      <c r="A5991" s="32" t="s">
        <v>5987</v>
      </c>
      <c r="B5991" s="32" t="s">
        <v>13802</v>
      </c>
      <c r="C5991" s="32" t="s">
        <v>18192</v>
      </c>
      <c r="D5991" s="37">
        <v>3.3302679999999998</v>
      </c>
      <c r="E5991" s="39">
        <v>2361.02</v>
      </c>
      <c r="F5991" s="39">
        <v>6570</v>
      </c>
      <c r="G5991" s="39">
        <v>11630.1</v>
      </c>
      <c r="H5991" s="38">
        <v>12</v>
      </c>
      <c r="I5991" s="38">
        <v>12868</v>
      </c>
      <c r="J5991" s="37">
        <v>10.030709394000001</v>
      </c>
      <c r="K5991" s="37">
        <v>10.914480766000001</v>
      </c>
      <c r="L5991" s="37">
        <v>8.8295597112999999</v>
      </c>
      <c r="M5991" s="37">
        <v>15.056694216</v>
      </c>
      <c r="N5991" s="37">
        <v>22.777844866999999</v>
      </c>
      <c r="O5991" s="37">
        <v>13.020954830999999</v>
      </c>
      <c r="P5991" s="37">
        <v>5.3</v>
      </c>
      <c r="Q5991" s="37">
        <v>91.851585099999994</v>
      </c>
      <c r="R5991" s="38">
        <v>348691</v>
      </c>
      <c r="S5991" s="37">
        <v>3.3481100000000001</v>
      </c>
      <c r="T5991" s="38">
        <v>9</v>
      </c>
      <c r="U5991" s="38">
        <v>12</v>
      </c>
      <c r="V5991" s="38">
        <v>0</v>
      </c>
    </row>
    <row r="5992" spans="1:22" ht="13.5" customHeight="1" x14ac:dyDescent="0.2">
      <c r="A5992" s="32" t="s">
        <v>5988</v>
      </c>
      <c r="B5992" s="32" t="s">
        <v>13803</v>
      </c>
      <c r="C5992" s="32" t="s">
        <v>18192</v>
      </c>
      <c r="D5992" s="37">
        <v>7.5309299999999997</v>
      </c>
      <c r="E5992" s="39">
        <v>2388</v>
      </c>
      <c r="F5992" s="39">
        <v>5571</v>
      </c>
      <c r="G5992" s="39">
        <v>10863.99</v>
      </c>
      <c r="H5992" s="38">
        <v>8</v>
      </c>
      <c r="I5992" s="38">
        <v>11053</v>
      </c>
      <c r="J5992" s="37">
        <v>11.554818426000001</v>
      </c>
      <c r="K5992" s="37">
        <v>10.447616989</v>
      </c>
      <c r="L5992" s="37">
        <v>11.150643007999999</v>
      </c>
      <c r="M5992" s="37">
        <v>29.546422883000002</v>
      </c>
      <c r="N5992" s="37">
        <v>6.5525630695999997</v>
      </c>
      <c r="O5992" s="37">
        <v>7.6397863192999997</v>
      </c>
      <c r="P5992" s="37">
        <v>5.3</v>
      </c>
      <c r="Q5992" s="37">
        <v>92.189059</v>
      </c>
      <c r="R5992" s="38">
        <v>370152</v>
      </c>
      <c r="S5992" s="37">
        <v>3.3481100000000001</v>
      </c>
      <c r="T5992" s="38">
        <v>6</v>
      </c>
      <c r="U5992" s="38">
        <v>8</v>
      </c>
      <c r="V5992" s="38">
        <v>1</v>
      </c>
    </row>
    <row r="5993" spans="1:22" ht="13.5" customHeight="1" x14ac:dyDescent="0.2">
      <c r="A5993" s="32" t="s">
        <v>5989</v>
      </c>
      <c r="B5993" s="32" t="s">
        <v>13804</v>
      </c>
      <c r="C5993" s="32" t="s">
        <v>18192</v>
      </c>
      <c r="D5993" s="37">
        <v>3.7775270000000001</v>
      </c>
      <c r="E5993" s="39">
        <v>2862</v>
      </c>
      <c r="F5993" s="39">
        <v>7521</v>
      </c>
      <c r="G5993" s="39">
        <v>14638.99</v>
      </c>
      <c r="H5993" s="38">
        <v>8</v>
      </c>
      <c r="I5993" s="38">
        <v>14921</v>
      </c>
      <c r="J5993" s="37">
        <v>17.717227192999999</v>
      </c>
      <c r="K5993" s="37">
        <v>18.090095505000001</v>
      </c>
      <c r="L5993" s="37">
        <v>32.414583440999998</v>
      </c>
      <c r="M5993" s="37">
        <v>17.351961859999999</v>
      </c>
      <c r="N5993" s="37">
        <v>15.665633508999999</v>
      </c>
      <c r="O5993" s="37">
        <v>8.0448058740999997</v>
      </c>
      <c r="P5993" s="37">
        <v>5.2056004307999997</v>
      </c>
      <c r="Q5993" s="37">
        <v>86.232022700000002</v>
      </c>
      <c r="R5993" s="38">
        <v>464108</v>
      </c>
      <c r="S5993" s="37">
        <v>3.3481100000000001</v>
      </c>
      <c r="T5993" s="38">
        <v>2</v>
      </c>
      <c r="U5993" s="38">
        <v>7</v>
      </c>
      <c r="V5993" s="38">
        <v>2</v>
      </c>
    </row>
    <row r="5994" spans="1:22" ht="13.5" customHeight="1" x14ac:dyDescent="0.2">
      <c r="A5994" s="32" t="s">
        <v>5990</v>
      </c>
      <c r="B5994" s="32" t="s">
        <v>13805</v>
      </c>
      <c r="C5994" s="32" t="s">
        <v>18192</v>
      </c>
      <c r="D5994" s="37">
        <v>7.0401730000000002</v>
      </c>
      <c r="E5994" s="39">
        <v>2421.94</v>
      </c>
      <c r="F5994" s="39">
        <v>6402</v>
      </c>
      <c r="G5994" s="39">
        <v>11615.45</v>
      </c>
      <c r="H5994" s="38">
        <v>10</v>
      </c>
      <c r="I5994" s="38">
        <v>12955</v>
      </c>
      <c r="J5994" s="37">
        <v>14.626149801</v>
      </c>
      <c r="K5994" s="37">
        <v>14.134526640000001</v>
      </c>
      <c r="L5994" s="37">
        <v>17.695612943</v>
      </c>
      <c r="M5994" s="37">
        <v>9.1913487669999991</v>
      </c>
      <c r="N5994" s="37">
        <v>18.307916760000001</v>
      </c>
      <c r="O5994" s="37">
        <v>11.043746121</v>
      </c>
      <c r="P5994" s="37">
        <v>5.6550000000000002</v>
      </c>
      <c r="Q5994" s="37">
        <v>78.911579700000004</v>
      </c>
      <c r="R5994" s="38">
        <v>308325</v>
      </c>
      <c r="S5994" s="37">
        <v>3.3481100000000001</v>
      </c>
      <c r="T5994" s="38">
        <v>6</v>
      </c>
      <c r="U5994" s="38">
        <v>8</v>
      </c>
      <c r="V5994" s="38">
        <v>1</v>
      </c>
    </row>
    <row r="5995" spans="1:22" ht="13.5" customHeight="1" x14ac:dyDescent="0.2">
      <c r="A5995" s="32" t="s">
        <v>5991</v>
      </c>
      <c r="B5995" s="32" t="s">
        <v>13806</v>
      </c>
      <c r="C5995" s="32" t="s">
        <v>18192</v>
      </c>
      <c r="D5995" s="37">
        <v>4.154223</v>
      </c>
      <c r="E5995" s="39">
        <v>2715.05</v>
      </c>
      <c r="F5995" s="39">
        <v>6351</v>
      </c>
      <c r="G5995" s="39">
        <v>11908.69</v>
      </c>
      <c r="H5995" s="38">
        <v>10</v>
      </c>
      <c r="I5995" s="38">
        <v>12423</v>
      </c>
      <c r="J5995" s="37">
        <v>9.5649853900000004</v>
      </c>
      <c r="K5995" s="37">
        <v>9.4997317765999991</v>
      </c>
      <c r="L5995" s="37">
        <v>7.3987333707999996</v>
      </c>
      <c r="M5995" s="37">
        <v>23.787662617999999</v>
      </c>
      <c r="N5995" s="37">
        <v>8.8857302459999996</v>
      </c>
      <c r="O5995" s="37">
        <v>8.3912155480999999</v>
      </c>
      <c r="P5995" s="37">
        <v>5.3</v>
      </c>
      <c r="Q5995" s="37">
        <v>71.531015800000006</v>
      </c>
      <c r="R5995" s="38">
        <v>300548</v>
      </c>
      <c r="S5995" s="37">
        <v>3.3481100000000001</v>
      </c>
      <c r="T5995" s="38">
        <v>7</v>
      </c>
      <c r="U5995" s="38">
        <v>9</v>
      </c>
      <c r="V5995" s="38">
        <v>0</v>
      </c>
    </row>
    <row r="5996" spans="1:22" ht="13.5" customHeight="1" x14ac:dyDescent="0.2">
      <c r="A5996" s="32" t="s">
        <v>5992</v>
      </c>
      <c r="B5996" s="32" t="s">
        <v>13807</v>
      </c>
      <c r="C5996" s="32" t="s">
        <v>18192</v>
      </c>
      <c r="D5996" s="37">
        <v>5.3942249999999996</v>
      </c>
      <c r="E5996" s="39">
        <v>1468.97</v>
      </c>
      <c r="F5996" s="39">
        <v>4529</v>
      </c>
      <c r="G5996" s="39">
        <v>8085.57</v>
      </c>
      <c r="H5996" s="38">
        <v>5</v>
      </c>
      <c r="I5996" s="38">
        <v>9011</v>
      </c>
      <c r="J5996" s="37">
        <v>29.274192566</v>
      </c>
      <c r="K5996" s="37">
        <v>33.919537310000003</v>
      </c>
      <c r="L5996" s="37">
        <v>39.460402940999998</v>
      </c>
      <c r="M5996" s="37">
        <v>5.1043698818000003</v>
      </c>
      <c r="N5996" s="37">
        <v>40.059169109999999</v>
      </c>
      <c r="O5996" s="37">
        <v>21.369152543999999</v>
      </c>
      <c r="P5996" s="37" t="s">
        <v>15680</v>
      </c>
      <c r="Q5996" s="37">
        <v>65.584616600000004</v>
      </c>
      <c r="R5996" s="38">
        <v>343212</v>
      </c>
      <c r="S5996" s="37">
        <v>3.3481100000000001</v>
      </c>
      <c r="T5996" s="38">
        <v>2</v>
      </c>
      <c r="U5996" s="38">
        <v>4</v>
      </c>
      <c r="V5996" s="38">
        <v>0</v>
      </c>
    </row>
    <row r="5997" spans="1:22" ht="13.5" customHeight="1" x14ac:dyDescent="0.2">
      <c r="A5997" s="32" t="s">
        <v>5993</v>
      </c>
      <c r="B5997" s="32" t="s">
        <v>11383</v>
      </c>
      <c r="C5997" s="32" t="s">
        <v>18192</v>
      </c>
      <c r="D5997" s="37">
        <v>6.5317119999999997</v>
      </c>
      <c r="E5997" s="39">
        <v>2334.9699999999998</v>
      </c>
      <c r="F5997" s="39">
        <v>9410</v>
      </c>
      <c r="G5997" s="39">
        <v>17480.89</v>
      </c>
      <c r="H5997" s="38">
        <v>15</v>
      </c>
      <c r="I5997" s="38">
        <v>19615</v>
      </c>
      <c r="J5997" s="37">
        <v>16.045508305999999</v>
      </c>
      <c r="K5997" s="37">
        <v>14.742546941000001</v>
      </c>
      <c r="L5997" s="37">
        <v>18.30997245</v>
      </c>
      <c r="M5997" s="37">
        <v>9.0136197846999995</v>
      </c>
      <c r="N5997" s="37">
        <v>19.975610262</v>
      </c>
      <c r="O5997" s="37">
        <v>11.607929262000001</v>
      </c>
      <c r="P5997" s="37">
        <v>5.3</v>
      </c>
      <c r="Q5997" s="37">
        <v>77.503062200000002</v>
      </c>
      <c r="R5997" s="38">
        <v>491436</v>
      </c>
      <c r="S5997" s="37">
        <v>3.3481100000000001</v>
      </c>
      <c r="T5997" s="38">
        <v>8</v>
      </c>
      <c r="U5997" s="38">
        <v>13</v>
      </c>
      <c r="V5997" s="38">
        <v>1</v>
      </c>
    </row>
    <row r="5998" spans="1:22" ht="13.5" customHeight="1" x14ac:dyDescent="0.2">
      <c r="A5998" s="32" t="s">
        <v>5994</v>
      </c>
      <c r="B5998" s="32" t="s">
        <v>13808</v>
      </c>
      <c r="C5998" s="32" t="s">
        <v>18192</v>
      </c>
      <c r="D5998" s="37">
        <v>5.7547030000000001</v>
      </c>
      <c r="E5998" s="39">
        <v>1832.98</v>
      </c>
      <c r="F5998" s="39">
        <v>3356</v>
      </c>
      <c r="G5998" s="39">
        <v>6514.32</v>
      </c>
      <c r="H5998" s="38">
        <v>7</v>
      </c>
      <c r="I5998" s="38">
        <v>6629</v>
      </c>
      <c r="J5998" s="37">
        <v>9.6788524692000006</v>
      </c>
      <c r="K5998" s="37">
        <v>8.9643216609999996</v>
      </c>
      <c r="L5998" s="37">
        <v>7.1347082765999996</v>
      </c>
      <c r="M5998" s="37">
        <v>30.697647136000001</v>
      </c>
      <c r="N5998" s="37">
        <v>8.6351287925999998</v>
      </c>
      <c r="O5998" s="37">
        <v>6.339896242</v>
      </c>
      <c r="P5998" s="37" t="s">
        <v>15680</v>
      </c>
      <c r="Q5998" s="37">
        <v>93.358172199999998</v>
      </c>
      <c r="R5998" s="38">
        <v>222191</v>
      </c>
      <c r="S5998" s="37">
        <v>3.3481100000000001</v>
      </c>
      <c r="T5998" s="38">
        <v>5</v>
      </c>
      <c r="U5998" s="38">
        <v>7</v>
      </c>
      <c r="V5998" s="38">
        <v>1</v>
      </c>
    </row>
    <row r="5999" spans="1:22" ht="13.5" customHeight="1" x14ac:dyDescent="0.2">
      <c r="A5999" s="32" t="s">
        <v>5995</v>
      </c>
      <c r="B5999" s="32" t="s">
        <v>13809</v>
      </c>
      <c r="C5999" s="32" t="s">
        <v>18192</v>
      </c>
      <c r="D5999" s="37">
        <v>5.3160259999999999</v>
      </c>
      <c r="E5999" s="39">
        <v>2795.02</v>
      </c>
      <c r="F5999" s="39">
        <v>5747</v>
      </c>
      <c r="G5999" s="39">
        <v>11114.16</v>
      </c>
      <c r="H5999" s="38">
        <v>13</v>
      </c>
      <c r="I5999" s="38">
        <v>11288</v>
      </c>
      <c r="J5999" s="37">
        <v>7.5052009750000002</v>
      </c>
      <c r="K5999" s="37">
        <v>6.9007420224000002</v>
      </c>
      <c r="L5999" s="37">
        <v>8.4255456357000007</v>
      </c>
      <c r="M5999" s="37">
        <v>36.739600031999998</v>
      </c>
      <c r="N5999" s="37">
        <v>2.3420886467000002</v>
      </c>
      <c r="O5999" s="37">
        <v>7.8364474375000004</v>
      </c>
      <c r="P5999" s="37">
        <v>5.6861607142999997</v>
      </c>
      <c r="Q5999" s="37">
        <v>85.767274400000005</v>
      </c>
      <c r="R5999" s="38">
        <v>233963</v>
      </c>
      <c r="S5999" s="37">
        <v>3.3481100000000001</v>
      </c>
      <c r="T5999" s="38">
        <v>8</v>
      </c>
      <c r="U5999" s="38">
        <v>13</v>
      </c>
      <c r="V5999" s="38">
        <v>0</v>
      </c>
    </row>
    <row r="6000" spans="1:22" ht="13.5" customHeight="1" x14ac:dyDescent="0.2">
      <c r="A6000" s="32" t="s">
        <v>5996</v>
      </c>
      <c r="B6000" s="32" t="s">
        <v>13810</v>
      </c>
      <c r="C6000" s="32" t="s">
        <v>18192</v>
      </c>
      <c r="D6000" s="37">
        <v>6.4533670000000001</v>
      </c>
      <c r="E6000" s="39">
        <v>1689.98</v>
      </c>
      <c r="F6000" s="39">
        <v>4141</v>
      </c>
      <c r="G6000" s="39">
        <v>8097.68</v>
      </c>
      <c r="H6000" s="38">
        <v>8</v>
      </c>
      <c r="I6000" s="38">
        <v>8268</v>
      </c>
      <c r="J6000" s="37">
        <v>7.9022512055999998</v>
      </c>
      <c r="K6000" s="37">
        <v>6.9100004756000004</v>
      </c>
      <c r="L6000" s="37">
        <v>10.239401645999999</v>
      </c>
      <c r="M6000" s="37">
        <v>21.223135428999999</v>
      </c>
      <c r="N6000" s="37">
        <v>6.4815010325999998</v>
      </c>
      <c r="O6000" s="37">
        <v>8.8157689322999992</v>
      </c>
      <c r="P6000" s="37">
        <v>5.3</v>
      </c>
      <c r="Q6000" s="37">
        <v>87.854139599999996</v>
      </c>
      <c r="R6000" s="38">
        <v>310608</v>
      </c>
      <c r="S6000" s="37">
        <v>3.3481100000000001</v>
      </c>
      <c r="T6000" s="38">
        <v>5</v>
      </c>
      <c r="U6000" s="38">
        <v>8</v>
      </c>
      <c r="V6000" s="38">
        <v>0</v>
      </c>
    </row>
    <row r="6001" spans="1:22" ht="13.5" customHeight="1" x14ac:dyDescent="0.2">
      <c r="A6001" s="32" t="s">
        <v>5997</v>
      </c>
      <c r="B6001" s="32" t="s">
        <v>13811</v>
      </c>
      <c r="C6001" s="32" t="s">
        <v>18192</v>
      </c>
      <c r="D6001" s="37">
        <v>7.0230189999999997</v>
      </c>
      <c r="E6001" s="39">
        <v>528.01</v>
      </c>
      <c r="F6001" s="39">
        <v>1132</v>
      </c>
      <c r="G6001" s="39">
        <v>2384.58</v>
      </c>
      <c r="H6001" s="38">
        <v>1</v>
      </c>
      <c r="I6001" s="38">
        <v>2478</v>
      </c>
      <c r="J6001" s="37">
        <v>28.626066587</v>
      </c>
      <c r="K6001" s="37">
        <v>28.813920989</v>
      </c>
      <c r="L6001" s="37">
        <v>40.798129269999997</v>
      </c>
      <c r="M6001" s="37">
        <v>6.3110230403000003</v>
      </c>
      <c r="N6001" s="37">
        <v>22.141161906000001</v>
      </c>
      <c r="O6001" s="37">
        <v>15.090353275</v>
      </c>
      <c r="P6001" s="37" t="s">
        <v>15680</v>
      </c>
      <c r="Q6001" s="37" t="s">
        <v>15680</v>
      </c>
      <c r="R6001" s="38">
        <v>76785</v>
      </c>
      <c r="S6001" s="37">
        <v>3.3481100000000001</v>
      </c>
      <c r="T6001" s="38">
        <v>1</v>
      </c>
      <c r="U6001" s="38">
        <v>0</v>
      </c>
      <c r="V6001" s="38">
        <v>1</v>
      </c>
    </row>
    <row r="6002" spans="1:22" ht="13.5" customHeight="1" x14ac:dyDescent="0.2">
      <c r="A6002" s="32" t="s">
        <v>5998</v>
      </c>
      <c r="B6002" s="32" t="s">
        <v>13812</v>
      </c>
      <c r="C6002" s="32" t="s">
        <v>18192</v>
      </c>
      <c r="D6002" s="37">
        <v>3.836951</v>
      </c>
      <c r="E6002" s="39">
        <v>2400.02</v>
      </c>
      <c r="F6002" s="39">
        <v>6909</v>
      </c>
      <c r="G6002" s="39">
        <v>12474.76</v>
      </c>
      <c r="H6002" s="38">
        <v>10</v>
      </c>
      <c r="I6002" s="38">
        <v>13659</v>
      </c>
      <c r="J6002" s="37">
        <v>12.188370281999999</v>
      </c>
      <c r="K6002" s="37">
        <v>9.7955764306000006</v>
      </c>
      <c r="L6002" s="37">
        <v>12.362191615</v>
      </c>
      <c r="M6002" s="37">
        <v>16.792071297</v>
      </c>
      <c r="N6002" s="37">
        <v>10.289737517000001</v>
      </c>
      <c r="O6002" s="37">
        <v>10.183474014</v>
      </c>
      <c r="P6002" s="37">
        <v>5.3</v>
      </c>
      <c r="Q6002" s="37">
        <v>74.869701199999994</v>
      </c>
      <c r="R6002" s="38">
        <v>351105</v>
      </c>
      <c r="S6002" s="37">
        <v>3.3481100000000001</v>
      </c>
      <c r="T6002" s="38">
        <v>5</v>
      </c>
      <c r="U6002" s="38">
        <v>8</v>
      </c>
      <c r="V6002" s="38">
        <v>1</v>
      </c>
    </row>
    <row r="6003" spans="1:22" ht="13.5" customHeight="1" x14ac:dyDescent="0.2">
      <c r="A6003" s="32" t="s">
        <v>5999</v>
      </c>
      <c r="B6003" s="32" t="s">
        <v>13813</v>
      </c>
      <c r="C6003" s="32" t="s">
        <v>18192</v>
      </c>
      <c r="D6003" s="37">
        <v>5.1744130000000004</v>
      </c>
      <c r="E6003" s="39">
        <v>1550</v>
      </c>
      <c r="F6003" s="39">
        <v>3596</v>
      </c>
      <c r="G6003" s="39">
        <v>6590.68</v>
      </c>
      <c r="H6003" s="38">
        <v>4</v>
      </c>
      <c r="I6003" s="38">
        <v>7163</v>
      </c>
      <c r="J6003" s="37">
        <v>9.9234410176000001</v>
      </c>
      <c r="K6003" s="37">
        <v>8.4578347786000005</v>
      </c>
      <c r="L6003" s="37">
        <v>13.595221747</v>
      </c>
      <c r="M6003" s="37">
        <v>16.835613199000001</v>
      </c>
      <c r="N6003" s="37">
        <v>8.6061332443000005</v>
      </c>
      <c r="O6003" s="37">
        <v>5.8060421996000002</v>
      </c>
      <c r="P6003" s="37" t="s">
        <v>15680</v>
      </c>
      <c r="Q6003" s="37">
        <v>67.581078099999999</v>
      </c>
      <c r="R6003" s="38">
        <v>216076</v>
      </c>
      <c r="S6003" s="37">
        <v>3.3481100000000001</v>
      </c>
      <c r="T6003" s="38">
        <v>1</v>
      </c>
      <c r="U6003" s="38">
        <v>4</v>
      </c>
      <c r="V6003" s="38">
        <v>0</v>
      </c>
    </row>
    <row r="6004" spans="1:22" ht="13.5" customHeight="1" x14ac:dyDescent="0.2">
      <c r="A6004" s="32" t="s">
        <v>6000</v>
      </c>
      <c r="B6004" s="32" t="s">
        <v>13814</v>
      </c>
      <c r="C6004" s="32" t="s">
        <v>18192</v>
      </c>
      <c r="D6004" s="37">
        <v>2.116072</v>
      </c>
      <c r="E6004" s="39">
        <v>2558</v>
      </c>
      <c r="F6004" s="39">
        <v>5466</v>
      </c>
      <c r="G6004" s="39">
        <v>10610.41</v>
      </c>
      <c r="H6004" s="38">
        <v>12</v>
      </c>
      <c r="I6004" s="38">
        <v>10806</v>
      </c>
      <c r="J6004" s="37">
        <v>8.4049352286999994</v>
      </c>
      <c r="K6004" s="37">
        <v>8.6252671510999992</v>
      </c>
      <c r="L6004" s="37">
        <v>7.6017320257999996</v>
      </c>
      <c r="M6004" s="37">
        <v>35.796805591000002</v>
      </c>
      <c r="N6004" s="37">
        <v>7.7281951329999998</v>
      </c>
      <c r="O6004" s="37">
        <v>5.7399693894999997</v>
      </c>
      <c r="P6004" s="37" t="s">
        <v>15680</v>
      </c>
      <c r="Q6004" s="37">
        <v>85.633127400000006</v>
      </c>
      <c r="R6004" s="38">
        <v>302752</v>
      </c>
      <c r="S6004" s="37">
        <v>3.3481100000000001</v>
      </c>
      <c r="T6004" s="38">
        <v>7</v>
      </c>
      <c r="U6004" s="38">
        <v>12</v>
      </c>
      <c r="V6004" s="38">
        <v>2</v>
      </c>
    </row>
    <row r="6005" spans="1:22" ht="13.5" customHeight="1" x14ac:dyDescent="0.2">
      <c r="A6005" s="32" t="s">
        <v>6001</v>
      </c>
      <c r="B6005" s="32" t="s">
        <v>13815</v>
      </c>
      <c r="C6005" s="32" t="s">
        <v>18192</v>
      </c>
      <c r="D6005" s="37">
        <v>3.2501449999999998</v>
      </c>
      <c r="E6005" s="39">
        <v>1002.03</v>
      </c>
      <c r="F6005" s="39">
        <v>2787</v>
      </c>
      <c r="G6005" s="39">
        <v>5173.0200000000004</v>
      </c>
      <c r="H6005" s="38">
        <v>7</v>
      </c>
      <c r="I6005" s="38">
        <v>5466</v>
      </c>
      <c r="J6005" s="37">
        <v>8.9642375768000004</v>
      </c>
      <c r="K6005" s="37">
        <v>5.2849029924000002</v>
      </c>
      <c r="L6005" s="37">
        <v>8.0368256645000002</v>
      </c>
      <c r="M6005" s="37">
        <v>59.567522125000004</v>
      </c>
      <c r="N6005" s="37">
        <v>9.5811129565000002</v>
      </c>
      <c r="O6005" s="37">
        <v>13.148318463000001</v>
      </c>
      <c r="P6005" s="37" t="s">
        <v>15680</v>
      </c>
      <c r="Q6005" s="37">
        <v>94.064230699999996</v>
      </c>
      <c r="R6005" s="38">
        <v>160497</v>
      </c>
      <c r="S6005" s="37">
        <v>3.3481100000000001</v>
      </c>
      <c r="T6005" s="38">
        <v>3</v>
      </c>
      <c r="U6005" s="38">
        <v>7</v>
      </c>
      <c r="V6005" s="38">
        <v>1</v>
      </c>
    </row>
    <row r="6006" spans="1:22" ht="13.5" customHeight="1" x14ac:dyDescent="0.2">
      <c r="A6006" s="32" t="s">
        <v>6002</v>
      </c>
      <c r="B6006" s="32" t="s">
        <v>12469</v>
      </c>
      <c r="C6006" s="32" t="s">
        <v>18192</v>
      </c>
      <c r="D6006" s="37">
        <v>7.8183170000000004</v>
      </c>
      <c r="E6006" s="39">
        <v>1500.97</v>
      </c>
      <c r="F6006" s="39">
        <v>4718</v>
      </c>
      <c r="G6006" s="39">
        <v>8617.16</v>
      </c>
      <c r="H6006" s="38">
        <v>4</v>
      </c>
      <c r="I6006" s="38">
        <v>10048</v>
      </c>
      <c r="J6006" s="37">
        <v>14.206182728</v>
      </c>
      <c r="K6006" s="37">
        <v>16.126005730999999</v>
      </c>
      <c r="L6006" s="37">
        <v>16.318108431999999</v>
      </c>
      <c r="M6006" s="37">
        <v>14.435506606000001</v>
      </c>
      <c r="N6006" s="37">
        <v>27.449864222999999</v>
      </c>
      <c r="O6006" s="37">
        <v>16.847243309</v>
      </c>
      <c r="P6006" s="37" t="s">
        <v>15680</v>
      </c>
      <c r="Q6006" s="37">
        <v>86.496932700000002</v>
      </c>
      <c r="R6006" s="38">
        <v>216073</v>
      </c>
      <c r="S6006" s="37">
        <v>3.3481100000000001</v>
      </c>
      <c r="T6006" s="38">
        <v>2</v>
      </c>
      <c r="U6006" s="38">
        <v>3</v>
      </c>
      <c r="V6006" s="38">
        <v>0</v>
      </c>
    </row>
    <row r="6007" spans="1:22" ht="13.5" customHeight="1" x14ac:dyDescent="0.2">
      <c r="A6007" s="32" t="s">
        <v>6003</v>
      </c>
      <c r="B6007" s="32" t="s">
        <v>13816</v>
      </c>
      <c r="C6007" s="32" t="s">
        <v>18192</v>
      </c>
      <c r="D6007" s="37">
        <v>4.0479399999999996</v>
      </c>
      <c r="E6007" s="39">
        <v>310</v>
      </c>
      <c r="F6007" s="39">
        <v>835</v>
      </c>
      <c r="G6007" s="39">
        <v>1636.78</v>
      </c>
      <c r="H6007" s="38">
        <v>2</v>
      </c>
      <c r="I6007" s="38">
        <v>1750</v>
      </c>
      <c r="J6007" s="37">
        <v>8.1318823283999997</v>
      </c>
      <c r="K6007" s="37">
        <v>9.9598410573000002</v>
      </c>
      <c r="L6007" s="37">
        <v>10.680017836999999</v>
      </c>
      <c r="M6007" s="37">
        <v>7.4529062931999999</v>
      </c>
      <c r="N6007" s="37">
        <v>7.9752358372999996</v>
      </c>
      <c r="O6007" s="37">
        <v>2.4328398848999999</v>
      </c>
      <c r="P6007" s="37" t="s">
        <v>15680</v>
      </c>
      <c r="Q6007" s="37" t="s">
        <v>15680</v>
      </c>
      <c r="R6007" s="38">
        <v>27072</v>
      </c>
      <c r="S6007" s="37">
        <v>3.3481100000000001</v>
      </c>
      <c r="T6007" s="38">
        <v>1</v>
      </c>
      <c r="U6007" s="38">
        <v>0</v>
      </c>
      <c r="V6007" s="38">
        <v>2</v>
      </c>
    </row>
    <row r="6008" spans="1:22" ht="13.5" customHeight="1" x14ac:dyDescent="0.2">
      <c r="A6008" s="32" t="s">
        <v>6004</v>
      </c>
      <c r="B6008" s="32" t="s">
        <v>13817</v>
      </c>
      <c r="C6008" s="32" t="s">
        <v>18192</v>
      </c>
      <c r="D6008" s="37">
        <v>2.485884</v>
      </c>
      <c r="E6008" s="39">
        <v>1506.04</v>
      </c>
      <c r="F6008" s="39">
        <v>4809</v>
      </c>
      <c r="G6008" s="39">
        <v>8516.5400000000009</v>
      </c>
      <c r="H6008" s="38">
        <v>6</v>
      </c>
      <c r="I6008" s="38">
        <v>9567</v>
      </c>
      <c r="J6008" s="37">
        <v>17.274786594999998</v>
      </c>
      <c r="K6008" s="37">
        <v>16.254365947</v>
      </c>
      <c r="L6008" s="37">
        <v>20.379789225</v>
      </c>
      <c r="M6008" s="37">
        <v>8.7935971635999994</v>
      </c>
      <c r="N6008" s="37">
        <v>19.900608545000001</v>
      </c>
      <c r="O6008" s="37">
        <v>12.222980494</v>
      </c>
      <c r="P6008" s="37" t="s">
        <v>15680</v>
      </c>
      <c r="Q6008" s="37">
        <v>80.765957999999998</v>
      </c>
      <c r="R6008" s="38">
        <v>330089</v>
      </c>
      <c r="S6008" s="37">
        <v>3.3481100000000001</v>
      </c>
      <c r="T6008" s="38">
        <v>3</v>
      </c>
      <c r="U6008" s="38">
        <v>4</v>
      </c>
      <c r="V6008" s="38">
        <v>2</v>
      </c>
    </row>
    <row r="6009" spans="1:22" ht="13.5" customHeight="1" x14ac:dyDescent="0.2">
      <c r="A6009" s="32" t="s">
        <v>6005</v>
      </c>
      <c r="B6009" s="32" t="s">
        <v>12730</v>
      </c>
      <c r="C6009" s="32" t="s">
        <v>18192</v>
      </c>
      <c r="D6009" s="37">
        <v>4.6757710000000001</v>
      </c>
      <c r="E6009" s="39">
        <v>2994.05</v>
      </c>
      <c r="F6009" s="39">
        <v>6775</v>
      </c>
      <c r="G6009" s="39">
        <v>12853.87</v>
      </c>
      <c r="H6009" s="38">
        <v>9</v>
      </c>
      <c r="I6009" s="38">
        <v>13519</v>
      </c>
      <c r="J6009" s="37">
        <v>5.3614855960999996</v>
      </c>
      <c r="K6009" s="37">
        <v>4.1815516093999996</v>
      </c>
      <c r="L6009" s="37">
        <v>3.5435351341999999</v>
      </c>
      <c r="M6009" s="37">
        <v>16.378240019</v>
      </c>
      <c r="N6009" s="37">
        <v>5.7886981150999999</v>
      </c>
      <c r="O6009" s="37">
        <v>6.4768994428999997</v>
      </c>
      <c r="P6009" s="37">
        <v>5.3</v>
      </c>
      <c r="Q6009" s="37">
        <v>89.091259899999997</v>
      </c>
      <c r="R6009" s="38">
        <v>392465</v>
      </c>
      <c r="S6009" s="37">
        <v>3.3481100000000001</v>
      </c>
      <c r="T6009" s="38">
        <v>6</v>
      </c>
      <c r="U6009" s="38">
        <v>9</v>
      </c>
      <c r="V6009" s="38">
        <v>0</v>
      </c>
    </row>
    <row r="6010" spans="1:22" ht="13.5" customHeight="1" x14ac:dyDescent="0.2">
      <c r="A6010" s="32" t="s">
        <v>6006</v>
      </c>
      <c r="B6010" s="32" t="s">
        <v>13818</v>
      </c>
      <c r="C6010" s="32" t="s">
        <v>18192</v>
      </c>
      <c r="D6010" s="37">
        <v>6.1487249999999998</v>
      </c>
      <c r="E6010" s="39">
        <v>2411.04</v>
      </c>
      <c r="F6010" s="39">
        <v>5321</v>
      </c>
      <c r="G6010" s="39">
        <v>9801.48</v>
      </c>
      <c r="H6010" s="38">
        <v>8</v>
      </c>
      <c r="I6010" s="38">
        <v>10446</v>
      </c>
      <c r="J6010" s="37">
        <v>7.0893547376999999</v>
      </c>
      <c r="K6010" s="37">
        <v>16.423485230000001</v>
      </c>
      <c r="L6010" s="37">
        <v>8.6653262639000008</v>
      </c>
      <c r="M6010" s="37">
        <v>9.3658187638000001</v>
      </c>
      <c r="N6010" s="37">
        <v>10.134865165000001</v>
      </c>
      <c r="O6010" s="37">
        <v>7.6701798410000004</v>
      </c>
      <c r="P6010" s="37">
        <v>5.2</v>
      </c>
      <c r="Q6010" s="37">
        <v>88.7907467</v>
      </c>
      <c r="R6010" s="38">
        <v>270637</v>
      </c>
      <c r="S6010" s="37">
        <v>3.3481100000000001</v>
      </c>
      <c r="T6010" s="38">
        <v>2</v>
      </c>
      <c r="U6010" s="38">
        <v>6</v>
      </c>
      <c r="V6010" s="38">
        <v>0</v>
      </c>
    </row>
    <row r="6011" spans="1:22" ht="13.5" customHeight="1" x14ac:dyDescent="0.2">
      <c r="A6011" s="32" t="s">
        <v>6007</v>
      </c>
      <c r="B6011" s="32" t="s">
        <v>13819</v>
      </c>
      <c r="C6011" s="32" t="s">
        <v>18192</v>
      </c>
      <c r="D6011" s="37">
        <v>6.2509889999999997</v>
      </c>
      <c r="E6011" s="39">
        <v>912.01</v>
      </c>
      <c r="F6011" s="39">
        <v>2358</v>
      </c>
      <c r="G6011" s="39">
        <v>4396</v>
      </c>
      <c r="H6011" s="38">
        <v>2</v>
      </c>
      <c r="I6011" s="38">
        <v>4755</v>
      </c>
      <c r="J6011" s="37">
        <v>13.132849658</v>
      </c>
      <c r="K6011" s="37">
        <v>10.206642705</v>
      </c>
      <c r="L6011" s="37">
        <v>13.944967032999999</v>
      </c>
      <c r="M6011" s="37">
        <v>16.695029836</v>
      </c>
      <c r="N6011" s="37">
        <v>11.273318673</v>
      </c>
      <c r="O6011" s="37">
        <v>10.846741547000001</v>
      </c>
      <c r="P6011" s="37" t="s">
        <v>15680</v>
      </c>
      <c r="Q6011" s="37">
        <v>84.197943499999994</v>
      </c>
      <c r="R6011" s="38">
        <v>121563</v>
      </c>
      <c r="S6011" s="37">
        <v>3.3481100000000001</v>
      </c>
      <c r="T6011" s="38">
        <v>1</v>
      </c>
      <c r="U6011" s="38">
        <v>2</v>
      </c>
      <c r="V6011" s="38">
        <v>1</v>
      </c>
    </row>
    <row r="6012" spans="1:22" ht="13.5" customHeight="1" x14ac:dyDescent="0.2">
      <c r="A6012" s="32" t="s">
        <v>6008</v>
      </c>
      <c r="B6012" s="32" t="s">
        <v>13820</v>
      </c>
      <c r="C6012" s="32" t="s">
        <v>18192</v>
      </c>
      <c r="D6012" s="37">
        <v>4.1128229999999997</v>
      </c>
      <c r="E6012" s="39">
        <v>1647.03</v>
      </c>
      <c r="F6012" s="39">
        <v>4810</v>
      </c>
      <c r="G6012" s="39">
        <v>8681.27</v>
      </c>
      <c r="H6012" s="38">
        <v>6</v>
      </c>
      <c r="I6012" s="38">
        <v>9826</v>
      </c>
      <c r="J6012" s="37">
        <v>12.842959291</v>
      </c>
      <c r="K6012" s="37">
        <v>13.705260646999999</v>
      </c>
      <c r="L6012" s="37">
        <v>13.474136065</v>
      </c>
      <c r="M6012" s="37">
        <v>11.274554688</v>
      </c>
      <c r="N6012" s="37">
        <v>24.417855762999999</v>
      </c>
      <c r="O6012" s="37">
        <v>14.110518371</v>
      </c>
      <c r="P6012" s="37">
        <v>5.3</v>
      </c>
      <c r="Q6012" s="37">
        <v>87.530688699999999</v>
      </c>
      <c r="R6012" s="38">
        <v>207033</v>
      </c>
      <c r="S6012" s="37">
        <v>3.3481100000000001</v>
      </c>
      <c r="T6012" s="38">
        <v>3</v>
      </c>
      <c r="U6012" s="38">
        <v>5</v>
      </c>
      <c r="V6012" s="38">
        <v>1</v>
      </c>
    </row>
    <row r="6013" spans="1:22" ht="13.5" customHeight="1" x14ac:dyDescent="0.2">
      <c r="A6013" s="32" t="s">
        <v>6009</v>
      </c>
      <c r="B6013" s="32" t="s">
        <v>13821</v>
      </c>
      <c r="C6013" s="32" t="s">
        <v>18192</v>
      </c>
      <c r="D6013" s="37">
        <v>0.972499</v>
      </c>
      <c r="E6013" s="39">
        <v>806.01</v>
      </c>
      <c r="F6013" s="39">
        <v>2200</v>
      </c>
      <c r="G6013" s="39">
        <v>3600.64</v>
      </c>
      <c r="H6013" s="38">
        <v>3</v>
      </c>
      <c r="I6013" s="38">
        <v>4595</v>
      </c>
      <c r="J6013" s="37">
        <v>28.095349863999999</v>
      </c>
      <c r="K6013" s="37">
        <v>36.127485276000002</v>
      </c>
      <c r="L6013" s="37">
        <v>33.425188263000003</v>
      </c>
      <c r="M6013" s="37">
        <v>4.9276123238</v>
      </c>
      <c r="N6013" s="37">
        <v>38.969365298</v>
      </c>
      <c r="O6013" s="37">
        <v>31.827984138000001</v>
      </c>
      <c r="P6013" s="37" t="s">
        <v>15680</v>
      </c>
      <c r="Q6013" s="37">
        <v>71.277793700000004</v>
      </c>
      <c r="R6013" s="38">
        <v>106374</v>
      </c>
      <c r="S6013" s="37">
        <v>3.3481100000000001</v>
      </c>
      <c r="T6013" s="38">
        <v>0</v>
      </c>
      <c r="U6013" s="38">
        <v>0</v>
      </c>
      <c r="V6013" s="38">
        <v>2</v>
      </c>
    </row>
    <row r="6014" spans="1:22" ht="13.5" customHeight="1" x14ac:dyDescent="0.2">
      <c r="A6014" s="32" t="s">
        <v>6010</v>
      </c>
      <c r="B6014" s="32" t="s">
        <v>13822</v>
      </c>
      <c r="C6014" s="32" t="s">
        <v>18192</v>
      </c>
      <c r="D6014" s="37">
        <v>2.7527370000000002</v>
      </c>
      <c r="E6014" s="39">
        <v>1977.05</v>
      </c>
      <c r="F6014" s="39">
        <v>4845</v>
      </c>
      <c r="G6014" s="39">
        <v>9366.07</v>
      </c>
      <c r="H6014" s="38">
        <v>7</v>
      </c>
      <c r="I6014" s="38">
        <v>9623</v>
      </c>
      <c r="J6014" s="37">
        <v>8.8015196423000006</v>
      </c>
      <c r="K6014" s="37">
        <v>8.2024107439999998</v>
      </c>
      <c r="L6014" s="37">
        <v>14.224382024000001</v>
      </c>
      <c r="M6014" s="37">
        <v>19.034787808000001</v>
      </c>
      <c r="N6014" s="37">
        <v>13.342004633</v>
      </c>
      <c r="O6014" s="37">
        <v>16.671294436</v>
      </c>
      <c r="P6014" s="37" t="s">
        <v>15680</v>
      </c>
      <c r="Q6014" s="37">
        <v>77.373735699999997</v>
      </c>
      <c r="R6014" s="38">
        <v>257183</v>
      </c>
      <c r="S6014" s="37">
        <v>3.3481100000000001</v>
      </c>
      <c r="T6014" s="38">
        <v>3</v>
      </c>
      <c r="U6014" s="38">
        <v>7</v>
      </c>
      <c r="V6014" s="38">
        <v>2</v>
      </c>
    </row>
    <row r="6015" spans="1:22" ht="13.5" customHeight="1" x14ac:dyDescent="0.2">
      <c r="A6015" s="32" t="s">
        <v>6011</v>
      </c>
      <c r="B6015" s="32" t="s">
        <v>13823</v>
      </c>
      <c r="C6015" s="32" t="s">
        <v>18192</v>
      </c>
      <c r="D6015" s="37">
        <v>3.770937</v>
      </c>
      <c r="E6015" s="39">
        <v>3243.97</v>
      </c>
      <c r="F6015" s="39">
        <v>8431</v>
      </c>
      <c r="G6015" s="39">
        <v>16097.9</v>
      </c>
      <c r="H6015" s="38">
        <v>10</v>
      </c>
      <c r="I6015" s="38">
        <v>16706</v>
      </c>
      <c r="J6015" s="37">
        <v>7.8400887998000002</v>
      </c>
      <c r="K6015" s="37">
        <v>8.1254478618999997</v>
      </c>
      <c r="L6015" s="37">
        <v>5.5774186113999997</v>
      </c>
      <c r="M6015" s="37">
        <v>32.900257001999996</v>
      </c>
      <c r="N6015" s="37">
        <v>7.4889572818000003</v>
      </c>
      <c r="O6015" s="37">
        <v>8.8465006431000006</v>
      </c>
      <c r="P6015" s="37">
        <v>5.3</v>
      </c>
      <c r="Q6015" s="37">
        <v>84.135345799999996</v>
      </c>
      <c r="R6015" s="38">
        <v>581713</v>
      </c>
      <c r="S6015" s="37">
        <v>3.3481100000000001</v>
      </c>
      <c r="T6015" s="38">
        <v>6</v>
      </c>
      <c r="U6015" s="38">
        <v>10</v>
      </c>
      <c r="V6015" s="38">
        <v>0</v>
      </c>
    </row>
    <row r="6016" spans="1:22" ht="13.5" customHeight="1" x14ac:dyDescent="0.2">
      <c r="A6016" s="32" t="s">
        <v>6012</v>
      </c>
      <c r="B6016" s="32" t="s">
        <v>13824</v>
      </c>
      <c r="C6016" s="32" t="s">
        <v>18192</v>
      </c>
      <c r="D6016" s="37">
        <v>6.4677949999999997</v>
      </c>
      <c r="E6016" s="39">
        <v>1277.98</v>
      </c>
      <c r="F6016" s="39">
        <v>2963</v>
      </c>
      <c r="G6016" s="39">
        <v>5799.5</v>
      </c>
      <c r="H6016" s="38">
        <v>5</v>
      </c>
      <c r="I6016" s="38">
        <v>5904</v>
      </c>
      <c r="J6016" s="37">
        <v>8.2050865647000002</v>
      </c>
      <c r="K6016" s="37">
        <v>6.0020649702000002</v>
      </c>
      <c r="L6016" s="37">
        <v>8.9671234568999996</v>
      </c>
      <c r="M6016" s="37">
        <v>13.049487216999999</v>
      </c>
      <c r="N6016" s="37">
        <v>8.4659699718999999</v>
      </c>
      <c r="O6016" s="37">
        <v>4.3455339372999999</v>
      </c>
      <c r="P6016" s="37" t="s">
        <v>15680</v>
      </c>
      <c r="Q6016" s="37">
        <v>79.174161900000001</v>
      </c>
      <c r="R6016" s="38">
        <v>136664</v>
      </c>
      <c r="S6016" s="37">
        <v>3.3481100000000001</v>
      </c>
      <c r="T6016" s="38">
        <v>3</v>
      </c>
      <c r="U6016" s="38">
        <v>5</v>
      </c>
      <c r="V6016" s="38">
        <v>0</v>
      </c>
    </row>
    <row r="6017" spans="1:22" ht="13.5" customHeight="1" x14ac:dyDescent="0.2">
      <c r="A6017" s="32" t="s">
        <v>6013</v>
      </c>
      <c r="B6017" s="32" t="s">
        <v>13825</v>
      </c>
      <c r="C6017" s="32" t="s">
        <v>18192</v>
      </c>
      <c r="D6017" s="37">
        <v>2.8804789999999998</v>
      </c>
      <c r="E6017" s="39">
        <v>1248</v>
      </c>
      <c r="F6017" s="39">
        <v>3127</v>
      </c>
      <c r="G6017" s="39">
        <v>5750.33</v>
      </c>
      <c r="H6017" s="38">
        <v>3</v>
      </c>
      <c r="I6017" s="38">
        <v>6226</v>
      </c>
      <c r="J6017" s="37">
        <v>22.112796148000001</v>
      </c>
      <c r="K6017" s="37">
        <v>24.312578218999999</v>
      </c>
      <c r="L6017" s="37">
        <v>33.492457135000002</v>
      </c>
      <c r="M6017" s="37">
        <v>7.9871103640000003</v>
      </c>
      <c r="N6017" s="37">
        <v>25.274163886</v>
      </c>
      <c r="O6017" s="37">
        <v>16.813313303000001</v>
      </c>
      <c r="P6017" s="37" t="s">
        <v>15680</v>
      </c>
      <c r="Q6017" s="37">
        <v>80.545939000000004</v>
      </c>
      <c r="R6017" s="38">
        <v>230772</v>
      </c>
      <c r="S6017" s="37">
        <v>3.3481100000000001</v>
      </c>
      <c r="T6017" s="38">
        <v>0</v>
      </c>
      <c r="U6017" s="38">
        <v>3</v>
      </c>
      <c r="V6017" s="38">
        <v>0</v>
      </c>
    </row>
    <row r="6018" spans="1:22" ht="13.5" customHeight="1" x14ac:dyDescent="0.2">
      <c r="A6018" s="32" t="s">
        <v>6014</v>
      </c>
      <c r="B6018" s="32" t="s">
        <v>13826</v>
      </c>
      <c r="C6018" s="32" t="s">
        <v>18192</v>
      </c>
      <c r="D6018" s="37">
        <v>1.8007489999999999</v>
      </c>
      <c r="E6018" s="39">
        <v>2071.9899999999998</v>
      </c>
      <c r="F6018" s="39">
        <v>3832</v>
      </c>
      <c r="G6018" s="39">
        <v>7293.48</v>
      </c>
      <c r="H6018" s="38">
        <v>8</v>
      </c>
      <c r="I6018" s="38">
        <v>7595</v>
      </c>
      <c r="J6018" s="37">
        <v>5.2582193632000003</v>
      </c>
      <c r="K6018" s="37">
        <v>5.5456238857000004</v>
      </c>
      <c r="L6018" s="37">
        <v>4.0058445588999998</v>
      </c>
      <c r="M6018" s="37">
        <v>24.646357999999999</v>
      </c>
      <c r="N6018" s="37">
        <v>10.162779307999999</v>
      </c>
      <c r="O6018" s="37">
        <v>5.0550739965</v>
      </c>
      <c r="P6018" s="37">
        <v>5.9</v>
      </c>
      <c r="Q6018" s="37">
        <v>88.772996899999995</v>
      </c>
      <c r="R6018" s="38">
        <v>228579</v>
      </c>
      <c r="S6018" s="37">
        <v>3.3481100000000001</v>
      </c>
      <c r="T6018" s="38">
        <v>5</v>
      </c>
      <c r="U6018" s="38">
        <v>8</v>
      </c>
      <c r="V6018" s="38">
        <v>0</v>
      </c>
    </row>
    <row r="6019" spans="1:22" ht="13.5" customHeight="1" x14ac:dyDescent="0.2">
      <c r="A6019" s="32" t="s">
        <v>6015</v>
      </c>
      <c r="B6019" s="32" t="s">
        <v>13827</v>
      </c>
      <c r="C6019" s="32" t="s">
        <v>18192</v>
      </c>
      <c r="D6019" s="37">
        <v>5.5977940000000004</v>
      </c>
      <c r="E6019" s="39">
        <v>1085.02</v>
      </c>
      <c r="F6019" s="39">
        <v>2153</v>
      </c>
      <c r="G6019" s="39">
        <v>4174.08</v>
      </c>
      <c r="H6019" s="38">
        <v>5</v>
      </c>
      <c r="I6019" s="38">
        <v>4334</v>
      </c>
      <c r="J6019" s="37">
        <v>4.3582833408999999</v>
      </c>
      <c r="K6019" s="37">
        <v>4.0298270848</v>
      </c>
      <c r="L6019" s="37">
        <v>3.7842743165999999</v>
      </c>
      <c r="M6019" s="37">
        <v>44.012096817</v>
      </c>
      <c r="N6019" s="37">
        <v>16.345298651</v>
      </c>
      <c r="O6019" s="37">
        <v>6.4034140403000004</v>
      </c>
      <c r="P6019" s="37">
        <v>7</v>
      </c>
      <c r="Q6019" s="37">
        <v>86.538076500000003</v>
      </c>
      <c r="R6019" s="38">
        <v>100303</v>
      </c>
      <c r="S6019" s="37">
        <v>3.3481100000000001</v>
      </c>
      <c r="T6019" s="38">
        <v>2</v>
      </c>
      <c r="U6019" s="38">
        <v>4</v>
      </c>
      <c r="V6019" s="38">
        <v>1</v>
      </c>
    </row>
    <row r="6020" spans="1:22" ht="13.5" customHeight="1" x14ac:dyDescent="0.2">
      <c r="A6020" s="32" t="s">
        <v>6016</v>
      </c>
      <c r="B6020" s="32" t="s">
        <v>13828</v>
      </c>
      <c r="C6020" s="32" t="s">
        <v>18192</v>
      </c>
      <c r="D6020" s="37">
        <v>2.4864440000000001</v>
      </c>
      <c r="E6020" s="39">
        <v>800.99</v>
      </c>
      <c r="F6020" s="39">
        <v>2079</v>
      </c>
      <c r="G6020" s="39">
        <v>4012.34</v>
      </c>
      <c r="H6020" s="38">
        <v>2</v>
      </c>
      <c r="I6020" s="38">
        <v>4111</v>
      </c>
      <c r="J6020" s="37">
        <v>6.5081165839999997</v>
      </c>
      <c r="K6020" s="37">
        <v>5.6239187188999997</v>
      </c>
      <c r="L6020" s="37">
        <v>12.862435935000001</v>
      </c>
      <c r="M6020" s="37">
        <v>17.755173224</v>
      </c>
      <c r="N6020" s="37">
        <v>9.5628891786000008</v>
      </c>
      <c r="O6020" s="37">
        <v>15.891687974</v>
      </c>
      <c r="P6020" s="37" t="s">
        <v>15680</v>
      </c>
      <c r="Q6020" s="37">
        <v>74.867186099999998</v>
      </c>
      <c r="R6020" s="38">
        <v>99049</v>
      </c>
      <c r="S6020" s="37">
        <v>3.3481100000000001</v>
      </c>
      <c r="T6020" s="38">
        <v>2</v>
      </c>
      <c r="U6020" s="38">
        <v>2</v>
      </c>
      <c r="V6020" s="38">
        <v>0</v>
      </c>
    </row>
    <row r="6021" spans="1:22" ht="13.5" customHeight="1" x14ac:dyDescent="0.2">
      <c r="A6021" s="32" t="s">
        <v>6017</v>
      </c>
      <c r="B6021" s="32" t="s">
        <v>13829</v>
      </c>
      <c r="C6021" s="32" t="s">
        <v>18192</v>
      </c>
      <c r="D6021" s="37">
        <v>3.509576</v>
      </c>
      <c r="E6021" s="39">
        <v>1214.99</v>
      </c>
      <c r="F6021" s="39">
        <v>2662</v>
      </c>
      <c r="G6021" s="39">
        <v>5142.45</v>
      </c>
      <c r="H6021" s="38">
        <v>4</v>
      </c>
      <c r="I6021" s="38">
        <v>5249</v>
      </c>
      <c r="J6021" s="37">
        <v>11.632395699</v>
      </c>
      <c r="K6021" s="37">
        <v>13.087502718</v>
      </c>
      <c r="L6021" s="37">
        <v>14.286100647</v>
      </c>
      <c r="M6021" s="37">
        <v>24.451247728999999</v>
      </c>
      <c r="N6021" s="37">
        <v>6.0308726780999997</v>
      </c>
      <c r="O6021" s="37">
        <v>8.1903817382999993</v>
      </c>
      <c r="P6021" s="37">
        <v>5.3</v>
      </c>
      <c r="Q6021" s="37">
        <v>55.753174100000003</v>
      </c>
      <c r="R6021" s="38">
        <v>159273</v>
      </c>
      <c r="S6021" s="37">
        <v>3.3481100000000001</v>
      </c>
      <c r="T6021" s="38">
        <v>2</v>
      </c>
      <c r="U6021" s="38">
        <v>4</v>
      </c>
      <c r="V6021" s="38">
        <v>0</v>
      </c>
    </row>
    <row r="6022" spans="1:22" ht="13.5" customHeight="1" x14ac:dyDescent="0.2">
      <c r="A6022" s="32" t="s">
        <v>6018</v>
      </c>
      <c r="B6022" s="32" t="s">
        <v>13830</v>
      </c>
      <c r="C6022" s="32" t="s">
        <v>18192</v>
      </c>
      <c r="D6022" s="37">
        <v>8.751239</v>
      </c>
      <c r="E6022" s="39">
        <v>798.01</v>
      </c>
      <c r="F6022" s="39">
        <v>2726</v>
      </c>
      <c r="G6022" s="39">
        <v>4791.76</v>
      </c>
      <c r="H6022" s="38">
        <v>7</v>
      </c>
      <c r="I6022" s="38">
        <v>5439</v>
      </c>
      <c r="J6022" s="37">
        <v>17.099985873000001</v>
      </c>
      <c r="K6022" s="37">
        <v>15.925142714</v>
      </c>
      <c r="L6022" s="37">
        <v>20.089157595</v>
      </c>
      <c r="M6022" s="37">
        <v>9.6419582103000003</v>
      </c>
      <c r="N6022" s="37">
        <v>20.987961365</v>
      </c>
      <c r="O6022" s="37">
        <v>13.658887672000001</v>
      </c>
      <c r="P6022" s="37" t="s">
        <v>15680</v>
      </c>
      <c r="Q6022" s="37">
        <v>79.933740299999997</v>
      </c>
      <c r="R6022" s="38">
        <v>205911</v>
      </c>
      <c r="S6022" s="37">
        <v>3.3481100000000001</v>
      </c>
      <c r="T6022" s="38">
        <v>6</v>
      </c>
      <c r="U6022" s="38">
        <v>4</v>
      </c>
      <c r="V6022" s="38">
        <v>1</v>
      </c>
    </row>
    <row r="6023" spans="1:22" ht="13.5" customHeight="1" x14ac:dyDescent="0.2">
      <c r="A6023" s="32" t="s">
        <v>6019</v>
      </c>
      <c r="B6023" s="32" t="s">
        <v>13831</v>
      </c>
      <c r="C6023" s="32" t="s">
        <v>18192</v>
      </c>
      <c r="D6023" s="37">
        <v>3.2279339999999999</v>
      </c>
      <c r="E6023" s="39">
        <v>1449.02</v>
      </c>
      <c r="F6023" s="39">
        <v>5409</v>
      </c>
      <c r="G6023" s="39">
        <v>9476.0300000000007</v>
      </c>
      <c r="H6023" s="38">
        <v>7</v>
      </c>
      <c r="I6023" s="38">
        <v>10664</v>
      </c>
      <c r="J6023" s="37">
        <v>19.207724792</v>
      </c>
      <c r="K6023" s="37">
        <v>24.976729293000002</v>
      </c>
      <c r="L6023" s="37">
        <v>25.44689125</v>
      </c>
      <c r="M6023" s="37">
        <v>6.1587366056999997</v>
      </c>
      <c r="N6023" s="37">
        <v>25.804393907000001</v>
      </c>
      <c r="O6023" s="37">
        <v>16.787733331999998</v>
      </c>
      <c r="P6023" s="37" t="s">
        <v>15680</v>
      </c>
      <c r="Q6023" s="37">
        <v>87.572794299999998</v>
      </c>
      <c r="R6023" s="38">
        <v>356801</v>
      </c>
      <c r="S6023" s="37">
        <v>3.3481100000000001</v>
      </c>
      <c r="T6023" s="38">
        <v>4</v>
      </c>
      <c r="U6023" s="38">
        <v>4</v>
      </c>
      <c r="V6023" s="38">
        <v>1</v>
      </c>
    </row>
    <row r="6024" spans="1:22" ht="13.5" customHeight="1" x14ac:dyDescent="0.2">
      <c r="A6024" s="32" t="s">
        <v>6020</v>
      </c>
      <c r="B6024" s="32" t="s">
        <v>13832</v>
      </c>
      <c r="C6024" s="32" t="s">
        <v>18192</v>
      </c>
      <c r="D6024" s="37">
        <v>5.0726930000000001</v>
      </c>
      <c r="E6024" s="39">
        <v>395</v>
      </c>
      <c r="F6024" s="39">
        <v>1330</v>
      </c>
      <c r="G6024" s="39">
        <v>2645.7</v>
      </c>
      <c r="H6024" s="38">
        <v>2</v>
      </c>
      <c r="I6024" s="38">
        <v>2787</v>
      </c>
      <c r="J6024" s="37">
        <v>21.38536294</v>
      </c>
      <c r="K6024" s="37">
        <v>25.558955851</v>
      </c>
      <c r="L6024" s="37">
        <v>36.870662619999997</v>
      </c>
      <c r="M6024" s="37">
        <v>6.9976704251999999</v>
      </c>
      <c r="N6024" s="37">
        <v>34.113554389000001</v>
      </c>
      <c r="O6024" s="37">
        <v>10.630503774999999</v>
      </c>
      <c r="P6024" s="37" t="s">
        <v>15680</v>
      </c>
      <c r="Q6024" s="37" t="s">
        <v>15680</v>
      </c>
      <c r="R6024" s="38">
        <v>57270</v>
      </c>
      <c r="S6024" s="37">
        <v>3.3481100000000001</v>
      </c>
      <c r="T6024" s="38">
        <v>0</v>
      </c>
      <c r="U6024" s="38">
        <v>0</v>
      </c>
      <c r="V6024" s="38">
        <v>1</v>
      </c>
    </row>
    <row r="6025" spans="1:22" ht="13.5" customHeight="1" x14ac:dyDescent="0.2">
      <c r="A6025" s="32" t="s">
        <v>6021</v>
      </c>
      <c r="B6025" s="32" t="s">
        <v>13833</v>
      </c>
      <c r="C6025" s="32" t="s">
        <v>18192</v>
      </c>
      <c r="D6025" s="37">
        <v>6.9686409999999999</v>
      </c>
      <c r="E6025" s="39">
        <v>482.01</v>
      </c>
      <c r="F6025" s="39">
        <v>1375</v>
      </c>
      <c r="G6025" s="39">
        <v>2599.85</v>
      </c>
      <c r="H6025" s="38">
        <v>1</v>
      </c>
      <c r="I6025" s="38">
        <v>2814</v>
      </c>
      <c r="J6025" s="37">
        <v>27.843797852000002</v>
      </c>
      <c r="K6025" s="37">
        <v>31.302549026000001</v>
      </c>
      <c r="L6025" s="37">
        <v>33.136561454999999</v>
      </c>
      <c r="M6025" s="37">
        <v>8.5185522426000002</v>
      </c>
      <c r="N6025" s="37">
        <v>25.224514801000002</v>
      </c>
      <c r="O6025" s="37">
        <v>16.750825330000001</v>
      </c>
      <c r="P6025" s="37" t="s">
        <v>15680</v>
      </c>
      <c r="Q6025" s="37" t="s">
        <v>15680</v>
      </c>
      <c r="R6025" s="38">
        <v>80201</v>
      </c>
      <c r="S6025" s="37">
        <v>3.3481100000000001</v>
      </c>
      <c r="T6025" s="38">
        <v>0</v>
      </c>
      <c r="U6025" s="38">
        <v>0</v>
      </c>
      <c r="V6025" s="38">
        <v>0</v>
      </c>
    </row>
    <row r="6026" spans="1:22" ht="13.5" customHeight="1" x14ac:dyDescent="0.2">
      <c r="A6026" s="32" t="s">
        <v>6022</v>
      </c>
      <c r="B6026" s="32" t="s">
        <v>13834</v>
      </c>
      <c r="C6026" s="32" t="s">
        <v>18192</v>
      </c>
      <c r="D6026" s="37">
        <v>1.7921720000000001</v>
      </c>
      <c r="E6026" s="39">
        <v>548</v>
      </c>
      <c r="F6026" s="39">
        <v>1741</v>
      </c>
      <c r="G6026" s="39">
        <v>2957.06</v>
      </c>
      <c r="H6026" s="38">
        <v>2</v>
      </c>
      <c r="I6026" s="38">
        <v>3795</v>
      </c>
      <c r="J6026" s="37">
        <v>16.452330376999999</v>
      </c>
      <c r="K6026" s="37">
        <v>21.45540995</v>
      </c>
      <c r="L6026" s="37">
        <v>22.450464801999999</v>
      </c>
      <c r="M6026" s="37">
        <v>9.5759313602000002</v>
      </c>
      <c r="N6026" s="37">
        <v>30.182957329000001</v>
      </c>
      <c r="O6026" s="37">
        <v>19.670969857999999</v>
      </c>
      <c r="P6026" s="37" t="s">
        <v>15680</v>
      </c>
      <c r="Q6026" s="37">
        <v>71.062220699999997</v>
      </c>
      <c r="R6026" s="38">
        <v>132341</v>
      </c>
      <c r="S6026" s="37">
        <v>3.3481100000000001</v>
      </c>
      <c r="T6026" s="38">
        <v>0</v>
      </c>
      <c r="U6026" s="38">
        <v>1</v>
      </c>
      <c r="V6026" s="38">
        <v>1</v>
      </c>
    </row>
    <row r="6027" spans="1:22" ht="13.5" customHeight="1" x14ac:dyDescent="0.2">
      <c r="A6027" s="32" t="s">
        <v>6023</v>
      </c>
      <c r="B6027" s="32" t="s">
        <v>13835</v>
      </c>
      <c r="C6027" s="32" t="s">
        <v>18192</v>
      </c>
      <c r="D6027" s="37">
        <v>6.1286009999999997</v>
      </c>
      <c r="E6027" s="39">
        <v>1120.99</v>
      </c>
      <c r="F6027" s="39">
        <v>2473</v>
      </c>
      <c r="G6027" s="39">
        <v>4804.45</v>
      </c>
      <c r="H6027" s="38">
        <v>3</v>
      </c>
      <c r="I6027" s="38">
        <v>4902</v>
      </c>
      <c r="J6027" s="37">
        <v>14.051039080000001</v>
      </c>
      <c r="K6027" s="37">
        <v>14.711985979</v>
      </c>
      <c r="L6027" s="37">
        <v>17.55170991</v>
      </c>
      <c r="M6027" s="37">
        <v>26.872832689999999</v>
      </c>
      <c r="N6027" s="37">
        <v>6.4119526217000002</v>
      </c>
      <c r="O6027" s="37">
        <v>7.770591606</v>
      </c>
      <c r="P6027" s="37" t="s">
        <v>15680</v>
      </c>
      <c r="Q6027" s="37">
        <v>91.602208200000007</v>
      </c>
      <c r="R6027" s="38">
        <v>96523</v>
      </c>
      <c r="S6027" s="37">
        <v>3.3481100000000001</v>
      </c>
      <c r="T6027" s="38">
        <v>1</v>
      </c>
      <c r="U6027" s="38">
        <v>3</v>
      </c>
      <c r="V6027" s="38">
        <v>0</v>
      </c>
    </row>
    <row r="6028" spans="1:22" ht="13.5" customHeight="1" x14ac:dyDescent="0.2">
      <c r="A6028" s="32" t="s">
        <v>6024</v>
      </c>
      <c r="B6028" s="32" t="s">
        <v>13836</v>
      </c>
      <c r="C6028" s="32" t="s">
        <v>18192</v>
      </c>
      <c r="D6028" s="37">
        <v>2.011428</v>
      </c>
      <c r="E6028" s="39">
        <v>1277.98</v>
      </c>
      <c r="F6028" s="39">
        <v>2732</v>
      </c>
      <c r="G6028" s="39">
        <v>5083.04</v>
      </c>
      <c r="H6028" s="38">
        <v>2</v>
      </c>
      <c r="I6028" s="38">
        <v>5307</v>
      </c>
      <c r="J6028" s="37">
        <v>9.5313095189000006</v>
      </c>
      <c r="K6028" s="37">
        <v>13.88204498</v>
      </c>
      <c r="L6028" s="37">
        <v>16.471835627000001</v>
      </c>
      <c r="M6028" s="37">
        <v>12.289803517999999</v>
      </c>
      <c r="N6028" s="37">
        <v>11.954254515000001</v>
      </c>
      <c r="O6028" s="37">
        <v>7.1118018392</v>
      </c>
      <c r="P6028" s="37" t="s">
        <v>15680</v>
      </c>
      <c r="Q6028" s="37">
        <v>90.175545400000004</v>
      </c>
      <c r="R6028" s="38">
        <v>145864</v>
      </c>
      <c r="S6028" s="37">
        <v>3.3481100000000001</v>
      </c>
      <c r="T6028" s="38">
        <v>0</v>
      </c>
      <c r="U6028" s="38">
        <v>1</v>
      </c>
      <c r="V6028" s="38">
        <v>0</v>
      </c>
    </row>
    <row r="6029" spans="1:22" ht="13.5" customHeight="1" x14ac:dyDescent="0.2">
      <c r="A6029" s="32" t="s">
        <v>6025</v>
      </c>
      <c r="B6029" s="32" t="s">
        <v>13837</v>
      </c>
      <c r="C6029" s="32" t="s">
        <v>18192</v>
      </c>
      <c r="D6029" s="37">
        <v>4.9042310000000002</v>
      </c>
      <c r="E6029" s="39">
        <v>665.02</v>
      </c>
      <c r="F6029" s="39">
        <v>2283</v>
      </c>
      <c r="G6029" s="39">
        <v>4519.41</v>
      </c>
      <c r="H6029" s="38">
        <v>5</v>
      </c>
      <c r="I6029" s="38">
        <v>4614</v>
      </c>
      <c r="J6029" s="37">
        <v>10.496225464</v>
      </c>
      <c r="K6029" s="37">
        <v>7.4885721210999998</v>
      </c>
      <c r="L6029" s="37">
        <v>7.8802525087999999</v>
      </c>
      <c r="M6029" s="37">
        <v>45.816513061999999</v>
      </c>
      <c r="N6029" s="37">
        <v>5.3442827799000003</v>
      </c>
      <c r="O6029" s="37">
        <v>9.8659718958999996</v>
      </c>
      <c r="P6029" s="37">
        <v>5.3</v>
      </c>
      <c r="Q6029" s="37">
        <v>78.318907100000004</v>
      </c>
      <c r="R6029" s="38">
        <v>141398</v>
      </c>
      <c r="S6029" s="37">
        <v>3.3481100000000001</v>
      </c>
      <c r="T6029" s="38">
        <v>4</v>
      </c>
      <c r="U6029" s="38">
        <v>5</v>
      </c>
      <c r="V6029" s="38">
        <v>1</v>
      </c>
    </row>
    <row r="6030" spans="1:22" ht="13.5" customHeight="1" x14ac:dyDescent="0.2">
      <c r="A6030" s="32" t="s">
        <v>6026</v>
      </c>
      <c r="B6030" s="32" t="s">
        <v>13838</v>
      </c>
      <c r="C6030" s="32" t="s">
        <v>18192</v>
      </c>
      <c r="D6030" s="37">
        <v>6.6412490000000002</v>
      </c>
      <c r="E6030" s="39">
        <v>971.97</v>
      </c>
      <c r="F6030" s="39">
        <v>3126</v>
      </c>
      <c r="G6030" s="39">
        <v>5707.77</v>
      </c>
      <c r="H6030" s="38">
        <v>4</v>
      </c>
      <c r="I6030" s="38">
        <v>6221</v>
      </c>
      <c r="J6030" s="37">
        <v>11.345557849</v>
      </c>
      <c r="K6030" s="37">
        <v>8.8795393202999993</v>
      </c>
      <c r="L6030" s="37">
        <v>9.7289860453999992</v>
      </c>
      <c r="M6030" s="37">
        <v>18.216047534000001</v>
      </c>
      <c r="N6030" s="37">
        <v>11.136621283</v>
      </c>
      <c r="O6030" s="37">
        <v>9.5145248839000001</v>
      </c>
      <c r="P6030" s="37" t="s">
        <v>15680</v>
      </c>
      <c r="Q6030" s="37">
        <v>77.286854099999999</v>
      </c>
      <c r="R6030" s="38">
        <v>168357</v>
      </c>
      <c r="S6030" s="37">
        <v>3.3481100000000001</v>
      </c>
      <c r="T6030" s="38">
        <v>2</v>
      </c>
      <c r="U6030" s="38">
        <v>4</v>
      </c>
      <c r="V6030" s="38">
        <v>1</v>
      </c>
    </row>
    <row r="6031" spans="1:22" ht="13.5" customHeight="1" x14ac:dyDescent="0.2">
      <c r="A6031" s="32" t="s">
        <v>6027</v>
      </c>
      <c r="B6031" s="32" t="s">
        <v>13839</v>
      </c>
      <c r="C6031" s="32" t="s">
        <v>18192</v>
      </c>
      <c r="D6031" s="37">
        <v>3.524289</v>
      </c>
      <c r="E6031" s="39">
        <v>831.02</v>
      </c>
      <c r="F6031" s="39">
        <v>2687</v>
      </c>
      <c r="G6031" s="39">
        <v>4477.87</v>
      </c>
      <c r="H6031" s="38">
        <v>5</v>
      </c>
      <c r="I6031" s="38">
        <v>5384</v>
      </c>
      <c r="J6031" s="37">
        <v>12.433550018</v>
      </c>
      <c r="K6031" s="37">
        <v>11.919517280000001</v>
      </c>
      <c r="L6031" s="37">
        <v>17.356211384000002</v>
      </c>
      <c r="M6031" s="37">
        <v>12.303674063000001</v>
      </c>
      <c r="N6031" s="37">
        <v>10.027158724</v>
      </c>
      <c r="O6031" s="37">
        <v>6.2013971987999996</v>
      </c>
      <c r="P6031" s="37" t="s">
        <v>15680</v>
      </c>
      <c r="Q6031" s="37">
        <v>91.633298699999997</v>
      </c>
      <c r="R6031" s="38">
        <v>200977</v>
      </c>
      <c r="S6031" s="37">
        <v>3.3481100000000001</v>
      </c>
      <c r="T6031" s="38">
        <v>3</v>
      </c>
      <c r="U6031" s="38">
        <v>5</v>
      </c>
      <c r="V6031" s="38">
        <v>0</v>
      </c>
    </row>
    <row r="6032" spans="1:22" ht="13.5" customHeight="1" x14ac:dyDescent="0.2">
      <c r="A6032" s="32" t="s">
        <v>6028</v>
      </c>
      <c r="B6032" s="32" t="s">
        <v>13840</v>
      </c>
      <c r="C6032" s="32" t="s">
        <v>18192</v>
      </c>
      <c r="D6032" s="37">
        <v>0.76053099999999996</v>
      </c>
      <c r="E6032" s="39">
        <v>712.99</v>
      </c>
      <c r="F6032" s="39">
        <v>1572</v>
      </c>
      <c r="G6032" s="39">
        <v>2966.24</v>
      </c>
      <c r="H6032" s="38">
        <v>3</v>
      </c>
      <c r="I6032" s="38">
        <v>3653</v>
      </c>
      <c r="J6032" s="37">
        <v>21.420804437000001</v>
      </c>
      <c r="K6032" s="37">
        <v>23.662077248999999</v>
      </c>
      <c r="L6032" s="37">
        <v>23.533269806</v>
      </c>
      <c r="M6032" s="37">
        <v>3.1614267579000002</v>
      </c>
      <c r="N6032" s="37">
        <v>24.352241056</v>
      </c>
      <c r="O6032" s="37">
        <v>24.465597847000002</v>
      </c>
      <c r="P6032" s="37" t="s">
        <v>15680</v>
      </c>
      <c r="Q6032" s="37">
        <v>66.697575700000002</v>
      </c>
      <c r="R6032" s="38">
        <v>84828</v>
      </c>
      <c r="S6032" s="37">
        <v>3.3481100000000001</v>
      </c>
      <c r="T6032" s="38">
        <v>1</v>
      </c>
      <c r="U6032" s="38">
        <v>0</v>
      </c>
      <c r="V6032" s="38">
        <v>2</v>
      </c>
    </row>
    <row r="6033" spans="1:22" ht="13.5" customHeight="1" x14ac:dyDescent="0.2">
      <c r="A6033" s="32" t="s">
        <v>6029</v>
      </c>
      <c r="B6033" s="32" t="s">
        <v>13841</v>
      </c>
      <c r="C6033" s="32" t="s">
        <v>18192</v>
      </c>
      <c r="D6033" s="37">
        <v>7.3504589999999999</v>
      </c>
      <c r="E6033" s="39">
        <v>700</v>
      </c>
      <c r="F6033" s="39">
        <v>1702</v>
      </c>
      <c r="G6033" s="39">
        <v>3240.36</v>
      </c>
      <c r="H6033" s="38">
        <v>3</v>
      </c>
      <c r="I6033" s="38">
        <v>3318</v>
      </c>
      <c r="J6033" s="37">
        <v>10.437755047</v>
      </c>
      <c r="K6033" s="37">
        <v>7.7475822182999998</v>
      </c>
      <c r="L6033" s="37">
        <v>9.4272428025000004</v>
      </c>
      <c r="M6033" s="37">
        <v>43.498585748000004</v>
      </c>
      <c r="N6033" s="37">
        <v>16.519753009999999</v>
      </c>
      <c r="O6033" s="37">
        <v>7.3764551545000003</v>
      </c>
      <c r="P6033" s="37">
        <v>5.8</v>
      </c>
      <c r="Q6033" s="37">
        <v>91.616191200000003</v>
      </c>
      <c r="R6033" s="38">
        <v>85889</v>
      </c>
      <c r="S6033" s="37">
        <v>3.3481100000000001</v>
      </c>
      <c r="T6033" s="38">
        <v>2</v>
      </c>
      <c r="U6033" s="38">
        <v>3</v>
      </c>
      <c r="V6033" s="38">
        <v>0</v>
      </c>
    </row>
    <row r="6034" spans="1:22" ht="13.5" customHeight="1" x14ac:dyDescent="0.2">
      <c r="A6034" s="32" t="s">
        <v>6030</v>
      </c>
      <c r="B6034" s="32" t="s">
        <v>13842</v>
      </c>
      <c r="C6034" s="32" t="s">
        <v>18192</v>
      </c>
      <c r="D6034" s="37">
        <v>7.9465979999999998</v>
      </c>
      <c r="E6034" s="39">
        <v>1374.98</v>
      </c>
      <c r="F6034" s="39">
        <v>4067</v>
      </c>
      <c r="G6034" s="39">
        <v>7234.83</v>
      </c>
      <c r="H6034" s="38">
        <v>5</v>
      </c>
      <c r="I6034" s="38">
        <v>7946</v>
      </c>
      <c r="J6034" s="37">
        <v>14.241693861</v>
      </c>
      <c r="K6034" s="37">
        <v>13.596207753</v>
      </c>
      <c r="L6034" s="37">
        <v>16.475390156</v>
      </c>
      <c r="M6034" s="37">
        <v>9.5638593262999994</v>
      </c>
      <c r="N6034" s="37">
        <v>17.941495174</v>
      </c>
      <c r="O6034" s="37">
        <v>9.9646672596000005</v>
      </c>
      <c r="P6034" s="37" t="s">
        <v>15680</v>
      </c>
      <c r="Q6034" s="37">
        <v>81.703324199999997</v>
      </c>
      <c r="R6034" s="38">
        <v>235119</v>
      </c>
      <c r="S6034" s="37">
        <v>3.3481100000000001</v>
      </c>
      <c r="T6034" s="38">
        <v>4</v>
      </c>
      <c r="U6034" s="38">
        <v>4</v>
      </c>
      <c r="V6034" s="38">
        <v>1</v>
      </c>
    </row>
    <row r="6035" spans="1:22" ht="13.5" customHeight="1" x14ac:dyDescent="0.2">
      <c r="A6035" s="32" t="s">
        <v>6031</v>
      </c>
      <c r="B6035" s="32" t="s">
        <v>13843</v>
      </c>
      <c r="C6035" s="32" t="s">
        <v>18192</v>
      </c>
      <c r="D6035" s="37">
        <v>7.8317620000000003</v>
      </c>
      <c r="E6035" s="39">
        <v>632</v>
      </c>
      <c r="F6035" s="39">
        <v>3160</v>
      </c>
      <c r="G6035" s="39">
        <v>5341.79</v>
      </c>
      <c r="H6035" s="38">
        <v>3</v>
      </c>
      <c r="I6035" s="38">
        <v>6215</v>
      </c>
      <c r="J6035" s="37">
        <v>18.839224263999998</v>
      </c>
      <c r="K6035" s="37">
        <v>16.846462489</v>
      </c>
      <c r="L6035" s="37">
        <v>21.387430391999999</v>
      </c>
      <c r="M6035" s="37">
        <v>13.528221938</v>
      </c>
      <c r="N6035" s="37">
        <v>21.446380499</v>
      </c>
      <c r="O6035" s="37">
        <v>11.483027602</v>
      </c>
      <c r="P6035" s="37">
        <v>5.3</v>
      </c>
      <c r="Q6035" s="37">
        <v>62.559060899999999</v>
      </c>
      <c r="R6035" s="38">
        <v>178110</v>
      </c>
      <c r="S6035" s="37">
        <v>3.3481100000000001</v>
      </c>
      <c r="T6035" s="38">
        <v>1</v>
      </c>
      <c r="U6035" s="38">
        <v>0</v>
      </c>
      <c r="V6035" s="38">
        <v>1</v>
      </c>
    </row>
    <row r="6036" spans="1:22" ht="13.5" customHeight="1" x14ac:dyDescent="0.2">
      <c r="A6036" s="32" t="s">
        <v>6032</v>
      </c>
      <c r="B6036" s="32" t="s">
        <v>13844</v>
      </c>
      <c r="C6036" s="32" t="s">
        <v>18192</v>
      </c>
      <c r="D6036" s="37">
        <v>4.6349939999999998</v>
      </c>
      <c r="E6036" s="39">
        <v>596.01</v>
      </c>
      <c r="F6036" s="39">
        <v>2105</v>
      </c>
      <c r="G6036" s="39">
        <v>4133.42</v>
      </c>
      <c r="H6036" s="38">
        <v>2</v>
      </c>
      <c r="I6036" s="38">
        <v>4286</v>
      </c>
      <c r="J6036" s="37">
        <v>2.4069238896999998</v>
      </c>
      <c r="K6036" s="37">
        <v>2.5951654780000002</v>
      </c>
      <c r="L6036" s="37">
        <v>2.5419461532000001</v>
      </c>
      <c r="M6036" s="37">
        <v>42.487585461000002</v>
      </c>
      <c r="N6036" s="37">
        <v>5.1860157543999996</v>
      </c>
      <c r="O6036" s="37">
        <v>5.1846687381000001</v>
      </c>
      <c r="P6036" s="37" t="s">
        <v>15680</v>
      </c>
      <c r="Q6036" s="37">
        <v>95.282602900000001</v>
      </c>
      <c r="R6036" s="38">
        <v>117318</v>
      </c>
      <c r="S6036" s="37">
        <v>3.3481100000000001</v>
      </c>
      <c r="T6036" s="38">
        <v>1</v>
      </c>
      <c r="U6036" s="38">
        <v>2</v>
      </c>
      <c r="V6036" s="38">
        <v>0</v>
      </c>
    </row>
    <row r="6037" spans="1:22" ht="13.5" customHeight="1" x14ac:dyDescent="0.2">
      <c r="A6037" s="32" t="s">
        <v>6033</v>
      </c>
      <c r="B6037" s="32" t="s">
        <v>13845</v>
      </c>
      <c r="C6037" s="32" t="s">
        <v>18192</v>
      </c>
      <c r="D6037" s="37">
        <v>5.3675050000000004</v>
      </c>
      <c r="E6037" s="39">
        <v>596.99</v>
      </c>
      <c r="F6037" s="39">
        <v>3302</v>
      </c>
      <c r="G6037" s="39">
        <v>5289.41</v>
      </c>
      <c r="H6037" s="38">
        <v>5</v>
      </c>
      <c r="I6037" s="38">
        <v>6698</v>
      </c>
      <c r="J6037" s="37">
        <v>5.6606313885999997</v>
      </c>
      <c r="K6037" s="37">
        <v>6.0397304821000004</v>
      </c>
      <c r="L6037" s="37">
        <v>5.8492448824999999</v>
      </c>
      <c r="M6037" s="37">
        <v>17.53068232</v>
      </c>
      <c r="N6037" s="37">
        <v>7.3754790823</v>
      </c>
      <c r="O6037" s="37">
        <v>2.5772383038000002</v>
      </c>
      <c r="P6037" s="37" t="s">
        <v>15680</v>
      </c>
      <c r="Q6037" s="37">
        <v>86.400514400000006</v>
      </c>
      <c r="R6037" s="38">
        <v>158813</v>
      </c>
      <c r="S6037" s="37">
        <v>3.3481100000000001</v>
      </c>
      <c r="T6037" s="38">
        <v>3</v>
      </c>
      <c r="U6037" s="38">
        <v>5</v>
      </c>
      <c r="V6037" s="38">
        <v>1</v>
      </c>
    </row>
    <row r="6038" spans="1:22" ht="13.5" customHeight="1" x14ac:dyDescent="0.2">
      <c r="A6038" s="32" t="s">
        <v>6034</v>
      </c>
      <c r="B6038" s="32" t="s">
        <v>13846</v>
      </c>
      <c r="C6038" s="32" t="s">
        <v>18192</v>
      </c>
      <c r="D6038" s="37">
        <v>8.0595160000000003</v>
      </c>
      <c r="E6038" s="39">
        <v>409.99</v>
      </c>
      <c r="F6038" s="39">
        <v>1760</v>
      </c>
      <c r="G6038" s="39">
        <v>3281.63</v>
      </c>
      <c r="H6038" s="38">
        <v>4</v>
      </c>
      <c r="I6038" s="38">
        <v>4118</v>
      </c>
      <c r="J6038" s="37">
        <v>19.678957686</v>
      </c>
      <c r="K6038" s="37">
        <v>21.101444507</v>
      </c>
      <c r="L6038" s="37">
        <v>27.821811664999998</v>
      </c>
      <c r="M6038" s="37">
        <v>11.972733992</v>
      </c>
      <c r="N6038" s="37">
        <v>33.606096315000002</v>
      </c>
      <c r="O6038" s="37">
        <v>21.933883990999998</v>
      </c>
      <c r="P6038" s="37" t="s">
        <v>15680</v>
      </c>
      <c r="Q6038" s="37">
        <v>70.345890699999998</v>
      </c>
      <c r="R6038" s="38">
        <v>67628</v>
      </c>
      <c r="S6038" s="37">
        <v>3.3481100000000001</v>
      </c>
      <c r="T6038" s="38">
        <v>2</v>
      </c>
      <c r="U6038" s="38">
        <v>3</v>
      </c>
      <c r="V6038" s="38">
        <v>0</v>
      </c>
    </row>
    <row r="6039" spans="1:22" ht="13.5" customHeight="1" x14ac:dyDescent="0.2">
      <c r="A6039" s="32" t="s">
        <v>6035</v>
      </c>
      <c r="B6039" s="32" t="s">
        <v>13847</v>
      </c>
      <c r="C6039" s="32" t="s">
        <v>18192</v>
      </c>
      <c r="D6039" s="37">
        <v>9.2738750000000003</v>
      </c>
      <c r="E6039" s="39">
        <v>312</v>
      </c>
      <c r="F6039" s="39">
        <v>1049</v>
      </c>
      <c r="G6039" s="39" t="s">
        <v>15680</v>
      </c>
      <c r="H6039" s="38">
        <v>3</v>
      </c>
      <c r="I6039" s="38">
        <v>1924</v>
      </c>
      <c r="J6039" s="37" t="s">
        <v>15680</v>
      </c>
      <c r="K6039" s="37" t="s">
        <v>15680</v>
      </c>
      <c r="L6039" s="37" t="s">
        <v>15680</v>
      </c>
      <c r="M6039" s="37" t="s">
        <v>15680</v>
      </c>
      <c r="N6039" s="37" t="s">
        <v>15680</v>
      </c>
      <c r="O6039" s="37" t="s">
        <v>15680</v>
      </c>
      <c r="P6039" s="37">
        <v>5.3</v>
      </c>
      <c r="Q6039" s="37" t="s">
        <v>15680</v>
      </c>
      <c r="R6039" s="38">
        <v>68667</v>
      </c>
      <c r="S6039" s="37">
        <v>3.3481100000000001</v>
      </c>
      <c r="T6039" s="38">
        <v>2</v>
      </c>
      <c r="U6039" s="38">
        <v>3</v>
      </c>
      <c r="V6039" s="38">
        <v>1</v>
      </c>
    </row>
    <row r="6040" spans="1:22" ht="13.5" customHeight="1" x14ac:dyDescent="0.2">
      <c r="A6040" s="32" t="s">
        <v>6036</v>
      </c>
      <c r="B6040" s="32" t="s">
        <v>13848</v>
      </c>
      <c r="C6040" s="32" t="s">
        <v>18192</v>
      </c>
      <c r="D6040" s="37">
        <v>8.9826610000000002</v>
      </c>
      <c r="E6040" s="39">
        <v>470</v>
      </c>
      <c r="F6040" s="39">
        <v>1544</v>
      </c>
      <c r="G6040" s="39">
        <v>2852.62</v>
      </c>
      <c r="H6040" s="38">
        <v>1</v>
      </c>
      <c r="I6040" s="38">
        <v>3048</v>
      </c>
      <c r="J6040" s="37">
        <v>17.441578036999999</v>
      </c>
      <c r="K6040" s="37">
        <v>20.340963246000001</v>
      </c>
      <c r="L6040" s="37">
        <v>28.301320513</v>
      </c>
      <c r="M6040" s="37">
        <v>6.5056978099</v>
      </c>
      <c r="N6040" s="37">
        <v>24.704748699</v>
      </c>
      <c r="O6040" s="37">
        <v>16.036314634</v>
      </c>
      <c r="P6040" s="37" t="s">
        <v>15680</v>
      </c>
      <c r="Q6040" s="37">
        <v>74.975301799999997</v>
      </c>
      <c r="R6040" s="38">
        <v>116733</v>
      </c>
      <c r="S6040" s="37">
        <v>3.3481100000000001</v>
      </c>
      <c r="T6040" s="38">
        <v>0</v>
      </c>
      <c r="U6040" s="38">
        <v>0</v>
      </c>
      <c r="V6040" s="38">
        <v>0</v>
      </c>
    </row>
    <row r="6041" spans="1:22" ht="13.5" customHeight="1" x14ac:dyDescent="0.2">
      <c r="A6041" s="32" t="s">
        <v>6037</v>
      </c>
      <c r="B6041" s="32" t="s">
        <v>13849</v>
      </c>
      <c r="C6041" s="32" t="s">
        <v>18192</v>
      </c>
      <c r="D6041" s="37">
        <v>4.5286119999999999</v>
      </c>
      <c r="E6041" s="39">
        <v>435.99</v>
      </c>
      <c r="F6041" s="39">
        <v>1245</v>
      </c>
      <c r="G6041" s="39">
        <v>2557.91</v>
      </c>
      <c r="H6041" s="38">
        <v>2</v>
      </c>
      <c r="I6041" s="38">
        <v>2604</v>
      </c>
      <c r="J6041" s="37">
        <v>19.060611516000002</v>
      </c>
      <c r="K6041" s="37">
        <v>19.029021609000001</v>
      </c>
      <c r="L6041" s="37">
        <v>36.775982018000001</v>
      </c>
      <c r="M6041" s="37">
        <v>14.248758657</v>
      </c>
      <c r="N6041" s="37">
        <v>15.474406042</v>
      </c>
      <c r="O6041" s="37">
        <v>10.412401561999999</v>
      </c>
      <c r="P6041" s="37" t="s">
        <v>15680</v>
      </c>
      <c r="Q6041" s="37" t="s">
        <v>15680</v>
      </c>
      <c r="R6041" s="38">
        <v>50743</v>
      </c>
      <c r="S6041" s="37">
        <v>3.3481100000000001</v>
      </c>
      <c r="T6041" s="38">
        <v>0</v>
      </c>
      <c r="U6041" s="38">
        <v>0</v>
      </c>
      <c r="V6041" s="38">
        <v>1</v>
      </c>
    </row>
    <row r="6042" spans="1:22" ht="13.5" customHeight="1" x14ac:dyDescent="0.2">
      <c r="A6042" s="32" t="s">
        <v>6038</v>
      </c>
      <c r="B6042" s="32" t="s">
        <v>13850</v>
      </c>
      <c r="C6042" s="32" t="s">
        <v>18192</v>
      </c>
      <c r="D6042" s="37">
        <v>8.4556769999999997</v>
      </c>
      <c r="E6042" s="39">
        <v>811.99</v>
      </c>
      <c r="F6042" s="39">
        <v>2708</v>
      </c>
      <c r="G6042" s="39">
        <v>5379.56</v>
      </c>
      <c r="H6042" s="38">
        <v>3</v>
      </c>
      <c r="I6042" s="38">
        <v>5526</v>
      </c>
      <c r="J6042" s="37">
        <v>22.810784625</v>
      </c>
      <c r="K6042" s="37">
        <v>23.832657838999999</v>
      </c>
      <c r="L6042" s="37">
        <v>36.967492286999999</v>
      </c>
      <c r="M6042" s="37">
        <v>8.4782416445000006</v>
      </c>
      <c r="N6042" s="37">
        <v>38.758180658999997</v>
      </c>
      <c r="O6042" s="37">
        <v>11.423633662</v>
      </c>
      <c r="P6042" s="37" t="s">
        <v>15680</v>
      </c>
      <c r="Q6042" s="37">
        <v>71.948975099999998</v>
      </c>
      <c r="R6042" s="38">
        <v>170247</v>
      </c>
      <c r="S6042" s="37">
        <v>3.3481100000000001</v>
      </c>
      <c r="T6042" s="38">
        <v>0</v>
      </c>
      <c r="U6042" s="38">
        <v>3</v>
      </c>
      <c r="V6042" s="38">
        <v>1</v>
      </c>
    </row>
    <row r="6043" spans="1:22" ht="13.5" customHeight="1" x14ac:dyDescent="0.2">
      <c r="A6043" s="32" t="s">
        <v>6039</v>
      </c>
      <c r="B6043" s="32" t="s">
        <v>13851</v>
      </c>
      <c r="C6043" s="32" t="s">
        <v>18192</v>
      </c>
      <c r="D6043" s="37">
        <v>10.824870000000001</v>
      </c>
      <c r="E6043" s="39">
        <v>579.01</v>
      </c>
      <c r="F6043" s="39">
        <v>1654</v>
      </c>
      <c r="G6043" s="39">
        <v>3178.14</v>
      </c>
      <c r="H6043" s="38">
        <v>5</v>
      </c>
      <c r="I6043" s="38">
        <v>3290</v>
      </c>
      <c r="J6043" s="37">
        <v>7.8506634518</v>
      </c>
      <c r="K6043" s="37">
        <v>7.5626786548</v>
      </c>
      <c r="L6043" s="37">
        <v>5.3777940040000001</v>
      </c>
      <c r="M6043" s="37">
        <v>22.663546825000001</v>
      </c>
      <c r="N6043" s="37">
        <v>5.5352553255999997</v>
      </c>
      <c r="O6043" s="37">
        <v>11.87149286</v>
      </c>
      <c r="P6043" s="37" t="s">
        <v>15680</v>
      </c>
      <c r="Q6043" s="37">
        <v>98.260157300000003</v>
      </c>
      <c r="R6043" s="38">
        <v>82540</v>
      </c>
      <c r="S6043" s="37">
        <v>3.3481100000000001</v>
      </c>
      <c r="T6043" s="38">
        <v>3</v>
      </c>
      <c r="U6043" s="38">
        <v>5</v>
      </c>
      <c r="V6043" s="38">
        <v>1</v>
      </c>
    </row>
    <row r="6044" spans="1:22" ht="13.5" customHeight="1" x14ac:dyDescent="0.2">
      <c r="A6044" s="32" t="s">
        <v>6040</v>
      </c>
      <c r="B6044" s="32" t="s">
        <v>13852</v>
      </c>
      <c r="C6044" s="32" t="s">
        <v>18192</v>
      </c>
      <c r="D6044" s="37">
        <v>5.6282069999999997</v>
      </c>
      <c r="E6044" s="39">
        <v>642</v>
      </c>
      <c r="F6044" s="39">
        <v>1510</v>
      </c>
      <c r="G6044" s="39">
        <v>2819.76</v>
      </c>
      <c r="H6044" s="38">
        <v>3</v>
      </c>
      <c r="I6044" s="38">
        <v>2944</v>
      </c>
      <c r="J6044" s="37">
        <v>9.4400689677000003</v>
      </c>
      <c r="K6044" s="37">
        <v>9.4060356231999993</v>
      </c>
      <c r="L6044" s="37">
        <v>6.3445660771999997</v>
      </c>
      <c r="M6044" s="37">
        <v>21.320846118999999</v>
      </c>
      <c r="N6044" s="37">
        <v>8.7214370296000006</v>
      </c>
      <c r="O6044" s="37">
        <v>8.7596492941000008</v>
      </c>
      <c r="P6044" s="37" t="s">
        <v>15680</v>
      </c>
      <c r="Q6044" s="37">
        <v>93.913446300000004</v>
      </c>
      <c r="R6044" s="38">
        <v>102783</v>
      </c>
      <c r="S6044" s="37">
        <v>3.3481100000000001</v>
      </c>
      <c r="T6044" s="38">
        <v>2</v>
      </c>
      <c r="U6044" s="38">
        <v>3</v>
      </c>
      <c r="V6044" s="38">
        <v>1</v>
      </c>
    </row>
    <row r="6045" spans="1:22" ht="13.5" customHeight="1" x14ac:dyDescent="0.2">
      <c r="A6045" s="32" t="s">
        <v>6041</v>
      </c>
      <c r="B6045" s="32" t="s">
        <v>13853</v>
      </c>
      <c r="C6045" s="32" t="s">
        <v>18192</v>
      </c>
      <c r="D6045" s="37">
        <v>3.4781949999999999</v>
      </c>
      <c r="E6045" s="39">
        <v>698.02</v>
      </c>
      <c r="F6045" s="39">
        <v>1667</v>
      </c>
      <c r="G6045" s="39">
        <v>3104.22</v>
      </c>
      <c r="H6045" s="38">
        <v>2</v>
      </c>
      <c r="I6045" s="38">
        <v>3335</v>
      </c>
      <c r="J6045" s="37">
        <v>18.807969792000002</v>
      </c>
      <c r="K6045" s="37">
        <v>21.491981207999999</v>
      </c>
      <c r="L6045" s="37">
        <v>29.147570111</v>
      </c>
      <c r="M6045" s="37">
        <v>6.0698047058000002</v>
      </c>
      <c r="N6045" s="37">
        <v>19.707436516000001</v>
      </c>
      <c r="O6045" s="37">
        <v>12.418538493</v>
      </c>
      <c r="P6045" s="37" t="s">
        <v>15680</v>
      </c>
      <c r="Q6045" s="37">
        <v>72.876839899999993</v>
      </c>
      <c r="R6045" s="38">
        <v>94889</v>
      </c>
      <c r="S6045" s="37">
        <v>3.3481100000000001</v>
      </c>
      <c r="T6045" s="38">
        <v>0</v>
      </c>
      <c r="U6045" s="38">
        <v>0</v>
      </c>
      <c r="V6045" s="38">
        <v>1</v>
      </c>
    </row>
    <row r="6046" spans="1:22" ht="13.5" customHeight="1" x14ac:dyDescent="0.2">
      <c r="A6046" s="32" t="s">
        <v>6042</v>
      </c>
      <c r="B6046" s="32" t="s">
        <v>13854</v>
      </c>
      <c r="C6046" s="32" t="s">
        <v>18192</v>
      </c>
      <c r="D6046" s="37">
        <v>4.0227279999999999</v>
      </c>
      <c r="E6046" s="39">
        <v>522</v>
      </c>
      <c r="F6046" s="39">
        <v>1185</v>
      </c>
      <c r="G6046" s="39">
        <v>2342.54</v>
      </c>
      <c r="H6046" s="38">
        <v>2</v>
      </c>
      <c r="I6046" s="38">
        <v>2413</v>
      </c>
      <c r="J6046" s="37">
        <v>5.0527754051000002</v>
      </c>
      <c r="K6046" s="37">
        <v>5.0457197973000003</v>
      </c>
      <c r="L6046" s="37">
        <v>3.8873751246000001</v>
      </c>
      <c r="M6046" s="37">
        <v>59.690259132999998</v>
      </c>
      <c r="N6046" s="37">
        <v>10.578273162</v>
      </c>
      <c r="O6046" s="37">
        <v>18.586244548</v>
      </c>
      <c r="P6046" s="37">
        <v>7</v>
      </c>
      <c r="Q6046" s="37" t="s">
        <v>15680</v>
      </c>
      <c r="R6046" s="38">
        <v>74755</v>
      </c>
      <c r="S6046" s="37">
        <v>3.3481100000000001</v>
      </c>
      <c r="T6046" s="38">
        <v>1</v>
      </c>
      <c r="U6046" s="38">
        <v>2</v>
      </c>
      <c r="V6046" s="38">
        <v>0</v>
      </c>
    </row>
    <row r="6047" spans="1:22" ht="13.5" customHeight="1" x14ac:dyDescent="0.2">
      <c r="A6047" s="32" t="s">
        <v>6043</v>
      </c>
      <c r="B6047" s="32" t="s">
        <v>13855</v>
      </c>
      <c r="C6047" s="32" t="s">
        <v>18192</v>
      </c>
      <c r="D6047" s="37">
        <v>5.2322420000000003</v>
      </c>
      <c r="E6047" s="39">
        <v>303.99</v>
      </c>
      <c r="F6047" s="39">
        <v>1379</v>
      </c>
      <c r="G6047" s="39">
        <v>1703.88</v>
      </c>
      <c r="H6047" s="38">
        <v>1</v>
      </c>
      <c r="I6047" s="38">
        <v>2705</v>
      </c>
      <c r="J6047" s="37">
        <v>35.281211839999997</v>
      </c>
      <c r="K6047" s="37">
        <v>46.069255642000002</v>
      </c>
      <c r="L6047" s="37">
        <v>37.987034153000003</v>
      </c>
      <c r="M6047" s="37">
        <v>3.1422322923000001</v>
      </c>
      <c r="N6047" s="37">
        <v>59.598867091999999</v>
      </c>
      <c r="O6047" s="37">
        <v>50.919735850000002</v>
      </c>
      <c r="P6047" s="37" t="s">
        <v>15680</v>
      </c>
      <c r="Q6047" s="37" t="s">
        <v>15680</v>
      </c>
      <c r="R6047" s="38">
        <v>69448</v>
      </c>
      <c r="S6047" s="37">
        <v>3.3481100000000001</v>
      </c>
      <c r="T6047" s="38">
        <v>1</v>
      </c>
      <c r="U6047" s="38">
        <v>0</v>
      </c>
      <c r="V6047" s="38">
        <v>1</v>
      </c>
    </row>
    <row r="6048" spans="1:22" ht="13.5" customHeight="1" x14ac:dyDescent="0.2">
      <c r="A6048" s="32" t="s">
        <v>6044</v>
      </c>
      <c r="B6048" s="32" t="s">
        <v>13856</v>
      </c>
      <c r="C6048" s="32" t="s">
        <v>18192</v>
      </c>
      <c r="D6048" s="37">
        <v>3.5375269999999999</v>
      </c>
      <c r="E6048" s="39">
        <v>367.99</v>
      </c>
      <c r="F6048" s="39">
        <v>1054</v>
      </c>
      <c r="G6048" s="39">
        <v>2122.08</v>
      </c>
      <c r="H6048" s="38">
        <v>1</v>
      </c>
      <c r="I6048" s="38">
        <v>2192</v>
      </c>
      <c r="J6048" s="37">
        <v>32.917688878</v>
      </c>
      <c r="K6048" s="37">
        <v>31.735069526</v>
      </c>
      <c r="L6048" s="37">
        <v>46.653014220000003</v>
      </c>
      <c r="M6048" s="37">
        <v>5.3311607506999996</v>
      </c>
      <c r="N6048" s="37">
        <v>45.794572852999998</v>
      </c>
      <c r="O6048" s="37">
        <v>14.393711465000001</v>
      </c>
      <c r="P6048" s="37">
        <v>5.3</v>
      </c>
      <c r="Q6048" s="37" t="s">
        <v>15680</v>
      </c>
      <c r="R6048" s="38">
        <v>58890</v>
      </c>
      <c r="S6048" s="37">
        <v>3.3481100000000001</v>
      </c>
      <c r="T6048" s="38">
        <v>0</v>
      </c>
      <c r="U6048" s="38">
        <v>0</v>
      </c>
      <c r="V6048" s="38">
        <v>1</v>
      </c>
    </row>
    <row r="6049" spans="1:22" ht="13.5" customHeight="1" x14ac:dyDescent="0.2">
      <c r="A6049" s="32" t="s">
        <v>6045</v>
      </c>
      <c r="B6049" s="32" t="s">
        <v>13857</v>
      </c>
      <c r="C6049" s="32" t="s">
        <v>18192</v>
      </c>
      <c r="D6049" s="37">
        <v>8.3505339999999997</v>
      </c>
      <c r="E6049" s="39">
        <v>640</v>
      </c>
      <c r="F6049" s="39">
        <v>1345</v>
      </c>
      <c r="G6049" s="39">
        <v>2526.31</v>
      </c>
      <c r="H6049" s="38">
        <v>1</v>
      </c>
      <c r="I6049" s="38">
        <v>2683</v>
      </c>
      <c r="J6049" s="37">
        <v>27.919493713000001</v>
      </c>
      <c r="K6049" s="37">
        <v>29.331485478000001</v>
      </c>
      <c r="L6049" s="37">
        <v>37.731599906</v>
      </c>
      <c r="M6049" s="37">
        <v>6.3098315193000003</v>
      </c>
      <c r="N6049" s="37">
        <v>32.487329858999999</v>
      </c>
      <c r="O6049" s="37">
        <v>20.157559867</v>
      </c>
      <c r="P6049" s="37" t="s">
        <v>15680</v>
      </c>
      <c r="Q6049" s="37" t="s">
        <v>15680</v>
      </c>
      <c r="R6049" s="38">
        <v>108032</v>
      </c>
      <c r="S6049" s="37">
        <v>3.3481100000000001</v>
      </c>
      <c r="T6049" s="38">
        <v>0</v>
      </c>
      <c r="U6049" s="38">
        <v>1</v>
      </c>
      <c r="V6049" s="38">
        <v>0</v>
      </c>
    </row>
    <row r="6050" spans="1:22" ht="13.5" customHeight="1" x14ac:dyDescent="0.2">
      <c r="A6050" s="32" t="s">
        <v>6046</v>
      </c>
      <c r="B6050" s="32" t="s">
        <v>13858</v>
      </c>
      <c r="C6050" s="32" t="s">
        <v>18192</v>
      </c>
      <c r="D6050" s="37">
        <v>7.456772</v>
      </c>
      <c r="E6050" s="39">
        <v>529</v>
      </c>
      <c r="F6050" s="39">
        <v>1773</v>
      </c>
      <c r="G6050" s="39">
        <v>3442.31</v>
      </c>
      <c r="H6050" s="38">
        <v>3</v>
      </c>
      <c r="I6050" s="38">
        <v>3514</v>
      </c>
      <c r="J6050" s="37">
        <v>7.9391478128999999</v>
      </c>
      <c r="K6050" s="37">
        <v>6.6861369327000002</v>
      </c>
      <c r="L6050" s="37">
        <v>9.4973604257000002</v>
      </c>
      <c r="M6050" s="37">
        <v>19.469775197000001</v>
      </c>
      <c r="N6050" s="37">
        <v>6.8317672921000003</v>
      </c>
      <c r="O6050" s="37">
        <v>8.8698505819999998</v>
      </c>
      <c r="P6050" s="37" t="s">
        <v>15680</v>
      </c>
      <c r="Q6050" s="37">
        <v>87.499706399999994</v>
      </c>
      <c r="R6050" s="38">
        <v>88121</v>
      </c>
      <c r="S6050" s="37">
        <v>3.3481100000000001</v>
      </c>
      <c r="T6050" s="38">
        <v>2</v>
      </c>
      <c r="U6050" s="38">
        <v>2</v>
      </c>
      <c r="V6050" s="38">
        <v>0</v>
      </c>
    </row>
    <row r="6051" spans="1:22" ht="13.5" customHeight="1" x14ac:dyDescent="0.2">
      <c r="A6051" s="32" t="s">
        <v>6047</v>
      </c>
      <c r="B6051" s="32" t="s">
        <v>13859</v>
      </c>
      <c r="C6051" s="32" t="s">
        <v>18187</v>
      </c>
      <c r="D6051" s="37">
        <v>11.564920000000001</v>
      </c>
      <c r="E6051" s="39">
        <v>587.02</v>
      </c>
      <c r="F6051" s="39">
        <v>2240</v>
      </c>
      <c r="G6051" s="39">
        <v>3806.59</v>
      </c>
      <c r="H6051" s="38">
        <v>2</v>
      </c>
      <c r="I6051" s="38">
        <v>4416</v>
      </c>
      <c r="J6051" s="37">
        <v>53.883181249000003</v>
      </c>
      <c r="K6051" s="37">
        <v>48.139779752000003</v>
      </c>
      <c r="L6051" s="37">
        <v>62.596667586999999</v>
      </c>
      <c r="M6051" s="37">
        <v>31.975524008000001</v>
      </c>
      <c r="N6051" s="37">
        <v>25.669988622999998</v>
      </c>
      <c r="O6051" s="37">
        <v>15.970902154999999</v>
      </c>
      <c r="P6051" s="37">
        <v>14.9</v>
      </c>
      <c r="Q6051" s="37">
        <v>75.509674799999999</v>
      </c>
      <c r="R6051" s="38">
        <v>152885</v>
      </c>
      <c r="S6051" s="37">
        <v>1.6739299999999999</v>
      </c>
      <c r="T6051" s="38">
        <v>1</v>
      </c>
      <c r="U6051" s="38">
        <v>1</v>
      </c>
      <c r="V6051" s="38">
        <v>0</v>
      </c>
    </row>
    <row r="6052" spans="1:22" ht="13.5" customHeight="1" x14ac:dyDescent="0.2">
      <c r="A6052" s="32" t="s">
        <v>6048</v>
      </c>
      <c r="B6052" s="32" t="s">
        <v>13860</v>
      </c>
      <c r="C6052" s="32" t="s">
        <v>18145</v>
      </c>
      <c r="D6052" s="37">
        <v>6.8716359999999996</v>
      </c>
      <c r="E6052" s="39">
        <v>1087.03</v>
      </c>
      <c r="F6052" s="39">
        <v>7806</v>
      </c>
      <c r="G6052" s="39">
        <v>4158.75</v>
      </c>
      <c r="H6052" s="38">
        <v>17</v>
      </c>
      <c r="I6052" s="38">
        <v>15729</v>
      </c>
      <c r="J6052" s="37">
        <v>38.640594651999997</v>
      </c>
      <c r="K6052" s="37">
        <v>33.751635301</v>
      </c>
      <c r="L6052" s="37">
        <v>20.131379148000001</v>
      </c>
      <c r="M6052" s="37">
        <v>37.140536816000001</v>
      </c>
      <c r="N6052" s="37">
        <v>25.038942287000001</v>
      </c>
      <c r="O6052" s="37">
        <v>51.539995472999998</v>
      </c>
      <c r="P6052" s="37">
        <v>14.570185326000001</v>
      </c>
      <c r="Q6052" s="37">
        <v>67.087849599999998</v>
      </c>
      <c r="R6052" s="38">
        <v>262464</v>
      </c>
      <c r="S6052" s="37">
        <v>1.33561</v>
      </c>
      <c r="T6052" s="38">
        <v>12</v>
      </c>
      <c r="U6052" s="38">
        <v>16</v>
      </c>
      <c r="V6052" s="38">
        <v>0</v>
      </c>
    </row>
    <row r="6053" spans="1:22" ht="13.5" customHeight="1" x14ac:dyDescent="0.2">
      <c r="A6053" s="32" t="s">
        <v>6049</v>
      </c>
      <c r="B6053" s="32" t="s">
        <v>13861</v>
      </c>
      <c r="C6053" s="32" t="s">
        <v>18136</v>
      </c>
      <c r="D6053" s="37">
        <v>2.3398979999999998</v>
      </c>
      <c r="E6053" s="39">
        <v>2096.96</v>
      </c>
      <c r="F6053" s="39">
        <v>6814</v>
      </c>
      <c r="G6053" s="39">
        <v>9961.7000000000007</v>
      </c>
      <c r="H6053" s="38">
        <v>9</v>
      </c>
      <c r="I6053" s="38">
        <v>13784</v>
      </c>
      <c r="J6053" s="37">
        <v>39.036254948</v>
      </c>
      <c r="K6053" s="37">
        <v>37.624282749999999</v>
      </c>
      <c r="L6053" s="37">
        <v>23.070531866</v>
      </c>
      <c r="M6053" s="37">
        <v>29.910322456999999</v>
      </c>
      <c r="N6053" s="37">
        <v>25.120781095000002</v>
      </c>
      <c r="O6053" s="37">
        <v>38.701896883000003</v>
      </c>
      <c r="P6053" s="37">
        <v>14.472074729999999</v>
      </c>
      <c r="Q6053" s="37">
        <v>77.328961300000003</v>
      </c>
      <c r="R6053" s="38">
        <v>341091</v>
      </c>
      <c r="S6053" s="37">
        <v>1.8738900000000001</v>
      </c>
      <c r="T6053" s="38">
        <v>3</v>
      </c>
      <c r="U6053" s="38">
        <v>5</v>
      </c>
      <c r="V6053" s="38">
        <v>3</v>
      </c>
    </row>
    <row r="6054" spans="1:22" ht="13.5" customHeight="1" x14ac:dyDescent="0.2">
      <c r="A6054" s="32" t="s">
        <v>6050</v>
      </c>
      <c r="B6054" s="32" t="s">
        <v>13862</v>
      </c>
      <c r="C6054" s="32" t="s">
        <v>18187</v>
      </c>
      <c r="D6054" s="37">
        <v>5.3418140000000003</v>
      </c>
      <c r="E6054" s="39">
        <v>783.02</v>
      </c>
      <c r="F6054" s="39">
        <v>4172</v>
      </c>
      <c r="G6054" s="39">
        <v>1151.27</v>
      </c>
      <c r="H6054" s="38">
        <v>7</v>
      </c>
      <c r="I6054" s="38">
        <v>8795</v>
      </c>
      <c r="J6054" s="37">
        <v>72.226097525</v>
      </c>
      <c r="K6054" s="37">
        <v>42.026670981000002</v>
      </c>
      <c r="L6054" s="37">
        <v>49.351230192999999</v>
      </c>
      <c r="M6054" s="37">
        <v>36.754575117000002</v>
      </c>
      <c r="N6054" s="37">
        <v>26.567692932</v>
      </c>
      <c r="O6054" s="37">
        <v>81.762210787000001</v>
      </c>
      <c r="P6054" s="37">
        <v>14.563630988</v>
      </c>
      <c r="Q6054" s="37">
        <v>52.409774300000002</v>
      </c>
      <c r="R6054" s="38">
        <v>325969</v>
      </c>
      <c r="S6054" s="37">
        <v>1.6739299999999999</v>
      </c>
      <c r="T6054" s="38">
        <v>4</v>
      </c>
      <c r="U6054" s="38">
        <v>6</v>
      </c>
      <c r="V6054" s="38">
        <v>0</v>
      </c>
    </row>
    <row r="6055" spans="1:22" ht="13.5" customHeight="1" x14ac:dyDescent="0.2">
      <c r="A6055" s="32" t="s">
        <v>6051</v>
      </c>
      <c r="B6055" s="32" t="s">
        <v>13863</v>
      </c>
      <c r="C6055" s="32" t="s">
        <v>18136</v>
      </c>
      <c r="D6055" s="37">
        <v>6.3629600000000002</v>
      </c>
      <c r="E6055" s="39">
        <v>1060.01</v>
      </c>
      <c r="F6055" s="39">
        <v>3641</v>
      </c>
      <c r="G6055" s="39">
        <v>4936</v>
      </c>
      <c r="H6055" s="38">
        <v>8</v>
      </c>
      <c r="I6055" s="38">
        <v>7188</v>
      </c>
      <c r="J6055" s="37">
        <v>46.342299484999998</v>
      </c>
      <c r="K6055" s="37">
        <v>45.262463855999997</v>
      </c>
      <c r="L6055" s="37">
        <v>33.800591574999999</v>
      </c>
      <c r="M6055" s="37">
        <v>31.814127194000001</v>
      </c>
      <c r="N6055" s="37">
        <v>22.736015446</v>
      </c>
      <c r="O6055" s="37">
        <v>62.000683621</v>
      </c>
      <c r="P6055" s="37">
        <v>14.582302157999999</v>
      </c>
      <c r="Q6055" s="37">
        <v>83.699366400000002</v>
      </c>
      <c r="R6055" s="38">
        <v>268988</v>
      </c>
      <c r="S6055" s="37">
        <v>1.8738900000000001</v>
      </c>
      <c r="T6055" s="38">
        <v>5</v>
      </c>
      <c r="U6055" s="38">
        <v>8</v>
      </c>
      <c r="V6055" s="38">
        <v>0</v>
      </c>
    </row>
    <row r="6056" spans="1:22" ht="13.5" customHeight="1" x14ac:dyDescent="0.2">
      <c r="A6056" s="32" t="s">
        <v>6052</v>
      </c>
      <c r="B6056" s="32" t="s">
        <v>13864</v>
      </c>
      <c r="C6056" s="32" t="s">
        <v>18136</v>
      </c>
      <c r="D6056" s="37">
        <v>9.0261279999999999</v>
      </c>
      <c r="E6056" s="39">
        <v>571.99</v>
      </c>
      <c r="F6056" s="39">
        <v>1811</v>
      </c>
      <c r="G6056" s="39">
        <v>3350.36</v>
      </c>
      <c r="H6056" s="38">
        <v>3</v>
      </c>
      <c r="I6056" s="38">
        <v>3790</v>
      </c>
      <c r="J6056" s="37">
        <v>39.853325902000002</v>
      </c>
      <c r="K6056" s="37">
        <v>43.317850520999997</v>
      </c>
      <c r="L6056" s="37">
        <v>33.607724183000002</v>
      </c>
      <c r="M6056" s="37">
        <v>23.420323668999998</v>
      </c>
      <c r="N6056" s="37">
        <v>39.839852792000002</v>
      </c>
      <c r="O6056" s="37">
        <v>40.862591291000001</v>
      </c>
      <c r="P6056" s="37">
        <v>14.9</v>
      </c>
      <c r="Q6056" s="37">
        <v>84.217202099999994</v>
      </c>
      <c r="R6056" s="38">
        <v>113199</v>
      </c>
      <c r="S6056" s="37">
        <v>1.8738900000000001</v>
      </c>
      <c r="T6056" s="38">
        <v>1</v>
      </c>
      <c r="U6056" s="38">
        <v>3</v>
      </c>
      <c r="V6056" s="38">
        <v>1</v>
      </c>
    </row>
    <row r="6057" spans="1:22" ht="13.5" customHeight="1" x14ac:dyDescent="0.2">
      <c r="A6057" s="32" t="s">
        <v>6053</v>
      </c>
      <c r="B6057" s="32" t="s">
        <v>13865</v>
      </c>
      <c r="C6057" s="32" t="s">
        <v>18187</v>
      </c>
      <c r="D6057" s="37">
        <v>8.0846339999999994</v>
      </c>
      <c r="E6057" s="39">
        <v>422.01</v>
      </c>
      <c r="F6057" s="39">
        <v>1442</v>
      </c>
      <c r="G6057" s="39">
        <v>2185.63</v>
      </c>
      <c r="H6057" s="38">
        <v>2</v>
      </c>
      <c r="I6057" s="38">
        <v>2880</v>
      </c>
      <c r="J6057" s="37">
        <v>59.753815991000003</v>
      </c>
      <c r="K6057" s="37">
        <v>52.779706865999998</v>
      </c>
      <c r="L6057" s="37">
        <v>62.463235208</v>
      </c>
      <c r="M6057" s="37">
        <v>25.696263539</v>
      </c>
      <c r="N6057" s="37">
        <v>41.157632905</v>
      </c>
      <c r="O6057" s="37">
        <v>81.489506383999995</v>
      </c>
      <c r="P6057" s="37">
        <v>14.271255306</v>
      </c>
      <c r="Q6057" s="37" t="s">
        <v>15680</v>
      </c>
      <c r="R6057" s="38">
        <v>97072</v>
      </c>
      <c r="S6057" s="37">
        <v>1.6739299999999999</v>
      </c>
      <c r="T6057" s="38">
        <v>2</v>
      </c>
      <c r="U6057" s="38">
        <v>2</v>
      </c>
      <c r="V6057" s="38">
        <v>0</v>
      </c>
    </row>
    <row r="6058" spans="1:22" ht="13.5" customHeight="1" x14ac:dyDescent="0.2">
      <c r="A6058" s="32" t="s">
        <v>6054</v>
      </c>
      <c r="B6058" s="32" t="s">
        <v>13866</v>
      </c>
      <c r="C6058" s="32" t="s">
        <v>18145</v>
      </c>
      <c r="D6058" s="37">
        <v>1.822225</v>
      </c>
      <c r="E6058" s="39">
        <v>825.98</v>
      </c>
      <c r="F6058" s="39">
        <v>2329</v>
      </c>
      <c r="G6058" s="39">
        <v>2242.34</v>
      </c>
      <c r="H6058" s="38">
        <v>1</v>
      </c>
      <c r="I6058" s="38">
        <v>4775</v>
      </c>
      <c r="J6058" s="37">
        <v>41.715843151999998</v>
      </c>
      <c r="K6058" s="37">
        <v>41.492691403999999</v>
      </c>
      <c r="L6058" s="37">
        <v>29.045539589000001</v>
      </c>
      <c r="M6058" s="37">
        <v>26.324089839999999</v>
      </c>
      <c r="N6058" s="37">
        <v>23.980206239000001</v>
      </c>
      <c r="O6058" s="37">
        <v>41.696607114999999</v>
      </c>
      <c r="P6058" s="37">
        <v>13.374628834999999</v>
      </c>
      <c r="Q6058" s="37">
        <v>70.970642900000001</v>
      </c>
      <c r="R6058" s="38">
        <v>96919</v>
      </c>
      <c r="S6058" s="37">
        <v>1.33561</v>
      </c>
      <c r="T6058" s="38">
        <v>0</v>
      </c>
      <c r="U6058" s="38">
        <v>0</v>
      </c>
      <c r="V6058" s="38">
        <v>1</v>
      </c>
    </row>
    <row r="6059" spans="1:22" ht="13.5" customHeight="1" x14ac:dyDescent="0.2">
      <c r="A6059" s="32" t="s">
        <v>6055</v>
      </c>
      <c r="B6059" s="32" t="s">
        <v>13867</v>
      </c>
      <c r="C6059" s="32" t="s">
        <v>18145</v>
      </c>
      <c r="D6059" s="37">
        <v>2.4774769999999999</v>
      </c>
      <c r="E6059" s="39">
        <v>307.01</v>
      </c>
      <c r="F6059" s="39">
        <v>1046</v>
      </c>
      <c r="G6059" s="39">
        <v>240.09</v>
      </c>
      <c r="H6059" s="38">
        <v>4</v>
      </c>
      <c r="I6059" s="38">
        <v>2248</v>
      </c>
      <c r="J6059" s="37">
        <v>66.099119582</v>
      </c>
      <c r="K6059" s="37">
        <v>45.657630023999999</v>
      </c>
      <c r="L6059" s="37">
        <v>44.280312477999999</v>
      </c>
      <c r="M6059" s="37">
        <v>27.389688665000001</v>
      </c>
      <c r="N6059" s="37">
        <v>31.064779222999999</v>
      </c>
      <c r="O6059" s="37">
        <v>77.950416684999993</v>
      </c>
      <c r="P6059" s="37">
        <v>14.9</v>
      </c>
      <c r="Q6059" s="37" t="s">
        <v>15680</v>
      </c>
      <c r="R6059" s="38">
        <v>36038</v>
      </c>
      <c r="S6059" s="37">
        <v>1.33561</v>
      </c>
      <c r="T6059" s="38">
        <v>1</v>
      </c>
      <c r="U6059" s="38">
        <v>3</v>
      </c>
      <c r="V6059" s="38">
        <v>1</v>
      </c>
    </row>
    <row r="6060" spans="1:22" ht="13.5" customHeight="1" x14ac:dyDescent="0.2">
      <c r="A6060" s="32" t="s">
        <v>6056</v>
      </c>
      <c r="B6060" s="32" t="s">
        <v>13868</v>
      </c>
      <c r="C6060" s="32" t="s">
        <v>18187</v>
      </c>
      <c r="D6060" s="37">
        <v>2.3191639999999998</v>
      </c>
      <c r="E6060" s="39">
        <v>1458.01</v>
      </c>
      <c r="F6060" s="39">
        <v>4045</v>
      </c>
      <c r="G6060" s="39">
        <v>5398.59</v>
      </c>
      <c r="H6060" s="38">
        <v>4</v>
      </c>
      <c r="I6060" s="38">
        <v>7959</v>
      </c>
      <c r="J6060" s="37">
        <v>34.992048894</v>
      </c>
      <c r="K6060" s="37">
        <v>32.177363110000002</v>
      </c>
      <c r="L6060" s="37">
        <v>30.221013948</v>
      </c>
      <c r="M6060" s="37">
        <v>29.163855697999999</v>
      </c>
      <c r="N6060" s="37">
        <v>32.160065508999999</v>
      </c>
      <c r="O6060" s="37">
        <v>55.291290805000003</v>
      </c>
      <c r="P6060" s="37">
        <v>14.765887252000001</v>
      </c>
      <c r="Q6060" s="37">
        <v>60.690491399999999</v>
      </c>
      <c r="R6060" s="38">
        <v>257949</v>
      </c>
      <c r="S6060" s="37">
        <v>1.6739299999999999</v>
      </c>
      <c r="T6060" s="38">
        <v>1</v>
      </c>
      <c r="U6060" s="38">
        <v>3</v>
      </c>
      <c r="V6060" s="38">
        <v>0</v>
      </c>
    </row>
    <row r="6061" spans="1:22" ht="13.5" customHeight="1" x14ac:dyDescent="0.2">
      <c r="A6061" s="32" t="s">
        <v>6057</v>
      </c>
      <c r="B6061" s="32" t="s">
        <v>13869</v>
      </c>
      <c r="C6061" s="32" t="s">
        <v>18187</v>
      </c>
      <c r="D6061" s="37">
        <v>1.3807229999999999</v>
      </c>
      <c r="E6061" s="39">
        <v>476.01</v>
      </c>
      <c r="F6061" s="39">
        <v>1557</v>
      </c>
      <c r="G6061" s="39">
        <v>2128.6999999999998</v>
      </c>
      <c r="H6061" s="38">
        <v>2</v>
      </c>
      <c r="I6061" s="38">
        <v>3090</v>
      </c>
      <c r="J6061" s="37">
        <v>64.127036859</v>
      </c>
      <c r="K6061" s="37">
        <v>51.437622644000001</v>
      </c>
      <c r="L6061" s="37">
        <v>65.721809711999995</v>
      </c>
      <c r="M6061" s="37">
        <v>28.344877598</v>
      </c>
      <c r="N6061" s="37">
        <v>64.095845245000007</v>
      </c>
      <c r="O6061" s="37">
        <v>73.190233746000004</v>
      </c>
      <c r="P6061" s="37">
        <v>14.9</v>
      </c>
      <c r="Q6061" s="37" t="s">
        <v>15680</v>
      </c>
      <c r="R6061" s="38">
        <v>111846</v>
      </c>
      <c r="S6061" s="37">
        <v>1.6739299999999999</v>
      </c>
      <c r="T6061" s="38">
        <v>1</v>
      </c>
      <c r="U6061" s="38">
        <v>2</v>
      </c>
      <c r="V6061" s="38">
        <v>0</v>
      </c>
    </row>
    <row r="6062" spans="1:22" ht="13.5" customHeight="1" x14ac:dyDescent="0.2">
      <c r="A6062" s="32" t="s">
        <v>6058</v>
      </c>
      <c r="B6062" s="32" t="s">
        <v>13870</v>
      </c>
      <c r="C6062" s="32" t="s">
        <v>18187</v>
      </c>
      <c r="D6062" s="37">
        <v>4.4819880000000003</v>
      </c>
      <c r="E6062" s="39">
        <v>444</v>
      </c>
      <c r="F6062" s="39">
        <v>1407</v>
      </c>
      <c r="G6062" s="39">
        <v>1732.42</v>
      </c>
      <c r="H6062" s="38">
        <v>4</v>
      </c>
      <c r="I6062" s="38">
        <v>2918</v>
      </c>
      <c r="J6062" s="37">
        <v>47.098334272999999</v>
      </c>
      <c r="K6062" s="37">
        <v>49.029515058999998</v>
      </c>
      <c r="L6062" s="37">
        <v>40.048027503</v>
      </c>
      <c r="M6062" s="37">
        <v>36.670832859999997</v>
      </c>
      <c r="N6062" s="37">
        <v>43.624802727999999</v>
      </c>
      <c r="O6062" s="37">
        <v>76.67846333</v>
      </c>
      <c r="P6062" s="37">
        <v>14.9</v>
      </c>
      <c r="Q6062" s="37">
        <v>89.345401199999998</v>
      </c>
      <c r="R6062" s="38">
        <v>77873</v>
      </c>
      <c r="S6062" s="37">
        <v>1.6739299999999999</v>
      </c>
      <c r="T6062" s="38">
        <v>1</v>
      </c>
      <c r="U6062" s="38">
        <v>3</v>
      </c>
      <c r="V6062" s="38">
        <v>1</v>
      </c>
    </row>
    <row r="6063" spans="1:22" ht="13.5" customHeight="1" x14ac:dyDescent="0.2">
      <c r="A6063" s="32" t="s">
        <v>6059</v>
      </c>
      <c r="B6063" s="32" t="s">
        <v>13871</v>
      </c>
      <c r="C6063" s="32" t="s">
        <v>18145</v>
      </c>
      <c r="D6063" s="37">
        <v>2.9087930000000002</v>
      </c>
      <c r="E6063" s="39">
        <v>699.02</v>
      </c>
      <c r="F6063" s="39">
        <v>3187</v>
      </c>
      <c r="G6063" s="39">
        <v>1049.0899999999999</v>
      </c>
      <c r="H6063" s="38">
        <v>2</v>
      </c>
      <c r="I6063" s="38">
        <v>6508</v>
      </c>
      <c r="J6063" s="37">
        <v>63.037523481000001</v>
      </c>
      <c r="K6063" s="37">
        <v>37.441913237999998</v>
      </c>
      <c r="L6063" s="37">
        <v>43.872239473</v>
      </c>
      <c r="M6063" s="37">
        <v>35.167221693000002</v>
      </c>
      <c r="N6063" s="37">
        <v>21.280627504999998</v>
      </c>
      <c r="O6063" s="37">
        <v>76.818338367999999</v>
      </c>
      <c r="P6063" s="37">
        <v>14.439694656</v>
      </c>
      <c r="Q6063" s="37">
        <v>61.932690000000001</v>
      </c>
      <c r="R6063" s="38">
        <v>133787</v>
      </c>
      <c r="S6063" s="37">
        <v>1.33561</v>
      </c>
      <c r="T6063" s="38">
        <v>0</v>
      </c>
      <c r="U6063" s="38">
        <v>2</v>
      </c>
      <c r="V6063" s="38">
        <v>0</v>
      </c>
    </row>
    <row r="6064" spans="1:22" ht="13.5" customHeight="1" x14ac:dyDescent="0.2">
      <c r="A6064" s="32" t="s">
        <v>6060</v>
      </c>
      <c r="B6064" s="32" t="s">
        <v>13872</v>
      </c>
      <c r="C6064" s="32" t="s">
        <v>18187</v>
      </c>
      <c r="D6064" s="37">
        <v>3.619964</v>
      </c>
      <c r="E6064" s="39">
        <v>941.01</v>
      </c>
      <c r="F6064" s="39">
        <v>2832</v>
      </c>
      <c r="G6064" s="39">
        <v>4659.43</v>
      </c>
      <c r="H6064" s="38">
        <v>4</v>
      </c>
      <c r="I6064" s="38">
        <v>5701</v>
      </c>
      <c r="J6064" s="37">
        <v>51.945082530000001</v>
      </c>
      <c r="K6064" s="37">
        <v>46.510596820000004</v>
      </c>
      <c r="L6064" s="37">
        <v>53.908945719999998</v>
      </c>
      <c r="M6064" s="37">
        <v>30.708348364999999</v>
      </c>
      <c r="N6064" s="37">
        <v>41.565947567999999</v>
      </c>
      <c r="O6064" s="37">
        <v>59.772550039000002</v>
      </c>
      <c r="P6064" s="37">
        <v>14.680829276000001</v>
      </c>
      <c r="Q6064" s="37">
        <v>63.203685999999998</v>
      </c>
      <c r="R6064" s="38">
        <v>162649</v>
      </c>
      <c r="S6064" s="37">
        <v>1.6739299999999999</v>
      </c>
      <c r="T6064" s="38">
        <v>1</v>
      </c>
      <c r="U6064" s="38">
        <v>0</v>
      </c>
      <c r="V6064" s="38">
        <v>1</v>
      </c>
    </row>
    <row r="6065" spans="1:22" ht="13.5" customHeight="1" x14ac:dyDescent="0.2">
      <c r="A6065" s="32" t="s">
        <v>6061</v>
      </c>
      <c r="B6065" s="32" t="s">
        <v>13873</v>
      </c>
      <c r="C6065" s="32" t="s">
        <v>18136</v>
      </c>
      <c r="D6065" s="37">
        <v>9.3147789999999997</v>
      </c>
      <c r="E6065" s="39">
        <v>1782.95</v>
      </c>
      <c r="F6065" s="39">
        <v>4714</v>
      </c>
      <c r="G6065" s="39">
        <v>6887.04</v>
      </c>
      <c r="H6065" s="38">
        <v>8</v>
      </c>
      <c r="I6065" s="38">
        <v>9293</v>
      </c>
      <c r="J6065" s="37">
        <v>37.574945863000003</v>
      </c>
      <c r="K6065" s="37">
        <v>36.435185566000001</v>
      </c>
      <c r="L6065" s="37">
        <v>32.900706346</v>
      </c>
      <c r="M6065" s="37">
        <v>31.702721518000001</v>
      </c>
      <c r="N6065" s="37">
        <v>20.752881195000001</v>
      </c>
      <c r="O6065" s="37">
        <v>51.018479640999999</v>
      </c>
      <c r="P6065" s="37">
        <v>14.419648878</v>
      </c>
      <c r="Q6065" s="37">
        <v>83.439067199999997</v>
      </c>
      <c r="R6065" s="38">
        <v>363254</v>
      </c>
      <c r="S6065" s="37">
        <v>1.8738900000000001</v>
      </c>
      <c r="T6065" s="38">
        <v>5</v>
      </c>
      <c r="U6065" s="38">
        <v>8</v>
      </c>
      <c r="V6065" s="38">
        <v>1</v>
      </c>
    </row>
    <row r="6066" spans="1:22" ht="13.5" customHeight="1" x14ac:dyDescent="0.2">
      <c r="A6066" s="32" t="s">
        <v>6062</v>
      </c>
      <c r="B6066" s="32" t="s">
        <v>13874</v>
      </c>
      <c r="C6066" s="32" t="s">
        <v>18145</v>
      </c>
      <c r="D6066" s="37">
        <v>4.1511560000000003</v>
      </c>
      <c r="E6066" s="39">
        <v>1878.02</v>
      </c>
      <c r="F6066" s="39">
        <v>5497</v>
      </c>
      <c r="G6066" s="39">
        <v>6658.51</v>
      </c>
      <c r="H6066" s="38">
        <v>9</v>
      </c>
      <c r="I6066" s="38">
        <v>10559</v>
      </c>
      <c r="J6066" s="37">
        <v>18.363505370999999</v>
      </c>
      <c r="K6066" s="37">
        <v>21.385989122000002</v>
      </c>
      <c r="L6066" s="37">
        <v>18.200664754999998</v>
      </c>
      <c r="M6066" s="37">
        <v>30.552885634999999</v>
      </c>
      <c r="N6066" s="37">
        <v>13.325436644</v>
      </c>
      <c r="O6066" s="37">
        <v>37.447716241000002</v>
      </c>
      <c r="P6066" s="37">
        <v>14.519690921</v>
      </c>
      <c r="Q6066" s="37">
        <v>80.279339699999994</v>
      </c>
      <c r="R6066" s="38">
        <v>324653</v>
      </c>
      <c r="S6066" s="37">
        <v>1.33561</v>
      </c>
      <c r="T6066" s="38">
        <v>5</v>
      </c>
      <c r="U6066" s="38">
        <v>6</v>
      </c>
      <c r="V6066" s="38">
        <v>1</v>
      </c>
    </row>
    <row r="6067" spans="1:22" ht="13.5" customHeight="1" x14ac:dyDescent="0.2">
      <c r="A6067" s="32" t="s">
        <v>6063</v>
      </c>
      <c r="B6067" s="32" t="s">
        <v>13875</v>
      </c>
      <c r="C6067" s="32" t="s">
        <v>18145</v>
      </c>
      <c r="D6067" s="37">
        <v>4.1289949999999997</v>
      </c>
      <c r="E6067" s="39">
        <v>977.05</v>
      </c>
      <c r="F6067" s="39">
        <v>5721</v>
      </c>
      <c r="G6067" s="39">
        <v>1927.91</v>
      </c>
      <c r="H6067" s="38">
        <v>12</v>
      </c>
      <c r="I6067" s="38">
        <v>11586</v>
      </c>
      <c r="J6067" s="37">
        <v>79.194565455000003</v>
      </c>
      <c r="K6067" s="37">
        <v>44.481281041000003</v>
      </c>
      <c r="L6067" s="37">
        <v>46.865655158999999</v>
      </c>
      <c r="M6067" s="37">
        <v>34.161374803000001</v>
      </c>
      <c r="N6067" s="37">
        <v>24.244937124</v>
      </c>
      <c r="O6067" s="37">
        <v>62.644101689000003</v>
      </c>
      <c r="P6067" s="37">
        <v>14.537707719</v>
      </c>
      <c r="Q6067" s="37">
        <v>69.673784400000002</v>
      </c>
      <c r="R6067" s="38">
        <v>274661</v>
      </c>
      <c r="S6067" s="37">
        <v>1.33561</v>
      </c>
      <c r="T6067" s="38">
        <v>6</v>
      </c>
      <c r="U6067" s="38">
        <v>3</v>
      </c>
      <c r="V6067" s="38">
        <v>3</v>
      </c>
    </row>
    <row r="6068" spans="1:22" ht="13.5" customHeight="1" x14ac:dyDescent="0.2">
      <c r="A6068" s="32" t="s">
        <v>6064</v>
      </c>
      <c r="B6068" s="32" t="s">
        <v>13876</v>
      </c>
      <c r="C6068" s="32" t="s">
        <v>18136</v>
      </c>
      <c r="D6068" s="37">
        <v>2.8162729999999998</v>
      </c>
      <c r="E6068" s="39">
        <v>159.01</v>
      </c>
      <c r="F6068" s="39">
        <v>990</v>
      </c>
      <c r="G6068" s="39">
        <v>1312.46</v>
      </c>
      <c r="H6068" s="38">
        <v>3</v>
      </c>
      <c r="I6068" s="38">
        <v>2325</v>
      </c>
      <c r="J6068" s="37">
        <v>37.589404246000001</v>
      </c>
      <c r="K6068" s="37">
        <v>50.777621850000003</v>
      </c>
      <c r="L6068" s="37">
        <v>8.3963175568999997</v>
      </c>
      <c r="M6068" s="37">
        <v>30.905662410000001</v>
      </c>
      <c r="N6068" s="37">
        <v>42.897513906999997</v>
      </c>
      <c r="O6068" s="37">
        <v>54.179529854999998</v>
      </c>
      <c r="P6068" s="37">
        <v>14.9</v>
      </c>
      <c r="Q6068" s="37" t="s">
        <v>15680</v>
      </c>
      <c r="R6068" s="38">
        <v>37753</v>
      </c>
      <c r="S6068" s="37">
        <v>1.8738900000000001</v>
      </c>
      <c r="T6068" s="38">
        <v>1</v>
      </c>
      <c r="U6068" s="38">
        <v>1</v>
      </c>
      <c r="V6068" s="38">
        <v>2</v>
      </c>
    </row>
    <row r="6069" spans="1:22" ht="13.5" customHeight="1" x14ac:dyDescent="0.2">
      <c r="A6069" s="32" t="s">
        <v>6065</v>
      </c>
      <c r="B6069" s="32" t="s">
        <v>13877</v>
      </c>
      <c r="C6069" s="32" t="s">
        <v>18136</v>
      </c>
      <c r="D6069" s="37">
        <v>8.5667299999999997</v>
      </c>
      <c r="E6069" s="39">
        <v>1380.99</v>
      </c>
      <c r="F6069" s="39">
        <v>4696</v>
      </c>
      <c r="G6069" s="39">
        <v>7339.2</v>
      </c>
      <c r="H6069" s="38">
        <v>5</v>
      </c>
      <c r="I6069" s="38">
        <v>9142</v>
      </c>
      <c r="J6069" s="37">
        <v>46.306409357</v>
      </c>
      <c r="K6069" s="37">
        <v>41.236559552999999</v>
      </c>
      <c r="L6069" s="37">
        <v>38.928593782999997</v>
      </c>
      <c r="M6069" s="37">
        <v>34.686448163000001</v>
      </c>
      <c r="N6069" s="37">
        <v>43.443732101999998</v>
      </c>
      <c r="O6069" s="37">
        <v>50.907596400000003</v>
      </c>
      <c r="P6069" s="37">
        <v>14.550257467</v>
      </c>
      <c r="Q6069" s="37">
        <v>70.695604900000006</v>
      </c>
      <c r="R6069" s="38">
        <v>283150</v>
      </c>
      <c r="S6069" s="37">
        <v>1.8738900000000001</v>
      </c>
      <c r="T6069" s="38">
        <v>2</v>
      </c>
      <c r="U6069" s="38">
        <v>5</v>
      </c>
      <c r="V6069" s="38">
        <v>1</v>
      </c>
    </row>
    <row r="6070" spans="1:22" ht="13.5" customHeight="1" x14ac:dyDescent="0.2">
      <c r="A6070" s="32" t="s">
        <v>6066</v>
      </c>
      <c r="B6070" s="32" t="s">
        <v>13878</v>
      </c>
      <c r="C6070" s="32" t="s">
        <v>18145</v>
      </c>
      <c r="D6070" s="37">
        <v>3.8367619999999998</v>
      </c>
      <c r="E6070" s="39">
        <v>476.99</v>
      </c>
      <c r="F6070" s="39">
        <v>2973</v>
      </c>
      <c r="G6070" s="39">
        <v>495.69</v>
      </c>
      <c r="H6070" s="38">
        <v>4</v>
      </c>
      <c r="I6070" s="38">
        <v>6173</v>
      </c>
      <c r="J6070" s="37">
        <v>89.470871141999993</v>
      </c>
      <c r="K6070" s="37">
        <v>53.278105187999998</v>
      </c>
      <c r="L6070" s="37">
        <v>50.141931911999997</v>
      </c>
      <c r="M6070" s="37">
        <v>35.379599167000002</v>
      </c>
      <c r="N6070" s="37">
        <v>25.183671067999999</v>
      </c>
      <c r="O6070" s="37">
        <v>80.361067102000007</v>
      </c>
      <c r="P6070" s="37">
        <v>8.2093828399</v>
      </c>
      <c r="Q6070" s="37">
        <v>49.9424262</v>
      </c>
      <c r="R6070" s="38">
        <v>179108</v>
      </c>
      <c r="S6070" s="37">
        <v>1.33561</v>
      </c>
      <c r="T6070" s="38">
        <v>2</v>
      </c>
      <c r="U6070" s="38">
        <v>1</v>
      </c>
      <c r="V6070" s="38">
        <v>2</v>
      </c>
    </row>
    <row r="6071" spans="1:22" ht="13.5" customHeight="1" x14ac:dyDescent="0.2">
      <c r="A6071" s="32" t="s">
        <v>6067</v>
      </c>
      <c r="B6071" s="32" t="s">
        <v>13879</v>
      </c>
      <c r="C6071" s="32" t="s">
        <v>18136</v>
      </c>
      <c r="D6071" s="37">
        <v>7.1684140000000003</v>
      </c>
      <c r="E6071" s="39">
        <v>624.98</v>
      </c>
      <c r="F6071" s="39">
        <v>4811</v>
      </c>
      <c r="G6071" s="39">
        <v>5183.5600000000004</v>
      </c>
      <c r="H6071" s="38">
        <v>10</v>
      </c>
      <c r="I6071" s="38">
        <v>10332</v>
      </c>
      <c r="J6071" s="37">
        <v>37.926782504999998</v>
      </c>
      <c r="K6071" s="37">
        <v>44.435821461000003</v>
      </c>
      <c r="L6071" s="37">
        <v>22.768473914000001</v>
      </c>
      <c r="M6071" s="37">
        <v>41.674555058999999</v>
      </c>
      <c r="N6071" s="37">
        <v>60.485599485000002</v>
      </c>
      <c r="O6071" s="37">
        <v>54.758838693000001</v>
      </c>
      <c r="P6071" s="37">
        <v>14.505084051000001</v>
      </c>
      <c r="Q6071" s="37">
        <v>90.023236499999996</v>
      </c>
      <c r="R6071" s="38">
        <v>196000</v>
      </c>
      <c r="S6071" s="37">
        <v>1.8738900000000001</v>
      </c>
      <c r="T6071" s="38">
        <v>7</v>
      </c>
      <c r="U6071" s="38">
        <v>10</v>
      </c>
      <c r="V6071" s="38">
        <v>1</v>
      </c>
    </row>
    <row r="6072" spans="1:22" ht="13.5" customHeight="1" x14ac:dyDescent="0.2">
      <c r="A6072" s="32" t="s">
        <v>6068</v>
      </c>
      <c r="B6072" s="32" t="s">
        <v>13880</v>
      </c>
      <c r="C6072" s="32" t="s">
        <v>18187</v>
      </c>
      <c r="D6072" s="37">
        <v>5.2523549999999997</v>
      </c>
      <c r="E6072" s="39">
        <v>2906.93</v>
      </c>
      <c r="F6072" s="39">
        <v>8169</v>
      </c>
      <c r="G6072" s="39">
        <v>14311.48</v>
      </c>
      <c r="H6072" s="38">
        <v>14</v>
      </c>
      <c r="I6072" s="38">
        <v>15884</v>
      </c>
      <c r="J6072" s="37">
        <v>9.4053134777</v>
      </c>
      <c r="K6072" s="37">
        <v>12.17270914</v>
      </c>
      <c r="L6072" s="37">
        <v>9.6268401039999993</v>
      </c>
      <c r="M6072" s="37">
        <v>34.055173160999999</v>
      </c>
      <c r="N6072" s="37">
        <v>9.0149842076999995</v>
      </c>
      <c r="O6072" s="37">
        <v>13.157202668</v>
      </c>
      <c r="P6072" s="37">
        <v>14.701605809</v>
      </c>
      <c r="Q6072" s="37">
        <v>85.1746579</v>
      </c>
      <c r="R6072" s="38">
        <v>483571</v>
      </c>
      <c r="S6072" s="37">
        <v>1.6739299999999999</v>
      </c>
      <c r="T6072" s="38">
        <v>6</v>
      </c>
      <c r="U6072" s="38">
        <v>14</v>
      </c>
      <c r="V6072" s="38">
        <v>0</v>
      </c>
    </row>
    <row r="6073" spans="1:22" ht="13.5" customHeight="1" x14ac:dyDescent="0.2">
      <c r="A6073" s="32" t="s">
        <v>6069</v>
      </c>
      <c r="B6073" s="32" t="s">
        <v>13881</v>
      </c>
      <c r="C6073" s="32" t="s">
        <v>18136</v>
      </c>
      <c r="D6073" s="37">
        <v>12.032109999999999</v>
      </c>
      <c r="E6073" s="39">
        <v>1338</v>
      </c>
      <c r="F6073" s="39">
        <v>4298</v>
      </c>
      <c r="G6073" s="39">
        <v>7814.69</v>
      </c>
      <c r="H6073" s="38">
        <v>4</v>
      </c>
      <c r="I6073" s="38">
        <v>8485</v>
      </c>
      <c r="J6073" s="37">
        <v>31.934351542999998</v>
      </c>
      <c r="K6073" s="37">
        <v>32.700251000000002</v>
      </c>
      <c r="L6073" s="37">
        <v>26.881145744000001</v>
      </c>
      <c r="M6073" s="37">
        <v>26.774129259999999</v>
      </c>
      <c r="N6073" s="37">
        <v>18.27970024</v>
      </c>
      <c r="O6073" s="37">
        <v>20.152326510999998</v>
      </c>
      <c r="P6073" s="37">
        <v>14.510695945</v>
      </c>
      <c r="Q6073" s="37">
        <v>84.560907900000004</v>
      </c>
      <c r="R6073" s="38">
        <v>293978</v>
      </c>
      <c r="S6073" s="37">
        <v>1.8738900000000001</v>
      </c>
      <c r="T6073" s="38">
        <v>1</v>
      </c>
      <c r="U6073" s="38">
        <v>3</v>
      </c>
      <c r="V6073" s="38">
        <v>1</v>
      </c>
    </row>
    <row r="6074" spans="1:22" ht="13.5" customHeight="1" x14ac:dyDescent="0.2">
      <c r="A6074" s="32" t="s">
        <v>6070</v>
      </c>
      <c r="B6074" s="32" t="s">
        <v>13882</v>
      </c>
      <c r="C6074" s="32" t="s">
        <v>18136</v>
      </c>
      <c r="D6074" s="37">
        <v>5.168895</v>
      </c>
      <c r="E6074" s="39">
        <v>4083.94</v>
      </c>
      <c r="F6074" s="39">
        <v>12367</v>
      </c>
      <c r="G6074" s="39">
        <v>17025.09</v>
      </c>
      <c r="H6074" s="38">
        <v>20</v>
      </c>
      <c r="I6074" s="38">
        <v>24204</v>
      </c>
      <c r="J6074" s="37">
        <v>17.767978941999999</v>
      </c>
      <c r="K6074" s="37">
        <v>23.429811229999999</v>
      </c>
      <c r="L6074" s="37">
        <v>6.5535919609000004</v>
      </c>
      <c r="M6074" s="37">
        <v>32.685055646000002</v>
      </c>
      <c r="N6074" s="37">
        <v>20.729876295</v>
      </c>
      <c r="O6074" s="37">
        <v>35.986765865000002</v>
      </c>
      <c r="P6074" s="37">
        <v>14.627430220999999</v>
      </c>
      <c r="Q6074" s="37">
        <v>80.842396100000002</v>
      </c>
      <c r="R6074" s="38">
        <v>597960</v>
      </c>
      <c r="S6074" s="37">
        <v>1.8738900000000001</v>
      </c>
      <c r="T6074" s="38">
        <v>10</v>
      </c>
      <c r="U6074" s="38">
        <v>18</v>
      </c>
      <c r="V6074" s="38">
        <v>2</v>
      </c>
    </row>
    <row r="6075" spans="1:22" ht="13.5" customHeight="1" x14ac:dyDescent="0.2">
      <c r="A6075" s="32" t="s">
        <v>6071</v>
      </c>
      <c r="B6075" s="32" t="s">
        <v>13883</v>
      </c>
      <c r="C6075" s="32" t="s">
        <v>18136</v>
      </c>
      <c r="D6075" s="37">
        <v>8.6592450000000003</v>
      </c>
      <c r="E6075" s="39">
        <v>1650.99</v>
      </c>
      <c r="F6075" s="39">
        <v>4299</v>
      </c>
      <c r="G6075" s="39">
        <v>7363.39</v>
      </c>
      <c r="H6075" s="38">
        <v>5</v>
      </c>
      <c r="I6075" s="38">
        <v>8340</v>
      </c>
      <c r="J6075" s="37">
        <v>20.592052716000001</v>
      </c>
      <c r="K6075" s="37">
        <v>26.922595211000001</v>
      </c>
      <c r="L6075" s="37">
        <v>5.8537327791999996</v>
      </c>
      <c r="M6075" s="37">
        <v>26.713987357000001</v>
      </c>
      <c r="N6075" s="37">
        <v>18.708829884</v>
      </c>
      <c r="O6075" s="37">
        <v>30.654049736000001</v>
      </c>
      <c r="P6075" s="37">
        <v>14.510918114000001</v>
      </c>
      <c r="Q6075" s="37">
        <v>86.925044700000001</v>
      </c>
      <c r="R6075" s="38">
        <v>250646</v>
      </c>
      <c r="S6075" s="37">
        <v>1.8738900000000001</v>
      </c>
      <c r="T6075" s="38">
        <v>2</v>
      </c>
      <c r="U6075" s="38">
        <v>5</v>
      </c>
      <c r="V6075" s="38">
        <v>0</v>
      </c>
    </row>
    <row r="6076" spans="1:22" ht="13.5" customHeight="1" x14ac:dyDescent="0.2">
      <c r="A6076" s="32" t="s">
        <v>6072</v>
      </c>
      <c r="B6076" s="32" t="s">
        <v>13884</v>
      </c>
      <c r="C6076" s="32" t="s">
        <v>18136</v>
      </c>
      <c r="D6076" s="37">
        <v>12.13688</v>
      </c>
      <c r="E6076" s="39">
        <v>1561.02</v>
      </c>
      <c r="F6076" s="39">
        <v>5365</v>
      </c>
      <c r="G6076" s="39">
        <v>9091.7900000000009</v>
      </c>
      <c r="H6076" s="38">
        <v>10</v>
      </c>
      <c r="I6076" s="38">
        <v>10700</v>
      </c>
      <c r="J6076" s="37">
        <v>35.328548079999997</v>
      </c>
      <c r="K6076" s="37">
        <v>33.092803603999997</v>
      </c>
      <c r="L6076" s="37">
        <v>35.386819377999998</v>
      </c>
      <c r="M6076" s="37">
        <v>28.969421679</v>
      </c>
      <c r="N6076" s="37">
        <v>28.624987976</v>
      </c>
      <c r="O6076" s="37">
        <v>41.414410058000001</v>
      </c>
      <c r="P6076" s="37">
        <v>14.614643303999999</v>
      </c>
      <c r="Q6076" s="37">
        <v>88.730743899999993</v>
      </c>
      <c r="R6076" s="38">
        <v>300246</v>
      </c>
      <c r="S6076" s="37">
        <v>1.8738900000000001</v>
      </c>
      <c r="T6076" s="38">
        <v>7</v>
      </c>
      <c r="U6076" s="38">
        <v>10</v>
      </c>
      <c r="V6076" s="38">
        <v>1</v>
      </c>
    </row>
    <row r="6077" spans="1:22" ht="13.5" customHeight="1" x14ac:dyDescent="0.2">
      <c r="A6077" s="32" t="s">
        <v>6073</v>
      </c>
      <c r="B6077" s="32" t="s">
        <v>13885</v>
      </c>
      <c r="C6077" s="32" t="s">
        <v>18187</v>
      </c>
      <c r="D6077" s="37">
        <v>3.8047230000000001</v>
      </c>
      <c r="E6077" s="39">
        <v>2127.0500000000002</v>
      </c>
      <c r="F6077" s="39">
        <v>5937</v>
      </c>
      <c r="G6077" s="39">
        <v>9872.1299999999992</v>
      </c>
      <c r="H6077" s="38">
        <v>8</v>
      </c>
      <c r="I6077" s="38">
        <v>11510</v>
      </c>
      <c r="J6077" s="37">
        <v>47.290566888000001</v>
      </c>
      <c r="K6077" s="37">
        <v>46.657440690999998</v>
      </c>
      <c r="L6077" s="37">
        <v>47.245605267999998</v>
      </c>
      <c r="M6077" s="37">
        <v>23.458083994999999</v>
      </c>
      <c r="N6077" s="37">
        <v>44.489789193999997</v>
      </c>
      <c r="O6077" s="37">
        <v>52.100535592</v>
      </c>
      <c r="P6077" s="37">
        <v>13.180876526</v>
      </c>
      <c r="Q6077" s="37">
        <v>83.216166200000004</v>
      </c>
      <c r="R6077" s="38">
        <v>365399</v>
      </c>
      <c r="S6077" s="37">
        <v>1.6739299999999999</v>
      </c>
      <c r="T6077" s="38">
        <v>4</v>
      </c>
      <c r="U6077" s="38">
        <v>7</v>
      </c>
      <c r="V6077" s="38">
        <v>1</v>
      </c>
    </row>
    <row r="6078" spans="1:22" ht="13.5" customHeight="1" x14ac:dyDescent="0.2">
      <c r="A6078" s="32" t="s">
        <v>6074</v>
      </c>
      <c r="B6078" s="32" t="s">
        <v>13886</v>
      </c>
      <c r="C6078" s="32" t="s">
        <v>18187</v>
      </c>
      <c r="D6078" s="37">
        <v>7.254213</v>
      </c>
      <c r="E6078" s="39">
        <v>2830.95</v>
      </c>
      <c r="F6078" s="39">
        <v>7459</v>
      </c>
      <c r="G6078" s="39">
        <v>12922.82</v>
      </c>
      <c r="H6078" s="38">
        <v>9</v>
      </c>
      <c r="I6078" s="38">
        <v>14468</v>
      </c>
      <c r="J6078" s="37">
        <v>12.145802882</v>
      </c>
      <c r="K6078" s="37">
        <v>13.415980473999999</v>
      </c>
      <c r="L6078" s="37">
        <v>7.2736086121000003</v>
      </c>
      <c r="M6078" s="37">
        <v>26.945075311</v>
      </c>
      <c r="N6078" s="37">
        <v>12.974252273999999</v>
      </c>
      <c r="O6078" s="37">
        <v>20.655571532</v>
      </c>
      <c r="P6078" s="37">
        <v>14.656902849</v>
      </c>
      <c r="Q6078" s="37">
        <v>88.480994499999994</v>
      </c>
      <c r="R6078" s="38">
        <v>428130</v>
      </c>
      <c r="S6078" s="37">
        <v>1.6739299999999999</v>
      </c>
      <c r="T6078" s="38">
        <v>3</v>
      </c>
      <c r="U6078" s="38">
        <v>8</v>
      </c>
      <c r="V6078" s="38">
        <v>2</v>
      </c>
    </row>
    <row r="6079" spans="1:22" ht="13.5" customHeight="1" x14ac:dyDescent="0.2">
      <c r="A6079" s="32" t="s">
        <v>6075</v>
      </c>
      <c r="B6079" s="32" t="s">
        <v>13887</v>
      </c>
      <c r="C6079" s="32" t="s">
        <v>18187</v>
      </c>
      <c r="D6079" s="37">
        <v>1.8086530000000001</v>
      </c>
      <c r="E6079" s="39">
        <v>1005.96</v>
      </c>
      <c r="F6079" s="39">
        <v>7510</v>
      </c>
      <c r="G6079" s="39">
        <v>3509.88</v>
      </c>
      <c r="H6079" s="38">
        <v>15</v>
      </c>
      <c r="I6079" s="38">
        <v>14735</v>
      </c>
      <c r="J6079" s="37">
        <v>67.059302352000003</v>
      </c>
      <c r="K6079" s="37">
        <v>41.525960034000001</v>
      </c>
      <c r="L6079" s="37">
        <v>48.571062781999998</v>
      </c>
      <c r="M6079" s="37">
        <v>34.208075915000002</v>
      </c>
      <c r="N6079" s="37">
        <v>30.860441260000002</v>
      </c>
      <c r="O6079" s="37">
        <v>77.312713436999999</v>
      </c>
      <c r="P6079" s="37">
        <v>14.671670788</v>
      </c>
      <c r="Q6079" s="37">
        <v>81.514215199999995</v>
      </c>
      <c r="R6079" s="38">
        <v>566373</v>
      </c>
      <c r="S6079" s="37">
        <v>1.6739299999999999</v>
      </c>
      <c r="T6079" s="38">
        <v>8</v>
      </c>
      <c r="U6079" s="38">
        <v>13</v>
      </c>
      <c r="V6079" s="38">
        <v>3</v>
      </c>
    </row>
    <row r="6080" spans="1:22" ht="13.5" customHeight="1" x14ac:dyDescent="0.2">
      <c r="A6080" s="32" t="s">
        <v>6076</v>
      </c>
      <c r="B6080" s="32" t="s">
        <v>13888</v>
      </c>
      <c r="C6080" s="32" t="s">
        <v>18136</v>
      </c>
      <c r="D6080" s="37">
        <v>8.789949</v>
      </c>
      <c r="E6080" s="39">
        <v>611.98</v>
      </c>
      <c r="F6080" s="39">
        <v>2492</v>
      </c>
      <c r="G6080" s="39">
        <v>3589.39</v>
      </c>
      <c r="H6080" s="38">
        <v>4</v>
      </c>
      <c r="I6080" s="38">
        <v>4807</v>
      </c>
      <c r="J6080" s="37">
        <v>50.857935918000003</v>
      </c>
      <c r="K6080" s="37">
        <v>41.030507835000002</v>
      </c>
      <c r="L6080" s="37">
        <v>40.320647030000003</v>
      </c>
      <c r="M6080" s="37">
        <v>26.290950770999999</v>
      </c>
      <c r="N6080" s="37">
        <v>23.440535314000002</v>
      </c>
      <c r="O6080" s="37">
        <v>14.067257508000001</v>
      </c>
      <c r="P6080" s="37">
        <v>14.55704864</v>
      </c>
      <c r="Q6080" s="37">
        <v>80.329477299999994</v>
      </c>
      <c r="R6080" s="38">
        <v>113409</v>
      </c>
      <c r="S6080" s="37">
        <v>1.8738900000000001</v>
      </c>
      <c r="T6080" s="38">
        <v>3</v>
      </c>
      <c r="U6080" s="38">
        <v>2</v>
      </c>
      <c r="V6080" s="38">
        <v>0</v>
      </c>
    </row>
    <row r="6081" spans="1:22" ht="13.5" customHeight="1" x14ac:dyDescent="0.2">
      <c r="A6081" s="32" t="s">
        <v>6077</v>
      </c>
      <c r="B6081" s="32" t="s">
        <v>13889</v>
      </c>
      <c r="C6081" s="32" t="s">
        <v>18136</v>
      </c>
      <c r="D6081" s="37">
        <v>8.9116440000000008</v>
      </c>
      <c r="E6081" s="39">
        <v>971.01</v>
      </c>
      <c r="F6081" s="39">
        <v>3534</v>
      </c>
      <c r="G6081" s="39">
        <v>4718.78</v>
      </c>
      <c r="H6081" s="38">
        <v>6</v>
      </c>
      <c r="I6081" s="38">
        <v>7308</v>
      </c>
      <c r="J6081" s="37">
        <v>35.026462567999999</v>
      </c>
      <c r="K6081" s="37">
        <v>37.201880232000001</v>
      </c>
      <c r="L6081" s="37">
        <v>24.217348444999999</v>
      </c>
      <c r="M6081" s="37">
        <v>28.133957342999999</v>
      </c>
      <c r="N6081" s="37">
        <v>29.707205941000002</v>
      </c>
      <c r="O6081" s="37">
        <v>55.247489164000001</v>
      </c>
      <c r="P6081" s="37">
        <v>14.632166302</v>
      </c>
      <c r="Q6081" s="37">
        <v>70.773373399999997</v>
      </c>
      <c r="R6081" s="38">
        <v>248486</v>
      </c>
      <c r="S6081" s="37">
        <v>1.8738900000000001</v>
      </c>
      <c r="T6081" s="38">
        <v>4</v>
      </c>
      <c r="U6081" s="38">
        <v>5</v>
      </c>
      <c r="V6081" s="38">
        <v>2</v>
      </c>
    </row>
    <row r="6082" spans="1:22" ht="13.5" customHeight="1" x14ac:dyDescent="0.2">
      <c r="A6082" s="32" t="s">
        <v>6078</v>
      </c>
      <c r="B6082" s="32" t="s">
        <v>13890</v>
      </c>
      <c r="C6082" s="32" t="s">
        <v>18136</v>
      </c>
      <c r="D6082" s="37">
        <v>6.926577</v>
      </c>
      <c r="E6082" s="39">
        <v>1526</v>
      </c>
      <c r="F6082" s="39">
        <v>4643</v>
      </c>
      <c r="G6082" s="39">
        <v>6799.37</v>
      </c>
      <c r="H6082" s="38">
        <v>8</v>
      </c>
      <c r="I6082" s="38">
        <v>9123</v>
      </c>
      <c r="J6082" s="37">
        <v>21.603919686000001</v>
      </c>
      <c r="K6082" s="37">
        <v>23.412776838999999</v>
      </c>
      <c r="L6082" s="37">
        <v>9.1615449348000002</v>
      </c>
      <c r="M6082" s="37">
        <v>25.926389649000001</v>
      </c>
      <c r="N6082" s="37">
        <v>19.485488108999999</v>
      </c>
      <c r="O6082" s="37">
        <v>31.235307024000001</v>
      </c>
      <c r="P6082" s="37">
        <v>14.682822570000001</v>
      </c>
      <c r="Q6082" s="37">
        <v>89.151392000000001</v>
      </c>
      <c r="R6082" s="38">
        <v>225211</v>
      </c>
      <c r="S6082" s="37">
        <v>1.8738900000000001</v>
      </c>
      <c r="T6082" s="38">
        <v>6</v>
      </c>
      <c r="U6082" s="38">
        <v>7</v>
      </c>
      <c r="V6082" s="38">
        <v>1</v>
      </c>
    </row>
    <row r="6083" spans="1:22" ht="13.5" customHeight="1" x14ac:dyDescent="0.2">
      <c r="A6083" s="32" t="s">
        <v>6079</v>
      </c>
      <c r="B6083" s="32" t="s">
        <v>13891</v>
      </c>
      <c r="C6083" s="32" t="s">
        <v>18187</v>
      </c>
      <c r="D6083" s="37">
        <v>4.214817</v>
      </c>
      <c r="E6083" s="39">
        <v>2551.02</v>
      </c>
      <c r="F6083" s="39">
        <v>6113</v>
      </c>
      <c r="G6083" s="39">
        <v>10512.25</v>
      </c>
      <c r="H6083" s="38">
        <v>7</v>
      </c>
      <c r="I6083" s="38">
        <v>11789</v>
      </c>
      <c r="J6083" s="37">
        <v>7.9902060167000002</v>
      </c>
      <c r="K6083" s="37">
        <v>10.012409974000001</v>
      </c>
      <c r="L6083" s="37">
        <v>3.5737913369999998</v>
      </c>
      <c r="M6083" s="37">
        <v>26.742447798000001</v>
      </c>
      <c r="N6083" s="37">
        <v>6.5465979734999999</v>
      </c>
      <c r="O6083" s="37">
        <v>7.5605549783999999</v>
      </c>
      <c r="P6083" s="37">
        <v>14.660205464000001</v>
      </c>
      <c r="Q6083" s="37">
        <v>89.254058999999998</v>
      </c>
      <c r="R6083" s="38">
        <v>303511</v>
      </c>
      <c r="S6083" s="37">
        <v>1.6739299999999999</v>
      </c>
      <c r="T6083" s="38">
        <v>3</v>
      </c>
      <c r="U6083" s="38">
        <v>6</v>
      </c>
      <c r="V6083" s="38">
        <v>1</v>
      </c>
    </row>
    <row r="6084" spans="1:22" ht="13.5" customHeight="1" x14ac:dyDescent="0.2">
      <c r="A6084" s="32" t="s">
        <v>6080</v>
      </c>
      <c r="B6084" s="32" t="s">
        <v>13892</v>
      </c>
      <c r="C6084" s="32" t="s">
        <v>18136</v>
      </c>
      <c r="D6084" s="37">
        <v>5.311426</v>
      </c>
      <c r="E6084" s="39">
        <v>430.99</v>
      </c>
      <c r="F6084" s="39">
        <v>4579</v>
      </c>
      <c r="G6084" s="39">
        <v>5867.21</v>
      </c>
      <c r="H6084" s="38">
        <v>7</v>
      </c>
      <c r="I6084" s="38">
        <v>8266</v>
      </c>
      <c r="J6084" s="37">
        <v>11.254969377</v>
      </c>
      <c r="K6084" s="37">
        <v>24.549335964000001</v>
      </c>
      <c r="L6084" s="37">
        <v>13.232104308</v>
      </c>
      <c r="M6084" s="37">
        <v>29.975829463</v>
      </c>
      <c r="N6084" s="37">
        <v>31.699698879</v>
      </c>
      <c r="O6084" s="37">
        <v>47.033429736999999</v>
      </c>
      <c r="P6084" s="37">
        <v>14.617025956999999</v>
      </c>
      <c r="Q6084" s="37">
        <v>92.805089499999994</v>
      </c>
      <c r="R6084" s="38">
        <v>150982</v>
      </c>
      <c r="S6084" s="37">
        <v>1.8738900000000001</v>
      </c>
      <c r="T6084" s="38">
        <v>6</v>
      </c>
      <c r="U6084" s="38">
        <v>5</v>
      </c>
      <c r="V6084" s="38">
        <v>1</v>
      </c>
    </row>
    <row r="6085" spans="1:22" ht="13.5" customHeight="1" x14ac:dyDescent="0.2">
      <c r="A6085" s="32" t="s">
        <v>6081</v>
      </c>
      <c r="B6085" s="32" t="s">
        <v>13893</v>
      </c>
      <c r="C6085" s="32" t="s">
        <v>18136</v>
      </c>
      <c r="D6085" s="37">
        <v>5.4571719999999999</v>
      </c>
      <c r="E6085" s="39">
        <v>743.98</v>
      </c>
      <c r="F6085" s="39">
        <v>2318</v>
      </c>
      <c r="G6085" s="39">
        <v>3269.48</v>
      </c>
      <c r="H6085" s="38">
        <v>4</v>
      </c>
      <c r="I6085" s="38">
        <v>4724</v>
      </c>
      <c r="J6085" s="37">
        <v>15.617202712999999</v>
      </c>
      <c r="K6085" s="37">
        <v>23.575443786000001</v>
      </c>
      <c r="L6085" s="37">
        <v>4.8583085919000002</v>
      </c>
      <c r="M6085" s="37">
        <v>28.376131991000001</v>
      </c>
      <c r="N6085" s="37">
        <v>23.987841165999999</v>
      </c>
      <c r="O6085" s="37">
        <v>37.778304679000001</v>
      </c>
      <c r="P6085" s="37">
        <v>14.47379057</v>
      </c>
      <c r="Q6085" s="37">
        <v>86.177095399999999</v>
      </c>
      <c r="R6085" s="38">
        <v>122251</v>
      </c>
      <c r="S6085" s="37">
        <v>1.8738900000000001</v>
      </c>
      <c r="T6085" s="38">
        <v>2</v>
      </c>
      <c r="U6085" s="38">
        <v>4</v>
      </c>
      <c r="V6085" s="38">
        <v>0</v>
      </c>
    </row>
    <row r="6086" spans="1:22" ht="13.5" customHeight="1" x14ac:dyDescent="0.2">
      <c r="A6086" s="32" t="s">
        <v>6082</v>
      </c>
      <c r="B6086" s="32" t="s">
        <v>13894</v>
      </c>
      <c r="C6086" s="32" t="s">
        <v>18136</v>
      </c>
      <c r="D6086" s="37">
        <v>8.3749040000000008</v>
      </c>
      <c r="E6086" s="39">
        <v>712</v>
      </c>
      <c r="F6086" s="39">
        <v>2566</v>
      </c>
      <c r="G6086" s="39">
        <v>4222.82</v>
      </c>
      <c r="H6086" s="38">
        <v>4</v>
      </c>
      <c r="I6086" s="38">
        <v>5081</v>
      </c>
      <c r="J6086" s="37">
        <v>66.271085233999997</v>
      </c>
      <c r="K6086" s="37">
        <v>55.109391326999997</v>
      </c>
      <c r="L6086" s="37">
        <v>55.883106269999999</v>
      </c>
      <c r="M6086" s="37">
        <v>31.046088342000001</v>
      </c>
      <c r="N6086" s="37">
        <v>36.072936255999998</v>
      </c>
      <c r="O6086" s="37">
        <v>11.083789777</v>
      </c>
      <c r="P6086" s="37">
        <v>14.602590147000001</v>
      </c>
      <c r="Q6086" s="37">
        <v>72.932851499999998</v>
      </c>
      <c r="R6086" s="38">
        <v>202532</v>
      </c>
      <c r="S6086" s="37">
        <v>1.8738900000000001</v>
      </c>
      <c r="T6086" s="38">
        <v>0</v>
      </c>
      <c r="U6086" s="38">
        <v>4</v>
      </c>
      <c r="V6086" s="38">
        <v>1</v>
      </c>
    </row>
    <row r="6087" spans="1:22" ht="13.5" customHeight="1" x14ac:dyDescent="0.2">
      <c r="A6087" s="32" t="s">
        <v>6083</v>
      </c>
      <c r="B6087" s="32" t="s">
        <v>13895</v>
      </c>
      <c r="C6087" s="32" t="s">
        <v>18136</v>
      </c>
      <c r="D6087" s="37">
        <v>4.2153039999999997</v>
      </c>
      <c r="E6087" s="39">
        <v>450.01</v>
      </c>
      <c r="F6087" s="39">
        <v>1101</v>
      </c>
      <c r="G6087" s="39">
        <v>1854.19</v>
      </c>
      <c r="H6087" s="38">
        <v>1</v>
      </c>
      <c r="I6087" s="38">
        <v>2279</v>
      </c>
      <c r="J6087" s="37">
        <v>62.016255555999997</v>
      </c>
      <c r="K6087" s="37">
        <v>59.858074150999997</v>
      </c>
      <c r="L6087" s="37">
        <v>51.014838263999998</v>
      </c>
      <c r="M6087" s="37">
        <v>28.266483223000002</v>
      </c>
      <c r="N6087" s="37">
        <v>28.675386108000001</v>
      </c>
      <c r="O6087" s="37">
        <v>26.817439902</v>
      </c>
      <c r="P6087" s="37">
        <v>14.9</v>
      </c>
      <c r="Q6087" s="37" t="s">
        <v>15680</v>
      </c>
      <c r="R6087" s="38">
        <v>73587</v>
      </c>
      <c r="S6087" s="37">
        <v>1.8738900000000001</v>
      </c>
      <c r="T6087" s="38">
        <v>0</v>
      </c>
      <c r="U6087" s="38">
        <v>0</v>
      </c>
      <c r="V6087" s="38">
        <v>0</v>
      </c>
    </row>
    <row r="6088" spans="1:22" ht="13.5" customHeight="1" x14ac:dyDescent="0.2">
      <c r="A6088" s="32" t="s">
        <v>6084</v>
      </c>
      <c r="B6088" s="32" t="s">
        <v>13896</v>
      </c>
      <c r="C6088" s="32" t="s">
        <v>18187</v>
      </c>
      <c r="D6088" s="37">
        <v>7.7386489999999997</v>
      </c>
      <c r="E6088" s="39">
        <v>1507.97</v>
      </c>
      <c r="F6088" s="39">
        <v>3821</v>
      </c>
      <c r="G6088" s="39">
        <v>6797.74</v>
      </c>
      <c r="H6088" s="38">
        <v>6</v>
      </c>
      <c r="I6088" s="38">
        <v>7580</v>
      </c>
      <c r="J6088" s="37">
        <v>10.342580720999999</v>
      </c>
      <c r="K6088" s="37">
        <v>10.722653106999999</v>
      </c>
      <c r="L6088" s="37">
        <v>7.5336285549999999</v>
      </c>
      <c r="M6088" s="37">
        <v>28.79901619</v>
      </c>
      <c r="N6088" s="37">
        <v>9.0524394791000002</v>
      </c>
      <c r="O6088" s="37">
        <v>14.505328928000001</v>
      </c>
      <c r="P6088" s="37">
        <v>14.586993909</v>
      </c>
      <c r="Q6088" s="37">
        <v>78.141172299999994</v>
      </c>
      <c r="R6088" s="38">
        <v>208833</v>
      </c>
      <c r="S6088" s="37">
        <v>1.6739299999999999</v>
      </c>
      <c r="T6088" s="38">
        <v>4</v>
      </c>
      <c r="U6088" s="38">
        <v>5</v>
      </c>
      <c r="V6088" s="38">
        <v>0</v>
      </c>
    </row>
    <row r="6089" spans="1:22" ht="13.5" customHeight="1" x14ac:dyDescent="0.2">
      <c r="A6089" s="32" t="s">
        <v>6085</v>
      </c>
      <c r="B6089" s="32" t="s">
        <v>13897</v>
      </c>
      <c r="C6089" s="32" t="s">
        <v>18136</v>
      </c>
      <c r="D6089" s="37">
        <v>5.7385999999999999</v>
      </c>
      <c r="E6089" s="39">
        <v>1013.01</v>
      </c>
      <c r="F6089" s="39">
        <v>3147</v>
      </c>
      <c r="G6089" s="39">
        <v>5322.21</v>
      </c>
      <c r="H6089" s="38">
        <v>8</v>
      </c>
      <c r="I6089" s="38">
        <v>6086</v>
      </c>
      <c r="J6089" s="37">
        <v>29.020062775</v>
      </c>
      <c r="K6089" s="37">
        <v>31.384509695999999</v>
      </c>
      <c r="L6089" s="37">
        <v>18.983039388000002</v>
      </c>
      <c r="M6089" s="37">
        <v>28.033806059</v>
      </c>
      <c r="N6089" s="37">
        <v>38.495357781999999</v>
      </c>
      <c r="O6089" s="37">
        <v>31.292912480999998</v>
      </c>
      <c r="P6089" s="37">
        <v>14.399892589</v>
      </c>
      <c r="Q6089" s="37">
        <v>96.954294899999994</v>
      </c>
      <c r="R6089" s="38">
        <v>159837</v>
      </c>
      <c r="S6089" s="37">
        <v>1.8738900000000001</v>
      </c>
      <c r="T6089" s="38">
        <v>5</v>
      </c>
      <c r="U6089" s="38">
        <v>8</v>
      </c>
      <c r="V6089" s="38">
        <v>2</v>
      </c>
    </row>
    <row r="6090" spans="1:22" ht="13.5" customHeight="1" x14ac:dyDescent="0.2">
      <c r="A6090" s="32" t="s">
        <v>6086</v>
      </c>
      <c r="B6090" s="32" t="s">
        <v>13898</v>
      </c>
      <c r="C6090" s="32" t="s">
        <v>18187</v>
      </c>
      <c r="D6090" s="37">
        <v>5.883248</v>
      </c>
      <c r="E6090" s="39">
        <v>2310</v>
      </c>
      <c r="F6090" s="39">
        <v>5871</v>
      </c>
      <c r="G6090" s="39">
        <v>10048.18</v>
      </c>
      <c r="H6090" s="38">
        <v>8</v>
      </c>
      <c r="I6090" s="38">
        <v>11447</v>
      </c>
      <c r="J6090" s="37">
        <v>30.774239509000001</v>
      </c>
      <c r="K6090" s="37">
        <v>30.552349394</v>
      </c>
      <c r="L6090" s="37">
        <v>34.123113627999999</v>
      </c>
      <c r="M6090" s="37">
        <v>23.245842095</v>
      </c>
      <c r="N6090" s="37">
        <v>25.497723767</v>
      </c>
      <c r="O6090" s="37">
        <v>36.905098819000003</v>
      </c>
      <c r="P6090" s="37">
        <v>13.263667966</v>
      </c>
      <c r="Q6090" s="37">
        <v>75.043140100000002</v>
      </c>
      <c r="R6090" s="38">
        <v>295632</v>
      </c>
      <c r="S6090" s="37">
        <v>1.6739299999999999</v>
      </c>
      <c r="T6090" s="38">
        <v>5</v>
      </c>
      <c r="U6090" s="38">
        <v>8</v>
      </c>
      <c r="V6090" s="38">
        <v>1</v>
      </c>
    </row>
    <row r="6091" spans="1:22" ht="13.5" customHeight="1" x14ac:dyDescent="0.2">
      <c r="A6091" s="32" t="s">
        <v>6087</v>
      </c>
      <c r="B6091" s="32" t="s">
        <v>13899</v>
      </c>
      <c r="C6091" s="32" t="s">
        <v>18145</v>
      </c>
      <c r="D6091" s="37">
        <v>6.6304550000000004</v>
      </c>
      <c r="E6091" s="39">
        <v>377.98</v>
      </c>
      <c r="F6091" s="39">
        <v>2676</v>
      </c>
      <c r="G6091" s="39">
        <v>962.42</v>
      </c>
      <c r="H6091" s="38">
        <v>2</v>
      </c>
      <c r="I6091" s="38">
        <v>5872</v>
      </c>
      <c r="J6091" s="37">
        <v>76.318225405000007</v>
      </c>
      <c r="K6091" s="37">
        <v>57.421409455999999</v>
      </c>
      <c r="L6091" s="37">
        <v>40.659340675000003</v>
      </c>
      <c r="M6091" s="37">
        <v>37.287697371999997</v>
      </c>
      <c r="N6091" s="37">
        <v>31.303007450999999</v>
      </c>
      <c r="O6091" s="37">
        <v>70.271290855000004</v>
      </c>
      <c r="P6091" s="37">
        <v>14.448648649000001</v>
      </c>
      <c r="Q6091" s="37">
        <v>41.001312300000002</v>
      </c>
      <c r="R6091" s="38">
        <v>151805</v>
      </c>
      <c r="S6091" s="37">
        <v>1.33561</v>
      </c>
      <c r="T6091" s="38">
        <v>1</v>
      </c>
      <c r="U6091" s="38">
        <v>2</v>
      </c>
      <c r="V6091" s="38">
        <v>0</v>
      </c>
    </row>
    <row r="6092" spans="1:22" ht="13.5" customHeight="1" x14ac:dyDescent="0.2">
      <c r="A6092" s="32" t="s">
        <v>6088</v>
      </c>
      <c r="B6092" s="32" t="s">
        <v>13900</v>
      </c>
      <c r="C6092" s="32" t="s">
        <v>18136</v>
      </c>
      <c r="D6092" s="37">
        <v>4.058916</v>
      </c>
      <c r="E6092" s="39">
        <v>814.98</v>
      </c>
      <c r="F6092" s="39">
        <v>2797</v>
      </c>
      <c r="G6092" s="39">
        <v>4704.25</v>
      </c>
      <c r="H6092" s="38">
        <v>4</v>
      </c>
      <c r="I6092" s="38">
        <v>5587</v>
      </c>
      <c r="J6092" s="37">
        <v>34.938291177000004</v>
      </c>
      <c r="K6092" s="37">
        <v>30.773085422000001</v>
      </c>
      <c r="L6092" s="37">
        <v>35.927196182000003</v>
      </c>
      <c r="M6092" s="37">
        <v>27.727092571</v>
      </c>
      <c r="N6092" s="37">
        <v>28.505652115</v>
      </c>
      <c r="O6092" s="37">
        <v>43.270893014999999</v>
      </c>
      <c r="P6092" s="37">
        <v>14.521196804000001</v>
      </c>
      <c r="Q6092" s="37">
        <v>86.910454999999999</v>
      </c>
      <c r="R6092" s="38">
        <v>135294</v>
      </c>
      <c r="S6092" s="37">
        <v>1.8738900000000001</v>
      </c>
      <c r="T6092" s="38">
        <v>3</v>
      </c>
      <c r="U6092" s="38">
        <v>4</v>
      </c>
      <c r="V6092" s="38">
        <v>0</v>
      </c>
    </row>
    <row r="6093" spans="1:22" ht="13.5" customHeight="1" x14ac:dyDescent="0.2">
      <c r="A6093" s="32" t="s">
        <v>6089</v>
      </c>
      <c r="B6093" s="32" t="s">
        <v>13901</v>
      </c>
      <c r="C6093" s="32" t="s">
        <v>18145</v>
      </c>
      <c r="D6093" s="37">
        <v>3.8309190000000002</v>
      </c>
      <c r="E6093" s="39">
        <v>460.01</v>
      </c>
      <c r="F6093" s="39">
        <v>2647</v>
      </c>
      <c r="G6093" s="39">
        <v>1753.95</v>
      </c>
      <c r="H6093" s="38">
        <v>5</v>
      </c>
      <c r="I6093" s="38">
        <v>5231</v>
      </c>
      <c r="J6093" s="37">
        <v>83.474371266000006</v>
      </c>
      <c r="K6093" s="37">
        <v>58.045996445</v>
      </c>
      <c r="L6093" s="37">
        <v>54.037234632000001</v>
      </c>
      <c r="M6093" s="37">
        <v>30.155635126</v>
      </c>
      <c r="N6093" s="37">
        <v>39.096047687999999</v>
      </c>
      <c r="O6093" s="37">
        <v>43.548896165000002</v>
      </c>
      <c r="P6093" s="37">
        <v>14.445184025</v>
      </c>
      <c r="Q6093" s="37">
        <v>62.544418899999997</v>
      </c>
      <c r="R6093" s="38">
        <v>186560</v>
      </c>
      <c r="S6093" s="37">
        <v>1.33561</v>
      </c>
      <c r="T6093" s="38">
        <v>3</v>
      </c>
      <c r="U6093" s="38">
        <v>4</v>
      </c>
      <c r="V6093" s="38">
        <v>0</v>
      </c>
    </row>
    <row r="6094" spans="1:22" ht="13.5" customHeight="1" x14ac:dyDescent="0.2">
      <c r="A6094" s="32" t="s">
        <v>6090</v>
      </c>
      <c r="B6094" s="32" t="s">
        <v>13902</v>
      </c>
      <c r="C6094" s="32" t="s">
        <v>18136</v>
      </c>
      <c r="D6094" s="37">
        <v>2.9883980000000001</v>
      </c>
      <c r="E6094" s="39">
        <v>784.02</v>
      </c>
      <c r="F6094" s="39">
        <v>2224</v>
      </c>
      <c r="G6094" s="39">
        <v>3172.69</v>
      </c>
      <c r="H6094" s="38">
        <v>2</v>
      </c>
      <c r="I6094" s="38">
        <v>4567</v>
      </c>
      <c r="J6094" s="37">
        <v>17.979399400999998</v>
      </c>
      <c r="K6094" s="37">
        <v>25.374032200999999</v>
      </c>
      <c r="L6094" s="37">
        <v>9.8954047082999992</v>
      </c>
      <c r="M6094" s="37">
        <v>34.319787454</v>
      </c>
      <c r="N6094" s="37">
        <v>34.993842825000002</v>
      </c>
      <c r="O6094" s="37">
        <v>37.427382659000003</v>
      </c>
      <c r="P6094" s="37">
        <v>14.41405681</v>
      </c>
      <c r="Q6094" s="37">
        <v>92.054952099999994</v>
      </c>
      <c r="R6094" s="38">
        <v>102938</v>
      </c>
      <c r="S6094" s="37">
        <v>1.8738900000000001</v>
      </c>
      <c r="T6094" s="38">
        <v>1</v>
      </c>
      <c r="U6094" s="38">
        <v>0</v>
      </c>
      <c r="V6094" s="38">
        <v>1</v>
      </c>
    </row>
    <row r="6095" spans="1:22" ht="13.5" customHeight="1" x14ac:dyDescent="0.2">
      <c r="A6095" s="32" t="s">
        <v>6091</v>
      </c>
      <c r="B6095" s="32" t="s">
        <v>13903</v>
      </c>
      <c r="C6095" s="32" t="s">
        <v>18136</v>
      </c>
      <c r="D6095" s="37">
        <v>3.4311950000000002</v>
      </c>
      <c r="E6095" s="39">
        <v>853.99</v>
      </c>
      <c r="F6095" s="39">
        <v>2450</v>
      </c>
      <c r="G6095" s="39">
        <v>4018.84</v>
      </c>
      <c r="H6095" s="38">
        <v>3</v>
      </c>
      <c r="I6095" s="38">
        <v>5130</v>
      </c>
      <c r="J6095" s="37">
        <v>34.727110572999997</v>
      </c>
      <c r="K6095" s="37">
        <v>30.908542664999999</v>
      </c>
      <c r="L6095" s="37">
        <v>24.915861346</v>
      </c>
      <c r="M6095" s="37">
        <v>33.763468258000003</v>
      </c>
      <c r="N6095" s="37">
        <v>44.907043234</v>
      </c>
      <c r="O6095" s="37">
        <v>39.162627211999997</v>
      </c>
      <c r="P6095" s="37">
        <v>14.513669065</v>
      </c>
      <c r="Q6095" s="37">
        <v>74.476378999999994</v>
      </c>
      <c r="R6095" s="38">
        <v>134924</v>
      </c>
      <c r="S6095" s="37">
        <v>1.8738900000000001</v>
      </c>
      <c r="T6095" s="38">
        <v>2</v>
      </c>
      <c r="U6095" s="38">
        <v>0</v>
      </c>
      <c r="V6095" s="38">
        <v>1</v>
      </c>
    </row>
    <row r="6096" spans="1:22" ht="13.5" customHeight="1" x14ac:dyDescent="0.2">
      <c r="A6096" s="32" t="s">
        <v>6092</v>
      </c>
      <c r="B6096" s="32" t="s">
        <v>13904</v>
      </c>
      <c r="C6096" s="32" t="s">
        <v>18136</v>
      </c>
      <c r="D6096" s="37">
        <v>6.0273969999999997</v>
      </c>
      <c r="E6096" s="39">
        <v>1233.98</v>
      </c>
      <c r="F6096" s="39">
        <v>4816</v>
      </c>
      <c r="G6096" s="39">
        <v>6583.77</v>
      </c>
      <c r="H6096" s="38">
        <v>7</v>
      </c>
      <c r="I6096" s="38">
        <v>9269</v>
      </c>
      <c r="J6096" s="37">
        <v>19.208363030000001</v>
      </c>
      <c r="K6096" s="37">
        <v>25.545735614000002</v>
      </c>
      <c r="L6096" s="37">
        <v>7.4077495512000002</v>
      </c>
      <c r="M6096" s="37">
        <v>32.218634647000002</v>
      </c>
      <c r="N6096" s="37">
        <v>19.661890658000001</v>
      </c>
      <c r="O6096" s="37">
        <v>39.096249223000001</v>
      </c>
      <c r="P6096" s="37">
        <v>14.568256462000001</v>
      </c>
      <c r="Q6096" s="37">
        <v>86.682282099999995</v>
      </c>
      <c r="R6096" s="38">
        <v>210461</v>
      </c>
      <c r="S6096" s="37">
        <v>1.8738900000000001</v>
      </c>
      <c r="T6096" s="38">
        <v>2</v>
      </c>
      <c r="U6096" s="38">
        <v>7</v>
      </c>
      <c r="V6096" s="38">
        <v>2</v>
      </c>
    </row>
    <row r="6097" spans="1:22" ht="13.5" customHeight="1" x14ac:dyDescent="0.2">
      <c r="A6097" s="32" t="s">
        <v>6093</v>
      </c>
      <c r="B6097" s="32" t="s">
        <v>13905</v>
      </c>
      <c r="C6097" s="32" t="s">
        <v>18136</v>
      </c>
      <c r="D6097" s="37">
        <v>5.6912180000000001</v>
      </c>
      <c r="E6097" s="39">
        <v>359.01</v>
      </c>
      <c r="F6097" s="39">
        <v>924</v>
      </c>
      <c r="G6097" s="39">
        <v>1613.8</v>
      </c>
      <c r="H6097" s="38">
        <v>1</v>
      </c>
      <c r="I6097" s="38">
        <v>1929</v>
      </c>
      <c r="J6097" s="37">
        <v>43.908068534999998</v>
      </c>
      <c r="K6097" s="37">
        <v>47.623723146000003</v>
      </c>
      <c r="L6097" s="37">
        <v>47.300995248</v>
      </c>
      <c r="M6097" s="37">
        <v>26.961144506</v>
      </c>
      <c r="N6097" s="37">
        <v>24.779541157000001</v>
      </c>
      <c r="O6097" s="37">
        <v>45.964141984000001</v>
      </c>
      <c r="P6097" s="37">
        <v>14.9</v>
      </c>
      <c r="Q6097" s="37" t="s">
        <v>15680</v>
      </c>
      <c r="R6097" s="38">
        <v>46091</v>
      </c>
      <c r="S6097" s="37">
        <v>1.8738900000000001</v>
      </c>
      <c r="T6097" s="38">
        <v>0</v>
      </c>
      <c r="U6097" s="38">
        <v>0</v>
      </c>
      <c r="V6097" s="38">
        <v>0</v>
      </c>
    </row>
    <row r="6098" spans="1:22" ht="13.5" customHeight="1" x14ac:dyDescent="0.2">
      <c r="A6098" s="32" t="s">
        <v>6094</v>
      </c>
      <c r="B6098" s="32" t="s">
        <v>13906</v>
      </c>
      <c r="C6098" s="32" t="s">
        <v>18187</v>
      </c>
      <c r="D6098" s="37">
        <v>6.2514669999999999</v>
      </c>
      <c r="E6098" s="39">
        <v>2254.9699999999998</v>
      </c>
      <c r="F6098" s="39">
        <v>5577</v>
      </c>
      <c r="G6098" s="39">
        <v>9339.4699999999993</v>
      </c>
      <c r="H6098" s="38">
        <v>14</v>
      </c>
      <c r="I6098" s="38">
        <v>10761</v>
      </c>
      <c r="J6098" s="37">
        <v>18.723641638</v>
      </c>
      <c r="K6098" s="37">
        <v>21.810098348</v>
      </c>
      <c r="L6098" s="37">
        <v>26.674480702</v>
      </c>
      <c r="M6098" s="37">
        <v>18.388270854999998</v>
      </c>
      <c r="N6098" s="37">
        <v>17.576959638000002</v>
      </c>
      <c r="O6098" s="37">
        <v>35.199908147999999</v>
      </c>
      <c r="P6098" s="37">
        <v>13.123933188000001</v>
      </c>
      <c r="Q6098" s="37">
        <v>72.436052900000007</v>
      </c>
      <c r="R6098" s="38">
        <v>316858</v>
      </c>
      <c r="S6098" s="37">
        <v>1.6739299999999999</v>
      </c>
      <c r="T6098" s="38">
        <v>6</v>
      </c>
      <c r="U6098" s="38">
        <v>11</v>
      </c>
      <c r="V6098" s="38">
        <v>1</v>
      </c>
    </row>
    <row r="6099" spans="1:22" ht="13.5" customHeight="1" x14ac:dyDescent="0.2">
      <c r="A6099" s="32" t="s">
        <v>6095</v>
      </c>
      <c r="B6099" s="32" t="s">
        <v>13907</v>
      </c>
      <c r="C6099" s="32" t="s">
        <v>18187</v>
      </c>
      <c r="D6099" s="37">
        <v>4.6706469999999998</v>
      </c>
      <c r="E6099" s="39">
        <v>1481.95</v>
      </c>
      <c r="F6099" s="39">
        <v>5816</v>
      </c>
      <c r="G6099" s="39">
        <v>4349.4399999999996</v>
      </c>
      <c r="H6099" s="38">
        <v>6</v>
      </c>
      <c r="I6099" s="38">
        <v>11614</v>
      </c>
      <c r="J6099" s="37">
        <v>59.495559727</v>
      </c>
      <c r="K6099" s="37">
        <v>41.353173398999999</v>
      </c>
      <c r="L6099" s="37">
        <v>45.348621043000001</v>
      </c>
      <c r="M6099" s="37">
        <v>33.948868781999998</v>
      </c>
      <c r="N6099" s="37">
        <v>31.887667484000001</v>
      </c>
      <c r="O6099" s="37">
        <v>71.452605634999998</v>
      </c>
      <c r="P6099" s="37">
        <v>14.729916147999999</v>
      </c>
      <c r="Q6099" s="37">
        <v>71.197994600000001</v>
      </c>
      <c r="R6099" s="38">
        <v>426920</v>
      </c>
      <c r="S6099" s="37">
        <v>1.6739299999999999</v>
      </c>
      <c r="T6099" s="38">
        <v>1</v>
      </c>
      <c r="U6099" s="38">
        <v>5</v>
      </c>
      <c r="V6099" s="38">
        <v>2</v>
      </c>
    </row>
    <row r="6100" spans="1:22" ht="13.5" customHeight="1" x14ac:dyDescent="0.2">
      <c r="A6100" s="32" t="s">
        <v>6096</v>
      </c>
      <c r="B6100" s="32" t="s">
        <v>13908</v>
      </c>
      <c r="C6100" s="32" t="s">
        <v>18136</v>
      </c>
      <c r="D6100" s="37">
        <v>4.7397479999999996</v>
      </c>
      <c r="E6100" s="39">
        <v>1122.01</v>
      </c>
      <c r="F6100" s="39">
        <v>3019</v>
      </c>
      <c r="G6100" s="39">
        <v>4705.6499999999996</v>
      </c>
      <c r="H6100" s="38">
        <v>5</v>
      </c>
      <c r="I6100" s="38">
        <v>5803</v>
      </c>
      <c r="J6100" s="37">
        <v>34.007467855000002</v>
      </c>
      <c r="K6100" s="37">
        <v>33.841323506000002</v>
      </c>
      <c r="L6100" s="37">
        <v>23.192164907999999</v>
      </c>
      <c r="M6100" s="37">
        <v>30.212507688999999</v>
      </c>
      <c r="N6100" s="37">
        <v>23.444162762000001</v>
      </c>
      <c r="O6100" s="37">
        <v>22.667761272</v>
      </c>
      <c r="P6100" s="37">
        <v>14.572584171000001</v>
      </c>
      <c r="Q6100" s="37">
        <v>82.874273000000002</v>
      </c>
      <c r="R6100" s="38">
        <v>174381</v>
      </c>
      <c r="S6100" s="37">
        <v>1.8738900000000001</v>
      </c>
      <c r="T6100" s="38">
        <v>3</v>
      </c>
      <c r="U6100" s="38">
        <v>5</v>
      </c>
      <c r="V6100" s="38">
        <v>0</v>
      </c>
    </row>
    <row r="6101" spans="1:22" ht="13.5" customHeight="1" x14ac:dyDescent="0.2">
      <c r="A6101" s="32" t="s">
        <v>6097</v>
      </c>
      <c r="B6101" s="32" t="s">
        <v>13909</v>
      </c>
      <c r="C6101" s="32" t="s">
        <v>18187</v>
      </c>
      <c r="D6101" s="37">
        <v>5.2687429999999997</v>
      </c>
      <c r="E6101" s="39">
        <v>5994.04</v>
      </c>
      <c r="F6101" s="39">
        <v>18938</v>
      </c>
      <c r="G6101" s="39">
        <v>22558.68</v>
      </c>
      <c r="H6101" s="38">
        <v>35</v>
      </c>
      <c r="I6101" s="38">
        <v>37901</v>
      </c>
      <c r="J6101" s="37">
        <v>43.768680056999997</v>
      </c>
      <c r="K6101" s="37">
        <v>49.270360770000003</v>
      </c>
      <c r="L6101" s="37">
        <v>32.517449313999997</v>
      </c>
      <c r="M6101" s="37">
        <v>37.287754880000001</v>
      </c>
      <c r="N6101" s="37">
        <v>42.432640739</v>
      </c>
      <c r="O6101" s="37">
        <v>70.85042704</v>
      </c>
      <c r="P6101" s="37">
        <v>14.682740884999999</v>
      </c>
      <c r="Q6101" s="37">
        <v>71.462998299999995</v>
      </c>
      <c r="R6101" s="38">
        <v>1029871</v>
      </c>
      <c r="S6101" s="37">
        <v>1.6739299999999999</v>
      </c>
      <c r="T6101" s="38">
        <v>18</v>
      </c>
      <c r="U6101" s="38">
        <v>29</v>
      </c>
      <c r="V6101" s="38">
        <v>1</v>
      </c>
    </row>
    <row r="6102" spans="1:22" ht="13.5" customHeight="1" x14ac:dyDescent="0.2">
      <c r="A6102" s="32" t="s">
        <v>6098</v>
      </c>
      <c r="B6102" s="32" t="s">
        <v>13910</v>
      </c>
      <c r="C6102" s="32" t="s">
        <v>18145</v>
      </c>
      <c r="D6102" s="37">
        <v>4.0329240000000004</v>
      </c>
      <c r="E6102" s="39">
        <v>302.99</v>
      </c>
      <c r="F6102" s="39">
        <v>1454</v>
      </c>
      <c r="G6102" s="39">
        <v>1090.71</v>
      </c>
      <c r="H6102" s="38">
        <v>1</v>
      </c>
      <c r="I6102" s="38">
        <v>3355</v>
      </c>
      <c r="J6102" s="37">
        <v>62.843862532000003</v>
      </c>
      <c r="K6102" s="37">
        <v>47.982790715999997</v>
      </c>
      <c r="L6102" s="37">
        <v>36.978589399000001</v>
      </c>
      <c r="M6102" s="37">
        <v>42.015368279999997</v>
      </c>
      <c r="N6102" s="37">
        <v>29.807305259</v>
      </c>
      <c r="O6102" s="37">
        <v>38.746364899</v>
      </c>
      <c r="P6102" s="37">
        <v>14.9</v>
      </c>
      <c r="Q6102" s="37">
        <v>70.6087007</v>
      </c>
      <c r="R6102" s="38">
        <v>80447</v>
      </c>
      <c r="S6102" s="37">
        <v>1.33561</v>
      </c>
      <c r="T6102" s="38">
        <v>0</v>
      </c>
      <c r="U6102" s="38">
        <v>1</v>
      </c>
      <c r="V6102" s="38">
        <v>0</v>
      </c>
    </row>
    <row r="6103" spans="1:22" ht="13.5" customHeight="1" x14ac:dyDescent="0.2">
      <c r="A6103" s="32" t="s">
        <v>6099</v>
      </c>
      <c r="B6103" s="32" t="s">
        <v>13911</v>
      </c>
      <c r="C6103" s="32" t="s">
        <v>18187</v>
      </c>
      <c r="D6103" s="37">
        <v>6.8443849999999999</v>
      </c>
      <c r="E6103" s="39">
        <v>1748.96</v>
      </c>
      <c r="F6103" s="39">
        <v>5430</v>
      </c>
      <c r="G6103" s="39">
        <v>8453.25</v>
      </c>
      <c r="H6103" s="38">
        <v>6</v>
      </c>
      <c r="I6103" s="38">
        <v>10621</v>
      </c>
      <c r="J6103" s="37">
        <v>28.23598857</v>
      </c>
      <c r="K6103" s="37">
        <v>31.064285283</v>
      </c>
      <c r="L6103" s="37">
        <v>21.607326534999999</v>
      </c>
      <c r="M6103" s="37">
        <v>29.576096074999999</v>
      </c>
      <c r="N6103" s="37">
        <v>27.222533557999999</v>
      </c>
      <c r="O6103" s="37">
        <v>47.768774106000002</v>
      </c>
      <c r="P6103" s="37">
        <v>14.6812749</v>
      </c>
      <c r="Q6103" s="37">
        <v>80.615298300000006</v>
      </c>
      <c r="R6103" s="38">
        <v>305505</v>
      </c>
      <c r="S6103" s="37">
        <v>1.6739299999999999</v>
      </c>
      <c r="T6103" s="38">
        <v>3</v>
      </c>
      <c r="U6103" s="38">
        <v>5</v>
      </c>
      <c r="V6103" s="38">
        <v>0</v>
      </c>
    </row>
    <row r="6104" spans="1:22" ht="13.5" customHeight="1" x14ac:dyDescent="0.2">
      <c r="A6104" s="32" t="s">
        <v>6100</v>
      </c>
      <c r="B6104" s="32" t="s">
        <v>13912</v>
      </c>
      <c r="C6104" s="32" t="s">
        <v>18187</v>
      </c>
      <c r="D6104" s="37">
        <v>3.919667</v>
      </c>
      <c r="E6104" s="39">
        <v>1255.01</v>
      </c>
      <c r="F6104" s="39">
        <v>3169</v>
      </c>
      <c r="G6104" s="39">
        <v>2151.64</v>
      </c>
      <c r="H6104" s="38">
        <v>3</v>
      </c>
      <c r="I6104" s="38">
        <v>6224</v>
      </c>
      <c r="J6104" s="37">
        <v>54.35703075</v>
      </c>
      <c r="K6104" s="37">
        <v>38.153820287999999</v>
      </c>
      <c r="L6104" s="37">
        <v>36.941244738999998</v>
      </c>
      <c r="M6104" s="37">
        <v>27.833337846999999</v>
      </c>
      <c r="N6104" s="37">
        <v>36.423802160999998</v>
      </c>
      <c r="O6104" s="37">
        <v>64.041199730000002</v>
      </c>
      <c r="P6104" s="37">
        <v>14.706060605999999</v>
      </c>
      <c r="Q6104" s="37">
        <v>73.871221199999994</v>
      </c>
      <c r="R6104" s="38">
        <v>230495</v>
      </c>
      <c r="S6104" s="37">
        <v>1.6739299999999999</v>
      </c>
      <c r="T6104" s="38">
        <v>0</v>
      </c>
      <c r="U6104" s="38">
        <v>2</v>
      </c>
      <c r="V6104" s="38">
        <v>0</v>
      </c>
    </row>
    <row r="6105" spans="1:22" ht="13.5" customHeight="1" x14ac:dyDescent="0.2">
      <c r="A6105" s="32" t="s">
        <v>6101</v>
      </c>
      <c r="B6105" s="32" t="s">
        <v>13913</v>
      </c>
      <c r="C6105" s="32" t="s">
        <v>18187</v>
      </c>
      <c r="D6105" s="37">
        <v>6.0948390000000003</v>
      </c>
      <c r="E6105" s="39">
        <v>1934.99</v>
      </c>
      <c r="F6105" s="39">
        <v>4669</v>
      </c>
      <c r="G6105" s="39">
        <v>8192.65</v>
      </c>
      <c r="H6105" s="38">
        <v>6</v>
      </c>
      <c r="I6105" s="38">
        <v>9227</v>
      </c>
      <c r="J6105" s="37">
        <v>11.676042444</v>
      </c>
      <c r="K6105" s="37">
        <v>14.092075183</v>
      </c>
      <c r="L6105" s="37">
        <v>5.8207383610000001</v>
      </c>
      <c r="M6105" s="37">
        <v>27.130785150000001</v>
      </c>
      <c r="N6105" s="37">
        <v>16.531240685</v>
      </c>
      <c r="O6105" s="37">
        <v>24.094540665</v>
      </c>
      <c r="P6105" s="37">
        <v>14.688995215</v>
      </c>
      <c r="Q6105" s="37">
        <v>92.235289300000005</v>
      </c>
      <c r="R6105" s="38">
        <v>279503</v>
      </c>
      <c r="S6105" s="37">
        <v>1.6739299999999999</v>
      </c>
      <c r="T6105" s="38">
        <v>2</v>
      </c>
      <c r="U6105" s="38">
        <v>6</v>
      </c>
      <c r="V6105" s="38">
        <v>3</v>
      </c>
    </row>
    <row r="6106" spans="1:22" ht="13.5" customHeight="1" x14ac:dyDescent="0.2">
      <c r="A6106" s="32" t="s">
        <v>6102</v>
      </c>
      <c r="B6106" s="32" t="s">
        <v>13914</v>
      </c>
      <c r="C6106" s="32" t="s">
        <v>18145</v>
      </c>
      <c r="D6106" s="37">
        <v>6.9559410000000002</v>
      </c>
      <c r="E6106" s="39">
        <v>1142.99</v>
      </c>
      <c r="F6106" s="39">
        <v>5703</v>
      </c>
      <c r="G6106" s="39">
        <v>1676.78</v>
      </c>
      <c r="H6106" s="38">
        <v>18</v>
      </c>
      <c r="I6106" s="38">
        <v>11604</v>
      </c>
      <c r="J6106" s="37">
        <v>72.284462047000005</v>
      </c>
      <c r="K6106" s="37">
        <v>44.086086027999997</v>
      </c>
      <c r="L6106" s="37">
        <v>43.915408221</v>
      </c>
      <c r="M6106" s="37">
        <v>33.802503049999999</v>
      </c>
      <c r="N6106" s="37">
        <v>24.646909531999999</v>
      </c>
      <c r="O6106" s="37">
        <v>67.290820690000004</v>
      </c>
      <c r="P6106" s="37">
        <v>14.474507915</v>
      </c>
      <c r="Q6106" s="37">
        <v>65.337853600000003</v>
      </c>
      <c r="R6106" s="38">
        <v>303546</v>
      </c>
      <c r="S6106" s="37">
        <v>1.33561</v>
      </c>
      <c r="T6106" s="38">
        <v>10</v>
      </c>
      <c r="U6106" s="38">
        <v>15</v>
      </c>
      <c r="V6106" s="38">
        <v>2</v>
      </c>
    </row>
    <row r="6107" spans="1:22" ht="13.5" customHeight="1" x14ac:dyDescent="0.2">
      <c r="A6107" s="32" t="s">
        <v>6103</v>
      </c>
      <c r="B6107" s="32" t="s">
        <v>13915</v>
      </c>
      <c r="C6107" s="32" t="s">
        <v>18187</v>
      </c>
      <c r="D6107" s="37">
        <v>4.6091240000000004</v>
      </c>
      <c r="E6107" s="39">
        <v>1504.05</v>
      </c>
      <c r="F6107" s="39">
        <v>5131</v>
      </c>
      <c r="G6107" s="39">
        <v>6267.21</v>
      </c>
      <c r="H6107" s="38">
        <v>5</v>
      </c>
      <c r="I6107" s="38">
        <v>10097</v>
      </c>
      <c r="J6107" s="37">
        <v>39.084684735000003</v>
      </c>
      <c r="K6107" s="37">
        <v>46.389908611000003</v>
      </c>
      <c r="L6107" s="37">
        <v>32.135096994999998</v>
      </c>
      <c r="M6107" s="37">
        <v>31.841712991000001</v>
      </c>
      <c r="N6107" s="37">
        <v>36.931317735999997</v>
      </c>
      <c r="O6107" s="37">
        <v>65.777609944000005</v>
      </c>
      <c r="P6107" s="37">
        <v>14.630841121</v>
      </c>
      <c r="Q6107" s="37">
        <v>81.125011599999993</v>
      </c>
      <c r="R6107" s="38">
        <v>357301</v>
      </c>
      <c r="S6107" s="37">
        <v>1.6739299999999999</v>
      </c>
      <c r="T6107" s="38">
        <v>1</v>
      </c>
      <c r="U6107" s="38">
        <v>4</v>
      </c>
      <c r="V6107" s="38">
        <v>2</v>
      </c>
    </row>
    <row r="6108" spans="1:22" ht="13.5" customHeight="1" x14ac:dyDescent="0.2">
      <c r="A6108" s="32" t="s">
        <v>6104</v>
      </c>
      <c r="B6108" s="32" t="s">
        <v>13916</v>
      </c>
      <c r="C6108" s="32" t="s">
        <v>18136</v>
      </c>
      <c r="D6108" s="37">
        <v>3.348843</v>
      </c>
      <c r="E6108" s="39">
        <v>1336.95</v>
      </c>
      <c r="F6108" s="39">
        <v>5073</v>
      </c>
      <c r="G6108" s="39">
        <v>8629.3799999999992</v>
      </c>
      <c r="H6108" s="38">
        <v>9</v>
      </c>
      <c r="I6108" s="38">
        <v>9952</v>
      </c>
      <c r="J6108" s="37">
        <v>37.313286998999999</v>
      </c>
      <c r="K6108" s="37">
        <v>41.248401815999998</v>
      </c>
      <c r="L6108" s="37">
        <v>30.549717732000001</v>
      </c>
      <c r="M6108" s="37">
        <v>26.601925876999999</v>
      </c>
      <c r="N6108" s="37">
        <v>31.775446825</v>
      </c>
      <c r="O6108" s="37">
        <v>30.643774791999999</v>
      </c>
      <c r="P6108" s="37">
        <v>14.501232748</v>
      </c>
      <c r="Q6108" s="37">
        <v>84.149597200000002</v>
      </c>
      <c r="R6108" s="38">
        <v>398480</v>
      </c>
      <c r="S6108" s="37">
        <v>1.8738900000000001</v>
      </c>
      <c r="T6108" s="38">
        <v>5</v>
      </c>
      <c r="U6108" s="38">
        <v>7</v>
      </c>
      <c r="V6108" s="38">
        <v>2</v>
      </c>
    </row>
    <row r="6109" spans="1:22" ht="13.5" customHeight="1" x14ac:dyDescent="0.2">
      <c r="A6109" s="32" t="s">
        <v>6105</v>
      </c>
      <c r="B6109" s="32" t="s">
        <v>13917</v>
      </c>
      <c r="C6109" s="32" t="s">
        <v>18145</v>
      </c>
      <c r="D6109" s="37">
        <v>5.4918230000000001</v>
      </c>
      <c r="E6109" s="39">
        <v>294</v>
      </c>
      <c r="F6109" s="39">
        <v>1409</v>
      </c>
      <c r="G6109" s="39">
        <v>434.2</v>
      </c>
      <c r="H6109" s="38">
        <v>3</v>
      </c>
      <c r="I6109" s="38">
        <v>3086</v>
      </c>
      <c r="J6109" s="37">
        <v>60.451320520000003</v>
      </c>
      <c r="K6109" s="37">
        <v>43.615680462999997</v>
      </c>
      <c r="L6109" s="37">
        <v>36.549028167000003</v>
      </c>
      <c r="M6109" s="37">
        <v>27.939982614000002</v>
      </c>
      <c r="N6109" s="37">
        <v>34.835542682000003</v>
      </c>
      <c r="O6109" s="37">
        <v>84.172526673999997</v>
      </c>
      <c r="P6109" s="37">
        <v>10.319087137</v>
      </c>
      <c r="Q6109" s="37" t="s">
        <v>15680</v>
      </c>
      <c r="R6109" s="38">
        <v>58640</v>
      </c>
      <c r="S6109" s="37">
        <v>1.33561</v>
      </c>
      <c r="T6109" s="38">
        <v>2</v>
      </c>
      <c r="U6109" s="38">
        <v>2</v>
      </c>
      <c r="V6109" s="38">
        <v>0</v>
      </c>
    </row>
    <row r="6110" spans="1:22" ht="13.5" customHeight="1" x14ac:dyDescent="0.2">
      <c r="A6110" s="32" t="s">
        <v>6106</v>
      </c>
      <c r="B6110" s="32" t="s">
        <v>13918</v>
      </c>
      <c r="C6110" s="32" t="s">
        <v>18136</v>
      </c>
      <c r="D6110" s="37">
        <v>6.413449</v>
      </c>
      <c r="E6110" s="39">
        <v>1232.03</v>
      </c>
      <c r="F6110" s="39">
        <v>4866</v>
      </c>
      <c r="G6110" s="39">
        <v>5849.16</v>
      </c>
      <c r="H6110" s="38">
        <v>6</v>
      </c>
      <c r="I6110" s="38">
        <v>9614</v>
      </c>
      <c r="J6110" s="37">
        <v>30.110763017</v>
      </c>
      <c r="K6110" s="37">
        <v>36.944654610999997</v>
      </c>
      <c r="L6110" s="37">
        <v>6.7492339912999997</v>
      </c>
      <c r="M6110" s="37">
        <v>30.026893773000001</v>
      </c>
      <c r="N6110" s="37">
        <v>33.426306767</v>
      </c>
      <c r="O6110" s="37">
        <v>47.856477128999998</v>
      </c>
      <c r="P6110" s="37">
        <v>14.520845425999999</v>
      </c>
      <c r="Q6110" s="37">
        <v>70.934619900000001</v>
      </c>
      <c r="R6110" s="38">
        <v>251853</v>
      </c>
      <c r="S6110" s="37">
        <v>1.8738900000000001</v>
      </c>
      <c r="T6110" s="38">
        <v>5</v>
      </c>
      <c r="U6110" s="38">
        <v>6</v>
      </c>
      <c r="V6110" s="38">
        <v>0</v>
      </c>
    </row>
    <row r="6111" spans="1:22" ht="13.5" customHeight="1" x14ac:dyDescent="0.2">
      <c r="A6111" s="32" t="s">
        <v>6107</v>
      </c>
      <c r="B6111" s="32" t="s">
        <v>13919</v>
      </c>
      <c r="C6111" s="32" t="s">
        <v>18145</v>
      </c>
      <c r="D6111" s="37">
        <v>1.67808</v>
      </c>
      <c r="E6111" s="39">
        <v>238.01</v>
      </c>
      <c r="F6111" s="39">
        <v>1490</v>
      </c>
      <c r="G6111" s="39">
        <v>752.44</v>
      </c>
      <c r="H6111" s="38">
        <v>2</v>
      </c>
      <c r="I6111" s="38">
        <v>3117</v>
      </c>
      <c r="J6111" s="37">
        <v>56.517812921999997</v>
      </c>
      <c r="K6111" s="37">
        <v>37.372777671999998</v>
      </c>
      <c r="L6111" s="37">
        <v>24.328276321000001</v>
      </c>
      <c r="M6111" s="37">
        <v>50.312815919999998</v>
      </c>
      <c r="N6111" s="37">
        <v>52.451079311999997</v>
      </c>
      <c r="O6111" s="37">
        <v>49.606771791</v>
      </c>
      <c r="P6111" s="37">
        <v>14.9</v>
      </c>
      <c r="Q6111" s="37" t="s">
        <v>15680</v>
      </c>
      <c r="R6111" s="38">
        <v>66705</v>
      </c>
      <c r="S6111" s="37">
        <v>1.33561</v>
      </c>
      <c r="T6111" s="38">
        <v>1</v>
      </c>
      <c r="U6111" s="38">
        <v>0</v>
      </c>
      <c r="V6111" s="38">
        <v>0</v>
      </c>
    </row>
    <row r="6112" spans="1:22" ht="13.5" customHeight="1" x14ac:dyDescent="0.2">
      <c r="A6112" s="32" t="s">
        <v>6108</v>
      </c>
      <c r="B6112" s="32" t="s">
        <v>13920</v>
      </c>
      <c r="C6112" s="32" t="s">
        <v>18136</v>
      </c>
      <c r="D6112" s="37">
        <v>9.4818250000000006</v>
      </c>
      <c r="E6112" s="39">
        <v>1420.98</v>
      </c>
      <c r="F6112" s="39">
        <v>4218</v>
      </c>
      <c r="G6112" s="39">
        <v>7129.52</v>
      </c>
      <c r="H6112" s="38">
        <v>5</v>
      </c>
      <c r="I6112" s="38">
        <v>8209</v>
      </c>
      <c r="J6112" s="37">
        <v>34.521474359999999</v>
      </c>
      <c r="K6112" s="37">
        <v>34.54463097</v>
      </c>
      <c r="L6112" s="37">
        <v>33.912968304000003</v>
      </c>
      <c r="M6112" s="37">
        <v>33.579508545000003</v>
      </c>
      <c r="N6112" s="37">
        <v>25.833530918000001</v>
      </c>
      <c r="O6112" s="37">
        <v>28.901978382999999</v>
      </c>
      <c r="P6112" s="37">
        <v>13.848588634</v>
      </c>
      <c r="Q6112" s="37">
        <v>71.130885500000005</v>
      </c>
      <c r="R6112" s="38">
        <v>319458</v>
      </c>
      <c r="S6112" s="37">
        <v>1.8738900000000001</v>
      </c>
      <c r="T6112" s="38">
        <v>3</v>
      </c>
      <c r="U6112" s="38">
        <v>4</v>
      </c>
      <c r="V6112" s="38">
        <v>1</v>
      </c>
    </row>
    <row r="6113" spans="1:22" ht="13.5" customHeight="1" x14ac:dyDescent="0.2">
      <c r="A6113" s="32" t="s">
        <v>6109</v>
      </c>
      <c r="B6113" s="32" t="s">
        <v>13921</v>
      </c>
      <c r="C6113" s="32" t="s">
        <v>18136</v>
      </c>
      <c r="D6113" s="37">
        <v>7.4833930000000004</v>
      </c>
      <c r="E6113" s="39">
        <v>1745.97</v>
      </c>
      <c r="F6113" s="39">
        <v>4545</v>
      </c>
      <c r="G6113" s="39">
        <v>8195.35</v>
      </c>
      <c r="H6113" s="38">
        <v>4</v>
      </c>
      <c r="I6113" s="38">
        <v>8835</v>
      </c>
      <c r="J6113" s="37">
        <v>13.651545369000001</v>
      </c>
      <c r="K6113" s="37">
        <v>16.997740747999998</v>
      </c>
      <c r="L6113" s="37">
        <v>6.9547570816000004</v>
      </c>
      <c r="M6113" s="37">
        <v>24.973604545000001</v>
      </c>
      <c r="N6113" s="37">
        <v>17.763507385</v>
      </c>
      <c r="O6113" s="37">
        <v>20.737079945000001</v>
      </c>
      <c r="P6113" s="37">
        <v>14.036084283999999</v>
      </c>
      <c r="Q6113" s="37">
        <v>88.0060146</v>
      </c>
      <c r="R6113" s="38">
        <v>288935</v>
      </c>
      <c r="S6113" s="37">
        <v>1.8738900000000001</v>
      </c>
      <c r="T6113" s="38">
        <v>1</v>
      </c>
      <c r="U6113" s="38">
        <v>4</v>
      </c>
      <c r="V6113" s="38">
        <v>0</v>
      </c>
    </row>
    <row r="6114" spans="1:22" ht="13.5" customHeight="1" x14ac:dyDescent="0.2">
      <c r="A6114" s="32" t="s">
        <v>6110</v>
      </c>
      <c r="B6114" s="32" t="s">
        <v>13922</v>
      </c>
      <c r="C6114" s="32" t="s">
        <v>18145</v>
      </c>
      <c r="D6114" s="37">
        <v>5.6488050000000003</v>
      </c>
      <c r="E6114" s="39">
        <v>537</v>
      </c>
      <c r="F6114" s="39">
        <v>2537</v>
      </c>
      <c r="G6114" s="39">
        <v>784.88</v>
      </c>
      <c r="H6114" s="38">
        <v>3</v>
      </c>
      <c r="I6114" s="38">
        <v>5801</v>
      </c>
      <c r="J6114" s="37">
        <v>59.672461974999997</v>
      </c>
      <c r="K6114" s="37">
        <v>34.015925228</v>
      </c>
      <c r="L6114" s="37">
        <v>34.865523625000002</v>
      </c>
      <c r="M6114" s="37">
        <v>32.987862366999998</v>
      </c>
      <c r="N6114" s="37">
        <v>17.829699289000001</v>
      </c>
      <c r="O6114" s="37">
        <v>71.098677046999995</v>
      </c>
      <c r="P6114" s="37">
        <v>14.292962773999999</v>
      </c>
      <c r="Q6114" s="37">
        <v>74.095580600000005</v>
      </c>
      <c r="R6114" s="38">
        <v>173105</v>
      </c>
      <c r="S6114" s="37">
        <v>1.33561</v>
      </c>
      <c r="T6114" s="38">
        <v>0</v>
      </c>
      <c r="U6114" s="38">
        <v>0</v>
      </c>
      <c r="V6114" s="38">
        <v>2</v>
      </c>
    </row>
    <row r="6115" spans="1:22" ht="13.5" customHeight="1" x14ac:dyDescent="0.2">
      <c r="A6115" s="32" t="s">
        <v>6111</v>
      </c>
      <c r="B6115" s="32" t="s">
        <v>13923</v>
      </c>
      <c r="C6115" s="32" t="s">
        <v>18187</v>
      </c>
      <c r="D6115" s="37">
        <v>6.0054699999999999</v>
      </c>
      <c r="E6115" s="39">
        <v>1185.03</v>
      </c>
      <c r="F6115" s="39">
        <v>3582</v>
      </c>
      <c r="G6115" s="39">
        <v>5963.5</v>
      </c>
      <c r="H6115" s="38">
        <v>6</v>
      </c>
      <c r="I6115" s="38">
        <v>6907</v>
      </c>
      <c r="J6115" s="37">
        <v>53.681497335000003</v>
      </c>
      <c r="K6115" s="37">
        <v>47.854537219999997</v>
      </c>
      <c r="L6115" s="37">
        <v>61.642782814</v>
      </c>
      <c r="M6115" s="37">
        <v>32.691971211000002</v>
      </c>
      <c r="N6115" s="37">
        <v>26.043199054999999</v>
      </c>
      <c r="O6115" s="37">
        <v>15.768842785</v>
      </c>
      <c r="P6115" s="37">
        <v>14.636739907999999</v>
      </c>
      <c r="Q6115" s="37">
        <v>89.133950400000003</v>
      </c>
      <c r="R6115" s="38">
        <v>295531</v>
      </c>
      <c r="S6115" s="37">
        <v>1.6739299999999999</v>
      </c>
      <c r="T6115" s="38">
        <v>2</v>
      </c>
      <c r="U6115" s="38">
        <v>6</v>
      </c>
      <c r="V6115" s="38">
        <v>0</v>
      </c>
    </row>
    <row r="6116" spans="1:22" ht="13.5" customHeight="1" x14ac:dyDescent="0.2">
      <c r="A6116" s="32" t="s">
        <v>6112</v>
      </c>
      <c r="B6116" s="32" t="s">
        <v>13924</v>
      </c>
      <c r="C6116" s="32" t="s">
        <v>18187</v>
      </c>
      <c r="D6116" s="37">
        <v>7.8228</v>
      </c>
      <c r="E6116" s="39">
        <v>1534.01</v>
      </c>
      <c r="F6116" s="39">
        <v>5036</v>
      </c>
      <c r="G6116" s="39">
        <v>7088.44</v>
      </c>
      <c r="H6116" s="38">
        <v>7</v>
      </c>
      <c r="I6116" s="38">
        <v>10019</v>
      </c>
      <c r="J6116" s="37">
        <v>42.159491527999997</v>
      </c>
      <c r="K6116" s="37">
        <v>44.018882587</v>
      </c>
      <c r="L6116" s="37">
        <v>41.520094174999997</v>
      </c>
      <c r="M6116" s="37">
        <v>30.737774349999999</v>
      </c>
      <c r="N6116" s="37">
        <v>37.138851997000003</v>
      </c>
      <c r="O6116" s="37">
        <v>54.664076403999999</v>
      </c>
      <c r="P6116" s="37">
        <v>14.705293915</v>
      </c>
      <c r="Q6116" s="37">
        <v>73.040041400000007</v>
      </c>
      <c r="R6116" s="38">
        <v>301073</v>
      </c>
      <c r="S6116" s="37">
        <v>1.6739299999999999</v>
      </c>
      <c r="T6116" s="38">
        <v>2</v>
      </c>
      <c r="U6116" s="38">
        <v>4</v>
      </c>
      <c r="V6116" s="38">
        <v>1</v>
      </c>
    </row>
    <row r="6117" spans="1:22" ht="13.5" customHeight="1" x14ac:dyDescent="0.2">
      <c r="A6117" s="32" t="s">
        <v>6113</v>
      </c>
      <c r="B6117" s="32" t="s">
        <v>13925</v>
      </c>
      <c r="C6117" s="32" t="s">
        <v>18145</v>
      </c>
      <c r="D6117" s="37">
        <v>3.510068</v>
      </c>
      <c r="E6117" s="39">
        <v>284</v>
      </c>
      <c r="F6117" s="39">
        <v>1625</v>
      </c>
      <c r="G6117" s="39">
        <v>499.47</v>
      </c>
      <c r="H6117" s="38">
        <v>1</v>
      </c>
      <c r="I6117" s="38">
        <v>3939</v>
      </c>
      <c r="J6117" s="37">
        <v>55.157469263000003</v>
      </c>
      <c r="K6117" s="37">
        <v>40.956946766000002</v>
      </c>
      <c r="L6117" s="37">
        <v>36.048894992000001</v>
      </c>
      <c r="M6117" s="37">
        <v>28.338296345</v>
      </c>
      <c r="N6117" s="37">
        <v>30.691469726000001</v>
      </c>
      <c r="O6117" s="37">
        <v>78.237195937999999</v>
      </c>
      <c r="P6117" s="37">
        <v>14.9</v>
      </c>
      <c r="Q6117" s="37">
        <v>64.552733500000002</v>
      </c>
      <c r="R6117" s="38">
        <v>58944</v>
      </c>
      <c r="S6117" s="37">
        <v>1.33561</v>
      </c>
      <c r="T6117" s="38">
        <v>0</v>
      </c>
      <c r="U6117" s="38">
        <v>1</v>
      </c>
      <c r="V6117" s="38">
        <v>1</v>
      </c>
    </row>
    <row r="6118" spans="1:22" ht="13.5" customHeight="1" x14ac:dyDescent="0.2">
      <c r="A6118" s="32" t="s">
        <v>6114</v>
      </c>
      <c r="B6118" s="32" t="s">
        <v>13926</v>
      </c>
      <c r="C6118" s="32" t="s">
        <v>18187</v>
      </c>
      <c r="D6118" s="37">
        <v>2.2401930000000001</v>
      </c>
      <c r="E6118" s="39">
        <v>3035</v>
      </c>
      <c r="F6118" s="39">
        <v>6075</v>
      </c>
      <c r="G6118" s="39">
        <v>10399.66</v>
      </c>
      <c r="H6118" s="38">
        <v>14</v>
      </c>
      <c r="I6118" s="38">
        <v>11759</v>
      </c>
      <c r="J6118" s="37">
        <v>6.6776064113000002</v>
      </c>
      <c r="K6118" s="37">
        <v>9.2929543650999999</v>
      </c>
      <c r="L6118" s="37">
        <v>3.1428649640000001</v>
      </c>
      <c r="M6118" s="37">
        <v>25.549408616000001</v>
      </c>
      <c r="N6118" s="37">
        <v>6.9875730669999996</v>
      </c>
      <c r="O6118" s="37">
        <v>7.5354558672999996</v>
      </c>
      <c r="P6118" s="37">
        <v>14.312923785000001</v>
      </c>
      <c r="Q6118" s="37">
        <v>85.919182699999993</v>
      </c>
      <c r="R6118" s="38">
        <v>307241</v>
      </c>
      <c r="S6118" s="37">
        <v>1.6739299999999999</v>
      </c>
      <c r="T6118" s="38">
        <v>8</v>
      </c>
      <c r="U6118" s="38">
        <v>13</v>
      </c>
      <c r="V6118" s="38">
        <v>0</v>
      </c>
    </row>
    <row r="6119" spans="1:22" ht="13.5" customHeight="1" x14ac:dyDescent="0.2">
      <c r="A6119" s="32" t="s">
        <v>6115</v>
      </c>
      <c r="B6119" s="32" t="s">
        <v>13927</v>
      </c>
      <c r="C6119" s="32" t="s">
        <v>18136</v>
      </c>
      <c r="D6119" s="37">
        <v>8.9947529999999993</v>
      </c>
      <c r="E6119" s="39">
        <v>690.02</v>
      </c>
      <c r="F6119" s="39">
        <v>3074</v>
      </c>
      <c r="G6119" s="39">
        <v>1490.71</v>
      </c>
      <c r="H6119" s="38">
        <v>8</v>
      </c>
      <c r="I6119" s="38">
        <v>6487</v>
      </c>
      <c r="J6119" s="37">
        <v>82.490438682999994</v>
      </c>
      <c r="K6119" s="37">
        <v>58.919617635999998</v>
      </c>
      <c r="L6119" s="37">
        <v>39.074690873000002</v>
      </c>
      <c r="M6119" s="37">
        <v>40.024736990999997</v>
      </c>
      <c r="N6119" s="37">
        <v>46.706517470000001</v>
      </c>
      <c r="O6119" s="37">
        <v>58.224916067999999</v>
      </c>
      <c r="P6119" s="37">
        <v>14.418353345</v>
      </c>
      <c r="Q6119" s="37">
        <v>65.484501199999997</v>
      </c>
      <c r="R6119" s="38">
        <v>162191</v>
      </c>
      <c r="S6119" s="37">
        <v>1.8738900000000001</v>
      </c>
      <c r="T6119" s="38">
        <v>6</v>
      </c>
      <c r="U6119" s="38">
        <v>6</v>
      </c>
      <c r="V6119" s="38">
        <v>1</v>
      </c>
    </row>
    <row r="6120" spans="1:22" ht="13.5" customHeight="1" x14ac:dyDescent="0.2">
      <c r="A6120" s="32" t="s">
        <v>6116</v>
      </c>
      <c r="B6120" s="32" t="s">
        <v>13928</v>
      </c>
      <c r="C6120" s="32" t="s">
        <v>18145</v>
      </c>
      <c r="D6120" s="37">
        <v>3.1057299999999999</v>
      </c>
      <c r="E6120" s="39">
        <v>121.01</v>
      </c>
      <c r="F6120" s="39">
        <v>760</v>
      </c>
      <c r="G6120" s="39">
        <v>161.59</v>
      </c>
      <c r="H6120" s="38">
        <v>3</v>
      </c>
      <c r="I6120" s="38">
        <v>2030</v>
      </c>
      <c r="J6120" s="37">
        <v>85.290709551000006</v>
      </c>
      <c r="K6120" s="37">
        <v>45.464538736000002</v>
      </c>
      <c r="L6120" s="37">
        <v>49.252921278000002</v>
      </c>
      <c r="M6120" s="37">
        <v>33.618180273999997</v>
      </c>
      <c r="N6120" s="37">
        <v>35.042980925000002</v>
      </c>
      <c r="O6120" s="37">
        <v>79.405981749000006</v>
      </c>
      <c r="P6120" s="37">
        <v>14.9</v>
      </c>
      <c r="Q6120" s="37" t="s">
        <v>15680</v>
      </c>
      <c r="R6120" s="38">
        <v>41698</v>
      </c>
      <c r="S6120" s="37">
        <v>1.33561</v>
      </c>
      <c r="T6120" s="38">
        <v>2</v>
      </c>
      <c r="U6120" s="38">
        <v>3</v>
      </c>
      <c r="V6120" s="38">
        <v>0</v>
      </c>
    </row>
    <row r="6121" spans="1:22" ht="13.5" customHeight="1" x14ac:dyDescent="0.2">
      <c r="A6121" s="32" t="s">
        <v>6117</v>
      </c>
      <c r="B6121" s="32" t="s">
        <v>13929</v>
      </c>
      <c r="C6121" s="32" t="s">
        <v>18136</v>
      </c>
      <c r="D6121" s="37">
        <v>11.448549999999999</v>
      </c>
      <c r="E6121" s="39">
        <v>1154</v>
      </c>
      <c r="F6121" s="39">
        <v>4360</v>
      </c>
      <c r="G6121" s="39">
        <v>7648.67</v>
      </c>
      <c r="H6121" s="38">
        <v>7</v>
      </c>
      <c r="I6121" s="38">
        <v>8432</v>
      </c>
      <c r="J6121" s="37">
        <v>28.447962787000002</v>
      </c>
      <c r="K6121" s="37">
        <v>35.467317735999998</v>
      </c>
      <c r="L6121" s="37">
        <v>29.68229084</v>
      </c>
      <c r="M6121" s="37">
        <v>25.561646789000001</v>
      </c>
      <c r="N6121" s="37">
        <v>22.798591781999999</v>
      </c>
      <c r="O6121" s="37">
        <v>42.602865549999997</v>
      </c>
      <c r="P6121" s="37">
        <v>12.6419063</v>
      </c>
      <c r="Q6121" s="37">
        <v>86.967206399999995</v>
      </c>
      <c r="R6121" s="38">
        <v>246635</v>
      </c>
      <c r="S6121" s="37">
        <v>1.8738900000000001</v>
      </c>
      <c r="T6121" s="38">
        <v>4</v>
      </c>
      <c r="U6121" s="38">
        <v>7</v>
      </c>
      <c r="V6121" s="38">
        <v>1</v>
      </c>
    </row>
    <row r="6122" spans="1:22" ht="13.5" customHeight="1" x14ac:dyDescent="0.2">
      <c r="A6122" s="32" t="s">
        <v>6118</v>
      </c>
      <c r="B6122" s="32" t="s">
        <v>13930</v>
      </c>
      <c r="C6122" s="32" t="s">
        <v>18187</v>
      </c>
      <c r="D6122" s="37">
        <v>10.753550000000001</v>
      </c>
      <c r="E6122" s="39">
        <v>1316</v>
      </c>
      <c r="F6122" s="39">
        <v>4545</v>
      </c>
      <c r="G6122" s="39">
        <v>6416.04</v>
      </c>
      <c r="H6122" s="38">
        <v>5</v>
      </c>
      <c r="I6122" s="38">
        <v>8721</v>
      </c>
      <c r="J6122" s="37">
        <v>49.762190846999999</v>
      </c>
      <c r="K6122" s="37">
        <v>40.666058272999997</v>
      </c>
      <c r="L6122" s="37">
        <v>47.863668375000003</v>
      </c>
      <c r="M6122" s="37">
        <v>36.958306671999999</v>
      </c>
      <c r="N6122" s="37">
        <v>35.881684644000003</v>
      </c>
      <c r="O6122" s="37">
        <v>54.678945652000003</v>
      </c>
      <c r="P6122" s="37">
        <v>14.69828673</v>
      </c>
      <c r="Q6122" s="37">
        <v>91.347111400000003</v>
      </c>
      <c r="R6122" s="38">
        <v>260241</v>
      </c>
      <c r="S6122" s="37">
        <v>1.6739299999999999</v>
      </c>
      <c r="T6122" s="38">
        <v>2</v>
      </c>
      <c r="U6122" s="38">
        <v>4</v>
      </c>
      <c r="V6122" s="38">
        <v>1</v>
      </c>
    </row>
    <row r="6123" spans="1:22" ht="13.5" customHeight="1" x14ac:dyDescent="0.2">
      <c r="A6123" s="32" t="s">
        <v>6119</v>
      </c>
      <c r="B6123" s="32" t="s">
        <v>13931</v>
      </c>
      <c r="C6123" s="32" t="s">
        <v>18136</v>
      </c>
      <c r="D6123" s="37">
        <v>5.487565</v>
      </c>
      <c r="E6123" s="39">
        <v>1317.04</v>
      </c>
      <c r="F6123" s="39">
        <v>5875</v>
      </c>
      <c r="G6123" s="39">
        <v>5773.68</v>
      </c>
      <c r="H6123" s="38">
        <v>11</v>
      </c>
      <c r="I6123" s="38">
        <v>12094</v>
      </c>
      <c r="J6123" s="37">
        <v>41.960731002000003</v>
      </c>
      <c r="K6123" s="37">
        <v>46.488526602</v>
      </c>
      <c r="L6123" s="37">
        <v>18.652890946999999</v>
      </c>
      <c r="M6123" s="37">
        <v>38.459953435999999</v>
      </c>
      <c r="N6123" s="37">
        <v>42.567237564000003</v>
      </c>
      <c r="O6123" s="37">
        <v>45.307526963000001</v>
      </c>
      <c r="P6123" s="37">
        <v>14.522102689</v>
      </c>
      <c r="Q6123" s="37">
        <v>82.035810400000003</v>
      </c>
      <c r="R6123" s="38">
        <v>217323</v>
      </c>
      <c r="S6123" s="37">
        <v>1.8738900000000001</v>
      </c>
      <c r="T6123" s="38">
        <v>5</v>
      </c>
      <c r="U6123" s="38">
        <v>8</v>
      </c>
      <c r="V6123" s="38">
        <v>2</v>
      </c>
    </row>
    <row r="6124" spans="1:22" ht="13.5" customHeight="1" x14ac:dyDescent="0.2">
      <c r="A6124" s="32" t="s">
        <v>6120</v>
      </c>
      <c r="B6124" s="32" t="s">
        <v>13932</v>
      </c>
      <c r="C6124" s="32" t="s">
        <v>18136</v>
      </c>
      <c r="D6124" s="37">
        <v>9.6030739999999994</v>
      </c>
      <c r="E6124" s="39">
        <v>916.04</v>
      </c>
      <c r="F6124" s="39">
        <v>3575</v>
      </c>
      <c r="G6124" s="39">
        <v>5794.14</v>
      </c>
      <c r="H6124" s="38">
        <v>6</v>
      </c>
      <c r="I6124" s="38">
        <v>7060</v>
      </c>
      <c r="J6124" s="37">
        <v>38.635086954999998</v>
      </c>
      <c r="K6124" s="37">
        <v>42.841018656999999</v>
      </c>
      <c r="L6124" s="37">
        <v>42.373966950000003</v>
      </c>
      <c r="M6124" s="37">
        <v>26.147556921</v>
      </c>
      <c r="N6124" s="37">
        <v>21.805174717</v>
      </c>
      <c r="O6124" s="37">
        <v>60.280927920000003</v>
      </c>
      <c r="P6124" s="37">
        <v>14.077009456000001</v>
      </c>
      <c r="Q6124" s="37">
        <v>94.882187500000001</v>
      </c>
      <c r="R6124" s="38">
        <v>251857</v>
      </c>
      <c r="S6124" s="37">
        <v>1.8738900000000001</v>
      </c>
      <c r="T6124" s="38">
        <v>2</v>
      </c>
      <c r="U6124" s="38">
        <v>5</v>
      </c>
      <c r="V6124" s="38">
        <v>0</v>
      </c>
    </row>
    <row r="6125" spans="1:22" ht="13.5" customHeight="1" x14ac:dyDescent="0.2">
      <c r="A6125" s="32" t="s">
        <v>6121</v>
      </c>
      <c r="B6125" s="32" t="s">
        <v>13933</v>
      </c>
      <c r="C6125" s="32" t="s">
        <v>18187</v>
      </c>
      <c r="D6125" s="37">
        <v>2.7277680000000002</v>
      </c>
      <c r="E6125" s="39">
        <v>268.01</v>
      </c>
      <c r="F6125" s="39">
        <v>593</v>
      </c>
      <c r="G6125" s="39">
        <v>648.71</v>
      </c>
      <c r="H6125" s="38">
        <v>1</v>
      </c>
      <c r="I6125" s="38">
        <v>1402</v>
      </c>
      <c r="J6125" s="37">
        <v>58.054598796999997</v>
      </c>
      <c r="K6125" s="37">
        <v>41.376776599999999</v>
      </c>
      <c r="L6125" s="37">
        <v>43.556052000999998</v>
      </c>
      <c r="M6125" s="37">
        <v>36.650219513000003</v>
      </c>
      <c r="N6125" s="37">
        <v>33.092398283000001</v>
      </c>
      <c r="O6125" s="37">
        <v>77.819485377000007</v>
      </c>
      <c r="P6125" s="37">
        <v>14.9</v>
      </c>
      <c r="Q6125" s="37" t="s">
        <v>15680</v>
      </c>
      <c r="R6125" s="38">
        <v>20324</v>
      </c>
      <c r="S6125" s="37">
        <v>1.6739299999999999</v>
      </c>
      <c r="T6125" s="38">
        <v>0</v>
      </c>
      <c r="U6125" s="38">
        <v>0</v>
      </c>
      <c r="V6125" s="38">
        <v>1</v>
      </c>
    </row>
    <row r="6126" spans="1:22" ht="13.5" customHeight="1" x14ac:dyDescent="0.2">
      <c r="A6126" s="32" t="s">
        <v>6122</v>
      </c>
      <c r="B6126" s="32" t="s">
        <v>13934</v>
      </c>
      <c r="C6126" s="32" t="s">
        <v>18187</v>
      </c>
      <c r="D6126" s="37">
        <v>2.9067750000000001</v>
      </c>
      <c r="E6126" s="39">
        <v>366</v>
      </c>
      <c r="F6126" s="39">
        <v>873</v>
      </c>
      <c r="G6126" s="39">
        <v>1609.89</v>
      </c>
      <c r="H6126" s="38">
        <v>4</v>
      </c>
      <c r="I6126" s="38">
        <v>1829</v>
      </c>
      <c r="J6126" s="37">
        <v>21.452069074000001</v>
      </c>
      <c r="K6126" s="37">
        <v>23.451271454</v>
      </c>
      <c r="L6126" s="37">
        <v>24.739828779</v>
      </c>
      <c r="M6126" s="37">
        <v>21.433802552</v>
      </c>
      <c r="N6126" s="37">
        <v>16.384188312999999</v>
      </c>
      <c r="O6126" s="37">
        <v>33.036390017000002</v>
      </c>
      <c r="P6126" s="37">
        <v>14.9</v>
      </c>
      <c r="Q6126" s="37" t="s">
        <v>15680</v>
      </c>
      <c r="R6126" s="38">
        <v>36462</v>
      </c>
      <c r="S6126" s="37">
        <v>1.6739299999999999</v>
      </c>
      <c r="T6126" s="38">
        <v>2</v>
      </c>
      <c r="U6126" s="38">
        <v>2</v>
      </c>
      <c r="V6126" s="38">
        <v>1</v>
      </c>
    </row>
    <row r="6127" spans="1:22" ht="13.5" customHeight="1" x14ac:dyDescent="0.2">
      <c r="A6127" s="32" t="s">
        <v>6123</v>
      </c>
      <c r="B6127" s="32" t="s">
        <v>13935</v>
      </c>
      <c r="C6127" s="32" t="s">
        <v>18145</v>
      </c>
      <c r="D6127" s="37">
        <v>2.75943</v>
      </c>
      <c r="E6127" s="39">
        <v>476.01</v>
      </c>
      <c r="F6127" s="39">
        <v>1993</v>
      </c>
      <c r="G6127" s="39">
        <v>1408.56</v>
      </c>
      <c r="H6127" s="38">
        <v>6</v>
      </c>
      <c r="I6127" s="38">
        <v>4235</v>
      </c>
      <c r="J6127" s="37">
        <v>48.311426717000003</v>
      </c>
      <c r="K6127" s="37">
        <v>40.269118161999998</v>
      </c>
      <c r="L6127" s="37">
        <v>20.427433503</v>
      </c>
      <c r="M6127" s="37">
        <v>38.095629355</v>
      </c>
      <c r="N6127" s="37">
        <v>37.452356115999997</v>
      </c>
      <c r="O6127" s="37">
        <v>62.651031893000003</v>
      </c>
      <c r="P6127" s="37">
        <v>11.667179487</v>
      </c>
      <c r="Q6127" s="37">
        <v>75.899838200000005</v>
      </c>
      <c r="R6127" s="38">
        <v>100881</v>
      </c>
      <c r="S6127" s="37">
        <v>1.33561</v>
      </c>
      <c r="T6127" s="38">
        <v>2</v>
      </c>
      <c r="U6127" s="38">
        <v>6</v>
      </c>
      <c r="V6127" s="38">
        <v>2</v>
      </c>
    </row>
    <row r="6128" spans="1:22" ht="13.5" customHeight="1" x14ac:dyDescent="0.2">
      <c r="A6128" s="32" t="s">
        <v>6124</v>
      </c>
      <c r="B6128" s="32" t="s">
        <v>13936</v>
      </c>
      <c r="C6128" s="32" t="s">
        <v>18145</v>
      </c>
      <c r="D6128" s="37">
        <v>6.4133259999999996</v>
      </c>
      <c r="E6128" s="39">
        <v>483.02</v>
      </c>
      <c r="F6128" s="39">
        <v>1895</v>
      </c>
      <c r="G6128" s="39">
        <v>547.30999999999995</v>
      </c>
      <c r="H6128" s="38">
        <v>2</v>
      </c>
      <c r="I6128" s="38">
        <v>3966</v>
      </c>
      <c r="J6128" s="37">
        <v>62.339010283999997</v>
      </c>
      <c r="K6128" s="37">
        <v>34.367972594999998</v>
      </c>
      <c r="L6128" s="37">
        <v>44.796513191000003</v>
      </c>
      <c r="M6128" s="37">
        <v>32.149939461999999</v>
      </c>
      <c r="N6128" s="37">
        <v>23.534342003999999</v>
      </c>
      <c r="O6128" s="37">
        <v>87.509443798999996</v>
      </c>
      <c r="P6128" s="37">
        <v>14.9</v>
      </c>
      <c r="Q6128" s="37">
        <v>75.934372400000001</v>
      </c>
      <c r="R6128" s="38">
        <v>53274</v>
      </c>
      <c r="S6128" s="37">
        <v>1.33561</v>
      </c>
      <c r="T6128" s="38">
        <v>0</v>
      </c>
      <c r="U6128" s="38">
        <v>2</v>
      </c>
      <c r="V6128" s="38">
        <v>0</v>
      </c>
    </row>
    <row r="6129" spans="1:22" ht="13.5" customHeight="1" x14ac:dyDescent="0.2">
      <c r="A6129" s="32" t="s">
        <v>6125</v>
      </c>
      <c r="B6129" s="32" t="s">
        <v>13937</v>
      </c>
      <c r="C6129" s="32" t="s">
        <v>18187</v>
      </c>
      <c r="D6129" s="37">
        <v>4.8983639999999999</v>
      </c>
      <c r="E6129" s="39">
        <v>1353.01</v>
      </c>
      <c r="F6129" s="39">
        <v>3589</v>
      </c>
      <c r="G6129" s="39">
        <v>6059.45</v>
      </c>
      <c r="H6129" s="38">
        <v>8</v>
      </c>
      <c r="I6129" s="38">
        <v>7138</v>
      </c>
      <c r="J6129" s="37">
        <v>5.2370321053</v>
      </c>
      <c r="K6129" s="37">
        <v>10.442502179</v>
      </c>
      <c r="L6129" s="37">
        <v>7.1122139681999998</v>
      </c>
      <c r="M6129" s="37">
        <v>12.557677333000001</v>
      </c>
      <c r="N6129" s="37">
        <v>13.169126315</v>
      </c>
      <c r="O6129" s="37">
        <v>11.123641103000001</v>
      </c>
      <c r="P6129" s="37">
        <v>12.949516908</v>
      </c>
      <c r="Q6129" s="37">
        <v>91.261525300000002</v>
      </c>
      <c r="R6129" s="38">
        <v>214069</v>
      </c>
      <c r="S6129" s="37">
        <v>1.6739299999999999</v>
      </c>
      <c r="T6129" s="38">
        <v>4</v>
      </c>
      <c r="U6129" s="38">
        <v>6</v>
      </c>
      <c r="V6129" s="38">
        <v>1</v>
      </c>
    </row>
    <row r="6130" spans="1:22" ht="13.5" customHeight="1" x14ac:dyDescent="0.2">
      <c r="A6130" s="32" t="s">
        <v>6126</v>
      </c>
      <c r="B6130" s="32" t="s">
        <v>13938</v>
      </c>
      <c r="C6130" s="32" t="s">
        <v>18187</v>
      </c>
      <c r="D6130" s="37">
        <v>6.7170969999999999</v>
      </c>
      <c r="E6130" s="39">
        <v>552.98</v>
      </c>
      <c r="F6130" s="39">
        <v>1781</v>
      </c>
      <c r="G6130" s="39">
        <v>2446.7600000000002</v>
      </c>
      <c r="H6130" s="38">
        <v>2</v>
      </c>
      <c r="I6130" s="38">
        <v>3545</v>
      </c>
      <c r="J6130" s="37">
        <v>40.196170553000002</v>
      </c>
      <c r="K6130" s="37">
        <v>39.936406542</v>
      </c>
      <c r="L6130" s="37">
        <v>31.276713846</v>
      </c>
      <c r="M6130" s="37">
        <v>27.611833854</v>
      </c>
      <c r="N6130" s="37">
        <v>34.116551661999999</v>
      </c>
      <c r="O6130" s="37">
        <v>66.055744661000006</v>
      </c>
      <c r="P6130" s="37">
        <v>14.9</v>
      </c>
      <c r="Q6130" s="37">
        <v>83.652125699999999</v>
      </c>
      <c r="R6130" s="38">
        <v>106219</v>
      </c>
      <c r="S6130" s="37">
        <v>1.6739299999999999</v>
      </c>
      <c r="T6130" s="38">
        <v>1</v>
      </c>
      <c r="U6130" s="38">
        <v>2</v>
      </c>
      <c r="V6130" s="38">
        <v>1</v>
      </c>
    </row>
    <row r="6131" spans="1:22" ht="13.5" customHeight="1" x14ac:dyDescent="0.2">
      <c r="A6131" s="32" t="s">
        <v>6127</v>
      </c>
      <c r="B6131" s="32" t="s">
        <v>13939</v>
      </c>
      <c r="C6131" s="32" t="s">
        <v>18187</v>
      </c>
      <c r="D6131" s="37">
        <v>10.44176</v>
      </c>
      <c r="E6131" s="39">
        <v>239</v>
      </c>
      <c r="F6131" s="39">
        <v>1366</v>
      </c>
      <c r="G6131" s="39">
        <v>1570.9</v>
      </c>
      <c r="H6131" s="38">
        <v>1</v>
      </c>
      <c r="I6131" s="38">
        <v>2715</v>
      </c>
      <c r="J6131" s="37">
        <v>67.956596051000005</v>
      </c>
      <c r="K6131" s="37">
        <v>49.245495417000001</v>
      </c>
      <c r="L6131" s="37">
        <v>57.455774957000003</v>
      </c>
      <c r="M6131" s="37">
        <v>34.180689270999999</v>
      </c>
      <c r="N6131" s="37">
        <v>33.293690329999997</v>
      </c>
      <c r="O6131" s="37">
        <v>45.333502260000003</v>
      </c>
      <c r="P6131" s="37">
        <v>14.9</v>
      </c>
      <c r="Q6131" s="37" t="s">
        <v>15680</v>
      </c>
      <c r="R6131" s="38">
        <v>74710</v>
      </c>
      <c r="S6131" s="37">
        <v>1.6739299999999999</v>
      </c>
      <c r="T6131" s="38">
        <v>0</v>
      </c>
      <c r="U6131" s="38">
        <v>0</v>
      </c>
      <c r="V6131" s="38">
        <v>1</v>
      </c>
    </row>
    <row r="6132" spans="1:22" ht="13.5" customHeight="1" x14ac:dyDescent="0.2">
      <c r="A6132" s="32" t="s">
        <v>6128</v>
      </c>
      <c r="B6132" s="32" t="s">
        <v>13940</v>
      </c>
      <c r="C6132" s="32" t="s">
        <v>18187</v>
      </c>
      <c r="D6132" s="37">
        <v>5.8063060000000002</v>
      </c>
      <c r="E6132" s="39">
        <v>587.98</v>
      </c>
      <c r="F6132" s="39">
        <v>2724</v>
      </c>
      <c r="G6132" s="39">
        <v>855.74</v>
      </c>
      <c r="H6132" s="38">
        <v>6</v>
      </c>
      <c r="I6132" s="38">
        <v>5489</v>
      </c>
      <c r="J6132" s="37">
        <v>80.315602123999994</v>
      </c>
      <c r="K6132" s="37">
        <v>55.00800065</v>
      </c>
      <c r="L6132" s="37">
        <v>50.310837145000001</v>
      </c>
      <c r="M6132" s="37">
        <v>33.587910184000002</v>
      </c>
      <c r="N6132" s="37">
        <v>47.681121863999998</v>
      </c>
      <c r="O6132" s="37">
        <v>72.526968597999996</v>
      </c>
      <c r="P6132" s="37">
        <v>14.9</v>
      </c>
      <c r="Q6132" s="37">
        <v>87.422807500000005</v>
      </c>
      <c r="R6132" s="38">
        <v>162002</v>
      </c>
      <c r="S6132" s="37">
        <v>1.6739299999999999</v>
      </c>
      <c r="T6132" s="38">
        <v>3</v>
      </c>
      <c r="U6132" s="38">
        <v>4</v>
      </c>
      <c r="V6132" s="38">
        <v>3</v>
      </c>
    </row>
    <row r="6133" spans="1:22" ht="13.5" customHeight="1" x14ac:dyDescent="0.2">
      <c r="A6133" s="32" t="s">
        <v>6129</v>
      </c>
      <c r="B6133" s="32" t="s">
        <v>13941</v>
      </c>
      <c r="C6133" s="32" t="s">
        <v>18187</v>
      </c>
      <c r="D6133" s="37">
        <v>0.34837099999999999</v>
      </c>
      <c r="E6133" s="39">
        <v>497.03</v>
      </c>
      <c r="F6133" s="39">
        <v>2455</v>
      </c>
      <c r="G6133" s="39">
        <v>521.29</v>
      </c>
      <c r="H6133" s="38">
        <v>2</v>
      </c>
      <c r="I6133" s="38">
        <v>5066</v>
      </c>
      <c r="J6133" s="37">
        <v>85.263305944999999</v>
      </c>
      <c r="K6133" s="37">
        <v>53.089923315</v>
      </c>
      <c r="L6133" s="37">
        <v>62.319875545999999</v>
      </c>
      <c r="M6133" s="37">
        <v>33.962584202999999</v>
      </c>
      <c r="N6133" s="37">
        <v>38.280866805000002</v>
      </c>
      <c r="O6133" s="37">
        <v>81.248296011999997</v>
      </c>
      <c r="P6133" s="37">
        <v>14.9</v>
      </c>
      <c r="Q6133" s="37">
        <v>38.189609699999998</v>
      </c>
      <c r="R6133" s="38">
        <v>143140</v>
      </c>
      <c r="S6133" s="37">
        <v>1.6739299999999999</v>
      </c>
      <c r="T6133" s="38">
        <v>0</v>
      </c>
      <c r="U6133" s="38">
        <v>0</v>
      </c>
      <c r="V6133" s="38">
        <v>2</v>
      </c>
    </row>
    <row r="6134" spans="1:22" ht="13.5" customHeight="1" x14ac:dyDescent="0.2">
      <c r="A6134" s="32" t="s">
        <v>6130</v>
      </c>
      <c r="B6134" s="32" t="s">
        <v>13942</v>
      </c>
      <c r="C6134" s="32" t="s">
        <v>18187</v>
      </c>
      <c r="D6134" s="37">
        <v>14.049289999999999</v>
      </c>
      <c r="E6134" s="39">
        <v>513.97</v>
      </c>
      <c r="F6134" s="39">
        <v>2630</v>
      </c>
      <c r="G6134" s="39">
        <v>3474.09</v>
      </c>
      <c r="H6134" s="38">
        <v>2</v>
      </c>
      <c r="I6134" s="38">
        <v>5308</v>
      </c>
      <c r="J6134" s="37">
        <v>59.257239890999998</v>
      </c>
      <c r="K6134" s="37">
        <v>47.857954102999997</v>
      </c>
      <c r="L6134" s="37">
        <v>56.846032135000002</v>
      </c>
      <c r="M6134" s="37">
        <v>34.859216437999997</v>
      </c>
      <c r="N6134" s="37">
        <v>55.323139454</v>
      </c>
      <c r="O6134" s="37">
        <v>56.144820137000004</v>
      </c>
      <c r="P6134" s="37">
        <v>14.635826877</v>
      </c>
      <c r="Q6134" s="37">
        <v>72.811472800000004</v>
      </c>
      <c r="R6134" s="38">
        <v>174335</v>
      </c>
      <c r="S6134" s="37">
        <v>1.6739299999999999</v>
      </c>
      <c r="T6134" s="38">
        <v>2</v>
      </c>
      <c r="U6134" s="38">
        <v>1</v>
      </c>
      <c r="V6134" s="38">
        <v>2</v>
      </c>
    </row>
    <row r="6135" spans="1:22" ht="13.5" customHeight="1" x14ac:dyDescent="0.2">
      <c r="A6135" s="32" t="s">
        <v>6131</v>
      </c>
      <c r="B6135" s="32" t="s">
        <v>13943</v>
      </c>
      <c r="C6135" s="32" t="s">
        <v>18187</v>
      </c>
      <c r="D6135" s="37">
        <v>5.3228869999999997</v>
      </c>
      <c r="E6135" s="39">
        <v>861.99</v>
      </c>
      <c r="F6135" s="39">
        <v>2678</v>
      </c>
      <c r="G6135" s="39">
        <v>3068.08</v>
      </c>
      <c r="H6135" s="38">
        <v>3</v>
      </c>
      <c r="I6135" s="38">
        <v>5376</v>
      </c>
      <c r="J6135" s="37">
        <v>38.475754064</v>
      </c>
      <c r="K6135" s="37">
        <v>30.528466911999999</v>
      </c>
      <c r="L6135" s="37">
        <v>30.960543136999998</v>
      </c>
      <c r="M6135" s="37">
        <v>23.434189779</v>
      </c>
      <c r="N6135" s="37">
        <v>34.441228430000002</v>
      </c>
      <c r="O6135" s="37">
        <v>38.295845733</v>
      </c>
      <c r="P6135" s="37">
        <v>14.10021162</v>
      </c>
      <c r="Q6135" s="37">
        <v>72.926052100000007</v>
      </c>
      <c r="R6135" s="38">
        <v>142719</v>
      </c>
      <c r="S6135" s="37">
        <v>1.6739299999999999</v>
      </c>
      <c r="T6135" s="38">
        <v>1</v>
      </c>
      <c r="U6135" s="38">
        <v>0</v>
      </c>
      <c r="V6135" s="38">
        <v>0</v>
      </c>
    </row>
    <row r="6136" spans="1:22" ht="13.5" customHeight="1" x14ac:dyDescent="0.2">
      <c r="A6136" s="32" t="s">
        <v>6132</v>
      </c>
      <c r="B6136" s="32" t="s">
        <v>13944</v>
      </c>
      <c r="C6136" s="32" t="s">
        <v>18187</v>
      </c>
      <c r="D6136" s="37">
        <v>5.6049470000000001</v>
      </c>
      <c r="E6136" s="39">
        <v>429.01</v>
      </c>
      <c r="F6136" s="39">
        <v>1174</v>
      </c>
      <c r="G6136" s="39">
        <v>2118.38</v>
      </c>
      <c r="H6136" s="38">
        <v>1</v>
      </c>
      <c r="I6136" s="38">
        <v>2515</v>
      </c>
      <c r="J6136" s="37">
        <v>22.013595209000002</v>
      </c>
      <c r="K6136" s="37">
        <v>23.232097518</v>
      </c>
      <c r="L6136" s="37">
        <v>12.836778126</v>
      </c>
      <c r="M6136" s="37">
        <v>31.996893303</v>
      </c>
      <c r="N6136" s="37">
        <v>24.577854630000001</v>
      </c>
      <c r="O6136" s="37">
        <v>44.115522820000002</v>
      </c>
      <c r="P6136" s="37">
        <v>14.9</v>
      </c>
      <c r="Q6136" s="37" t="s">
        <v>15680</v>
      </c>
      <c r="R6136" s="38">
        <v>61776</v>
      </c>
      <c r="S6136" s="37">
        <v>1.6739299999999999</v>
      </c>
      <c r="T6136" s="38">
        <v>0</v>
      </c>
      <c r="U6136" s="38">
        <v>0</v>
      </c>
      <c r="V6136" s="38">
        <v>1</v>
      </c>
    </row>
    <row r="6137" spans="1:22" ht="13.5" customHeight="1" x14ac:dyDescent="0.2">
      <c r="A6137" s="32" t="s">
        <v>6133</v>
      </c>
      <c r="B6137" s="32" t="s">
        <v>13945</v>
      </c>
      <c r="C6137" s="32" t="s">
        <v>18145</v>
      </c>
      <c r="D6137" s="37">
        <v>5.7292439999999996</v>
      </c>
      <c r="E6137" s="39">
        <v>744.98</v>
      </c>
      <c r="F6137" s="39">
        <v>3158</v>
      </c>
      <c r="G6137" s="39">
        <v>821.13</v>
      </c>
      <c r="H6137" s="38">
        <v>5</v>
      </c>
      <c r="I6137" s="38">
        <v>6622</v>
      </c>
      <c r="J6137" s="37">
        <v>65.581644541000003</v>
      </c>
      <c r="K6137" s="37">
        <v>38.133445442999999</v>
      </c>
      <c r="L6137" s="37">
        <v>46.258452323</v>
      </c>
      <c r="M6137" s="37">
        <v>35.233471831999999</v>
      </c>
      <c r="N6137" s="37">
        <v>22.064077101999999</v>
      </c>
      <c r="O6137" s="37">
        <v>77.221972550000004</v>
      </c>
      <c r="P6137" s="37">
        <v>14.481889764</v>
      </c>
      <c r="Q6137" s="37">
        <v>64.7103757</v>
      </c>
      <c r="R6137" s="38">
        <v>198437</v>
      </c>
      <c r="S6137" s="37">
        <v>1.33561</v>
      </c>
      <c r="T6137" s="38">
        <v>2</v>
      </c>
      <c r="U6137" s="38">
        <v>4</v>
      </c>
      <c r="V6137" s="38">
        <v>0</v>
      </c>
    </row>
    <row r="6138" spans="1:22" ht="13.5" customHeight="1" x14ac:dyDescent="0.2">
      <c r="A6138" s="32" t="s">
        <v>6134</v>
      </c>
      <c r="B6138" s="32" t="s">
        <v>13946</v>
      </c>
      <c r="C6138" s="32" t="s">
        <v>18136</v>
      </c>
      <c r="D6138" s="37">
        <v>6.9663300000000001</v>
      </c>
      <c r="E6138" s="39">
        <v>804.98</v>
      </c>
      <c r="F6138" s="39">
        <v>3120</v>
      </c>
      <c r="G6138" s="39">
        <v>5111.1400000000003</v>
      </c>
      <c r="H6138" s="38">
        <v>4</v>
      </c>
      <c r="I6138" s="38">
        <v>6028</v>
      </c>
      <c r="J6138" s="37">
        <v>39.770243348000001</v>
      </c>
      <c r="K6138" s="37">
        <v>38.034258669000003</v>
      </c>
      <c r="L6138" s="37">
        <v>32.99003038</v>
      </c>
      <c r="M6138" s="37">
        <v>29.246593123</v>
      </c>
      <c r="N6138" s="37">
        <v>29.030021687000001</v>
      </c>
      <c r="O6138" s="37">
        <v>31.591894915000001</v>
      </c>
      <c r="P6138" s="37">
        <v>14.552317881</v>
      </c>
      <c r="Q6138" s="37">
        <v>77.224760599999996</v>
      </c>
      <c r="R6138" s="38">
        <v>168755</v>
      </c>
      <c r="S6138" s="37">
        <v>1.8738900000000001</v>
      </c>
      <c r="T6138" s="38">
        <v>2</v>
      </c>
      <c r="U6138" s="38">
        <v>4</v>
      </c>
      <c r="V6138" s="38">
        <v>0</v>
      </c>
    </row>
    <row r="6139" spans="1:22" ht="13.5" customHeight="1" x14ac:dyDescent="0.2">
      <c r="A6139" s="32" t="s">
        <v>6135</v>
      </c>
      <c r="B6139" s="32" t="s">
        <v>13947</v>
      </c>
      <c r="C6139" s="32" t="s">
        <v>18136</v>
      </c>
      <c r="D6139" s="37">
        <v>2.0488300000000002</v>
      </c>
      <c r="E6139" s="39">
        <v>670.01</v>
      </c>
      <c r="F6139" s="39">
        <v>1805</v>
      </c>
      <c r="G6139" s="39">
        <v>2776.21</v>
      </c>
      <c r="H6139" s="38">
        <v>2</v>
      </c>
      <c r="I6139" s="38">
        <v>3713</v>
      </c>
      <c r="J6139" s="37">
        <v>15.847971533000001</v>
      </c>
      <c r="K6139" s="37">
        <v>16.663038535999998</v>
      </c>
      <c r="L6139" s="37">
        <v>11.857016983999999</v>
      </c>
      <c r="M6139" s="37">
        <v>19.612626486</v>
      </c>
      <c r="N6139" s="37">
        <v>14.315220769</v>
      </c>
      <c r="O6139" s="37">
        <v>19.721044680999999</v>
      </c>
      <c r="P6139" s="37">
        <v>13.872968688</v>
      </c>
      <c r="Q6139" s="37">
        <v>68.544652299999996</v>
      </c>
      <c r="R6139" s="38">
        <v>51674</v>
      </c>
      <c r="S6139" s="37">
        <v>1.8738900000000001</v>
      </c>
      <c r="T6139" s="38">
        <v>1</v>
      </c>
      <c r="U6139" s="38">
        <v>1</v>
      </c>
      <c r="V6139" s="38">
        <v>0</v>
      </c>
    </row>
    <row r="6140" spans="1:22" ht="13.5" customHeight="1" x14ac:dyDescent="0.2">
      <c r="A6140" s="32" t="s">
        <v>6136</v>
      </c>
      <c r="B6140" s="32" t="s">
        <v>13948</v>
      </c>
      <c r="C6140" s="32" t="s">
        <v>18145</v>
      </c>
      <c r="D6140" s="37">
        <v>4.2370580000000002</v>
      </c>
      <c r="E6140" s="39">
        <v>548.02</v>
      </c>
      <c r="F6140" s="39">
        <v>3392</v>
      </c>
      <c r="G6140" s="39">
        <v>767.03</v>
      </c>
      <c r="H6140" s="38">
        <v>4</v>
      </c>
      <c r="I6140" s="38">
        <v>7305</v>
      </c>
      <c r="J6140" s="37">
        <v>78.105989764</v>
      </c>
      <c r="K6140" s="37">
        <v>42.789264367999998</v>
      </c>
      <c r="L6140" s="37">
        <v>56.324277156999997</v>
      </c>
      <c r="M6140" s="37">
        <v>32.742374374999997</v>
      </c>
      <c r="N6140" s="37">
        <v>22.012173271000002</v>
      </c>
      <c r="O6140" s="37">
        <v>78.997175948000006</v>
      </c>
      <c r="P6140" s="37">
        <v>14.598807781</v>
      </c>
      <c r="Q6140" s="37">
        <v>40.112708300000001</v>
      </c>
      <c r="R6140" s="38">
        <v>235344</v>
      </c>
      <c r="S6140" s="37">
        <v>1.33561</v>
      </c>
      <c r="T6140" s="38">
        <v>0</v>
      </c>
      <c r="U6140" s="38">
        <v>1</v>
      </c>
      <c r="V6140" s="38">
        <v>3</v>
      </c>
    </row>
    <row r="6141" spans="1:22" ht="13.5" customHeight="1" x14ac:dyDescent="0.2">
      <c r="A6141" s="32" t="s">
        <v>6137</v>
      </c>
      <c r="B6141" s="32" t="s">
        <v>13949</v>
      </c>
      <c r="C6141" s="32" t="s">
        <v>18136</v>
      </c>
      <c r="D6141" s="37">
        <v>3.6485240000000001</v>
      </c>
      <c r="E6141" s="39">
        <v>911.03</v>
      </c>
      <c r="F6141" s="39">
        <v>3811</v>
      </c>
      <c r="G6141" s="39">
        <v>3209.71</v>
      </c>
      <c r="H6141" s="38">
        <v>18</v>
      </c>
      <c r="I6141" s="38">
        <v>7531</v>
      </c>
      <c r="J6141" s="37">
        <v>53.082485945999998</v>
      </c>
      <c r="K6141" s="37">
        <v>50.853053307000003</v>
      </c>
      <c r="L6141" s="37">
        <v>22.346973191</v>
      </c>
      <c r="M6141" s="37">
        <v>42.737575978000002</v>
      </c>
      <c r="N6141" s="37">
        <v>35.499281981999999</v>
      </c>
      <c r="O6141" s="37">
        <v>48.235993636000003</v>
      </c>
      <c r="P6141" s="37">
        <v>14.541994324999999</v>
      </c>
      <c r="Q6141" s="37">
        <v>78.717849400000006</v>
      </c>
      <c r="R6141" s="38">
        <v>206023</v>
      </c>
      <c r="S6141" s="37">
        <v>1.8738900000000001</v>
      </c>
      <c r="T6141" s="38">
        <v>9</v>
      </c>
      <c r="U6141" s="38">
        <v>16</v>
      </c>
      <c r="V6141" s="38">
        <v>3</v>
      </c>
    </row>
    <row r="6142" spans="1:22" ht="13.5" customHeight="1" x14ac:dyDescent="0.2">
      <c r="A6142" s="32" t="s">
        <v>6138</v>
      </c>
      <c r="B6142" s="32" t="s">
        <v>13950</v>
      </c>
      <c r="C6142" s="32" t="s">
        <v>18145</v>
      </c>
      <c r="D6142" s="37">
        <v>0.883073</v>
      </c>
      <c r="E6142" s="39">
        <v>284</v>
      </c>
      <c r="F6142" s="39">
        <v>1727</v>
      </c>
      <c r="G6142" s="39">
        <v>918.68</v>
      </c>
      <c r="H6142" s="38">
        <v>2</v>
      </c>
      <c r="I6142" s="38">
        <v>3558</v>
      </c>
      <c r="J6142" s="37">
        <v>45.724513387999998</v>
      </c>
      <c r="K6142" s="37">
        <v>31.687611016999998</v>
      </c>
      <c r="L6142" s="37">
        <v>21.832057923000001</v>
      </c>
      <c r="M6142" s="37">
        <v>31.910158303999999</v>
      </c>
      <c r="N6142" s="37">
        <v>17.776150361999999</v>
      </c>
      <c r="O6142" s="37">
        <v>56.054330591999999</v>
      </c>
      <c r="P6142" s="37">
        <v>14.207994758</v>
      </c>
      <c r="Q6142" s="37">
        <v>63.813586399999998</v>
      </c>
      <c r="R6142" s="38">
        <v>114143</v>
      </c>
      <c r="S6142" s="37">
        <v>1.33561</v>
      </c>
      <c r="T6142" s="38">
        <v>1</v>
      </c>
      <c r="U6142" s="38">
        <v>0</v>
      </c>
      <c r="V6142" s="38">
        <v>2</v>
      </c>
    </row>
    <row r="6143" spans="1:22" ht="13.5" customHeight="1" x14ac:dyDescent="0.2">
      <c r="A6143" s="32" t="s">
        <v>6139</v>
      </c>
      <c r="B6143" s="32" t="s">
        <v>13951</v>
      </c>
      <c r="C6143" s="32" t="s">
        <v>18145</v>
      </c>
      <c r="D6143" s="37">
        <v>11.989990000000001</v>
      </c>
      <c r="E6143" s="39">
        <v>499</v>
      </c>
      <c r="F6143" s="39">
        <v>2638</v>
      </c>
      <c r="G6143" s="39">
        <v>1013.65</v>
      </c>
      <c r="H6143" s="38">
        <v>6</v>
      </c>
      <c r="I6143" s="38">
        <v>5591</v>
      </c>
      <c r="J6143" s="37">
        <v>79.758113480999995</v>
      </c>
      <c r="K6143" s="37">
        <v>56.832574905000001</v>
      </c>
      <c r="L6143" s="37">
        <v>39.549864221999997</v>
      </c>
      <c r="M6143" s="37">
        <v>35.480775676</v>
      </c>
      <c r="N6143" s="37">
        <v>37.242394658000002</v>
      </c>
      <c r="O6143" s="37">
        <v>64.828998798000001</v>
      </c>
      <c r="P6143" s="37">
        <v>14.574875295</v>
      </c>
      <c r="Q6143" s="37">
        <v>90.191957799999997</v>
      </c>
      <c r="R6143" s="38">
        <v>205590</v>
      </c>
      <c r="S6143" s="37">
        <v>1.33561</v>
      </c>
      <c r="T6143" s="38">
        <v>2</v>
      </c>
      <c r="U6143" s="38">
        <v>4</v>
      </c>
      <c r="V6143" s="38">
        <v>2</v>
      </c>
    </row>
    <row r="6144" spans="1:22" ht="13.5" customHeight="1" x14ac:dyDescent="0.2">
      <c r="A6144" s="32" t="s">
        <v>6140</v>
      </c>
      <c r="B6144" s="32" t="s">
        <v>13952</v>
      </c>
      <c r="C6144" s="32" t="s">
        <v>18145</v>
      </c>
      <c r="D6144" s="37">
        <v>4.3189359999999999</v>
      </c>
      <c r="E6144" s="39">
        <v>172</v>
      </c>
      <c r="F6144" s="39">
        <v>1060</v>
      </c>
      <c r="G6144" s="39">
        <v>308.66000000000003</v>
      </c>
      <c r="H6144" s="38">
        <v>2</v>
      </c>
      <c r="I6144" s="38">
        <v>2440</v>
      </c>
      <c r="J6144" s="37">
        <v>69.780967634999996</v>
      </c>
      <c r="K6144" s="37">
        <v>42.438967065</v>
      </c>
      <c r="L6144" s="37">
        <v>35.928528327999999</v>
      </c>
      <c r="M6144" s="37">
        <v>29.422416514999998</v>
      </c>
      <c r="N6144" s="37">
        <v>27.292227209</v>
      </c>
      <c r="O6144" s="37">
        <v>75.602959377999994</v>
      </c>
      <c r="P6144" s="37">
        <v>14.9</v>
      </c>
      <c r="Q6144" s="37" t="s">
        <v>15680</v>
      </c>
      <c r="R6144" s="38">
        <v>55149</v>
      </c>
      <c r="S6144" s="37">
        <v>1.33561</v>
      </c>
      <c r="T6144" s="38">
        <v>1</v>
      </c>
      <c r="U6144" s="38">
        <v>1</v>
      </c>
      <c r="V6144" s="38">
        <v>1</v>
      </c>
    </row>
    <row r="6145" spans="1:22" ht="13.5" customHeight="1" x14ac:dyDescent="0.2">
      <c r="A6145" s="32" t="s">
        <v>6141</v>
      </c>
      <c r="B6145" s="32" t="s">
        <v>13953</v>
      </c>
      <c r="C6145" s="32" t="s">
        <v>18136</v>
      </c>
      <c r="D6145" s="37">
        <v>5.8204609999999999</v>
      </c>
      <c r="E6145" s="39">
        <v>465</v>
      </c>
      <c r="F6145" s="39">
        <v>1326</v>
      </c>
      <c r="G6145" s="39">
        <v>2545.7199999999998</v>
      </c>
      <c r="H6145" s="38">
        <v>2</v>
      </c>
      <c r="I6145" s="38">
        <v>2771</v>
      </c>
      <c r="J6145" s="37">
        <v>27.90580306</v>
      </c>
      <c r="K6145" s="37">
        <v>31.072335018</v>
      </c>
      <c r="L6145" s="37">
        <v>29.872083020000002</v>
      </c>
      <c r="M6145" s="37">
        <v>23.173443514999999</v>
      </c>
      <c r="N6145" s="37">
        <v>24.330720999</v>
      </c>
      <c r="O6145" s="37">
        <v>26.087008525000002</v>
      </c>
      <c r="P6145" s="37">
        <v>14.9</v>
      </c>
      <c r="Q6145" s="37" t="s">
        <v>15680</v>
      </c>
      <c r="R6145" s="38">
        <v>116713</v>
      </c>
      <c r="S6145" s="37">
        <v>1.8738900000000001</v>
      </c>
      <c r="T6145" s="38">
        <v>1</v>
      </c>
      <c r="U6145" s="38">
        <v>0</v>
      </c>
      <c r="V6145" s="38">
        <v>2</v>
      </c>
    </row>
    <row r="6146" spans="1:22" ht="13.5" customHeight="1" x14ac:dyDescent="0.2">
      <c r="A6146" s="32" t="s">
        <v>6142</v>
      </c>
      <c r="B6146" s="32" t="s">
        <v>13954</v>
      </c>
      <c r="C6146" s="32" t="s">
        <v>18136</v>
      </c>
      <c r="D6146" s="37">
        <v>11.323399999999999</v>
      </c>
      <c r="E6146" s="39">
        <v>430.99</v>
      </c>
      <c r="F6146" s="39">
        <v>1873</v>
      </c>
      <c r="G6146" s="39">
        <v>3004.45</v>
      </c>
      <c r="H6146" s="38">
        <v>2</v>
      </c>
      <c r="I6146" s="38">
        <v>3749</v>
      </c>
      <c r="J6146" s="37">
        <v>72.501695221999995</v>
      </c>
      <c r="K6146" s="37">
        <v>62.928113144000001</v>
      </c>
      <c r="L6146" s="37">
        <v>52.016087054000003</v>
      </c>
      <c r="M6146" s="37">
        <v>36.333714008999998</v>
      </c>
      <c r="N6146" s="37">
        <v>36.172622959999998</v>
      </c>
      <c r="O6146" s="37">
        <v>22.062748752000001</v>
      </c>
      <c r="P6146" s="37">
        <v>14.527216494999999</v>
      </c>
      <c r="Q6146" s="37">
        <v>66.475558500000005</v>
      </c>
      <c r="R6146" s="38">
        <v>102801</v>
      </c>
      <c r="S6146" s="37">
        <v>1.8738900000000001</v>
      </c>
      <c r="T6146" s="38">
        <v>1</v>
      </c>
      <c r="U6146" s="38">
        <v>0</v>
      </c>
      <c r="V6146" s="38">
        <v>1</v>
      </c>
    </row>
    <row r="6147" spans="1:22" ht="13.5" customHeight="1" x14ac:dyDescent="0.2">
      <c r="A6147" s="32" t="s">
        <v>6143</v>
      </c>
      <c r="B6147" s="32" t="s">
        <v>13955</v>
      </c>
      <c r="C6147" s="32" t="s">
        <v>18187</v>
      </c>
      <c r="D6147" s="37">
        <v>2.505592</v>
      </c>
      <c r="E6147" s="39">
        <v>286.01</v>
      </c>
      <c r="F6147" s="39">
        <v>2438</v>
      </c>
      <c r="G6147" s="39">
        <v>420.55</v>
      </c>
      <c r="H6147" s="38">
        <v>3</v>
      </c>
      <c r="I6147" s="38">
        <v>5110</v>
      </c>
      <c r="J6147" s="37">
        <v>90.342077665000005</v>
      </c>
      <c r="K6147" s="37">
        <v>54.778280983999998</v>
      </c>
      <c r="L6147" s="37">
        <v>66.043601073000005</v>
      </c>
      <c r="M6147" s="37">
        <v>36.008353057999997</v>
      </c>
      <c r="N6147" s="37">
        <v>37.837321678999999</v>
      </c>
      <c r="O6147" s="37">
        <v>82.748358756000002</v>
      </c>
      <c r="P6147" s="37">
        <v>14.9</v>
      </c>
      <c r="Q6147" s="37">
        <v>70.362433100000004</v>
      </c>
      <c r="R6147" s="38">
        <v>178873</v>
      </c>
      <c r="S6147" s="37">
        <v>1.6739299999999999</v>
      </c>
      <c r="T6147" s="38">
        <v>0</v>
      </c>
      <c r="U6147" s="38">
        <v>2</v>
      </c>
      <c r="V6147" s="38">
        <v>1</v>
      </c>
    </row>
    <row r="6148" spans="1:22" ht="13.5" customHeight="1" x14ac:dyDescent="0.2">
      <c r="A6148" s="32" t="s">
        <v>6144</v>
      </c>
      <c r="B6148" s="32" t="s">
        <v>13956</v>
      </c>
      <c r="C6148" s="32" t="s">
        <v>18187</v>
      </c>
      <c r="D6148" s="37">
        <v>3.1185459999999998</v>
      </c>
      <c r="E6148" s="39">
        <v>663.01</v>
      </c>
      <c r="F6148" s="39">
        <v>1548</v>
      </c>
      <c r="G6148" s="39">
        <v>2347.7600000000002</v>
      </c>
      <c r="H6148" s="38">
        <v>2</v>
      </c>
      <c r="I6148" s="38">
        <v>2958</v>
      </c>
      <c r="J6148" s="37">
        <v>50.650234437000002</v>
      </c>
      <c r="K6148" s="37">
        <v>53.829281846000001</v>
      </c>
      <c r="L6148" s="37">
        <v>46.937706026000001</v>
      </c>
      <c r="M6148" s="37">
        <v>24.445229055999999</v>
      </c>
      <c r="N6148" s="37">
        <v>41.107749578000004</v>
      </c>
      <c r="O6148" s="37">
        <v>61.405265663999998</v>
      </c>
      <c r="P6148" s="37">
        <v>14.9</v>
      </c>
      <c r="Q6148" s="37">
        <v>91.6337166</v>
      </c>
      <c r="R6148" s="38">
        <v>104996</v>
      </c>
      <c r="S6148" s="37">
        <v>1.6739299999999999</v>
      </c>
      <c r="T6148" s="38">
        <v>2</v>
      </c>
      <c r="U6148" s="38">
        <v>1</v>
      </c>
      <c r="V6148" s="38">
        <v>0</v>
      </c>
    </row>
    <row r="6149" spans="1:22" ht="13.5" customHeight="1" x14ac:dyDescent="0.2">
      <c r="A6149" s="32" t="s">
        <v>6145</v>
      </c>
      <c r="B6149" s="32" t="s">
        <v>13957</v>
      </c>
      <c r="C6149" s="32" t="s">
        <v>18136</v>
      </c>
      <c r="D6149" s="37">
        <v>2.5581990000000001</v>
      </c>
      <c r="E6149" s="39">
        <v>320.99</v>
      </c>
      <c r="F6149" s="39">
        <v>711</v>
      </c>
      <c r="G6149" s="39">
        <v>1284.21</v>
      </c>
      <c r="H6149" s="38">
        <v>2</v>
      </c>
      <c r="I6149" s="38">
        <v>1467</v>
      </c>
      <c r="J6149" s="37">
        <v>36.522221664999996</v>
      </c>
      <c r="K6149" s="37">
        <v>44.688519161999999</v>
      </c>
      <c r="L6149" s="37">
        <v>35.745464957000003</v>
      </c>
      <c r="M6149" s="37">
        <v>24.975043657000001</v>
      </c>
      <c r="N6149" s="37">
        <v>29.901428842000001</v>
      </c>
      <c r="O6149" s="37">
        <v>29.191898178999999</v>
      </c>
      <c r="P6149" s="37">
        <v>14.9</v>
      </c>
      <c r="Q6149" s="37" t="s">
        <v>15680</v>
      </c>
      <c r="R6149" s="38">
        <v>40195</v>
      </c>
      <c r="S6149" s="37">
        <v>1.8738900000000001</v>
      </c>
      <c r="T6149" s="38">
        <v>1</v>
      </c>
      <c r="U6149" s="38">
        <v>1</v>
      </c>
      <c r="V6149" s="38">
        <v>1</v>
      </c>
    </row>
    <row r="6150" spans="1:22" ht="13.5" customHeight="1" x14ac:dyDescent="0.2">
      <c r="A6150" s="32" t="s">
        <v>6146</v>
      </c>
      <c r="B6150" s="32" t="s">
        <v>13958</v>
      </c>
      <c r="C6150" s="32" t="s">
        <v>18136</v>
      </c>
      <c r="D6150" s="37">
        <v>6.6234650000000004</v>
      </c>
      <c r="E6150" s="39">
        <v>1072</v>
      </c>
      <c r="F6150" s="39">
        <v>3552</v>
      </c>
      <c r="G6150" s="39">
        <v>5810.38</v>
      </c>
      <c r="H6150" s="38">
        <v>8</v>
      </c>
      <c r="I6150" s="38">
        <v>6913</v>
      </c>
      <c r="J6150" s="37">
        <v>36.273129959999999</v>
      </c>
      <c r="K6150" s="37">
        <v>37.050818298000003</v>
      </c>
      <c r="L6150" s="37">
        <v>31.543283326000001</v>
      </c>
      <c r="M6150" s="37">
        <v>25.431023741000001</v>
      </c>
      <c r="N6150" s="37">
        <v>32.154609303000001</v>
      </c>
      <c r="O6150" s="37">
        <v>32.492749574999998</v>
      </c>
      <c r="P6150" s="37">
        <v>14.511588412</v>
      </c>
      <c r="Q6150" s="37">
        <v>93.098932899999994</v>
      </c>
      <c r="R6150" s="38">
        <v>158276</v>
      </c>
      <c r="S6150" s="37">
        <v>1.8738900000000001</v>
      </c>
      <c r="T6150" s="38">
        <v>5</v>
      </c>
      <c r="U6150" s="38">
        <v>5</v>
      </c>
      <c r="V6150" s="38">
        <v>3</v>
      </c>
    </row>
    <row r="6151" spans="1:22" ht="13.5" customHeight="1" x14ac:dyDescent="0.2">
      <c r="A6151" s="32" t="s">
        <v>6147</v>
      </c>
      <c r="B6151" s="32" t="s">
        <v>13959</v>
      </c>
      <c r="C6151" s="32" t="s">
        <v>18145</v>
      </c>
      <c r="D6151" s="37">
        <v>4.4437420000000003</v>
      </c>
      <c r="E6151" s="39">
        <v>817</v>
      </c>
      <c r="F6151" s="39">
        <v>2720</v>
      </c>
      <c r="G6151" s="39">
        <v>1302.52</v>
      </c>
      <c r="H6151" s="38">
        <v>5</v>
      </c>
      <c r="I6151" s="38">
        <v>5369</v>
      </c>
      <c r="J6151" s="37">
        <v>23.181526953999999</v>
      </c>
      <c r="K6151" s="37">
        <v>24.638292398000001</v>
      </c>
      <c r="L6151" s="37">
        <v>8.7682618483999999</v>
      </c>
      <c r="M6151" s="37">
        <v>33.205863452999999</v>
      </c>
      <c r="N6151" s="37">
        <v>15.250693654000001</v>
      </c>
      <c r="O6151" s="37">
        <v>26.593871931999999</v>
      </c>
      <c r="P6151" s="37">
        <v>14.9</v>
      </c>
      <c r="Q6151" s="37">
        <v>77.484112699999997</v>
      </c>
      <c r="R6151" s="38">
        <v>112025</v>
      </c>
      <c r="S6151" s="37">
        <v>1.33561</v>
      </c>
      <c r="T6151" s="38">
        <v>2</v>
      </c>
      <c r="U6151" s="38">
        <v>4</v>
      </c>
      <c r="V6151" s="38">
        <v>2</v>
      </c>
    </row>
    <row r="6152" spans="1:22" ht="13.5" customHeight="1" x14ac:dyDescent="0.2">
      <c r="A6152" s="32" t="s">
        <v>6148</v>
      </c>
      <c r="B6152" s="32" t="s">
        <v>13960</v>
      </c>
      <c r="C6152" s="32" t="s">
        <v>18145</v>
      </c>
      <c r="D6152" s="37">
        <v>4.2415250000000002</v>
      </c>
      <c r="E6152" s="39">
        <v>246.99</v>
      </c>
      <c r="F6152" s="39">
        <v>1814</v>
      </c>
      <c r="G6152" s="39">
        <v>268.02999999999997</v>
      </c>
      <c r="H6152" s="38">
        <v>4</v>
      </c>
      <c r="I6152" s="38">
        <v>4092</v>
      </c>
      <c r="J6152" s="37">
        <v>78.037946086999995</v>
      </c>
      <c r="K6152" s="37">
        <v>45.438177326999998</v>
      </c>
      <c r="L6152" s="37">
        <v>57.029776767999998</v>
      </c>
      <c r="M6152" s="37">
        <v>37.135373803999997</v>
      </c>
      <c r="N6152" s="37">
        <v>21.581086739</v>
      </c>
      <c r="O6152" s="37">
        <v>82.888940812000001</v>
      </c>
      <c r="P6152" s="37">
        <v>14.456962705</v>
      </c>
      <c r="Q6152" s="37">
        <v>57.835588799999996</v>
      </c>
      <c r="R6152" s="38">
        <v>121375</v>
      </c>
      <c r="S6152" s="37">
        <v>1.33561</v>
      </c>
      <c r="T6152" s="38">
        <v>2</v>
      </c>
      <c r="U6152" s="38">
        <v>1</v>
      </c>
      <c r="V6152" s="38">
        <v>1</v>
      </c>
    </row>
    <row r="6153" spans="1:22" ht="13.5" customHeight="1" x14ac:dyDescent="0.2">
      <c r="A6153" s="32" t="s">
        <v>6149</v>
      </c>
      <c r="B6153" s="32" t="s">
        <v>13961</v>
      </c>
      <c r="C6153" s="32" t="s">
        <v>18187</v>
      </c>
      <c r="D6153" s="37">
        <v>2.6622620000000001</v>
      </c>
      <c r="E6153" s="39">
        <v>305.99</v>
      </c>
      <c r="F6153" s="39">
        <v>2405</v>
      </c>
      <c r="G6153" s="39">
        <v>554.83000000000004</v>
      </c>
      <c r="H6153" s="38">
        <v>1</v>
      </c>
      <c r="I6153" s="38">
        <v>5195</v>
      </c>
      <c r="J6153" s="37">
        <v>89.061292875999996</v>
      </c>
      <c r="K6153" s="37">
        <v>58.099146724999997</v>
      </c>
      <c r="L6153" s="37">
        <v>62.097736920999999</v>
      </c>
      <c r="M6153" s="37">
        <v>33.985299576000003</v>
      </c>
      <c r="N6153" s="37">
        <v>37.658594729000001</v>
      </c>
      <c r="O6153" s="37">
        <v>83.489254211000002</v>
      </c>
      <c r="P6153" s="37">
        <v>14.9</v>
      </c>
      <c r="Q6153" s="37">
        <v>61.688096000000002</v>
      </c>
      <c r="R6153" s="38">
        <v>462877</v>
      </c>
      <c r="S6153" s="37">
        <v>1.6739299999999999</v>
      </c>
      <c r="T6153" s="38">
        <v>0</v>
      </c>
      <c r="U6153" s="38">
        <v>0</v>
      </c>
      <c r="V6153" s="38">
        <v>1</v>
      </c>
    </row>
    <row r="6154" spans="1:22" ht="13.5" customHeight="1" x14ac:dyDescent="0.2">
      <c r="A6154" s="32" t="s">
        <v>6150</v>
      </c>
      <c r="B6154" s="32" t="s">
        <v>13962</v>
      </c>
      <c r="C6154" s="32" t="s">
        <v>18145</v>
      </c>
      <c r="D6154" s="37">
        <v>3.9637289999999998</v>
      </c>
      <c r="E6154" s="39">
        <v>279.01</v>
      </c>
      <c r="F6154" s="39">
        <v>1084</v>
      </c>
      <c r="G6154" s="39">
        <v>212.01</v>
      </c>
      <c r="H6154" s="38">
        <v>1</v>
      </c>
      <c r="I6154" s="38">
        <v>2512</v>
      </c>
      <c r="J6154" s="37">
        <v>76.986656639000003</v>
      </c>
      <c r="K6154" s="37">
        <v>41.369150576999999</v>
      </c>
      <c r="L6154" s="37">
        <v>59.680838530000003</v>
      </c>
      <c r="M6154" s="37">
        <v>36.324622724999998</v>
      </c>
      <c r="N6154" s="37">
        <v>21.235008645000001</v>
      </c>
      <c r="O6154" s="37">
        <v>87.868621148000003</v>
      </c>
      <c r="P6154" s="37">
        <v>14.263088057999999</v>
      </c>
      <c r="Q6154" s="37" t="s">
        <v>15680</v>
      </c>
      <c r="R6154" s="38">
        <v>63049</v>
      </c>
      <c r="S6154" s="37">
        <v>1.33561</v>
      </c>
      <c r="T6154" s="38">
        <v>0</v>
      </c>
      <c r="U6154" s="38">
        <v>0</v>
      </c>
      <c r="V6154" s="38">
        <v>1</v>
      </c>
    </row>
    <row r="6155" spans="1:22" ht="13.5" customHeight="1" x14ac:dyDescent="0.2">
      <c r="A6155" s="32" t="s">
        <v>6151</v>
      </c>
      <c r="B6155" s="32" t="s">
        <v>13963</v>
      </c>
      <c r="C6155" s="32" t="s">
        <v>18145</v>
      </c>
      <c r="D6155" s="37">
        <v>2.0880930000000002</v>
      </c>
      <c r="E6155" s="39">
        <v>255.98</v>
      </c>
      <c r="F6155" s="39">
        <v>1761</v>
      </c>
      <c r="G6155" s="39">
        <v>303.45999999999998</v>
      </c>
      <c r="H6155" s="38">
        <v>2</v>
      </c>
      <c r="I6155" s="38">
        <v>3765</v>
      </c>
      <c r="J6155" s="37">
        <v>85.778634595</v>
      </c>
      <c r="K6155" s="37">
        <v>55.213228481999998</v>
      </c>
      <c r="L6155" s="37">
        <v>48.834158176000003</v>
      </c>
      <c r="M6155" s="37">
        <v>32.755287953</v>
      </c>
      <c r="N6155" s="37">
        <v>26.073331015000001</v>
      </c>
      <c r="O6155" s="37">
        <v>77.536133265999993</v>
      </c>
      <c r="P6155" s="37">
        <v>7.2984752223999996</v>
      </c>
      <c r="Q6155" s="37">
        <v>72.184264600000006</v>
      </c>
      <c r="R6155" s="38">
        <v>98619</v>
      </c>
      <c r="S6155" s="37">
        <v>1.33561</v>
      </c>
      <c r="T6155" s="38">
        <v>0</v>
      </c>
      <c r="U6155" s="38">
        <v>1</v>
      </c>
      <c r="V6155" s="38">
        <v>1</v>
      </c>
    </row>
    <row r="6156" spans="1:22" ht="13.5" customHeight="1" x14ac:dyDescent="0.2">
      <c r="A6156" s="32" t="s">
        <v>6152</v>
      </c>
      <c r="B6156" s="32" t="s">
        <v>13964</v>
      </c>
      <c r="C6156" s="32" t="s">
        <v>18187</v>
      </c>
      <c r="D6156" s="37">
        <v>5.5094190000000003</v>
      </c>
      <c r="E6156" s="39">
        <v>735.98</v>
      </c>
      <c r="F6156" s="39">
        <v>2600</v>
      </c>
      <c r="G6156" s="39">
        <v>4308.47</v>
      </c>
      <c r="H6156" s="38">
        <v>2</v>
      </c>
      <c r="I6156" s="38">
        <v>5067</v>
      </c>
      <c r="J6156" s="37">
        <v>51.382994971999999</v>
      </c>
      <c r="K6156" s="37">
        <v>41.846565208999998</v>
      </c>
      <c r="L6156" s="37">
        <v>59.216039215999999</v>
      </c>
      <c r="M6156" s="37">
        <v>30.280503156999998</v>
      </c>
      <c r="N6156" s="37">
        <v>36.446399319000001</v>
      </c>
      <c r="O6156" s="37">
        <v>69.132574032999997</v>
      </c>
      <c r="P6156" s="37">
        <v>14.9</v>
      </c>
      <c r="Q6156" s="37">
        <v>77.189927999999995</v>
      </c>
      <c r="R6156" s="38">
        <v>155513</v>
      </c>
      <c r="S6156" s="37">
        <v>1.6739299999999999</v>
      </c>
      <c r="T6156" s="38">
        <v>0</v>
      </c>
      <c r="U6156" s="38">
        <v>2</v>
      </c>
      <c r="V6156" s="38">
        <v>0</v>
      </c>
    </row>
    <row r="6157" spans="1:22" ht="13.5" customHeight="1" x14ac:dyDescent="0.2">
      <c r="A6157" s="32" t="s">
        <v>6153</v>
      </c>
      <c r="B6157" s="32" t="s">
        <v>13965</v>
      </c>
      <c r="C6157" s="32" t="s">
        <v>18136</v>
      </c>
      <c r="D6157" s="37">
        <v>5.601699</v>
      </c>
      <c r="E6157" s="39">
        <v>665.98</v>
      </c>
      <c r="F6157" s="39">
        <v>2846</v>
      </c>
      <c r="G6157" s="39">
        <v>4332.45</v>
      </c>
      <c r="H6157" s="38">
        <v>4</v>
      </c>
      <c r="I6157" s="38">
        <v>5604</v>
      </c>
      <c r="J6157" s="37">
        <v>24.025747720999998</v>
      </c>
      <c r="K6157" s="37">
        <v>30.523083611000001</v>
      </c>
      <c r="L6157" s="37">
        <v>15.371529502</v>
      </c>
      <c r="M6157" s="37">
        <v>23.942075294999999</v>
      </c>
      <c r="N6157" s="37">
        <v>24.549413605000002</v>
      </c>
      <c r="O6157" s="37">
        <v>47.886621249000001</v>
      </c>
      <c r="P6157" s="37">
        <v>14.373887814</v>
      </c>
      <c r="Q6157" s="37">
        <v>93.474747399999998</v>
      </c>
      <c r="R6157" s="38">
        <v>139211</v>
      </c>
      <c r="S6157" s="37">
        <v>1.8738900000000001</v>
      </c>
      <c r="T6157" s="38">
        <v>2</v>
      </c>
      <c r="U6157" s="38">
        <v>4</v>
      </c>
      <c r="V6157" s="38">
        <v>2</v>
      </c>
    </row>
    <row r="6158" spans="1:22" ht="13.5" customHeight="1" x14ac:dyDescent="0.2">
      <c r="A6158" s="32" t="s">
        <v>6154</v>
      </c>
      <c r="B6158" s="32" t="s">
        <v>13966</v>
      </c>
      <c r="C6158" s="32" t="s">
        <v>18187</v>
      </c>
      <c r="D6158" s="37">
        <v>4.4354389999999997</v>
      </c>
      <c r="E6158" s="39">
        <v>434.99</v>
      </c>
      <c r="F6158" s="39">
        <v>1149</v>
      </c>
      <c r="G6158" s="39">
        <v>2008.65</v>
      </c>
      <c r="H6158" s="38">
        <v>2</v>
      </c>
      <c r="I6158" s="38">
        <v>2308</v>
      </c>
      <c r="J6158" s="37">
        <v>37.052368549999997</v>
      </c>
      <c r="K6158" s="37">
        <v>37.843336772999997</v>
      </c>
      <c r="L6158" s="37">
        <v>50.418285945000001</v>
      </c>
      <c r="M6158" s="37">
        <v>25.601143743000002</v>
      </c>
      <c r="N6158" s="37">
        <v>24.872422412999999</v>
      </c>
      <c r="O6158" s="37">
        <v>63.094231931000003</v>
      </c>
      <c r="P6158" s="37">
        <v>14.9</v>
      </c>
      <c r="Q6158" s="37" t="s">
        <v>15680</v>
      </c>
      <c r="R6158" s="38">
        <v>51760</v>
      </c>
      <c r="S6158" s="37">
        <v>1.6739299999999999</v>
      </c>
      <c r="T6158" s="38">
        <v>1</v>
      </c>
      <c r="U6158" s="38">
        <v>1</v>
      </c>
      <c r="V6158" s="38">
        <v>1</v>
      </c>
    </row>
    <row r="6159" spans="1:22" ht="13.5" customHeight="1" x14ac:dyDescent="0.2">
      <c r="A6159" s="32" t="s">
        <v>6155</v>
      </c>
      <c r="B6159" s="32" t="s">
        <v>13967</v>
      </c>
      <c r="C6159" s="32" t="s">
        <v>18136</v>
      </c>
      <c r="D6159" s="37">
        <v>4.0671860000000004</v>
      </c>
      <c r="E6159" s="39">
        <v>866.01</v>
      </c>
      <c r="F6159" s="39">
        <v>2016</v>
      </c>
      <c r="G6159" s="39">
        <v>3437.29</v>
      </c>
      <c r="H6159" s="38">
        <v>1</v>
      </c>
      <c r="I6159" s="38">
        <v>4016</v>
      </c>
      <c r="J6159" s="37">
        <v>34.678556786999998</v>
      </c>
      <c r="K6159" s="37">
        <v>33.539609245000001</v>
      </c>
      <c r="L6159" s="37">
        <v>14.189322931</v>
      </c>
      <c r="M6159" s="37">
        <v>35.727288633999997</v>
      </c>
      <c r="N6159" s="37">
        <v>26.500990877</v>
      </c>
      <c r="O6159" s="37">
        <v>22.453661128</v>
      </c>
      <c r="P6159" s="37">
        <v>14.320343705999999</v>
      </c>
      <c r="Q6159" s="37">
        <v>79.792478500000001</v>
      </c>
      <c r="R6159" s="38">
        <v>134751</v>
      </c>
      <c r="S6159" s="37">
        <v>1.8738900000000001</v>
      </c>
      <c r="T6159" s="38">
        <v>1</v>
      </c>
      <c r="U6159" s="38">
        <v>0</v>
      </c>
      <c r="V6159" s="38">
        <v>0</v>
      </c>
    </row>
    <row r="6160" spans="1:22" ht="13.5" customHeight="1" x14ac:dyDescent="0.2">
      <c r="A6160" s="32" t="s">
        <v>6156</v>
      </c>
      <c r="B6160" s="32" t="s">
        <v>13968</v>
      </c>
      <c r="C6160" s="32" t="s">
        <v>18136</v>
      </c>
      <c r="D6160" s="37">
        <v>11.33751</v>
      </c>
      <c r="E6160" s="39">
        <v>405.99</v>
      </c>
      <c r="F6160" s="39">
        <v>1562</v>
      </c>
      <c r="G6160" s="39">
        <v>2215.77</v>
      </c>
      <c r="H6160" s="38">
        <v>2</v>
      </c>
      <c r="I6160" s="38">
        <v>2983</v>
      </c>
      <c r="J6160" s="37">
        <v>32.019011302999999</v>
      </c>
      <c r="K6160" s="37">
        <v>41.596795206000003</v>
      </c>
      <c r="L6160" s="37">
        <v>11.241304523</v>
      </c>
      <c r="M6160" s="37">
        <v>48.955066453999997</v>
      </c>
      <c r="N6160" s="37">
        <v>11.139998614</v>
      </c>
      <c r="O6160" s="37">
        <v>21.470537448000002</v>
      </c>
      <c r="P6160" s="37">
        <v>14.9</v>
      </c>
      <c r="Q6160" s="37">
        <v>89.489138600000004</v>
      </c>
      <c r="R6160" s="38">
        <v>58129</v>
      </c>
      <c r="S6160" s="37">
        <v>1.8738900000000001</v>
      </c>
      <c r="T6160" s="38">
        <v>2</v>
      </c>
      <c r="U6160" s="38">
        <v>2</v>
      </c>
      <c r="V6160" s="38">
        <v>0</v>
      </c>
    </row>
    <row r="6161" spans="1:22" ht="13.5" customHeight="1" x14ac:dyDescent="0.2">
      <c r="A6161" s="32" t="s">
        <v>6157</v>
      </c>
      <c r="B6161" s="32" t="s">
        <v>13969</v>
      </c>
      <c r="C6161" s="32" t="s">
        <v>18145</v>
      </c>
      <c r="D6161" s="37">
        <v>5.4759950000000002</v>
      </c>
      <c r="E6161" s="39">
        <v>576.97</v>
      </c>
      <c r="F6161" s="39">
        <v>3206</v>
      </c>
      <c r="G6161" s="39">
        <v>999.65</v>
      </c>
      <c r="H6161" s="38">
        <v>4</v>
      </c>
      <c r="I6161" s="38">
        <v>7020</v>
      </c>
      <c r="J6161" s="37">
        <v>69.071579901999996</v>
      </c>
      <c r="K6161" s="37">
        <v>48.111665434000003</v>
      </c>
      <c r="L6161" s="37">
        <v>37.426502370999998</v>
      </c>
      <c r="M6161" s="37">
        <v>32.826043978999998</v>
      </c>
      <c r="N6161" s="37">
        <v>30.648740552</v>
      </c>
      <c r="O6161" s="37">
        <v>71.053337767000002</v>
      </c>
      <c r="P6161" s="37">
        <v>14.3528</v>
      </c>
      <c r="Q6161" s="37">
        <v>50.152056999999999</v>
      </c>
      <c r="R6161" s="38">
        <v>273714</v>
      </c>
      <c r="S6161" s="37">
        <v>1.33561</v>
      </c>
      <c r="T6161" s="38">
        <v>2</v>
      </c>
      <c r="U6161" s="38">
        <v>1</v>
      </c>
      <c r="V6161" s="38">
        <v>2</v>
      </c>
    </row>
    <row r="6162" spans="1:22" ht="13.5" customHeight="1" x14ac:dyDescent="0.2">
      <c r="A6162" s="32" t="s">
        <v>6158</v>
      </c>
      <c r="B6162" s="32" t="s">
        <v>13970</v>
      </c>
      <c r="C6162" s="32" t="s">
        <v>18145</v>
      </c>
      <c r="D6162" s="37">
        <v>3.2692299999999999</v>
      </c>
      <c r="E6162" s="39">
        <v>247.01</v>
      </c>
      <c r="F6162" s="39">
        <v>1486</v>
      </c>
      <c r="G6162" s="39">
        <v>636.01</v>
      </c>
      <c r="H6162" s="38">
        <v>4</v>
      </c>
      <c r="I6162" s="38">
        <v>3188</v>
      </c>
      <c r="J6162" s="37">
        <v>78.275060784000004</v>
      </c>
      <c r="K6162" s="37">
        <v>54.261896614000001</v>
      </c>
      <c r="L6162" s="37">
        <v>46.18346648</v>
      </c>
      <c r="M6162" s="37">
        <v>27.314739926000001</v>
      </c>
      <c r="N6162" s="37">
        <v>37.673862563</v>
      </c>
      <c r="O6162" s="37">
        <v>81.423299936999996</v>
      </c>
      <c r="P6162" s="37">
        <v>11.383917836</v>
      </c>
      <c r="Q6162" s="37" t="s">
        <v>15680</v>
      </c>
      <c r="R6162" s="38">
        <v>70269</v>
      </c>
      <c r="S6162" s="37">
        <v>1.33561</v>
      </c>
      <c r="T6162" s="38">
        <v>1</v>
      </c>
      <c r="U6162" s="38">
        <v>4</v>
      </c>
      <c r="V6162" s="38">
        <v>0</v>
      </c>
    </row>
    <row r="6163" spans="1:22" ht="13.5" customHeight="1" x14ac:dyDescent="0.2">
      <c r="A6163" s="32" t="s">
        <v>6159</v>
      </c>
      <c r="B6163" s="32" t="s">
        <v>13971</v>
      </c>
      <c r="C6163" s="32" t="s">
        <v>18136</v>
      </c>
      <c r="D6163" s="37">
        <v>4.5159929999999999</v>
      </c>
      <c r="E6163" s="39">
        <v>357.99</v>
      </c>
      <c r="F6163" s="39">
        <v>8056</v>
      </c>
      <c r="G6163" s="39">
        <v>12987.15</v>
      </c>
      <c r="H6163" s="38">
        <v>9</v>
      </c>
      <c r="I6163" s="38">
        <v>18792</v>
      </c>
      <c r="J6163" s="37">
        <v>10.682603102</v>
      </c>
      <c r="K6163" s="37">
        <v>22.237260150000001</v>
      </c>
      <c r="L6163" s="37">
        <v>9.11146995</v>
      </c>
      <c r="M6163" s="37">
        <v>37.209804644999998</v>
      </c>
      <c r="N6163" s="37">
        <v>23.760861898999998</v>
      </c>
      <c r="O6163" s="37">
        <v>37.638757693999999</v>
      </c>
      <c r="P6163" s="37">
        <v>14.709803165</v>
      </c>
      <c r="Q6163" s="37">
        <v>90.591150099999993</v>
      </c>
      <c r="R6163" s="38">
        <v>188982</v>
      </c>
      <c r="S6163" s="37">
        <v>1.8738900000000001</v>
      </c>
      <c r="T6163" s="38">
        <v>5</v>
      </c>
      <c r="U6163" s="38">
        <v>8</v>
      </c>
      <c r="V6163" s="38">
        <v>1</v>
      </c>
    </row>
    <row r="6164" spans="1:22" ht="13.5" customHeight="1" x14ac:dyDescent="0.2">
      <c r="A6164" s="32" t="s">
        <v>6160</v>
      </c>
      <c r="B6164" s="32" t="s">
        <v>13972</v>
      </c>
      <c r="C6164" s="32" t="s">
        <v>18187</v>
      </c>
      <c r="D6164" s="37">
        <v>2.8173360000000001</v>
      </c>
      <c r="E6164" s="39">
        <v>406.01</v>
      </c>
      <c r="F6164" s="39">
        <v>1434</v>
      </c>
      <c r="G6164" s="39">
        <v>314.87</v>
      </c>
      <c r="H6164" s="38">
        <v>1</v>
      </c>
      <c r="I6164" s="38">
        <v>3393</v>
      </c>
      <c r="J6164" s="37">
        <v>83.200803544999999</v>
      </c>
      <c r="K6164" s="37">
        <v>47.396024160000003</v>
      </c>
      <c r="L6164" s="37">
        <v>65.836612313000003</v>
      </c>
      <c r="M6164" s="37">
        <v>37.471798988000003</v>
      </c>
      <c r="N6164" s="37">
        <v>31.909975633999998</v>
      </c>
      <c r="O6164" s="37">
        <v>82.301316858999996</v>
      </c>
      <c r="P6164" s="37">
        <v>14.9</v>
      </c>
      <c r="Q6164" s="37">
        <v>78.715938199999997</v>
      </c>
      <c r="R6164" s="38">
        <v>106343</v>
      </c>
      <c r="S6164" s="37">
        <v>1.6739299999999999</v>
      </c>
      <c r="T6164" s="38">
        <v>0</v>
      </c>
      <c r="U6164" s="38">
        <v>0</v>
      </c>
      <c r="V6164" s="38">
        <v>0</v>
      </c>
    </row>
    <row r="6165" spans="1:22" ht="13.5" customHeight="1" x14ac:dyDescent="0.2">
      <c r="A6165" s="32" t="s">
        <v>6161</v>
      </c>
      <c r="B6165" s="32" t="s">
        <v>13973</v>
      </c>
      <c r="C6165" s="32" t="s">
        <v>18187</v>
      </c>
      <c r="D6165" s="37">
        <v>0.46076800000000001</v>
      </c>
      <c r="E6165" s="39">
        <v>294.01</v>
      </c>
      <c r="F6165" s="39">
        <v>876</v>
      </c>
      <c r="G6165" s="39">
        <v>1481.45</v>
      </c>
      <c r="H6165" s="38">
        <v>2</v>
      </c>
      <c r="I6165" s="38">
        <v>1886</v>
      </c>
      <c r="J6165" s="37">
        <v>16.66686339</v>
      </c>
      <c r="K6165" s="37">
        <v>17.0385597</v>
      </c>
      <c r="L6165" s="37">
        <v>21.167843337000001</v>
      </c>
      <c r="M6165" s="37">
        <v>20.815290934</v>
      </c>
      <c r="N6165" s="37">
        <v>28.188261963999999</v>
      </c>
      <c r="O6165" s="37">
        <v>33.539729997999999</v>
      </c>
      <c r="P6165" s="37">
        <v>14.9</v>
      </c>
      <c r="Q6165" s="37" t="s">
        <v>15680</v>
      </c>
      <c r="R6165" s="38">
        <v>45925</v>
      </c>
      <c r="S6165" s="37">
        <v>1.6739299999999999</v>
      </c>
      <c r="T6165" s="38">
        <v>0</v>
      </c>
      <c r="U6165" s="38">
        <v>0</v>
      </c>
      <c r="V6165" s="38">
        <v>2</v>
      </c>
    </row>
    <row r="6166" spans="1:22" ht="13.5" customHeight="1" x14ac:dyDescent="0.2">
      <c r="A6166" s="32" t="s">
        <v>6162</v>
      </c>
      <c r="B6166" s="32" t="s">
        <v>13974</v>
      </c>
      <c r="C6166" s="32" t="s">
        <v>18136</v>
      </c>
      <c r="D6166" s="37">
        <v>11.1256</v>
      </c>
      <c r="E6166" s="39">
        <v>1227.97</v>
      </c>
      <c r="F6166" s="39">
        <v>4378</v>
      </c>
      <c r="G6166" s="39">
        <v>6185.95</v>
      </c>
      <c r="H6166" s="38">
        <v>11</v>
      </c>
      <c r="I6166" s="38">
        <v>8460</v>
      </c>
      <c r="J6166" s="37">
        <v>35.807304012000003</v>
      </c>
      <c r="K6166" s="37">
        <v>32.560524288000003</v>
      </c>
      <c r="L6166" s="37">
        <v>24.831924761</v>
      </c>
      <c r="M6166" s="37">
        <v>31.853367188</v>
      </c>
      <c r="N6166" s="37">
        <v>31.116417254000002</v>
      </c>
      <c r="O6166" s="37">
        <v>36.817828249000002</v>
      </c>
      <c r="P6166" s="37">
        <v>14.606264501</v>
      </c>
      <c r="Q6166" s="37">
        <v>73.321126300000003</v>
      </c>
      <c r="R6166" s="38">
        <v>216496</v>
      </c>
      <c r="S6166" s="37">
        <v>1.8738900000000001</v>
      </c>
      <c r="T6166" s="38">
        <v>6</v>
      </c>
      <c r="U6166" s="38">
        <v>8</v>
      </c>
      <c r="V6166" s="38">
        <v>0</v>
      </c>
    </row>
    <row r="6167" spans="1:22" ht="13.5" customHeight="1" x14ac:dyDescent="0.2">
      <c r="A6167" s="32" t="s">
        <v>6163</v>
      </c>
      <c r="B6167" s="32" t="s">
        <v>13975</v>
      </c>
      <c r="C6167" s="32" t="s">
        <v>18145</v>
      </c>
      <c r="D6167" s="37">
        <v>3.2329599999999998</v>
      </c>
      <c r="E6167" s="39">
        <v>408.98</v>
      </c>
      <c r="F6167" s="39">
        <v>2517</v>
      </c>
      <c r="G6167" s="39">
        <v>1775.53</v>
      </c>
      <c r="H6167" s="38">
        <v>4</v>
      </c>
      <c r="I6167" s="38">
        <v>5308</v>
      </c>
      <c r="J6167" s="37">
        <v>67.325886457999999</v>
      </c>
      <c r="K6167" s="37">
        <v>53.081869101999999</v>
      </c>
      <c r="L6167" s="37">
        <v>37.780408856000001</v>
      </c>
      <c r="M6167" s="37">
        <v>34.529279336000002</v>
      </c>
      <c r="N6167" s="37">
        <v>34.887646617999998</v>
      </c>
      <c r="O6167" s="37">
        <v>67.755793855999997</v>
      </c>
      <c r="P6167" s="37">
        <v>14.444619034</v>
      </c>
      <c r="Q6167" s="37">
        <v>47.627873600000001</v>
      </c>
      <c r="R6167" s="38">
        <v>141452</v>
      </c>
      <c r="S6167" s="37">
        <v>1.33561</v>
      </c>
      <c r="T6167" s="38">
        <v>2</v>
      </c>
      <c r="U6167" s="38">
        <v>0</v>
      </c>
      <c r="V6167" s="38">
        <v>2</v>
      </c>
    </row>
    <row r="6168" spans="1:22" ht="13.5" customHeight="1" x14ac:dyDescent="0.2">
      <c r="A6168" s="32" t="s">
        <v>6164</v>
      </c>
      <c r="B6168" s="32" t="s">
        <v>13976</v>
      </c>
      <c r="C6168" s="32" t="s">
        <v>18187</v>
      </c>
      <c r="D6168" s="37">
        <v>1.363866</v>
      </c>
      <c r="E6168" s="39">
        <v>2740.06</v>
      </c>
      <c r="F6168" s="39">
        <v>6200</v>
      </c>
      <c r="G6168" s="39">
        <v>10798</v>
      </c>
      <c r="H6168" s="38">
        <v>13</v>
      </c>
      <c r="I6168" s="38">
        <v>12197</v>
      </c>
      <c r="J6168" s="37">
        <v>7.7048084027000003</v>
      </c>
      <c r="K6168" s="37">
        <v>12.168881798999999</v>
      </c>
      <c r="L6168" s="37">
        <v>3.5006493787999999</v>
      </c>
      <c r="M6168" s="37">
        <v>23.179313648000001</v>
      </c>
      <c r="N6168" s="37">
        <v>16.604307595000002</v>
      </c>
      <c r="O6168" s="37">
        <v>19.284087339999999</v>
      </c>
      <c r="P6168" s="37">
        <v>14.71829653</v>
      </c>
      <c r="Q6168" s="37">
        <v>79.275953999999999</v>
      </c>
      <c r="R6168" s="38">
        <v>362768</v>
      </c>
      <c r="S6168" s="37">
        <v>1.6739299999999999</v>
      </c>
      <c r="T6168" s="38">
        <v>7</v>
      </c>
      <c r="U6168" s="38">
        <v>10</v>
      </c>
      <c r="V6168" s="38">
        <v>2</v>
      </c>
    </row>
    <row r="6169" spans="1:22" ht="13.5" customHeight="1" x14ac:dyDescent="0.2">
      <c r="A6169" s="32" t="s">
        <v>6165</v>
      </c>
      <c r="B6169" s="32" t="s">
        <v>13977</v>
      </c>
      <c r="C6169" s="32" t="s">
        <v>18145</v>
      </c>
      <c r="D6169" s="37">
        <v>5.3020829999999997</v>
      </c>
      <c r="E6169" s="39">
        <v>406.99</v>
      </c>
      <c r="F6169" s="39">
        <v>1896</v>
      </c>
      <c r="G6169" s="39">
        <v>487.86</v>
      </c>
      <c r="H6169" s="38">
        <v>2</v>
      </c>
      <c r="I6169" s="38">
        <v>3875</v>
      </c>
      <c r="J6169" s="37">
        <v>57.074443866999999</v>
      </c>
      <c r="K6169" s="37">
        <v>46.995601735000001</v>
      </c>
      <c r="L6169" s="37">
        <v>40.556127982</v>
      </c>
      <c r="M6169" s="37">
        <v>33.318563179000002</v>
      </c>
      <c r="N6169" s="37">
        <v>39.835708115999999</v>
      </c>
      <c r="O6169" s="37">
        <v>83.990649840000003</v>
      </c>
      <c r="P6169" s="37">
        <v>14.9</v>
      </c>
      <c r="Q6169" s="37">
        <v>86.386400600000002</v>
      </c>
      <c r="R6169" s="38">
        <v>135071</v>
      </c>
      <c r="S6169" s="37">
        <v>1.33561</v>
      </c>
      <c r="T6169" s="38">
        <v>0</v>
      </c>
      <c r="U6169" s="38">
        <v>1</v>
      </c>
      <c r="V6169" s="38">
        <v>1</v>
      </c>
    </row>
    <row r="6170" spans="1:22" ht="13.5" customHeight="1" x14ac:dyDescent="0.2">
      <c r="A6170" s="32" t="s">
        <v>6166</v>
      </c>
      <c r="B6170" s="32" t="s">
        <v>13978</v>
      </c>
      <c r="C6170" s="32" t="s">
        <v>18187</v>
      </c>
      <c r="D6170" s="37">
        <v>9.5315560000000001</v>
      </c>
      <c r="E6170" s="39">
        <v>898.01</v>
      </c>
      <c r="F6170" s="39">
        <v>3212</v>
      </c>
      <c r="G6170" s="39">
        <v>4549.83</v>
      </c>
      <c r="H6170" s="38">
        <v>4</v>
      </c>
      <c r="I6170" s="38">
        <v>6392</v>
      </c>
      <c r="J6170" s="37">
        <v>44.962600178000002</v>
      </c>
      <c r="K6170" s="37">
        <v>41.417417483000001</v>
      </c>
      <c r="L6170" s="37">
        <v>37.418536746000001</v>
      </c>
      <c r="M6170" s="37">
        <v>23.802643080999999</v>
      </c>
      <c r="N6170" s="37">
        <v>33.615223903999997</v>
      </c>
      <c r="O6170" s="37">
        <v>59.764193028999998</v>
      </c>
      <c r="P6170" s="37">
        <v>13.002867384</v>
      </c>
      <c r="Q6170" s="37">
        <v>76.450549100000003</v>
      </c>
      <c r="R6170" s="38">
        <v>150581</v>
      </c>
      <c r="S6170" s="37">
        <v>1.6739299999999999</v>
      </c>
      <c r="T6170" s="38">
        <v>1</v>
      </c>
      <c r="U6170" s="38">
        <v>3</v>
      </c>
      <c r="V6170" s="38">
        <v>1</v>
      </c>
    </row>
    <row r="6171" spans="1:22" ht="13.5" customHeight="1" x14ac:dyDescent="0.2">
      <c r="A6171" s="32" t="s">
        <v>6167</v>
      </c>
      <c r="B6171" s="32" t="s">
        <v>13979</v>
      </c>
      <c r="C6171" s="32" t="s">
        <v>18145</v>
      </c>
      <c r="D6171" s="37">
        <v>15.201280000000001</v>
      </c>
      <c r="E6171" s="39">
        <v>431.01</v>
      </c>
      <c r="F6171" s="39">
        <v>2520</v>
      </c>
      <c r="G6171" s="39">
        <v>854.6</v>
      </c>
      <c r="H6171" s="38">
        <v>4</v>
      </c>
      <c r="I6171" s="38">
        <v>5535</v>
      </c>
      <c r="J6171" s="37">
        <v>60.865173333000001</v>
      </c>
      <c r="K6171" s="37">
        <v>44.806962145</v>
      </c>
      <c r="L6171" s="37">
        <v>37.953105891</v>
      </c>
      <c r="M6171" s="37">
        <v>33.033821275999998</v>
      </c>
      <c r="N6171" s="37">
        <v>35.296421371000001</v>
      </c>
      <c r="O6171" s="37">
        <v>78.175912492999998</v>
      </c>
      <c r="P6171" s="37">
        <v>9.5523711339999995</v>
      </c>
      <c r="Q6171" s="37">
        <v>61.344588000000002</v>
      </c>
      <c r="R6171" s="38">
        <v>117761</v>
      </c>
      <c r="S6171" s="37">
        <v>1.33561</v>
      </c>
      <c r="T6171" s="38">
        <v>1</v>
      </c>
      <c r="U6171" s="38">
        <v>4</v>
      </c>
      <c r="V6171" s="38">
        <v>0</v>
      </c>
    </row>
    <row r="6172" spans="1:22" ht="13.5" customHeight="1" x14ac:dyDescent="0.2">
      <c r="A6172" s="32" t="s">
        <v>6168</v>
      </c>
      <c r="B6172" s="32" t="s">
        <v>13980</v>
      </c>
      <c r="C6172" s="32" t="s">
        <v>18136</v>
      </c>
      <c r="D6172" s="37">
        <v>1.832228</v>
      </c>
      <c r="E6172" s="39">
        <v>708</v>
      </c>
      <c r="F6172" s="39">
        <v>2128</v>
      </c>
      <c r="G6172" s="39">
        <v>3545.99</v>
      </c>
      <c r="H6172" s="38">
        <v>3</v>
      </c>
      <c r="I6172" s="38">
        <v>4129</v>
      </c>
      <c r="J6172" s="37">
        <v>36.053322598000001</v>
      </c>
      <c r="K6172" s="37">
        <v>40.732244608000002</v>
      </c>
      <c r="L6172" s="37">
        <v>39.954368043999999</v>
      </c>
      <c r="M6172" s="37">
        <v>24.686631657</v>
      </c>
      <c r="N6172" s="37">
        <v>21.950917404999998</v>
      </c>
      <c r="O6172" s="37">
        <v>37.611523683999998</v>
      </c>
      <c r="P6172" s="37">
        <v>14.9</v>
      </c>
      <c r="Q6172" s="37">
        <v>86.037271700000005</v>
      </c>
      <c r="R6172" s="38">
        <v>119129</v>
      </c>
      <c r="S6172" s="37">
        <v>1.8738900000000001</v>
      </c>
      <c r="T6172" s="38">
        <v>1</v>
      </c>
      <c r="U6172" s="38">
        <v>2</v>
      </c>
      <c r="V6172" s="38">
        <v>0</v>
      </c>
    </row>
    <row r="6173" spans="1:22" ht="13.5" customHeight="1" x14ac:dyDescent="0.2">
      <c r="A6173" s="32" t="s">
        <v>6169</v>
      </c>
      <c r="B6173" s="32" t="s">
        <v>13981</v>
      </c>
      <c r="C6173" s="32" t="s">
        <v>18145</v>
      </c>
      <c r="D6173" s="37">
        <v>6.0346149999999996</v>
      </c>
      <c r="E6173" s="39">
        <v>228</v>
      </c>
      <c r="F6173" s="39">
        <v>932</v>
      </c>
      <c r="G6173" s="39">
        <v>959.36</v>
      </c>
      <c r="H6173" s="38">
        <v>1</v>
      </c>
      <c r="I6173" s="38">
        <v>2140</v>
      </c>
      <c r="J6173" s="37">
        <v>41.257294277</v>
      </c>
      <c r="K6173" s="37">
        <v>48.243531048999998</v>
      </c>
      <c r="L6173" s="37">
        <v>24.270527132000002</v>
      </c>
      <c r="M6173" s="37">
        <v>40.675054869</v>
      </c>
      <c r="N6173" s="37">
        <v>69.994367107000002</v>
      </c>
      <c r="O6173" s="37">
        <v>65.993554914000001</v>
      </c>
      <c r="P6173" s="37">
        <v>14.9</v>
      </c>
      <c r="Q6173" s="37" t="s">
        <v>15680</v>
      </c>
      <c r="R6173" s="38">
        <v>31607</v>
      </c>
      <c r="S6173" s="37">
        <v>1.33561</v>
      </c>
      <c r="T6173" s="38">
        <v>0</v>
      </c>
      <c r="U6173" s="38">
        <v>1</v>
      </c>
      <c r="V6173" s="38">
        <v>0</v>
      </c>
    </row>
    <row r="6174" spans="1:22" ht="13.5" customHeight="1" x14ac:dyDescent="0.2">
      <c r="A6174" s="32" t="s">
        <v>6170</v>
      </c>
      <c r="B6174" s="32" t="s">
        <v>13982</v>
      </c>
      <c r="C6174" s="32" t="s">
        <v>18187</v>
      </c>
      <c r="D6174" s="37">
        <v>6.4047720000000004</v>
      </c>
      <c r="E6174" s="39">
        <v>789.03</v>
      </c>
      <c r="F6174" s="39">
        <v>2905</v>
      </c>
      <c r="G6174" s="39">
        <v>3812.35</v>
      </c>
      <c r="H6174" s="38">
        <v>4</v>
      </c>
      <c r="I6174" s="38">
        <v>5876</v>
      </c>
      <c r="J6174" s="37">
        <v>37.165485898</v>
      </c>
      <c r="K6174" s="37">
        <v>32.517866228999999</v>
      </c>
      <c r="L6174" s="37">
        <v>39.923879143000001</v>
      </c>
      <c r="M6174" s="37">
        <v>40.234618214000001</v>
      </c>
      <c r="N6174" s="37">
        <v>28.771210288999999</v>
      </c>
      <c r="O6174" s="37">
        <v>56.459796736000001</v>
      </c>
      <c r="P6174" s="37">
        <v>14.9</v>
      </c>
      <c r="Q6174" s="37">
        <v>80.051603499999999</v>
      </c>
      <c r="R6174" s="38">
        <v>142964</v>
      </c>
      <c r="S6174" s="37">
        <v>1.6739299999999999</v>
      </c>
      <c r="T6174" s="38">
        <v>2</v>
      </c>
      <c r="U6174" s="38">
        <v>2</v>
      </c>
      <c r="V6174" s="38">
        <v>3</v>
      </c>
    </row>
    <row r="6175" spans="1:22" ht="13.5" customHeight="1" x14ac:dyDescent="0.2">
      <c r="A6175" s="32" t="s">
        <v>6171</v>
      </c>
      <c r="B6175" s="32" t="s">
        <v>13983</v>
      </c>
      <c r="C6175" s="32" t="s">
        <v>18145</v>
      </c>
      <c r="D6175" s="37">
        <v>2.9127909999999999</v>
      </c>
      <c r="E6175" s="39">
        <v>688.98</v>
      </c>
      <c r="F6175" s="39">
        <v>3118</v>
      </c>
      <c r="G6175" s="39">
        <v>696.2</v>
      </c>
      <c r="H6175" s="38">
        <v>5</v>
      </c>
      <c r="I6175" s="38">
        <v>7004</v>
      </c>
      <c r="J6175" s="37">
        <v>69.376497145000002</v>
      </c>
      <c r="K6175" s="37">
        <v>44.420109089</v>
      </c>
      <c r="L6175" s="37">
        <v>40.881886883999996</v>
      </c>
      <c r="M6175" s="37">
        <v>30.204785645000001</v>
      </c>
      <c r="N6175" s="37">
        <v>26.895532318000001</v>
      </c>
      <c r="O6175" s="37">
        <v>74.237886098999994</v>
      </c>
      <c r="P6175" s="37">
        <v>14.559924283000001</v>
      </c>
      <c r="Q6175" s="37">
        <v>52.769078899999997</v>
      </c>
      <c r="R6175" s="38">
        <v>186586</v>
      </c>
      <c r="S6175" s="37">
        <v>1.33561</v>
      </c>
      <c r="T6175" s="38">
        <v>2</v>
      </c>
      <c r="U6175" s="38">
        <v>1</v>
      </c>
      <c r="V6175" s="38">
        <v>2</v>
      </c>
    </row>
    <row r="6176" spans="1:22" ht="13.5" customHeight="1" x14ac:dyDescent="0.2">
      <c r="A6176" s="32" t="s">
        <v>6172</v>
      </c>
      <c r="B6176" s="32" t="s">
        <v>13984</v>
      </c>
      <c r="C6176" s="32" t="s">
        <v>18145</v>
      </c>
      <c r="D6176" s="37">
        <v>0.63792599999999999</v>
      </c>
      <c r="E6176" s="39">
        <v>408.02</v>
      </c>
      <c r="F6176" s="39">
        <v>2090</v>
      </c>
      <c r="G6176" s="39">
        <v>906.34</v>
      </c>
      <c r="H6176" s="38">
        <v>2</v>
      </c>
      <c r="I6176" s="38">
        <v>4196</v>
      </c>
      <c r="J6176" s="37">
        <v>76.981553008000006</v>
      </c>
      <c r="K6176" s="37">
        <v>53.107533046</v>
      </c>
      <c r="L6176" s="37">
        <v>40.840121983000003</v>
      </c>
      <c r="M6176" s="37">
        <v>30.893752816999999</v>
      </c>
      <c r="N6176" s="37">
        <v>39.206691767999999</v>
      </c>
      <c r="O6176" s="37">
        <v>83.086704753000006</v>
      </c>
      <c r="P6176" s="37">
        <v>14.703083922999999</v>
      </c>
      <c r="Q6176" s="37">
        <v>86.533875600000002</v>
      </c>
      <c r="R6176" s="38">
        <v>125865</v>
      </c>
      <c r="S6176" s="37">
        <v>1.33561</v>
      </c>
      <c r="T6176" s="38">
        <v>0</v>
      </c>
      <c r="U6176" s="38">
        <v>0</v>
      </c>
      <c r="V6176" s="38">
        <v>2</v>
      </c>
    </row>
    <row r="6177" spans="1:22" ht="13.5" customHeight="1" x14ac:dyDescent="0.2">
      <c r="A6177" s="32" t="s">
        <v>6173</v>
      </c>
      <c r="B6177" s="32" t="s">
        <v>13985</v>
      </c>
      <c r="C6177" s="32" t="s">
        <v>18145</v>
      </c>
      <c r="D6177" s="37">
        <v>1.7213050000000001</v>
      </c>
      <c r="E6177" s="39">
        <v>186</v>
      </c>
      <c r="F6177" s="39">
        <v>780</v>
      </c>
      <c r="G6177" s="39">
        <v>639.54999999999995</v>
      </c>
      <c r="H6177" s="38">
        <v>1</v>
      </c>
      <c r="I6177" s="38">
        <v>1653</v>
      </c>
      <c r="J6177" s="37">
        <v>29.799498020000001</v>
      </c>
      <c r="K6177" s="37">
        <v>36.939880090000003</v>
      </c>
      <c r="L6177" s="37">
        <v>8.2952684899999998</v>
      </c>
      <c r="M6177" s="37">
        <v>41.813591150000001</v>
      </c>
      <c r="N6177" s="37">
        <v>62.109556089999998</v>
      </c>
      <c r="O6177" s="37">
        <v>38.455015879999998</v>
      </c>
      <c r="P6177" s="37">
        <v>6.8719999999999999</v>
      </c>
      <c r="Q6177" s="37" t="s">
        <v>15680</v>
      </c>
      <c r="R6177" s="38">
        <v>61693</v>
      </c>
      <c r="S6177" s="37">
        <v>1.33561</v>
      </c>
      <c r="T6177" s="38">
        <v>0</v>
      </c>
      <c r="U6177" s="38">
        <v>0</v>
      </c>
      <c r="V6177" s="38">
        <v>1</v>
      </c>
    </row>
    <row r="6178" spans="1:22" ht="13.5" customHeight="1" x14ac:dyDescent="0.2">
      <c r="A6178" s="32" t="s">
        <v>6174</v>
      </c>
      <c r="B6178" s="32" t="s">
        <v>13986</v>
      </c>
      <c r="C6178" s="32" t="s">
        <v>18145</v>
      </c>
      <c r="D6178" s="37">
        <v>1.1196809999999999</v>
      </c>
      <c r="E6178" s="39">
        <v>318.99</v>
      </c>
      <c r="F6178" s="39">
        <v>1340</v>
      </c>
      <c r="G6178" s="39">
        <v>890.45</v>
      </c>
      <c r="H6178" s="38">
        <v>1</v>
      </c>
      <c r="I6178" s="38">
        <v>2809</v>
      </c>
      <c r="J6178" s="37">
        <v>26.988954977999999</v>
      </c>
      <c r="K6178" s="37">
        <v>18.834745241</v>
      </c>
      <c r="L6178" s="37">
        <v>17.926460065000001</v>
      </c>
      <c r="M6178" s="37">
        <v>67.016249767000005</v>
      </c>
      <c r="N6178" s="37">
        <v>27.056858788</v>
      </c>
      <c r="O6178" s="37">
        <v>46.231495320999997</v>
      </c>
      <c r="P6178" s="37">
        <v>14.9</v>
      </c>
      <c r="Q6178" s="37" t="s">
        <v>15680</v>
      </c>
      <c r="R6178" s="38">
        <v>87844</v>
      </c>
      <c r="S6178" s="37">
        <v>1.33561</v>
      </c>
      <c r="T6178" s="38">
        <v>0</v>
      </c>
      <c r="U6178" s="38">
        <v>0</v>
      </c>
      <c r="V6178" s="38">
        <v>1</v>
      </c>
    </row>
    <row r="6179" spans="1:22" ht="13.5" customHeight="1" x14ac:dyDescent="0.2">
      <c r="A6179" s="32" t="s">
        <v>6175</v>
      </c>
      <c r="B6179" s="32" t="s">
        <v>13987</v>
      </c>
      <c r="C6179" s="32" t="s">
        <v>18145</v>
      </c>
      <c r="D6179" s="37">
        <v>4.182156</v>
      </c>
      <c r="E6179" s="39">
        <v>242.99</v>
      </c>
      <c r="F6179" s="39">
        <v>1331</v>
      </c>
      <c r="G6179" s="39">
        <v>777.33</v>
      </c>
      <c r="H6179" s="38">
        <v>1</v>
      </c>
      <c r="I6179" s="38">
        <v>2879</v>
      </c>
      <c r="J6179" s="37">
        <v>84.324943614000006</v>
      </c>
      <c r="K6179" s="37">
        <v>62.175102926000001</v>
      </c>
      <c r="L6179" s="37">
        <v>48.651596777999998</v>
      </c>
      <c r="M6179" s="37">
        <v>33.178291233000003</v>
      </c>
      <c r="N6179" s="37">
        <v>33.392138996</v>
      </c>
      <c r="O6179" s="37">
        <v>42.095176193999997</v>
      </c>
      <c r="P6179" s="37">
        <v>14.9</v>
      </c>
      <c r="Q6179" s="37" t="s">
        <v>15680</v>
      </c>
      <c r="R6179" s="38">
        <v>70503</v>
      </c>
      <c r="S6179" s="37">
        <v>1.33561</v>
      </c>
      <c r="T6179" s="38">
        <v>0</v>
      </c>
      <c r="U6179" s="38">
        <v>1</v>
      </c>
      <c r="V6179" s="38">
        <v>0</v>
      </c>
    </row>
    <row r="6180" spans="1:22" ht="13.5" customHeight="1" x14ac:dyDescent="0.2">
      <c r="A6180" s="32" t="s">
        <v>6176</v>
      </c>
      <c r="B6180" s="32" t="s">
        <v>13988</v>
      </c>
      <c r="C6180" s="32" t="s">
        <v>18187</v>
      </c>
      <c r="D6180" s="37">
        <v>3.8878560000000002</v>
      </c>
      <c r="E6180" s="39">
        <v>230.99</v>
      </c>
      <c r="F6180" s="39">
        <v>1445</v>
      </c>
      <c r="G6180" s="39">
        <v>1704.87</v>
      </c>
      <c r="H6180" s="38">
        <v>1</v>
      </c>
      <c r="I6180" s="38">
        <v>2991</v>
      </c>
      <c r="J6180" s="37">
        <v>38.873173651999998</v>
      </c>
      <c r="K6180" s="37">
        <v>47.684182376000003</v>
      </c>
      <c r="L6180" s="37">
        <v>27.649654859000002</v>
      </c>
      <c r="M6180" s="37">
        <v>30.124378803999999</v>
      </c>
      <c r="N6180" s="37">
        <v>39.138714962999998</v>
      </c>
      <c r="O6180" s="37">
        <v>67.220122110999995</v>
      </c>
      <c r="P6180" s="37">
        <v>14.9</v>
      </c>
      <c r="Q6180" s="37" t="s">
        <v>15680</v>
      </c>
      <c r="R6180" s="38">
        <v>63718</v>
      </c>
      <c r="S6180" s="37">
        <v>1.6739299999999999</v>
      </c>
      <c r="T6180" s="38">
        <v>0</v>
      </c>
      <c r="U6180" s="38">
        <v>0</v>
      </c>
      <c r="V6180" s="38">
        <v>0</v>
      </c>
    </row>
    <row r="6181" spans="1:22" ht="13.5" customHeight="1" x14ac:dyDescent="0.2">
      <c r="A6181" s="32" t="s">
        <v>6177</v>
      </c>
      <c r="B6181" s="32" t="s">
        <v>13989</v>
      </c>
      <c r="C6181" s="32" t="s">
        <v>18187</v>
      </c>
      <c r="D6181" s="37">
        <v>0.79230299999999998</v>
      </c>
      <c r="E6181" s="39">
        <v>115.99</v>
      </c>
      <c r="F6181" s="39">
        <v>1270</v>
      </c>
      <c r="G6181" s="39">
        <v>164.42</v>
      </c>
      <c r="H6181" s="38">
        <v>1</v>
      </c>
      <c r="I6181" s="38">
        <v>2825</v>
      </c>
      <c r="J6181" s="37">
        <v>87.425395605999995</v>
      </c>
      <c r="K6181" s="37">
        <v>51.252355104999999</v>
      </c>
      <c r="L6181" s="37">
        <v>65.721115826000002</v>
      </c>
      <c r="M6181" s="37">
        <v>34.063646882</v>
      </c>
      <c r="N6181" s="37">
        <v>44.423981458999997</v>
      </c>
      <c r="O6181" s="37">
        <v>91.244718430999995</v>
      </c>
      <c r="P6181" s="37">
        <v>10.940528634</v>
      </c>
      <c r="Q6181" s="37" t="s">
        <v>15680</v>
      </c>
      <c r="R6181" s="38">
        <v>134797</v>
      </c>
      <c r="S6181" s="37">
        <v>1.6739299999999999</v>
      </c>
      <c r="T6181" s="38">
        <v>0</v>
      </c>
      <c r="U6181" s="38">
        <v>0</v>
      </c>
      <c r="V6181" s="38">
        <v>1</v>
      </c>
    </row>
    <row r="6182" spans="1:22" ht="13.5" customHeight="1" x14ac:dyDescent="0.2">
      <c r="A6182" s="32" t="s">
        <v>6178</v>
      </c>
      <c r="B6182" s="32" t="s">
        <v>13990</v>
      </c>
      <c r="C6182" s="32" t="s">
        <v>18136</v>
      </c>
      <c r="D6182" s="37">
        <v>8.2558659999999993</v>
      </c>
      <c r="E6182" s="39">
        <v>350.01</v>
      </c>
      <c r="F6182" s="39">
        <v>910</v>
      </c>
      <c r="G6182" s="39">
        <v>1619.86</v>
      </c>
      <c r="H6182" s="38">
        <v>1</v>
      </c>
      <c r="I6182" s="38">
        <v>1869</v>
      </c>
      <c r="J6182" s="37">
        <v>17.677278090000001</v>
      </c>
      <c r="K6182" s="37">
        <v>28.001986378000002</v>
      </c>
      <c r="L6182" s="37">
        <v>3.8705818486000001</v>
      </c>
      <c r="M6182" s="37">
        <v>35.121382107999999</v>
      </c>
      <c r="N6182" s="37">
        <v>18.396846778</v>
      </c>
      <c r="O6182" s="37">
        <v>23.367985312999998</v>
      </c>
      <c r="P6182" s="37">
        <v>14.9</v>
      </c>
      <c r="Q6182" s="37" t="s">
        <v>15680</v>
      </c>
      <c r="R6182" s="38">
        <v>38915</v>
      </c>
      <c r="S6182" s="37">
        <v>1.8738900000000001</v>
      </c>
      <c r="T6182" s="38">
        <v>0</v>
      </c>
      <c r="U6182" s="38">
        <v>0</v>
      </c>
      <c r="V6182" s="38">
        <v>0</v>
      </c>
    </row>
    <row r="6183" spans="1:22" ht="13.5" customHeight="1" x14ac:dyDescent="0.2">
      <c r="A6183" s="32" t="s">
        <v>6179</v>
      </c>
      <c r="B6183" s="32" t="s">
        <v>13983</v>
      </c>
      <c r="C6183" s="32" t="s">
        <v>18145</v>
      </c>
      <c r="D6183" s="37">
        <v>4.7747909999999996</v>
      </c>
      <c r="E6183" s="39">
        <v>389.01</v>
      </c>
      <c r="F6183" s="39">
        <v>2066</v>
      </c>
      <c r="G6183" s="39">
        <v>514.82000000000005</v>
      </c>
      <c r="H6183" s="38">
        <v>5</v>
      </c>
      <c r="I6183" s="38">
        <v>4560</v>
      </c>
      <c r="J6183" s="37">
        <v>79.202975491999993</v>
      </c>
      <c r="K6183" s="37">
        <v>44.009966151999997</v>
      </c>
      <c r="L6183" s="37">
        <v>52.641779917000001</v>
      </c>
      <c r="M6183" s="37">
        <v>32.389316258000001</v>
      </c>
      <c r="N6183" s="37">
        <v>20.834513238</v>
      </c>
      <c r="O6183" s="37">
        <v>69.598840941000006</v>
      </c>
      <c r="P6183" s="37">
        <v>14.9</v>
      </c>
      <c r="Q6183" s="37">
        <v>44.544243399999999</v>
      </c>
      <c r="R6183" s="38">
        <v>79346</v>
      </c>
      <c r="S6183" s="37">
        <v>1.33561</v>
      </c>
      <c r="T6183" s="38">
        <v>1</v>
      </c>
      <c r="U6183" s="38">
        <v>2</v>
      </c>
      <c r="V6183" s="38">
        <v>2</v>
      </c>
    </row>
    <row r="6184" spans="1:22" ht="13.5" customHeight="1" x14ac:dyDescent="0.2">
      <c r="A6184" s="32" t="s">
        <v>6180</v>
      </c>
      <c r="B6184" s="32" t="s">
        <v>13991</v>
      </c>
      <c r="C6184" s="32" t="s">
        <v>18187</v>
      </c>
      <c r="D6184" s="37">
        <v>6.1111129999999996</v>
      </c>
      <c r="E6184" s="39">
        <v>233.01</v>
      </c>
      <c r="F6184" s="39">
        <v>2044</v>
      </c>
      <c r="G6184" s="39">
        <v>676.24</v>
      </c>
      <c r="H6184" s="38">
        <v>2</v>
      </c>
      <c r="I6184" s="38">
        <v>4446</v>
      </c>
      <c r="J6184" s="37">
        <v>89.911424719999999</v>
      </c>
      <c r="K6184" s="37">
        <v>60.284722721000001</v>
      </c>
      <c r="L6184" s="37">
        <v>59.876243809999998</v>
      </c>
      <c r="M6184" s="37">
        <v>32.560079115999997</v>
      </c>
      <c r="N6184" s="37">
        <v>39.421472788999999</v>
      </c>
      <c r="O6184" s="37">
        <v>86.094986941000002</v>
      </c>
      <c r="P6184" s="37">
        <v>14.9</v>
      </c>
      <c r="Q6184" s="37">
        <v>31.583687399999999</v>
      </c>
      <c r="R6184" s="38">
        <v>184276</v>
      </c>
      <c r="S6184" s="37">
        <v>1.6739299999999999</v>
      </c>
      <c r="T6184" s="38">
        <v>1</v>
      </c>
      <c r="U6184" s="38">
        <v>1</v>
      </c>
      <c r="V6184" s="38">
        <v>1</v>
      </c>
    </row>
    <row r="6185" spans="1:22" ht="13.5" customHeight="1" x14ac:dyDescent="0.2">
      <c r="A6185" s="32" t="s">
        <v>6181</v>
      </c>
      <c r="B6185" s="32" t="s">
        <v>13992</v>
      </c>
      <c r="C6185" s="32" t="s">
        <v>18145</v>
      </c>
      <c r="D6185" s="37">
        <v>4.9646039999999996</v>
      </c>
      <c r="E6185" s="39">
        <v>332.02</v>
      </c>
      <c r="F6185" s="39">
        <v>2281</v>
      </c>
      <c r="G6185" s="39">
        <v>310.37</v>
      </c>
      <c r="H6185" s="38">
        <v>6</v>
      </c>
      <c r="I6185" s="38">
        <v>4842</v>
      </c>
      <c r="J6185" s="37">
        <v>75.287839239999997</v>
      </c>
      <c r="K6185" s="37">
        <v>41.286059530000003</v>
      </c>
      <c r="L6185" s="37">
        <v>54.929298588999998</v>
      </c>
      <c r="M6185" s="37">
        <v>34.370901652999997</v>
      </c>
      <c r="N6185" s="37">
        <v>16.875931434999998</v>
      </c>
      <c r="O6185" s="37">
        <v>83.912735935000001</v>
      </c>
      <c r="P6185" s="37">
        <v>14.9</v>
      </c>
      <c r="Q6185" s="37">
        <v>42.680605999999997</v>
      </c>
      <c r="R6185" s="38">
        <v>118265</v>
      </c>
      <c r="S6185" s="37">
        <v>1.33561</v>
      </c>
      <c r="T6185" s="38">
        <v>2</v>
      </c>
      <c r="U6185" s="38">
        <v>2</v>
      </c>
      <c r="V6185" s="38">
        <v>2</v>
      </c>
    </row>
    <row r="6186" spans="1:22" ht="13.5" customHeight="1" x14ac:dyDescent="0.2">
      <c r="A6186" s="32" t="s">
        <v>6182</v>
      </c>
      <c r="B6186" s="32" t="s">
        <v>13993</v>
      </c>
      <c r="C6186" s="32" t="s">
        <v>18187</v>
      </c>
      <c r="D6186" s="37">
        <v>1.9010339999999999</v>
      </c>
      <c r="E6186" s="39">
        <v>153</v>
      </c>
      <c r="F6186" s="39">
        <v>1030</v>
      </c>
      <c r="G6186" s="39">
        <v>588.92999999999995</v>
      </c>
      <c r="H6186" s="38">
        <v>2</v>
      </c>
      <c r="I6186" s="38">
        <v>2459</v>
      </c>
      <c r="J6186" s="37">
        <v>87.487060524</v>
      </c>
      <c r="K6186" s="37">
        <v>59.537695763999999</v>
      </c>
      <c r="L6186" s="37">
        <v>62.416329228999999</v>
      </c>
      <c r="M6186" s="37">
        <v>30.435096946000002</v>
      </c>
      <c r="N6186" s="37">
        <v>43.581511466999999</v>
      </c>
      <c r="O6186" s="37">
        <v>88.029067705000003</v>
      </c>
      <c r="P6186" s="37">
        <v>14.9</v>
      </c>
      <c r="Q6186" s="37" t="s">
        <v>15680</v>
      </c>
      <c r="R6186" s="38">
        <v>27073</v>
      </c>
      <c r="S6186" s="37">
        <v>1.6739299999999999</v>
      </c>
      <c r="T6186" s="38">
        <v>1</v>
      </c>
      <c r="U6186" s="38">
        <v>0</v>
      </c>
      <c r="V6186" s="38">
        <v>2</v>
      </c>
    </row>
    <row r="6187" spans="1:22" ht="13.5" customHeight="1" x14ac:dyDescent="0.2">
      <c r="A6187" s="32" t="s">
        <v>6183</v>
      </c>
      <c r="B6187" s="32" t="s">
        <v>13994</v>
      </c>
      <c r="C6187" s="32" t="s">
        <v>18145</v>
      </c>
      <c r="D6187" s="37">
        <v>5.398028</v>
      </c>
      <c r="E6187" s="39">
        <v>162</v>
      </c>
      <c r="F6187" s="39">
        <v>658</v>
      </c>
      <c r="G6187" s="39">
        <v>333.03</v>
      </c>
      <c r="H6187" s="38">
        <v>2</v>
      </c>
      <c r="I6187" s="38">
        <v>1779</v>
      </c>
      <c r="J6187" s="37">
        <v>89.338801340000003</v>
      </c>
      <c r="K6187" s="37">
        <v>62.83888434</v>
      </c>
      <c r="L6187" s="37">
        <v>42.034199450000003</v>
      </c>
      <c r="M6187" s="37">
        <v>32.322970609999999</v>
      </c>
      <c r="N6187" s="37">
        <v>32.635679789999998</v>
      </c>
      <c r="O6187" s="37">
        <v>85.268424789999997</v>
      </c>
      <c r="P6187" s="37">
        <v>14.9</v>
      </c>
      <c r="Q6187" s="37" t="s">
        <v>15680</v>
      </c>
      <c r="R6187" s="38">
        <v>16840</v>
      </c>
      <c r="S6187" s="37">
        <v>1.33561</v>
      </c>
      <c r="T6187" s="38">
        <v>0</v>
      </c>
      <c r="U6187" s="38">
        <v>0</v>
      </c>
      <c r="V6187" s="38">
        <v>2</v>
      </c>
    </row>
    <row r="6188" spans="1:22" ht="13.5" customHeight="1" x14ac:dyDescent="0.2">
      <c r="A6188" s="32" t="s">
        <v>6184</v>
      </c>
      <c r="B6188" s="32" t="s">
        <v>13995</v>
      </c>
      <c r="C6188" s="32" t="s">
        <v>18145</v>
      </c>
      <c r="D6188" s="37">
        <v>4.0328949999999999</v>
      </c>
      <c r="E6188" s="39">
        <v>140.01</v>
      </c>
      <c r="F6188" s="39">
        <v>863</v>
      </c>
      <c r="G6188" s="39">
        <v>633.78</v>
      </c>
      <c r="H6188" s="38">
        <v>2</v>
      </c>
      <c r="I6188" s="38">
        <v>1712</v>
      </c>
      <c r="J6188" s="37">
        <v>78.296093369999994</v>
      </c>
      <c r="K6188" s="37">
        <v>73.578257269999995</v>
      </c>
      <c r="L6188" s="37">
        <v>55.53102423</v>
      </c>
      <c r="M6188" s="37">
        <v>31.354865579999998</v>
      </c>
      <c r="N6188" s="37">
        <v>71.656584910000007</v>
      </c>
      <c r="O6188" s="37">
        <v>62.603823970000001</v>
      </c>
      <c r="P6188" s="37">
        <v>6.6170731707000003</v>
      </c>
      <c r="Q6188" s="37" t="s">
        <v>15680</v>
      </c>
      <c r="R6188" s="38">
        <v>61674</v>
      </c>
      <c r="S6188" s="37">
        <v>1.33561</v>
      </c>
      <c r="T6188" s="38">
        <v>1</v>
      </c>
      <c r="U6188" s="38">
        <v>0</v>
      </c>
      <c r="V6188" s="38">
        <v>1</v>
      </c>
    </row>
    <row r="6189" spans="1:22" ht="13.5" customHeight="1" x14ac:dyDescent="0.2">
      <c r="A6189" s="32" t="s">
        <v>6185</v>
      </c>
      <c r="B6189" s="32" t="s">
        <v>13996</v>
      </c>
      <c r="C6189" s="32" t="s">
        <v>18136</v>
      </c>
      <c r="D6189" s="37">
        <v>4.0735789999999996</v>
      </c>
      <c r="E6189" s="39">
        <v>470</v>
      </c>
      <c r="F6189" s="39">
        <v>975</v>
      </c>
      <c r="G6189" s="39">
        <v>1496.09</v>
      </c>
      <c r="H6189" s="38">
        <v>1</v>
      </c>
      <c r="I6189" s="38">
        <v>1901</v>
      </c>
      <c r="J6189" s="37">
        <v>13.911977638</v>
      </c>
      <c r="K6189" s="37">
        <v>19.58800853</v>
      </c>
      <c r="L6189" s="37">
        <v>13.753196990999999</v>
      </c>
      <c r="M6189" s="37">
        <v>7.3185694303000002</v>
      </c>
      <c r="N6189" s="37">
        <v>18.897586686</v>
      </c>
      <c r="O6189" s="37">
        <v>22.592403448999999</v>
      </c>
      <c r="P6189" s="37">
        <v>13.349938195</v>
      </c>
      <c r="Q6189" s="37" t="s">
        <v>15680</v>
      </c>
      <c r="R6189" s="38">
        <v>47037</v>
      </c>
      <c r="S6189" s="37">
        <v>1.8738900000000001</v>
      </c>
      <c r="T6189" s="38">
        <v>0</v>
      </c>
      <c r="U6189" s="38">
        <v>1</v>
      </c>
      <c r="V6189" s="38">
        <v>0</v>
      </c>
    </row>
    <row r="6190" spans="1:22" ht="13.5" customHeight="1" x14ac:dyDescent="0.2">
      <c r="A6190" s="32" t="s">
        <v>6186</v>
      </c>
      <c r="B6190" s="32" t="s">
        <v>13997</v>
      </c>
      <c r="C6190" s="32" t="s">
        <v>18136</v>
      </c>
      <c r="D6190" s="37">
        <v>5.5316130000000001</v>
      </c>
      <c r="E6190" s="39">
        <v>336</v>
      </c>
      <c r="F6190" s="39">
        <v>956</v>
      </c>
      <c r="G6190" s="39">
        <v>1474.46</v>
      </c>
      <c r="H6190" s="38">
        <v>2</v>
      </c>
      <c r="I6190" s="38">
        <v>1981</v>
      </c>
      <c r="J6190" s="37">
        <v>16.244915662</v>
      </c>
      <c r="K6190" s="37">
        <v>20.598551967999999</v>
      </c>
      <c r="L6190" s="37">
        <v>3.7455066776999999</v>
      </c>
      <c r="M6190" s="37">
        <v>23.312166736000002</v>
      </c>
      <c r="N6190" s="37">
        <v>18.278641115999999</v>
      </c>
      <c r="O6190" s="37">
        <v>20.817487483000001</v>
      </c>
      <c r="P6190" s="37">
        <v>14.9</v>
      </c>
      <c r="Q6190" s="37" t="s">
        <v>15680</v>
      </c>
      <c r="R6190" s="38">
        <v>43843</v>
      </c>
      <c r="S6190" s="37">
        <v>1.8738900000000001</v>
      </c>
      <c r="T6190" s="38">
        <v>0</v>
      </c>
      <c r="U6190" s="38">
        <v>1</v>
      </c>
      <c r="V6190" s="38">
        <v>1</v>
      </c>
    </row>
    <row r="6191" spans="1:22" ht="13.5" customHeight="1" x14ac:dyDescent="0.2">
      <c r="A6191" s="32" t="s">
        <v>6187</v>
      </c>
      <c r="B6191" s="32" t="s">
        <v>13998</v>
      </c>
      <c r="C6191" s="32" t="s">
        <v>18187</v>
      </c>
      <c r="D6191" s="37">
        <v>5.9305279999999998</v>
      </c>
      <c r="E6191" s="39">
        <v>310.99</v>
      </c>
      <c r="F6191" s="39">
        <v>1109</v>
      </c>
      <c r="G6191" s="39">
        <v>1965.26</v>
      </c>
      <c r="H6191" s="38">
        <v>1</v>
      </c>
      <c r="I6191" s="38">
        <v>2282</v>
      </c>
      <c r="J6191" s="37">
        <v>27.212280575000001</v>
      </c>
      <c r="K6191" s="37">
        <v>30.622070441000002</v>
      </c>
      <c r="L6191" s="37">
        <v>34.128785014999998</v>
      </c>
      <c r="M6191" s="37">
        <v>36.343514073000001</v>
      </c>
      <c r="N6191" s="37">
        <v>22.228750775999998</v>
      </c>
      <c r="O6191" s="37">
        <v>41.793283125999999</v>
      </c>
      <c r="P6191" s="37">
        <v>14.9</v>
      </c>
      <c r="Q6191" s="37" t="s">
        <v>15680</v>
      </c>
      <c r="R6191" s="38">
        <v>76341</v>
      </c>
      <c r="S6191" s="37">
        <v>1.6739299999999999</v>
      </c>
      <c r="T6191" s="38">
        <v>1</v>
      </c>
      <c r="U6191" s="38">
        <v>0</v>
      </c>
      <c r="V6191" s="38">
        <v>1</v>
      </c>
    </row>
    <row r="6192" spans="1:22" ht="13.5" customHeight="1" x14ac:dyDescent="0.2">
      <c r="A6192" s="32" t="s">
        <v>6188</v>
      </c>
      <c r="B6192" s="32" t="s">
        <v>13999</v>
      </c>
      <c r="C6192" s="32" t="s">
        <v>18145</v>
      </c>
      <c r="D6192" s="37">
        <v>9.2108290000000004</v>
      </c>
      <c r="E6192" s="39">
        <v>355.98</v>
      </c>
      <c r="F6192" s="39">
        <v>1989</v>
      </c>
      <c r="G6192" s="39">
        <v>905.27</v>
      </c>
      <c r="H6192" s="38">
        <v>5</v>
      </c>
      <c r="I6192" s="38">
        <v>4166</v>
      </c>
      <c r="J6192" s="37">
        <v>88.800933827999998</v>
      </c>
      <c r="K6192" s="37">
        <v>58.445154762999998</v>
      </c>
      <c r="L6192" s="37">
        <v>53.588386114000002</v>
      </c>
      <c r="M6192" s="37">
        <v>41.256564492000003</v>
      </c>
      <c r="N6192" s="37">
        <v>27.038295611999999</v>
      </c>
      <c r="O6192" s="37">
        <v>70.749356900999999</v>
      </c>
      <c r="P6192" s="37">
        <v>7.5641509433999996</v>
      </c>
      <c r="Q6192" s="37">
        <v>79.026274200000003</v>
      </c>
      <c r="R6192" s="38">
        <v>81018</v>
      </c>
      <c r="S6192" s="37">
        <v>1.33561</v>
      </c>
      <c r="T6192" s="38">
        <v>3</v>
      </c>
      <c r="U6192" s="38">
        <v>3</v>
      </c>
      <c r="V6192" s="38">
        <v>1</v>
      </c>
    </row>
    <row r="6193" spans="1:22" ht="13.5" customHeight="1" x14ac:dyDescent="0.2">
      <c r="A6193" s="32" t="s">
        <v>6189</v>
      </c>
      <c r="B6193" s="32" t="s">
        <v>13970</v>
      </c>
      <c r="C6193" s="32" t="s">
        <v>18145</v>
      </c>
      <c r="D6193" s="37">
        <v>2.4044089999999998</v>
      </c>
      <c r="E6193" s="39">
        <v>580.03</v>
      </c>
      <c r="F6193" s="39">
        <v>3494</v>
      </c>
      <c r="G6193" s="39">
        <v>1913.79</v>
      </c>
      <c r="H6193" s="38">
        <v>6</v>
      </c>
      <c r="I6193" s="38">
        <v>7274</v>
      </c>
      <c r="J6193" s="37">
        <v>76.783124938</v>
      </c>
      <c r="K6193" s="37">
        <v>50.190290926000003</v>
      </c>
      <c r="L6193" s="37">
        <v>53.780706512999998</v>
      </c>
      <c r="M6193" s="37">
        <v>34.396765000000002</v>
      </c>
      <c r="N6193" s="37">
        <v>40.626801407000002</v>
      </c>
      <c r="O6193" s="37">
        <v>78.333092156000006</v>
      </c>
      <c r="P6193" s="37">
        <v>14.639163659999999</v>
      </c>
      <c r="Q6193" s="37">
        <v>52.675253400000003</v>
      </c>
      <c r="R6193" s="38">
        <v>266597</v>
      </c>
      <c r="S6193" s="37">
        <v>1.33561</v>
      </c>
      <c r="T6193" s="38">
        <v>1</v>
      </c>
      <c r="U6193" s="38">
        <v>4</v>
      </c>
      <c r="V6193" s="38">
        <v>1</v>
      </c>
    </row>
    <row r="6194" spans="1:22" ht="13.5" customHeight="1" x14ac:dyDescent="0.2">
      <c r="A6194" s="32" t="s">
        <v>6190</v>
      </c>
      <c r="B6194" s="32" t="s">
        <v>14000</v>
      </c>
      <c r="C6194" s="32" t="s">
        <v>18145</v>
      </c>
      <c r="D6194" s="37">
        <v>2.9016649999999999</v>
      </c>
      <c r="E6194" s="39">
        <v>142.99</v>
      </c>
      <c r="F6194" s="39">
        <v>1398</v>
      </c>
      <c r="G6194" s="39">
        <v>205.94</v>
      </c>
      <c r="H6194" s="38">
        <v>3</v>
      </c>
      <c r="I6194" s="38">
        <v>3002</v>
      </c>
      <c r="J6194" s="37">
        <v>87.647365407999999</v>
      </c>
      <c r="K6194" s="37">
        <v>48.929797559000001</v>
      </c>
      <c r="L6194" s="37">
        <v>52.438526979000002</v>
      </c>
      <c r="M6194" s="37">
        <v>30.867827911999999</v>
      </c>
      <c r="N6194" s="37">
        <v>20.076173676</v>
      </c>
      <c r="O6194" s="37">
        <v>77.459587228000004</v>
      </c>
      <c r="P6194" s="37">
        <v>14.245454544999999</v>
      </c>
      <c r="Q6194" s="37" t="s">
        <v>15680</v>
      </c>
      <c r="R6194" s="38">
        <v>73146</v>
      </c>
      <c r="S6194" s="37">
        <v>1.33561</v>
      </c>
      <c r="T6194" s="38">
        <v>1</v>
      </c>
      <c r="U6194" s="38">
        <v>2</v>
      </c>
      <c r="V6194" s="38">
        <v>1</v>
      </c>
    </row>
    <row r="6195" spans="1:22" ht="13.5" customHeight="1" x14ac:dyDescent="0.2">
      <c r="A6195" s="32" t="s">
        <v>6191</v>
      </c>
      <c r="B6195" s="32" t="s">
        <v>14001</v>
      </c>
      <c r="C6195" s="32" t="s">
        <v>18187</v>
      </c>
      <c r="D6195" s="37">
        <v>1.182563</v>
      </c>
      <c r="E6195" s="39">
        <v>292</v>
      </c>
      <c r="F6195" s="39">
        <v>1891</v>
      </c>
      <c r="G6195" s="39">
        <v>403.92</v>
      </c>
      <c r="H6195" s="38">
        <v>3</v>
      </c>
      <c r="I6195" s="38">
        <v>3825</v>
      </c>
      <c r="J6195" s="37">
        <v>81.773644935999997</v>
      </c>
      <c r="K6195" s="37">
        <v>49.954829689999997</v>
      </c>
      <c r="L6195" s="37">
        <v>59.172479172999999</v>
      </c>
      <c r="M6195" s="37">
        <v>34.286305163999998</v>
      </c>
      <c r="N6195" s="37">
        <v>33.394963687000001</v>
      </c>
      <c r="O6195" s="37">
        <v>79.289710768000006</v>
      </c>
      <c r="P6195" s="37">
        <v>14.9</v>
      </c>
      <c r="Q6195" s="37">
        <v>54.158598499999997</v>
      </c>
      <c r="R6195" s="38">
        <v>166829</v>
      </c>
      <c r="S6195" s="37">
        <v>1.6739299999999999</v>
      </c>
      <c r="T6195" s="38">
        <v>1</v>
      </c>
      <c r="U6195" s="38">
        <v>0</v>
      </c>
      <c r="V6195" s="38">
        <v>3</v>
      </c>
    </row>
    <row r="6196" spans="1:22" ht="13.5" customHeight="1" x14ac:dyDescent="0.2">
      <c r="A6196" s="32" t="s">
        <v>6192</v>
      </c>
      <c r="B6196" s="32" t="s">
        <v>14002</v>
      </c>
      <c r="C6196" s="32" t="s">
        <v>18187</v>
      </c>
      <c r="D6196" s="37">
        <v>4.0166469999999999</v>
      </c>
      <c r="E6196" s="39">
        <v>355.99</v>
      </c>
      <c r="F6196" s="39">
        <v>1425</v>
      </c>
      <c r="G6196" s="39">
        <v>1647.16</v>
      </c>
      <c r="H6196" s="38">
        <v>1</v>
      </c>
      <c r="I6196" s="38">
        <v>2837</v>
      </c>
      <c r="J6196" s="37">
        <v>49.977596310000003</v>
      </c>
      <c r="K6196" s="37">
        <v>36.524063018</v>
      </c>
      <c r="L6196" s="37">
        <v>40.682512357999997</v>
      </c>
      <c r="M6196" s="37">
        <v>30.619482732000002</v>
      </c>
      <c r="N6196" s="37">
        <v>34.234143711000002</v>
      </c>
      <c r="O6196" s="37">
        <v>69.177046551000004</v>
      </c>
      <c r="P6196" s="37">
        <v>14.9</v>
      </c>
      <c r="Q6196" s="37" t="s">
        <v>15680</v>
      </c>
      <c r="R6196" s="38">
        <v>87126</v>
      </c>
      <c r="S6196" s="37">
        <v>1.6739299999999999</v>
      </c>
      <c r="T6196" s="38">
        <v>0</v>
      </c>
      <c r="U6196" s="38">
        <v>0</v>
      </c>
      <c r="V6196" s="38">
        <v>1</v>
      </c>
    </row>
    <row r="6197" spans="1:22" ht="13.5" customHeight="1" x14ac:dyDescent="0.2">
      <c r="A6197" s="32" t="s">
        <v>6193</v>
      </c>
      <c r="B6197" s="32" t="s">
        <v>14003</v>
      </c>
      <c r="C6197" s="32" t="s">
        <v>18145</v>
      </c>
      <c r="D6197" s="37">
        <v>1.584047</v>
      </c>
      <c r="E6197" s="39">
        <v>151</v>
      </c>
      <c r="F6197" s="39">
        <v>688</v>
      </c>
      <c r="G6197" s="39">
        <v>456</v>
      </c>
      <c r="H6197" s="38">
        <v>2</v>
      </c>
      <c r="I6197" s="38">
        <v>1449</v>
      </c>
      <c r="J6197" s="37">
        <v>29.252655458</v>
      </c>
      <c r="K6197" s="37">
        <v>27.316071382000001</v>
      </c>
      <c r="L6197" s="37">
        <v>12.247108211</v>
      </c>
      <c r="M6197" s="37">
        <v>28.886820527000001</v>
      </c>
      <c r="N6197" s="37">
        <v>27.599413979000001</v>
      </c>
      <c r="O6197" s="37">
        <v>44.627153292000003</v>
      </c>
      <c r="P6197" s="37">
        <v>14.9</v>
      </c>
      <c r="Q6197" s="37" t="s">
        <v>15680</v>
      </c>
      <c r="R6197" s="38">
        <v>37971</v>
      </c>
      <c r="S6197" s="37">
        <v>1.33561</v>
      </c>
      <c r="T6197" s="38">
        <v>1</v>
      </c>
      <c r="U6197" s="38">
        <v>0</v>
      </c>
      <c r="V6197" s="38">
        <v>2</v>
      </c>
    </row>
    <row r="6198" spans="1:22" ht="13.5" customHeight="1" x14ac:dyDescent="0.2">
      <c r="A6198" s="32" t="s">
        <v>6194</v>
      </c>
      <c r="B6198" s="32" t="s">
        <v>14004</v>
      </c>
      <c r="C6198" s="32" t="s">
        <v>18145</v>
      </c>
      <c r="D6198" s="37">
        <v>3.0949979999999999</v>
      </c>
      <c r="E6198" s="39">
        <v>280.99</v>
      </c>
      <c r="F6198" s="39">
        <v>1727</v>
      </c>
      <c r="G6198" s="39">
        <v>315.33999999999997</v>
      </c>
      <c r="H6198" s="38">
        <v>4</v>
      </c>
      <c r="I6198" s="38">
        <v>3608</v>
      </c>
      <c r="J6198" s="37">
        <v>84.917730981000005</v>
      </c>
      <c r="K6198" s="37">
        <v>56.205932836000002</v>
      </c>
      <c r="L6198" s="37">
        <v>53.634895618000002</v>
      </c>
      <c r="M6198" s="37">
        <v>37.004660413000003</v>
      </c>
      <c r="N6198" s="37">
        <v>37.565466264000001</v>
      </c>
      <c r="O6198" s="37">
        <v>86.113203455000004</v>
      </c>
      <c r="P6198" s="37">
        <v>9.6328859060000003</v>
      </c>
      <c r="Q6198" s="37">
        <v>54.290756799999997</v>
      </c>
      <c r="R6198" s="38">
        <v>135702</v>
      </c>
      <c r="S6198" s="37">
        <v>1.33561</v>
      </c>
      <c r="T6198" s="38">
        <v>1</v>
      </c>
      <c r="U6198" s="38">
        <v>2</v>
      </c>
      <c r="V6198" s="38">
        <v>2</v>
      </c>
    </row>
    <row r="6199" spans="1:22" ht="13.5" customHeight="1" x14ac:dyDescent="0.2">
      <c r="A6199" s="32" t="s">
        <v>6195</v>
      </c>
      <c r="B6199" s="32" t="s">
        <v>14005</v>
      </c>
      <c r="C6199" s="32" t="s">
        <v>18145</v>
      </c>
      <c r="D6199" s="37">
        <v>3.2221419999999998</v>
      </c>
      <c r="E6199" s="39">
        <v>582.99</v>
      </c>
      <c r="F6199" s="39">
        <v>3792</v>
      </c>
      <c r="G6199" s="39">
        <v>1061.4000000000001</v>
      </c>
      <c r="H6199" s="38">
        <v>4</v>
      </c>
      <c r="I6199" s="38">
        <v>7839</v>
      </c>
      <c r="J6199" s="37">
        <v>60.444507123999998</v>
      </c>
      <c r="K6199" s="37">
        <v>43.112190339000001</v>
      </c>
      <c r="L6199" s="37">
        <v>37.963050349</v>
      </c>
      <c r="M6199" s="37">
        <v>30.964825615999999</v>
      </c>
      <c r="N6199" s="37">
        <v>31.353479097000001</v>
      </c>
      <c r="O6199" s="37">
        <v>78.596353742999995</v>
      </c>
      <c r="P6199" s="37">
        <v>14.603617945</v>
      </c>
      <c r="Q6199" s="37">
        <v>67.259226600000005</v>
      </c>
      <c r="R6199" s="38">
        <v>194947</v>
      </c>
      <c r="S6199" s="37">
        <v>1.33561</v>
      </c>
      <c r="T6199" s="38">
        <v>0</v>
      </c>
      <c r="U6199" s="38">
        <v>1</v>
      </c>
      <c r="V6199" s="38">
        <v>1</v>
      </c>
    </row>
    <row r="6200" spans="1:22" ht="13.5" customHeight="1" x14ac:dyDescent="0.2">
      <c r="A6200" s="32" t="s">
        <v>6196</v>
      </c>
      <c r="B6200" s="32" t="s">
        <v>14006</v>
      </c>
      <c r="C6200" s="32" t="s">
        <v>18187</v>
      </c>
      <c r="D6200" s="37">
        <v>5.6659329999999999</v>
      </c>
      <c r="E6200" s="39">
        <v>331.02</v>
      </c>
      <c r="F6200" s="39">
        <v>1898</v>
      </c>
      <c r="G6200" s="39">
        <v>2098.5700000000002</v>
      </c>
      <c r="H6200" s="38">
        <v>3</v>
      </c>
      <c r="I6200" s="38">
        <v>3833</v>
      </c>
      <c r="J6200" s="37">
        <v>42.87943825</v>
      </c>
      <c r="K6200" s="37">
        <v>49.509707898000002</v>
      </c>
      <c r="L6200" s="37">
        <v>29.251059616999999</v>
      </c>
      <c r="M6200" s="37">
        <v>32.472777260000001</v>
      </c>
      <c r="N6200" s="37">
        <v>40.84939396</v>
      </c>
      <c r="O6200" s="37">
        <v>71.051503294</v>
      </c>
      <c r="P6200" s="37">
        <v>14.9</v>
      </c>
      <c r="Q6200" s="37">
        <v>60.189611399999997</v>
      </c>
      <c r="R6200" s="38">
        <v>106220</v>
      </c>
      <c r="S6200" s="37">
        <v>1.6739299999999999</v>
      </c>
      <c r="T6200" s="38">
        <v>1</v>
      </c>
      <c r="U6200" s="38">
        <v>0</v>
      </c>
      <c r="V6200" s="38">
        <v>1</v>
      </c>
    </row>
    <row r="6201" spans="1:22" ht="13.5" customHeight="1" x14ac:dyDescent="0.2">
      <c r="A6201" s="32" t="s">
        <v>6197</v>
      </c>
      <c r="B6201" s="32" t="s">
        <v>14007</v>
      </c>
      <c r="C6201" s="32" t="s">
        <v>18187</v>
      </c>
      <c r="D6201" s="37">
        <v>5.9278219999999999</v>
      </c>
      <c r="E6201" s="39">
        <v>383</v>
      </c>
      <c r="F6201" s="39">
        <v>1418</v>
      </c>
      <c r="G6201" s="39">
        <v>2295.5500000000002</v>
      </c>
      <c r="H6201" s="38">
        <v>1</v>
      </c>
      <c r="I6201" s="38">
        <v>2794</v>
      </c>
      <c r="J6201" s="37">
        <v>62.772752011999998</v>
      </c>
      <c r="K6201" s="37">
        <v>55.334287537999998</v>
      </c>
      <c r="L6201" s="37">
        <v>52.44903506</v>
      </c>
      <c r="M6201" s="37">
        <v>32.235775214</v>
      </c>
      <c r="N6201" s="37">
        <v>30.114136488</v>
      </c>
      <c r="O6201" s="37">
        <v>71.311169269000004</v>
      </c>
      <c r="P6201" s="37">
        <v>14.9</v>
      </c>
      <c r="Q6201" s="37" t="s">
        <v>15680</v>
      </c>
      <c r="R6201" s="38">
        <v>66630</v>
      </c>
      <c r="S6201" s="37">
        <v>1.6739299999999999</v>
      </c>
      <c r="T6201" s="38">
        <v>1</v>
      </c>
      <c r="U6201" s="38">
        <v>0</v>
      </c>
      <c r="V6201" s="38">
        <v>1</v>
      </c>
    </row>
    <row r="6202" spans="1:22" ht="13.5" customHeight="1" x14ac:dyDescent="0.2">
      <c r="A6202" s="32" t="s">
        <v>6198</v>
      </c>
      <c r="B6202" s="32" t="s">
        <v>14008</v>
      </c>
      <c r="C6202" s="32" t="s">
        <v>18145</v>
      </c>
      <c r="D6202" s="37">
        <v>1.3794740000000001</v>
      </c>
      <c r="E6202" s="39">
        <v>191.98</v>
      </c>
      <c r="F6202" s="39">
        <v>2028</v>
      </c>
      <c r="G6202" s="39">
        <v>840.16</v>
      </c>
      <c r="H6202" s="38">
        <v>2</v>
      </c>
      <c r="I6202" s="38">
        <v>5183</v>
      </c>
      <c r="J6202" s="37">
        <v>56.374506834999998</v>
      </c>
      <c r="K6202" s="37">
        <v>39.767739151999997</v>
      </c>
      <c r="L6202" s="37">
        <v>34.501289800999999</v>
      </c>
      <c r="M6202" s="37">
        <v>29.483116745</v>
      </c>
      <c r="N6202" s="37">
        <v>33.219632853</v>
      </c>
      <c r="O6202" s="37">
        <v>78.071524163000007</v>
      </c>
      <c r="P6202" s="37">
        <v>14.9</v>
      </c>
      <c r="Q6202" s="37">
        <v>48.783305300000002</v>
      </c>
      <c r="R6202" s="38">
        <v>59286</v>
      </c>
      <c r="S6202" s="37">
        <v>1.33561</v>
      </c>
      <c r="T6202" s="38">
        <v>2</v>
      </c>
      <c r="U6202" s="38">
        <v>0</v>
      </c>
      <c r="V6202" s="38">
        <v>1</v>
      </c>
    </row>
    <row r="6203" spans="1:22" ht="13.5" customHeight="1" x14ac:dyDescent="0.2">
      <c r="A6203" s="32" t="s">
        <v>6199</v>
      </c>
      <c r="B6203" s="32" t="s">
        <v>14009</v>
      </c>
      <c r="C6203" s="32" t="s">
        <v>18187</v>
      </c>
      <c r="D6203" s="37">
        <v>0.242983</v>
      </c>
      <c r="E6203" s="39">
        <v>298.98</v>
      </c>
      <c r="F6203" s="39">
        <v>2503</v>
      </c>
      <c r="G6203" s="39">
        <v>602.41</v>
      </c>
      <c r="H6203" s="38">
        <v>2</v>
      </c>
      <c r="I6203" s="38">
        <v>5162</v>
      </c>
      <c r="J6203" s="37">
        <v>86.628878591000003</v>
      </c>
      <c r="K6203" s="37">
        <v>56.545337279000002</v>
      </c>
      <c r="L6203" s="37">
        <v>58.354438963</v>
      </c>
      <c r="M6203" s="37">
        <v>33.125657611000001</v>
      </c>
      <c r="N6203" s="37">
        <v>33.618228534000004</v>
      </c>
      <c r="O6203" s="37">
        <v>83.590234057999993</v>
      </c>
      <c r="P6203" s="37">
        <v>14.52213562</v>
      </c>
      <c r="Q6203" s="37">
        <v>62.356237200000002</v>
      </c>
      <c r="R6203" s="38">
        <v>256101</v>
      </c>
      <c r="S6203" s="37">
        <v>1.6739299999999999</v>
      </c>
      <c r="T6203" s="38">
        <v>0</v>
      </c>
      <c r="U6203" s="38">
        <v>1</v>
      </c>
      <c r="V6203" s="38">
        <v>1</v>
      </c>
    </row>
    <row r="6204" spans="1:22" ht="13.5" customHeight="1" x14ac:dyDescent="0.2">
      <c r="A6204" s="32" t="s">
        <v>6200</v>
      </c>
      <c r="B6204" s="32" t="s">
        <v>14010</v>
      </c>
      <c r="C6204" s="32" t="s">
        <v>18136</v>
      </c>
      <c r="D6204" s="37">
        <v>11.09154</v>
      </c>
      <c r="E6204" s="39">
        <v>246</v>
      </c>
      <c r="F6204" s="39">
        <v>1535</v>
      </c>
      <c r="G6204" s="39">
        <v>2505.13</v>
      </c>
      <c r="H6204" s="38">
        <v>2</v>
      </c>
      <c r="I6204" s="38">
        <v>3067</v>
      </c>
      <c r="J6204" s="37">
        <v>46.956210028000001</v>
      </c>
      <c r="K6204" s="37">
        <v>44.103759003999997</v>
      </c>
      <c r="L6204" s="37">
        <v>44.650377093000003</v>
      </c>
      <c r="M6204" s="37">
        <v>36.907081724000001</v>
      </c>
      <c r="N6204" s="37">
        <v>26.593074172000001</v>
      </c>
      <c r="O6204" s="37">
        <v>37.993588588999998</v>
      </c>
      <c r="P6204" s="37">
        <v>14.9</v>
      </c>
      <c r="Q6204" s="37" t="s">
        <v>15680</v>
      </c>
      <c r="R6204" s="38">
        <v>115889</v>
      </c>
      <c r="S6204" s="37">
        <v>1.8738900000000001</v>
      </c>
      <c r="T6204" s="38">
        <v>1</v>
      </c>
      <c r="U6204" s="38">
        <v>2</v>
      </c>
      <c r="V6204" s="38">
        <v>1</v>
      </c>
    </row>
    <row r="6205" spans="1:22" ht="13.5" customHeight="1" x14ac:dyDescent="0.2">
      <c r="A6205" s="32" t="s">
        <v>6201</v>
      </c>
      <c r="B6205" s="32" t="s">
        <v>14011</v>
      </c>
      <c r="C6205" s="32" t="s">
        <v>18187</v>
      </c>
      <c r="D6205" s="37">
        <v>4.4509179999999997</v>
      </c>
      <c r="E6205" s="39">
        <v>201.99</v>
      </c>
      <c r="F6205" s="39">
        <v>787</v>
      </c>
      <c r="G6205" s="39">
        <v>489.5</v>
      </c>
      <c r="H6205" s="38">
        <v>1</v>
      </c>
      <c r="I6205" s="38">
        <v>1661</v>
      </c>
      <c r="J6205" s="37">
        <v>89.504517872999998</v>
      </c>
      <c r="K6205" s="37">
        <v>58.859983317999998</v>
      </c>
      <c r="L6205" s="37">
        <v>51.769380505000001</v>
      </c>
      <c r="M6205" s="37">
        <v>30.666988751000002</v>
      </c>
      <c r="N6205" s="37">
        <v>34.783445641</v>
      </c>
      <c r="O6205" s="37">
        <v>39.521613250999998</v>
      </c>
      <c r="P6205" s="37">
        <v>14.9</v>
      </c>
      <c r="Q6205" s="37" t="s">
        <v>15680</v>
      </c>
      <c r="R6205" s="38">
        <v>46479</v>
      </c>
      <c r="S6205" s="37">
        <v>1.6739299999999999</v>
      </c>
      <c r="T6205" s="38">
        <v>0</v>
      </c>
      <c r="U6205" s="38">
        <v>1</v>
      </c>
      <c r="V6205" s="38">
        <v>1</v>
      </c>
    </row>
    <row r="6206" spans="1:22" ht="13.5" customHeight="1" x14ac:dyDescent="0.2">
      <c r="A6206" s="32" t="s">
        <v>6202</v>
      </c>
      <c r="B6206" s="32" t="s">
        <v>14012</v>
      </c>
      <c r="C6206" s="32" t="s">
        <v>18145</v>
      </c>
      <c r="D6206" s="37">
        <v>6.2429050000000004</v>
      </c>
      <c r="E6206" s="39">
        <v>380.01</v>
      </c>
      <c r="F6206" s="39">
        <v>1740</v>
      </c>
      <c r="G6206" s="39">
        <v>2534.58</v>
      </c>
      <c r="H6206" s="38">
        <v>4</v>
      </c>
      <c r="I6206" s="38">
        <v>3534</v>
      </c>
      <c r="J6206" s="37">
        <v>25.938327166000001</v>
      </c>
      <c r="K6206" s="37">
        <v>29.623557745999999</v>
      </c>
      <c r="L6206" s="37">
        <v>13.779859768</v>
      </c>
      <c r="M6206" s="37">
        <v>25.678070696999999</v>
      </c>
      <c r="N6206" s="37">
        <v>24.650756343000001</v>
      </c>
      <c r="O6206" s="37">
        <v>46.374449048999999</v>
      </c>
      <c r="P6206" s="37">
        <v>14.9</v>
      </c>
      <c r="Q6206" s="37">
        <v>87.1105254</v>
      </c>
      <c r="R6206" s="38">
        <v>85742</v>
      </c>
      <c r="S6206" s="37">
        <v>1.33561</v>
      </c>
      <c r="T6206" s="38">
        <v>3</v>
      </c>
      <c r="U6206" s="38">
        <v>3</v>
      </c>
      <c r="V6206" s="38">
        <v>1</v>
      </c>
    </row>
    <row r="6207" spans="1:22" ht="13.5" customHeight="1" x14ac:dyDescent="0.2">
      <c r="A6207" s="32" t="s">
        <v>6203</v>
      </c>
      <c r="B6207" s="32" t="s">
        <v>14013</v>
      </c>
      <c r="C6207" s="32" t="s">
        <v>18145</v>
      </c>
      <c r="D6207" s="37">
        <v>4.5372120000000002</v>
      </c>
      <c r="E6207" s="39">
        <v>210</v>
      </c>
      <c r="F6207" s="39">
        <v>2038</v>
      </c>
      <c r="G6207" s="39">
        <v>611.04999999999995</v>
      </c>
      <c r="H6207" s="38">
        <v>3</v>
      </c>
      <c r="I6207" s="38">
        <v>4470</v>
      </c>
      <c r="J6207" s="37">
        <v>69.695904710999997</v>
      </c>
      <c r="K6207" s="37">
        <v>41.860195687999997</v>
      </c>
      <c r="L6207" s="37">
        <v>53.380661848999999</v>
      </c>
      <c r="M6207" s="37">
        <v>37.812979724999998</v>
      </c>
      <c r="N6207" s="37">
        <v>20.416074948999999</v>
      </c>
      <c r="O6207" s="37">
        <v>88.245802577999996</v>
      </c>
      <c r="P6207" s="37">
        <v>14.401298701</v>
      </c>
      <c r="Q6207" s="37">
        <v>48.549317600000002</v>
      </c>
      <c r="R6207" s="38">
        <v>103820</v>
      </c>
      <c r="S6207" s="37">
        <v>1.33561</v>
      </c>
      <c r="T6207" s="38">
        <v>1</v>
      </c>
      <c r="U6207" s="38">
        <v>2</v>
      </c>
      <c r="V6207" s="38">
        <v>1</v>
      </c>
    </row>
    <row r="6208" spans="1:22" ht="13.5" customHeight="1" x14ac:dyDescent="0.2">
      <c r="A6208" s="32" t="s">
        <v>6204</v>
      </c>
      <c r="B6208" s="32" t="s">
        <v>14014</v>
      </c>
      <c r="C6208" s="32" t="s">
        <v>18187</v>
      </c>
      <c r="D6208" s="37">
        <v>3.2781020000000001</v>
      </c>
      <c r="E6208" s="39">
        <v>450.98</v>
      </c>
      <c r="F6208" s="39">
        <v>2111</v>
      </c>
      <c r="G6208" s="39">
        <v>2342.9499999999998</v>
      </c>
      <c r="H6208" s="38">
        <v>2</v>
      </c>
      <c r="I6208" s="38">
        <v>4424</v>
      </c>
      <c r="J6208" s="37">
        <v>45.626628216999997</v>
      </c>
      <c r="K6208" s="37">
        <v>40.795137709999999</v>
      </c>
      <c r="L6208" s="37">
        <v>34.861404552000003</v>
      </c>
      <c r="M6208" s="37">
        <v>32.860880485999999</v>
      </c>
      <c r="N6208" s="37">
        <v>24.910714397</v>
      </c>
      <c r="O6208" s="37">
        <v>73.603882596000005</v>
      </c>
      <c r="P6208" s="37">
        <v>14.9</v>
      </c>
      <c r="Q6208" s="37">
        <v>56.6669555</v>
      </c>
      <c r="R6208" s="38">
        <v>95638</v>
      </c>
      <c r="S6208" s="37">
        <v>1.6739299999999999</v>
      </c>
      <c r="T6208" s="38">
        <v>0</v>
      </c>
      <c r="U6208" s="38">
        <v>2</v>
      </c>
      <c r="V6208" s="38">
        <v>1</v>
      </c>
    </row>
    <row r="6209" spans="1:22" ht="13.5" customHeight="1" x14ac:dyDescent="0.2">
      <c r="A6209" s="32" t="s">
        <v>6205</v>
      </c>
      <c r="B6209" s="32" t="s">
        <v>14015</v>
      </c>
      <c r="C6209" s="32" t="s">
        <v>18187</v>
      </c>
      <c r="D6209" s="37">
        <v>2.8596710000000001</v>
      </c>
      <c r="E6209" s="39">
        <v>500.01</v>
      </c>
      <c r="F6209" s="39">
        <v>974</v>
      </c>
      <c r="G6209" s="39">
        <v>1808.02</v>
      </c>
      <c r="H6209" s="38">
        <v>7</v>
      </c>
      <c r="I6209" s="38">
        <v>1984</v>
      </c>
      <c r="J6209" s="37">
        <v>16.225310614000001</v>
      </c>
      <c r="K6209" s="37">
        <v>15.284944767000001</v>
      </c>
      <c r="L6209" s="37">
        <v>7.4036353082000002</v>
      </c>
      <c r="M6209" s="37">
        <v>25.527794198999999</v>
      </c>
      <c r="N6209" s="37">
        <v>8.0624366916000003</v>
      </c>
      <c r="O6209" s="37">
        <v>12.02409076</v>
      </c>
      <c r="P6209" s="37">
        <v>14.9</v>
      </c>
      <c r="Q6209" s="37" t="s">
        <v>15680</v>
      </c>
      <c r="R6209" s="38">
        <v>33683</v>
      </c>
      <c r="S6209" s="37">
        <v>1.6739299999999999</v>
      </c>
      <c r="T6209" s="38">
        <v>0</v>
      </c>
      <c r="U6209" s="38">
        <v>6</v>
      </c>
      <c r="V6209" s="38">
        <v>1</v>
      </c>
    </row>
    <row r="6210" spans="1:22" ht="13.5" customHeight="1" x14ac:dyDescent="0.2">
      <c r="A6210" s="32" t="s">
        <v>6206</v>
      </c>
      <c r="B6210" s="32" t="s">
        <v>14016</v>
      </c>
      <c r="C6210" s="32" t="s">
        <v>18187</v>
      </c>
      <c r="D6210" s="37">
        <v>0.73805399999999999</v>
      </c>
      <c r="E6210" s="39">
        <v>213.02</v>
      </c>
      <c r="F6210" s="39">
        <v>1996</v>
      </c>
      <c r="G6210" s="39">
        <v>398.98</v>
      </c>
      <c r="H6210" s="38">
        <v>2</v>
      </c>
      <c r="I6210" s="38">
        <v>4586</v>
      </c>
      <c r="J6210" s="37">
        <v>86.498359377</v>
      </c>
      <c r="K6210" s="37">
        <v>49.158738086</v>
      </c>
      <c r="L6210" s="37">
        <v>65.858658598999995</v>
      </c>
      <c r="M6210" s="37">
        <v>36.431525800000003</v>
      </c>
      <c r="N6210" s="37">
        <v>38.585957532000002</v>
      </c>
      <c r="O6210" s="37">
        <v>81.730963181999996</v>
      </c>
      <c r="P6210" s="37">
        <v>14.9</v>
      </c>
      <c r="Q6210" s="37">
        <v>48.182192800000003</v>
      </c>
      <c r="R6210" s="38">
        <v>169291</v>
      </c>
      <c r="S6210" s="37">
        <v>1.6739299999999999</v>
      </c>
      <c r="T6210" s="38">
        <v>1</v>
      </c>
      <c r="U6210" s="38">
        <v>1</v>
      </c>
      <c r="V6210" s="38">
        <v>1</v>
      </c>
    </row>
    <row r="6211" spans="1:22" ht="13.5" customHeight="1" x14ac:dyDescent="0.2">
      <c r="A6211" s="32" t="s">
        <v>6207</v>
      </c>
      <c r="B6211" s="32" t="s">
        <v>14017</v>
      </c>
      <c r="C6211" s="32" t="s">
        <v>18187</v>
      </c>
      <c r="D6211" s="37">
        <v>7.3758860000000004</v>
      </c>
      <c r="E6211" s="39">
        <v>290</v>
      </c>
      <c r="F6211" s="39">
        <v>928</v>
      </c>
      <c r="G6211" s="39">
        <v>1665.79</v>
      </c>
      <c r="H6211" s="38">
        <v>1</v>
      </c>
      <c r="I6211" s="38">
        <v>1878</v>
      </c>
      <c r="J6211" s="37">
        <v>35.763345483999998</v>
      </c>
      <c r="K6211" s="37">
        <v>26.130711432999998</v>
      </c>
      <c r="L6211" s="37">
        <v>30.378848130000002</v>
      </c>
      <c r="M6211" s="37">
        <v>26.004495781999999</v>
      </c>
      <c r="N6211" s="37">
        <v>17.188905940000001</v>
      </c>
      <c r="O6211" s="37">
        <v>51.004749373999999</v>
      </c>
      <c r="P6211" s="37">
        <v>14.9</v>
      </c>
      <c r="Q6211" s="37" t="s">
        <v>15680</v>
      </c>
      <c r="R6211" s="38">
        <v>48776</v>
      </c>
      <c r="S6211" s="37">
        <v>1.6739299999999999</v>
      </c>
      <c r="T6211" s="38">
        <v>0</v>
      </c>
      <c r="U6211" s="38">
        <v>1</v>
      </c>
      <c r="V6211" s="38">
        <v>1</v>
      </c>
    </row>
    <row r="6212" spans="1:22" ht="13.5" customHeight="1" x14ac:dyDescent="0.2">
      <c r="A6212" s="32" t="s">
        <v>6208</v>
      </c>
      <c r="B6212" s="32" t="s">
        <v>14018</v>
      </c>
      <c r="C6212" s="32" t="s">
        <v>18187</v>
      </c>
      <c r="D6212" s="37">
        <v>6.2170079999999999</v>
      </c>
      <c r="E6212" s="39">
        <v>258</v>
      </c>
      <c r="F6212" s="39">
        <v>1067</v>
      </c>
      <c r="G6212" s="39">
        <v>1557.43</v>
      </c>
      <c r="H6212" s="38">
        <v>3</v>
      </c>
      <c r="I6212" s="38">
        <v>2201</v>
      </c>
      <c r="J6212" s="37">
        <v>66.122708809000002</v>
      </c>
      <c r="K6212" s="37">
        <v>55.227077745999999</v>
      </c>
      <c r="L6212" s="37">
        <v>71.665948104999998</v>
      </c>
      <c r="M6212" s="37">
        <v>24.693893811999999</v>
      </c>
      <c r="N6212" s="37">
        <v>44.136405162000003</v>
      </c>
      <c r="O6212" s="37">
        <v>95.548140204999996</v>
      </c>
      <c r="P6212" s="37">
        <v>14.9</v>
      </c>
      <c r="Q6212" s="37" t="s">
        <v>15680</v>
      </c>
      <c r="R6212" s="38">
        <v>89820</v>
      </c>
      <c r="S6212" s="37">
        <v>1.6739299999999999</v>
      </c>
      <c r="T6212" s="38">
        <v>1</v>
      </c>
      <c r="U6212" s="38">
        <v>2</v>
      </c>
      <c r="V6212" s="38">
        <v>1</v>
      </c>
    </row>
    <row r="6213" spans="1:22" ht="13.5" customHeight="1" x14ac:dyDescent="0.2">
      <c r="A6213" s="32" t="s">
        <v>6209</v>
      </c>
      <c r="B6213" s="32" t="s">
        <v>14019</v>
      </c>
      <c r="C6213" s="32" t="s">
        <v>18187</v>
      </c>
      <c r="D6213" s="37">
        <v>1.3734690000000001</v>
      </c>
      <c r="E6213" s="39">
        <v>176.99</v>
      </c>
      <c r="F6213" s="39">
        <v>1191</v>
      </c>
      <c r="G6213" s="39">
        <v>176.66</v>
      </c>
      <c r="H6213" s="38">
        <v>2</v>
      </c>
      <c r="I6213" s="38">
        <v>2564</v>
      </c>
      <c r="J6213" s="37">
        <v>72.505973499999996</v>
      </c>
      <c r="K6213" s="37">
        <v>41.074963812</v>
      </c>
      <c r="L6213" s="37">
        <v>51.561030514999999</v>
      </c>
      <c r="M6213" s="37">
        <v>36.676697427000001</v>
      </c>
      <c r="N6213" s="37">
        <v>21.956970243000001</v>
      </c>
      <c r="O6213" s="37">
        <v>82.279218540000002</v>
      </c>
      <c r="P6213" s="37">
        <v>14.9</v>
      </c>
      <c r="Q6213" s="37" t="s">
        <v>15680</v>
      </c>
      <c r="R6213" s="38">
        <v>61011</v>
      </c>
      <c r="S6213" s="37">
        <v>1.6739299999999999</v>
      </c>
      <c r="T6213" s="38">
        <v>0</v>
      </c>
      <c r="U6213" s="38">
        <v>0</v>
      </c>
      <c r="V6213" s="38">
        <v>1</v>
      </c>
    </row>
    <row r="6214" spans="1:22" ht="13.5" customHeight="1" x14ac:dyDescent="0.2">
      <c r="A6214" s="32" t="s">
        <v>6210</v>
      </c>
      <c r="B6214" s="32" t="s">
        <v>13965</v>
      </c>
      <c r="C6214" s="32" t="s">
        <v>18136</v>
      </c>
      <c r="D6214" s="37">
        <v>11.65067</v>
      </c>
      <c r="E6214" s="39">
        <v>279</v>
      </c>
      <c r="F6214" s="39">
        <v>1105</v>
      </c>
      <c r="G6214" s="39">
        <v>1539.24</v>
      </c>
      <c r="H6214" s="38">
        <v>4</v>
      </c>
      <c r="I6214" s="38">
        <v>2235</v>
      </c>
      <c r="J6214" s="37">
        <v>49.938510186000002</v>
      </c>
      <c r="K6214" s="37">
        <v>47.038223868000003</v>
      </c>
      <c r="L6214" s="37">
        <v>28.556997568</v>
      </c>
      <c r="M6214" s="37">
        <v>30.554470074000001</v>
      </c>
      <c r="N6214" s="37">
        <v>23.888500442000002</v>
      </c>
      <c r="O6214" s="37">
        <v>36.632519121999998</v>
      </c>
      <c r="P6214" s="37">
        <v>14.9</v>
      </c>
      <c r="Q6214" s="37" t="s">
        <v>15680</v>
      </c>
      <c r="R6214" s="38">
        <v>75419</v>
      </c>
      <c r="S6214" s="37">
        <v>1.8738900000000001</v>
      </c>
      <c r="T6214" s="38">
        <v>2</v>
      </c>
      <c r="U6214" s="38">
        <v>3</v>
      </c>
      <c r="V6214" s="38">
        <v>1</v>
      </c>
    </row>
    <row r="6215" spans="1:22" ht="13.5" customHeight="1" x14ac:dyDescent="0.2">
      <c r="A6215" s="32" t="s">
        <v>6211</v>
      </c>
      <c r="B6215" s="32" t="s">
        <v>14020</v>
      </c>
      <c r="C6215" s="32" t="s">
        <v>18145</v>
      </c>
      <c r="D6215" s="37">
        <v>4.5340699999999998</v>
      </c>
      <c r="E6215" s="39">
        <v>282</v>
      </c>
      <c r="F6215" s="39">
        <v>1524</v>
      </c>
      <c r="G6215" s="39">
        <v>502.43</v>
      </c>
      <c r="H6215" s="38">
        <v>4</v>
      </c>
      <c r="I6215" s="38">
        <v>3372</v>
      </c>
      <c r="J6215" s="37">
        <v>56.939423011999999</v>
      </c>
      <c r="K6215" s="37">
        <v>33.346286087999999</v>
      </c>
      <c r="L6215" s="37">
        <v>32.145116752</v>
      </c>
      <c r="M6215" s="37">
        <v>31.319451713999999</v>
      </c>
      <c r="N6215" s="37">
        <v>12.891103801</v>
      </c>
      <c r="O6215" s="37">
        <v>78.971257218999995</v>
      </c>
      <c r="P6215" s="37">
        <v>14.004895104999999</v>
      </c>
      <c r="Q6215" s="37">
        <v>38.857228999999997</v>
      </c>
      <c r="R6215" s="38">
        <v>82983</v>
      </c>
      <c r="S6215" s="37">
        <v>1.33561</v>
      </c>
      <c r="T6215" s="38">
        <v>3</v>
      </c>
      <c r="U6215" s="38">
        <v>4</v>
      </c>
      <c r="V6215" s="38">
        <v>0</v>
      </c>
    </row>
    <row r="6216" spans="1:22" ht="13.5" customHeight="1" x14ac:dyDescent="0.2">
      <c r="A6216" s="32" t="s">
        <v>6212</v>
      </c>
      <c r="B6216" s="32" t="s">
        <v>14021</v>
      </c>
      <c r="C6216" s="32" t="s">
        <v>18145</v>
      </c>
      <c r="D6216" s="37">
        <v>2.3869530000000001</v>
      </c>
      <c r="E6216" s="39">
        <v>145</v>
      </c>
      <c r="F6216" s="39">
        <v>1403</v>
      </c>
      <c r="G6216" s="39">
        <v>379.26</v>
      </c>
      <c r="H6216" s="38">
        <v>2</v>
      </c>
      <c r="I6216" s="38">
        <v>2904</v>
      </c>
      <c r="J6216" s="37">
        <v>55.052291558999997</v>
      </c>
      <c r="K6216" s="37">
        <v>36.598422476000003</v>
      </c>
      <c r="L6216" s="37">
        <v>37.821608851000001</v>
      </c>
      <c r="M6216" s="37">
        <v>30.570210446000001</v>
      </c>
      <c r="N6216" s="37">
        <v>41.543703530000002</v>
      </c>
      <c r="O6216" s="37">
        <v>96.758806265000004</v>
      </c>
      <c r="P6216" s="37">
        <v>7.5374670185000001</v>
      </c>
      <c r="Q6216" s="37" t="s">
        <v>15680</v>
      </c>
      <c r="R6216" s="38">
        <v>66071</v>
      </c>
      <c r="S6216" s="37">
        <v>1.33561</v>
      </c>
      <c r="T6216" s="38">
        <v>1</v>
      </c>
      <c r="U6216" s="38">
        <v>1</v>
      </c>
      <c r="V6216" s="38">
        <v>1</v>
      </c>
    </row>
    <row r="6217" spans="1:22" ht="13.5" customHeight="1" x14ac:dyDescent="0.2">
      <c r="A6217" s="32" t="s">
        <v>6213</v>
      </c>
      <c r="B6217" s="32" t="s">
        <v>13974</v>
      </c>
      <c r="C6217" s="32" t="s">
        <v>18145</v>
      </c>
      <c r="D6217" s="37">
        <v>10.09681</v>
      </c>
      <c r="E6217" s="39">
        <v>382.98</v>
      </c>
      <c r="F6217" s="39">
        <v>2113</v>
      </c>
      <c r="G6217" s="39">
        <v>1150.24</v>
      </c>
      <c r="H6217" s="38">
        <v>7</v>
      </c>
      <c r="I6217" s="38">
        <v>4148</v>
      </c>
      <c r="J6217" s="37">
        <v>90.756728824999996</v>
      </c>
      <c r="K6217" s="37">
        <v>61.965422603999997</v>
      </c>
      <c r="L6217" s="37">
        <v>51.081535344000002</v>
      </c>
      <c r="M6217" s="37">
        <v>31.749680928</v>
      </c>
      <c r="N6217" s="37">
        <v>34.094602936999998</v>
      </c>
      <c r="O6217" s="37">
        <v>42.776840247999999</v>
      </c>
      <c r="P6217" s="37">
        <v>14.9</v>
      </c>
      <c r="Q6217" s="37">
        <v>74.036015800000001</v>
      </c>
      <c r="R6217" s="38">
        <v>108502</v>
      </c>
      <c r="S6217" s="37">
        <v>1.33561</v>
      </c>
      <c r="T6217" s="38">
        <v>3</v>
      </c>
      <c r="U6217" s="38">
        <v>6</v>
      </c>
      <c r="V6217" s="38">
        <v>0</v>
      </c>
    </row>
    <row r="6218" spans="1:22" ht="13.5" customHeight="1" x14ac:dyDescent="0.2">
      <c r="A6218" s="32" t="s">
        <v>6214</v>
      </c>
      <c r="B6218" s="32" t="s">
        <v>14022</v>
      </c>
      <c r="C6218" s="32" t="s">
        <v>18145</v>
      </c>
      <c r="D6218" s="37">
        <v>1.6340699999999999</v>
      </c>
      <c r="E6218" s="39">
        <v>215.99</v>
      </c>
      <c r="F6218" s="39">
        <v>1378</v>
      </c>
      <c r="G6218" s="39">
        <v>488.73</v>
      </c>
      <c r="H6218" s="38">
        <v>1</v>
      </c>
      <c r="I6218" s="38">
        <v>3002</v>
      </c>
      <c r="J6218" s="37">
        <v>81.577552331999996</v>
      </c>
      <c r="K6218" s="37">
        <v>55.212917412000003</v>
      </c>
      <c r="L6218" s="37">
        <v>41.066215139000001</v>
      </c>
      <c r="M6218" s="37">
        <v>35.957073375</v>
      </c>
      <c r="N6218" s="37">
        <v>34.823631368000001</v>
      </c>
      <c r="O6218" s="37">
        <v>65.767065873000007</v>
      </c>
      <c r="P6218" s="37">
        <v>14.9</v>
      </c>
      <c r="Q6218" s="37" t="s">
        <v>15680</v>
      </c>
      <c r="R6218" s="38">
        <v>134305</v>
      </c>
      <c r="S6218" s="37">
        <v>1.33561</v>
      </c>
      <c r="T6218" s="38">
        <v>0</v>
      </c>
      <c r="U6218" s="38">
        <v>0</v>
      </c>
      <c r="V6218" s="38">
        <v>1</v>
      </c>
    </row>
    <row r="6219" spans="1:22" ht="13.5" customHeight="1" x14ac:dyDescent="0.2">
      <c r="A6219" s="32" t="s">
        <v>6215</v>
      </c>
      <c r="B6219" s="32" t="s">
        <v>14023</v>
      </c>
      <c r="C6219" s="32" t="s">
        <v>18187</v>
      </c>
      <c r="D6219" s="37">
        <v>7.8139190000000003</v>
      </c>
      <c r="E6219" s="39">
        <v>300</v>
      </c>
      <c r="F6219" s="39">
        <v>956</v>
      </c>
      <c r="G6219" s="39">
        <v>1746.48</v>
      </c>
      <c r="H6219" s="38">
        <v>1</v>
      </c>
      <c r="I6219" s="38">
        <v>2036</v>
      </c>
      <c r="J6219" s="37">
        <v>45.528275329000003</v>
      </c>
      <c r="K6219" s="37">
        <v>39.009666258000003</v>
      </c>
      <c r="L6219" s="37">
        <v>41.210910728000002</v>
      </c>
      <c r="M6219" s="37">
        <v>21.956402567000001</v>
      </c>
      <c r="N6219" s="37">
        <v>25.587539088</v>
      </c>
      <c r="O6219" s="37">
        <v>56.720305676999999</v>
      </c>
      <c r="P6219" s="37">
        <v>14.9</v>
      </c>
      <c r="Q6219" s="37" t="s">
        <v>15680</v>
      </c>
      <c r="R6219" s="38">
        <v>66953</v>
      </c>
      <c r="S6219" s="37">
        <v>1.6739299999999999</v>
      </c>
      <c r="T6219" s="38">
        <v>0</v>
      </c>
      <c r="U6219" s="38">
        <v>1</v>
      </c>
      <c r="V6219" s="38">
        <v>0</v>
      </c>
    </row>
    <row r="6220" spans="1:22" ht="13.5" customHeight="1" x14ac:dyDescent="0.2">
      <c r="A6220" s="32" t="s">
        <v>6216</v>
      </c>
      <c r="B6220" s="32" t="s">
        <v>14024</v>
      </c>
      <c r="C6220" s="32" t="s">
        <v>18145</v>
      </c>
      <c r="D6220" s="37">
        <v>6.0007200000000003</v>
      </c>
      <c r="E6220" s="39">
        <v>223.01</v>
      </c>
      <c r="F6220" s="39">
        <v>1957</v>
      </c>
      <c r="G6220" s="39">
        <v>843.28</v>
      </c>
      <c r="H6220" s="38">
        <v>3</v>
      </c>
      <c r="I6220" s="38">
        <v>3733</v>
      </c>
      <c r="J6220" s="37">
        <v>51.006792111999999</v>
      </c>
      <c r="K6220" s="37">
        <v>35.308741947999998</v>
      </c>
      <c r="L6220" s="37">
        <v>23.440705807000001</v>
      </c>
      <c r="M6220" s="37">
        <v>31.285195152</v>
      </c>
      <c r="N6220" s="37">
        <v>13.99702847</v>
      </c>
      <c r="O6220" s="37">
        <v>64.262192346000006</v>
      </c>
      <c r="P6220" s="37">
        <v>14.9</v>
      </c>
      <c r="Q6220" s="37">
        <v>74.056973799999994</v>
      </c>
      <c r="R6220" s="38">
        <v>87907</v>
      </c>
      <c r="S6220" s="37">
        <v>1.33561</v>
      </c>
      <c r="T6220" s="38">
        <v>1</v>
      </c>
      <c r="U6220" s="38">
        <v>1</v>
      </c>
      <c r="V6220" s="38">
        <v>0</v>
      </c>
    </row>
    <row r="6221" spans="1:22" ht="13.5" customHeight="1" x14ac:dyDescent="0.2">
      <c r="A6221" s="32" t="s">
        <v>6217</v>
      </c>
      <c r="B6221" s="32" t="s">
        <v>14025</v>
      </c>
      <c r="C6221" s="32" t="s">
        <v>18187</v>
      </c>
      <c r="D6221" s="37">
        <v>1.281738</v>
      </c>
      <c r="E6221" s="39">
        <v>359</v>
      </c>
      <c r="F6221" s="39">
        <v>1112</v>
      </c>
      <c r="G6221" s="39">
        <v>1666.56</v>
      </c>
      <c r="H6221" s="38">
        <v>1</v>
      </c>
      <c r="I6221" s="38">
        <v>2273</v>
      </c>
      <c r="J6221" s="37">
        <v>62.970666201999997</v>
      </c>
      <c r="K6221" s="37">
        <v>53.622481895999996</v>
      </c>
      <c r="L6221" s="37">
        <v>65.626042600999995</v>
      </c>
      <c r="M6221" s="37">
        <v>24.921368242</v>
      </c>
      <c r="N6221" s="37">
        <v>41.865556298000001</v>
      </c>
      <c r="O6221" s="37">
        <v>95.881805779999993</v>
      </c>
      <c r="P6221" s="37">
        <v>14.9</v>
      </c>
      <c r="Q6221" s="37" t="s">
        <v>15680</v>
      </c>
      <c r="R6221" s="38">
        <v>84870</v>
      </c>
      <c r="S6221" s="37">
        <v>1.6739299999999999</v>
      </c>
      <c r="T6221" s="38">
        <v>0</v>
      </c>
      <c r="U6221" s="38">
        <v>0</v>
      </c>
      <c r="V6221" s="38">
        <v>1</v>
      </c>
    </row>
    <row r="6222" spans="1:22" ht="13.5" customHeight="1" x14ac:dyDescent="0.2">
      <c r="A6222" s="32" t="s">
        <v>6218</v>
      </c>
      <c r="B6222" s="32" t="s">
        <v>14026</v>
      </c>
      <c r="C6222" s="32" t="s">
        <v>18145</v>
      </c>
      <c r="D6222" s="37">
        <v>3.9140510000000002</v>
      </c>
      <c r="E6222" s="39">
        <v>30.97</v>
      </c>
      <c r="F6222" s="39">
        <v>5185</v>
      </c>
      <c r="G6222" s="39">
        <v>3309.37</v>
      </c>
      <c r="H6222" s="38">
        <v>6</v>
      </c>
      <c r="I6222" s="38">
        <v>9864</v>
      </c>
      <c r="J6222" s="37">
        <v>21.196126575000001</v>
      </c>
      <c r="K6222" s="37">
        <v>53.750123967999997</v>
      </c>
      <c r="L6222" s="37">
        <v>27.438385181000001</v>
      </c>
      <c r="M6222" s="37">
        <v>43.412225769999999</v>
      </c>
      <c r="N6222" s="37">
        <v>35.724644267999999</v>
      </c>
      <c r="O6222" s="37">
        <v>43.169173301000001</v>
      </c>
      <c r="P6222" s="37">
        <v>14.443815514000001</v>
      </c>
      <c r="Q6222" s="37">
        <v>54.955158599999997</v>
      </c>
      <c r="R6222" s="38">
        <v>51583</v>
      </c>
      <c r="S6222" s="37">
        <v>1.33561</v>
      </c>
      <c r="T6222" s="38">
        <v>4</v>
      </c>
      <c r="U6222" s="38">
        <v>5</v>
      </c>
      <c r="V6222" s="38">
        <v>2</v>
      </c>
    </row>
    <row r="6223" spans="1:22" ht="13.5" customHeight="1" x14ac:dyDescent="0.2">
      <c r="A6223" s="32" t="s">
        <v>6219</v>
      </c>
      <c r="B6223" s="32" t="s">
        <v>14027</v>
      </c>
      <c r="C6223" s="32" t="s">
        <v>18187</v>
      </c>
      <c r="D6223" s="37">
        <v>4.7824739999999997</v>
      </c>
      <c r="E6223" s="39">
        <v>363.01</v>
      </c>
      <c r="F6223" s="39">
        <v>1266</v>
      </c>
      <c r="G6223" s="39">
        <v>2167.4499999999998</v>
      </c>
      <c r="H6223" s="38">
        <v>2</v>
      </c>
      <c r="I6223" s="38">
        <v>2576</v>
      </c>
      <c r="J6223" s="37">
        <v>64.763165459999996</v>
      </c>
      <c r="K6223" s="37">
        <v>48.662752111000003</v>
      </c>
      <c r="L6223" s="37">
        <v>65.002761192999998</v>
      </c>
      <c r="M6223" s="37">
        <v>34.206794244999998</v>
      </c>
      <c r="N6223" s="37">
        <v>43.331229252999997</v>
      </c>
      <c r="O6223" s="37">
        <v>75.611153825000002</v>
      </c>
      <c r="P6223" s="37">
        <v>9.9829268293000002</v>
      </c>
      <c r="Q6223" s="37" t="s">
        <v>15680</v>
      </c>
      <c r="R6223" s="38">
        <v>92979</v>
      </c>
      <c r="S6223" s="37">
        <v>1.6739299999999999</v>
      </c>
      <c r="T6223" s="38">
        <v>1</v>
      </c>
      <c r="U6223" s="38">
        <v>1</v>
      </c>
      <c r="V6223" s="38">
        <v>0</v>
      </c>
    </row>
    <row r="6224" spans="1:22" ht="13.5" customHeight="1" x14ac:dyDescent="0.2">
      <c r="A6224" s="32" t="s">
        <v>6220</v>
      </c>
      <c r="B6224" s="32" t="s">
        <v>14028</v>
      </c>
      <c r="C6224" s="32" t="s">
        <v>18145</v>
      </c>
      <c r="D6224" s="37">
        <v>3.8100420000000002</v>
      </c>
      <c r="E6224" s="39">
        <v>215.02</v>
      </c>
      <c r="F6224" s="39">
        <v>1478</v>
      </c>
      <c r="G6224" s="39">
        <v>239.23</v>
      </c>
      <c r="H6224" s="38">
        <v>4</v>
      </c>
      <c r="I6224" s="38">
        <v>3246</v>
      </c>
      <c r="J6224" s="37">
        <v>73.326018480000002</v>
      </c>
      <c r="K6224" s="37">
        <v>39.018039494999996</v>
      </c>
      <c r="L6224" s="37">
        <v>55.627793881999999</v>
      </c>
      <c r="M6224" s="37">
        <v>34.307286120000001</v>
      </c>
      <c r="N6224" s="37">
        <v>20.084983877999999</v>
      </c>
      <c r="O6224" s="37">
        <v>89.302802873999994</v>
      </c>
      <c r="P6224" s="37">
        <v>14.9</v>
      </c>
      <c r="Q6224" s="37" t="s">
        <v>15680</v>
      </c>
      <c r="R6224" s="38">
        <v>90316</v>
      </c>
      <c r="S6224" s="37">
        <v>1.33561</v>
      </c>
      <c r="T6224" s="38">
        <v>2</v>
      </c>
      <c r="U6224" s="38">
        <v>1</v>
      </c>
      <c r="V6224" s="38">
        <v>2</v>
      </c>
    </row>
    <row r="6225" spans="1:22" ht="13.5" customHeight="1" x14ac:dyDescent="0.2">
      <c r="A6225" s="32" t="s">
        <v>6221</v>
      </c>
      <c r="B6225" s="32" t="s">
        <v>14029</v>
      </c>
      <c r="C6225" s="32" t="s">
        <v>18136</v>
      </c>
      <c r="D6225" s="37">
        <v>3.773237</v>
      </c>
      <c r="E6225" s="39">
        <v>130</v>
      </c>
      <c r="F6225" s="39">
        <v>1053</v>
      </c>
      <c r="G6225" s="39">
        <v>1433.75</v>
      </c>
      <c r="H6225" s="38">
        <v>1</v>
      </c>
      <c r="I6225" s="38">
        <v>1988</v>
      </c>
      <c r="J6225" s="37">
        <v>14.188436769999999</v>
      </c>
      <c r="K6225" s="37">
        <v>30.828196590000001</v>
      </c>
      <c r="L6225" s="37">
        <v>0.89940226499999998</v>
      </c>
      <c r="M6225" s="37">
        <v>35.924707490000003</v>
      </c>
      <c r="N6225" s="37">
        <v>19.129629829999999</v>
      </c>
      <c r="O6225" s="37">
        <v>34.729913140000001</v>
      </c>
      <c r="P6225" s="37">
        <v>14.9</v>
      </c>
      <c r="Q6225" s="37" t="s">
        <v>15680</v>
      </c>
      <c r="R6225" s="38">
        <v>55304</v>
      </c>
      <c r="S6225" s="37">
        <v>1.8738900000000001</v>
      </c>
      <c r="T6225" s="38">
        <v>1</v>
      </c>
      <c r="U6225" s="38">
        <v>0</v>
      </c>
      <c r="V6225" s="38">
        <v>1</v>
      </c>
    </row>
    <row r="6226" spans="1:22" ht="13.5" customHeight="1" x14ac:dyDescent="0.2">
      <c r="A6226" s="32" t="s">
        <v>6222</v>
      </c>
      <c r="B6226" s="32" t="s">
        <v>14030</v>
      </c>
      <c r="C6226" s="32" t="s">
        <v>18145</v>
      </c>
      <c r="D6226" s="37">
        <v>5.4373300000000002</v>
      </c>
      <c r="E6226" s="39">
        <v>149</v>
      </c>
      <c r="F6226" s="39">
        <v>1576</v>
      </c>
      <c r="G6226" s="39">
        <v>723.56</v>
      </c>
      <c r="H6226" s="38">
        <v>3</v>
      </c>
      <c r="I6226" s="38">
        <v>3462</v>
      </c>
      <c r="J6226" s="37">
        <v>78.349338970999995</v>
      </c>
      <c r="K6226" s="37">
        <v>60.737844095</v>
      </c>
      <c r="L6226" s="37">
        <v>37.409670380999998</v>
      </c>
      <c r="M6226" s="37">
        <v>36.357282755999996</v>
      </c>
      <c r="N6226" s="37">
        <v>32.773132580000002</v>
      </c>
      <c r="O6226" s="37">
        <v>59.870685971</v>
      </c>
      <c r="P6226" s="37">
        <v>14.214285714000001</v>
      </c>
      <c r="Q6226" s="37" t="s">
        <v>15680</v>
      </c>
      <c r="R6226" s="38">
        <v>149502</v>
      </c>
      <c r="S6226" s="37">
        <v>1.33561</v>
      </c>
      <c r="T6226" s="38">
        <v>0</v>
      </c>
      <c r="U6226" s="38">
        <v>1</v>
      </c>
      <c r="V6226" s="38">
        <v>2</v>
      </c>
    </row>
    <row r="6227" spans="1:22" ht="13.5" customHeight="1" x14ac:dyDescent="0.2">
      <c r="A6227" s="32" t="s">
        <v>6223</v>
      </c>
      <c r="B6227" s="32" t="s">
        <v>14031</v>
      </c>
      <c r="C6227" s="32" t="s">
        <v>18187</v>
      </c>
      <c r="D6227" s="37">
        <v>4.3964090000000002</v>
      </c>
      <c r="E6227" s="39">
        <v>230</v>
      </c>
      <c r="F6227" s="39">
        <v>719</v>
      </c>
      <c r="G6227" s="39">
        <v>1303.01</v>
      </c>
      <c r="H6227" s="38">
        <v>1</v>
      </c>
      <c r="I6227" s="38">
        <v>1472</v>
      </c>
      <c r="J6227" s="37">
        <v>49.861239566000002</v>
      </c>
      <c r="K6227" s="37">
        <v>51.636081752000003</v>
      </c>
      <c r="L6227" s="37">
        <v>43.938868483999997</v>
      </c>
      <c r="M6227" s="37">
        <v>25.443671045999999</v>
      </c>
      <c r="N6227" s="37">
        <v>29.670817546999999</v>
      </c>
      <c r="O6227" s="37">
        <v>45.398835228000003</v>
      </c>
      <c r="P6227" s="37">
        <v>14.9</v>
      </c>
      <c r="Q6227" s="37" t="s">
        <v>15680</v>
      </c>
      <c r="R6227" s="38">
        <v>43830</v>
      </c>
      <c r="S6227" s="37">
        <v>1.6739299999999999</v>
      </c>
      <c r="T6227" s="38">
        <v>0</v>
      </c>
      <c r="U6227" s="38">
        <v>0</v>
      </c>
      <c r="V6227" s="38">
        <v>1</v>
      </c>
    </row>
    <row r="6228" spans="1:22" ht="13.5" customHeight="1" x14ac:dyDescent="0.2">
      <c r="A6228" s="32" t="s">
        <v>6224</v>
      </c>
      <c r="B6228" s="32" t="s">
        <v>14032</v>
      </c>
      <c r="C6228" s="32" t="s">
        <v>18187</v>
      </c>
      <c r="D6228" s="37">
        <v>3.7852969999999999</v>
      </c>
      <c r="E6228" s="39">
        <v>287</v>
      </c>
      <c r="F6228" s="39">
        <v>800</v>
      </c>
      <c r="G6228" s="39" t="s">
        <v>15680</v>
      </c>
      <c r="H6228" s="38">
        <v>1</v>
      </c>
      <c r="I6228" s="38">
        <v>1708</v>
      </c>
      <c r="J6228" s="37" t="s">
        <v>15680</v>
      </c>
      <c r="K6228" s="37" t="s">
        <v>15680</v>
      </c>
      <c r="L6228" s="37" t="s">
        <v>15680</v>
      </c>
      <c r="M6228" s="37" t="s">
        <v>15680</v>
      </c>
      <c r="N6228" s="37" t="s">
        <v>15680</v>
      </c>
      <c r="O6228" s="37" t="s">
        <v>15680</v>
      </c>
      <c r="P6228" s="37">
        <v>5.3</v>
      </c>
      <c r="Q6228" s="37" t="s">
        <v>15680</v>
      </c>
      <c r="R6228" s="38">
        <v>29954</v>
      </c>
      <c r="S6228" s="37">
        <v>1.6739299999999999</v>
      </c>
      <c r="T6228" s="38">
        <v>0</v>
      </c>
      <c r="U6228" s="38">
        <v>0</v>
      </c>
      <c r="V6228" s="38">
        <v>1</v>
      </c>
    </row>
    <row r="6229" spans="1:22" ht="13.5" customHeight="1" x14ac:dyDescent="0.2">
      <c r="A6229" s="32" t="s">
        <v>6225</v>
      </c>
      <c r="B6229" s="32" t="s">
        <v>14033</v>
      </c>
      <c r="C6229" s="32" t="s">
        <v>18187</v>
      </c>
      <c r="D6229" s="37">
        <v>7.0468190000000002</v>
      </c>
      <c r="E6229" s="39">
        <v>382.99</v>
      </c>
      <c r="F6229" s="39">
        <v>1171</v>
      </c>
      <c r="G6229" s="39">
        <v>2018.81</v>
      </c>
      <c r="H6229" s="38">
        <v>2</v>
      </c>
      <c r="I6229" s="38">
        <v>2303</v>
      </c>
      <c r="J6229" s="37">
        <v>14.449618327</v>
      </c>
      <c r="K6229" s="37">
        <v>17.545563963999999</v>
      </c>
      <c r="L6229" s="37">
        <v>15.626477768000001</v>
      </c>
      <c r="M6229" s="37">
        <v>19.315846915000002</v>
      </c>
      <c r="N6229" s="37">
        <v>12.738859116</v>
      </c>
      <c r="O6229" s="37">
        <v>24.399400544999999</v>
      </c>
      <c r="P6229" s="37">
        <v>12.818918919</v>
      </c>
      <c r="Q6229" s="37" t="s">
        <v>15680</v>
      </c>
      <c r="R6229" s="38">
        <v>57195</v>
      </c>
      <c r="S6229" s="37">
        <v>1.6739299999999999</v>
      </c>
      <c r="T6229" s="38">
        <v>0</v>
      </c>
      <c r="U6229" s="38">
        <v>1</v>
      </c>
      <c r="V6229" s="38">
        <v>1</v>
      </c>
    </row>
    <row r="6230" spans="1:22" ht="13.5" customHeight="1" x14ac:dyDescent="0.2">
      <c r="A6230" s="32" t="s">
        <v>6226</v>
      </c>
      <c r="B6230" s="32" t="s">
        <v>14034</v>
      </c>
      <c r="C6230" s="32" t="s">
        <v>18187</v>
      </c>
      <c r="D6230" s="37">
        <v>6.4809939999999999</v>
      </c>
      <c r="E6230" s="39">
        <v>545</v>
      </c>
      <c r="F6230" s="39">
        <v>1019</v>
      </c>
      <c r="G6230" s="39">
        <v>1726.32</v>
      </c>
      <c r="H6230" s="38">
        <v>2</v>
      </c>
      <c r="I6230" s="38">
        <v>2036</v>
      </c>
      <c r="J6230" s="37">
        <v>12.185195370000001</v>
      </c>
      <c r="K6230" s="37">
        <v>16.70435629</v>
      </c>
      <c r="L6230" s="37">
        <v>26.101937920000001</v>
      </c>
      <c r="M6230" s="37">
        <v>16.063156379999999</v>
      </c>
      <c r="N6230" s="37">
        <v>24.250029980000001</v>
      </c>
      <c r="O6230" s="37">
        <v>51.185274460000002</v>
      </c>
      <c r="P6230" s="37">
        <v>14.9</v>
      </c>
      <c r="Q6230" s="37" t="s">
        <v>15680</v>
      </c>
      <c r="R6230" s="38">
        <v>77677</v>
      </c>
      <c r="S6230" s="37">
        <v>1.6739299999999999</v>
      </c>
      <c r="T6230" s="38">
        <v>0</v>
      </c>
      <c r="U6230" s="38">
        <v>2</v>
      </c>
      <c r="V6230" s="38">
        <v>1</v>
      </c>
    </row>
    <row r="6231" spans="1:22" ht="13.5" customHeight="1" x14ac:dyDescent="0.2">
      <c r="A6231" s="32" t="s">
        <v>6227</v>
      </c>
      <c r="B6231" s="32" t="s">
        <v>14035</v>
      </c>
      <c r="C6231" s="32" t="s">
        <v>18145</v>
      </c>
      <c r="D6231" s="37">
        <v>2.1263990000000002</v>
      </c>
      <c r="E6231" s="39">
        <v>170.99</v>
      </c>
      <c r="F6231" s="39">
        <v>1340</v>
      </c>
      <c r="G6231" s="39">
        <v>167.78</v>
      </c>
      <c r="H6231" s="38">
        <v>1</v>
      </c>
      <c r="I6231" s="38">
        <v>2868</v>
      </c>
      <c r="J6231" s="37">
        <v>78.127103550000001</v>
      </c>
      <c r="K6231" s="37">
        <v>43.515719185000002</v>
      </c>
      <c r="L6231" s="37">
        <v>58.187132613999999</v>
      </c>
      <c r="M6231" s="37">
        <v>35.185526076999999</v>
      </c>
      <c r="N6231" s="37">
        <v>22.938671324000001</v>
      </c>
      <c r="O6231" s="37">
        <v>87.035775216999994</v>
      </c>
      <c r="P6231" s="37">
        <v>14.9</v>
      </c>
      <c r="Q6231" s="37" t="s">
        <v>15680</v>
      </c>
      <c r="R6231" s="38">
        <v>88805</v>
      </c>
      <c r="S6231" s="37">
        <v>1.33561</v>
      </c>
      <c r="T6231" s="38">
        <v>0</v>
      </c>
      <c r="U6231" s="38">
        <v>0</v>
      </c>
      <c r="V6231" s="38">
        <v>1</v>
      </c>
    </row>
    <row r="6232" spans="1:22" ht="13.5" customHeight="1" x14ac:dyDescent="0.2">
      <c r="A6232" s="32" t="s">
        <v>6228</v>
      </c>
      <c r="B6232" s="32" t="s">
        <v>14036</v>
      </c>
      <c r="C6232" s="32" t="s">
        <v>18145</v>
      </c>
      <c r="D6232" s="37">
        <v>3.5923159999999998</v>
      </c>
      <c r="E6232" s="39">
        <v>330.01</v>
      </c>
      <c r="F6232" s="39">
        <v>1790</v>
      </c>
      <c r="G6232" s="39">
        <v>1050.6600000000001</v>
      </c>
      <c r="H6232" s="38">
        <v>2</v>
      </c>
      <c r="I6232" s="38">
        <v>3867</v>
      </c>
      <c r="J6232" s="37">
        <v>59.890618084000003</v>
      </c>
      <c r="K6232" s="37">
        <v>55.219848069999998</v>
      </c>
      <c r="L6232" s="37">
        <v>33.536783256</v>
      </c>
      <c r="M6232" s="37">
        <v>47.485463150999998</v>
      </c>
      <c r="N6232" s="37">
        <v>34.364087720999997</v>
      </c>
      <c r="O6232" s="37">
        <v>70.143309146999997</v>
      </c>
      <c r="P6232" s="37">
        <v>14.355718475</v>
      </c>
      <c r="Q6232" s="37">
        <v>72.109441899999993</v>
      </c>
      <c r="R6232" s="38">
        <v>59605</v>
      </c>
      <c r="S6232" s="37">
        <v>1.33561</v>
      </c>
      <c r="T6232" s="38">
        <v>1</v>
      </c>
      <c r="U6232" s="38">
        <v>1</v>
      </c>
      <c r="V6232" s="38">
        <v>1</v>
      </c>
    </row>
    <row r="6233" spans="1:22" ht="13.5" customHeight="1" x14ac:dyDescent="0.2">
      <c r="A6233" s="32" t="s">
        <v>6229</v>
      </c>
      <c r="B6233" s="32" t="s">
        <v>14037</v>
      </c>
      <c r="C6233" s="32" t="s">
        <v>18145</v>
      </c>
      <c r="D6233" s="37">
        <v>7.2732559999999999</v>
      </c>
      <c r="E6233" s="39">
        <v>325</v>
      </c>
      <c r="F6233" s="39">
        <v>832</v>
      </c>
      <c r="G6233" s="39">
        <v>538.16</v>
      </c>
      <c r="H6233" s="38">
        <v>1</v>
      </c>
      <c r="I6233" s="38">
        <v>1782</v>
      </c>
      <c r="J6233" s="37">
        <v>51.233812176999997</v>
      </c>
      <c r="K6233" s="37">
        <v>39.962266653</v>
      </c>
      <c r="L6233" s="37">
        <v>18.384739007</v>
      </c>
      <c r="M6233" s="37">
        <v>33.067660113000002</v>
      </c>
      <c r="N6233" s="37">
        <v>42.456585379000003</v>
      </c>
      <c r="O6233" s="37">
        <v>53.160663583999998</v>
      </c>
      <c r="P6233" s="37">
        <v>14.368915662999999</v>
      </c>
      <c r="Q6233" s="37" t="s">
        <v>15680</v>
      </c>
      <c r="R6233" s="38">
        <v>48157</v>
      </c>
      <c r="S6233" s="37">
        <v>1.33561</v>
      </c>
      <c r="T6233" s="38">
        <v>0</v>
      </c>
      <c r="U6233" s="38">
        <v>0</v>
      </c>
      <c r="V6233" s="38">
        <v>1</v>
      </c>
    </row>
    <row r="6234" spans="1:22" ht="13.5" customHeight="1" x14ac:dyDescent="0.2">
      <c r="A6234" s="32" t="s">
        <v>6230</v>
      </c>
      <c r="B6234" s="32" t="s">
        <v>14038</v>
      </c>
      <c r="C6234" s="32" t="s">
        <v>18187</v>
      </c>
      <c r="D6234" s="37">
        <v>6.3787130000000003</v>
      </c>
      <c r="E6234" s="39">
        <v>370.02</v>
      </c>
      <c r="F6234" s="39">
        <v>4386</v>
      </c>
      <c r="G6234" s="39">
        <v>2138.9499999999998</v>
      </c>
      <c r="H6234" s="38">
        <v>4</v>
      </c>
      <c r="I6234" s="38">
        <v>9596</v>
      </c>
      <c r="J6234" s="37">
        <v>70.677780654000003</v>
      </c>
      <c r="K6234" s="37">
        <v>46.873661937000001</v>
      </c>
      <c r="L6234" s="37">
        <v>49.494405118000003</v>
      </c>
      <c r="M6234" s="37">
        <v>31.592257936999999</v>
      </c>
      <c r="N6234" s="37">
        <v>34.022448322000002</v>
      </c>
      <c r="O6234" s="37">
        <v>76.320463078000003</v>
      </c>
      <c r="P6234" s="37">
        <v>14.562809916999999</v>
      </c>
      <c r="Q6234" s="37">
        <v>65.781194499999998</v>
      </c>
      <c r="R6234" s="38">
        <v>310667</v>
      </c>
      <c r="S6234" s="37">
        <v>1.6739299999999999</v>
      </c>
      <c r="T6234" s="38">
        <v>1</v>
      </c>
      <c r="U6234" s="38">
        <v>1</v>
      </c>
      <c r="V6234" s="38">
        <v>1</v>
      </c>
    </row>
    <row r="6235" spans="1:22" ht="13.5" customHeight="1" x14ac:dyDescent="0.2">
      <c r="A6235" s="32" t="s">
        <v>6231</v>
      </c>
      <c r="B6235" s="32" t="s">
        <v>14039</v>
      </c>
      <c r="C6235" s="32" t="s">
        <v>18145</v>
      </c>
      <c r="D6235" s="37">
        <v>4.4350259999999997</v>
      </c>
      <c r="E6235" s="39">
        <v>338.99</v>
      </c>
      <c r="F6235" s="39">
        <v>1386</v>
      </c>
      <c r="G6235" s="39">
        <v>2090.31</v>
      </c>
      <c r="H6235" s="38">
        <v>1</v>
      </c>
      <c r="I6235" s="38">
        <v>2708</v>
      </c>
      <c r="J6235" s="37">
        <v>17.792277199000001</v>
      </c>
      <c r="K6235" s="37">
        <v>18.417510197999999</v>
      </c>
      <c r="L6235" s="37">
        <v>23.490477500000001</v>
      </c>
      <c r="M6235" s="37">
        <v>18.822307981000002</v>
      </c>
      <c r="N6235" s="37">
        <v>11.046430758</v>
      </c>
      <c r="O6235" s="37">
        <v>43.985030608000002</v>
      </c>
      <c r="P6235" s="37">
        <v>8.2101886791999998</v>
      </c>
      <c r="Q6235" s="37" t="s">
        <v>15680</v>
      </c>
      <c r="R6235" s="38">
        <v>102598</v>
      </c>
      <c r="S6235" s="37">
        <v>1.33561</v>
      </c>
      <c r="T6235" s="38">
        <v>0</v>
      </c>
      <c r="U6235" s="38">
        <v>0</v>
      </c>
      <c r="V6235" s="38">
        <v>0</v>
      </c>
    </row>
    <row r="6236" spans="1:22" ht="13.5" customHeight="1" x14ac:dyDescent="0.2">
      <c r="A6236" s="32" t="s">
        <v>6232</v>
      </c>
      <c r="B6236" s="32" t="s">
        <v>14040</v>
      </c>
      <c r="C6236" s="32" t="s">
        <v>18142</v>
      </c>
      <c r="D6236" s="37">
        <v>2.7928890000000002</v>
      </c>
      <c r="E6236" s="39">
        <v>602.98</v>
      </c>
      <c r="F6236" s="39">
        <v>2166</v>
      </c>
      <c r="G6236" s="39">
        <v>3762.47</v>
      </c>
      <c r="H6236" s="38">
        <v>3</v>
      </c>
      <c r="I6236" s="38">
        <v>4532</v>
      </c>
      <c r="J6236" s="37">
        <v>56.546121888000002</v>
      </c>
      <c r="K6236" s="37">
        <v>50.692967007999997</v>
      </c>
      <c r="L6236" s="37">
        <v>52.365464756999998</v>
      </c>
      <c r="M6236" s="37">
        <v>32.242312728999998</v>
      </c>
      <c r="N6236" s="37">
        <v>52.868951952000003</v>
      </c>
      <c r="O6236" s="37">
        <v>30.070047483</v>
      </c>
      <c r="P6236" s="37">
        <v>9.4</v>
      </c>
      <c r="Q6236" s="37">
        <v>67.997640599999997</v>
      </c>
      <c r="R6236" s="38">
        <v>79370</v>
      </c>
      <c r="S6236" s="37">
        <v>2.5292400000000002</v>
      </c>
      <c r="T6236" s="38">
        <v>1</v>
      </c>
      <c r="U6236" s="38">
        <v>2</v>
      </c>
      <c r="V6236" s="38">
        <v>2</v>
      </c>
    </row>
    <row r="6237" spans="1:22" ht="13.5" customHeight="1" x14ac:dyDescent="0.2">
      <c r="A6237" s="32" t="s">
        <v>6233</v>
      </c>
      <c r="B6237" s="32" t="s">
        <v>14041</v>
      </c>
      <c r="C6237" s="32" t="s">
        <v>18142</v>
      </c>
      <c r="D6237" s="37">
        <v>5.1958919999999997</v>
      </c>
      <c r="E6237" s="39">
        <v>1434.02</v>
      </c>
      <c r="F6237" s="39">
        <v>4004</v>
      </c>
      <c r="G6237" s="39">
        <v>5147.22</v>
      </c>
      <c r="H6237" s="38">
        <v>5</v>
      </c>
      <c r="I6237" s="38">
        <v>8165</v>
      </c>
      <c r="J6237" s="37">
        <v>45.420324919999999</v>
      </c>
      <c r="K6237" s="37">
        <v>35.784184856000003</v>
      </c>
      <c r="L6237" s="37">
        <v>45.570872313000002</v>
      </c>
      <c r="M6237" s="37">
        <v>29.911646871999999</v>
      </c>
      <c r="N6237" s="37">
        <v>42.776562843000001</v>
      </c>
      <c r="O6237" s="37">
        <v>42.559335967999999</v>
      </c>
      <c r="P6237" s="37">
        <v>9.4</v>
      </c>
      <c r="Q6237" s="37">
        <v>75.138853600000004</v>
      </c>
      <c r="R6237" s="38">
        <v>236335</v>
      </c>
      <c r="S6237" s="37">
        <v>2.5292400000000002</v>
      </c>
      <c r="T6237" s="38">
        <v>0</v>
      </c>
      <c r="U6237" s="38">
        <v>3</v>
      </c>
      <c r="V6237" s="38">
        <v>3</v>
      </c>
    </row>
    <row r="6238" spans="1:22" ht="13.5" customHeight="1" x14ac:dyDescent="0.2">
      <c r="A6238" s="32" t="s">
        <v>6234</v>
      </c>
      <c r="B6238" s="32" t="s">
        <v>14042</v>
      </c>
      <c r="C6238" s="32" t="s">
        <v>18142</v>
      </c>
      <c r="D6238" s="37">
        <v>8.5181360000000002</v>
      </c>
      <c r="E6238" s="39">
        <v>1933.99</v>
      </c>
      <c r="F6238" s="39">
        <v>8417</v>
      </c>
      <c r="G6238" s="39">
        <v>9674.99</v>
      </c>
      <c r="H6238" s="38">
        <v>11</v>
      </c>
      <c r="I6238" s="38">
        <v>16829</v>
      </c>
      <c r="J6238" s="37">
        <v>31.64821744</v>
      </c>
      <c r="K6238" s="37">
        <v>25.952044064999999</v>
      </c>
      <c r="L6238" s="37">
        <v>21.473479911999998</v>
      </c>
      <c r="M6238" s="37">
        <v>34.090501148000001</v>
      </c>
      <c r="N6238" s="37">
        <v>28.504180087999998</v>
      </c>
      <c r="O6238" s="37">
        <v>30.823540530999999</v>
      </c>
      <c r="P6238" s="37">
        <v>9.3493710329000006</v>
      </c>
      <c r="Q6238" s="37">
        <v>65.614871500000007</v>
      </c>
      <c r="R6238" s="38">
        <v>667843</v>
      </c>
      <c r="S6238" s="37">
        <v>2.5292400000000002</v>
      </c>
      <c r="T6238" s="38">
        <v>6</v>
      </c>
      <c r="U6238" s="38">
        <v>5</v>
      </c>
      <c r="V6238" s="38">
        <v>5</v>
      </c>
    </row>
    <row r="6239" spans="1:22" ht="13.5" customHeight="1" x14ac:dyDescent="0.2">
      <c r="A6239" s="32" t="s">
        <v>6235</v>
      </c>
      <c r="B6239" s="32" t="s">
        <v>14043</v>
      </c>
      <c r="C6239" s="32" t="s">
        <v>18142</v>
      </c>
      <c r="D6239" s="37">
        <v>5.0083739999999999</v>
      </c>
      <c r="E6239" s="39">
        <v>1310.06</v>
      </c>
      <c r="F6239" s="39">
        <v>7835</v>
      </c>
      <c r="G6239" s="39">
        <v>12026.41</v>
      </c>
      <c r="H6239" s="38">
        <v>7</v>
      </c>
      <c r="I6239" s="38">
        <v>15478</v>
      </c>
      <c r="J6239" s="37">
        <v>8.7802635253000005</v>
      </c>
      <c r="K6239" s="37">
        <v>12.825894606</v>
      </c>
      <c r="L6239" s="37">
        <v>10.153973173000001</v>
      </c>
      <c r="M6239" s="37">
        <v>46.651525943000003</v>
      </c>
      <c r="N6239" s="37">
        <v>12.802680412000001</v>
      </c>
      <c r="O6239" s="37">
        <v>14.155109855999999</v>
      </c>
      <c r="P6239" s="37">
        <v>9.3538067599999994</v>
      </c>
      <c r="Q6239" s="37">
        <v>75.180666099999996</v>
      </c>
      <c r="R6239" s="38">
        <v>303140</v>
      </c>
      <c r="S6239" s="37">
        <v>2.5292400000000002</v>
      </c>
      <c r="T6239" s="38">
        <v>4</v>
      </c>
      <c r="U6239" s="38">
        <v>6</v>
      </c>
      <c r="V6239" s="38">
        <v>1</v>
      </c>
    </row>
    <row r="6240" spans="1:22" ht="13.5" customHeight="1" x14ac:dyDescent="0.2">
      <c r="A6240" s="32" t="s">
        <v>6236</v>
      </c>
      <c r="B6240" s="32" t="s">
        <v>14044</v>
      </c>
      <c r="C6240" s="32" t="s">
        <v>18142</v>
      </c>
      <c r="D6240" s="37">
        <v>5.7508419999999996</v>
      </c>
      <c r="E6240" s="39">
        <v>663.98</v>
      </c>
      <c r="F6240" s="39">
        <v>1733</v>
      </c>
      <c r="G6240" s="39">
        <v>1482.67</v>
      </c>
      <c r="H6240" s="38">
        <v>3</v>
      </c>
      <c r="I6240" s="38">
        <v>3680</v>
      </c>
      <c r="J6240" s="37">
        <v>69.552497328000001</v>
      </c>
      <c r="K6240" s="37">
        <v>57.503830184000002</v>
      </c>
      <c r="L6240" s="37">
        <v>46.543700694000002</v>
      </c>
      <c r="M6240" s="37">
        <v>30.814853660000001</v>
      </c>
      <c r="N6240" s="37">
        <v>71.132648505999995</v>
      </c>
      <c r="O6240" s="37">
        <v>58.852391109000003</v>
      </c>
      <c r="P6240" s="37">
        <v>7.3679824561</v>
      </c>
      <c r="Q6240" s="37">
        <v>69.984377300000006</v>
      </c>
      <c r="R6240" s="38">
        <v>98359</v>
      </c>
      <c r="S6240" s="37">
        <v>2.5292400000000002</v>
      </c>
      <c r="T6240" s="38">
        <v>1</v>
      </c>
      <c r="U6240" s="38">
        <v>1</v>
      </c>
      <c r="V6240" s="38">
        <v>0</v>
      </c>
    </row>
    <row r="6241" spans="1:22" ht="13.5" customHeight="1" x14ac:dyDescent="0.2">
      <c r="A6241" s="32" t="s">
        <v>6237</v>
      </c>
      <c r="B6241" s="32" t="s">
        <v>14045</v>
      </c>
      <c r="C6241" s="32" t="s">
        <v>18142</v>
      </c>
      <c r="D6241" s="37">
        <v>3.8523179999999999</v>
      </c>
      <c r="E6241" s="39">
        <v>1430</v>
      </c>
      <c r="F6241" s="39">
        <v>4259</v>
      </c>
      <c r="G6241" s="39">
        <v>6858.05</v>
      </c>
      <c r="H6241" s="38">
        <v>6</v>
      </c>
      <c r="I6241" s="38">
        <v>8702</v>
      </c>
      <c r="J6241" s="37">
        <v>24.037018179</v>
      </c>
      <c r="K6241" s="37">
        <v>28.566953699999999</v>
      </c>
      <c r="L6241" s="37">
        <v>21.635766271000001</v>
      </c>
      <c r="M6241" s="37">
        <v>47.827618166999997</v>
      </c>
      <c r="N6241" s="37">
        <v>20.277529557000001</v>
      </c>
      <c r="O6241" s="37">
        <v>22.954660313000002</v>
      </c>
      <c r="P6241" s="37">
        <v>6.1695428773999996</v>
      </c>
      <c r="Q6241" s="37">
        <v>79.592037700000006</v>
      </c>
      <c r="R6241" s="38">
        <v>186274</v>
      </c>
      <c r="S6241" s="37">
        <v>2.5292400000000002</v>
      </c>
      <c r="T6241" s="38">
        <v>4</v>
      </c>
      <c r="U6241" s="38">
        <v>5</v>
      </c>
      <c r="V6241" s="38">
        <v>2</v>
      </c>
    </row>
    <row r="6242" spans="1:22" ht="13.5" customHeight="1" x14ac:dyDescent="0.2">
      <c r="A6242" s="32" t="s">
        <v>6238</v>
      </c>
      <c r="B6242" s="32" t="s">
        <v>14046</v>
      </c>
      <c r="C6242" s="32" t="s">
        <v>18142</v>
      </c>
      <c r="D6242" s="37">
        <v>4.6313240000000002</v>
      </c>
      <c r="E6242" s="39">
        <v>1470.99</v>
      </c>
      <c r="F6242" s="39">
        <v>2826</v>
      </c>
      <c r="G6242" s="39">
        <v>4082.6</v>
      </c>
      <c r="H6242" s="38">
        <v>3</v>
      </c>
      <c r="I6242" s="38">
        <v>5544</v>
      </c>
      <c r="J6242" s="37">
        <v>12.981123808</v>
      </c>
      <c r="K6242" s="37">
        <v>13.69648396</v>
      </c>
      <c r="L6242" s="37">
        <v>8.2841190315999995</v>
      </c>
      <c r="M6242" s="37">
        <v>25.219747590000001</v>
      </c>
      <c r="N6242" s="37">
        <v>9.2156451408999995</v>
      </c>
      <c r="O6242" s="37">
        <v>16.859722214000001</v>
      </c>
      <c r="P6242" s="37">
        <v>9.4</v>
      </c>
      <c r="Q6242" s="37">
        <v>76.724122800000004</v>
      </c>
      <c r="R6242" s="38">
        <v>153101</v>
      </c>
      <c r="S6242" s="37">
        <v>2.5292400000000002</v>
      </c>
      <c r="T6242" s="38">
        <v>1</v>
      </c>
      <c r="U6242" s="38">
        <v>2</v>
      </c>
      <c r="V6242" s="38">
        <v>2</v>
      </c>
    </row>
    <row r="6243" spans="1:22" ht="13.5" customHeight="1" x14ac:dyDescent="0.2">
      <c r="A6243" s="32" t="s">
        <v>6239</v>
      </c>
      <c r="B6243" s="32" t="s">
        <v>14047</v>
      </c>
      <c r="C6243" s="32" t="s">
        <v>18142</v>
      </c>
      <c r="D6243" s="37">
        <v>5.3195740000000002</v>
      </c>
      <c r="E6243" s="39">
        <v>1498.04</v>
      </c>
      <c r="F6243" s="39">
        <v>4856</v>
      </c>
      <c r="G6243" s="39">
        <v>7673.84</v>
      </c>
      <c r="H6243" s="38">
        <v>8</v>
      </c>
      <c r="I6243" s="38">
        <v>9666</v>
      </c>
      <c r="J6243" s="37">
        <v>24.292370440999999</v>
      </c>
      <c r="K6243" s="37">
        <v>23.087758613999998</v>
      </c>
      <c r="L6243" s="37">
        <v>35.367735687</v>
      </c>
      <c r="M6243" s="37">
        <v>20.943109624000002</v>
      </c>
      <c r="N6243" s="37">
        <v>24.889940772999999</v>
      </c>
      <c r="O6243" s="37">
        <v>23.549327471000002</v>
      </c>
      <c r="P6243" s="37">
        <v>9.4</v>
      </c>
      <c r="Q6243" s="37">
        <v>71.806689199999994</v>
      </c>
      <c r="R6243" s="38">
        <v>279554</v>
      </c>
      <c r="S6243" s="37">
        <v>2.5292400000000002</v>
      </c>
      <c r="T6243" s="38">
        <v>5</v>
      </c>
      <c r="U6243" s="38">
        <v>6</v>
      </c>
      <c r="V6243" s="38">
        <v>1</v>
      </c>
    </row>
    <row r="6244" spans="1:22" ht="13.5" customHeight="1" x14ac:dyDescent="0.2">
      <c r="A6244" s="32" t="s">
        <v>6240</v>
      </c>
      <c r="B6244" s="32" t="s">
        <v>14048</v>
      </c>
      <c r="C6244" s="32" t="s">
        <v>18142</v>
      </c>
      <c r="D6244" s="37">
        <v>7.7003310000000003</v>
      </c>
      <c r="E6244" s="39">
        <v>1180.96</v>
      </c>
      <c r="F6244" s="39">
        <v>7710</v>
      </c>
      <c r="G6244" s="39">
        <v>11057.01</v>
      </c>
      <c r="H6244" s="38">
        <v>13</v>
      </c>
      <c r="I6244" s="38">
        <v>15744</v>
      </c>
      <c r="J6244" s="37">
        <v>30.279069171</v>
      </c>
      <c r="K6244" s="37">
        <v>35.409713838000002</v>
      </c>
      <c r="L6244" s="37">
        <v>31.871943822999999</v>
      </c>
      <c r="M6244" s="37">
        <v>28.811543222000001</v>
      </c>
      <c r="N6244" s="37">
        <v>42.681108698999999</v>
      </c>
      <c r="O6244" s="37">
        <v>47.793493449000003</v>
      </c>
      <c r="P6244" s="37">
        <v>9.3458642133000005</v>
      </c>
      <c r="Q6244" s="37">
        <v>79.977708399999997</v>
      </c>
      <c r="R6244" s="38">
        <v>338081</v>
      </c>
      <c r="S6244" s="37">
        <v>2.5292400000000002</v>
      </c>
      <c r="T6244" s="38">
        <v>7</v>
      </c>
      <c r="U6244" s="38">
        <v>12</v>
      </c>
      <c r="V6244" s="38">
        <v>1</v>
      </c>
    </row>
    <row r="6245" spans="1:22" ht="13.5" customHeight="1" x14ac:dyDescent="0.2">
      <c r="A6245" s="32" t="s">
        <v>6241</v>
      </c>
      <c r="B6245" s="32" t="s">
        <v>14049</v>
      </c>
      <c r="C6245" s="32" t="s">
        <v>18142</v>
      </c>
      <c r="D6245" s="37">
        <v>7.0757630000000002</v>
      </c>
      <c r="E6245" s="39">
        <v>1934.02</v>
      </c>
      <c r="F6245" s="39">
        <v>5080</v>
      </c>
      <c r="G6245" s="39">
        <v>8482.2000000000007</v>
      </c>
      <c r="H6245" s="38">
        <v>10</v>
      </c>
      <c r="I6245" s="38">
        <v>10050</v>
      </c>
      <c r="J6245" s="37">
        <v>22.314995905</v>
      </c>
      <c r="K6245" s="37">
        <v>23.290552222999999</v>
      </c>
      <c r="L6245" s="37">
        <v>25.138675043999999</v>
      </c>
      <c r="M6245" s="37">
        <v>36.761331710999997</v>
      </c>
      <c r="N6245" s="37">
        <v>19.887924309999999</v>
      </c>
      <c r="O6245" s="37">
        <v>24.951868862000001</v>
      </c>
      <c r="P6245" s="37">
        <v>9.3428021648000001</v>
      </c>
      <c r="Q6245" s="37">
        <v>83.2549396</v>
      </c>
      <c r="R6245" s="38">
        <v>198953</v>
      </c>
      <c r="S6245" s="37">
        <v>2.5292400000000002</v>
      </c>
      <c r="T6245" s="38">
        <v>8</v>
      </c>
      <c r="U6245" s="38">
        <v>10</v>
      </c>
      <c r="V6245" s="38">
        <v>5</v>
      </c>
    </row>
    <row r="6246" spans="1:22" ht="13.5" customHeight="1" x14ac:dyDescent="0.2">
      <c r="A6246" s="32" t="s">
        <v>6242</v>
      </c>
      <c r="B6246" s="32" t="s">
        <v>14050</v>
      </c>
      <c r="C6246" s="32" t="s">
        <v>18142</v>
      </c>
      <c r="D6246" s="37">
        <v>3.8011300000000001</v>
      </c>
      <c r="E6246" s="39">
        <v>599.99</v>
      </c>
      <c r="F6246" s="39">
        <v>1663</v>
      </c>
      <c r="G6246" s="39">
        <v>2461.0300000000002</v>
      </c>
      <c r="H6246" s="38">
        <v>2</v>
      </c>
      <c r="I6246" s="38">
        <v>3277</v>
      </c>
      <c r="J6246" s="37">
        <v>43.202994799999999</v>
      </c>
      <c r="K6246" s="37">
        <v>34.539258996000001</v>
      </c>
      <c r="L6246" s="37">
        <v>46.644831031999999</v>
      </c>
      <c r="M6246" s="37">
        <v>29.524941258999998</v>
      </c>
      <c r="N6246" s="37">
        <v>39.539775548999998</v>
      </c>
      <c r="O6246" s="37">
        <v>40.357024758999998</v>
      </c>
      <c r="P6246" s="37">
        <v>9.4</v>
      </c>
      <c r="Q6246" s="37">
        <v>86.642555599999994</v>
      </c>
      <c r="R6246" s="38">
        <v>81525</v>
      </c>
      <c r="S6246" s="37">
        <v>2.5292400000000002</v>
      </c>
      <c r="T6246" s="38">
        <v>1</v>
      </c>
      <c r="U6246" s="38">
        <v>1</v>
      </c>
      <c r="V6246" s="38">
        <v>1</v>
      </c>
    </row>
    <row r="6247" spans="1:22" ht="13.5" customHeight="1" x14ac:dyDescent="0.2">
      <c r="A6247" s="32" t="s">
        <v>6243</v>
      </c>
      <c r="B6247" s="32" t="s">
        <v>14051</v>
      </c>
      <c r="C6247" s="32" t="s">
        <v>18142</v>
      </c>
      <c r="D6247" s="37">
        <v>2.5675180000000002</v>
      </c>
      <c r="E6247" s="39">
        <v>810.02</v>
      </c>
      <c r="F6247" s="39">
        <v>2476</v>
      </c>
      <c r="G6247" s="39">
        <v>1573.59</v>
      </c>
      <c r="H6247" s="38">
        <v>4</v>
      </c>
      <c r="I6247" s="38">
        <v>5161</v>
      </c>
      <c r="J6247" s="37">
        <v>69.167359524999995</v>
      </c>
      <c r="K6247" s="37">
        <v>49.230436715000003</v>
      </c>
      <c r="L6247" s="37">
        <v>45.646766726999999</v>
      </c>
      <c r="M6247" s="37">
        <v>30.529436271000002</v>
      </c>
      <c r="N6247" s="37">
        <v>51.182962007</v>
      </c>
      <c r="O6247" s="37">
        <v>60.546741855</v>
      </c>
      <c r="P6247" s="37">
        <v>8.5722469409999995</v>
      </c>
      <c r="Q6247" s="37">
        <v>69.4306354</v>
      </c>
      <c r="R6247" s="38">
        <v>147973</v>
      </c>
      <c r="S6247" s="37">
        <v>2.5292400000000002</v>
      </c>
      <c r="T6247" s="38">
        <v>2</v>
      </c>
      <c r="U6247" s="38">
        <v>2</v>
      </c>
      <c r="V6247" s="38">
        <v>2</v>
      </c>
    </row>
    <row r="6248" spans="1:22" ht="13.5" customHeight="1" x14ac:dyDescent="0.2">
      <c r="A6248" s="32" t="s">
        <v>6244</v>
      </c>
      <c r="B6248" s="32" t="s">
        <v>14052</v>
      </c>
      <c r="C6248" s="32" t="s">
        <v>18142</v>
      </c>
      <c r="D6248" s="37">
        <v>5.8678189999999999</v>
      </c>
      <c r="E6248" s="39">
        <v>841</v>
      </c>
      <c r="F6248" s="39">
        <v>2069</v>
      </c>
      <c r="G6248" s="39">
        <v>3510.39</v>
      </c>
      <c r="H6248" s="38">
        <v>2</v>
      </c>
      <c r="I6248" s="38">
        <v>4293</v>
      </c>
      <c r="J6248" s="37">
        <v>23.762757327999999</v>
      </c>
      <c r="K6248" s="37">
        <v>30.584881916000001</v>
      </c>
      <c r="L6248" s="37">
        <v>20.991852389000002</v>
      </c>
      <c r="M6248" s="37">
        <v>24.397828845999999</v>
      </c>
      <c r="N6248" s="37">
        <v>35.019628593</v>
      </c>
      <c r="O6248" s="37">
        <v>37.426677755999997</v>
      </c>
      <c r="P6248" s="37">
        <v>9.4</v>
      </c>
      <c r="Q6248" s="37">
        <v>84.627527499999999</v>
      </c>
      <c r="R6248" s="38">
        <v>115918</v>
      </c>
      <c r="S6248" s="37">
        <v>2.5292400000000002</v>
      </c>
      <c r="T6248" s="38">
        <v>1</v>
      </c>
      <c r="U6248" s="38">
        <v>2</v>
      </c>
      <c r="V6248" s="38">
        <v>2</v>
      </c>
    </row>
    <row r="6249" spans="1:22" ht="13.5" customHeight="1" x14ac:dyDescent="0.2">
      <c r="A6249" s="32" t="s">
        <v>6245</v>
      </c>
      <c r="B6249" s="32" t="s">
        <v>14053</v>
      </c>
      <c r="C6249" s="32" t="s">
        <v>18142</v>
      </c>
      <c r="D6249" s="37">
        <v>1.504427</v>
      </c>
      <c r="E6249" s="39">
        <v>2087.0300000000002</v>
      </c>
      <c r="F6249" s="39">
        <v>7397</v>
      </c>
      <c r="G6249" s="39">
        <v>11137.1</v>
      </c>
      <c r="H6249" s="38">
        <v>12</v>
      </c>
      <c r="I6249" s="38">
        <v>14282</v>
      </c>
      <c r="J6249" s="37">
        <v>21.370842294999999</v>
      </c>
      <c r="K6249" s="37">
        <v>21.863821856000001</v>
      </c>
      <c r="L6249" s="37">
        <v>20.622791932999998</v>
      </c>
      <c r="M6249" s="37">
        <v>23.994718644999999</v>
      </c>
      <c r="N6249" s="37">
        <v>22.768769248000002</v>
      </c>
      <c r="O6249" s="37">
        <v>27.973844191000001</v>
      </c>
      <c r="P6249" s="37">
        <v>9.3516829700000006</v>
      </c>
      <c r="Q6249" s="37">
        <v>84.582088799999994</v>
      </c>
      <c r="R6249" s="38">
        <v>358028</v>
      </c>
      <c r="S6249" s="37">
        <v>2.5292400000000002</v>
      </c>
      <c r="T6249" s="38">
        <v>5</v>
      </c>
      <c r="U6249" s="38">
        <v>8</v>
      </c>
      <c r="V6249" s="38">
        <v>3</v>
      </c>
    </row>
    <row r="6250" spans="1:22" ht="13.5" customHeight="1" x14ac:dyDescent="0.2">
      <c r="A6250" s="32" t="s">
        <v>6246</v>
      </c>
      <c r="B6250" s="32" t="s">
        <v>14054</v>
      </c>
      <c r="C6250" s="32" t="s">
        <v>18142</v>
      </c>
      <c r="D6250" s="37">
        <v>8.7851959999999991</v>
      </c>
      <c r="E6250" s="39">
        <v>1810.99</v>
      </c>
      <c r="F6250" s="39">
        <v>5738</v>
      </c>
      <c r="G6250" s="39">
        <v>9670.67</v>
      </c>
      <c r="H6250" s="38">
        <v>10</v>
      </c>
      <c r="I6250" s="38">
        <v>11392</v>
      </c>
      <c r="J6250" s="37">
        <v>27.645728622</v>
      </c>
      <c r="K6250" s="37">
        <v>27.982010124999999</v>
      </c>
      <c r="L6250" s="37">
        <v>29.138382605</v>
      </c>
      <c r="M6250" s="37">
        <v>26.015836481000001</v>
      </c>
      <c r="N6250" s="37">
        <v>30.424479976000001</v>
      </c>
      <c r="O6250" s="37">
        <v>17.741182203000001</v>
      </c>
      <c r="P6250" s="37">
        <v>9.3333543346999992</v>
      </c>
      <c r="Q6250" s="37">
        <v>81.325817799999996</v>
      </c>
      <c r="R6250" s="38">
        <v>375252</v>
      </c>
      <c r="S6250" s="37">
        <v>2.5292400000000002</v>
      </c>
      <c r="T6250" s="38">
        <v>5</v>
      </c>
      <c r="U6250" s="38">
        <v>8</v>
      </c>
      <c r="V6250" s="38">
        <v>2</v>
      </c>
    </row>
    <row r="6251" spans="1:22" ht="13.5" customHeight="1" x14ac:dyDescent="0.2">
      <c r="A6251" s="32" t="s">
        <v>6247</v>
      </c>
      <c r="B6251" s="32" t="s">
        <v>14055</v>
      </c>
      <c r="C6251" s="32" t="s">
        <v>18142</v>
      </c>
      <c r="D6251" s="37">
        <v>2.8195220000000001</v>
      </c>
      <c r="E6251" s="39">
        <v>704.99</v>
      </c>
      <c r="F6251" s="39">
        <v>2243</v>
      </c>
      <c r="G6251" s="39">
        <v>1894.13</v>
      </c>
      <c r="H6251" s="38">
        <v>3</v>
      </c>
      <c r="I6251" s="38">
        <v>4788</v>
      </c>
      <c r="J6251" s="37">
        <v>67.182959019999998</v>
      </c>
      <c r="K6251" s="37">
        <v>45.610070585000003</v>
      </c>
      <c r="L6251" s="37">
        <v>46.057621464</v>
      </c>
      <c r="M6251" s="37">
        <v>29.371645117</v>
      </c>
      <c r="N6251" s="37">
        <v>45.920423751999998</v>
      </c>
      <c r="O6251" s="37">
        <v>56.652471200000001</v>
      </c>
      <c r="P6251" s="37">
        <v>9.4</v>
      </c>
      <c r="Q6251" s="37">
        <v>83.819844500000002</v>
      </c>
      <c r="R6251" s="38">
        <v>136424</v>
      </c>
      <c r="S6251" s="37">
        <v>2.5292400000000002</v>
      </c>
      <c r="T6251" s="38">
        <v>0</v>
      </c>
      <c r="U6251" s="38">
        <v>1</v>
      </c>
      <c r="V6251" s="38">
        <v>1</v>
      </c>
    </row>
    <row r="6252" spans="1:22" ht="13.5" customHeight="1" x14ac:dyDescent="0.2">
      <c r="A6252" s="32" t="s">
        <v>6248</v>
      </c>
      <c r="B6252" s="32" t="s">
        <v>14056</v>
      </c>
      <c r="C6252" s="32" t="s">
        <v>18142</v>
      </c>
      <c r="D6252" s="37">
        <v>7.6955289999999996</v>
      </c>
      <c r="E6252" s="39">
        <v>1473.03</v>
      </c>
      <c r="F6252" s="39">
        <v>4863</v>
      </c>
      <c r="G6252" s="39">
        <v>6879.55</v>
      </c>
      <c r="H6252" s="38">
        <v>8</v>
      </c>
      <c r="I6252" s="38">
        <v>9761</v>
      </c>
      <c r="J6252" s="37">
        <v>31.756901439</v>
      </c>
      <c r="K6252" s="37">
        <v>33.483645889000002</v>
      </c>
      <c r="L6252" s="37">
        <v>29.054967882</v>
      </c>
      <c r="M6252" s="37">
        <v>28.532152821</v>
      </c>
      <c r="N6252" s="37">
        <v>35.506063992000001</v>
      </c>
      <c r="O6252" s="37">
        <v>48.425860800999999</v>
      </c>
      <c r="P6252" s="37">
        <v>9.3278859290000007</v>
      </c>
      <c r="Q6252" s="37">
        <v>75.942683299999999</v>
      </c>
      <c r="R6252" s="38">
        <v>300723</v>
      </c>
      <c r="S6252" s="37">
        <v>2.5292400000000002</v>
      </c>
      <c r="T6252" s="38">
        <v>4</v>
      </c>
      <c r="U6252" s="38">
        <v>6</v>
      </c>
      <c r="V6252" s="38">
        <v>1</v>
      </c>
    </row>
    <row r="6253" spans="1:22" ht="13.5" customHeight="1" x14ac:dyDescent="0.2">
      <c r="A6253" s="32" t="s">
        <v>6249</v>
      </c>
      <c r="B6253" s="32" t="s">
        <v>14057</v>
      </c>
      <c r="C6253" s="32" t="s">
        <v>18142</v>
      </c>
      <c r="D6253" s="37">
        <v>5.6962460000000004</v>
      </c>
      <c r="E6253" s="39">
        <v>1834.03</v>
      </c>
      <c r="F6253" s="39">
        <v>5591</v>
      </c>
      <c r="G6253" s="39">
        <v>9230.86</v>
      </c>
      <c r="H6253" s="38">
        <v>6</v>
      </c>
      <c r="I6253" s="38">
        <v>11143</v>
      </c>
      <c r="J6253" s="37">
        <v>21.797392687999999</v>
      </c>
      <c r="K6253" s="37">
        <v>21.868721877999999</v>
      </c>
      <c r="L6253" s="37">
        <v>20.523457122</v>
      </c>
      <c r="M6253" s="37">
        <v>20.468177074</v>
      </c>
      <c r="N6253" s="37">
        <v>25.656221166000002</v>
      </c>
      <c r="O6253" s="37">
        <v>29.283540031000001</v>
      </c>
      <c r="P6253" s="37">
        <v>8.8488166311000001</v>
      </c>
      <c r="Q6253" s="37">
        <v>85.959375199999997</v>
      </c>
      <c r="R6253" s="38">
        <v>240709</v>
      </c>
      <c r="S6253" s="37">
        <v>2.5292400000000002</v>
      </c>
      <c r="T6253" s="38">
        <v>1</v>
      </c>
      <c r="U6253" s="38">
        <v>3</v>
      </c>
      <c r="V6253" s="38">
        <v>3</v>
      </c>
    </row>
    <row r="6254" spans="1:22" ht="13.5" customHeight="1" x14ac:dyDescent="0.2">
      <c r="A6254" s="32" t="s">
        <v>6250</v>
      </c>
      <c r="B6254" s="32" t="s">
        <v>14058</v>
      </c>
      <c r="C6254" s="32" t="s">
        <v>18142</v>
      </c>
      <c r="D6254" s="37">
        <v>3.427746</v>
      </c>
      <c r="E6254" s="39">
        <v>1121.02</v>
      </c>
      <c r="F6254" s="39">
        <v>2699</v>
      </c>
      <c r="G6254" s="39">
        <v>4937.8500000000004</v>
      </c>
      <c r="H6254" s="38">
        <v>3</v>
      </c>
      <c r="I6254" s="38">
        <v>5458</v>
      </c>
      <c r="J6254" s="37">
        <v>26.065567476999998</v>
      </c>
      <c r="K6254" s="37">
        <v>25.210002138</v>
      </c>
      <c r="L6254" s="37">
        <v>28.238728078000001</v>
      </c>
      <c r="M6254" s="37">
        <v>30.278469852000001</v>
      </c>
      <c r="N6254" s="37">
        <v>18.019878919</v>
      </c>
      <c r="O6254" s="37">
        <v>21.636940567</v>
      </c>
      <c r="P6254" s="37">
        <v>9.4</v>
      </c>
      <c r="Q6254" s="37">
        <v>68.479803700000005</v>
      </c>
      <c r="R6254" s="38">
        <v>121023</v>
      </c>
      <c r="S6254" s="37">
        <v>2.5292400000000002</v>
      </c>
      <c r="T6254" s="38">
        <v>1</v>
      </c>
      <c r="U6254" s="38">
        <v>1</v>
      </c>
      <c r="V6254" s="38">
        <v>3</v>
      </c>
    </row>
    <row r="6255" spans="1:22" ht="13.5" customHeight="1" x14ac:dyDescent="0.2">
      <c r="A6255" s="32" t="s">
        <v>6251</v>
      </c>
      <c r="B6255" s="32" t="s">
        <v>14059</v>
      </c>
      <c r="C6255" s="32" t="s">
        <v>18142</v>
      </c>
      <c r="D6255" s="37">
        <v>12.99189</v>
      </c>
      <c r="E6255" s="39">
        <v>651.02</v>
      </c>
      <c r="F6255" s="39">
        <v>3693</v>
      </c>
      <c r="G6255" s="39">
        <v>5535.93</v>
      </c>
      <c r="H6255" s="38">
        <v>5</v>
      </c>
      <c r="I6255" s="38">
        <v>7287</v>
      </c>
      <c r="J6255" s="37">
        <v>72.696957115000004</v>
      </c>
      <c r="K6255" s="37">
        <v>51.673227185000002</v>
      </c>
      <c r="L6255" s="37">
        <v>67.291645588999998</v>
      </c>
      <c r="M6255" s="37">
        <v>34.923236744999997</v>
      </c>
      <c r="N6255" s="37">
        <v>60.067277881000003</v>
      </c>
      <c r="O6255" s="37">
        <v>23.570169482000001</v>
      </c>
      <c r="P6255" s="37">
        <v>9.4</v>
      </c>
      <c r="Q6255" s="37">
        <v>85.455285000000003</v>
      </c>
      <c r="R6255" s="38">
        <v>144553</v>
      </c>
      <c r="S6255" s="37">
        <v>2.5292400000000002</v>
      </c>
      <c r="T6255" s="38">
        <v>1</v>
      </c>
      <c r="U6255" s="38">
        <v>3</v>
      </c>
      <c r="V6255" s="38">
        <v>0</v>
      </c>
    </row>
    <row r="6256" spans="1:22" ht="13.5" customHeight="1" x14ac:dyDescent="0.2">
      <c r="A6256" s="32" t="s">
        <v>6252</v>
      </c>
      <c r="B6256" s="32" t="s">
        <v>14060</v>
      </c>
      <c r="C6256" s="32" t="s">
        <v>18142</v>
      </c>
      <c r="D6256" s="37">
        <v>3.6728049999999999</v>
      </c>
      <c r="E6256" s="39">
        <v>1252.97</v>
      </c>
      <c r="F6256" s="39">
        <v>3745</v>
      </c>
      <c r="G6256" s="39">
        <v>6255.66</v>
      </c>
      <c r="H6256" s="38">
        <v>5</v>
      </c>
      <c r="I6256" s="38">
        <v>7370</v>
      </c>
      <c r="J6256" s="37">
        <v>20.438402842999999</v>
      </c>
      <c r="K6256" s="37">
        <v>21.042889331000001</v>
      </c>
      <c r="L6256" s="37">
        <v>24.233316974000001</v>
      </c>
      <c r="M6256" s="37">
        <v>23.818343783</v>
      </c>
      <c r="N6256" s="37">
        <v>19.986056414</v>
      </c>
      <c r="O6256" s="37">
        <v>27.429778356</v>
      </c>
      <c r="P6256" s="37">
        <v>9.4</v>
      </c>
      <c r="Q6256" s="37">
        <v>71.079176200000006</v>
      </c>
      <c r="R6256" s="38">
        <v>209842</v>
      </c>
      <c r="S6256" s="37">
        <v>2.5292400000000002</v>
      </c>
      <c r="T6256" s="38">
        <v>1</v>
      </c>
      <c r="U6256" s="38">
        <v>2</v>
      </c>
      <c r="V6256" s="38">
        <v>3</v>
      </c>
    </row>
    <row r="6257" spans="1:22" ht="13.5" customHeight="1" x14ac:dyDescent="0.2">
      <c r="A6257" s="32" t="s">
        <v>6253</v>
      </c>
      <c r="B6257" s="32" t="s">
        <v>14061</v>
      </c>
      <c r="C6257" s="32" t="s">
        <v>18142</v>
      </c>
      <c r="D6257" s="37">
        <v>5.5400169999999997</v>
      </c>
      <c r="E6257" s="39">
        <v>346.99</v>
      </c>
      <c r="F6257" s="39">
        <v>1044</v>
      </c>
      <c r="G6257" s="39">
        <v>1444.83</v>
      </c>
      <c r="H6257" s="38">
        <v>2</v>
      </c>
      <c r="I6257" s="38">
        <v>2352</v>
      </c>
      <c r="J6257" s="37">
        <v>40.710293204000003</v>
      </c>
      <c r="K6257" s="37">
        <v>39.927328580000001</v>
      </c>
      <c r="L6257" s="37">
        <v>35.859222105000001</v>
      </c>
      <c r="M6257" s="37">
        <v>24.990490859000001</v>
      </c>
      <c r="N6257" s="37">
        <v>56.049026396000002</v>
      </c>
      <c r="O6257" s="37">
        <v>64.701792019999999</v>
      </c>
      <c r="P6257" s="37">
        <v>9.4</v>
      </c>
      <c r="Q6257" s="37" t="s">
        <v>15680</v>
      </c>
      <c r="R6257" s="38">
        <v>54723</v>
      </c>
      <c r="S6257" s="37">
        <v>2.5292400000000002</v>
      </c>
      <c r="T6257" s="38">
        <v>0</v>
      </c>
      <c r="U6257" s="38">
        <v>0</v>
      </c>
      <c r="V6257" s="38">
        <v>1</v>
      </c>
    </row>
    <row r="6258" spans="1:22" ht="13.5" customHeight="1" x14ac:dyDescent="0.2">
      <c r="A6258" s="32" t="s">
        <v>6254</v>
      </c>
      <c r="B6258" s="32" t="s">
        <v>14062</v>
      </c>
      <c r="C6258" s="32" t="s">
        <v>18142</v>
      </c>
      <c r="D6258" s="37">
        <v>8.5385600000000004</v>
      </c>
      <c r="E6258" s="39">
        <v>867.02</v>
      </c>
      <c r="F6258" s="39">
        <v>3176</v>
      </c>
      <c r="G6258" s="39">
        <v>4716.21</v>
      </c>
      <c r="H6258" s="38">
        <v>4</v>
      </c>
      <c r="I6258" s="38">
        <v>6117</v>
      </c>
      <c r="J6258" s="37">
        <v>21.120063484999999</v>
      </c>
      <c r="K6258" s="37">
        <v>19.651435539000001</v>
      </c>
      <c r="L6258" s="37">
        <v>22.704411335</v>
      </c>
      <c r="M6258" s="37">
        <v>21.461464288999998</v>
      </c>
      <c r="N6258" s="37">
        <v>26.165429825</v>
      </c>
      <c r="O6258" s="37">
        <v>35.226278471999997</v>
      </c>
      <c r="P6258" s="37">
        <v>7.8586466164999997</v>
      </c>
      <c r="Q6258" s="37">
        <v>63.405836299999997</v>
      </c>
      <c r="R6258" s="38">
        <v>197781</v>
      </c>
      <c r="S6258" s="37">
        <v>2.5292400000000002</v>
      </c>
      <c r="T6258" s="38">
        <v>3</v>
      </c>
      <c r="U6258" s="38">
        <v>1</v>
      </c>
      <c r="V6258" s="38">
        <v>4</v>
      </c>
    </row>
    <row r="6259" spans="1:22" ht="13.5" customHeight="1" x14ac:dyDescent="0.2">
      <c r="A6259" s="32" t="s">
        <v>6255</v>
      </c>
      <c r="B6259" s="32" t="s">
        <v>14063</v>
      </c>
      <c r="C6259" s="32" t="s">
        <v>18142</v>
      </c>
      <c r="D6259" s="37">
        <v>3.6114950000000001</v>
      </c>
      <c r="E6259" s="39">
        <v>640.99</v>
      </c>
      <c r="F6259" s="39">
        <v>1586</v>
      </c>
      <c r="G6259" s="39">
        <v>2685.27</v>
      </c>
      <c r="H6259" s="38">
        <v>2</v>
      </c>
      <c r="I6259" s="38">
        <v>3325</v>
      </c>
      <c r="J6259" s="37">
        <v>53.824758185999997</v>
      </c>
      <c r="K6259" s="37">
        <v>45.287021633999998</v>
      </c>
      <c r="L6259" s="37">
        <v>50.607546253999999</v>
      </c>
      <c r="M6259" s="37">
        <v>28.356509326000001</v>
      </c>
      <c r="N6259" s="37">
        <v>48.871863542</v>
      </c>
      <c r="O6259" s="37">
        <v>20.496557829</v>
      </c>
      <c r="P6259" s="37">
        <v>7.9715664764999996</v>
      </c>
      <c r="Q6259" s="37">
        <v>84.130989900000003</v>
      </c>
      <c r="R6259" s="38">
        <v>127683</v>
      </c>
      <c r="S6259" s="37">
        <v>2.5292400000000002</v>
      </c>
      <c r="T6259" s="38">
        <v>1</v>
      </c>
      <c r="U6259" s="38">
        <v>0</v>
      </c>
      <c r="V6259" s="38">
        <v>2</v>
      </c>
    </row>
    <row r="6260" spans="1:22" ht="13.5" customHeight="1" x14ac:dyDescent="0.2">
      <c r="A6260" s="32" t="s">
        <v>6256</v>
      </c>
      <c r="B6260" s="32" t="s">
        <v>14064</v>
      </c>
      <c r="C6260" s="32" t="s">
        <v>18142</v>
      </c>
      <c r="D6260" s="37">
        <v>7.7919419999999997</v>
      </c>
      <c r="E6260" s="39">
        <v>1215.97</v>
      </c>
      <c r="F6260" s="39">
        <v>3132</v>
      </c>
      <c r="G6260" s="39">
        <v>4488.62</v>
      </c>
      <c r="H6260" s="38">
        <v>4</v>
      </c>
      <c r="I6260" s="38">
        <v>6164</v>
      </c>
      <c r="J6260" s="37">
        <v>18.836255042000001</v>
      </c>
      <c r="K6260" s="37">
        <v>18.046776991000002</v>
      </c>
      <c r="L6260" s="37">
        <v>12.675403323999999</v>
      </c>
      <c r="M6260" s="37">
        <v>20.102700523999999</v>
      </c>
      <c r="N6260" s="37">
        <v>11.444821191000001</v>
      </c>
      <c r="O6260" s="37">
        <v>20.091165227000001</v>
      </c>
      <c r="P6260" s="37">
        <v>9.4</v>
      </c>
      <c r="Q6260" s="37">
        <v>74.954628200000002</v>
      </c>
      <c r="R6260" s="38">
        <v>182236</v>
      </c>
      <c r="S6260" s="37">
        <v>2.5292400000000002</v>
      </c>
      <c r="T6260" s="38">
        <v>2</v>
      </c>
      <c r="U6260" s="38">
        <v>3</v>
      </c>
      <c r="V6260" s="38">
        <v>0</v>
      </c>
    </row>
    <row r="6261" spans="1:22" ht="13.5" customHeight="1" x14ac:dyDescent="0.2">
      <c r="A6261" s="32" t="s">
        <v>6257</v>
      </c>
      <c r="B6261" s="32" t="s">
        <v>8664</v>
      </c>
      <c r="C6261" s="32" t="s">
        <v>18142</v>
      </c>
      <c r="D6261" s="37">
        <v>7.9630010000000002</v>
      </c>
      <c r="E6261" s="39">
        <v>465.02</v>
      </c>
      <c r="F6261" s="39">
        <v>1772</v>
      </c>
      <c r="G6261" s="39">
        <v>1156.55</v>
      </c>
      <c r="H6261" s="38">
        <v>2</v>
      </c>
      <c r="I6261" s="38">
        <v>3995</v>
      </c>
      <c r="J6261" s="37">
        <v>64.403606401000005</v>
      </c>
      <c r="K6261" s="37">
        <v>41.388358556999997</v>
      </c>
      <c r="L6261" s="37">
        <v>45.782692527000002</v>
      </c>
      <c r="M6261" s="37">
        <v>30.420354708000001</v>
      </c>
      <c r="N6261" s="37">
        <v>38.377881514999999</v>
      </c>
      <c r="O6261" s="37">
        <v>61.890195974000001</v>
      </c>
      <c r="P6261" s="37">
        <v>8.9068815871000009</v>
      </c>
      <c r="Q6261" s="37">
        <v>43.897198600000003</v>
      </c>
      <c r="R6261" s="38">
        <v>78781</v>
      </c>
      <c r="S6261" s="37">
        <v>2.5292400000000002</v>
      </c>
      <c r="T6261" s="38">
        <v>1</v>
      </c>
      <c r="U6261" s="38">
        <v>0</v>
      </c>
      <c r="V6261" s="38">
        <v>0</v>
      </c>
    </row>
    <row r="6262" spans="1:22" ht="13.5" customHeight="1" x14ac:dyDescent="0.2">
      <c r="A6262" s="32" t="s">
        <v>6258</v>
      </c>
      <c r="B6262" s="32" t="s">
        <v>14065</v>
      </c>
      <c r="C6262" s="32" t="s">
        <v>18142</v>
      </c>
      <c r="D6262" s="37">
        <v>5.8859409999999999</v>
      </c>
      <c r="E6262" s="39">
        <v>1114.98</v>
      </c>
      <c r="F6262" s="39">
        <v>7183</v>
      </c>
      <c r="G6262" s="39">
        <v>10081.6</v>
      </c>
      <c r="H6262" s="38">
        <v>10</v>
      </c>
      <c r="I6262" s="38">
        <v>14573</v>
      </c>
      <c r="J6262" s="37">
        <v>11.116937918</v>
      </c>
      <c r="K6262" s="37">
        <v>15.950743845</v>
      </c>
      <c r="L6262" s="37">
        <v>11.468888929</v>
      </c>
      <c r="M6262" s="37">
        <v>56.628220030999998</v>
      </c>
      <c r="N6262" s="37">
        <v>19.485089317</v>
      </c>
      <c r="O6262" s="37">
        <v>24.251424168</v>
      </c>
      <c r="P6262" s="37">
        <v>9.3446392584000009</v>
      </c>
      <c r="Q6262" s="37">
        <v>87.622013499999994</v>
      </c>
      <c r="R6262" s="38">
        <v>197150</v>
      </c>
      <c r="S6262" s="37">
        <v>2.5292400000000002</v>
      </c>
      <c r="T6262" s="38">
        <v>6</v>
      </c>
      <c r="U6262" s="38">
        <v>9</v>
      </c>
      <c r="V6262" s="38">
        <v>0</v>
      </c>
    </row>
    <row r="6263" spans="1:22" ht="13.5" customHeight="1" x14ac:dyDescent="0.2">
      <c r="A6263" s="32" t="s">
        <v>6259</v>
      </c>
      <c r="B6263" s="32" t="s">
        <v>14066</v>
      </c>
      <c r="C6263" s="32" t="s">
        <v>18142</v>
      </c>
      <c r="D6263" s="37">
        <v>7.0602580000000001</v>
      </c>
      <c r="E6263" s="39">
        <v>1074.01</v>
      </c>
      <c r="F6263" s="39">
        <v>3098</v>
      </c>
      <c r="G6263" s="39">
        <v>5214.13</v>
      </c>
      <c r="H6263" s="38">
        <v>4</v>
      </c>
      <c r="I6263" s="38">
        <v>6237</v>
      </c>
      <c r="J6263" s="37">
        <v>9.9293642002000002</v>
      </c>
      <c r="K6263" s="37">
        <v>15.751834477999999</v>
      </c>
      <c r="L6263" s="37">
        <v>8.7049031213999992</v>
      </c>
      <c r="M6263" s="37">
        <v>23.237982941999999</v>
      </c>
      <c r="N6263" s="37">
        <v>17.366060994000001</v>
      </c>
      <c r="O6263" s="37">
        <v>37.859483543000003</v>
      </c>
      <c r="P6263" s="37">
        <v>9.4</v>
      </c>
      <c r="Q6263" s="37">
        <v>91.729030699999996</v>
      </c>
      <c r="R6263" s="38">
        <v>170387</v>
      </c>
      <c r="S6263" s="37">
        <v>2.5292400000000002</v>
      </c>
      <c r="T6263" s="38">
        <v>2</v>
      </c>
      <c r="U6263" s="38">
        <v>3</v>
      </c>
      <c r="V6263" s="38">
        <v>0</v>
      </c>
    </row>
    <row r="6264" spans="1:22" ht="13.5" customHeight="1" x14ac:dyDescent="0.2">
      <c r="A6264" s="32" t="s">
        <v>6260</v>
      </c>
      <c r="B6264" s="32" t="s">
        <v>14067</v>
      </c>
      <c r="C6264" s="32" t="s">
        <v>18142</v>
      </c>
      <c r="D6264" s="37">
        <v>8.3472650000000002</v>
      </c>
      <c r="E6264" s="39">
        <v>1407.03</v>
      </c>
      <c r="F6264" s="39">
        <v>5235</v>
      </c>
      <c r="G6264" s="39">
        <v>7500.62</v>
      </c>
      <c r="H6264" s="38">
        <v>9</v>
      </c>
      <c r="I6264" s="38">
        <v>10448</v>
      </c>
      <c r="J6264" s="37">
        <v>26.801706647</v>
      </c>
      <c r="K6264" s="37">
        <v>21.943172268000001</v>
      </c>
      <c r="L6264" s="37">
        <v>35.005419084000003</v>
      </c>
      <c r="M6264" s="37">
        <v>28.003723440000002</v>
      </c>
      <c r="N6264" s="37">
        <v>23.187088240000001</v>
      </c>
      <c r="O6264" s="37">
        <v>28.079841016</v>
      </c>
      <c r="P6264" s="37">
        <v>9.4</v>
      </c>
      <c r="Q6264" s="37">
        <v>84.338209500000005</v>
      </c>
      <c r="R6264" s="38">
        <v>301737</v>
      </c>
      <c r="S6264" s="37">
        <v>2.5292400000000002</v>
      </c>
      <c r="T6264" s="38">
        <v>2</v>
      </c>
      <c r="U6264" s="38">
        <v>3</v>
      </c>
      <c r="V6264" s="38">
        <v>3</v>
      </c>
    </row>
    <row r="6265" spans="1:22" ht="13.5" customHeight="1" x14ac:dyDescent="0.2">
      <c r="A6265" s="32" t="s">
        <v>6261</v>
      </c>
      <c r="B6265" s="32" t="s">
        <v>14068</v>
      </c>
      <c r="C6265" s="32" t="s">
        <v>18142</v>
      </c>
      <c r="D6265" s="37">
        <v>5.8676199999999996</v>
      </c>
      <c r="E6265" s="39">
        <v>454</v>
      </c>
      <c r="F6265" s="39">
        <v>1947</v>
      </c>
      <c r="G6265" s="39">
        <v>3109.74</v>
      </c>
      <c r="H6265" s="38">
        <v>6</v>
      </c>
      <c r="I6265" s="38">
        <v>3753</v>
      </c>
      <c r="J6265" s="37">
        <v>58.973800869000002</v>
      </c>
      <c r="K6265" s="37">
        <v>50.108640385000001</v>
      </c>
      <c r="L6265" s="37">
        <v>55.984249050000003</v>
      </c>
      <c r="M6265" s="37">
        <v>30.742973698</v>
      </c>
      <c r="N6265" s="37">
        <v>56.078505599000003</v>
      </c>
      <c r="O6265" s="37">
        <v>25.624523921000002</v>
      </c>
      <c r="P6265" s="37">
        <v>9.4</v>
      </c>
      <c r="Q6265" s="37">
        <v>80.934841599999999</v>
      </c>
      <c r="R6265" s="38">
        <v>98993</v>
      </c>
      <c r="S6265" s="37">
        <v>2.5292400000000002</v>
      </c>
      <c r="T6265" s="38">
        <v>2</v>
      </c>
      <c r="U6265" s="38">
        <v>2</v>
      </c>
      <c r="V6265" s="38">
        <v>2</v>
      </c>
    </row>
    <row r="6266" spans="1:22" ht="13.5" customHeight="1" x14ac:dyDescent="0.2">
      <c r="A6266" s="32" t="s">
        <v>6262</v>
      </c>
      <c r="B6266" s="32" t="s">
        <v>14069</v>
      </c>
      <c r="C6266" s="32" t="s">
        <v>18142</v>
      </c>
      <c r="D6266" s="37">
        <v>7.8098409999999996</v>
      </c>
      <c r="E6266" s="39">
        <v>1549.01</v>
      </c>
      <c r="F6266" s="39">
        <v>3807</v>
      </c>
      <c r="G6266" s="39">
        <v>6820.08</v>
      </c>
      <c r="H6266" s="38">
        <v>8</v>
      </c>
      <c r="I6266" s="38">
        <v>7335</v>
      </c>
      <c r="J6266" s="37">
        <v>19.578139022999999</v>
      </c>
      <c r="K6266" s="37">
        <v>21.312126374000002</v>
      </c>
      <c r="L6266" s="37">
        <v>20.017677590000002</v>
      </c>
      <c r="M6266" s="37">
        <v>26.995063054999999</v>
      </c>
      <c r="N6266" s="37">
        <v>13.308539178</v>
      </c>
      <c r="O6266" s="37">
        <v>16.468024871000001</v>
      </c>
      <c r="P6266" s="37">
        <v>9.4</v>
      </c>
      <c r="Q6266" s="37">
        <v>82.113620499999996</v>
      </c>
      <c r="R6266" s="38">
        <v>182181</v>
      </c>
      <c r="S6266" s="37">
        <v>2.5292400000000002</v>
      </c>
      <c r="T6266" s="38">
        <v>6</v>
      </c>
      <c r="U6266" s="38">
        <v>6</v>
      </c>
      <c r="V6266" s="38">
        <v>1</v>
      </c>
    </row>
    <row r="6267" spans="1:22" ht="13.5" customHeight="1" x14ac:dyDescent="0.2">
      <c r="A6267" s="32" t="s">
        <v>6263</v>
      </c>
      <c r="B6267" s="32" t="s">
        <v>14070</v>
      </c>
      <c r="C6267" s="32" t="s">
        <v>18142</v>
      </c>
      <c r="D6267" s="37">
        <v>10.308210000000001</v>
      </c>
      <c r="E6267" s="39">
        <v>516</v>
      </c>
      <c r="F6267" s="39">
        <v>1861</v>
      </c>
      <c r="G6267" s="39">
        <v>2750.87</v>
      </c>
      <c r="H6267" s="38">
        <v>2</v>
      </c>
      <c r="I6267" s="38">
        <v>3731</v>
      </c>
      <c r="J6267" s="37">
        <v>61.697445547000001</v>
      </c>
      <c r="K6267" s="37">
        <v>42.500956367000001</v>
      </c>
      <c r="L6267" s="37">
        <v>53.751867443999998</v>
      </c>
      <c r="M6267" s="37">
        <v>25.202294392999999</v>
      </c>
      <c r="N6267" s="37">
        <v>47.491762395000002</v>
      </c>
      <c r="O6267" s="37">
        <v>19.013730076000002</v>
      </c>
      <c r="P6267" s="37">
        <v>9.4</v>
      </c>
      <c r="Q6267" s="37">
        <v>73.067498999999998</v>
      </c>
      <c r="R6267" s="38">
        <v>88070</v>
      </c>
      <c r="S6267" s="37">
        <v>2.5292400000000002</v>
      </c>
      <c r="T6267" s="38">
        <v>1</v>
      </c>
      <c r="U6267" s="38">
        <v>1</v>
      </c>
      <c r="V6267" s="38">
        <v>1</v>
      </c>
    </row>
    <row r="6268" spans="1:22" ht="13.5" customHeight="1" x14ac:dyDescent="0.2">
      <c r="A6268" s="32" t="s">
        <v>6264</v>
      </c>
      <c r="B6268" s="32" t="s">
        <v>14071</v>
      </c>
      <c r="C6268" s="32" t="s">
        <v>18142</v>
      </c>
      <c r="D6268" s="37">
        <v>9.1195799999999991</v>
      </c>
      <c r="E6268" s="39">
        <v>549.99</v>
      </c>
      <c r="F6268" s="39">
        <v>1503</v>
      </c>
      <c r="G6268" s="39">
        <v>2278.46</v>
      </c>
      <c r="H6268" s="38">
        <v>2</v>
      </c>
      <c r="I6268" s="38">
        <v>3042</v>
      </c>
      <c r="J6268" s="37">
        <v>20.802575667999999</v>
      </c>
      <c r="K6268" s="37">
        <v>21.640137629000002</v>
      </c>
      <c r="L6268" s="37">
        <v>17.303349177000001</v>
      </c>
      <c r="M6268" s="37">
        <v>25.211994439000001</v>
      </c>
      <c r="N6268" s="37">
        <v>17.696031918999999</v>
      </c>
      <c r="O6268" s="37">
        <v>29.094688225999999</v>
      </c>
      <c r="P6268" s="37">
        <v>9.4</v>
      </c>
      <c r="Q6268" s="37">
        <v>75.050525500000006</v>
      </c>
      <c r="R6268" s="38">
        <v>77709</v>
      </c>
      <c r="S6268" s="37">
        <v>2.5292400000000002</v>
      </c>
      <c r="T6268" s="38">
        <v>1</v>
      </c>
      <c r="U6268" s="38">
        <v>2</v>
      </c>
      <c r="V6268" s="38">
        <v>0</v>
      </c>
    </row>
    <row r="6269" spans="1:22" ht="13.5" customHeight="1" x14ac:dyDescent="0.2">
      <c r="A6269" s="32" t="s">
        <v>6265</v>
      </c>
      <c r="B6269" s="32" t="s">
        <v>14072</v>
      </c>
      <c r="C6269" s="32" t="s">
        <v>18142</v>
      </c>
      <c r="D6269" s="37">
        <v>1.810098</v>
      </c>
      <c r="E6269" s="39">
        <v>879.99</v>
      </c>
      <c r="F6269" s="39">
        <v>1931</v>
      </c>
      <c r="G6269" s="39">
        <v>3313.38</v>
      </c>
      <c r="H6269" s="38">
        <v>1</v>
      </c>
      <c r="I6269" s="38">
        <v>3864</v>
      </c>
      <c r="J6269" s="37">
        <v>16.662995185</v>
      </c>
      <c r="K6269" s="37">
        <v>16.408273776000001</v>
      </c>
      <c r="L6269" s="37">
        <v>20.610515915000001</v>
      </c>
      <c r="M6269" s="37">
        <v>23.304521975</v>
      </c>
      <c r="N6269" s="37">
        <v>25.020195307000002</v>
      </c>
      <c r="O6269" s="37">
        <v>9.3847955382000006</v>
      </c>
      <c r="P6269" s="37">
        <v>9.4</v>
      </c>
      <c r="Q6269" s="37">
        <v>44.659698800000001</v>
      </c>
      <c r="R6269" s="38">
        <v>84106</v>
      </c>
      <c r="S6269" s="37">
        <v>2.5292400000000002</v>
      </c>
      <c r="T6269" s="38">
        <v>0</v>
      </c>
      <c r="U6269" s="38">
        <v>1</v>
      </c>
      <c r="V6269" s="38">
        <v>0</v>
      </c>
    </row>
    <row r="6270" spans="1:22" ht="13.5" customHeight="1" x14ac:dyDescent="0.2">
      <c r="A6270" s="32" t="s">
        <v>6266</v>
      </c>
      <c r="B6270" s="32" t="s">
        <v>14073</v>
      </c>
      <c r="C6270" s="32" t="s">
        <v>18142</v>
      </c>
      <c r="D6270" s="37">
        <v>3.1253980000000001</v>
      </c>
      <c r="E6270" s="39">
        <v>982.01</v>
      </c>
      <c r="F6270" s="39">
        <v>1922</v>
      </c>
      <c r="G6270" s="39">
        <v>3583.83</v>
      </c>
      <c r="H6270" s="38">
        <v>6</v>
      </c>
      <c r="I6270" s="38">
        <v>3786</v>
      </c>
      <c r="J6270" s="37">
        <v>9.8669272726999999</v>
      </c>
      <c r="K6270" s="37">
        <v>12.202142049000001</v>
      </c>
      <c r="L6270" s="37">
        <v>8.3744761413000006</v>
      </c>
      <c r="M6270" s="37">
        <v>37.802515302000003</v>
      </c>
      <c r="N6270" s="37">
        <v>10.326034716000001</v>
      </c>
      <c r="O6270" s="37">
        <v>11.226811250000001</v>
      </c>
      <c r="P6270" s="37">
        <v>9.0571864509999997</v>
      </c>
      <c r="Q6270" s="37">
        <v>69.456848500000007</v>
      </c>
      <c r="R6270" s="38">
        <v>83004</v>
      </c>
      <c r="S6270" s="37">
        <v>2.5292400000000002</v>
      </c>
      <c r="T6270" s="38">
        <v>3</v>
      </c>
      <c r="U6270" s="38">
        <v>5</v>
      </c>
      <c r="V6270" s="38">
        <v>2</v>
      </c>
    </row>
    <row r="6271" spans="1:22" ht="13.5" customHeight="1" x14ac:dyDescent="0.2">
      <c r="A6271" s="32" t="s">
        <v>6267</v>
      </c>
      <c r="B6271" s="32" t="s">
        <v>14074</v>
      </c>
      <c r="C6271" s="32" t="s">
        <v>18142</v>
      </c>
      <c r="D6271" s="37">
        <v>6.1540759999999999</v>
      </c>
      <c r="E6271" s="39">
        <v>889.01</v>
      </c>
      <c r="F6271" s="39">
        <v>2620</v>
      </c>
      <c r="G6271" s="39">
        <v>4022.18</v>
      </c>
      <c r="H6271" s="38">
        <v>2</v>
      </c>
      <c r="I6271" s="38">
        <v>5227</v>
      </c>
      <c r="J6271" s="37">
        <v>18.185332346999999</v>
      </c>
      <c r="K6271" s="37">
        <v>19.209914821999998</v>
      </c>
      <c r="L6271" s="37">
        <v>14.418772785</v>
      </c>
      <c r="M6271" s="37">
        <v>23.532445917</v>
      </c>
      <c r="N6271" s="37">
        <v>21.147136031999999</v>
      </c>
      <c r="O6271" s="37">
        <v>13.511968283</v>
      </c>
      <c r="P6271" s="37">
        <v>7.5688922230999998</v>
      </c>
      <c r="Q6271" s="37">
        <v>92.151455299999995</v>
      </c>
      <c r="R6271" s="38">
        <v>129100</v>
      </c>
      <c r="S6271" s="37">
        <v>2.5292400000000002</v>
      </c>
      <c r="T6271" s="38">
        <v>0</v>
      </c>
      <c r="U6271" s="38">
        <v>2</v>
      </c>
      <c r="V6271" s="38">
        <v>0</v>
      </c>
    </row>
    <row r="6272" spans="1:22" ht="13.5" customHeight="1" x14ac:dyDescent="0.2">
      <c r="A6272" s="32" t="s">
        <v>6268</v>
      </c>
      <c r="B6272" s="32" t="s">
        <v>14075</v>
      </c>
      <c r="C6272" s="32" t="s">
        <v>18142</v>
      </c>
      <c r="D6272" s="37">
        <v>9.7635970000000007</v>
      </c>
      <c r="E6272" s="39">
        <v>616</v>
      </c>
      <c r="F6272" s="39">
        <v>1464</v>
      </c>
      <c r="G6272" s="39">
        <v>2551.41</v>
      </c>
      <c r="H6272" s="38">
        <v>1</v>
      </c>
      <c r="I6272" s="38">
        <v>3153</v>
      </c>
      <c r="J6272" s="37">
        <v>17.684850640000001</v>
      </c>
      <c r="K6272" s="37">
        <v>16.269373465000001</v>
      </c>
      <c r="L6272" s="37">
        <v>17.654016663</v>
      </c>
      <c r="M6272" s="37">
        <v>18.099289763000002</v>
      </c>
      <c r="N6272" s="37">
        <v>18.612105045</v>
      </c>
      <c r="O6272" s="37">
        <v>26.939156920999999</v>
      </c>
      <c r="P6272" s="37">
        <v>6.9789877301000001</v>
      </c>
      <c r="Q6272" s="37">
        <v>77.203389000000001</v>
      </c>
      <c r="R6272" s="38">
        <v>73170</v>
      </c>
      <c r="S6272" s="37">
        <v>2.5292400000000002</v>
      </c>
      <c r="T6272" s="38">
        <v>0</v>
      </c>
      <c r="U6272" s="38">
        <v>0</v>
      </c>
      <c r="V6272" s="38">
        <v>1</v>
      </c>
    </row>
    <row r="6273" spans="1:22" ht="13.5" customHeight="1" x14ac:dyDescent="0.2">
      <c r="A6273" s="32" t="s">
        <v>6269</v>
      </c>
      <c r="B6273" s="32" t="s">
        <v>14076</v>
      </c>
      <c r="C6273" s="32" t="s">
        <v>18142</v>
      </c>
      <c r="D6273" s="37">
        <v>3.5110540000000001</v>
      </c>
      <c r="E6273" s="39">
        <v>639</v>
      </c>
      <c r="F6273" s="39">
        <v>1043</v>
      </c>
      <c r="G6273" s="39">
        <v>1540.14</v>
      </c>
      <c r="H6273" s="38">
        <v>1</v>
      </c>
      <c r="I6273" s="38">
        <v>2115</v>
      </c>
      <c r="J6273" s="37">
        <v>6.0866550628000002</v>
      </c>
      <c r="K6273" s="37">
        <v>8.4998730394000006</v>
      </c>
      <c r="L6273" s="37">
        <v>3.7362300727000002</v>
      </c>
      <c r="M6273" s="37">
        <v>23.334582873999999</v>
      </c>
      <c r="N6273" s="37">
        <v>3.3186683713999998</v>
      </c>
      <c r="O6273" s="37">
        <v>7.2067503091000003</v>
      </c>
      <c r="P6273" s="37">
        <v>9.4</v>
      </c>
      <c r="Q6273" s="37" t="s">
        <v>15680</v>
      </c>
      <c r="R6273" s="38">
        <v>42434</v>
      </c>
      <c r="S6273" s="37">
        <v>2.5292400000000002</v>
      </c>
      <c r="T6273" s="38">
        <v>1</v>
      </c>
      <c r="U6273" s="38">
        <v>0</v>
      </c>
      <c r="V6273" s="38">
        <v>1</v>
      </c>
    </row>
    <row r="6274" spans="1:22" ht="13.5" customHeight="1" x14ac:dyDescent="0.2">
      <c r="A6274" s="32" t="s">
        <v>6270</v>
      </c>
      <c r="B6274" s="32" t="s">
        <v>14077</v>
      </c>
      <c r="C6274" s="32" t="s">
        <v>18142</v>
      </c>
      <c r="D6274" s="37">
        <v>7.3898210000000004</v>
      </c>
      <c r="E6274" s="39">
        <v>448.01</v>
      </c>
      <c r="F6274" s="39">
        <v>1704</v>
      </c>
      <c r="G6274" s="39">
        <v>2323.67</v>
      </c>
      <c r="H6274" s="38">
        <v>2</v>
      </c>
      <c r="I6274" s="38">
        <v>3734</v>
      </c>
      <c r="J6274" s="37">
        <v>27.675651768000002</v>
      </c>
      <c r="K6274" s="37">
        <v>38.596011500000003</v>
      </c>
      <c r="L6274" s="37">
        <v>37.306722164999996</v>
      </c>
      <c r="M6274" s="37">
        <v>28.108431261</v>
      </c>
      <c r="N6274" s="37">
        <v>46.324672518</v>
      </c>
      <c r="O6274" s="37">
        <v>65.058104314000005</v>
      </c>
      <c r="P6274" s="37">
        <v>9.4</v>
      </c>
      <c r="Q6274" s="37">
        <v>80.112781999999996</v>
      </c>
      <c r="R6274" s="38">
        <v>141166</v>
      </c>
      <c r="S6274" s="37">
        <v>2.5292400000000002</v>
      </c>
      <c r="T6274" s="38">
        <v>0</v>
      </c>
      <c r="U6274" s="38">
        <v>0</v>
      </c>
      <c r="V6274" s="38">
        <v>2</v>
      </c>
    </row>
    <row r="6275" spans="1:22" ht="13.5" customHeight="1" x14ac:dyDescent="0.2">
      <c r="A6275" s="32" t="s">
        <v>6271</v>
      </c>
      <c r="B6275" s="32" t="s">
        <v>14078</v>
      </c>
      <c r="C6275" s="32" t="s">
        <v>18142</v>
      </c>
      <c r="D6275" s="37">
        <v>4.6160540000000001</v>
      </c>
      <c r="E6275" s="39">
        <v>759.99</v>
      </c>
      <c r="F6275" s="39">
        <v>3459</v>
      </c>
      <c r="G6275" s="39">
        <v>2326.46</v>
      </c>
      <c r="H6275" s="38">
        <v>6</v>
      </c>
      <c r="I6275" s="38">
        <v>7132</v>
      </c>
      <c r="J6275" s="37">
        <v>59.507932079</v>
      </c>
      <c r="K6275" s="37">
        <v>41.017760119000002</v>
      </c>
      <c r="L6275" s="37">
        <v>42.694236631000003</v>
      </c>
      <c r="M6275" s="37">
        <v>29.892628692999999</v>
      </c>
      <c r="N6275" s="37">
        <v>39.9439803</v>
      </c>
      <c r="O6275" s="37">
        <v>59.888946558000001</v>
      </c>
      <c r="P6275" s="37">
        <v>9.4</v>
      </c>
      <c r="Q6275" s="37">
        <v>70.160589599999994</v>
      </c>
      <c r="R6275" s="38">
        <v>225383</v>
      </c>
      <c r="S6275" s="37">
        <v>2.5292400000000002</v>
      </c>
      <c r="T6275" s="38">
        <v>1</v>
      </c>
      <c r="U6275" s="38">
        <v>3</v>
      </c>
      <c r="V6275" s="38">
        <v>2</v>
      </c>
    </row>
    <row r="6276" spans="1:22" ht="13.5" customHeight="1" x14ac:dyDescent="0.2">
      <c r="A6276" s="32" t="s">
        <v>6272</v>
      </c>
      <c r="B6276" s="32" t="s">
        <v>14079</v>
      </c>
      <c r="C6276" s="32" t="s">
        <v>18142</v>
      </c>
      <c r="D6276" s="37">
        <v>6.1037030000000003</v>
      </c>
      <c r="E6276" s="39">
        <v>741.98</v>
      </c>
      <c r="F6276" s="39">
        <v>2070</v>
      </c>
      <c r="G6276" s="39">
        <v>3357.26</v>
      </c>
      <c r="H6276" s="38">
        <v>3</v>
      </c>
      <c r="I6276" s="38">
        <v>4254</v>
      </c>
      <c r="J6276" s="37">
        <v>21.294583734</v>
      </c>
      <c r="K6276" s="37">
        <v>20.699365756999999</v>
      </c>
      <c r="L6276" s="37">
        <v>19.751238688000001</v>
      </c>
      <c r="M6276" s="37">
        <v>31.582081637999998</v>
      </c>
      <c r="N6276" s="37">
        <v>16.001515705999999</v>
      </c>
      <c r="O6276" s="37">
        <v>27.350833762000001</v>
      </c>
      <c r="P6276" s="37">
        <v>9.4</v>
      </c>
      <c r="Q6276" s="37">
        <v>72.583331799999996</v>
      </c>
      <c r="R6276" s="38">
        <v>87000</v>
      </c>
      <c r="S6276" s="37">
        <v>2.5292400000000002</v>
      </c>
      <c r="T6276" s="38">
        <v>2</v>
      </c>
      <c r="U6276" s="38">
        <v>0</v>
      </c>
      <c r="V6276" s="38">
        <v>0</v>
      </c>
    </row>
    <row r="6277" spans="1:22" ht="13.5" customHeight="1" x14ac:dyDescent="0.2">
      <c r="A6277" s="32" t="s">
        <v>6273</v>
      </c>
      <c r="B6277" s="32" t="s">
        <v>14080</v>
      </c>
      <c r="C6277" s="32" t="s">
        <v>18142</v>
      </c>
      <c r="D6277" s="37">
        <v>8.0483550000000008</v>
      </c>
      <c r="E6277" s="39">
        <v>247</v>
      </c>
      <c r="F6277" s="39">
        <v>2266</v>
      </c>
      <c r="G6277" s="39">
        <v>2917</v>
      </c>
      <c r="H6277" s="38">
        <v>3</v>
      </c>
      <c r="I6277" s="38">
        <v>4448</v>
      </c>
      <c r="J6277" s="37">
        <v>33.597323467999999</v>
      </c>
      <c r="K6277" s="37">
        <v>25.436911553000002</v>
      </c>
      <c r="L6277" s="37">
        <v>33.715497802000002</v>
      </c>
      <c r="M6277" s="37">
        <v>28.365714395000001</v>
      </c>
      <c r="N6277" s="37">
        <v>36.706600023</v>
      </c>
      <c r="O6277" s="37">
        <v>39.155043135</v>
      </c>
      <c r="P6277" s="37">
        <v>9.4</v>
      </c>
      <c r="Q6277" s="37">
        <v>74.5749627</v>
      </c>
      <c r="R6277" s="38">
        <v>81545</v>
      </c>
      <c r="S6277" s="37">
        <v>2.5292400000000002</v>
      </c>
      <c r="T6277" s="38">
        <v>1</v>
      </c>
      <c r="U6277" s="38">
        <v>0</v>
      </c>
      <c r="V6277" s="38">
        <v>1</v>
      </c>
    </row>
    <row r="6278" spans="1:22" ht="13.5" customHeight="1" x14ac:dyDescent="0.2">
      <c r="A6278" s="32" t="s">
        <v>6274</v>
      </c>
      <c r="B6278" s="32" t="s">
        <v>14081</v>
      </c>
      <c r="C6278" s="32" t="s">
        <v>18142</v>
      </c>
      <c r="D6278" s="37">
        <v>2.9057010000000001</v>
      </c>
      <c r="E6278" s="39">
        <v>454.01</v>
      </c>
      <c r="F6278" s="39">
        <v>1159</v>
      </c>
      <c r="G6278" s="39">
        <v>1817.25</v>
      </c>
      <c r="H6278" s="38">
        <v>2</v>
      </c>
      <c r="I6278" s="38">
        <v>2357</v>
      </c>
      <c r="J6278" s="37">
        <v>27.548184032000002</v>
      </c>
      <c r="K6278" s="37">
        <v>27.255030896000001</v>
      </c>
      <c r="L6278" s="37">
        <v>34.947077853000003</v>
      </c>
      <c r="M6278" s="37">
        <v>29.800843357000002</v>
      </c>
      <c r="N6278" s="37">
        <v>19.574428863000001</v>
      </c>
      <c r="O6278" s="37">
        <v>30.199312124999999</v>
      </c>
      <c r="P6278" s="37">
        <v>9.4</v>
      </c>
      <c r="Q6278" s="37" t="s">
        <v>15680</v>
      </c>
      <c r="R6278" s="38">
        <v>103477</v>
      </c>
      <c r="S6278" s="37">
        <v>2.5292400000000002</v>
      </c>
      <c r="T6278" s="38">
        <v>0</v>
      </c>
      <c r="U6278" s="38">
        <v>0</v>
      </c>
      <c r="V6278" s="38">
        <v>2</v>
      </c>
    </row>
    <row r="6279" spans="1:22" ht="13.5" customHeight="1" x14ac:dyDescent="0.2">
      <c r="A6279" s="32" t="s">
        <v>6275</v>
      </c>
      <c r="B6279" s="32" t="s">
        <v>14082</v>
      </c>
      <c r="C6279" s="32" t="s">
        <v>18142</v>
      </c>
      <c r="D6279" s="37">
        <v>8.1954039999999999</v>
      </c>
      <c r="E6279" s="39">
        <v>641.99</v>
      </c>
      <c r="F6279" s="39">
        <v>1651</v>
      </c>
      <c r="G6279" s="39">
        <v>3008.44</v>
      </c>
      <c r="H6279" s="38">
        <v>1</v>
      </c>
      <c r="I6279" s="38">
        <v>3245</v>
      </c>
      <c r="J6279" s="37">
        <v>22.245500087</v>
      </c>
      <c r="K6279" s="37">
        <v>24.367975315999999</v>
      </c>
      <c r="L6279" s="37">
        <v>21.366886691000001</v>
      </c>
      <c r="M6279" s="37">
        <v>25.870730256000002</v>
      </c>
      <c r="N6279" s="37">
        <v>14.816084282</v>
      </c>
      <c r="O6279" s="37">
        <v>19.127669088000001</v>
      </c>
      <c r="P6279" s="37">
        <v>8.7487414965999992</v>
      </c>
      <c r="Q6279" s="37">
        <v>57.894743900000002</v>
      </c>
      <c r="R6279" s="38">
        <v>62025</v>
      </c>
      <c r="S6279" s="37">
        <v>2.5292400000000002</v>
      </c>
      <c r="T6279" s="38">
        <v>1</v>
      </c>
      <c r="U6279" s="38">
        <v>1</v>
      </c>
      <c r="V6279" s="38">
        <v>0</v>
      </c>
    </row>
    <row r="6280" spans="1:22" ht="13.5" customHeight="1" x14ac:dyDescent="0.2">
      <c r="A6280" s="32" t="s">
        <v>6276</v>
      </c>
      <c r="B6280" s="32" t="s">
        <v>14083</v>
      </c>
      <c r="C6280" s="32" t="s">
        <v>18142</v>
      </c>
      <c r="D6280" s="37">
        <v>6.610862</v>
      </c>
      <c r="E6280" s="39">
        <v>333.99</v>
      </c>
      <c r="F6280" s="39">
        <v>1327</v>
      </c>
      <c r="G6280" s="39">
        <v>2044.88</v>
      </c>
      <c r="H6280" s="38">
        <v>2</v>
      </c>
      <c r="I6280" s="38">
        <v>2716</v>
      </c>
      <c r="J6280" s="37">
        <v>27.348493291</v>
      </c>
      <c r="K6280" s="37">
        <v>23.137157765000001</v>
      </c>
      <c r="L6280" s="37">
        <v>26.665450559</v>
      </c>
      <c r="M6280" s="37">
        <v>31.032229217000001</v>
      </c>
      <c r="N6280" s="37">
        <v>31.170343334999998</v>
      </c>
      <c r="O6280" s="37">
        <v>34.109449380000001</v>
      </c>
      <c r="P6280" s="37">
        <v>9.4</v>
      </c>
      <c r="Q6280" s="37" t="s">
        <v>15680</v>
      </c>
      <c r="R6280" s="38">
        <v>94143</v>
      </c>
      <c r="S6280" s="37">
        <v>2.5292400000000002</v>
      </c>
      <c r="T6280" s="38">
        <v>0</v>
      </c>
      <c r="U6280" s="38">
        <v>0</v>
      </c>
      <c r="V6280" s="38">
        <v>1</v>
      </c>
    </row>
    <row r="6281" spans="1:22" ht="13.5" customHeight="1" x14ac:dyDescent="0.2">
      <c r="A6281" s="32" t="s">
        <v>6277</v>
      </c>
      <c r="B6281" s="32" t="s">
        <v>14084</v>
      </c>
      <c r="C6281" s="32" t="s">
        <v>18142</v>
      </c>
      <c r="D6281" s="37">
        <v>3.4337219999999999</v>
      </c>
      <c r="E6281" s="39">
        <v>150</v>
      </c>
      <c r="F6281" s="39">
        <v>824</v>
      </c>
      <c r="G6281" s="39">
        <v>1083.0999999999999</v>
      </c>
      <c r="H6281" s="38">
        <v>1</v>
      </c>
      <c r="I6281" s="38">
        <v>1762</v>
      </c>
      <c r="J6281" s="37">
        <v>26.444508237000001</v>
      </c>
      <c r="K6281" s="37">
        <v>36.613929063999997</v>
      </c>
      <c r="L6281" s="37">
        <v>37.545120644999997</v>
      </c>
      <c r="M6281" s="37">
        <v>28.729393776999999</v>
      </c>
      <c r="N6281" s="37">
        <v>49.583500935000004</v>
      </c>
      <c r="O6281" s="37">
        <v>66.763968908999999</v>
      </c>
      <c r="P6281" s="37">
        <v>9.4</v>
      </c>
      <c r="Q6281" s="37" t="s">
        <v>15680</v>
      </c>
      <c r="R6281" s="38">
        <v>36654</v>
      </c>
      <c r="S6281" s="37">
        <v>2.5292400000000002</v>
      </c>
      <c r="T6281" s="38">
        <v>0</v>
      </c>
      <c r="U6281" s="38">
        <v>0</v>
      </c>
      <c r="V6281" s="38">
        <v>1</v>
      </c>
    </row>
    <row r="6282" spans="1:22" ht="13.5" customHeight="1" x14ac:dyDescent="0.2">
      <c r="A6282" s="32" t="s">
        <v>6278</v>
      </c>
      <c r="B6282" s="32" t="s">
        <v>14085</v>
      </c>
      <c r="C6282" s="32" t="s">
        <v>18142</v>
      </c>
      <c r="D6282" s="37">
        <v>2.952814</v>
      </c>
      <c r="E6282" s="39">
        <v>199.99</v>
      </c>
      <c r="F6282" s="39">
        <v>825</v>
      </c>
      <c r="G6282" s="39">
        <v>680.87</v>
      </c>
      <c r="H6282" s="38">
        <v>1</v>
      </c>
      <c r="I6282" s="38">
        <v>2024</v>
      </c>
      <c r="J6282" s="37">
        <v>57.786472961000001</v>
      </c>
      <c r="K6282" s="37">
        <v>42.988215369999999</v>
      </c>
      <c r="L6282" s="37">
        <v>43.342251757</v>
      </c>
      <c r="M6282" s="37">
        <v>35.021850821000001</v>
      </c>
      <c r="N6282" s="37">
        <v>31.015272621000001</v>
      </c>
      <c r="O6282" s="37">
        <v>70.865887655999998</v>
      </c>
      <c r="P6282" s="37">
        <v>9.4</v>
      </c>
      <c r="Q6282" s="37" t="s">
        <v>15680</v>
      </c>
      <c r="R6282" s="38">
        <v>72352</v>
      </c>
      <c r="S6282" s="37">
        <v>2.5292400000000002</v>
      </c>
      <c r="T6282" s="38">
        <v>0</v>
      </c>
      <c r="U6282" s="38">
        <v>0</v>
      </c>
      <c r="V6282" s="38">
        <v>0</v>
      </c>
    </row>
    <row r="6283" spans="1:22" ht="13.5" customHeight="1" x14ac:dyDescent="0.2">
      <c r="A6283" s="32" t="s">
        <v>6279</v>
      </c>
      <c r="B6283" s="32" t="s">
        <v>14086</v>
      </c>
      <c r="C6283" s="32" t="s">
        <v>18142</v>
      </c>
      <c r="D6283" s="37">
        <v>4.4511180000000001</v>
      </c>
      <c r="E6283" s="39">
        <v>265</v>
      </c>
      <c r="F6283" s="39">
        <v>1095</v>
      </c>
      <c r="G6283" s="39">
        <v>1366.12</v>
      </c>
      <c r="H6283" s="38">
        <v>2</v>
      </c>
      <c r="I6283" s="38">
        <v>2357</v>
      </c>
      <c r="J6283" s="37">
        <v>41.327924709999998</v>
      </c>
      <c r="K6283" s="37">
        <v>40.277813272000003</v>
      </c>
      <c r="L6283" s="37">
        <v>35.521338542999999</v>
      </c>
      <c r="M6283" s="37">
        <v>24.518497649</v>
      </c>
      <c r="N6283" s="37">
        <v>58.731738133</v>
      </c>
      <c r="O6283" s="37">
        <v>73.299105776999994</v>
      </c>
      <c r="P6283" s="37">
        <v>8.7050847458000007</v>
      </c>
      <c r="Q6283" s="37" t="s">
        <v>15680</v>
      </c>
      <c r="R6283" s="38">
        <v>48346</v>
      </c>
      <c r="S6283" s="37">
        <v>2.5292400000000002</v>
      </c>
      <c r="T6283" s="38">
        <v>0</v>
      </c>
      <c r="U6283" s="38">
        <v>0</v>
      </c>
      <c r="V6283" s="38">
        <v>1</v>
      </c>
    </row>
    <row r="6284" spans="1:22" ht="13.5" customHeight="1" x14ac:dyDescent="0.2">
      <c r="A6284" s="32" t="s">
        <v>6280</v>
      </c>
      <c r="B6284" s="32" t="s">
        <v>14087</v>
      </c>
      <c r="C6284" s="32" t="s">
        <v>18142</v>
      </c>
      <c r="D6284" s="37">
        <v>4.5269769999999996</v>
      </c>
      <c r="E6284" s="39">
        <v>399.01</v>
      </c>
      <c r="F6284" s="39">
        <v>1272</v>
      </c>
      <c r="G6284" s="39">
        <v>549.16999999999996</v>
      </c>
      <c r="H6284" s="38">
        <v>1</v>
      </c>
      <c r="I6284" s="38">
        <v>2692</v>
      </c>
      <c r="J6284" s="37">
        <v>66.259542748000001</v>
      </c>
      <c r="K6284" s="37">
        <v>46.173685437000003</v>
      </c>
      <c r="L6284" s="37">
        <v>40.490304447</v>
      </c>
      <c r="M6284" s="37">
        <v>29.738106178999999</v>
      </c>
      <c r="N6284" s="37">
        <v>42.512134004000004</v>
      </c>
      <c r="O6284" s="37">
        <v>60.144299218</v>
      </c>
      <c r="P6284" s="37">
        <v>9.4</v>
      </c>
      <c r="Q6284" s="37" t="s">
        <v>15680</v>
      </c>
      <c r="R6284" s="38">
        <v>86807</v>
      </c>
      <c r="S6284" s="37">
        <v>2.5292400000000002</v>
      </c>
      <c r="T6284" s="38">
        <v>1</v>
      </c>
      <c r="U6284" s="38">
        <v>0</v>
      </c>
      <c r="V6284" s="38">
        <v>1</v>
      </c>
    </row>
    <row r="6285" spans="1:22" ht="13.5" customHeight="1" x14ac:dyDescent="0.2">
      <c r="A6285" s="32" t="s">
        <v>6281</v>
      </c>
      <c r="B6285" s="32" t="s">
        <v>14088</v>
      </c>
      <c r="C6285" s="32" t="s">
        <v>18142</v>
      </c>
      <c r="D6285" s="37">
        <v>3.1521479999999999</v>
      </c>
      <c r="E6285" s="39">
        <v>119.99</v>
      </c>
      <c r="F6285" s="39">
        <v>639</v>
      </c>
      <c r="G6285" s="39">
        <v>433.92</v>
      </c>
      <c r="H6285" s="38">
        <v>2</v>
      </c>
      <c r="I6285" s="38">
        <v>1697</v>
      </c>
      <c r="J6285" s="37">
        <v>73.299670672000005</v>
      </c>
      <c r="K6285" s="37">
        <v>56.360516355000001</v>
      </c>
      <c r="L6285" s="37">
        <v>36.820660109000002</v>
      </c>
      <c r="M6285" s="37">
        <v>28.903048842</v>
      </c>
      <c r="N6285" s="37">
        <v>72.213190784000005</v>
      </c>
      <c r="O6285" s="37">
        <v>62.340173489999998</v>
      </c>
      <c r="P6285" s="37">
        <v>7.0852398524</v>
      </c>
      <c r="Q6285" s="37" t="s">
        <v>15680</v>
      </c>
      <c r="R6285" s="38">
        <v>15638</v>
      </c>
      <c r="S6285" s="37">
        <v>2.5292400000000002</v>
      </c>
      <c r="T6285" s="38">
        <v>1</v>
      </c>
      <c r="U6285" s="38">
        <v>0</v>
      </c>
      <c r="V6285" s="38">
        <v>2</v>
      </c>
    </row>
    <row r="6286" spans="1:22" ht="13.5" customHeight="1" x14ac:dyDescent="0.2">
      <c r="A6286" s="32" t="s">
        <v>6282</v>
      </c>
      <c r="B6286" s="32" t="s">
        <v>14089</v>
      </c>
      <c r="C6286" s="32" t="s">
        <v>18142</v>
      </c>
      <c r="D6286" s="37">
        <v>2.8794909999999998</v>
      </c>
      <c r="E6286" s="39">
        <v>601.01</v>
      </c>
      <c r="F6286" s="39">
        <v>1450</v>
      </c>
      <c r="G6286" s="39">
        <v>2438.19</v>
      </c>
      <c r="H6286" s="38">
        <v>2</v>
      </c>
      <c r="I6286" s="38">
        <v>2821</v>
      </c>
      <c r="J6286" s="37">
        <v>6.7103998000000002</v>
      </c>
      <c r="K6286" s="37">
        <v>11.063588236999999</v>
      </c>
      <c r="L6286" s="37">
        <v>2.7127281283000002</v>
      </c>
      <c r="M6286" s="37">
        <v>23.542712698999999</v>
      </c>
      <c r="N6286" s="37">
        <v>16.968542398</v>
      </c>
      <c r="O6286" s="37">
        <v>29.484314251000001</v>
      </c>
      <c r="P6286" s="37">
        <v>9.4</v>
      </c>
      <c r="Q6286" s="37">
        <v>84.239845399999993</v>
      </c>
      <c r="R6286" s="38">
        <v>73615</v>
      </c>
      <c r="S6286" s="37">
        <v>2.5292400000000002</v>
      </c>
      <c r="T6286" s="38">
        <v>1</v>
      </c>
      <c r="U6286" s="38">
        <v>2</v>
      </c>
      <c r="V6286" s="38">
        <v>1</v>
      </c>
    </row>
    <row r="6287" spans="1:22" ht="13.5" customHeight="1" x14ac:dyDescent="0.2">
      <c r="A6287" s="32" t="s">
        <v>6283</v>
      </c>
      <c r="B6287" s="32" t="s">
        <v>14090</v>
      </c>
      <c r="C6287" s="32" t="s">
        <v>18142</v>
      </c>
      <c r="D6287" s="37">
        <v>11.004720000000001</v>
      </c>
      <c r="E6287" s="39">
        <v>768.97</v>
      </c>
      <c r="F6287" s="39">
        <v>3907</v>
      </c>
      <c r="G6287" s="39">
        <v>4568.76</v>
      </c>
      <c r="H6287" s="38">
        <v>9</v>
      </c>
      <c r="I6287" s="38">
        <v>8021</v>
      </c>
      <c r="J6287" s="37">
        <v>41.055993067999999</v>
      </c>
      <c r="K6287" s="37">
        <v>31.111892184999999</v>
      </c>
      <c r="L6287" s="37">
        <v>39.982984881999997</v>
      </c>
      <c r="M6287" s="37">
        <v>25.078241805000001</v>
      </c>
      <c r="N6287" s="37">
        <v>35.914741917999997</v>
      </c>
      <c r="O6287" s="37">
        <v>55.482356473999999</v>
      </c>
      <c r="P6287" s="37">
        <v>9.4</v>
      </c>
      <c r="Q6287" s="37">
        <v>71.766442100000006</v>
      </c>
      <c r="R6287" s="38">
        <v>250785</v>
      </c>
      <c r="S6287" s="37">
        <v>2.5292400000000002</v>
      </c>
      <c r="T6287" s="38">
        <v>2</v>
      </c>
      <c r="U6287" s="38">
        <v>5</v>
      </c>
      <c r="V6287" s="38">
        <v>2</v>
      </c>
    </row>
    <row r="6288" spans="1:22" ht="13.5" customHeight="1" x14ac:dyDescent="0.2">
      <c r="A6288" s="32" t="s">
        <v>6284</v>
      </c>
      <c r="B6288" s="32" t="s">
        <v>14091</v>
      </c>
      <c r="C6288" s="32" t="s">
        <v>18142</v>
      </c>
      <c r="D6288" s="37">
        <v>9.7331760000000003</v>
      </c>
      <c r="E6288" s="39">
        <v>185</v>
      </c>
      <c r="F6288" s="39">
        <v>1780</v>
      </c>
      <c r="G6288" s="39">
        <v>2494.36</v>
      </c>
      <c r="H6288" s="38">
        <v>2</v>
      </c>
      <c r="I6288" s="38">
        <v>4007</v>
      </c>
      <c r="J6288" s="37">
        <v>70.462889818999997</v>
      </c>
      <c r="K6288" s="37">
        <v>44.823854300000001</v>
      </c>
      <c r="L6288" s="37">
        <v>65.530667617000006</v>
      </c>
      <c r="M6288" s="37">
        <v>35.032315791000002</v>
      </c>
      <c r="N6288" s="37">
        <v>49.764068602999998</v>
      </c>
      <c r="O6288" s="37">
        <v>24.843351813999998</v>
      </c>
      <c r="P6288" s="37">
        <v>9.1183883179999992</v>
      </c>
      <c r="Q6288" s="37">
        <v>78.657006800000005</v>
      </c>
      <c r="R6288" s="38">
        <v>115926</v>
      </c>
      <c r="S6288" s="37">
        <v>2.5292400000000002</v>
      </c>
      <c r="T6288" s="38">
        <v>1</v>
      </c>
      <c r="U6288" s="38">
        <v>0</v>
      </c>
      <c r="V6288" s="38">
        <v>1</v>
      </c>
    </row>
    <row r="6289" spans="1:22" ht="13.5" customHeight="1" x14ac:dyDescent="0.2">
      <c r="A6289" s="32" t="s">
        <v>6285</v>
      </c>
      <c r="B6289" s="32" t="s">
        <v>14092</v>
      </c>
      <c r="C6289" s="32" t="s">
        <v>18142</v>
      </c>
      <c r="D6289" s="37">
        <v>2.3741690000000002</v>
      </c>
      <c r="E6289" s="39">
        <v>420</v>
      </c>
      <c r="F6289" s="39">
        <v>1233</v>
      </c>
      <c r="G6289" s="39">
        <v>2233.02</v>
      </c>
      <c r="H6289" s="38">
        <v>2</v>
      </c>
      <c r="I6289" s="38">
        <v>2445</v>
      </c>
      <c r="J6289" s="37">
        <v>30.569860526999999</v>
      </c>
      <c r="K6289" s="37">
        <v>30.789564713000001</v>
      </c>
      <c r="L6289" s="37">
        <v>28.275403116</v>
      </c>
      <c r="M6289" s="37">
        <v>26.037696659000002</v>
      </c>
      <c r="N6289" s="37">
        <v>16.989116022000001</v>
      </c>
      <c r="O6289" s="37">
        <v>23.150140959000002</v>
      </c>
      <c r="P6289" s="37">
        <v>9.4</v>
      </c>
      <c r="Q6289" s="37" t="s">
        <v>15680</v>
      </c>
      <c r="R6289" s="38">
        <v>84675</v>
      </c>
      <c r="S6289" s="37">
        <v>2.5292400000000002</v>
      </c>
      <c r="T6289" s="38">
        <v>0</v>
      </c>
      <c r="U6289" s="38">
        <v>0</v>
      </c>
      <c r="V6289" s="38">
        <v>1</v>
      </c>
    </row>
    <row r="6290" spans="1:22" ht="13.5" customHeight="1" x14ac:dyDescent="0.2">
      <c r="A6290" s="32" t="s">
        <v>6286</v>
      </c>
      <c r="B6290" s="32" t="s">
        <v>14093</v>
      </c>
      <c r="C6290" s="32" t="s">
        <v>18142</v>
      </c>
      <c r="D6290" s="37">
        <v>5.1297220000000001</v>
      </c>
      <c r="E6290" s="39">
        <v>200</v>
      </c>
      <c r="F6290" s="39">
        <v>700</v>
      </c>
      <c r="G6290" s="39">
        <v>944.89</v>
      </c>
      <c r="H6290" s="38">
        <v>1</v>
      </c>
      <c r="I6290" s="38">
        <v>1379</v>
      </c>
      <c r="J6290" s="37">
        <v>69.869931390999994</v>
      </c>
      <c r="K6290" s="37">
        <v>45.529970906000003</v>
      </c>
      <c r="L6290" s="37">
        <v>68.468896396000005</v>
      </c>
      <c r="M6290" s="37">
        <v>35.144130767999997</v>
      </c>
      <c r="N6290" s="37">
        <v>52.903743071000001</v>
      </c>
      <c r="O6290" s="37">
        <v>18.549778868000001</v>
      </c>
      <c r="P6290" s="37">
        <v>9.4</v>
      </c>
      <c r="Q6290" s="37" t="s">
        <v>15680</v>
      </c>
      <c r="R6290" s="38">
        <v>49098</v>
      </c>
      <c r="S6290" s="37">
        <v>2.5292400000000002</v>
      </c>
      <c r="T6290" s="38">
        <v>0</v>
      </c>
      <c r="U6290" s="38">
        <v>0</v>
      </c>
      <c r="V6290" s="38">
        <v>1</v>
      </c>
    </row>
    <row r="6291" spans="1:22" ht="13.5" customHeight="1" x14ac:dyDescent="0.2">
      <c r="A6291" s="32" t="s">
        <v>6287</v>
      </c>
      <c r="B6291" s="32" t="s">
        <v>14094</v>
      </c>
      <c r="C6291" s="32" t="s">
        <v>18142</v>
      </c>
      <c r="D6291" s="37">
        <v>3.352646</v>
      </c>
      <c r="E6291" s="39">
        <v>334</v>
      </c>
      <c r="F6291" s="39">
        <v>2251</v>
      </c>
      <c r="G6291" s="39">
        <v>1145.58</v>
      </c>
      <c r="H6291" s="38">
        <v>2</v>
      </c>
      <c r="I6291" s="38">
        <v>4586</v>
      </c>
      <c r="J6291" s="37">
        <v>57.515287196999999</v>
      </c>
      <c r="K6291" s="37">
        <v>39.241005260999998</v>
      </c>
      <c r="L6291" s="37">
        <v>44.527040241999998</v>
      </c>
      <c r="M6291" s="37">
        <v>30.326536551</v>
      </c>
      <c r="N6291" s="37">
        <v>35.263887161</v>
      </c>
      <c r="O6291" s="37">
        <v>61.57899536</v>
      </c>
      <c r="P6291" s="37">
        <v>9.4</v>
      </c>
      <c r="Q6291" s="37">
        <v>51.461913699999997</v>
      </c>
      <c r="R6291" s="38">
        <v>128600</v>
      </c>
      <c r="S6291" s="37">
        <v>2.5292400000000002</v>
      </c>
      <c r="T6291" s="38">
        <v>1</v>
      </c>
      <c r="U6291" s="38">
        <v>1</v>
      </c>
      <c r="V6291" s="38">
        <v>2</v>
      </c>
    </row>
    <row r="6292" spans="1:22" ht="13.5" customHeight="1" x14ac:dyDescent="0.2">
      <c r="A6292" s="32" t="s">
        <v>6288</v>
      </c>
      <c r="B6292" s="32" t="s">
        <v>14095</v>
      </c>
      <c r="C6292" s="32" t="s">
        <v>18142</v>
      </c>
      <c r="D6292" s="37">
        <v>8.5140060000000002</v>
      </c>
      <c r="E6292" s="39">
        <v>774.99</v>
      </c>
      <c r="F6292" s="39">
        <v>2747</v>
      </c>
      <c r="G6292" s="39">
        <v>4562.21</v>
      </c>
      <c r="H6292" s="38">
        <v>3</v>
      </c>
      <c r="I6292" s="38">
        <v>5361</v>
      </c>
      <c r="J6292" s="37">
        <v>23.270771128</v>
      </c>
      <c r="K6292" s="37">
        <v>22.159121941999999</v>
      </c>
      <c r="L6292" s="37">
        <v>22.420380799</v>
      </c>
      <c r="M6292" s="37">
        <v>23.126307284999999</v>
      </c>
      <c r="N6292" s="37">
        <v>29.650504572999999</v>
      </c>
      <c r="O6292" s="37">
        <v>12.485169898000001</v>
      </c>
      <c r="P6292" s="37">
        <v>7.819757085</v>
      </c>
      <c r="Q6292" s="37">
        <v>92.557919699999999</v>
      </c>
      <c r="R6292" s="38">
        <v>167398</v>
      </c>
      <c r="S6292" s="37">
        <v>2.5292400000000002</v>
      </c>
      <c r="T6292" s="38">
        <v>1</v>
      </c>
      <c r="U6292" s="38">
        <v>2</v>
      </c>
      <c r="V6292" s="38">
        <v>1</v>
      </c>
    </row>
    <row r="6293" spans="1:22" ht="13.5" customHeight="1" x14ac:dyDescent="0.2">
      <c r="A6293" s="32" t="s">
        <v>6289</v>
      </c>
      <c r="B6293" s="32" t="s">
        <v>14096</v>
      </c>
      <c r="C6293" s="32" t="s">
        <v>18185</v>
      </c>
      <c r="D6293" s="37">
        <v>4.2497410000000002</v>
      </c>
      <c r="E6293" s="39">
        <v>1830.98</v>
      </c>
      <c r="F6293" s="39">
        <v>3788</v>
      </c>
      <c r="G6293" s="39">
        <v>7073.5</v>
      </c>
      <c r="H6293" s="38">
        <v>3</v>
      </c>
      <c r="I6293" s="38">
        <v>7529</v>
      </c>
      <c r="J6293" s="37">
        <v>13.951491684000001</v>
      </c>
      <c r="K6293" s="37">
        <v>8.7029046586999996</v>
      </c>
      <c r="L6293" s="37">
        <v>14.314973728</v>
      </c>
      <c r="M6293" s="37">
        <v>17.693699045999999</v>
      </c>
      <c r="N6293" s="37">
        <v>7.0009962568999997</v>
      </c>
      <c r="O6293" s="37">
        <v>15.177202072</v>
      </c>
      <c r="P6293" s="37">
        <v>8.0328148270999993</v>
      </c>
      <c r="Q6293" s="37">
        <v>88.434033400000004</v>
      </c>
      <c r="R6293" s="38">
        <v>201300</v>
      </c>
      <c r="S6293" s="37">
        <v>3.4494699999999998</v>
      </c>
      <c r="T6293" s="38">
        <v>0</v>
      </c>
      <c r="U6293" s="38">
        <v>2</v>
      </c>
      <c r="V6293" s="38">
        <v>0</v>
      </c>
    </row>
    <row r="6294" spans="1:22" ht="13.5" customHeight="1" x14ac:dyDescent="0.2">
      <c r="A6294" s="32" t="s">
        <v>6290</v>
      </c>
      <c r="B6294" s="32" t="s">
        <v>14097</v>
      </c>
      <c r="C6294" s="32" t="s">
        <v>18185</v>
      </c>
      <c r="D6294" s="37">
        <v>8.9622499999999992</v>
      </c>
      <c r="E6294" s="39">
        <v>1417</v>
      </c>
      <c r="F6294" s="39">
        <v>2908</v>
      </c>
      <c r="G6294" s="39">
        <v>5611.78</v>
      </c>
      <c r="H6294" s="38">
        <v>2</v>
      </c>
      <c r="I6294" s="38">
        <v>5845</v>
      </c>
      <c r="J6294" s="37">
        <v>11.225167065000001</v>
      </c>
      <c r="K6294" s="37">
        <v>7.8456926734000003</v>
      </c>
      <c r="L6294" s="37">
        <v>6.6980480597999996</v>
      </c>
      <c r="M6294" s="37">
        <v>9.5287614523999995</v>
      </c>
      <c r="N6294" s="37">
        <v>10.213022592</v>
      </c>
      <c r="O6294" s="37">
        <v>14.008411945000001</v>
      </c>
      <c r="P6294" s="37">
        <v>8.1</v>
      </c>
      <c r="Q6294" s="37">
        <v>76.850948500000001</v>
      </c>
      <c r="R6294" s="38">
        <v>153764</v>
      </c>
      <c r="S6294" s="37">
        <v>3.4494699999999998</v>
      </c>
      <c r="T6294" s="38">
        <v>1</v>
      </c>
      <c r="U6294" s="38">
        <v>2</v>
      </c>
      <c r="V6294" s="38">
        <v>0</v>
      </c>
    </row>
    <row r="6295" spans="1:22" ht="13.5" customHeight="1" x14ac:dyDescent="0.2">
      <c r="A6295" s="32" t="s">
        <v>6291</v>
      </c>
      <c r="B6295" s="32" t="s">
        <v>14098</v>
      </c>
      <c r="C6295" s="32" t="s">
        <v>18185</v>
      </c>
      <c r="D6295" s="37">
        <v>4.0914970000000004</v>
      </c>
      <c r="E6295" s="39">
        <v>3504.01</v>
      </c>
      <c r="F6295" s="39">
        <v>7467</v>
      </c>
      <c r="G6295" s="39">
        <v>14151.71</v>
      </c>
      <c r="H6295" s="38">
        <v>12</v>
      </c>
      <c r="I6295" s="38">
        <v>14525</v>
      </c>
      <c r="J6295" s="37">
        <v>9.0015679453999997</v>
      </c>
      <c r="K6295" s="37">
        <v>7.7798542077999997</v>
      </c>
      <c r="L6295" s="37">
        <v>10.851146716000001</v>
      </c>
      <c r="M6295" s="37">
        <v>12.589020596999999</v>
      </c>
      <c r="N6295" s="37">
        <v>7.6773798443999999</v>
      </c>
      <c r="O6295" s="37">
        <v>14.097571051999999</v>
      </c>
      <c r="P6295" s="37">
        <v>8.0606871127000002</v>
      </c>
      <c r="Q6295" s="37">
        <v>94.934761800000004</v>
      </c>
      <c r="R6295" s="38">
        <v>448436</v>
      </c>
      <c r="S6295" s="37">
        <v>3.4494699999999998</v>
      </c>
      <c r="T6295" s="38">
        <v>4</v>
      </c>
      <c r="U6295" s="38">
        <v>10</v>
      </c>
      <c r="V6295" s="38">
        <v>3</v>
      </c>
    </row>
    <row r="6296" spans="1:22" ht="13.5" customHeight="1" x14ac:dyDescent="0.2">
      <c r="A6296" s="32" t="s">
        <v>6292</v>
      </c>
      <c r="B6296" s="32" t="s">
        <v>14099</v>
      </c>
      <c r="C6296" s="32" t="s">
        <v>18185</v>
      </c>
      <c r="D6296" s="37">
        <v>8.2039779999999993</v>
      </c>
      <c r="E6296" s="39">
        <v>1872.97</v>
      </c>
      <c r="F6296" s="39">
        <v>4681</v>
      </c>
      <c r="G6296" s="39">
        <v>8998.08</v>
      </c>
      <c r="H6296" s="38">
        <v>7</v>
      </c>
      <c r="I6296" s="38">
        <v>9309</v>
      </c>
      <c r="J6296" s="37">
        <v>18.158387668</v>
      </c>
      <c r="K6296" s="37">
        <v>11.65360491</v>
      </c>
      <c r="L6296" s="37">
        <v>19.123298689999999</v>
      </c>
      <c r="M6296" s="37">
        <v>19.159451902000001</v>
      </c>
      <c r="N6296" s="37">
        <v>14.702064176</v>
      </c>
      <c r="O6296" s="37">
        <v>22.043648673</v>
      </c>
      <c r="P6296" s="37">
        <v>8.0143481427999994</v>
      </c>
      <c r="Q6296" s="37">
        <v>65.294504099999997</v>
      </c>
      <c r="R6296" s="38">
        <v>209401</v>
      </c>
      <c r="S6296" s="37">
        <v>3.4494699999999998</v>
      </c>
      <c r="T6296" s="38">
        <v>4</v>
      </c>
      <c r="U6296" s="38">
        <v>7</v>
      </c>
      <c r="V6296" s="38">
        <v>1</v>
      </c>
    </row>
    <row r="6297" spans="1:22" ht="13.5" customHeight="1" x14ac:dyDescent="0.2">
      <c r="A6297" s="32" t="s">
        <v>6293</v>
      </c>
      <c r="B6297" s="32" t="s">
        <v>14100</v>
      </c>
      <c r="C6297" s="32" t="s">
        <v>18185</v>
      </c>
      <c r="D6297" s="37">
        <v>9.5377969999999994</v>
      </c>
      <c r="E6297" s="39">
        <v>1194.04</v>
      </c>
      <c r="F6297" s="39">
        <v>3552</v>
      </c>
      <c r="G6297" s="39">
        <v>5802.62</v>
      </c>
      <c r="H6297" s="38">
        <v>7</v>
      </c>
      <c r="I6297" s="38">
        <v>7085</v>
      </c>
      <c r="J6297" s="37">
        <v>38.453995020999997</v>
      </c>
      <c r="K6297" s="37">
        <v>25.702078684</v>
      </c>
      <c r="L6297" s="37">
        <v>40.432469621000003</v>
      </c>
      <c r="M6297" s="37">
        <v>17.550900209000002</v>
      </c>
      <c r="N6297" s="37">
        <v>18.942553225000001</v>
      </c>
      <c r="O6297" s="37">
        <v>41.902008111999997</v>
      </c>
      <c r="P6297" s="37">
        <v>8.0195606253000005</v>
      </c>
      <c r="Q6297" s="37">
        <v>82.720941999999994</v>
      </c>
      <c r="R6297" s="38">
        <v>184236</v>
      </c>
      <c r="S6297" s="37">
        <v>3.4494699999999998</v>
      </c>
      <c r="T6297" s="38">
        <v>4</v>
      </c>
      <c r="U6297" s="38">
        <v>5</v>
      </c>
      <c r="V6297" s="38">
        <v>0</v>
      </c>
    </row>
    <row r="6298" spans="1:22" ht="13.5" customHeight="1" x14ac:dyDescent="0.2">
      <c r="A6298" s="32" t="s">
        <v>6294</v>
      </c>
      <c r="B6298" s="32" t="s">
        <v>14101</v>
      </c>
      <c r="C6298" s="32" t="s">
        <v>18185</v>
      </c>
      <c r="D6298" s="37">
        <v>9.1294439999999994</v>
      </c>
      <c r="E6298" s="39">
        <v>2153.0300000000002</v>
      </c>
      <c r="F6298" s="39">
        <v>4561</v>
      </c>
      <c r="G6298" s="39">
        <v>8461.5</v>
      </c>
      <c r="H6298" s="38">
        <v>6</v>
      </c>
      <c r="I6298" s="38">
        <v>8838</v>
      </c>
      <c r="J6298" s="37">
        <v>20.622357868999998</v>
      </c>
      <c r="K6298" s="37">
        <v>13.862431737</v>
      </c>
      <c r="L6298" s="37">
        <v>23.534012314000002</v>
      </c>
      <c r="M6298" s="37">
        <v>14.309899432</v>
      </c>
      <c r="N6298" s="37">
        <v>10.157005982999999</v>
      </c>
      <c r="O6298" s="37">
        <v>24.834252549999999</v>
      </c>
      <c r="P6298" s="37">
        <v>7.5010975773000004</v>
      </c>
      <c r="Q6298" s="37">
        <v>91.909286899999998</v>
      </c>
      <c r="R6298" s="38">
        <v>259651</v>
      </c>
      <c r="S6298" s="37">
        <v>3.4494699999999998</v>
      </c>
      <c r="T6298" s="38">
        <v>2</v>
      </c>
      <c r="U6298" s="38">
        <v>5</v>
      </c>
      <c r="V6298" s="38">
        <v>1</v>
      </c>
    </row>
    <row r="6299" spans="1:22" ht="13.5" customHeight="1" x14ac:dyDescent="0.2">
      <c r="A6299" s="32" t="s">
        <v>6295</v>
      </c>
      <c r="B6299" s="32" t="s">
        <v>14102</v>
      </c>
      <c r="C6299" s="32" t="s">
        <v>18185</v>
      </c>
      <c r="D6299" s="37">
        <v>3.9904679999999999</v>
      </c>
      <c r="E6299" s="39">
        <v>1640.98</v>
      </c>
      <c r="F6299" s="39">
        <v>3897</v>
      </c>
      <c r="G6299" s="39">
        <v>7594.14</v>
      </c>
      <c r="H6299" s="38">
        <v>7</v>
      </c>
      <c r="I6299" s="38">
        <v>7942</v>
      </c>
      <c r="J6299" s="37">
        <v>20.090108993000001</v>
      </c>
      <c r="K6299" s="37">
        <v>13.966577709999999</v>
      </c>
      <c r="L6299" s="37">
        <v>28.086466742999999</v>
      </c>
      <c r="M6299" s="37">
        <v>14.731464020000001</v>
      </c>
      <c r="N6299" s="37">
        <v>11.352740367000001</v>
      </c>
      <c r="O6299" s="37">
        <v>22.537680475999998</v>
      </c>
      <c r="P6299" s="37">
        <v>8.1</v>
      </c>
      <c r="Q6299" s="37">
        <v>85.217907600000004</v>
      </c>
      <c r="R6299" s="38">
        <v>213895</v>
      </c>
      <c r="S6299" s="37">
        <v>3.4494699999999998</v>
      </c>
      <c r="T6299" s="38">
        <v>4</v>
      </c>
      <c r="U6299" s="38">
        <v>6</v>
      </c>
      <c r="V6299" s="38">
        <v>2</v>
      </c>
    </row>
    <row r="6300" spans="1:22" ht="13.5" customHeight="1" x14ac:dyDescent="0.2">
      <c r="A6300" s="32" t="s">
        <v>6296</v>
      </c>
      <c r="B6300" s="32" t="s">
        <v>14103</v>
      </c>
      <c r="C6300" s="32" t="s">
        <v>18185</v>
      </c>
      <c r="D6300" s="37">
        <v>4.9195840000000004</v>
      </c>
      <c r="E6300" s="39">
        <v>2766.08</v>
      </c>
      <c r="F6300" s="39">
        <v>9552</v>
      </c>
      <c r="G6300" s="39">
        <v>17433.099999999999</v>
      </c>
      <c r="H6300" s="38">
        <v>16</v>
      </c>
      <c r="I6300" s="38">
        <v>18691</v>
      </c>
      <c r="J6300" s="37">
        <v>24.661425289</v>
      </c>
      <c r="K6300" s="37">
        <v>15.881261901</v>
      </c>
      <c r="L6300" s="37">
        <v>35.444514847000001</v>
      </c>
      <c r="M6300" s="37">
        <v>20.542300038</v>
      </c>
      <c r="N6300" s="37">
        <v>20.292583576999998</v>
      </c>
      <c r="O6300" s="37">
        <v>27.839732457</v>
      </c>
      <c r="P6300" s="37">
        <v>8.0484069598999994</v>
      </c>
      <c r="Q6300" s="37">
        <v>76.657789899999997</v>
      </c>
      <c r="R6300" s="38">
        <v>532375</v>
      </c>
      <c r="S6300" s="37">
        <v>3.4494699999999998</v>
      </c>
      <c r="T6300" s="38">
        <v>9</v>
      </c>
      <c r="U6300" s="38">
        <v>13</v>
      </c>
      <c r="V6300" s="38">
        <v>1</v>
      </c>
    </row>
    <row r="6301" spans="1:22" ht="13.5" customHeight="1" x14ac:dyDescent="0.2">
      <c r="A6301" s="32" t="s">
        <v>6297</v>
      </c>
      <c r="B6301" s="32" t="s">
        <v>14104</v>
      </c>
      <c r="C6301" s="32" t="s">
        <v>18185</v>
      </c>
      <c r="D6301" s="37">
        <v>2.5455410000000001</v>
      </c>
      <c r="E6301" s="39">
        <v>1164.03</v>
      </c>
      <c r="F6301" s="39">
        <v>3089</v>
      </c>
      <c r="G6301" s="39">
        <v>5781.51</v>
      </c>
      <c r="H6301" s="38">
        <v>4</v>
      </c>
      <c r="I6301" s="38">
        <v>6387</v>
      </c>
      <c r="J6301" s="37">
        <v>35.400888541999997</v>
      </c>
      <c r="K6301" s="37">
        <v>21.618088604</v>
      </c>
      <c r="L6301" s="37">
        <v>47.596240017</v>
      </c>
      <c r="M6301" s="37">
        <v>22.241265458000001</v>
      </c>
      <c r="N6301" s="37">
        <v>24.732377808999999</v>
      </c>
      <c r="O6301" s="37">
        <v>38.181404336999996</v>
      </c>
      <c r="P6301" s="37">
        <v>8.0484683375999992</v>
      </c>
      <c r="Q6301" s="37">
        <v>74.397459600000005</v>
      </c>
      <c r="R6301" s="38">
        <v>151932</v>
      </c>
      <c r="S6301" s="37">
        <v>3.4494699999999998</v>
      </c>
      <c r="T6301" s="38">
        <v>2</v>
      </c>
      <c r="U6301" s="38">
        <v>1</v>
      </c>
      <c r="V6301" s="38">
        <v>1</v>
      </c>
    </row>
    <row r="6302" spans="1:22" ht="13.5" customHeight="1" x14ac:dyDescent="0.2">
      <c r="A6302" s="32" t="s">
        <v>6298</v>
      </c>
      <c r="B6302" s="32" t="s">
        <v>14105</v>
      </c>
      <c r="C6302" s="32" t="s">
        <v>18185</v>
      </c>
      <c r="D6302" s="37">
        <v>3.8055270000000001</v>
      </c>
      <c r="E6302" s="39">
        <v>5290.95</v>
      </c>
      <c r="F6302" s="39">
        <v>12582</v>
      </c>
      <c r="G6302" s="39">
        <v>23872.26</v>
      </c>
      <c r="H6302" s="38">
        <v>22</v>
      </c>
      <c r="I6302" s="38">
        <v>25195</v>
      </c>
      <c r="J6302" s="37">
        <v>16.509675814000001</v>
      </c>
      <c r="K6302" s="37">
        <v>11.022625112</v>
      </c>
      <c r="L6302" s="37">
        <v>13.270633206999999</v>
      </c>
      <c r="M6302" s="37">
        <v>13.709819895000001</v>
      </c>
      <c r="N6302" s="37">
        <v>16.293703074</v>
      </c>
      <c r="O6302" s="37">
        <v>19.147784175999998</v>
      </c>
      <c r="P6302" s="37">
        <v>8.0596567432999997</v>
      </c>
      <c r="Q6302" s="37">
        <v>70.992182799999995</v>
      </c>
      <c r="R6302" s="38">
        <v>625076</v>
      </c>
      <c r="S6302" s="37">
        <v>3.4494699999999998</v>
      </c>
      <c r="T6302" s="38">
        <v>10</v>
      </c>
      <c r="U6302" s="38">
        <v>19</v>
      </c>
      <c r="V6302" s="38">
        <v>1</v>
      </c>
    </row>
    <row r="6303" spans="1:22" ht="13.5" customHeight="1" x14ac:dyDescent="0.2">
      <c r="A6303" s="32" t="s">
        <v>6299</v>
      </c>
      <c r="B6303" s="32" t="s">
        <v>14106</v>
      </c>
      <c r="C6303" s="32" t="s">
        <v>18185</v>
      </c>
      <c r="D6303" s="37">
        <v>4.7104900000000001</v>
      </c>
      <c r="E6303" s="39">
        <v>988.97</v>
      </c>
      <c r="F6303" s="39">
        <v>3922</v>
      </c>
      <c r="G6303" s="39">
        <v>6565.25</v>
      </c>
      <c r="H6303" s="38">
        <v>4</v>
      </c>
      <c r="I6303" s="38">
        <v>7667</v>
      </c>
      <c r="J6303" s="37">
        <v>52.334975350000001</v>
      </c>
      <c r="K6303" s="37">
        <v>29.519044917999999</v>
      </c>
      <c r="L6303" s="37">
        <v>62.972701641</v>
      </c>
      <c r="M6303" s="37">
        <v>19.895435981999999</v>
      </c>
      <c r="N6303" s="37">
        <v>22.670918794999999</v>
      </c>
      <c r="O6303" s="37">
        <v>36.249797117999996</v>
      </c>
      <c r="P6303" s="37">
        <v>7.9850037679000003</v>
      </c>
      <c r="Q6303" s="37">
        <v>75.094733300000001</v>
      </c>
      <c r="R6303" s="38">
        <v>306536</v>
      </c>
      <c r="S6303" s="37">
        <v>3.4494699999999998</v>
      </c>
      <c r="T6303" s="38">
        <v>1</v>
      </c>
      <c r="U6303" s="38">
        <v>1</v>
      </c>
      <c r="V6303" s="38">
        <v>0</v>
      </c>
    </row>
    <row r="6304" spans="1:22" ht="13.5" customHeight="1" x14ac:dyDescent="0.2">
      <c r="A6304" s="32" t="s">
        <v>6300</v>
      </c>
      <c r="B6304" s="32" t="s">
        <v>14107</v>
      </c>
      <c r="C6304" s="32" t="s">
        <v>18186</v>
      </c>
      <c r="D6304" s="37">
        <v>5.1596159999999998</v>
      </c>
      <c r="E6304" s="39">
        <v>1541.01</v>
      </c>
      <c r="F6304" s="39">
        <v>5386</v>
      </c>
      <c r="G6304" s="39">
        <v>8769.56</v>
      </c>
      <c r="H6304" s="38">
        <v>7</v>
      </c>
      <c r="I6304" s="38">
        <v>10840</v>
      </c>
      <c r="J6304" s="37">
        <v>31.595131017</v>
      </c>
      <c r="K6304" s="37">
        <v>30.770301994</v>
      </c>
      <c r="L6304" s="37">
        <v>39.477219447000003</v>
      </c>
      <c r="M6304" s="37">
        <v>17.010735110999999</v>
      </c>
      <c r="N6304" s="37">
        <v>17.685282058999999</v>
      </c>
      <c r="O6304" s="37">
        <v>38.577285820999997</v>
      </c>
      <c r="P6304" s="37">
        <v>10.552259005</v>
      </c>
      <c r="Q6304" s="37">
        <v>82.624571700000004</v>
      </c>
      <c r="R6304" s="38">
        <v>335678</v>
      </c>
      <c r="S6304" s="37">
        <v>4.4420999999999999</v>
      </c>
      <c r="T6304" s="38">
        <v>4</v>
      </c>
      <c r="U6304" s="38">
        <v>6</v>
      </c>
      <c r="V6304" s="38">
        <v>2</v>
      </c>
    </row>
    <row r="6305" spans="1:22" ht="13.5" customHeight="1" x14ac:dyDescent="0.2">
      <c r="A6305" s="32" t="s">
        <v>6301</v>
      </c>
      <c r="B6305" s="32" t="s">
        <v>14108</v>
      </c>
      <c r="C6305" s="32" t="s">
        <v>18185</v>
      </c>
      <c r="D6305" s="37">
        <v>4.71997</v>
      </c>
      <c r="E6305" s="39">
        <v>1446.99</v>
      </c>
      <c r="F6305" s="39">
        <v>3374</v>
      </c>
      <c r="G6305" s="39">
        <v>5912.36</v>
      </c>
      <c r="H6305" s="38">
        <v>6</v>
      </c>
      <c r="I6305" s="38">
        <v>6562</v>
      </c>
      <c r="J6305" s="37">
        <v>10.098657967999999</v>
      </c>
      <c r="K6305" s="37">
        <v>9.2737252550000004</v>
      </c>
      <c r="L6305" s="37">
        <v>9.0347083876000003</v>
      </c>
      <c r="M6305" s="37">
        <v>12.822458427000001</v>
      </c>
      <c r="N6305" s="37">
        <v>12.933321792999999</v>
      </c>
      <c r="O6305" s="37">
        <v>23.309509748</v>
      </c>
      <c r="P6305" s="37">
        <v>8.4166921898999991</v>
      </c>
      <c r="Q6305" s="37">
        <v>90.755649500000004</v>
      </c>
      <c r="R6305" s="38">
        <v>208955</v>
      </c>
      <c r="S6305" s="37">
        <v>3.4494699999999998</v>
      </c>
      <c r="T6305" s="38">
        <v>3</v>
      </c>
      <c r="U6305" s="38">
        <v>6</v>
      </c>
      <c r="V6305" s="38">
        <v>0</v>
      </c>
    </row>
    <row r="6306" spans="1:22" ht="13.5" customHeight="1" x14ac:dyDescent="0.2">
      <c r="A6306" s="32" t="s">
        <v>6302</v>
      </c>
      <c r="B6306" s="32" t="s">
        <v>14109</v>
      </c>
      <c r="C6306" s="32" t="s">
        <v>18185</v>
      </c>
      <c r="D6306" s="37">
        <v>5.3460580000000002</v>
      </c>
      <c r="E6306" s="39">
        <v>1945</v>
      </c>
      <c r="F6306" s="39">
        <v>4066</v>
      </c>
      <c r="G6306" s="39">
        <v>7699.82</v>
      </c>
      <c r="H6306" s="38">
        <v>6</v>
      </c>
      <c r="I6306" s="38">
        <v>7970</v>
      </c>
      <c r="J6306" s="37">
        <v>23.478547934000002</v>
      </c>
      <c r="K6306" s="37">
        <v>15.002613726</v>
      </c>
      <c r="L6306" s="37">
        <v>30.805175500000001</v>
      </c>
      <c r="M6306" s="37">
        <v>14.484317799999999</v>
      </c>
      <c r="N6306" s="37">
        <v>13.598916441</v>
      </c>
      <c r="O6306" s="37">
        <v>25.571259736999998</v>
      </c>
      <c r="P6306" s="37">
        <v>8.0587957762000002</v>
      </c>
      <c r="Q6306" s="37">
        <v>75.971780699999997</v>
      </c>
      <c r="R6306" s="38">
        <v>293665</v>
      </c>
      <c r="S6306" s="37">
        <v>3.4494699999999998</v>
      </c>
      <c r="T6306" s="38">
        <v>2</v>
      </c>
      <c r="U6306" s="38">
        <v>4</v>
      </c>
      <c r="V6306" s="38">
        <v>2</v>
      </c>
    </row>
    <row r="6307" spans="1:22" ht="13.5" customHeight="1" x14ac:dyDescent="0.2">
      <c r="A6307" s="32" t="s">
        <v>6303</v>
      </c>
      <c r="B6307" s="32" t="s">
        <v>14110</v>
      </c>
      <c r="C6307" s="32" t="s">
        <v>18185</v>
      </c>
      <c r="D6307" s="37">
        <v>2.5386069999999998</v>
      </c>
      <c r="E6307" s="39">
        <v>1475.97</v>
      </c>
      <c r="F6307" s="39">
        <v>3117</v>
      </c>
      <c r="G6307" s="39">
        <v>5867.16</v>
      </c>
      <c r="H6307" s="38">
        <v>4</v>
      </c>
      <c r="I6307" s="38">
        <v>6269</v>
      </c>
      <c r="J6307" s="37">
        <v>21.596880724999998</v>
      </c>
      <c r="K6307" s="37">
        <v>14.862849752000001</v>
      </c>
      <c r="L6307" s="37">
        <v>30.441003906999999</v>
      </c>
      <c r="M6307" s="37">
        <v>15.209336001</v>
      </c>
      <c r="N6307" s="37">
        <v>11.955169821</v>
      </c>
      <c r="O6307" s="37">
        <v>31.121671365000001</v>
      </c>
      <c r="P6307" s="37">
        <v>8.6141573034000007</v>
      </c>
      <c r="Q6307" s="37">
        <v>60.7136779</v>
      </c>
      <c r="R6307" s="38">
        <v>145110</v>
      </c>
      <c r="S6307" s="37">
        <v>3.4494699999999998</v>
      </c>
      <c r="T6307" s="38">
        <v>1</v>
      </c>
      <c r="U6307" s="38">
        <v>3</v>
      </c>
      <c r="V6307" s="38">
        <v>1</v>
      </c>
    </row>
    <row r="6308" spans="1:22" ht="13.5" customHeight="1" x14ac:dyDescent="0.2">
      <c r="A6308" s="32" t="s">
        <v>6304</v>
      </c>
      <c r="B6308" s="32" t="s">
        <v>14111</v>
      </c>
      <c r="C6308" s="32" t="s">
        <v>18185</v>
      </c>
      <c r="D6308" s="37">
        <v>4.6508979999999998</v>
      </c>
      <c r="E6308" s="39">
        <v>1158.01</v>
      </c>
      <c r="F6308" s="39">
        <v>3064</v>
      </c>
      <c r="G6308" s="39">
        <v>4533.63</v>
      </c>
      <c r="H6308" s="38">
        <v>5</v>
      </c>
      <c r="I6308" s="38">
        <v>6389</v>
      </c>
      <c r="J6308" s="37">
        <v>53.05418753</v>
      </c>
      <c r="K6308" s="37">
        <v>31.121932723</v>
      </c>
      <c r="L6308" s="37">
        <v>49.170003657000002</v>
      </c>
      <c r="M6308" s="37">
        <v>19.881592164000001</v>
      </c>
      <c r="N6308" s="37">
        <v>27.805979588</v>
      </c>
      <c r="O6308" s="37">
        <v>51.202414963999999</v>
      </c>
      <c r="P6308" s="37">
        <v>8.1</v>
      </c>
      <c r="Q6308" s="37">
        <v>78.592700500000007</v>
      </c>
      <c r="R6308" s="38">
        <v>173206</v>
      </c>
      <c r="S6308" s="37">
        <v>3.4494699999999998</v>
      </c>
      <c r="T6308" s="38">
        <v>2</v>
      </c>
      <c r="U6308" s="38">
        <v>3</v>
      </c>
      <c r="V6308" s="38">
        <v>2</v>
      </c>
    </row>
    <row r="6309" spans="1:22" ht="13.5" customHeight="1" x14ac:dyDescent="0.2">
      <c r="A6309" s="32" t="s">
        <v>6305</v>
      </c>
      <c r="B6309" s="32" t="s">
        <v>11419</v>
      </c>
      <c r="C6309" s="32" t="s">
        <v>18185</v>
      </c>
      <c r="D6309" s="37">
        <v>9.0030520000000003</v>
      </c>
      <c r="E6309" s="39">
        <v>1739.02</v>
      </c>
      <c r="F6309" s="39">
        <v>3009</v>
      </c>
      <c r="G6309" s="39">
        <v>5443.18</v>
      </c>
      <c r="H6309" s="38">
        <v>7</v>
      </c>
      <c r="I6309" s="38">
        <v>5615</v>
      </c>
      <c r="J6309" s="37">
        <v>10.623829496000001</v>
      </c>
      <c r="K6309" s="37">
        <v>8.8939631421000005</v>
      </c>
      <c r="L6309" s="37">
        <v>13.56926148</v>
      </c>
      <c r="M6309" s="37">
        <v>16.919194699999998</v>
      </c>
      <c r="N6309" s="37">
        <v>9.4834090745000008</v>
      </c>
      <c r="O6309" s="37">
        <v>15.029747173000001</v>
      </c>
      <c r="P6309" s="37">
        <v>7.9542874039000004</v>
      </c>
      <c r="Q6309" s="37">
        <v>87.689081099999996</v>
      </c>
      <c r="R6309" s="38">
        <v>337954</v>
      </c>
      <c r="S6309" s="37">
        <v>3.4494699999999998</v>
      </c>
      <c r="T6309" s="38">
        <v>4</v>
      </c>
      <c r="U6309" s="38">
        <v>7</v>
      </c>
      <c r="V6309" s="38">
        <v>3</v>
      </c>
    </row>
    <row r="6310" spans="1:22" ht="13.5" customHeight="1" x14ac:dyDescent="0.2">
      <c r="A6310" s="32" t="s">
        <v>6306</v>
      </c>
      <c r="B6310" s="32" t="s">
        <v>11424</v>
      </c>
      <c r="C6310" s="32" t="s">
        <v>18185</v>
      </c>
      <c r="D6310" s="37">
        <v>2.3704890000000001</v>
      </c>
      <c r="E6310" s="39">
        <v>1161.98</v>
      </c>
      <c r="F6310" s="39">
        <v>4058</v>
      </c>
      <c r="G6310" s="39">
        <v>6437.57</v>
      </c>
      <c r="H6310" s="38">
        <v>4</v>
      </c>
      <c r="I6310" s="38">
        <v>8052</v>
      </c>
      <c r="J6310" s="37">
        <v>37.837418184000001</v>
      </c>
      <c r="K6310" s="37">
        <v>20.386883549</v>
      </c>
      <c r="L6310" s="37">
        <v>39.261839866999999</v>
      </c>
      <c r="M6310" s="37">
        <v>17.263220892</v>
      </c>
      <c r="N6310" s="37">
        <v>19.586781894000001</v>
      </c>
      <c r="O6310" s="37">
        <v>33.013439927</v>
      </c>
      <c r="P6310" s="37">
        <v>8.0248839209000007</v>
      </c>
      <c r="Q6310" s="37">
        <v>76.888446099999996</v>
      </c>
      <c r="R6310" s="38">
        <v>245443</v>
      </c>
      <c r="S6310" s="37">
        <v>3.4494699999999998</v>
      </c>
      <c r="T6310" s="38">
        <v>1</v>
      </c>
      <c r="U6310" s="38">
        <v>2</v>
      </c>
      <c r="V6310" s="38">
        <v>0</v>
      </c>
    </row>
    <row r="6311" spans="1:22" ht="13.5" customHeight="1" x14ac:dyDescent="0.2">
      <c r="A6311" s="32" t="s">
        <v>6307</v>
      </c>
      <c r="B6311" s="32" t="s">
        <v>14112</v>
      </c>
      <c r="C6311" s="32" t="s">
        <v>18185</v>
      </c>
      <c r="D6311" s="37">
        <v>6.2644419999999998</v>
      </c>
      <c r="E6311" s="39">
        <v>1575.04</v>
      </c>
      <c r="F6311" s="39">
        <v>4249</v>
      </c>
      <c r="G6311" s="39">
        <v>7323.4</v>
      </c>
      <c r="H6311" s="38">
        <v>6</v>
      </c>
      <c r="I6311" s="38">
        <v>8248</v>
      </c>
      <c r="J6311" s="37">
        <v>16.457836631999999</v>
      </c>
      <c r="K6311" s="37">
        <v>13.308552556</v>
      </c>
      <c r="L6311" s="37">
        <v>19.527113578000002</v>
      </c>
      <c r="M6311" s="37">
        <v>12.222842561</v>
      </c>
      <c r="N6311" s="37">
        <v>10.327523861</v>
      </c>
      <c r="O6311" s="37">
        <v>26.229035658000001</v>
      </c>
      <c r="P6311" s="37">
        <v>7.3019897586000004</v>
      </c>
      <c r="Q6311" s="37">
        <v>83.717111599999996</v>
      </c>
      <c r="R6311" s="38">
        <v>214465</v>
      </c>
      <c r="S6311" s="37">
        <v>3.4494699999999998</v>
      </c>
      <c r="T6311" s="38">
        <v>3</v>
      </c>
      <c r="U6311" s="38">
        <v>6</v>
      </c>
      <c r="V6311" s="38">
        <v>1</v>
      </c>
    </row>
    <row r="6312" spans="1:22" ht="13.5" customHeight="1" x14ac:dyDescent="0.2">
      <c r="A6312" s="32" t="s">
        <v>6308</v>
      </c>
      <c r="B6312" s="32" t="s">
        <v>14113</v>
      </c>
      <c r="C6312" s="32" t="s">
        <v>18185</v>
      </c>
      <c r="D6312" s="37">
        <v>7.1387539999999996</v>
      </c>
      <c r="E6312" s="39">
        <v>1156.03</v>
      </c>
      <c r="F6312" s="39">
        <v>2808</v>
      </c>
      <c r="G6312" s="39">
        <v>5158.42</v>
      </c>
      <c r="H6312" s="38">
        <v>3</v>
      </c>
      <c r="I6312" s="38">
        <v>5629</v>
      </c>
      <c r="J6312" s="37">
        <v>28.26773962</v>
      </c>
      <c r="K6312" s="37">
        <v>15.858958868</v>
      </c>
      <c r="L6312" s="37">
        <v>40.348324826999999</v>
      </c>
      <c r="M6312" s="37">
        <v>16.582484975</v>
      </c>
      <c r="N6312" s="37">
        <v>16.945026239000001</v>
      </c>
      <c r="O6312" s="37">
        <v>44.641142006000003</v>
      </c>
      <c r="P6312" s="37">
        <v>8.7042571676999998</v>
      </c>
      <c r="Q6312" s="37">
        <v>70.022445700000006</v>
      </c>
      <c r="R6312" s="38">
        <v>182541</v>
      </c>
      <c r="S6312" s="37">
        <v>3.4494699999999998</v>
      </c>
      <c r="T6312" s="38">
        <v>0</v>
      </c>
      <c r="U6312" s="38">
        <v>1</v>
      </c>
      <c r="V6312" s="38">
        <v>1</v>
      </c>
    </row>
    <row r="6313" spans="1:22" ht="13.5" customHeight="1" x14ac:dyDescent="0.2">
      <c r="A6313" s="32" t="s">
        <v>6309</v>
      </c>
      <c r="B6313" s="32" t="s">
        <v>14114</v>
      </c>
      <c r="C6313" s="32" t="s">
        <v>18185</v>
      </c>
      <c r="D6313" s="37">
        <v>6.1564209999999999</v>
      </c>
      <c r="E6313" s="39">
        <v>2097.02</v>
      </c>
      <c r="F6313" s="39">
        <v>5025</v>
      </c>
      <c r="G6313" s="39">
        <v>9684.58</v>
      </c>
      <c r="H6313" s="38">
        <v>9</v>
      </c>
      <c r="I6313" s="38">
        <v>9938</v>
      </c>
      <c r="J6313" s="37">
        <v>13.884678427000001</v>
      </c>
      <c r="K6313" s="37">
        <v>10.104525276</v>
      </c>
      <c r="L6313" s="37">
        <v>20.221322023999999</v>
      </c>
      <c r="M6313" s="37">
        <v>14.775528348</v>
      </c>
      <c r="N6313" s="37">
        <v>10.397004942000001</v>
      </c>
      <c r="O6313" s="37">
        <v>18.774063043000002</v>
      </c>
      <c r="P6313" s="37">
        <v>8.0515308525999991</v>
      </c>
      <c r="Q6313" s="37">
        <v>65.147482600000004</v>
      </c>
      <c r="R6313" s="38">
        <v>307419</v>
      </c>
      <c r="S6313" s="37">
        <v>3.4494699999999998</v>
      </c>
      <c r="T6313" s="38">
        <v>7</v>
      </c>
      <c r="U6313" s="38">
        <v>5</v>
      </c>
      <c r="V6313" s="38">
        <v>0</v>
      </c>
    </row>
    <row r="6314" spans="1:22" ht="13.5" customHeight="1" x14ac:dyDescent="0.2">
      <c r="A6314" s="32" t="s">
        <v>6310</v>
      </c>
      <c r="B6314" s="32" t="s">
        <v>14115</v>
      </c>
      <c r="C6314" s="32" t="s">
        <v>18185</v>
      </c>
      <c r="D6314" s="37">
        <v>6.0025029999999999</v>
      </c>
      <c r="E6314" s="39">
        <v>4199.8999999999996</v>
      </c>
      <c r="F6314" s="39">
        <v>10807</v>
      </c>
      <c r="G6314" s="39">
        <v>18886.650000000001</v>
      </c>
      <c r="H6314" s="38">
        <v>15</v>
      </c>
      <c r="I6314" s="38">
        <v>21171</v>
      </c>
      <c r="J6314" s="37">
        <v>29.969735363000002</v>
      </c>
      <c r="K6314" s="37">
        <v>20.291775963999999</v>
      </c>
      <c r="L6314" s="37">
        <v>36.434639668999999</v>
      </c>
      <c r="M6314" s="37">
        <v>15.410644565</v>
      </c>
      <c r="N6314" s="37">
        <v>11.528176861</v>
      </c>
      <c r="O6314" s="37">
        <v>30.690107192999999</v>
      </c>
      <c r="P6314" s="37">
        <v>8.7782435986999996</v>
      </c>
      <c r="Q6314" s="37">
        <v>82.651279299999999</v>
      </c>
      <c r="R6314" s="38">
        <v>548868</v>
      </c>
      <c r="S6314" s="37">
        <v>3.4494699999999998</v>
      </c>
      <c r="T6314" s="38">
        <v>10</v>
      </c>
      <c r="U6314" s="38">
        <v>14</v>
      </c>
      <c r="V6314" s="38">
        <v>0</v>
      </c>
    </row>
    <row r="6315" spans="1:22" ht="13.5" customHeight="1" x14ac:dyDescent="0.2">
      <c r="A6315" s="32" t="s">
        <v>6311</v>
      </c>
      <c r="B6315" s="32" t="s">
        <v>14116</v>
      </c>
      <c r="C6315" s="32" t="s">
        <v>18185</v>
      </c>
      <c r="D6315" s="37">
        <v>10.87792</v>
      </c>
      <c r="E6315" s="39">
        <v>934.02</v>
      </c>
      <c r="F6315" s="39">
        <v>2148</v>
      </c>
      <c r="G6315" s="39">
        <v>3441.73</v>
      </c>
      <c r="H6315" s="38">
        <v>4</v>
      </c>
      <c r="I6315" s="38">
        <v>4417</v>
      </c>
      <c r="J6315" s="37">
        <v>49.662922756999997</v>
      </c>
      <c r="K6315" s="37">
        <v>31.369253906000001</v>
      </c>
      <c r="L6315" s="37">
        <v>48.449402167999999</v>
      </c>
      <c r="M6315" s="37">
        <v>18.428552337999999</v>
      </c>
      <c r="N6315" s="37">
        <v>25.765936171</v>
      </c>
      <c r="O6315" s="37">
        <v>48.535063675000004</v>
      </c>
      <c r="P6315" s="37">
        <v>7.9640776699</v>
      </c>
      <c r="Q6315" s="37">
        <v>81.311297600000003</v>
      </c>
      <c r="R6315" s="38">
        <v>115455</v>
      </c>
      <c r="S6315" s="37">
        <v>3.4494699999999998</v>
      </c>
      <c r="T6315" s="38">
        <v>3</v>
      </c>
      <c r="U6315" s="38">
        <v>3</v>
      </c>
      <c r="V6315" s="38">
        <v>1</v>
      </c>
    </row>
    <row r="6316" spans="1:22" ht="13.5" customHeight="1" x14ac:dyDescent="0.2">
      <c r="A6316" s="32" t="s">
        <v>6312</v>
      </c>
      <c r="B6316" s="32" t="s">
        <v>14117</v>
      </c>
      <c r="C6316" s="32" t="s">
        <v>18185</v>
      </c>
      <c r="D6316" s="37">
        <v>5.2275970000000003</v>
      </c>
      <c r="E6316" s="39">
        <v>858.99</v>
      </c>
      <c r="F6316" s="39">
        <v>2591</v>
      </c>
      <c r="G6316" s="39">
        <v>3723.97</v>
      </c>
      <c r="H6316" s="38">
        <v>2</v>
      </c>
      <c r="I6316" s="38">
        <v>5212</v>
      </c>
      <c r="J6316" s="37">
        <v>42.680987145000003</v>
      </c>
      <c r="K6316" s="37">
        <v>30.090941480000001</v>
      </c>
      <c r="L6316" s="37">
        <v>36.501759825999997</v>
      </c>
      <c r="M6316" s="37">
        <v>20.945797988999999</v>
      </c>
      <c r="N6316" s="37">
        <v>22.927567408000002</v>
      </c>
      <c r="O6316" s="37">
        <v>57.583117158999997</v>
      </c>
      <c r="P6316" s="37">
        <v>8.1</v>
      </c>
      <c r="Q6316" s="37">
        <v>72.776740500000002</v>
      </c>
      <c r="R6316" s="38">
        <v>121909</v>
      </c>
      <c r="S6316" s="37">
        <v>3.4494699999999998</v>
      </c>
      <c r="T6316" s="38">
        <v>0</v>
      </c>
      <c r="U6316" s="38">
        <v>2</v>
      </c>
      <c r="V6316" s="38">
        <v>0</v>
      </c>
    </row>
    <row r="6317" spans="1:22" ht="13.5" customHeight="1" x14ac:dyDescent="0.2">
      <c r="A6317" s="32" t="s">
        <v>6313</v>
      </c>
      <c r="B6317" s="32" t="s">
        <v>14118</v>
      </c>
      <c r="C6317" s="32" t="s">
        <v>18185</v>
      </c>
      <c r="D6317" s="37">
        <v>10.109030000000001</v>
      </c>
      <c r="E6317" s="39">
        <v>688</v>
      </c>
      <c r="F6317" s="39">
        <v>1907</v>
      </c>
      <c r="G6317" s="39">
        <v>3637.91</v>
      </c>
      <c r="H6317" s="38">
        <v>2</v>
      </c>
      <c r="I6317" s="38">
        <v>3873</v>
      </c>
      <c r="J6317" s="37">
        <v>27.600128001000002</v>
      </c>
      <c r="K6317" s="37">
        <v>16.373544165999999</v>
      </c>
      <c r="L6317" s="37">
        <v>40.66972552</v>
      </c>
      <c r="M6317" s="37">
        <v>19.863723413999999</v>
      </c>
      <c r="N6317" s="37">
        <v>17.776533295</v>
      </c>
      <c r="O6317" s="37">
        <v>40.577109636000003</v>
      </c>
      <c r="P6317" s="37">
        <v>8.1</v>
      </c>
      <c r="Q6317" s="37">
        <v>58.069038900000002</v>
      </c>
      <c r="R6317" s="38">
        <v>84286</v>
      </c>
      <c r="S6317" s="37">
        <v>3.4494699999999998</v>
      </c>
      <c r="T6317" s="38">
        <v>1</v>
      </c>
      <c r="U6317" s="38">
        <v>2</v>
      </c>
      <c r="V6317" s="38">
        <v>2</v>
      </c>
    </row>
    <row r="6318" spans="1:22" ht="13.5" customHeight="1" x14ac:dyDescent="0.2">
      <c r="A6318" s="32" t="s">
        <v>6314</v>
      </c>
      <c r="B6318" s="32" t="s">
        <v>14119</v>
      </c>
      <c r="C6318" s="32" t="s">
        <v>18185</v>
      </c>
      <c r="D6318" s="37">
        <v>3.6225839999999998</v>
      </c>
      <c r="E6318" s="39">
        <v>1196.02</v>
      </c>
      <c r="F6318" s="39">
        <v>3621</v>
      </c>
      <c r="G6318" s="39">
        <v>6119.38</v>
      </c>
      <c r="H6318" s="38">
        <v>5</v>
      </c>
      <c r="I6318" s="38">
        <v>7179</v>
      </c>
      <c r="J6318" s="37">
        <v>36.839958901000003</v>
      </c>
      <c r="K6318" s="37">
        <v>21.227013993</v>
      </c>
      <c r="L6318" s="37">
        <v>45.866289037999998</v>
      </c>
      <c r="M6318" s="37">
        <v>18.100961666</v>
      </c>
      <c r="N6318" s="37">
        <v>15.876983521</v>
      </c>
      <c r="O6318" s="37">
        <v>49.063406438000001</v>
      </c>
      <c r="P6318" s="37">
        <v>8.0527668295999995</v>
      </c>
      <c r="Q6318" s="37">
        <v>66.319742500000004</v>
      </c>
      <c r="R6318" s="38">
        <v>149097</v>
      </c>
      <c r="S6318" s="37">
        <v>3.4494699999999998</v>
      </c>
      <c r="T6318" s="38">
        <v>1</v>
      </c>
      <c r="U6318" s="38">
        <v>5</v>
      </c>
      <c r="V6318" s="38">
        <v>1</v>
      </c>
    </row>
    <row r="6319" spans="1:22" ht="13.5" customHeight="1" x14ac:dyDescent="0.2">
      <c r="A6319" s="32" t="s">
        <v>6315</v>
      </c>
      <c r="B6319" s="32" t="s">
        <v>14120</v>
      </c>
      <c r="C6319" s="32" t="s">
        <v>18185</v>
      </c>
      <c r="D6319" s="37">
        <v>7.8084379999999998</v>
      </c>
      <c r="E6319" s="39">
        <v>1009.01</v>
      </c>
      <c r="F6319" s="39">
        <v>1794</v>
      </c>
      <c r="G6319" s="39">
        <v>3071.01</v>
      </c>
      <c r="H6319" s="38">
        <v>3</v>
      </c>
      <c r="I6319" s="38">
        <v>3696</v>
      </c>
      <c r="J6319" s="37">
        <v>39.75563416</v>
      </c>
      <c r="K6319" s="37">
        <v>21.811432841999999</v>
      </c>
      <c r="L6319" s="37">
        <v>44.557414768999998</v>
      </c>
      <c r="M6319" s="37">
        <v>14.066762692999999</v>
      </c>
      <c r="N6319" s="37">
        <v>15.420346844999999</v>
      </c>
      <c r="O6319" s="37">
        <v>32.779202302999998</v>
      </c>
      <c r="P6319" s="37">
        <v>8.1</v>
      </c>
      <c r="Q6319" s="37">
        <v>79.538738600000002</v>
      </c>
      <c r="R6319" s="38">
        <v>86345</v>
      </c>
      <c r="S6319" s="37">
        <v>3.4494699999999998</v>
      </c>
      <c r="T6319" s="38">
        <v>1</v>
      </c>
      <c r="U6319" s="38">
        <v>3</v>
      </c>
      <c r="V6319" s="38">
        <v>1</v>
      </c>
    </row>
    <row r="6320" spans="1:22" ht="13.5" customHeight="1" x14ac:dyDescent="0.2">
      <c r="A6320" s="32" t="s">
        <v>6316</v>
      </c>
      <c r="B6320" s="32" t="s">
        <v>14121</v>
      </c>
      <c r="C6320" s="32" t="s">
        <v>18185</v>
      </c>
      <c r="D6320" s="37">
        <v>3.10067</v>
      </c>
      <c r="E6320" s="39">
        <v>352.99</v>
      </c>
      <c r="F6320" s="39">
        <v>986</v>
      </c>
      <c r="G6320" s="39">
        <v>1919.09</v>
      </c>
      <c r="H6320" s="38">
        <v>2</v>
      </c>
      <c r="I6320" s="38">
        <v>2224</v>
      </c>
      <c r="J6320" s="37">
        <v>43.166279181999997</v>
      </c>
      <c r="K6320" s="37">
        <v>25.715496535</v>
      </c>
      <c r="L6320" s="37">
        <v>55.883993607000001</v>
      </c>
      <c r="M6320" s="37">
        <v>23.249636529</v>
      </c>
      <c r="N6320" s="37">
        <v>30.493429250999998</v>
      </c>
      <c r="O6320" s="37">
        <v>44.832192483999997</v>
      </c>
      <c r="P6320" s="37">
        <v>8.1</v>
      </c>
      <c r="Q6320" s="37" t="s">
        <v>15680</v>
      </c>
      <c r="R6320" s="38">
        <v>51599</v>
      </c>
      <c r="S6320" s="37">
        <v>3.4494699999999998</v>
      </c>
      <c r="T6320" s="38">
        <v>1</v>
      </c>
      <c r="U6320" s="38">
        <v>0</v>
      </c>
      <c r="V6320" s="38">
        <v>2</v>
      </c>
    </row>
    <row r="6321" spans="1:22" ht="13.5" customHeight="1" x14ac:dyDescent="0.2">
      <c r="A6321" s="32" t="s">
        <v>6317</v>
      </c>
      <c r="B6321" s="32" t="s">
        <v>14122</v>
      </c>
      <c r="C6321" s="32" t="s">
        <v>18185</v>
      </c>
      <c r="D6321" s="37">
        <v>5.1865420000000002</v>
      </c>
      <c r="E6321" s="39">
        <v>640.99</v>
      </c>
      <c r="F6321" s="39">
        <v>1655</v>
      </c>
      <c r="G6321" s="39">
        <v>2800.15</v>
      </c>
      <c r="H6321" s="38">
        <v>2</v>
      </c>
      <c r="I6321" s="38">
        <v>3409</v>
      </c>
      <c r="J6321" s="37">
        <v>29.247362410000001</v>
      </c>
      <c r="K6321" s="37">
        <v>24.976849103999999</v>
      </c>
      <c r="L6321" s="37">
        <v>32.815334468000003</v>
      </c>
      <c r="M6321" s="37">
        <v>10.598992057</v>
      </c>
      <c r="N6321" s="37">
        <v>17.498977905</v>
      </c>
      <c r="O6321" s="37">
        <v>37.295212104000001</v>
      </c>
      <c r="P6321" s="37">
        <v>8.9003712296999993</v>
      </c>
      <c r="Q6321" s="37">
        <v>71.346780999999993</v>
      </c>
      <c r="R6321" s="38">
        <v>91405</v>
      </c>
      <c r="S6321" s="37">
        <v>3.4494699999999998</v>
      </c>
      <c r="T6321" s="38">
        <v>0</v>
      </c>
      <c r="U6321" s="38">
        <v>0</v>
      </c>
      <c r="V6321" s="38">
        <v>2</v>
      </c>
    </row>
    <row r="6322" spans="1:22" ht="13.5" customHeight="1" x14ac:dyDescent="0.2">
      <c r="A6322" s="32" t="s">
        <v>6318</v>
      </c>
      <c r="B6322" s="32" t="s">
        <v>14123</v>
      </c>
      <c r="C6322" s="32" t="s">
        <v>18185</v>
      </c>
      <c r="D6322" s="37">
        <v>3.4653139999999998</v>
      </c>
      <c r="E6322" s="39">
        <v>297</v>
      </c>
      <c r="F6322" s="39">
        <v>982</v>
      </c>
      <c r="G6322" s="39">
        <v>1279.3499999999999</v>
      </c>
      <c r="H6322" s="38">
        <v>1</v>
      </c>
      <c r="I6322" s="38">
        <v>2108</v>
      </c>
      <c r="J6322" s="37">
        <v>59.032170825000001</v>
      </c>
      <c r="K6322" s="37">
        <v>30.625698366000002</v>
      </c>
      <c r="L6322" s="37">
        <v>47.897598358000003</v>
      </c>
      <c r="M6322" s="37">
        <v>19.026983107</v>
      </c>
      <c r="N6322" s="37">
        <v>34.705239720999998</v>
      </c>
      <c r="O6322" s="37">
        <v>58.479704681999998</v>
      </c>
      <c r="P6322" s="37">
        <v>8.1</v>
      </c>
      <c r="Q6322" s="37" t="s">
        <v>15680</v>
      </c>
      <c r="R6322" s="38">
        <v>47720</v>
      </c>
      <c r="S6322" s="37">
        <v>3.4494699999999998</v>
      </c>
      <c r="T6322" s="38">
        <v>0</v>
      </c>
      <c r="U6322" s="38">
        <v>0</v>
      </c>
      <c r="V6322" s="38">
        <v>1</v>
      </c>
    </row>
    <row r="6323" spans="1:22" ht="13.5" customHeight="1" x14ac:dyDescent="0.2">
      <c r="A6323" s="32" t="s">
        <v>6319</v>
      </c>
      <c r="B6323" s="32" t="s">
        <v>14124</v>
      </c>
      <c r="C6323" s="32" t="s">
        <v>18185</v>
      </c>
      <c r="D6323" s="37">
        <v>4.8052320000000002</v>
      </c>
      <c r="E6323" s="39">
        <v>1265.98</v>
      </c>
      <c r="F6323" s="39">
        <v>2804</v>
      </c>
      <c r="G6323" s="39">
        <v>5204.32</v>
      </c>
      <c r="H6323" s="38">
        <v>6</v>
      </c>
      <c r="I6323" s="38">
        <v>5484</v>
      </c>
      <c r="J6323" s="37">
        <v>11.447006</v>
      </c>
      <c r="K6323" s="37">
        <v>9.1002628016999996</v>
      </c>
      <c r="L6323" s="37">
        <v>11.300188769</v>
      </c>
      <c r="M6323" s="37">
        <v>14.323806221</v>
      </c>
      <c r="N6323" s="37">
        <v>7.8698665267000001</v>
      </c>
      <c r="O6323" s="37">
        <v>11.251065723</v>
      </c>
      <c r="P6323" s="37">
        <v>8.2521315130000001</v>
      </c>
      <c r="Q6323" s="37">
        <v>88.911392000000006</v>
      </c>
      <c r="R6323" s="38">
        <v>158527</v>
      </c>
      <c r="S6323" s="37">
        <v>3.4494699999999998</v>
      </c>
      <c r="T6323" s="38">
        <v>4</v>
      </c>
      <c r="U6323" s="38">
        <v>5</v>
      </c>
      <c r="V6323" s="38">
        <v>1</v>
      </c>
    </row>
    <row r="6324" spans="1:22" ht="13.5" customHeight="1" x14ac:dyDescent="0.2">
      <c r="A6324" s="32" t="s">
        <v>6320</v>
      </c>
      <c r="B6324" s="32" t="s">
        <v>14125</v>
      </c>
      <c r="C6324" s="32" t="s">
        <v>18185</v>
      </c>
      <c r="D6324" s="37">
        <v>3.839369</v>
      </c>
      <c r="E6324" s="39">
        <v>962.99</v>
      </c>
      <c r="F6324" s="39">
        <v>2562</v>
      </c>
      <c r="G6324" s="39">
        <v>4850.63</v>
      </c>
      <c r="H6324" s="38">
        <v>3</v>
      </c>
      <c r="I6324" s="38">
        <v>5025</v>
      </c>
      <c r="J6324" s="37">
        <v>15.656848856</v>
      </c>
      <c r="K6324" s="37">
        <v>12.262675137</v>
      </c>
      <c r="L6324" s="37">
        <v>25.358424477</v>
      </c>
      <c r="M6324" s="37">
        <v>12.483311495000001</v>
      </c>
      <c r="N6324" s="37">
        <v>10.446750654000001</v>
      </c>
      <c r="O6324" s="37">
        <v>21.212190854999999</v>
      </c>
      <c r="P6324" s="37">
        <v>8.1</v>
      </c>
      <c r="Q6324" s="37">
        <v>85.868893700000001</v>
      </c>
      <c r="R6324" s="38">
        <v>157132</v>
      </c>
      <c r="S6324" s="37">
        <v>3.4494699999999998</v>
      </c>
      <c r="T6324" s="38">
        <v>2</v>
      </c>
      <c r="U6324" s="38">
        <v>2</v>
      </c>
      <c r="V6324" s="38">
        <v>1</v>
      </c>
    </row>
    <row r="6325" spans="1:22" ht="13.5" customHeight="1" x14ac:dyDescent="0.2">
      <c r="A6325" s="32" t="s">
        <v>6321</v>
      </c>
      <c r="B6325" s="32" t="s">
        <v>14126</v>
      </c>
      <c r="C6325" s="32" t="s">
        <v>18185</v>
      </c>
      <c r="D6325" s="37">
        <v>6.4706970000000004</v>
      </c>
      <c r="E6325" s="39">
        <v>837.97</v>
      </c>
      <c r="F6325" s="39">
        <v>3091</v>
      </c>
      <c r="G6325" s="39">
        <v>4779.84</v>
      </c>
      <c r="H6325" s="38">
        <v>5</v>
      </c>
      <c r="I6325" s="38">
        <v>6240</v>
      </c>
      <c r="J6325" s="37">
        <v>44.606148079</v>
      </c>
      <c r="K6325" s="37">
        <v>30.940861442999999</v>
      </c>
      <c r="L6325" s="37">
        <v>43.528703956000001</v>
      </c>
      <c r="M6325" s="37">
        <v>22.438793244999999</v>
      </c>
      <c r="N6325" s="37">
        <v>16.491504495000001</v>
      </c>
      <c r="O6325" s="37">
        <v>59.282853856000003</v>
      </c>
      <c r="P6325" s="37">
        <v>6.9680562288000001</v>
      </c>
      <c r="Q6325" s="37">
        <v>72.421067399999998</v>
      </c>
      <c r="R6325" s="38">
        <v>176952</v>
      </c>
      <c r="S6325" s="37">
        <v>3.4494699999999998</v>
      </c>
      <c r="T6325" s="38">
        <v>2</v>
      </c>
      <c r="U6325" s="38">
        <v>5</v>
      </c>
      <c r="V6325" s="38">
        <v>1</v>
      </c>
    </row>
    <row r="6326" spans="1:22" ht="13.5" customHeight="1" x14ac:dyDescent="0.2">
      <c r="A6326" s="32" t="s">
        <v>6322</v>
      </c>
      <c r="B6326" s="32" t="s">
        <v>14127</v>
      </c>
      <c r="C6326" s="32" t="s">
        <v>18185</v>
      </c>
      <c r="D6326" s="37">
        <v>2.5592679999999999</v>
      </c>
      <c r="E6326" s="39">
        <v>1870.96</v>
      </c>
      <c r="F6326" s="39">
        <v>4634</v>
      </c>
      <c r="G6326" s="39">
        <v>8305.49</v>
      </c>
      <c r="H6326" s="38">
        <v>7</v>
      </c>
      <c r="I6326" s="38">
        <v>8976</v>
      </c>
      <c r="J6326" s="37">
        <v>18.880491232000001</v>
      </c>
      <c r="K6326" s="37">
        <v>10.756276801</v>
      </c>
      <c r="L6326" s="37">
        <v>17.791277293</v>
      </c>
      <c r="M6326" s="37">
        <v>17.689104513</v>
      </c>
      <c r="N6326" s="37">
        <v>8.4134259518000007</v>
      </c>
      <c r="O6326" s="37">
        <v>20.215310314</v>
      </c>
      <c r="P6326" s="37">
        <v>8.0434258142000008</v>
      </c>
      <c r="Q6326" s="37">
        <v>82.578029700000002</v>
      </c>
      <c r="R6326" s="38">
        <v>191051</v>
      </c>
      <c r="S6326" s="37">
        <v>3.4494699999999998</v>
      </c>
      <c r="T6326" s="38">
        <v>4</v>
      </c>
      <c r="U6326" s="38">
        <v>7</v>
      </c>
      <c r="V6326" s="38">
        <v>0</v>
      </c>
    </row>
    <row r="6327" spans="1:22" ht="13.5" customHeight="1" x14ac:dyDescent="0.2">
      <c r="A6327" s="32" t="s">
        <v>6323</v>
      </c>
      <c r="B6327" s="32" t="s">
        <v>14128</v>
      </c>
      <c r="C6327" s="32" t="s">
        <v>18185</v>
      </c>
      <c r="D6327" s="37">
        <v>1.4466110000000001</v>
      </c>
      <c r="E6327" s="39">
        <v>599.02</v>
      </c>
      <c r="F6327" s="39">
        <v>1909</v>
      </c>
      <c r="G6327" s="39">
        <v>2522.79</v>
      </c>
      <c r="H6327" s="38">
        <v>1</v>
      </c>
      <c r="I6327" s="38">
        <v>3892</v>
      </c>
      <c r="J6327" s="37">
        <v>53.803293941</v>
      </c>
      <c r="K6327" s="37">
        <v>27.901487703000001</v>
      </c>
      <c r="L6327" s="37">
        <v>45.675223817000003</v>
      </c>
      <c r="M6327" s="37">
        <v>19.434849895999999</v>
      </c>
      <c r="N6327" s="37">
        <v>33.229448963999999</v>
      </c>
      <c r="O6327" s="37">
        <v>54.622171059000003</v>
      </c>
      <c r="P6327" s="37">
        <v>8.1</v>
      </c>
      <c r="Q6327" s="37">
        <v>66.598119100000005</v>
      </c>
      <c r="R6327" s="38">
        <v>91924</v>
      </c>
      <c r="S6327" s="37">
        <v>3.4494699999999998</v>
      </c>
      <c r="T6327" s="38">
        <v>0</v>
      </c>
      <c r="U6327" s="38">
        <v>0</v>
      </c>
      <c r="V6327" s="38">
        <v>0</v>
      </c>
    </row>
    <row r="6328" spans="1:22" ht="13.5" customHeight="1" x14ac:dyDescent="0.2">
      <c r="A6328" s="32" t="s">
        <v>6324</v>
      </c>
      <c r="B6328" s="32" t="s">
        <v>14129</v>
      </c>
      <c r="C6328" s="32" t="s">
        <v>18185</v>
      </c>
      <c r="D6328" s="37">
        <v>3.0969829999999998</v>
      </c>
      <c r="E6328" s="39">
        <v>291.01</v>
      </c>
      <c r="F6328" s="39">
        <v>735</v>
      </c>
      <c r="G6328" s="39">
        <v>1373.81</v>
      </c>
      <c r="H6328" s="38">
        <v>1</v>
      </c>
      <c r="I6328" s="38">
        <v>1482</v>
      </c>
      <c r="J6328" s="37">
        <v>29.829909398000002</v>
      </c>
      <c r="K6328" s="37">
        <v>13.890633935</v>
      </c>
      <c r="L6328" s="37">
        <v>44.563601804999998</v>
      </c>
      <c r="M6328" s="37">
        <v>16.847949947</v>
      </c>
      <c r="N6328" s="37">
        <v>18.886698861999999</v>
      </c>
      <c r="O6328" s="37">
        <v>49.664025393000003</v>
      </c>
      <c r="P6328" s="37">
        <v>8.1</v>
      </c>
      <c r="Q6328" s="37" t="s">
        <v>15680</v>
      </c>
      <c r="R6328" s="38">
        <v>55308</v>
      </c>
      <c r="S6328" s="37">
        <v>3.4494699999999998</v>
      </c>
      <c r="T6328" s="38">
        <v>0</v>
      </c>
      <c r="U6328" s="38">
        <v>0</v>
      </c>
      <c r="V6328" s="38">
        <v>1</v>
      </c>
    </row>
    <row r="6329" spans="1:22" ht="13.5" customHeight="1" x14ac:dyDescent="0.2">
      <c r="A6329" s="32" t="s">
        <v>6325</v>
      </c>
      <c r="B6329" s="32" t="s">
        <v>14130</v>
      </c>
      <c r="C6329" s="32" t="s">
        <v>18185</v>
      </c>
      <c r="D6329" s="37">
        <v>6.7354430000000001</v>
      </c>
      <c r="E6329" s="39">
        <v>431.99</v>
      </c>
      <c r="F6329" s="39">
        <v>1123</v>
      </c>
      <c r="G6329" s="39">
        <v>1501.62</v>
      </c>
      <c r="H6329" s="38">
        <v>1</v>
      </c>
      <c r="I6329" s="38">
        <v>2269</v>
      </c>
      <c r="J6329" s="37">
        <v>47.668749994999999</v>
      </c>
      <c r="K6329" s="37">
        <v>32.411204685999998</v>
      </c>
      <c r="L6329" s="37">
        <v>32.371289816999997</v>
      </c>
      <c r="M6329" s="37">
        <v>20.364583853999999</v>
      </c>
      <c r="N6329" s="37">
        <v>28.072416368999999</v>
      </c>
      <c r="O6329" s="37">
        <v>53.519878396999999</v>
      </c>
      <c r="P6329" s="37">
        <v>8.1</v>
      </c>
      <c r="Q6329" s="37" t="s">
        <v>15680</v>
      </c>
      <c r="R6329" s="38">
        <v>62510</v>
      </c>
      <c r="S6329" s="37">
        <v>3.4494699999999998</v>
      </c>
      <c r="T6329" s="38">
        <v>0</v>
      </c>
      <c r="U6329" s="38">
        <v>1</v>
      </c>
      <c r="V6329" s="38">
        <v>0</v>
      </c>
    </row>
    <row r="6330" spans="1:22" ht="13.5" customHeight="1" x14ac:dyDescent="0.2">
      <c r="A6330" s="32" t="s">
        <v>6326</v>
      </c>
      <c r="B6330" s="32" t="s">
        <v>14131</v>
      </c>
      <c r="C6330" s="32" t="s">
        <v>18185</v>
      </c>
      <c r="D6330" s="37">
        <v>2.6724969999999999</v>
      </c>
      <c r="E6330" s="39">
        <v>194.99</v>
      </c>
      <c r="F6330" s="39">
        <v>752</v>
      </c>
      <c r="G6330" s="39">
        <v>904.7</v>
      </c>
      <c r="H6330" s="38">
        <v>2</v>
      </c>
      <c r="I6330" s="38">
        <v>1718</v>
      </c>
      <c r="J6330" s="37">
        <v>63.024555681000002</v>
      </c>
      <c r="K6330" s="37">
        <v>36.564082773000003</v>
      </c>
      <c r="L6330" s="37">
        <v>47.732231112000001</v>
      </c>
      <c r="M6330" s="37">
        <v>20.156334081000001</v>
      </c>
      <c r="N6330" s="37">
        <v>28.736900058</v>
      </c>
      <c r="O6330" s="37">
        <v>69.020536837999998</v>
      </c>
      <c r="P6330" s="37">
        <v>8.1</v>
      </c>
      <c r="Q6330" s="37" t="s">
        <v>15680</v>
      </c>
      <c r="R6330" s="38">
        <v>35332</v>
      </c>
      <c r="S6330" s="37">
        <v>3.4494699999999998</v>
      </c>
      <c r="T6330" s="38">
        <v>0</v>
      </c>
      <c r="U6330" s="38">
        <v>1</v>
      </c>
      <c r="V6330" s="38">
        <v>1</v>
      </c>
    </row>
    <row r="6331" spans="1:22" ht="13.5" customHeight="1" x14ac:dyDescent="0.2">
      <c r="A6331" s="32" t="s">
        <v>6327</v>
      </c>
      <c r="B6331" s="32" t="s">
        <v>14132</v>
      </c>
      <c r="C6331" s="32" t="s">
        <v>18185</v>
      </c>
      <c r="D6331" s="37">
        <v>3.8945280000000002</v>
      </c>
      <c r="E6331" s="39">
        <v>187</v>
      </c>
      <c r="F6331" s="39">
        <v>1218</v>
      </c>
      <c r="G6331" s="39">
        <v>1805.36</v>
      </c>
      <c r="H6331" s="38">
        <v>3</v>
      </c>
      <c r="I6331" s="38">
        <v>2496</v>
      </c>
      <c r="J6331" s="37">
        <v>43.335560217000001</v>
      </c>
      <c r="K6331" s="37">
        <v>26.226986397000001</v>
      </c>
      <c r="L6331" s="37">
        <v>52.070714395000003</v>
      </c>
      <c r="M6331" s="37">
        <v>20.008588586999998</v>
      </c>
      <c r="N6331" s="37">
        <v>20.489288282</v>
      </c>
      <c r="O6331" s="37">
        <v>55.199480088999998</v>
      </c>
      <c r="P6331" s="37">
        <v>8.1</v>
      </c>
      <c r="Q6331" s="37" t="s">
        <v>15680</v>
      </c>
      <c r="R6331" s="38">
        <v>63542</v>
      </c>
      <c r="S6331" s="37">
        <v>3.4494699999999998</v>
      </c>
      <c r="T6331" s="38">
        <v>1</v>
      </c>
      <c r="U6331" s="38">
        <v>1</v>
      </c>
      <c r="V6331" s="38">
        <v>2</v>
      </c>
    </row>
    <row r="6332" spans="1:22" ht="13.5" customHeight="1" x14ac:dyDescent="0.2">
      <c r="A6332" s="32" t="s">
        <v>6328</v>
      </c>
      <c r="B6332" s="32" t="s">
        <v>14133</v>
      </c>
      <c r="C6332" s="32" t="s">
        <v>18185</v>
      </c>
      <c r="D6332" s="37">
        <v>3.5826120000000001</v>
      </c>
      <c r="E6332" s="39">
        <v>266.99</v>
      </c>
      <c r="F6332" s="39">
        <v>1506</v>
      </c>
      <c r="G6332" s="39">
        <v>3019.72</v>
      </c>
      <c r="H6332" s="38">
        <v>2</v>
      </c>
      <c r="I6332" s="38">
        <v>3126</v>
      </c>
      <c r="J6332" s="37">
        <v>4.6966237466000003</v>
      </c>
      <c r="K6332" s="37">
        <v>4.6738324753000002</v>
      </c>
      <c r="L6332" s="37">
        <v>11.061224137</v>
      </c>
      <c r="M6332" s="37">
        <v>19.418664783000001</v>
      </c>
      <c r="N6332" s="37">
        <v>11.162847894</v>
      </c>
      <c r="O6332" s="37">
        <v>9.0753059012000001</v>
      </c>
      <c r="P6332" s="37">
        <v>8.1</v>
      </c>
      <c r="Q6332" s="37">
        <v>91.097069300000001</v>
      </c>
      <c r="R6332" s="38">
        <v>53410</v>
      </c>
      <c r="S6332" s="37">
        <v>3.4494699999999998</v>
      </c>
      <c r="T6332" s="38">
        <v>1</v>
      </c>
      <c r="U6332" s="38">
        <v>1</v>
      </c>
      <c r="V6332" s="38">
        <v>1</v>
      </c>
    </row>
    <row r="6333" spans="1:22" ht="13.5" customHeight="1" x14ac:dyDescent="0.2">
      <c r="A6333" s="32" t="s">
        <v>6329</v>
      </c>
      <c r="B6333" s="32" t="s">
        <v>14134</v>
      </c>
      <c r="C6333" s="32" t="s">
        <v>18185</v>
      </c>
      <c r="D6333" s="37">
        <v>8.8877790000000001</v>
      </c>
      <c r="E6333" s="39">
        <v>274.01</v>
      </c>
      <c r="F6333" s="39">
        <v>1143</v>
      </c>
      <c r="G6333" s="39">
        <v>2135.16</v>
      </c>
      <c r="H6333" s="38">
        <v>2</v>
      </c>
      <c r="I6333" s="38">
        <v>2333</v>
      </c>
      <c r="J6333" s="37">
        <v>18.255059564</v>
      </c>
      <c r="K6333" s="37">
        <v>16.874288261</v>
      </c>
      <c r="L6333" s="37">
        <v>21.910389049999999</v>
      </c>
      <c r="M6333" s="37">
        <v>17.379650486999999</v>
      </c>
      <c r="N6333" s="37">
        <v>11.269675219</v>
      </c>
      <c r="O6333" s="37">
        <v>22.381260211000001</v>
      </c>
      <c r="P6333" s="37">
        <v>10.866965012</v>
      </c>
      <c r="Q6333" s="37" t="s">
        <v>15680</v>
      </c>
      <c r="R6333" s="38">
        <v>51661</v>
      </c>
      <c r="S6333" s="37">
        <v>3.4494699999999998</v>
      </c>
      <c r="T6333" s="38">
        <v>0</v>
      </c>
      <c r="U6333" s="38">
        <v>2</v>
      </c>
      <c r="V6333" s="38">
        <v>1</v>
      </c>
    </row>
    <row r="6334" spans="1:22" ht="13.5" customHeight="1" x14ac:dyDescent="0.2">
      <c r="A6334" s="32" t="s">
        <v>6330</v>
      </c>
      <c r="B6334" s="32" t="s">
        <v>14135</v>
      </c>
      <c r="C6334" s="32" t="s">
        <v>18185</v>
      </c>
      <c r="D6334" s="37">
        <v>5.8558589999999997</v>
      </c>
      <c r="E6334" s="39">
        <v>302</v>
      </c>
      <c r="F6334" s="39">
        <v>2224</v>
      </c>
      <c r="G6334" s="39">
        <v>4013.63</v>
      </c>
      <c r="H6334" s="38">
        <v>5</v>
      </c>
      <c r="I6334" s="38">
        <v>4474</v>
      </c>
      <c r="J6334" s="37">
        <v>7.7947124035000002</v>
      </c>
      <c r="K6334" s="37">
        <v>6.4289144290999998</v>
      </c>
      <c r="L6334" s="37">
        <v>12.900753380999999</v>
      </c>
      <c r="M6334" s="37">
        <v>8.9282701838000005</v>
      </c>
      <c r="N6334" s="37">
        <v>11.366281243</v>
      </c>
      <c r="O6334" s="37">
        <v>11.850883369</v>
      </c>
      <c r="P6334" s="37">
        <v>6.9679064187000002</v>
      </c>
      <c r="Q6334" s="37">
        <v>99.144862700000004</v>
      </c>
      <c r="R6334" s="38">
        <v>125729</v>
      </c>
      <c r="S6334" s="37">
        <v>3.4494699999999998</v>
      </c>
      <c r="T6334" s="38">
        <v>4</v>
      </c>
      <c r="U6334" s="38">
        <v>4</v>
      </c>
      <c r="V6334" s="38">
        <v>1</v>
      </c>
    </row>
    <row r="6335" spans="1:22" ht="13.5" customHeight="1" x14ac:dyDescent="0.2">
      <c r="A6335" s="32" t="s">
        <v>6331</v>
      </c>
      <c r="B6335" s="32" t="s">
        <v>14136</v>
      </c>
      <c r="C6335" s="32" t="s">
        <v>18185</v>
      </c>
      <c r="D6335" s="37">
        <v>6.9574150000000001</v>
      </c>
      <c r="E6335" s="39">
        <v>302.99</v>
      </c>
      <c r="F6335" s="39">
        <v>1387</v>
      </c>
      <c r="G6335" s="39">
        <v>2529.3000000000002</v>
      </c>
      <c r="H6335" s="38">
        <v>2</v>
      </c>
      <c r="I6335" s="38">
        <v>2833</v>
      </c>
      <c r="J6335" s="37">
        <v>30.650945029999999</v>
      </c>
      <c r="K6335" s="37">
        <v>31.031074146000002</v>
      </c>
      <c r="L6335" s="37">
        <v>35.988988245999998</v>
      </c>
      <c r="M6335" s="37">
        <v>15.817653192</v>
      </c>
      <c r="N6335" s="37">
        <v>11.809371936</v>
      </c>
      <c r="O6335" s="37">
        <v>39.025911968999999</v>
      </c>
      <c r="P6335" s="37">
        <v>10.929081947</v>
      </c>
      <c r="Q6335" s="37" t="s">
        <v>15680</v>
      </c>
      <c r="R6335" s="38">
        <v>83357</v>
      </c>
      <c r="S6335" s="37">
        <v>3.4494699999999998</v>
      </c>
      <c r="T6335" s="38">
        <v>0</v>
      </c>
      <c r="U6335" s="38">
        <v>1</v>
      </c>
      <c r="V6335" s="38">
        <v>1</v>
      </c>
    </row>
    <row r="6336" spans="1:22" ht="13.5" customHeight="1" x14ac:dyDescent="0.2">
      <c r="A6336" s="32" t="s">
        <v>6332</v>
      </c>
      <c r="B6336" s="32" t="s">
        <v>14137</v>
      </c>
      <c r="C6336" s="32" t="s">
        <v>18185</v>
      </c>
      <c r="D6336" s="37">
        <v>1.5876950000000001</v>
      </c>
      <c r="E6336" s="39">
        <v>319.99</v>
      </c>
      <c r="F6336" s="39">
        <v>1389</v>
      </c>
      <c r="G6336" s="39">
        <v>2607.2800000000002</v>
      </c>
      <c r="H6336" s="38">
        <v>2</v>
      </c>
      <c r="I6336" s="38">
        <v>2990</v>
      </c>
      <c r="J6336" s="37">
        <v>39.701915644000003</v>
      </c>
      <c r="K6336" s="37">
        <v>19.517295818000001</v>
      </c>
      <c r="L6336" s="37">
        <v>37.246186520000002</v>
      </c>
      <c r="M6336" s="37">
        <v>15.669071023000001</v>
      </c>
      <c r="N6336" s="37">
        <v>10.47729874</v>
      </c>
      <c r="O6336" s="37">
        <v>37.339079718000001</v>
      </c>
      <c r="P6336" s="37">
        <v>8.1</v>
      </c>
      <c r="Q6336" s="37" t="s">
        <v>15680</v>
      </c>
      <c r="R6336" s="38">
        <v>90603</v>
      </c>
      <c r="S6336" s="37">
        <v>3.4494699999999998</v>
      </c>
      <c r="T6336" s="38">
        <v>1</v>
      </c>
      <c r="U6336" s="38">
        <v>1</v>
      </c>
      <c r="V6336" s="38">
        <v>1</v>
      </c>
    </row>
    <row r="6337" spans="1:22" ht="13.5" customHeight="1" x14ac:dyDescent="0.2">
      <c r="A6337" s="32" t="s">
        <v>6333</v>
      </c>
      <c r="B6337" s="32" t="s">
        <v>14138</v>
      </c>
      <c r="C6337" s="32" t="s">
        <v>18185</v>
      </c>
      <c r="D6337" s="37">
        <v>5.5452859999999999</v>
      </c>
      <c r="E6337" s="39">
        <v>346</v>
      </c>
      <c r="F6337" s="39">
        <v>794</v>
      </c>
      <c r="G6337" s="39">
        <v>1421.9</v>
      </c>
      <c r="H6337" s="38">
        <v>1</v>
      </c>
      <c r="I6337" s="38">
        <v>1628</v>
      </c>
      <c r="J6337" s="37">
        <v>36.448964337</v>
      </c>
      <c r="K6337" s="37">
        <v>20.487638796999999</v>
      </c>
      <c r="L6337" s="37">
        <v>40.270529535999998</v>
      </c>
      <c r="M6337" s="37">
        <v>18.596595134000001</v>
      </c>
      <c r="N6337" s="37">
        <v>10.091133774999999</v>
      </c>
      <c r="O6337" s="37">
        <v>36.854612877000001</v>
      </c>
      <c r="P6337" s="37">
        <v>8.1</v>
      </c>
      <c r="Q6337" s="37" t="s">
        <v>15680</v>
      </c>
      <c r="R6337" s="38">
        <v>33171</v>
      </c>
      <c r="S6337" s="37">
        <v>3.4494699999999998</v>
      </c>
      <c r="T6337" s="38">
        <v>0</v>
      </c>
      <c r="U6337" s="38">
        <v>0</v>
      </c>
      <c r="V6337" s="38">
        <v>1</v>
      </c>
    </row>
    <row r="6338" spans="1:22" ht="13.5" customHeight="1" x14ac:dyDescent="0.2">
      <c r="A6338" s="32" t="s">
        <v>6334</v>
      </c>
      <c r="B6338" s="32" t="s">
        <v>11328</v>
      </c>
      <c r="C6338" s="32" t="s">
        <v>18185</v>
      </c>
      <c r="D6338" s="37">
        <v>2.9815610000000001</v>
      </c>
      <c r="E6338" s="39">
        <v>109</v>
      </c>
      <c r="F6338" s="39">
        <v>880</v>
      </c>
      <c r="G6338" s="39">
        <v>1175.6300000000001</v>
      </c>
      <c r="H6338" s="38">
        <v>1</v>
      </c>
      <c r="I6338" s="38">
        <v>1902</v>
      </c>
      <c r="J6338" s="37">
        <v>55.121566966000003</v>
      </c>
      <c r="K6338" s="37">
        <v>28.524944229999999</v>
      </c>
      <c r="L6338" s="37">
        <v>47.371465661999999</v>
      </c>
      <c r="M6338" s="37">
        <v>17.917750072</v>
      </c>
      <c r="N6338" s="37">
        <v>27.052707192</v>
      </c>
      <c r="O6338" s="37">
        <v>44.180034493000001</v>
      </c>
      <c r="P6338" s="37">
        <v>8.1</v>
      </c>
      <c r="Q6338" s="37" t="s">
        <v>15680</v>
      </c>
      <c r="R6338" s="38">
        <v>60124</v>
      </c>
      <c r="S6338" s="37">
        <v>3.4494699999999998</v>
      </c>
      <c r="T6338" s="38">
        <v>0</v>
      </c>
      <c r="U6338" s="38">
        <v>0</v>
      </c>
      <c r="V6338" s="38">
        <v>1</v>
      </c>
    </row>
    <row r="6339" spans="1:22" ht="13.5" customHeight="1" x14ac:dyDescent="0.2">
      <c r="A6339" s="32" t="s">
        <v>6335</v>
      </c>
      <c r="B6339" s="32" t="s">
        <v>14139</v>
      </c>
      <c r="C6339" s="32" t="s">
        <v>18185</v>
      </c>
      <c r="D6339" s="37">
        <v>10.95082</v>
      </c>
      <c r="E6339" s="39">
        <v>376</v>
      </c>
      <c r="F6339" s="39">
        <v>1467</v>
      </c>
      <c r="G6339" s="39">
        <v>2874.57</v>
      </c>
      <c r="H6339" s="38">
        <v>1</v>
      </c>
      <c r="I6339" s="38">
        <v>3023</v>
      </c>
      <c r="J6339" s="37">
        <v>30.053813079000001</v>
      </c>
      <c r="K6339" s="37">
        <v>20.165716531000001</v>
      </c>
      <c r="L6339" s="37">
        <v>32.467108803000002</v>
      </c>
      <c r="M6339" s="37">
        <v>11.859603538</v>
      </c>
      <c r="N6339" s="37">
        <v>12.057775611</v>
      </c>
      <c r="O6339" s="37">
        <v>39.185794354999999</v>
      </c>
      <c r="P6339" s="37">
        <v>8.5273972603000008</v>
      </c>
      <c r="Q6339" s="37">
        <v>84.488844</v>
      </c>
      <c r="R6339" s="38">
        <v>95567</v>
      </c>
      <c r="S6339" s="37">
        <v>3.4494699999999998</v>
      </c>
      <c r="T6339" s="38">
        <v>0</v>
      </c>
      <c r="U6339" s="38">
        <v>0</v>
      </c>
      <c r="V6339" s="38">
        <v>1</v>
      </c>
    </row>
    <row r="6340" spans="1:22" ht="13.5" customHeight="1" x14ac:dyDescent="0.2">
      <c r="A6340" s="32" t="s">
        <v>6336</v>
      </c>
      <c r="B6340" s="32" t="s">
        <v>14140</v>
      </c>
      <c r="C6340" s="32" t="s">
        <v>18185</v>
      </c>
      <c r="D6340" s="37">
        <v>5.342651</v>
      </c>
      <c r="E6340" s="39">
        <v>43</v>
      </c>
      <c r="F6340" s="39">
        <v>518</v>
      </c>
      <c r="G6340" s="39">
        <v>604.89</v>
      </c>
      <c r="H6340" s="38">
        <v>1</v>
      </c>
      <c r="I6340" s="38">
        <v>1044</v>
      </c>
      <c r="J6340" s="37">
        <v>68.764572236000006</v>
      </c>
      <c r="K6340" s="37">
        <v>32.360391540999998</v>
      </c>
      <c r="L6340" s="37">
        <v>58.718696172000001</v>
      </c>
      <c r="M6340" s="37">
        <v>21.235875905</v>
      </c>
      <c r="N6340" s="37">
        <v>38.883470561999999</v>
      </c>
      <c r="O6340" s="37">
        <v>50.090612262</v>
      </c>
      <c r="P6340" s="37">
        <v>8.1</v>
      </c>
      <c r="Q6340" s="37" t="s">
        <v>15680</v>
      </c>
      <c r="R6340" s="38">
        <v>41993</v>
      </c>
      <c r="S6340" s="37">
        <v>3.4494699999999998</v>
      </c>
      <c r="T6340" s="38">
        <v>1</v>
      </c>
      <c r="U6340" s="38">
        <v>0</v>
      </c>
      <c r="V6340" s="38">
        <v>1</v>
      </c>
    </row>
    <row r="6341" spans="1:22" ht="13.5" customHeight="1" x14ac:dyDescent="0.2">
      <c r="A6341" s="32" t="s">
        <v>6337</v>
      </c>
      <c r="B6341" s="32" t="s">
        <v>14141</v>
      </c>
      <c r="C6341" s="32" t="s">
        <v>18185</v>
      </c>
      <c r="D6341" s="37">
        <v>5.8292520000000003</v>
      </c>
      <c r="E6341" s="39">
        <v>722.98</v>
      </c>
      <c r="F6341" s="39">
        <v>1782</v>
      </c>
      <c r="G6341" s="39">
        <v>3521.28</v>
      </c>
      <c r="H6341" s="38">
        <v>1</v>
      </c>
      <c r="I6341" s="38">
        <v>3716</v>
      </c>
      <c r="J6341" s="37">
        <v>21.74332527</v>
      </c>
      <c r="K6341" s="37">
        <v>13.069992421</v>
      </c>
      <c r="L6341" s="37">
        <v>34.751181785</v>
      </c>
      <c r="M6341" s="37">
        <v>21.212739448000001</v>
      </c>
      <c r="N6341" s="37">
        <v>16.416618213</v>
      </c>
      <c r="O6341" s="37">
        <v>35.612462661000002</v>
      </c>
      <c r="P6341" s="37">
        <v>8.1</v>
      </c>
      <c r="Q6341" s="37">
        <v>71.401515000000003</v>
      </c>
      <c r="R6341" s="38">
        <v>72461</v>
      </c>
      <c r="S6341" s="37">
        <v>3.4494699999999998</v>
      </c>
      <c r="T6341" s="38">
        <v>0</v>
      </c>
      <c r="U6341" s="38">
        <v>0</v>
      </c>
      <c r="V6341" s="38">
        <v>1</v>
      </c>
    </row>
    <row r="6342" spans="1:22" ht="13.5" customHeight="1" x14ac:dyDescent="0.2">
      <c r="A6342" s="32" t="s">
        <v>6338</v>
      </c>
      <c r="B6342" s="32" t="s">
        <v>14142</v>
      </c>
      <c r="C6342" s="32" t="s">
        <v>18186</v>
      </c>
      <c r="D6342" s="37">
        <v>2.756005</v>
      </c>
      <c r="E6342" s="39">
        <v>616</v>
      </c>
      <c r="F6342" s="39">
        <v>2450</v>
      </c>
      <c r="G6342" s="39">
        <v>4411.04</v>
      </c>
      <c r="H6342" s="38">
        <v>2</v>
      </c>
      <c r="I6342" s="38">
        <v>4949</v>
      </c>
      <c r="J6342" s="37">
        <v>57.888490982999997</v>
      </c>
      <c r="K6342" s="37">
        <v>50.969860560999997</v>
      </c>
      <c r="L6342" s="37">
        <v>75.605596156999994</v>
      </c>
      <c r="M6342" s="37">
        <v>12.083972527</v>
      </c>
      <c r="N6342" s="37">
        <v>17.443268148000001</v>
      </c>
      <c r="O6342" s="37">
        <v>63.078316293</v>
      </c>
      <c r="P6342" s="37">
        <v>13</v>
      </c>
      <c r="Q6342" s="37">
        <v>68.085524000000007</v>
      </c>
      <c r="R6342" s="38">
        <v>176898</v>
      </c>
      <c r="S6342" s="37">
        <v>4.4420999999999999</v>
      </c>
      <c r="T6342" s="38">
        <v>0</v>
      </c>
      <c r="U6342" s="38">
        <v>2</v>
      </c>
      <c r="V6342" s="38">
        <v>1</v>
      </c>
    </row>
    <row r="6343" spans="1:22" ht="13.5" customHeight="1" x14ac:dyDescent="0.2">
      <c r="A6343" s="32" t="s">
        <v>6339</v>
      </c>
      <c r="B6343" s="32" t="s">
        <v>14143</v>
      </c>
      <c r="C6343" s="32" t="s">
        <v>18186</v>
      </c>
      <c r="D6343" s="37">
        <v>6.9110019999999999</v>
      </c>
      <c r="E6343" s="39">
        <v>1597.02</v>
      </c>
      <c r="F6343" s="39">
        <v>5018</v>
      </c>
      <c r="G6343" s="39">
        <v>5024.18</v>
      </c>
      <c r="H6343" s="38">
        <v>8</v>
      </c>
      <c r="I6343" s="38">
        <v>9941</v>
      </c>
      <c r="J6343" s="37">
        <v>44.147692255999999</v>
      </c>
      <c r="K6343" s="37">
        <v>47.348680762999997</v>
      </c>
      <c r="L6343" s="37">
        <v>36.749423647</v>
      </c>
      <c r="M6343" s="37">
        <v>13.281197755000001</v>
      </c>
      <c r="N6343" s="37">
        <v>29.900317916999999</v>
      </c>
      <c r="O6343" s="37">
        <v>42.023693217999998</v>
      </c>
      <c r="P6343" s="37">
        <v>12.698641843000001</v>
      </c>
      <c r="Q6343" s="37">
        <v>61.548302900000003</v>
      </c>
      <c r="R6343" s="38">
        <v>289471</v>
      </c>
      <c r="S6343" s="37">
        <v>4.4420999999999999</v>
      </c>
      <c r="T6343" s="38">
        <v>5</v>
      </c>
      <c r="U6343" s="38">
        <v>5</v>
      </c>
      <c r="V6343" s="38">
        <v>2</v>
      </c>
    </row>
    <row r="6344" spans="1:22" ht="13.5" customHeight="1" x14ac:dyDescent="0.2">
      <c r="A6344" s="32" t="s">
        <v>6340</v>
      </c>
      <c r="B6344" s="32" t="s">
        <v>14144</v>
      </c>
      <c r="C6344" s="32" t="s">
        <v>18186</v>
      </c>
      <c r="D6344" s="37">
        <v>5.2469349999999997</v>
      </c>
      <c r="E6344" s="39">
        <v>2365.04</v>
      </c>
      <c r="F6344" s="39">
        <v>5790</v>
      </c>
      <c r="G6344" s="39">
        <v>8935.14</v>
      </c>
      <c r="H6344" s="38">
        <v>7</v>
      </c>
      <c r="I6344" s="38">
        <v>11296</v>
      </c>
      <c r="J6344" s="37">
        <v>26.713626061999999</v>
      </c>
      <c r="K6344" s="37">
        <v>34.433078713999997</v>
      </c>
      <c r="L6344" s="37">
        <v>33.306222384999998</v>
      </c>
      <c r="M6344" s="37">
        <v>12.174212539999999</v>
      </c>
      <c r="N6344" s="37">
        <v>19.337450819000001</v>
      </c>
      <c r="O6344" s="37">
        <v>41.522677563000002</v>
      </c>
      <c r="P6344" s="37">
        <v>12.122757135000001</v>
      </c>
      <c r="Q6344" s="37">
        <v>70.825751199999999</v>
      </c>
      <c r="R6344" s="38">
        <v>477453</v>
      </c>
      <c r="S6344" s="37">
        <v>4.4420999999999999</v>
      </c>
      <c r="T6344" s="38">
        <v>4</v>
      </c>
      <c r="U6344" s="38">
        <v>7</v>
      </c>
      <c r="V6344" s="38">
        <v>2</v>
      </c>
    </row>
    <row r="6345" spans="1:22" ht="13.5" customHeight="1" x14ac:dyDescent="0.2">
      <c r="A6345" s="32" t="s">
        <v>6341</v>
      </c>
      <c r="B6345" s="32" t="s">
        <v>8942</v>
      </c>
      <c r="C6345" s="32" t="s">
        <v>18186</v>
      </c>
      <c r="D6345" s="37">
        <v>5.6920719999999996</v>
      </c>
      <c r="E6345" s="39">
        <v>2846.93</v>
      </c>
      <c r="F6345" s="39">
        <v>7420</v>
      </c>
      <c r="G6345" s="39">
        <v>12634.69</v>
      </c>
      <c r="H6345" s="38">
        <v>9</v>
      </c>
      <c r="I6345" s="38">
        <v>14486</v>
      </c>
      <c r="J6345" s="37">
        <v>34.599060450000003</v>
      </c>
      <c r="K6345" s="37">
        <v>35.706218501000002</v>
      </c>
      <c r="L6345" s="37">
        <v>43.123563801000003</v>
      </c>
      <c r="M6345" s="37">
        <v>16.000566031999998</v>
      </c>
      <c r="N6345" s="37">
        <v>17.107794685999998</v>
      </c>
      <c r="O6345" s="37">
        <v>33.537346448000001</v>
      </c>
      <c r="P6345" s="37">
        <v>11.960977550999999</v>
      </c>
      <c r="Q6345" s="37">
        <v>78.375289100000003</v>
      </c>
      <c r="R6345" s="38">
        <v>375321</v>
      </c>
      <c r="S6345" s="37">
        <v>4.4420999999999999</v>
      </c>
      <c r="T6345" s="38">
        <v>4</v>
      </c>
      <c r="U6345" s="38">
        <v>8</v>
      </c>
      <c r="V6345" s="38">
        <v>1</v>
      </c>
    </row>
    <row r="6346" spans="1:22" ht="13.5" customHeight="1" x14ac:dyDescent="0.2">
      <c r="A6346" s="32" t="s">
        <v>6342</v>
      </c>
      <c r="B6346" s="32" t="s">
        <v>14145</v>
      </c>
      <c r="C6346" s="32" t="s">
        <v>18186</v>
      </c>
      <c r="D6346" s="37">
        <v>6.0791329999999997</v>
      </c>
      <c r="E6346" s="39">
        <v>1535.98</v>
      </c>
      <c r="F6346" s="39">
        <v>5563</v>
      </c>
      <c r="G6346" s="39">
        <v>8816.81</v>
      </c>
      <c r="H6346" s="38">
        <v>11</v>
      </c>
      <c r="I6346" s="38">
        <v>10958</v>
      </c>
      <c r="J6346" s="37">
        <v>27.039542943000001</v>
      </c>
      <c r="K6346" s="37">
        <v>28.783803430999999</v>
      </c>
      <c r="L6346" s="37">
        <v>35.416936130000003</v>
      </c>
      <c r="M6346" s="37">
        <v>17.740435516000002</v>
      </c>
      <c r="N6346" s="37">
        <v>19.141267838000001</v>
      </c>
      <c r="O6346" s="37">
        <v>36.692231870999997</v>
      </c>
      <c r="P6346" s="37">
        <v>12.077314112</v>
      </c>
      <c r="Q6346" s="37">
        <v>89.991567500000002</v>
      </c>
      <c r="R6346" s="38">
        <v>293677</v>
      </c>
      <c r="S6346" s="37">
        <v>4.4420999999999999</v>
      </c>
      <c r="T6346" s="38">
        <v>6</v>
      </c>
      <c r="U6346" s="38">
        <v>8</v>
      </c>
      <c r="V6346" s="38">
        <v>1</v>
      </c>
    </row>
    <row r="6347" spans="1:22" ht="13.5" customHeight="1" x14ac:dyDescent="0.2">
      <c r="A6347" s="32" t="s">
        <v>6343</v>
      </c>
      <c r="B6347" s="32" t="s">
        <v>14146</v>
      </c>
      <c r="C6347" s="32" t="s">
        <v>18186</v>
      </c>
      <c r="D6347" s="37">
        <v>9.1877820000000003</v>
      </c>
      <c r="E6347" s="39">
        <v>1194.94</v>
      </c>
      <c r="F6347" s="39">
        <v>5590</v>
      </c>
      <c r="G6347" s="39">
        <v>3778.76</v>
      </c>
      <c r="H6347" s="38">
        <v>13</v>
      </c>
      <c r="I6347" s="38">
        <v>11334</v>
      </c>
      <c r="J6347" s="37">
        <v>63.576609605000002</v>
      </c>
      <c r="K6347" s="37">
        <v>54.763008695000003</v>
      </c>
      <c r="L6347" s="37">
        <v>47.264219341</v>
      </c>
      <c r="M6347" s="37">
        <v>16.719975529999999</v>
      </c>
      <c r="N6347" s="37">
        <v>35.098175787999999</v>
      </c>
      <c r="O6347" s="37">
        <v>54.269957269999999</v>
      </c>
      <c r="P6347" s="37">
        <v>13.019408856</v>
      </c>
      <c r="Q6347" s="37">
        <v>58.819613699999998</v>
      </c>
      <c r="R6347" s="38">
        <v>344183</v>
      </c>
      <c r="S6347" s="37">
        <v>4.4420999999999999</v>
      </c>
      <c r="T6347" s="38">
        <v>7</v>
      </c>
      <c r="U6347" s="38">
        <v>12</v>
      </c>
      <c r="V6347" s="38">
        <v>1</v>
      </c>
    </row>
    <row r="6348" spans="1:22" ht="13.5" customHeight="1" x14ac:dyDescent="0.2">
      <c r="A6348" s="32" t="s">
        <v>6344</v>
      </c>
      <c r="B6348" s="32" t="s">
        <v>14147</v>
      </c>
      <c r="C6348" s="32" t="s">
        <v>18186</v>
      </c>
      <c r="D6348" s="37">
        <v>6.9437189999999998</v>
      </c>
      <c r="E6348" s="39">
        <v>1859.96</v>
      </c>
      <c r="F6348" s="39">
        <v>4940</v>
      </c>
      <c r="G6348" s="39">
        <v>8171.07</v>
      </c>
      <c r="H6348" s="38">
        <v>6</v>
      </c>
      <c r="I6348" s="38">
        <v>9760</v>
      </c>
      <c r="J6348" s="37">
        <v>40.172153989000002</v>
      </c>
      <c r="K6348" s="37">
        <v>45.773872789000002</v>
      </c>
      <c r="L6348" s="37">
        <v>42.792927114999998</v>
      </c>
      <c r="M6348" s="37">
        <v>15.561121241</v>
      </c>
      <c r="N6348" s="37">
        <v>26.691613103000002</v>
      </c>
      <c r="O6348" s="37">
        <v>52.272102072999999</v>
      </c>
      <c r="P6348" s="37">
        <v>12.948375532</v>
      </c>
      <c r="Q6348" s="37">
        <v>55.4021373</v>
      </c>
      <c r="R6348" s="38">
        <v>338318</v>
      </c>
      <c r="S6348" s="37">
        <v>4.4420999999999999</v>
      </c>
      <c r="T6348" s="38">
        <v>2</v>
      </c>
      <c r="U6348" s="38">
        <v>4</v>
      </c>
      <c r="V6348" s="38">
        <v>0</v>
      </c>
    </row>
    <row r="6349" spans="1:22" ht="13.5" customHeight="1" x14ac:dyDescent="0.2">
      <c r="A6349" s="32" t="s">
        <v>6345</v>
      </c>
      <c r="B6349" s="32" t="s">
        <v>14148</v>
      </c>
      <c r="C6349" s="32" t="s">
        <v>18186</v>
      </c>
      <c r="D6349" s="37">
        <v>2.4218500000000001</v>
      </c>
      <c r="E6349" s="39">
        <v>990.01</v>
      </c>
      <c r="F6349" s="39">
        <v>2785</v>
      </c>
      <c r="G6349" s="39">
        <v>4398.07</v>
      </c>
      <c r="H6349" s="38">
        <v>1</v>
      </c>
      <c r="I6349" s="38">
        <v>5570</v>
      </c>
      <c r="J6349" s="37">
        <v>35.585243499000001</v>
      </c>
      <c r="K6349" s="37">
        <v>39.135569363000002</v>
      </c>
      <c r="L6349" s="37">
        <v>47.375093266999997</v>
      </c>
      <c r="M6349" s="37">
        <v>18.895352221</v>
      </c>
      <c r="N6349" s="37">
        <v>22.063081132000001</v>
      </c>
      <c r="O6349" s="37">
        <v>46.068006930999999</v>
      </c>
      <c r="P6349" s="37">
        <v>13</v>
      </c>
      <c r="Q6349" s="37">
        <v>64.031935099999998</v>
      </c>
      <c r="R6349" s="38">
        <v>167263</v>
      </c>
      <c r="S6349" s="37">
        <v>4.4420999999999999</v>
      </c>
      <c r="T6349" s="38">
        <v>0</v>
      </c>
      <c r="U6349" s="38">
        <v>0</v>
      </c>
      <c r="V6349" s="38">
        <v>0</v>
      </c>
    </row>
    <row r="6350" spans="1:22" ht="13.5" customHeight="1" x14ac:dyDescent="0.2">
      <c r="A6350" s="32" t="s">
        <v>6346</v>
      </c>
      <c r="B6350" s="32" t="s">
        <v>14149</v>
      </c>
      <c r="C6350" s="32" t="s">
        <v>18186</v>
      </c>
      <c r="D6350" s="37">
        <v>2.0880510000000001</v>
      </c>
      <c r="E6350" s="39">
        <v>1325</v>
      </c>
      <c r="F6350" s="39">
        <v>4181</v>
      </c>
      <c r="G6350" s="39">
        <v>4515.8900000000003</v>
      </c>
      <c r="H6350" s="38">
        <v>4</v>
      </c>
      <c r="I6350" s="38">
        <v>8178</v>
      </c>
      <c r="J6350" s="37">
        <v>52.191647817000003</v>
      </c>
      <c r="K6350" s="37">
        <v>51.457496069000001</v>
      </c>
      <c r="L6350" s="37">
        <v>46.487563797999996</v>
      </c>
      <c r="M6350" s="37">
        <v>13.549801077</v>
      </c>
      <c r="N6350" s="37">
        <v>28.037908995999999</v>
      </c>
      <c r="O6350" s="37">
        <v>44.286563395999998</v>
      </c>
      <c r="P6350" s="37">
        <v>10.457075625</v>
      </c>
      <c r="Q6350" s="37">
        <v>70.217708299999998</v>
      </c>
      <c r="R6350" s="38">
        <v>278901</v>
      </c>
      <c r="S6350" s="37">
        <v>4.4420999999999999</v>
      </c>
      <c r="T6350" s="38">
        <v>2</v>
      </c>
      <c r="U6350" s="38">
        <v>3</v>
      </c>
      <c r="V6350" s="38">
        <v>1</v>
      </c>
    </row>
    <row r="6351" spans="1:22" ht="13.5" customHeight="1" x14ac:dyDescent="0.2">
      <c r="A6351" s="32" t="s">
        <v>6347</v>
      </c>
      <c r="B6351" s="32" t="s">
        <v>14150</v>
      </c>
      <c r="C6351" s="32" t="s">
        <v>18186</v>
      </c>
      <c r="D6351" s="37">
        <v>8.2155919999999991</v>
      </c>
      <c r="E6351" s="39">
        <v>910.98</v>
      </c>
      <c r="F6351" s="39">
        <v>2784</v>
      </c>
      <c r="G6351" s="39">
        <v>4904.8900000000003</v>
      </c>
      <c r="H6351" s="38">
        <v>4</v>
      </c>
      <c r="I6351" s="38">
        <v>5439</v>
      </c>
      <c r="J6351" s="37">
        <v>51.373803269</v>
      </c>
      <c r="K6351" s="37">
        <v>52.963201765999997</v>
      </c>
      <c r="L6351" s="37">
        <v>64.522112207000006</v>
      </c>
      <c r="M6351" s="37">
        <v>14.464351409000001</v>
      </c>
      <c r="N6351" s="37">
        <v>28.469068287999999</v>
      </c>
      <c r="O6351" s="37">
        <v>39.024552647</v>
      </c>
      <c r="P6351" s="37">
        <v>13</v>
      </c>
      <c r="Q6351" s="37">
        <v>61.979400699999999</v>
      </c>
      <c r="R6351" s="38">
        <v>170756</v>
      </c>
      <c r="S6351" s="37">
        <v>4.4420999999999999</v>
      </c>
      <c r="T6351" s="38">
        <v>2</v>
      </c>
      <c r="U6351" s="38">
        <v>2</v>
      </c>
      <c r="V6351" s="38">
        <v>2</v>
      </c>
    </row>
    <row r="6352" spans="1:22" ht="13.5" customHeight="1" x14ac:dyDescent="0.2">
      <c r="A6352" s="32" t="s">
        <v>6348</v>
      </c>
      <c r="B6352" s="32" t="s">
        <v>14151</v>
      </c>
      <c r="C6352" s="32" t="s">
        <v>18186</v>
      </c>
      <c r="D6352" s="37">
        <v>7.3894399999999996</v>
      </c>
      <c r="E6352" s="39">
        <v>1336.02</v>
      </c>
      <c r="F6352" s="39">
        <v>4567</v>
      </c>
      <c r="G6352" s="39">
        <v>5749.96</v>
      </c>
      <c r="H6352" s="38">
        <v>8</v>
      </c>
      <c r="I6352" s="38">
        <v>8905</v>
      </c>
      <c r="J6352" s="37">
        <v>43.216408541</v>
      </c>
      <c r="K6352" s="37">
        <v>53.344996594000001</v>
      </c>
      <c r="L6352" s="37">
        <v>51.628195601000002</v>
      </c>
      <c r="M6352" s="37">
        <v>18.941666910999999</v>
      </c>
      <c r="N6352" s="37">
        <v>31.301334561000001</v>
      </c>
      <c r="O6352" s="37">
        <v>60.819696469</v>
      </c>
      <c r="P6352" s="37">
        <v>12.865557569</v>
      </c>
      <c r="Q6352" s="37">
        <v>88.650091500000002</v>
      </c>
      <c r="R6352" s="38">
        <v>312582</v>
      </c>
      <c r="S6352" s="37">
        <v>4.4420999999999999</v>
      </c>
      <c r="T6352" s="38">
        <v>4</v>
      </c>
      <c r="U6352" s="38">
        <v>7</v>
      </c>
      <c r="V6352" s="38">
        <v>1</v>
      </c>
    </row>
    <row r="6353" spans="1:22" ht="13.5" customHeight="1" x14ac:dyDescent="0.2">
      <c r="A6353" s="32" t="s">
        <v>6349</v>
      </c>
      <c r="B6353" s="32" t="s">
        <v>14152</v>
      </c>
      <c r="C6353" s="32" t="s">
        <v>18186</v>
      </c>
      <c r="D6353" s="37">
        <v>5.5325530000000001</v>
      </c>
      <c r="E6353" s="39">
        <v>2242.06</v>
      </c>
      <c r="F6353" s="39">
        <v>6841</v>
      </c>
      <c r="G6353" s="39">
        <v>11143.1</v>
      </c>
      <c r="H6353" s="38">
        <v>8</v>
      </c>
      <c r="I6353" s="38">
        <v>13440</v>
      </c>
      <c r="J6353" s="37">
        <v>43.353716445000003</v>
      </c>
      <c r="K6353" s="37">
        <v>44.453265924</v>
      </c>
      <c r="L6353" s="37">
        <v>53.225227793999998</v>
      </c>
      <c r="M6353" s="37">
        <v>16.293836086999999</v>
      </c>
      <c r="N6353" s="37">
        <v>21.548673791999999</v>
      </c>
      <c r="O6353" s="37">
        <v>41.460871777000001</v>
      </c>
      <c r="P6353" s="37">
        <v>12.402334728</v>
      </c>
      <c r="Q6353" s="37">
        <v>51.704209900000002</v>
      </c>
      <c r="R6353" s="38">
        <v>341712</v>
      </c>
      <c r="S6353" s="37">
        <v>4.4420999999999999</v>
      </c>
      <c r="T6353" s="38">
        <v>5</v>
      </c>
      <c r="U6353" s="38">
        <v>5</v>
      </c>
      <c r="V6353" s="38">
        <v>1</v>
      </c>
    </row>
    <row r="6354" spans="1:22" ht="13.5" customHeight="1" x14ac:dyDescent="0.2">
      <c r="A6354" s="32" t="s">
        <v>6350</v>
      </c>
      <c r="B6354" s="32" t="s">
        <v>14153</v>
      </c>
      <c r="C6354" s="32" t="s">
        <v>18186</v>
      </c>
      <c r="D6354" s="37">
        <v>3.6937850000000001</v>
      </c>
      <c r="E6354" s="39">
        <v>605.98</v>
      </c>
      <c r="F6354" s="39">
        <v>1925</v>
      </c>
      <c r="G6354" s="39">
        <v>2772.02</v>
      </c>
      <c r="H6354" s="38">
        <v>2</v>
      </c>
      <c r="I6354" s="38">
        <v>4146</v>
      </c>
      <c r="J6354" s="37">
        <v>38.439346743999998</v>
      </c>
      <c r="K6354" s="37">
        <v>48.686995265999997</v>
      </c>
      <c r="L6354" s="37">
        <v>53.153357624000002</v>
      </c>
      <c r="M6354" s="37">
        <v>15.066539415999999</v>
      </c>
      <c r="N6354" s="37">
        <v>29.575651252</v>
      </c>
      <c r="O6354" s="37">
        <v>45.575660569999997</v>
      </c>
      <c r="P6354" s="37">
        <v>13</v>
      </c>
      <c r="Q6354" s="37">
        <v>63.701827600000001</v>
      </c>
      <c r="R6354" s="38">
        <v>123536</v>
      </c>
      <c r="S6354" s="37">
        <v>4.4420999999999999</v>
      </c>
      <c r="T6354" s="38">
        <v>1</v>
      </c>
      <c r="U6354" s="38">
        <v>0</v>
      </c>
      <c r="V6354" s="38">
        <v>2</v>
      </c>
    </row>
    <row r="6355" spans="1:22" ht="13.5" customHeight="1" x14ac:dyDescent="0.2">
      <c r="A6355" s="32" t="s">
        <v>6351</v>
      </c>
      <c r="B6355" s="32" t="s">
        <v>14154</v>
      </c>
      <c r="C6355" s="32" t="s">
        <v>18186</v>
      </c>
      <c r="D6355" s="37">
        <v>2.7797260000000001</v>
      </c>
      <c r="E6355" s="39">
        <v>1698.04</v>
      </c>
      <c r="F6355" s="39">
        <v>4868</v>
      </c>
      <c r="G6355" s="39">
        <v>6661.93</v>
      </c>
      <c r="H6355" s="38">
        <v>3</v>
      </c>
      <c r="I6355" s="38">
        <v>9383</v>
      </c>
      <c r="J6355" s="37">
        <v>18.525533251999999</v>
      </c>
      <c r="K6355" s="37">
        <v>24.116093299999999</v>
      </c>
      <c r="L6355" s="37">
        <v>20.38315807</v>
      </c>
      <c r="M6355" s="37">
        <v>20.997365209000002</v>
      </c>
      <c r="N6355" s="37">
        <v>13.97680783</v>
      </c>
      <c r="O6355" s="37">
        <v>29.430443065999999</v>
      </c>
      <c r="P6355" s="37">
        <v>13.077567604</v>
      </c>
      <c r="Q6355" s="37">
        <v>62.894927899999999</v>
      </c>
      <c r="R6355" s="38">
        <v>217231</v>
      </c>
      <c r="S6355" s="37">
        <v>4.4420999999999999</v>
      </c>
      <c r="T6355" s="38">
        <v>0</v>
      </c>
      <c r="U6355" s="38">
        <v>3</v>
      </c>
      <c r="V6355" s="38">
        <v>0</v>
      </c>
    </row>
    <row r="6356" spans="1:22" ht="13.5" customHeight="1" x14ac:dyDescent="0.2">
      <c r="A6356" s="32" t="s">
        <v>6352</v>
      </c>
      <c r="B6356" s="32" t="s">
        <v>14155</v>
      </c>
      <c r="C6356" s="32" t="s">
        <v>18186</v>
      </c>
      <c r="D6356" s="37">
        <v>6.6818210000000002</v>
      </c>
      <c r="E6356" s="39">
        <v>470.99</v>
      </c>
      <c r="F6356" s="39">
        <v>863</v>
      </c>
      <c r="G6356" s="39">
        <v>1455.83</v>
      </c>
      <c r="H6356" s="38">
        <v>2</v>
      </c>
      <c r="I6356" s="38">
        <v>1767</v>
      </c>
      <c r="J6356" s="37">
        <v>47.007316175</v>
      </c>
      <c r="K6356" s="37">
        <v>45.687332529999999</v>
      </c>
      <c r="L6356" s="37">
        <v>53.466947226000002</v>
      </c>
      <c r="M6356" s="37">
        <v>14.266618676</v>
      </c>
      <c r="N6356" s="37">
        <v>19.275755059000002</v>
      </c>
      <c r="O6356" s="37">
        <v>31.419571967</v>
      </c>
      <c r="P6356" s="37">
        <v>12.245579268</v>
      </c>
      <c r="Q6356" s="37" t="s">
        <v>15680</v>
      </c>
      <c r="R6356" s="38">
        <v>50263</v>
      </c>
      <c r="S6356" s="37">
        <v>4.4420999999999999</v>
      </c>
      <c r="T6356" s="38">
        <v>1</v>
      </c>
      <c r="U6356" s="38">
        <v>0</v>
      </c>
      <c r="V6356" s="38">
        <v>0</v>
      </c>
    </row>
    <row r="6357" spans="1:22" ht="13.5" customHeight="1" x14ac:dyDescent="0.2">
      <c r="A6357" s="32" t="s">
        <v>6353</v>
      </c>
      <c r="B6357" s="32" t="s">
        <v>14156</v>
      </c>
      <c r="C6357" s="32" t="s">
        <v>18186</v>
      </c>
      <c r="D6357" s="37">
        <v>5.393535</v>
      </c>
      <c r="E6357" s="39">
        <v>660.99</v>
      </c>
      <c r="F6357" s="39">
        <v>1735</v>
      </c>
      <c r="G6357" s="39">
        <v>3145.22</v>
      </c>
      <c r="H6357" s="38">
        <v>2</v>
      </c>
      <c r="I6357" s="38">
        <v>3480</v>
      </c>
      <c r="J6357" s="37">
        <v>52.737818316000002</v>
      </c>
      <c r="K6357" s="37">
        <v>53.473107327999998</v>
      </c>
      <c r="L6357" s="37">
        <v>65.663976668999993</v>
      </c>
      <c r="M6357" s="37">
        <v>14.574542495999999</v>
      </c>
      <c r="N6357" s="37">
        <v>29.021372470999999</v>
      </c>
      <c r="O6357" s="37">
        <v>38.259959715999997</v>
      </c>
      <c r="P6357" s="37">
        <v>13</v>
      </c>
      <c r="Q6357" s="37">
        <v>52.379936299999997</v>
      </c>
      <c r="R6357" s="38">
        <v>73082</v>
      </c>
      <c r="S6357" s="37">
        <v>4.4420999999999999</v>
      </c>
      <c r="T6357" s="38">
        <v>1</v>
      </c>
      <c r="U6357" s="38">
        <v>0</v>
      </c>
      <c r="V6357" s="38">
        <v>2</v>
      </c>
    </row>
    <row r="6358" spans="1:22" ht="13.5" customHeight="1" x14ac:dyDescent="0.2">
      <c r="A6358" s="32" t="s">
        <v>6354</v>
      </c>
      <c r="B6358" s="32" t="s">
        <v>14157</v>
      </c>
      <c r="C6358" s="32" t="s">
        <v>18186</v>
      </c>
      <c r="D6358" s="37">
        <v>9.7266150000000007</v>
      </c>
      <c r="E6358" s="39">
        <v>2324.9899999999998</v>
      </c>
      <c r="F6358" s="39">
        <v>8038</v>
      </c>
      <c r="G6358" s="39">
        <v>10916.4</v>
      </c>
      <c r="H6358" s="38">
        <v>9</v>
      </c>
      <c r="I6358" s="38">
        <v>15976</v>
      </c>
      <c r="J6358" s="37">
        <v>38.866804596000001</v>
      </c>
      <c r="K6358" s="37">
        <v>42.437572852999999</v>
      </c>
      <c r="L6358" s="37">
        <v>45.658875354999999</v>
      </c>
      <c r="M6358" s="37">
        <v>19.612514892</v>
      </c>
      <c r="N6358" s="37">
        <v>24.677458600000001</v>
      </c>
      <c r="O6358" s="37">
        <v>41.806254504999998</v>
      </c>
      <c r="P6358" s="37">
        <v>12.870920485999999</v>
      </c>
      <c r="Q6358" s="37">
        <v>79.287189999999995</v>
      </c>
      <c r="R6358" s="38">
        <v>496398</v>
      </c>
      <c r="S6358" s="37">
        <v>4.4420999999999999</v>
      </c>
      <c r="T6358" s="38">
        <v>4</v>
      </c>
      <c r="U6358" s="38">
        <v>7</v>
      </c>
      <c r="V6358" s="38">
        <v>2</v>
      </c>
    </row>
    <row r="6359" spans="1:22" ht="13.5" customHeight="1" x14ac:dyDescent="0.2">
      <c r="A6359" s="32" t="s">
        <v>6355</v>
      </c>
      <c r="B6359" s="32" t="s">
        <v>14158</v>
      </c>
      <c r="C6359" s="32" t="s">
        <v>18186</v>
      </c>
      <c r="D6359" s="37">
        <v>1.6252489999999999</v>
      </c>
      <c r="E6359" s="39">
        <v>422.99</v>
      </c>
      <c r="F6359" s="39">
        <v>1153</v>
      </c>
      <c r="G6359" s="39">
        <v>1331.33</v>
      </c>
      <c r="H6359" s="38">
        <v>1</v>
      </c>
      <c r="I6359" s="38">
        <v>2450</v>
      </c>
      <c r="J6359" s="37">
        <v>42.195888539000002</v>
      </c>
      <c r="K6359" s="37">
        <v>36.516739493999999</v>
      </c>
      <c r="L6359" s="37">
        <v>25.533225423000001</v>
      </c>
      <c r="M6359" s="37">
        <v>9.8580240744999994</v>
      </c>
      <c r="N6359" s="37">
        <v>20.683664696000001</v>
      </c>
      <c r="O6359" s="37">
        <v>69.341604860000004</v>
      </c>
      <c r="P6359" s="37">
        <v>13</v>
      </c>
      <c r="Q6359" s="37" t="s">
        <v>15680</v>
      </c>
      <c r="R6359" s="38">
        <v>47008</v>
      </c>
      <c r="S6359" s="37">
        <v>4.4420999999999999</v>
      </c>
      <c r="T6359" s="38">
        <v>1</v>
      </c>
      <c r="U6359" s="38">
        <v>0</v>
      </c>
      <c r="V6359" s="38">
        <v>1</v>
      </c>
    </row>
    <row r="6360" spans="1:22" ht="13.5" customHeight="1" x14ac:dyDescent="0.2">
      <c r="A6360" s="32" t="s">
        <v>6356</v>
      </c>
      <c r="B6360" s="32" t="s">
        <v>14159</v>
      </c>
      <c r="C6360" s="32" t="s">
        <v>18186</v>
      </c>
      <c r="D6360" s="37">
        <v>10.785030000000001</v>
      </c>
      <c r="E6360" s="39">
        <v>2082.0500000000002</v>
      </c>
      <c r="F6360" s="39">
        <v>6206</v>
      </c>
      <c r="G6360" s="39">
        <v>8227.09</v>
      </c>
      <c r="H6360" s="38">
        <v>8</v>
      </c>
      <c r="I6360" s="38">
        <v>12422</v>
      </c>
      <c r="J6360" s="37">
        <v>20.961257701000001</v>
      </c>
      <c r="K6360" s="37">
        <v>28.881718691</v>
      </c>
      <c r="L6360" s="37">
        <v>12.573467321000001</v>
      </c>
      <c r="M6360" s="37">
        <v>17.324583982</v>
      </c>
      <c r="N6360" s="37">
        <v>25.795424207</v>
      </c>
      <c r="O6360" s="37">
        <v>45.238405305999997</v>
      </c>
      <c r="P6360" s="37">
        <v>13.401392913</v>
      </c>
      <c r="Q6360" s="37">
        <v>80.863680099999996</v>
      </c>
      <c r="R6360" s="38">
        <v>300641</v>
      </c>
      <c r="S6360" s="37">
        <v>4.4420999999999999</v>
      </c>
      <c r="T6360" s="38">
        <v>5</v>
      </c>
      <c r="U6360" s="38">
        <v>6</v>
      </c>
      <c r="V6360" s="38">
        <v>1</v>
      </c>
    </row>
    <row r="6361" spans="1:22" ht="13.5" customHeight="1" x14ac:dyDescent="0.2">
      <c r="A6361" s="32" t="s">
        <v>6357</v>
      </c>
      <c r="B6361" s="32" t="s">
        <v>14160</v>
      </c>
      <c r="C6361" s="32" t="s">
        <v>18186</v>
      </c>
      <c r="D6361" s="37">
        <v>6.8379899999999996</v>
      </c>
      <c r="E6361" s="39">
        <v>1442.01</v>
      </c>
      <c r="F6361" s="39">
        <v>3023</v>
      </c>
      <c r="G6361" s="39">
        <v>4094.85</v>
      </c>
      <c r="H6361" s="38">
        <v>2</v>
      </c>
      <c r="I6361" s="38">
        <v>5914</v>
      </c>
      <c r="J6361" s="37">
        <v>15.536510679999999</v>
      </c>
      <c r="K6361" s="37">
        <v>23.104032784000001</v>
      </c>
      <c r="L6361" s="37">
        <v>15.794896767999999</v>
      </c>
      <c r="M6361" s="37">
        <v>19.588972844000001</v>
      </c>
      <c r="N6361" s="37">
        <v>14.052377215</v>
      </c>
      <c r="O6361" s="37">
        <v>27.047050638999998</v>
      </c>
      <c r="P6361" s="37">
        <v>13.113242392</v>
      </c>
      <c r="Q6361" s="37">
        <v>87.414587499999996</v>
      </c>
      <c r="R6361" s="38">
        <v>165520</v>
      </c>
      <c r="S6361" s="37">
        <v>4.4420999999999999</v>
      </c>
      <c r="T6361" s="38">
        <v>0</v>
      </c>
      <c r="U6361" s="38">
        <v>1</v>
      </c>
      <c r="V6361" s="38">
        <v>1</v>
      </c>
    </row>
    <row r="6362" spans="1:22" ht="13.5" customHeight="1" x14ac:dyDescent="0.2">
      <c r="A6362" s="32" t="s">
        <v>6358</v>
      </c>
      <c r="B6362" s="32" t="s">
        <v>14161</v>
      </c>
      <c r="C6362" s="32" t="s">
        <v>18186</v>
      </c>
      <c r="D6362" s="37">
        <v>1.5808230000000001</v>
      </c>
      <c r="E6362" s="39">
        <v>928.01</v>
      </c>
      <c r="F6362" s="39">
        <v>2188</v>
      </c>
      <c r="G6362" s="39">
        <v>3735.16</v>
      </c>
      <c r="H6362" s="38">
        <v>2</v>
      </c>
      <c r="I6362" s="38">
        <v>4413</v>
      </c>
      <c r="J6362" s="37">
        <v>39.419516616000003</v>
      </c>
      <c r="K6362" s="37">
        <v>47.171756379000001</v>
      </c>
      <c r="L6362" s="37">
        <v>41.243038321999997</v>
      </c>
      <c r="M6362" s="37">
        <v>17.701246505</v>
      </c>
      <c r="N6362" s="37">
        <v>26.095901742999999</v>
      </c>
      <c r="O6362" s="37">
        <v>51.759064264000003</v>
      </c>
      <c r="P6362" s="37">
        <v>13</v>
      </c>
      <c r="Q6362" s="37">
        <v>80.756045499999999</v>
      </c>
      <c r="R6362" s="38">
        <v>136863</v>
      </c>
      <c r="S6362" s="37">
        <v>4.4420999999999999</v>
      </c>
      <c r="T6362" s="38">
        <v>0</v>
      </c>
      <c r="U6362" s="38">
        <v>0</v>
      </c>
      <c r="V6362" s="38">
        <v>2</v>
      </c>
    </row>
    <row r="6363" spans="1:22" ht="13.5" customHeight="1" x14ac:dyDescent="0.2">
      <c r="A6363" s="32" t="s">
        <v>6359</v>
      </c>
      <c r="B6363" s="32" t="s">
        <v>14162</v>
      </c>
      <c r="C6363" s="32" t="s">
        <v>18186</v>
      </c>
      <c r="D6363" s="37">
        <v>4.0286330000000001</v>
      </c>
      <c r="E6363" s="39">
        <v>584.99</v>
      </c>
      <c r="F6363" s="39">
        <v>1992</v>
      </c>
      <c r="G6363" s="39">
        <v>3591.94</v>
      </c>
      <c r="H6363" s="38">
        <v>3</v>
      </c>
      <c r="I6363" s="38">
        <v>4012</v>
      </c>
      <c r="J6363" s="37">
        <v>54.248728528000001</v>
      </c>
      <c r="K6363" s="37">
        <v>49.629028935000001</v>
      </c>
      <c r="L6363" s="37">
        <v>70.046207687999996</v>
      </c>
      <c r="M6363" s="37">
        <v>11.598498567</v>
      </c>
      <c r="N6363" s="37">
        <v>16.059645632999999</v>
      </c>
      <c r="O6363" s="37">
        <v>58.654250875999999</v>
      </c>
      <c r="P6363" s="37">
        <v>13</v>
      </c>
      <c r="Q6363" s="37">
        <v>69.001476699999998</v>
      </c>
      <c r="R6363" s="38">
        <v>106272</v>
      </c>
      <c r="S6363" s="37">
        <v>4.4420999999999999</v>
      </c>
      <c r="T6363" s="38">
        <v>1</v>
      </c>
      <c r="U6363" s="38">
        <v>0</v>
      </c>
      <c r="V6363" s="38">
        <v>2</v>
      </c>
    </row>
    <row r="6364" spans="1:22" ht="13.5" customHeight="1" x14ac:dyDescent="0.2">
      <c r="A6364" s="32" t="s">
        <v>6360</v>
      </c>
      <c r="B6364" s="32" t="s">
        <v>14163</v>
      </c>
      <c r="C6364" s="32" t="s">
        <v>18186</v>
      </c>
      <c r="D6364" s="37">
        <v>1.8605400000000001</v>
      </c>
      <c r="E6364" s="39">
        <v>823.99</v>
      </c>
      <c r="F6364" s="39">
        <v>1461</v>
      </c>
      <c r="G6364" s="39">
        <v>2058.6799999999998</v>
      </c>
      <c r="H6364" s="38">
        <v>1</v>
      </c>
      <c r="I6364" s="38">
        <v>2902</v>
      </c>
      <c r="J6364" s="37">
        <v>14.459049851</v>
      </c>
      <c r="K6364" s="37">
        <v>19.51058325</v>
      </c>
      <c r="L6364" s="37">
        <v>14.117478051999999</v>
      </c>
      <c r="M6364" s="37">
        <v>19.467937271</v>
      </c>
      <c r="N6364" s="37">
        <v>14.044023028</v>
      </c>
      <c r="O6364" s="37">
        <v>29.0601539</v>
      </c>
      <c r="P6364" s="37">
        <v>13.245250852</v>
      </c>
      <c r="Q6364" s="37">
        <v>84.290479099999999</v>
      </c>
      <c r="R6364" s="38">
        <v>78103</v>
      </c>
      <c r="S6364" s="37">
        <v>4.4420999999999999</v>
      </c>
      <c r="T6364" s="38">
        <v>0</v>
      </c>
      <c r="U6364" s="38">
        <v>1</v>
      </c>
      <c r="V6364" s="38">
        <v>0</v>
      </c>
    </row>
    <row r="6365" spans="1:22" ht="13.5" customHeight="1" x14ac:dyDescent="0.2">
      <c r="A6365" s="32" t="s">
        <v>6361</v>
      </c>
      <c r="B6365" s="32" t="s">
        <v>14164</v>
      </c>
      <c r="C6365" s="32" t="s">
        <v>18186</v>
      </c>
      <c r="D6365" s="37">
        <v>6.6398739999999998</v>
      </c>
      <c r="E6365" s="39">
        <v>471</v>
      </c>
      <c r="F6365" s="39">
        <v>1521</v>
      </c>
      <c r="G6365" s="39">
        <v>2375.4899999999998</v>
      </c>
      <c r="H6365" s="38">
        <v>2</v>
      </c>
      <c r="I6365" s="38">
        <v>3035</v>
      </c>
      <c r="J6365" s="37">
        <v>42.907003214</v>
      </c>
      <c r="K6365" s="37">
        <v>40.463280075999997</v>
      </c>
      <c r="L6365" s="37">
        <v>55.107496867000002</v>
      </c>
      <c r="M6365" s="37">
        <v>17.536341006000001</v>
      </c>
      <c r="N6365" s="37">
        <v>23.544557057999999</v>
      </c>
      <c r="O6365" s="37">
        <v>40.348026505</v>
      </c>
      <c r="P6365" s="37">
        <v>13</v>
      </c>
      <c r="Q6365" s="37" t="s">
        <v>15680</v>
      </c>
      <c r="R6365" s="38">
        <v>76208</v>
      </c>
      <c r="S6365" s="37">
        <v>4.4420999999999999</v>
      </c>
      <c r="T6365" s="38">
        <v>0</v>
      </c>
      <c r="U6365" s="38">
        <v>1</v>
      </c>
      <c r="V6365" s="38">
        <v>0</v>
      </c>
    </row>
    <row r="6366" spans="1:22" ht="13.5" customHeight="1" x14ac:dyDescent="0.2">
      <c r="A6366" s="32" t="s">
        <v>6362</v>
      </c>
      <c r="B6366" s="32" t="s">
        <v>14165</v>
      </c>
      <c r="C6366" s="32" t="s">
        <v>18186</v>
      </c>
      <c r="D6366" s="37">
        <v>14.956569999999999</v>
      </c>
      <c r="E6366" s="39">
        <v>1456</v>
      </c>
      <c r="F6366" s="39">
        <v>3329</v>
      </c>
      <c r="G6366" s="39">
        <v>5746.76</v>
      </c>
      <c r="H6366" s="38">
        <v>3</v>
      </c>
      <c r="I6366" s="38">
        <v>6579</v>
      </c>
      <c r="J6366" s="37">
        <v>38.256399776000002</v>
      </c>
      <c r="K6366" s="37">
        <v>37.938571611</v>
      </c>
      <c r="L6366" s="37">
        <v>45.169550676</v>
      </c>
      <c r="M6366" s="37">
        <v>15.046568565999999</v>
      </c>
      <c r="N6366" s="37">
        <v>17.769459567999998</v>
      </c>
      <c r="O6366" s="37">
        <v>31.466961320999999</v>
      </c>
      <c r="P6366" s="37">
        <v>12.367905057</v>
      </c>
      <c r="Q6366" s="37">
        <v>65.302983999999995</v>
      </c>
      <c r="R6366" s="38">
        <v>136781</v>
      </c>
      <c r="S6366" s="37">
        <v>4.4420999999999999</v>
      </c>
      <c r="T6366" s="38">
        <v>1</v>
      </c>
      <c r="U6366" s="38">
        <v>2</v>
      </c>
      <c r="V6366" s="38">
        <v>0</v>
      </c>
    </row>
    <row r="6367" spans="1:22" ht="13.5" customHeight="1" x14ac:dyDescent="0.2">
      <c r="A6367" s="32" t="s">
        <v>6363</v>
      </c>
      <c r="B6367" s="32" t="s">
        <v>14166</v>
      </c>
      <c r="C6367" s="32" t="s">
        <v>18186</v>
      </c>
      <c r="D6367" s="37">
        <v>8.4198450000000005</v>
      </c>
      <c r="E6367" s="39">
        <v>706</v>
      </c>
      <c r="F6367" s="39">
        <v>2183</v>
      </c>
      <c r="G6367" s="39">
        <v>3994.02</v>
      </c>
      <c r="H6367" s="38">
        <v>1</v>
      </c>
      <c r="I6367" s="38">
        <v>4390</v>
      </c>
      <c r="J6367" s="37">
        <v>33.604762809999997</v>
      </c>
      <c r="K6367" s="37">
        <v>34.352134665000001</v>
      </c>
      <c r="L6367" s="37">
        <v>48.907125074</v>
      </c>
      <c r="M6367" s="37">
        <v>16.568666156999999</v>
      </c>
      <c r="N6367" s="37">
        <v>15.052786215999999</v>
      </c>
      <c r="O6367" s="37">
        <v>34.249759803000003</v>
      </c>
      <c r="P6367" s="37">
        <v>13</v>
      </c>
      <c r="Q6367" s="37">
        <v>73.468535000000003</v>
      </c>
      <c r="R6367" s="38">
        <v>136773</v>
      </c>
      <c r="S6367" s="37">
        <v>4.4420999999999999</v>
      </c>
      <c r="T6367" s="38">
        <v>1</v>
      </c>
      <c r="U6367" s="38">
        <v>1</v>
      </c>
      <c r="V6367" s="38">
        <v>0</v>
      </c>
    </row>
    <row r="6368" spans="1:22" ht="13.5" customHeight="1" x14ac:dyDescent="0.2">
      <c r="A6368" s="32" t="s">
        <v>6364</v>
      </c>
      <c r="B6368" s="32" t="s">
        <v>14167</v>
      </c>
      <c r="C6368" s="32" t="s">
        <v>18186</v>
      </c>
      <c r="D6368" s="37">
        <v>7.9706130000000002</v>
      </c>
      <c r="E6368" s="39">
        <v>1037.97</v>
      </c>
      <c r="F6368" s="39">
        <v>3811</v>
      </c>
      <c r="G6368" s="39">
        <v>6414.18</v>
      </c>
      <c r="H6368" s="38">
        <v>2</v>
      </c>
      <c r="I6368" s="38">
        <v>7771</v>
      </c>
      <c r="J6368" s="37">
        <v>43.878634365000003</v>
      </c>
      <c r="K6368" s="37">
        <v>49.430196715999998</v>
      </c>
      <c r="L6368" s="37">
        <v>53.024412898000001</v>
      </c>
      <c r="M6368" s="37">
        <v>16.981318526999999</v>
      </c>
      <c r="N6368" s="37">
        <v>26.983915261</v>
      </c>
      <c r="O6368" s="37">
        <v>36.98122729</v>
      </c>
      <c r="P6368" s="37">
        <v>12.730788263999999</v>
      </c>
      <c r="Q6368" s="37">
        <v>46.401952799999997</v>
      </c>
      <c r="R6368" s="38">
        <v>285110</v>
      </c>
      <c r="S6368" s="37">
        <v>4.4420999999999999</v>
      </c>
      <c r="T6368" s="38">
        <v>1</v>
      </c>
      <c r="U6368" s="38">
        <v>2</v>
      </c>
      <c r="V6368" s="38">
        <v>2</v>
      </c>
    </row>
    <row r="6369" spans="1:22" ht="13.5" customHeight="1" x14ac:dyDescent="0.2">
      <c r="A6369" s="32" t="s">
        <v>6365</v>
      </c>
      <c r="B6369" s="32" t="s">
        <v>14168</v>
      </c>
      <c r="C6369" s="32" t="s">
        <v>18186</v>
      </c>
      <c r="D6369" s="37">
        <v>5.8715229999999998</v>
      </c>
      <c r="E6369" s="39">
        <v>349</v>
      </c>
      <c r="F6369" s="39">
        <v>1298</v>
      </c>
      <c r="G6369" s="39">
        <v>1680.03</v>
      </c>
      <c r="H6369" s="38">
        <v>2</v>
      </c>
      <c r="I6369" s="38">
        <v>2471</v>
      </c>
      <c r="J6369" s="37">
        <v>40.340522845999999</v>
      </c>
      <c r="K6369" s="37">
        <v>49.831724446999999</v>
      </c>
      <c r="L6369" s="37">
        <v>57.790769300000001</v>
      </c>
      <c r="M6369" s="37">
        <v>15.04064286</v>
      </c>
      <c r="N6369" s="37">
        <v>30.496980199999999</v>
      </c>
      <c r="O6369" s="37">
        <v>47.538964077000003</v>
      </c>
      <c r="P6369" s="37">
        <v>13</v>
      </c>
      <c r="Q6369" s="37" t="s">
        <v>15680</v>
      </c>
      <c r="R6369" s="38">
        <v>42678</v>
      </c>
      <c r="S6369" s="37">
        <v>4.4420999999999999</v>
      </c>
      <c r="T6369" s="38">
        <v>1</v>
      </c>
      <c r="U6369" s="38">
        <v>2</v>
      </c>
      <c r="V6369" s="38">
        <v>0</v>
      </c>
    </row>
    <row r="6370" spans="1:22" ht="13.5" customHeight="1" x14ac:dyDescent="0.2">
      <c r="A6370" s="32" t="s">
        <v>6366</v>
      </c>
      <c r="B6370" s="32" t="s">
        <v>14145</v>
      </c>
      <c r="C6370" s="32" t="s">
        <v>18186</v>
      </c>
      <c r="D6370" s="37">
        <v>1.529231</v>
      </c>
      <c r="E6370" s="39">
        <v>357.01</v>
      </c>
      <c r="F6370" s="39">
        <v>1559</v>
      </c>
      <c r="G6370" s="39">
        <v>1740.31</v>
      </c>
      <c r="H6370" s="38">
        <v>3</v>
      </c>
      <c r="I6370" s="38">
        <v>3453</v>
      </c>
      <c r="J6370" s="37">
        <v>45.300821327999998</v>
      </c>
      <c r="K6370" s="37">
        <v>54.571782399</v>
      </c>
      <c r="L6370" s="37">
        <v>50.834444673</v>
      </c>
      <c r="M6370" s="37">
        <v>15.838989907</v>
      </c>
      <c r="N6370" s="37">
        <v>27.923009868000001</v>
      </c>
      <c r="O6370" s="37">
        <v>71.538187962999999</v>
      </c>
      <c r="P6370" s="37">
        <v>13</v>
      </c>
      <c r="Q6370" s="37">
        <v>58.955400699999998</v>
      </c>
      <c r="R6370" s="38">
        <v>94518</v>
      </c>
      <c r="S6370" s="37">
        <v>4.4420999999999999</v>
      </c>
      <c r="T6370" s="38">
        <v>1</v>
      </c>
      <c r="U6370" s="38">
        <v>0</v>
      </c>
      <c r="V6370" s="38">
        <v>3</v>
      </c>
    </row>
    <row r="6371" spans="1:22" ht="13.5" customHeight="1" x14ac:dyDescent="0.2">
      <c r="A6371" s="32" t="s">
        <v>6367</v>
      </c>
      <c r="B6371" s="32" t="s">
        <v>14169</v>
      </c>
      <c r="C6371" s="32" t="s">
        <v>18186</v>
      </c>
      <c r="D6371" s="37">
        <v>7.0720219999999996</v>
      </c>
      <c r="E6371" s="39">
        <v>1600.98</v>
      </c>
      <c r="F6371" s="39">
        <v>5039</v>
      </c>
      <c r="G6371" s="39">
        <v>6176.13</v>
      </c>
      <c r="H6371" s="38">
        <v>7</v>
      </c>
      <c r="I6371" s="38">
        <v>9777</v>
      </c>
      <c r="J6371" s="37">
        <v>41.443628134000001</v>
      </c>
      <c r="K6371" s="37">
        <v>51.343111948000001</v>
      </c>
      <c r="L6371" s="37">
        <v>48.895707596999998</v>
      </c>
      <c r="M6371" s="37">
        <v>18.897467226</v>
      </c>
      <c r="N6371" s="37">
        <v>29.945752139</v>
      </c>
      <c r="O6371" s="37">
        <v>59.621077315000001</v>
      </c>
      <c r="P6371" s="37">
        <v>12.864286633000001</v>
      </c>
      <c r="Q6371" s="37">
        <v>80.783565899999999</v>
      </c>
      <c r="R6371" s="38">
        <v>365852</v>
      </c>
      <c r="S6371" s="37">
        <v>4.4420999999999999</v>
      </c>
      <c r="T6371" s="38">
        <v>4</v>
      </c>
      <c r="U6371" s="38">
        <v>7</v>
      </c>
      <c r="V6371" s="38">
        <v>2</v>
      </c>
    </row>
    <row r="6372" spans="1:22" ht="13.5" customHeight="1" x14ac:dyDescent="0.2">
      <c r="A6372" s="32" t="s">
        <v>6368</v>
      </c>
      <c r="B6372" s="32" t="s">
        <v>14170</v>
      </c>
      <c r="C6372" s="32" t="s">
        <v>18186</v>
      </c>
      <c r="D6372" s="37">
        <v>5.0518590000000003</v>
      </c>
      <c r="E6372" s="39">
        <v>656</v>
      </c>
      <c r="F6372" s="39">
        <v>2396</v>
      </c>
      <c r="G6372" s="39">
        <v>1443.41</v>
      </c>
      <c r="H6372" s="38">
        <v>1</v>
      </c>
      <c r="I6372" s="38">
        <v>5342</v>
      </c>
      <c r="J6372" s="37">
        <v>58.471415829000001</v>
      </c>
      <c r="K6372" s="37">
        <v>52.351147220000001</v>
      </c>
      <c r="L6372" s="37">
        <v>49.398363629000002</v>
      </c>
      <c r="M6372" s="37">
        <v>16.970485409999998</v>
      </c>
      <c r="N6372" s="37">
        <v>22.835331767</v>
      </c>
      <c r="O6372" s="37">
        <v>61.987300449999999</v>
      </c>
      <c r="P6372" s="37">
        <v>13</v>
      </c>
      <c r="Q6372" s="37">
        <v>71.436627099999995</v>
      </c>
      <c r="R6372" s="38">
        <v>152780</v>
      </c>
      <c r="S6372" s="37">
        <v>4.4420999999999999</v>
      </c>
      <c r="T6372" s="38">
        <v>0</v>
      </c>
      <c r="U6372" s="38">
        <v>1</v>
      </c>
      <c r="V6372" s="38">
        <v>1</v>
      </c>
    </row>
    <row r="6373" spans="1:22" ht="13.5" customHeight="1" x14ac:dyDescent="0.2">
      <c r="A6373" s="32" t="s">
        <v>6369</v>
      </c>
      <c r="B6373" s="32" t="s">
        <v>14171</v>
      </c>
      <c r="C6373" s="32" t="s">
        <v>18186</v>
      </c>
      <c r="D6373" s="37">
        <v>5.1799340000000003</v>
      </c>
      <c r="E6373" s="39">
        <v>253</v>
      </c>
      <c r="F6373" s="39">
        <v>1768</v>
      </c>
      <c r="G6373" s="39">
        <v>959.37</v>
      </c>
      <c r="H6373" s="38">
        <v>1</v>
      </c>
      <c r="I6373" s="38">
        <v>3804</v>
      </c>
      <c r="J6373" s="37">
        <v>68.503545083999995</v>
      </c>
      <c r="K6373" s="37">
        <v>53.988988270999997</v>
      </c>
      <c r="L6373" s="37">
        <v>57.438656047000002</v>
      </c>
      <c r="M6373" s="37">
        <v>16.246051389000002</v>
      </c>
      <c r="N6373" s="37">
        <v>33.685093115999997</v>
      </c>
      <c r="O6373" s="37">
        <v>41.827702639999998</v>
      </c>
      <c r="P6373" s="37">
        <v>13</v>
      </c>
      <c r="Q6373" s="37">
        <v>43.178494299999997</v>
      </c>
      <c r="R6373" s="38">
        <v>149008</v>
      </c>
      <c r="S6373" s="37">
        <v>4.4420999999999999</v>
      </c>
      <c r="T6373" s="38">
        <v>1</v>
      </c>
      <c r="U6373" s="38">
        <v>0</v>
      </c>
      <c r="V6373" s="38">
        <v>0</v>
      </c>
    </row>
    <row r="6374" spans="1:22" ht="13.5" customHeight="1" x14ac:dyDescent="0.2">
      <c r="A6374" s="32" t="s">
        <v>6370</v>
      </c>
      <c r="B6374" s="32" t="s">
        <v>14172</v>
      </c>
      <c r="C6374" s="32" t="s">
        <v>18186</v>
      </c>
      <c r="D6374" s="37">
        <v>4.4684470000000003</v>
      </c>
      <c r="E6374" s="39">
        <v>439.01</v>
      </c>
      <c r="F6374" s="39">
        <v>1975</v>
      </c>
      <c r="G6374" s="39">
        <v>3039.64</v>
      </c>
      <c r="H6374" s="38">
        <v>2</v>
      </c>
      <c r="I6374" s="38">
        <v>3944</v>
      </c>
      <c r="J6374" s="37">
        <v>20.807317136999998</v>
      </c>
      <c r="K6374" s="37">
        <v>27.851171450999999</v>
      </c>
      <c r="L6374" s="37">
        <v>12.282000692</v>
      </c>
      <c r="M6374" s="37">
        <v>8.1145647934999996</v>
      </c>
      <c r="N6374" s="37">
        <v>22.36315265</v>
      </c>
      <c r="O6374" s="37">
        <v>51.664163520000002</v>
      </c>
      <c r="P6374" s="37">
        <v>13</v>
      </c>
      <c r="Q6374" s="37">
        <v>56.159136799999999</v>
      </c>
      <c r="R6374" s="38">
        <v>108348</v>
      </c>
      <c r="S6374" s="37">
        <v>4.4420999999999999</v>
      </c>
      <c r="T6374" s="38">
        <v>1</v>
      </c>
      <c r="U6374" s="38">
        <v>0</v>
      </c>
      <c r="V6374" s="38">
        <v>2</v>
      </c>
    </row>
    <row r="6375" spans="1:22" ht="13.5" customHeight="1" x14ac:dyDescent="0.2">
      <c r="A6375" s="32" t="s">
        <v>6371</v>
      </c>
      <c r="B6375" s="32" t="s">
        <v>14173</v>
      </c>
      <c r="C6375" s="32" t="s">
        <v>18186</v>
      </c>
      <c r="D6375" s="37">
        <v>8.0432690000000004</v>
      </c>
      <c r="E6375" s="39">
        <v>549.99</v>
      </c>
      <c r="F6375" s="39">
        <v>2499</v>
      </c>
      <c r="G6375" s="39">
        <v>4480.2299999999996</v>
      </c>
      <c r="H6375" s="38">
        <v>3</v>
      </c>
      <c r="I6375" s="38">
        <v>4919</v>
      </c>
      <c r="J6375" s="37">
        <v>31.644559979</v>
      </c>
      <c r="K6375" s="37">
        <v>30.077985501000001</v>
      </c>
      <c r="L6375" s="37">
        <v>38.389252132999999</v>
      </c>
      <c r="M6375" s="37">
        <v>15.91188449</v>
      </c>
      <c r="N6375" s="37">
        <v>12.849766668999999</v>
      </c>
      <c r="O6375" s="37">
        <v>26.795666476000001</v>
      </c>
      <c r="P6375" s="37">
        <v>11.968525252999999</v>
      </c>
      <c r="Q6375" s="37">
        <v>87.163934800000007</v>
      </c>
      <c r="R6375" s="38">
        <v>119629</v>
      </c>
      <c r="S6375" s="37">
        <v>4.4420999999999999</v>
      </c>
      <c r="T6375" s="38">
        <v>1</v>
      </c>
      <c r="U6375" s="38">
        <v>2</v>
      </c>
      <c r="V6375" s="38">
        <v>1</v>
      </c>
    </row>
    <row r="6376" spans="1:22" ht="13.5" customHeight="1" x14ac:dyDescent="0.2">
      <c r="A6376" s="32" t="s">
        <v>6372</v>
      </c>
      <c r="B6376" s="32" t="s">
        <v>14174</v>
      </c>
      <c r="C6376" s="32" t="s">
        <v>18186</v>
      </c>
      <c r="D6376" s="37">
        <v>2.174858</v>
      </c>
      <c r="E6376" s="39">
        <v>527.99</v>
      </c>
      <c r="F6376" s="39">
        <v>1557</v>
      </c>
      <c r="G6376" s="39">
        <v>2089.0700000000002</v>
      </c>
      <c r="H6376" s="38">
        <v>2</v>
      </c>
      <c r="I6376" s="38">
        <v>4159</v>
      </c>
      <c r="J6376" s="37">
        <v>47.155878221000002</v>
      </c>
      <c r="K6376" s="37">
        <v>54.813746823999999</v>
      </c>
      <c r="L6376" s="37">
        <v>51.149593836000001</v>
      </c>
      <c r="M6376" s="37">
        <v>15.221465243000001</v>
      </c>
      <c r="N6376" s="37">
        <v>32.885660006000002</v>
      </c>
      <c r="O6376" s="37">
        <v>77.046463506999999</v>
      </c>
      <c r="P6376" s="37">
        <v>13</v>
      </c>
      <c r="Q6376" s="37">
        <v>66.910756300000003</v>
      </c>
      <c r="R6376" s="38">
        <v>34007</v>
      </c>
      <c r="S6376" s="37">
        <v>4.4420999999999999</v>
      </c>
      <c r="T6376" s="38">
        <v>0</v>
      </c>
      <c r="U6376" s="38">
        <v>2</v>
      </c>
      <c r="V6376" s="38">
        <v>0</v>
      </c>
    </row>
    <row r="6377" spans="1:22" ht="13.5" customHeight="1" x14ac:dyDescent="0.2">
      <c r="A6377" s="32" t="s">
        <v>6373</v>
      </c>
      <c r="B6377" s="32" t="s">
        <v>14175</v>
      </c>
      <c r="C6377" s="32" t="s">
        <v>18186</v>
      </c>
      <c r="D6377" s="37">
        <v>4.3699919999999999</v>
      </c>
      <c r="E6377" s="39">
        <v>433</v>
      </c>
      <c r="F6377" s="39">
        <v>1315</v>
      </c>
      <c r="G6377" s="39">
        <v>1667.91</v>
      </c>
      <c r="H6377" s="38">
        <v>2</v>
      </c>
      <c r="I6377" s="38">
        <v>2661</v>
      </c>
      <c r="J6377" s="37">
        <v>41.011450099000001</v>
      </c>
      <c r="K6377" s="37">
        <v>45.913984147999997</v>
      </c>
      <c r="L6377" s="37">
        <v>43.308511909000003</v>
      </c>
      <c r="M6377" s="37">
        <v>20.020376811999999</v>
      </c>
      <c r="N6377" s="37">
        <v>22.801830737</v>
      </c>
      <c r="O6377" s="37">
        <v>49.461780650999998</v>
      </c>
      <c r="P6377" s="37">
        <v>13</v>
      </c>
      <c r="Q6377" s="37" t="s">
        <v>15680</v>
      </c>
      <c r="R6377" s="38">
        <v>72590</v>
      </c>
      <c r="S6377" s="37">
        <v>4.4420999999999999</v>
      </c>
      <c r="T6377" s="38">
        <v>2</v>
      </c>
      <c r="U6377" s="38">
        <v>1</v>
      </c>
      <c r="V6377" s="38">
        <v>1</v>
      </c>
    </row>
    <row r="6378" spans="1:22" ht="13.5" customHeight="1" x14ac:dyDescent="0.2">
      <c r="A6378" s="32" t="s">
        <v>6374</v>
      </c>
      <c r="B6378" s="32" t="s">
        <v>14176</v>
      </c>
      <c r="C6378" s="32" t="s">
        <v>18186</v>
      </c>
      <c r="D6378" s="37">
        <v>3.1389529999999999</v>
      </c>
      <c r="E6378" s="39">
        <v>355</v>
      </c>
      <c r="F6378" s="39">
        <v>1378</v>
      </c>
      <c r="G6378" s="39">
        <v>1287.6300000000001</v>
      </c>
      <c r="H6378" s="38">
        <v>2</v>
      </c>
      <c r="I6378" s="38">
        <v>2971</v>
      </c>
      <c r="J6378" s="37">
        <v>49.420730384000002</v>
      </c>
      <c r="K6378" s="37">
        <v>60.137394379</v>
      </c>
      <c r="L6378" s="37">
        <v>37.034625556000002</v>
      </c>
      <c r="M6378" s="37">
        <v>10.502576149999999</v>
      </c>
      <c r="N6378" s="37">
        <v>32.909583724999997</v>
      </c>
      <c r="O6378" s="37">
        <v>49.263598186999999</v>
      </c>
      <c r="P6378" s="37">
        <v>13</v>
      </c>
      <c r="Q6378" s="37" t="s">
        <v>15680</v>
      </c>
      <c r="R6378" s="38">
        <v>63093</v>
      </c>
      <c r="S6378" s="37">
        <v>4.4420999999999999</v>
      </c>
      <c r="T6378" s="38">
        <v>0</v>
      </c>
      <c r="U6378" s="38">
        <v>1</v>
      </c>
      <c r="V6378" s="38">
        <v>1</v>
      </c>
    </row>
    <row r="6379" spans="1:22" ht="13.5" customHeight="1" x14ac:dyDescent="0.2">
      <c r="A6379" s="32" t="s">
        <v>6375</v>
      </c>
      <c r="B6379" s="32" t="s">
        <v>14177</v>
      </c>
      <c r="C6379" s="32" t="s">
        <v>18186</v>
      </c>
      <c r="D6379" s="37">
        <v>10.841570000000001</v>
      </c>
      <c r="E6379" s="39">
        <v>425.01</v>
      </c>
      <c r="F6379" s="39">
        <v>1408</v>
      </c>
      <c r="G6379" s="39">
        <v>2622.58</v>
      </c>
      <c r="H6379" s="38">
        <v>2</v>
      </c>
      <c r="I6379" s="38">
        <v>2875</v>
      </c>
      <c r="J6379" s="37">
        <v>50.925062849</v>
      </c>
      <c r="K6379" s="37">
        <v>53.300813982000001</v>
      </c>
      <c r="L6379" s="37">
        <v>64.192971326999995</v>
      </c>
      <c r="M6379" s="37">
        <v>15.455717244000001</v>
      </c>
      <c r="N6379" s="37">
        <v>27.820667937</v>
      </c>
      <c r="O6379" s="37">
        <v>38.566681688000003</v>
      </c>
      <c r="P6379" s="37">
        <v>13</v>
      </c>
      <c r="Q6379" s="37" t="s">
        <v>15680</v>
      </c>
      <c r="R6379" s="38">
        <v>128555</v>
      </c>
      <c r="S6379" s="37">
        <v>4.4420999999999999</v>
      </c>
      <c r="T6379" s="38">
        <v>0</v>
      </c>
      <c r="U6379" s="38">
        <v>0</v>
      </c>
      <c r="V6379" s="38">
        <v>0</v>
      </c>
    </row>
    <row r="6380" spans="1:22" ht="13.5" customHeight="1" x14ac:dyDescent="0.2">
      <c r="A6380" s="32" t="s">
        <v>6376</v>
      </c>
      <c r="B6380" s="32" t="s">
        <v>14178</v>
      </c>
      <c r="C6380" s="32" t="s">
        <v>18186</v>
      </c>
      <c r="D6380" s="37">
        <v>6.5093069999999997</v>
      </c>
      <c r="E6380" s="39">
        <v>252.99</v>
      </c>
      <c r="F6380" s="39">
        <v>1082</v>
      </c>
      <c r="G6380" s="39">
        <v>1472.83</v>
      </c>
      <c r="H6380" s="38">
        <v>1</v>
      </c>
      <c r="I6380" s="38">
        <v>2194</v>
      </c>
      <c r="J6380" s="37">
        <v>34.332341522</v>
      </c>
      <c r="K6380" s="37">
        <v>34.853178380999999</v>
      </c>
      <c r="L6380" s="37">
        <v>30.039140321000001</v>
      </c>
      <c r="M6380" s="37">
        <v>15.548342783000001</v>
      </c>
      <c r="N6380" s="37">
        <v>20.484096995000002</v>
      </c>
      <c r="O6380" s="37">
        <v>30.154106107</v>
      </c>
      <c r="P6380" s="37">
        <v>13</v>
      </c>
      <c r="Q6380" s="37" t="s">
        <v>15680</v>
      </c>
      <c r="R6380" s="38">
        <v>56432</v>
      </c>
      <c r="S6380" s="37">
        <v>4.4420999999999999</v>
      </c>
      <c r="T6380" s="38">
        <v>0</v>
      </c>
      <c r="U6380" s="38">
        <v>0</v>
      </c>
      <c r="V6380" s="38">
        <v>1</v>
      </c>
    </row>
    <row r="6381" spans="1:22" ht="13.5" customHeight="1" x14ac:dyDescent="0.2">
      <c r="A6381" s="32" t="s">
        <v>6377</v>
      </c>
      <c r="B6381" s="32" t="s">
        <v>14179</v>
      </c>
      <c r="C6381" s="32" t="s">
        <v>18186</v>
      </c>
      <c r="D6381" s="37">
        <v>4.4962039999999996</v>
      </c>
      <c r="E6381" s="39">
        <v>1298.99</v>
      </c>
      <c r="F6381" s="39">
        <v>4260</v>
      </c>
      <c r="G6381" s="39">
        <v>6096.99</v>
      </c>
      <c r="H6381" s="38">
        <v>6</v>
      </c>
      <c r="I6381" s="38">
        <v>8953</v>
      </c>
      <c r="J6381" s="37">
        <v>47.689939422999998</v>
      </c>
      <c r="K6381" s="37">
        <v>56.363310263000002</v>
      </c>
      <c r="L6381" s="37">
        <v>53.909878323999997</v>
      </c>
      <c r="M6381" s="37">
        <v>14.888777825</v>
      </c>
      <c r="N6381" s="37">
        <v>33.000206144000003</v>
      </c>
      <c r="O6381" s="37">
        <v>63.798560219999999</v>
      </c>
      <c r="P6381" s="37">
        <v>12.840671642</v>
      </c>
      <c r="Q6381" s="37">
        <v>54.056849499999998</v>
      </c>
      <c r="R6381" s="38">
        <v>185558</v>
      </c>
      <c r="S6381" s="37">
        <v>4.4420999999999999</v>
      </c>
      <c r="T6381" s="38">
        <v>3</v>
      </c>
      <c r="U6381" s="38">
        <v>3</v>
      </c>
      <c r="V6381" s="38">
        <v>1</v>
      </c>
    </row>
    <row r="6382" spans="1:22" ht="13.5" customHeight="1" x14ac:dyDescent="0.2">
      <c r="A6382" s="32" t="s">
        <v>6378</v>
      </c>
      <c r="B6382" s="32" t="s">
        <v>14180</v>
      </c>
      <c r="C6382" s="32" t="s">
        <v>18186</v>
      </c>
      <c r="D6382" s="37">
        <v>1.481832</v>
      </c>
      <c r="E6382" s="39">
        <v>296.99</v>
      </c>
      <c r="F6382" s="39">
        <v>1128</v>
      </c>
      <c r="G6382" s="39">
        <v>1372.15</v>
      </c>
      <c r="H6382" s="38">
        <v>1</v>
      </c>
      <c r="I6382" s="38">
        <v>2319</v>
      </c>
      <c r="J6382" s="37">
        <v>43.756183598</v>
      </c>
      <c r="K6382" s="37">
        <v>34.982894592000001</v>
      </c>
      <c r="L6382" s="37">
        <v>45.899613449</v>
      </c>
      <c r="M6382" s="37">
        <v>20.140601204999999</v>
      </c>
      <c r="N6382" s="37">
        <v>28.41748346</v>
      </c>
      <c r="O6382" s="37">
        <v>43.378260144000002</v>
      </c>
      <c r="P6382" s="37">
        <v>11.999214454000001</v>
      </c>
      <c r="Q6382" s="37" t="s">
        <v>15680</v>
      </c>
      <c r="R6382" s="38">
        <v>87636</v>
      </c>
      <c r="S6382" s="37">
        <v>4.4420999999999999</v>
      </c>
      <c r="T6382" s="38">
        <v>0</v>
      </c>
      <c r="U6382" s="38">
        <v>0</v>
      </c>
      <c r="V6382" s="38">
        <v>1</v>
      </c>
    </row>
    <row r="6383" spans="1:22" ht="13.5" customHeight="1" x14ac:dyDescent="0.2">
      <c r="A6383" s="32" t="s">
        <v>6379</v>
      </c>
      <c r="B6383" s="32" t="s">
        <v>14181</v>
      </c>
      <c r="C6383" s="32" t="s">
        <v>18186</v>
      </c>
      <c r="D6383" s="37">
        <v>6.3865400000000001</v>
      </c>
      <c r="E6383" s="39">
        <v>1187.01</v>
      </c>
      <c r="F6383" s="39">
        <v>3043</v>
      </c>
      <c r="G6383" s="39">
        <v>3610.08</v>
      </c>
      <c r="H6383" s="38">
        <v>3</v>
      </c>
      <c r="I6383" s="38">
        <v>5973</v>
      </c>
      <c r="J6383" s="37">
        <v>39.801706103999997</v>
      </c>
      <c r="K6383" s="37">
        <v>50.663352424999999</v>
      </c>
      <c r="L6383" s="37">
        <v>45.149716611999999</v>
      </c>
      <c r="M6383" s="37">
        <v>20.037986891999999</v>
      </c>
      <c r="N6383" s="37">
        <v>30.870705405999999</v>
      </c>
      <c r="O6383" s="37">
        <v>55.900062118999998</v>
      </c>
      <c r="P6383" s="37">
        <v>13</v>
      </c>
      <c r="Q6383" s="37">
        <v>79.897619700000007</v>
      </c>
      <c r="R6383" s="38">
        <v>133053</v>
      </c>
      <c r="S6383" s="37">
        <v>4.4420999999999999</v>
      </c>
      <c r="T6383" s="38">
        <v>2</v>
      </c>
      <c r="U6383" s="38">
        <v>2</v>
      </c>
      <c r="V6383" s="38">
        <v>0</v>
      </c>
    </row>
    <row r="6384" spans="1:22" ht="13.5" customHeight="1" x14ac:dyDescent="0.2">
      <c r="A6384" s="32" t="s">
        <v>6380</v>
      </c>
      <c r="B6384" s="32" t="s">
        <v>14182</v>
      </c>
      <c r="C6384" s="32" t="s">
        <v>18186</v>
      </c>
      <c r="D6384" s="37">
        <v>3.9950640000000002</v>
      </c>
      <c r="E6384" s="39">
        <v>357</v>
      </c>
      <c r="F6384" s="39">
        <v>1114</v>
      </c>
      <c r="G6384" s="39">
        <v>1752.38</v>
      </c>
      <c r="H6384" s="38">
        <v>1</v>
      </c>
      <c r="I6384" s="38">
        <v>2339</v>
      </c>
      <c r="J6384" s="37">
        <v>29.100911011000001</v>
      </c>
      <c r="K6384" s="37">
        <v>38.841217233000002</v>
      </c>
      <c r="L6384" s="37">
        <v>36.223599987</v>
      </c>
      <c r="M6384" s="37">
        <v>11.170856667000001</v>
      </c>
      <c r="N6384" s="37">
        <v>24.139119031</v>
      </c>
      <c r="O6384" s="37">
        <v>44.561215234000002</v>
      </c>
      <c r="P6384" s="37">
        <v>13</v>
      </c>
      <c r="Q6384" s="37" t="s">
        <v>15680</v>
      </c>
      <c r="R6384" s="38">
        <v>46743</v>
      </c>
      <c r="S6384" s="37">
        <v>4.4420999999999999</v>
      </c>
      <c r="T6384" s="38">
        <v>0</v>
      </c>
      <c r="U6384" s="38">
        <v>0</v>
      </c>
      <c r="V6384" s="38">
        <v>1</v>
      </c>
    </row>
    <row r="6385" spans="1:22" ht="13.5" customHeight="1" x14ac:dyDescent="0.2">
      <c r="A6385" s="32" t="s">
        <v>6381</v>
      </c>
      <c r="B6385" s="32" t="s">
        <v>14183</v>
      </c>
      <c r="C6385" s="32" t="s">
        <v>18186</v>
      </c>
      <c r="D6385" s="37">
        <v>3.4569450000000002</v>
      </c>
      <c r="E6385" s="39">
        <v>404</v>
      </c>
      <c r="F6385" s="39">
        <v>1190</v>
      </c>
      <c r="G6385" s="39">
        <v>1636.75</v>
      </c>
      <c r="H6385" s="38">
        <v>1</v>
      </c>
      <c r="I6385" s="38">
        <v>2379</v>
      </c>
      <c r="J6385" s="37">
        <v>16.860842845000001</v>
      </c>
      <c r="K6385" s="37">
        <v>25.897718764</v>
      </c>
      <c r="L6385" s="37">
        <v>16.992409003999999</v>
      </c>
      <c r="M6385" s="37">
        <v>18.651515745000001</v>
      </c>
      <c r="N6385" s="37">
        <v>13.395247501</v>
      </c>
      <c r="O6385" s="37">
        <v>25.730446376</v>
      </c>
      <c r="P6385" s="37">
        <v>13</v>
      </c>
      <c r="Q6385" s="37" t="s">
        <v>15680</v>
      </c>
      <c r="R6385" s="38">
        <v>71615</v>
      </c>
      <c r="S6385" s="37">
        <v>4.4420999999999999</v>
      </c>
      <c r="T6385" s="38">
        <v>0</v>
      </c>
      <c r="U6385" s="38">
        <v>1</v>
      </c>
      <c r="V6385" s="38">
        <v>0</v>
      </c>
    </row>
    <row r="6386" spans="1:22" ht="13.5" customHeight="1" x14ac:dyDescent="0.2">
      <c r="A6386" s="32" t="s">
        <v>6382</v>
      </c>
      <c r="B6386" s="32" t="s">
        <v>14184</v>
      </c>
      <c r="C6386" s="32" t="s">
        <v>18186</v>
      </c>
      <c r="D6386" s="37">
        <v>4.0169940000000004</v>
      </c>
      <c r="E6386" s="39">
        <v>411</v>
      </c>
      <c r="F6386" s="39">
        <v>1772</v>
      </c>
      <c r="G6386" s="39">
        <v>2350.91</v>
      </c>
      <c r="H6386" s="38">
        <v>1</v>
      </c>
      <c r="I6386" s="38">
        <v>3471</v>
      </c>
      <c r="J6386" s="37">
        <v>34.085287358000002</v>
      </c>
      <c r="K6386" s="37">
        <v>35.025172742999999</v>
      </c>
      <c r="L6386" s="37">
        <v>29.674226589</v>
      </c>
      <c r="M6386" s="37">
        <v>16.60113028</v>
      </c>
      <c r="N6386" s="37">
        <v>20.025037611999998</v>
      </c>
      <c r="O6386" s="37">
        <v>27.144427049000001</v>
      </c>
      <c r="P6386" s="37">
        <v>13</v>
      </c>
      <c r="Q6386" s="37">
        <v>39.004917900000002</v>
      </c>
      <c r="R6386" s="38">
        <v>102073</v>
      </c>
      <c r="S6386" s="37">
        <v>4.4420999999999999</v>
      </c>
      <c r="T6386" s="38">
        <v>0</v>
      </c>
      <c r="U6386" s="38">
        <v>0</v>
      </c>
      <c r="V6386" s="38">
        <v>1</v>
      </c>
    </row>
    <row r="6387" spans="1:22" ht="13.5" customHeight="1" x14ac:dyDescent="0.2">
      <c r="A6387" s="32" t="s">
        <v>6383</v>
      </c>
      <c r="B6387" s="32" t="s">
        <v>14185</v>
      </c>
      <c r="C6387" s="32" t="s">
        <v>18186</v>
      </c>
      <c r="D6387" s="37">
        <v>4.4287979999999996</v>
      </c>
      <c r="E6387" s="39">
        <v>304.01</v>
      </c>
      <c r="F6387" s="39">
        <v>1093</v>
      </c>
      <c r="G6387" s="39">
        <v>1504.59</v>
      </c>
      <c r="H6387" s="38">
        <v>1</v>
      </c>
      <c r="I6387" s="38">
        <v>2308</v>
      </c>
      <c r="J6387" s="37">
        <v>57.969382320000001</v>
      </c>
      <c r="K6387" s="37">
        <v>72.118141850000001</v>
      </c>
      <c r="L6387" s="37">
        <v>79.460727379999994</v>
      </c>
      <c r="M6387" s="37">
        <v>20.637506590000001</v>
      </c>
      <c r="N6387" s="37">
        <v>42.906798369999997</v>
      </c>
      <c r="O6387" s="37">
        <v>50.559760230000002</v>
      </c>
      <c r="P6387" s="37">
        <v>13</v>
      </c>
      <c r="Q6387" s="37" t="s">
        <v>15680</v>
      </c>
      <c r="R6387" s="38">
        <v>47662</v>
      </c>
      <c r="S6387" s="37">
        <v>4.4420999999999999</v>
      </c>
      <c r="T6387" s="38">
        <v>0</v>
      </c>
      <c r="U6387" s="38">
        <v>0</v>
      </c>
      <c r="V6387" s="38">
        <v>1</v>
      </c>
    </row>
    <row r="6388" spans="1:22" ht="13.5" customHeight="1" x14ac:dyDescent="0.2">
      <c r="A6388" s="32" t="s">
        <v>6384</v>
      </c>
      <c r="B6388" s="32" t="s">
        <v>14186</v>
      </c>
      <c r="C6388" s="32" t="s">
        <v>18186</v>
      </c>
      <c r="D6388" s="37">
        <v>2.618757</v>
      </c>
      <c r="E6388" s="39">
        <v>270.99</v>
      </c>
      <c r="F6388" s="39">
        <v>997</v>
      </c>
      <c r="G6388" s="39">
        <v>760.47</v>
      </c>
      <c r="H6388" s="38">
        <v>1</v>
      </c>
      <c r="I6388" s="38">
        <v>2184</v>
      </c>
      <c r="J6388" s="37">
        <v>49.907209487000003</v>
      </c>
      <c r="K6388" s="37">
        <v>58.628479757000001</v>
      </c>
      <c r="L6388" s="37">
        <v>39.02527663</v>
      </c>
      <c r="M6388" s="37">
        <v>23.665639780999999</v>
      </c>
      <c r="N6388" s="37">
        <v>45.269692069000001</v>
      </c>
      <c r="O6388" s="37">
        <v>55.375096890999998</v>
      </c>
      <c r="P6388" s="37">
        <v>13</v>
      </c>
      <c r="Q6388" s="37" t="s">
        <v>15680</v>
      </c>
      <c r="R6388" s="38">
        <v>38223</v>
      </c>
      <c r="S6388" s="37">
        <v>4.4420999999999999</v>
      </c>
      <c r="T6388" s="38">
        <v>0</v>
      </c>
      <c r="U6388" s="38">
        <v>0</v>
      </c>
      <c r="V6388" s="38">
        <v>1</v>
      </c>
    </row>
    <row r="6389" spans="1:22" ht="13.5" customHeight="1" x14ac:dyDescent="0.2">
      <c r="A6389" s="32" t="s">
        <v>6385</v>
      </c>
      <c r="B6389" s="32" t="s">
        <v>14187</v>
      </c>
      <c r="C6389" s="32" t="s">
        <v>18186</v>
      </c>
      <c r="D6389" s="37">
        <v>1.5596559999999999</v>
      </c>
      <c r="E6389" s="39">
        <v>370</v>
      </c>
      <c r="F6389" s="39">
        <v>943</v>
      </c>
      <c r="G6389" s="39">
        <v>1601.6</v>
      </c>
      <c r="H6389" s="38">
        <v>1</v>
      </c>
      <c r="I6389" s="38">
        <v>1919</v>
      </c>
      <c r="J6389" s="37">
        <v>44.151910141999998</v>
      </c>
      <c r="K6389" s="37">
        <v>51.981446208999998</v>
      </c>
      <c r="L6389" s="37">
        <v>41.084693252000001</v>
      </c>
      <c r="M6389" s="37">
        <v>13.50167832</v>
      </c>
      <c r="N6389" s="37">
        <v>32.903621565999998</v>
      </c>
      <c r="O6389" s="37">
        <v>57.648651014000002</v>
      </c>
      <c r="P6389" s="37">
        <v>13</v>
      </c>
      <c r="Q6389" s="37" t="s">
        <v>15680</v>
      </c>
      <c r="R6389" s="38">
        <v>45342</v>
      </c>
      <c r="S6389" s="37">
        <v>4.4420999999999999</v>
      </c>
      <c r="T6389" s="38">
        <v>0</v>
      </c>
      <c r="U6389" s="38">
        <v>0</v>
      </c>
      <c r="V6389" s="38">
        <v>1</v>
      </c>
    </row>
    <row r="6390" spans="1:22" ht="13.5" customHeight="1" x14ac:dyDescent="0.2">
      <c r="A6390" s="32" t="s">
        <v>6386</v>
      </c>
      <c r="B6390" s="32" t="s">
        <v>14188</v>
      </c>
      <c r="C6390" s="32" t="s">
        <v>18186</v>
      </c>
      <c r="D6390" s="37">
        <v>3.2320899999999999</v>
      </c>
      <c r="E6390" s="39">
        <v>294.99</v>
      </c>
      <c r="F6390" s="39">
        <v>1310</v>
      </c>
      <c r="G6390" s="39">
        <v>1669.68</v>
      </c>
      <c r="H6390" s="38">
        <v>4</v>
      </c>
      <c r="I6390" s="38">
        <v>2937</v>
      </c>
      <c r="J6390" s="37">
        <v>43.395050890999997</v>
      </c>
      <c r="K6390" s="37">
        <v>50.570906844</v>
      </c>
      <c r="L6390" s="37">
        <v>50.758463941000002</v>
      </c>
      <c r="M6390" s="37">
        <v>11.822122491</v>
      </c>
      <c r="N6390" s="37">
        <v>23.379386484000001</v>
      </c>
      <c r="O6390" s="37">
        <v>85.311457919000006</v>
      </c>
      <c r="P6390" s="37">
        <v>13</v>
      </c>
      <c r="Q6390" s="37">
        <v>72.545619900000005</v>
      </c>
      <c r="R6390" s="38">
        <v>133929</v>
      </c>
      <c r="S6390" s="37">
        <v>4.4420999999999999</v>
      </c>
      <c r="T6390" s="38">
        <v>0</v>
      </c>
      <c r="U6390" s="38">
        <v>1</v>
      </c>
      <c r="V6390" s="38">
        <v>2</v>
      </c>
    </row>
    <row r="6391" spans="1:22" ht="13.5" customHeight="1" x14ac:dyDescent="0.2">
      <c r="A6391" s="32" t="s">
        <v>6387</v>
      </c>
      <c r="B6391" s="32" t="s">
        <v>14189</v>
      </c>
      <c r="C6391" s="32" t="s">
        <v>18186</v>
      </c>
      <c r="D6391" s="37">
        <v>5.7010990000000001</v>
      </c>
      <c r="E6391" s="39">
        <v>184</v>
      </c>
      <c r="F6391" s="39">
        <v>946</v>
      </c>
      <c r="G6391" s="39">
        <v>1382.33</v>
      </c>
      <c r="H6391" s="38">
        <v>1</v>
      </c>
      <c r="I6391" s="38">
        <v>2018</v>
      </c>
      <c r="J6391" s="37">
        <v>38.665292729000001</v>
      </c>
      <c r="K6391" s="37">
        <v>49.783656092000001</v>
      </c>
      <c r="L6391" s="37">
        <v>51.759005877</v>
      </c>
      <c r="M6391" s="37">
        <v>15.324540318</v>
      </c>
      <c r="N6391" s="37">
        <v>29.589078281999999</v>
      </c>
      <c r="O6391" s="37">
        <v>47.387700213999999</v>
      </c>
      <c r="P6391" s="37">
        <v>13</v>
      </c>
      <c r="Q6391" s="37" t="s">
        <v>15680</v>
      </c>
      <c r="R6391" s="38">
        <v>40896</v>
      </c>
      <c r="S6391" s="37">
        <v>4.4420999999999999</v>
      </c>
      <c r="T6391" s="38">
        <v>0</v>
      </c>
      <c r="U6391" s="38">
        <v>0</v>
      </c>
      <c r="V6391" s="38">
        <v>1</v>
      </c>
    </row>
    <row r="6392" spans="1:22" ht="13.5" customHeight="1" x14ac:dyDescent="0.2">
      <c r="A6392" s="32" t="s">
        <v>6388</v>
      </c>
      <c r="B6392" s="32" t="s">
        <v>14190</v>
      </c>
      <c r="C6392" s="32" t="s">
        <v>18186</v>
      </c>
      <c r="D6392" s="37">
        <v>3.6730079999999998</v>
      </c>
      <c r="E6392" s="39">
        <v>687.02</v>
      </c>
      <c r="F6392" s="39">
        <v>2921</v>
      </c>
      <c r="G6392" s="39">
        <v>2991.16</v>
      </c>
      <c r="H6392" s="38">
        <v>3</v>
      </c>
      <c r="I6392" s="38">
        <v>5880</v>
      </c>
      <c r="J6392" s="37">
        <v>49.806088228999997</v>
      </c>
      <c r="K6392" s="37">
        <v>51.508501520999999</v>
      </c>
      <c r="L6392" s="37">
        <v>45.953424722000001</v>
      </c>
      <c r="M6392" s="37">
        <v>16.483672458000001</v>
      </c>
      <c r="N6392" s="37">
        <v>30.083291745</v>
      </c>
      <c r="O6392" s="37">
        <v>55.681047804999999</v>
      </c>
      <c r="P6392" s="37">
        <v>13</v>
      </c>
      <c r="Q6392" s="37">
        <v>68.021276400000005</v>
      </c>
      <c r="R6392" s="38">
        <v>131816</v>
      </c>
      <c r="S6392" s="37">
        <v>4.4420999999999999</v>
      </c>
      <c r="T6392" s="38">
        <v>1</v>
      </c>
      <c r="U6392" s="38">
        <v>0</v>
      </c>
      <c r="V6392" s="38">
        <v>2</v>
      </c>
    </row>
    <row r="6393" spans="1:22" ht="13.5" customHeight="1" x14ac:dyDescent="0.2">
      <c r="A6393" s="32" t="s">
        <v>6389</v>
      </c>
      <c r="B6393" s="32" t="s">
        <v>14191</v>
      </c>
      <c r="C6393" s="32" t="s">
        <v>18186</v>
      </c>
      <c r="D6393" s="37">
        <v>1.4158280000000001</v>
      </c>
      <c r="E6393" s="39">
        <v>494.01</v>
      </c>
      <c r="F6393" s="39">
        <v>1616</v>
      </c>
      <c r="G6393" s="39">
        <v>898.75</v>
      </c>
      <c r="H6393" s="38">
        <v>1</v>
      </c>
      <c r="I6393" s="38">
        <v>3537</v>
      </c>
      <c r="J6393" s="37">
        <v>45.335251913999997</v>
      </c>
      <c r="K6393" s="37">
        <v>41.308574337000003</v>
      </c>
      <c r="L6393" s="37">
        <v>44.573891504999999</v>
      </c>
      <c r="M6393" s="37">
        <v>16.281726445</v>
      </c>
      <c r="N6393" s="37">
        <v>21.381046525999999</v>
      </c>
      <c r="O6393" s="37">
        <v>61.487303345000001</v>
      </c>
      <c r="P6393" s="37">
        <v>13</v>
      </c>
      <c r="Q6393" s="37">
        <v>79.754577900000001</v>
      </c>
      <c r="R6393" s="38">
        <v>92172</v>
      </c>
      <c r="S6393" s="37">
        <v>4.4420999999999999</v>
      </c>
      <c r="T6393" s="38">
        <v>0</v>
      </c>
      <c r="U6393" s="38">
        <v>0</v>
      </c>
      <c r="V6393" s="38">
        <v>1</v>
      </c>
    </row>
    <row r="6394" spans="1:22" ht="13.5" customHeight="1" x14ac:dyDescent="0.2">
      <c r="A6394" s="32" t="s">
        <v>6390</v>
      </c>
      <c r="B6394" s="32" t="s">
        <v>14192</v>
      </c>
      <c r="C6394" s="32" t="s">
        <v>18186</v>
      </c>
      <c r="D6394" s="37">
        <v>3.295013</v>
      </c>
      <c r="E6394" s="39">
        <v>354.99</v>
      </c>
      <c r="F6394" s="39">
        <v>874</v>
      </c>
      <c r="G6394" s="39">
        <v>961.1</v>
      </c>
      <c r="H6394" s="38">
        <v>1</v>
      </c>
      <c r="I6394" s="38">
        <v>1758</v>
      </c>
      <c r="J6394" s="37">
        <v>42.051386938999997</v>
      </c>
      <c r="K6394" s="37">
        <v>43.034090452000001</v>
      </c>
      <c r="L6394" s="37">
        <v>46.587677143999997</v>
      </c>
      <c r="M6394" s="37">
        <v>9.0182001886999998</v>
      </c>
      <c r="N6394" s="37">
        <v>21.632866335999999</v>
      </c>
      <c r="O6394" s="37">
        <v>51.682341655999998</v>
      </c>
      <c r="P6394" s="37">
        <v>13</v>
      </c>
      <c r="Q6394" s="37" t="s">
        <v>15680</v>
      </c>
      <c r="R6394" s="38">
        <v>59555</v>
      </c>
      <c r="S6394" s="37">
        <v>4.4420999999999999</v>
      </c>
      <c r="T6394" s="38">
        <v>0</v>
      </c>
      <c r="U6394" s="38">
        <v>1</v>
      </c>
      <c r="V6394" s="38">
        <v>1</v>
      </c>
    </row>
    <row r="6395" spans="1:22" ht="13.5" customHeight="1" x14ac:dyDescent="0.2">
      <c r="A6395" s="32" t="s">
        <v>6391</v>
      </c>
      <c r="B6395" s="32" t="s">
        <v>14193</v>
      </c>
      <c r="C6395" s="32" t="s">
        <v>18186</v>
      </c>
      <c r="D6395" s="37">
        <v>6.518624</v>
      </c>
      <c r="E6395" s="39">
        <v>181.99</v>
      </c>
      <c r="F6395" s="39">
        <v>953</v>
      </c>
      <c r="G6395" s="39">
        <v>549.73</v>
      </c>
      <c r="H6395" s="38">
        <v>1</v>
      </c>
      <c r="I6395" s="38">
        <v>2095</v>
      </c>
      <c r="J6395" s="37">
        <v>63.035803477999998</v>
      </c>
      <c r="K6395" s="37">
        <v>51.557413077</v>
      </c>
      <c r="L6395" s="37">
        <v>55.125910202999997</v>
      </c>
      <c r="M6395" s="37">
        <v>19.384971310000001</v>
      </c>
      <c r="N6395" s="37">
        <v>25.038459490000001</v>
      </c>
      <c r="O6395" s="37">
        <v>63.444267541999999</v>
      </c>
      <c r="P6395" s="37">
        <v>13</v>
      </c>
      <c r="Q6395" s="37" t="s">
        <v>15680</v>
      </c>
      <c r="R6395" s="38">
        <v>39500</v>
      </c>
      <c r="S6395" s="37">
        <v>4.4420999999999999</v>
      </c>
      <c r="T6395" s="38">
        <v>0</v>
      </c>
      <c r="U6395" s="38">
        <v>1</v>
      </c>
      <c r="V6395" s="38">
        <v>1</v>
      </c>
    </row>
    <row r="6396" spans="1:22" ht="13.5" customHeight="1" x14ac:dyDescent="0.2">
      <c r="A6396" s="32" t="s">
        <v>6392</v>
      </c>
      <c r="B6396" s="32" t="s">
        <v>14194</v>
      </c>
      <c r="C6396" s="32" t="s">
        <v>18186</v>
      </c>
      <c r="D6396" s="37">
        <v>5.6766930000000002</v>
      </c>
      <c r="E6396" s="39">
        <v>261.01</v>
      </c>
      <c r="F6396" s="39">
        <v>1146</v>
      </c>
      <c r="G6396" s="39">
        <v>902.2</v>
      </c>
      <c r="H6396" s="38">
        <v>1</v>
      </c>
      <c r="I6396" s="38">
        <v>2383</v>
      </c>
      <c r="J6396" s="37">
        <v>45.084766801000001</v>
      </c>
      <c r="K6396" s="37">
        <v>55.035347068</v>
      </c>
      <c r="L6396" s="37">
        <v>37.983485276000003</v>
      </c>
      <c r="M6396" s="37">
        <v>25.326559877000001</v>
      </c>
      <c r="N6396" s="37">
        <v>44.817366839000002</v>
      </c>
      <c r="O6396" s="37">
        <v>54.454940479999998</v>
      </c>
      <c r="P6396" s="37">
        <v>13</v>
      </c>
      <c r="Q6396" s="37" t="s">
        <v>15680</v>
      </c>
      <c r="R6396" s="38">
        <v>80781</v>
      </c>
      <c r="S6396" s="37">
        <v>4.4420999999999999</v>
      </c>
      <c r="T6396" s="38">
        <v>1</v>
      </c>
      <c r="U6396" s="38">
        <v>0</v>
      </c>
      <c r="V6396" s="38">
        <v>1</v>
      </c>
    </row>
    <row r="6397" spans="1:22" ht="13.5" customHeight="1" x14ac:dyDescent="0.2">
      <c r="A6397" s="32" t="s">
        <v>6393</v>
      </c>
      <c r="B6397" s="32" t="s">
        <v>14195</v>
      </c>
      <c r="C6397" s="32" t="s">
        <v>18186</v>
      </c>
      <c r="D6397" s="37">
        <v>5.1710089999999997</v>
      </c>
      <c r="E6397" s="39">
        <v>356.99</v>
      </c>
      <c r="F6397" s="39">
        <v>1659</v>
      </c>
      <c r="G6397" s="39">
        <v>1448.63</v>
      </c>
      <c r="H6397" s="38">
        <v>1</v>
      </c>
      <c r="I6397" s="38">
        <v>3273</v>
      </c>
      <c r="J6397" s="37">
        <v>39.646202271</v>
      </c>
      <c r="K6397" s="37">
        <v>40.642535684000002</v>
      </c>
      <c r="L6397" s="37">
        <v>40.86264439</v>
      </c>
      <c r="M6397" s="37">
        <v>13.478114365</v>
      </c>
      <c r="N6397" s="37">
        <v>21.257513255999999</v>
      </c>
      <c r="O6397" s="37">
        <v>47.961196448999999</v>
      </c>
      <c r="P6397" s="37">
        <v>13</v>
      </c>
      <c r="Q6397" s="37">
        <v>59.045811800000003</v>
      </c>
      <c r="R6397" s="38">
        <v>89962</v>
      </c>
      <c r="S6397" s="37">
        <v>4.4420999999999999</v>
      </c>
      <c r="T6397" s="38">
        <v>1</v>
      </c>
      <c r="U6397" s="38">
        <v>0</v>
      </c>
      <c r="V6397" s="38">
        <v>1</v>
      </c>
    </row>
    <row r="6398" spans="1:22" ht="13.5" customHeight="1" x14ac:dyDescent="0.2">
      <c r="A6398" s="32" t="s">
        <v>6394</v>
      </c>
      <c r="B6398" s="32" t="s">
        <v>14196</v>
      </c>
      <c r="C6398" s="32" t="s">
        <v>18186</v>
      </c>
      <c r="D6398" s="37">
        <v>5.7305029999999997</v>
      </c>
      <c r="E6398" s="39">
        <v>431</v>
      </c>
      <c r="F6398" s="39">
        <v>1785</v>
      </c>
      <c r="G6398" s="39">
        <v>2913.9</v>
      </c>
      <c r="H6398" s="38">
        <v>2</v>
      </c>
      <c r="I6398" s="38">
        <v>3538</v>
      </c>
      <c r="J6398" s="37">
        <v>45.131715276999998</v>
      </c>
      <c r="K6398" s="37">
        <v>48.083806664999997</v>
      </c>
      <c r="L6398" s="37">
        <v>44.413388255000001</v>
      </c>
      <c r="M6398" s="37">
        <v>17.802378820000001</v>
      </c>
      <c r="N6398" s="37">
        <v>29.974688540999999</v>
      </c>
      <c r="O6398" s="37">
        <v>56.577458342</v>
      </c>
      <c r="P6398" s="37">
        <v>13</v>
      </c>
      <c r="Q6398" s="37">
        <v>71.936993000000001</v>
      </c>
      <c r="R6398" s="38">
        <v>125722</v>
      </c>
      <c r="S6398" s="37">
        <v>4.4420999999999999</v>
      </c>
      <c r="T6398" s="38">
        <v>1</v>
      </c>
      <c r="U6398" s="38">
        <v>0</v>
      </c>
      <c r="V6398" s="38">
        <v>0</v>
      </c>
    </row>
    <row r="6399" spans="1:22" ht="13.5" customHeight="1" x14ac:dyDescent="0.2">
      <c r="A6399" s="32" t="s">
        <v>6395</v>
      </c>
      <c r="B6399" s="32" t="s">
        <v>14197</v>
      </c>
      <c r="C6399" s="32" t="s">
        <v>18186</v>
      </c>
      <c r="D6399" s="37">
        <v>1.134325</v>
      </c>
      <c r="E6399" s="39">
        <v>1306.97</v>
      </c>
      <c r="F6399" s="39">
        <v>5249</v>
      </c>
      <c r="G6399" s="39">
        <v>7844.86</v>
      </c>
      <c r="H6399" s="38">
        <v>4</v>
      </c>
      <c r="I6399" s="38">
        <v>10167</v>
      </c>
      <c r="J6399" s="37">
        <v>30.174369335000002</v>
      </c>
      <c r="K6399" s="37">
        <v>37.466505626</v>
      </c>
      <c r="L6399" s="37">
        <v>37.998379577000001</v>
      </c>
      <c r="M6399" s="37">
        <v>9.6925905726000003</v>
      </c>
      <c r="N6399" s="37">
        <v>16.937998060999998</v>
      </c>
      <c r="O6399" s="37">
        <v>42.048237665000002</v>
      </c>
      <c r="P6399" s="37">
        <v>12.830819477</v>
      </c>
      <c r="Q6399" s="37">
        <v>72.351787000000002</v>
      </c>
      <c r="R6399" s="38">
        <v>324349</v>
      </c>
      <c r="S6399" s="37">
        <v>4.4420999999999999</v>
      </c>
      <c r="T6399" s="38">
        <v>1</v>
      </c>
      <c r="U6399" s="38">
        <v>3</v>
      </c>
      <c r="V6399" s="38">
        <v>1</v>
      </c>
    </row>
    <row r="6400" spans="1:22" ht="13.5" customHeight="1" x14ac:dyDescent="0.2">
      <c r="A6400" s="32" t="s">
        <v>6396</v>
      </c>
      <c r="B6400" s="32" t="s">
        <v>14198</v>
      </c>
      <c r="C6400" s="32" t="s">
        <v>18186</v>
      </c>
      <c r="D6400" s="37">
        <v>8.4921059999999997</v>
      </c>
      <c r="E6400" s="39">
        <v>291.99</v>
      </c>
      <c r="F6400" s="39">
        <v>1285</v>
      </c>
      <c r="G6400" s="39">
        <v>1553.78</v>
      </c>
      <c r="H6400" s="38">
        <v>1</v>
      </c>
      <c r="I6400" s="38">
        <v>2564</v>
      </c>
      <c r="J6400" s="37">
        <v>37.142024634000002</v>
      </c>
      <c r="K6400" s="37">
        <v>49.532705851999999</v>
      </c>
      <c r="L6400" s="37">
        <v>40.215071248000001</v>
      </c>
      <c r="M6400" s="37">
        <v>23.017046847</v>
      </c>
      <c r="N6400" s="37">
        <v>30.059555963000001</v>
      </c>
      <c r="O6400" s="37">
        <v>60.241933271000001</v>
      </c>
      <c r="P6400" s="37">
        <v>13</v>
      </c>
      <c r="Q6400" s="37" t="s">
        <v>15680</v>
      </c>
      <c r="R6400" s="38">
        <v>58872</v>
      </c>
      <c r="S6400" s="37">
        <v>4.4420999999999999</v>
      </c>
      <c r="T6400" s="38">
        <v>0</v>
      </c>
      <c r="U6400" s="38">
        <v>0</v>
      </c>
      <c r="V6400" s="38">
        <v>1</v>
      </c>
    </row>
    <row r="6401" spans="1:22" ht="13.5" customHeight="1" x14ac:dyDescent="0.2">
      <c r="A6401" s="32" t="s">
        <v>6397</v>
      </c>
      <c r="B6401" s="32" t="s">
        <v>14199</v>
      </c>
      <c r="C6401" s="32" t="s">
        <v>18186</v>
      </c>
      <c r="D6401" s="37">
        <v>4.5849289999999998</v>
      </c>
      <c r="E6401" s="39">
        <v>167.01</v>
      </c>
      <c r="F6401" s="39">
        <v>1071</v>
      </c>
      <c r="G6401" s="39">
        <v>1126.4100000000001</v>
      </c>
      <c r="H6401" s="38">
        <v>1</v>
      </c>
      <c r="I6401" s="38">
        <v>2425</v>
      </c>
      <c r="J6401" s="37">
        <v>44.862439352999999</v>
      </c>
      <c r="K6401" s="37">
        <v>46.782136616999999</v>
      </c>
      <c r="L6401" s="37">
        <v>49.297712240999999</v>
      </c>
      <c r="M6401" s="37">
        <v>10.631184932</v>
      </c>
      <c r="N6401" s="37">
        <v>22.143102842000001</v>
      </c>
      <c r="O6401" s="37">
        <v>64.801508259000002</v>
      </c>
      <c r="P6401" s="37">
        <v>13</v>
      </c>
      <c r="Q6401" s="37" t="s">
        <v>15680</v>
      </c>
      <c r="R6401" s="38">
        <v>61011</v>
      </c>
      <c r="S6401" s="37">
        <v>4.4420999999999999</v>
      </c>
      <c r="T6401" s="38">
        <v>0</v>
      </c>
      <c r="U6401" s="38">
        <v>1</v>
      </c>
      <c r="V6401" s="38">
        <v>1</v>
      </c>
    </row>
    <row r="6402" spans="1:22" ht="13.5" customHeight="1" x14ac:dyDescent="0.2">
      <c r="A6402" s="32" t="s">
        <v>6398</v>
      </c>
      <c r="B6402" s="32" t="s">
        <v>14200</v>
      </c>
      <c r="C6402" s="32" t="s">
        <v>18068</v>
      </c>
      <c r="D6402" s="37">
        <v>6.1226039999999999</v>
      </c>
      <c r="E6402" s="39">
        <v>636</v>
      </c>
      <c r="F6402" s="39">
        <v>1579</v>
      </c>
      <c r="G6402" s="39">
        <v>2922.42</v>
      </c>
      <c r="H6402" s="38">
        <v>3</v>
      </c>
      <c r="I6402" s="38">
        <v>3180</v>
      </c>
      <c r="J6402" s="37">
        <v>13.256036163999999</v>
      </c>
      <c r="K6402" s="37">
        <v>11.053864415</v>
      </c>
      <c r="L6402" s="37">
        <v>26.509183091000001</v>
      </c>
      <c r="M6402" s="37">
        <v>13.269384390000001</v>
      </c>
      <c r="N6402" s="37">
        <v>26.595901778999998</v>
      </c>
      <c r="O6402" s="37">
        <v>15.026599827</v>
      </c>
      <c r="P6402" s="37">
        <v>7</v>
      </c>
      <c r="Q6402" s="37">
        <v>80.792925499999996</v>
      </c>
      <c r="R6402" s="38">
        <v>87801</v>
      </c>
      <c r="S6402" s="37">
        <v>3.4904099999999998</v>
      </c>
      <c r="T6402" s="38">
        <v>1</v>
      </c>
      <c r="U6402" s="38">
        <v>1</v>
      </c>
      <c r="V6402" s="38">
        <v>2</v>
      </c>
    </row>
    <row r="6403" spans="1:22" ht="13.5" customHeight="1" x14ac:dyDescent="0.2">
      <c r="A6403" s="32" t="s">
        <v>6399</v>
      </c>
      <c r="B6403" s="32" t="s">
        <v>14201</v>
      </c>
      <c r="C6403" s="32" t="s">
        <v>18068</v>
      </c>
      <c r="D6403" s="37">
        <v>10.386380000000001</v>
      </c>
      <c r="E6403" s="39">
        <v>1000.04</v>
      </c>
      <c r="F6403" s="39">
        <v>4128</v>
      </c>
      <c r="G6403" s="39">
        <v>7402.85</v>
      </c>
      <c r="H6403" s="38">
        <v>4</v>
      </c>
      <c r="I6403" s="38">
        <v>8135</v>
      </c>
      <c r="J6403" s="37">
        <v>45.040222520999997</v>
      </c>
      <c r="K6403" s="37">
        <v>31.486347804000001</v>
      </c>
      <c r="L6403" s="37">
        <v>56.301356963000003</v>
      </c>
      <c r="M6403" s="37">
        <v>11.356358863000001</v>
      </c>
      <c r="N6403" s="37">
        <v>51.918325836999998</v>
      </c>
      <c r="O6403" s="37">
        <v>21.328378483000002</v>
      </c>
      <c r="P6403" s="37">
        <v>7</v>
      </c>
      <c r="Q6403" s="37">
        <v>63.633972499999999</v>
      </c>
      <c r="R6403" s="38">
        <v>315639</v>
      </c>
      <c r="S6403" s="37">
        <v>3.4904099999999998</v>
      </c>
      <c r="T6403" s="38">
        <v>1</v>
      </c>
      <c r="U6403" s="38">
        <v>3</v>
      </c>
      <c r="V6403" s="38">
        <v>2</v>
      </c>
    </row>
    <row r="6404" spans="1:22" ht="13.5" customHeight="1" x14ac:dyDescent="0.2">
      <c r="A6404" s="32" t="s">
        <v>6400</v>
      </c>
      <c r="B6404" s="32" t="s">
        <v>14202</v>
      </c>
      <c r="C6404" s="32" t="s">
        <v>18068</v>
      </c>
      <c r="D6404" s="37">
        <v>6.4078109999999997</v>
      </c>
      <c r="E6404" s="39">
        <v>1835.03</v>
      </c>
      <c r="F6404" s="39">
        <v>4225</v>
      </c>
      <c r="G6404" s="39">
        <v>7293.99</v>
      </c>
      <c r="H6404" s="38">
        <v>8</v>
      </c>
      <c r="I6404" s="38">
        <v>8357</v>
      </c>
      <c r="J6404" s="37">
        <v>16.682181358000001</v>
      </c>
      <c r="K6404" s="37">
        <v>15.238399725000001</v>
      </c>
      <c r="L6404" s="37">
        <v>16.463787420999999</v>
      </c>
      <c r="M6404" s="37">
        <v>9.3232656478999996</v>
      </c>
      <c r="N6404" s="37">
        <v>21.165245589000001</v>
      </c>
      <c r="O6404" s="37">
        <v>22.509490937999999</v>
      </c>
      <c r="P6404" s="37">
        <v>7.1382217274000004</v>
      </c>
      <c r="Q6404" s="37">
        <v>88.009016299999999</v>
      </c>
      <c r="R6404" s="38">
        <v>241677</v>
      </c>
      <c r="S6404" s="37">
        <v>3.4904099999999998</v>
      </c>
      <c r="T6404" s="38">
        <v>5</v>
      </c>
      <c r="U6404" s="38">
        <v>7</v>
      </c>
      <c r="V6404" s="38">
        <v>1</v>
      </c>
    </row>
    <row r="6405" spans="1:22" ht="13.5" customHeight="1" x14ac:dyDescent="0.2">
      <c r="A6405" s="32" t="s">
        <v>6401</v>
      </c>
      <c r="B6405" s="32" t="s">
        <v>14203</v>
      </c>
      <c r="C6405" s="32" t="s">
        <v>18068</v>
      </c>
      <c r="D6405" s="37">
        <v>4.5909839999999997</v>
      </c>
      <c r="E6405" s="39">
        <v>1359.02</v>
      </c>
      <c r="F6405" s="39">
        <v>3847</v>
      </c>
      <c r="G6405" s="39">
        <v>6881.83</v>
      </c>
      <c r="H6405" s="38">
        <v>3</v>
      </c>
      <c r="I6405" s="38">
        <v>7477</v>
      </c>
      <c r="J6405" s="37">
        <v>10.225207194999999</v>
      </c>
      <c r="K6405" s="37">
        <v>8.9174915407000004</v>
      </c>
      <c r="L6405" s="37">
        <v>11.162907387000001</v>
      </c>
      <c r="M6405" s="37">
        <v>9.5058412213000008</v>
      </c>
      <c r="N6405" s="37">
        <v>19.186293968000001</v>
      </c>
      <c r="O6405" s="37">
        <v>14.868974545</v>
      </c>
      <c r="P6405" s="37">
        <v>7.2111686697000001</v>
      </c>
      <c r="Q6405" s="37">
        <v>73.5038737</v>
      </c>
      <c r="R6405" s="38">
        <v>201838</v>
      </c>
      <c r="S6405" s="37">
        <v>3.4904099999999998</v>
      </c>
      <c r="T6405" s="38">
        <v>2</v>
      </c>
      <c r="U6405" s="38">
        <v>3</v>
      </c>
      <c r="V6405" s="38">
        <v>1</v>
      </c>
    </row>
    <row r="6406" spans="1:22" ht="13.5" customHeight="1" x14ac:dyDescent="0.2">
      <c r="A6406" s="32" t="s">
        <v>6402</v>
      </c>
      <c r="B6406" s="32" t="s">
        <v>14204</v>
      </c>
      <c r="C6406" s="32" t="s">
        <v>18068</v>
      </c>
      <c r="D6406" s="37">
        <v>6.7405229999999996</v>
      </c>
      <c r="E6406" s="39">
        <v>1700.99</v>
      </c>
      <c r="F6406" s="39">
        <v>3505</v>
      </c>
      <c r="G6406" s="39">
        <v>5876.62</v>
      </c>
      <c r="H6406" s="38">
        <v>4</v>
      </c>
      <c r="I6406" s="38">
        <v>6850</v>
      </c>
      <c r="J6406" s="37">
        <v>10.948363114999999</v>
      </c>
      <c r="K6406" s="37">
        <v>13.401640378</v>
      </c>
      <c r="L6406" s="37">
        <v>4.9485863318999996</v>
      </c>
      <c r="M6406" s="37">
        <v>8.8173346157000001</v>
      </c>
      <c r="N6406" s="37">
        <v>16.194568361000002</v>
      </c>
      <c r="O6406" s="37">
        <v>14.078635889999999</v>
      </c>
      <c r="P6406" s="37">
        <v>7</v>
      </c>
      <c r="Q6406" s="37">
        <v>89.390273899999997</v>
      </c>
      <c r="R6406" s="38">
        <v>194068</v>
      </c>
      <c r="S6406" s="37">
        <v>3.4904099999999998</v>
      </c>
      <c r="T6406" s="38">
        <v>2</v>
      </c>
      <c r="U6406" s="38">
        <v>4</v>
      </c>
      <c r="V6406" s="38">
        <v>0</v>
      </c>
    </row>
    <row r="6407" spans="1:22" ht="13.5" customHeight="1" x14ac:dyDescent="0.2">
      <c r="A6407" s="32" t="s">
        <v>6403</v>
      </c>
      <c r="B6407" s="32" t="s">
        <v>14205</v>
      </c>
      <c r="C6407" s="32" t="s">
        <v>18068</v>
      </c>
      <c r="D6407" s="37">
        <v>2.8789060000000002</v>
      </c>
      <c r="E6407" s="39">
        <v>1457.99</v>
      </c>
      <c r="F6407" s="39">
        <v>2981</v>
      </c>
      <c r="G6407" s="39">
        <v>5773.48</v>
      </c>
      <c r="H6407" s="38">
        <v>6</v>
      </c>
      <c r="I6407" s="38">
        <v>6043</v>
      </c>
      <c r="J6407" s="37">
        <v>4.5632994448000002</v>
      </c>
      <c r="K6407" s="37">
        <v>3.6080140402</v>
      </c>
      <c r="L6407" s="37">
        <v>1.3021702718999999</v>
      </c>
      <c r="M6407" s="37">
        <v>12.388092607999999</v>
      </c>
      <c r="N6407" s="37">
        <v>4.9789158696999998</v>
      </c>
      <c r="O6407" s="37">
        <v>6.7134019077999998</v>
      </c>
      <c r="P6407" s="37">
        <v>7</v>
      </c>
      <c r="Q6407" s="37">
        <v>79.507716299999998</v>
      </c>
      <c r="R6407" s="38">
        <v>138313</v>
      </c>
      <c r="S6407" s="37">
        <v>3.4904099999999998</v>
      </c>
      <c r="T6407" s="38">
        <v>3</v>
      </c>
      <c r="U6407" s="38">
        <v>6</v>
      </c>
      <c r="V6407" s="38">
        <v>0</v>
      </c>
    </row>
    <row r="6408" spans="1:22" ht="13.5" customHeight="1" x14ac:dyDescent="0.2">
      <c r="A6408" s="32" t="s">
        <v>6404</v>
      </c>
      <c r="B6408" s="32" t="s">
        <v>14206</v>
      </c>
      <c r="C6408" s="32" t="s">
        <v>18068</v>
      </c>
      <c r="D6408" s="37">
        <v>5.1745859999999997</v>
      </c>
      <c r="E6408" s="39">
        <v>962.02</v>
      </c>
      <c r="F6408" s="39">
        <v>2873</v>
      </c>
      <c r="G6408" s="39">
        <v>4907.6099999999997</v>
      </c>
      <c r="H6408" s="38">
        <v>3</v>
      </c>
      <c r="I6408" s="38">
        <v>5752</v>
      </c>
      <c r="J6408" s="37">
        <v>14.756435179</v>
      </c>
      <c r="K6408" s="37">
        <v>16.009339237999999</v>
      </c>
      <c r="L6408" s="37">
        <v>14.844367346</v>
      </c>
      <c r="M6408" s="37">
        <v>12.563487149</v>
      </c>
      <c r="N6408" s="37">
        <v>19.861789745999999</v>
      </c>
      <c r="O6408" s="37">
        <v>25.350457603999999</v>
      </c>
      <c r="P6408" s="37">
        <v>8.4426561264999993</v>
      </c>
      <c r="Q6408" s="37">
        <v>68.533613000000003</v>
      </c>
      <c r="R6408" s="38">
        <v>193101</v>
      </c>
      <c r="S6408" s="37">
        <v>3.4904099999999998</v>
      </c>
      <c r="T6408" s="38">
        <v>1</v>
      </c>
      <c r="U6408" s="38">
        <v>1</v>
      </c>
      <c r="V6408" s="38">
        <v>1</v>
      </c>
    </row>
    <row r="6409" spans="1:22" ht="13.5" customHeight="1" x14ac:dyDescent="0.2">
      <c r="A6409" s="32" t="s">
        <v>6405</v>
      </c>
      <c r="B6409" s="32" t="s">
        <v>14207</v>
      </c>
      <c r="C6409" s="32" t="s">
        <v>18068</v>
      </c>
      <c r="D6409" s="37">
        <v>6.8881100000000002</v>
      </c>
      <c r="E6409" s="39">
        <v>1341.04</v>
      </c>
      <c r="F6409" s="39">
        <v>4770</v>
      </c>
      <c r="G6409" s="39">
        <v>8603.18</v>
      </c>
      <c r="H6409" s="38">
        <v>6</v>
      </c>
      <c r="I6409" s="38">
        <v>9478</v>
      </c>
      <c r="J6409" s="37">
        <v>45.069385871000001</v>
      </c>
      <c r="K6409" s="37">
        <v>38.980327424999999</v>
      </c>
      <c r="L6409" s="37">
        <v>53.957930023999999</v>
      </c>
      <c r="M6409" s="37">
        <v>14.453798294</v>
      </c>
      <c r="N6409" s="37">
        <v>56.639127264999999</v>
      </c>
      <c r="O6409" s="37">
        <v>15.719608349</v>
      </c>
      <c r="P6409" s="37">
        <v>7.3725635962</v>
      </c>
      <c r="Q6409" s="37">
        <v>60.983647499999996</v>
      </c>
      <c r="R6409" s="38">
        <v>319509</v>
      </c>
      <c r="S6409" s="37">
        <v>3.4904099999999998</v>
      </c>
      <c r="T6409" s="38">
        <v>4</v>
      </c>
      <c r="U6409" s="38">
        <v>5</v>
      </c>
      <c r="V6409" s="38">
        <v>0</v>
      </c>
    </row>
    <row r="6410" spans="1:22" ht="13.5" customHeight="1" x14ac:dyDescent="0.2">
      <c r="A6410" s="32" t="s">
        <v>6406</v>
      </c>
      <c r="B6410" s="32" t="s">
        <v>14208</v>
      </c>
      <c r="C6410" s="32" t="s">
        <v>18068</v>
      </c>
      <c r="D6410" s="37">
        <v>7.979984</v>
      </c>
      <c r="E6410" s="39">
        <v>1784.96</v>
      </c>
      <c r="F6410" s="39">
        <v>4867</v>
      </c>
      <c r="G6410" s="39">
        <v>8364.33</v>
      </c>
      <c r="H6410" s="38">
        <v>4</v>
      </c>
      <c r="I6410" s="38">
        <v>9532</v>
      </c>
      <c r="J6410" s="37">
        <v>19.52424718</v>
      </c>
      <c r="K6410" s="37">
        <v>19.019375169</v>
      </c>
      <c r="L6410" s="37">
        <v>25.181290313000002</v>
      </c>
      <c r="M6410" s="37">
        <v>18.954790214999999</v>
      </c>
      <c r="N6410" s="37">
        <v>23.408843438000002</v>
      </c>
      <c r="O6410" s="37">
        <v>17.906300600000002</v>
      </c>
      <c r="P6410" s="37">
        <v>10.108736419</v>
      </c>
      <c r="Q6410" s="37">
        <v>72.951754699999995</v>
      </c>
      <c r="R6410" s="38">
        <v>300404</v>
      </c>
      <c r="S6410" s="37">
        <v>3.4904099999999998</v>
      </c>
      <c r="T6410" s="38">
        <v>1</v>
      </c>
      <c r="U6410" s="38">
        <v>2</v>
      </c>
      <c r="V6410" s="38">
        <v>2</v>
      </c>
    </row>
    <row r="6411" spans="1:22" ht="13.5" customHeight="1" x14ac:dyDescent="0.2">
      <c r="A6411" s="32" t="s">
        <v>6407</v>
      </c>
      <c r="B6411" s="32" t="s">
        <v>14209</v>
      </c>
      <c r="C6411" s="32" t="s">
        <v>18068</v>
      </c>
      <c r="D6411" s="37">
        <v>4.1015370000000004</v>
      </c>
      <c r="E6411" s="39">
        <v>2549.0100000000002</v>
      </c>
      <c r="F6411" s="39">
        <v>5509</v>
      </c>
      <c r="G6411" s="39">
        <v>10278.799999999999</v>
      </c>
      <c r="H6411" s="38">
        <v>9</v>
      </c>
      <c r="I6411" s="38">
        <v>10805</v>
      </c>
      <c r="J6411" s="37">
        <v>3.2425710506000001</v>
      </c>
      <c r="K6411" s="37">
        <v>3.6582029512999998</v>
      </c>
      <c r="L6411" s="37">
        <v>1.3022715248000001</v>
      </c>
      <c r="M6411" s="37">
        <v>13.450550182000001</v>
      </c>
      <c r="N6411" s="37">
        <v>5.9981723598999999</v>
      </c>
      <c r="O6411" s="37">
        <v>3.9237592705000002</v>
      </c>
      <c r="P6411" s="37">
        <v>6.9791183901</v>
      </c>
      <c r="Q6411" s="37">
        <v>74.123821599999999</v>
      </c>
      <c r="R6411" s="38">
        <v>354596</v>
      </c>
      <c r="S6411" s="37">
        <v>3.4904099999999998</v>
      </c>
      <c r="T6411" s="38">
        <v>4</v>
      </c>
      <c r="U6411" s="38">
        <v>7</v>
      </c>
      <c r="V6411" s="38">
        <v>1</v>
      </c>
    </row>
    <row r="6412" spans="1:22" ht="13.5" customHeight="1" x14ac:dyDescent="0.2">
      <c r="A6412" s="32" t="s">
        <v>6408</v>
      </c>
      <c r="B6412" s="32" t="s">
        <v>14210</v>
      </c>
      <c r="C6412" s="32" t="s">
        <v>18068</v>
      </c>
      <c r="D6412" s="37">
        <v>3.149492</v>
      </c>
      <c r="E6412" s="39">
        <v>1413.02</v>
      </c>
      <c r="F6412" s="39">
        <v>3504</v>
      </c>
      <c r="G6412" s="39">
        <v>5979.46</v>
      </c>
      <c r="H6412" s="38">
        <v>4</v>
      </c>
      <c r="I6412" s="38">
        <v>6869</v>
      </c>
      <c r="J6412" s="37">
        <v>10.288748312999999</v>
      </c>
      <c r="K6412" s="37">
        <v>9.4753686457999997</v>
      </c>
      <c r="L6412" s="37">
        <v>8.8519395837000001</v>
      </c>
      <c r="M6412" s="37">
        <v>6.2197908663000003</v>
      </c>
      <c r="N6412" s="37">
        <v>16.508750287000002</v>
      </c>
      <c r="O6412" s="37">
        <v>13.277949405999999</v>
      </c>
      <c r="P6412" s="37">
        <v>6.9739783737999996</v>
      </c>
      <c r="Q6412" s="37">
        <v>75.667994100000001</v>
      </c>
      <c r="R6412" s="38">
        <v>140507</v>
      </c>
      <c r="S6412" s="37">
        <v>3.4904099999999998</v>
      </c>
      <c r="T6412" s="38">
        <v>2</v>
      </c>
      <c r="U6412" s="38">
        <v>2</v>
      </c>
      <c r="V6412" s="38">
        <v>0</v>
      </c>
    </row>
    <row r="6413" spans="1:22" ht="13.5" customHeight="1" x14ac:dyDescent="0.2">
      <c r="A6413" s="32" t="s">
        <v>6409</v>
      </c>
      <c r="B6413" s="32" t="s">
        <v>14211</v>
      </c>
      <c r="C6413" s="32" t="s">
        <v>18068</v>
      </c>
      <c r="D6413" s="37">
        <v>10.42876</v>
      </c>
      <c r="E6413" s="39">
        <v>1591.02</v>
      </c>
      <c r="F6413" s="39">
        <v>5119</v>
      </c>
      <c r="G6413" s="39">
        <v>9380.27</v>
      </c>
      <c r="H6413" s="38">
        <v>7</v>
      </c>
      <c r="I6413" s="38">
        <v>10264</v>
      </c>
      <c r="J6413" s="37">
        <v>46.093050892000001</v>
      </c>
      <c r="K6413" s="37">
        <v>38.702359244999997</v>
      </c>
      <c r="L6413" s="37">
        <v>56.035459052999997</v>
      </c>
      <c r="M6413" s="37">
        <v>14.104429175</v>
      </c>
      <c r="N6413" s="37">
        <v>42.856291452999997</v>
      </c>
      <c r="O6413" s="37">
        <v>15.418416649999999</v>
      </c>
      <c r="P6413" s="37">
        <v>7</v>
      </c>
      <c r="Q6413" s="37">
        <v>55.971974400000001</v>
      </c>
      <c r="R6413" s="38">
        <v>297215</v>
      </c>
      <c r="S6413" s="37">
        <v>3.4904099999999998</v>
      </c>
      <c r="T6413" s="38">
        <v>5</v>
      </c>
      <c r="U6413" s="38">
        <v>5</v>
      </c>
      <c r="V6413" s="38">
        <v>0</v>
      </c>
    </row>
    <row r="6414" spans="1:22" ht="13.5" customHeight="1" x14ac:dyDescent="0.2">
      <c r="A6414" s="32" t="s">
        <v>6410</v>
      </c>
      <c r="B6414" s="32" t="s">
        <v>14212</v>
      </c>
      <c r="C6414" s="32" t="s">
        <v>18068</v>
      </c>
      <c r="D6414" s="37">
        <v>7.9765370000000004</v>
      </c>
      <c r="E6414" s="39">
        <v>613.02</v>
      </c>
      <c r="F6414" s="39">
        <v>2541</v>
      </c>
      <c r="G6414" s="39">
        <v>4251.8500000000004</v>
      </c>
      <c r="H6414" s="38">
        <v>5</v>
      </c>
      <c r="I6414" s="38">
        <v>4977</v>
      </c>
      <c r="J6414" s="37">
        <v>48.964306372999999</v>
      </c>
      <c r="K6414" s="37">
        <v>41.805650958999998</v>
      </c>
      <c r="L6414" s="37">
        <v>57.238408651</v>
      </c>
      <c r="M6414" s="37">
        <v>24.191232881000001</v>
      </c>
      <c r="N6414" s="37">
        <v>39.791224610999997</v>
      </c>
      <c r="O6414" s="37">
        <v>42.178419192</v>
      </c>
      <c r="P6414" s="37">
        <v>10.716554735000001</v>
      </c>
      <c r="Q6414" s="37">
        <v>68.510634100000004</v>
      </c>
      <c r="R6414" s="38">
        <v>129848</v>
      </c>
      <c r="S6414" s="37">
        <v>3.4904099999999998</v>
      </c>
      <c r="T6414" s="38">
        <v>4</v>
      </c>
      <c r="U6414" s="38">
        <v>2</v>
      </c>
      <c r="V6414" s="38">
        <v>0</v>
      </c>
    </row>
    <row r="6415" spans="1:22" ht="13.5" customHeight="1" x14ac:dyDescent="0.2">
      <c r="A6415" s="32" t="s">
        <v>6411</v>
      </c>
      <c r="B6415" s="32" t="s">
        <v>14213</v>
      </c>
      <c r="C6415" s="32" t="s">
        <v>18068</v>
      </c>
      <c r="D6415" s="37">
        <v>3.4702380000000002</v>
      </c>
      <c r="E6415" s="39">
        <v>2117.0300000000002</v>
      </c>
      <c r="F6415" s="39">
        <v>5426</v>
      </c>
      <c r="G6415" s="39">
        <v>7661.53</v>
      </c>
      <c r="H6415" s="38">
        <v>6</v>
      </c>
      <c r="I6415" s="38">
        <v>10591</v>
      </c>
      <c r="J6415" s="37">
        <v>16.582671549000001</v>
      </c>
      <c r="K6415" s="37">
        <v>14.879808028999999</v>
      </c>
      <c r="L6415" s="37">
        <v>11.177113886000001</v>
      </c>
      <c r="M6415" s="37">
        <v>15.993545489000001</v>
      </c>
      <c r="N6415" s="37">
        <v>16.804483355999999</v>
      </c>
      <c r="O6415" s="37">
        <v>22.669865571999999</v>
      </c>
      <c r="P6415" s="37">
        <v>10.123376623</v>
      </c>
      <c r="Q6415" s="37">
        <v>85.214287200000001</v>
      </c>
      <c r="R6415" s="38">
        <v>237836</v>
      </c>
      <c r="S6415" s="37">
        <v>3.4904099999999998</v>
      </c>
      <c r="T6415" s="38">
        <v>3</v>
      </c>
      <c r="U6415" s="38">
        <v>6</v>
      </c>
      <c r="V6415" s="38">
        <v>2</v>
      </c>
    </row>
    <row r="6416" spans="1:22" ht="13.5" customHeight="1" x14ac:dyDescent="0.2">
      <c r="A6416" s="32" t="s">
        <v>6412</v>
      </c>
      <c r="B6416" s="32" t="s">
        <v>14214</v>
      </c>
      <c r="C6416" s="32" t="s">
        <v>18068</v>
      </c>
      <c r="D6416" s="37">
        <v>4.7151360000000002</v>
      </c>
      <c r="E6416" s="39">
        <v>2745.95</v>
      </c>
      <c r="F6416" s="39">
        <v>6159</v>
      </c>
      <c r="G6416" s="39">
        <v>11564.56</v>
      </c>
      <c r="H6416" s="38">
        <v>10</v>
      </c>
      <c r="I6416" s="38">
        <v>12140</v>
      </c>
      <c r="J6416" s="37">
        <v>6.6091968950000002</v>
      </c>
      <c r="K6416" s="37">
        <v>4.3415071671999996</v>
      </c>
      <c r="L6416" s="37">
        <v>3.0446416126</v>
      </c>
      <c r="M6416" s="37">
        <v>27.116354092000002</v>
      </c>
      <c r="N6416" s="37">
        <v>7.6139630106</v>
      </c>
      <c r="O6416" s="37">
        <v>5.7042304977000002</v>
      </c>
      <c r="P6416" s="37">
        <v>7.0060493826999997</v>
      </c>
      <c r="Q6416" s="37">
        <v>81.777542100000005</v>
      </c>
      <c r="R6416" s="38">
        <v>296326</v>
      </c>
      <c r="S6416" s="37">
        <v>3.4904099999999998</v>
      </c>
      <c r="T6416" s="38">
        <v>6</v>
      </c>
      <c r="U6416" s="38">
        <v>9</v>
      </c>
      <c r="V6416" s="38">
        <v>1</v>
      </c>
    </row>
    <row r="6417" spans="1:22" ht="13.5" customHeight="1" x14ac:dyDescent="0.2">
      <c r="A6417" s="32" t="s">
        <v>6413</v>
      </c>
      <c r="B6417" s="32" t="s">
        <v>14215</v>
      </c>
      <c r="C6417" s="32" t="s">
        <v>18068</v>
      </c>
      <c r="D6417" s="37">
        <v>3.6511170000000002</v>
      </c>
      <c r="E6417" s="39">
        <v>4830.08</v>
      </c>
      <c r="F6417" s="39">
        <v>9682</v>
      </c>
      <c r="G6417" s="39">
        <v>16041.28</v>
      </c>
      <c r="H6417" s="38">
        <v>16</v>
      </c>
      <c r="I6417" s="38">
        <v>18830</v>
      </c>
      <c r="J6417" s="37">
        <v>8.3557909038999991</v>
      </c>
      <c r="K6417" s="37">
        <v>7.0204883970000003</v>
      </c>
      <c r="L6417" s="37">
        <v>5.4839713220000004</v>
      </c>
      <c r="M6417" s="37">
        <v>10.284533821</v>
      </c>
      <c r="N6417" s="37">
        <v>12.896871288</v>
      </c>
      <c r="O6417" s="37">
        <v>11.238934812</v>
      </c>
      <c r="P6417" s="37">
        <v>6.9799395161</v>
      </c>
      <c r="Q6417" s="37">
        <v>84.465388000000004</v>
      </c>
      <c r="R6417" s="38">
        <v>543092</v>
      </c>
      <c r="S6417" s="37">
        <v>3.4904099999999998</v>
      </c>
      <c r="T6417" s="38">
        <v>9</v>
      </c>
      <c r="U6417" s="38">
        <v>12</v>
      </c>
      <c r="V6417" s="38">
        <v>0</v>
      </c>
    </row>
    <row r="6418" spans="1:22" ht="13.5" customHeight="1" x14ac:dyDescent="0.2">
      <c r="A6418" s="32" t="s">
        <v>6414</v>
      </c>
      <c r="B6418" s="32" t="s">
        <v>14216</v>
      </c>
      <c r="C6418" s="32" t="s">
        <v>18068</v>
      </c>
      <c r="D6418" s="37">
        <v>4.9096669999999998</v>
      </c>
      <c r="E6418" s="39">
        <v>1505.99</v>
      </c>
      <c r="F6418" s="39">
        <v>5137</v>
      </c>
      <c r="G6418" s="39">
        <v>8689.2999999999993</v>
      </c>
      <c r="H6418" s="38">
        <v>7</v>
      </c>
      <c r="I6418" s="38">
        <v>9990</v>
      </c>
      <c r="J6418" s="37">
        <v>16.302801723000002</v>
      </c>
      <c r="K6418" s="37">
        <v>14.811506026</v>
      </c>
      <c r="L6418" s="37">
        <v>16.712776555000001</v>
      </c>
      <c r="M6418" s="37">
        <v>9.5209119042000001</v>
      </c>
      <c r="N6418" s="37">
        <v>21.286321951000001</v>
      </c>
      <c r="O6418" s="37">
        <v>23.610626024999998</v>
      </c>
      <c r="P6418" s="37">
        <v>7.2511363635999997</v>
      </c>
      <c r="Q6418" s="37">
        <v>87.456009600000002</v>
      </c>
      <c r="R6418" s="38">
        <v>264750</v>
      </c>
      <c r="S6418" s="37">
        <v>3.4904099999999998</v>
      </c>
      <c r="T6418" s="38">
        <v>4</v>
      </c>
      <c r="U6418" s="38">
        <v>5</v>
      </c>
      <c r="V6418" s="38">
        <v>0</v>
      </c>
    </row>
    <row r="6419" spans="1:22" ht="13.5" customHeight="1" x14ac:dyDescent="0.2">
      <c r="A6419" s="32" t="s">
        <v>6415</v>
      </c>
      <c r="B6419" s="32" t="s">
        <v>14217</v>
      </c>
      <c r="C6419" s="32" t="s">
        <v>18068</v>
      </c>
      <c r="D6419" s="37">
        <v>3.976893</v>
      </c>
      <c r="E6419" s="39">
        <v>1134.98</v>
      </c>
      <c r="F6419" s="39">
        <v>3164</v>
      </c>
      <c r="G6419" s="39">
        <v>5526.08</v>
      </c>
      <c r="H6419" s="38">
        <v>6</v>
      </c>
      <c r="I6419" s="38">
        <v>6162</v>
      </c>
      <c r="J6419" s="37">
        <v>10.422769798999999</v>
      </c>
      <c r="K6419" s="37">
        <v>8.3651515457999999</v>
      </c>
      <c r="L6419" s="37">
        <v>8.3961808339000008</v>
      </c>
      <c r="M6419" s="37">
        <v>8.1684953708000005</v>
      </c>
      <c r="N6419" s="37">
        <v>12.693599011</v>
      </c>
      <c r="O6419" s="37">
        <v>8.4679943834000007</v>
      </c>
      <c r="P6419" s="37">
        <v>7</v>
      </c>
      <c r="Q6419" s="37">
        <v>86.564995300000007</v>
      </c>
      <c r="R6419" s="38">
        <v>153905</v>
      </c>
      <c r="S6419" s="37">
        <v>3.4904099999999998</v>
      </c>
      <c r="T6419" s="38">
        <v>4</v>
      </c>
      <c r="U6419" s="38">
        <v>4</v>
      </c>
      <c r="V6419" s="38">
        <v>1</v>
      </c>
    </row>
    <row r="6420" spans="1:22" ht="13.5" customHeight="1" x14ac:dyDescent="0.2">
      <c r="A6420" s="32" t="s">
        <v>6416</v>
      </c>
      <c r="B6420" s="32" t="s">
        <v>14218</v>
      </c>
      <c r="C6420" s="32" t="s">
        <v>18068</v>
      </c>
      <c r="D6420" s="37">
        <v>4.1733549999999999</v>
      </c>
      <c r="E6420" s="39">
        <v>982.02</v>
      </c>
      <c r="F6420" s="39">
        <v>1802</v>
      </c>
      <c r="G6420" s="39">
        <v>3140.09</v>
      </c>
      <c r="H6420" s="38">
        <v>4</v>
      </c>
      <c r="I6420" s="38">
        <v>3561</v>
      </c>
      <c r="J6420" s="37">
        <v>13.159796889000001</v>
      </c>
      <c r="K6420" s="37">
        <v>14.551785024999999</v>
      </c>
      <c r="L6420" s="37">
        <v>18.617805139000001</v>
      </c>
      <c r="M6420" s="37">
        <v>17.429410318999999</v>
      </c>
      <c r="N6420" s="37">
        <v>17.330866060999998</v>
      </c>
      <c r="O6420" s="37">
        <v>25.997943131</v>
      </c>
      <c r="P6420" s="37">
        <v>11.29786504</v>
      </c>
      <c r="Q6420" s="37">
        <v>78.636763400000007</v>
      </c>
      <c r="R6420" s="38">
        <v>98639</v>
      </c>
      <c r="S6420" s="37">
        <v>3.4904099999999998</v>
      </c>
      <c r="T6420" s="38">
        <v>3</v>
      </c>
      <c r="U6420" s="38">
        <v>3</v>
      </c>
      <c r="V6420" s="38">
        <v>2</v>
      </c>
    </row>
    <row r="6421" spans="1:22" ht="13.5" customHeight="1" x14ac:dyDescent="0.2">
      <c r="A6421" s="32" t="s">
        <v>6417</v>
      </c>
      <c r="B6421" s="32" t="s">
        <v>14219</v>
      </c>
      <c r="C6421" s="32" t="s">
        <v>18068</v>
      </c>
      <c r="D6421" s="37">
        <v>6.7917100000000001</v>
      </c>
      <c r="E6421" s="39">
        <v>1309</v>
      </c>
      <c r="F6421" s="39">
        <v>4009</v>
      </c>
      <c r="G6421" s="39">
        <v>6537.67</v>
      </c>
      <c r="H6421" s="38">
        <v>5</v>
      </c>
      <c r="I6421" s="38">
        <v>7725</v>
      </c>
      <c r="J6421" s="37">
        <v>11.690214528</v>
      </c>
      <c r="K6421" s="37">
        <v>8.6392819991999996</v>
      </c>
      <c r="L6421" s="37">
        <v>9.3962254740999995</v>
      </c>
      <c r="M6421" s="37">
        <v>15.697781095</v>
      </c>
      <c r="N6421" s="37">
        <v>13.872319994</v>
      </c>
      <c r="O6421" s="37">
        <v>8.7192031832999994</v>
      </c>
      <c r="P6421" s="37">
        <v>7</v>
      </c>
      <c r="Q6421" s="37">
        <v>73.926305900000003</v>
      </c>
      <c r="R6421" s="38">
        <v>164461</v>
      </c>
      <c r="S6421" s="37">
        <v>3.4904099999999998</v>
      </c>
      <c r="T6421" s="38">
        <v>4</v>
      </c>
      <c r="U6421" s="38">
        <v>5</v>
      </c>
      <c r="V6421" s="38">
        <v>0</v>
      </c>
    </row>
    <row r="6422" spans="1:22" ht="13.5" customHeight="1" x14ac:dyDescent="0.2">
      <c r="A6422" s="32" t="s">
        <v>6418</v>
      </c>
      <c r="B6422" s="32" t="s">
        <v>14220</v>
      </c>
      <c r="C6422" s="32" t="s">
        <v>18068</v>
      </c>
      <c r="D6422" s="37">
        <v>3.9477259999999998</v>
      </c>
      <c r="E6422" s="39">
        <v>495</v>
      </c>
      <c r="F6422" s="39">
        <v>1322</v>
      </c>
      <c r="G6422" s="39">
        <v>2425.37</v>
      </c>
      <c r="H6422" s="38">
        <v>2</v>
      </c>
      <c r="I6422" s="38">
        <v>2667</v>
      </c>
      <c r="J6422" s="37">
        <v>23.250651755</v>
      </c>
      <c r="K6422" s="37">
        <v>27.097485459000001</v>
      </c>
      <c r="L6422" s="37">
        <v>22.955331380000001</v>
      </c>
      <c r="M6422" s="37">
        <v>13.332009340000001</v>
      </c>
      <c r="N6422" s="37">
        <v>18.309785499</v>
      </c>
      <c r="O6422" s="37">
        <v>24.870778293000001</v>
      </c>
      <c r="P6422" s="37">
        <v>9.9495955196000008</v>
      </c>
      <c r="Q6422" s="37" t="s">
        <v>15680</v>
      </c>
      <c r="R6422" s="38">
        <v>80036</v>
      </c>
      <c r="S6422" s="37">
        <v>3.4904099999999998</v>
      </c>
      <c r="T6422" s="38">
        <v>1</v>
      </c>
      <c r="U6422" s="38">
        <v>1</v>
      </c>
      <c r="V6422" s="38">
        <v>0</v>
      </c>
    </row>
    <row r="6423" spans="1:22" ht="13.5" customHeight="1" x14ac:dyDescent="0.2">
      <c r="A6423" s="32" t="s">
        <v>6419</v>
      </c>
      <c r="B6423" s="32" t="s">
        <v>14221</v>
      </c>
      <c r="C6423" s="32" t="s">
        <v>18068</v>
      </c>
      <c r="D6423" s="37">
        <v>4.8658400000000004</v>
      </c>
      <c r="E6423" s="39">
        <v>1718.96</v>
      </c>
      <c r="F6423" s="39">
        <v>5402</v>
      </c>
      <c r="G6423" s="39">
        <v>9560.17</v>
      </c>
      <c r="H6423" s="38">
        <v>8</v>
      </c>
      <c r="I6423" s="38">
        <v>10493</v>
      </c>
      <c r="J6423" s="37">
        <v>29.016140642</v>
      </c>
      <c r="K6423" s="37">
        <v>22.628246770000001</v>
      </c>
      <c r="L6423" s="37">
        <v>39.548703658000001</v>
      </c>
      <c r="M6423" s="37">
        <v>12.765910141000001</v>
      </c>
      <c r="N6423" s="37">
        <v>37.316131900000002</v>
      </c>
      <c r="O6423" s="37">
        <v>27.954407854999999</v>
      </c>
      <c r="P6423" s="37">
        <v>8.3863606412999996</v>
      </c>
      <c r="Q6423" s="37">
        <v>95.468803399999999</v>
      </c>
      <c r="R6423" s="38">
        <v>278318</v>
      </c>
      <c r="S6423" s="37">
        <v>3.4904099999999998</v>
      </c>
      <c r="T6423" s="38">
        <v>5</v>
      </c>
      <c r="U6423" s="38">
        <v>5</v>
      </c>
      <c r="V6423" s="38">
        <v>1</v>
      </c>
    </row>
    <row r="6424" spans="1:22" ht="13.5" customHeight="1" x14ac:dyDescent="0.2">
      <c r="A6424" s="32" t="s">
        <v>6420</v>
      </c>
      <c r="B6424" s="32" t="s">
        <v>14222</v>
      </c>
      <c r="C6424" s="32" t="s">
        <v>18068</v>
      </c>
      <c r="D6424" s="37">
        <v>8.1589709999999993</v>
      </c>
      <c r="E6424" s="39">
        <v>811</v>
      </c>
      <c r="F6424" s="39">
        <v>2886</v>
      </c>
      <c r="G6424" s="39">
        <v>4930.25</v>
      </c>
      <c r="H6424" s="38">
        <v>4</v>
      </c>
      <c r="I6424" s="38">
        <v>5665</v>
      </c>
      <c r="J6424" s="37">
        <v>45.851155163999998</v>
      </c>
      <c r="K6424" s="37">
        <v>34.976771448999997</v>
      </c>
      <c r="L6424" s="37">
        <v>60.876459638999997</v>
      </c>
      <c r="M6424" s="37">
        <v>21.961863082000001</v>
      </c>
      <c r="N6424" s="37">
        <v>36.702464376999998</v>
      </c>
      <c r="O6424" s="37">
        <v>29.750633527000002</v>
      </c>
      <c r="P6424" s="37">
        <v>9.1748987853999999</v>
      </c>
      <c r="Q6424" s="37">
        <v>77.784195499999996</v>
      </c>
      <c r="R6424" s="38">
        <v>135717</v>
      </c>
      <c r="S6424" s="37">
        <v>3.4904099999999998</v>
      </c>
      <c r="T6424" s="38">
        <v>2</v>
      </c>
      <c r="U6424" s="38">
        <v>0</v>
      </c>
      <c r="V6424" s="38">
        <v>2</v>
      </c>
    </row>
    <row r="6425" spans="1:22" ht="13.5" customHeight="1" x14ac:dyDescent="0.2">
      <c r="A6425" s="32" t="s">
        <v>6421</v>
      </c>
      <c r="B6425" s="32" t="s">
        <v>14223</v>
      </c>
      <c r="C6425" s="32" t="s">
        <v>18068</v>
      </c>
      <c r="D6425" s="37">
        <v>2.3364479999999999</v>
      </c>
      <c r="E6425" s="39">
        <v>1572.98</v>
      </c>
      <c r="F6425" s="39">
        <v>6201</v>
      </c>
      <c r="G6425" s="39">
        <v>10220.66</v>
      </c>
      <c r="H6425" s="38">
        <v>10</v>
      </c>
      <c r="I6425" s="38">
        <v>12013</v>
      </c>
      <c r="J6425" s="37">
        <v>2.3584105758999998</v>
      </c>
      <c r="K6425" s="37">
        <v>3.2377900109</v>
      </c>
      <c r="L6425" s="37">
        <v>2.0300013027000001</v>
      </c>
      <c r="M6425" s="37">
        <v>14.688301472999999</v>
      </c>
      <c r="N6425" s="37">
        <v>7.5632329002000001</v>
      </c>
      <c r="O6425" s="37">
        <v>3.6113389529000002</v>
      </c>
      <c r="P6425" s="37">
        <v>6.9807356492999997</v>
      </c>
      <c r="Q6425" s="37">
        <v>79.316898899999998</v>
      </c>
      <c r="R6425" s="38">
        <v>284943</v>
      </c>
      <c r="S6425" s="37">
        <v>3.4904099999999998</v>
      </c>
      <c r="T6425" s="38">
        <v>7</v>
      </c>
      <c r="U6425" s="38">
        <v>10</v>
      </c>
      <c r="V6425" s="38">
        <v>1</v>
      </c>
    </row>
    <row r="6426" spans="1:22" ht="13.5" customHeight="1" x14ac:dyDescent="0.2">
      <c r="A6426" s="32" t="s">
        <v>6422</v>
      </c>
      <c r="B6426" s="32" t="s">
        <v>14224</v>
      </c>
      <c r="C6426" s="32" t="s">
        <v>18068</v>
      </c>
      <c r="D6426" s="37">
        <v>5.925065</v>
      </c>
      <c r="E6426" s="39">
        <v>768.02</v>
      </c>
      <c r="F6426" s="39">
        <v>2358</v>
      </c>
      <c r="G6426" s="39">
        <v>4296.6000000000004</v>
      </c>
      <c r="H6426" s="38">
        <v>4</v>
      </c>
      <c r="I6426" s="38">
        <v>4500</v>
      </c>
      <c r="J6426" s="37">
        <v>4.1504806037000002</v>
      </c>
      <c r="K6426" s="37">
        <v>3.6938705681999999</v>
      </c>
      <c r="L6426" s="37">
        <v>1.2672093769999999</v>
      </c>
      <c r="M6426" s="37">
        <v>11.670433142</v>
      </c>
      <c r="N6426" s="37">
        <v>4.5629667660999997</v>
      </c>
      <c r="O6426" s="37">
        <v>5.5839331759000004</v>
      </c>
      <c r="P6426" s="37">
        <v>7</v>
      </c>
      <c r="Q6426" s="37">
        <v>91.728532299999998</v>
      </c>
      <c r="R6426" s="38">
        <v>104977</v>
      </c>
      <c r="S6426" s="37">
        <v>3.4904099999999998</v>
      </c>
      <c r="T6426" s="38">
        <v>3</v>
      </c>
      <c r="U6426" s="38">
        <v>4</v>
      </c>
      <c r="V6426" s="38">
        <v>4</v>
      </c>
    </row>
    <row r="6427" spans="1:22" ht="13.5" customHeight="1" x14ac:dyDescent="0.2">
      <c r="A6427" s="32" t="s">
        <v>6423</v>
      </c>
      <c r="B6427" s="32" t="s">
        <v>14225</v>
      </c>
      <c r="C6427" s="32" t="s">
        <v>18068</v>
      </c>
      <c r="D6427" s="37">
        <v>4.8610519999999999</v>
      </c>
      <c r="E6427" s="39">
        <v>1460.98</v>
      </c>
      <c r="F6427" s="39">
        <v>4452</v>
      </c>
      <c r="G6427" s="39">
        <v>7462.65</v>
      </c>
      <c r="H6427" s="38">
        <v>6</v>
      </c>
      <c r="I6427" s="38">
        <v>8863</v>
      </c>
      <c r="J6427" s="37">
        <v>6.0039278921000001</v>
      </c>
      <c r="K6427" s="37">
        <v>5.7225427317999999</v>
      </c>
      <c r="L6427" s="37">
        <v>4.4507191713000003</v>
      </c>
      <c r="M6427" s="37">
        <v>11.488092815</v>
      </c>
      <c r="N6427" s="37">
        <v>14.403374593000001</v>
      </c>
      <c r="O6427" s="37">
        <v>9.2795633292000002</v>
      </c>
      <c r="P6427" s="37">
        <v>7.2145488772000004</v>
      </c>
      <c r="Q6427" s="37">
        <v>82.194692500000002</v>
      </c>
      <c r="R6427" s="38">
        <v>269620</v>
      </c>
      <c r="S6427" s="37">
        <v>3.4904099999999998</v>
      </c>
      <c r="T6427" s="38">
        <v>4</v>
      </c>
      <c r="U6427" s="38">
        <v>6</v>
      </c>
      <c r="V6427" s="38">
        <v>0</v>
      </c>
    </row>
    <row r="6428" spans="1:22" ht="13.5" customHeight="1" x14ac:dyDescent="0.2">
      <c r="A6428" s="32" t="s">
        <v>6424</v>
      </c>
      <c r="B6428" s="32" t="s">
        <v>14226</v>
      </c>
      <c r="C6428" s="32" t="s">
        <v>18068</v>
      </c>
      <c r="D6428" s="37">
        <v>8.0761339999999997</v>
      </c>
      <c r="E6428" s="39">
        <v>585.01</v>
      </c>
      <c r="F6428" s="39">
        <v>1635</v>
      </c>
      <c r="G6428" s="39">
        <v>3088.03</v>
      </c>
      <c r="H6428" s="38">
        <v>3</v>
      </c>
      <c r="I6428" s="38">
        <v>3350</v>
      </c>
      <c r="J6428" s="37">
        <v>30.511180370000002</v>
      </c>
      <c r="K6428" s="37">
        <v>18.526814537</v>
      </c>
      <c r="L6428" s="37">
        <v>44.167620855000003</v>
      </c>
      <c r="M6428" s="37">
        <v>4.7957447925999999</v>
      </c>
      <c r="N6428" s="37">
        <v>43.601006013999999</v>
      </c>
      <c r="O6428" s="37">
        <v>20.549837251</v>
      </c>
      <c r="P6428" s="37">
        <v>7</v>
      </c>
      <c r="Q6428" s="37">
        <v>81.237950999999995</v>
      </c>
      <c r="R6428" s="38">
        <v>90037</v>
      </c>
      <c r="S6428" s="37">
        <v>3.4904099999999998</v>
      </c>
      <c r="T6428" s="38">
        <v>1</v>
      </c>
      <c r="U6428" s="38">
        <v>3</v>
      </c>
      <c r="V6428" s="38">
        <v>1</v>
      </c>
    </row>
    <row r="6429" spans="1:22" ht="13.5" customHeight="1" x14ac:dyDescent="0.2">
      <c r="A6429" s="32" t="s">
        <v>6425</v>
      </c>
      <c r="B6429" s="32" t="s">
        <v>14227</v>
      </c>
      <c r="C6429" s="32" t="s">
        <v>18068</v>
      </c>
      <c r="D6429" s="37">
        <v>5.1823139999999999</v>
      </c>
      <c r="E6429" s="39">
        <v>330</v>
      </c>
      <c r="F6429" s="39">
        <v>1072</v>
      </c>
      <c r="G6429" s="39">
        <v>1869.65</v>
      </c>
      <c r="H6429" s="38">
        <v>1</v>
      </c>
      <c r="I6429" s="38">
        <v>2204</v>
      </c>
      <c r="J6429" s="37">
        <v>4.5932314647999997</v>
      </c>
      <c r="K6429" s="37">
        <v>4.4595176077999996</v>
      </c>
      <c r="L6429" s="37">
        <v>3.2579433880000002</v>
      </c>
      <c r="M6429" s="37">
        <v>4.5752316254999998</v>
      </c>
      <c r="N6429" s="37">
        <v>9.7730728278000001</v>
      </c>
      <c r="O6429" s="37">
        <v>11.473622919</v>
      </c>
      <c r="P6429" s="37">
        <v>7</v>
      </c>
      <c r="Q6429" s="37" t="s">
        <v>15680</v>
      </c>
      <c r="R6429" s="38">
        <v>77789</v>
      </c>
      <c r="S6429" s="37">
        <v>3.4904099999999998</v>
      </c>
      <c r="T6429" s="38">
        <v>0</v>
      </c>
      <c r="U6429" s="38">
        <v>0</v>
      </c>
      <c r="V6429" s="38">
        <v>1</v>
      </c>
    </row>
    <row r="6430" spans="1:22" ht="13.5" customHeight="1" x14ac:dyDescent="0.2">
      <c r="A6430" s="32" t="s">
        <v>6426</v>
      </c>
      <c r="B6430" s="32" t="s">
        <v>14228</v>
      </c>
      <c r="C6430" s="32" t="s">
        <v>18068</v>
      </c>
      <c r="D6430" s="37">
        <v>6.5660309999999997</v>
      </c>
      <c r="E6430" s="39">
        <v>514.01</v>
      </c>
      <c r="F6430" s="39">
        <v>1372</v>
      </c>
      <c r="G6430" s="39">
        <v>2544.56</v>
      </c>
      <c r="H6430" s="38">
        <v>5</v>
      </c>
      <c r="I6430" s="38">
        <v>2709</v>
      </c>
      <c r="J6430" s="37">
        <v>7.2993806608999998</v>
      </c>
      <c r="K6430" s="37">
        <v>2.3720003015</v>
      </c>
      <c r="L6430" s="37">
        <v>3.3877657109000001</v>
      </c>
      <c r="M6430" s="37">
        <v>34.197042414999999</v>
      </c>
      <c r="N6430" s="37">
        <v>17.116982754999999</v>
      </c>
      <c r="O6430" s="37">
        <v>5.0549882815</v>
      </c>
      <c r="P6430" s="37">
        <v>7</v>
      </c>
      <c r="Q6430" s="37" t="s">
        <v>15680</v>
      </c>
      <c r="R6430" s="38">
        <v>52947</v>
      </c>
      <c r="S6430" s="37">
        <v>3.4904099999999998</v>
      </c>
      <c r="T6430" s="38">
        <v>2</v>
      </c>
      <c r="U6430" s="38">
        <v>5</v>
      </c>
      <c r="V6430" s="38">
        <v>0</v>
      </c>
    </row>
    <row r="6431" spans="1:22" ht="13.5" customHeight="1" x14ac:dyDescent="0.2">
      <c r="A6431" s="32" t="s">
        <v>6427</v>
      </c>
      <c r="B6431" s="32" t="s">
        <v>14229</v>
      </c>
      <c r="C6431" s="32" t="s">
        <v>18068</v>
      </c>
      <c r="D6431" s="37">
        <v>6.6061240000000003</v>
      </c>
      <c r="E6431" s="39">
        <v>931</v>
      </c>
      <c r="F6431" s="39">
        <v>2042</v>
      </c>
      <c r="G6431" s="39">
        <v>3799.8</v>
      </c>
      <c r="H6431" s="38">
        <v>3</v>
      </c>
      <c r="I6431" s="38">
        <v>4015</v>
      </c>
      <c r="J6431" s="37">
        <v>4.4571548210999996</v>
      </c>
      <c r="K6431" s="37">
        <v>6.2574972944000002</v>
      </c>
      <c r="L6431" s="37">
        <v>3.2152963451000001</v>
      </c>
      <c r="M6431" s="37">
        <v>13.798781866000001</v>
      </c>
      <c r="N6431" s="37">
        <v>10.20564856</v>
      </c>
      <c r="O6431" s="37">
        <v>3.9004906052999999</v>
      </c>
      <c r="P6431" s="37">
        <v>7</v>
      </c>
      <c r="Q6431" s="37">
        <v>91.585455300000007</v>
      </c>
      <c r="R6431" s="38">
        <v>122378</v>
      </c>
      <c r="S6431" s="37">
        <v>3.4904099999999998</v>
      </c>
      <c r="T6431" s="38">
        <v>2</v>
      </c>
      <c r="U6431" s="38">
        <v>2</v>
      </c>
      <c r="V6431" s="38">
        <v>2</v>
      </c>
    </row>
    <row r="6432" spans="1:22" ht="13.5" customHeight="1" x14ac:dyDescent="0.2">
      <c r="A6432" s="32" t="s">
        <v>6428</v>
      </c>
      <c r="B6432" s="32" t="s">
        <v>14230</v>
      </c>
      <c r="C6432" s="32" t="s">
        <v>18138</v>
      </c>
      <c r="D6432" s="37">
        <v>7.5039119999999997</v>
      </c>
      <c r="E6432" s="39">
        <v>1049.98</v>
      </c>
      <c r="F6432" s="39">
        <v>3452</v>
      </c>
      <c r="G6432" s="39">
        <v>6155.35</v>
      </c>
      <c r="H6432" s="38">
        <v>3</v>
      </c>
      <c r="I6432" s="38">
        <v>6803</v>
      </c>
      <c r="J6432" s="37">
        <v>21.563398314000001</v>
      </c>
      <c r="K6432" s="37">
        <v>23.152900097</v>
      </c>
      <c r="L6432" s="37">
        <v>32.331735434999999</v>
      </c>
      <c r="M6432" s="37">
        <v>11.889887968</v>
      </c>
      <c r="N6432" s="37">
        <v>19.420755206999999</v>
      </c>
      <c r="O6432" s="37">
        <v>23.739223708000001</v>
      </c>
      <c r="P6432" s="37">
        <v>11.601062473000001</v>
      </c>
      <c r="Q6432" s="37">
        <v>65.050696400000007</v>
      </c>
      <c r="R6432" s="38">
        <v>189466</v>
      </c>
      <c r="S6432" s="37">
        <v>5.1191300000000002</v>
      </c>
      <c r="T6432" s="38">
        <v>0</v>
      </c>
      <c r="U6432" s="38">
        <v>0</v>
      </c>
      <c r="V6432" s="38">
        <v>1</v>
      </c>
    </row>
    <row r="6433" spans="1:22" ht="13.5" customHeight="1" x14ac:dyDescent="0.2">
      <c r="A6433" s="32" t="s">
        <v>6429</v>
      </c>
      <c r="B6433" s="32" t="s">
        <v>14231</v>
      </c>
      <c r="C6433" s="32" t="s">
        <v>18138</v>
      </c>
      <c r="D6433" s="37">
        <v>12.017989999999999</v>
      </c>
      <c r="E6433" s="39">
        <v>1039.04</v>
      </c>
      <c r="F6433" s="39">
        <v>4391</v>
      </c>
      <c r="G6433" s="39">
        <v>5694.16</v>
      </c>
      <c r="H6433" s="38">
        <v>9</v>
      </c>
      <c r="I6433" s="38">
        <v>8708</v>
      </c>
      <c r="J6433" s="37">
        <v>67.461441054000005</v>
      </c>
      <c r="K6433" s="37">
        <v>54.499633920000001</v>
      </c>
      <c r="L6433" s="37">
        <v>74.189103059000004</v>
      </c>
      <c r="M6433" s="37">
        <v>8.7151801446999997</v>
      </c>
      <c r="N6433" s="37">
        <v>39.732053407999999</v>
      </c>
      <c r="O6433" s="37">
        <v>41.868461566000001</v>
      </c>
      <c r="P6433" s="37">
        <v>11.18294204</v>
      </c>
      <c r="Q6433" s="37">
        <v>76.371027100000006</v>
      </c>
      <c r="R6433" s="38">
        <v>252400</v>
      </c>
      <c r="S6433" s="37">
        <v>5.1191300000000002</v>
      </c>
      <c r="T6433" s="38">
        <v>3</v>
      </c>
      <c r="U6433" s="38">
        <v>5</v>
      </c>
      <c r="V6433" s="38">
        <v>1</v>
      </c>
    </row>
    <row r="6434" spans="1:22" ht="13.5" customHeight="1" x14ac:dyDescent="0.2">
      <c r="A6434" s="32" t="s">
        <v>6430</v>
      </c>
      <c r="B6434" s="32" t="s">
        <v>14232</v>
      </c>
      <c r="C6434" s="32" t="s">
        <v>18138</v>
      </c>
      <c r="D6434" s="37">
        <v>5.6600320000000002</v>
      </c>
      <c r="E6434" s="39">
        <v>651.99</v>
      </c>
      <c r="F6434" s="39">
        <v>1750</v>
      </c>
      <c r="G6434" s="39">
        <v>3452.4</v>
      </c>
      <c r="H6434" s="38">
        <v>2</v>
      </c>
      <c r="I6434" s="38">
        <v>3597</v>
      </c>
      <c r="J6434" s="37">
        <v>31.120072426</v>
      </c>
      <c r="K6434" s="37">
        <v>31.642764944</v>
      </c>
      <c r="L6434" s="37">
        <v>46.281814652000001</v>
      </c>
      <c r="M6434" s="37">
        <v>9.6702082314000002</v>
      </c>
      <c r="N6434" s="37">
        <v>19.493314941000001</v>
      </c>
      <c r="O6434" s="37">
        <v>22.264628413000001</v>
      </c>
      <c r="P6434" s="37">
        <v>9.6604723862000004</v>
      </c>
      <c r="Q6434" s="37">
        <v>77.745779600000006</v>
      </c>
      <c r="R6434" s="38">
        <v>92417</v>
      </c>
      <c r="S6434" s="37">
        <v>5.1191300000000002</v>
      </c>
      <c r="T6434" s="38">
        <v>0</v>
      </c>
      <c r="U6434" s="38">
        <v>0</v>
      </c>
      <c r="V6434" s="38">
        <v>1</v>
      </c>
    </row>
    <row r="6435" spans="1:22" ht="13.5" customHeight="1" x14ac:dyDescent="0.2">
      <c r="A6435" s="32" t="s">
        <v>6431</v>
      </c>
      <c r="B6435" s="32" t="s">
        <v>14233</v>
      </c>
      <c r="C6435" s="32" t="s">
        <v>18138</v>
      </c>
      <c r="D6435" s="37">
        <v>5.0436690000000004</v>
      </c>
      <c r="E6435" s="39">
        <v>2072.9899999999998</v>
      </c>
      <c r="F6435" s="39">
        <v>5460</v>
      </c>
      <c r="G6435" s="39">
        <v>10192.65</v>
      </c>
      <c r="H6435" s="38">
        <v>6</v>
      </c>
      <c r="I6435" s="38">
        <v>10871</v>
      </c>
      <c r="J6435" s="37">
        <v>22.463945696</v>
      </c>
      <c r="K6435" s="37">
        <v>25.931228369999999</v>
      </c>
      <c r="L6435" s="37">
        <v>30.859971896000001</v>
      </c>
      <c r="M6435" s="37">
        <v>8.8762555849000009</v>
      </c>
      <c r="N6435" s="37">
        <v>15.351807068999999</v>
      </c>
      <c r="O6435" s="37">
        <v>20.273139222000001</v>
      </c>
      <c r="P6435" s="37">
        <v>11.239226425</v>
      </c>
      <c r="Q6435" s="37">
        <v>73.012539099999998</v>
      </c>
      <c r="R6435" s="38">
        <v>249559</v>
      </c>
      <c r="S6435" s="37">
        <v>5.1191300000000002</v>
      </c>
      <c r="T6435" s="38">
        <v>2</v>
      </c>
      <c r="U6435" s="38">
        <v>3</v>
      </c>
      <c r="V6435" s="38">
        <v>0</v>
      </c>
    </row>
    <row r="6436" spans="1:22" ht="13.5" customHeight="1" x14ac:dyDescent="0.2">
      <c r="A6436" s="32" t="s">
        <v>6432</v>
      </c>
      <c r="B6436" s="32" t="s">
        <v>14234</v>
      </c>
      <c r="C6436" s="32" t="s">
        <v>18138</v>
      </c>
      <c r="D6436" s="37">
        <v>5.1753280000000004</v>
      </c>
      <c r="E6436" s="39">
        <v>1462.99</v>
      </c>
      <c r="F6436" s="39">
        <v>4444</v>
      </c>
      <c r="G6436" s="39">
        <v>4095.06</v>
      </c>
      <c r="H6436" s="38">
        <v>7</v>
      </c>
      <c r="I6436" s="38">
        <v>8912</v>
      </c>
      <c r="J6436" s="37">
        <v>48.598458764</v>
      </c>
      <c r="K6436" s="37">
        <v>38.94978571</v>
      </c>
      <c r="L6436" s="37">
        <v>36.456481205999999</v>
      </c>
      <c r="M6436" s="37">
        <v>8.8707853257</v>
      </c>
      <c r="N6436" s="37">
        <v>24.511264194999999</v>
      </c>
      <c r="O6436" s="37">
        <v>39.133706603</v>
      </c>
      <c r="P6436" s="37">
        <v>11.331734622000001</v>
      </c>
      <c r="Q6436" s="37">
        <v>76.209080799999995</v>
      </c>
      <c r="R6436" s="38">
        <v>271814</v>
      </c>
      <c r="S6436" s="37">
        <v>5.1191300000000002</v>
      </c>
      <c r="T6436" s="38">
        <v>2</v>
      </c>
      <c r="U6436" s="38">
        <v>3</v>
      </c>
      <c r="V6436" s="38">
        <v>1</v>
      </c>
    </row>
    <row r="6437" spans="1:22" ht="13.5" customHeight="1" x14ac:dyDescent="0.2">
      <c r="A6437" s="32" t="s">
        <v>6433</v>
      </c>
      <c r="B6437" s="32" t="s">
        <v>14235</v>
      </c>
      <c r="C6437" s="32" t="s">
        <v>18138</v>
      </c>
      <c r="D6437" s="37">
        <v>9.0916789999999992</v>
      </c>
      <c r="E6437" s="39">
        <v>1077.98</v>
      </c>
      <c r="F6437" s="39">
        <v>2958</v>
      </c>
      <c r="G6437" s="39">
        <v>5684.89</v>
      </c>
      <c r="H6437" s="38">
        <v>4</v>
      </c>
      <c r="I6437" s="38">
        <v>5959</v>
      </c>
      <c r="J6437" s="37">
        <v>24.186546867000001</v>
      </c>
      <c r="K6437" s="37">
        <v>25.731469614000002</v>
      </c>
      <c r="L6437" s="37">
        <v>34.791459699999997</v>
      </c>
      <c r="M6437" s="37">
        <v>11.229291870999999</v>
      </c>
      <c r="N6437" s="37">
        <v>15.043126414</v>
      </c>
      <c r="O6437" s="37">
        <v>20.510137297</v>
      </c>
      <c r="P6437" s="37">
        <v>11.217111972</v>
      </c>
      <c r="Q6437" s="37">
        <v>84.226589700000005</v>
      </c>
      <c r="R6437" s="38">
        <v>197150</v>
      </c>
      <c r="S6437" s="37">
        <v>5.1191300000000002</v>
      </c>
      <c r="T6437" s="38">
        <v>1</v>
      </c>
      <c r="U6437" s="38">
        <v>1</v>
      </c>
      <c r="V6437" s="38">
        <v>3</v>
      </c>
    </row>
    <row r="6438" spans="1:22" ht="13.5" customHeight="1" x14ac:dyDescent="0.2">
      <c r="A6438" s="32" t="s">
        <v>6434</v>
      </c>
      <c r="B6438" s="32" t="s">
        <v>14236</v>
      </c>
      <c r="C6438" s="32" t="s">
        <v>18138</v>
      </c>
      <c r="D6438" s="37">
        <v>4.4283000000000001</v>
      </c>
      <c r="E6438" s="39">
        <v>2025</v>
      </c>
      <c r="F6438" s="39">
        <v>4334</v>
      </c>
      <c r="G6438" s="39">
        <v>7947.36</v>
      </c>
      <c r="H6438" s="38">
        <v>7</v>
      </c>
      <c r="I6438" s="38">
        <v>8434</v>
      </c>
      <c r="J6438" s="37">
        <v>12.872881348</v>
      </c>
      <c r="K6438" s="37">
        <v>18.640129881</v>
      </c>
      <c r="L6438" s="37">
        <v>13.406709656</v>
      </c>
      <c r="M6438" s="37">
        <v>14.623124090999999</v>
      </c>
      <c r="N6438" s="37">
        <v>8.2599112885999997</v>
      </c>
      <c r="O6438" s="37">
        <v>17.930246351000001</v>
      </c>
      <c r="P6438" s="37">
        <v>11.265734166</v>
      </c>
      <c r="Q6438" s="37">
        <v>90.070356899999993</v>
      </c>
      <c r="R6438" s="38">
        <v>247518</v>
      </c>
      <c r="S6438" s="37">
        <v>5.1191300000000002</v>
      </c>
      <c r="T6438" s="38">
        <v>3</v>
      </c>
      <c r="U6438" s="38">
        <v>5</v>
      </c>
      <c r="V6438" s="38">
        <v>2</v>
      </c>
    </row>
    <row r="6439" spans="1:22" ht="13.5" customHeight="1" x14ac:dyDescent="0.2">
      <c r="A6439" s="32" t="s">
        <v>6435</v>
      </c>
      <c r="B6439" s="32" t="s">
        <v>14237</v>
      </c>
      <c r="C6439" s="32" t="s">
        <v>18138</v>
      </c>
      <c r="D6439" s="37">
        <v>3.3227159999999998</v>
      </c>
      <c r="E6439" s="39">
        <v>1738.99</v>
      </c>
      <c r="F6439" s="39">
        <v>3636</v>
      </c>
      <c r="G6439" s="39">
        <v>4170.88</v>
      </c>
      <c r="H6439" s="38">
        <v>5</v>
      </c>
      <c r="I6439" s="38">
        <v>7164</v>
      </c>
      <c r="J6439" s="37">
        <v>23.526565535</v>
      </c>
      <c r="K6439" s="37">
        <v>23.536025291000001</v>
      </c>
      <c r="L6439" s="37">
        <v>12.458123633</v>
      </c>
      <c r="M6439" s="37">
        <v>10.992583249999999</v>
      </c>
      <c r="N6439" s="37">
        <v>17.673656188999999</v>
      </c>
      <c r="O6439" s="37">
        <v>23.542467196</v>
      </c>
      <c r="P6439" s="37">
        <v>11.276658813999999</v>
      </c>
      <c r="Q6439" s="37">
        <v>79.996801000000005</v>
      </c>
      <c r="R6439" s="38">
        <v>185440</v>
      </c>
      <c r="S6439" s="37">
        <v>5.1191300000000002</v>
      </c>
      <c r="T6439" s="38">
        <v>3</v>
      </c>
      <c r="U6439" s="38">
        <v>5</v>
      </c>
      <c r="V6439" s="38">
        <v>1</v>
      </c>
    </row>
    <row r="6440" spans="1:22" ht="13.5" customHeight="1" x14ac:dyDescent="0.2">
      <c r="A6440" s="32" t="s">
        <v>6436</v>
      </c>
      <c r="B6440" s="32" t="s">
        <v>14238</v>
      </c>
      <c r="C6440" s="32" t="s">
        <v>18138</v>
      </c>
      <c r="D6440" s="37">
        <v>5.628952</v>
      </c>
      <c r="E6440" s="39">
        <v>1522.02</v>
      </c>
      <c r="F6440" s="39">
        <v>4488</v>
      </c>
      <c r="G6440" s="39">
        <v>7523.58</v>
      </c>
      <c r="H6440" s="38">
        <v>6</v>
      </c>
      <c r="I6440" s="38">
        <v>9155</v>
      </c>
      <c r="J6440" s="37">
        <v>36.731224257999997</v>
      </c>
      <c r="K6440" s="37">
        <v>37.002333206000003</v>
      </c>
      <c r="L6440" s="37">
        <v>48.837350764</v>
      </c>
      <c r="M6440" s="37">
        <v>11.821150920999999</v>
      </c>
      <c r="N6440" s="37">
        <v>25.933477754999998</v>
      </c>
      <c r="O6440" s="37">
        <v>36.092014663999997</v>
      </c>
      <c r="P6440" s="37">
        <v>11.543518912</v>
      </c>
      <c r="Q6440" s="37">
        <v>58.158312600000002</v>
      </c>
      <c r="R6440" s="38">
        <v>287077</v>
      </c>
      <c r="S6440" s="37">
        <v>5.1191300000000002</v>
      </c>
      <c r="T6440" s="38">
        <v>2</v>
      </c>
      <c r="U6440" s="38">
        <v>3</v>
      </c>
      <c r="V6440" s="38">
        <v>3</v>
      </c>
    </row>
    <row r="6441" spans="1:22" ht="13.5" customHeight="1" x14ac:dyDescent="0.2">
      <c r="A6441" s="32" t="s">
        <v>6437</v>
      </c>
      <c r="B6441" s="32" t="s">
        <v>14239</v>
      </c>
      <c r="C6441" s="32" t="s">
        <v>18138</v>
      </c>
      <c r="D6441" s="37">
        <v>4.4810160000000003</v>
      </c>
      <c r="E6441" s="39">
        <v>441.99</v>
      </c>
      <c r="F6441" s="39">
        <v>1547</v>
      </c>
      <c r="G6441" s="39">
        <v>1246.95</v>
      </c>
      <c r="H6441" s="38">
        <v>2</v>
      </c>
      <c r="I6441" s="38">
        <v>3319</v>
      </c>
      <c r="J6441" s="37">
        <v>66.782326818000001</v>
      </c>
      <c r="K6441" s="37">
        <v>51.666913311000002</v>
      </c>
      <c r="L6441" s="37">
        <v>49.796711098999999</v>
      </c>
      <c r="M6441" s="37">
        <v>7.2591894045999998</v>
      </c>
      <c r="N6441" s="37">
        <v>32.970367713999998</v>
      </c>
      <c r="O6441" s="37">
        <v>45.446270994000002</v>
      </c>
      <c r="P6441" s="37">
        <v>11.019664269</v>
      </c>
      <c r="Q6441" s="37">
        <v>58.234606599999999</v>
      </c>
      <c r="R6441" s="38">
        <v>68409</v>
      </c>
      <c r="S6441" s="37">
        <v>5.1191300000000002</v>
      </c>
      <c r="T6441" s="38">
        <v>1</v>
      </c>
      <c r="U6441" s="38">
        <v>0</v>
      </c>
      <c r="V6441" s="38">
        <v>2</v>
      </c>
    </row>
    <row r="6442" spans="1:22" ht="13.5" customHeight="1" x14ac:dyDescent="0.2">
      <c r="A6442" s="32" t="s">
        <v>6438</v>
      </c>
      <c r="B6442" s="32" t="s">
        <v>14240</v>
      </c>
      <c r="C6442" s="32" t="s">
        <v>18138</v>
      </c>
      <c r="D6442" s="37">
        <v>9.6362539999999992</v>
      </c>
      <c r="E6442" s="39">
        <v>1473.96</v>
      </c>
      <c r="F6442" s="39">
        <v>4134</v>
      </c>
      <c r="G6442" s="39">
        <v>4834.6400000000003</v>
      </c>
      <c r="H6442" s="38">
        <v>9</v>
      </c>
      <c r="I6442" s="38">
        <v>7883</v>
      </c>
      <c r="J6442" s="37">
        <v>31.114886740999999</v>
      </c>
      <c r="K6442" s="37">
        <v>29.734223724</v>
      </c>
      <c r="L6442" s="37">
        <v>19.037395806999999</v>
      </c>
      <c r="M6442" s="37">
        <v>10.692842772000001</v>
      </c>
      <c r="N6442" s="37">
        <v>24.308376913</v>
      </c>
      <c r="O6442" s="37">
        <v>30.040030179999999</v>
      </c>
      <c r="P6442" s="37">
        <v>11.261481987</v>
      </c>
      <c r="Q6442" s="37">
        <v>93.308566600000006</v>
      </c>
      <c r="R6442" s="38">
        <v>209497</v>
      </c>
      <c r="S6442" s="37">
        <v>5.1191300000000002</v>
      </c>
      <c r="T6442" s="38">
        <v>2</v>
      </c>
      <c r="U6442" s="38">
        <v>7</v>
      </c>
      <c r="V6442" s="38">
        <v>1</v>
      </c>
    </row>
    <row r="6443" spans="1:22" ht="13.5" customHeight="1" x14ac:dyDescent="0.2">
      <c r="A6443" s="32" t="s">
        <v>6439</v>
      </c>
      <c r="B6443" s="32" t="s">
        <v>14241</v>
      </c>
      <c r="C6443" s="32" t="s">
        <v>18138</v>
      </c>
      <c r="D6443" s="37">
        <v>3.3229489999999999</v>
      </c>
      <c r="E6443" s="39">
        <v>1194.97</v>
      </c>
      <c r="F6443" s="39">
        <v>3432</v>
      </c>
      <c r="G6443" s="39">
        <v>6050.95</v>
      </c>
      <c r="H6443" s="38">
        <v>3</v>
      </c>
      <c r="I6443" s="38">
        <v>6733</v>
      </c>
      <c r="J6443" s="37">
        <v>22.594792865999999</v>
      </c>
      <c r="K6443" s="37">
        <v>27.734612227</v>
      </c>
      <c r="L6443" s="37">
        <v>37.993376488999999</v>
      </c>
      <c r="M6443" s="37">
        <v>7.7952556922999996</v>
      </c>
      <c r="N6443" s="37">
        <v>17.166499954999999</v>
      </c>
      <c r="O6443" s="37">
        <v>30.838936709999999</v>
      </c>
      <c r="P6443" s="37">
        <v>11.000357356</v>
      </c>
      <c r="Q6443" s="37">
        <v>71.132361700000004</v>
      </c>
      <c r="R6443" s="38">
        <v>145298</v>
      </c>
      <c r="S6443" s="37">
        <v>5.1191300000000002</v>
      </c>
      <c r="T6443" s="38">
        <v>1</v>
      </c>
      <c r="U6443" s="38">
        <v>0</v>
      </c>
      <c r="V6443" s="38">
        <v>0</v>
      </c>
    </row>
    <row r="6444" spans="1:22" ht="13.5" customHeight="1" x14ac:dyDescent="0.2">
      <c r="A6444" s="32" t="s">
        <v>6440</v>
      </c>
      <c r="B6444" s="32" t="s">
        <v>14242</v>
      </c>
      <c r="C6444" s="32" t="s">
        <v>18138</v>
      </c>
      <c r="D6444" s="37">
        <v>4.0516110000000003</v>
      </c>
      <c r="E6444" s="39">
        <v>2604.02</v>
      </c>
      <c r="F6444" s="39">
        <v>4939</v>
      </c>
      <c r="G6444" s="39">
        <v>9102.59</v>
      </c>
      <c r="H6444" s="38">
        <v>9</v>
      </c>
      <c r="I6444" s="38">
        <v>9610</v>
      </c>
      <c r="J6444" s="37">
        <v>12.782830601000001</v>
      </c>
      <c r="K6444" s="37">
        <v>18.436778851</v>
      </c>
      <c r="L6444" s="37">
        <v>13.696202934</v>
      </c>
      <c r="M6444" s="37">
        <v>13.565334946</v>
      </c>
      <c r="N6444" s="37">
        <v>7.9213828279999996</v>
      </c>
      <c r="O6444" s="37">
        <v>16.296558552</v>
      </c>
      <c r="P6444" s="37">
        <v>11.286980086</v>
      </c>
      <c r="Q6444" s="37">
        <v>93.233564799999996</v>
      </c>
      <c r="R6444" s="38">
        <v>188261</v>
      </c>
      <c r="S6444" s="37">
        <v>5.1191300000000002</v>
      </c>
      <c r="T6444" s="38">
        <v>5</v>
      </c>
      <c r="U6444" s="38">
        <v>6</v>
      </c>
      <c r="V6444" s="38">
        <v>1</v>
      </c>
    </row>
    <row r="6445" spans="1:22" ht="13.5" customHeight="1" x14ac:dyDescent="0.2">
      <c r="A6445" s="32" t="s">
        <v>6441</v>
      </c>
      <c r="B6445" s="32" t="s">
        <v>14243</v>
      </c>
      <c r="C6445" s="32" t="s">
        <v>18138</v>
      </c>
      <c r="D6445" s="37">
        <v>4.5947760000000004</v>
      </c>
      <c r="E6445" s="39">
        <v>615</v>
      </c>
      <c r="F6445" s="39">
        <v>1770</v>
      </c>
      <c r="G6445" s="39">
        <v>2314.04</v>
      </c>
      <c r="H6445" s="38">
        <v>2</v>
      </c>
      <c r="I6445" s="38">
        <v>3581</v>
      </c>
      <c r="J6445" s="37">
        <v>52.806559927000002</v>
      </c>
      <c r="K6445" s="37">
        <v>46.915643418000002</v>
      </c>
      <c r="L6445" s="37">
        <v>32.758566338999998</v>
      </c>
      <c r="M6445" s="37">
        <v>8.3320446918000002</v>
      </c>
      <c r="N6445" s="37">
        <v>38.152161681000003</v>
      </c>
      <c r="O6445" s="37">
        <v>43.145788455999998</v>
      </c>
      <c r="P6445" s="37">
        <v>11.4</v>
      </c>
      <c r="Q6445" s="37">
        <v>72.849414699999997</v>
      </c>
      <c r="R6445" s="38">
        <v>83894</v>
      </c>
      <c r="S6445" s="37">
        <v>5.1191300000000002</v>
      </c>
      <c r="T6445" s="38">
        <v>1</v>
      </c>
      <c r="U6445" s="38">
        <v>0</v>
      </c>
      <c r="V6445" s="38">
        <v>0</v>
      </c>
    </row>
    <row r="6446" spans="1:22" ht="13.5" customHeight="1" x14ac:dyDescent="0.2">
      <c r="A6446" s="32" t="s">
        <v>6442</v>
      </c>
      <c r="B6446" s="32" t="s">
        <v>14244</v>
      </c>
      <c r="C6446" s="32" t="s">
        <v>18138</v>
      </c>
      <c r="D6446" s="37">
        <v>5.5915140000000001</v>
      </c>
      <c r="E6446" s="39">
        <v>2517.02</v>
      </c>
      <c r="F6446" s="39">
        <v>5908</v>
      </c>
      <c r="G6446" s="39">
        <v>10629.68</v>
      </c>
      <c r="H6446" s="38">
        <v>8</v>
      </c>
      <c r="I6446" s="38">
        <v>11499</v>
      </c>
      <c r="J6446" s="37">
        <v>23.490702433999999</v>
      </c>
      <c r="K6446" s="37">
        <v>26.799323205</v>
      </c>
      <c r="L6446" s="37">
        <v>29.093917979</v>
      </c>
      <c r="M6446" s="37">
        <v>6.5906556382000003</v>
      </c>
      <c r="N6446" s="37">
        <v>18.140147671000001</v>
      </c>
      <c r="O6446" s="37">
        <v>27.741780629000001</v>
      </c>
      <c r="P6446" s="37">
        <v>8.8030734206000005</v>
      </c>
      <c r="Q6446" s="37">
        <v>87.5365094</v>
      </c>
      <c r="R6446" s="38">
        <v>337779</v>
      </c>
      <c r="S6446" s="37">
        <v>5.1191300000000002</v>
      </c>
      <c r="T6446" s="38">
        <v>6</v>
      </c>
      <c r="U6446" s="38">
        <v>6</v>
      </c>
      <c r="V6446" s="38">
        <v>0</v>
      </c>
    </row>
    <row r="6447" spans="1:22" ht="13.5" customHeight="1" x14ac:dyDescent="0.2">
      <c r="A6447" s="32" t="s">
        <v>6443</v>
      </c>
      <c r="B6447" s="32" t="s">
        <v>14245</v>
      </c>
      <c r="C6447" s="32" t="s">
        <v>18138</v>
      </c>
      <c r="D6447" s="37">
        <v>3.913894</v>
      </c>
      <c r="E6447" s="39">
        <v>774.98</v>
      </c>
      <c r="F6447" s="39">
        <v>2156</v>
      </c>
      <c r="G6447" s="39">
        <v>2354.8000000000002</v>
      </c>
      <c r="H6447" s="38">
        <v>3</v>
      </c>
      <c r="I6447" s="38">
        <v>4124</v>
      </c>
      <c r="J6447" s="37">
        <v>15.352366385</v>
      </c>
      <c r="K6447" s="37">
        <v>16.762748648999999</v>
      </c>
      <c r="L6447" s="37">
        <v>5.9833873902999999</v>
      </c>
      <c r="M6447" s="37">
        <v>11.407463156</v>
      </c>
      <c r="N6447" s="37">
        <v>14.699620144000001</v>
      </c>
      <c r="O6447" s="37">
        <v>15.281676170000001</v>
      </c>
      <c r="P6447" s="37">
        <v>11.4</v>
      </c>
      <c r="Q6447" s="37">
        <v>88.111786899999998</v>
      </c>
      <c r="R6447" s="38">
        <v>69242</v>
      </c>
      <c r="S6447" s="37">
        <v>5.1191300000000002</v>
      </c>
      <c r="T6447" s="38">
        <v>2</v>
      </c>
      <c r="U6447" s="38">
        <v>3</v>
      </c>
      <c r="V6447" s="38">
        <v>0</v>
      </c>
    </row>
    <row r="6448" spans="1:22" ht="13.5" customHeight="1" x14ac:dyDescent="0.2">
      <c r="A6448" s="32" t="s">
        <v>6444</v>
      </c>
      <c r="B6448" s="32" t="s">
        <v>14246</v>
      </c>
      <c r="C6448" s="32" t="s">
        <v>18138</v>
      </c>
      <c r="D6448" s="37">
        <v>8.5150790000000001</v>
      </c>
      <c r="E6448" s="39">
        <v>757.99</v>
      </c>
      <c r="F6448" s="39">
        <v>2333</v>
      </c>
      <c r="G6448" s="39">
        <v>3622.94</v>
      </c>
      <c r="H6448" s="38">
        <v>5</v>
      </c>
      <c r="I6448" s="38">
        <v>4514</v>
      </c>
      <c r="J6448" s="37">
        <v>35.643780597000003</v>
      </c>
      <c r="K6448" s="37">
        <v>36.733339524000002</v>
      </c>
      <c r="L6448" s="37">
        <v>46.392518793999997</v>
      </c>
      <c r="M6448" s="37">
        <v>12.097397356</v>
      </c>
      <c r="N6448" s="37">
        <v>26.936845517999998</v>
      </c>
      <c r="O6448" s="37">
        <v>36.308421920000001</v>
      </c>
      <c r="P6448" s="37">
        <v>11.684741144</v>
      </c>
      <c r="Q6448" s="37">
        <v>78.7902244</v>
      </c>
      <c r="R6448" s="38">
        <v>149398</v>
      </c>
      <c r="S6448" s="37">
        <v>5.1191300000000002</v>
      </c>
      <c r="T6448" s="38">
        <v>3</v>
      </c>
      <c r="U6448" s="38">
        <v>3</v>
      </c>
      <c r="V6448" s="38">
        <v>2</v>
      </c>
    </row>
    <row r="6449" spans="1:22" ht="13.5" customHeight="1" x14ac:dyDescent="0.2">
      <c r="A6449" s="32" t="s">
        <v>6445</v>
      </c>
      <c r="B6449" s="32" t="s">
        <v>14247</v>
      </c>
      <c r="C6449" s="32" t="s">
        <v>18138</v>
      </c>
      <c r="D6449" s="37">
        <v>7.8528149999999997</v>
      </c>
      <c r="E6449" s="39">
        <v>254.99</v>
      </c>
      <c r="F6449" s="39">
        <v>1136</v>
      </c>
      <c r="G6449" s="39">
        <v>2213.14</v>
      </c>
      <c r="H6449" s="38">
        <v>4</v>
      </c>
      <c r="I6449" s="38">
        <v>2390</v>
      </c>
      <c r="J6449" s="37">
        <v>64.756609924000003</v>
      </c>
      <c r="K6449" s="37">
        <v>49.571223013000001</v>
      </c>
      <c r="L6449" s="37">
        <v>82.124493228000006</v>
      </c>
      <c r="M6449" s="37">
        <v>5.8457720196</v>
      </c>
      <c r="N6449" s="37">
        <v>52.774570822999998</v>
      </c>
      <c r="O6449" s="37">
        <v>41.846464701000002</v>
      </c>
      <c r="P6449" s="37">
        <v>8.9163905841000002</v>
      </c>
      <c r="Q6449" s="37" t="s">
        <v>15680</v>
      </c>
      <c r="R6449" s="38">
        <v>103233</v>
      </c>
      <c r="S6449" s="37">
        <v>5.1191300000000002</v>
      </c>
      <c r="T6449" s="38">
        <v>2</v>
      </c>
      <c r="U6449" s="38">
        <v>0</v>
      </c>
      <c r="V6449" s="38">
        <v>1</v>
      </c>
    </row>
    <row r="6450" spans="1:22" ht="13.5" customHeight="1" x14ac:dyDescent="0.2">
      <c r="A6450" s="32" t="s">
        <v>6446</v>
      </c>
      <c r="B6450" s="32" t="s">
        <v>14248</v>
      </c>
      <c r="C6450" s="32" t="s">
        <v>18138</v>
      </c>
      <c r="D6450" s="37">
        <v>4.7430830000000004</v>
      </c>
      <c r="E6450" s="39">
        <v>675</v>
      </c>
      <c r="F6450" s="39">
        <v>1370</v>
      </c>
      <c r="G6450" s="39">
        <v>2683.57</v>
      </c>
      <c r="H6450" s="38">
        <v>1</v>
      </c>
      <c r="I6450" s="38">
        <v>2764</v>
      </c>
      <c r="J6450" s="37">
        <v>19.275265145999999</v>
      </c>
      <c r="K6450" s="37">
        <v>21.227699921999999</v>
      </c>
      <c r="L6450" s="37">
        <v>21.226093974000001</v>
      </c>
      <c r="M6450" s="37">
        <v>6.1390828004999998</v>
      </c>
      <c r="N6450" s="37">
        <v>10.708157619</v>
      </c>
      <c r="O6450" s="37">
        <v>21.787282543</v>
      </c>
      <c r="P6450" s="37">
        <v>11.4</v>
      </c>
      <c r="Q6450" s="37">
        <v>75.791967499999998</v>
      </c>
      <c r="R6450" s="38">
        <v>64183</v>
      </c>
      <c r="S6450" s="37">
        <v>5.1191300000000002</v>
      </c>
      <c r="T6450" s="38">
        <v>1</v>
      </c>
      <c r="U6450" s="38">
        <v>0</v>
      </c>
      <c r="V6450" s="38">
        <v>1</v>
      </c>
    </row>
    <row r="6451" spans="1:22" ht="13.5" customHeight="1" x14ac:dyDescent="0.2">
      <c r="A6451" s="32" t="s">
        <v>6447</v>
      </c>
      <c r="B6451" s="32" t="s">
        <v>14249</v>
      </c>
      <c r="C6451" s="32" t="s">
        <v>18138</v>
      </c>
      <c r="D6451" s="37">
        <v>10.063840000000001</v>
      </c>
      <c r="E6451" s="39">
        <v>307</v>
      </c>
      <c r="F6451" s="39">
        <v>1535</v>
      </c>
      <c r="G6451" s="39">
        <v>2203.64</v>
      </c>
      <c r="H6451" s="38">
        <v>2</v>
      </c>
      <c r="I6451" s="38">
        <v>3022</v>
      </c>
      <c r="J6451" s="37">
        <v>44.522109078</v>
      </c>
      <c r="K6451" s="37">
        <v>40.460615908000001</v>
      </c>
      <c r="L6451" s="37">
        <v>52.706295775000001</v>
      </c>
      <c r="M6451" s="37">
        <v>7.7971230035000003</v>
      </c>
      <c r="N6451" s="37">
        <v>28.564552593999998</v>
      </c>
      <c r="O6451" s="37">
        <v>42.106217452999999</v>
      </c>
      <c r="P6451" s="37">
        <v>11.4</v>
      </c>
      <c r="Q6451" s="37" t="s">
        <v>15680</v>
      </c>
      <c r="R6451" s="38">
        <v>95695</v>
      </c>
      <c r="S6451" s="37">
        <v>5.1191300000000002</v>
      </c>
      <c r="T6451" s="38">
        <v>1</v>
      </c>
      <c r="U6451" s="38">
        <v>0</v>
      </c>
      <c r="V6451" s="38">
        <v>0</v>
      </c>
    </row>
    <row r="6452" spans="1:22" ht="13.5" customHeight="1" x14ac:dyDescent="0.2">
      <c r="A6452" s="32" t="s">
        <v>6448</v>
      </c>
      <c r="B6452" s="32" t="s">
        <v>14250</v>
      </c>
      <c r="C6452" s="32" t="s">
        <v>18138</v>
      </c>
      <c r="D6452" s="37">
        <v>6.2447520000000001</v>
      </c>
      <c r="E6452" s="39">
        <v>329.01</v>
      </c>
      <c r="F6452" s="39">
        <v>1227</v>
      </c>
      <c r="G6452" s="39">
        <v>1811.99</v>
      </c>
      <c r="H6452" s="38">
        <v>2</v>
      </c>
      <c r="I6452" s="38">
        <v>2541</v>
      </c>
      <c r="J6452" s="37">
        <v>46.079515753999999</v>
      </c>
      <c r="K6452" s="37">
        <v>41.527875793</v>
      </c>
      <c r="L6452" s="37">
        <v>54.440603953</v>
      </c>
      <c r="M6452" s="37">
        <v>7.9547288078999996</v>
      </c>
      <c r="N6452" s="37">
        <v>28.712491899</v>
      </c>
      <c r="O6452" s="37">
        <v>41.064350048999998</v>
      </c>
      <c r="P6452" s="37">
        <v>11.4</v>
      </c>
      <c r="Q6452" s="37" t="s">
        <v>15680</v>
      </c>
      <c r="R6452" s="38">
        <v>44112</v>
      </c>
      <c r="S6452" s="37">
        <v>5.1191300000000002</v>
      </c>
      <c r="T6452" s="38">
        <v>1</v>
      </c>
      <c r="U6452" s="38">
        <v>0</v>
      </c>
      <c r="V6452" s="38">
        <v>2</v>
      </c>
    </row>
    <row r="6453" spans="1:22" ht="13.5" customHeight="1" x14ac:dyDescent="0.2">
      <c r="A6453" s="32" t="s">
        <v>6449</v>
      </c>
      <c r="B6453" s="32" t="s">
        <v>14251</v>
      </c>
      <c r="C6453" s="32" t="s">
        <v>18138</v>
      </c>
      <c r="D6453" s="37">
        <v>12.578060000000001</v>
      </c>
      <c r="E6453" s="39">
        <v>781.99</v>
      </c>
      <c r="F6453" s="39">
        <v>2289</v>
      </c>
      <c r="G6453" s="39">
        <v>3744.7</v>
      </c>
      <c r="H6453" s="38">
        <v>3</v>
      </c>
      <c r="I6453" s="38">
        <v>4418</v>
      </c>
      <c r="J6453" s="37">
        <v>41.971103964000001</v>
      </c>
      <c r="K6453" s="37">
        <v>39.030958577</v>
      </c>
      <c r="L6453" s="37">
        <v>52.567269080000003</v>
      </c>
      <c r="M6453" s="37">
        <v>6.2067428244</v>
      </c>
      <c r="N6453" s="37">
        <v>23.919862689999999</v>
      </c>
      <c r="O6453" s="37">
        <v>38.432302505999999</v>
      </c>
      <c r="P6453" s="37">
        <v>11.4</v>
      </c>
      <c r="Q6453" s="37">
        <v>73.815461499999998</v>
      </c>
      <c r="R6453" s="38">
        <v>147477</v>
      </c>
      <c r="S6453" s="37">
        <v>5.1191300000000002</v>
      </c>
      <c r="T6453" s="38">
        <v>2</v>
      </c>
      <c r="U6453" s="38">
        <v>2</v>
      </c>
      <c r="V6453" s="38">
        <v>1</v>
      </c>
    </row>
    <row r="6454" spans="1:22" ht="13.5" customHeight="1" x14ac:dyDescent="0.2">
      <c r="A6454" s="32" t="s">
        <v>6450</v>
      </c>
      <c r="B6454" s="32" t="s">
        <v>14252</v>
      </c>
      <c r="C6454" s="32" t="s">
        <v>18138</v>
      </c>
      <c r="D6454" s="37">
        <v>7.1104450000000003</v>
      </c>
      <c r="E6454" s="39">
        <v>324.01</v>
      </c>
      <c r="F6454" s="39">
        <v>1311</v>
      </c>
      <c r="G6454" s="39">
        <v>2559.94</v>
      </c>
      <c r="H6454" s="38">
        <v>3</v>
      </c>
      <c r="I6454" s="38">
        <v>2663</v>
      </c>
      <c r="J6454" s="37">
        <v>47.650236774</v>
      </c>
      <c r="K6454" s="37">
        <v>38.404620063000003</v>
      </c>
      <c r="L6454" s="37">
        <v>69.997451299999994</v>
      </c>
      <c r="M6454" s="37">
        <v>3.2349636276</v>
      </c>
      <c r="N6454" s="37">
        <v>21.412457611000001</v>
      </c>
      <c r="O6454" s="37">
        <v>64.111876788999993</v>
      </c>
      <c r="P6454" s="37">
        <v>10.850478108000001</v>
      </c>
      <c r="Q6454" s="37" t="s">
        <v>15680</v>
      </c>
      <c r="R6454" s="38">
        <v>83812</v>
      </c>
      <c r="S6454" s="37">
        <v>5.1191300000000002</v>
      </c>
      <c r="T6454" s="38">
        <v>2</v>
      </c>
      <c r="U6454" s="38">
        <v>2</v>
      </c>
      <c r="V6454" s="38">
        <v>1</v>
      </c>
    </row>
    <row r="6455" spans="1:22" ht="13.5" customHeight="1" x14ac:dyDescent="0.2">
      <c r="A6455" s="32" t="s">
        <v>6451</v>
      </c>
      <c r="B6455" s="32" t="s">
        <v>14253</v>
      </c>
      <c r="C6455" s="32" t="s">
        <v>18138</v>
      </c>
      <c r="D6455" s="37">
        <v>8.6094310000000007</v>
      </c>
      <c r="E6455" s="39">
        <v>961.98</v>
      </c>
      <c r="F6455" s="39">
        <v>2731</v>
      </c>
      <c r="G6455" s="39">
        <v>4828.3500000000004</v>
      </c>
      <c r="H6455" s="38">
        <v>4</v>
      </c>
      <c r="I6455" s="38">
        <v>5274</v>
      </c>
      <c r="J6455" s="37">
        <v>10.76408677</v>
      </c>
      <c r="K6455" s="37">
        <v>15.947920422999999</v>
      </c>
      <c r="L6455" s="37">
        <v>23.882218389999998</v>
      </c>
      <c r="M6455" s="37">
        <v>4.9963337823999998</v>
      </c>
      <c r="N6455" s="37">
        <v>12.444299191000001</v>
      </c>
      <c r="O6455" s="37">
        <v>25.058672308999999</v>
      </c>
      <c r="P6455" s="37">
        <v>7.6445483576999997</v>
      </c>
      <c r="Q6455" s="37">
        <v>59.3804911</v>
      </c>
      <c r="R6455" s="38">
        <v>138957</v>
      </c>
      <c r="S6455" s="37">
        <v>5.1191300000000002</v>
      </c>
      <c r="T6455" s="38">
        <v>2</v>
      </c>
      <c r="U6455" s="38">
        <v>2</v>
      </c>
      <c r="V6455" s="38">
        <v>0</v>
      </c>
    </row>
    <row r="6456" spans="1:22" ht="13.5" customHeight="1" x14ac:dyDescent="0.2">
      <c r="A6456" s="32" t="s">
        <v>6452</v>
      </c>
      <c r="B6456" s="32" t="s">
        <v>14254</v>
      </c>
      <c r="C6456" s="32" t="s">
        <v>18138</v>
      </c>
      <c r="D6456" s="37">
        <v>8.6050889999999995</v>
      </c>
      <c r="E6456" s="39">
        <v>520</v>
      </c>
      <c r="F6456" s="39">
        <v>1737</v>
      </c>
      <c r="G6456" s="39">
        <v>2644.54</v>
      </c>
      <c r="H6456" s="38">
        <v>3</v>
      </c>
      <c r="I6456" s="38">
        <v>3374</v>
      </c>
      <c r="J6456" s="37">
        <v>38.699807323000002</v>
      </c>
      <c r="K6456" s="37">
        <v>38.393890235999997</v>
      </c>
      <c r="L6456" s="37">
        <v>46.254651486</v>
      </c>
      <c r="M6456" s="37">
        <v>12.797305529000001</v>
      </c>
      <c r="N6456" s="37">
        <v>29.120128567999998</v>
      </c>
      <c r="O6456" s="37">
        <v>37.422721907000003</v>
      </c>
      <c r="P6456" s="37">
        <v>11.534583333</v>
      </c>
      <c r="Q6456" s="37">
        <v>81.855491400000005</v>
      </c>
      <c r="R6456" s="38">
        <v>110024</v>
      </c>
      <c r="S6456" s="37">
        <v>5.1191300000000002</v>
      </c>
      <c r="T6456" s="38">
        <v>0</v>
      </c>
      <c r="U6456" s="38">
        <v>0</v>
      </c>
      <c r="V6456" s="38">
        <v>1</v>
      </c>
    </row>
    <row r="6457" spans="1:22" ht="13.5" customHeight="1" x14ac:dyDescent="0.2">
      <c r="A6457" s="32" t="s">
        <v>6453</v>
      </c>
      <c r="B6457" s="32" t="s">
        <v>14255</v>
      </c>
      <c r="C6457" s="32" t="s">
        <v>18138</v>
      </c>
      <c r="D6457" s="37">
        <v>3.7810630000000001</v>
      </c>
      <c r="E6457" s="39">
        <v>1057</v>
      </c>
      <c r="F6457" s="39">
        <v>2543</v>
      </c>
      <c r="G6457" s="39">
        <v>4582.57</v>
      </c>
      <c r="H6457" s="38">
        <v>4</v>
      </c>
      <c r="I6457" s="38">
        <v>4798</v>
      </c>
      <c r="J6457" s="37">
        <v>23.776733016000001</v>
      </c>
      <c r="K6457" s="37">
        <v>26.992704214</v>
      </c>
      <c r="L6457" s="37">
        <v>32.399477398999998</v>
      </c>
      <c r="M6457" s="37">
        <v>5.6566014606000001</v>
      </c>
      <c r="N6457" s="37">
        <v>17.954832325999998</v>
      </c>
      <c r="O6457" s="37">
        <v>30.654339110999999</v>
      </c>
      <c r="P6457" s="37">
        <v>11.4</v>
      </c>
      <c r="Q6457" s="37">
        <v>92.863443799999999</v>
      </c>
      <c r="R6457" s="38">
        <v>127659</v>
      </c>
      <c r="S6457" s="37">
        <v>5.1191300000000002</v>
      </c>
      <c r="T6457" s="38">
        <v>2</v>
      </c>
      <c r="U6457" s="38">
        <v>3</v>
      </c>
      <c r="V6457" s="38">
        <v>1</v>
      </c>
    </row>
    <row r="6458" spans="1:22" ht="13.5" customHeight="1" x14ac:dyDescent="0.2">
      <c r="A6458" s="32" t="s">
        <v>6454</v>
      </c>
      <c r="B6458" s="32" t="s">
        <v>14256</v>
      </c>
      <c r="C6458" s="32" t="s">
        <v>18138</v>
      </c>
      <c r="D6458" s="37">
        <v>7.2976840000000003</v>
      </c>
      <c r="E6458" s="39">
        <v>349.01</v>
      </c>
      <c r="F6458" s="39">
        <v>1538</v>
      </c>
      <c r="G6458" s="39">
        <v>2992.03</v>
      </c>
      <c r="H6458" s="38">
        <v>3</v>
      </c>
      <c r="I6458" s="38">
        <v>3228</v>
      </c>
      <c r="J6458" s="37">
        <v>66.338389961000004</v>
      </c>
      <c r="K6458" s="37">
        <v>51.232619237000002</v>
      </c>
      <c r="L6458" s="37">
        <v>82.539686074000002</v>
      </c>
      <c r="M6458" s="37">
        <v>7.0876673645999997</v>
      </c>
      <c r="N6458" s="37">
        <v>47.217777089000002</v>
      </c>
      <c r="O6458" s="37">
        <v>43.001395528000003</v>
      </c>
      <c r="P6458" s="37">
        <v>10.994299287</v>
      </c>
      <c r="Q6458" s="37">
        <v>58.430536799999999</v>
      </c>
      <c r="R6458" s="38">
        <v>101879</v>
      </c>
      <c r="S6458" s="37">
        <v>5.1191300000000002</v>
      </c>
      <c r="T6458" s="38">
        <v>1</v>
      </c>
      <c r="U6458" s="38">
        <v>1</v>
      </c>
      <c r="V6458" s="38">
        <v>2</v>
      </c>
    </row>
    <row r="6459" spans="1:22" ht="13.5" customHeight="1" x14ac:dyDescent="0.2">
      <c r="A6459" s="32" t="s">
        <v>6455</v>
      </c>
      <c r="B6459" s="32" t="s">
        <v>14257</v>
      </c>
      <c r="C6459" s="32" t="s">
        <v>18138</v>
      </c>
      <c r="D6459" s="37">
        <v>5.7306590000000002</v>
      </c>
      <c r="E6459" s="39">
        <v>510</v>
      </c>
      <c r="F6459" s="39">
        <v>1022</v>
      </c>
      <c r="G6459" s="39">
        <v>2049.36</v>
      </c>
      <c r="H6459" s="38">
        <v>1</v>
      </c>
      <c r="I6459" s="38">
        <v>2111</v>
      </c>
      <c r="J6459" s="37">
        <v>20.803245930999999</v>
      </c>
      <c r="K6459" s="37">
        <v>21.928545049</v>
      </c>
      <c r="L6459" s="37">
        <v>22.650853010999999</v>
      </c>
      <c r="M6459" s="37">
        <v>6.5641041998</v>
      </c>
      <c r="N6459" s="37">
        <v>10.368010335999999</v>
      </c>
      <c r="O6459" s="37">
        <v>22.189400772999999</v>
      </c>
      <c r="P6459" s="37">
        <v>11.4</v>
      </c>
      <c r="Q6459" s="37" t="s">
        <v>15680</v>
      </c>
      <c r="R6459" s="38">
        <v>55201</v>
      </c>
      <c r="S6459" s="37">
        <v>5.1191300000000002</v>
      </c>
      <c r="T6459" s="38">
        <v>0</v>
      </c>
      <c r="U6459" s="38">
        <v>1</v>
      </c>
      <c r="V6459" s="38">
        <v>1</v>
      </c>
    </row>
    <row r="6460" spans="1:22" ht="13.5" customHeight="1" x14ac:dyDescent="0.2">
      <c r="A6460" s="32" t="s">
        <v>6456</v>
      </c>
      <c r="B6460" s="32" t="s">
        <v>14258</v>
      </c>
      <c r="C6460" s="32" t="s">
        <v>18138</v>
      </c>
      <c r="D6460" s="37">
        <v>5.7009400000000001</v>
      </c>
      <c r="E6460" s="39">
        <v>263.01</v>
      </c>
      <c r="F6460" s="39">
        <v>879</v>
      </c>
      <c r="G6460" s="39" t="s">
        <v>15680</v>
      </c>
      <c r="H6460" s="38">
        <v>1</v>
      </c>
      <c r="I6460" s="38">
        <v>1848</v>
      </c>
      <c r="J6460" s="37" t="s">
        <v>15680</v>
      </c>
      <c r="K6460" s="37" t="s">
        <v>15680</v>
      </c>
      <c r="L6460" s="37" t="s">
        <v>15680</v>
      </c>
      <c r="M6460" s="37" t="s">
        <v>15680</v>
      </c>
      <c r="N6460" s="37" t="s">
        <v>15680</v>
      </c>
      <c r="O6460" s="37" t="s">
        <v>15680</v>
      </c>
      <c r="P6460" s="37">
        <v>5.3</v>
      </c>
      <c r="Q6460" s="37" t="s">
        <v>15680</v>
      </c>
      <c r="R6460" s="38">
        <v>26465</v>
      </c>
      <c r="S6460" s="37">
        <v>5.1191300000000002</v>
      </c>
      <c r="T6460" s="38">
        <v>0</v>
      </c>
      <c r="U6460" s="38">
        <v>0</v>
      </c>
      <c r="V6460" s="38">
        <v>1</v>
      </c>
    </row>
    <row r="6461" spans="1:22" ht="13.5" customHeight="1" x14ac:dyDescent="0.2">
      <c r="A6461" s="32" t="s">
        <v>6457</v>
      </c>
      <c r="B6461" s="32" t="s">
        <v>14259</v>
      </c>
      <c r="C6461" s="32" t="s">
        <v>18138</v>
      </c>
      <c r="D6461" s="37">
        <v>4.3680649999999996</v>
      </c>
      <c r="E6461" s="39">
        <v>729.99</v>
      </c>
      <c r="F6461" s="39">
        <v>2009</v>
      </c>
      <c r="G6461" s="39">
        <v>3831.46</v>
      </c>
      <c r="H6461" s="38">
        <v>2</v>
      </c>
      <c r="I6461" s="38">
        <v>4020</v>
      </c>
      <c r="J6461" s="37">
        <v>52.993509107999998</v>
      </c>
      <c r="K6461" s="37">
        <v>55.290449211999999</v>
      </c>
      <c r="L6461" s="37">
        <v>62.449750065000003</v>
      </c>
      <c r="M6461" s="37">
        <v>4.2240561469999998</v>
      </c>
      <c r="N6461" s="37">
        <v>32.675697272999997</v>
      </c>
      <c r="O6461" s="37">
        <v>40.217671541000001</v>
      </c>
      <c r="P6461" s="37">
        <v>7.0472126104999999</v>
      </c>
      <c r="Q6461" s="37">
        <v>75.315544700000004</v>
      </c>
      <c r="R6461" s="38">
        <v>91687</v>
      </c>
      <c r="S6461" s="37">
        <v>5.1191300000000002</v>
      </c>
      <c r="T6461" s="38">
        <v>1</v>
      </c>
      <c r="U6461" s="38">
        <v>2</v>
      </c>
      <c r="V6461" s="38">
        <v>0</v>
      </c>
    </row>
    <row r="6462" spans="1:22" ht="13.5" customHeight="1" x14ac:dyDescent="0.2">
      <c r="A6462" s="32" t="s">
        <v>6458</v>
      </c>
      <c r="B6462" s="32" t="s">
        <v>14260</v>
      </c>
      <c r="C6462" s="32" t="s">
        <v>18138</v>
      </c>
      <c r="D6462" s="37">
        <v>6.086074</v>
      </c>
      <c r="E6462" s="39">
        <v>294</v>
      </c>
      <c r="F6462" s="39">
        <v>893</v>
      </c>
      <c r="G6462" s="39">
        <v>1740.78</v>
      </c>
      <c r="H6462" s="38">
        <v>4</v>
      </c>
      <c r="I6462" s="38">
        <v>1819</v>
      </c>
      <c r="J6462" s="37">
        <v>30.601994176000002</v>
      </c>
      <c r="K6462" s="37">
        <v>31.580024486999999</v>
      </c>
      <c r="L6462" s="37">
        <v>45.408463937999997</v>
      </c>
      <c r="M6462" s="37">
        <v>9.4124716527000007</v>
      </c>
      <c r="N6462" s="37">
        <v>20.308889743000002</v>
      </c>
      <c r="O6462" s="37">
        <v>23.197590629</v>
      </c>
      <c r="P6462" s="37">
        <v>11.4</v>
      </c>
      <c r="Q6462" s="37" t="s">
        <v>15680</v>
      </c>
      <c r="R6462" s="38">
        <v>53828</v>
      </c>
      <c r="S6462" s="37">
        <v>5.1191300000000002</v>
      </c>
      <c r="T6462" s="38">
        <v>1</v>
      </c>
      <c r="U6462" s="38">
        <v>1</v>
      </c>
      <c r="V6462" s="38">
        <v>3</v>
      </c>
    </row>
    <row r="6463" spans="1:22" ht="13.5" customHeight="1" x14ac:dyDescent="0.2">
      <c r="A6463" s="32" t="s">
        <v>6459</v>
      </c>
      <c r="B6463" s="32" t="s">
        <v>14261</v>
      </c>
      <c r="C6463" s="32" t="s">
        <v>18138</v>
      </c>
      <c r="D6463" s="37">
        <v>9.9505379999999999</v>
      </c>
      <c r="E6463" s="39">
        <v>303</v>
      </c>
      <c r="F6463" s="39">
        <v>1144</v>
      </c>
      <c r="G6463" s="39">
        <v>1668.52</v>
      </c>
      <c r="H6463" s="38">
        <v>1</v>
      </c>
      <c r="I6463" s="38">
        <v>2362</v>
      </c>
      <c r="J6463" s="37">
        <v>40.245047747999998</v>
      </c>
      <c r="K6463" s="37">
        <v>43.509644553999998</v>
      </c>
      <c r="L6463" s="37">
        <v>47.807825487000002</v>
      </c>
      <c r="M6463" s="37">
        <v>7.3641136532999996</v>
      </c>
      <c r="N6463" s="37">
        <v>33.886129373999999</v>
      </c>
      <c r="O6463" s="37">
        <v>41.872653004</v>
      </c>
      <c r="P6463" s="37">
        <v>8.5771016813000003</v>
      </c>
      <c r="Q6463" s="37" t="s">
        <v>15680</v>
      </c>
      <c r="R6463" s="38">
        <v>45241</v>
      </c>
      <c r="S6463" s="37">
        <v>5.1191300000000002</v>
      </c>
      <c r="T6463" s="38">
        <v>0</v>
      </c>
      <c r="U6463" s="38">
        <v>0</v>
      </c>
      <c r="V6463" s="38">
        <v>1</v>
      </c>
    </row>
    <row r="6464" spans="1:22" ht="13.5" customHeight="1" x14ac:dyDescent="0.2">
      <c r="A6464" s="32" t="s">
        <v>6460</v>
      </c>
      <c r="B6464" s="32" t="s">
        <v>14262</v>
      </c>
      <c r="C6464" s="32" t="s">
        <v>18138</v>
      </c>
      <c r="D6464" s="37">
        <v>1.563069</v>
      </c>
      <c r="E6464" s="39">
        <v>389.99</v>
      </c>
      <c r="F6464" s="39">
        <v>1303</v>
      </c>
      <c r="G6464" s="39">
        <v>2491.7600000000002</v>
      </c>
      <c r="H6464" s="38">
        <v>1</v>
      </c>
      <c r="I6464" s="38">
        <v>2675</v>
      </c>
      <c r="J6464" s="37">
        <v>59.690045343999998</v>
      </c>
      <c r="K6464" s="37">
        <v>37.482825042000002</v>
      </c>
      <c r="L6464" s="37">
        <v>86.326716837999996</v>
      </c>
      <c r="M6464" s="37">
        <v>6.9904961772999998</v>
      </c>
      <c r="N6464" s="37">
        <v>21.407708665000001</v>
      </c>
      <c r="O6464" s="37">
        <v>71.916570085000004</v>
      </c>
      <c r="P6464" s="37">
        <v>9.6745019919999997</v>
      </c>
      <c r="Q6464" s="37" t="s">
        <v>15680</v>
      </c>
      <c r="R6464" s="38">
        <v>79900</v>
      </c>
      <c r="S6464" s="37">
        <v>5.1191300000000002</v>
      </c>
      <c r="T6464" s="38">
        <v>0</v>
      </c>
      <c r="U6464" s="38">
        <v>0</v>
      </c>
      <c r="V6464" s="38">
        <v>1</v>
      </c>
    </row>
    <row r="6465" spans="1:22" ht="13.5" customHeight="1" x14ac:dyDescent="0.2">
      <c r="A6465" s="32" t="s">
        <v>6461</v>
      </c>
      <c r="B6465" s="32" t="s">
        <v>14263</v>
      </c>
      <c r="C6465" s="32" t="s">
        <v>18138</v>
      </c>
      <c r="D6465" s="37">
        <v>3.9304030000000001</v>
      </c>
      <c r="E6465" s="39">
        <v>472.01</v>
      </c>
      <c r="F6465" s="39">
        <v>1342</v>
      </c>
      <c r="G6465" s="39" t="s">
        <v>15680</v>
      </c>
      <c r="H6465" s="38">
        <v>1</v>
      </c>
      <c r="I6465" s="38">
        <v>2702</v>
      </c>
      <c r="J6465" s="37" t="s">
        <v>15680</v>
      </c>
      <c r="K6465" s="37" t="s">
        <v>15680</v>
      </c>
      <c r="L6465" s="37" t="s">
        <v>15680</v>
      </c>
      <c r="M6465" s="37" t="s">
        <v>15680</v>
      </c>
      <c r="N6465" s="37" t="s">
        <v>15680</v>
      </c>
      <c r="O6465" s="37" t="s">
        <v>15680</v>
      </c>
      <c r="P6465" s="37">
        <v>5.3</v>
      </c>
      <c r="Q6465" s="37" t="s">
        <v>15680</v>
      </c>
      <c r="R6465" s="38">
        <v>64176</v>
      </c>
      <c r="S6465" s="37">
        <v>5.1191300000000002</v>
      </c>
      <c r="T6465" s="38">
        <v>0</v>
      </c>
      <c r="U6465" s="38">
        <v>0</v>
      </c>
      <c r="V6465" s="38">
        <v>1</v>
      </c>
    </row>
    <row r="6466" spans="1:22" ht="13.5" customHeight="1" x14ac:dyDescent="0.2">
      <c r="A6466" s="32" t="s">
        <v>6462</v>
      </c>
      <c r="B6466" s="32" t="s">
        <v>14264</v>
      </c>
      <c r="C6466" s="32" t="s">
        <v>18138</v>
      </c>
      <c r="D6466" s="37">
        <v>4.2568570000000001</v>
      </c>
      <c r="E6466" s="39">
        <v>224.02</v>
      </c>
      <c r="F6466" s="39">
        <v>1515</v>
      </c>
      <c r="G6466" s="39">
        <v>1605.9</v>
      </c>
      <c r="H6466" s="38">
        <v>1</v>
      </c>
      <c r="I6466" s="38">
        <v>3514</v>
      </c>
      <c r="J6466" s="37">
        <v>59.436626816</v>
      </c>
      <c r="K6466" s="37">
        <v>41.515003280000002</v>
      </c>
      <c r="L6466" s="37">
        <v>59.682359669</v>
      </c>
      <c r="M6466" s="37">
        <v>10.015264806999999</v>
      </c>
      <c r="N6466" s="37">
        <v>33.110107874000001</v>
      </c>
      <c r="O6466" s="37">
        <v>57.281036315999998</v>
      </c>
      <c r="P6466" s="37">
        <v>9.4170145030000008</v>
      </c>
      <c r="Q6466" s="37">
        <v>52.889980100000002</v>
      </c>
      <c r="R6466" s="38">
        <v>86800</v>
      </c>
      <c r="S6466" s="37">
        <v>5.1191300000000002</v>
      </c>
      <c r="T6466" s="38">
        <v>0</v>
      </c>
      <c r="U6466" s="38">
        <v>0</v>
      </c>
      <c r="V6466" s="38">
        <v>0</v>
      </c>
    </row>
    <row r="6467" spans="1:22" ht="13.5" customHeight="1" x14ac:dyDescent="0.2">
      <c r="A6467" s="32" t="s">
        <v>6463</v>
      </c>
      <c r="B6467" s="32" t="s">
        <v>14265</v>
      </c>
      <c r="C6467" s="32" t="s">
        <v>18138</v>
      </c>
      <c r="D6467" s="37">
        <v>4.3527849999999999</v>
      </c>
      <c r="E6467" s="39">
        <v>646.99</v>
      </c>
      <c r="F6467" s="39">
        <v>2094</v>
      </c>
      <c r="G6467" s="39">
        <v>3586.6</v>
      </c>
      <c r="H6467" s="38">
        <v>2</v>
      </c>
      <c r="I6467" s="38">
        <v>4224</v>
      </c>
      <c r="J6467" s="37">
        <v>21.338373432000001</v>
      </c>
      <c r="K6467" s="37">
        <v>28.296851952000001</v>
      </c>
      <c r="L6467" s="37">
        <v>38.01856463</v>
      </c>
      <c r="M6467" s="37">
        <v>10.044095384</v>
      </c>
      <c r="N6467" s="37">
        <v>20.640173343000001</v>
      </c>
      <c r="O6467" s="37">
        <v>22.601577309</v>
      </c>
      <c r="P6467" s="37">
        <v>10.885942608000001</v>
      </c>
      <c r="Q6467" s="37">
        <v>74.426129700000004</v>
      </c>
      <c r="R6467" s="38">
        <v>92657</v>
      </c>
      <c r="S6467" s="37">
        <v>5.1191300000000002</v>
      </c>
      <c r="T6467" s="38">
        <v>1</v>
      </c>
      <c r="U6467" s="38">
        <v>0</v>
      </c>
      <c r="V6467" s="38">
        <v>2</v>
      </c>
    </row>
    <row r="6468" spans="1:22" ht="13.5" customHeight="1" x14ac:dyDescent="0.2">
      <c r="A6468" s="32" t="s">
        <v>6464</v>
      </c>
      <c r="B6468" s="32" t="s">
        <v>14266</v>
      </c>
      <c r="C6468" s="32" t="s">
        <v>18138</v>
      </c>
      <c r="D6468" s="37">
        <v>4.7821550000000004</v>
      </c>
      <c r="E6468" s="39">
        <v>1050.01</v>
      </c>
      <c r="F6468" s="39">
        <v>3709</v>
      </c>
      <c r="G6468" s="39">
        <v>3038.3</v>
      </c>
      <c r="H6468" s="38">
        <v>6</v>
      </c>
      <c r="I6468" s="38">
        <v>7857</v>
      </c>
      <c r="J6468" s="37">
        <v>61.701484743000002</v>
      </c>
      <c r="K6468" s="37">
        <v>45.192818840999998</v>
      </c>
      <c r="L6468" s="37">
        <v>51.427558349000002</v>
      </c>
      <c r="M6468" s="37">
        <v>13.976106508000001</v>
      </c>
      <c r="N6468" s="37">
        <v>34.273315369999999</v>
      </c>
      <c r="O6468" s="37">
        <v>54.360577695000003</v>
      </c>
      <c r="P6468" s="37">
        <v>11.234744757</v>
      </c>
      <c r="Q6468" s="37">
        <v>75.152106599999996</v>
      </c>
      <c r="R6468" s="38">
        <v>157948</v>
      </c>
      <c r="S6468" s="37">
        <v>5.1191300000000002</v>
      </c>
      <c r="T6468" s="38">
        <v>2</v>
      </c>
      <c r="U6468" s="38">
        <v>1</v>
      </c>
      <c r="V6468" s="38">
        <v>1</v>
      </c>
    </row>
    <row r="6469" spans="1:22" ht="13.5" customHeight="1" x14ac:dyDescent="0.2">
      <c r="A6469" s="32" t="s">
        <v>6465</v>
      </c>
      <c r="B6469" s="32" t="s">
        <v>14267</v>
      </c>
      <c r="C6469" s="32" t="s">
        <v>18138</v>
      </c>
      <c r="D6469" s="37">
        <v>4.2663840000000004</v>
      </c>
      <c r="E6469" s="39">
        <v>421.99</v>
      </c>
      <c r="F6469" s="39">
        <v>1686</v>
      </c>
      <c r="G6469" s="39">
        <v>1745.88</v>
      </c>
      <c r="H6469" s="38">
        <v>1</v>
      </c>
      <c r="I6469" s="38">
        <v>3396</v>
      </c>
      <c r="J6469" s="37">
        <v>35.095981508000001</v>
      </c>
      <c r="K6469" s="37">
        <v>29.337135761999999</v>
      </c>
      <c r="L6469" s="37">
        <v>30.271675436999999</v>
      </c>
      <c r="M6469" s="37">
        <v>12.625175044000001</v>
      </c>
      <c r="N6469" s="37">
        <v>19.007305338999998</v>
      </c>
      <c r="O6469" s="37">
        <v>27.150786059000001</v>
      </c>
      <c r="P6469" s="37">
        <v>11.689776855</v>
      </c>
      <c r="Q6469" s="37">
        <v>70.842867299999995</v>
      </c>
      <c r="R6469" s="38">
        <v>50269</v>
      </c>
      <c r="S6469" s="37">
        <v>5.1191300000000002</v>
      </c>
      <c r="T6469" s="38">
        <v>0</v>
      </c>
      <c r="U6469" s="38">
        <v>0</v>
      </c>
      <c r="V6469" s="38">
        <v>1</v>
      </c>
    </row>
    <row r="6470" spans="1:22" ht="13.5" customHeight="1" x14ac:dyDescent="0.2">
      <c r="A6470" s="32" t="s">
        <v>6466</v>
      </c>
      <c r="B6470" s="32" t="s">
        <v>14268</v>
      </c>
      <c r="C6470" s="32" t="s">
        <v>18138</v>
      </c>
      <c r="D6470" s="37">
        <v>4.2464269999999997</v>
      </c>
      <c r="E6470" s="39">
        <v>255</v>
      </c>
      <c r="F6470" s="39">
        <v>2028</v>
      </c>
      <c r="G6470" s="39">
        <v>1544.57</v>
      </c>
      <c r="H6470" s="38">
        <v>2</v>
      </c>
      <c r="I6470" s="38">
        <v>4383</v>
      </c>
      <c r="J6470" s="37">
        <v>65.073800831</v>
      </c>
      <c r="K6470" s="37">
        <v>49.027617429999999</v>
      </c>
      <c r="L6470" s="37">
        <v>46.666630101000003</v>
      </c>
      <c r="M6470" s="37">
        <v>7.0572225806000004</v>
      </c>
      <c r="N6470" s="37">
        <v>28.171853849000001</v>
      </c>
      <c r="O6470" s="37">
        <v>48.578919824000003</v>
      </c>
      <c r="P6470" s="37">
        <v>8.6101550850000006</v>
      </c>
      <c r="Q6470" s="37">
        <v>49.3358244</v>
      </c>
      <c r="R6470" s="38">
        <v>93003</v>
      </c>
      <c r="S6470" s="37">
        <v>5.1191300000000002</v>
      </c>
      <c r="T6470" s="38">
        <v>0</v>
      </c>
      <c r="U6470" s="38">
        <v>2</v>
      </c>
      <c r="V6470" s="38">
        <v>0</v>
      </c>
    </row>
    <row r="6471" spans="1:22" ht="13.5" customHeight="1" x14ac:dyDescent="0.2">
      <c r="A6471" s="32" t="s">
        <v>6467</v>
      </c>
      <c r="B6471" s="32" t="s">
        <v>14269</v>
      </c>
      <c r="C6471" s="32" t="s">
        <v>18138</v>
      </c>
      <c r="D6471" s="37">
        <v>1.097124</v>
      </c>
      <c r="E6471" s="39">
        <v>412</v>
      </c>
      <c r="F6471" s="39">
        <v>1070</v>
      </c>
      <c r="G6471" s="39">
        <v>2084.12</v>
      </c>
      <c r="H6471" s="38">
        <v>1</v>
      </c>
      <c r="I6471" s="38">
        <v>2173</v>
      </c>
      <c r="J6471" s="37">
        <v>20.883034836</v>
      </c>
      <c r="K6471" s="37">
        <v>22.124389734000001</v>
      </c>
      <c r="L6471" s="37">
        <v>24.162675718999999</v>
      </c>
      <c r="M6471" s="37">
        <v>6.4368533994000003</v>
      </c>
      <c r="N6471" s="37">
        <v>11.018842628</v>
      </c>
      <c r="O6471" s="37">
        <v>19.673661759000002</v>
      </c>
      <c r="P6471" s="37">
        <v>11.4</v>
      </c>
      <c r="Q6471" s="37" t="s">
        <v>15680</v>
      </c>
      <c r="R6471" s="38">
        <v>72996</v>
      </c>
      <c r="S6471" s="37">
        <v>5.1191300000000002</v>
      </c>
      <c r="T6471" s="38">
        <v>0</v>
      </c>
      <c r="U6471" s="38">
        <v>0</v>
      </c>
      <c r="V6471" s="38">
        <v>1</v>
      </c>
    </row>
    <row r="6472" spans="1:22" ht="13.5" customHeight="1" x14ac:dyDescent="0.2">
      <c r="A6472" s="32" t="s">
        <v>6468</v>
      </c>
      <c r="B6472" s="32" t="s">
        <v>14270</v>
      </c>
      <c r="C6472" s="32" t="s">
        <v>18138</v>
      </c>
      <c r="D6472" s="37">
        <v>2.9921449999999998</v>
      </c>
      <c r="E6472" s="39">
        <v>404.01</v>
      </c>
      <c r="F6472" s="39">
        <v>1605</v>
      </c>
      <c r="G6472" s="39">
        <v>2831.76</v>
      </c>
      <c r="H6472" s="38">
        <v>2</v>
      </c>
      <c r="I6472" s="38">
        <v>3190</v>
      </c>
      <c r="J6472" s="37">
        <v>43.890428161999999</v>
      </c>
      <c r="K6472" s="37">
        <v>39.265502660000003</v>
      </c>
      <c r="L6472" s="37">
        <v>67.624328215999995</v>
      </c>
      <c r="M6472" s="37">
        <v>12.759957073000001</v>
      </c>
      <c r="N6472" s="37">
        <v>26.754386447000002</v>
      </c>
      <c r="O6472" s="37">
        <v>29.368510009000001</v>
      </c>
      <c r="P6472" s="37">
        <v>11.611023295000001</v>
      </c>
      <c r="Q6472" s="37">
        <v>86.073337600000002</v>
      </c>
      <c r="R6472" s="38">
        <v>131134</v>
      </c>
      <c r="S6472" s="37">
        <v>5.1191300000000002</v>
      </c>
      <c r="T6472" s="38">
        <v>1</v>
      </c>
      <c r="U6472" s="38">
        <v>0</v>
      </c>
      <c r="V6472" s="38">
        <v>0</v>
      </c>
    </row>
    <row r="6473" spans="1:22" ht="13.5" customHeight="1" x14ac:dyDescent="0.2">
      <c r="A6473" s="32" t="s">
        <v>6469</v>
      </c>
      <c r="B6473" s="32" t="s">
        <v>14271</v>
      </c>
      <c r="C6473" s="32" t="s">
        <v>18138</v>
      </c>
      <c r="D6473" s="37">
        <v>3.1593339999999999</v>
      </c>
      <c r="E6473" s="39">
        <v>201.99</v>
      </c>
      <c r="F6473" s="39">
        <v>1531</v>
      </c>
      <c r="G6473" s="39">
        <v>1111.28</v>
      </c>
      <c r="H6473" s="38">
        <v>2</v>
      </c>
      <c r="I6473" s="38">
        <v>3197</v>
      </c>
      <c r="J6473" s="37">
        <v>68.796893134000001</v>
      </c>
      <c r="K6473" s="37">
        <v>46.726193573000003</v>
      </c>
      <c r="L6473" s="37">
        <v>64.725907953000004</v>
      </c>
      <c r="M6473" s="37">
        <v>9.5056302838000004</v>
      </c>
      <c r="N6473" s="37">
        <v>23.593065543000002</v>
      </c>
      <c r="O6473" s="37">
        <v>61.755467748000001</v>
      </c>
      <c r="P6473" s="37">
        <v>7.8622242647</v>
      </c>
      <c r="Q6473" s="37" t="s">
        <v>15680</v>
      </c>
      <c r="R6473" s="38">
        <v>114783</v>
      </c>
      <c r="S6473" s="37">
        <v>5.1191300000000002</v>
      </c>
      <c r="T6473" s="38">
        <v>0</v>
      </c>
      <c r="U6473" s="38">
        <v>0</v>
      </c>
      <c r="V6473" s="38">
        <v>1</v>
      </c>
    </row>
    <row r="6474" spans="1:22" ht="13.5" customHeight="1" x14ac:dyDescent="0.2">
      <c r="A6474" s="32" t="s">
        <v>6470</v>
      </c>
      <c r="B6474" s="32" t="s">
        <v>10484</v>
      </c>
      <c r="C6474" s="32" t="s">
        <v>18138</v>
      </c>
      <c r="D6474" s="37">
        <v>10.83867</v>
      </c>
      <c r="E6474" s="39">
        <v>519</v>
      </c>
      <c r="F6474" s="39">
        <v>1613</v>
      </c>
      <c r="G6474" s="39">
        <v>2922.15</v>
      </c>
      <c r="H6474" s="38">
        <v>7</v>
      </c>
      <c r="I6474" s="38">
        <v>3056</v>
      </c>
      <c r="J6474" s="37">
        <v>28.603406247999999</v>
      </c>
      <c r="K6474" s="37">
        <v>29.851854875000001</v>
      </c>
      <c r="L6474" s="37">
        <v>42.009932743999997</v>
      </c>
      <c r="M6474" s="37">
        <v>9.7697691843999994</v>
      </c>
      <c r="N6474" s="37">
        <v>19.873913311999999</v>
      </c>
      <c r="O6474" s="37">
        <v>21.005291971999998</v>
      </c>
      <c r="P6474" s="37">
        <v>11.4</v>
      </c>
      <c r="Q6474" s="37">
        <v>93.774747399999995</v>
      </c>
      <c r="R6474" s="38">
        <v>86876</v>
      </c>
      <c r="S6474" s="37">
        <v>5.1191300000000002</v>
      </c>
      <c r="T6474" s="38">
        <v>2</v>
      </c>
      <c r="U6474" s="38">
        <v>4</v>
      </c>
      <c r="V6474" s="38">
        <v>1</v>
      </c>
    </row>
    <row r="6475" spans="1:22" ht="13.5" customHeight="1" x14ac:dyDescent="0.2">
      <c r="A6475" s="32" t="s">
        <v>6471</v>
      </c>
      <c r="B6475" s="32" t="s">
        <v>8495</v>
      </c>
      <c r="C6475" s="32" t="s">
        <v>18138</v>
      </c>
      <c r="D6475" s="37">
        <v>11.993080000000001</v>
      </c>
      <c r="E6475" s="39">
        <v>307</v>
      </c>
      <c r="F6475" s="39">
        <v>1073</v>
      </c>
      <c r="G6475" s="39">
        <v>516.05999999999995</v>
      </c>
      <c r="H6475" s="38">
        <v>1</v>
      </c>
      <c r="I6475" s="38">
        <v>2309</v>
      </c>
      <c r="J6475" s="37">
        <v>80.250492945000005</v>
      </c>
      <c r="K6475" s="37">
        <v>58.463460204999997</v>
      </c>
      <c r="L6475" s="37">
        <v>53.777006702999998</v>
      </c>
      <c r="M6475" s="37">
        <v>8.3273707942000001</v>
      </c>
      <c r="N6475" s="37">
        <v>34.460856221999997</v>
      </c>
      <c r="O6475" s="37">
        <v>48.237616953</v>
      </c>
      <c r="P6475" s="37">
        <v>11.4</v>
      </c>
      <c r="Q6475" s="37" t="s">
        <v>15680</v>
      </c>
      <c r="R6475" s="38">
        <v>67786</v>
      </c>
      <c r="S6475" s="37">
        <v>5.1191300000000002</v>
      </c>
      <c r="T6475" s="38">
        <v>0</v>
      </c>
      <c r="U6475" s="38">
        <v>0</v>
      </c>
      <c r="V6475" s="38">
        <v>1</v>
      </c>
    </row>
    <row r="6476" spans="1:22" ht="13.5" customHeight="1" x14ac:dyDescent="0.2">
      <c r="A6476" s="32" t="s">
        <v>6472</v>
      </c>
      <c r="B6476" s="32" t="s">
        <v>14272</v>
      </c>
      <c r="C6476" s="32" t="s">
        <v>18138</v>
      </c>
      <c r="D6476" s="37">
        <v>4.3252030000000001</v>
      </c>
      <c r="E6476" s="39">
        <v>345.01</v>
      </c>
      <c r="F6476" s="39">
        <v>2180</v>
      </c>
      <c r="G6476" s="39">
        <v>2668.76</v>
      </c>
      <c r="H6476" s="38">
        <v>3</v>
      </c>
      <c r="I6476" s="38">
        <v>4365</v>
      </c>
      <c r="J6476" s="37">
        <v>56.543487573</v>
      </c>
      <c r="K6476" s="37">
        <v>41.562195543999998</v>
      </c>
      <c r="L6476" s="37">
        <v>69.006545326999998</v>
      </c>
      <c r="M6476" s="37">
        <v>8.4321001651999996</v>
      </c>
      <c r="N6476" s="37">
        <v>24.114836471</v>
      </c>
      <c r="O6476" s="37">
        <v>63.808462386000002</v>
      </c>
      <c r="P6476" s="37">
        <v>11.077013316</v>
      </c>
      <c r="Q6476" s="37">
        <v>51.384949300000002</v>
      </c>
      <c r="R6476" s="38">
        <v>95845</v>
      </c>
      <c r="S6476" s="37">
        <v>5.1191300000000002</v>
      </c>
      <c r="T6476" s="38">
        <v>2</v>
      </c>
      <c r="U6476" s="38">
        <v>1</v>
      </c>
      <c r="V6476" s="38">
        <v>1</v>
      </c>
    </row>
    <row r="6477" spans="1:22" ht="13.5" customHeight="1" x14ac:dyDescent="0.2">
      <c r="A6477" s="32" t="s">
        <v>6473</v>
      </c>
      <c r="B6477" s="32" t="s">
        <v>14273</v>
      </c>
      <c r="C6477" s="32" t="s">
        <v>18138</v>
      </c>
      <c r="D6477" s="37">
        <v>6.4907120000000003</v>
      </c>
      <c r="E6477" s="39">
        <v>866.99</v>
      </c>
      <c r="F6477" s="39">
        <v>1690</v>
      </c>
      <c r="G6477" s="39">
        <v>3026.16</v>
      </c>
      <c r="H6477" s="38">
        <v>1</v>
      </c>
      <c r="I6477" s="38">
        <v>3388</v>
      </c>
      <c r="J6477" s="37">
        <v>2.9534442429999999</v>
      </c>
      <c r="K6477" s="37">
        <v>8.4684386203000006</v>
      </c>
      <c r="L6477" s="37">
        <v>7.2187322059000003</v>
      </c>
      <c r="M6477" s="37">
        <v>7.5022690479999996</v>
      </c>
      <c r="N6477" s="37">
        <v>6.8489852743000004</v>
      </c>
      <c r="O6477" s="37">
        <v>5.6460135673999998</v>
      </c>
      <c r="P6477" s="37">
        <v>11.4</v>
      </c>
      <c r="Q6477" s="37">
        <v>82.466231899999997</v>
      </c>
      <c r="R6477" s="38">
        <v>73690</v>
      </c>
      <c r="S6477" s="37">
        <v>5.1191300000000002</v>
      </c>
      <c r="T6477" s="38">
        <v>0</v>
      </c>
      <c r="U6477" s="38">
        <v>1</v>
      </c>
      <c r="V6477" s="38">
        <v>0</v>
      </c>
    </row>
    <row r="6478" spans="1:22" ht="13.5" customHeight="1" x14ac:dyDescent="0.2">
      <c r="A6478" s="32" t="s">
        <v>6474</v>
      </c>
      <c r="B6478" s="32" t="s">
        <v>14274</v>
      </c>
      <c r="C6478" s="32" t="s">
        <v>18138</v>
      </c>
      <c r="D6478" s="37">
        <v>2.9396719999999998</v>
      </c>
      <c r="E6478" s="39">
        <v>335</v>
      </c>
      <c r="F6478" s="39">
        <v>976</v>
      </c>
      <c r="G6478" s="39">
        <v>1916.55</v>
      </c>
      <c r="H6478" s="38">
        <v>1</v>
      </c>
      <c r="I6478" s="38">
        <v>2017</v>
      </c>
      <c r="J6478" s="37">
        <v>29.137229708</v>
      </c>
      <c r="K6478" s="37">
        <v>28.595655463</v>
      </c>
      <c r="L6478" s="37">
        <v>39.490888839</v>
      </c>
      <c r="M6478" s="37">
        <v>10.29212195</v>
      </c>
      <c r="N6478" s="37">
        <v>11.641597318000001</v>
      </c>
      <c r="O6478" s="37">
        <v>33.354713566999997</v>
      </c>
      <c r="P6478" s="37">
        <v>7.3008973080999997</v>
      </c>
      <c r="Q6478" s="37" t="s">
        <v>15680</v>
      </c>
      <c r="R6478" s="38">
        <v>63738</v>
      </c>
      <c r="S6478" s="37">
        <v>5.1191300000000002</v>
      </c>
      <c r="T6478" s="38">
        <v>0</v>
      </c>
      <c r="U6478" s="38">
        <v>0</v>
      </c>
      <c r="V6478" s="38">
        <v>1</v>
      </c>
    </row>
    <row r="6479" spans="1:22" ht="13.5" customHeight="1" x14ac:dyDescent="0.2">
      <c r="A6479" s="32" t="s">
        <v>6475</v>
      </c>
      <c r="B6479" s="32" t="s">
        <v>14275</v>
      </c>
      <c r="C6479" s="32" t="s">
        <v>18138</v>
      </c>
      <c r="D6479" s="37">
        <v>4.328112</v>
      </c>
      <c r="E6479" s="39">
        <v>510.99</v>
      </c>
      <c r="F6479" s="39">
        <v>1600</v>
      </c>
      <c r="G6479" s="39">
        <v>2461.58</v>
      </c>
      <c r="H6479" s="38">
        <v>3</v>
      </c>
      <c r="I6479" s="38">
        <v>3230</v>
      </c>
      <c r="J6479" s="37">
        <v>48.997328404000001</v>
      </c>
      <c r="K6479" s="37">
        <v>43.675915367000002</v>
      </c>
      <c r="L6479" s="37">
        <v>61.644964653999999</v>
      </c>
      <c r="M6479" s="37">
        <v>6.9422032185999996</v>
      </c>
      <c r="N6479" s="37">
        <v>25.937542074</v>
      </c>
      <c r="O6479" s="37">
        <v>38.620764082999997</v>
      </c>
      <c r="P6479" s="37">
        <v>11.4</v>
      </c>
      <c r="Q6479" s="37">
        <v>70.907559599999999</v>
      </c>
      <c r="R6479" s="38">
        <v>130407</v>
      </c>
      <c r="S6479" s="37">
        <v>5.1191300000000002</v>
      </c>
      <c r="T6479" s="38">
        <v>2</v>
      </c>
      <c r="U6479" s="38">
        <v>0</v>
      </c>
      <c r="V6479" s="38">
        <v>1</v>
      </c>
    </row>
    <row r="6480" spans="1:22" ht="13.5" customHeight="1" x14ac:dyDescent="0.2">
      <c r="A6480" s="32" t="s">
        <v>6476</v>
      </c>
      <c r="B6480" s="32" t="s">
        <v>14276</v>
      </c>
      <c r="C6480" s="32" t="s">
        <v>18138</v>
      </c>
      <c r="D6480" s="37">
        <v>7.6972849999999999</v>
      </c>
      <c r="E6480" s="39">
        <v>609</v>
      </c>
      <c r="F6480" s="39">
        <v>1958</v>
      </c>
      <c r="G6480" s="39">
        <v>2523.13</v>
      </c>
      <c r="H6480" s="38">
        <v>2</v>
      </c>
      <c r="I6480" s="38">
        <v>3943</v>
      </c>
      <c r="J6480" s="37">
        <v>46.913532793000002</v>
      </c>
      <c r="K6480" s="37">
        <v>40.945798207999999</v>
      </c>
      <c r="L6480" s="37">
        <v>53.793933076000002</v>
      </c>
      <c r="M6480" s="37">
        <v>9.4684123483999993</v>
      </c>
      <c r="N6480" s="37">
        <v>30.048195573000001</v>
      </c>
      <c r="O6480" s="37">
        <v>43.948126051999999</v>
      </c>
      <c r="P6480" s="37">
        <v>11.473326739000001</v>
      </c>
      <c r="Q6480" s="37">
        <v>46.543639900000002</v>
      </c>
      <c r="R6480" s="38">
        <v>172431</v>
      </c>
      <c r="S6480" s="37">
        <v>5.1191300000000002</v>
      </c>
      <c r="T6480" s="38">
        <v>0</v>
      </c>
      <c r="U6480" s="38">
        <v>0</v>
      </c>
      <c r="V6480" s="38">
        <v>1</v>
      </c>
    </row>
    <row r="6481" spans="1:22" ht="13.5" customHeight="1" x14ac:dyDescent="0.2">
      <c r="A6481" s="32" t="s">
        <v>6477</v>
      </c>
      <c r="B6481" s="32" t="s">
        <v>14277</v>
      </c>
      <c r="C6481" s="32" t="s">
        <v>18138</v>
      </c>
      <c r="D6481" s="37">
        <v>6.61219</v>
      </c>
      <c r="E6481" s="39">
        <v>282</v>
      </c>
      <c r="F6481" s="39">
        <v>634</v>
      </c>
      <c r="G6481" s="39">
        <v>1295.23</v>
      </c>
      <c r="H6481" s="38">
        <v>3</v>
      </c>
      <c r="I6481" s="38">
        <v>1367</v>
      </c>
      <c r="J6481" s="37">
        <v>15.350648526000001</v>
      </c>
      <c r="K6481" s="37">
        <v>18.657376258999999</v>
      </c>
      <c r="L6481" s="37">
        <v>30.941352017</v>
      </c>
      <c r="M6481" s="37">
        <v>3.5330184082999998</v>
      </c>
      <c r="N6481" s="37">
        <v>10.086733899</v>
      </c>
      <c r="O6481" s="37">
        <v>24.676898379000001</v>
      </c>
      <c r="P6481" s="37">
        <v>11.4</v>
      </c>
      <c r="Q6481" s="37" t="s">
        <v>15680</v>
      </c>
      <c r="R6481" s="38">
        <v>24039</v>
      </c>
      <c r="S6481" s="37">
        <v>5.1191300000000002</v>
      </c>
      <c r="T6481" s="38">
        <v>1</v>
      </c>
      <c r="U6481" s="38">
        <v>2</v>
      </c>
      <c r="V6481" s="38">
        <v>0</v>
      </c>
    </row>
    <row r="6482" spans="1:22" ht="13.5" customHeight="1" x14ac:dyDescent="0.2">
      <c r="A6482" s="32" t="s">
        <v>6478</v>
      </c>
      <c r="B6482" s="32" t="s">
        <v>14278</v>
      </c>
      <c r="C6482" s="32" t="s">
        <v>18138</v>
      </c>
      <c r="D6482" s="37">
        <v>11.8668</v>
      </c>
      <c r="E6482" s="39">
        <v>680.98</v>
      </c>
      <c r="F6482" s="39">
        <v>2331</v>
      </c>
      <c r="G6482" s="39">
        <v>3508.04</v>
      </c>
      <c r="H6482" s="38">
        <v>7</v>
      </c>
      <c r="I6482" s="38">
        <v>4523</v>
      </c>
      <c r="J6482" s="37">
        <v>31.447074656000002</v>
      </c>
      <c r="K6482" s="37">
        <v>31.377344124</v>
      </c>
      <c r="L6482" s="37">
        <v>39.702430962999998</v>
      </c>
      <c r="M6482" s="37">
        <v>8.3093373027999995</v>
      </c>
      <c r="N6482" s="37">
        <v>20.242763450999998</v>
      </c>
      <c r="O6482" s="37">
        <v>40.124688237999997</v>
      </c>
      <c r="P6482" s="37">
        <v>11.4</v>
      </c>
      <c r="Q6482" s="37">
        <v>84.330788699999999</v>
      </c>
      <c r="R6482" s="38">
        <v>120059</v>
      </c>
      <c r="S6482" s="37">
        <v>5.1191300000000002</v>
      </c>
      <c r="T6482" s="38">
        <v>4</v>
      </c>
      <c r="U6482" s="38">
        <v>6</v>
      </c>
      <c r="V6482" s="38">
        <v>1</v>
      </c>
    </row>
    <row r="6483" spans="1:22" ht="13.5" customHeight="1" x14ac:dyDescent="0.2">
      <c r="A6483" s="32" t="s">
        <v>6479</v>
      </c>
      <c r="B6483" s="32" t="s">
        <v>14279</v>
      </c>
      <c r="C6483" s="32" t="s">
        <v>18138</v>
      </c>
      <c r="D6483" s="37">
        <v>6.2005610000000004</v>
      </c>
      <c r="E6483" s="39">
        <v>983</v>
      </c>
      <c r="F6483" s="39">
        <v>2460</v>
      </c>
      <c r="G6483" s="39">
        <v>4682.6000000000004</v>
      </c>
      <c r="H6483" s="38">
        <v>2</v>
      </c>
      <c r="I6483" s="38">
        <v>4893</v>
      </c>
      <c r="J6483" s="37">
        <v>46.152233492000001</v>
      </c>
      <c r="K6483" s="37">
        <v>42.898628217000002</v>
      </c>
      <c r="L6483" s="37">
        <v>59.585948375999997</v>
      </c>
      <c r="M6483" s="37">
        <v>3.6832145903</v>
      </c>
      <c r="N6483" s="37">
        <v>28.084431548000001</v>
      </c>
      <c r="O6483" s="37">
        <v>50.593060133999998</v>
      </c>
      <c r="P6483" s="37">
        <v>9.9464698721999998</v>
      </c>
      <c r="Q6483" s="37">
        <v>82.081837399999998</v>
      </c>
      <c r="R6483" s="38">
        <v>92623</v>
      </c>
      <c r="S6483" s="37">
        <v>5.1191300000000002</v>
      </c>
      <c r="T6483" s="38">
        <v>1</v>
      </c>
      <c r="U6483" s="38">
        <v>0</v>
      </c>
      <c r="V6483" s="38">
        <v>0</v>
      </c>
    </row>
    <row r="6484" spans="1:22" ht="13.5" customHeight="1" x14ac:dyDescent="0.2">
      <c r="A6484" s="32" t="s">
        <v>6480</v>
      </c>
      <c r="B6484" s="32" t="s">
        <v>14280</v>
      </c>
      <c r="C6484" s="32" t="s">
        <v>18138</v>
      </c>
      <c r="D6484" s="37">
        <v>4.0463630000000004</v>
      </c>
      <c r="E6484" s="39">
        <v>1216.02</v>
      </c>
      <c r="F6484" s="39">
        <v>2406</v>
      </c>
      <c r="G6484" s="39">
        <v>4509.57</v>
      </c>
      <c r="H6484" s="38">
        <v>3</v>
      </c>
      <c r="I6484" s="38">
        <v>4729</v>
      </c>
      <c r="J6484" s="37">
        <v>24.830621533999999</v>
      </c>
      <c r="K6484" s="37">
        <v>28.551010927</v>
      </c>
      <c r="L6484" s="37">
        <v>29.477554932</v>
      </c>
      <c r="M6484" s="37">
        <v>9.6998814609000004</v>
      </c>
      <c r="N6484" s="37">
        <v>21.946450232</v>
      </c>
      <c r="O6484" s="37">
        <v>28.884983188</v>
      </c>
      <c r="P6484" s="37">
        <v>6.6819384975</v>
      </c>
      <c r="Q6484" s="37">
        <v>59.729538400000003</v>
      </c>
      <c r="R6484" s="38">
        <v>110569</v>
      </c>
      <c r="S6484" s="37">
        <v>5.1191300000000002</v>
      </c>
      <c r="T6484" s="38">
        <v>0</v>
      </c>
      <c r="U6484" s="38">
        <v>3</v>
      </c>
      <c r="V6484" s="38">
        <v>0</v>
      </c>
    </row>
    <row r="6485" spans="1:22" ht="13.5" customHeight="1" x14ac:dyDescent="0.2">
      <c r="A6485" s="32" t="s">
        <v>6481</v>
      </c>
      <c r="B6485" s="32" t="s">
        <v>14281</v>
      </c>
      <c r="C6485" s="32" t="s">
        <v>18138</v>
      </c>
      <c r="D6485" s="37">
        <v>2.50339</v>
      </c>
      <c r="E6485" s="39">
        <v>321.99</v>
      </c>
      <c r="F6485" s="39">
        <v>1220</v>
      </c>
      <c r="G6485" s="39">
        <v>2351.52</v>
      </c>
      <c r="H6485" s="38">
        <v>1</v>
      </c>
      <c r="I6485" s="38">
        <v>2421</v>
      </c>
      <c r="J6485" s="37">
        <v>21.838319659</v>
      </c>
      <c r="K6485" s="37">
        <v>22.634557280999999</v>
      </c>
      <c r="L6485" s="37">
        <v>23.287551906000001</v>
      </c>
      <c r="M6485" s="37">
        <v>6.3533599901000004</v>
      </c>
      <c r="N6485" s="37">
        <v>11.130343021</v>
      </c>
      <c r="O6485" s="37">
        <v>23.356241638</v>
      </c>
      <c r="P6485" s="37">
        <v>11.4</v>
      </c>
      <c r="Q6485" s="37" t="s">
        <v>15680</v>
      </c>
      <c r="R6485" s="38">
        <v>78970</v>
      </c>
      <c r="S6485" s="37">
        <v>5.1191300000000002</v>
      </c>
      <c r="T6485" s="38">
        <v>0</v>
      </c>
      <c r="U6485" s="38">
        <v>0</v>
      </c>
      <c r="V6485" s="38">
        <v>1</v>
      </c>
    </row>
    <row r="6486" spans="1:22" ht="13.5" customHeight="1" x14ac:dyDescent="0.2">
      <c r="A6486" s="32" t="s">
        <v>6482</v>
      </c>
      <c r="B6486" s="32" t="s">
        <v>14282</v>
      </c>
      <c r="C6486" s="32" t="s">
        <v>18138</v>
      </c>
      <c r="D6486" s="37">
        <v>4.5668819999999997</v>
      </c>
      <c r="E6486" s="39">
        <v>458.99</v>
      </c>
      <c r="F6486" s="39">
        <v>1886</v>
      </c>
      <c r="G6486" s="39">
        <v>3403.08</v>
      </c>
      <c r="H6486" s="38">
        <v>3</v>
      </c>
      <c r="I6486" s="38">
        <v>3793</v>
      </c>
      <c r="J6486" s="37">
        <v>65.372910942999994</v>
      </c>
      <c r="K6486" s="37">
        <v>55.416700206999998</v>
      </c>
      <c r="L6486" s="37">
        <v>82.356461667999994</v>
      </c>
      <c r="M6486" s="37">
        <v>8.4716884335000007</v>
      </c>
      <c r="N6486" s="37">
        <v>51.992731094</v>
      </c>
      <c r="O6486" s="37">
        <v>36.974313915000003</v>
      </c>
      <c r="P6486" s="37">
        <v>9.2045258621000006</v>
      </c>
      <c r="Q6486" s="37">
        <v>80.123403100000004</v>
      </c>
      <c r="R6486" s="38">
        <v>127329</v>
      </c>
      <c r="S6486" s="37">
        <v>5.1191300000000002</v>
      </c>
      <c r="T6486" s="38">
        <v>2</v>
      </c>
      <c r="U6486" s="38">
        <v>2</v>
      </c>
      <c r="V6486" s="38">
        <v>1</v>
      </c>
    </row>
    <row r="6487" spans="1:22" ht="13.5" customHeight="1" x14ac:dyDescent="0.2">
      <c r="A6487" s="32" t="s">
        <v>6483</v>
      </c>
      <c r="B6487" s="32" t="s">
        <v>14283</v>
      </c>
      <c r="C6487" s="32" t="s">
        <v>18138</v>
      </c>
      <c r="D6487" s="37">
        <v>5.5450270000000002</v>
      </c>
      <c r="E6487" s="39">
        <v>160</v>
      </c>
      <c r="F6487" s="39">
        <v>1011</v>
      </c>
      <c r="G6487" s="39">
        <v>660.31</v>
      </c>
      <c r="H6487" s="38">
        <v>1</v>
      </c>
      <c r="I6487" s="38">
        <v>2139</v>
      </c>
      <c r="J6487" s="37">
        <v>79.446768519000003</v>
      </c>
      <c r="K6487" s="37">
        <v>62.382903577</v>
      </c>
      <c r="L6487" s="37">
        <v>58.158321614000002</v>
      </c>
      <c r="M6487" s="37">
        <v>6.9913273870000001</v>
      </c>
      <c r="N6487" s="37">
        <v>41.254070206999998</v>
      </c>
      <c r="O6487" s="37">
        <v>49.091858971999997</v>
      </c>
      <c r="P6487" s="37">
        <v>11.4</v>
      </c>
      <c r="Q6487" s="37" t="s">
        <v>15680</v>
      </c>
      <c r="R6487" s="38">
        <v>89466</v>
      </c>
      <c r="S6487" s="37">
        <v>5.1191300000000002</v>
      </c>
      <c r="T6487" s="38">
        <v>0</v>
      </c>
      <c r="U6487" s="38">
        <v>0</v>
      </c>
      <c r="V6487" s="38">
        <v>1</v>
      </c>
    </row>
    <row r="6488" spans="1:22" ht="13.5" customHeight="1" x14ac:dyDescent="0.2">
      <c r="A6488" s="32" t="s">
        <v>6484</v>
      </c>
      <c r="B6488" s="32" t="s">
        <v>14284</v>
      </c>
      <c r="C6488" s="32" t="s">
        <v>18138</v>
      </c>
      <c r="D6488" s="37">
        <v>2.6682229999999998</v>
      </c>
      <c r="E6488" s="39">
        <v>285.99</v>
      </c>
      <c r="F6488" s="39">
        <v>806</v>
      </c>
      <c r="G6488" s="39">
        <v>1014.28</v>
      </c>
      <c r="H6488" s="38">
        <v>1</v>
      </c>
      <c r="I6488" s="38">
        <v>1620</v>
      </c>
      <c r="J6488" s="37">
        <v>49.721104079</v>
      </c>
      <c r="K6488" s="37">
        <v>42.372668980999997</v>
      </c>
      <c r="L6488" s="37">
        <v>57.446409883999998</v>
      </c>
      <c r="M6488" s="37">
        <v>7.4698978846999999</v>
      </c>
      <c r="N6488" s="37">
        <v>31.504883495000001</v>
      </c>
      <c r="O6488" s="37">
        <v>43.381169677999999</v>
      </c>
      <c r="P6488" s="37">
        <v>10.532217573</v>
      </c>
      <c r="Q6488" s="37" t="s">
        <v>15680</v>
      </c>
      <c r="R6488" s="38">
        <v>46412</v>
      </c>
      <c r="S6488" s="37">
        <v>5.1191300000000002</v>
      </c>
      <c r="T6488" s="38">
        <v>1</v>
      </c>
      <c r="U6488" s="38">
        <v>0</v>
      </c>
      <c r="V6488" s="38">
        <v>1</v>
      </c>
    </row>
    <row r="6489" spans="1:22" ht="13.5" customHeight="1" x14ac:dyDescent="0.2">
      <c r="A6489" s="32" t="s">
        <v>6485</v>
      </c>
      <c r="B6489" s="32" t="s">
        <v>14285</v>
      </c>
      <c r="C6489" s="32" t="s">
        <v>18144</v>
      </c>
      <c r="D6489" s="37">
        <v>0.82155699999999998</v>
      </c>
      <c r="E6489" s="39">
        <v>358.99</v>
      </c>
      <c r="F6489" s="39">
        <v>1486</v>
      </c>
      <c r="G6489" s="39">
        <v>2313.2199999999998</v>
      </c>
      <c r="H6489" s="38">
        <v>1</v>
      </c>
      <c r="I6489" s="38">
        <v>3298</v>
      </c>
      <c r="J6489" s="37">
        <v>69.874612362999997</v>
      </c>
      <c r="K6489" s="37">
        <v>49.651994666</v>
      </c>
      <c r="L6489" s="37">
        <v>65.242817148</v>
      </c>
      <c r="M6489" s="37">
        <v>22.463860989000001</v>
      </c>
      <c r="N6489" s="37">
        <v>34.439183256</v>
      </c>
      <c r="O6489" s="37">
        <v>32.585077521999999</v>
      </c>
      <c r="P6489" s="37">
        <v>12.442997543000001</v>
      </c>
      <c r="Q6489" s="37">
        <v>76.253092600000002</v>
      </c>
      <c r="R6489" s="38">
        <v>74681</v>
      </c>
      <c r="S6489" s="37">
        <v>2.69068</v>
      </c>
      <c r="T6489" s="38">
        <v>0</v>
      </c>
      <c r="U6489" s="38">
        <v>1</v>
      </c>
      <c r="V6489" s="38">
        <v>0</v>
      </c>
    </row>
    <row r="6490" spans="1:22" ht="13.5" customHeight="1" x14ac:dyDescent="0.2">
      <c r="A6490" s="32" t="s">
        <v>6486</v>
      </c>
      <c r="B6490" s="32" t="s">
        <v>14286</v>
      </c>
      <c r="C6490" s="32" t="s">
        <v>18144</v>
      </c>
      <c r="D6490" s="37">
        <v>13.52453</v>
      </c>
      <c r="E6490" s="39">
        <v>2032</v>
      </c>
      <c r="F6490" s="39">
        <v>4326</v>
      </c>
      <c r="G6490" s="39">
        <v>6977</v>
      </c>
      <c r="H6490" s="38">
        <v>5</v>
      </c>
      <c r="I6490" s="38">
        <v>8404</v>
      </c>
      <c r="J6490" s="37">
        <v>25.840270638</v>
      </c>
      <c r="K6490" s="37">
        <v>31.878940579999998</v>
      </c>
      <c r="L6490" s="37">
        <v>33.522458614000001</v>
      </c>
      <c r="M6490" s="37">
        <v>19.286401071</v>
      </c>
      <c r="N6490" s="37">
        <v>22.803941075000001</v>
      </c>
      <c r="O6490" s="37">
        <v>29.768710694999999</v>
      </c>
      <c r="P6490" s="37">
        <v>13.231669082</v>
      </c>
      <c r="Q6490" s="37">
        <v>79.875469300000006</v>
      </c>
      <c r="R6490" s="38">
        <v>264782</v>
      </c>
      <c r="S6490" s="37">
        <v>2.69068</v>
      </c>
      <c r="T6490" s="38">
        <v>1</v>
      </c>
      <c r="U6490" s="38">
        <v>5</v>
      </c>
      <c r="V6490" s="38">
        <v>0</v>
      </c>
    </row>
    <row r="6491" spans="1:22" ht="13.5" customHeight="1" x14ac:dyDescent="0.2">
      <c r="A6491" s="32" t="s">
        <v>6487</v>
      </c>
      <c r="B6491" s="32" t="s">
        <v>14287</v>
      </c>
      <c r="C6491" s="32" t="s">
        <v>18144</v>
      </c>
      <c r="D6491" s="37">
        <v>5.7341069999999998</v>
      </c>
      <c r="E6491" s="39">
        <v>375.01</v>
      </c>
      <c r="F6491" s="39">
        <v>822</v>
      </c>
      <c r="G6491" s="39">
        <v>1630.31</v>
      </c>
      <c r="H6491" s="38">
        <v>1</v>
      </c>
      <c r="I6491" s="38">
        <v>1838</v>
      </c>
      <c r="J6491" s="37">
        <v>47.084924118000004</v>
      </c>
      <c r="K6491" s="37">
        <v>40.602233859999998</v>
      </c>
      <c r="L6491" s="37">
        <v>71.996967995000006</v>
      </c>
      <c r="M6491" s="37">
        <v>29.439802261000001</v>
      </c>
      <c r="N6491" s="37">
        <v>32.736304347000001</v>
      </c>
      <c r="O6491" s="37">
        <v>40.710122192</v>
      </c>
      <c r="P6491" s="37">
        <v>11.136184211</v>
      </c>
      <c r="Q6491" s="37" t="s">
        <v>15680</v>
      </c>
      <c r="R6491" s="38">
        <v>44556</v>
      </c>
      <c r="S6491" s="37">
        <v>2.69068</v>
      </c>
      <c r="T6491" s="38">
        <v>0</v>
      </c>
      <c r="U6491" s="38">
        <v>0</v>
      </c>
      <c r="V6491" s="38">
        <v>0</v>
      </c>
    </row>
    <row r="6492" spans="1:22" ht="13.5" customHeight="1" x14ac:dyDescent="0.2">
      <c r="A6492" s="32" t="s">
        <v>6488</v>
      </c>
      <c r="B6492" s="32" t="s">
        <v>14288</v>
      </c>
      <c r="C6492" s="32" t="s">
        <v>18144</v>
      </c>
      <c r="D6492" s="37">
        <v>6.6054240000000002</v>
      </c>
      <c r="E6492" s="39">
        <v>639</v>
      </c>
      <c r="F6492" s="39">
        <v>1408</v>
      </c>
      <c r="G6492" s="39">
        <v>2289.6999999999998</v>
      </c>
      <c r="H6492" s="38">
        <v>1</v>
      </c>
      <c r="I6492" s="38">
        <v>2838</v>
      </c>
      <c r="J6492" s="37">
        <v>48.888230669000002</v>
      </c>
      <c r="K6492" s="37">
        <v>43.379124599999997</v>
      </c>
      <c r="L6492" s="37">
        <v>54.455676193999999</v>
      </c>
      <c r="M6492" s="37">
        <v>13.320121466</v>
      </c>
      <c r="N6492" s="37">
        <v>41.489537325000001</v>
      </c>
      <c r="O6492" s="37">
        <v>41.707923458000003</v>
      </c>
      <c r="P6492" s="37">
        <v>13.3</v>
      </c>
      <c r="Q6492" s="37">
        <v>77.943119199999998</v>
      </c>
      <c r="R6492" s="38">
        <v>92808</v>
      </c>
      <c r="S6492" s="37">
        <v>2.69068</v>
      </c>
      <c r="T6492" s="38">
        <v>0</v>
      </c>
      <c r="U6492" s="38">
        <v>1</v>
      </c>
      <c r="V6492" s="38">
        <v>0</v>
      </c>
    </row>
    <row r="6493" spans="1:22" ht="13.5" customHeight="1" x14ac:dyDescent="0.2">
      <c r="A6493" s="32" t="s">
        <v>6489</v>
      </c>
      <c r="B6493" s="32" t="s">
        <v>14289</v>
      </c>
      <c r="C6493" s="32" t="s">
        <v>18144</v>
      </c>
      <c r="D6493" s="37">
        <v>4.4213800000000001</v>
      </c>
      <c r="E6493" s="39">
        <v>1050.03</v>
      </c>
      <c r="F6493" s="39">
        <v>2680</v>
      </c>
      <c r="G6493" s="39">
        <v>3764.43</v>
      </c>
      <c r="H6493" s="38">
        <v>5</v>
      </c>
      <c r="I6493" s="38">
        <v>5351</v>
      </c>
      <c r="J6493" s="37">
        <v>22.529107187000001</v>
      </c>
      <c r="K6493" s="37">
        <v>26.675427507999999</v>
      </c>
      <c r="L6493" s="37">
        <v>16.032098356999999</v>
      </c>
      <c r="M6493" s="37">
        <v>16.645589296000001</v>
      </c>
      <c r="N6493" s="37">
        <v>12.929803594999999</v>
      </c>
      <c r="O6493" s="37">
        <v>19.076312661999999</v>
      </c>
      <c r="P6493" s="37">
        <v>13.037442922</v>
      </c>
      <c r="Q6493" s="37">
        <v>80.350538499999999</v>
      </c>
      <c r="R6493" s="38">
        <v>122355</v>
      </c>
      <c r="S6493" s="37">
        <v>2.69068</v>
      </c>
      <c r="T6493" s="38">
        <v>2</v>
      </c>
      <c r="U6493" s="38">
        <v>5</v>
      </c>
      <c r="V6493" s="38">
        <v>1</v>
      </c>
    </row>
    <row r="6494" spans="1:22" ht="13.5" customHeight="1" x14ac:dyDescent="0.2">
      <c r="A6494" s="32" t="s">
        <v>6490</v>
      </c>
      <c r="B6494" s="32" t="s">
        <v>14290</v>
      </c>
      <c r="C6494" s="32" t="s">
        <v>18144</v>
      </c>
      <c r="D6494" s="37">
        <v>6.9450050000000001</v>
      </c>
      <c r="E6494" s="39">
        <v>930</v>
      </c>
      <c r="F6494" s="39">
        <v>3152</v>
      </c>
      <c r="G6494" s="39">
        <v>2764.63</v>
      </c>
      <c r="H6494" s="38">
        <v>6</v>
      </c>
      <c r="I6494" s="38">
        <v>6376</v>
      </c>
      <c r="J6494" s="37">
        <v>46.973563142000003</v>
      </c>
      <c r="K6494" s="37">
        <v>44.602313881000001</v>
      </c>
      <c r="L6494" s="37">
        <v>30.159372311999999</v>
      </c>
      <c r="M6494" s="37">
        <v>19.604952352000002</v>
      </c>
      <c r="N6494" s="37">
        <v>37.665326927000002</v>
      </c>
      <c r="O6494" s="37">
        <v>58.608498634</v>
      </c>
      <c r="P6494" s="37">
        <v>9.4450777202000005</v>
      </c>
      <c r="Q6494" s="37">
        <v>74.682454300000003</v>
      </c>
      <c r="R6494" s="38">
        <v>101145</v>
      </c>
      <c r="S6494" s="37">
        <v>2.69068</v>
      </c>
      <c r="T6494" s="38">
        <v>2</v>
      </c>
      <c r="U6494" s="38">
        <v>2</v>
      </c>
      <c r="V6494" s="38">
        <v>1</v>
      </c>
    </row>
    <row r="6495" spans="1:22" ht="13.5" customHeight="1" x14ac:dyDescent="0.2">
      <c r="A6495" s="32" t="s">
        <v>6491</v>
      </c>
      <c r="B6495" s="32" t="s">
        <v>14291</v>
      </c>
      <c r="C6495" s="32" t="s">
        <v>18144</v>
      </c>
      <c r="D6495" s="37">
        <v>3.5608240000000002</v>
      </c>
      <c r="E6495" s="39">
        <v>2845.96</v>
      </c>
      <c r="F6495" s="39">
        <v>6167</v>
      </c>
      <c r="G6495" s="39">
        <v>9140.02</v>
      </c>
      <c r="H6495" s="38">
        <v>8</v>
      </c>
      <c r="I6495" s="38">
        <v>12074</v>
      </c>
      <c r="J6495" s="37">
        <v>21.489378510000002</v>
      </c>
      <c r="K6495" s="37">
        <v>27.068096878999999</v>
      </c>
      <c r="L6495" s="37">
        <v>12.757165139</v>
      </c>
      <c r="M6495" s="37">
        <v>21.309934983000002</v>
      </c>
      <c r="N6495" s="37">
        <v>13.920844893</v>
      </c>
      <c r="O6495" s="37">
        <v>22.904663587000002</v>
      </c>
      <c r="P6495" s="37">
        <v>13.099618320999999</v>
      </c>
      <c r="Q6495" s="37">
        <v>84.129845900000007</v>
      </c>
      <c r="R6495" s="38">
        <v>370917</v>
      </c>
      <c r="S6495" s="37">
        <v>2.69068</v>
      </c>
      <c r="T6495" s="38">
        <v>3</v>
      </c>
      <c r="U6495" s="38">
        <v>6</v>
      </c>
      <c r="V6495" s="38">
        <v>0</v>
      </c>
    </row>
    <row r="6496" spans="1:22" ht="13.5" customHeight="1" x14ac:dyDescent="0.2">
      <c r="A6496" s="32" t="s">
        <v>6492</v>
      </c>
      <c r="B6496" s="32" t="s">
        <v>14292</v>
      </c>
      <c r="C6496" s="32" t="s">
        <v>18144</v>
      </c>
      <c r="D6496" s="37">
        <v>8.9316980000000008</v>
      </c>
      <c r="E6496" s="39">
        <v>2498.0500000000002</v>
      </c>
      <c r="F6496" s="39">
        <v>6857</v>
      </c>
      <c r="G6496" s="39">
        <v>11247.07</v>
      </c>
      <c r="H6496" s="38">
        <v>11</v>
      </c>
      <c r="I6496" s="38">
        <v>13447</v>
      </c>
      <c r="J6496" s="37">
        <v>28.925515492999999</v>
      </c>
      <c r="K6496" s="37">
        <v>30.818511227999998</v>
      </c>
      <c r="L6496" s="37">
        <v>34.004366845</v>
      </c>
      <c r="M6496" s="37">
        <v>20.46048433</v>
      </c>
      <c r="N6496" s="37">
        <v>24.817475283</v>
      </c>
      <c r="O6496" s="37">
        <v>26.616719757999999</v>
      </c>
      <c r="P6496" s="37">
        <v>12.950837989</v>
      </c>
      <c r="Q6496" s="37">
        <v>74.244853699999993</v>
      </c>
      <c r="R6496" s="38">
        <v>480535</v>
      </c>
      <c r="S6496" s="37">
        <v>2.69068</v>
      </c>
      <c r="T6496" s="38">
        <v>5</v>
      </c>
      <c r="U6496" s="38">
        <v>8</v>
      </c>
      <c r="V6496" s="38">
        <v>2</v>
      </c>
    </row>
    <row r="6497" spans="1:22" ht="13.5" customHeight="1" x14ac:dyDescent="0.2">
      <c r="A6497" s="32" t="s">
        <v>6493</v>
      </c>
      <c r="B6497" s="32" t="s">
        <v>14293</v>
      </c>
      <c r="C6497" s="32" t="s">
        <v>18144</v>
      </c>
      <c r="D6497" s="37">
        <v>4.2417369999999996</v>
      </c>
      <c r="E6497" s="39">
        <v>2970</v>
      </c>
      <c r="F6497" s="39">
        <v>5923</v>
      </c>
      <c r="G6497" s="39">
        <v>9186.5400000000009</v>
      </c>
      <c r="H6497" s="38">
        <v>5</v>
      </c>
      <c r="I6497" s="38">
        <v>11728</v>
      </c>
      <c r="J6497" s="37">
        <v>15.880212815</v>
      </c>
      <c r="K6497" s="37">
        <v>20.033880304</v>
      </c>
      <c r="L6497" s="37">
        <v>8.9649042222999995</v>
      </c>
      <c r="M6497" s="37">
        <v>17.287902505000002</v>
      </c>
      <c r="N6497" s="37">
        <v>11.753050182000001</v>
      </c>
      <c r="O6497" s="37">
        <v>13.322122547999999</v>
      </c>
      <c r="P6497" s="37">
        <v>13.148167016</v>
      </c>
      <c r="Q6497" s="37">
        <v>84.709435799999994</v>
      </c>
      <c r="R6497" s="38">
        <v>388667</v>
      </c>
      <c r="S6497" s="37">
        <v>2.69068</v>
      </c>
      <c r="T6497" s="38">
        <v>1</v>
      </c>
      <c r="U6497" s="38">
        <v>4</v>
      </c>
      <c r="V6497" s="38">
        <v>4</v>
      </c>
    </row>
    <row r="6498" spans="1:22" ht="13.5" customHeight="1" x14ac:dyDescent="0.2">
      <c r="A6498" s="32" t="s">
        <v>6494</v>
      </c>
      <c r="B6498" s="32" t="s">
        <v>14294</v>
      </c>
      <c r="C6498" s="32" t="s">
        <v>18144</v>
      </c>
      <c r="D6498" s="37">
        <v>4.3471200000000003</v>
      </c>
      <c r="E6498" s="39">
        <v>2475.96</v>
      </c>
      <c r="F6498" s="39">
        <v>5738</v>
      </c>
      <c r="G6498" s="39">
        <v>8196.86</v>
      </c>
      <c r="H6498" s="38">
        <v>11</v>
      </c>
      <c r="I6498" s="38">
        <v>11342</v>
      </c>
      <c r="J6498" s="37">
        <v>15.212744818999999</v>
      </c>
      <c r="K6498" s="37">
        <v>18.725054449000002</v>
      </c>
      <c r="L6498" s="37">
        <v>10.104963459</v>
      </c>
      <c r="M6498" s="37">
        <v>16.888750415000001</v>
      </c>
      <c r="N6498" s="37">
        <v>8.3911452832000002</v>
      </c>
      <c r="O6498" s="37">
        <v>11.783973681000001</v>
      </c>
      <c r="P6498" s="37">
        <v>13.137345174</v>
      </c>
      <c r="Q6498" s="37">
        <v>83.769892900000002</v>
      </c>
      <c r="R6498" s="38">
        <v>269080</v>
      </c>
      <c r="S6498" s="37">
        <v>2.69068</v>
      </c>
      <c r="T6498" s="38">
        <v>6</v>
      </c>
      <c r="U6498" s="38">
        <v>8</v>
      </c>
      <c r="V6498" s="38">
        <v>1</v>
      </c>
    </row>
    <row r="6499" spans="1:22" ht="13.5" customHeight="1" x14ac:dyDescent="0.2">
      <c r="A6499" s="32" t="s">
        <v>6495</v>
      </c>
      <c r="B6499" s="32" t="s">
        <v>14295</v>
      </c>
      <c r="C6499" s="32" t="s">
        <v>18144</v>
      </c>
      <c r="D6499" s="37">
        <v>6.2576479999999997</v>
      </c>
      <c r="E6499" s="39">
        <v>1508.01</v>
      </c>
      <c r="F6499" s="39">
        <v>4549</v>
      </c>
      <c r="G6499" s="39">
        <v>3428.16</v>
      </c>
      <c r="H6499" s="38">
        <v>12</v>
      </c>
      <c r="I6499" s="38">
        <v>9074</v>
      </c>
      <c r="J6499" s="37">
        <v>46.750433813999997</v>
      </c>
      <c r="K6499" s="37">
        <v>38.979126211999997</v>
      </c>
      <c r="L6499" s="37">
        <v>39.727995688</v>
      </c>
      <c r="M6499" s="37">
        <v>24.02840106</v>
      </c>
      <c r="N6499" s="37">
        <v>29.192574951000001</v>
      </c>
      <c r="O6499" s="37">
        <v>44.438880341999997</v>
      </c>
      <c r="P6499" s="37">
        <v>13.020474308000001</v>
      </c>
      <c r="Q6499" s="37">
        <v>68.971873099999996</v>
      </c>
      <c r="R6499" s="38">
        <v>208755</v>
      </c>
      <c r="S6499" s="37">
        <v>2.69068</v>
      </c>
      <c r="T6499" s="38">
        <v>5</v>
      </c>
      <c r="U6499" s="38">
        <v>7</v>
      </c>
      <c r="V6499" s="38">
        <v>1</v>
      </c>
    </row>
    <row r="6500" spans="1:22" ht="13.5" customHeight="1" x14ac:dyDescent="0.2">
      <c r="A6500" s="32" t="s">
        <v>6496</v>
      </c>
      <c r="B6500" s="32" t="s">
        <v>14296</v>
      </c>
      <c r="C6500" s="32" t="s">
        <v>18144</v>
      </c>
      <c r="D6500" s="37">
        <v>6.8455719999999998</v>
      </c>
      <c r="E6500" s="39">
        <v>1225.02</v>
      </c>
      <c r="F6500" s="39">
        <v>3899</v>
      </c>
      <c r="G6500" s="39">
        <v>4003.1</v>
      </c>
      <c r="H6500" s="38">
        <v>10</v>
      </c>
      <c r="I6500" s="38">
        <v>8003</v>
      </c>
      <c r="J6500" s="37">
        <v>63.170259874999999</v>
      </c>
      <c r="K6500" s="37">
        <v>48.694702108000001</v>
      </c>
      <c r="L6500" s="37">
        <v>41.726058836</v>
      </c>
      <c r="M6500" s="37">
        <v>31.613520475000001</v>
      </c>
      <c r="N6500" s="37">
        <v>29.781572485000002</v>
      </c>
      <c r="O6500" s="37">
        <v>32.434661964</v>
      </c>
      <c r="P6500" s="37">
        <v>13.005011031</v>
      </c>
      <c r="Q6500" s="37">
        <v>75.676165600000004</v>
      </c>
      <c r="R6500" s="38">
        <v>193766</v>
      </c>
      <c r="S6500" s="37">
        <v>2.69068</v>
      </c>
      <c r="T6500" s="38">
        <v>5</v>
      </c>
      <c r="U6500" s="38">
        <v>6</v>
      </c>
      <c r="V6500" s="38">
        <v>0</v>
      </c>
    </row>
    <row r="6501" spans="1:22" ht="13.5" customHeight="1" x14ac:dyDescent="0.2">
      <c r="A6501" s="32" t="s">
        <v>6497</v>
      </c>
      <c r="B6501" s="32" t="s">
        <v>14297</v>
      </c>
      <c r="C6501" s="32" t="s">
        <v>18144</v>
      </c>
      <c r="D6501" s="37">
        <v>9.3826330000000002</v>
      </c>
      <c r="E6501" s="39">
        <v>464</v>
      </c>
      <c r="F6501" s="39">
        <v>1088</v>
      </c>
      <c r="G6501" s="39">
        <v>1705.81</v>
      </c>
      <c r="H6501" s="38">
        <v>1</v>
      </c>
      <c r="I6501" s="38">
        <v>2192</v>
      </c>
      <c r="J6501" s="37">
        <v>37.321707400000001</v>
      </c>
      <c r="K6501" s="37">
        <v>32.349176174999997</v>
      </c>
      <c r="L6501" s="37">
        <v>40.946799951999999</v>
      </c>
      <c r="M6501" s="37">
        <v>24.146937121000001</v>
      </c>
      <c r="N6501" s="37">
        <v>25.051944887000001</v>
      </c>
      <c r="O6501" s="37">
        <v>34.263874463999997</v>
      </c>
      <c r="P6501" s="37">
        <v>12.454826958</v>
      </c>
      <c r="Q6501" s="37" t="s">
        <v>15680</v>
      </c>
      <c r="R6501" s="38">
        <v>26561</v>
      </c>
      <c r="S6501" s="37">
        <v>2.69068</v>
      </c>
      <c r="T6501" s="38">
        <v>0</v>
      </c>
      <c r="U6501" s="38">
        <v>1</v>
      </c>
      <c r="V6501" s="38">
        <v>0</v>
      </c>
    </row>
    <row r="6502" spans="1:22" ht="13.5" customHeight="1" x14ac:dyDescent="0.2">
      <c r="A6502" s="32" t="s">
        <v>6498</v>
      </c>
      <c r="B6502" s="32" t="s">
        <v>14298</v>
      </c>
      <c r="C6502" s="32" t="s">
        <v>18144</v>
      </c>
      <c r="D6502" s="37">
        <v>1.898253</v>
      </c>
      <c r="E6502" s="39">
        <v>606</v>
      </c>
      <c r="F6502" s="39">
        <v>2129</v>
      </c>
      <c r="G6502" s="39">
        <v>1090.92</v>
      </c>
      <c r="H6502" s="38">
        <v>2</v>
      </c>
      <c r="I6502" s="38">
        <v>4471</v>
      </c>
      <c r="J6502" s="37">
        <v>37.912880600000001</v>
      </c>
      <c r="K6502" s="37">
        <v>32.520887989999999</v>
      </c>
      <c r="L6502" s="37">
        <v>27.216660910000002</v>
      </c>
      <c r="M6502" s="37">
        <v>23.848701809000001</v>
      </c>
      <c r="N6502" s="37">
        <v>17.735628599999998</v>
      </c>
      <c r="O6502" s="37">
        <v>21.488354810000001</v>
      </c>
      <c r="P6502" s="37">
        <v>6.2839167455</v>
      </c>
      <c r="Q6502" s="37">
        <v>47.3760981</v>
      </c>
      <c r="R6502" s="38">
        <v>73412</v>
      </c>
      <c r="S6502" s="37">
        <v>2.69068</v>
      </c>
      <c r="T6502" s="38">
        <v>1</v>
      </c>
      <c r="U6502" s="38">
        <v>0</v>
      </c>
      <c r="V6502" s="38">
        <v>2</v>
      </c>
    </row>
    <row r="6503" spans="1:22" ht="13.5" customHeight="1" x14ac:dyDescent="0.2">
      <c r="A6503" s="32" t="s">
        <v>6499</v>
      </c>
      <c r="B6503" s="32" t="s">
        <v>14299</v>
      </c>
      <c r="C6503" s="32" t="s">
        <v>18144</v>
      </c>
      <c r="D6503" s="37">
        <v>4.9754149999999999</v>
      </c>
      <c r="E6503" s="39">
        <v>660.99</v>
      </c>
      <c r="F6503" s="39">
        <v>2034</v>
      </c>
      <c r="G6503" s="39">
        <v>2644.45</v>
      </c>
      <c r="H6503" s="38">
        <v>3</v>
      </c>
      <c r="I6503" s="38">
        <v>4268</v>
      </c>
      <c r="J6503" s="37">
        <v>53.989423338999998</v>
      </c>
      <c r="K6503" s="37">
        <v>46.655070662999997</v>
      </c>
      <c r="L6503" s="37">
        <v>47.442967367999998</v>
      </c>
      <c r="M6503" s="37">
        <v>19.326301487999999</v>
      </c>
      <c r="N6503" s="37">
        <v>20.403129236000002</v>
      </c>
      <c r="O6503" s="37">
        <v>33.706751666000002</v>
      </c>
      <c r="P6503" s="37">
        <v>11.458013544</v>
      </c>
      <c r="Q6503" s="37">
        <v>63.773488700000001</v>
      </c>
      <c r="R6503" s="38">
        <v>80245</v>
      </c>
      <c r="S6503" s="37">
        <v>2.69068</v>
      </c>
      <c r="T6503" s="38">
        <v>1</v>
      </c>
      <c r="U6503" s="38">
        <v>2</v>
      </c>
      <c r="V6503" s="38">
        <v>1</v>
      </c>
    </row>
    <row r="6504" spans="1:22" ht="13.5" customHeight="1" x14ac:dyDescent="0.2">
      <c r="A6504" s="32" t="s">
        <v>6500</v>
      </c>
      <c r="B6504" s="32" t="s">
        <v>14300</v>
      </c>
      <c r="C6504" s="32" t="s">
        <v>18144</v>
      </c>
      <c r="D6504" s="37">
        <v>7.1172380000000004</v>
      </c>
      <c r="E6504" s="39">
        <v>302.99</v>
      </c>
      <c r="F6504" s="39">
        <v>1120</v>
      </c>
      <c r="G6504" s="39">
        <v>1519.58</v>
      </c>
      <c r="H6504" s="38">
        <v>1</v>
      </c>
      <c r="I6504" s="38">
        <v>2364</v>
      </c>
      <c r="J6504" s="37">
        <v>51.844825026999999</v>
      </c>
      <c r="K6504" s="37">
        <v>41.505230330000003</v>
      </c>
      <c r="L6504" s="37">
        <v>45.091844467000001</v>
      </c>
      <c r="M6504" s="37">
        <v>21.462127793000001</v>
      </c>
      <c r="N6504" s="37">
        <v>23.416902127</v>
      </c>
      <c r="O6504" s="37">
        <v>34.415516165</v>
      </c>
      <c r="P6504" s="37">
        <v>8.9040308238999994</v>
      </c>
      <c r="Q6504" s="37" t="s">
        <v>15680</v>
      </c>
      <c r="R6504" s="38">
        <v>44084</v>
      </c>
      <c r="S6504" s="37">
        <v>2.69068</v>
      </c>
      <c r="T6504" s="38">
        <v>0</v>
      </c>
      <c r="U6504" s="38">
        <v>0</v>
      </c>
      <c r="V6504" s="38">
        <v>1</v>
      </c>
    </row>
    <row r="6505" spans="1:22" ht="13.5" customHeight="1" x14ac:dyDescent="0.2">
      <c r="A6505" s="32" t="s">
        <v>6501</v>
      </c>
      <c r="B6505" s="32" t="s">
        <v>14301</v>
      </c>
      <c r="C6505" s="32" t="s">
        <v>18144</v>
      </c>
      <c r="D6505" s="37">
        <v>4.1372999999999998</v>
      </c>
      <c r="E6505" s="39">
        <v>795.02</v>
      </c>
      <c r="F6505" s="39">
        <v>3259</v>
      </c>
      <c r="G6505" s="39">
        <v>5313.1</v>
      </c>
      <c r="H6505" s="38">
        <v>4</v>
      </c>
      <c r="I6505" s="38">
        <v>6500</v>
      </c>
      <c r="J6505" s="37">
        <v>59.336222552000002</v>
      </c>
      <c r="K6505" s="37">
        <v>49.168205000999997</v>
      </c>
      <c r="L6505" s="37">
        <v>62.916005671999997</v>
      </c>
      <c r="M6505" s="37">
        <v>15.785261154000001</v>
      </c>
      <c r="N6505" s="37">
        <v>43.235108799999999</v>
      </c>
      <c r="O6505" s="37">
        <v>37.592740065999998</v>
      </c>
      <c r="P6505" s="37">
        <v>12.761109765</v>
      </c>
      <c r="Q6505" s="37">
        <v>77.7198061</v>
      </c>
      <c r="R6505" s="38">
        <v>222045</v>
      </c>
      <c r="S6505" s="37">
        <v>2.69068</v>
      </c>
      <c r="T6505" s="38">
        <v>1</v>
      </c>
      <c r="U6505" s="38">
        <v>1</v>
      </c>
      <c r="V6505" s="38">
        <v>1</v>
      </c>
    </row>
    <row r="6506" spans="1:22" ht="13.5" customHeight="1" x14ac:dyDescent="0.2">
      <c r="A6506" s="32" t="s">
        <v>6502</v>
      </c>
      <c r="B6506" s="32" t="s">
        <v>14302</v>
      </c>
      <c r="C6506" s="32" t="s">
        <v>18144</v>
      </c>
      <c r="D6506" s="37">
        <v>13.04881</v>
      </c>
      <c r="E6506" s="39">
        <v>685.01</v>
      </c>
      <c r="F6506" s="39">
        <v>2005</v>
      </c>
      <c r="G6506" s="39">
        <v>3668.71</v>
      </c>
      <c r="H6506" s="38">
        <v>3</v>
      </c>
      <c r="I6506" s="38">
        <v>4095</v>
      </c>
      <c r="J6506" s="37">
        <v>22.001817676000002</v>
      </c>
      <c r="K6506" s="37">
        <v>20.714158423000001</v>
      </c>
      <c r="L6506" s="37">
        <v>28.876354416000002</v>
      </c>
      <c r="M6506" s="37">
        <v>13.473324719000001</v>
      </c>
      <c r="N6506" s="37">
        <v>25.926955616000001</v>
      </c>
      <c r="O6506" s="37">
        <v>23.480111625999999</v>
      </c>
      <c r="P6506" s="37">
        <v>12.451254479999999</v>
      </c>
      <c r="Q6506" s="37">
        <v>85.368351099999998</v>
      </c>
      <c r="R6506" s="38">
        <v>100277</v>
      </c>
      <c r="S6506" s="37">
        <v>2.69068</v>
      </c>
      <c r="T6506" s="38">
        <v>1</v>
      </c>
      <c r="U6506" s="38">
        <v>2</v>
      </c>
      <c r="V6506" s="38">
        <v>0</v>
      </c>
    </row>
    <row r="6507" spans="1:22" ht="13.5" customHeight="1" x14ac:dyDescent="0.2">
      <c r="A6507" s="32" t="s">
        <v>6503</v>
      </c>
      <c r="B6507" s="32" t="s">
        <v>14303</v>
      </c>
      <c r="C6507" s="32" t="s">
        <v>18144</v>
      </c>
      <c r="D6507" s="37">
        <v>11.19219</v>
      </c>
      <c r="E6507" s="39">
        <v>689.98</v>
      </c>
      <c r="F6507" s="39">
        <v>1901</v>
      </c>
      <c r="G6507" s="39">
        <v>3379.95</v>
      </c>
      <c r="H6507" s="38">
        <v>2</v>
      </c>
      <c r="I6507" s="38">
        <v>3654</v>
      </c>
      <c r="J6507" s="37">
        <v>29.154674010000001</v>
      </c>
      <c r="K6507" s="37">
        <v>29.750134111000001</v>
      </c>
      <c r="L6507" s="37">
        <v>40.412971837000001</v>
      </c>
      <c r="M6507" s="37">
        <v>18.577942398000001</v>
      </c>
      <c r="N6507" s="37">
        <v>23.392849716000001</v>
      </c>
      <c r="O6507" s="37">
        <v>30.263667828999999</v>
      </c>
      <c r="P6507" s="37">
        <v>12.755182774</v>
      </c>
      <c r="Q6507" s="37">
        <v>62.534078200000003</v>
      </c>
      <c r="R6507" s="38">
        <v>105740</v>
      </c>
      <c r="S6507" s="37">
        <v>2.69068</v>
      </c>
      <c r="T6507" s="38">
        <v>1</v>
      </c>
      <c r="U6507" s="38">
        <v>0</v>
      </c>
      <c r="V6507" s="38">
        <v>1</v>
      </c>
    </row>
    <row r="6508" spans="1:22" ht="13.5" customHeight="1" x14ac:dyDescent="0.2">
      <c r="A6508" s="32" t="s">
        <v>6504</v>
      </c>
      <c r="B6508" s="32" t="s">
        <v>14304</v>
      </c>
      <c r="C6508" s="32" t="s">
        <v>18144</v>
      </c>
      <c r="D6508" s="37">
        <v>7.1460660000000003</v>
      </c>
      <c r="E6508" s="39">
        <v>1868.96</v>
      </c>
      <c r="F6508" s="39">
        <v>6351</v>
      </c>
      <c r="G6508" s="39">
        <v>7120.15</v>
      </c>
      <c r="H6508" s="38">
        <v>10</v>
      </c>
      <c r="I6508" s="38">
        <v>12325</v>
      </c>
      <c r="J6508" s="37">
        <v>38.890989394999998</v>
      </c>
      <c r="K6508" s="37">
        <v>36.001367086999998</v>
      </c>
      <c r="L6508" s="37">
        <v>39.705674199000001</v>
      </c>
      <c r="M6508" s="37">
        <v>23.783120330999999</v>
      </c>
      <c r="N6508" s="37">
        <v>24.194293827999999</v>
      </c>
      <c r="O6508" s="37">
        <v>35.365612960999997</v>
      </c>
      <c r="P6508" s="37">
        <v>10.681433824000001</v>
      </c>
      <c r="Q6508" s="37">
        <v>72.427912000000006</v>
      </c>
      <c r="R6508" s="38">
        <v>354026</v>
      </c>
      <c r="S6508" s="37">
        <v>2.69068</v>
      </c>
      <c r="T6508" s="38">
        <v>5</v>
      </c>
      <c r="U6508" s="38">
        <v>7</v>
      </c>
      <c r="V6508" s="38">
        <v>1</v>
      </c>
    </row>
    <row r="6509" spans="1:22" ht="13.5" customHeight="1" x14ac:dyDescent="0.2">
      <c r="A6509" s="32" t="s">
        <v>6505</v>
      </c>
      <c r="B6509" s="32" t="s">
        <v>14305</v>
      </c>
      <c r="C6509" s="32" t="s">
        <v>18144</v>
      </c>
      <c r="D6509" s="37">
        <v>5.0912309999999996</v>
      </c>
      <c r="E6509" s="39">
        <v>788</v>
      </c>
      <c r="F6509" s="39">
        <v>1972</v>
      </c>
      <c r="G6509" s="39">
        <v>3664.08</v>
      </c>
      <c r="H6509" s="38">
        <v>2</v>
      </c>
      <c r="I6509" s="38">
        <v>3984</v>
      </c>
      <c r="J6509" s="37">
        <v>29.842009644000001</v>
      </c>
      <c r="K6509" s="37">
        <v>36.784362127999998</v>
      </c>
      <c r="L6509" s="37">
        <v>41.055758851</v>
      </c>
      <c r="M6509" s="37">
        <v>22.715549193000001</v>
      </c>
      <c r="N6509" s="37">
        <v>21.765076548</v>
      </c>
      <c r="O6509" s="37">
        <v>36.163270531000002</v>
      </c>
      <c r="P6509" s="37">
        <v>13.3</v>
      </c>
      <c r="Q6509" s="37">
        <v>68.326045300000004</v>
      </c>
      <c r="R6509" s="38">
        <v>92329</v>
      </c>
      <c r="S6509" s="37">
        <v>2.69068</v>
      </c>
      <c r="T6509" s="38">
        <v>0</v>
      </c>
      <c r="U6509" s="38">
        <v>2</v>
      </c>
      <c r="V6509" s="38">
        <v>0</v>
      </c>
    </row>
    <row r="6510" spans="1:22" ht="13.5" customHeight="1" x14ac:dyDescent="0.2">
      <c r="A6510" s="32" t="s">
        <v>6506</v>
      </c>
      <c r="B6510" s="32" t="s">
        <v>14306</v>
      </c>
      <c r="C6510" s="32" t="s">
        <v>18144</v>
      </c>
      <c r="D6510" s="37">
        <v>3.6912859999999998</v>
      </c>
      <c r="E6510" s="39">
        <v>939.99</v>
      </c>
      <c r="F6510" s="39">
        <v>1761</v>
      </c>
      <c r="G6510" s="39">
        <v>2526.35</v>
      </c>
      <c r="H6510" s="38">
        <v>3</v>
      </c>
      <c r="I6510" s="38">
        <v>3585</v>
      </c>
      <c r="J6510" s="37">
        <v>51.469085714000002</v>
      </c>
      <c r="K6510" s="37">
        <v>44.103864586</v>
      </c>
      <c r="L6510" s="37">
        <v>55.306280901000001</v>
      </c>
      <c r="M6510" s="37">
        <v>20.808139249</v>
      </c>
      <c r="N6510" s="37">
        <v>44.897146155999998</v>
      </c>
      <c r="O6510" s="37">
        <v>34.665951194000002</v>
      </c>
      <c r="P6510" s="37">
        <v>13.3</v>
      </c>
      <c r="Q6510" s="37">
        <v>78.015560300000004</v>
      </c>
      <c r="R6510" s="38">
        <v>91851</v>
      </c>
      <c r="S6510" s="37">
        <v>2.69068</v>
      </c>
      <c r="T6510" s="38">
        <v>1</v>
      </c>
      <c r="U6510" s="38">
        <v>0</v>
      </c>
      <c r="V6510" s="38">
        <v>1</v>
      </c>
    </row>
    <row r="6511" spans="1:22" ht="13.5" customHeight="1" x14ac:dyDescent="0.2">
      <c r="A6511" s="32" t="s">
        <v>6507</v>
      </c>
      <c r="B6511" s="32" t="s">
        <v>8261</v>
      </c>
      <c r="C6511" s="32" t="s">
        <v>18144</v>
      </c>
      <c r="D6511" s="37">
        <v>6.1000459999999999</v>
      </c>
      <c r="E6511" s="39">
        <v>823.03</v>
      </c>
      <c r="F6511" s="39">
        <v>4476</v>
      </c>
      <c r="G6511" s="39">
        <v>4129.6899999999996</v>
      </c>
      <c r="H6511" s="38">
        <v>7</v>
      </c>
      <c r="I6511" s="38">
        <v>9375</v>
      </c>
      <c r="J6511" s="37">
        <v>51.346073736999998</v>
      </c>
      <c r="K6511" s="37">
        <v>52.813751056000001</v>
      </c>
      <c r="L6511" s="37">
        <v>31.523121257</v>
      </c>
      <c r="M6511" s="37">
        <v>33.617166050999998</v>
      </c>
      <c r="N6511" s="37">
        <v>39.046390881000001</v>
      </c>
      <c r="O6511" s="37">
        <v>48.210539117000003</v>
      </c>
      <c r="P6511" s="37">
        <v>10.357406095</v>
      </c>
      <c r="Q6511" s="37">
        <v>74.195140899999998</v>
      </c>
      <c r="R6511" s="38">
        <v>170056</v>
      </c>
      <c r="S6511" s="37">
        <v>2.69068</v>
      </c>
      <c r="T6511" s="38">
        <v>5</v>
      </c>
      <c r="U6511" s="38">
        <v>4</v>
      </c>
      <c r="V6511" s="38">
        <v>0</v>
      </c>
    </row>
    <row r="6512" spans="1:22" ht="13.5" customHeight="1" x14ac:dyDescent="0.2">
      <c r="A6512" s="32" t="s">
        <v>6508</v>
      </c>
      <c r="B6512" s="32" t="s">
        <v>14307</v>
      </c>
      <c r="C6512" s="32" t="s">
        <v>18144</v>
      </c>
      <c r="D6512" s="37">
        <v>8.4726479999999995</v>
      </c>
      <c r="E6512" s="39">
        <v>860</v>
      </c>
      <c r="F6512" s="39">
        <v>2375</v>
      </c>
      <c r="G6512" s="39">
        <v>2847.14</v>
      </c>
      <c r="H6512" s="38">
        <v>4</v>
      </c>
      <c r="I6512" s="38">
        <v>4538</v>
      </c>
      <c r="J6512" s="37">
        <v>25.993599951</v>
      </c>
      <c r="K6512" s="37">
        <v>30.11022311</v>
      </c>
      <c r="L6512" s="37">
        <v>10.256148539</v>
      </c>
      <c r="M6512" s="37">
        <v>22.488080133</v>
      </c>
      <c r="N6512" s="37">
        <v>21.337302433000001</v>
      </c>
      <c r="O6512" s="37">
        <v>33.043669006000002</v>
      </c>
      <c r="P6512" s="37">
        <v>10.892615384999999</v>
      </c>
      <c r="Q6512" s="37">
        <v>85.340153299999997</v>
      </c>
      <c r="R6512" s="38">
        <v>114495</v>
      </c>
      <c r="S6512" s="37">
        <v>2.69068</v>
      </c>
      <c r="T6512" s="38">
        <v>2</v>
      </c>
      <c r="U6512" s="38">
        <v>1</v>
      </c>
      <c r="V6512" s="38">
        <v>0</v>
      </c>
    </row>
    <row r="6513" spans="1:22" ht="13.5" customHeight="1" x14ac:dyDescent="0.2">
      <c r="A6513" s="32" t="s">
        <v>6509</v>
      </c>
      <c r="B6513" s="32" t="s">
        <v>14308</v>
      </c>
      <c r="C6513" s="32" t="s">
        <v>18144</v>
      </c>
      <c r="D6513" s="37">
        <v>10.23657</v>
      </c>
      <c r="E6513" s="39">
        <v>763.01</v>
      </c>
      <c r="F6513" s="39">
        <v>2740</v>
      </c>
      <c r="G6513" s="39">
        <v>4042.12</v>
      </c>
      <c r="H6513" s="38">
        <v>2</v>
      </c>
      <c r="I6513" s="38">
        <v>5749</v>
      </c>
      <c r="J6513" s="37">
        <v>59.505606792000002</v>
      </c>
      <c r="K6513" s="37">
        <v>49.840744006999998</v>
      </c>
      <c r="L6513" s="37">
        <v>63.833708784999999</v>
      </c>
      <c r="M6513" s="37">
        <v>21.642856746</v>
      </c>
      <c r="N6513" s="37">
        <v>51.615119665999998</v>
      </c>
      <c r="O6513" s="37">
        <v>39.574820645000003</v>
      </c>
      <c r="P6513" s="37">
        <v>13.3</v>
      </c>
      <c r="Q6513" s="37">
        <v>71.0129795</v>
      </c>
      <c r="R6513" s="38">
        <v>123413</v>
      </c>
      <c r="S6513" s="37">
        <v>2.69068</v>
      </c>
      <c r="T6513" s="38">
        <v>0</v>
      </c>
      <c r="U6513" s="38">
        <v>2</v>
      </c>
      <c r="V6513" s="38">
        <v>0</v>
      </c>
    </row>
    <row r="6514" spans="1:22" ht="13.5" customHeight="1" x14ac:dyDescent="0.2">
      <c r="A6514" s="32" t="s">
        <v>6510</v>
      </c>
      <c r="B6514" s="32" t="s">
        <v>14309</v>
      </c>
      <c r="C6514" s="32" t="s">
        <v>18144</v>
      </c>
      <c r="D6514" s="37">
        <v>5.2451109999999996</v>
      </c>
      <c r="E6514" s="39">
        <v>594.97</v>
      </c>
      <c r="F6514" s="39">
        <v>3435</v>
      </c>
      <c r="G6514" s="39">
        <v>2640.31</v>
      </c>
      <c r="H6514" s="38">
        <v>2</v>
      </c>
      <c r="I6514" s="38">
        <v>7369</v>
      </c>
      <c r="J6514" s="37">
        <v>50.002963663000003</v>
      </c>
      <c r="K6514" s="37">
        <v>44.095678468000003</v>
      </c>
      <c r="L6514" s="37">
        <v>33.493854204000002</v>
      </c>
      <c r="M6514" s="37">
        <v>26.162017627000001</v>
      </c>
      <c r="N6514" s="37">
        <v>36.741799381</v>
      </c>
      <c r="O6514" s="37">
        <v>48.973334172000001</v>
      </c>
      <c r="P6514" s="37">
        <v>9.5407407407000004</v>
      </c>
      <c r="Q6514" s="37">
        <v>44.535911300000002</v>
      </c>
      <c r="R6514" s="38">
        <v>150351</v>
      </c>
      <c r="S6514" s="37">
        <v>2.69068</v>
      </c>
      <c r="T6514" s="38">
        <v>1</v>
      </c>
      <c r="U6514" s="38">
        <v>1</v>
      </c>
      <c r="V6514" s="38">
        <v>1</v>
      </c>
    </row>
    <row r="6515" spans="1:22" ht="13.5" customHeight="1" x14ac:dyDescent="0.2">
      <c r="A6515" s="32" t="s">
        <v>6511</v>
      </c>
      <c r="B6515" s="32" t="s">
        <v>14310</v>
      </c>
      <c r="C6515" s="32" t="s">
        <v>18144</v>
      </c>
      <c r="D6515" s="37">
        <v>1.9117200000000001</v>
      </c>
      <c r="E6515" s="39">
        <v>282</v>
      </c>
      <c r="F6515" s="39">
        <v>1431</v>
      </c>
      <c r="G6515" s="39">
        <v>1317.08</v>
      </c>
      <c r="H6515" s="38">
        <v>3</v>
      </c>
      <c r="I6515" s="38">
        <v>2992</v>
      </c>
      <c r="J6515" s="37">
        <v>52.033109625000002</v>
      </c>
      <c r="K6515" s="37">
        <v>43.030336061</v>
      </c>
      <c r="L6515" s="37">
        <v>51.719393152000002</v>
      </c>
      <c r="M6515" s="37">
        <v>24.131111024999999</v>
      </c>
      <c r="N6515" s="37">
        <v>36.479996014999998</v>
      </c>
      <c r="O6515" s="37">
        <v>47.186050778000002</v>
      </c>
      <c r="P6515" s="37">
        <v>13.3</v>
      </c>
      <c r="Q6515" s="37">
        <v>78.146756100000005</v>
      </c>
      <c r="R6515" s="38">
        <v>59053</v>
      </c>
      <c r="S6515" s="37">
        <v>2.69068</v>
      </c>
      <c r="T6515" s="38">
        <v>1</v>
      </c>
      <c r="U6515" s="38">
        <v>0</v>
      </c>
      <c r="V6515" s="38">
        <v>2</v>
      </c>
    </row>
    <row r="6516" spans="1:22" ht="13.5" customHeight="1" x14ac:dyDescent="0.2">
      <c r="A6516" s="32" t="s">
        <v>6512</v>
      </c>
      <c r="B6516" s="32" t="s">
        <v>14311</v>
      </c>
      <c r="C6516" s="32" t="s">
        <v>18144</v>
      </c>
      <c r="D6516" s="37">
        <v>5.6965300000000001</v>
      </c>
      <c r="E6516" s="39">
        <v>198</v>
      </c>
      <c r="F6516" s="39">
        <v>1010</v>
      </c>
      <c r="G6516" s="39">
        <v>1337.8</v>
      </c>
      <c r="H6516" s="38">
        <v>2</v>
      </c>
      <c r="I6516" s="38">
        <v>2061</v>
      </c>
      <c r="J6516" s="37">
        <v>54.810586125999997</v>
      </c>
      <c r="K6516" s="37">
        <v>48.495623082999998</v>
      </c>
      <c r="L6516" s="37">
        <v>64.130009506999997</v>
      </c>
      <c r="M6516" s="37">
        <v>20.573767389</v>
      </c>
      <c r="N6516" s="37">
        <v>36.679553839999997</v>
      </c>
      <c r="O6516" s="37">
        <v>37.021959172000003</v>
      </c>
      <c r="P6516" s="37">
        <v>13.3</v>
      </c>
      <c r="Q6516" s="37" t="s">
        <v>15680</v>
      </c>
      <c r="R6516" s="38">
        <v>29966</v>
      </c>
      <c r="S6516" s="37">
        <v>2.69068</v>
      </c>
      <c r="T6516" s="38">
        <v>1</v>
      </c>
      <c r="U6516" s="38">
        <v>0</v>
      </c>
      <c r="V6516" s="38">
        <v>1</v>
      </c>
    </row>
    <row r="6517" spans="1:22" ht="13.5" customHeight="1" x14ac:dyDescent="0.2">
      <c r="A6517" s="32" t="s">
        <v>6513</v>
      </c>
      <c r="B6517" s="32" t="s">
        <v>14312</v>
      </c>
      <c r="C6517" s="32" t="s">
        <v>18144</v>
      </c>
      <c r="D6517" s="37">
        <v>3.515263</v>
      </c>
      <c r="E6517" s="39">
        <v>338</v>
      </c>
      <c r="F6517" s="39">
        <v>1451</v>
      </c>
      <c r="G6517" s="39">
        <v>2274.34</v>
      </c>
      <c r="H6517" s="38">
        <v>1</v>
      </c>
      <c r="I6517" s="38">
        <v>2880</v>
      </c>
      <c r="J6517" s="37">
        <v>39.624993748999998</v>
      </c>
      <c r="K6517" s="37">
        <v>36.209862307999998</v>
      </c>
      <c r="L6517" s="37">
        <v>44.869215259000001</v>
      </c>
      <c r="M6517" s="37">
        <v>12.059736172999999</v>
      </c>
      <c r="N6517" s="37">
        <v>34.904908028000001</v>
      </c>
      <c r="O6517" s="37">
        <v>38.566864137000003</v>
      </c>
      <c r="P6517" s="37">
        <v>13.3</v>
      </c>
      <c r="Q6517" s="37" t="s">
        <v>15680</v>
      </c>
      <c r="R6517" s="38">
        <v>70936</v>
      </c>
      <c r="S6517" s="37">
        <v>2.69068</v>
      </c>
      <c r="T6517" s="38">
        <v>1</v>
      </c>
      <c r="U6517" s="38">
        <v>0</v>
      </c>
      <c r="V6517" s="38">
        <v>1</v>
      </c>
    </row>
    <row r="6518" spans="1:22" ht="13.5" customHeight="1" x14ac:dyDescent="0.2">
      <c r="A6518" s="32" t="s">
        <v>6514</v>
      </c>
      <c r="B6518" s="32" t="s">
        <v>14313</v>
      </c>
      <c r="C6518" s="32" t="s">
        <v>18144</v>
      </c>
      <c r="D6518" s="37">
        <v>4.3949660000000002</v>
      </c>
      <c r="E6518" s="39">
        <v>875.97</v>
      </c>
      <c r="F6518" s="39">
        <v>2945</v>
      </c>
      <c r="G6518" s="39">
        <v>4657.3500000000004</v>
      </c>
      <c r="H6518" s="38">
        <v>4</v>
      </c>
      <c r="I6518" s="38">
        <v>5848</v>
      </c>
      <c r="J6518" s="37">
        <v>41.999493252999997</v>
      </c>
      <c r="K6518" s="37">
        <v>37.130655363999999</v>
      </c>
      <c r="L6518" s="37">
        <v>51.189175390000003</v>
      </c>
      <c r="M6518" s="37">
        <v>28.666869202000001</v>
      </c>
      <c r="N6518" s="37">
        <v>24.385331794999999</v>
      </c>
      <c r="O6518" s="37">
        <v>32.679585578999998</v>
      </c>
      <c r="P6518" s="37">
        <v>10.400409836</v>
      </c>
      <c r="Q6518" s="37">
        <v>72.425735500000002</v>
      </c>
      <c r="R6518" s="38">
        <v>158328</v>
      </c>
      <c r="S6518" s="37">
        <v>2.69068</v>
      </c>
      <c r="T6518" s="38">
        <v>1</v>
      </c>
      <c r="U6518" s="38">
        <v>3</v>
      </c>
      <c r="V6518" s="38">
        <v>1</v>
      </c>
    </row>
    <row r="6519" spans="1:22" ht="13.5" customHeight="1" x14ac:dyDescent="0.2">
      <c r="A6519" s="32" t="s">
        <v>6515</v>
      </c>
      <c r="B6519" s="32" t="s">
        <v>14314</v>
      </c>
      <c r="C6519" s="32" t="s">
        <v>18144</v>
      </c>
      <c r="D6519" s="37">
        <v>9.506551</v>
      </c>
      <c r="E6519" s="39">
        <v>631</v>
      </c>
      <c r="F6519" s="39">
        <v>2509</v>
      </c>
      <c r="G6519" s="39">
        <v>3690.3</v>
      </c>
      <c r="H6519" s="38">
        <v>2</v>
      </c>
      <c r="I6519" s="38">
        <v>4893</v>
      </c>
      <c r="J6519" s="37">
        <v>37.805879623000003</v>
      </c>
      <c r="K6519" s="37">
        <v>32.613374393999997</v>
      </c>
      <c r="L6519" s="37">
        <v>38.265932360999997</v>
      </c>
      <c r="M6519" s="37">
        <v>31.887960526000001</v>
      </c>
      <c r="N6519" s="37">
        <v>19.423712733999999</v>
      </c>
      <c r="O6519" s="37">
        <v>30.861750763</v>
      </c>
      <c r="P6519" s="37">
        <v>12.406888361</v>
      </c>
      <c r="Q6519" s="37">
        <v>66.556247900000002</v>
      </c>
      <c r="R6519" s="38">
        <v>85412</v>
      </c>
      <c r="S6519" s="37">
        <v>2.69068</v>
      </c>
      <c r="T6519" s="38">
        <v>1</v>
      </c>
      <c r="U6519" s="38">
        <v>1</v>
      </c>
      <c r="V6519" s="38">
        <v>0</v>
      </c>
    </row>
    <row r="6520" spans="1:22" ht="13.5" customHeight="1" x14ac:dyDescent="0.2">
      <c r="A6520" s="32" t="s">
        <v>6516</v>
      </c>
      <c r="B6520" s="32" t="s">
        <v>14315</v>
      </c>
      <c r="C6520" s="32" t="s">
        <v>18144</v>
      </c>
      <c r="D6520" s="37">
        <v>3.2740710000000002</v>
      </c>
      <c r="E6520" s="39">
        <v>586.02</v>
      </c>
      <c r="F6520" s="39">
        <v>1645</v>
      </c>
      <c r="G6520" s="39">
        <v>1920.54</v>
      </c>
      <c r="H6520" s="38">
        <v>3</v>
      </c>
      <c r="I6520" s="38">
        <v>3386</v>
      </c>
      <c r="J6520" s="37">
        <v>30.16603933</v>
      </c>
      <c r="K6520" s="37">
        <v>39.509569866</v>
      </c>
      <c r="L6520" s="37">
        <v>9.5647001127000006</v>
      </c>
      <c r="M6520" s="37">
        <v>28.159831693000001</v>
      </c>
      <c r="N6520" s="37">
        <v>29.721405382</v>
      </c>
      <c r="O6520" s="37">
        <v>50.344535405999999</v>
      </c>
      <c r="P6520" s="37">
        <v>13.3</v>
      </c>
      <c r="Q6520" s="37">
        <v>88.828810300000001</v>
      </c>
      <c r="R6520" s="38">
        <v>56109</v>
      </c>
      <c r="S6520" s="37">
        <v>2.69068</v>
      </c>
      <c r="T6520" s="38">
        <v>1</v>
      </c>
      <c r="U6520" s="38">
        <v>3</v>
      </c>
      <c r="V6520" s="38">
        <v>0</v>
      </c>
    </row>
    <row r="6521" spans="1:22" ht="13.5" customHeight="1" x14ac:dyDescent="0.2">
      <c r="A6521" s="32" t="s">
        <v>6517</v>
      </c>
      <c r="B6521" s="32" t="s">
        <v>14316</v>
      </c>
      <c r="C6521" s="32" t="s">
        <v>18144</v>
      </c>
      <c r="D6521" s="37">
        <v>6.0826079999999996</v>
      </c>
      <c r="E6521" s="39">
        <v>1056.99</v>
      </c>
      <c r="F6521" s="39">
        <v>2601</v>
      </c>
      <c r="G6521" s="39">
        <v>3675.03</v>
      </c>
      <c r="H6521" s="38">
        <v>3</v>
      </c>
      <c r="I6521" s="38">
        <v>5132</v>
      </c>
      <c r="J6521" s="37">
        <v>22.876701662999999</v>
      </c>
      <c r="K6521" s="37">
        <v>26.338672125999999</v>
      </c>
      <c r="L6521" s="37">
        <v>16.134643579999999</v>
      </c>
      <c r="M6521" s="37">
        <v>17.483244147000001</v>
      </c>
      <c r="N6521" s="37">
        <v>10.789199582</v>
      </c>
      <c r="O6521" s="37">
        <v>15.719657951</v>
      </c>
      <c r="P6521" s="37">
        <v>11.629471033</v>
      </c>
      <c r="Q6521" s="37">
        <v>85.394435000000001</v>
      </c>
      <c r="R6521" s="38">
        <v>129305</v>
      </c>
      <c r="S6521" s="37">
        <v>2.69068</v>
      </c>
      <c r="T6521" s="38">
        <v>2</v>
      </c>
      <c r="U6521" s="38">
        <v>3</v>
      </c>
      <c r="V6521" s="38">
        <v>0</v>
      </c>
    </row>
    <row r="6522" spans="1:22" ht="13.5" customHeight="1" x14ac:dyDescent="0.2">
      <c r="A6522" s="32" t="s">
        <v>6518</v>
      </c>
      <c r="B6522" s="32" t="s">
        <v>14317</v>
      </c>
      <c r="C6522" s="32" t="s">
        <v>18144</v>
      </c>
      <c r="D6522" s="37">
        <v>5.1150890000000002</v>
      </c>
      <c r="E6522" s="39">
        <v>942.01</v>
      </c>
      <c r="F6522" s="39">
        <v>2284</v>
      </c>
      <c r="G6522" s="39">
        <v>3160.07</v>
      </c>
      <c r="H6522" s="38">
        <v>2</v>
      </c>
      <c r="I6522" s="38">
        <v>4260</v>
      </c>
      <c r="J6522" s="37">
        <v>25.217307997999999</v>
      </c>
      <c r="K6522" s="37">
        <v>28.261445169999998</v>
      </c>
      <c r="L6522" s="37">
        <v>18.681414098000001</v>
      </c>
      <c r="M6522" s="37">
        <v>16.908386797999999</v>
      </c>
      <c r="N6522" s="37">
        <v>12.144830352</v>
      </c>
      <c r="O6522" s="37">
        <v>17.228826106</v>
      </c>
      <c r="P6522" s="37">
        <v>13.3</v>
      </c>
      <c r="Q6522" s="37">
        <v>100</v>
      </c>
      <c r="R6522" s="38">
        <v>127241</v>
      </c>
      <c r="S6522" s="37">
        <v>2.69068</v>
      </c>
      <c r="T6522" s="38">
        <v>1</v>
      </c>
      <c r="U6522" s="38">
        <v>2</v>
      </c>
      <c r="V6522" s="38">
        <v>0</v>
      </c>
    </row>
    <row r="6523" spans="1:22" ht="13.5" customHeight="1" x14ac:dyDescent="0.2">
      <c r="A6523" s="32" t="s">
        <v>6519</v>
      </c>
      <c r="B6523" s="32" t="s">
        <v>14318</v>
      </c>
      <c r="C6523" s="32" t="s">
        <v>18144</v>
      </c>
      <c r="D6523" s="37">
        <v>5.1700390000000001</v>
      </c>
      <c r="E6523" s="39">
        <v>1566.97</v>
      </c>
      <c r="F6523" s="39">
        <v>5889</v>
      </c>
      <c r="G6523" s="39">
        <v>5353.29</v>
      </c>
      <c r="H6523" s="38">
        <v>5</v>
      </c>
      <c r="I6523" s="38">
        <v>12464</v>
      </c>
      <c r="J6523" s="37">
        <v>48.614611119999999</v>
      </c>
      <c r="K6523" s="37">
        <v>41.874887782000002</v>
      </c>
      <c r="L6523" s="37">
        <v>33.06625983</v>
      </c>
      <c r="M6523" s="37">
        <v>30.189762438999999</v>
      </c>
      <c r="N6523" s="37">
        <v>30.663691364999998</v>
      </c>
      <c r="O6523" s="37">
        <v>36.487680967999999</v>
      </c>
      <c r="P6523" s="37">
        <v>10.543208279</v>
      </c>
      <c r="Q6523" s="37">
        <v>51.102232100000002</v>
      </c>
      <c r="R6523" s="38">
        <v>321140</v>
      </c>
      <c r="S6523" s="37">
        <v>2.69068</v>
      </c>
      <c r="T6523" s="38">
        <v>3</v>
      </c>
      <c r="U6523" s="38">
        <v>1</v>
      </c>
      <c r="V6523" s="38">
        <v>3</v>
      </c>
    </row>
    <row r="6524" spans="1:22" ht="13.5" customHeight="1" x14ac:dyDescent="0.2">
      <c r="A6524" s="32" t="s">
        <v>6520</v>
      </c>
      <c r="B6524" s="32" t="s">
        <v>14319</v>
      </c>
      <c r="C6524" s="32" t="s">
        <v>18144</v>
      </c>
      <c r="D6524" s="37">
        <v>7.4470109999999998</v>
      </c>
      <c r="E6524" s="39">
        <v>646.02</v>
      </c>
      <c r="F6524" s="39">
        <v>2398</v>
      </c>
      <c r="G6524" s="39">
        <v>3785.42</v>
      </c>
      <c r="H6524" s="38">
        <v>2</v>
      </c>
      <c r="I6524" s="38">
        <v>4730</v>
      </c>
      <c r="J6524" s="37">
        <v>35.297717069999997</v>
      </c>
      <c r="K6524" s="37">
        <v>30.98792091</v>
      </c>
      <c r="L6524" s="37">
        <v>36.739932578999998</v>
      </c>
      <c r="M6524" s="37">
        <v>26.341506860999999</v>
      </c>
      <c r="N6524" s="37">
        <v>14.415476183999999</v>
      </c>
      <c r="O6524" s="37">
        <v>17.888458157999999</v>
      </c>
      <c r="P6524" s="37">
        <v>10.372886297000001</v>
      </c>
      <c r="Q6524" s="37">
        <v>80.197776300000001</v>
      </c>
      <c r="R6524" s="38">
        <v>108881</v>
      </c>
      <c r="S6524" s="37">
        <v>2.69068</v>
      </c>
      <c r="T6524" s="38">
        <v>0</v>
      </c>
      <c r="U6524" s="38">
        <v>1</v>
      </c>
      <c r="V6524" s="38">
        <v>1</v>
      </c>
    </row>
    <row r="6525" spans="1:22" ht="13.5" customHeight="1" x14ac:dyDescent="0.2">
      <c r="A6525" s="32" t="s">
        <v>6521</v>
      </c>
      <c r="B6525" s="32" t="s">
        <v>14320</v>
      </c>
      <c r="C6525" s="32" t="s">
        <v>18144</v>
      </c>
      <c r="D6525" s="37">
        <v>13.09925</v>
      </c>
      <c r="E6525" s="39">
        <v>238</v>
      </c>
      <c r="F6525" s="39">
        <v>978</v>
      </c>
      <c r="G6525" s="39">
        <v>1535.42</v>
      </c>
      <c r="H6525" s="38">
        <v>1</v>
      </c>
      <c r="I6525" s="38">
        <v>2089</v>
      </c>
      <c r="J6525" s="37">
        <v>79.601817978</v>
      </c>
      <c r="K6525" s="37">
        <v>54.185458044999997</v>
      </c>
      <c r="L6525" s="37">
        <v>71.133165364999996</v>
      </c>
      <c r="M6525" s="37">
        <v>21.651967919000001</v>
      </c>
      <c r="N6525" s="37">
        <v>35.632932152000002</v>
      </c>
      <c r="O6525" s="37">
        <v>32.712161897999998</v>
      </c>
      <c r="P6525" s="37">
        <v>13.3</v>
      </c>
      <c r="Q6525" s="37" t="s">
        <v>15680</v>
      </c>
      <c r="R6525" s="38">
        <v>44566</v>
      </c>
      <c r="S6525" s="37">
        <v>2.69068</v>
      </c>
      <c r="T6525" s="38">
        <v>0</v>
      </c>
      <c r="U6525" s="38">
        <v>1</v>
      </c>
      <c r="V6525" s="38">
        <v>0</v>
      </c>
    </row>
    <row r="6526" spans="1:22" ht="13.5" customHeight="1" x14ac:dyDescent="0.2">
      <c r="A6526" s="32" t="s">
        <v>6522</v>
      </c>
      <c r="B6526" s="32" t="s">
        <v>14321</v>
      </c>
      <c r="C6526" s="32" t="s">
        <v>18144</v>
      </c>
      <c r="D6526" s="37">
        <v>2.2169490000000001</v>
      </c>
      <c r="E6526" s="39">
        <v>335</v>
      </c>
      <c r="F6526" s="39">
        <v>1591</v>
      </c>
      <c r="G6526" s="39">
        <v>1556.88</v>
      </c>
      <c r="H6526" s="38">
        <v>2</v>
      </c>
      <c r="I6526" s="38">
        <v>3309</v>
      </c>
      <c r="J6526" s="37">
        <v>59.958861478999999</v>
      </c>
      <c r="K6526" s="37">
        <v>41.350587001000001</v>
      </c>
      <c r="L6526" s="37">
        <v>52.886503277999999</v>
      </c>
      <c r="M6526" s="37">
        <v>30.959016402</v>
      </c>
      <c r="N6526" s="37">
        <v>41.222795132999998</v>
      </c>
      <c r="O6526" s="37">
        <v>48.832173052999998</v>
      </c>
      <c r="P6526" s="37">
        <v>7.6399374348000002</v>
      </c>
      <c r="Q6526" s="37">
        <v>80.285511600000007</v>
      </c>
      <c r="R6526" s="38">
        <v>47252</v>
      </c>
      <c r="S6526" s="37">
        <v>2.69068</v>
      </c>
      <c r="T6526" s="38">
        <v>0</v>
      </c>
      <c r="U6526" s="38">
        <v>0</v>
      </c>
      <c r="V6526" s="38">
        <v>2</v>
      </c>
    </row>
    <row r="6527" spans="1:22" ht="13.5" customHeight="1" x14ac:dyDescent="0.2">
      <c r="A6527" s="32" t="s">
        <v>6523</v>
      </c>
      <c r="B6527" s="32" t="s">
        <v>14322</v>
      </c>
      <c r="C6527" s="32" t="s">
        <v>18144</v>
      </c>
      <c r="D6527" s="37">
        <v>10.74456</v>
      </c>
      <c r="E6527" s="39">
        <v>579.99</v>
      </c>
      <c r="F6527" s="39">
        <v>1532</v>
      </c>
      <c r="G6527" s="39">
        <v>2226.65</v>
      </c>
      <c r="H6527" s="38">
        <v>3</v>
      </c>
      <c r="I6527" s="38">
        <v>3059</v>
      </c>
      <c r="J6527" s="37">
        <v>52.940118363000003</v>
      </c>
      <c r="K6527" s="37">
        <v>44.749266743</v>
      </c>
      <c r="L6527" s="37">
        <v>57.459448672000001</v>
      </c>
      <c r="M6527" s="37">
        <v>19.525806417999998</v>
      </c>
      <c r="N6527" s="37">
        <v>47.879769187999997</v>
      </c>
      <c r="O6527" s="37">
        <v>34.959496948999998</v>
      </c>
      <c r="P6527" s="37">
        <v>13.3</v>
      </c>
      <c r="Q6527" s="37">
        <v>84.303986600000002</v>
      </c>
      <c r="R6527" s="38">
        <v>59231</v>
      </c>
      <c r="S6527" s="37">
        <v>2.69068</v>
      </c>
      <c r="T6527" s="38">
        <v>0</v>
      </c>
      <c r="U6527" s="38">
        <v>2</v>
      </c>
      <c r="V6527" s="38">
        <v>1</v>
      </c>
    </row>
    <row r="6528" spans="1:22" ht="13.5" customHeight="1" x14ac:dyDescent="0.2">
      <c r="A6528" s="32" t="s">
        <v>6524</v>
      </c>
      <c r="B6528" s="32" t="s">
        <v>14323</v>
      </c>
      <c r="C6528" s="32" t="s">
        <v>18144</v>
      </c>
      <c r="D6528" s="37">
        <v>7.2565540000000004</v>
      </c>
      <c r="E6528" s="39">
        <v>195.01</v>
      </c>
      <c r="F6528" s="39">
        <v>1484</v>
      </c>
      <c r="G6528" s="39">
        <v>2242.63</v>
      </c>
      <c r="H6528" s="38">
        <v>1</v>
      </c>
      <c r="I6528" s="38">
        <v>2911</v>
      </c>
      <c r="J6528" s="37">
        <v>39.437337620000001</v>
      </c>
      <c r="K6528" s="37">
        <v>32.335543571999999</v>
      </c>
      <c r="L6528" s="37">
        <v>43.358645531000001</v>
      </c>
      <c r="M6528" s="37">
        <v>24.075743413000001</v>
      </c>
      <c r="N6528" s="37">
        <v>24.002848357000001</v>
      </c>
      <c r="O6528" s="37">
        <v>23.996214029000001</v>
      </c>
      <c r="P6528" s="37">
        <v>13.3</v>
      </c>
      <c r="Q6528" s="37" t="s">
        <v>15680</v>
      </c>
      <c r="R6528" s="38">
        <v>64766</v>
      </c>
      <c r="S6528" s="37">
        <v>2.69068</v>
      </c>
      <c r="T6528" s="38">
        <v>1</v>
      </c>
      <c r="U6528" s="38">
        <v>0</v>
      </c>
      <c r="V6528" s="38">
        <v>0</v>
      </c>
    </row>
    <row r="6529" spans="1:22" ht="13.5" customHeight="1" x14ac:dyDescent="0.2">
      <c r="A6529" s="32" t="s">
        <v>6525</v>
      </c>
      <c r="B6529" s="32" t="s">
        <v>14324</v>
      </c>
      <c r="C6529" s="32" t="s">
        <v>18144</v>
      </c>
      <c r="D6529" s="37">
        <v>16.251539999999999</v>
      </c>
      <c r="E6529" s="39">
        <v>563</v>
      </c>
      <c r="F6529" s="39">
        <v>2273</v>
      </c>
      <c r="G6529" s="39">
        <v>3261.09</v>
      </c>
      <c r="H6529" s="38">
        <v>4</v>
      </c>
      <c r="I6529" s="38">
        <v>4452</v>
      </c>
      <c r="J6529" s="37">
        <v>57.246665448999998</v>
      </c>
      <c r="K6529" s="37">
        <v>47.568515914000002</v>
      </c>
      <c r="L6529" s="37">
        <v>62.394812545999997</v>
      </c>
      <c r="M6529" s="37">
        <v>21.980019529</v>
      </c>
      <c r="N6529" s="37">
        <v>29.277397150999999</v>
      </c>
      <c r="O6529" s="37">
        <v>43.668546585000001</v>
      </c>
      <c r="P6529" s="37">
        <v>13.3</v>
      </c>
      <c r="Q6529" s="37">
        <v>82.386015</v>
      </c>
      <c r="R6529" s="38">
        <v>111987</v>
      </c>
      <c r="S6529" s="37">
        <v>2.69068</v>
      </c>
      <c r="T6529" s="38">
        <v>1</v>
      </c>
      <c r="U6529" s="38">
        <v>2</v>
      </c>
      <c r="V6529" s="38">
        <v>1</v>
      </c>
    </row>
    <row r="6530" spans="1:22" ht="13.5" customHeight="1" x14ac:dyDescent="0.2">
      <c r="A6530" s="32" t="s">
        <v>6526</v>
      </c>
      <c r="B6530" s="32" t="s">
        <v>14325</v>
      </c>
      <c r="C6530" s="32" t="s">
        <v>18144</v>
      </c>
      <c r="D6530" s="37">
        <v>6.9349480000000003</v>
      </c>
      <c r="E6530" s="39">
        <v>206.99</v>
      </c>
      <c r="F6530" s="39">
        <v>739</v>
      </c>
      <c r="G6530" s="39">
        <v>1078.3499999999999</v>
      </c>
      <c r="H6530" s="38">
        <v>3</v>
      </c>
      <c r="I6530" s="38">
        <v>1478</v>
      </c>
      <c r="J6530" s="37">
        <v>73.699353580999997</v>
      </c>
      <c r="K6530" s="37">
        <v>53.309150561000003</v>
      </c>
      <c r="L6530" s="37">
        <v>71.706840853000003</v>
      </c>
      <c r="M6530" s="37">
        <v>21.762391234999999</v>
      </c>
      <c r="N6530" s="37">
        <v>44.395320796</v>
      </c>
      <c r="O6530" s="37">
        <v>37.514624261000002</v>
      </c>
      <c r="P6530" s="37">
        <v>13.3</v>
      </c>
      <c r="Q6530" s="37" t="s">
        <v>15680</v>
      </c>
      <c r="R6530" s="38">
        <v>41674</v>
      </c>
      <c r="S6530" s="37">
        <v>2.69068</v>
      </c>
      <c r="T6530" s="38">
        <v>0</v>
      </c>
      <c r="U6530" s="38">
        <v>1</v>
      </c>
      <c r="V6530" s="38">
        <v>0</v>
      </c>
    </row>
    <row r="6531" spans="1:22" ht="13.5" customHeight="1" x14ac:dyDescent="0.2">
      <c r="A6531" s="32" t="s">
        <v>6527</v>
      </c>
      <c r="B6531" s="32" t="s">
        <v>14326</v>
      </c>
      <c r="C6531" s="32" t="s">
        <v>18144</v>
      </c>
      <c r="D6531" s="37">
        <v>6.3403489999999998</v>
      </c>
      <c r="E6531" s="39">
        <v>253.99</v>
      </c>
      <c r="F6531" s="39">
        <v>1086</v>
      </c>
      <c r="G6531" s="39" t="s">
        <v>15680</v>
      </c>
      <c r="H6531" s="38">
        <v>1</v>
      </c>
      <c r="I6531" s="38">
        <v>1942</v>
      </c>
      <c r="J6531" s="37" t="s">
        <v>15680</v>
      </c>
      <c r="K6531" s="37" t="s">
        <v>15680</v>
      </c>
      <c r="L6531" s="37" t="s">
        <v>15680</v>
      </c>
      <c r="M6531" s="37" t="s">
        <v>15680</v>
      </c>
      <c r="N6531" s="37" t="s">
        <v>15680</v>
      </c>
      <c r="O6531" s="37" t="s">
        <v>15680</v>
      </c>
      <c r="P6531" s="37">
        <v>5.3</v>
      </c>
      <c r="Q6531" s="37" t="s">
        <v>15680</v>
      </c>
      <c r="R6531" s="38">
        <v>55253</v>
      </c>
      <c r="S6531" s="37">
        <v>2.69068</v>
      </c>
      <c r="T6531" s="38">
        <v>1</v>
      </c>
      <c r="U6531" s="38">
        <v>1</v>
      </c>
      <c r="V6531" s="38">
        <v>0</v>
      </c>
    </row>
    <row r="6532" spans="1:22" ht="13.5" customHeight="1" x14ac:dyDescent="0.2">
      <c r="A6532" s="32" t="s">
        <v>6528</v>
      </c>
      <c r="B6532" s="32" t="s">
        <v>14327</v>
      </c>
      <c r="C6532" s="32" t="s">
        <v>18144</v>
      </c>
      <c r="D6532" s="37">
        <v>2.1674989999999998</v>
      </c>
      <c r="E6532" s="39">
        <v>229</v>
      </c>
      <c r="F6532" s="39">
        <v>937</v>
      </c>
      <c r="G6532" s="39">
        <v>1211.33</v>
      </c>
      <c r="H6532" s="38">
        <v>1</v>
      </c>
      <c r="I6532" s="38">
        <v>2103</v>
      </c>
      <c r="J6532" s="37">
        <v>70.608746968000005</v>
      </c>
      <c r="K6532" s="37">
        <v>60.620570594</v>
      </c>
      <c r="L6532" s="37">
        <v>71.410628935999995</v>
      </c>
      <c r="M6532" s="37">
        <v>24.432749050999998</v>
      </c>
      <c r="N6532" s="37">
        <v>51.734831581000002</v>
      </c>
      <c r="O6532" s="37">
        <v>43.811700518000002</v>
      </c>
      <c r="P6532" s="37">
        <v>7.5145328720000002</v>
      </c>
      <c r="Q6532" s="37" t="s">
        <v>15680</v>
      </c>
      <c r="R6532" s="38">
        <v>52284</v>
      </c>
      <c r="S6532" s="37">
        <v>2.69068</v>
      </c>
      <c r="T6532" s="38">
        <v>0</v>
      </c>
      <c r="U6532" s="38">
        <v>0</v>
      </c>
      <c r="V6532" s="38">
        <v>1</v>
      </c>
    </row>
    <row r="6533" spans="1:22" ht="13.5" customHeight="1" x14ac:dyDescent="0.2">
      <c r="A6533" s="32" t="s">
        <v>6529</v>
      </c>
      <c r="B6533" s="32" t="s">
        <v>14328</v>
      </c>
      <c r="C6533" s="32" t="s">
        <v>18144</v>
      </c>
      <c r="D6533" s="37">
        <v>7.7217830000000003</v>
      </c>
      <c r="E6533" s="39">
        <v>127.99</v>
      </c>
      <c r="F6533" s="39">
        <v>1135</v>
      </c>
      <c r="G6533" s="39">
        <v>987.08</v>
      </c>
      <c r="H6533" s="38">
        <v>1</v>
      </c>
      <c r="I6533" s="38">
        <v>2414</v>
      </c>
      <c r="J6533" s="37">
        <v>86.006129505999994</v>
      </c>
      <c r="K6533" s="37">
        <v>55.657683843999997</v>
      </c>
      <c r="L6533" s="37">
        <v>37.528513836999998</v>
      </c>
      <c r="M6533" s="37">
        <v>40.168785434999997</v>
      </c>
      <c r="N6533" s="37">
        <v>23.280212474999999</v>
      </c>
      <c r="O6533" s="37">
        <v>34.448570109999999</v>
      </c>
      <c r="P6533" s="37">
        <v>12.589340102</v>
      </c>
      <c r="Q6533" s="37" t="s">
        <v>15680</v>
      </c>
      <c r="R6533" s="38">
        <v>55681</v>
      </c>
      <c r="S6533" s="37">
        <v>2.69068</v>
      </c>
      <c r="T6533" s="38">
        <v>0</v>
      </c>
      <c r="U6533" s="38">
        <v>0</v>
      </c>
      <c r="V6533" s="38">
        <v>1</v>
      </c>
    </row>
    <row r="6534" spans="1:22" ht="13.5" customHeight="1" x14ac:dyDescent="0.2">
      <c r="A6534" s="32" t="s">
        <v>6530</v>
      </c>
      <c r="B6534" s="32" t="s">
        <v>14329</v>
      </c>
      <c r="C6534" s="32" t="s">
        <v>18144</v>
      </c>
      <c r="D6534" s="37">
        <v>4.9325020000000004</v>
      </c>
      <c r="E6534" s="39">
        <v>673.01</v>
      </c>
      <c r="F6534" s="39">
        <v>1436</v>
      </c>
      <c r="G6534" s="39">
        <v>2511.17</v>
      </c>
      <c r="H6534" s="38">
        <v>1</v>
      </c>
      <c r="I6534" s="38">
        <v>2813</v>
      </c>
      <c r="J6534" s="37">
        <v>41.718575158999997</v>
      </c>
      <c r="K6534" s="37">
        <v>32.528251896999997</v>
      </c>
      <c r="L6534" s="37">
        <v>62.869482708</v>
      </c>
      <c r="M6534" s="37">
        <v>27.001031018999999</v>
      </c>
      <c r="N6534" s="37">
        <v>26.755663616</v>
      </c>
      <c r="O6534" s="37">
        <v>41.094062448999999</v>
      </c>
      <c r="P6534" s="37">
        <v>11.404575163000001</v>
      </c>
      <c r="Q6534" s="37">
        <v>87.980611199999998</v>
      </c>
      <c r="R6534" s="38">
        <v>62784</v>
      </c>
      <c r="S6534" s="37">
        <v>2.69068</v>
      </c>
      <c r="T6534" s="38">
        <v>0</v>
      </c>
      <c r="U6534" s="38">
        <v>1</v>
      </c>
      <c r="V6534" s="38">
        <v>1</v>
      </c>
    </row>
    <row r="6535" spans="1:22" ht="13.5" customHeight="1" x14ac:dyDescent="0.2">
      <c r="A6535" s="32" t="s">
        <v>6531</v>
      </c>
      <c r="B6535" s="32" t="s">
        <v>14330</v>
      </c>
      <c r="C6535" s="32" t="s">
        <v>18144</v>
      </c>
      <c r="D6535" s="37">
        <v>7.40984</v>
      </c>
      <c r="E6535" s="39">
        <v>665.99</v>
      </c>
      <c r="F6535" s="39">
        <v>1803</v>
      </c>
      <c r="G6535" s="39">
        <v>2611.2199999999998</v>
      </c>
      <c r="H6535" s="38">
        <v>3</v>
      </c>
      <c r="I6535" s="38">
        <v>3544</v>
      </c>
      <c r="J6535" s="37">
        <v>59.008671923000001</v>
      </c>
      <c r="K6535" s="37">
        <v>48.488922653000003</v>
      </c>
      <c r="L6535" s="37">
        <v>57.832476665000002</v>
      </c>
      <c r="M6535" s="37">
        <v>17.838098810000002</v>
      </c>
      <c r="N6535" s="37">
        <v>49.189430510000001</v>
      </c>
      <c r="O6535" s="37">
        <v>39.033281080000002</v>
      </c>
      <c r="P6535" s="37">
        <v>12.05862069</v>
      </c>
      <c r="Q6535" s="37">
        <v>82.169570800000002</v>
      </c>
      <c r="R6535" s="38">
        <v>90964</v>
      </c>
      <c r="S6535" s="37">
        <v>2.69068</v>
      </c>
      <c r="T6535" s="38">
        <v>1</v>
      </c>
      <c r="U6535" s="38">
        <v>1</v>
      </c>
      <c r="V6535" s="38">
        <v>1</v>
      </c>
    </row>
    <row r="6536" spans="1:22" ht="13.5" customHeight="1" x14ac:dyDescent="0.2">
      <c r="A6536" s="32" t="s">
        <v>6532</v>
      </c>
      <c r="B6536" s="32" t="s">
        <v>14331</v>
      </c>
      <c r="C6536" s="32" t="s">
        <v>18144</v>
      </c>
      <c r="D6536" s="37">
        <v>7.0096059999999998</v>
      </c>
      <c r="E6536" s="39">
        <v>269.01</v>
      </c>
      <c r="F6536" s="39">
        <v>1090</v>
      </c>
      <c r="G6536" s="39">
        <v>1875.64</v>
      </c>
      <c r="H6536" s="38">
        <v>3</v>
      </c>
      <c r="I6536" s="38">
        <v>2137</v>
      </c>
      <c r="J6536" s="37">
        <v>46.598977415</v>
      </c>
      <c r="K6536" s="37">
        <v>40.926177936000002</v>
      </c>
      <c r="L6536" s="37">
        <v>72.774333685000002</v>
      </c>
      <c r="M6536" s="37">
        <v>36.987359023000003</v>
      </c>
      <c r="N6536" s="37">
        <v>24.054761718999998</v>
      </c>
      <c r="O6536" s="37">
        <v>34.409824202999999</v>
      </c>
      <c r="P6536" s="37">
        <v>13.3</v>
      </c>
      <c r="Q6536" s="37" t="s">
        <v>15680</v>
      </c>
      <c r="R6536" s="38">
        <v>97391</v>
      </c>
      <c r="S6536" s="37">
        <v>2.69068</v>
      </c>
      <c r="T6536" s="38">
        <v>1</v>
      </c>
      <c r="U6536" s="38">
        <v>1</v>
      </c>
      <c r="V6536" s="38">
        <v>0</v>
      </c>
    </row>
    <row r="6537" spans="1:22" ht="13.5" customHeight="1" x14ac:dyDescent="0.2">
      <c r="A6537" s="32" t="s">
        <v>6533</v>
      </c>
      <c r="B6537" s="32" t="s">
        <v>14332</v>
      </c>
      <c r="C6537" s="32" t="s">
        <v>18166</v>
      </c>
      <c r="D6537" s="37">
        <v>4.122547</v>
      </c>
      <c r="E6537" s="39">
        <v>1156.02</v>
      </c>
      <c r="F6537" s="39">
        <v>2260</v>
      </c>
      <c r="G6537" s="39">
        <v>4451.54</v>
      </c>
      <c r="H6537" s="38">
        <v>4</v>
      </c>
      <c r="I6537" s="38">
        <v>4512</v>
      </c>
      <c r="J6537" s="37">
        <v>6.3887076243000003</v>
      </c>
      <c r="K6537" s="37">
        <v>6.7865511302000003</v>
      </c>
      <c r="L6537" s="37">
        <v>5.7100302419000002</v>
      </c>
      <c r="M6537" s="37">
        <v>41.057568111000002</v>
      </c>
      <c r="N6537" s="37">
        <v>1.6014769757</v>
      </c>
      <c r="O6537" s="37">
        <v>17.492462749000001</v>
      </c>
      <c r="P6537" s="37">
        <v>5.8629927191000002</v>
      </c>
      <c r="Q6537" s="37">
        <v>87.688220299999998</v>
      </c>
      <c r="R6537" s="38">
        <v>102288</v>
      </c>
      <c r="S6537" s="37">
        <v>3.5806499999999999</v>
      </c>
      <c r="T6537" s="38">
        <v>2</v>
      </c>
      <c r="U6537" s="38">
        <v>4</v>
      </c>
      <c r="V6537" s="38">
        <v>0</v>
      </c>
    </row>
    <row r="6538" spans="1:22" ht="13.5" customHeight="1" x14ac:dyDescent="0.2">
      <c r="A6538" s="32" t="s">
        <v>6534</v>
      </c>
      <c r="B6538" s="32" t="s">
        <v>14333</v>
      </c>
      <c r="C6538" s="32" t="s">
        <v>18167</v>
      </c>
      <c r="D6538" s="37">
        <v>5.2819320000000003</v>
      </c>
      <c r="E6538" s="39">
        <v>2659.01</v>
      </c>
      <c r="F6538" s="39">
        <v>6271</v>
      </c>
      <c r="G6538" s="39">
        <v>11473.44</v>
      </c>
      <c r="H6538" s="38">
        <v>7</v>
      </c>
      <c r="I6538" s="38">
        <v>12275</v>
      </c>
      <c r="J6538" s="37">
        <v>4.2964252174000004</v>
      </c>
      <c r="K6538" s="37">
        <v>6.0074755531999999</v>
      </c>
      <c r="L6538" s="37">
        <v>2.5720300389999999</v>
      </c>
      <c r="M6538" s="37">
        <v>11.53493183</v>
      </c>
      <c r="N6538" s="37">
        <v>7.9718516474000003</v>
      </c>
      <c r="O6538" s="37">
        <v>5.7573563876999998</v>
      </c>
      <c r="P6538" s="37">
        <v>5.8912285201000003</v>
      </c>
      <c r="Q6538" s="37">
        <v>85.645644899999994</v>
      </c>
      <c r="R6538" s="38">
        <v>334406</v>
      </c>
      <c r="S6538" s="37">
        <v>2.1238999999999999</v>
      </c>
      <c r="T6538" s="38">
        <v>3</v>
      </c>
      <c r="U6538" s="38">
        <v>6</v>
      </c>
      <c r="V6538" s="38">
        <v>2</v>
      </c>
    </row>
    <row r="6539" spans="1:22" ht="13.5" customHeight="1" x14ac:dyDescent="0.2">
      <c r="A6539" s="32" t="s">
        <v>6535</v>
      </c>
      <c r="B6539" s="32" t="s">
        <v>14334</v>
      </c>
      <c r="C6539" s="32" t="s">
        <v>18166</v>
      </c>
      <c r="D6539" s="37">
        <v>5.1366240000000003</v>
      </c>
      <c r="E6539" s="39">
        <v>1562.02</v>
      </c>
      <c r="F6539" s="39">
        <v>4459</v>
      </c>
      <c r="G6539" s="39">
        <v>8651.0400000000009</v>
      </c>
      <c r="H6539" s="38">
        <v>6</v>
      </c>
      <c r="I6539" s="38">
        <v>8815</v>
      </c>
      <c r="J6539" s="37">
        <v>9.2121684751000004</v>
      </c>
      <c r="K6539" s="37">
        <v>9.7048149378000002</v>
      </c>
      <c r="L6539" s="37">
        <v>9.8341295997000007</v>
      </c>
      <c r="M6539" s="37">
        <v>15.968104845999999</v>
      </c>
      <c r="N6539" s="37">
        <v>9.8122765519000001</v>
      </c>
      <c r="O6539" s="37">
        <v>13.79935352</v>
      </c>
      <c r="P6539" s="37">
        <v>6.8</v>
      </c>
      <c r="Q6539" s="37">
        <v>88.631325599999997</v>
      </c>
      <c r="R6539" s="38">
        <v>280393</v>
      </c>
      <c r="S6539" s="37">
        <v>3.5806499999999999</v>
      </c>
      <c r="T6539" s="38">
        <v>4</v>
      </c>
      <c r="U6539" s="38">
        <v>5</v>
      </c>
      <c r="V6539" s="38">
        <v>0</v>
      </c>
    </row>
    <row r="6540" spans="1:22" ht="13.5" customHeight="1" x14ac:dyDescent="0.2">
      <c r="A6540" s="32" t="s">
        <v>6536</v>
      </c>
      <c r="B6540" s="32" t="s">
        <v>14335</v>
      </c>
      <c r="C6540" s="32" t="s">
        <v>18166</v>
      </c>
      <c r="D6540" s="37">
        <v>2.6740550000000001</v>
      </c>
      <c r="E6540" s="39">
        <v>978.01</v>
      </c>
      <c r="F6540" s="39">
        <v>2523</v>
      </c>
      <c r="G6540" s="39">
        <v>4962.51</v>
      </c>
      <c r="H6540" s="38">
        <v>4</v>
      </c>
      <c r="I6540" s="38">
        <v>4998</v>
      </c>
      <c r="J6540" s="37">
        <v>4.6472088506000002</v>
      </c>
      <c r="K6540" s="37">
        <v>3.2522208807999999</v>
      </c>
      <c r="L6540" s="37">
        <v>3.8855755391</v>
      </c>
      <c r="M6540" s="37">
        <v>63.205320122000003</v>
      </c>
      <c r="N6540" s="37">
        <v>3.9760949064000002</v>
      </c>
      <c r="O6540" s="37">
        <v>28.068852998000001</v>
      </c>
      <c r="P6540" s="37">
        <v>6.0210303831000003</v>
      </c>
      <c r="Q6540" s="37">
        <v>88.133251900000005</v>
      </c>
      <c r="R6540" s="38">
        <v>109196</v>
      </c>
      <c r="S6540" s="37">
        <v>3.5806499999999999</v>
      </c>
      <c r="T6540" s="38">
        <v>2</v>
      </c>
      <c r="U6540" s="38">
        <v>4</v>
      </c>
      <c r="V6540" s="38">
        <v>0</v>
      </c>
    </row>
    <row r="6541" spans="1:22" ht="13.5" customHeight="1" x14ac:dyDescent="0.2">
      <c r="A6541" s="32" t="s">
        <v>6537</v>
      </c>
      <c r="B6541" s="32" t="s">
        <v>14336</v>
      </c>
      <c r="C6541" s="32" t="s">
        <v>18109</v>
      </c>
      <c r="D6541" s="37">
        <v>4.6519760000000003</v>
      </c>
      <c r="E6541" s="39">
        <v>1836.99</v>
      </c>
      <c r="F6541" s="39">
        <v>5285</v>
      </c>
      <c r="G6541" s="39">
        <v>10513.91</v>
      </c>
      <c r="H6541" s="38">
        <v>6</v>
      </c>
      <c r="I6541" s="38">
        <v>10809</v>
      </c>
      <c r="J6541" s="37">
        <v>11.288075821</v>
      </c>
      <c r="K6541" s="37">
        <v>22.83449448</v>
      </c>
      <c r="L6541" s="37">
        <v>14.303081844999999</v>
      </c>
      <c r="M6541" s="37">
        <v>9.3508338296000009</v>
      </c>
      <c r="N6541" s="37">
        <v>13.313771098</v>
      </c>
      <c r="O6541" s="37">
        <v>22.108414311000001</v>
      </c>
      <c r="P6541" s="37">
        <v>5.7059833856999997</v>
      </c>
      <c r="Q6541" s="37">
        <v>76.444884400000007</v>
      </c>
      <c r="R6541" s="38">
        <v>373946</v>
      </c>
      <c r="S6541" s="37">
        <v>2.3000099999999999</v>
      </c>
      <c r="T6541" s="38">
        <v>2</v>
      </c>
      <c r="U6541" s="38">
        <v>5</v>
      </c>
      <c r="V6541" s="38">
        <v>0</v>
      </c>
    </row>
    <row r="6542" spans="1:22" ht="13.5" customHeight="1" x14ac:dyDescent="0.2">
      <c r="A6542" s="32" t="s">
        <v>6538</v>
      </c>
      <c r="B6542" s="32" t="s">
        <v>14337</v>
      </c>
      <c r="C6542" s="32" t="s">
        <v>18167</v>
      </c>
      <c r="D6542" s="37">
        <v>5.3624770000000002</v>
      </c>
      <c r="E6542" s="39">
        <v>2416.96</v>
      </c>
      <c r="F6542" s="39">
        <v>4826</v>
      </c>
      <c r="G6542" s="39">
        <v>9218.7000000000007</v>
      </c>
      <c r="H6542" s="38">
        <v>5</v>
      </c>
      <c r="I6542" s="38">
        <v>9428</v>
      </c>
      <c r="J6542" s="37">
        <v>8.7033080409999997</v>
      </c>
      <c r="K6542" s="37">
        <v>8.4500347811999994</v>
      </c>
      <c r="L6542" s="37">
        <v>7.8218596321999998</v>
      </c>
      <c r="M6542" s="37">
        <v>10.73039683</v>
      </c>
      <c r="N6542" s="37">
        <v>8.3730610041000002</v>
      </c>
      <c r="O6542" s="37">
        <v>5.6517351858999998</v>
      </c>
      <c r="P6542" s="37">
        <v>5.9</v>
      </c>
      <c r="Q6542" s="37">
        <v>86.290713699999998</v>
      </c>
      <c r="R6542" s="38">
        <v>341503</v>
      </c>
      <c r="S6542" s="37">
        <v>2.1238999999999999</v>
      </c>
      <c r="T6542" s="38">
        <v>2</v>
      </c>
      <c r="U6542" s="38">
        <v>3</v>
      </c>
      <c r="V6542" s="38">
        <v>4</v>
      </c>
    </row>
    <row r="6543" spans="1:22" ht="13.5" customHeight="1" x14ac:dyDescent="0.2">
      <c r="A6543" s="32" t="s">
        <v>6539</v>
      </c>
      <c r="B6543" s="32" t="s">
        <v>14338</v>
      </c>
      <c r="C6543" s="32" t="s">
        <v>18166</v>
      </c>
      <c r="D6543" s="37">
        <v>5.172021</v>
      </c>
      <c r="E6543" s="39">
        <v>1468.97</v>
      </c>
      <c r="F6543" s="39">
        <v>3600</v>
      </c>
      <c r="G6543" s="39">
        <v>6837.95</v>
      </c>
      <c r="H6543" s="38">
        <v>5</v>
      </c>
      <c r="I6543" s="38">
        <v>7040</v>
      </c>
      <c r="J6543" s="37">
        <v>7.6620097238999998</v>
      </c>
      <c r="K6543" s="37">
        <v>10.519037096</v>
      </c>
      <c r="L6543" s="37">
        <v>5.9311007871000001</v>
      </c>
      <c r="M6543" s="37">
        <v>10.449981688999999</v>
      </c>
      <c r="N6543" s="37">
        <v>7.2239111774999998</v>
      </c>
      <c r="O6543" s="37">
        <v>9.9361367525999995</v>
      </c>
      <c r="P6543" s="37">
        <v>6.8</v>
      </c>
      <c r="Q6543" s="37">
        <v>64.023717399999995</v>
      </c>
      <c r="R6543" s="38">
        <v>176009</v>
      </c>
      <c r="S6543" s="37">
        <v>3.5806499999999999</v>
      </c>
      <c r="T6543" s="38">
        <v>2</v>
      </c>
      <c r="U6543" s="38">
        <v>3</v>
      </c>
      <c r="V6543" s="38">
        <v>0</v>
      </c>
    </row>
    <row r="6544" spans="1:22" ht="13.5" customHeight="1" x14ac:dyDescent="0.2">
      <c r="A6544" s="32" t="s">
        <v>6540</v>
      </c>
      <c r="B6544" s="32" t="s">
        <v>14339</v>
      </c>
      <c r="C6544" s="32" t="s">
        <v>18167</v>
      </c>
      <c r="D6544" s="37">
        <v>4.981903</v>
      </c>
      <c r="E6544" s="39">
        <v>1201.99</v>
      </c>
      <c r="F6544" s="39">
        <v>3027</v>
      </c>
      <c r="G6544" s="39">
        <v>5775.14</v>
      </c>
      <c r="H6544" s="38">
        <v>5</v>
      </c>
      <c r="I6544" s="38">
        <v>5878</v>
      </c>
      <c r="J6544" s="37">
        <v>11.774423383</v>
      </c>
      <c r="K6544" s="37">
        <v>12.758119532</v>
      </c>
      <c r="L6544" s="37">
        <v>11.981942538</v>
      </c>
      <c r="M6544" s="37">
        <v>22.762785401999999</v>
      </c>
      <c r="N6544" s="37">
        <v>7.9296750505000002</v>
      </c>
      <c r="O6544" s="37">
        <v>17.738627416</v>
      </c>
      <c r="P6544" s="37">
        <v>5.9</v>
      </c>
      <c r="Q6544" s="37">
        <v>72.246776299999993</v>
      </c>
      <c r="R6544" s="38">
        <v>192155</v>
      </c>
      <c r="S6544" s="37">
        <v>2.1238999999999999</v>
      </c>
      <c r="T6544" s="38">
        <v>3</v>
      </c>
      <c r="U6544" s="38">
        <v>4</v>
      </c>
      <c r="V6544" s="38">
        <v>0</v>
      </c>
    </row>
    <row r="6545" spans="1:22" ht="13.5" customHeight="1" x14ac:dyDescent="0.2">
      <c r="A6545" s="32" t="s">
        <v>6541</v>
      </c>
      <c r="B6545" s="32" t="s">
        <v>14340</v>
      </c>
      <c r="C6545" s="32" t="s">
        <v>18165</v>
      </c>
      <c r="D6545" s="37">
        <v>2.7956910000000001</v>
      </c>
      <c r="E6545" s="39">
        <v>1981.03</v>
      </c>
      <c r="F6545" s="39">
        <v>5609</v>
      </c>
      <c r="G6545" s="39">
        <v>10864.91</v>
      </c>
      <c r="H6545" s="38">
        <v>10</v>
      </c>
      <c r="I6545" s="38">
        <v>11115</v>
      </c>
      <c r="J6545" s="37">
        <v>11.933486203999999</v>
      </c>
      <c r="K6545" s="37">
        <v>26.256602300000001</v>
      </c>
      <c r="L6545" s="37">
        <v>12.044901380000001</v>
      </c>
      <c r="M6545" s="37">
        <v>8.4177398103000005</v>
      </c>
      <c r="N6545" s="37">
        <v>19.911070433999999</v>
      </c>
      <c r="O6545" s="37">
        <v>17.852901062000001</v>
      </c>
      <c r="P6545" s="37">
        <v>6.9949093293000004</v>
      </c>
      <c r="Q6545" s="37">
        <v>72.828299099999995</v>
      </c>
      <c r="R6545" s="38">
        <v>357816</v>
      </c>
      <c r="S6545" s="37">
        <v>1.60561</v>
      </c>
      <c r="T6545" s="38">
        <v>6</v>
      </c>
      <c r="U6545" s="38">
        <v>8</v>
      </c>
      <c r="V6545" s="38">
        <v>1</v>
      </c>
    </row>
    <row r="6546" spans="1:22" ht="13.5" customHeight="1" x14ac:dyDescent="0.2">
      <c r="A6546" s="32" t="s">
        <v>6542</v>
      </c>
      <c r="B6546" s="32" t="s">
        <v>14341</v>
      </c>
      <c r="C6546" s="32" t="s">
        <v>18109</v>
      </c>
      <c r="D6546" s="37">
        <v>12.082050000000001</v>
      </c>
      <c r="E6546" s="39">
        <v>1300.96</v>
      </c>
      <c r="F6546" s="39">
        <v>4571</v>
      </c>
      <c r="G6546" s="39">
        <v>8471.61</v>
      </c>
      <c r="H6546" s="38">
        <v>7</v>
      </c>
      <c r="I6546" s="38">
        <v>9047</v>
      </c>
      <c r="J6546" s="37">
        <v>20.855438045</v>
      </c>
      <c r="K6546" s="37">
        <v>34.719531027000002</v>
      </c>
      <c r="L6546" s="37">
        <v>23.551760873999999</v>
      </c>
      <c r="M6546" s="37">
        <v>8.1539701909000009</v>
      </c>
      <c r="N6546" s="37">
        <v>20.976102361999999</v>
      </c>
      <c r="O6546" s="37">
        <v>26.855214693000001</v>
      </c>
      <c r="P6546" s="37">
        <v>6.7498295697000001</v>
      </c>
      <c r="Q6546" s="37">
        <v>79.868038900000002</v>
      </c>
      <c r="R6546" s="38">
        <v>309563</v>
      </c>
      <c r="S6546" s="37">
        <v>2.3000099999999999</v>
      </c>
      <c r="T6546" s="38">
        <v>5</v>
      </c>
      <c r="U6546" s="38">
        <v>6</v>
      </c>
      <c r="V6546" s="38">
        <v>1</v>
      </c>
    </row>
    <row r="6547" spans="1:22" ht="13.5" customHeight="1" x14ac:dyDescent="0.2">
      <c r="A6547" s="32" t="s">
        <v>6543</v>
      </c>
      <c r="B6547" s="32" t="s">
        <v>14342</v>
      </c>
      <c r="C6547" s="32" t="s">
        <v>18167</v>
      </c>
      <c r="D6547" s="37">
        <v>3.6948449999999999</v>
      </c>
      <c r="E6547" s="39">
        <v>1285.01</v>
      </c>
      <c r="F6547" s="39">
        <v>3609</v>
      </c>
      <c r="G6547" s="39">
        <v>6989.33</v>
      </c>
      <c r="H6547" s="38">
        <v>6</v>
      </c>
      <c r="I6547" s="38">
        <v>7276</v>
      </c>
      <c r="J6547" s="37">
        <v>15.738903257</v>
      </c>
      <c r="K6547" s="37">
        <v>25.355367775000001</v>
      </c>
      <c r="L6547" s="37">
        <v>17.395311231000001</v>
      </c>
      <c r="M6547" s="37">
        <v>6.5795936392999996</v>
      </c>
      <c r="N6547" s="37">
        <v>15.845950595</v>
      </c>
      <c r="O6547" s="37">
        <v>16.518540378000001</v>
      </c>
      <c r="P6547" s="37">
        <v>5.9</v>
      </c>
      <c r="Q6547" s="37">
        <v>85.401143300000001</v>
      </c>
      <c r="R6547" s="38">
        <v>175813</v>
      </c>
      <c r="S6547" s="37">
        <v>2.1238999999999999</v>
      </c>
      <c r="T6547" s="38">
        <v>3</v>
      </c>
      <c r="U6547" s="38">
        <v>5</v>
      </c>
      <c r="V6547" s="38">
        <v>1</v>
      </c>
    </row>
    <row r="6548" spans="1:22" ht="13.5" customHeight="1" x14ac:dyDescent="0.2">
      <c r="A6548" s="32" t="s">
        <v>6544</v>
      </c>
      <c r="B6548" s="32" t="s">
        <v>14343</v>
      </c>
      <c r="C6548" s="32" t="s">
        <v>18109</v>
      </c>
      <c r="D6548" s="37">
        <v>5.458901</v>
      </c>
      <c r="E6548" s="39">
        <v>1591</v>
      </c>
      <c r="F6548" s="39">
        <v>4402</v>
      </c>
      <c r="G6548" s="39">
        <v>8469.5499999999993</v>
      </c>
      <c r="H6548" s="38">
        <v>8</v>
      </c>
      <c r="I6548" s="38">
        <v>8736</v>
      </c>
      <c r="J6548" s="37">
        <v>4.5842450199</v>
      </c>
      <c r="K6548" s="37">
        <v>8.0508070476999993</v>
      </c>
      <c r="L6548" s="37">
        <v>1.6348094054</v>
      </c>
      <c r="M6548" s="37">
        <v>12.898522978000001</v>
      </c>
      <c r="N6548" s="37">
        <v>10.624992252</v>
      </c>
      <c r="O6548" s="37">
        <v>12.986233186</v>
      </c>
      <c r="P6548" s="37">
        <v>6.7027777777999997</v>
      </c>
      <c r="Q6548" s="37">
        <v>82.631069600000004</v>
      </c>
      <c r="R6548" s="38">
        <v>203598</v>
      </c>
      <c r="S6548" s="37">
        <v>2.3000099999999999</v>
      </c>
      <c r="T6548" s="38">
        <v>4</v>
      </c>
      <c r="U6548" s="38">
        <v>6</v>
      </c>
      <c r="V6548" s="38">
        <v>1</v>
      </c>
    </row>
    <row r="6549" spans="1:22" ht="13.5" customHeight="1" x14ac:dyDescent="0.2">
      <c r="A6549" s="32" t="s">
        <v>6545</v>
      </c>
      <c r="B6549" s="32" t="s">
        <v>14344</v>
      </c>
      <c r="C6549" s="32" t="s">
        <v>18167</v>
      </c>
      <c r="D6549" s="37">
        <v>14.96264</v>
      </c>
      <c r="E6549" s="39">
        <v>1428</v>
      </c>
      <c r="F6549" s="39">
        <v>5656</v>
      </c>
      <c r="G6549" s="39">
        <v>10863.08</v>
      </c>
      <c r="H6549" s="38">
        <v>5</v>
      </c>
      <c r="I6549" s="38">
        <v>11424</v>
      </c>
      <c r="J6549" s="37">
        <v>27.073437195</v>
      </c>
      <c r="K6549" s="37">
        <v>27.264982004</v>
      </c>
      <c r="L6549" s="37">
        <v>39.583374362000001</v>
      </c>
      <c r="M6549" s="37">
        <v>11.271536834000001</v>
      </c>
      <c r="N6549" s="37">
        <v>29.278393748999999</v>
      </c>
      <c r="O6549" s="37">
        <v>32.809094858999998</v>
      </c>
      <c r="P6549" s="37">
        <v>5.9</v>
      </c>
      <c r="Q6549" s="37">
        <v>79.9321056</v>
      </c>
      <c r="R6549" s="38">
        <v>425723</v>
      </c>
      <c r="S6549" s="37">
        <v>2.1238999999999999</v>
      </c>
      <c r="T6549" s="38">
        <v>1</v>
      </c>
      <c r="U6549" s="38">
        <v>4</v>
      </c>
      <c r="V6549" s="38">
        <v>1</v>
      </c>
    </row>
    <row r="6550" spans="1:22" ht="13.5" customHeight="1" x14ac:dyDescent="0.2">
      <c r="A6550" s="32" t="s">
        <v>6546</v>
      </c>
      <c r="B6550" s="32" t="s">
        <v>14345</v>
      </c>
      <c r="C6550" s="32" t="s">
        <v>18167</v>
      </c>
      <c r="D6550" s="37">
        <v>8.6641619999999993</v>
      </c>
      <c r="E6550" s="39">
        <v>1689.98</v>
      </c>
      <c r="F6550" s="39">
        <v>6639</v>
      </c>
      <c r="G6550" s="39">
        <v>12751.15</v>
      </c>
      <c r="H6550" s="38">
        <v>6</v>
      </c>
      <c r="I6550" s="38">
        <v>13509</v>
      </c>
      <c r="J6550" s="37">
        <v>22.064839509999999</v>
      </c>
      <c r="K6550" s="37">
        <v>22.997585855000001</v>
      </c>
      <c r="L6550" s="37">
        <v>32.145992464000003</v>
      </c>
      <c r="M6550" s="37">
        <v>11.225449929</v>
      </c>
      <c r="N6550" s="37">
        <v>29.366244036000001</v>
      </c>
      <c r="O6550" s="37">
        <v>33.816316319000002</v>
      </c>
      <c r="P6550" s="37">
        <v>5.8945765686999998</v>
      </c>
      <c r="Q6550" s="37">
        <v>87.566913299999996</v>
      </c>
      <c r="R6550" s="38">
        <v>424376</v>
      </c>
      <c r="S6550" s="37">
        <v>2.1238999999999999</v>
      </c>
      <c r="T6550" s="38">
        <v>2</v>
      </c>
      <c r="U6550" s="38">
        <v>4</v>
      </c>
      <c r="V6550" s="38">
        <v>0</v>
      </c>
    </row>
    <row r="6551" spans="1:22" ht="13.5" customHeight="1" x14ac:dyDescent="0.2">
      <c r="A6551" s="32" t="s">
        <v>6547</v>
      </c>
      <c r="B6551" s="32" t="s">
        <v>14346</v>
      </c>
      <c r="C6551" s="32" t="s">
        <v>18166</v>
      </c>
      <c r="D6551" s="37">
        <v>2.2107969999999999</v>
      </c>
      <c r="E6551" s="39">
        <v>1040.98</v>
      </c>
      <c r="F6551" s="39">
        <v>2783</v>
      </c>
      <c r="G6551" s="39">
        <v>5386.44</v>
      </c>
      <c r="H6551" s="38">
        <v>5</v>
      </c>
      <c r="I6551" s="38">
        <v>5493</v>
      </c>
      <c r="J6551" s="37">
        <v>9.6836848063000005</v>
      </c>
      <c r="K6551" s="37">
        <v>11.835423903000001</v>
      </c>
      <c r="L6551" s="37">
        <v>7.9672705341999999</v>
      </c>
      <c r="M6551" s="37">
        <v>12.402049867000001</v>
      </c>
      <c r="N6551" s="37">
        <v>7.7152972453000004</v>
      </c>
      <c r="O6551" s="37">
        <v>12.761855381</v>
      </c>
      <c r="P6551" s="37">
        <v>7.0073961113000003</v>
      </c>
      <c r="Q6551" s="37">
        <v>83.265349000000001</v>
      </c>
      <c r="R6551" s="38">
        <v>181622</v>
      </c>
      <c r="S6551" s="37">
        <v>3.5806499999999999</v>
      </c>
      <c r="T6551" s="38">
        <v>1</v>
      </c>
      <c r="U6551" s="38">
        <v>5</v>
      </c>
      <c r="V6551" s="38">
        <v>0</v>
      </c>
    </row>
    <row r="6552" spans="1:22" ht="13.5" customHeight="1" x14ac:dyDescent="0.2">
      <c r="A6552" s="32" t="s">
        <v>6548</v>
      </c>
      <c r="B6552" s="32" t="s">
        <v>14347</v>
      </c>
      <c r="C6552" s="32" t="s">
        <v>18166</v>
      </c>
      <c r="D6552" s="37">
        <v>1.0024390000000001</v>
      </c>
      <c r="E6552" s="39">
        <v>1864</v>
      </c>
      <c r="F6552" s="39">
        <v>3937</v>
      </c>
      <c r="G6552" s="39">
        <v>7606.56</v>
      </c>
      <c r="H6552" s="38">
        <v>5</v>
      </c>
      <c r="I6552" s="38">
        <v>7713</v>
      </c>
      <c r="J6552" s="37">
        <v>6.1886689158000001</v>
      </c>
      <c r="K6552" s="37">
        <v>4.5488049581999999</v>
      </c>
      <c r="L6552" s="37">
        <v>4.5693542939</v>
      </c>
      <c r="M6552" s="37">
        <v>26.877020296000001</v>
      </c>
      <c r="N6552" s="37">
        <v>5.0711642229000002</v>
      </c>
      <c r="O6552" s="37">
        <v>9.5453951355999997</v>
      </c>
      <c r="P6552" s="37">
        <v>6.7731511031</v>
      </c>
      <c r="Q6552" s="37">
        <v>74.687388299999995</v>
      </c>
      <c r="R6552" s="38">
        <v>235216</v>
      </c>
      <c r="S6552" s="37">
        <v>3.5806499999999999</v>
      </c>
      <c r="T6552" s="38">
        <v>2</v>
      </c>
      <c r="U6552" s="38">
        <v>5</v>
      </c>
      <c r="V6552" s="38">
        <v>1</v>
      </c>
    </row>
    <row r="6553" spans="1:22" ht="13.5" customHeight="1" x14ac:dyDescent="0.2">
      <c r="A6553" s="32" t="s">
        <v>6549</v>
      </c>
      <c r="B6553" s="32" t="s">
        <v>14348</v>
      </c>
      <c r="C6553" s="32" t="s">
        <v>18165</v>
      </c>
      <c r="D6553" s="37">
        <v>5.6158089999999996</v>
      </c>
      <c r="E6553" s="39">
        <v>1459.06</v>
      </c>
      <c r="F6553" s="39">
        <v>5732</v>
      </c>
      <c r="G6553" s="39">
        <v>11457.26</v>
      </c>
      <c r="H6553" s="38">
        <v>8</v>
      </c>
      <c r="I6553" s="38">
        <v>11709</v>
      </c>
      <c r="J6553" s="37">
        <v>53.307258089000001</v>
      </c>
      <c r="K6553" s="37">
        <v>71.765107153000002</v>
      </c>
      <c r="L6553" s="37">
        <v>38.690362731999997</v>
      </c>
      <c r="M6553" s="37">
        <v>9.2630210726000008</v>
      </c>
      <c r="N6553" s="37">
        <v>34.587318525999997</v>
      </c>
      <c r="O6553" s="37">
        <v>13.081896632999999</v>
      </c>
      <c r="P6553" s="37">
        <v>8.5937458977999999</v>
      </c>
      <c r="Q6553" s="37">
        <v>93.971973800000001</v>
      </c>
      <c r="R6553" s="38">
        <v>468720</v>
      </c>
      <c r="S6553" s="37">
        <v>1.60561</v>
      </c>
      <c r="T6553" s="38">
        <v>5</v>
      </c>
      <c r="U6553" s="38">
        <v>8</v>
      </c>
      <c r="V6553" s="38">
        <v>3</v>
      </c>
    </row>
    <row r="6554" spans="1:22" ht="13.5" customHeight="1" x14ac:dyDescent="0.2">
      <c r="A6554" s="32" t="s">
        <v>6550</v>
      </c>
      <c r="B6554" s="32" t="s">
        <v>14349</v>
      </c>
      <c r="C6554" s="32" t="s">
        <v>18109</v>
      </c>
      <c r="D6554" s="37">
        <v>3.520079</v>
      </c>
      <c r="E6554" s="39">
        <v>3624</v>
      </c>
      <c r="F6554" s="39">
        <v>7839</v>
      </c>
      <c r="G6554" s="39">
        <v>14781.63</v>
      </c>
      <c r="H6554" s="38">
        <v>11</v>
      </c>
      <c r="I6554" s="38">
        <v>15209</v>
      </c>
      <c r="J6554" s="37">
        <v>6.4192289518000001</v>
      </c>
      <c r="K6554" s="37">
        <v>16.936370868000001</v>
      </c>
      <c r="L6554" s="37">
        <v>8.7025017934999997</v>
      </c>
      <c r="M6554" s="37">
        <v>10.262020602</v>
      </c>
      <c r="N6554" s="37">
        <v>5.7174155636000004</v>
      </c>
      <c r="O6554" s="37">
        <v>10.887336517</v>
      </c>
      <c r="P6554" s="37">
        <v>6.7710935920999997</v>
      </c>
      <c r="Q6554" s="37">
        <v>68.151656099999997</v>
      </c>
      <c r="R6554" s="38">
        <v>436380</v>
      </c>
      <c r="S6554" s="37">
        <v>2.3000099999999999</v>
      </c>
      <c r="T6554" s="38">
        <v>3</v>
      </c>
      <c r="U6554" s="38">
        <v>11</v>
      </c>
      <c r="V6554" s="38">
        <v>0</v>
      </c>
    </row>
    <row r="6555" spans="1:22" ht="13.5" customHeight="1" x14ac:dyDescent="0.2">
      <c r="A6555" s="32" t="s">
        <v>6551</v>
      </c>
      <c r="B6555" s="32" t="s">
        <v>14350</v>
      </c>
      <c r="C6555" s="32" t="s">
        <v>18167</v>
      </c>
      <c r="D6555" s="37">
        <v>5.415648</v>
      </c>
      <c r="E6555" s="39">
        <v>1514</v>
      </c>
      <c r="F6555" s="39">
        <v>3255</v>
      </c>
      <c r="G6555" s="39">
        <v>6267.44</v>
      </c>
      <c r="H6555" s="38">
        <v>5</v>
      </c>
      <c r="I6555" s="38">
        <v>6396</v>
      </c>
      <c r="J6555" s="37">
        <v>4.8522523625999998</v>
      </c>
      <c r="K6555" s="37">
        <v>9.3337849425999995</v>
      </c>
      <c r="L6555" s="37">
        <v>3.2191034383999999</v>
      </c>
      <c r="M6555" s="37">
        <v>9.8655383021999992</v>
      </c>
      <c r="N6555" s="37">
        <v>6.0601749220999999</v>
      </c>
      <c r="O6555" s="37">
        <v>5.7584401127999998</v>
      </c>
      <c r="P6555" s="37">
        <v>5.8909824560999997</v>
      </c>
      <c r="Q6555" s="37">
        <v>89.775467300000003</v>
      </c>
      <c r="R6555" s="38">
        <v>190552</v>
      </c>
      <c r="S6555" s="37">
        <v>2.1238999999999999</v>
      </c>
      <c r="T6555" s="38">
        <v>2</v>
      </c>
      <c r="U6555" s="38">
        <v>5</v>
      </c>
      <c r="V6555" s="38">
        <v>1</v>
      </c>
    </row>
    <row r="6556" spans="1:22" ht="13.5" customHeight="1" x14ac:dyDescent="0.2">
      <c r="A6556" s="32" t="s">
        <v>6552</v>
      </c>
      <c r="B6556" s="32" t="s">
        <v>14351</v>
      </c>
      <c r="C6556" s="32" t="s">
        <v>18167</v>
      </c>
      <c r="D6556" s="37">
        <v>6.4661730000000004</v>
      </c>
      <c r="E6556" s="39">
        <v>2115.0100000000002</v>
      </c>
      <c r="F6556" s="39">
        <v>5379</v>
      </c>
      <c r="G6556" s="39">
        <v>10519.66</v>
      </c>
      <c r="H6556" s="38">
        <v>7</v>
      </c>
      <c r="I6556" s="38">
        <v>10753</v>
      </c>
      <c r="J6556" s="37">
        <v>5.1931659234999996</v>
      </c>
      <c r="K6556" s="37">
        <v>8.6821513607000007</v>
      </c>
      <c r="L6556" s="37">
        <v>6.9845482206999998</v>
      </c>
      <c r="M6556" s="37">
        <v>11.177542019000001</v>
      </c>
      <c r="N6556" s="37">
        <v>7.1604630006000001</v>
      </c>
      <c r="O6556" s="37">
        <v>10.294380233</v>
      </c>
      <c r="P6556" s="37">
        <v>5.9</v>
      </c>
      <c r="Q6556" s="37">
        <v>86.514585199999999</v>
      </c>
      <c r="R6556" s="38">
        <v>262477</v>
      </c>
      <c r="S6556" s="37">
        <v>2.1238999999999999</v>
      </c>
      <c r="T6556" s="38">
        <v>4</v>
      </c>
      <c r="U6556" s="38">
        <v>7</v>
      </c>
      <c r="V6556" s="38">
        <v>1</v>
      </c>
    </row>
    <row r="6557" spans="1:22" ht="13.5" customHeight="1" x14ac:dyDescent="0.2">
      <c r="A6557" s="32" t="s">
        <v>6553</v>
      </c>
      <c r="B6557" s="32" t="s">
        <v>8526</v>
      </c>
      <c r="C6557" s="32" t="s">
        <v>18166</v>
      </c>
      <c r="D6557" s="37">
        <v>5.70852</v>
      </c>
      <c r="E6557" s="39">
        <v>817.98</v>
      </c>
      <c r="F6557" s="39">
        <v>2515</v>
      </c>
      <c r="G6557" s="39">
        <v>4934.08</v>
      </c>
      <c r="H6557" s="38">
        <v>3</v>
      </c>
      <c r="I6557" s="38">
        <v>5058</v>
      </c>
      <c r="J6557" s="37">
        <v>24.138457422999998</v>
      </c>
      <c r="K6557" s="37">
        <v>28.205415179999999</v>
      </c>
      <c r="L6557" s="37">
        <v>33.124326453999998</v>
      </c>
      <c r="M6557" s="37">
        <v>3.9845867536999999</v>
      </c>
      <c r="N6557" s="37">
        <v>33.702402921000001</v>
      </c>
      <c r="O6557" s="37">
        <v>12.592613462999999</v>
      </c>
      <c r="P6557" s="37">
        <v>6.8</v>
      </c>
      <c r="Q6557" s="37">
        <v>87.535828100000003</v>
      </c>
      <c r="R6557" s="38">
        <v>157504</v>
      </c>
      <c r="S6557" s="37">
        <v>3.5806499999999999</v>
      </c>
      <c r="T6557" s="38">
        <v>2</v>
      </c>
      <c r="U6557" s="38">
        <v>3</v>
      </c>
      <c r="V6557" s="38">
        <v>0</v>
      </c>
    </row>
    <row r="6558" spans="1:22" ht="13.5" customHeight="1" x14ac:dyDescent="0.2">
      <c r="A6558" s="32" t="s">
        <v>6554</v>
      </c>
      <c r="B6558" s="32" t="s">
        <v>14352</v>
      </c>
      <c r="C6558" s="32" t="s">
        <v>18167</v>
      </c>
      <c r="D6558" s="37">
        <v>11.626300000000001</v>
      </c>
      <c r="E6558" s="39">
        <v>1634.05</v>
      </c>
      <c r="F6558" s="39">
        <v>4977</v>
      </c>
      <c r="G6558" s="39">
        <v>9807.51</v>
      </c>
      <c r="H6558" s="38">
        <v>7</v>
      </c>
      <c r="I6558" s="38">
        <v>10023</v>
      </c>
      <c r="J6558" s="37">
        <v>26.806263564000002</v>
      </c>
      <c r="K6558" s="37">
        <v>23.244865826000002</v>
      </c>
      <c r="L6558" s="37">
        <v>34.870070417999997</v>
      </c>
      <c r="M6558" s="37">
        <v>9.4084060826999991</v>
      </c>
      <c r="N6558" s="37">
        <v>19.601318632000002</v>
      </c>
      <c r="O6558" s="37">
        <v>15.81107905</v>
      </c>
      <c r="P6558" s="37">
        <v>6.8</v>
      </c>
      <c r="Q6558" s="37">
        <v>71.371762700000005</v>
      </c>
      <c r="R6558" s="38">
        <v>312048</v>
      </c>
      <c r="S6558" s="37">
        <v>2.1238999999999999</v>
      </c>
      <c r="T6558" s="38">
        <v>4</v>
      </c>
      <c r="U6558" s="38">
        <v>4</v>
      </c>
      <c r="V6558" s="38">
        <v>2</v>
      </c>
    </row>
    <row r="6559" spans="1:22" ht="13.5" customHeight="1" x14ac:dyDescent="0.2">
      <c r="A6559" s="32" t="s">
        <v>6555</v>
      </c>
      <c r="B6559" s="32" t="s">
        <v>14353</v>
      </c>
      <c r="C6559" s="32" t="s">
        <v>18167</v>
      </c>
      <c r="D6559" s="37">
        <v>5.6073209999999998</v>
      </c>
      <c r="E6559" s="39">
        <v>1290.02</v>
      </c>
      <c r="F6559" s="39">
        <v>3994</v>
      </c>
      <c r="G6559" s="39">
        <v>7710.54</v>
      </c>
      <c r="H6559" s="38">
        <v>7</v>
      </c>
      <c r="I6559" s="38">
        <v>7905</v>
      </c>
      <c r="J6559" s="37">
        <v>13.62989702</v>
      </c>
      <c r="K6559" s="37">
        <v>11.980816529</v>
      </c>
      <c r="L6559" s="37">
        <v>17.966259299000001</v>
      </c>
      <c r="M6559" s="37">
        <v>6.9136735924000003</v>
      </c>
      <c r="N6559" s="37">
        <v>14.723365555000001</v>
      </c>
      <c r="O6559" s="37">
        <v>22.660156395000001</v>
      </c>
      <c r="P6559" s="37">
        <v>6.8</v>
      </c>
      <c r="Q6559" s="37">
        <v>78.404937500000003</v>
      </c>
      <c r="R6559" s="38">
        <v>302001</v>
      </c>
      <c r="S6559" s="37">
        <v>2.1238999999999999</v>
      </c>
      <c r="T6559" s="38">
        <v>5</v>
      </c>
      <c r="U6559" s="38">
        <v>5</v>
      </c>
      <c r="V6559" s="38">
        <v>0</v>
      </c>
    </row>
    <row r="6560" spans="1:22" ht="13.5" customHeight="1" x14ac:dyDescent="0.2">
      <c r="A6560" s="32" t="s">
        <v>6556</v>
      </c>
      <c r="B6560" s="32" t="s">
        <v>14354</v>
      </c>
      <c r="C6560" s="32" t="s">
        <v>18167</v>
      </c>
      <c r="D6560" s="37">
        <v>6.6929540000000003</v>
      </c>
      <c r="E6560" s="39">
        <v>2012.03</v>
      </c>
      <c r="F6560" s="39">
        <v>4843</v>
      </c>
      <c r="G6560" s="39">
        <v>9239.2999999999993</v>
      </c>
      <c r="H6560" s="38">
        <v>8</v>
      </c>
      <c r="I6560" s="38">
        <v>9528</v>
      </c>
      <c r="J6560" s="37">
        <v>9.1136607788999999</v>
      </c>
      <c r="K6560" s="37">
        <v>13.181457913999999</v>
      </c>
      <c r="L6560" s="37">
        <v>7.3432727862</v>
      </c>
      <c r="M6560" s="37">
        <v>18.571471667000001</v>
      </c>
      <c r="N6560" s="37">
        <v>9.6551655633000006</v>
      </c>
      <c r="O6560" s="37">
        <v>12.109462403</v>
      </c>
      <c r="P6560" s="37">
        <v>5.9499372073999997</v>
      </c>
      <c r="Q6560" s="37">
        <v>86.2302751</v>
      </c>
      <c r="R6560" s="38">
        <v>287316</v>
      </c>
      <c r="S6560" s="37">
        <v>2.1238999999999999</v>
      </c>
      <c r="T6560" s="38">
        <v>5</v>
      </c>
      <c r="U6560" s="38">
        <v>7</v>
      </c>
      <c r="V6560" s="38">
        <v>1</v>
      </c>
    </row>
    <row r="6561" spans="1:22" ht="13.5" customHeight="1" x14ac:dyDescent="0.2">
      <c r="A6561" s="32" t="s">
        <v>6557</v>
      </c>
      <c r="B6561" s="32" t="s">
        <v>14355</v>
      </c>
      <c r="C6561" s="32" t="s">
        <v>18167</v>
      </c>
      <c r="D6561" s="37">
        <v>6.7718559999999997</v>
      </c>
      <c r="E6561" s="39">
        <v>2929.94</v>
      </c>
      <c r="F6561" s="39">
        <v>6578</v>
      </c>
      <c r="G6561" s="39">
        <v>12827.56</v>
      </c>
      <c r="H6561" s="38">
        <v>6</v>
      </c>
      <c r="I6561" s="38">
        <v>13076</v>
      </c>
      <c r="J6561" s="37">
        <v>12.147310482</v>
      </c>
      <c r="K6561" s="37">
        <v>14.634499741000001</v>
      </c>
      <c r="L6561" s="37">
        <v>13.170965109000001</v>
      </c>
      <c r="M6561" s="37">
        <v>11.509576292</v>
      </c>
      <c r="N6561" s="37">
        <v>8.0246513605000001</v>
      </c>
      <c r="O6561" s="37">
        <v>8.8462869435999991</v>
      </c>
      <c r="P6561" s="37">
        <v>5.8950597352000003</v>
      </c>
      <c r="Q6561" s="37">
        <v>79.575452799999994</v>
      </c>
      <c r="R6561" s="38">
        <v>377077</v>
      </c>
      <c r="S6561" s="37">
        <v>2.1238999999999999</v>
      </c>
      <c r="T6561" s="38">
        <v>3</v>
      </c>
      <c r="U6561" s="38">
        <v>6</v>
      </c>
      <c r="V6561" s="38">
        <v>0</v>
      </c>
    </row>
    <row r="6562" spans="1:22" ht="13.5" customHeight="1" x14ac:dyDescent="0.2">
      <c r="A6562" s="32" t="s">
        <v>6558</v>
      </c>
      <c r="B6562" s="32" t="s">
        <v>14356</v>
      </c>
      <c r="C6562" s="32" t="s">
        <v>18109</v>
      </c>
      <c r="D6562" s="37">
        <v>6.1257679999999999</v>
      </c>
      <c r="E6562" s="39">
        <v>871.99</v>
      </c>
      <c r="F6562" s="39">
        <v>3020</v>
      </c>
      <c r="G6562" s="39">
        <v>5945.88</v>
      </c>
      <c r="H6562" s="38">
        <v>4</v>
      </c>
      <c r="I6562" s="38">
        <v>6276</v>
      </c>
      <c r="J6562" s="37">
        <v>22.763048501</v>
      </c>
      <c r="K6562" s="37">
        <v>31.829517362000001</v>
      </c>
      <c r="L6562" s="37">
        <v>23.515356910000001</v>
      </c>
      <c r="M6562" s="37">
        <v>7.1097465737999999</v>
      </c>
      <c r="N6562" s="37">
        <v>15.460082715</v>
      </c>
      <c r="O6562" s="37">
        <v>13.169036584000001</v>
      </c>
      <c r="P6562" s="37">
        <v>5.5079134923000002</v>
      </c>
      <c r="Q6562" s="37">
        <v>72.960370800000007</v>
      </c>
      <c r="R6562" s="38">
        <v>185499</v>
      </c>
      <c r="S6562" s="37">
        <v>2.3000099999999999</v>
      </c>
      <c r="T6562" s="38">
        <v>2</v>
      </c>
      <c r="U6562" s="38">
        <v>1</v>
      </c>
      <c r="V6562" s="38">
        <v>1</v>
      </c>
    </row>
    <row r="6563" spans="1:22" ht="13.5" customHeight="1" x14ac:dyDescent="0.2">
      <c r="A6563" s="32" t="s">
        <v>6559</v>
      </c>
      <c r="B6563" s="32" t="s">
        <v>11990</v>
      </c>
      <c r="C6563" s="32" t="s">
        <v>18167</v>
      </c>
      <c r="D6563" s="37">
        <v>6.460045</v>
      </c>
      <c r="E6563" s="39">
        <v>2589.0300000000002</v>
      </c>
      <c r="F6563" s="39">
        <v>6477</v>
      </c>
      <c r="G6563" s="39">
        <v>12351.4</v>
      </c>
      <c r="H6563" s="38">
        <v>9</v>
      </c>
      <c r="I6563" s="38">
        <v>12810</v>
      </c>
      <c r="J6563" s="37">
        <v>13.224293377</v>
      </c>
      <c r="K6563" s="37">
        <v>22.311137756000001</v>
      </c>
      <c r="L6563" s="37">
        <v>14.675765063</v>
      </c>
      <c r="M6563" s="37">
        <v>8.9228153874</v>
      </c>
      <c r="N6563" s="37">
        <v>13.481630577000001</v>
      </c>
      <c r="O6563" s="37">
        <v>14.224472406</v>
      </c>
      <c r="P6563" s="37">
        <v>5.8948083455000004</v>
      </c>
      <c r="Q6563" s="37">
        <v>74.476245599999999</v>
      </c>
      <c r="R6563" s="38">
        <v>315480</v>
      </c>
      <c r="S6563" s="37">
        <v>2.1238999999999999</v>
      </c>
      <c r="T6563" s="38">
        <v>7</v>
      </c>
      <c r="U6563" s="38">
        <v>9</v>
      </c>
      <c r="V6563" s="38">
        <v>1</v>
      </c>
    </row>
    <row r="6564" spans="1:22" ht="13.5" customHeight="1" x14ac:dyDescent="0.2">
      <c r="A6564" s="32" t="s">
        <v>6560</v>
      </c>
      <c r="B6564" s="32" t="s">
        <v>14357</v>
      </c>
      <c r="C6564" s="32" t="s">
        <v>18166</v>
      </c>
      <c r="D6564" s="37">
        <v>3.978723</v>
      </c>
      <c r="E6564" s="39">
        <v>2926.98</v>
      </c>
      <c r="F6564" s="39">
        <v>6039</v>
      </c>
      <c r="G6564" s="39">
        <v>11722.27</v>
      </c>
      <c r="H6564" s="38">
        <v>8</v>
      </c>
      <c r="I6564" s="38">
        <v>11942</v>
      </c>
      <c r="J6564" s="37">
        <v>7.5015641169</v>
      </c>
      <c r="K6564" s="37">
        <v>9.4668360798000002</v>
      </c>
      <c r="L6564" s="37">
        <v>5.9129682433999999</v>
      </c>
      <c r="M6564" s="37">
        <v>14.915447138999999</v>
      </c>
      <c r="N6564" s="37">
        <v>6.6258117331999999</v>
      </c>
      <c r="O6564" s="37">
        <v>11.64101791</v>
      </c>
      <c r="P6564" s="37">
        <v>6.9938922389</v>
      </c>
      <c r="Q6564" s="37">
        <v>92.443508800000004</v>
      </c>
      <c r="R6564" s="38">
        <v>287451</v>
      </c>
      <c r="S6564" s="37">
        <v>3.5806499999999999</v>
      </c>
      <c r="T6564" s="38">
        <v>4</v>
      </c>
      <c r="U6564" s="38">
        <v>8</v>
      </c>
      <c r="V6564" s="38">
        <v>2</v>
      </c>
    </row>
    <row r="6565" spans="1:22" ht="13.5" customHeight="1" x14ac:dyDescent="0.2">
      <c r="A6565" s="32" t="s">
        <v>6561</v>
      </c>
      <c r="B6565" s="32" t="s">
        <v>14358</v>
      </c>
      <c r="C6565" s="32" t="s">
        <v>18166</v>
      </c>
      <c r="D6565" s="37">
        <v>0.51239699999999999</v>
      </c>
      <c r="E6565" s="39">
        <v>1482</v>
      </c>
      <c r="F6565" s="39">
        <v>2823</v>
      </c>
      <c r="G6565" s="39">
        <v>5504.15</v>
      </c>
      <c r="H6565" s="38">
        <v>6</v>
      </c>
      <c r="I6565" s="38">
        <v>5571</v>
      </c>
      <c r="J6565" s="37">
        <v>5.2236011791000001</v>
      </c>
      <c r="K6565" s="37">
        <v>3.9107861692000001</v>
      </c>
      <c r="L6565" s="37">
        <v>3.5184521051000002</v>
      </c>
      <c r="M6565" s="37">
        <v>28.004086439999998</v>
      </c>
      <c r="N6565" s="37">
        <v>5.8479654990999999</v>
      </c>
      <c r="O6565" s="37">
        <v>13.458120753999999</v>
      </c>
      <c r="P6565" s="37">
        <v>6.7408556561999999</v>
      </c>
      <c r="Q6565" s="37">
        <v>92.470480600000002</v>
      </c>
      <c r="R6565" s="38">
        <v>125825</v>
      </c>
      <c r="S6565" s="37">
        <v>3.5806499999999999</v>
      </c>
      <c r="T6565" s="38">
        <v>4</v>
      </c>
      <c r="U6565" s="38">
        <v>6</v>
      </c>
      <c r="V6565" s="38">
        <v>2</v>
      </c>
    </row>
    <row r="6566" spans="1:22" ht="13.5" customHeight="1" x14ac:dyDescent="0.2">
      <c r="A6566" s="32" t="s">
        <v>6562</v>
      </c>
      <c r="B6566" s="32" t="s">
        <v>14359</v>
      </c>
      <c r="C6566" s="32" t="s">
        <v>18167</v>
      </c>
      <c r="D6566" s="37">
        <v>6.0398050000000003</v>
      </c>
      <c r="E6566" s="39">
        <v>4139.09</v>
      </c>
      <c r="F6566" s="39">
        <v>10989</v>
      </c>
      <c r="G6566" s="39">
        <v>21232.99</v>
      </c>
      <c r="H6566" s="38">
        <v>18</v>
      </c>
      <c r="I6566" s="38">
        <v>21631</v>
      </c>
      <c r="J6566" s="37">
        <v>8.8905365342000007</v>
      </c>
      <c r="K6566" s="37">
        <v>7.5830440236000003</v>
      </c>
      <c r="L6566" s="37">
        <v>7.8761198138999999</v>
      </c>
      <c r="M6566" s="37">
        <v>16.000213116000001</v>
      </c>
      <c r="N6566" s="37">
        <v>5.8923947493000002</v>
      </c>
      <c r="O6566" s="37">
        <v>10.702699239999999</v>
      </c>
      <c r="P6566" s="37">
        <v>5.8938414240999997</v>
      </c>
      <c r="Q6566" s="37">
        <v>96.281402700000001</v>
      </c>
      <c r="R6566" s="38">
        <v>708531</v>
      </c>
      <c r="S6566" s="37">
        <v>2.1238999999999999</v>
      </c>
      <c r="T6566" s="38">
        <v>9</v>
      </c>
      <c r="U6566" s="38">
        <v>16</v>
      </c>
      <c r="V6566" s="38">
        <v>4</v>
      </c>
    </row>
    <row r="6567" spans="1:22" ht="13.5" customHeight="1" x14ac:dyDescent="0.2">
      <c r="A6567" s="32" t="s">
        <v>6563</v>
      </c>
      <c r="B6567" s="32" t="s">
        <v>14360</v>
      </c>
      <c r="C6567" s="32" t="s">
        <v>18167</v>
      </c>
      <c r="D6567" s="37">
        <v>6.9987269999999997</v>
      </c>
      <c r="E6567" s="39">
        <v>1872.01</v>
      </c>
      <c r="F6567" s="39">
        <v>4055</v>
      </c>
      <c r="G6567" s="39">
        <v>7312.97</v>
      </c>
      <c r="H6567" s="38">
        <v>6</v>
      </c>
      <c r="I6567" s="38">
        <v>7693</v>
      </c>
      <c r="J6567" s="37">
        <v>3.3787273524999999</v>
      </c>
      <c r="K6567" s="37">
        <v>5.4021734780999999</v>
      </c>
      <c r="L6567" s="37">
        <v>1.5698744824999999</v>
      </c>
      <c r="M6567" s="37">
        <v>15.673871825999999</v>
      </c>
      <c r="N6567" s="37">
        <v>5.4797254933000001</v>
      </c>
      <c r="O6567" s="37">
        <v>5.7497053538999996</v>
      </c>
      <c r="P6567" s="37">
        <v>5.9</v>
      </c>
      <c r="Q6567" s="37">
        <v>86.140052999999995</v>
      </c>
      <c r="R6567" s="38">
        <v>184486</v>
      </c>
      <c r="S6567" s="37">
        <v>2.1238999999999999</v>
      </c>
      <c r="T6567" s="38">
        <v>2</v>
      </c>
      <c r="U6567" s="38">
        <v>5</v>
      </c>
      <c r="V6567" s="38">
        <v>3</v>
      </c>
    </row>
    <row r="6568" spans="1:22" ht="13.5" customHeight="1" x14ac:dyDescent="0.2">
      <c r="A6568" s="32" t="s">
        <v>6564</v>
      </c>
      <c r="B6568" s="32" t="s">
        <v>14361</v>
      </c>
      <c r="C6568" s="32" t="s">
        <v>18166</v>
      </c>
      <c r="D6568" s="37">
        <v>5.8223450000000003</v>
      </c>
      <c r="E6568" s="39">
        <v>1945.01</v>
      </c>
      <c r="F6568" s="39">
        <v>5808</v>
      </c>
      <c r="G6568" s="39">
        <v>11223.56</v>
      </c>
      <c r="H6568" s="38">
        <v>6</v>
      </c>
      <c r="I6568" s="38">
        <v>11621</v>
      </c>
      <c r="J6568" s="37">
        <v>12.288682112</v>
      </c>
      <c r="K6568" s="37">
        <v>16.706816646</v>
      </c>
      <c r="L6568" s="37">
        <v>9.3095808767000001</v>
      </c>
      <c r="M6568" s="37">
        <v>6.9613772270999998</v>
      </c>
      <c r="N6568" s="37">
        <v>11.241762789999999</v>
      </c>
      <c r="O6568" s="37">
        <v>14.190812633</v>
      </c>
      <c r="P6568" s="37">
        <v>6.8</v>
      </c>
      <c r="Q6568" s="37">
        <v>83.3622874</v>
      </c>
      <c r="R6568" s="38">
        <v>322631</v>
      </c>
      <c r="S6568" s="37">
        <v>3.5806499999999999</v>
      </c>
      <c r="T6568" s="38">
        <v>3</v>
      </c>
      <c r="U6568" s="38">
        <v>6</v>
      </c>
      <c r="V6568" s="38">
        <v>0</v>
      </c>
    </row>
    <row r="6569" spans="1:22" ht="13.5" customHeight="1" x14ac:dyDescent="0.2">
      <c r="A6569" s="32" t="s">
        <v>6565</v>
      </c>
      <c r="B6569" s="32" t="s">
        <v>14362</v>
      </c>
      <c r="C6569" s="32" t="s">
        <v>18165</v>
      </c>
      <c r="D6569" s="37">
        <v>11.21968</v>
      </c>
      <c r="E6569" s="39">
        <v>1975.98</v>
      </c>
      <c r="F6569" s="39">
        <v>5543</v>
      </c>
      <c r="G6569" s="39">
        <v>10712.1</v>
      </c>
      <c r="H6569" s="38">
        <v>7</v>
      </c>
      <c r="I6569" s="38">
        <v>10943</v>
      </c>
      <c r="J6569" s="37">
        <v>22.963729014999998</v>
      </c>
      <c r="K6569" s="37">
        <v>39.335891547999999</v>
      </c>
      <c r="L6569" s="37">
        <v>22.516778613</v>
      </c>
      <c r="M6569" s="37">
        <v>6.4090675197999998</v>
      </c>
      <c r="N6569" s="37">
        <v>28.744393155000001</v>
      </c>
      <c r="O6569" s="37">
        <v>23.518629646000001</v>
      </c>
      <c r="P6569" s="37">
        <v>8.3804841548999995</v>
      </c>
      <c r="Q6569" s="37">
        <v>56.678522399999999</v>
      </c>
      <c r="R6569" s="38">
        <v>359511</v>
      </c>
      <c r="S6569" s="37">
        <v>1.60561</v>
      </c>
      <c r="T6569" s="38">
        <v>4</v>
      </c>
      <c r="U6569" s="38">
        <v>6</v>
      </c>
      <c r="V6569" s="38">
        <v>1</v>
      </c>
    </row>
    <row r="6570" spans="1:22" ht="13.5" customHeight="1" x14ac:dyDescent="0.2">
      <c r="A6570" s="32" t="s">
        <v>6566</v>
      </c>
      <c r="B6570" s="32" t="s">
        <v>14363</v>
      </c>
      <c r="C6570" s="32" t="s">
        <v>18109</v>
      </c>
      <c r="D6570" s="37">
        <v>7.040184</v>
      </c>
      <c r="E6570" s="39">
        <v>1076.98</v>
      </c>
      <c r="F6570" s="39">
        <v>2735</v>
      </c>
      <c r="G6570" s="39">
        <v>5125.3900000000003</v>
      </c>
      <c r="H6570" s="38">
        <v>4</v>
      </c>
      <c r="I6570" s="38">
        <v>5463</v>
      </c>
      <c r="J6570" s="37">
        <v>21.979124748</v>
      </c>
      <c r="K6570" s="37">
        <v>42.645028949</v>
      </c>
      <c r="L6570" s="37">
        <v>22.610592800999999</v>
      </c>
      <c r="M6570" s="37">
        <v>5.5149461679999998</v>
      </c>
      <c r="N6570" s="37">
        <v>24.261046392000001</v>
      </c>
      <c r="O6570" s="37">
        <v>34.479296605999998</v>
      </c>
      <c r="P6570" s="37">
        <v>6.8</v>
      </c>
      <c r="Q6570" s="37">
        <v>90.324774700000006</v>
      </c>
      <c r="R6570" s="38">
        <v>146055</v>
      </c>
      <c r="S6570" s="37">
        <v>2.3000099999999999</v>
      </c>
      <c r="T6570" s="38">
        <v>2</v>
      </c>
      <c r="U6570" s="38">
        <v>4</v>
      </c>
      <c r="V6570" s="38">
        <v>1</v>
      </c>
    </row>
    <row r="6571" spans="1:22" ht="13.5" customHeight="1" x14ac:dyDescent="0.2">
      <c r="A6571" s="32" t="s">
        <v>6567</v>
      </c>
      <c r="B6571" s="32" t="s">
        <v>14364</v>
      </c>
      <c r="C6571" s="32" t="s">
        <v>18165</v>
      </c>
      <c r="D6571" s="37">
        <v>4.5142170000000004</v>
      </c>
      <c r="E6571" s="39">
        <v>1170.98</v>
      </c>
      <c r="F6571" s="39">
        <v>4012</v>
      </c>
      <c r="G6571" s="39">
        <v>7696.89</v>
      </c>
      <c r="H6571" s="38">
        <v>7</v>
      </c>
      <c r="I6571" s="38">
        <v>7830</v>
      </c>
      <c r="J6571" s="37">
        <v>35.355225973000003</v>
      </c>
      <c r="K6571" s="37">
        <v>56.045015042000003</v>
      </c>
      <c r="L6571" s="37">
        <v>34.012961027999999</v>
      </c>
      <c r="M6571" s="37">
        <v>5.3088219283000004</v>
      </c>
      <c r="N6571" s="37">
        <v>38.248242435999998</v>
      </c>
      <c r="O6571" s="37">
        <v>23.100462349000001</v>
      </c>
      <c r="P6571" s="37">
        <v>9.9254191617000007</v>
      </c>
      <c r="Q6571" s="37">
        <v>86.013890900000007</v>
      </c>
      <c r="R6571" s="38">
        <v>304311</v>
      </c>
      <c r="S6571" s="37">
        <v>1.60561</v>
      </c>
      <c r="T6571" s="38">
        <v>5</v>
      </c>
      <c r="U6571" s="38">
        <v>5</v>
      </c>
      <c r="V6571" s="38">
        <v>0</v>
      </c>
    </row>
    <row r="6572" spans="1:22" ht="13.5" customHeight="1" x14ac:dyDescent="0.2">
      <c r="A6572" s="32" t="s">
        <v>6568</v>
      </c>
      <c r="B6572" s="32" t="s">
        <v>14365</v>
      </c>
      <c r="C6572" s="32" t="s">
        <v>18166</v>
      </c>
      <c r="D6572" s="37">
        <v>4.5642560000000003</v>
      </c>
      <c r="E6572" s="39">
        <v>1383.98</v>
      </c>
      <c r="F6572" s="39">
        <v>3146</v>
      </c>
      <c r="G6572" s="39">
        <v>6177.64</v>
      </c>
      <c r="H6572" s="38">
        <v>4</v>
      </c>
      <c r="I6572" s="38">
        <v>6235</v>
      </c>
      <c r="J6572" s="37">
        <v>11.174931765</v>
      </c>
      <c r="K6572" s="37">
        <v>7.1796149738999997</v>
      </c>
      <c r="L6572" s="37">
        <v>10.338660474999999</v>
      </c>
      <c r="M6572" s="37">
        <v>40.635612242000001</v>
      </c>
      <c r="N6572" s="37">
        <v>3.3260703233000002</v>
      </c>
      <c r="O6572" s="37">
        <v>23.765280553</v>
      </c>
      <c r="P6572" s="37">
        <v>6.7300080289000004</v>
      </c>
      <c r="Q6572" s="37">
        <v>92.310536999999997</v>
      </c>
      <c r="R6572" s="38">
        <v>147922</v>
      </c>
      <c r="S6572" s="37">
        <v>3.5806499999999999</v>
      </c>
      <c r="T6572" s="38">
        <v>2</v>
      </c>
      <c r="U6572" s="38">
        <v>4</v>
      </c>
      <c r="V6572" s="38">
        <v>0</v>
      </c>
    </row>
    <row r="6573" spans="1:22" ht="13.5" customHeight="1" x14ac:dyDescent="0.2">
      <c r="A6573" s="32" t="s">
        <v>6569</v>
      </c>
      <c r="B6573" s="32" t="s">
        <v>14366</v>
      </c>
      <c r="C6573" s="32" t="s">
        <v>18167</v>
      </c>
      <c r="D6573" s="37">
        <v>7.1059239999999999</v>
      </c>
      <c r="E6573" s="39">
        <v>1663.02</v>
      </c>
      <c r="F6573" s="39">
        <v>5038</v>
      </c>
      <c r="G6573" s="39">
        <v>9961.33</v>
      </c>
      <c r="H6573" s="38">
        <v>7</v>
      </c>
      <c r="I6573" s="38">
        <v>10112</v>
      </c>
      <c r="J6573" s="37">
        <v>9.7210108130999995</v>
      </c>
      <c r="K6573" s="37">
        <v>11.295514932</v>
      </c>
      <c r="L6573" s="37">
        <v>10.824333872</v>
      </c>
      <c r="M6573" s="37">
        <v>9.8797206618000004</v>
      </c>
      <c r="N6573" s="37">
        <v>5.9865481155999998</v>
      </c>
      <c r="O6573" s="37">
        <v>8.8618154023999995</v>
      </c>
      <c r="P6573" s="37">
        <v>5.9455403880000004</v>
      </c>
      <c r="Q6573" s="37">
        <v>72.023246499999999</v>
      </c>
      <c r="R6573" s="38">
        <v>270852</v>
      </c>
      <c r="S6573" s="37">
        <v>2.1238999999999999</v>
      </c>
      <c r="T6573" s="38">
        <v>4</v>
      </c>
      <c r="U6573" s="38">
        <v>7</v>
      </c>
      <c r="V6573" s="38">
        <v>1</v>
      </c>
    </row>
    <row r="6574" spans="1:22" ht="13.5" customHeight="1" x14ac:dyDescent="0.2">
      <c r="A6574" s="32" t="s">
        <v>6570</v>
      </c>
      <c r="B6574" s="32" t="s">
        <v>14367</v>
      </c>
      <c r="C6574" s="32" t="s">
        <v>18167</v>
      </c>
      <c r="D6574" s="37">
        <v>3.7941720000000001</v>
      </c>
      <c r="E6574" s="39">
        <v>657.02</v>
      </c>
      <c r="F6574" s="39">
        <v>2505</v>
      </c>
      <c r="G6574" s="39">
        <v>5013.04</v>
      </c>
      <c r="H6574" s="38">
        <v>3</v>
      </c>
      <c r="I6574" s="38">
        <v>5119</v>
      </c>
      <c r="J6574" s="37">
        <v>28.681013773</v>
      </c>
      <c r="K6574" s="37">
        <v>24.137076069999999</v>
      </c>
      <c r="L6574" s="37">
        <v>37.780654970999997</v>
      </c>
      <c r="M6574" s="37">
        <v>7.7229362246999997</v>
      </c>
      <c r="N6574" s="37">
        <v>20.314297400000001</v>
      </c>
      <c r="O6574" s="37">
        <v>16.429952732</v>
      </c>
      <c r="P6574" s="37">
        <v>6.8</v>
      </c>
      <c r="Q6574" s="37">
        <v>86.2168609</v>
      </c>
      <c r="R6574" s="38">
        <v>175348</v>
      </c>
      <c r="S6574" s="37">
        <v>2.1238999999999999</v>
      </c>
      <c r="T6574" s="38">
        <v>1</v>
      </c>
      <c r="U6574" s="38">
        <v>2</v>
      </c>
      <c r="V6574" s="38">
        <v>2</v>
      </c>
    </row>
    <row r="6575" spans="1:22" ht="13.5" customHeight="1" x14ac:dyDescent="0.2">
      <c r="A6575" s="32" t="s">
        <v>6571</v>
      </c>
      <c r="B6575" s="32" t="s">
        <v>14368</v>
      </c>
      <c r="C6575" s="32" t="s">
        <v>18109</v>
      </c>
      <c r="D6575" s="37">
        <v>4.7913319999999997</v>
      </c>
      <c r="E6575" s="39">
        <v>1540.02</v>
      </c>
      <c r="F6575" s="39">
        <v>4243</v>
      </c>
      <c r="G6575" s="39">
        <v>8325.17</v>
      </c>
      <c r="H6575" s="38">
        <v>7</v>
      </c>
      <c r="I6575" s="38">
        <v>8580</v>
      </c>
      <c r="J6575" s="37">
        <v>19.159433677999999</v>
      </c>
      <c r="K6575" s="37">
        <v>30.206153926999999</v>
      </c>
      <c r="L6575" s="37">
        <v>19.714344785000002</v>
      </c>
      <c r="M6575" s="37">
        <v>5.5449159346999997</v>
      </c>
      <c r="N6575" s="37">
        <v>22.036636380000001</v>
      </c>
      <c r="O6575" s="37">
        <v>31.588749907</v>
      </c>
      <c r="P6575" s="37">
        <v>6.7664381090000001</v>
      </c>
      <c r="Q6575" s="37">
        <v>80.791284500000003</v>
      </c>
      <c r="R6575" s="38">
        <v>282607</v>
      </c>
      <c r="S6575" s="37">
        <v>2.3000099999999999</v>
      </c>
      <c r="T6575" s="38">
        <v>3</v>
      </c>
      <c r="U6575" s="38">
        <v>7</v>
      </c>
      <c r="V6575" s="38">
        <v>1</v>
      </c>
    </row>
    <row r="6576" spans="1:22" ht="13.5" customHeight="1" x14ac:dyDescent="0.2">
      <c r="A6576" s="32" t="s">
        <v>6572</v>
      </c>
      <c r="B6576" s="32" t="s">
        <v>14369</v>
      </c>
      <c r="C6576" s="32" t="s">
        <v>18167</v>
      </c>
      <c r="D6576" s="37">
        <v>4.699662</v>
      </c>
      <c r="E6576" s="39">
        <v>1784</v>
      </c>
      <c r="F6576" s="39">
        <v>3663</v>
      </c>
      <c r="G6576" s="39">
        <v>6922.83</v>
      </c>
      <c r="H6576" s="38">
        <v>7</v>
      </c>
      <c r="I6576" s="38">
        <v>7134</v>
      </c>
      <c r="J6576" s="37">
        <v>7.8295085827999999</v>
      </c>
      <c r="K6576" s="37">
        <v>11.336698408</v>
      </c>
      <c r="L6576" s="37">
        <v>5.4884550602999997</v>
      </c>
      <c r="M6576" s="37">
        <v>19.353907526</v>
      </c>
      <c r="N6576" s="37">
        <v>11.147850722999999</v>
      </c>
      <c r="O6576" s="37">
        <v>12.749892057</v>
      </c>
      <c r="P6576" s="37">
        <v>5.9465517240999999</v>
      </c>
      <c r="Q6576" s="37">
        <v>91.007891700000002</v>
      </c>
      <c r="R6576" s="38">
        <v>216418</v>
      </c>
      <c r="S6576" s="37">
        <v>2.1238999999999999</v>
      </c>
      <c r="T6576" s="38">
        <v>5</v>
      </c>
      <c r="U6576" s="38">
        <v>6</v>
      </c>
      <c r="V6576" s="38">
        <v>0</v>
      </c>
    </row>
    <row r="6577" spans="1:22" ht="13.5" customHeight="1" x14ac:dyDescent="0.2">
      <c r="A6577" s="32" t="s">
        <v>6573</v>
      </c>
      <c r="B6577" s="32" t="s">
        <v>14370</v>
      </c>
      <c r="C6577" s="32" t="s">
        <v>18167</v>
      </c>
      <c r="D6577" s="37">
        <v>1.756559</v>
      </c>
      <c r="E6577" s="39">
        <v>1478.99</v>
      </c>
      <c r="F6577" s="39">
        <v>3514</v>
      </c>
      <c r="G6577" s="39">
        <v>6960.14</v>
      </c>
      <c r="H6577" s="38">
        <v>4</v>
      </c>
      <c r="I6577" s="38">
        <v>7087</v>
      </c>
      <c r="J6577" s="37">
        <v>4.6166440414999999</v>
      </c>
      <c r="K6577" s="37">
        <v>8.3427309385000008</v>
      </c>
      <c r="L6577" s="37">
        <v>5.0256028248</v>
      </c>
      <c r="M6577" s="37">
        <v>10.806612791999999</v>
      </c>
      <c r="N6577" s="37">
        <v>1.6352866908000001</v>
      </c>
      <c r="O6577" s="37">
        <v>7.4739441378000002</v>
      </c>
      <c r="P6577" s="37">
        <v>5.9</v>
      </c>
      <c r="Q6577" s="37">
        <v>66.605969999999999</v>
      </c>
      <c r="R6577" s="38">
        <v>161591</v>
      </c>
      <c r="S6577" s="37">
        <v>2.1238999999999999</v>
      </c>
      <c r="T6577" s="38">
        <v>1</v>
      </c>
      <c r="U6577" s="38">
        <v>3</v>
      </c>
      <c r="V6577" s="38">
        <v>0</v>
      </c>
    </row>
    <row r="6578" spans="1:22" ht="13.5" customHeight="1" x14ac:dyDescent="0.2">
      <c r="A6578" s="32" t="s">
        <v>6574</v>
      </c>
      <c r="B6578" s="32" t="s">
        <v>14371</v>
      </c>
      <c r="C6578" s="32" t="s">
        <v>18167</v>
      </c>
      <c r="D6578" s="37">
        <v>6.6394019999999996</v>
      </c>
      <c r="E6578" s="39">
        <v>1643.98</v>
      </c>
      <c r="F6578" s="39">
        <v>5115</v>
      </c>
      <c r="G6578" s="39">
        <v>9626.75</v>
      </c>
      <c r="H6578" s="38">
        <v>7</v>
      </c>
      <c r="I6578" s="38">
        <v>10031</v>
      </c>
      <c r="J6578" s="37">
        <v>17.034578482000001</v>
      </c>
      <c r="K6578" s="37">
        <v>19.807423664000002</v>
      </c>
      <c r="L6578" s="37">
        <v>26.147238711</v>
      </c>
      <c r="M6578" s="37">
        <v>9.5621976092000001</v>
      </c>
      <c r="N6578" s="37">
        <v>17.866162268</v>
      </c>
      <c r="O6578" s="37">
        <v>21.172469493000001</v>
      </c>
      <c r="P6578" s="37">
        <v>5.9</v>
      </c>
      <c r="Q6578" s="37">
        <v>73.189298199999996</v>
      </c>
      <c r="R6578" s="38">
        <v>237362</v>
      </c>
      <c r="S6578" s="37">
        <v>2.1238999999999999</v>
      </c>
      <c r="T6578" s="38">
        <v>3</v>
      </c>
      <c r="U6578" s="38">
        <v>6</v>
      </c>
      <c r="V6578" s="38">
        <v>0</v>
      </c>
    </row>
    <row r="6579" spans="1:22" ht="13.5" customHeight="1" x14ac:dyDescent="0.2">
      <c r="A6579" s="32" t="s">
        <v>6575</v>
      </c>
      <c r="B6579" s="32" t="s">
        <v>14372</v>
      </c>
      <c r="C6579" s="32" t="s">
        <v>18165</v>
      </c>
      <c r="D6579" s="37">
        <v>3.3412109999999999</v>
      </c>
      <c r="E6579" s="39">
        <v>2456.0300000000002</v>
      </c>
      <c r="F6579" s="39">
        <v>7067</v>
      </c>
      <c r="G6579" s="39">
        <v>13910.32</v>
      </c>
      <c r="H6579" s="38">
        <v>6</v>
      </c>
      <c r="I6579" s="38">
        <v>14200</v>
      </c>
      <c r="J6579" s="37">
        <v>26.280903216999999</v>
      </c>
      <c r="K6579" s="37">
        <v>44.164586823999997</v>
      </c>
      <c r="L6579" s="37">
        <v>25.959673914</v>
      </c>
      <c r="M6579" s="37">
        <v>5.2304588240000003</v>
      </c>
      <c r="N6579" s="37">
        <v>29.035273815</v>
      </c>
      <c r="O6579" s="37">
        <v>29.507277317</v>
      </c>
      <c r="P6579" s="37">
        <v>8.4452648475000007</v>
      </c>
      <c r="Q6579" s="37">
        <v>77.207522900000001</v>
      </c>
      <c r="R6579" s="38">
        <v>415576</v>
      </c>
      <c r="S6579" s="37">
        <v>1.60561</v>
      </c>
      <c r="T6579" s="38">
        <v>0</v>
      </c>
      <c r="U6579" s="38">
        <v>6</v>
      </c>
      <c r="V6579" s="38">
        <v>3</v>
      </c>
    </row>
    <row r="6580" spans="1:22" ht="13.5" customHeight="1" x14ac:dyDescent="0.2">
      <c r="A6580" s="32" t="s">
        <v>6576</v>
      </c>
      <c r="B6580" s="32" t="s">
        <v>13678</v>
      </c>
      <c r="C6580" s="32" t="s">
        <v>18166</v>
      </c>
      <c r="D6580" s="37">
        <v>2.417824</v>
      </c>
      <c r="E6580" s="39">
        <v>1578</v>
      </c>
      <c r="F6580" s="39">
        <v>4269</v>
      </c>
      <c r="G6580" s="39">
        <v>8201.33</v>
      </c>
      <c r="H6580" s="38">
        <v>6</v>
      </c>
      <c r="I6580" s="38">
        <v>8577</v>
      </c>
      <c r="J6580" s="37">
        <v>12.948429537000001</v>
      </c>
      <c r="K6580" s="37">
        <v>15.727033255</v>
      </c>
      <c r="L6580" s="37">
        <v>10.716389288</v>
      </c>
      <c r="M6580" s="37">
        <v>5.9869289043</v>
      </c>
      <c r="N6580" s="37">
        <v>10.899966051</v>
      </c>
      <c r="O6580" s="37">
        <v>12.770802886</v>
      </c>
      <c r="P6580" s="37">
        <v>6.8</v>
      </c>
      <c r="Q6580" s="37">
        <v>86.481759499999995</v>
      </c>
      <c r="R6580" s="38">
        <v>234861</v>
      </c>
      <c r="S6580" s="37">
        <v>3.5806499999999999</v>
      </c>
      <c r="T6580" s="38">
        <v>3</v>
      </c>
      <c r="U6580" s="38">
        <v>5</v>
      </c>
      <c r="V6580" s="38">
        <v>1</v>
      </c>
    </row>
    <row r="6581" spans="1:22" ht="13.5" customHeight="1" x14ac:dyDescent="0.2">
      <c r="A6581" s="32" t="s">
        <v>6577</v>
      </c>
      <c r="B6581" s="32" t="s">
        <v>14373</v>
      </c>
      <c r="C6581" s="32" t="s">
        <v>18167</v>
      </c>
      <c r="D6581" s="37">
        <v>5.1155559999999998</v>
      </c>
      <c r="E6581" s="39">
        <v>2649.05</v>
      </c>
      <c r="F6581" s="39">
        <v>6597</v>
      </c>
      <c r="G6581" s="39">
        <v>12569.12</v>
      </c>
      <c r="H6581" s="38">
        <v>10</v>
      </c>
      <c r="I6581" s="38">
        <v>12793</v>
      </c>
      <c r="J6581" s="37">
        <v>10.08292711</v>
      </c>
      <c r="K6581" s="37">
        <v>11.660367861999999</v>
      </c>
      <c r="L6581" s="37">
        <v>10.066335918</v>
      </c>
      <c r="M6581" s="37">
        <v>25.115590404999999</v>
      </c>
      <c r="N6581" s="37">
        <v>7.0908730167999998</v>
      </c>
      <c r="O6581" s="37">
        <v>16.874119056000001</v>
      </c>
      <c r="P6581" s="37">
        <v>5.8907553550999996</v>
      </c>
      <c r="Q6581" s="37">
        <v>72.351782400000005</v>
      </c>
      <c r="R6581" s="38">
        <v>462268</v>
      </c>
      <c r="S6581" s="37">
        <v>2.1238999999999999</v>
      </c>
      <c r="T6581" s="38">
        <v>7</v>
      </c>
      <c r="U6581" s="38">
        <v>10</v>
      </c>
      <c r="V6581" s="38">
        <v>1</v>
      </c>
    </row>
    <row r="6582" spans="1:22" ht="13.5" customHeight="1" x14ac:dyDescent="0.2">
      <c r="A6582" s="32" t="s">
        <v>6578</v>
      </c>
      <c r="B6582" s="32" t="s">
        <v>14374</v>
      </c>
      <c r="C6582" s="32" t="s">
        <v>18109</v>
      </c>
      <c r="D6582" s="37">
        <v>9.6747779999999999</v>
      </c>
      <c r="E6582" s="39">
        <v>1984.02</v>
      </c>
      <c r="F6582" s="39">
        <v>7022</v>
      </c>
      <c r="G6582" s="39">
        <v>13537.36</v>
      </c>
      <c r="H6582" s="38">
        <v>9</v>
      </c>
      <c r="I6582" s="38">
        <v>13969</v>
      </c>
      <c r="J6582" s="37">
        <v>29.930331881000001</v>
      </c>
      <c r="K6582" s="37">
        <v>40.988933879000001</v>
      </c>
      <c r="L6582" s="37">
        <v>31.550836442000001</v>
      </c>
      <c r="M6582" s="37">
        <v>6.9391189263999999</v>
      </c>
      <c r="N6582" s="37">
        <v>30.624196035000001</v>
      </c>
      <c r="O6582" s="37">
        <v>31.381222408999999</v>
      </c>
      <c r="P6582" s="37">
        <v>6.7723382045999996</v>
      </c>
      <c r="Q6582" s="37">
        <v>78.342682499999995</v>
      </c>
      <c r="R6582" s="38">
        <v>460141</v>
      </c>
      <c r="S6582" s="37">
        <v>2.3000099999999999</v>
      </c>
      <c r="T6582" s="38">
        <v>2</v>
      </c>
      <c r="U6582" s="38">
        <v>7</v>
      </c>
      <c r="V6582" s="38">
        <v>3</v>
      </c>
    </row>
    <row r="6583" spans="1:22" ht="13.5" customHeight="1" x14ac:dyDescent="0.2">
      <c r="A6583" s="32" t="s">
        <v>6579</v>
      </c>
      <c r="B6583" s="32" t="s">
        <v>14375</v>
      </c>
      <c r="C6583" s="32" t="s">
        <v>18167</v>
      </c>
      <c r="D6583" s="37">
        <v>8.8891589999999994</v>
      </c>
      <c r="E6583" s="39">
        <v>1239.98</v>
      </c>
      <c r="F6583" s="39">
        <v>2931</v>
      </c>
      <c r="G6583" s="39">
        <v>5456.41</v>
      </c>
      <c r="H6583" s="38">
        <v>4</v>
      </c>
      <c r="I6583" s="38">
        <v>5669</v>
      </c>
      <c r="J6583" s="37">
        <v>14.469389137</v>
      </c>
      <c r="K6583" s="37">
        <v>20.343091874999999</v>
      </c>
      <c r="L6583" s="37">
        <v>18.855510347999999</v>
      </c>
      <c r="M6583" s="37">
        <v>18.104388404000002</v>
      </c>
      <c r="N6583" s="37">
        <v>7.7892443979000001</v>
      </c>
      <c r="O6583" s="37">
        <v>14.053082451</v>
      </c>
      <c r="P6583" s="37">
        <v>5.9</v>
      </c>
      <c r="Q6583" s="37">
        <v>83.483080599999994</v>
      </c>
      <c r="R6583" s="38">
        <v>198907</v>
      </c>
      <c r="S6583" s="37">
        <v>2.1238999999999999</v>
      </c>
      <c r="T6583" s="38">
        <v>1</v>
      </c>
      <c r="U6583" s="38">
        <v>3</v>
      </c>
      <c r="V6583" s="38">
        <v>0</v>
      </c>
    </row>
    <row r="6584" spans="1:22" ht="13.5" customHeight="1" x14ac:dyDescent="0.2">
      <c r="A6584" s="32" t="s">
        <v>6580</v>
      </c>
      <c r="B6584" s="32" t="s">
        <v>14376</v>
      </c>
      <c r="C6584" s="32" t="s">
        <v>18166</v>
      </c>
      <c r="D6584" s="37">
        <v>4.1882849999999996</v>
      </c>
      <c r="E6584" s="39">
        <v>1428.97</v>
      </c>
      <c r="F6584" s="39">
        <v>3766</v>
      </c>
      <c r="G6584" s="39">
        <v>7293.67</v>
      </c>
      <c r="H6584" s="38">
        <v>7</v>
      </c>
      <c r="I6584" s="38">
        <v>7441</v>
      </c>
      <c r="J6584" s="37">
        <v>16.643782673</v>
      </c>
      <c r="K6584" s="37">
        <v>22.098799548999999</v>
      </c>
      <c r="L6584" s="37">
        <v>21.425958210000001</v>
      </c>
      <c r="M6584" s="37">
        <v>5.5414752897000001</v>
      </c>
      <c r="N6584" s="37">
        <v>29.393032291000001</v>
      </c>
      <c r="O6584" s="37">
        <v>8.8353654110999997</v>
      </c>
      <c r="P6584" s="37">
        <v>6.7740723121000004</v>
      </c>
      <c r="Q6584" s="37">
        <v>82.917021300000002</v>
      </c>
      <c r="R6584" s="38">
        <v>212606</v>
      </c>
      <c r="S6584" s="37">
        <v>3.5806499999999999</v>
      </c>
      <c r="T6584" s="38">
        <v>5</v>
      </c>
      <c r="U6584" s="38">
        <v>7</v>
      </c>
      <c r="V6584" s="38">
        <v>0</v>
      </c>
    </row>
    <row r="6585" spans="1:22" ht="13.5" customHeight="1" x14ac:dyDescent="0.2">
      <c r="A6585" s="32" t="s">
        <v>6581</v>
      </c>
      <c r="B6585" s="32" t="s">
        <v>14377</v>
      </c>
      <c r="C6585" s="32" t="s">
        <v>18167</v>
      </c>
      <c r="D6585" s="37">
        <v>4.4909049999999997</v>
      </c>
      <c r="E6585" s="39">
        <v>1633.99</v>
      </c>
      <c r="F6585" s="39">
        <v>3970</v>
      </c>
      <c r="G6585" s="39">
        <v>7711.02</v>
      </c>
      <c r="H6585" s="38">
        <v>4</v>
      </c>
      <c r="I6585" s="38">
        <v>7838</v>
      </c>
      <c r="J6585" s="37">
        <v>11.388186252000001</v>
      </c>
      <c r="K6585" s="37">
        <v>8.1459704770000005</v>
      </c>
      <c r="L6585" s="37">
        <v>12.689221863</v>
      </c>
      <c r="M6585" s="37">
        <v>14.372807298</v>
      </c>
      <c r="N6585" s="37">
        <v>8.4351659459999997</v>
      </c>
      <c r="O6585" s="37">
        <v>19.647506092</v>
      </c>
      <c r="P6585" s="37">
        <v>6.8</v>
      </c>
      <c r="Q6585" s="37">
        <v>60.856868499999997</v>
      </c>
      <c r="R6585" s="38">
        <v>176712</v>
      </c>
      <c r="S6585" s="37">
        <v>2.1238999999999999</v>
      </c>
      <c r="T6585" s="38">
        <v>2</v>
      </c>
      <c r="U6585" s="38">
        <v>4</v>
      </c>
      <c r="V6585" s="38">
        <v>1</v>
      </c>
    </row>
    <row r="6586" spans="1:22" ht="13.5" customHeight="1" x14ac:dyDescent="0.2">
      <c r="A6586" s="32" t="s">
        <v>6582</v>
      </c>
      <c r="B6586" s="32" t="s">
        <v>14378</v>
      </c>
      <c r="C6586" s="32" t="s">
        <v>18167</v>
      </c>
      <c r="D6586" s="37">
        <v>4.1309570000000004</v>
      </c>
      <c r="E6586" s="39">
        <v>2027.96</v>
      </c>
      <c r="F6586" s="39">
        <v>5007</v>
      </c>
      <c r="G6586" s="39">
        <v>9683.4699999999993</v>
      </c>
      <c r="H6586" s="38">
        <v>6</v>
      </c>
      <c r="I6586" s="38">
        <v>9867</v>
      </c>
      <c r="J6586" s="37">
        <v>14.367922271999999</v>
      </c>
      <c r="K6586" s="37">
        <v>16.200121288999998</v>
      </c>
      <c r="L6586" s="37">
        <v>15.517132081</v>
      </c>
      <c r="M6586" s="37">
        <v>10.453158619</v>
      </c>
      <c r="N6586" s="37">
        <v>9.3569847233000001</v>
      </c>
      <c r="O6586" s="37">
        <v>8.5231156991999999</v>
      </c>
      <c r="P6586" s="37">
        <v>5.9</v>
      </c>
      <c r="Q6586" s="37">
        <v>88.260790700000001</v>
      </c>
      <c r="R6586" s="38">
        <v>329954</v>
      </c>
      <c r="S6586" s="37">
        <v>2.1238999999999999</v>
      </c>
      <c r="T6586" s="38">
        <v>3</v>
      </c>
      <c r="U6586" s="38">
        <v>6</v>
      </c>
      <c r="V6586" s="38">
        <v>1</v>
      </c>
    </row>
    <row r="6587" spans="1:22" ht="13.5" customHeight="1" x14ac:dyDescent="0.2">
      <c r="A6587" s="32" t="s">
        <v>6583</v>
      </c>
      <c r="B6587" s="32" t="s">
        <v>14379</v>
      </c>
      <c r="C6587" s="32" t="s">
        <v>18167</v>
      </c>
      <c r="D6587" s="37">
        <v>4.9554489999999998</v>
      </c>
      <c r="E6587" s="39">
        <v>2518.9499999999998</v>
      </c>
      <c r="F6587" s="39">
        <v>7837</v>
      </c>
      <c r="G6587" s="39">
        <v>14955.45</v>
      </c>
      <c r="H6587" s="38">
        <v>8</v>
      </c>
      <c r="I6587" s="38">
        <v>15670</v>
      </c>
      <c r="J6587" s="37">
        <v>23.486465287000001</v>
      </c>
      <c r="K6587" s="37">
        <v>24.344899736999999</v>
      </c>
      <c r="L6587" s="37">
        <v>34.667903391999999</v>
      </c>
      <c r="M6587" s="37">
        <v>11.513829201</v>
      </c>
      <c r="N6587" s="37">
        <v>26.067981241999998</v>
      </c>
      <c r="O6587" s="37">
        <v>29.808305202</v>
      </c>
      <c r="P6587" s="37">
        <v>5.8962195324</v>
      </c>
      <c r="Q6587" s="37">
        <v>74.395886399999995</v>
      </c>
      <c r="R6587" s="38">
        <v>517450</v>
      </c>
      <c r="S6587" s="37">
        <v>2.1238999999999999</v>
      </c>
      <c r="T6587" s="38">
        <v>2</v>
      </c>
      <c r="U6587" s="38">
        <v>6</v>
      </c>
      <c r="V6587" s="38">
        <v>0</v>
      </c>
    </row>
    <row r="6588" spans="1:22" ht="13.5" customHeight="1" x14ac:dyDescent="0.2">
      <c r="A6588" s="32" t="s">
        <v>6584</v>
      </c>
      <c r="B6588" s="32" t="s">
        <v>14380</v>
      </c>
      <c r="C6588" s="32" t="s">
        <v>18165</v>
      </c>
      <c r="D6588" s="37">
        <v>4.0906269999999996</v>
      </c>
      <c r="E6588" s="39">
        <v>1037</v>
      </c>
      <c r="F6588" s="39">
        <v>4675</v>
      </c>
      <c r="G6588" s="39">
        <v>8968.11</v>
      </c>
      <c r="H6588" s="38">
        <v>8</v>
      </c>
      <c r="I6588" s="38">
        <v>9199</v>
      </c>
      <c r="J6588" s="37">
        <v>40.550055524999998</v>
      </c>
      <c r="K6588" s="37">
        <v>58.010626037000002</v>
      </c>
      <c r="L6588" s="37">
        <v>32.333244264000001</v>
      </c>
      <c r="M6588" s="37">
        <v>19.885610244999999</v>
      </c>
      <c r="N6588" s="37">
        <v>22.617415953999998</v>
      </c>
      <c r="O6588" s="37">
        <v>8.891438956</v>
      </c>
      <c r="P6588" s="37">
        <v>9.9285609218000008</v>
      </c>
      <c r="Q6588" s="37">
        <v>83.8241522</v>
      </c>
      <c r="R6588" s="38">
        <v>301640</v>
      </c>
      <c r="S6588" s="37">
        <v>1.60561</v>
      </c>
      <c r="T6588" s="38">
        <v>4</v>
      </c>
      <c r="U6588" s="38">
        <v>8</v>
      </c>
      <c r="V6588" s="38">
        <v>1</v>
      </c>
    </row>
    <row r="6589" spans="1:22" ht="13.5" customHeight="1" x14ac:dyDescent="0.2">
      <c r="A6589" s="32" t="s">
        <v>6585</v>
      </c>
      <c r="B6589" s="32" t="s">
        <v>14381</v>
      </c>
      <c r="C6589" s="32" t="s">
        <v>18167</v>
      </c>
      <c r="D6589" s="37">
        <v>5.1978419999999996</v>
      </c>
      <c r="E6589" s="39">
        <v>1345.03</v>
      </c>
      <c r="F6589" s="39">
        <v>3747</v>
      </c>
      <c r="G6589" s="39">
        <v>7389.94</v>
      </c>
      <c r="H6589" s="38">
        <v>5</v>
      </c>
      <c r="I6589" s="38">
        <v>7550</v>
      </c>
      <c r="J6589" s="37">
        <v>12.523927684</v>
      </c>
      <c r="K6589" s="37">
        <v>11.942830838000001</v>
      </c>
      <c r="L6589" s="37">
        <v>15.584055255000001</v>
      </c>
      <c r="M6589" s="37">
        <v>6.7862120256000003</v>
      </c>
      <c r="N6589" s="37">
        <v>10.812956641</v>
      </c>
      <c r="O6589" s="37">
        <v>19.380236626999999</v>
      </c>
      <c r="P6589" s="37">
        <v>6.8</v>
      </c>
      <c r="Q6589" s="37">
        <v>82.798172600000001</v>
      </c>
      <c r="R6589" s="38">
        <v>166925</v>
      </c>
      <c r="S6589" s="37">
        <v>2.1238999999999999</v>
      </c>
      <c r="T6589" s="38">
        <v>2</v>
      </c>
      <c r="U6589" s="38">
        <v>5</v>
      </c>
      <c r="V6589" s="38">
        <v>2</v>
      </c>
    </row>
    <row r="6590" spans="1:22" ht="13.5" customHeight="1" x14ac:dyDescent="0.2">
      <c r="A6590" s="32" t="s">
        <v>6586</v>
      </c>
      <c r="B6590" s="32" t="s">
        <v>14382</v>
      </c>
      <c r="C6590" s="32" t="s">
        <v>18109</v>
      </c>
      <c r="D6590" s="37">
        <v>9.5668299999999995</v>
      </c>
      <c r="E6590" s="39">
        <v>1387.02</v>
      </c>
      <c r="F6590" s="39">
        <v>5167</v>
      </c>
      <c r="G6590" s="39">
        <v>9794.9599999999991</v>
      </c>
      <c r="H6590" s="38">
        <v>11</v>
      </c>
      <c r="I6590" s="38">
        <v>10317</v>
      </c>
      <c r="J6590" s="37">
        <v>35.828802545000002</v>
      </c>
      <c r="K6590" s="37">
        <v>52.157041601000003</v>
      </c>
      <c r="L6590" s="37">
        <v>39.984064713999999</v>
      </c>
      <c r="M6590" s="37">
        <v>3.5693865495999999</v>
      </c>
      <c r="N6590" s="37">
        <v>34.072671266</v>
      </c>
      <c r="O6590" s="37">
        <v>40.237724618999998</v>
      </c>
      <c r="P6590" s="37">
        <v>6.7588874473000002</v>
      </c>
      <c r="Q6590" s="37">
        <v>84.1974321</v>
      </c>
      <c r="R6590" s="38">
        <v>305565</v>
      </c>
      <c r="S6590" s="37">
        <v>2.3000099999999999</v>
      </c>
      <c r="T6590" s="38">
        <v>5</v>
      </c>
      <c r="U6590" s="38">
        <v>9</v>
      </c>
      <c r="V6590" s="38">
        <v>1</v>
      </c>
    </row>
    <row r="6591" spans="1:22" ht="13.5" customHeight="1" x14ac:dyDescent="0.2">
      <c r="A6591" s="32" t="s">
        <v>6587</v>
      </c>
      <c r="B6591" s="32" t="s">
        <v>14383</v>
      </c>
      <c r="C6591" s="32" t="s">
        <v>18165</v>
      </c>
      <c r="D6591" s="37">
        <v>4.0117320000000003</v>
      </c>
      <c r="E6591" s="39">
        <v>2416.94</v>
      </c>
      <c r="F6591" s="39">
        <v>6665</v>
      </c>
      <c r="G6591" s="39">
        <v>12901.15</v>
      </c>
      <c r="H6591" s="38">
        <v>8</v>
      </c>
      <c r="I6591" s="38">
        <v>13147</v>
      </c>
      <c r="J6591" s="37">
        <v>25.279416315999999</v>
      </c>
      <c r="K6591" s="37">
        <v>45.355454506999997</v>
      </c>
      <c r="L6591" s="37">
        <v>23.046323567999998</v>
      </c>
      <c r="M6591" s="37">
        <v>13.872509577000001</v>
      </c>
      <c r="N6591" s="37">
        <v>27.481494868999999</v>
      </c>
      <c r="O6591" s="37">
        <v>21.81495447</v>
      </c>
      <c r="P6591" s="37">
        <v>9.9559672519000006</v>
      </c>
      <c r="Q6591" s="37">
        <v>82.224484599999997</v>
      </c>
      <c r="R6591" s="38">
        <v>368447</v>
      </c>
      <c r="S6591" s="37">
        <v>1.60561</v>
      </c>
      <c r="T6591" s="38">
        <v>3</v>
      </c>
      <c r="U6591" s="38">
        <v>7</v>
      </c>
      <c r="V6591" s="38">
        <v>2</v>
      </c>
    </row>
    <row r="6592" spans="1:22" ht="13.5" customHeight="1" x14ac:dyDescent="0.2">
      <c r="A6592" s="32" t="s">
        <v>6588</v>
      </c>
      <c r="B6592" s="32" t="s">
        <v>14384</v>
      </c>
      <c r="C6592" s="32" t="s">
        <v>18109</v>
      </c>
      <c r="D6592" s="37">
        <v>4.9696189999999998</v>
      </c>
      <c r="E6592" s="39">
        <v>1486.02</v>
      </c>
      <c r="F6592" s="39">
        <v>3567</v>
      </c>
      <c r="G6592" s="39">
        <v>6614.48</v>
      </c>
      <c r="H6592" s="38">
        <v>4</v>
      </c>
      <c r="I6592" s="38">
        <v>6848</v>
      </c>
      <c r="J6592" s="37">
        <v>7.4733451127999997</v>
      </c>
      <c r="K6592" s="37">
        <v>17.017263496999998</v>
      </c>
      <c r="L6592" s="37">
        <v>5.9681700917000002</v>
      </c>
      <c r="M6592" s="37">
        <v>15.289574256</v>
      </c>
      <c r="N6592" s="37">
        <v>10.419096403999999</v>
      </c>
      <c r="O6592" s="37">
        <v>9.8212496226999999</v>
      </c>
      <c r="P6592" s="37">
        <v>5.7742871689999999</v>
      </c>
      <c r="Q6592" s="37">
        <v>76.127521400000006</v>
      </c>
      <c r="R6592" s="38">
        <v>237627</v>
      </c>
      <c r="S6592" s="37">
        <v>2.3000099999999999</v>
      </c>
      <c r="T6592" s="38">
        <v>2</v>
      </c>
      <c r="U6592" s="38">
        <v>4</v>
      </c>
      <c r="V6592" s="38">
        <v>0</v>
      </c>
    </row>
    <row r="6593" spans="1:22" ht="13.5" customHeight="1" x14ac:dyDescent="0.2">
      <c r="A6593" s="32" t="s">
        <v>6589</v>
      </c>
      <c r="B6593" s="32" t="s">
        <v>14385</v>
      </c>
      <c r="C6593" s="32" t="s">
        <v>18166</v>
      </c>
      <c r="D6593" s="37">
        <v>6.5197580000000004</v>
      </c>
      <c r="E6593" s="39">
        <v>2151.0100000000002</v>
      </c>
      <c r="F6593" s="39">
        <v>4301</v>
      </c>
      <c r="G6593" s="39">
        <v>8257.2099999999991</v>
      </c>
      <c r="H6593" s="38">
        <v>8</v>
      </c>
      <c r="I6593" s="38">
        <v>8406</v>
      </c>
      <c r="J6593" s="37">
        <v>13.066295778000001</v>
      </c>
      <c r="K6593" s="37">
        <v>16.242742537000002</v>
      </c>
      <c r="L6593" s="37">
        <v>11.790419055999999</v>
      </c>
      <c r="M6593" s="37">
        <v>9.5179647469000006</v>
      </c>
      <c r="N6593" s="37">
        <v>7.2342813628</v>
      </c>
      <c r="O6593" s="37">
        <v>5.9993668292000004</v>
      </c>
      <c r="P6593" s="37">
        <v>6.8032720355</v>
      </c>
      <c r="Q6593" s="37">
        <v>90.5049286</v>
      </c>
      <c r="R6593" s="38">
        <v>325657</v>
      </c>
      <c r="S6593" s="37">
        <v>3.5806499999999999</v>
      </c>
      <c r="T6593" s="38">
        <v>4</v>
      </c>
      <c r="U6593" s="38">
        <v>8</v>
      </c>
      <c r="V6593" s="38">
        <v>0</v>
      </c>
    </row>
    <row r="6594" spans="1:22" ht="13.5" customHeight="1" x14ac:dyDescent="0.2">
      <c r="A6594" s="32" t="s">
        <v>6590</v>
      </c>
      <c r="B6594" s="32" t="s">
        <v>14386</v>
      </c>
      <c r="C6594" s="32" t="s">
        <v>18167</v>
      </c>
      <c r="D6594" s="37">
        <v>4.370406</v>
      </c>
      <c r="E6594" s="39">
        <v>1279.03</v>
      </c>
      <c r="F6594" s="39">
        <v>3503</v>
      </c>
      <c r="G6594" s="39">
        <v>6879.06</v>
      </c>
      <c r="H6594" s="38">
        <v>5</v>
      </c>
      <c r="I6594" s="38">
        <v>7054</v>
      </c>
      <c r="J6594" s="37">
        <v>17.639891057</v>
      </c>
      <c r="K6594" s="37">
        <v>15.562242735</v>
      </c>
      <c r="L6594" s="37">
        <v>24.318564791</v>
      </c>
      <c r="M6594" s="37">
        <v>8.1001519740999992</v>
      </c>
      <c r="N6594" s="37">
        <v>15.634601719999999</v>
      </c>
      <c r="O6594" s="37">
        <v>24.649580498999999</v>
      </c>
      <c r="P6594" s="37">
        <v>6.7847293814</v>
      </c>
      <c r="Q6594" s="37">
        <v>79.484261399999994</v>
      </c>
      <c r="R6594" s="38">
        <v>217404</v>
      </c>
      <c r="S6594" s="37">
        <v>2.1238999999999999</v>
      </c>
      <c r="T6594" s="38">
        <v>3</v>
      </c>
      <c r="U6594" s="38">
        <v>4</v>
      </c>
      <c r="V6594" s="38">
        <v>1</v>
      </c>
    </row>
    <row r="6595" spans="1:22" ht="13.5" customHeight="1" x14ac:dyDescent="0.2">
      <c r="A6595" s="32" t="s">
        <v>6591</v>
      </c>
      <c r="B6595" s="32" t="s">
        <v>14387</v>
      </c>
      <c r="C6595" s="32" t="s">
        <v>18167</v>
      </c>
      <c r="D6595" s="37">
        <v>2.7029380000000001</v>
      </c>
      <c r="E6595" s="39">
        <v>2706.01</v>
      </c>
      <c r="F6595" s="39">
        <v>7630</v>
      </c>
      <c r="G6595" s="39">
        <v>14484.16</v>
      </c>
      <c r="H6595" s="38">
        <v>15</v>
      </c>
      <c r="I6595" s="38">
        <v>15061</v>
      </c>
      <c r="J6595" s="37">
        <v>12.955642831</v>
      </c>
      <c r="K6595" s="37">
        <v>22.366138801000002</v>
      </c>
      <c r="L6595" s="37">
        <v>14.329597156</v>
      </c>
      <c r="M6595" s="37">
        <v>7.8202066936000003</v>
      </c>
      <c r="N6595" s="37">
        <v>12.680074499</v>
      </c>
      <c r="O6595" s="37">
        <v>13.632666594</v>
      </c>
      <c r="P6595" s="37">
        <v>5.8961115186999997</v>
      </c>
      <c r="Q6595" s="37">
        <v>88.386297499999998</v>
      </c>
      <c r="R6595" s="38">
        <v>451022</v>
      </c>
      <c r="S6595" s="37">
        <v>2.1238999999999999</v>
      </c>
      <c r="T6595" s="38">
        <v>9</v>
      </c>
      <c r="U6595" s="38">
        <v>12</v>
      </c>
      <c r="V6595" s="38">
        <v>0</v>
      </c>
    </row>
    <row r="6596" spans="1:22" ht="13.5" customHeight="1" x14ac:dyDescent="0.2">
      <c r="A6596" s="32" t="s">
        <v>6592</v>
      </c>
      <c r="B6596" s="32" t="s">
        <v>14388</v>
      </c>
      <c r="C6596" s="32" t="s">
        <v>18166</v>
      </c>
      <c r="D6596" s="37">
        <v>10.511010000000001</v>
      </c>
      <c r="E6596" s="39">
        <v>1696.96</v>
      </c>
      <c r="F6596" s="39">
        <v>6105</v>
      </c>
      <c r="G6596" s="39">
        <v>11619.29</v>
      </c>
      <c r="H6596" s="38">
        <v>8</v>
      </c>
      <c r="I6596" s="38">
        <v>11916</v>
      </c>
      <c r="J6596" s="37">
        <v>31.390301390000001</v>
      </c>
      <c r="K6596" s="37">
        <v>34.608458552999998</v>
      </c>
      <c r="L6596" s="37">
        <v>41.088995851999996</v>
      </c>
      <c r="M6596" s="37">
        <v>3.1070486603999998</v>
      </c>
      <c r="N6596" s="37">
        <v>41.791422185999998</v>
      </c>
      <c r="O6596" s="37">
        <v>17.95343124</v>
      </c>
      <c r="P6596" s="37">
        <v>6.8</v>
      </c>
      <c r="Q6596" s="37">
        <v>74.136757000000003</v>
      </c>
      <c r="R6596" s="38">
        <v>294222</v>
      </c>
      <c r="S6596" s="37">
        <v>3.5806499999999999</v>
      </c>
      <c r="T6596" s="38">
        <v>3</v>
      </c>
      <c r="U6596" s="38">
        <v>8</v>
      </c>
      <c r="V6596" s="38">
        <v>0</v>
      </c>
    </row>
    <row r="6597" spans="1:22" ht="13.5" customHeight="1" x14ac:dyDescent="0.2">
      <c r="A6597" s="32" t="s">
        <v>6593</v>
      </c>
      <c r="B6597" s="32" t="s">
        <v>14389</v>
      </c>
      <c r="C6597" s="32" t="s">
        <v>18165</v>
      </c>
      <c r="D6597" s="37">
        <v>1.7727999999999999</v>
      </c>
      <c r="E6597" s="39">
        <v>1235.03</v>
      </c>
      <c r="F6597" s="39">
        <v>4011</v>
      </c>
      <c r="G6597" s="39">
        <v>7899.72</v>
      </c>
      <c r="H6597" s="38">
        <v>4</v>
      </c>
      <c r="I6597" s="38">
        <v>8070</v>
      </c>
      <c r="J6597" s="37">
        <v>39.762231315000001</v>
      </c>
      <c r="K6597" s="37">
        <v>57.265974620000001</v>
      </c>
      <c r="L6597" s="37">
        <v>37.840865162</v>
      </c>
      <c r="M6597" s="37">
        <v>4.5741713349999999</v>
      </c>
      <c r="N6597" s="37">
        <v>42.202446416999997</v>
      </c>
      <c r="O6597" s="37">
        <v>34.941899446000001</v>
      </c>
      <c r="P6597" s="37">
        <v>9.8930523765</v>
      </c>
      <c r="Q6597" s="37">
        <v>59.9707802</v>
      </c>
      <c r="R6597" s="38">
        <v>221509</v>
      </c>
      <c r="S6597" s="37">
        <v>1.60561</v>
      </c>
      <c r="T6597" s="38">
        <v>1</v>
      </c>
      <c r="U6597" s="38">
        <v>3</v>
      </c>
      <c r="V6597" s="38">
        <v>2</v>
      </c>
    </row>
    <row r="6598" spans="1:22" ht="13.5" customHeight="1" x14ac:dyDescent="0.2">
      <c r="A6598" s="32" t="s">
        <v>6594</v>
      </c>
      <c r="B6598" s="32" t="s">
        <v>14390</v>
      </c>
      <c r="C6598" s="32" t="s">
        <v>18109</v>
      </c>
      <c r="D6598" s="37">
        <v>8.0997260000000004</v>
      </c>
      <c r="E6598" s="39">
        <v>701.01</v>
      </c>
      <c r="F6598" s="39">
        <v>2655</v>
      </c>
      <c r="G6598" s="39">
        <v>5211.08</v>
      </c>
      <c r="H6598" s="38">
        <v>5</v>
      </c>
      <c r="I6598" s="38">
        <v>5404</v>
      </c>
      <c r="J6598" s="37">
        <v>30.344084304999999</v>
      </c>
      <c r="K6598" s="37">
        <v>43.936263619000002</v>
      </c>
      <c r="L6598" s="37">
        <v>37.455934560000003</v>
      </c>
      <c r="M6598" s="37">
        <v>4.3855865672999998</v>
      </c>
      <c r="N6598" s="37">
        <v>19.622391646000001</v>
      </c>
      <c r="O6598" s="37">
        <v>41.902558939999999</v>
      </c>
      <c r="P6598" s="37">
        <v>6.8</v>
      </c>
      <c r="Q6598" s="37">
        <v>85.169966500000001</v>
      </c>
      <c r="R6598" s="38">
        <v>230610</v>
      </c>
      <c r="S6598" s="37">
        <v>2.3000099999999999</v>
      </c>
      <c r="T6598" s="38">
        <v>2</v>
      </c>
      <c r="U6598" s="38">
        <v>4</v>
      </c>
      <c r="V6598" s="38">
        <v>1</v>
      </c>
    </row>
    <row r="6599" spans="1:22" ht="13.5" customHeight="1" x14ac:dyDescent="0.2">
      <c r="A6599" s="32" t="s">
        <v>6595</v>
      </c>
      <c r="B6599" s="32" t="s">
        <v>14391</v>
      </c>
      <c r="C6599" s="32" t="s">
        <v>18165</v>
      </c>
      <c r="D6599" s="37">
        <v>6.3416170000000003</v>
      </c>
      <c r="E6599" s="39">
        <v>1818.04</v>
      </c>
      <c r="F6599" s="39">
        <v>5268</v>
      </c>
      <c r="G6599" s="39">
        <v>10514.88</v>
      </c>
      <c r="H6599" s="38">
        <v>6</v>
      </c>
      <c r="I6599" s="38">
        <v>10724</v>
      </c>
      <c r="J6599" s="37">
        <v>29.225678856999998</v>
      </c>
      <c r="K6599" s="37">
        <v>49.296417570000003</v>
      </c>
      <c r="L6599" s="37">
        <v>25.875161331000001</v>
      </c>
      <c r="M6599" s="37">
        <v>11.989024728</v>
      </c>
      <c r="N6599" s="37">
        <v>31.884356923999999</v>
      </c>
      <c r="O6599" s="37">
        <v>23.143996688000001</v>
      </c>
      <c r="P6599" s="37">
        <v>9.9389856092999995</v>
      </c>
      <c r="Q6599" s="37">
        <v>69.741552900000002</v>
      </c>
      <c r="R6599" s="38">
        <v>268296</v>
      </c>
      <c r="S6599" s="37">
        <v>1.60561</v>
      </c>
      <c r="T6599" s="38">
        <v>5</v>
      </c>
      <c r="U6599" s="38">
        <v>3</v>
      </c>
      <c r="V6599" s="38">
        <v>0</v>
      </c>
    </row>
    <row r="6600" spans="1:22" ht="13.5" customHeight="1" x14ac:dyDescent="0.2">
      <c r="A6600" s="32" t="s">
        <v>6596</v>
      </c>
      <c r="B6600" s="32" t="s">
        <v>11177</v>
      </c>
      <c r="C6600" s="32" t="s">
        <v>18167</v>
      </c>
      <c r="D6600" s="37">
        <v>5.019514</v>
      </c>
      <c r="E6600" s="39">
        <v>1440.98</v>
      </c>
      <c r="F6600" s="39">
        <v>4015</v>
      </c>
      <c r="G6600" s="39">
        <v>7969.13</v>
      </c>
      <c r="H6600" s="38">
        <v>6</v>
      </c>
      <c r="I6600" s="38">
        <v>8070</v>
      </c>
      <c r="J6600" s="37">
        <v>11.379751529</v>
      </c>
      <c r="K6600" s="37">
        <v>9.5666904449000008</v>
      </c>
      <c r="L6600" s="37">
        <v>14.848720653000001</v>
      </c>
      <c r="M6600" s="37">
        <v>8.8598158237</v>
      </c>
      <c r="N6600" s="37">
        <v>9.0403145695999996</v>
      </c>
      <c r="O6600" s="37">
        <v>18.175135982</v>
      </c>
      <c r="P6600" s="37">
        <v>6.8</v>
      </c>
      <c r="Q6600" s="37">
        <v>77.293142000000003</v>
      </c>
      <c r="R6600" s="38">
        <v>249550</v>
      </c>
      <c r="S6600" s="37">
        <v>2.1238999999999999</v>
      </c>
      <c r="T6600" s="38">
        <v>3</v>
      </c>
      <c r="U6600" s="38">
        <v>6</v>
      </c>
      <c r="V6600" s="38">
        <v>1</v>
      </c>
    </row>
    <row r="6601" spans="1:22" ht="13.5" customHeight="1" x14ac:dyDescent="0.2">
      <c r="A6601" s="32" t="s">
        <v>6597</v>
      </c>
      <c r="B6601" s="32" t="s">
        <v>11416</v>
      </c>
      <c r="C6601" s="32" t="s">
        <v>18167</v>
      </c>
      <c r="D6601" s="37">
        <v>9.9101569999999999</v>
      </c>
      <c r="E6601" s="39">
        <v>2054.96</v>
      </c>
      <c r="F6601" s="39">
        <v>6840</v>
      </c>
      <c r="G6601" s="39">
        <v>13112.57</v>
      </c>
      <c r="H6601" s="38">
        <v>12</v>
      </c>
      <c r="I6601" s="38">
        <v>13729</v>
      </c>
      <c r="J6601" s="37">
        <v>27.046882806999999</v>
      </c>
      <c r="K6601" s="37">
        <v>26.900530319000001</v>
      </c>
      <c r="L6601" s="37">
        <v>38.855370921000002</v>
      </c>
      <c r="M6601" s="37">
        <v>12.565434401999999</v>
      </c>
      <c r="N6601" s="37">
        <v>26.684667781000002</v>
      </c>
      <c r="O6601" s="37">
        <v>29.702931261</v>
      </c>
      <c r="P6601" s="37">
        <v>5.8951253481999997</v>
      </c>
      <c r="Q6601" s="37">
        <v>57.950628799999997</v>
      </c>
      <c r="R6601" s="38">
        <v>430938</v>
      </c>
      <c r="S6601" s="37">
        <v>2.1238999999999999</v>
      </c>
      <c r="T6601" s="38">
        <v>3</v>
      </c>
      <c r="U6601" s="38">
        <v>10</v>
      </c>
      <c r="V6601" s="38">
        <v>0</v>
      </c>
    </row>
    <row r="6602" spans="1:22" ht="13.5" customHeight="1" x14ac:dyDescent="0.2">
      <c r="A6602" s="32" t="s">
        <v>6598</v>
      </c>
      <c r="B6602" s="32" t="s">
        <v>14392</v>
      </c>
      <c r="C6602" s="32" t="s">
        <v>18167</v>
      </c>
      <c r="D6602" s="37">
        <v>6.0030409999999996</v>
      </c>
      <c r="E6602" s="39">
        <v>1037</v>
      </c>
      <c r="F6602" s="39">
        <v>1829</v>
      </c>
      <c r="G6602" s="39">
        <v>3644.26</v>
      </c>
      <c r="H6602" s="38">
        <v>4</v>
      </c>
      <c r="I6602" s="38">
        <v>3727</v>
      </c>
      <c r="J6602" s="37">
        <v>4.5912568662000002</v>
      </c>
      <c r="K6602" s="37">
        <v>9.0754675701000007</v>
      </c>
      <c r="L6602" s="37">
        <v>2.7700867652999999</v>
      </c>
      <c r="M6602" s="37">
        <v>44.763249592999998</v>
      </c>
      <c r="N6602" s="37">
        <v>3.0823074986000001</v>
      </c>
      <c r="O6602" s="37">
        <v>10.537327072</v>
      </c>
      <c r="P6602" s="37">
        <v>5.9</v>
      </c>
      <c r="Q6602" s="37">
        <v>97.2978095</v>
      </c>
      <c r="R6602" s="38">
        <v>95507</v>
      </c>
      <c r="S6602" s="37">
        <v>2.1238999999999999</v>
      </c>
      <c r="T6602" s="38">
        <v>3</v>
      </c>
      <c r="U6602" s="38">
        <v>4</v>
      </c>
      <c r="V6602" s="38">
        <v>1</v>
      </c>
    </row>
    <row r="6603" spans="1:22" ht="13.5" customHeight="1" x14ac:dyDescent="0.2">
      <c r="A6603" s="32" t="s">
        <v>6599</v>
      </c>
      <c r="B6603" s="32" t="s">
        <v>14393</v>
      </c>
      <c r="C6603" s="32" t="s">
        <v>18167</v>
      </c>
      <c r="D6603" s="37">
        <v>6.9853529999999999</v>
      </c>
      <c r="E6603" s="39">
        <v>1794.02</v>
      </c>
      <c r="F6603" s="39">
        <v>4942</v>
      </c>
      <c r="G6603" s="39">
        <v>8937.2900000000009</v>
      </c>
      <c r="H6603" s="38">
        <v>8</v>
      </c>
      <c r="I6603" s="38">
        <v>9790</v>
      </c>
      <c r="J6603" s="37">
        <v>16.933319244</v>
      </c>
      <c r="K6603" s="37">
        <v>24.055947344</v>
      </c>
      <c r="L6603" s="37">
        <v>16.166909918000002</v>
      </c>
      <c r="M6603" s="37">
        <v>13.544038661</v>
      </c>
      <c r="N6603" s="37">
        <v>20.306845923000001</v>
      </c>
      <c r="O6603" s="37">
        <v>15.301557829</v>
      </c>
      <c r="P6603" s="37">
        <v>5.8895983283</v>
      </c>
      <c r="Q6603" s="37">
        <v>86.052661499999999</v>
      </c>
      <c r="R6603" s="38">
        <v>305732</v>
      </c>
      <c r="S6603" s="37">
        <v>2.1238999999999999</v>
      </c>
      <c r="T6603" s="38">
        <v>3</v>
      </c>
      <c r="U6603" s="38">
        <v>7</v>
      </c>
      <c r="V6603" s="38">
        <v>1</v>
      </c>
    </row>
    <row r="6604" spans="1:22" ht="13.5" customHeight="1" x14ac:dyDescent="0.2">
      <c r="A6604" s="32" t="s">
        <v>6600</v>
      </c>
      <c r="B6604" s="32" t="s">
        <v>14394</v>
      </c>
      <c r="C6604" s="32" t="s">
        <v>18167</v>
      </c>
      <c r="D6604" s="37">
        <v>7.7081980000000003</v>
      </c>
      <c r="E6604" s="39">
        <v>988.02</v>
      </c>
      <c r="F6604" s="39">
        <v>2354</v>
      </c>
      <c r="G6604" s="39">
        <v>4639.2299999999996</v>
      </c>
      <c r="H6604" s="38">
        <v>4</v>
      </c>
      <c r="I6604" s="38">
        <v>4679</v>
      </c>
      <c r="J6604" s="37">
        <v>10.499765025</v>
      </c>
      <c r="K6604" s="37">
        <v>8.3534448949000009</v>
      </c>
      <c r="L6604" s="37">
        <v>11.452419008</v>
      </c>
      <c r="M6604" s="37">
        <v>14.640846010000001</v>
      </c>
      <c r="N6604" s="37">
        <v>4.9312359700000004</v>
      </c>
      <c r="O6604" s="37">
        <v>7.2078170205000003</v>
      </c>
      <c r="P6604" s="37">
        <v>5.9</v>
      </c>
      <c r="Q6604" s="37">
        <v>89.595672500000006</v>
      </c>
      <c r="R6604" s="38">
        <v>117573</v>
      </c>
      <c r="S6604" s="37">
        <v>2.1238999999999999</v>
      </c>
      <c r="T6604" s="38">
        <v>2</v>
      </c>
      <c r="U6604" s="38">
        <v>4</v>
      </c>
      <c r="V6604" s="38">
        <v>0</v>
      </c>
    </row>
    <row r="6605" spans="1:22" ht="13.5" customHeight="1" x14ac:dyDescent="0.2">
      <c r="A6605" s="32" t="s">
        <v>6601</v>
      </c>
      <c r="B6605" s="32" t="s">
        <v>14395</v>
      </c>
      <c r="C6605" s="32" t="s">
        <v>18165</v>
      </c>
      <c r="D6605" s="37">
        <v>5.5953910000000002</v>
      </c>
      <c r="E6605" s="39">
        <v>816.99</v>
      </c>
      <c r="F6605" s="39">
        <v>3666</v>
      </c>
      <c r="G6605" s="39">
        <v>7297.42</v>
      </c>
      <c r="H6605" s="38">
        <v>4</v>
      </c>
      <c r="I6605" s="38">
        <v>7483</v>
      </c>
      <c r="J6605" s="37">
        <v>41.708820748000001</v>
      </c>
      <c r="K6605" s="37">
        <v>52.628651953000002</v>
      </c>
      <c r="L6605" s="37">
        <v>32.553204735999998</v>
      </c>
      <c r="M6605" s="37">
        <v>9.9929584981000001</v>
      </c>
      <c r="N6605" s="37">
        <v>21.881213615</v>
      </c>
      <c r="O6605" s="37">
        <v>6.8526673938</v>
      </c>
      <c r="P6605" s="37">
        <v>9.9149561776000006</v>
      </c>
      <c r="Q6605" s="37">
        <v>52.976136199999999</v>
      </c>
      <c r="R6605" s="38">
        <v>264390</v>
      </c>
      <c r="S6605" s="37">
        <v>1.60561</v>
      </c>
      <c r="T6605" s="38">
        <v>3</v>
      </c>
      <c r="U6605" s="38">
        <v>3</v>
      </c>
      <c r="V6605" s="38">
        <v>0</v>
      </c>
    </row>
    <row r="6606" spans="1:22" ht="13.5" customHeight="1" x14ac:dyDescent="0.2">
      <c r="A6606" s="32" t="s">
        <v>6602</v>
      </c>
      <c r="B6606" s="32" t="s">
        <v>14396</v>
      </c>
      <c r="C6606" s="32" t="s">
        <v>18167</v>
      </c>
      <c r="D6606" s="37">
        <v>7.3024360000000001</v>
      </c>
      <c r="E6606" s="39">
        <v>2945.95</v>
      </c>
      <c r="F6606" s="39">
        <v>5744</v>
      </c>
      <c r="G6606" s="39">
        <v>11054.79</v>
      </c>
      <c r="H6606" s="38">
        <v>9</v>
      </c>
      <c r="I6606" s="38">
        <v>11285</v>
      </c>
      <c r="J6606" s="37">
        <v>5.5056381529999996</v>
      </c>
      <c r="K6606" s="37">
        <v>10.251838231000001</v>
      </c>
      <c r="L6606" s="37">
        <v>3.6194005115999999</v>
      </c>
      <c r="M6606" s="37">
        <v>10.726932932</v>
      </c>
      <c r="N6606" s="37">
        <v>6.6706826799999996</v>
      </c>
      <c r="O6606" s="37">
        <v>5.7574916519999997</v>
      </c>
      <c r="P6606" s="37">
        <v>5.9089563453</v>
      </c>
      <c r="Q6606" s="37">
        <v>91.336041100000003</v>
      </c>
      <c r="R6606" s="38">
        <v>329495</v>
      </c>
      <c r="S6606" s="37">
        <v>2.1238999999999999</v>
      </c>
      <c r="T6606" s="38">
        <v>5</v>
      </c>
      <c r="U6606" s="38">
        <v>8</v>
      </c>
      <c r="V6606" s="38">
        <v>1</v>
      </c>
    </row>
    <row r="6607" spans="1:22" ht="13.5" customHeight="1" x14ac:dyDescent="0.2">
      <c r="A6607" s="32" t="s">
        <v>6603</v>
      </c>
      <c r="B6607" s="32" t="s">
        <v>14397</v>
      </c>
      <c r="C6607" s="32" t="s">
        <v>18167</v>
      </c>
      <c r="D6607" s="37">
        <v>4.6199529999999998</v>
      </c>
      <c r="E6607" s="39">
        <v>580.98</v>
      </c>
      <c r="F6607" s="39">
        <v>2272</v>
      </c>
      <c r="G6607" s="39">
        <v>4424.83</v>
      </c>
      <c r="H6607" s="38">
        <v>2</v>
      </c>
      <c r="I6607" s="38">
        <v>4529</v>
      </c>
      <c r="J6607" s="37">
        <v>34.690931714999998</v>
      </c>
      <c r="K6607" s="37">
        <v>25.615733717000001</v>
      </c>
      <c r="L6607" s="37">
        <v>42.178212164999998</v>
      </c>
      <c r="M6607" s="37">
        <v>8.5754999668000007</v>
      </c>
      <c r="N6607" s="37">
        <v>22.502377177</v>
      </c>
      <c r="O6607" s="37">
        <v>13.355478545</v>
      </c>
      <c r="P6607" s="37">
        <v>6.8</v>
      </c>
      <c r="Q6607" s="37">
        <v>86.155852600000003</v>
      </c>
      <c r="R6607" s="38">
        <v>112791</v>
      </c>
      <c r="S6607" s="37">
        <v>2.1238999999999999</v>
      </c>
      <c r="T6607" s="38">
        <v>0</v>
      </c>
      <c r="U6607" s="38">
        <v>2</v>
      </c>
      <c r="V6607" s="38">
        <v>0</v>
      </c>
    </row>
    <row r="6608" spans="1:22" ht="13.5" customHeight="1" x14ac:dyDescent="0.2">
      <c r="A6608" s="32" t="s">
        <v>6604</v>
      </c>
      <c r="B6608" s="32" t="s">
        <v>14398</v>
      </c>
      <c r="C6608" s="32" t="s">
        <v>18109</v>
      </c>
      <c r="D6608" s="37">
        <v>3.152158</v>
      </c>
      <c r="E6608" s="39">
        <v>3614.98</v>
      </c>
      <c r="F6608" s="39">
        <v>8901</v>
      </c>
      <c r="G6608" s="39">
        <v>16837.98</v>
      </c>
      <c r="H6608" s="38">
        <v>11</v>
      </c>
      <c r="I6608" s="38">
        <v>17409</v>
      </c>
      <c r="J6608" s="37">
        <v>5.5651503476000004</v>
      </c>
      <c r="K6608" s="37">
        <v>11.477144017000001</v>
      </c>
      <c r="L6608" s="37">
        <v>4.1479991548999999</v>
      </c>
      <c r="M6608" s="37">
        <v>10.341163622</v>
      </c>
      <c r="N6608" s="37">
        <v>8.1882175846000003</v>
      </c>
      <c r="O6608" s="37">
        <v>11.059095861999999</v>
      </c>
      <c r="P6608" s="37">
        <v>6.8495641544000003</v>
      </c>
      <c r="Q6608" s="37">
        <v>66.8550015</v>
      </c>
      <c r="R6608" s="38">
        <v>380149</v>
      </c>
      <c r="S6608" s="37">
        <v>2.3000099999999999</v>
      </c>
      <c r="T6608" s="38">
        <v>5</v>
      </c>
      <c r="U6608" s="38">
        <v>10</v>
      </c>
      <c r="V6608" s="38">
        <v>0</v>
      </c>
    </row>
    <row r="6609" spans="1:22" ht="13.5" customHeight="1" x14ac:dyDescent="0.2">
      <c r="A6609" s="32" t="s">
        <v>6605</v>
      </c>
      <c r="B6609" s="32" t="s">
        <v>14399</v>
      </c>
      <c r="C6609" s="32" t="s">
        <v>18167</v>
      </c>
      <c r="D6609" s="37">
        <v>3.279182</v>
      </c>
      <c r="E6609" s="39">
        <v>2800.04</v>
      </c>
      <c r="F6609" s="39">
        <v>5860</v>
      </c>
      <c r="G6609" s="39">
        <v>11399.95</v>
      </c>
      <c r="H6609" s="38">
        <v>9</v>
      </c>
      <c r="I6609" s="38">
        <v>11603</v>
      </c>
      <c r="J6609" s="37">
        <v>4.2605140133999999</v>
      </c>
      <c r="K6609" s="37">
        <v>3.8084211370999999</v>
      </c>
      <c r="L6609" s="37">
        <v>2.2647156734</v>
      </c>
      <c r="M6609" s="37">
        <v>25.018182165999999</v>
      </c>
      <c r="N6609" s="37">
        <v>3.7571481348</v>
      </c>
      <c r="O6609" s="37">
        <v>9.0210477134999998</v>
      </c>
      <c r="P6609" s="37">
        <v>5.9745051966</v>
      </c>
      <c r="Q6609" s="37">
        <v>82.784075999999999</v>
      </c>
      <c r="R6609" s="38">
        <v>245741</v>
      </c>
      <c r="S6609" s="37">
        <v>2.1238999999999999</v>
      </c>
      <c r="T6609" s="38">
        <v>5</v>
      </c>
      <c r="U6609" s="38">
        <v>6</v>
      </c>
      <c r="V6609" s="38">
        <v>1</v>
      </c>
    </row>
    <row r="6610" spans="1:22" ht="13.5" customHeight="1" x14ac:dyDescent="0.2">
      <c r="A6610" s="32" t="s">
        <v>6606</v>
      </c>
      <c r="B6610" s="32" t="s">
        <v>14400</v>
      </c>
      <c r="C6610" s="32" t="s">
        <v>18166</v>
      </c>
      <c r="D6610" s="37">
        <v>7.4772610000000004</v>
      </c>
      <c r="E6610" s="39">
        <v>1348.04</v>
      </c>
      <c r="F6610" s="39">
        <v>4803</v>
      </c>
      <c r="G6610" s="39">
        <v>9346.6299999999992</v>
      </c>
      <c r="H6610" s="38">
        <v>6</v>
      </c>
      <c r="I6610" s="38">
        <v>9731</v>
      </c>
      <c r="J6610" s="37">
        <v>21.771170679000001</v>
      </c>
      <c r="K6610" s="37">
        <v>24.481296469</v>
      </c>
      <c r="L6610" s="37">
        <v>19.226658521000001</v>
      </c>
      <c r="M6610" s="37">
        <v>4.3198085010999998</v>
      </c>
      <c r="N6610" s="37">
        <v>22.538613333000001</v>
      </c>
      <c r="O6610" s="37">
        <v>14.802073651000001</v>
      </c>
      <c r="P6610" s="37">
        <v>6.8</v>
      </c>
      <c r="Q6610" s="37">
        <v>86.379972300000006</v>
      </c>
      <c r="R6610" s="38">
        <v>259770</v>
      </c>
      <c r="S6610" s="37">
        <v>3.5806499999999999</v>
      </c>
      <c r="T6610" s="38">
        <v>3</v>
      </c>
      <c r="U6610" s="38">
        <v>5</v>
      </c>
      <c r="V6610" s="38">
        <v>1</v>
      </c>
    </row>
    <row r="6611" spans="1:22" ht="13.5" customHeight="1" x14ac:dyDescent="0.2">
      <c r="A6611" s="32" t="s">
        <v>6607</v>
      </c>
      <c r="B6611" s="32" t="s">
        <v>14401</v>
      </c>
      <c r="C6611" s="32" t="s">
        <v>18166</v>
      </c>
      <c r="D6611" s="37">
        <v>4.5510440000000001</v>
      </c>
      <c r="E6611" s="39">
        <v>1275</v>
      </c>
      <c r="F6611" s="39">
        <v>3002</v>
      </c>
      <c r="G6611" s="39">
        <v>5834.6</v>
      </c>
      <c r="H6611" s="38">
        <v>9</v>
      </c>
      <c r="I6611" s="38">
        <v>6055</v>
      </c>
      <c r="J6611" s="37">
        <v>32.077025302000003</v>
      </c>
      <c r="K6611" s="37">
        <v>34.789027509999997</v>
      </c>
      <c r="L6611" s="37">
        <v>28.123614397000001</v>
      </c>
      <c r="M6611" s="37">
        <v>5.3593625203000004</v>
      </c>
      <c r="N6611" s="37">
        <v>33.680197241999998</v>
      </c>
      <c r="O6611" s="37">
        <v>19.992793606999999</v>
      </c>
      <c r="P6611" s="37">
        <v>6.8</v>
      </c>
      <c r="Q6611" s="37">
        <v>80.660128</v>
      </c>
      <c r="R6611" s="38">
        <v>140409</v>
      </c>
      <c r="S6611" s="37">
        <v>3.5806499999999999</v>
      </c>
      <c r="T6611" s="38">
        <v>5</v>
      </c>
      <c r="U6611" s="38">
        <v>9</v>
      </c>
      <c r="V6611" s="38">
        <v>2</v>
      </c>
    </row>
    <row r="6612" spans="1:22" ht="13.5" customHeight="1" x14ac:dyDescent="0.2">
      <c r="A6612" s="32" t="s">
        <v>6608</v>
      </c>
      <c r="B6612" s="32" t="s">
        <v>14402</v>
      </c>
      <c r="C6612" s="32" t="s">
        <v>18166</v>
      </c>
      <c r="D6612" s="37">
        <v>5.7021759999999997</v>
      </c>
      <c r="E6612" s="39">
        <v>1450.97</v>
      </c>
      <c r="F6612" s="39">
        <v>6726</v>
      </c>
      <c r="G6612" s="39">
        <v>11785.95</v>
      </c>
      <c r="H6612" s="38">
        <v>10</v>
      </c>
      <c r="I6612" s="38">
        <v>12375</v>
      </c>
      <c r="J6612" s="37">
        <v>14.333271515</v>
      </c>
      <c r="K6612" s="37">
        <v>19.942789154</v>
      </c>
      <c r="L6612" s="37">
        <v>11.263138657000001</v>
      </c>
      <c r="M6612" s="37">
        <v>6.7964009114000001</v>
      </c>
      <c r="N6612" s="37">
        <v>21.006822137</v>
      </c>
      <c r="O6612" s="37">
        <v>20.653301954</v>
      </c>
      <c r="P6612" s="37">
        <v>6.7789291883000002</v>
      </c>
      <c r="Q6612" s="37">
        <v>73.334448600000002</v>
      </c>
      <c r="R6612" s="38">
        <v>241151</v>
      </c>
      <c r="S6612" s="37">
        <v>3.5806499999999999</v>
      </c>
      <c r="T6612" s="38">
        <v>8</v>
      </c>
      <c r="U6612" s="38">
        <v>9</v>
      </c>
      <c r="V6612" s="38">
        <v>0</v>
      </c>
    </row>
    <row r="6613" spans="1:22" ht="13.5" customHeight="1" x14ac:dyDescent="0.2">
      <c r="A6613" s="32" t="s">
        <v>6609</v>
      </c>
      <c r="B6613" s="32" t="s">
        <v>14403</v>
      </c>
      <c r="C6613" s="32" t="s">
        <v>18166</v>
      </c>
      <c r="D6613" s="37">
        <v>5.3626649999999998</v>
      </c>
      <c r="E6613" s="39">
        <v>3327.02</v>
      </c>
      <c r="F6613" s="39">
        <v>8716</v>
      </c>
      <c r="G6613" s="39">
        <v>16809.7</v>
      </c>
      <c r="H6613" s="38">
        <v>18</v>
      </c>
      <c r="I6613" s="38">
        <v>17461</v>
      </c>
      <c r="J6613" s="37">
        <v>21.781713286999999</v>
      </c>
      <c r="K6613" s="37">
        <v>23.102720979000001</v>
      </c>
      <c r="L6613" s="37">
        <v>19.140090856</v>
      </c>
      <c r="M6613" s="37">
        <v>8.7204176153000006</v>
      </c>
      <c r="N6613" s="37">
        <v>23.354050936</v>
      </c>
      <c r="O6613" s="37">
        <v>15.530360530999999</v>
      </c>
      <c r="P6613" s="37">
        <v>6.8</v>
      </c>
      <c r="Q6613" s="37">
        <v>75.053372600000003</v>
      </c>
      <c r="R6613" s="38">
        <v>461827</v>
      </c>
      <c r="S6613" s="37">
        <v>3.5806499999999999</v>
      </c>
      <c r="T6613" s="38">
        <v>13</v>
      </c>
      <c r="U6613" s="38">
        <v>15</v>
      </c>
      <c r="V6613" s="38">
        <v>3</v>
      </c>
    </row>
    <row r="6614" spans="1:22" ht="13.5" customHeight="1" x14ac:dyDescent="0.2">
      <c r="A6614" s="32" t="s">
        <v>6610</v>
      </c>
      <c r="B6614" s="32" t="s">
        <v>14404</v>
      </c>
      <c r="C6614" s="32" t="s">
        <v>18109</v>
      </c>
      <c r="D6614" s="37">
        <v>5.2962660000000001</v>
      </c>
      <c r="E6614" s="39">
        <v>712</v>
      </c>
      <c r="F6614" s="39">
        <v>2993</v>
      </c>
      <c r="G6614" s="39">
        <v>5838.71</v>
      </c>
      <c r="H6614" s="38">
        <v>3</v>
      </c>
      <c r="I6614" s="38">
        <v>6172</v>
      </c>
      <c r="J6614" s="37">
        <v>8.5481252497</v>
      </c>
      <c r="K6614" s="37">
        <v>16.813833496000001</v>
      </c>
      <c r="L6614" s="37">
        <v>10.774969311</v>
      </c>
      <c r="M6614" s="37">
        <v>13.617500068</v>
      </c>
      <c r="N6614" s="37">
        <v>10.236200284000001</v>
      </c>
      <c r="O6614" s="37">
        <v>15.980070066</v>
      </c>
      <c r="P6614" s="37">
        <v>6.7365136298000001</v>
      </c>
      <c r="Q6614" s="37">
        <v>61.337259299999999</v>
      </c>
      <c r="R6614" s="38">
        <v>219716</v>
      </c>
      <c r="S6614" s="37">
        <v>2.3000099999999999</v>
      </c>
      <c r="T6614" s="38">
        <v>1</v>
      </c>
      <c r="U6614" s="38">
        <v>1</v>
      </c>
      <c r="V6614" s="38">
        <v>1</v>
      </c>
    </row>
    <row r="6615" spans="1:22" ht="13.5" customHeight="1" x14ac:dyDescent="0.2">
      <c r="A6615" s="32" t="s">
        <v>6611</v>
      </c>
      <c r="B6615" s="32" t="s">
        <v>14405</v>
      </c>
      <c r="C6615" s="32" t="s">
        <v>18167</v>
      </c>
      <c r="D6615" s="37">
        <v>4.7831520000000003</v>
      </c>
      <c r="E6615" s="39">
        <v>3352.08</v>
      </c>
      <c r="F6615" s="39">
        <v>8279</v>
      </c>
      <c r="G6615" s="39">
        <v>16162.06</v>
      </c>
      <c r="H6615" s="38">
        <v>10</v>
      </c>
      <c r="I6615" s="38">
        <v>16529</v>
      </c>
      <c r="J6615" s="37">
        <v>5.5776192883000002</v>
      </c>
      <c r="K6615" s="37">
        <v>8.5734161893999996</v>
      </c>
      <c r="L6615" s="37">
        <v>8.5346185081999995</v>
      </c>
      <c r="M6615" s="37">
        <v>20.185377034999998</v>
      </c>
      <c r="N6615" s="37">
        <v>4.5767591398</v>
      </c>
      <c r="O6615" s="37">
        <v>10.809600472</v>
      </c>
      <c r="P6615" s="37">
        <v>5.8938653917000003</v>
      </c>
      <c r="Q6615" s="37">
        <v>86.512736099999998</v>
      </c>
      <c r="R6615" s="38">
        <v>492680</v>
      </c>
      <c r="S6615" s="37">
        <v>2.1238999999999999</v>
      </c>
      <c r="T6615" s="38">
        <v>5</v>
      </c>
      <c r="U6615" s="38">
        <v>9</v>
      </c>
      <c r="V6615" s="38">
        <v>0</v>
      </c>
    </row>
    <row r="6616" spans="1:22" ht="13.5" customHeight="1" x14ac:dyDescent="0.2">
      <c r="A6616" s="32" t="s">
        <v>6612</v>
      </c>
      <c r="B6616" s="32" t="s">
        <v>14406</v>
      </c>
      <c r="C6616" s="32" t="s">
        <v>18167</v>
      </c>
      <c r="D6616" s="37">
        <v>4.3307079999999996</v>
      </c>
      <c r="E6616" s="39">
        <v>1895.03</v>
      </c>
      <c r="F6616" s="39">
        <v>4528</v>
      </c>
      <c r="G6616" s="39">
        <v>8592.7800000000007</v>
      </c>
      <c r="H6616" s="38">
        <v>7</v>
      </c>
      <c r="I6616" s="38">
        <v>8922</v>
      </c>
      <c r="J6616" s="37">
        <v>13.453527847</v>
      </c>
      <c r="K6616" s="37">
        <v>22.952665247999999</v>
      </c>
      <c r="L6616" s="37">
        <v>15.166842204</v>
      </c>
      <c r="M6616" s="37">
        <v>7.1597320605999997</v>
      </c>
      <c r="N6616" s="37">
        <v>13.943101984</v>
      </c>
      <c r="O6616" s="37">
        <v>14.446855666999999</v>
      </c>
      <c r="P6616" s="37">
        <v>5.9</v>
      </c>
      <c r="Q6616" s="37">
        <v>81.881772400000003</v>
      </c>
      <c r="R6616" s="38">
        <v>287850</v>
      </c>
      <c r="S6616" s="37">
        <v>2.1238999999999999</v>
      </c>
      <c r="T6616" s="38">
        <v>5</v>
      </c>
      <c r="U6616" s="38">
        <v>7</v>
      </c>
      <c r="V6616" s="38">
        <v>0</v>
      </c>
    </row>
    <row r="6617" spans="1:22" ht="13.5" customHeight="1" x14ac:dyDescent="0.2">
      <c r="A6617" s="32" t="s">
        <v>6613</v>
      </c>
      <c r="B6617" s="32" t="s">
        <v>14407</v>
      </c>
      <c r="C6617" s="32" t="s">
        <v>18167</v>
      </c>
      <c r="D6617" s="37">
        <v>6.9658150000000001</v>
      </c>
      <c r="E6617" s="39">
        <v>1631.04</v>
      </c>
      <c r="F6617" s="39">
        <v>5214</v>
      </c>
      <c r="G6617" s="39">
        <v>9747.2199999999993</v>
      </c>
      <c r="H6617" s="38">
        <v>7</v>
      </c>
      <c r="I6617" s="38">
        <v>10436</v>
      </c>
      <c r="J6617" s="37">
        <v>5.4925203645999998</v>
      </c>
      <c r="K6617" s="37">
        <v>7.4250022423999997</v>
      </c>
      <c r="L6617" s="37">
        <v>3.8262371378000002</v>
      </c>
      <c r="M6617" s="37">
        <v>11.826443794999999</v>
      </c>
      <c r="N6617" s="37">
        <v>9.1773452070000001</v>
      </c>
      <c r="O6617" s="37">
        <v>6.0080459835999998</v>
      </c>
      <c r="P6617" s="37">
        <v>5.8871224778000002</v>
      </c>
      <c r="Q6617" s="37">
        <v>80.619663099999997</v>
      </c>
      <c r="R6617" s="38">
        <v>288966</v>
      </c>
      <c r="S6617" s="37">
        <v>2.1238999999999999</v>
      </c>
      <c r="T6617" s="38">
        <v>4</v>
      </c>
      <c r="U6617" s="38">
        <v>6</v>
      </c>
      <c r="V6617" s="38">
        <v>0</v>
      </c>
    </row>
    <row r="6618" spans="1:22" ht="13.5" customHeight="1" x14ac:dyDescent="0.2">
      <c r="A6618" s="32" t="s">
        <v>6614</v>
      </c>
      <c r="B6618" s="32" t="s">
        <v>14408</v>
      </c>
      <c r="C6618" s="32" t="s">
        <v>18167</v>
      </c>
      <c r="D6618" s="37">
        <v>5.2374530000000004</v>
      </c>
      <c r="E6618" s="39">
        <v>4486.95</v>
      </c>
      <c r="F6618" s="39">
        <v>12092</v>
      </c>
      <c r="G6618" s="39">
        <v>23298.59</v>
      </c>
      <c r="H6618" s="38">
        <v>17</v>
      </c>
      <c r="I6618" s="38">
        <v>23830</v>
      </c>
      <c r="J6618" s="37">
        <v>10.390215429</v>
      </c>
      <c r="K6618" s="37">
        <v>9.8110452283999994</v>
      </c>
      <c r="L6618" s="37">
        <v>12.217566592000001</v>
      </c>
      <c r="M6618" s="37">
        <v>11.633968039999999</v>
      </c>
      <c r="N6618" s="37">
        <v>9.4276584667000005</v>
      </c>
      <c r="O6618" s="37">
        <v>15.622522531</v>
      </c>
      <c r="P6618" s="37">
        <v>6.7871365140000002</v>
      </c>
      <c r="Q6618" s="37">
        <v>72.292209200000002</v>
      </c>
      <c r="R6618" s="38">
        <v>684420</v>
      </c>
      <c r="S6618" s="37">
        <v>2.1238999999999999</v>
      </c>
      <c r="T6618" s="38">
        <v>8</v>
      </c>
      <c r="U6618" s="38">
        <v>16</v>
      </c>
      <c r="V6618" s="38">
        <v>0</v>
      </c>
    </row>
    <row r="6619" spans="1:22" ht="13.5" customHeight="1" x14ac:dyDescent="0.2">
      <c r="A6619" s="32" t="s">
        <v>6615</v>
      </c>
      <c r="B6619" s="32" t="s">
        <v>14409</v>
      </c>
      <c r="C6619" s="32" t="s">
        <v>18167</v>
      </c>
      <c r="D6619" s="37">
        <v>2.7542140000000002</v>
      </c>
      <c r="E6619" s="39">
        <v>1916.04</v>
      </c>
      <c r="F6619" s="39">
        <v>5634</v>
      </c>
      <c r="G6619" s="39">
        <v>10733.19</v>
      </c>
      <c r="H6619" s="38">
        <v>8</v>
      </c>
      <c r="I6619" s="38">
        <v>11156</v>
      </c>
      <c r="J6619" s="37">
        <v>14.600027311</v>
      </c>
      <c r="K6619" s="37">
        <v>24.169495260000001</v>
      </c>
      <c r="L6619" s="37">
        <v>16.100972735999999</v>
      </c>
      <c r="M6619" s="37">
        <v>7.4626591297999996</v>
      </c>
      <c r="N6619" s="37">
        <v>13.991028332999999</v>
      </c>
      <c r="O6619" s="37">
        <v>14.337778548999999</v>
      </c>
      <c r="P6619" s="37">
        <v>5.9</v>
      </c>
      <c r="Q6619" s="37">
        <v>90.336968299999995</v>
      </c>
      <c r="R6619" s="38">
        <v>273062</v>
      </c>
      <c r="S6619" s="37">
        <v>2.1238999999999999</v>
      </c>
      <c r="T6619" s="38">
        <v>4</v>
      </c>
      <c r="U6619" s="38">
        <v>7</v>
      </c>
      <c r="V6619" s="38">
        <v>2</v>
      </c>
    </row>
    <row r="6620" spans="1:22" ht="13.5" customHeight="1" x14ac:dyDescent="0.2">
      <c r="A6620" s="32" t="s">
        <v>6616</v>
      </c>
      <c r="B6620" s="32" t="s">
        <v>14410</v>
      </c>
      <c r="C6620" s="32" t="s">
        <v>18109</v>
      </c>
      <c r="D6620" s="37">
        <v>6.9916200000000002</v>
      </c>
      <c r="E6620" s="39">
        <v>1766.02</v>
      </c>
      <c r="F6620" s="39">
        <v>4712</v>
      </c>
      <c r="G6620" s="39">
        <v>9088.99</v>
      </c>
      <c r="H6620" s="38">
        <v>8</v>
      </c>
      <c r="I6620" s="38">
        <v>9346</v>
      </c>
      <c r="J6620" s="37">
        <v>21.465638408</v>
      </c>
      <c r="K6620" s="37">
        <v>33.011136931999999</v>
      </c>
      <c r="L6620" s="37">
        <v>25.315533424000002</v>
      </c>
      <c r="M6620" s="37">
        <v>5.1231902810000003</v>
      </c>
      <c r="N6620" s="37">
        <v>22.584717569999999</v>
      </c>
      <c r="O6620" s="37">
        <v>35.963869203000002</v>
      </c>
      <c r="P6620" s="37">
        <v>6.755758427</v>
      </c>
      <c r="Q6620" s="37">
        <v>65.538156299999997</v>
      </c>
      <c r="R6620" s="38">
        <v>289651</v>
      </c>
      <c r="S6620" s="37">
        <v>2.3000099999999999</v>
      </c>
      <c r="T6620" s="38">
        <v>4</v>
      </c>
      <c r="U6620" s="38">
        <v>8</v>
      </c>
      <c r="V6620" s="38">
        <v>0</v>
      </c>
    </row>
    <row r="6621" spans="1:22" ht="13.5" customHeight="1" x14ac:dyDescent="0.2">
      <c r="A6621" s="32" t="s">
        <v>6617</v>
      </c>
      <c r="B6621" s="32" t="s">
        <v>14411</v>
      </c>
      <c r="C6621" s="32" t="s">
        <v>18167</v>
      </c>
      <c r="D6621" s="37">
        <v>3.6209190000000002</v>
      </c>
      <c r="E6621" s="39">
        <v>983.02</v>
      </c>
      <c r="F6621" s="39">
        <v>2280</v>
      </c>
      <c r="G6621" s="39" t="s">
        <v>15680</v>
      </c>
      <c r="H6621" s="38">
        <v>3</v>
      </c>
      <c r="I6621" s="38">
        <v>4636</v>
      </c>
      <c r="J6621" s="37">
        <v>7.0116813693999998</v>
      </c>
      <c r="K6621" s="37">
        <v>5.7794371830999998</v>
      </c>
      <c r="L6621" s="37">
        <v>6.8903541471</v>
      </c>
      <c r="M6621" s="37">
        <v>16.654481197999999</v>
      </c>
      <c r="N6621" s="37">
        <v>9.6944941938000007</v>
      </c>
      <c r="O6621" s="37">
        <v>11.452076217</v>
      </c>
      <c r="P6621" s="37">
        <v>5.3644842495000002</v>
      </c>
      <c r="Q6621" s="37">
        <v>69.750072399999993</v>
      </c>
      <c r="R6621" s="38">
        <v>103917</v>
      </c>
      <c r="S6621" s="37">
        <v>2.1238999999999999</v>
      </c>
      <c r="T6621" s="38">
        <v>2</v>
      </c>
      <c r="U6621" s="38">
        <v>3</v>
      </c>
      <c r="V6621" s="38">
        <v>0</v>
      </c>
    </row>
    <row r="6622" spans="1:22" ht="13.5" customHeight="1" x14ac:dyDescent="0.2">
      <c r="A6622" s="32" t="s">
        <v>6618</v>
      </c>
      <c r="B6622" s="32" t="s">
        <v>14412</v>
      </c>
      <c r="C6622" s="32" t="s">
        <v>18166</v>
      </c>
      <c r="D6622" s="37">
        <v>6.8189469999999996</v>
      </c>
      <c r="E6622" s="39">
        <v>748.02</v>
      </c>
      <c r="F6622" s="39">
        <v>2244</v>
      </c>
      <c r="G6622" s="39">
        <v>4358.84</v>
      </c>
      <c r="H6622" s="38">
        <v>4</v>
      </c>
      <c r="I6622" s="38">
        <v>4461</v>
      </c>
      <c r="J6622" s="37">
        <v>21.216371166999998</v>
      </c>
      <c r="K6622" s="37">
        <v>25.997617067</v>
      </c>
      <c r="L6622" s="37">
        <v>28.119542442</v>
      </c>
      <c r="M6622" s="37">
        <v>4.3800001157999997</v>
      </c>
      <c r="N6622" s="37">
        <v>32.822382713000003</v>
      </c>
      <c r="O6622" s="37">
        <v>10.665953327</v>
      </c>
      <c r="P6622" s="37">
        <v>6.8</v>
      </c>
      <c r="Q6622" s="37">
        <v>86.189144200000001</v>
      </c>
      <c r="R6622" s="38">
        <v>126062</v>
      </c>
      <c r="S6622" s="37">
        <v>3.5806499999999999</v>
      </c>
      <c r="T6622" s="38">
        <v>3</v>
      </c>
      <c r="U6622" s="38">
        <v>4</v>
      </c>
      <c r="V6622" s="38">
        <v>0</v>
      </c>
    </row>
    <row r="6623" spans="1:22" ht="13.5" customHeight="1" x14ac:dyDescent="0.2">
      <c r="A6623" s="32" t="s">
        <v>6619</v>
      </c>
      <c r="B6623" s="32" t="s">
        <v>14413</v>
      </c>
      <c r="C6623" s="32" t="s">
        <v>18166</v>
      </c>
      <c r="D6623" s="37">
        <v>6.8089069999999996</v>
      </c>
      <c r="E6623" s="39">
        <v>1972.96</v>
      </c>
      <c r="F6623" s="39">
        <v>6089</v>
      </c>
      <c r="G6623" s="39">
        <v>11759.1</v>
      </c>
      <c r="H6623" s="38">
        <v>7</v>
      </c>
      <c r="I6623" s="38">
        <v>12031</v>
      </c>
      <c r="J6623" s="37">
        <v>18.220210338000001</v>
      </c>
      <c r="K6623" s="37">
        <v>23.040935532999999</v>
      </c>
      <c r="L6623" s="37">
        <v>26.096336871999998</v>
      </c>
      <c r="M6623" s="37">
        <v>4.9449704037000002</v>
      </c>
      <c r="N6623" s="37">
        <v>28.865619641999999</v>
      </c>
      <c r="O6623" s="37">
        <v>10.713583952</v>
      </c>
      <c r="P6623" s="37">
        <v>6.8</v>
      </c>
      <c r="Q6623" s="37">
        <v>87.701518500000006</v>
      </c>
      <c r="R6623" s="38">
        <v>391140</v>
      </c>
      <c r="S6623" s="37">
        <v>3.5806499999999999</v>
      </c>
      <c r="T6623" s="38">
        <v>5</v>
      </c>
      <c r="U6623" s="38">
        <v>7</v>
      </c>
      <c r="V6623" s="38">
        <v>1</v>
      </c>
    </row>
    <row r="6624" spans="1:22" ht="13.5" customHeight="1" x14ac:dyDescent="0.2">
      <c r="A6624" s="32" t="s">
        <v>6620</v>
      </c>
      <c r="B6624" s="32" t="s">
        <v>14412</v>
      </c>
      <c r="C6624" s="32" t="s">
        <v>18166</v>
      </c>
      <c r="D6624" s="37">
        <v>6.5173079999999999</v>
      </c>
      <c r="E6624" s="39">
        <v>1130.99</v>
      </c>
      <c r="F6624" s="39">
        <v>3101</v>
      </c>
      <c r="G6624" s="39">
        <v>5995.57</v>
      </c>
      <c r="H6624" s="38">
        <v>4</v>
      </c>
      <c r="I6624" s="38">
        <v>6143</v>
      </c>
      <c r="J6624" s="37">
        <v>22.258445151</v>
      </c>
      <c r="K6624" s="37">
        <v>26.872575466000001</v>
      </c>
      <c r="L6624" s="37">
        <v>31.038028001000001</v>
      </c>
      <c r="M6624" s="37">
        <v>4.2745541818000001</v>
      </c>
      <c r="N6624" s="37">
        <v>33.009781513999997</v>
      </c>
      <c r="O6624" s="37">
        <v>12.725653555999999</v>
      </c>
      <c r="P6624" s="37">
        <v>6.8</v>
      </c>
      <c r="Q6624" s="37">
        <v>82.908961099999999</v>
      </c>
      <c r="R6624" s="38">
        <v>161718</v>
      </c>
      <c r="S6624" s="37">
        <v>3.5806499999999999</v>
      </c>
      <c r="T6624" s="38">
        <v>2</v>
      </c>
      <c r="U6624" s="38">
        <v>4</v>
      </c>
      <c r="V6624" s="38">
        <v>0</v>
      </c>
    </row>
    <row r="6625" spans="1:22" ht="13.5" customHeight="1" x14ac:dyDescent="0.2">
      <c r="A6625" s="32" t="s">
        <v>6621</v>
      </c>
      <c r="B6625" s="32" t="s">
        <v>14414</v>
      </c>
      <c r="C6625" s="32" t="s">
        <v>18166</v>
      </c>
      <c r="D6625" s="37">
        <v>1.918274</v>
      </c>
      <c r="E6625" s="39">
        <v>1118.98</v>
      </c>
      <c r="F6625" s="39">
        <v>3184</v>
      </c>
      <c r="G6625" s="39">
        <v>6156.32</v>
      </c>
      <c r="H6625" s="38">
        <v>4</v>
      </c>
      <c r="I6625" s="38">
        <v>6273</v>
      </c>
      <c r="J6625" s="37">
        <v>15.567055919</v>
      </c>
      <c r="K6625" s="37">
        <v>21.153400323</v>
      </c>
      <c r="L6625" s="37">
        <v>20.014849276</v>
      </c>
      <c r="M6625" s="37">
        <v>5.0803082495999998</v>
      </c>
      <c r="N6625" s="37">
        <v>28.793730440000001</v>
      </c>
      <c r="O6625" s="37">
        <v>8.4829451794999997</v>
      </c>
      <c r="P6625" s="37">
        <v>6.7565805913999997</v>
      </c>
      <c r="Q6625" s="37">
        <v>93.329847200000003</v>
      </c>
      <c r="R6625" s="38">
        <v>183777</v>
      </c>
      <c r="S6625" s="37">
        <v>3.5806499999999999</v>
      </c>
      <c r="T6625" s="38">
        <v>2</v>
      </c>
      <c r="U6625" s="38">
        <v>3</v>
      </c>
      <c r="V6625" s="38">
        <v>2</v>
      </c>
    </row>
    <row r="6626" spans="1:22" ht="13.5" customHeight="1" x14ac:dyDescent="0.2">
      <c r="A6626" s="32" t="s">
        <v>6622</v>
      </c>
      <c r="B6626" s="32" t="s">
        <v>14415</v>
      </c>
      <c r="C6626" s="32" t="s">
        <v>18166</v>
      </c>
      <c r="D6626" s="37">
        <v>7.3157829999999997</v>
      </c>
      <c r="E6626" s="39">
        <v>1133</v>
      </c>
      <c r="F6626" s="39">
        <v>2873</v>
      </c>
      <c r="G6626" s="39">
        <v>5642.31</v>
      </c>
      <c r="H6626" s="38">
        <v>5</v>
      </c>
      <c r="I6626" s="38">
        <v>5751</v>
      </c>
      <c r="J6626" s="37">
        <v>13.377725979999999</v>
      </c>
      <c r="K6626" s="37">
        <v>18.849641323</v>
      </c>
      <c r="L6626" s="37">
        <v>17.497628980999998</v>
      </c>
      <c r="M6626" s="37">
        <v>5.0392607687000002</v>
      </c>
      <c r="N6626" s="37">
        <v>26.166665991999999</v>
      </c>
      <c r="O6626" s="37">
        <v>7.9060771058999997</v>
      </c>
      <c r="P6626" s="37">
        <v>6.8</v>
      </c>
      <c r="Q6626" s="37">
        <v>73.876367900000005</v>
      </c>
      <c r="R6626" s="38">
        <v>149965</v>
      </c>
      <c r="S6626" s="37">
        <v>3.5806499999999999</v>
      </c>
      <c r="T6626" s="38">
        <v>3</v>
      </c>
      <c r="U6626" s="38">
        <v>5</v>
      </c>
      <c r="V6626" s="38">
        <v>0</v>
      </c>
    </row>
    <row r="6627" spans="1:22" ht="13.5" customHeight="1" x14ac:dyDescent="0.2">
      <c r="A6627" s="32" t="s">
        <v>6623</v>
      </c>
      <c r="B6627" s="32" t="s">
        <v>14416</v>
      </c>
      <c r="C6627" s="32" t="s">
        <v>18165</v>
      </c>
      <c r="D6627" s="37">
        <v>8.8981829999999995</v>
      </c>
      <c r="E6627" s="39">
        <v>738.01</v>
      </c>
      <c r="F6627" s="39">
        <v>4171</v>
      </c>
      <c r="G6627" s="39">
        <v>7893.78</v>
      </c>
      <c r="H6627" s="38">
        <v>6</v>
      </c>
      <c r="I6627" s="38">
        <v>8102</v>
      </c>
      <c r="J6627" s="37">
        <v>44.520968797999998</v>
      </c>
      <c r="K6627" s="37">
        <v>58.747222674</v>
      </c>
      <c r="L6627" s="37">
        <v>39.717825474999998</v>
      </c>
      <c r="M6627" s="37">
        <v>28.639275691999998</v>
      </c>
      <c r="N6627" s="37">
        <v>17.166834005999998</v>
      </c>
      <c r="O6627" s="37">
        <v>7.0570834218999998</v>
      </c>
      <c r="P6627" s="37">
        <v>6.4941882805000004</v>
      </c>
      <c r="Q6627" s="37">
        <v>75.579519099999999</v>
      </c>
      <c r="R6627" s="38">
        <v>244075</v>
      </c>
      <c r="S6627" s="37">
        <v>1.60561</v>
      </c>
      <c r="T6627" s="38">
        <v>3</v>
      </c>
      <c r="U6627" s="38">
        <v>6</v>
      </c>
      <c r="V6627" s="38">
        <v>3</v>
      </c>
    </row>
    <row r="6628" spans="1:22" ht="13.5" customHeight="1" x14ac:dyDescent="0.2">
      <c r="A6628" s="32" t="s">
        <v>6624</v>
      </c>
      <c r="B6628" s="32" t="s">
        <v>14417</v>
      </c>
      <c r="C6628" s="32" t="s">
        <v>18109</v>
      </c>
      <c r="D6628" s="37">
        <v>2.3777080000000002</v>
      </c>
      <c r="E6628" s="39">
        <v>670</v>
      </c>
      <c r="F6628" s="39">
        <v>1546</v>
      </c>
      <c r="G6628" s="39" t="s">
        <v>15680</v>
      </c>
      <c r="H6628" s="38">
        <v>3</v>
      </c>
      <c r="I6628" s="38">
        <v>3168</v>
      </c>
      <c r="J6628" s="37" t="s">
        <v>15680</v>
      </c>
      <c r="K6628" s="37" t="s">
        <v>15680</v>
      </c>
      <c r="L6628" s="37" t="s">
        <v>15680</v>
      </c>
      <c r="M6628" s="37" t="s">
        <v>15680</v>
      </c>
      <c r="N6628" s="37" t="s">
        <v>15680</v>
      </c>
      <c r="O6628" s="37" t="s">
        <v>15680</v>
      </c>
      <c r="P6628" s="37">
        <v>5.3</v>
      </c>
      <c r="Q6628" s="37">
        <v>74.330854000000002</v>
      </c>
      <c r="R6628" s="38">
        <v>103250</v>
      </c>
      <c r="S6628" s="37">
        <v>2.3000099999999999</v>
      </c>
      <c r="T6628" s="38">
        <v>2</v>
      </c>
      <c r="U6628" s="38">
        <v>2</v>
      </c>
      <c r="V6628" s="38">
        <v>0</v>
      </c>
    </row>
    <row r="6629" spans="1:22" ht="13.5" customHeight="1" x14ac:dyDescent="0.2">
      <c r="A6629" s="32" t="s">
        <v>6625</v>
      </c>
      <c r="B6629" s="32" t="s">
        <v>14418</v>
      </c>
      <c r="C6629" s="32" t="s">
        <v>18166</v>
      </c>
      <c r="D6629" s="37">
        <v>5.038945</v>
      </c>
      <c r="E6629" s="39">
        <v>1156.97</v>
      </c>
      <c r="F6629" s="39">
        <v>3213</v>
      </c>
      <c r="G6629" s="39">
        <v>5834.74</v>
      </c>
      <c r="H6629" s="38">
        <v>6</v>
      </c>
      <c r="I6629" s="38">
        <v>6118</v>
      </c>
      <c r="J6629" s="37">
        <v>9.3575354464</v>
      </c>
      <c r="K6629" s="37">
        <v>12.007567829999999</v>
      </c>
      <c r="L6629" s="37">
        <v>7.9165323129000003</v>
      </c>
      <c r="M6629" s="37">
        <v>6.6386295821000001</v>
      </c>
      <c r="N6629" s="37">
        <v>7.8013145282999998</v>
      </c>
      <c r="O6629" s="37">
        <v>7.9689018327000003</v>
      </c>
      <c r="P6629" s="37">
        <v>6.8</v>
      </c>
      <c r="Q6629" s="37">
        <v>90.053317100000001</v>
      </c>
      <c r="R6629" s="38">
        <v>117725</v>
      </c>
      <c r="S6629" s="37">
        <v>3.5806499999999999</v>
      </c>
      <c r="T6629" s="38">
        <v>4</v>
      </c>
      <c r="U6629" s="38">
        <v>6</v>
      </c>
      <c r="V6629" s="38">
        <v>1</v>
      </c>
    </row>
    <row r="6630" spans="1:22" ht="13.5" customHeight="1" x14ac:dyDescent="0.2">
      <c r="A6630" s="32" t="s">
        <v>6626</v>
      </c>
      <c r="B6630" s="32" t="s">
        <v>14419</v>
      </c>
      <c r="C6630" s="32" t="s">
        <v>18166</v>
      </c>
      <c r="D6630" s="37">
        <v>6.4132220000000002</v>
      </c>
      <c r="E6630" s="39">
        <v>1240.02</v>
      </c>
      <c r="F6630" s="39">
        <v>3466</v>
      </c>
      <c r="G6630" s="39">
        <v>6413.18</v>
      </c>
      <c r="H6630" s="38">
        <v>7</v>
      </c>
      <c r="I6630" s="38">
        <v>6721</v>
      </c>
      <c r="J6630" s="37">
        <v>11.642137930000001</v>
      </c>
      <c r="K6630" s="37">
        <v>12.044277161</v>
      </c>
      <c r="L6630" s="37">
        <v>6.4924589167000004</v>
      </c>
      <c r="M6630" s="37">
        <v>9.7080573165999997</v>
      </c>
      <c r="N6630" s="37">
        <v>17.037050545</v>
      </c>
      <c r="O6630" s="37">
        <v>11.819752197</v>
      </c>
      <c r="P6630" s="37">
        <v>6.8</v>
      </c>
      <c r="Q6630" s="37">
        <v>86.296162699999996</v>
      </c>
      <c r="R6630" s="38">
        <v>152709</v>
      </c>
      <c r="S6630" s="37">
        <v>3.5806499999999999</v>
      </c>
      <c r="T6630" s="38">
        <v>6</v>
      </c>
      <c r="U6630" s="38">
        <v>7</v>
      </c>
      <c r="V6630" s="38">
        <v>2</v>
      </c>
    </row>
    <row r="6631" spans="1:22" ht="13.5" customHeight="1" x14ac:dyDescent="0.2">
      <c r="A6631" s="32" t="s">
        <v>6627</v>
      </c>
      <c r="B6631" s="32" t="s">
        <v>14420</v>
      </c>
      <c r="C6631" s="32" t="s">
        <v>18166</v>
      </c>
      <c r="D6631" s="37">
        <v>7.1919269999999997</v>
      </c>
      <c r="E6631" s="39">
        <v>492.01</v>
      </c>
      <c r="F6631" s="39">
        <v>1066</v>
      </c>
      <c r="G6631" s="39">
        <v>2062.96</v>
      </c>
      <c r="H6631" s="38">
        <v>2</v>
      </c>
      <c r="I6631" s="38">
        <v>2144</v>
      </c>
      <c r="J6631" s="37">
        <v>15.348713541</v>
      </c>
      <c r="K6631" s="37">
        <v>16.413537739999999</v>
      </c>
      <c r="L6631" s="37">
        <v>14.987744317000001</v>
      </c>
      <c r="M6631" s="37">
        <v>3.2949507982999999</v>
      </c>
      <c r="N6631" s="37">
        <v>9.3546151262000006</v>
      </c>
      <c r="O6631" s="37">
        <v>12.621103716</v>
      </c>
      <c r="P6631" s="37">
        <v>6.8</v>
      </c>
      <c r="Q6631" s="37" t="s">
        <v>15680</v>
      </c>
      <c r="R6631" s="38">
        <v>65007</v>
      </c>
      <c r="S6631" s="37">
        <v>3.5806499999999999</v>
      </c>
      <c r="T6631" s="38">
        <v>1</v>
      </c>
      <c r="U6631" s="38">
        <v>2</v>
      </c>
      <c r="V6631" s="38">
        <v>1</v>
      </c>
    </row>
    <row r="6632" spans="1:22" ht="13.5" customHeight="1" x14ac:dyDescent="0.2">
      <c r="A6632" s="32" t="s">
        <v>6628</v>
      </c>
      <c r="B6632" s="32" t="s">
        <v>14421</v>
      </c>
      <c r="C6632" s="32" t="s">
        <v>18166</v>
      </c>
      <c r="D6632" s="37">
        <v>4.2693899999999996</v>
      </c>
      <c r="E6632" s="39">
        <v>1048.01</v>
      </c>
      <c r="F6632" s="39">
        <v>2154</v>
      </c>
      <c r="G6632" s="39">
        <v>4178.22</v>
      </c>
      <c r="H6632" s="38">
        <v>4</v>
      </c>
      <c r="I6632" s="38">
        <v>4244</v>
      </c>
      <c r="J6632" s="37">
        <v>4.5589775544000002</v>
      </c>
      <c r="K6632" s="37">
        <v>12.417817478</v>
      </c>
      <c r="L6632" s="37">
        <v>2.7987866617999999</v>
      </c>
      <c r="M6632" s="37">
        <v>11.051066240000001</v>
      </c>
      <c r="N6632" s="37">
        <v>5.9521798255</v>
      </c>
      <c r="O6632" s="37">
        <v>6.5627554745000003</v>
      </c>
      <c r="P6632" s="37">
        <v>6.8101417666000001</v>
      </c>
      <c r="Q6632" s="37">
        <v>91.732969299999993</v>
      </c>
      <c r="R6632" s="38">
        <v>106816</v>
      </c>
      <c r="S6632" s="37">
        <v>3.5806499999999999</v>
      </c>
      <c r="T6632" s="38">
        <v>1</v>
      </c>
      <c r="U6632" s="38">
        <v>3</v>
      </c>
      <c r="V6632" s="38">
        <v>1</v>
      </c>
    </row>
    <row r="6633" spans="1:22" ht="13.5" customHeight="1" x14ac:dyDescent="0.2">
      <c r="A6633" s="32" t="s">
        <v>6629</v>
      </c>
      <c r="B6633" s="32" t="s">
        <v>14369</v>
      </c>
      <c r="C6633" s="32" t="s">
        <v>18109</v>
      </c>
      <c r="D6633" s="37">
        <v>7.4692819999999998</v>
      </c>
      <c r="E6633" s="39">
        <v>375.99</v>
      </c>
      <c r="F6633" s="39">
        <v>1524</v>
      </c>
      <c r="G6633" s="39">
        <v>2789.62</v>
      </c>
      <c r="H6633" s="38">
        <v>3</v>
      </c>
      <c r="I6633" s="38">
        <v>2848</v>
      </c>
      <c r="J6633" s="37">
        <v>20.553358484</v>
      </c>
      <c r="K6633" s="37">
        <v>25.996156814999999</v>
      </c>
      <c r="L6633" s="37">
        <v>25.144069137999999</v>
      </c>
      <c r="M6633" s="37">
        <v>0.57959312730000001</v>
      </c>
      <c r="N6633" s="37">
        <v>17.585392999</v>
      </c>
      <c r="O6633" s="37">
        <v>53.379998499000003</v>
      </c>
      <c r="P6633" s="37">
        <v>6.8</v>
      </c>
      <c r="Q6633" s="37">
        <v>77.264142699999994</v>
      </c>
      <c r="R6633" s="38">
        <v>101663</v>
      </c>
      <c r="S6633" s="37">
        <v>2.3000099999999999</v>
      </c>
      <c r="T6633" s="38">
        <v>3</v>
      </c>
      <c r="U6633" s="38">
        <v>2</v>
      </c>
      <c r="V6633" s="38">
        <v>1</v>
      </c>
    </row>
    <row r="6634" spans="1:22" ht="13.5" customHeight="1" x14ac:dyDescent="0.2">
      <c r="A6634" s="32" t="s">
        <v>6630</v>
      </c>
      <c r="B6634" s="32" t="s">
        <v>14422</v>
      </c>
      <c r="C6634" s="32" t="s">
        <v>18109</v>
      </c>
      <c r="D6634" s="37">
        <v>5.4780550000000003</v>
      </c>
      <c r="E6634" s="39">
        <v>1703.04</v>
      </c>
      <c r="F6634" s="39">
        <v>5001</v>
      </c>
      <c r="G6634" s="39">
        <v>9440.01</v>
      </c>
      <c r="H6634" s="38">
        <v>4</v>
      </c>
      <c r="I6634" s="38">
        <v>9740</v>
      </c>
      <c r="J6634" s="37">
        <v>5.1615764346999997</v>
      </c>
      <c r="K6634" s="37">
        <v>8.6594768747999993</v>
      </c>
      <c r="L6634" s="37">
        <v>1.9411158427999999</v>
      </c>
      <c r="M6634" s="37">
        <v>14.808607228</v>
      </c>
      <c r="N6634" s="37">
        <v>10.608368930999999</v>
      </c>
      <c r="O6634" s="37">
        <v>13.852299359</v>
      </c>
      <c r="P6634" s="37">
        <v>6.3525505618000002</v>
      </c>
      <c r="Q6634" s="37">
        <v>85.168891700000003</v>
      </c>
      <c r="R6634" s="38">
        <v>333398</v>
      </c>
      <c r="S6634" s="37">
        <v>2.3000099999999999</v>
      </c>
      <c r="T6634" s="38">
        <v>2</v>
      </c>
      <c r="U6634" s="38">
        <v>4</v>
      </c>
      <c r="V6634" s="38">
        <v>0</v>
      </c>
    </row>
    <row r="6635" spans="1:22" ht="13.5" customHeight="1" x14ac:dyDescent="0.2">
      <c r="A6635" s="32" t="s">
        <v>6631</v>
      </c>
      <c r="B6635" s="32" t="s">
        <v>14423</v>
      </c>
      <c r="C6635" s="32" t="s">
        <v>18109</v>
      </c>
      <c r="D6635" s="37">
        <v>8.8538700000000006</v>
      </c>
      <c r="E6635" s="39">
        <v>954.02</v>
      </c>
      <c r="F6635" s="39">
        <v>3275</v>
      </c>
      <c r="G6635" s="39">
        <v>6533.92</v>
      </c>
      <c r="H6635" s="38">
        <v>5</v>
      </c>
      <c r="I6635" s="38">
        <v>6685</v>
      </c>
      <c r="J6635" s="37">
        <v>12.690593002</v>
      </c>
      <c r="K6635" s="37">
        <v>21.491313203000001</v>
      </c>
      <c r="L6635" s="37">
        <v>15.586634923</v>
      </c>
      <c r="M6635" s="37">
        <v>10.534566976000001</v>
      </c>
      <c r="N6635" s="37">
        <v>10.954391904</v>
      </c>
      <c r="O6635" s="37">
        <v>13.595483931</v>
      </c>
      <c r="P6635" s="37">
        <v>6.7548595631000001</v>
      </c>
      <c r="Q6635" s="37">
        <v>81.509341800000001</v>
      </c>
      <c r="R6635" s="38">
        <v>209584</v>
      </c>
      <c r="S6635" s="37">
        <v>2.3000099999999999</v>
      </c>
      <c r="T6635" s="38">
        <v>3</v>
      </c>
      <c r="U6635" s="38">
        <v>5</v>
      </c>
      <c r="V6635" s="38">
        <v>0</v>
      </c>
    </row>
    <row r="6636" spans="1:22" ht="13.5" customHeight="1" x14ac:dyDescent="0.2">
      <c r="A6636" s="32" t="s">
        <v>6632</v>
      </c>
      <c r="B6636" s="32" t="s">
        <v>14424</v>
      </c>
      <c r="C6636" s="32" t="s">
        <v>18167</v>
      </c>
      <c r="D6636" s="37">
        <v>8.50915</v>
      </c>
      <c r="E6636" s="39">
        <v>1102</v>
      </c>
      <c r="F6636" s="39">
        <v>2750</v>
      </c>
      <c r="G6636" s="39">
        <v>5308.8</v>
      </c>
      <c r="H6636" s="38">
        <v>4</v>
      </c>
      <c r="I6636" s="38">
        <v>5431</v>
      </c>
      <c r="J6636" s="37">
        <v>9.6766476340000001</v>
      </c>
      <c r="K6636" s="37">
        <v>9.3358762157000008</v>
      </c>
      <c r="L6636" s="37">
        <v>8.5024945143000004</v>
      </c>
      <c r="M6636" s="37">
        <v>10.783467691</v>
      </c>
      <c r="N6636" s="37">
        <v>8.8471554648000001</v>
      </c>
      <c r="O6636" s="37">
        <v>6.0577760348999998</v>
      </c>
      <c r="P6636" s="37">
        <v>5.9</v>
      </c>
      <c r="Q6636" s="37">
        <v>87.786977399999998</v>
      </c>
      <c r="R6636" s="38">
        <v>203990</v>
      </c>
      <c r="S6636" s="37">
        <v>2.1238999999999999</v>
      </c>
      <c r="T6636" s="38">
        <v>2</v>
      </c>
      <c r="U6636" s="38">
        <v>4</v>
      </c>
      <c r="V6636" s="38">
        <v>1</v>
      </c>
    </row>
    <row r="6637" spans="1:22" ht="13.5" customHeight="1" x14ac:dyDescent="0.2">
      <c r="A6637" s="32" t="s">
        <v>6633</v>
      </c>
      <c r="B6637" s="32" t="s">
        <v>14425</v>
      </c>
      <c r="C6637" s="32" t="s">
        <v>18167</v>
      </c>
      <c r="D6637" s="37">
        <v>3.2390129999999999</v>
      </c>
      <c r="E6637" s="39">
        <v>1035.02</v>
      </c>
      <c r="F6637" s="39">
        <v>2375</v>
      </c>
      <c r="G6637" s="39">
        <v>4536.58</v>
      </c>
      <c r="H6637" s="38">
        <v>3</v>
      </c>
      <c r="I6637" s="38">
        <v>4632</v>
      </c>
      <c r="J6637" s="37">
        <v>5.4824996077000003</v>
      </c>
      <c r="K6637" s="37">
        <v>9.8921028144999994</v>
      </c>
      <c r="L6637" s="37">
        <v>5.9238064284999998</v>
      </c>
      <c r="M6637" s="37">
        <v>8.8717977353999995</v>
      </c>
      <c r="N6637" s="37">
        <v>4.7922401400999997</v>
      </c>
      <c r="O6637" s="37">
        <v>6.9969649080999998</v>
      </c>
      <c r="P6637" s="37">
        <v>5.9076823589999998</v>
      </c>
      <c r="Q6637" s="37">
        <v>85.907294199999995</v>
      </c>
      <c r="R6637" s="38">
        <v>129733</v>
      </c>
      <c r="S6637" s="37">
        <v>2.1238999999999999</v>
      </c>
      <c r="T6637" s="38">
        <v>1</v>
      </c>
      <c r="U6637" s="38">
        <v>3</v>
      </c>
      <c r="V6637" s="38">
        <v>1</v>
      </c>
    </row>
    <row r="6638" spans="1:22" ht="13.5" customHeight="1" x14ac:dyDescent="0.2">
      <c r="A6638" s="32" t="s">
        <v>6634</v>
      </c>
      <c r="B6638" s="32" t="s">
        <v>14426</v>
      </c>
      <c r="C6638" s="32" t="s">
        <v>18167</v>
      </c>
      <c r="D6638" s="37">
        <v>8.9676559999999998</v>
      </c>
      <c r="E6638" s="39">
        <v>824.99</v>
      </c>
      <c r="F6638" s="39">
        <v>3230</v>
      </c>
      <c r="G6638" s="39">
        <v>6370.98</v>
      </c>
      <c r="H6638" s="38">
        <v>4</v>
      </c>
      <c r="I6638" s="38">
        <v>6533</v>
      </c>
      <c r="J6638" s="37">
        <v>20.997429449999998</v>
      </c>
      <c r="K6638" s="37">
        <v>19.554528389000001</v>
      </c>
      <c r="L6638" s="37">
        <v>31.699984371999999</v>
      </c>
      <c r="M6638" s="37">
        <v>5.4068744847000003</v>
      </c>
      <c r="N6638" s="37">
        <v>16.798654711000001</v>
      </c>
      <c r="O6638" s="37">
        <v>24.253252815</v>
      </c>
      <c r="P6638" s="37">
        <v>6.8</v>
      </c>
      <c r="Q6638" s="37">
        <v>76.938801100000006</v>
      </c>
      <c r="R6638" s="38">
        <v>199016</v>
      </c>
      <c r="S6638" s="37">
        <v>2.1238999999999999</v>
      </c>
      <c r="T6638" s="38">
        <v>3</v>
      </c>
      <c r="U6638" s="38">
        <v>3</v>
      </c>
      <c r="V6638" s="38">
        <v>0</v>
      </c>
    </row>
    <row r="6639" spans="1:22" ht="13.5" customHeight="1" x14ac:dyDescent="0.2">
      <c r="A6639" s="32" t="s">
        <v>6635</v>
      </c>
      <c r="B6639" s="32" t="s">
        <v>12352</v>
      </c>
      <c r="C6639" s="32" t="s">
        <v>18109</v>
      </c>
      <c r="D6639" s="37">
        <v>6.0694549999999996</v>
      </c>
      <c r="E6639" s="39">
        <v>1388.03</v>
      </c>
      <c r="F6639" s="39">
        <v>5670</v>
      </c>
      <c r="G6639" s="39">
        <v>11040</v>
      </c>
      <c r="H6639" s="38">
        <v>9</v>
      </c>
      <c r="I6639" s="38">
        <v>11518</v>
      </c>
      <c r="J6639" s="37">
        <v>19.322093064000001</v>
      </c>
      <c r="K6639" s="37">
        <v>31.970205011000001</v>
      </c>
      <c r="L6639" s="37">
        <v>15.456115488</v>
      </c>
      <c r="M6639" s="37">
        <v>13.812096712000001</v>
      </c>
      <c r="N6639" s="37">
        <v>5.5920266627000004</v>
      </c>
      <c r="O6639" s="37">
        <v>8.6096948395999995</v>
      </c>
      <c r="P6639" s="37">
        <v>6.7732748869000003</v>
      </c>
      <c r="Q6639" s="37">
        <v>81.0390491</v>
      </c>
      <c r="R6639" s="38">
        <v>411297</v>
      </c>
      <c r="S6639" s="37">
        <v>2.3000099999999999</v>
      </c>
      <c r="T6639" s="38">
        <v>4</v>
      </c>
      <c r="U6639" s="38">
        <v>6</v>
      </c>
      <c r="V6639" s="38">
        <v>1</v>
      </c>
    </row>
    <row r="6640" spans="1:22" ht="13.5" customHeight="1" x14ac:dyDescent="0.2">
      <c r="A6640" s="32" t="s">
        <v>6636</v>
      </c>
      <c r="B6640" s="32" t="s">
        <v>14427</v>
      </c>
      <c r="C6640" s="32" t="s">
        <v>18166</v>
      </c>
      <c r="D6640" s="37">
        <v>10.992050000000001</v>
      </c>
      <c r="E6640" s="39">
        <v>902.01</v>
      </c>
      <c r="F6640" s="39">
        <v>3036</v>
      </c>
      <c r="G6640" s="39">
        <v>5800.74</v>
      </c>
      <c r="H6640" s="38">
        <v>4</v>
      </c>
      <c r="I6640" s="38">
        <v>6013</v>
      </c>
      <c r="J6640" s="37">
        <v>37.389875944000003</v>
      </c>
      <c r="K6640" s="37">
        <v>29.165023341000001</v>
      </c>
      <c r="L6640" s="37">
        <v>29.361430720000001</v>
      </c>
      <c r="M6640" s="37">
        <v>8.0874682241000002</v>
      </c>
      <c r="N6640" s="37">
        <v>24.139312125</v>
      </c>
      <c r="O6640" s="37">
        <v>8.6378824696999992</v>
      </c>
      <c r="P6640" s="37">
        <v>6.8</v>
      </c>
      <c r="Q6640" s="37">
        <v>79.654776200000001</v>
      </c>
      <c r="R6640" s="38">
        <v>149508</v>
      </c>
      <c r="S6640" s="37">
        <v>3.5806499999999999</v>
      </c>
      <c r="T6640" s="38">
        <v>2</v>
      </c>
      <c r="U6640" s="38">
        <v>4</v>
      </c>
      <c r="V6640" s="38">
        <v>1</v>
      </c>
    </row>
    <row r="6641" spans="1:22" ht="13.5" customHeight="1" x14ac:dyDescent="0.2">
      <c r="A6641" s="32" t="s">
        <v>6637</v>
      </c>
      <c r="B6641" s="32" t="s">
        <v>14428</v>
      </c>
      <c r="C6641" s="32" t="s">
        <v>18166</v>
      </c>
      <c r="D6641" s="37">
        <v>5.194191</v>
      </c>
      <c r="E6641" s="39">
        <v>835.99</v>
      </c>
      <c r="F6641" s="39">
        <v>2679</v>
      </c>
      <c r="G6641" s="39">
        <v>5175.3900000000003</v>
      </c>
      <c r="H6641" s="38">
        <v>6</v>
      </c>
      <c r="I6641" s="38">
        <v>5319</v>
      </c>
      <c r="J6641" s="37">
        <v>34.612625338000001</v>
      </c>
      <c r="K6641" s="37">
        <v>37.393782627999997</v>
      </c>
      <c r="L6641" s="37">
        <v>44.491445126999999</v>
      </c>
      <c r="M6641" s="37">
        <v>4.0273343055000002</v>
      </c>
      <c r="N6641" s="37">
        <v>44.682491704999997</v>
      </c>
      <c r="O6641" s="37">
        <v>17.429476768000001</v>
      </c>
      <c r="P6641" s="37">
        <v>6.8</v>
      </c>
      <c r="Q6641" s="37">
        <v>84.747438000000002</v>
      </c>
      <c r="R6641" s="38">
        <v>143780</v>
      </c>
      <c r="S6641" s="37">
        <v>3.5806499999999999</v>
      </c>
      <c r="T6641" s="38">
        <v>3</v>
      </c>
      <c r="U6641" s="38">
        <v>5</v>
      </c>
      <c r="V6641" s="38">
        <v>3</v>
      </c>
    </row>
    <row r="6642" spans="1:22" ht="13.5" customHeight="1" x14ac:dyDescent="0.2">
      <c r="A6642" s="32" t="s">
        <v>6638</v>
      </c>
      <c r="B6642" s="32" t="s">
        <v>14429</v>
      </c>
      <c r="C6642" s="32" t="s">
        <v>18167</v>
      </c>
      <c r="D6642" s="37">
        <v>8.1256640000000004</v>
      </c>
      <c r="E6642" s="39">
        <v>1385.97</v>
      </c>
      <c r="F6642" s="39">
        <v>3912</v>
      </c>
      <c r="G6642" s="39">
        <v>7704.57</v>
      </c>
      <c r="H6642" s="38">
        <v>5</v>
      </c>
      <c r="I6642" s="38">
        <v>7857</v>
      </c>
      <c r="J6642" s="37">
        <v>12.863343330999999</v>
      </c>
      <c r="K6642" s="37">
        <v>15.241677801</v>
      </c>
      <c r="L6642" s="37">
        <v>13.649681784</v>
      </c>
      <c r="M6642" s="37">
        <v>9.6709652539000004</v>
      </c>
      <c r="N6642" s="37">
        <v>8.5023969213000008</v>
      </c>
      <c r="O6642" s="37">
        <v>8.5710785511999994</v>
      </c>
      <c r="P6642" s="37">
        <v>5.9</v>
      </c>
      <c r="Q6642" s="37">
        <v>74.758859599999994</v>
      </c>
      <c r="R6642" s="38">
        <v>197069</v>
      </c>
      <c r="S6642" s="37">
        <v>2.1238999999999999</v>
      </c>
      <c r="T6642" s="38">
        <v>3</v>
      </c>
      <c r="U6642" s="38">
        <v>5</v>
      </c>
      <c r="V6642" s="38">
        <v>2</v>
      </c>
    </row>
    <row r="6643" spans="1:22" ht="13.5" customHeight="1" x14ac:dyDescent="0.2">
      <c r="A6643" s="32" t="s">
        <v>6639</v>
      </c>
      <c r="B6643" s="32" t="s">
        <v>14430</v>
      </c>
      <c r="C6643" s="32" t="s">
        <v>18165</v>
      </c>
      <c r="D6643" s="37">
        <v>14.22012</v>
      </c>
      <c r="E6643" s="39">
        <v>512.02</v>
      </c>
      <c r="F6643" s="39">
        <v>1638</v>
      </c>
      <c r="G6643" s="39">
        <v>3198.66</v>
      </c>
      <c r="H6643" s="38">
        <v>2</v>
      </c>
      <c r="I6643" s="38">
        <v>3279</v>
      </c>
      <c r="J6643" s="37">
        <v>48.144441882999999</v>
      </c>
      <c r="K6643" s="37">
        <v>59.263244991000001</v>
      </c>
      <c r="L6643" s="37">
        <v>39.592912695999999</v>
      </c>
      <c r="M6643" s="37">
        <v>5.9066589249000003</v>
      </c>
      <c r="N6643" s="37">
        <v>55.616560472000003</v>
      </c>
      <c r="O6643" s="37">
        <v>21.616797188</v>
      </c>
      <c r="P6643" s="37">
        <v>6.6519982432999996</v>
      </c>
      <c r="Q6643" s="37">
        <v>85.743526399999993</v>
      </c>
      <c r="R6643" s="38">
        <v>102222</v>
      </c>
      <c r="S6643" s="37">
        <v>1.60561</v>
      </c>
      <c r="T6643" s="38">
        <v>1</v>
      </c>
      <c r="U6643" s="38">
        <v>0</v>
      </c>
      <c r="V6643" s="38">
        <v>0</v>
      </c>
    </row>
    <row r="6644" spans="1:22" ht="13.5" customHeight="1" x14ac:dyDescent="0.2">
      <c r="A6644" s="32" t="s">
        <v>6640</v>
      </c>
      <c r="B6644" s="32" t="s">
        <v>14431</v>
      </c>
      <c r="C6644" s="32" t="s">
        <v>18166</v>
      </c>
      <c r="D6644" s="37">
        <v>2.5868090000000001</v>
      </c>
      <c r="E6644" s="39">
        <v>942.02</v>
      </c>
      <c r="F6644" s="39">
        <v>2206</v>
      </c>
      <c r="G6644" s="39">
        <v>4337.5</v>
      </c>
      <c r="H6644" s="38">
        <v>4</v>
      </c>
      <c r="I6644" s="38">
        <v>4404</v>
      </c>
      <c r="J6644" s="37">
        <v>5.0271239437000004</v>
      </c>
      <c r="K6644" s="37">
        <v>4.6014504677000003</v>
      </c>
      <c r="L6644" s="37">
        <v>2.5928595381999999</v>
      </c>
      <c r="M6644" s="37">
        <v>19.784263429999999</v>
      </c>
      <c r="N6644" s="37">
        <v>3.2001590048000002</v>
      </c>
      <c r="O6644" s="37">
        <v>8.8574077590999991</v>
      </c>
      <c r="P6644" s="37">
        <v>6.8</v>
      </c>
      <c r="Q6644" s="37">
        <v>90.115306899999993</v>
      </c>
      <c r="R6644" s="38">
        <v>143579</v>
      </c>
      <c r="S6644" s="37">
        <v>3.5806499999999999</v>
      </c>
      <c r="T6644" s="38">
        <v>2</v>
      </c>
      <c r="U6644" s="38">
        <v>4</v>
      </c>
      <c r="V6644" s="38">
        <v>1</v>
      </c>
    </row>
    <row r="6645" spans="1:22" ht="13.5" customHeight="1" x14ac:dyDescent="0.2">
      <c r="A6645" s="32" t="s">
        <v>6641</v>
      </c>
      <c r="B6645" s="32" t="s">
        <v>14432</v>
      </c>
      <c r="C6645" s="32" t="s">
        <v>18166</v>
      </c>
      <c r="D6645" s="37">
        <v>4.3664690000000004</v>
      </c>
      <c r="E6645" s="39">
        <v>1195</v>
      </c>
      <c r="F6645" s="39">
        <v>3117</v>
      </c>
      <c r="G6645" s="39">
        <v>5896.59</v>
      </c>
      <c r="H6645" s="38">
        <v>7</v>
      </c>
      <c r="I6645" s="38">
        <v>6222</v>
      </c>
      <c r="J6645" s="37">
        <v>26.722266788999999</v>
      </c>
      <c r="K6645" s="37">
        <v>31.321228254000001</v>
      </c>
      <c r="L6645" s="37">
        <v>22.164635181000001</v>
      </c>
      <c r="M6645" s="37">
        <v>4.9433558646</v>
      </c>
      <c r="N6645" s="37">
        <v>21.932892848000002</v>
      </c>
      <c r="O6645" s="37">
        <v>15.869612045</v>
      </c>
      <c r="P6645" s="37">
        <v>6.8</v>
      </c>
      <c r="Q6645" s="37">
        <v>89.859155200000004</v>
      </c>
      <c r="R6645" s="38">
        <v>132674</v>
      </c>
      <c r="S6645" s="37">
        <v>3.5806499999999999</v>
      </c>
      <c r="T6645" s="38">
        <v>2</v>
      </c>
      <c r="U6645" s="38">
        <v>6</v>
      </c>
      <c r="V6645" s="38">
        <v>0</v>
      </c>
    </row>
    <row r="6646" spans="1:22" ht="13.5" customHeight="1" x14ac:dyDescent="0.2">
      <c r="A6646" s="32" t="s">
        <v>6642</v>
      </c>
      <c r="B6646" s="32" t="s">
        <v>14433</v>
      </c>
      <c r="C6646" s="32" t="s">
        <v>18109</v>
      </c>
      <c r="D6646" s="37">
        <v>2.9571149999999999</v>
      </c>
      <c r="E6646" s="39">
        <v>1156.96</v>
      </c>
      <c r="F6646" s="39">
        <v>5314</v>
      </c>
      <c r="G6646" s="39">
        <v>9596.9</v>
      </c>
      <c r="H6646" s="38">
        <v>6</v>
      </c>
      <c r="I6646" s="38">
        <v>10493</v>
      </c>
      <c r="J6646" s="37">
        <v>7.4400221137000004</v>
      </c>
      <c r="K6646" s="37">
        <v>17.631946084999999</v>
      </c>
      <c r="L6646" s="37">
        <v>5.7081897850000001</v>
      </c>
      <c r="M6646" s="37">
        <v>13.741919809000001</v>
      </c>
      <c r="N6646" s="37">
        <v>6.8077128188999998</v>
      </c>
      <c r="O6646" s="37">
        <v>6.5485580646999999</v>
      </c>
      <c r="P6646" s="37">
        <v>6.7805793285</v>
      </c>
      <c r="Q6646" s="37">
        <v>92.541528200000002</v>
      </c>
      <c r="R6646" s="38">
        <v>328731</v>
      </c>
      <c r="S6646" s="37">
        <v>2.3000099999999999</v>
      </c>
      <c r="T6646" s="38">
        <v>2</v>
      </c>
      <c r="U6646" s="38">
        <v>6</v>
      </c>
      <c r="V6646" s="38">
        <v>2</v>
      </c>
    </row>
    <row r="6647" spans="1:22" ht="13.5" customHeight="1" x14ac:dyDescent="0.2">
      <c r="A6647" s="32" t="s">
        <v>6643</v>
      </c>
      <c r="B6647" s="32" t="s">
        <v>14434</v>
      </c>
      <c r="C6647" s="32" t="s">
        <v>18167</v>
      </c>
      <c r="D6647" s="37">
        <v>6.697171</v>
      </c>
      <c r="E6647" s="39">
        <v>601.02</v>
      </c>
      <c r="F6647" s="39">
        <v>2915</v>
      </c>
      <c r="G6647" s="39">
        <v>5641.69</v>
      </c>
      <c r="H6647" s="38">
        <v>5</v>
      </c>
      <c r="I6647" s="38">
        <v>5758</v>
      </c>
      <c r="J6647" s="37">
        <v>28.280372100000001</v>
      </c>
      <c r="K6647" s="37">
        <v>23.271224559</v>
      </c>
      <c r="L6647" s="37">
        <v>39.405751674000001</v>
      </c>
      <c r="M6647" s="37">
        <v>6.5396852294999999</v>
      </c>
      <c r="N6647" s="37">
        <v>20.160188702999999</v>
      </c>
      <c r="O6647" s="37">
        <v>15.422441771000001</v>
      </c>
      <c r="P6647" s="37">
        <v>6.8</v>
      </c>
      <c r="Q6647" s="37">
        <v>73.933323900000005</v>
      </c>
      <c r="R6647" s="38">
        <v>176830</v>
      </c>
      <c r="S6647" s="37">
        <v>2.1238999999999999</v>
      </c>
      <c r="T6647" s="38">
        <v>4</v>
      </c>
      <c r="U6647" s="38">
        <v>3</v>
      </c>
      <c r="V6647" s="38">
        <v>1</v>
      </c>
    </row>
    <row r="6648" spans="1:22" ht="13.5" customHeight="1" x14ac:dyDescent="0.2">
      <c r="A6648" s="32" t="s">
        <v>6644</v>
      </c>
      <c r="B6648" s="32" t="s">
        <v>14435</v>
      </c>
      <c r="C6648" s="32" t="s">
        <v>18166</v>
      </c>
      <c r="D6648" s="37">
        <v>1.3922330000000001</v>
      </c>
      <c r="E6648" s="39">
        <v>1772.97</v>
      </c>
      <c r="F6648" s="39">
        <v>3907</v>
      </c>
      <c r="G6648" s="39">
        <v>7383.85</v>
      </c>
      <c r="H6648" s="38">
        <v>5</v>
      </c>
      <c r="I6648" s="38">
        <v>7533</v>
      </c>
      <c r="J6648" s="37">
        <v>13.179886290000001</v>
      </c>
      <c r="K6648" s="37">
        <v>16.482277247999999</v>
      </c>
      <c r="L6648" s="37">
        <v>12.180782572</v>
      </c>
      <c r="M6648" s="37">
        <v>10.095548866</v>
      </c>
      <c r="N6648" s="37">
        <v>8.8266797184999994</v>
      </c>
      <c r="O6648" s="37">
        <v>5.2120427612000002</v>
      </c>
      <c r="P6648" s="37">
        <v>6.6389151598999998</v>
      </c>
      <c r="Q6648" s="37">
        <v>83.538848799999997</v>
      </c>
      <c r="R6648" s="38">
        <v>186718</v>
      </c>
      <c r="S6648" s="37">
        <v>3.5806499999999999</v>
      </c>
      <c r="T6648" s="38">
        <v>2</v>
      </c>
      <c r="U6648" s="38">
        <v>5</v>
      </c>
      <c r="V6648" s="38">
        <v>1</v>
      </c>
    </row>
    <row r="6649" spans="1:22" ht="13.5" customHeight="1" x14ac:dyDescent="0.2">
      <c r="A6649" s="32" t="s">
        <v>6645</v>
      </c>
      <c r="B6649" s="32" t="s">
        <v>14436</v>
      </c>
      <c r="C6649" s="32" t="s">
        <v>18166</v>
      </c>
      <c r="D6649" s="37">
        <v>2.9553449999999999</v>
      </c>
      <c r="E6649" s="39">
        <v>941</v>
      </c>
      <c r="F6649" s="39">
        <v>2199</v>
      </c>
      <c r="G6649" s="39">
        <v>4271.9399999999996</v>
      </c>
      <c r="H6649" s="38">
        <v>4</v>
      </c>
      <c r="I6649" s="38">
        <v>4309</v>
      </c>
      <c r="J6649" s="37">
        <v>7.4060169990000002</v>
      </c>
      <c r="K6649" s="37">
        <v>2.7881001107999999</v>
      </c>
      <c r="L6649" s="37">
        <v>4.1074735937</v>
      </c>
      <c r="M6649" s="37">
        <v>26.342917746000001</v>
      </c>
      <c r="N6649" s="37">
        <v>1.1531427659</v>
      </c>
      <c r="O6649" s="37">
        <v>10.328026852000001</v>
      </c>
      <c r="P6649" s="37">
        <v>6.8</v>
      </c>
      <c r="Q6649" s="37">
        <v>72.1926907</v>
      </c>
      <c r="R6649" s="38">
        <v>85624</v>
      </c>
      <c r="S6649" s="37">
        <v>3.5806499999999999</v>
      </c>
      <c r="T6649" s="38">
        <v>4</v>
      </c>
      <c r="U6649" s="38">
        <v>4</v>
      </c>
      <c r="V6649" s="38">
        <v>2</v>
      </c>
    </row>
    <row r="6650" spans="1:22" ht="13.5" customHeight="1" x14ac:dyDescent="0.2">
      <c r="A6650" s="32" t="s">
        <v>6646</v>
      </c>
      <c r="B6650" s="32" t="s">
        <v>14437</v>
      </c>
      <c r="C6650" s="32" t="s">
        <v>18167</v>
      </c>
      <c r="D6650" s="37">
        <v>7.2052620000000003</v>
      </c>
      <c r="E6650" s="39">
        <v>1465.99</v>
      </c>
      <c r="F6650" s="39">
        <v>4179</v>
      </c>
      <c r="G6650" s="39">
        <v>7844.19</v>
      </c>
      <c r="H6650" s="38">
        <v>4</v>
      </c>
      <c r="I6650" s="38">
        <v>8010</v>
      </c>
      <c r="J6650" s="37">
        <v>25.615179059999999</v>
      </c>
      <c r="K6650" s="37">
        <v>22.797438810999999</v>
      </c>
      <c r="L6650" s="37">
        <v>34.585639571000002</v>
      </c>
      <c r="M6650" s="37">
        <v>8.4462787771999999</v>
      </c>
      <c r="N6650" s="37">
        <v>18.83481523</v>
      </c>
      <c r="O6650" s="37">
        <v>16.082996972</v>
      </c>
      <c r="P6650" s="37">
        <v>6.8</v>
      </c>
      <c r="Q6650" s="37">
        <v>92.649235399999995</v>
      </c>
      <c r="R6650" s="38">
        <v>304621</v>
      </c>
      <c r="S6650" s="37">
        <v>2.1238999999999999</v>
      </c>
      <c r="T6650" s="38">
        <v>1</v>
      </c>
      <c r="U6650" s="38">
        <v>2</v>
      </c>
      <c r="V6650" s="38">
        <v>0</v>
      </c>
    </row>
    <row r="6651" spans="1:22" ht="13.5" customHeight="1" x14ac:dyDescent="0.2">
      <c r="A6651" s="32" t="s">
        <v>6647</v>
      </c>
      <c r="B6651" s="32" t="s">
        <v>14438</v>
      </c>
      <c r="C6651" s="32" t="s">
        <v>18166</v>
      </c>
      <c r="D6651" s="37">
        <v>5.8597229999999998</v>
      </c>
      <c r="E6651" s="39">
        <v>366</v>
      </c>
      <c r="F6651" s="39">
        <v>1183</v>
      </c>
      <c r="G6651" s="39">
        <v>2333.29</v>
      </c>
      <c r="H6651" s="38">
        <v>2</v>
      </c>
      <c r="I6651" s="38">
        <v>2387</v>
      </c>
      <c r="J6651" s="37">
        <v>47.358236990000002</v>
      </c>
      <c r="K6651" s="37">
        <v>50.038761354000002</v>
      </c>
      <c r="L6651" s="37">
        <v>62.898888735</v>
      </c>
      <c r="M6651" s="37">
        <v>10.696784221</v>
      </c>
      <c r="N6651" s="37">
        <v>39.959627742999999</v>
      </c>
      <c r="O6651" s="37">
        <v>23.233818789000001</v>
      </c>
      <c r="P6651" s="37">
        <v>6.8</v>
      </c>
      <c r="Q6651" s="37" t="s">
        <v>15680</v>
      </c>
      <c r="R6651" s="38">
        <v>84712</v>
      </c>
      <c r="S6651" s="37">
        <v>3.5806499999999999</v>
      </c>
      <c r="T6651" s="38">
        <v>0</v>
      </c>
      <c r="U6651" s="38">
        <v>1</v>
      </c>
      <c r="V6651" s="38">
        <v>0</v>
      </c>
    </row>
    <row r="6652" spans="1:22" ht="13.5" customHeight="1" x14ac:dyDescent="0.2">
      <c r="A6652" s="32" t="s">
        <v>6648</v>
      </c>
      <c r="B6652" s="32" t="s">
        <v>14439</v>
      </c>
      <c r="C6652" s="32" t="s">
        <v>18166</v>
      </c>
      <c r="D6652" s="37">
        <v>4.2306790000000003</v>
      </c>
      <c r="E6652" s="39">
        <v>586</v>
      </c>
      <c r="F6652" s="39">
        <v>1477</v>
      </c>
      <c r="G6652" s="39">
        <v>2881.66</v>
      </c>
      <c r="H6652" s="38">
        <v>4</v>
      </c>
      <c r="I6652" s="38">
        <v>2930</v>
      </c>
      <c r="J6652" s="37">
        <v>9.0670933945000005</v>
      </c>
      <c r="K6652" s="37">
        <v>6.3331211486000001</v>
      </c>
      <c r="L6652" s="37">
        <v>7.0989124527999996</v>
      </c>
      <c r="M6652" s="37">
        <v>61.763025708000001</v>
      </c>
      <c r="N6652" s="37">
        <v>3.6214588893999999</v>
      </c>
      <c r="O6652" s="37">
        <v>31.390223749</v>
      </c>
      <c r="P6652" s="37">
        <v>5.9</v>
      </c>
      <c r="Q6652" s="37">
        <v>99.331627800000007</v>
      </c>
      <c r="R6652" s="38">
        <v>96918</v>
      </c>
      <c r="S6652" s="37">
        <v>3.5806499999999999</v>
      </c>
      <c r="T6652" s="38">
        <v>3</v>
      </c>
      <c r="U6652" s="38">
        <v>3</v>
      </c>
      <c r="V6652" s="38">
        <v>1</v>
      </c>
    </row>
    <row r="6653" spans="1:22" ht="13.5" customHeight="1" x14ac:dyDescent="0.2">
      <c r="A6653" s="32" t="s">
        <v>6649</v>
      </c>
      <c r="B6653" s="32" t="s">
        <v>14440</v>
      </c>
      <c r="C6653" s="32" t="s">
        <v>18165</v>
      </c>
      <c r="D6653" s="37">
        <v>10.993819999999999</v>
      </c>
      <c r="E6653" s="39">
        <v>257.99</v>
      </c>
      <c r="F6653" s="39">
        <v>1219</v>
      </c>
      <c r="G6653" s="39">
        <v>2544.14</v>
      </c>
      <c r="H6653" s="38">
        <v>1</v>
      </c>
      <c r="I6653" s="38">
        <v>2595</v>
      </c>
      <c r="J6653" s="37">
        <v>30.492211569999998</v>
      </c>
      <c r="K6653" s="37">
        <v>47.226696846000003</v>
      </c>
      <c r="L6653" s="37">
        <v>28.793773570999999</v>
      </c>
      <c r="M6653" s="37">
        <v>7.6669910242999997</v>
      </c>
      <c r="N6653" s="37">
        <v>34.313457876999998</v>
      </c>
      <c r="O6653" s="37">
        <v>20.709815041999999</v>
      </c>
      <c r="P6653" s="37">
        <v>10</v>
      </c>
      <c r="Q6653" s="37" t="s">
        <v>15680</v>
      </c>
      <c r="R6653" s="38">
        <v>62836</v>
      </c>
      <c r="S6653" s="37">
        <v>1.60561</v>
      </c>
      <c r="T6653" s="38">
        <v>0</v>
      </c>
      <c r="U6653" s="38">
        <v>0</v>
      </c>
      <c r="V6653" s="38">
        <v>1</v>
      </c>
    </row>
    <row r="6654" spans="1:22" ht="13.5" customHeight="1" x14ac:dyDescent="0.2">
      <c r="A6654" s="32" t="s">
        <v>6650</v>
      </c>
      <c r="B6654" s="32" t="s">
        <v>14441</v>
      </c>
      <c r="C6654" s="32" t="s">
        <v>18165</v>
      </c>
      <c r="D6654" s="37">
        <v>16.142050000000001</v>
      </c>
      <c r="E6654" s="39">
        <v>260</v>
      </c>
      <c r="F6654" s="39">
        <v>1513</v>
      </c>
      <c r="G6654" s="39" t="s">
        <v>15680</v>
      </c>
      <c r="H6654" s="38">
        <v>2</v>
      </c>
      <c r="I6654" s="38">
        <v>2962</v>
      </c>
      <c r="J6654" s="37" t="s">
        <v>15680</v>
      </c>
      <c r="K6654" s="37" t="s">
        <v>15680</v>
      </c>
      <c r="L6654" s="37" t="s">
        <v>15680</v>
      </c>
      <c r="M6654" s="37" t="s">
        <v>15680</v>
      </c>
      <c r="N6654" s="37" t="s">
        <v>15680</v>
      </c>
      <c r="O6654" s="37" t="s">
        <v>15680</v>
      </c>
      <c r="P6654" s="37">
        <v>5.3</v>
      </c>
      <c r="Q6654" s="37" t="s">
        <v>15680</v>
      </c>
      <c r="R6654" s="38">
        <v>82151</v>
      </c>
      <c r="S6654" s="37">
        <v>1.60561</v>
      </c>
      <c r="T6654" s="38">
        <v>1</v>
      </c>
      <c r="U6654" s="38">
        <v>0</v>
      </c>
      <c r="V6654" s="38">
        <v>1</v>
      </c>
    </row>
    <row r="6655" spans="1:22" ht="13.5" customHeight="1" x14ac:dyDescent="0.2">
      <c r="A6655" s="32" t="s">
        <v>6651</v>
      </c>
      <c r="B6655" s="32" t="s">
        <v>14442</v>
      </c>
      <c r="C6655" s="32" t="s">
        <v>18109</v>
      </c>
      <c r="D6655" s="37">
        <v>5.8348699999999996</v>
      </c>
      <c r="E6655" s="39">
        <v>497</v>
      </c>
      <c r="F6655" s="39">
        <v>1406</v>
      </c>
      <c r="G6655" s="39">
        <v>2898.99</v>
      </c>
      <c r="H6655" s="38">
        <v>2</v>
      </c>
      <c r="I6655" s="38">
        <v>3011</v>
      </c>
      <c r="J6655" s="37">
        <v>0.15709458100000001</v>
      </c>
      <c r="K6655" s="37">
        <v>5.4999486879999999</v>
      </c>
      <c r="L6655" s="37">
        <v>0.36208288399999999</v>
      </c>
      <c r="M6655" s="37">
        <v>25.368025930000002</v>
      </c>
      <c r="N6655" s="37">
        <v>3.8383484280000002</v>
      </c>
      <c r="O6655" s="37">
        <v>14.87867956</v>
      </c>
      <c r="P6655" s="37">
        <v>5.3800756620000003</v>
      </c>
      <c r="Q6655" s="37">
        <v>91.046788800000002</v>
      </c>
      <c r="R6655" s="38">
        <v>53337</v>
      </c>
      <c r="S6655" s="37">
        <v>2.3000099999999999</v>
      </c>
      <c r="T6655" s="38">
        <v>2</v>
      </c>
      <c r="U6655" s="38">
        <v>1</v>
      </c>
      <c r="V6655" s="38">
        <v>0</v>
      </c>
    </row>
    <row r="6656" spans="1:22" ht="13.5" customHeight="1" x14ac:dyDescent="0.2">
      <c r="A6656" s="32" t="s">
        <v>6652</v>
      </c>
      <c r="B6656" s="32" t="s">
        <v>14443</v>
      </c>
      <c r="C6656" s="32" t="s">
        <v>18166</v>
      </c>
      <c r="D6656" s="37">
        <v>5.3523639999999997</v>
      </c>
      <c r="E6656" s="39">
        <v>728.02</v>
      </c>
      <c r="F6656" s="39">
        <v>1723</v>
      </c>
      <c r="G6656" s="39">
        <v>3372.56</v>
      </c>
      <c r="H6656" s="38">
        <v>2</v>
      </c>
      <c r="I6656" s="38">
        <v>3408</v>
      </c>
      <c r="J6656" s="37">
        <v>10.617177243</v>
      </c>
      <c r="K6656" s="37">
        <v>4.6481406215999996</v>
      </c>
      <c r="L6656" s="37">
        <v>6.6891535083000004</v>
      </c>
      <c r="M6656" s="37">
        <v>56.258851102000001</v>
      </c>
      <c r="N6656" s="37">
        <v>2.8334337739</v>
      </c>
      <c r="O6656" s="37">
        <v>17.795981228999999</v>
      </c>
      <c r="P6656" s="37">
        <v>6.7674050633</v>
      </c>
      <c r="Q6656" s="37">
        <v>69.950665900000004</v>
      </c>
      <c r="R6656" s="38">
        <v>70556</v>
      </c>
      <c r="S6656" s="37">
        <v>3.5806499999999999</v>
      </c>
      <c r="T6656" s="38">
        <v>1</v>
      </c>
      <c r="U6656" s="38">
        <v>2</v>
      </c>
      <c r="V6656" s="38">
        <v>1</v>
      </c>
    </row>
    <row r="6657" spans="1:22" ht="13.5" customHeight="1" x14ac:dyDescent="0.2">
      <c r="A6657" s="32" t="s">
        <v>6653</v>
      </c>
      <c r="B6657" s="32" t="s">
        <v>14444</v>
      </c>
      <c r="C6657" s="32" t="s">
        <v>18165</v>
      </c>
      <c r="D6657" s="37">
        <v>9.7545009999999994</v>
      </c>
      <c r="E6657" s="39">
        <v>420</v>
      </c>
      <c r="F6657" s="39">
        <v>1216</v>
      </c>
      <c r="G6657" s="39">
        <v>2415.23</v>
      </c>
      <c r="H6657" s="38">
        <v>2</v>
      </c>
      <c r="I6657" s="38">
        <v>2482</v>
      </c>
      <c r="J6657" s="37">
        <v>62.266150150000001</v>
      </c>
      <c r="K6657" s="37">
        <v>80.664171400000001</v>
      </c>
      <c r="L6657" s="37">
        <v>49.01353537</v>
      </c>
      <c r="M6657" s="37">
        <v>1.804396007</v>
      </c>
      <c r="N6657" s="37">
        <v>54.224483630000002</v>
      </c>
      <c r="O6657" s="37">
        <v>47.910056679999997</v>
      </c>
      <c r="P6657" s="37">
        <v>5.698154283</v>
      </c>
      <c r="Q6657" s="37" t="s">
        <v>15680</v>
      </c>
      <c r="R6657" s="38">
        <v>93231</v>
      </c>
      <c r="S6657" s="37">
        <v>1.60561</v>
      </c>
      <c r="T6657" s="38">
        <v>1</v>
      </c>
      <c r="U6657" s="38">
        <v>1</v>
      </c>
      <c r="V6657" s="38">
        <v>0</v>
      </c>
    </row>
    <row r="6658" spans="1:22" ht="13.5" customHeight="1" x14ac:dyDescent="0.2">
      <c r="A6658" s="32" t="s">
        <v>6654</v>
      </c>
      <c r="B6658" s="32" t="s">
        <v>14445</v>
      </c>
      <c r="C6658" s="32" t="s">
        <v>18166</v>
      </c>
      <c r="D6658" s="37">
        <v>9.6716689999999996</v>
      </c>
      <c r="E6658" s="39">
        <v>396.99</v>
      </c>
      <c r="F6658" s="39">
        <v>1966</v>
      </c>
      <c r="G6658" s="39">
        <v>3778.75</v>
      </c>
      <c r="H6658" s="38">
        <v>6</v>
      </c>
      <c r="I6658" s="38">
        <v>3886</v>
      </c>
      <c r="J6658" s="37">
        <v>44.961423127000003</v>
      </c>
      <c r="K6658" s="37">
        <v>46.070063437000002</v>
      </c>
      <c r="L6658" s="37">
        <v>45.917167053</v>
      </c>
      <c r="M6658" s="37">
        <v>2.3680605543</v>
      </c>
      <c r="N6658" s="37">
        <v>48.669712654000001</v>
      </c>
      <c r="O6658" s="37">
        <v>19.284607563000002</v>
      </c>
      <c r="P6658" s="37">
        <v>6.8</v>
      </c>
      <c r="Q6658" s="37">
        <v>66.576556199999999</v>
      </c>
      <c r="R6658" s="38">
        <v>135608</v>
      </c>
      <c r="S6658" s="37">
        <v>3.5806499999999999</v>
      </c>
      <c r="T6658" s="38">
        <v>2</v>
      </c>
      <c r="U6658" s="38">
        <v>5</v>
      </c>
      <c r="V6658" s="38">
        <v>0</v>
      </c>
    </row>
    <row r="6659" spans="1:22" ht="13.5" customHeight="1" x14ac:dyDescent="0.2">
      <c r="A6659" s="32" t="s">
        <v>6655</v>
      </c>
      <c r="B6659" s="32" t="s">
        <v>14446</v>
      </c>
      <c r="C6659" s="32" t="s">
        <v>18109</v>
      </c>
      <c r="D6659" s="37">
        <v>11.42737</v>
      </c>
      <c r="E6659" s="39">
        <v>862.98</v>
      </c>
      <c r="F6659" s="39">
        <v>3323</v>
      </c>
      <c r="G6659" s="39">
        <v>6763.52</v>
      </c>
      <c r="H6659" s="38">
        <v>4</v>
      </c>
      <c r="I6659" s="38">
        <v>7115</v>
      </c>
      <c r="J6659" s="37">
        <v>41.044956642999999</v>
      </c>
      <c r="K6659" s="37">
        <v>59.196053128000003</v>
      </c>
      <c r="L6659" s="37">
        <v>44.222203696000001</v>
      </c>
      <c r="M6659" s="37">
        <v>3.5839317678999998</v>
      </c>
      <c r="N6659" s="37">
        <v>39.603641463000002</v>
      </c>
      <c r="O6659" s="37">
        <v>42.954535069999999</v>
      </c>
      <c r="P6659" s="37">
        <v>6.7358347592000003</v>
      </c>
      <c r="Q6659" s="37">
        <v>61.889511400000004</v>
      </c>
      <c r="R6659" s="38">
        <v>219039</v>
      </c>
      <c r="S6659" s="37">
        <v>2.3000099999999999</v>
      </c>
      <c r="T6659" s="38">
        <v>3</v>
      </c>
      <c r="U6659" s="38">
        <v>3</v>
      </c>
      <c r="V6659" s="38">
        <v>0</v>
      </c>
    </row>
    <row r="6660" spans="1:22" ht="13.5" customHeight="1" x14ac:dyDescent="0.2">
      <c r="A6660" s="32" t="s">
        <v>6656</v>
      </c>
      <c r="B6660" s="32" t="s">
        <v>14447</v>
      </c>
      <c r="C6660" s="32" t="s">
        <v>18167</v>
      </c>
      <c r="D6660" s="37">
        <v>5.5473119999999998</v>
      </c>
      <c r="E6660" s="39">
        <v>614.01</v>
      </c>
      <c r="F6660" s="39">
        <v>2625</v>
      </c>
      <c r="G6660" s="39">
        <v>5030.62</v>
      </c>
      <c r="H6660" s="38">
        <v>4</v>
      </c>
      <c r="I6660" s="38">
        <v>5306</v>
      </c>
      <c r="J6660" s="37">
        <v>12.810461632999999</v>
      </c>
      <c r="K6660" s="37">
        <v>22.877569350000002</v>
      </c>
      <c r="L6660" s="37">
        <v>13.745985708999999</v>
      </c>
      <c r="M6660" s="37">
        <v>4.1485937875000003</v>
      </c>
      <c r="N6660" s="37">
        <v>13.465778466</v>
      </c>
      <c r="O6660" s="37">
        <v>7.0520459633000003</v>
      </c>
      <c r="P6660" s="37">
        <v>5.9</v>
      </c>
      <c r="Q6660" s="37">
        <v>80.880075399999996</v>
      </c>
      <c r="R6660" s="38">
        <v>120453</v>
      </c>
      <c r="S6660" s="37">
        <v>2.1238999999999999</v>
      </c>
      <c r="T6660" s="38">
        <v>1</v>
      </c>
      <c r="U6660" s="38">
        <v>3</v>
      </c>
      <c r="V6660" s="38">
        <v>0</v>
      </c>
    </row>
    <row r="6661" spans="1:22" ht="13.5" customHeight="1" x14ac:dyDescent="0.2">
      <c r="A6661" s="32" t="s">
        <v>6657</v>
      </c>
      <c r="B6661" s="32" t="s">
        <v>14448</v>
      </c>
      <c r="C6661" s="32" t="s">
        <v>18109</v>
      </c>
      <c r="D6661" s="37">
        <v>5.5531639999999998</v>
      </c>
      <c r="E6661" s="39">
        <v>780.99</v>
      </c>
      <c r="F6661" s="39">
        <v>4320</v>
      </c>
      <c r="G6661" s="39">
        <v>8160.78</v>
      </c>
      <c r="H6661" s="38">
        <v>8</v>
      </c>
      <c r="I6661" s="38">
        <v>8395</v>
      </c>
      <c r="J6661" s="37">
        <v>11.250599626</v>
      </c>
      <c r="K6661" s="37">
        <v>21.038994842000001</v>
      </c>
      <c r="L6661" s="37">
        <v>8.5201365979000006</v>
      </c>
      <c r="M6661" s="37">
        <v>13.737996132999999</v>
      </c>
      <c r="N6661" s="37">
        <v>16.196980389</v>
      </c>
      <c r="O6661" s="37">
        <v>11.144378272000001</v>
      </c>
      <c r="P6661" s="37">
        <v>5.8181526962000003</v>
      </c>
      <c r="Q6661" s="37">
        <v>77.525676599999997</v>
      </c>
      <c r="R6661" s="38">
        <v>352020</v>
      </c>
      <c r="S6661" s="37">
        <v>2.3000099999999999</v>
      </c>
      <c r="T6661" s="38">
        <v>5</v>
      </c>
      <c r="U6661" s="38">
        <v>5</v>
      </c>
      <c r="V6661" s="38">
        <v>0</v>
      </c>
    </row>
    <row r="6662" spans="1:22" ht="13.5" customHeight="1" x14ac:dyDescent="0.2">
      <c r="A6662" s="32" t="s">
        <v>6658</v>
      </c>
      <c r="B6662" s="32" t="s">
        <v>14449</v>
      </c>
      <c r="C6662" s="32" t="s">
        <v>18109</v>
      </c>
      <c r="D6662" s="37">
        <v>5.2407279999999998</v>
      </c>
      <c r="E6662" s="39">
        <v>298.01</v>
      </c>
      <c r="F6662" s="39">
        <v>1317</v>
      </c>
      <c r="G6662" s="39" t="s">
        <v>15680</v>
      </c>
      <c r="H6662" s="38">
        <v>1</v>
      </c>
      <c r="I6662" s="38">
        <v>2705</v>
      </c>
      <c r="J6662" s="37">
        <v>39.115421570000002</v>
      </c>
      <c r="K6662" s="37">
        <v>81.446594200000007</v>
      </c>
      <c r="L6662" s="37">
        <v>29.42215629</v>
      </c>
      <c r="M6662" s="37">
        <v>5.262379374</v>
      </c>
      <c r="N6662" s="37">
        <v>49.01353537</v>
      </c>
      <c r="O6662" s="37">
        <v>31.81291298</v>
      </c>
      <c r="P6662" s="37">
        <v>5.3960761684999996</v>
      </c>
      <c r="Q6662" s="37" t="s">
        <v>15680</v>
      </c>
      <c r="R6662" s="38">
        <v>118163</v>
      </c>
      <c r="S6662" s="37">
        <v>2.3000099999999999</v>
      </c>
      <c r="T6662" s="38">
        <v>0</v>
      </c>
      <c r="U6662" s="38">
        <v>1</v>
      </c>
      <c r="V6662" s="38">
        <v>0</v>
      </c>
    </row>
    <row r="6663" spans="1:22" ht="13.5" customHeight="1" x14ac:dyDescent="0.2">
      <c r="A6663" s="32" t="s">
        <v>6659</v>
      </c>
      <c r="B6663" s="32" t="s">
        <v>14450</v>
      </c>
      <c r="C6663" s="32" t="s">
        <v>18167</v>
      </c>
      <c r="D6663" s="37">
        <v>10.341530000000001</v>
      </c>
      <c r="E6663" s="39">
        <v>657</v>
      </c>
      <c r="F6663" s="39">
        <v>2306</v>
      </c>
      <c r="G6663" s="39">
        <v>4524.76</v>
      </c>
      <c r="H6663" s="38">
        <v>3</v>
      </c>
      <c r="I6663" s="38">
        <v>4596</v>
      </c>
      <c r="J6663" s="37">
        <v>9.1811436043000008</v>
      </c>
      <c r="K6663" s="37">
        <v>10.633704311000001</v>
      </c>
      <c r="L6663" s="37">
        <v>9.7646112879999993</v>
      </c>
      <c r="M6663" s="37">
        <v>9.0209505914000001</v>
      </c>
      <c r="N6663" s="37">
        <v>6.3781775483000001</v>
      </c>
      <c r="O6663" s="37">
        <v>8.8585987495000005</v>
      </c>
      <c r="P6663" s="37">
        <v>5.9266816142999996</v>
      </c>
      <c r="Q6663" s="37">
        <v>84.460870799999995</v>
      </c>
      <c r="R6663" s="38">
        <v>176646</v>
      </c>
      <c r="S6663" s="37">
        <v>2.1238999999999999</v>
      </c>
      <c r="T6663" s="38">
        <v>3</v>
      </c>
      <c r="U6663" s="38">
        <v>3</v>
      </c>
      <c r="V6663" s="38">
        <v>0</v>
      </c>
    </row>
    <row r="6664" spans="1:22" ht="13.5" customHeight="1" x14ac:dyDescent="0.2">
      <c r="A6664" s="32" t="s">
        <v>6660</v>
      </c>
      <c r="B6664" s="32" t="s">
        <v>14451</v>
      </c>
      <c r="C6664" s="32" t="s">
        <v>18109</v>
      </c>
      <c r="D6664" s="37">
        <v>3.700116</v>
      </c>
      <c r="E6664" s="39">
        <v>331.01</v>
      </c>
      <c r="F6664" s="39">
        <v>1227</v>
      </c>
      <c r="G6664" s="39">
        <v>2481.08</v>
      </c>
      <c r="H6664" s="38">
        <v>1</v>
      </c>
      <c r="I6664" s="38">
        <v>2546</v>
      </c>
      <c r="J6664" s="37">
        <v>43.349199235</v>
      </c>
      <c r="K6664" s="37">
        <v>49.027350869000003</v>
      </c>
      <c r="L6664" s="37">
        <v>50.405268307</v>
      </c>
      <c r="M6664" s="37">
        <v>2.7515636618000001</v>
      </c>
      <c r="N6664" s="37">
        <v>36.611283053000001</v>
      </c>
      <c r="O6664" s="37">
        <v>35.939326704000003</v>
      </c>
      <c r="P6664" s="37">
        <v>6.8</v>
      </c>
      <c r="Q6664" s="37" t="s">
        <v>15680</v>
      </c>
      <c r="R6664" s="38">
        <v>98747</v>
      </c>
      <c r="S6664" s="37">
        <v>2.3000099999999999</v>
      </c>
      <c r="T6664" s="38">
        <v>1</v>
      </c>
      <c r="U6664" s="38">
        <v>1</v>
      </c>
      <c r="V6664" s="38">
        <v>0</v>
      </c>
    </row>
    <row r="6665" spans="1:22" ht="13.5" customHeight="1" x14ac:dyDescent="0.2">
      <c r="A6665" s="32" t="s">
        <v>6661</v>
      </c>
      <c r="B6665" s="32" t="s">
        <v>14452</v>
      </c>
      <c r="C6665" s="32" t="s">
        <v>18165</v>
      </c>
      <c r="D6665" s="37">
        <v>6.9572640000000003</v>
      </c>
      <c r="E6665" s="39">
        <v>280.99</v>
      </c>
      <c r="F6665" s="39">
        <v>1351</v>
      </c>
      <c r="G6665" s="39">
        <v>2650.36</v>
      </c>
      <c r="H6665" s="38">
        <v>2</v>
      </c>
      <c r="I6665" s="38">
        <v>2736</v>
      </c>
      <c r="J6665" s="37">
        <v>1.1482518013</v>
      </c>
      <c r="K6665" s="37">
        <v>15.524825998000001</v>
      </c>
      <c r="L6665" s="37">
        <v>3.6246123543</v>
      </c>
      <c r="M6665" s="37">
        <v>17.054660348999999</v>
      </c>
      <c r="N6665" s="37">
        <v>15.046985358000001</v>
      </c>
      <c r="O6665" s="37">
        <v>0.50605598740000002</v>
      </c>
      <c r="P6665" s="37">
        <v>6.3438758846000001</v>
      </c>
      <c r="Q6665" s="37" t="s">
        <v>15680</v>
      </c>
      <c r="R6665" s="38">
        <v>64656</v>
      </c>
      <c r="S6665" s="37">
        <v>1.60561</v>
      </c>
      <c r="T6665" s="38">
        <v>1</v>
      </c>
      <c r="U6665" s="38">
        <v>0</v>
      </c>
      <c r="V6665" s="38">
        <v>2</v>
      </c>
    </row>
    <row r="6666" spans="1:22" ht="13.5" customHeight="1" x14ac:dyDescent="0.2">
      <c r="A6666" s="32" t="s">
        <v>6662</v>
      </c>
      <c r="B6666" s="32" t="s">
        <v>14453</v>
      </c>
      <c r="C6666" s="32" t="s">
        <v>18164</v>
      </c>
      <c r="D6666" s="37">
        <v>5.9844929999999996</v>
      </c>
      <c r="E6666" s="39">
        <v>905.03</v>
      </c>
      <c r="F6666" s="39">
        <v>2942</v>
      </c>
      <c r="G6666" s="39">
        <v>5546.18</v>
      </c>
      <c r="H6666" s="38">
        <v>5</v>
      </c>
      <c r="I6666" s="38">
        <v>5813</v>
      </c>
      <c r="J6666" s="37">
        <v>63.773259547999999</v>
      </c>
      <c r="K6666" s="37">
        <v>70.042754707</v>
      </c>
      <c r="L6666" s="37">
        <v>66.681014629000003</v>
      </c>
      <c r="M6666" s="37">
        <v>18.896581317999999</v>
      </c>
      <c r="N6666" s="37">
        <v>47.929530499000002</v>
      </c>
      <c r="O6666" s="37">
        <v>67.269028621999993</v>
      </c>
      <c r="P6666" s="37">
        <v>11.348027967</v>
      </c>
      <c r="Q6666" s="37">
        <v>80.835231899999997</v>
      </c>
      <c r="R6666" s="38">
        <v>207306</v>
      </c>
      <c r="S6666" s="37">
        <v>2.00116</v>
      </c>
      <c r="T6666" s="38">
        <v>3</v>
      </c>
      <c r="U6666" s="38">
        <v>4</v>
      </c>
      <c r="V6666" s="38">
        <v>0</v>
      </c>
    </row>
    <row r="6667" spans="1:22" ht="13.5" customHeight="1" x14ac:dyDescent="0.2">
      <c r="A6667" s="32" t="s">
        <v>6663</v>
      </c>
      <c r="B6667" s="32" t="s">
        <v>14454</v>
      </c>
      <c r="C6667" s="32" t="s">
        <v>18164</v>
      </c>
      <c r="D6667" s="37">
        <v>11.563219999999999</v>
      </c>
      <c r="E6667" s="39">
        <v>457.02</v>
      </c>
      <c r="F6667" s="39">
        <v>1900</v>
      </c>
      <c r="G6667" s="39">
        <v>3406.51</v>
      </c>
      <c r="H6667" s="38">
        <v>2</v>
      </c>
      <c r="I6667" s="38">
        <v>3672</v>
      </c>
      <c r="J6667" s="37">
        <v>65.012206316000004</v>
      </c>
      <c r="K6667" s="37">
        <v>69.858447811000005</v>
      </c>
      <c r="L6667" s="37">
        <v>57.192666465999999</v>
      </c>
      <c r="M6667" s="37">
        <v>15.836198155</v>
      </c>
      <c r="N6667" s="37">
        <v>34.349071674999998</v>
      </c>
      <c r="O6667" s="37">
        <v>30.330863481000002</v>
      </c>
      <c r="P6667" s="37">
        <v>10.127223569</v>
      </c>
      <c r="Q6667" s="37">
        <v>87.375006499999998</v>
      </c>
      <c r="R6667" s="38">
        <v>132027</v>
      </c>
      <c r="S6667" s="37">
        <v>2.00116</v>
      </c>
      <c r="T6667" s="38">
        <v>0</v>
      </c>
      <c r="U6667" s="38">
        <v>0</v>
      </c>
      <c r="V6667" s="38">
        <v>2</v>
      </c>
    </row>
    <row r="6668" spans="1:22" ht="13.5" customHeight="1" x14ac:dyDescent="0.2">
      <c r="A6668" s="32" t="s">
        <v>6664</v>
      </c>
      <c r="B6668" s="32" t="s">
        <v>14455</v>
      </c>
      <c r="C6668" s="32" t="s">
        <v>18164</v>
      </c>
      <c r="D6668" s="37">
        <v>2.1966649999999999</v>
      </c>
      <c r="E6668" s="39">
        <v>600.99</v>
      </c>
      <c r="F6668" s="39">
        <v>1865</v>
      </c>
      <c r="G6668" s="39">
        <v>3372.37</v>
      </c>
      <c r="H6668" s="38">
        <v>3</v>
      </c>
      <c r="I6668" s="38">
        <v>3613</v>
      </c>
      <c r="J6668" s="37">
        <v>61.953081632</v>
      </c>
      <c r="K6668" s="37">
        <v>69.879751026999998</v>
      </c>
      <c r="L6668" s="37">
        <v>48.544639033999999</v>
      </c>
      <c r="M6668" s="37">
        <v>12.738064446999999</v>
      </c>
      <c r="N6668" s="37">
        <v>31.440755466999999</v>
      </c>
      <c r="O6668" s="37">
        <v>42.538723683999997</v>
      </c>
      <c r="P6668" s="37">
        <v>11.75833036</v>
      </c>
      <c r="Q6668" s="37">
        <v>83.902520800000005</v>
      </c>
      <c r="R6668" s="38">
        <v>122522</v>
      </c>
      <c r="S6668" s="37">
        <v>2.00116</v>
      </c>
      <c r="T6668" s="38">
        <v>1</v>
      </c>
      <c r="U6668" s="38">
        <v>1</v>
      </c>
      <c r="V6668" s="38">
        <v>1</v>
      </c>
    </row>
    <row r="6669" spans="1:22" ht="13.5" customHeight="1" x14ac:dyDescent="0.2">
      <c r="A6669" s="32" t="s">
        <v>6665</v>
      </c>
      <c r="B6669" s="32" t="s">
        <v>14456</v>
      </c>
      <c r="C6669" s="32" t="s">
        <v>18164</v>
      </c>
      <c r="D6669" s="37">
        <v>5.7243500000000003</v>
      </c>
      <c r="E6669" s="39">
        <v>361.99</v>
      </c>
      <c r="F6669" s="39">
        <v>1373</v>
      </c>
      <c r="G6669" s="39">
        <v>2502.2800000000002</v>
      </c>
      <c r="H6669" s="38">
        <v>2</v>
      </c>
      <c r="I6669" s="38">
        <v>2651</v>
      </c>
      <c r="J6669" s="37">
        <v>53.497374321000002</v>
      </c>
      <c r="K6669" s="37">
        <v>64.500884631999995</v>
      </c>
      <c r="L6669" s="37">
        <v>48.991469723000002</v>
      </c>
      <c r="M6669" s="37">
        <v>24.310509798999998</v>
      </c>
      <c r="N6669" s="37">
        <v>25.542845617000001</v>
      </c>
      <c r="O6669" s="37">
        <v>64.965346679000007</v>
      </c>
      <c r="P6669" s="37">
        <v>8.0852015461000004</v>
      </c>
      <c r="Q6669" s="37" t="s">
        <v>15680</v>
      </c>
      <c r="R6669" s="38">
        <v>73660</v>
      </c>
      <c r="S6669" s="37">
        <v>2.00116</v>
      </c>
      <c r="T6669" s="38">
        <v>2</v>
      </c>
      <c r="U6669" s="38">
        <v>1</v>
      </c>
      <c r="V6669" s="38">
        <v>1</v>
      </c>
    </row>
    <row r="6670" spans="1:22" ht="13.5" customHeight="1" x14ac:dyDescent="0.2">
      <c r="A6670" s="32" t="s">
        <v>6666</v>
      </c>
      <c r="B6670" s="32" t="s">
        <v>14457</v>
      </c>
      <c r="C6670" s="32" t="s">
        <v>18164</v>
      </c>
      <c r="D6670" s="37">
        <v>1.3190189999999999</v>
      </c>
      <c r="E6670" s="39">
        <v>1527.03</v>
      </c>
      <c r="F6670" s="39">
        <v>4142</v>
      </c>
      <c r="G6670" s="39">
        <v>7636.77</v>
      </c>
      <c r="H6670" s="38">
        <v>5</v>
      </c>
      <c r="I6670" s="38">
        <v>8113</v>
      </c>
      <c r="J6670" s="37">
        <v>17.778536551999998</v>
      </c>
      <c r="K6670" s="37">
        <v>35.128911072999998</v>
      </c>
      <c r="L6670" s="37">
        <v>10.684685805999999</v>
      </c>
      <c r="M6670" s="37">
        <v>12.923220386000001</v>
      </c>
      <c r="N6670" s="37">
        <v>18.086610828000001</v>
      </c>
      <c r="O6670" s="37">
        <v>33.927456307</v>
      </c>
      <c r="P6670" s="37">
        <v>11.676890179000001</v>
      </c>
      <c r="Q6670" s="37">
        <v>79.021532899999997</v>
      </c>
      <c r="R6670" s="38">
        <v>211459</v>
      </c>
      <c r="S6670" s="37">
        <v>2.00116</v>
      </c>
      <c r="T6670" s="38">
        <v>1</v>
      </c>
      <c r="U6670" s="38">
        <v>4</v>
      </c>
      <c r="V6670" s="38">
        <v>3</v>
      </c>
    </row>
    <row r="6671" spans="1:22" ht="13.5" customHeight="1" x14ac:dyDescent="0.2">
      <c r="A6671" s="32" t="s">
        <v>6667</v>
      </c>
      <c r="B6671" s="32" t="s">
        <v>14458</v>
      </c>
      <c r="C6671" s="32" t="s">
        <v>18164</v>
      </c>
      <c r="D6671" s="37">
        <v>4.7034830000000003</v>
      </c>
      <c r="E6671" s="39">
        <v>1656.05</v>
      </c>
      <c r="F6671" s="39">
        <v>6395</v>
      </c>
      <c r="G6671" s="39">
        <v>11399.24</v>
      </c>
      <c r="H6671" s="38">
        <v>10</v>
      </c>
      <c r="I6671" s="38">
        <v>12193</v>
      </c>
      <c r="J6671" s="37">
        <v>61.528866325000003</v>
      </c>
      <c r="K6671" s="37">
        <v>72.811564453000003</v>
      </c>
      <c r="L6671" s="37">
        <v>45.418841737000001</v>
      </c>
      <c r="M6671" s="37">
        <v>13.313260547</v>
      </c>
      <c r="N6671" s="37">
        <v>50.606041253999997</v>
      </c>
      <c r="O6671" s="37">
        <v>70.626084254999995</v>
      </c>
      <c r="P6671" s="37">
        <v>11.562079063000001</v>
      </c>
      <c r="Q6671" s="37">
        <v>80.8390184</v>
      </c>
      <c r="R6671" s="38">
        <v>399782</v>
      </c>
      <c r="S6671" s="37">
        <v>2.00116</v>
      </c>
      <c r="T6671" s="38">
        <v>4</v>
      </c>
      <c r="U6671" s="38">
        <v>10</v>
      </c>
      <c r="V6671" s="38">
        <v>1</v>
      </c>
    </row>
    <row r="6672" spans="1:22" ht="13.5" customHeight="1" x14ac:dyDescent="0.2">
      <c r="A6672" s="32" t="s">
        <v>6668</v>
      </c>
      <c r="B6672" s="32" t="s">
        <v>14459</v>
      </c>
      <c r="C6672" s="32" t="s">
        <v>18164</v>
      </c>
      <c r="D6672" s="37">
        <v>7.9285540000000001</v>
      </c>
      <c r="E6672" s="39">
        <v>1144.97</v>
      </c>
      <c r="F6672" s="39">
        <v>3637</v>
      </c>
      <c r="G6672" s="39">
        <v>6424.86</v>
      </c>
      <c r="H6672" s="38">
        <v>7</v>
      </c>
      <c r="I6672" s="38">
        <v>7165</v>
      </c>
      <c r="J6672" s="37">
        <v>28.527735067999998</v>
      </c>
      <c r="K6672" s="37">
        <v>44.096696981000001</v>
      </c>
      <c r="L6672" s="37">
        <v>16.128306330000001</v>
      </c>
      <c r="M6672" s="37">
        <v>17.219552577000002</v>
      </c>
      <c r="N6672" s="37">
        <v>21.238925009999999</v>
      </c>
      <c r="O6672" s="37">
        <v>44.898430103000003</v>
      </c>
      <c r="P6672" s="37">
        <v>11.615193769999999</v>
      </c>
      <c r="Q6672" s="37">
        <v>89.502648100000002</v>
      </c>
      <c r="R6672" s="38">
        <v>223978</v>
      </c>
      <c r="S6672" s="37">
        <v>2.00116</v>
      </c>
      <c r="T6672" s="38">
        <v>4</v>
      </c>
      <c r="U6672" s="38">
        <v>6</v>
      </c>
      <c r="V6672" s="38">
        <v>0</v>
      </c>
    </row>
    <row r="6673" spans="1:22" ht="13.5" customHeight="1" x14ac:dyDescent="0.2">
      <c r="A6673" s="32" t="s">
        <v>6669</v>
      </c>
      <c r="B6673" s="32" t="s">
        <v>14460</v>
      </c>
      <c r="C6673" s="32" t="s">
        <v>18164</v>
      </c>
      <c r="D6673" s="37">
        <v>9.0933489999999999</v>
      </c>
      <c r="E6673" s="39">
        <v>1750.01</v>
      </c>
      <c r="F6673" s="39">
        <v>6183</v>
      </c>
      <c r="G6673" s="39">
        <v>11364.48</v>
      </c>
      <c r="H6673" s="38">
        <v>7</v>
      </c>
      <c r="I6673" s="38">
        <v>11838</v>
      </c>
      <c r="J6673" s="37">
        <v>63.936226284</v>
      </c>
      <c r="K6673" s="37">
        <v>70.788677905</v>
      </c>
      <c r="L6673" s="37">
        <v>52.360295751999999</v>
      </c>
      <c r="M6673" s="37">
        <v>19.203246389</v>
      </c>
      <c r="N6673" s="37">
        <v>40.372268134000002</v>
      </c>
      <c r="O6673" s="37">
        <v>62.754974699999998</v>
      </c>
      <c r="P6673" s="37">
        <v>11.641146107999999</v>
      </c>
      <c r="Q6673" s="37">
        <v>86.032966999999999</v>
      </c>
      <c r="R6673" s="38">
        <v>462447</v>
      </c>
      <c r="S6673" s="37">
        <v>2.00116</v>
      </c>
      <c r="T6673" s="38">
        <v>3</v>
      </c>
      <c r="U6673" s="38">
        <v>7</v>
      </c>
      <c r="V6673" s="38">
        <v>2</v>
      </c>
    </row>
    <row r="6674" spans="1:22" ht="13.5" customHeight="1" x14ac:dyDescent="0.2">
      <c r="A6674" s="32" t="s">
        <v>6670</v>
      </c>
      <c r="B6674" s="32" t="s">
        <v>14461</v>
      </c>
      <c r="C6674" s="32" t="s">
        <v>18164</v>
      </c>
      <c r="D6674" s="37">
        <v>4.6928679999999998</v>
      </c>
      <c r="E6674" s="39">
        <v>744.98</v>
      </c>
      <c r="F6674" s="39">
        <v>2358</v>
      </c>
      <c r="G6674" s="39">
        <v>4555.74</v>
      </c>
      <c r="H6674" s="38">
        <v>4</v>
      </c>
      <c r="I6674" s="38">
        <v>4635</v>
      </c>
      <c r="J6674" s="37">
        <v>52.244722517</v>
      </c>
      <c r="K6674" s="37">
        <v>70.593122567999998</v>
      </c>
      <c r="L6674" s="37">
        <v>53.864870054000001</v>
      </c>
      <c r="M6674" s="37">
        <v>11.679166965</v>
      </c>
      <c r="N6674" s="37">
        <v>26.732810122</v>
      </c>
      <c r="O6674" s="37">
        <v>92.217033666000006</v>
      </c>
      <c r="P6674" s="37">
        <v>5.843974437</v>
      </c>
      <c r="Q6674" s="37">
        <v>84.191146399999994</v>
      </c>
      <c r="R6674" s="38">
        <v>195535</v>
      </c>
      <c r="S6674" s="37">
        <v>2.00116</v>
      </c>
      <c r="T6674" s="38">
        <v>1</v>
      </c>
      <c r="U6674" s="38">
        <v>0</v>
      </c>
      <c r="V6674" s="38">
        <v>3</v>
      </c>
    </row>
    <row r="6675" spans="1:22" ht="13.5" customHeight="1" x14ac:dyDescent="0.2">
      <c r="A6675" s="32" t="s">
        <v>6671</v>
      </c>
      <c r="B6675" s="32" t="s">
        <v>14462</v>
      </c>
      <c r="C6675" s="32" t="s">
        <v>18164</v>
      </c>
      <c r="D6675" s="37">
        <v>8.2677619999999994</v>
      </c>
      <c r="E6675" s="39">
        <v>1285.02</v>
      </c>
      <c r="F6675" s="39">
        <v>4026</v>
      </c>
      <c r="G6675" s="39">
        <v>5825.28</v>
      </c>
      <c r="H6675" s="38">
        <v>8</v>
      </c>
      <c r="I6675" s="38">
        <v>8200</v>
      </c>
      <c r="J6675" s="37">
        <v>67.313496915000002</v>
      </c>
      <c r="K6675" s="37">
        <v>82.354131089000006</v>
      </c>
      <c r="L6675" s="37">
        <v>51.935233383000003</v>
      </c>
      <c r="M6675" s="37">
        <v>16.003682955999999</v>
      </c>
      <c r="N6675" s="37">
        <v>32.029342139000001</v>
      </c>
      <c r="O6675" s="37">
        <v>77.410126926000004</v>
      </c>
      <c r="P6675" s="37">
        <v>8.6155531043</v>
      </c>
      <c r="Q6675" s="37">
        <v>76.889815100000007</v>
      </c>
      <c r="R6675" s="38">
        <v>229709</v>
      </c>
      <c r="S6675" s="37">
        <v>2.00116</v>
      </c>
      <c r="T6675" s="38">
        <v>1</v>
      </c>
      <c r="U6675" s="38">
        <v>2</v>
      </c>
      <c r="V6675" s="38">
        <v>5</v>
      </c>
    </row>
    <row r="6676" spans="1:22" ht="13.5" customHeight="1" x14ac:dyDescent="0.2">
      <c r="A6676" s="32" t="s">
        <v>6672</v>
      </c>
      <c r="B6676" s="32" t="s">
        <v>14463</v>
      </c>
      <c r="C6676" s="32" t="s">
        <v>18164</v>
      </c>
      <c r="D6676" s="37">
        <v>3.6881650000000001</v>
      </c>
      <c r="E6676" s="39">
        <v>1961.96</v>
      </c>
      <c r="F6676" s="39">
        <v>6248</v>
      </c>
      <c r="G6676" s="39">
        <v>11401.91</v>
      </c>
      <c r="H6676" s="38">
        <v>10</v>
      </c>
      <c r="I6676" s="38">
        <v>11908</v>
      </c>
      <c r="J6676" s="37">
        <v>24.605419598000001</v>
      </c>
      <c r="K6676" s="37">
        <v>38.705718451000003</v>
      </c>
      <c r="L6676" s="37">
        <v>18.468215336</v>
      </c>
      <c r="M6676" s="37">
        <v>15.906579335</v>
      </c>
      <c r="N6676" s="37">
        <v>34.271385514999999</v>
      </c>
      <c r="O6676" s="37">
        <v>29.980228671999999</v>
      </c>
      <c r="P6676" s="37">
        <v>11.683712973</v>
      </c>
      <c r="Q6676" s="37">
        <v>86.668068599999998</v>
      </c>
      <c r="R6676" s="38">
        <v>364948</v>
      </c>
      <c r="S6676" s="37">
        <v>2.00116</v>
      </c>
      <c r="T6676" s="38">
        <v>7</v>
      </c>
      <c r="U6676" s="38">
        <v>9</v>
      </c>
      <c r="V6676" s="38">
        <v>2</v>
      </c>
    </row>
    <row r="6677" spans="1:22" ht="13.5" customHeight="1" x14ac:dyDescent="0.2">
      <c r="A6677" s="32" t="s">
        <v>6673</v>
      </c>
      <c r="B6677" s="32" t="s">
        <v>14464</v>
      </c>
      <c r="C6677" s="32" t="s">
        <v>18164</v>
      </c>
      <c r="D6677" s="37">
        <v>6.7911710000000003</v>
      </c>
      <c r="E6677" s="39">
        <v>978.01</v>
      </c>
      <c r="F6677" s="39">
        <v>3106</v>
      </c>
      <c r="G6677" s="39">
        <v>5521.73</v>
      </c>
      <c r="H6677" s="38">
        <v>6</v>
      </c>
      <c r="I6677" s="38">
        <v>6036</v>
      </c>
      <c r="J6677" s="37">
        <v>12.610338767</v>
      </c>
      <c r="K6677" s="37">
        <v>28.909235636999998</v>
      </c>
      <c r="L6677" s="37">
        <v>5.5192392098000003</v>
      </c>
      <c r="M6677" s="37">
        <v>9.4605827010999999</v>
      </c>
      <c r="N6677" s="37">
        <v>12.272193219</v>
      </c>
      <c r="O6677" s="37">
        <v>33.637044566999997</v>
      </c>
      <c r="P6677" s="37">
        <v>11.612339331999999</v>
      </c>
      <c r="Q6677" s="37">
        <v>83.527456700000002</v>
      </c>
      <c r="R6677" s="38">
        <v>162245</v>
      </c>
      <c r="S6677" s="37">
        <v>2.00116</v>
      </c>
      <c r="T6677" s="38">
        <v>5</v>
      </c>
      <c r="U6677" s="38">
        <v>6</v>
      </c>
      <c r="V6677" s="38">
        <v>1</v>
      </c>
    </row>
    <row r="6678" spans="1:22" ht="13.5" customHeight="1" x14ac:dyDescent="0.2">
      <c r="A6678" s="32" t="s">
        <v>6674</v>
      </c>
      <c r="B6678" s="32" t="s">
        <v>14465</v>
      </c>
      <c r="C6678" s="32" t="s">
        <v>18164</v>
      </c>
      <c r="D6678" s="37">
        <v>10.417529999999999</v>
      </c>
      <c r="E6678" s="39">
        <v>615.01</v>
      </c>
      <c r="F6678" s="39">
        <v>2092</v>
      </c>
      <c r="G6678" s="39">
        <v>3414.45</v>
      </c>
      <c r="H6678" s="38">
        <v>6</v>
      </c>
      <c r="I6678" s="38">
        <v>4321</v>
      </c>
      <c r="J6678" s="37">
        <v>75.564652953999996</v>
      </c>
      <c r="K6678" s="37">
        <v>83.542455982000007</v>
      </c>
      <c r="L6678" s="37">
        <v>56.390473264000001</v>
      </c>
      <c r="M6678" s="37">
        <v>20.826613435999999</v>
      </c>
      <c r="N6678" s="37">
        <v>28.194060176000001</v>
      </c>
      <c r="O6678" s="37">
        <v>37.858030288000002</v>
      </c>
      <c r="P6678" s="37">
        <v>11.8</v>
      </c>
      <c r="Q6678" s="37">
        <v>97.5978499</v>
      </c>
      <c r="R6678" s="38">
        <v>101991</v>
      </c>
      <c r="S6678" s="37">
        <v>2.00116</v>
      </c>
      <c r="T6678" s="38">
        <v>3</v>
      </c>
      <c r="U6678" s="38">
        <v>5</v>
      </c>
      <c r="V6678" s="38">
        <v>0</v>
      </c>
    </row>
    <row r="6679" spans="1:22" ht="13.5" customHeight="1" x14ac:dyDescent="0.2">
      <c r="A6679" s="32" t="s">
        <v>6675</v>
      </c>
      <c r="B6679" s="32" t="s">
        <v>14466</v>
      </c>
      <c r="C6679" s="32" t="s">
        <v>18164</v>
      </c>
      <c r="D6679" s="37">
        <v>6.8139820000000002</v>
      </c>
      <c r="E6679" s="39">
        <v>1072.98</v>
      </c>
      <c r="F6679" s="39">
        <v>2815</v>
      </c>
      <c r="G6679" s="39">
        <v>5411.52</v>
      </c>
      <c r="H6679" s="38">
        <v>2</v>
      </c>
      <c r="I6679" s="38">
        <v>5718</v>
      </c>
      <c r="J6679" s="37">
        <v>43.205217806</v>
      </c>
      <c r="K6679" s="37">
        <v>57.825632882000001</v>
      </c>
      <c r="L6679" s="37">
        <v>38.890523584</v>
      </c>
      <c r="M6679" s="37">
        <v>18.283750965999999</v>
      </c>
      <c r="N6679" s="37">
        <v>21.987465370999999</v>
      </c>
      <c r="O6679" s="37">
        <v>62.544997049999999</v>
      </c>
      <c r="P6679" s="37">
        <v>10.180026513</v>
      </c>
      <c r="Q6679" s="37">
        <v>78.406311099999996</v>
      </c>
      <c r="R6679" s="38">
        <v>193991</v>
      </c>
      <c r="S6679" s="37">
        <v>2.00116</v>
      </c>
      <c r="T6679" s="38">
        <v>0</v>
      </c>
      <c r="U6679" s="38">
        <v>2</v>
      </c>
      <c r="V6679" s="38">
        <v>0</v>
      </c>
    </row>
    <row r="6680" spans="1:22" ht="13.5" customHeight="1" x14ac:dyDescent="0.2">
      <c r="A6680" s="32" t="s">
        <v>6676</v>
      </c>
      <c r="B6680" s="32" t="s">
        <v>14467</v>
      </c>
      <c r="C6680" s="32" t="s">
        <v>18164</v>
      </c>
      <c r="D6680" s="37">
        <v>7.007282</v>
      </c>
      <c r="E6680" s="39">
        <v>1558.96</v>
      </c>
      <c r="F6680" s="39">
        <v>4871</v>
      </c>
      <c r="G6680" s="39">
        <v>8702.61</v>
      </c>
      <c r="H6680" s="38">
        <v>9</v>
      </c>
      <c r="I6680" s="38">
        <v>9393</v>
      </c>
      <c r="J6680" s="37">
        <v>24.619455306999999</v>
      </c>
      <c r="K6680" s="37">
        <v>42.484909678000001</v>
      </c>
      <c r="L6680" s="37">
        <v>17.286229256999999</v>
      </c>
      <c r="M6680" s="37">
        <v>15.735268825</v>
      </c>
      <c r="N6680" s="37">
        <v>15.878870912</v>
      </c>
      <c r="O6680" s="37">
        <v>44.015476006</v>
      </c>
      <c r="P6680" s="37">
        <v>11.645856648000001</v>
      </c>
      <c r="Q6680" s="37">
        <v>86.3878524</v>
      </c>
      <c r="R6680" s="38">
        <v>273320</v>
      </c>
      <c r="S6680" s="37">
        <v>2.00116</v>
      </c>
      <c r="T6680" s="38">
        <v>5</v>
      </c>
      <c r="U6680" s="38">
        <v>9</v>
      </c>
      <c r="V6680" s="38">
        <v>0</v>
      </c>
    </row>
    <row r="6681" spans="1:22" ht="13.5" customHeight="1" x14ac:dyDescent="0.2">
      <c r="A6681" s="32" t="s">
        <v>6677</v>
      </c>
      <c r="B6681" s="32" t="s">
        <v>14468</v>
      </c>
      <c r="C6681" s="32" t="s">
        <v>18164</v>
      </c>
      <c r="D6681" s="37">
        <v>13.10337</v>
      </c>
      <c r="E6681" s="39">
        <v>707</v>
      </c>
      <c r="F6681" s="39">
        <v>2250</v>
      </c>
      <c r="G6681" s="39">
        <v>4204.99</v>
      </c>
      <c r="H6681" s="38">
        <v>3</v>
      </c>
      <c r="I6681" s="38">
        <v>4372</v>
      </c>
      <c r="J6681" s="37">
        <v>59.287694051000003</v>
      </c>
      <c r="K6681" s="37">
        <v>62.133226737000001</v>
      </c>
      <c r="L6681" s="37">
        <v>62.434612940000001</v>
      </c>
      <c r="M6681" s="37">
        <v>32.078980743999999</v>
      </c>
      <c r="N6681" s="37">
        <v>18.406994687000001</v>
      </c>
      <c r="O6681" s="37">
        <v>11.464414454</v>
      </c>
      <c r="P6681" s="37">
        <v>8.5164319248999991</v>
      </c>
      <c r="Q6681" s="37">
        <v>43.365930599999999</v>
      </c>
      <c r="R6681" s="38">
        <v>215709</v>
      </c>
      <c r="S6681" s="37">
        <v>2.00116</v>
      </c>
      <c r="T6681" s="38">
        <v>2</v>
      </c>
      <c r="U6681" s="38">
        <v>1</v>
      </c>
      <c r="V6681" s="38">
        <v>0</v>
      </c>
    </row>
    <row r="6682" spans="1:22" ht="13.5" customHeight="1" x14ac:dyDescent="0.2">
      <c r="A6682" s="32" t="s">
        <v>6678</v>
      </c>
      <c r="B6682" s="32" t="s">
        <v>14469</v>
      </c>
      <c r="C6682" s="32" t="s">
        <v>18164</v>
      </c>
      <c r="D6682" s="37">
        <v>4.3648490000000004</v>
      </c>
      <c r="E6682" s="39">
        <v>2147</v>
      </c>
      <c r="F6682" s="39">
        <v>6718</v>
      </c>
      <c r="G6682" s="39">
        <v>12542.21</v>
      </c>
      <c r="H6682" s="38">
        <v>13</v>
      </c>
      <c r="I6682" s="38">
        <v>13058</v>
      </c>
      <c r="J6682" s="37">
        <v>26.740564382999999</v>
      </c>
      <c r="K6682" s="37">
        <v>44.606753689000001</v>
      </c>
      <c r="L6682" s="37">
        <v>26.885876855999999</v>
      </c>
      <c r="M6682" s="37">
        <v>15.422363806</v>
      </c>
      <c r="N6682" s="37">
        <v>31.657381410999999</v>
      </c>
      <c r="O6682" s="37">
        <v>47.523501480999997</v>
      </c>
      <c r="P6682" s="37">
        <v>11.082659343</v>
      </c>
      <c r="Q6682" s="37">
        <v>74.923225000000002</v>
      </c>
      <c r="R6682" s="38">
        <v>381141</v>
      </c>
      <c r="S6682" s="37">
        <v>2.00116</v>
      </c>
      <c r="T6682" s="38">
        <v>8</v>
      </c>
      <c r="U6682" s="38">
        <v>12</v>
      </c>
      <c r="V6682" s="38">
        <v>3</v>
      </c>
    </row>
    <row r="6683" spans="1:22" ht="13.5" customHeight="1" x14ac:dyDescent="0.2">
      <c r="A6683" s="32" t="s">
        <v>6679</v>
      </c>
      <c r="B6683" s="32" t="s">
        <v>14470</v>
      </c>
      <c r="C6683" s="32" t="s">
        <v>18164</v>
      </c>
      <c r="D6683" s="37">
        <v>5.7493169999999996</v>
      </c>
      <c r="E6683" s="39">
        <v>453.99</v>
      </c>
      <c r="F6683" s="39">
        <v>1304</v>
      </c>
      <c r="G6683" s="39">
        <v>2386.66</v>
      </c>
      <c r="H6683" s="38">
        <v>2</v>
      </c>
      <c r="I6683" s="38">
        <v>2571</v>
      </c>
      <c r="J6683" s="37">
        <v>11.613895724000001</v>
      </c>
      <c r="K6683" s="37">
        <v>28.788507697</v>
      </c>
      <c r="L6683" s="37">
        <v>4.7205277926000004</v>
      </c>
      <c r="M6683" s="37">
        <v>15.450186103</v>
      </c>
      <c r="N6683" s="37">
        <v>10.306693402000001</v>
      </c>
      <c r="O6683" s="37">
        <v>19.803413666000001</v>
      </c>
      <c r="P6683" s="37">
        <v>9.7380530972999999</v>
      </c>
      <c r="Q6683" s="37" t="s">
        <v>15680</v>
      </c>
      <c r="R6683" s="38">
        <v>60715</v>
      </c>
      <c r="S6683" s="37">
        <v>2.00116</v>
      </c>
      <c r="T6683" s="38">
        <v>1</v>
      </c>
      <c r="U6683" s="38">
        <v>0</v>
      </c>
      <c r="V6683" s="38">
        <v>1</v>
      </c>
    </row>
    <row r="6684" spans="1:22" ht="13.5" customHeight="1" x14ac:dyDescent="0.2">
      <c r="A6684" s="32" t="s">
        <v>6680</v>
      </c>
      <c r="B6684" s="32" t="s">
        <v>14471</v>
      </c>
      <c r="C6684" s="32" t="s">
        <v>18164</v>
      </c>
      <c r="D6684" s="37">
        <v>5.6031420000000001</v>
      </c>
      <c r="E6684" s="39">
        <v>1240.01</v>
      </c>
      <c r="F6684" s="39">
        <v>3219</v>
      </c>
      <c r="G6684" s="39">
        <v>5750.91</v>
      </c>
      <c r="H6684" s="38">
        <v>11</v>
      </c>
      <c r="I6684" s="38">
        <v>6094</v>
      </c>
      <c r="J6684" s="37">
        <v>28.495440651999999</v>
      </c>
      <c r="K6684" s="37">
        <v>43.713396160000002</v>
      </c>
      <c r="L6684" s="37">
        <v>20.272969717999999</v>
      </c>
      <c r="M6684" s="37">
        <v>16.352762057</v>
      </c>
      <c r="N6684" s="37">
        <v>21.705830811999999</v>
      </c>
      <c r="O6684" s="37">
        <v>45.994622186999997</v>
      </c>
      <c r="P6684" s="37">
        <v>10.806934506999999</v>
      </c>
      <c r="Q6684" s="37">
        <v>77.215119099999995</v>
      </c>
      <c r="R6684" s="38">
        <v>218598</v>
      </c>
      <c r="S6684" s="37">
        <v>2.00116</v>
      </c>
      <c r="T6684" s="38">
        <v>7</v>
      </c>
      <c r="U6684" s="38">
        <v>9</v>
      </c>
      <c r="V6684" s="38">
        <v>2</v>
      </c>
    </row>
    <row r="6685" spans="1:22" ht="13.5" customHeight="1" x14ac:dyDescent="0.2">
      <c r="A6685" s="32" t="s">
        <v>6681</v>
      </c>
      <c r="B6685" s="32" t="s">
        <v>14472</v>
      </c>
      <c r="C6685" s="32" t="s">
        <v>18164</v>
      </c>
      <c r="D6685" s="37">
        <v>6.139386</v>
      </c>
      <c r="E6685" s="39">
        <v>1086.01</v>
      </c>
      <c r="F6685" s="39">
        <v>3690</v>
      </c>
      <c r="G6685" s="39">
        <v>5828.09</v>
      </c>
      <c r="H6685" s="38">
        <v>4</v>
      </c>
      <c r="I6685" s="38">
        <v>7524</v>
      </c>
      <c r="J6685" s="37">
        <v>41.997571086000001</v>
      </c>
      <c r="K6685" s="37">
        <v>66.588079191999995</v>
      </c>
      <c r="L6685" s="37">
        <v>27.539982113000001</v>
      </c>
      <c r="M6685" s="37">
        <v>14.923827008</v>
      </c>
      <c r="N6685" s="37">
        <v>26.379234933999999</v>
      </c>
      <c r="O6685" s="37">
        <v>71.295355619000006</v>
      </c>
      <c r="P6685" s="37">
        <v>11.469589773999999</v>
      </c>
      <c r="Q6685" s="37">
        <v>82.967644500000006</v>
      </c>
      <c r="R6685" s="38">
        <v>164646</v>
      </c>
      <c r="S6685" s="37">
        <v>2.00116</v>
      </c>
      <c r="T6685" s="38">
        <v>1</v>
      </c>
      <c r="U6685" s="38">
        <v>4</v>
      </c>
      <c r="V6685" s="38">
        <v>1</v>
      </c>
    </row>
    <row r="6686" spans="1:22" ht="13.5" customHeight="1" x14ac:dyDescent="0.2">
      <c r="A6686" s="32" t="s">
        <v>6682</v>
      </c>
      <c r="B6686" s="32" t="s">
        <v>14473</v>
      </c>
      <c r="C6686" s="32" t="s">
        <v>18164</v>
      </c>
      <c r="D6686" s="37">
        <v>11.561769999999999</v>
      </c>
      <c r="E6686" s="39">
        <v>1300.01</v>
      </c>
      <c r="F6686" s="39">
        <v>3408</v>
      </c>
      <c r="G6686" s="39">
        <v>6315.54</v>
      </c>
      <c r="H6686" s="38">
        <v>4</v>
      </c>
      <c r="I6686" s="38">
        <v>6578</v>
      </c>
      <c r="J6686" s="37">
        <v>60.670004999</v>
      </c>
      <c r="K6686" s="37">
        <v>71.705204304999995</v>
      </c>
      <c r="L6686" s="37">
        <v>43.842667265000003</v>
      </c>
      <c r="M6686" s="37">
        <v>12.219896051999999</v>
      </c>
      <c r="N6686" s="37">
        <v>51.409823652999997</v>
      </c>
      <c r="O6686" s="37">
        <v>75.534313084999994</v>
      </c>
      <c r="P6686" s="37">
        <v>6.1347602739999996</v>
      </c>
      <c r="Q6686" s="37">
        <v>92.659537799999995</v>
      </c>
      <c r="R6686" s="38">
        <v>244744</v>
      </c>
      <c r="S6686" s="37">
        <v>2.00116</v>
      </c>
      <c r="T6686" s="38">
        <v>1</v>
      </c>
      <c r="U6686" s="38">
        <v>3</v>
      </c>
      <c r="V6686" s="38">
        <v>0</v>
      </c>
    </row>
    <row r="6687" spans="1:22" ht="13.5" customHeight="1" x14ac:dyDescent="0.2">
      <c r="A6687" s="32" t="s">
        <v>6683</v>
      </c>
      <c r="B6687" s="32" t="s">
        <v>14474</v>
      </c>
      <c r="C6687" s="32" t="s">
        <v>18164</v>
      </c>
      <c r="D6687" s="37">
        <v>6.5413449999999997</v>
      </c>
      <c r="E6687" s="39">
        <v>820.02</v>
      </c>
      <c r="F6687" s="39">
        <v>2512</v>
      </c>
      <c r="G6687" s="39">
        <v>4896.21</v>
      </c>
      <c r="H6687" s="38">
        <v>4</v>
      </c>
      <c r="I6687" s="38">
        <v>5128</v>
      </c>
      <c r="J6687" s="37">
        <v>71.669106584000005</v>
      </c>
      <c r="K6687" s="37">
        <v>83.046380783000004</v>
      </c>
      <c r="L6687" s="37">
        <v>60.499444457000003</v>
      </c>
      <c r="M6687" s="37">
        <v>12.774714550000001</v>
      </c>
      <c r="N6687" s="37">
        <v>55.323874643000003</v>
      </c>
      <c r="O6687" s="37">
        <v>69.584910674</v>
      </c>
      <c r="P6687" s="37">
        <v>8.0545404512999994</v>
      </c>
      <c r="Q6687" s="37">
        <v>67.389601200000001</v>
      </c>
      <c r="R6687" s="38">
        <v>152291</v>
      </c>
      <c r="S6687" s="37">
        <v>2.00116</v>
      </c>
      <c r="T6687" s="38">
        <v>2</v>
      </c>
      <c r="U6687" s="38">
        <v>2</v>
      </c>
      <c r="V6687" s="38">
        <v>1</v>
      </c>
    </row>
    <row r="6688" spans="1:22" ht="13.5" customHeight="1" x14ac:dyDescent="0.2">
      <c r="A6688" s="32" t="s">
        <v>6684</v>
      </c>
      <c r="B6688" s="32" t="s">
        <v>14475</v>
      </c>
      <c r="C6688" s="32" t="s">
        <v>18164</v>
      </c>
      <c r="D6688" s="37">
        <v>6.3205150000000003</v>
      </c>
      <c r="E6688" s="39">
        <v>445</v>
      </c>
      <c r="F6688" s="39">
        <v>989</v>
      </c>
      <c r="G6688" s="39">
        <v>2067.4499999999998</v>
      </c>
      <c r="H6688" s="38">
        <v>2</v>
      </c>
      <c r="I6688" s="38">
        <v>2148</v>
      </c>
      <c r="J6688" s="37">
        <v>43.515414208999999</v>
      </c>
      <c r="K6688" s="37">
        <v>53.852059832000002</v>
      </c>
      <c r="L6688" s="37">
        <v>47.337262569000004</v>
      </c>
      <c r="M6688" s="37">
        <v>23.586179692999998</v>
      </c>
      <c r="N6688" s="37">
        <v>24.173869594999999</v>
      </c>
      <c r="O6688" s="37">
        <v>42.633284897000003</v>
      </c>
      <c r="P6688" s="37">
        <v>7.9508112094000003</v>
      </c>
      <c r="Q6688" s="37" t="s">
        <v>15680</v>
      </c>
      <c r="R6688" s="38">
        <v>60565</v>
      </c>
      <c r="S6688" s="37">
        <v>2.00116</v>
      </c>
      <c r="T6688" s="38">
        <v>2</v>
      </c>
      <c r="U6688" s="38">
        <v>1</v>
      </c>
      <c r="V6688" s="38">
        <v>0</v>
      </c>
    </row>
    <row r="6689" spans="1:22" ht="13.5" customHeight="1" x14ac:dyDescent="0.2">
      <c r="A6689" s="32" t="s">
        <v>6685</v>
      </c>
      <c r="B6689" s="32" t="s">
        <v>14476</v>
      </c>
      <c r="C6689" s="32" t="s">
        <v>18164</v>
      </c>
      <c r="D6689" s="37">
        <v>5.6658980000000003</v>
      </c>
      <c r="E6689" s="39">
        <v>287.99</v>
      </c>
      <c r="F6689" s="39">
        <v>1061</v>
      </c>
      <c r="G6689" s="39">
        <v>2030.3</v>
      </c>
      <c r="H6689" s="38">
        <v>1</v>
      </c>
      <c r="I6689" s="38">
        <v>2086</v>
      </c>
      <c r="J6689" s="37">
        <v>48.763532218999998</v>
      </c>
      <c r="K6689" s="37">
        <v>64.975293965999995</v>
      </c>
      <c r="L6689" s="37">
        <v>43.098411929000001</v>
      </c>
      <c r="M6689" s="37">
        <v>12.055276771999999</v>
      </c>
      <c r="N6689" s="37">
        <v>32.245852112999998</v>
      </c>
      <c r="O6689" s="37">
        <v>82.757348145999998</v>
      </c>
      <c r="P6689" s="37">
        <v>6.8004306632000002</v>
      </c>
      <c r="Q6689" s="37" t="s">
        <v>15680</v>
      </c>
      <c r="R6689" s="38">
        <v>71884</v>
      </c>
      <c r="S6689" s="37">
        <v>2.00116</v>
      </c>
      <c r="T6689" s="38">
        <v>1</v>
      </c>
      <c r="U6689" s="38">
        <v>0</v>
      </c>
      <c r="V6689" s="38">
        <v>0</v>
      </c>
    </row>
    <row r="6690" spans="1:22" ht="13.5" customHeight="1" x14ac:dyDescent="0.2">
      <c r="A6690" s="32" t="s">
        <v>6686</v>
      </c>
      <c r="B6690" s="32" t="s">
        <v>14477</v>
      </c>
      <c r="C6690" s="32" t="s">
        <v>18164</v>
      </c>
      <c r="D6690" s="37">
        <v>0.87241000000000002</v>
      </c>
      <c r="E6690" s="39">
        <v>611</v>
      </c>
      <c r="F6690" s="39">
        <v>1640</v>
      </c>
      <c r="G6690" s="39">
        <v>3186.52</v>
      </c>
      <c r="H6690" s="38">
        <v>2</v>
      </c>
      <c r="I6690" s="38">
        <v>3280</v>
      </c>
      <c r="J6690" s="37">
        <v>53.560937561999999</v>
      </c>
      <c r="K6690" s="37">
        <v>65.968507603000006</v>
      </c>
      <c r="L6690" s="37">
        <v>45.606817571000001</v>
      </c>
      <c r="M6690" s="37">
        <v>15.843918637</v>
      </c>
      <c r="N6690" s="37">
        <v>34.037118866999997</v>
      </c>
      <c r="O6690" s="37">
        <v>71.961429612000003</v>
      </c>
      <c r="P6690" s="37">
        <v>6.4320125272000004</v>
      </c>
      <c r="Q6690" s="37">
        <v>77.037677400000007</v>
      </c>
      <c r="R6690" s="38">
        <v>71779</v>
      </c>
      <c r="S6690" s="37">
        <v>2.00116</v>
      </c>
      <c r="T6690" s="38">
        <v>1</v>
      </c>
      <c r="U6690" s="38">
        <v>0</v>
      </c>
      <c r="V6690" s="38">
        <v>1</v>
      </c>
    </row>
    <row r="6691" spans="1:22" ht="13.5" customHeight="1" x14ac:dyDescent="0.2">
      <c r="A6691" s="32" t="s">
        <v>6687</v>
      </c>
      <c r="B6691" s="32" t="s">
        <v>14478</v>
      </c>
      <c r="C6691" s="32" t="s">
        <v>18164</v>
      </c>
      <c r="D6691" s="37">
        <v>5.3099959999999999</v>
      </c>
      <c r="E6691" s="39">
        <v>2255.0300000000002</v>
      </c>
      <c r="F6691" s="39">
        <v>6953</v>
      </c>
      <c r="G6691" s="39">
        <v>13180.5</v>
      </c>
      <c r="H6691" s="38">
        <v>12</v>
      </c>
      <c r="I6691" s="38">
        <v>13418</v>
      </c>
      <c r="J6691" s="37">
        <v>21.576578152</v>
      </c>
      <c r="K6691" s="37">
        <v>33.690999621000003</v>
      </c>
      <c r="L6691" s="37">
        <v>20.115916106</v>
      </c>
      <c r="M6691" s="37">
        <v>8.0836302670000002</v>
      </c>
      <c r="N6691" s="37">
        <v>26.271503645999999</v>
      </c>
      <c r="O6691" s="37">
        <v>33.757647327999997</v>
      </c>
      <c r="P6691" s="37">
        <v>7.2579921330000001</v>
      </c>
      <c r="Q6691" s="37">
        <v>89.945393499999994</v>
      </c>
      <c r="R6691" s="38">
        <v>447391</v>
      </c>
      <c r="S6691" s="37">
        <v>2.00116</v>
      </c>
      <c r="T6691" s="38">
        <v>8</v>
      </c>
      <c r="U6691" s="38">
        <v>11</v>
      </c>
      <c r="V6691" s="38">
        <v>2</v>
      </c>
    </row>
    <row r="6692" spans="1:22" ht="13.5" customHeight="1" x14ac:dyDescent="0.2">
      <c r="A6692" s="32" t="s">
        <v>6688</v>
      </c>
      <c r="B6692" s="32" t="s">
        <v>14479</v>
      </c>
      <c r="C6692" s="32" t="s">
        <v>18164</v>
      </c>
      <c r="D6692" s="37">
        <v>7.164752</v>
      </c>
      <c r="E6692" s="39">
        <v>689.98</v>
      </c>
      <c r="F6692" s="39">
        <v>2580</v>
      </c>
      <c r="G6692" s="39">
        <v>2508.9</v>
      </c>
      <c r="H6692" s="38">
        <v>10</v>
      </c>
      <c r="I6692" s="38">
        <v>5757</v>
      </c>
      <c r="J6692" s="37">
        <v>67.491775066000002</v>
      </c>
      <c r="K6692" s="37">
        <v>85.082453185000006</v>
      </c>
      <c r="L6692" s="37">
        <v>30.388483230999999</v>
      </c>
      <c r="M6692" s="37">
        <v>29.390556712999999</v>
      </c>
      <c r="N6692" s="37">
        <v>41.892435390999999</v>
      </c>
      <c r="O6692" s="37">
        <v>46.247522031999999</v>
      </c>
      <c r="P6692" s="37">
        <v>8.0027595884</v>
      </c>
      <c r="Q6692" s="37">
        <v>80.627867800000004</v>
      </c>
      <c r="R6692" s="38">
        <v>83838</v>
      </c>
      <c r="S6692" s="37">
        <v>2.00116</v>
      </c>
      <c r="T6692" s="38">
        <v>5</v>
      </c>
      <c r="U6692" s="38">
        <v>4</v>
      </c>
      <c r="V6692" s="38">
        <v>3</v>
      </c>
    </row>
    <row r="6693" spans="1:22" ht="13.5" customHeight="1" x14ac:dyDescent="0.2">
      <c r="A6693" s="32" t="s">
        <v>6689</v>
      </c>
      <c r="B6693" s="32" t="s">
        <v>14480</v>
      </c>
      <c r="C6693" s="32" t="s">
        <v>18164</v>
      </c>
      <c r="D6693" s="37">
        <v>2.5587680000000002</v>
      </c>
      <c r="E6693" s="39">
        <v>725.01</v>
      </c>
      <c r="F6693" s="39">
        <v>2444</v>
      </c>
      <c r="G6693" s="39">
        <v>4246.72</v>
      </c>
      <c r="H6693" s="38">
        <v>6</v>
      </c>
      <c r="I6693" s="38">
        <v>4600</v>
      </c>
      <c r="J6693" s="37">
        <v>46.102612293999996</v>
      </c>
      <c r="K6693" s="37">
        <v>60.304525947000002</v>
      </c>
      <c r="L6693" s="37">
        <v>31.347634393</v>
      </c>
      <c r="M6693" s="37">
        <v>13.819876987000001</v>
      </c>
      <c r="N6693" s="37">
        <v>29.844581999999999</v>
      </c>
      <c r="O6693" s="37">
        <v>76.100865571</v>
      </c>
      <c r="P6693" s="37">
        <v>11.55921399</v>
      </c>
      <c r="Q6693" s="37">
        <v>77.3865756</v>
      </c>
      <c r="R6693" s="38">
        <v>105041</v>
      </c>
      <c r="S6693" s="37">
        <v>2.00116</v>
      </c>
      <c r="T6693" s="38">
        <v>2</v>
      </c>
      <c r="U6693" s="38">
        <v>6</v>
      </c>
      <c r="V6693" s="38">
        <v>0</v>
      </c>
    </row>
    <row r="6694" spans="1:22" ht="13.5" customHeight="1" x14ac:dyDescent="0.2">
      <c r="A6694" s="32" t="s">
        <v>6690</v>
      </c>
      <c r="B6694" s="32" t="s">
        <v>14481</v>
      </c>
      <c r="C6694" s="32" t="s">
        <v>18164</v>
      </c>
      <c r="D6694" s="37">
        <v>1.6810579999999999</v>
      </c>
      <c r="E6694" s="39">
        <v>497</v>
      </c>
      <c r="F6694" s="39">
        <v>2206</v>
      </c>
      <c r="G6694" s="39">
        <v>3989.66</v>
      </c>
      <c r="H6694" s="38">
        <v>4</v>
      </c>
      <c r="I6694" s="38">
        <v>4686</v>
      </c>
      <c r="J6694" s="37">
        <v>46.564152059999998</v>
      </c>
      <c r="K6694" s="37">
        <v>74.080476770000004</v>
      </c>
      <c r="L6694" s="37">
        <v>20.1439457</v>
      </c>
      <c r="M6694" s="37">
        <v>24.53869048</v>
      </c>
      <c r="N6694" s="37">
        <v>13.98726544</v>
      </c>
      <c r="O6694" s="37">
        <v>33.318739489999999</v>
      </c>
      <c r="P6694" s="37">
        <v>5.5826086957000003</v>
      </c>
      <c r="Q6694" s="37">
        <v>76.684412499999993</v>
      </c>
      <c r="R6694" s="38">
        <v>68124</v>
      </c>
      <c r="S6694" s="37">
        <v>2.00116</v>
      </c>
      <c r="T6694" s="38">
        <v>3</v>
      </c>
      <c r="U6694" s="38">
        <v>4</v>
      </c>
      <c r="V6694" s="38">
        <v>1</v>
      </c>
    </row>
    <row r="6695" spans="1:22" ht="13.5" customHeight="1" x14ac:dyDescent="0.2">
      <c r="A6695" s="32" t="s">
        <v>6691</v>
      </c>
      <c r="B6695" s="32" t="s">
        <v>14482</v>
      </c>
      <c r="C6695" s="32" t="s">
        <v>18164</v>
      </c>
      <c r="D6695" s="37">
        <v>3.0246590000000002</v>
      </c>
      <c r="E6695" s="39">
        <v>617.99</v>
      </c>
      <c r="F6695" s="39">
        <v>1465</v>
      </c>
      <c r="G6695" s="39">
        <v>3060.77</v>
      </c>
      <c r="H6695" s="38">
        <v>1</v>
      </c>
      <c r="I6695" s="38">
        <v>3242</v>
      </c>
      <c r="J6695" s="37">
        <v>97.102913912000005</v>
      </c>
      <c r="K6695" s="37">
        <v>97.855964198999999</v>
      </c>
      <c r="L6695" s="37">
        <v>81.773954505000006</v>
      </c>
      <c r="M6695" s="37">
        <v>26.629291153</v>
      </c>
      <c r="N6695" s="37">
        <v>39.038657416</v>
      </c>
      <c r="O6695" s="37">
        <v>34.695125357999999</v>
      </c>
      <c r="P6695" s="37">
        <v>6.0809970174999997</v>
      </c>
      <c r="Q6695" s="37">
        <v>85.350812300000001</v>
      </c>
      <c r="R6695" s="38">
        <v>93656</v>
      </c>
      <c r="S6695" s="37">
        <v>2.00116</v>
      </c>
      <c r="T6695" s="38">
        <v>1</v>
      </c>
      <c r="U6695" s="38">
        <v>1</v>
      </c>
      <c r="V6695" s="38">
        <v>0</v>
      </c>
    </row>
    <row r="6696" spans="1:22" ht="13.5" customHeight="1" x14ac:dyDescent="0.2">
      <c r="A6696" s="32" t="s">
        <v>6692</v>
      </c>
      <c r="B6696" s="32" t="s">
        <v>14483</v>
      </c>
      <c r="C6696" s="32" t="s">
        <v>18164</v>
      </c>
      <c r="D6696" s="37">
        <v>7.378889</v>
      </c>
      <c r="E6696" s="39">
        <v>1004.99</v>
      </c>
      <c r="F6696" s="39">
        <v>3275</v>
      </c>
      <c r="G6696" s="39">
        <v>5791.17</v>
      </c>
      <c r="H6696" s="38">
        <v>8</v>
      </c>
      <c r="I6696" s="38">
        <v>6560</v>
      </c>
      <c r="J6696" s="37">
        <v>25.090874955</v>
      </c>
      <c r="K6696" s="37">
        <v>50.118216345</v>
      </c>
      <c r="L6696" s="37">
        <v>14.944087781</v>
      </c>
      <c r="M6696" s="37">
        <v>25.237042973000001</v>
      </c>
      <c r="N6696" s="37">
        <v>19.443448815</v>
      </c>
      <c r="O6696" s="37">
        <v>44.641626561999999</v>
      </c>
      <c r="P6696" s="37">
        <v>5.7646017698999996</v>
      </c>
      <c r="Q6696" s="37">
        <v>90.502172700000003</v>
      </c>
      <c r="R6696" s="38">
        <v>165332</v>
      </c>
      <c r="S6696" s="37">
        <v>2.00116</v>
      </c>
      <c r="T6696" s="38">
        <v>5</v>
      </c>
      <c r="U6696" s="38">
        <v>7</v>
      </c>
      <c r="V6696" s="38">
        <v>0</v>
      </c>
    </row>
    <row r="6697" spans="1:22" ht="13.5" customHeight="1" x14ac:dyDescent="0.2">
      <c r="A6697" s="32" t="s">
        <v>6693</v>
      </c>
      <c r="B6697" s="32" t="s">
        <v>14484</v>
      </c>
      <c r="C6697" s="32" t="s">
        <v>18164</v>
      </c>
      <c r="D6697" s="37">
        <v>5.3272079999999997</v>
      </c>
      <c r="E6697" s="39">
        <v>445.01</v>
      </c>
      <c r="F6697" s="39">
        <v>2034</v>
      </c>
      <c r="G6697" s="39">
        <v>2881.3</v>
      </c>
      <c r="H6697" s="38">
        <v>2</v>
      </c>
      <c r="I6697" s="38">
        <v>4359</v>
      </c>
      <c r="J6697" s="37">
        <v>57.971287222999997</v>
      </c>
      <c r="K6697" s="37">
        <v>77.793859932999993</v>
      </c>
      <c r="L6697" s="37">
        <v>40.622702265999997</v>
      </c>
      <c r="M6697" s="37">
        <v>13.696997923</v>
      </c>
      <c r="N6697" s="37">
        <v>29.175356612000002</v>
      </c>
      <c r="O6697" s="37">
        <v>80.401243179000005</v>
      </c>
      <c r="P6697" s="37">
        <v>11.424871178</v>
      </c>
      <c r="Q6697" s="37">
        <v>71.010359100000002</v>
      </c>
      <c r="R6697" s="38">
        <v>128351</v>
      </c>
      <c r="S6697" s="37">
        <v>2.00116</v>
      </c>
      <c r="T6697" s="38">
        <v>0</v>
      </c>
      <c r="U6697" s="38">
        <v>1</v>
      </c>
      <c r="V6697" s="38">
        <v>1</v>
      </c>
    </row>
    <row r="6698" spans="1:22" ht="13.5" customHeight="1" x14ac:dyDescent="0.2">
      <c r="A6698" s="32" t="s">
        <v>6694</v>
      </c>
      <c r="B6698" s="32" t="s">
        <v>14485</v>
      </c>
      <c r="C6698" s="32" t="s">
        <v>18164</v>
      </c>
      <c r="D6698" s="37">
        <v>4.550395</v>
      </c>
      <c r="E6698" s="39">
        <v>2110</v>
      </c>
      <c r="F6698" s="39">
        <v>4656</v>
      </c>
      <c r="G6698" s="39">
        <v>8472.17</v>
      </c>
      <c r="H6698" s="38">
        <v>12</v>
      </c>
      <c r="I6698" s="38">
        <v>8935</v>
      </c>
      <c r="J6698" s="37">
        <v>17.752012074</v>
      </c>
      <c r="K6698" s="37">
        <v>29.325503292</v>
      </c>
      <c r="L6698" s="37">
        <v>11.168378497000001</v>
      </c>
      <c r="M6698" s="37">
        <v>20.120077954999999</v>
      </c>
      <c r="N6698" s="37">
        <v>18.676269667</v>
      </c>
      <c r="O6698" s="37">
        <v>21.917657544000001</v>
      </c>
      <c r="P6698" s="37">
        <v>11.509712722</v>
      </c>
      <c r="Q6698" s="37">
        <v>82.622628300000002</v>
      </c>
      <c r="R6698" s="38">
        <v>245641</v>
      </c>
      <c r="S6698" s="37">
        <v>2.00116</v>
      </c>
      <c r="T6698" s="38">
        <v>5</v>
      </c>
      <c r="U6698" s="38">
        <v>10</v>
      </c>
      <c r="V6698" s="38">
        <v>2</v>
      </c>
    </row>
    <row r="6699" spans="1:22" ht="13.5" customHeight="1" x14ac:dyDescent="0.2">
      <c r="A6699" s="32" t="s">
        <v>6695</v>
      </c>
      <c r="B6699" s="32" t="s">
        <v>14486</v>
      </c>
      <c r="C6699" s="32" t="s">
        <v>18164</v>
      </c>
      <c r="D6699" s="37">
        <v>2.5847129999999998</v>
      </c>
      <c r="E6699" s="39">
        <v>565</v>
      </c>
      <c r="F6699" s="39">
        <v>1441</v>
      </c>
      <c r="G6699" s="39">
        <v>2463.06</v>
      </c>
      <c r="H6699" s="38">
        <v>3</v>
      </c>
      <c r="I6699" s="38">
        <v>3070</v>
      </c>
      <c r="J6699" s="37">
        <v>70.784439523000003</v>
      </c>
      <c r="K6699" s="37">
        <v>82.184662130999996</v>
      </c>
      <c r="L6699" s="37">
        <v>42.466268714999998</v>
      </c>
      <c r="M6699" s="37">
        <v>17.348633943999999</v>
      </c>
      <c r="N6699" s="37">
        <v>46.898706943999997</v>
      </c>
      <c r="O6699" s="37">
        <v>70.829543375</v>
      </c>
      <c r="P6699" s="37">
        <v>6.5021136063</v>
      </c>
      <c r="Q6699" s="37">
        <v>79.306517999999997</v>
      </c>
      <c r="R6699" s="38">
        <v>84328</v>
      </c>
      <c r="S6699" s="37">
        <v>2.00116</v>
      </c>
      <c r="T6699" s="38">
        <v>1</v>
      </c>
      <c r="U6699" s="38">
        <v>0</v>
      </c>
      <c r="V6699" s="38">
        <v>2</v>
      </c>
    </row>
    <row r="6700" spans="1:22" ht="13.5" customHeight="1" x14ac:dyDescent="0.2">
      <c r="A6700" s="32" t="s">
        <v>6696</v>
      </c>
      <c r="B6700" s="32" t="s">
        <v>14487</v>
      </c>
      <c r="C6700" s="32" t="s">
        <v>18164</v>
      </c>
      <c r="D6700" s="37">
        <v>15.03745</v>
      </c>
      <c r="E6700" s="39">
        <v>1308.96</v>
      </c>
      <c r="F6700" s="39">
        <v>4279</v>
      </c>
      <c r="G6700" s="39">
        <v>6938.03</v>
      </c>
      <c r="H6700" s="38">
        <v>13</v>
      </c>
      <c r="I6700" s="38">
        <v>8313</v>
      </c>
      <c r="J6700" s="37">
        <v>55.607372437000002</v>
      </c>
      <c r="K6700" s="37">
        <v>71.410503242000004</v>
      </c>
      <c r="L6700" s="37">
        <v>35.727094725000001</v>
      </c>
      <c r="M6700" s="37">
        <v>19.878554075</v>
      </c>
      <c r="N6700" s="37">
        <v>27.849898719999999</v>
      </c>
      <c r="O6700" s="37">
        <v>42.689204805000003</v>
      </c>
      <c r="P6700" s="37">
        <v>9.7409153953000001</v>
      </c>
      <c r="Q6700" s="37">
        <v>84.178153899999998</v>
      </c>
      <c r="R6700" s="38">
        <v>218350</v>
      </c>
      <c r="S6700" s="37">
        <v>2.00116</v>
      </c>
      <c r="T6700" s="38">
        <v>8</v>
      </c>
      <c r="U6700" s="38">
        <v>12</v>
      </c>
      <c r="V6700" s="38">
        <v>2</v>
      </c>
    </row>
    <row r="6701" spans="1:22" ht="13.5" customHeight="1" x14ac:dyDescent="0.2">
      <c r="A6701" s="32" t="s">
        <v>6697</v>
      </c>
      <c r="B6701" s="32" t="s">
        <v>14488</v>
      </c>
      <c r="C6701" s="32" t="s">
        <v>18164</v>
      </c>
      <c r="D6701" s="37">
        <v>5.6522040000000002</v>
      </c>
      <c r="E6701" s="39">
        <v>1138.99</v>
      </c>
      <c r="F6701" s="39">
        <v>3297</v>
      </c>
      <c r="G6701" s="39">
        <v>5780.12</v>
      </c>
      <c r="H6701" s="38">
        <v>6</v>
      </c>
      <c r="I6701" s="38">
        <v>6263</v>
      </c>
      <c r="J6701" s="37">
        <v>17.208689797000002</v>
      </c>
      <c r="K6701" s="37">
        <v>38.220407860000002</v>
      </c>
      <c r="L6701" s="37">
        <v>8.7700959563000005</v>
      </c>
      <c r="M6701" s="37">
        <v>16.640734912999999</v>
      </c>
      <c r="N6701" s="37">
        <v>16.231526607999999</v>
      </c>
      <c r="O6701" s="37">
        <v>26.682165734000002</v>
      </c>
      <c r="P6701" s="37">
        <v>10.217711282</v>
      </c>
      <c r="Q6701" s="37">
        <v>79.275128800000005</v>
      </c>
      <c r="R6701" s="38">
        <v>163550</v>
      </c>
      <c r="S6701" s="37">
        <v>2.00116</v>
      </c>
      <c r="T6701" s="38">
        <v>4</v>
      </c>
      <c r="U6701" s="38">
        <v>6</v>
      </c>
      <c r="V6701" s="38">
        <v>0</v>
      </c>
    </row>
    <row r="6702" spans="1:22" ht="13.5" customHeight="1" x14ac:dyDescent="0.2">
      <c r="A6702" s="32" t="s">
        <v>6698</v>
      </c>
      <c r="B6702" s="32" t="s">
        <v>14489</v>
      </c>
      <c r="C6702" s="32" t="s">
        <v>18164</v>
      </c>
      <c r="D6702" s="37">
        <v>6.4623309999999998</v>
      </c>
      <c r="E6702" s="39">
        <v>1345.98</v>
      </c>
      <c r="F6702" s="39">
        <v>4761</v>
      </c>
      <c r="G6702" s="39">
        <v>8726.9500000000007</v>
      </c>
      <c r="H6702" s="38">
        <v>7</v>
      </c>
      <c r="I6702" s="38">
        <v>9521</v>
      </c>
      <c r="J6702" s="37">
        <v>50.134422749000002</v>
      </c>
      <c r="K6702" s="37">
        <v>64.595881211000005</v>
      </c>
      <c r="L6702" s="37">
        <v>34.288785511999997</v>
      </c>
      <c r="M6702" s="37">
        <v>13.497468485000001</v>
      </c>
      <c r="N6702" s="37">
        <v>30.03293249</v>
      </c>
      <c r="O6702" s="37">
        <v>80.282906777999997</v>
      </c>
      <c r="P6702" s="37">
        <v>11.584127669000001</v>
      </c>
      <c r="Q6702" s="37">
        <v>84.004100600000001</v>
      </c>
      <c r="R6702" s="38">
        <v>259287</v>
      </c>
      <c r="S6702" s="37">
        <v>2.00116</v>
      </c>
      <c r="T6702" s="38">
        <v>3</v>
      </c>
      <c r="U6702" s="38">
        <v>2</v>
      </c>
      <c r="V6702" s="38">
        <v>2</v>
      </c>
    </row>
    <row r="6703" spans="1:22" ht="13.5" customHeight="1" x14ac:dyDescent="0.2">
      <c r="A6703" s="32" t="s">
        <v>6699</v>
      </c>
      <c r="B6703" s="32" t="s">
        <v>14490</v>
      </c>
      <c r="C6703" s="32" t="s">
        <v>18164</v>
      </c>
      <c r="D6703" s="37">
        <v>2.6128650000000002</v>
      </c>
      <c r="E6703" s="39">
        <v>723.02</v>
      </c>
      <c r="F6703" s="39">
        <v>3484</v>
      </c>
      <c r="G6703" s="39">
        <v>3609.97</v>
      </c>
      <c r="H6703" s="38">
        <v>9</v>
      </c>
      <c r="I6703" s="38">
        <v>7318</v>
      </c>
      <c r="J6703" s="37">
        <v>81.559163057999996</v>
      </c>
      <c r="K6703" s="37">
        <v>91.580096237999996</v>
      </c>
      <c r="L6703" s="37">
        <v>36.274447029999997</v>
      </c>
      <c r="M6703" s="37">
        <v>26.352116318</v>
      </c>
      <c r="N6703" s="37">
        <v>45.088062164</v>
      </c>
      <c r="O6703" s="37">
        <v>56.049941175999997</v>
      </c>
      <c r="P6703" s="37">
        <v>8.8885714286000006</v>
      </c>
      <c r="Q6703" s="37">
        <v>70.716334500000002</v>
      </c>
      <c r="R6703" s="38">
        <v>163134</v>
      </c>
      <c r="S6703" s="37">
        <v>2.00116</v>
      </c>
      <c r="T6703" s="38">
        <v>5</v>
      </c>
      <c r="U6703" s="38">
        <v>7</v>
      </c>
      <c r="V6703" s="38">
        <v>1</v>
      </c>
    </row>
    <row r="6704" spans="1:22" ht="13.5" customHeight="1" x14ac:dyDescent="0.2">
      <c r="A6704" s="32" t="s">
        <v>6700</v>
      </c>
      <c r="B6704" s="32" t="s">
        <v>14491</v>
      </c>
      <c r="C6704" s="32" t="s">
        <v>18164</v>
      </c>
      <c r="D6704" s="37">
        <v>5.3350499999999998</v>
      </c>
      <c r="E6704" s="39">
        <v>510.01</v>
      </c>
      <c r="F6704" s="39">
        <v>1521</v>
      </c>
      <c r="G6704" s="39" t="s">
        <v>15680</v>
      </c>
      <c r="H6704" s="38">
        <v>1</v>
      </c>
      <c r="I6704" s="38">
        <v>3060</v>
      </c>
      <c r="J6704" s="37" t="s">
        <v>15680</v>
      </c>
      <c r="K6704" s="37" t="s">
        <v>15680</v>
      </c>
      <c r="L6704" s="37" t="s">
        <v>15680</v>
      </c>
      <c r="M6704" s="37" t="s">
        <v>15680</v>
      </c>
      <c r="N6704" s="37" t="s">
        <v>15680</v>
      </c>
      <c r="O6704" s="37" t="s">
        <v>15680</v>
      </c>
      <c r="P6704" s="37">
        <v>5.3</v>
      </c>
      <c r="Q6704" s="37">
        <v>74.6319321</v>
      </c>
      <c r="R6704" s="38">
        <v>78335</v>
      </c>
      <c r="S6704" s="37">
        <v>2.00116</v>
      </c>
      <c r="T6704" s="38">
        <v>0</v>
      </c>
      <c r="U6704" s="38">
        <v>0</v>
      </c>
      <c r="V6704" s="38">
        <v>1</v>
      </c>
    </row>
    <row r="6705" spans="1:22" ht="13.5" customHeight="1" x14ac:dyDescent="0.2">
      <c r="A6705" s="32" t="s">
        <v>6701</v>
      </c>
      <c r="B6705" s="32" t="s">
        <v>14492</v>
      </c>
      <c r="C6705" s="32" t="s">
        <v>18164</v>
      </c>
      <c r="D6705" s="37">
        <v>8.3038050000000005</v>
      </c>
      <c r="E6705" s="39">
        <v>590</v>
      </c>
      <c r="F6705" s="39">
        <v>1860</v>
      </c>
      <c r="G6705" s="39">
        <v>3531.46</v>
      </c>
      <c r="H6705" s="38">
        <v>3</v>
      </c>
      <c r="I6705" s="38">
        <v>3794</v>
      </c>
      <c r="J6705" s="37">
        <v>85.757708620000002</v>
      </c>
      <c r="K6705" s="37">
        <v>77.147553939999995</v>
      </c>
      <c r="L6705" s="37">
        <v>71.941976449999999</v>
      </c>
      <c r="M6705" s="37">
        <v>13.099447980000001</v>
      </c>
      <c r="N6705" s="37">
        <v>39.169082379999999</v>
      </c>
      <c r="O6705" s="37">
        <v>53.880007519999999</v>
      </c>
      <c r="P6705" s="37">
        <v>5.6200078770999999</v>
      </c>
      <c r="Q6705" s="37">
        <v>85.035881900000007</v>
      </c>
      <c r="R6705" s="38">
        <v>112346</v>
      </c>
      <c r="S6705" s="37">
        <v>2.00116</v>
      </c>
      <c r="T6705" s="38">
        <v>1</v>
      </c>
      <c r="U6705" s="38">
        <v>3</v>
      </c>
      <c r="V6705" s="38">
        <v>1</v>
      </c>
    </row>
    <row r="6706" spans="1:22" ht="13.5" customHeight="1" x14ac:dyDescent="0.2">
      <c r="A6706" s="32" t="s">
        <v>6702</v>
      </c>
      <c r="B6706" s="32" t="s">
        <v>14493</v>
      </c>
      <c r="C6706" s="32" t="s">
        <v>18164</v>
      </c>
      <c r="D6706" s="37">
        <v>7.6057829999999997</v>
      </c>
      <c r="E6706" s="39">
        <v>427.99</v>
      </c>
      <c r="F6706" s="39">
        <v>3024</v>
      </c>
      <c r="G6706" s="39">
        <v>5374.88</v>
      </c>
      <c r="H6706" s="38">
        <v>6</v>
      </c>
      <c r="I6706" s="38">
        <v>6282</v>
      </c>
      <c r="J6706" s="37">
        <v>17.677318156999998</v>
      </c>
      <c r="K6706" s="37">
        <v>46.553320788999997</v>
      </c>
      <c r="L6706" s="37">
        <v>11.290333820000001</v>
      </c>
      <c r="M6706" s="37">
        <v>13.922137409999999</v>
      </c>
      <c r="N6706" s="37">
        <v>19.745944815000001</v>
      </c>
      <c r="O6706" s="37">
        <v>50.207286764000003</v>
      </c>
      <c r="P6706" s="37">
        <v>11.535071090000001</v>
      </c>
      <c r="Q6706" s="37">
        <v>80.288483400000004</v>
      </c>
      <c r="R6706" s="38">
        <v>119857</v>
      </c>
      <c r="S6706" s="37">
        <v>2.00116</v>
      </c>
      <c r="T6706" s="38">
        <v>4</v>
      </c>
      <c r="U6706" s="38">
        <v>6</v>
      </c>
      <c r="V6706" s="38">
        <v>1</v>
      </c>
    </row>
    <row r="6707" spans="1:22" ht="13.5" customHeight="1" x14ac:dyDescent="0.2">
      <c r="A6707" s="32" t="s">
        <v>6703</v>
      </c>
      <c r="B6707" s="32" t="s">
        <v>14494</v>
      </c>
      <c r="C6707" s="32" t="s">
        <v>18164</v>
      </c>
      <c r="D6707" s="37">
        <v>2.6505109999999998</v>
      </c>
      <c r="E6707" s="39">
        <v>345</v>
      </c>
      <c r="F6707" s="39">
        <v>1048</v>
      </c>
      <c r="G6707" s="39">
        <v>1940.07</v>
      </c>
      <c r="H6707" s="38">
        <v>2</v>
      </c>
      <c r="I6707" s="38">
        <v>2153</v>
      </c>
      <c r="J6707" s="37">
        <v>70.052618586999998</v>
      </c>
      <c r="K6707" s="37">
        <v>88.959650303999993</v>
      </c>
      <c r="L6707" s="37">
        <v>55.125771927999999</v>
      </c>
      <c r="M6707" s="37">
        <v>24.703046180000001</v>
      </c>
      <c r="N6707" s="37">
        <v>53.114954650000001</v>
      </c>
      <c r="O6707" s="37">
        <v>19.478925741000001</v>
      </c>
      <c r="P6707" s="37">
        <v>11.8</v>
      </c>
      <c r="Q6707" s="37" t="s">
        <v>15680</v>
      </c>
      <c r="R6707" s="38">
        <v>49044</v>
      </c>
      <c r="S6707" s="37">
        <v>2.00116</v>
      </c>
      <c r="T6707" s="38">
        <v>1</v>
      </c>
      <c r="U6707" s="38">
        <v>2</v>
      </c>
      <c r="V6707" s="38">
        <v>1</v>
      </c>
    </row>
    <row r="6708" spans="1:22" ht="13.5" customHeight="1" x14ac:dyDescent="0.2">
      <c r="A6708" s="32" t="s">
        <v>6704</v>
      </c>
      <c r="B6708" s="32" t="s">
        <v>14495</v>
      </c>
      <c r="C6708" s="32" t="s">
        <v>18164</v>
      </c>
      <c r="D6708" s="37">
        <v>6.8529850000000003</v>
      </c>
      <c r="E6708" s="39">
        <v>589.99</v>
      </c>
      <c r="F6708" s="39">
        <v>1848</v>
      </c>
      <c r="G6708" s="39">
        <v>2802.84</v>
      </c>
      <c r="H6708" s="38">
        <v>4</v>
      </c>
      <c r="I6708" s="38">
        <v>4041</v>
      </c>
      <c r="J6708" s="37">
        <v>68.821369777000001</v>
      </c>
      <c r="K6708" s="37">
        <v>78.618276778999999</v>
      </c>
      <c r="L6708" s="37">
        <v>33.532606842</v>
      </c>
      <c r="M6708" s="37">
        <v>22.693111982000001</v>
      </c>
      <c r="N6708" s="37">
        <v>73.889991429999995</v>
      </c>
      <c r="O6708" s="37">
        <v>42.021587967000002</v>
      </c>
      <c r="P6708" s="37">
        <v>11.8</v>
      </c>
      <c r="Q6708" s="37">
        <v>66.536563200000003</v>
      </c>
      <c r="R6708" s="38">
        <v>80851</v>
      </c>
      <c r="S6708" s="37">
        <v>2.00116</v>
      </c>
      <c r="T6708" s="38">
        <v>1</v>
      </c>
      <c r="U6708" s="38">
        <v>2</v>
      </c>
      <c r="V6708" s="38">
        <v>2</v>
      </c>
    </row>
    <row r="6709" spans="1:22" ht="13.5" customHeight="1" x14ac:dyDescent="0.2">
      <c r="A6709" s="32" t="s">
        <v>6705</v>
      </c>
      <c r="B6709" s="32" t="s">
        <v>14496</v>
      </c>
      <c r="C6709" s="32" t="s">
        <v>18164</v>
      </c>
      <c r="D6709" s="37">
        <v>7.3022669999999996</v>
      </c>
      <c r="E6709" s="39">
        <v>836.97</v>
      </c>
      <c r="F6709" s="39">
        <v>3904</v>
      </c>
      <c r="G6709" s="39">
        <v>6954.76</v>
      </c>
      <c r="H6709" s="38">
        <v>7</v>
      </c>
      <c r="I6709" s="38">
        <v>7451</v>
      </c>
      <c r="J6709" s="37">
        <v>37.892655763</v>
      </c>
      <c r="K6709" s="37">
        <v>50.833551423999999</v>
      </c>
      <c r="L6709" s="37">
        <v>33.932088094000001</v>
      </c>
      <c r="M6709" s="37">
        <v>28.685836488</v>
      </c>
      <c r="N6709" s="37">
        <v>27.601589192999999</v>
      </c>
      <c r="O6709" s="37">
        <v>34.294080512999997</v>
      </c>
      <c r="P6709" s="37">
        <v>11.61963714</v>
      </c>
      <c r="Q6709" s="37">
        <v>92.362826299999995</v>
      </c>
      <c r="R6709" s="38">
        <v>215981</v>
      </c>
      <c r="S6709" s="37">
        <v>2.00116</v>
      </c>
      <c r="T6709" s="38">
        <v>4</v>
      </c>
      <c r="U6709" s="38">
        <v>7</v>
      </c>
      <c r="V6709" s="38">
        <v>1</v>
      </c>
    </row>
    <row r="6710" spans="1:22" ht="13.5" customHeight="1" x14ac:dyDescent="0.2">
      <c r="A6710" s="32" t="s">
        <v>6706</v>
      </c>
      <c r="B6710" s="32" t="s">
        <v>14497</v>
      </c>
      <c r="C6710" s="32" t="s">
        <v>18164</v>
      </c>
      <c r="D6710" s="37">
        <v>13.52008</v>
      </c>
      <c r="E6710" s="39">
        <v>1457.01</v>
      </c>
      <c r="F6710" s="39">
        <v>3841</v>
      </c>
      <c r="G6710" s="39">
        <v>7055.04</v>
      </c>
      <c r="H6710" s="38">
        <v>6</v>
      </c>
      <c r="I6710" s="38">
        <v>7396</v>
      </c>
      <c r="J6710" s="37">
        <v>25.492262758999999</v>
      </c>
      <c r="K6710" s="37">
        <v>36.876261522</v>
      </c>
      <c r="L6710" s="37">
        <v>20.80557803</v>
      </c>
      <c r="M6710" s="37">
        <v>21.978664800000001</v>
      </c>
      <c r="N6710" s="37">
        <v>19.967602320000001</v>
      </c>
      <c r="O6710" s="37">
        <v>25.251049316</v>
      </c>
      <c r="P6710" s="37">
        <v>11.466782638</v>
      </c>
      <c r="Q6710" s="37">
        <v>78.159907200000006</v>
      </c>
      <c r="R6710" s="38">
        <v>234391</v>
      </c>
      <c r="S6710" s="37">
        <v>2.00116</v>
      </c>
      <c r="T6710" s="38">
        <v>4</v>
      </c>
      <c r="U6710" s="38">
        <v>6</v>
      </c>
      <c r="V6710" s="38">
        <v>3</v>
      </c>
    </row>
    <row r="6711" spans="1:22" ht="13.5" customHeight="1" x14ac:dyDescent="0.2">
      <c r="A6711" s="32" t="s">
        <v>6707</v>
      </c>
      <c r="B6711" s="32" t="s">
        <v>14498</v>
      </c>
      <c r="C6711" s="32" t="s">
        <v>18164</v>
      </c>
      <c r="D6711" s="37">
        <v>4.7471129999999997</v>
      </c>
      <c r="E6711" s="39">
        <v>395</v>
      </c>
      <c r="F6711" s="39">
        <v>1175</v>
      </c>
      <c r="G6711" s="39" t="s">
        <v>15680</v>
      </c>
      <c r="H6711" s="38">
        <v>1</v>
      </c>
      <c r="I6711" s="38">
        <v>2192</v>
      </c>
      <c r="J6711" s="37" t="s">
        <v>15680</v>
      </c>
      <c r="K6711" s="37" t="s">
        <v>15680</v>
      </c>
      <c r="L6711" s="37" t="s">
        <v>15680</v>
      </c>
      <c r="M6711" s="37" t="s">
        <v>15680</v>
      </c>
      <c r="N6711" s="37" t="s">
        <v>15680</v>
      </c>
      <c r="O6711" s="37" t="s">
        <v>15680</v>
      </c>
      <c r="P6711" s="37">
        <v>5.3</v>
      </c>
      <c r="Q6711" s="37" t="s">
        <v>15680</v>
      </c>
      <c r="R6711" s="38">
        <v>119060</v>
      </c>
      <c r="S6711" s="37">
        <v>2.00116</v>
      </c>
      <c r="T6711" s="38">
        <v>1</v>
      </c>
      <c r="U6711" s="38">
        <v>0</v>
      </c>
      <c r="V6711" s="38">
        <v>1</v>
      </c>
    </row>
    <row r="6712" spans="1:22" ht="13.5" customHeight="1" x14ac:dyDescent="0.2">
      <c r="A6712" s="32" t="s">
        <v>6708</v>
      </c>
      <c r="B6712" s="32" t="s">
        <v>14499</v>
      </c>
      <c r="C6712" s="32" t="s">
        <v>18164</v>
      </c>
      <c r="D6712" s="37">
        <v>1.305596</v>
      </c>
      <c r="E6712" s="39">
        <v>401.01</v>
      </c>
      <c r="F6712" s="39">
        <v>1357</v>
      </c>
      <c r="G6712" s="39">
        <v>2692.15</v>
      </c>
      <c r="H6712" s="38">
        <v>3</v>
      </c>
      <c r="I6712" s="38">
        <v>2827</v>
      </c>
      <c r="J6712" s="37">
        <v>71.682782889999999</v>
      </c>
      <c r="K6712" s="37">
        <v>77.334366657000004</v>
      </c>
      <c r="L6712" s="37">
        <v>63.531999329000001</v>
      </c>
      <c r="M6712" s="37">
        <v>18.956511406000001</v>
      </c>
      <c r="N6712" s="37">
        <v>24.483644229999999</v>
      </c>
      <c r="O6712" s="37">
        <v>62.203558758</v>
      </c>
      <c r="P6712" s="37">
        <v>6.1358238300999997</v>
      </c>
      <c r="Q6712" s="37">
        <v>78.1521209</v>
      </c>
      <c r="R6712" s="38">
        <v>85973</v>
      </c>
      <c r="S6712" s="37">
        <v>2.00116</v>
      </c>
      <c r="T6712" s="38">
        <v>1</v>
      </c>
      <c r="U6712" s="38">
        <v>1</v>
      </c>
      <c r="V6712" s="38">
        <v>2</v>
      </c>
    </row>
    <row r="6713" spans="1:22" ht="13.5" customHeight="1" x14ac:dyDescent="0.2">
      <c r="A6713" s="32" t="s">
        <v>6709</v>
      </c>
      <c r="B6713" s="32" t="s">
        <v>14500</v>
      </c>
      <c r="C6713" s="32" t="s">
        <v>18164</v>
      </c>
      <c r="D6713" s="37">
        <v>3.9332910000000001</v>
      </c>
      <c r="E6713" s="39">
        <v>214.99</v>
      </c>
      <c r="F6713" s="39">
        <v>1157</v>
      </c>
      <c r="G6713" s="39" t="s">
        <v>15680</v>
      </c>
      <c r="H6713" s="38">
        <v>2</v>
      </c>
      <c r="I6713" s="38">
        <v>2447</v>
      </c>
      <c r="J6713" s="37" t="s">
        <v>15680</v>
      </c>
      <c r="K6713" s="37" t="s">
        <v>15680</v>
      </c>
      <c r="L6713" s="37" t="s">
        <v>15680</v>
      </c>
      <c r="M6713" s="37" t="s">
        <v>15680</v>
      </c>
      <c r="N6713" s="37" t="s">
        <v>15680</v>
      </c>
      <c r="O6713" s="37" t="s">
        <v>15680</v>
      </c>
      <c r="P6713" s="37">
        <v>5.3</v>
      </c>
      <c r="Q6713" s="37" t="s">
        <v>15680</v>
      </c>
      <c r="R6713" s="38">
        <v>48859</v>
      </c>
      <c r="S6713" s="37">
        <v>2.00116</v>
      </c>
      <c r="T6713" s="38">
        <v>1</v>
      </c>
      <c r="U6713" s="38">
        <v>0</v>
      </c>
      <c r="V6713" s="38">
        <v>1</v>
      </c>
    </row>
    <row r="6714" spans="1:22" ht="13.5" customHeight="1" x14ac:dyDescent="0.2">
      <c r="A6714" s="32" t="s">
        <v>6710</v>
      </c>
      <c r="B6714" s="32" t="s">
        <v>14501</v>
      </c>
      <c r="C6714" s="32" t="s">
        <v>18164</v>
      </c>
      <c r="D6714" s="37">
        <v>5.1177979999999996</v>
      </c>
      <c r="E6714" s="39">
        <v>1453.03</v>
      </c>
      <c r="F6714" s="39">
        <v>4592</v>
      </c>
      <c r="G6714" s="39">
        <v>8408.2999999999993</v>
      </c>
      <c r="H6714" s="38">
        <v>9</v>
      </c>
      <c r="I6714" s="38">
        <v>8945</v>
      </c>
      <c r="J6714" s="37">
        <v>43.970608403999996</v>
      </c>
      <c r="K6714" s="37">
        <v>55.960611475</v>
      </c>
      <c r="L6714" s="37">
        <v>30.565751735999999</v>
      </c>
      <c r="M6714" s="37">
        <v>15.052877985</v>
      </c>
      <c r="N6714" s="37">
        <v>43.676576382999997</v>
      </c>
      <c r="O6714" s="37">
        <v>69.503208924999996</v>
      </c>
      <c r="P6714" s="37">
        <v>11.603270901</v>
      </c>
      <c r="Q6714" s="37">
        <v>91.064273400000005</v>
      </c>
      <c r="R6714" s="38">
        <v>245503</v>
      </c>
      <c r="S6714" s="37">
        <v>2.00116</v>
      </c>
      <c r="T6714" s="38">
        <v>4</v>
      </c>
      <c r="U6714" s="38">
        <v>9</v>
      </c>
      <c r="V6714" s="38">
        <v>2</v>
      </c>
    </row>
    <row r="6715" spans="1:22" ht="13.5" customHeight="1" x14ac:dyDescent="0.2">
      <c r="A6715" s="32" t="s">
        <v>6711</v>
      </c>
      <c r="B6715" s="32" t="s">
        <v>14502</v>
      </c>
      <c r="C6715" s="32" t="s">
        <v>18164</v>
      </c>
      <c r="D6715" s="37">
        <v>3.3256039999999998</v>
      </c>
      <c r="E6715" s="39">
        <v>244.99</v>
      </c>
      <c r="F6715" s="39">
        <v>921</v>
      </c>
      <c r="G6715" s="39">
        <v>1423.34</v>
      </c>
      <c r="H6715" s="38">
        <v>1</v>
      </c>
      <c r="I6715" s="38">
        <v>1941</v>
      </c>
      <c r="J6715" s="37">
        <v>74.759660109999999</v>
      </c>
      <c r="K6715" s="37">
        <v>82.689186485999997</v>
      </c>
      <c r="L6715" s="37">
        <v>57.409997824000001</v>
      </c>
      <c r="M6715" s="37">
        <v>22.113994348999999</v>
      </c>
      <c r="N6715" s="37">
        <v>26.798384560999999</v>
      </c>
      <c r="O6715" s="37">
        <v>39.851104808000002</v>
      </c>
      <c r="P6715" s="37">
        <v>11.8</v>
      </c>
      <c r="Q6715" s="37" t="s">
        <v>15680</v>
      </c>
      <c r="R6715" s="38">
        <v>62663</v>
      </c>
      <c r="S6715" s="37">
        <v>2.00116</v>
      </c>
      <c r="T6715" s="38">
        <v>0</v>
      </c>
      <c r="U6715" s="38">
        <v>1</v>
      </c>
      <c r="V6715" s="38">
        <v>1</v>
      </c>
    </row>
    <row r="6716" spans="1:22" ht="13.5" customHeight="1" x14ac:dyDescent="0.2">
      <c r="A6716" s="32" t="s">
        <v>6712</v>
      </c>
      <c r="B6716" s="32" t="s">
        <v>14503</v>
      </c>
      <c r="C6716" s="32" t="s">
        <v>18164</v>
      </c>
      <c r="D6716" s="37">
        <v>5.7646990000000002</v>
      </c>
      <c r="E6716" s="39">
        <v>1383.97</v>
      </c>
      <c r="F6716" s="39">
        <v>4161</v>
      </c>
      <c r="G6716" s="39">
        <v>7355.18</v>
      </c>
      <c r="H6716" s="38">
        <v>5</v>
      </c>
      <c r="I6716" s="38">
        <v>7823</v>
      </c>
      <c r="J6716" s="37">
        <v>20.221123224999999</v>
      </c>
      <c r="K6716" s="37">
        <v>30.575331797</v>
      </c>
      <c r="L6716" s="37">
        <v>15.313156832000001</v>
      </c>
      <c r="M6716" s="37">
        <v>11.803834391000001</v>
      </c>
      <c r="N6716" s="37">
        <v>19.203924701999998</v>
      </c>
      <c r="O6716" s="37">
        <v>26.603713783</v>
      </c>
      <c r="P6716" s="37">
        <v>11.550346078</v>
      </c>
      <c r="Q6716" s="37">
        <v>88.4940462</v>
      </c>
      <c r="R6716" s="38">
        <v>230449</v>
      </c>
      <c r="S6716" s="37">
        <v>2.00116</v>
      </c>
      <c r="T6716" s="38">
        <v>3</v>
      </c>
      <c r="U6716" s="38">
        <v>4</v>
      </c>
      <c r="V6716" s="38">
        <v>1</v>
      </c>
    </row>
    <row r="6717" spans="1:22" ht="13.5" customHeight="1" x14ac:dyDescent="0.2">
      <c r="A6717" s="32" t="s">
        <v>6713</v>
      </c>
      <c r="B6717" s="32" t="s">
        <v>14504</v>
      </c>
      <c r="C6717" s="32" t="s">
        <v>18164</v>
      </c>
      <c r="D6717" s="37">
        <v>4.8068479999999996</v>
      </c>
      <c r="E6717" s="39">
        <v>532.99</v>
      </c>
      <c r="F6717" s="39">
        <v>1755</v>
      </c>
      <c r="G6717" s="39">
        <v>3414.31</v>
      </c>
      <c r="H6717" s="38">
        <v>4</v>
      </c>
      <c r="I6717" s="38">
        <v>3628</v>
      </c>
      <c r="J6717" s="37">
        <v>41.534803199999999</v>
      </c>
      <c r="K6717" s="37">
        <v>53.203413906000002</v>
      </c>
      <c r="L6717" s="37">
        <v>26.820394335</v>
      </c>
      <c r="M6717" s="37">
        <v>10.881695541999999</v>
      </c>
      <c r="N6717" s="37">
        <v>31.395256568000001</v>
      </c>
      <c r="O6717" s="37">
        <v>81.300221694000001</v>
      </c>
      <c r="P6717" s="37">
        <v>7.8200247729000001</v>
      </c>
      <c r="Q6717" s="37">
        <v>79.897800899999993</v>
      </c>
      <c r="R6717" s="38">
        <v>101375</v>
      </c>
      <c r="S6717" s="37">
        <v>2.00116</v>
      </c>
      <c r="T6717" s="38">
        <v>3</v>
      </c>
      <c r="U6717" s="38">
        <v>2</v>
      </c>
      <c r="V6717" s="38">
        <v>2</v>
      </c>
    </row>
    <row r="6718" spans="1:22" ht="13.5" customHeight="1" x14ac:dyDescent="0.2">
      <c r="A6718" s="32" t="s">
        <v>6714</v>
      </c>
      <c r="B6718" s="32" t="s">
        <v>14505</v>
      </c>
      <c r="C6718" s="32" t="s">
        <v>18164</v>
      </c>
      <c r="D6718" s="37">
        <v>3.194744</v>
      </c>
      <c r="E6718" s="39">
        <v>1330.98</v>
      </c>
      <c r="F6718" s="39">
        <v>4105</v>
      </c>
      <c r="G6718" s="39">
        <v>7470.01</v>
      </c>
      <c r="H6718" s="38">
        <v>7</v>
      </c>
      <c r="I6718" s="38">
        <v>7864</v>
      </c>
      <c r="J6718" s="37">
        <v>45.185713716000002</v>
      </c>
      <c r="K6718" s="37">
        <v>53.039946540999999</v>
      </c>
      <c r="L6718" s="37">
        <v>40.787672907999998</v>
      </c>
      <c r="M6718" s="37">
        <v>20.260661900999999</v>
      </c>
      <c r="N6718" s="37">
        <v>20.309882981000001</v>
      </c>
      <c r="O6718" s="37">
        <v>31.186906173000001</v>
      </c>
      <c r="P6718" s="37">
        <v>11.654915003999999</v>
      </c>
      <c r="Q6718" s="37">
        <v>71.421475000000001</v>
      </c>
      <c r="R6718" s="38">
        <v>137637</v>
      </c>
      <c r="S6718" s="37">
        <v>2.00116</v>
      </c>
      <c r="T6718" s="38">
        <v>4</v>
      </c>
      <c r="U6718" s="38">
        <v>7</v>
      </c>
      <c r="V6718" s="38">
        <v>0</v>
      </c>
    </row>
    <row r="6719" spans="1:22" ht="13.5" customHeight="1" x14ac:dyDescent="0.2">
      <c r="A6719" s="32" t="s">
        <v>6715</v>
      </c>
      <c r="B6719" s="32" t="s">
        <v>14506</v>
      </c>
      <c r="C6719" s="32" t="s">
        <v>18164</v>
      </c>
      <c r="D6719" s="37">
        <v>9.512499</v>
      </c>
      <c r="E6719" s="39">
        <v>460.02</v>
      </c>
      <c r="F6719" s="39">
        <v>1643</v>
      </c>
      <c r="G6719" s="39">
        <v>2991.2</v>
      </c>
      <c r="H6719" s="38">
        <v>4</v>
      </c>
      <c r="I6719" s="38">
        <v>3193</v>
      </c>
      <c r="J6719" s="37">
        <v>79.184327144999997</v>
      </c>
      <c r="K6719" s="37">
        <v>86.637377467999997</v>
      </c>
      <c r="L6719" s="37">
        <v>69.415097649000003</v>
      </c>
      <c r="M6719" s="37">
        <v>21.766007126000002</v>
      </c>
      <c r="N6719" s="37">
        <v>56.356319822000003</v>
      </c>
      <c r="O6719" s="37">
        <v>25.732223694999998</v>
      </c>
      <c r="P6719" s="37">
        <v>6.0836111110999997</v>
      </c>
      <c r="Q6719" s="37">
        <v>92.6948778</v>
      </c>
      <c r="R6719" s="38">
        <v>79185</v>
      </c>
      <c r="S6719" s="37">
        <v>2.00116</v>
      </c>
      <c r="T6719" s="38">
        <v>3</v>
      </c>
      <c r="U6719" s="38">
        <v>3</v>
      </c>
      <c r="V6719" s="38">
        <v>0</v>
      </c>
    </row>
    <row r="6720" spans="1:22" ht="13.5" customHeight="1" x14ac:dyDescent="0.2">
      <c r="A6720" s="32" t="s">
        <v>6716</v>
      </c>
      <c r="B6720" s="32" t="s">
        <v>14507</v>
      </c>
      <c r="C6720" s="32" t="s">
        <v>18164</v>
      </c>
      <c r="D6720" s="37">
        <v>7.4827890000000004</v>
      </c>
      <c r="E6720" s="39">
        <v>685.99</v>
      </c>
      <c r="F6720" s="39">
        <v>2930</v>
      </c>
      <c r="G6720" s="39">
        <v>5411.65</v>
      </c>
      <c r="H6720" s="38">
        <v>5</v>
      </c>
      <c r="I6720" s="38">
        <v>5786</v>
      </c>
      <c r="J6720" s="37">
        <v>46.293757243000002</v>
      </c>
      <c r="K6720" s="37">
        <v>66.866567807999999</v>
      </c>
      <c r="L6720" s="37">
        <v>39.384386956999997</v>
      </c>
      <c r="M6720" s="37">
        <v>27.077566873999999</v>
      </c>
      <c r="N6720" s="37">
        <v>46.237923731999999</v>
      </c>
      <c r="O6720" s="37">
        <v>52.419083045000001</v>
      </c>
      <c r="P6720" s="37">
        <v>5.8423531896999998</v>
      </c>
      <c r="Q6720" s="37">
        <v>77.658600100000001</v>
      </c>
      <c r="R6720" s="38">
        <v>122287</v>
      </c>
      <c r="S6720" s="37">
        <v>2.00116</v>
      </c>
      <c r="T6720" s="38">
        <v>4</v>
      </c>
      <c r="U6720" s="38">
        <v>4</v>
      </c>
      <c r="V6720" s="38">
        <v>1</v>
      </c>
    </row>
    <row r="6721" spans="1:22" ht="13.5" customHeight="1" x14ac:dyDescent="0.2">
      <c r="A6721" s="32" t="s">
        <v>6717</v>
      </c>
      <c r="B6721" s="32" t="s">
        <v>14508</v>
      </c>
      <c r="C6721" s="32" t="s">
        <v>18164</v>
      </c>
      <c r="D6721" s="37">
        <v>5.1686719999999999</v>
      </c>
      <c r="E6721" s="39">
        <v>617.99</v>
      </c>
      <c r="F6721" s="39">
        <v>2574</v>
      </c>
      <c r="G6721" s="39">
        <v>5289.28</v>
      </c>
      <c r="H6721" s="38">
        <v>5</v>
      </c>
      <c r="I6721" s="38">
        <v>5720</v>
      </c>
      <c r="J6721" s="37">
        <v>82.611047713000005</v>
      </c>
      <c r="K6721" s="37">
        <v>89.936102093000002</v>
      </c>
      <c r="L6721" s="37">
        <v>66.186370842000002</v>
      </c>
      <c r="M6721" s="37">
        <v>16.609413338</v>
      </c>
      <c r="N6721" s="37">
        <v>72.076494991000004</v>
      </c>
      <c r="O6721" s="37">
        <v>52.317935118000001</v>
      </c>
      <c r="P6721" s="37">
        <v>11.220985011</v>
      </c>
      <c r="Q6721" s="37">
        <v>80.768284100000002</v>
      </c>
      <c r="R6721" s="38">
        <v>153262</v>
      </c>
      <c r="S6721" s="37">
        <v>2.00116</v>
      </c>
      <c r="T6721" s="38">
        <v>1</v>
      </c>
      <c r="U6721" s="38">
        <v>2</v>
      </c>
      <c r="V6721" s="38">
        <v>2</v>
      </c>
    </row>
    <row r="6722" spans="1:22" ht="13.5" customHeight="1" x14ac:dyDescent="0.2">
      <c r="A6722" s="32" t="s">
        <v>6718</v>
      </c>
      <c r="B6722" s="32" t="s">
        <v>14509</v>
      </c>
      <c r="C6722" s="32" t="s">
        <v>18164</v>
      </c>
      <c r="D6722" s="37">
        <v>7.1345359999999998</v>
      </c>
      <c r="E6722" s="39">
        <v>791</v>
      </c>
      <c r="F6722" s="39">
        <v>1742</v>
      </c>
      <c r="G6722" s="39">
        <v>3195.83</v>
      </c>
      <c r="H6722" s="38">
        <v>2</v>
      </c>
      <c r="I6722" s="38">
        <v>3429</v>
      </c>
      <c r="J6722" s="37">
        <v>7.3938664406000001</v>
      </c>
      <c r="K6722" s="37">
        <v>18.112033898</v>
      </c>
      <c r="L6722" s="37">
        <v>4.4488582721999999</v>
      </c>
      <c r="M6722" s="37">
        <v>6.2133327475</v>
      </c>
      <c r="N6722" s="37">
        <v>22.714043984</v>
      </c>
      <c r="O6722" s="37">
        <v>13.916774423</v>
      </c>
      <c r="P6722" s="37">
        <v>6.5286919830999999</v>
      </c>
      <c r="Q6722" s="37">
        <v>73.942189200000001</v>
      </c>
      <c r="R6722" s="38">
        <v>78673</v>
      </c>
      <c r="S6722" s="37">
        <v>2.00116</v>
      </c>
      <c r="T6722" s="38">
        <v>0</v>
      </c>
      <c r="U6722" s="38">
        <v>1</v>
      </c>
      <c r="V6722" s="38">
        <v>1</v>
      </c>
    </row>
    <row r="6723" spans="1:22" ht="13.5" customHeight="1" x14ac:dyDescent="0.2">
      <c r="A6723" s="32" t="s">
        <v>6719</v>
      </c>
      <c r="B6723" s="32" t="s">
        <v>14510</v>
      </c>
      <c r="C6723" s="32" t="s">
        <v>18164</v>
      </c>
      <c r="D6723" s="37">
        <v>5.9352140000000002</v>
      </c>
      <c r="E6723" s="39">
        <v>643.99</v>
      </c>
      <c r="F6723" s="39">
        <v>1737</v>
      </c>
      <c r="G6723" s="39">
        <v>3263.72</v>
      </c>
      <c r="H6723" s="38">
        <v>2</v>
      </c>
      <c r="I6723" s="38">
        <v>3461</v>
      </c>
      <c r="J6723" s="37">
        <v>83.721508799999995</v>
      </c>
      <c r="K6723" s="37">
        <v>89.226512829000001</v>
      </c>
      <c r="L6723" s="37">
        <v>65.749093166999998</v>
      </c>
      <c r="M6723" s="37">
        <v>17.842217096999999</v>
      </c>
      <c r="N6723" s="37">
        <v>67.072007751000001</v>
      </c>
      <c r="O6723" s="37">
        <v>60.168490230000003</v>
      </c>
      <c r="P6723" s="37">
        <v>11.341578947</v>
      </c>
      <c r="Q6723" s="37">
        <v>63.991532300000003</v>
      </c>
      <c r="R6723" s="38">
        <v>122274</v>
      </c>
      <c r="S6723" s="37">
        <v>2.00116</v>
      </c>
      <c r="T6723" s="38">
        <v>1</v>
      </c>
      <c r="U6723" s="38">
        <v>0</v>
      </c>
      <c r="V6723" s="38">
        <v>2</v>
      </c>
    </row>
    <row r="6724" spans="1:22" ht="13.5" customHeight="1" x14ac:dyDescent="0.2">
      <c r="A6724" s="32" t="s">
        <v>6720</v>
      </c>
      <c r="B6724" s="32" t="s">
        <v>14511</v>
      </c>
      <c r="C6724" s="32" t="s">
        <v>18164</v>
      </c>
      <c r="D6724" s="37">
        <v>6.2507890000000002</v>
      </c>
      <c r="E6724" s="39">
        <v>521.98</v>
      </c>
      <c r="F6724" s="39">
        <v>1956</v>
      </c>
      <c r="G6724" s="39">
        <v>3905.53</v>
      </c>
      <c r="H6724" s="38">
        <v>2</v>
      </c>
      <c r="I6724" s="38">
        <v>4146</v>
      </c>
      <c r="J6724" s="37">
        <v>53.068120657000001</v>
      </c>
      <c r="K6724" s="37">
        <v>61.188658609000001</v>
      </c>
      <c r="L6724" s="37">
        <v>38.569648479999998</v>
      </c>
      <c r="M6724" s="37">
        <v>14.081809810999999</v>
      </c>
      <c r="N6724" s="37">
        <v>48.076140432999999</v>
      </c>
      <c r="O6724" s="37">
        <v>77.828689634</v>
      </c>
      <c r="P6724" s="37">
        <v>7.6887133182999996</v>
      </c>
      <c r="Q6724" s="37">
        <v>84.057712600000002</v>
      </c>
      <c r="R6724" s="38">
        <v>107019</v>
      </c>
      <c r="S6724" s="37">
        <v>2.00116</v>
      </c>
      <c r="T6724" s="38">
        <v>0</v>
      </c>
      <c r="U6724" s="38">
        <v>0</v>
      </c>
      <c r="V6724" s="38">
        <v>1</v>
      </c>
    </row>
    <row r="6725" spans="1:22" ht="13.5" customHeight="1" x14ac:dyDescent="0.2">
      <c r="A6725" s="32" t="s">
        <v>6721</v>
      </c>
      <c r="B6725" s="32" t="s">
        <v>14512</v>
      </c>
      <c r="C6725" s="32" t="s">
        <v>18164</v>
      </c>
      <c r="D6725" s="37">
        <v>6.5012309999999998</v>
      </c>
      <c r="E6725" s="39">
        <v>851.02</v>
      </c>
      <c r="F6725" s="39">
        <v>2271</v>
      </c>
      <c r="G6725" s="39">
        <v>4165.25</v>
      </c>
      <c r="H6725" s="38">
        <v>5</v>
      </c>
      <c r="I6725" s="38">
        <v>4425</v>
      </c>
      <c r="J6725" s="37">
        <v>32.616032914000002</v>
      </c>
      <c r="K6725" s="37">
        <v>42.396810627999997</v>
      </c>
      <c r="L6725" s="37">
        <v>20.886967162000001</v>
      </c>
      <c r="M6725" s="37">
        <v>12.590399536</v>
      </c>
      <c r="N6725" s="37">
        <v>30.441784423000001</v>
      </c>
      <c r="O6725" s="37">
        <v>64.700295405000006</v>
      </c>
      <c r="P6725" s="37">
        <v>11.8</v>
      </c>
      <c r="Q6725" s="37">
        <v>84.151993599999997</v>
      </c>
      <c r="R6725" s="38">
        <v>98501</v>
      </c>
      <c r="S6725" s="37">
        <v>2.00116</v>
      </c>
      <c r="T6725" s="38">
        <v>4</v>
      </c>
      <c r="U6725" s="38">
        <v>3</v>
      </c>
      <c r="V6725" s="38">
        <v>0</v>
      </c>
    </row>
    <row r="6726" spans="1:22" ht="13.5" customHeight="1" x14ac:dyDescent="0.2">
      <c r="A6726" s="32" t="s">
        <v>6722</v>
      </c>
      <c r="B6726" s="32" t="s">
        <v>14513</v>
      </c>
      <c r="C6726" s="32" t="s">
        <v>18164</v>
      </c>
      <c r="D6726" s="37">
        <v>3.3642910000000001</v>
      </c>
      <c r="E6726" s="39">
        <v>735.99</v>
      </c>
      <c r="F6726" s="39">
        <v>1798</v>
      </c>
      <c r="G6726" s="39">
        <v>3432.76</v>
      </c>
      <c r="H6726" s="38">
        <v>3</v>
      </c>
      <c r="I6726" s="38">
        <v>3590</v>
      </c>
      <c r="J6726" s="37">
        <v>19.774378388999999</v>
      </c>
      <c r="K6726" s="37">
        <v>32.056350397000003</v>
      </c>
      <c r="L6726" s="37">
        <v>8.0133941415999992</v>
      </c>
      <c r="M6726" s="37">
        <v>16.977286204999999</v>
      </c>
      <c r="N6726" s="37">
        <v>13.909657138</v>
      </c>
      <c r="O6726" s="37">
        <v>26.157255406000001</v>
      </c>
      <c r="P6726" s="37">
        <v>9.2510847319000007</v>
      </c>
      <c r="Q6726" s="37">
        <v>83.135461300000003</v>
      </c>
      <c r="R6726" s="38">
        <v>100582</v>
      </c>
      <c r="S6726" s="37">
        <v>2.00116</v>
      </c>
      <c r="T6726" s="38">
        <v>1</v>
      </c>
      <c r="U6726" s="38">
        <v>3</v>
      </c>
      <c r="V6726" s="38">
        <v>2</v>
      </c>
    </row>
    <row r="6727" spans="1:22" ht="13.5" customHeight="1" x14ac:dyDescent="0.2">
      <c r="A6727" s="32" t="s">
        <v>6723</v>
      </c>
      <c r="B6727" s="32" t="s">
        <v>14514</v>
      </c>
      <c r="C6727" s="32" t="s">
        <v>18164</v>
      </c>
      <c r="D6727" s="37">
        <v>2.0999859999999999</v>
      </c>
      <c r="E6727" s="39">
        <v>366</v>
      </c>
      <c r="F6727" s="39">
        <v>811</v>
      </c>
      <c r="G6727" s="39">
        <v>1576.6</v>
      </c>
      <c r="H6727" s="38">
        <v>1</v>
      </c>
      <c r="I6727" s="38">
        <v>1715</v>
      </c>
      <c r="J6727" s="37">
        <v>11.915209463</v>
      </c>
      <c r="K6727" s="37">
        <v>24.282941209000001</v>
      </c>
      <c r="L6727" s="37">
        <v>3.9035845574999999</v>
      </c>
      <c r="M6727" s="37">
        <v>8.6505526584000005</v>
      </c>
      <c r="N6727" s="37">
        <v>9.5974803767000001</v>
      </c>
      <c r="O6727" s="37">
        <v>27.478937927</v>
      </c>
      <c r="P6727" s="37">
        <v>11.8</v>
      </c>
      <c r="Q6727" s="37" t="s">
        <v>15680</v>
      </c>
      <c r="R6727" s="38">
        <v>62791</v>
      </c>
      <c r="S6727" s="37">
        <v>2.00116</v>
      </c>
      <c r="T6727" s="38">
        <v>0</v>
      </c>
      <c r="U6727" s="38">
        <v>0</v>
      </c>
      <c r="V6727" s="38">
        <v>1</v>
      </c>
    </row>
    <row r="6728" spans="1:22" ht="13.5" customHeight="1" x14ac:dyDescent="0.2">
      <c r="A6728" s="32" t="s">
        <v>6724</v>
      </c>
      <c r="B6728" s="32" t="s">
        <v>14515</v>
      </c>
      <c r="C6728" s="32" t="s">
        <v>18164</v>
      </c>
      <c r="D6728" s="37">
        <v>5.4495319999999996</v>
      </c>
      <c r="E6728" s="39">
        <v>954.01</v>
      </c>
      <c r="F6728" s="39">
        <v>3472</v>
      </c>
      <c r="G6728" s="39">
        <v>5978.46</v>
      </c>
      <c r="H6728" s="38">
        <v>8</v>
      </c>
      <c r="I6728" s="38">
        <v>6546</v>
      </c>
      <c r="J6728" s="37">
        <v>10.898334672000001</v>
      </c>
      <c r="K6728" s="37">
        <v>25.542003715</v>
      </c>
      <c r="L6728" s="37">
        <v>3.0519540007999999</v>
      </c>
      <c r="M6728" s="37">
        <v>11.420991179</v>
      </c>
      <c r="N6728" s="37">
        <v>14.564049255</v>
      </c>
      <c r="O6728" s="37">
        <v>24.151485322999999</v>
      </c>
      <c r="P6728" s="37">
        <v>9.7959829274000008</v>
      </c>
      <c r="Q6728" s="37">
        <v>96.129045700000006</v>
      </c>
      <c r="R6728" s="38">
        <v>179855</v>
      </c>
      <c r="S6728" s="37">
        <v>2.00116</v>
      </c>
      <c r="T6728" s="38">
        <v>5</v>
      </c>
      <c r="U6728" s="38">
        <v>8</v>
      </c>
      <c r="V6728" s="38">
        <v>3</v>
      </c>
    </row>
    <row r="6729" spans="1:22" ht="13.5" customHeight="1" x14ac:dyDescent="0.2">
      <c r="A6729" s="32" t="s">
        <v>6725</v>
      </c>
      <c r="B6729" s="32" t="s">
        <v>14516</v>
      </c>
      <c r="C6729" s="32" t="s">
        <v>18164</v>
      </c>
      <c r="D6729" s="37">
        <v>7.1837369999999998</v>
      </c>
      <c r="E6729" s="39">
        <v>458</v>
      </c>
      <c r="F6729" s="39">
        <v>1590</v>
      </c>
      <c r="G6729" s="39">
        <v>2943.96</v>
      </c>
      <c r="H6729" s="38">
        <v>2</v>
      </c>
      <c r="I6729" s="38">
        <v>3095</v>
      </c>
      <c r="J6729" s="37">
        <v>69.902500923000005</v>
      </c>
      <c r="K6729" s="37">
        <v>73.032589610000002</v>
      </c>
      <c r="L6729" s="37">
        <v>75.851456002000006</v>
      </c>
      <c r="M6729" s="37">
        <v>16.973187278000001</v>
      </c>
      <c r="N6729" s="37">
        <v>45.341186727999997</v>
      </c>
      <c r="O6729" s="37">
        <v>69.924894881</v>
      </c>
      <c r="P6729" s="37">
        <v>10.217763158</v>
      </c>
      <c r="Q6729" s="37">
        <v>90.345814200000007</v>
      </c>
      <c r="R6729" s="38">
        <v>86349</v>
      </c>
      <c r="S6729" s="37">
        <v>2.00116</v>
      </c>
      <c r="T6729" s="38">
        <v>0</v>
      </c>
      <c r="U6729" s="38">
        <v>0</v>
      </c>
      <c r="V6729" s="38">
        <v>1</v>
      </c>
    </row>
    <row r="6730" spans="1:22" ht="13.5" customHeight="1" x14ac:dyDescent="0.2">
      <c r="A6730" s="32" t="s">
        <v>6726</v>
      </c>
      <c r="B6730" s="32" t="s">
        <v>14517</v>
      </c>
      <c r="C6730" s="32" t="s">
        <v>18164</v>
      </c>
      <c r="D6730" s="37">
        <v>16.30968</v>
      </c>
      <c r="E6730" s="39">
        <v>1029.02</v>
      </c>
      <c r="F6730" s="39">
        <v>4057</v>
      </c>
      <c r="G6730" s="39">
        <v>7350.28</v>
      </c>
      <c r="H6730" s="38">
        <v>8</v>
      </c>
      <c r="I6730" s="38">
        <v>7918</v>
      </c>
      <c r="J6730" s="37">
        <v>52.059859385999999</v>
      </c>
      <c r="K6730" s="37">
        <v>66.088785250000001</v>
      </c>
      <c r="L6730" s="37">
        <v>48.724038147000002</v>
      </c>
      <c r="M6730" s="37">
        <v>22.516864715000001</v>
      </c>
      <c r="N6730" s="37">
        <v>36.366642873000004</v>
      </c>
      <c r="O6730" s="37">
        <v>45.200261597999997</v>
      </c>
      <c r="P6730" s="37">
        <v>6.2578413193999998</v>
      </c>
      <c r="Q6730" s="37">
        <v>92.435279499999993</v>
      </c>
      <c r="R6730" s="38">
        <v>249024</v>
      </c>
      <c r="S6730" s="37">
        <v>2.00116</v>
      </c>
      <c r="T6730" s="38">
        <v>3</v>
      </c>
      <c r="U6730" s="38">
        <v>7</v>
      </c>
      <c r="V6730" s="38">
        <v>1</v>
      </c>
    </row>
    <row r="6731" spans="1:22" ht="13.5" customHeight="1" x14ac:dyDescent="0.2">
      <c r="A6731" s="32" t="s">
        <v>6727</v>
      </c>
      <c r="B6731" s="32" t="s">
        <v>14518</v>
      </c>
      <c r="C6731" s="32" t="s">
        <v>18164</v>
      </c>
      <c r="D6731" s="37">
        <v>8.0171030000000005</v>
      </c>
      <c r="E6731" s="39">
        <v>311.99</v>
      </c>
      <c r="F6731" s="39">
        <v>1470</v>
      </c>
      <c r="G6731" s="39">
        <v>2416.0300000000002</v>
      </c>
      <c r="H6731" s="38">
        <v>1</v>
      </c>
      <c r="I6731" s="38">
        <v>3075</v>
      </c>
      <c r="J6731" s="37">
        <v>58.712961088</v>
      </c>
      <c r="K6731" s="37">
        <v>79.922109930999994</v>
      </c>
      <c r="L6731" s="37">
        <v>37.761407724999998</v>
      </c>
      <c r="M6731" s="37">
        <v>15.017502986</v>
      </c>
      <c r="N6731" s="37">
        <v>51.531398236999998</v>
      </c>
      <c r="O6731" s="37">
        <v>77.087909445999998</v>
      </c>
      <c r="P6731" s="37">
        <v>11.8</v>
      </c>
      <c r="Q6731" s="37" t="s">
        <v>15680</v>
      </c>
      <c r="R6731" s="38">
        <v>82826</v>
      </c>
      <c r="S6731" s="37">
        <v>2.00116</v>
      </c>
      <c r="T6731" s="38">
        <v>1</v>
      </c>
      <c r="U6731" s="38">
        <v>0</v>
      </c>
      <c r="V6731" s="38">
        <v>0</v>
      </c>
    </row>
    <row r="6732" spans="1:22" ht="13.5" customHeight="1" x14ac:dyDescent="0.2">
      <c r="A6732" s="32" t="s">
        <v>6728</v>
      </c>
      <c r="B6732" s="32" t="s">
        <v>14519</v>
      </c>
      <c r="C6732" s="32" t="s">
        <v>18164</v>
      </c>
      <c r="D6732" s="37">
        <v>11.29189</v>
      </c>
      <c r="E6732" s="39">
        <v>898.98</v>
      </c>
      <c r="F6732" s="39">
        <v>3218</v>
      </c>
      <c r="G6732" s="39">
        <v>6055.56</v>
      </c>
      <c r="H6732" s="38">
        <v>14</v>
      </c>
      <c r="I6732" s="38">
        <v>6408</v>
      </c>
      <c r="J6732" s="37">
        <v>75.388176440999999</v>
      </c>
      <c r="K6732" s="37">
        <v>85.981615227000006</v>
      </c>
      <c r="L6732" s="37">
        <v>66.867776672999995</v>
      </c>
      <c r="M6732" s="37">
        <v>26.802258600999998</v>
      </c>
      <c r="N6732" s="37">
        <v>41.301778298999999</v>
      </c>
      <c r="O6732" s="37">
        <v>29.84531252</v>
      </c>
      <c r="P6732" s="37">
        <v>11.547071130000001</v>
      </c>
      <c r="Q6732" s="37">
        <v>91.360408199999995</v>
      </c>
      <c r="R6732" s="38">
        <v>182403</v>
      </c>
      <c r="S6732" s="37">
        <v>2.00116</v>
      </c>
      <c r="T6732" s="38">
        <v>7</v>
      </c>
      <c r="U6732" s="38">
        <v>13</v>
      </c>
      <c r="V6732" s="38">
        <v>0</v>
      </c>
    </row>
    <row r="6733" spans="1:22" ht="13.5" customHeight="1" x14ac:dyDescent="0.2">
      <c r="A6733" s="32" t="s">
        <v>6729</v>
      </c>
      <c r="B6733" s="32" t="s">
        <v>14520</v>
      </c>
      <c r="C6733" s="32" t="s">
        <v>18164</v>
      </c>
      <c r="D6733" s="37">
        <v>6.1262040000000004</v>
      </c>
      <c r="E6733" s="39">
        <v>930.98</v>
      </c>
      <c r="F6733" s="39">
        <v>3042</v>
      </c>
      <c r="G6733" s="39">
        <v>5684.75</v>
      </c>
      <c r="H6733" s="38">
        <v>7</v>
      </c>
      <c r="I6733" s="38">
        <v>5972</v>
      </c>
      <c r="J6733" s="37">
        <v>22.026653605</v>
      </c>
      <c r="K6733" s="37">
        <v>30.662568030999999</v>
      </c>
      <c r="L6733" s="37">
        <v>20.943999428000001</v>
      </c>
      <c r="M6733" s="37">
        <v>14.341148030999999</v>
      </c>
      <c r="N6733" s="37">
        <v>28.783961729000001</v>
      </c>
      <c r="O6733" s="37">
        <v>27.184226603999999</v>
      </c>
      <c r="P6733" s="37">
        <v>11.297737873000001</v>
      </c>
      <c r="Q6733" s="37">
        <v>86.666832700000001</v>
      </c>
      <c r="R6733" s="38">
        <v>156687</v>
      </c>
      <c r="S6733" s="37">
        <v>2.00116</v>
      </c>
      <c r="T6733" s="38">
        <v>3</v>
      </c>
      <c r="U6733" s="38">
        <v>5</v>
      </c>
      <c r="V6733" s="38">
        <v>0</v>
      </c>
    </row>
    <row r="6734" spans="1:22" ht="13.5" customHeight="1" x14ac:dyDescent="0.2">
      <c r="A6734" s="32" t="s">
        <v>6730</v>
      </c>
      <c r="B6734" s="32" t="s">
        <v>14521</v>
      </c>
      <c r="C6734" s="32" t="s">
        <v>18164</v>
      </c>
      <c r="D6734" s="37">
        <v>4.9068849999999999</v>
      </c>
      <c r="E6734" s="39">
        <v>412.13</v>
      </c>
      <c r="F6734" s="39">
        <v>13379</v>
      </c>
      <c r="G6734" s="39">
        <v>19317.66</v>
      </c>
      <c r="H6734" s="38">
        <v>21</v>
      </c>
      <c r="I6734" s="38">
        <v>27366</v>
      </c>
      <c r="J6734" s="37">
        <v>31.010759790000002</v>
      </c>
      <c r="K6734" s="37">
        <v>65.405400365999995</v>
      </c>
      <c r="L6734" s="37">
        <v>21.884426495</v>
      </c>
      <c r="M6734" s="37">
        <v>22.251978921999999</v>
      </c>
      <c r="N6734" s="37">
        <v>36.598658919999998</v>
      </c>
      <c r="O6734" s="37">
        <v>48.234023966999999</v>
      </c>
      <c r="P6734" s="37">
        <v>11.578292377</v>
      </c>
      <c r="Q6734" s="37">
        <v>66.697472000000005</v>
      </c>
      <c r="R6734" s="38">
        <v>307622</v>
      </c>
      <c r="S6734" s="37">
        <v>2.00116</v>
      </c>
      <c r="T6734" s="38">
        <v>14</v>
      </c>
      <c r="U6734" s="38">
        <v>20</v>
      </c>
      <c r="V6734" s="38">
        <v>0</v>
      </c>
    </row>
    <row r="6735" spans="1:22" ht="13.5" customHeight="1" x14ac:dyDescent="0.2">
      <c r="A6735" s="32" t="s">
        <v>6731</v>
      </c>
      <c r="B6735" s="32" t="s">
        <v>14522</v>
      </c>
      <c r="C6735" s="32" t="s">
        <v>18164</v>
      </c>
      <c r="D6735" s="37">
        <v>5.8646089999999997</v>
      </c>
      <c r="E6735" s="39">
        <v>263.99</v>
      </c>
      <c r="F6735" s="39">
        <v>2009</v>
      </c>
      <c r="G6735" s="39">
        <v>3343.66</v>
      </c>
      <c r="H6735" s="38">
        <v>9</v>
      </c>
      <c r="I6735" s="38">
        <v>4189</v>
      </c>
      <c r="J6735" s="37">
        <v>29.001280132000002</v>
      </c>
      <c r="K6735" s="37">
        <v>71.246819568999996</v>
      </c>
      <c r="L6735" s="37">
        <v>32.745029047000003</v>
      </c>
      <c r="M6735" s="37">
        <v>23.240906509999999</v>
      </c>
      <c r="N6735" s="37">
        <v>36.426026419999999</v>
      </c>
      <c r="O6735" s="37">
        <v>26.128447647000002</v>
      </c>
      <c r="P6735" s="37">
        <v>8.4484033613000005</v>
      </c>
      <c r="Q6735" s="37">
        <v>82.0090146</v>
      </c>
      <c r="R6735" s="38">
        <v>61469</v>
      </c>
      <c r="S6735" s="37">
        <v>2.00116</v>
      </c>
      <c r="T6735" s="38">
        <v>6</v>
      </c>
      <c r="U6735" s="38">
        <v>7</v>
      </c>
      <c r="V6735" s="38">
        <v>3</v>
      </c>
    </row>
    <row r="6736" spans="1:22" ht="13.5" customHeight="1" x14ac:dyDescent="0.2">
      <c r="A6736" s="32" t="s">
        <v>6732</v>
      </c>
      <c r="B6736" s="32" t="s">
        <v>14523</v>
      </c>
      <c r="C6736" s="32" t="s">
        <v>18164</v>
      </c>
      <c r="D6736" s="37">
        <v>14.628920000000001</v>
      </c>
      <c r="E6736" s="39">
        <v>269.01</v>
      </c>
      <c r="F6736" s="39">
        <v>1191</v>
      </c>
      <c r="G6736" s="39">
        <v>2295.75</v>
      </c>
      <c r="H6736" s="38">
        <v>1</v>
      </c>
      <c r="I6736" s="38">
        <v>2425</v>
      </c>
      <c r="J6736" s="37">
        <v>74.465144959</v>
      </c>
      <c r="K6736" s="37">
        <v>76.276120794999997</v>
      </c>
      <c r="L6736" s="37">
        <v>76.816844008999993</v>
      </c>
      <c r="M6736" s="37">
        <v>19.090506121000001</v>
      </c>
      <c r="N6736" s="37">
        <v>51.484970695000001</v>
      </c>
      <c r="O6736" s="37">
        <v>73.298559706000006</v>
      </c>
      <c r="P6736" s="37">
        <v>11.8</v>
      </c>
      <c r="Q6736" s="37" t="s">
        <v>15680</v>
      </c>
      <c r="R6736" s="38">
        <v>60877</v>
      </c>
      <c r="S6736" s="37">
        <v>2.00116</v>
      </c>
      <c r="T6736" s="38">
        <v>0</v>
      </c>
      <c r="U6736" s="38">
        <v>0</v>
      </c>
      <c r="V6736" s="38">
        <v>1</v>
      </c>
    </row>
    <row r="6737" spans="1:22" ht="13.5" customHeight="1" x14ac:dyDescent="0.2">
      <c r="A6737" s="32" t="s">
        <v>6733</v>
      </c>
      <c r="B6737" s="32" t="s">
        <v>14524</v>
      </c>
      <c r="C6737" s="32" t="s">
        <v>18164</v>
      </c>
      <c r="D6737" s="37">
        <v>9.5971879999999992</v>
      </c>
      <c r="E6737" s="39">
        <v>267.01</v>
      </c>
      <c r="F6737" s="39">
        <v>842</v>
      </c>
      <c r="G6737" s="39">
        <v>1647.56</v>
      </c>
      <c r="H6737" s="38">
        <v>1</v>
      </c>
      <c r="I6737" s="38">
        <v>1744</v>
      </c>
      <c r="J6737" s="37">
        <v>79.593847920000002</v>
      </c>
      <c r="K6737" s="37">
        <v>87.322411180000003</v>
      </c>
      <c r="L6737" s="37">
        <v>65.319934099999998</v>
      </c>
      <c r="M6737" s="37">
        <v>18.419772930000001</v>
      </c>
      <c r="N6737" s="37">
        <v>81.08764463</v>
      </c>
      <c r="O6737" s="37">
        <v>84.102433880000007</v>
      </c>
      <c r="P6737" s="37">
        <v>6.3075349839000001</v>
      </c>
      <c r="Q6737" s="37" t="s">
        <v>15680</v>
      </c>
      <c r="R6737" s="38">
        <v>51520</v>
      </c>
      <c r="S6737" s="37">
        <v>2.00116</v>
      </c>
      <c r="T6737" s="38">
        <v>0</v>
      </c>
      <c r="U6737" s="38">
        <v>0</v>
      </c>
      <c r="V6737" s="38">
        <v>0</v>
      </c>
    </row>
    <row r="6738" spans="1:22" ht="13.5" customHeight="1" x14ac:dyDescent="0.2">
      <c r="A6738" s="32" t="s">
        <v>6734</v>
      </c>
      <c r="B6738" s="32" t="s">
        <v>14525</v>
      </c>
      <c r="C6738" s="32" t="s">
        <v>18164</v>
      </c>
      <c r="D6738" s="37">
        <v>4.5906650000000004</v>
      </c>
      <c r="E6738" s="39">
        <v>380</v>
      </c>
      <c r="F6738" s="39">
        <v>1123</v>
      </c>
      <c r="G6738" s="39">
        <v>2022.04</v>
      </c>
      <c r="H6738" s="38">
        <v>1</v>
      </c>
      <c r="I6738" s="38">
        <v>2147</v>
      </c>
      <c r="J6738" s="37">
        <v>43.224834901999998</v>
      </c>
      <c r="K6738" s="37">
        <v>58.016071836000002</v>
      </c>
      <c r="L6738" s="37">
        <v>35.819890282999999</v>
      </c>
      <c r="M6738" s="37">
        <v>16.308944549</v>
      </c>
      <c r="N6738" s="37">
        <v>26.376370821999998</v>
      </c>
      <c r="O6738" s="37">
        <v>39.614649946999997</v>
      </c>
      <c r="P6738" s="37">
        <v>9.3795157067999995</v>
      </c>
      <c r="Q6738" s="37" t="s">
        <v>15680</v>
      </c>
      <c r="R6738" s="38">
        <v>75039</v>
      </c>
      <c r="S6738" s="37">
        <v>2.00116</v>
      </c>
      <c r="T6738" s="38">
        <v>0</v>
      </c>
      <c r="U6738" s="38">
        <v>0</v>
      </c>
      <c r="V6738" s="38">
        <v>1</v>
      </c>
    </row>
    <row r="6739" spans="1:22" ht="13.5" customHeight="1" x14ac:dyDescent="0.2">
      <c r="A6739" s="32" t="s">
        <v>6735</v>
      </c>
      <c r="B6739" s="32" t="s">
        <v>14526</v>
      </c>
      <c r="C6739" s="32" t="s">
        <v>18164</v>
      </c>
      <c r="D6739" s="37">
        <v>11.852819999999999</v>
      </c>
      <c r="E6739" s="39">
        <v>729.99</v>
      </c>
      <c r="F6739" s="39">
        <v>3214</v>
      </c>
      <c r="G6739" s="39">
        <v>5817.59</v>
      </c>
      <c r="H6739" s="38">
        <v>8</v>
      </c>
      <c r="I6739" s="38">
        <v>6738</v>
      </c>
      <c r="J6739" s="37">
        <v>43.350569065999998</v>
      </c>
      <c r="K6739" s="37">
        <v>68.074177496999994</v>
      </c>
      <c r="L6739" s="37">
        <v>23.576050946999999</v>
      </c>
      <c r="M6739" s="37">
        <v>22.619777697</v>
      </c>
      <c r="N6739" s="37">
        <v>28.862047666999999</v>
      </c>
      <c r="O6739" s="37">
        <v>49.685450570999997</v>
      </c>
      <c r="P6739" s="37">
        <v>11.424748996</v>
      </c>
      <c r="Q6739" s="37">
        <v>84.297935100000004</v>
      </c>
      <c r="R6739" s="38">
        <v>96187</v>
      </c>
      <c r="S6739" s="37">
        <v>2.00116</v>
      </c>
      <c r="T6739" s="38">
        <v>4</v>
      </c>
      <c r="U6739" s="38">
        <v>3</v>
      </c>
      <c r="V6739" s="38">
        <v>1</v>
      </c>
    </row>
    <row r="6740" spans="1:22" ht="13.5" customHeight="1" x14ac:dyDescent="0.2">
      <c r="A6740" s="32" t="s">
        <v>6736</v>
      </c>
      <c r="B6740" s="32" t="s">
        <v>14527</v>
      </c>
      <c r="C6740" s="32" t="s">
        <v>18164</v>
      </c>
      <c r="D6740" s="37">
        <v>4.195443</v>
      </c>
      <c r="E6740" s="39">
        <v>485</v>
      </c>
      <c r="F6740" s="39">
        <v>1818</v>
      </c>
      <c r="G6740" s="39">
        <v>2905.51</v>
      </c>
      <c r="H6740" s="38">
        <v>3</v>
      </c>
      <c r="I6740" s="38">
        <v>3937</v>
      </c>
      <c r="J6740" s="37">
        <v>59.975896446</v>
      </c>
      <c r="K6740" s="37">
        <v>77.685480953999999</v>
      </c>
      <c r="L6740" s="37">
        <v>50.557849300000001</v>
      </c>
      <c r="M6740" s="37">
        <v>15.888662148</v>
      </c>
      <c r="N6740" s="37">
        <v>36.207892237999999</v>
      </c>
      <c r="O6740" s="37">
        <v>78.385211307999995</v>
      </c>
      <c r="P6740" s="37">
        <v>8.2351041352000003</v>
      </c>
      <c r="Q6740" s="37">
        <v>70.196427799999995</v>
      </c>
      <c r="R6740" s="38">
        <v>89242</v>
      </c>
      <c r="S6740" s="37">
        <v>2.00116</v>
      </c>
      <c r="T6740" s="38">
        <v>1</v>
      </c>
      <c r="U6740" s="38">
        <v>1</v>
      </c>
      <c r="V6740" s="38">
        <v>0</v>
      </c>
    </row>
    <row r="6741" spans="1:22" ht="13.5" customHeight="1" x14ac:dyDescent="0.2">
      <c r="A6741" s="32" t="s">
        <v>6737</v>
      </c>
      <c r="B6741" s="32" t="s">
        <v>14528</v>
      </c>
      <c r="C6741" s="32" t="s">
        <v>18164</v>
      </c>
      <c r="D6741" s="37">
        <v>6.5572039999999996</v>
      </c>
      <c r="E6741" s="39">
        <v>815.01</v>
      </c>
      <c r="F6741" s="39">
        <v>4311</v>
      </c>
      <c r="G6741" s="39">
        <v>7262.46</v>
      </c>
      <c r="H6741" s="38">
        <v>5</v>
      </c>
      <c r="I6741" s="38">
        <v>8966</v>
      </c>
      <c r="J6741" s="37">
        <v>71.977293125000003</v>
      </c>
      <c r="K6741" s="37">
        <v>81.840953460999998</v>
      </c>
      <c r="L6741" s="37">
        <v>53.467700159000003</v>
      </c>
      <c r="M6741" s="37">
        <v>20.190936024999999</v>
      </c>
      <c r="N6741" s="37">
        <v>28.069482691000001</v>
      </c>
      <c r="O6741" s="37">
        <v>37.63810531</v>
      </c>
      <c r="P6741" s="37">
        <v>11.548641739000001</v>
      </c>
      <c r="Q6741" s="37">
        <v>83.453449199999994</v>
      </c>
      <c r="R6741" s="38">
        <v>233568</v>
      </c>
      <c r="S6741" s="37">
        <v>2.00116</v>
      </c>
      <c r="T6741" s="38">
        <v>2</v>
      </c>
      <c r="U6741" s="38">
        <v>2</v>
      </c>
      <c r="V6741" s="38">
        <v>1</v>
      </c>
    </row>
    <row r="6742" spans="1:22" ht="13.5" customHeight="1" x14ac:dyDescent="0.2">
      <c r="A6742" s="32" t="s">
        <v>6738</v>
      </c>
      <c r="B6742" s="32" t="s">
        <v>14529</v>
      </c>
      <c r="C6742" s="32" t="s">
        <v>18164</v>
      </c>
      <c r="D6742" s="37">
        <v>8.7351500000000009</v>
      </c>
      <c r="E6742" s="39">
        <v>243.01</v>
      </c>
      <c r="F6742" s="39">
        <v>1168</v>
      </c>
      <c r="G6742" s="39">
        <v>2213.44</v>
      </c>
      <c r="H6742" s="38">
        <v>1</v>
      </c>
      <c r="I6742" s="38">
        <v>2257</v>
      </c>
      <c r="J6742" s="37">
        <v>59.723864223</v>
      </c>
      <c r="K6742" s="37">
        <v>71.465983301999998</v>
      </c>
      <c r="L6742" s="37">
        <v>48.636374572999998</v>
      </c>
      <c r="M6742" s="37">
        <v>14.681671548000001</v>
      </c>
      <c r="N6742" s="37">
        <v>35.684159780000002</v>
      </c>
      <c r="O6742" s="37">
        <v>64.844044366999995</v>
      </c>
      <c r="P6742" s="37">
        <v>6.9625908790000004</v>
      </c>
      <c r="Q6742" s="37" t="s">
        <v>15680</v>
      </c>
      <c r="R6742" s="38">
        <v>103304</v>
      </c>
      <c r="S6742" s="37">
        <v>2.00116</v>
      </c>
      <c r="T6742" s="38">
        <v>0</v>
      </c>
      <c r="U6742" s="38">
        <v>0</v>
      </c>
      <c r="V6742" s="38">
        <v>1</v>
      </c>
    </row>
    <row r="6743" spans="1:22" ht="13.5" customHeight="1" x14ac:dyDescent="0.2">
      <c r="A6743" s="32" t="s">
        <v>6739</v>
      </c>
      <c r="B6743" s="32" t="s">
        <v>14530</v>
      </c>
      <c r="C6743" s="32" t="s">
        <v>18164</v>
      </c>
      <c r="D6743" s="37">
        <v>3.6285750000000001</v>
      </c>
      <c r="E6743" s="39">
        <v>216.99</v>
      </c>
      <c r="F6743" s="39">
        <v>703</v>
      </c>
      <c r="G6743" s="39">
        <v>1487.73</v>
      </c>
      <c r="H6743" s="38">
        <v>1</v>
      </c>
      <c r="I6743" s="38">
        <v>1532</v>
      </c>
      <c r="J6743" s="37">
        <v>29.541941521999998</v>
      </c>
      <c r="K6743" s="37">
        <v>45.820061799999998</v>
      </c>
      <c r="L6743" s="37">
        <v>27.788669063</v>
      </c>
      <c r="M6743" s="37">
        <v>9.5510804204999999</v>
      </c>
      <c r="N6743" s="37">
        <v>50.470283186000003</v>
      </c>
      <c r="O6743" s="37">
        <v>78.270435761000002</v>
      </c>
      <c r="P6743" s="37">
        <v>11.8</v>
      </c>
      <c r="Q6743" s="37" t="s">
        <v>15680</v>
      </c>
      <c r="R6743" s="38">
        <v>42815</v>
      </c>
      <c r="S6743" s="37">
        <v>2.00116</v>
      </c>
      <c r="T6743" s="38">
        <v>0</v>
      </c>
      <c r="U6743" s="38">
        <v>0</v>
      </c>
      <c r="V6743" s="38">
        <v>1</v>
      </c>
    </row>
    <row r="6744" spans="1:22" ht="13.5" customHeight="1" x14ac:dyDescent="0.2">
      <c r="A6744" s="32" t="s">
        <v>6740</v>
      </c>
      <c r="B6744" s="32" t="s">
        <v>14531</v>
      </c>
      <c r="C6744" s="32" t="s">
        <v>18164</v>
      </c>
      <c r="D6744" s="37">
        <v>3.847499</v>
      </c>
      <c r="E6744" s="39">
        <v>180.99</v>
      </c>
      <c r="F6744" s="39">
        <v>1193</v>
      </c>
      <c r="G6744" s="39">
        <v>2184.4499999999998</v>
      </c>
      <c r="H6744" s="38">
        <v>2</v>
      </c>
      <c r="I6744" s="38">
        <v>2305</v>
      </c>
      <c r="J6744" s="37">
        <v>73.598798560000006</v>
      </c>
      <c r="K6744" s="37">
        <v>76.124527967999995</v>
      </c>
      <c r="L6744" s="37">
        <v>76.960444120999995</v>
      </c>
      <c r="M6744" s="37">
        <v>19.348555472000001</v>
      </c>
      <c r="N6744" s="37">
        <v>48.639890583000003</v>
      </c>
      <c r="O6744" s="37">
        <v>73.212588374000006</v>
      </c>
      <c r="P6744" s="37">
        <v>11.8</v>
      </c>
      <c r="Q6744" s="37" t="s">
        <v>15680</v>
      </c>
      <c r="R6744" s="38">
        <v>88142</v>
      </c>
      <c r="S6744" s="37">
        <v>2.00116</v>
      </c>
      <c r="T6744" s="38">
        <v>1</v>
      </c>
      <c r="U6744" s="38">
        <v>0</v>
      </c>
      <c r="V6744" s="38">
        <v>1</v>
      </c>
    </row>
    <row r="6745" spans="1:22" ht="13.5" customHeight="1" x14ac:dyDescent="0.2">
      <c r="A6745" s="32" t="s">
        <v>6741</v>
      </c>
      <c r="B6745" s="32" t="s">
        <v>14532</v>
      </c>
      <c r="C6745" s="32" t="s">
        <v>18164</v>
      </c>
      <c r="D6745" s="37">
        <v>3.504362</v>
      </c>
      <c r="E6745" s="39">
        <v>234</v>
      </c>
      <c r="F6745" s="39">
        <v>776</v>
      </c>
      <c r="G6745" s="39">
        <v>1660.09</v>
      </c>
      <c r="H6745" s="38">
        <v>1</v>
      </c>
      <c r="I6745" s="38">
        <v>1761</v>
      </c>
      <c r="J6745" s="37">
        <v>87.014740212000007</v>
      </c>
      <c r="K6745" s="37">
        <v>89.577863003999994</v>
      </c>
      <c r="L6745" s="37">
        <v>73.889151022999997</v>
      </c>
      <c r="M6745" s="37">
        <v>25.436476387999999</v>
      </c>
      <c r="N6745" s="37">
        <v>40.453919112999998</v>
      </c>
      <c r="O6745" s="37">
        <v>39.800557886</v>
      </c>
      <c r="P6745" s="37">
        <v>11.8</v>
      </c>
      <c r="Q6745" s="37" t="s">
        <v>15680</v>
      </c>
      <c r="R6745" s="38">
        <v>47671</v>
      </c>
      <c r="S6745" s="37">
        <v>2.00116</v>
      </c>
      <c r="T6745" s="38">
        <v>0</v>
      </c>
      <c r="U6745" s="38">
        <v>1</v>
      </c>
      <c r="V6745" s="38">
        <v>1</v>
      </c>
    </row>
    <row r="6746" spans="1:22" ht="13.5" customHeight="1" x14ac:dyDescent="0.2">
      <c r="A6746" s="32" t="s">
        <v>6742</v>
      </c>
      <c r="B6746" s="32" t="s">
        <v>14533</v>
      </c>
      <c r="C6746" s="32" t="s">
        <v>18164</v>
      </c>
      <c r="D6746" s="37">
        <v>5.7320859999999998</v>
      </c>
      <c r="E6746" s="39">
        <v>502</v>
      </c>
      <c r="F6746" s="39">
        <v>1290</v>
      </c>
      <c r="G6746" s="39">
        <v>2386.63</v>
      </c>
      <c r="H6746" s="38">
        <v>1</v>
      </c>
      <c r="I6746" s="38">
        <v>2552</v>
      </c>
      <c r="J6746" s="37">
        <v>68.372950599999996</v>
      </c>
      <c r="K6746" s="37">
        <v>95.015765849999994</v>
      </c>
      <c r="L6746" s="37">
        <v>59.514879409999999</v>
      </c>
      <c r="M6746" s="37">
        <v>21.138387000000002</v>
      </c>
      <c r="N6746" s="37">
        <v>61.362324170000001</v>
      </c>
      <c r="O6746" s="37">
        <v>63.938700369999999</v>
      </c>
      <c r="P6746" s="37">
        <v>5.9413093591999999</v>
      </c>
      <c r="Q6746" s="37" t="s">
        <v>15680</v>
      </c>
      <c r="R6746" s="38">
        <v>98171</v>
      </c>
      <c r="S6746" s="37">
        <v>2.00116</v>
      </c>
      <c r="T6746" s="38">
        <v>0</v>
      </c>
      <c r="U6746" s="38">
        <v>0</v>
      </c>
      <c r="V6746" s="38">
        <v>1</v>
      </c>
    </row>
    <row r="6747" spans="1:22" ht="13.5" customHeight="1" x14ac:dyDescent="0.2">
      <c r="A6747" s="32" t="s">
        <v>6743</v>
      </c>
      <c r="B6747" s="32" t="s">
        <v>14534</v>
      </c>
      <c r="C6747" s="32" t="s">
        <v>18164</v>
      </c>
      <c r="D6747" s="37">
        <v>16.5684</v>
      </c>
      <c r="E6747" s="39">
        <v>321.99</v>
      </c>
      <c r="F6747" s="39">
        <v>1181</v>
      </c>
      <c r="G6747" s="39" t="s">
        <v>15680</v>
      </c>
      <c r="H6747" s="38">
        <v>1</v>
      </c>
      <c r="I6747" s="38">
        <v>2460</v>
      </c>
      <c r="J6747" s="37" t="s">
        <v>15680</v>
      </c>
      <c r="K6747" s="37" t="s">
        <v>15680</v>
      </c>
      <c r="L6747" s="37" t="s">
        <v>15680</v>
      </c>
      <c r="M6747" s="37" t="s">
        <v>15680</v>
      </c>
      <c r="N6747" s="37" t="s">
        <v>15680</v>
      </c>
      <c r="O6747" s="37" t="s">
        <v>15680</v>
      </c>
      <c r="P6747" s="37">
        <v>5.3</v>
      </c>
      <c r="Q6747" s="37" t="s">
        <v>15680</v>
      </c>
      <c r="R6747" s="38">
        <v>57157</v>
      </c>
      <c r="S6747" s="37">
        <v>2.00116</v>
      </c>
      <c r="T6747" s="38">
        <v>0</v>
      </c>
      <c r="U6747" s="38">
        <v>0</v>
      </c>
      <c r="V6747" s="38">
        <v>0</v>
      </c>
    </row>
    <row r="6748" spans="1:22" ht="13.5" customHeight="1" x14ac:dyDescent="0.2">
      <c r="A6748" s="32" t="s">
        <v>6744</v>
      </c>
      <c r="B6748" s="32" t="s">
        <v>14535</v>
      </c>
      <c r="C6748" s="32" t="s">
        <v>18164</v>
      </c>
      <c r="D6748" s="37">
        <v>2.1869130000000001</v>
      </c>
      <c r="E6748" s="39">
        <v>273</v>
      </c>
      <c r="F6748" s="39">
        <v>839</v>
      </c>
      <c r="G6748" s="39">
        <v>1730.32</v>
      </c>
      <c r="H6748" s="38">
        <v>2</v>
      </c>
      <c r="I6748" s="38">
        <v>1832</v>
      </c>
      <c r="J6748" s="37">
        <v>58.213316063000001</v>
      </c>
      <c r="K6748" s="37">
        <v>70.217742764999997</v>
      </c>
      <c r="L6748" s="37">
        <v>54.697167291</v>
      </c>
      <c r="M6748" s="37">
        <v>18.643701779000001</v>
      </c>
      <c r="N6748" s="37">
        <v>40.609640581000001</v>
      </c>
      <c r="O6748" s="37">
        <v>21.681680922999998</v>
      </c>
      <c r="P6748" s="37">
        <v>11.8</v>
      </c>
      <c r="Q6748" s="37" t="s">
        <v>15680</v>
      </c>
      <c r="R6748" s="38">
        <v>38636</v>
      </c>
      <c r="S6748" s="37">
        <v>2.00116</v>
      </c>
      <c r="T6748" s="38">
        <v>1</v>
      </c>
      <c r="U6748" s="38">
        <v>0</v>
      </c>
      <c r="V6748" s="38">
        <v>1</v>
      </c>
    </row>
    <row r="6749" spans="1:22" ht="13.5" customHeight="1" x14ac:dyDescent="0.2">
      <c r="A6749" s="32" t="s">
        <v>6745</v>
      </c>
      <c r="B6749" s="32" t="s">
        <v>14536</v>
      </c>
      <c r="C6749" s="32" t="s">
        <v>18164</v>
      </c>
      <c r="D6749" s="37">
        <v>7.3931560000000003</v>
      </c>
      <c r="E6749" s="39">
        <v>694.99</v>
      </c>
      <c r="F6749" s="39">
        <v>2650</v>
      </c>
      <c r="G6749" s="39">
        <v>3567.66</v>
      </c>
      <c r="H6749" s="38">
        <v>5</v>
      </c>
      <c r="I6749" s="38">
        <v>5961</v>
      </c>
      <c r="J6749" s="37">
        <v>73.670063951000003</v>
      </c>
      <c r="K6749" s="37">
        <v>84.793292171999994</v>
      </c>
      <c r="L6749" s="37">
        <v>41.567914516000002</v>
      </c>
      <c r="M6749" s="37">
        <v>17.176824890999999</v>
      </c>
      <c r="N6749" s="37">
        <v>35.928346349000002</v>
      </c>
      <c r="O6749" s="37">
        <v>73.043593717999997</v>
      </c>
      <c r="P6749" s="37">
        <v>6.2681150022000001</v>
      </c>
      <c r="Q6749" s="37">
        <v>70.030900299999999</v>
      </c>
      <c r="R6749" s="38">
        <v>157690</v>
      </c>
      <c r="S6749" s="37">
        <v>2.00116</v>
      </c>
      <c r="T6749" s="38">
        <v>2</v>
      </c>
      <c r="U6749" s="38">
        <v>3</v>
      </c>
      <c r="V6749" s="38">
        <v>2</v>
      </c>
    </row>
    <row r="6750" spans="1:22" ht="13.5" customHeight="1" x14ac:dyDescent="0.2">
      <c r="A6750" s="32" t="s">
        <v>6746</v>
      </c>
      <c r="B6750" s="32" t="s">
        <v>14537</v>
      </c>
      <c r="C6750" s="32" t="s">
        <v>18164</v>
      </c>
      <c r="D6750" s="37">
        <v>6.7779889999999998</v>
      </c>
      <c r="E6750" s="39">
        <v>527.01</v>
      </c>
      <c r="F6750" s="39">
        <v>1508</v>
      </c>
      <c r="G6750" s="39">
        <v>2898.23</v>
      </c>
      <c r="H6750" s="38">
        <v>2</v>
      </c>
      <c r="I6750" s="38">
        <v>2999</v>
      </c>
      <c r="J6750" s="37">
        <v>28.426016701999998</v>
      </c>
      <c r="K6750" s="37">
        <v>42.694166762000002</v>
      </c>
      <c r="L6750" s="37">
        <v>22.031902789</v>
      </c>
      <c r="M6750" s="37">
        <v>14.346680294</v>
      </c>
      <c r="N6750" s="37">
        <v>35.387735055</v>
      </c>
      <c r="O6750" s="37">
        <v>42.921113005000002</v>
      </c>
      <c r="P6750" s="37">
        <v>9.5064663951000004</v>
      </c>
      <c r="Q6750" s="37">
        <v>86.796924799999999</v>
      </c>
      <c r="R6750" s="38">
        <v>96534</v>
      </c>
      <c r="S6750" s="37">
        <v>2.00116</v>
      </c>
      <c r="T6750" s="38">
        <v>2</v>
      </c>
      <c r="U6750" s="38">
        <v>2</v>
      </c>
      <c r="V6750" s="38">
        <v>0</v>
      </c>
    </row>
    <row r="6751" spans="1:22" ht="13.5" customHeight="1" x14ac:dyDescent="0.2">
      <c r="A6751" s="32" t="s">
        <v>6747</v>
      </c>
      <c r="B6751" s="32" t="s">
        <v>14538</v>
      </c>
      <c r="C6751" s="32" t="s">
        <v>18164</v>
      </c>
      <c r="D6751" s="37">
        <v>6.9948129999999997</v>
      </c>
      <c r="E6751" s="39">
        <v>518.99</v>
      </c>
      <c r="F6751" s="39">
        <v>1824</v>
      </c>
      <c r="G6751" s="39">
        <v>3467.89</v>
      </c>
      <c r="H6751" s="38">
        <v>2</v>
      </c>
      <c r="I6751" s="38">
        <v>3674</v>
      </c>
      <c r="J6751" s="37">
        <v>14.505720758000001</v>
      </c>
      <c r="K6751" s="37">
        <v>26.829326317</v>
      </c>
      <c r="L6751" s="37">
        <v>8.2476905593000005</v>
      </c>
      <c r="M6751" s="37">
        <v>16.098378034</v>
      </c>
      <c r="N6751" s="37">
        <v>20.070991012</v>
      </c>
      <c r="O6751" s="37">
        <v>29.127569622999999</v>
      </c>
      <c r="P6751" s="37">
        <v>11.738725841000001</v>
      </c>
      <c r="Q6751" s="37">
        <v>80.538209699999996</v>
      </c>
      <c r="R6751" s="38">
        <v>87171</v>
      </c>
      <c r="S6751" s="37">
        <v>2.00116</v>
      </c>
      <c r="T6751" s="38">
        <v>1</v>
      </c>
      <c r="U6751" s="38">
        <v>0</v>
      </c>
      <c r="V6751" s="38">
        <v>1</v>
      </c>
    </row>
    <row r="6752" spans="1:22" ht="13.5" customHeight="1" x14ac:dyDescent="0.2">
      <c r="A6752" s="32" t="s">
        <v>6748</v>
      </c>
      <c r="B6752" s="32" t="s">
        <v>14539</v>
      </c>
      <c r="C6752" s="32" t="s">
        <v>18164</v>
      </c>
      <c r="D6752" s="37">
        <v>11.035080000000001</v>
      </c>
      <c r="E6752" s="39">
        <v>334.01</v>
      </c>
      <c r="F6752" s="39">
        <v>1539</v>
      </c>
      <c r="G6752" s="39">
        <v>2778.4</v>
      </c>
      <c r="H6752" s="38">
        <v>3</v>
      </c>
      <c r="I6752" s="38">
        <v>3020</v>
      </c>
      <c r="J6752" s="37">
        <v>86.351421940999998</v>
      </c>
      <c r="K6752" s="37">
        <v>91.618670326</v>
      </c>
      <c r="L6752" s="37">
        <v>70.364348957999994</v>
      </c>
      <c r="M6752" s="37">
        <v>20.767811897000001</v>
      </c>
      <c r="N6752" s="37">
        <v>62.798299112000002</v>
      </c>
      <c r="O6752" s="37">
        <v>25.160911028000001</v>
      </c>
      <c r="P6752" s="37">
        <v>7.6092290988000002</v>
      </c>
      <c r="Q6752" s="37" t="s">
        <v>15680</v>
      </c>
      <c r="R6752" s="38">
        <v>80540</v>
      </c>
      <c r="S6752" s="37">
        <v>2.00116</v>
      </c>
      <c r="T6752" s="38">
        <v>1</v>
      </c>
      <c r="U6752" s="38">
        <v>1</v>
      </c>
      <c r="V6752" s="38">
        <v>0</v>
      </c>
    </row>
    <row r="6753" spans="1:22" ht="13.5" customHeight="1" x14ac:dyDescent="0.2">
      <c r="A6753" s="32" t="s">
        <v>6749</v>
      </c>
      <c r="B6753" s="32" t="s">
        <v>14540</v>
      </c>
      <c r="C6753" s="32" t="s">
        <v>18164</v>
      </c>
      <c r="D6753" s="37">
        <v>5.7021959999999998</v>
      </c>
      <c r="E6753" s="39">
        <v>274.99</v>
      </c>
      <c r="F6753" s="39">
        <v>861</v>
      </c>
      <c r="G6753" s="39">
        <v>1756.52</v>
      </c>
      <c r="H6753" s="38">
        <v>2</v>
      </c>
      <c r="I6753" s="38">
        <v>1801</v>
      </c>
      <c r="J6753" s="37">
        <v>51.254347179</v>
      </c>
      <c r="K6753" s="37">
        <v>70.393326055000003</v>
      </c>
      <c r="L6753" s="37">
        <v>42.774208739000002</v>
      </c>
      <c r="M6753" s="37">
        <v>13.371668465000001</v>
      </c>
      <c r="N6753" s="37">
        <v>47.959692285000003</v>
      </c>
      <c r="O6753" s="37">
        <v>82.957955751</v>
      </c>
      <c r="P6753" s="37">
        <v>10.776676385</v>
      </c>
      <c r="Q6753" s="37" t="s">
        <v>15680</v>
      </c>
      <c r="R6753" s="38">
        <v>47995</v>
      </c>
      <c r="S6753" s="37">
        <v>2.00116</v>
      </c>
      <c r="T6753" s="38">
        <v>1</v>
      </c>
      <c r="U6753" s="38">
        <v>0</v>
      </c>
      <c r="V6753" s="38">
        <v>1</v>
      </c>
    </row>
    <row r="6754" spans="1:22" ht="13.5" customHeight="1" x14ac:dyDescent="0.2">
      <c r="A6754" s="32" t="s">
        <v>6750</v>
      </c>
      <c r="B6754" s="32" t="s">
        <v>14541</v>
      </c>
      <c r="C6754" s="32" t="s">
        <v>18164</v>
      </c>
      <c r="D6754" s="37">
        <v>11.938029999999999</v>
      </c>
      <c r="E6754" s="39">
        <v>370.99</v>
      </c>
      <c r="F6754" s="39">
        <v>996</v>
      </c>
      <c r="G6754" s="39">
        <v>2129.77</v>
      </c>
      <c r="H6754" s="38">
        <v>3</v>
      </c>
      <c r="I6754" s="38">
        <v>2373</v>
      </c>
      <c r="J6754" s="37">
        <v>92.793906264</v>
      </c>
      <c r="K6754" s="37">
        <v>96.354896216</v>
      </c>
      <c r="L6754" s="37">
        <v>72.556043259000006</v>
      </c>
      <c r="M6754" s="37">
        <v>28.848708024</v>
      </c>
      <c r="N6754" s="37">
        <v>62.204527126999999</v>
      </c>
      <c r="O6754" s="37">
        <v>30.639875224000001</v>
      </c>
      <c r="P6754" s="37">
        <v>11.8</v>
      </c>
      <c r="Q6754" s="37" t="s">
        <v>15680</v>
      </c>
      <c r="R6754" s="38">
        <v>53494</v>
      </c>
      <c r="S6754" s="37">
        <v>2.00116</v>
      </c>
      <c r="T6754" s="38">
        <v>0</v>
      </c>
      <c r="U6754" s="38">
        <v>1</v>
      </c>
      <c r="V6754" s="38">
        <v>0</v>
      </c>
    </row>
    <row r="6755" spans="1:22" ht="13.5" customHeight="1" x14ac:dyDescent="0.2">
      <c r="A6755" s="32" t="s">
        <v>6751</v>
      </c>
      <c r="B6755" s="32" t="s">
        <v>14542</v>
      </c>
      <c r="C6755" s="32" t="s">
        <v>18164</v>
      </c>
      <c r="D6755" s="37">
        <v>10.257680000000001</v>
      </c>
      <c r="E6755" s="39">
        <v>498.02</v>
      </c>
      <c r="F6755" s="39">
        <v>1747</v>
      </c>
      <c r="G6755" s="39">
        <v>3422.28</v>
      </c>
      <c r="H6755" s="38">
        <v>4</v>
      </c>
      <c r="I6755" s="38">
        <v>3711</v>
      </c>
      <c r="J6755" s="37">
        <v>52.009906268999998</v>
      </c>
      <c r="K6755" s="37">
        <v>66.580028389999995</v>
      </c>
      <c r="L6755" s="37">
        <v>35.569068532000003</v>
      </c>
      <c r="M6755" s="37">
        <v>14.872156014</v>
      </c>
      <c r="N6755" s="37">
        <v>49.800530666</v>
      </c>
      <c r="O6755" s="37">
        <v>82.192151725000002</v>
      </c>
      <c r="P6755" s="37">
        <v>9.2275505174999992</v>
      </c>
      <c r="Q6755" s="37">
        <v>80.259248099999994</v>
      </c>
      <c r="R6755" s="38">
        <v>114369</v>
      </c>
      <c r="S6755" s="37">
        <v>2.00116</v>
      </c>
      <c r="T6755" s="38">
        <v>3</v>
      </c>
      <c r="U6755" s="38">
        <v>2</v>
      </c>
      <c r="V6755" s="38">
        <v>0</v>
      </c>
    </row>
    <row r="6756" spans="1:22" ht="13.5" customHeight="1" x14ac:dyDescent="0.2">
      <c r="A6756" s="32" t="s">
        <v>6752</v>
      </c>
      <c r="B6756" s="32" t="s">
        <v>14543</v>
      </c>
      <c r="C6756" s="32" t="s">
        <v>18164</v>
      </c>
      <c r="D6756" s="37">
        <v>7.3761850000000004</v>
      </c>
      <c r="E6756" s="39">
        <v>380.01</v>
      </c>
      <c r="F6756" s="39">
        <v>1677</v>
      </c>
      <c r="G6756" s="39">
        <v>2609.31</v>
      </c>
      <c r="H6756" s="38">
        <v>2</v>
      </c>
      <c r="I6756" s="38">
        <v>3616</v>
      </c>
      <c r="J6756" s="37">
        <v>62.791113903000003</v>
      </c>
      <c r="K6756" s="37">
        <v>73.974145159000003</v>
      </c>
      <c r="L6756" s="37">
        <v>44.245009009999997</v>
      </c>
      <c r="M6756" s="37">
        <v>12.335485813</v>
      </c>
      <c r="N6756" s="37">
        <v>43.627865694999997</v>
      </c>
      <c r="O6756" s="37">
        <v>82.672290670999999</v>
      </c>
      <c r="P6756" s="37">
        <v>6.8333931776999997</v>
      </c>
      <c r="Q6756" s="37">
        <v>70.432026500000006</v>
      </c>
      <c r="R6756" s="38">
        <v>95958</v>
      </c>
      <c r="S6756" s="37">
        <v>2.00116</v>
      </c>
      <c r="T6756" s="38">
        <v>0</v>
      </c>
      <c r="U6756" s="38">
        <v>0</v>
      </c>
      <c r="V6756" s="38">
        <v>2</v>
      </c>
    </row>
    <row r="6757" spans="1:22" ht="13.5" customHeight="1" x14ac:dyDescent="0.2">
      <c r="A6757" s="32" t="s">
        <v>6753</v>
      </c>
      <c r="B6757" s="32" t="s">
        <v>14544</v>
      </c>
      <c r="C6757" s="32" t="s">
        <v>18164</v>
      </c>
      <c r="D6757" s="37">
        <v>2.3436699999999999</v>
      </c>
      <c r="E6757" s="39">
        <v>319</v>
      </c>
      <c r="F6757" s="39">
        <v>1996</v>
      </c>
      <c r="G6757" s="39">
        <v>3747.81</v>
      </c>
      <c r="H6757" s="38">
        <v>3</v>
      </c>
      <c r="I6757" s="38">
        <v>3990</v>
      </c>
      <c r="J6757" s="37">
        <v>14.373725264000001</v>
      </c>
      <c r="K6757" s="37">
        <v>31.144349256999998</v>
      </c>
      <c r="L6757" s="37">
        <v>12.954842953</v>
      </c>
      <c r="M6757" s="37">
        <v>30.451069864000001</v>
      </c>
      <c r="N6757" s="37">
        <v>13.578801154000001</v>
      </c>
      <c r="O6757" s="37">
        <v>7.0052463243999998</v>
      </c>
      <c r="P6757" s="37">
        <v>6.9797554348000004</v>
      </c>
      <c r="Q6757" s="37">
        <v>74.725863099999998</v>
      </c>
      <c r="R6757" s="38">
        <v>125941</v>
      </c>
      <c r="S6757" s="37">
        <v>2.00116</v>
      </c>
      <c r="T6757" s="38">
        <v>1</v>
      </c>
      <c r="U6757" s="38">
        <v>1</v>
      </c>
      <c r="V6757" s="38">
        <v>1</v>
      </c>
    </row>
    <row r="6758" spans="1:22" ht="13.5" customHeight="1" x14ac:dyDescent="0.2">
      <c r="A6758" s="32" t="s">
        <v>6754</v>
      </c>
      <c r="B6758" s="32" t="s">
        <v>14545</v>
      </c>
      <c r="C6758" s="32" t="s">
        <v>18164</v>
      </c>
      <c r="D6758" s="37">
        <v>8.249447</v>
      </c>
      <c r="E6758" s="39">
        <v>321</v>
      </c>
      <c r="F6758" s="39">
        <v>1086</v>
      </c>
      <c r="G6758" s="39" t="s">
        <v>15680</v>
      </c>
      <c r="H6758" s="38">
        <v>1</v>
      </c>
      <c r="I6758" s="38">
        <v>2215</v>
      </c>
      <c r="J6758" s="37" t="s">
        <v>15680</v>
      </c>
      <c r="K6758" s="37" t="s">
        <v>15680</v>
      </c>
      <c r="L6758" s="37" t="s">
        <v>15680</v>
      </c>
      <c r="M6758" s="37" t="s">
        <v>15680</v>
      </c>
      <c r="N6758" s="37" t="s">
        <v>15680</v>
      </c>
      <c r="O6758" s="37" t="s">
        <v>15680</v>
      </c>
      <c r="P6758" s="37">
        <v>5.3</v>
      </c>
      <c r="Q6758" s="37" t="s">
        <v>15680</v>
      </c>
      <c r="R6758" s="38">
        <v>79766</v>
      </c>
      <c r="S6758" s="37">
        <v>2.00116</v>
      </c>
      <c r="T6758" s="38">
        <v>0</v>
      </c>
      <c r="U6758" s="38">
        <v>1</v>
      </c>
      <c r="V6758" s="38">
        <v>0</v>
      </c>
    </row>
    <row r="6759" spans="1:22" ht="13.5" customHeight="1" x14ac:dyDescent="0.2">
      <c r="A6759" s="32" t="s">
        <v>6755</v>
      </c>
      <c r="B6759" s="32" t="s">
        <v>14546</v>
      </c>
      <c r="C6759" s="32" t="s">
        <v>18165</v>
      </c>
      <c r="D6759" s="37">
        <v>6.7675770000000002</v>
      </c>
      <c r="E6759" s="39">
        <v>1933.99</v>
      </c>
      <c r="F6759" s="39">
        <v>6977</v>
      </c>
      <c r="G6759" s="39">
        <v>13341.68</v>
      </c>
      <c r="H6759" s="38">
        <v>9</v>
      </c>
      <c r="I6759" s="38">
        <v>13589</v>
      </c>
      <c r="J6759" s="37">
        <v>33.461798274000003</v>
      </c>
      <c r="K6759" s="37">
        <v>40.348625794</v>
      </c>
      <c r="L6759" s="37">
        <v>32.153632997999999</v>
      </c>
      <c r="M6759" s="37">
        <v>8.2193662412999995</v>
      </c>
      <c r="N6759" s="37">
        <v>18.574632317999999</v>
      </c>
      <c r="O6759" s="37">
        <v>26.716945865</v>
      </c>
      <c r="P6759" s="37">
        <v>7.3140254652000003</v>
      </c>
      <c r="Q6759" s="37">
        <v>81.218911000000006</v>
      </c>
      <c r="R6759" s="38">
        <v>383894</v>
      </c>
      <c r="S6759" s="37">
        <v>1.60561</v>
      </c>
      <c r="T6759" s="38">
        <v>3</v>
      </c>
      <c r="U6759" s="38">
        <v>8</v>
      </c>
      <c r="V6759" s="38">
        <v>4</v>
      </c>
    </row>
    <row r="6760" spans="1:22" ht="13.5" customHeight="1" x14ac:dyDescent="0.2">
      <c r="A6760" s="32" t="s">
        <v>6756</v>
      </c>
      <c r="B6760" s="32" t="s">
        <v>14547</v>
      </c>
      <c r="C6760" s="32" t="s">
        <v>18165</v>
      </c>
      <c r="D6760" s="37">
        <v>3.7597779999999998</v>
      </c>
      <c r="E6760" s="39">
        <v>1970.02</v>
      </c>
      <c r="F6760" s="39">
        <v>5916</v>
      </c>
      <c r="G6760" s="39">
        <v>11411.4</v>
      </c>
      <c r="H6760" s="38">
        <v>6</v>
      </c>
      <c r="I6760" s="38">
        <v>11704</v>
      </c>
      <c r="J6760" s="37">
        <v>26.301609771999999</v>
      </c>
      <c r="K6760" s="37">
        <v>35.644643420000001</v>
      </c>
      <c r="L6760" s="37">
        <v>26.589056728999999</v>
      </c>
      <c r="M6760" s="37">
        <v>10.148370850999999</v>
      </c>
      <c r="N6760" s="37">
        <v>19.883105261000001</v>
      </c>
      <c r="O6760" s="37">
        <v>14.919027979000001</v>
      </c>
      <c r="P6760" s="37">
        <v>7.2854515574000001</v>
      </c>
      <c r="Q6760" s="37">
        <v>72.057234199999996</v>
      </c>
      <c r="R6760" s="38">
        <v>315066</v>
      </c>
      <c r="S6760" s="37">
        <v>1.60561</v>
      </c>
      <c r="T6760" s="38">
        <v>3</v>
      </c>
      <c r="U6760" s="38">
        <v>6</v>
      </c>
      <c r="V6760" s="38">
        <v>2</v>
      </c>
    </row>
    <row r="6761" spans="1:22" ht="13.5" customHeight="1" x14ac:dyDescent="0.2">
      <c r="A6761" s="32" t="s">
        <v>6757</v>
      </c>
      <c r="B6761" s="32" t="s">
        <v>14548</v>
      </c>
      <c r="C6761" s="32" t="s">
        <v>18165</v>
      </c>
      <c r="D6761" s="37">
        <v>5.6952220000000002</v>
      </c>
      <c r="E6761" s="39">
        <v>1658.97</v>
      </c>
      <c r="F6761" s="39">
        <v>4018</v>
      </c>
      <c r="G6761" s="39">
        <v>7997.31</v>
      </c>
      <c r="H6761" s="38">
        <v>3</v>
      </c>
      <c r="I6761" s="38">
        <v>8129</v>
      </c>
      <c r="J6761" s="37">
        <v>36.355453556999997</v>
      </c>
      <c r="K6761" s="37">
        <v>44.282432360999998</v>
      </c>
      <c r="L6761" s="37">
        <v>29.628746308</v>
      </c>
      <c r="M6761" s="37">
        <v>8.5395004365999991</v>
      </c>
      <c r="N6761" s="37">
        <v>20.915143362999999</v>
      </c>
      <c r="O6761" s="37">
        <v>36.384836864</v>
      </c>
      <c r="P6761" s="37">
        <v>7.2038748136999997</v>
      </c>
      <c r="Q6761" s="37">
        <v>79.014785099999997</v>
      </c>
      <c r="R6761" s="38">
        <v>248212</v>
      </c>
      <c r="S6761" s="37">
        <v>1.60561</v>
      </c>
      <c r="T6761" s="38">
        <v>0</v>
      </c>
      <c r="U6761" s="38">
        <v>3</v>
      </c>
      <c r="V6761" s="38">
        <v>1</v>
      </c>
    </row>
    <row r="6762" spans="1:22" ht="13.5" customHeight="1" x14ac:dyDescent="0.2">
      <c r="A6762" s="32" t="s">
        <v>6758</v>
      </c>
      <c r="B6762" s="32" t="s">
        <v>14549</v>
      </c>
      <c r="C6762" s="32" t="s">
        <v>18165</v>
      </c>
      <c r="D6762" s="37">
        <v>7.7020460000000002</v>
      </c>
      <c r="E6762" s="39">
        <v>1656.03</v>
      </c>
      <c r="F6762" s="39">
        <v>4245</v>
      </c>
      <c r="G6762" s="39">
        <v>8087.43</v>
      </c>
      <c r="H6762" s="38">
        <v>5</v>
      </c>
      <c r="I6762" s="38">
        <v>8288</v>
      </c>
      <c r="J6762" s="37">
        <v>28.607555350999998</v>
      </c>
      <c r="K6762" s="37">
        <v>37.913506994999999</v>
      </c>
      <c r="L6762" s="37">
        <v>28.857097442000001</v>
      </c>
      <c r="M6762" s="37">
        <v>10.165219966</v>
      </c>
      <c r="N6762" s="37">
        <v>19.872298274999999</v>
      </c>
      <c r="O6762" s="37">
        <v>15.879291336</v>
      </c>
      <c r="P6762" s="37">
        <v>7.2612293144000004</v>
      </c>
      <c r="Q6762" s="37">
        <v>80.668209099999999</v>
      </c>
      <c r="R6762" s="38">
        <v>223183</v>
      </c>
      <c r="S6762" s="37">
        <v>1.60561</v>
      </c>
      <c r="T6762" s="38">
        <v>2</v>
      </c>
      <c r="U6762" s="38">
        <v>5</v>
      </c>
      <c r="V6762" s="38">
        <v>1</v>
      </c>
    </row>
    <row r="6763" spans="1:22" ht="13.5" customHeight="1" x14ac:dyDescent="0.2">
      <c r="A6763" s="32" t="s">
        <v>6759</v>
      </c>
      <c r="B6763" s="32" t="s">
        <v>14550</v>
      </c>
      <c r="C6763" s="32" t="s">
        <v>18165</v>
      </c>
      <c r="D6763" s="37">
        <v>1.8117220000000001</v>
      </c>
      <c r="E6763" s="39">
        <v>645.01</v>
      </c>
      <c r="F6763" s="39">
        <v>1722</v>
      </c>
      <c r="G6763" s="39">
        <v>3489.97</v>
      </c>
      <c r="H6763" s="38">
        <v>2</v>
      </c>
      <c r="I6763" s="38">
        <v>3532</v>
      </c>
      <c r="J6763" s="37">
        <v>42.407096436000003</v>
      </c>
      <c r="K6763" s="37">
        <v>50.762846631999999</v>
      </c>
      <c r="L6763" s="37">
        <v>28.170552131000001</v>
      </c>
      <c r="M6763" s="37">
        <v>5.3448499787000001</v>
      </c>
      <c r="N6763" s="37">
        <v>29.275617881999999</v>
      </c>
      <c r="O6763" s="37">
        <v>44.206573734000003</v>
      </c>
      <c r="P6763" s="37">
        <v>6.3168639053</v>
      </c>
      <c r="Q6763" s="37">
        <v>75.806810900000002</v>
      </c>
      <c r="R6763" s="38">
        <v>110827</v>
      </c>
      <c r="S6763" s="37">
        <v>1.60561</v>
      </c>
      <c r="T6763" s="38">
        <v>0</v>
      </c>
      <c r="U6763" s="38">
        <v>2</v>
      </c>
      <c r="V6763" s="38">
        <v>0</v>
      </c>
    </row>
    <row r="6764" spans="1:22" ht="13.5" customHeight="1" x14ac:dyDescent="0.2">
      <c r="A6764" s="32" t="s">
        <v>6760</v>
      </c>
      <c r="B6764" s="32" t="s">
        <v>14551</v>
      </c>
      <c r="C6764" s="32" t="s">
        <v>18165</v>
      </c>
      <c r="D6764" s="37">
        <v>6.0463750000000003</v>
      </c>
      <c r="E6764" s="39">
        <v>377.99</v>
      </c>
      <c r="F6764" s="39">
        <v>946</v>
      </c>
      <c r="G6764" s="39" t="s">
        <v>15680</v>
      </c>
      <c r="H6764" s="38">
        <v>2</v>
      </c>
      <c r="I6764" s="38">
        <v>2141</v>
      </c>
      <c r="J6764" s="37" t="s">
        <v>15680</v>
      </c>
      <c r="K6764" s="37" t="s">
        <v>15680</v>
      </c>
      <c r="L6764" s="37" t="s">
        <v>15680</v>
      </c>
      <c r="M6764" s="37" t="s">
        <v>15680</v>
      </c>
      <c r="N6764" s="37" t="s">
        <v>15680</v>
      </c>
      <c r="O6764" s="37" t="s">
        <v>15680</v>
      </c>
      <c r="P6764" s="37" t="s">
        <v>15680</v>
      </c>
      <c r="Q6764" s="37" t="s">
        <v>15680</v>
      </c>
      <c r="R6764" s="38">
        <v>50165</v>
      </c>
      <c r="S6764" s="37">
        <v>1.60561</v>
      </c>
      <c r="T6764" s="38">
        <v>1</v>
      </c>
      <c r="U6764" s="38">
        <v>1</v>
      </c>
      <c r="V6764" s="38">
        <v>1</v>
      </c>
    </row>
    <row r="6765" spans="1:22" ht="13.5" customHeight="1" x14ac:dyDescent="0.2">
      <c r="A6765" s="32" t="s">
        <v>6761</v>
      </c>
      <c r="B6765" s="32" t="s">
        <v>14552</v>
      </c>
      <c r="C6765" s="32" t="s">
        <v>18165</v>
      </c>
      <c r="D6765" s="37">
        <v>13.05458</v>
      </c>
      <c r="E6765" s="39">
        <v>1064.98</v>
      </c>
      <c r="F6765" s="39">
        <v>4061</v>
      </c>
      <c r="G6765" s="39">
        <v>8008.56</v>
      </c>
      <c r="H6765" s="38">
        <v>4</v>
      </c>
      <c r="I6765" s="38">
        <v>8172</v>
      </c>
      <c r="J6765" s="37">
        <v>55.406616675000002</v>
      </c>
      <c r="K6765" s="37">
        <v>60.932318928999997</v>
      </c>
      <c r="L6765" s="37">
        <v>57.083573246</v>
      </c>
      <c r="M6765" s="37">
        <v>8.6923308241000008</v>
      </c>
      <c r="N6765" s="37">
        <v>26.60551774</v>
      </c>
      <c r="O6765" s="37">
        <v>47.967337215999997</v>
      </c>
      <c r="P6765" s="37">
        <v>7.4</v>
      </c>
      <c r="Q6765" s="37">
        <v>70.000369399999997</v>
      </c>
      <c r="R6765" s="38">
        <v>309547</v>
      </c>
      <c r="S6765" s="37">
        <v>1.60561</v>
      </c>
      <c r="T6765" s="38">
        <v>1</v>
      </c>
      <c r="U6765" s="38">
        <v>4</v>
      </c>
      <c r="V6765" s="38">
        <v>0</v>
      </c>
    </row>
    <row r="6766" spans="1:22" ht="13.5" customHeight="1" x14ac:dyDescent="0.2">
      <c r="A6766" s="32" t="s">
        <v>6762</v>
      </c>
      <c r="B6766" s="32" t="s">
        <v>14553</v>
      </c>
      <c r="C6766" s="32" t="s">
        <v>18110</v>
      </c>
      <c r="D6766" s="37">
        <v>5.6447669999999999</v>
      </c>
      <c r="E6766" s="39">
        <v>1598.02</v>
      </c>
      <c r="F6766" s="39">
        <v>6477</v>
      </c>
      <c r="G6766" s="39">
        <v>12548.67</v>
      </c>
      <c r="H6766" s="38">
        <v>12</v>
      </c>
      <c r="I6766" s="38">
        <v>12881</v>
      </c>
      <c r="J6766" s="37">
        <v>60.507844333999998</v>
      </c>
      <c r="K6766" s="37">
        <v>68.713067792999993</v>
      </c>
      <c r="L6766" s="37">
        <v>58.075247056000002</v>
      </c>
      <c r="M6766" s="37">
        <v>18.750398632</v>
      </c>
      <c r="N6766" s="37">
        <v>24.332263014999999</v>
      </c>
      <c r="O6766" s="37">
        <v>47.004523223</v>
      </c>
      <c r="P6766" s="37">
        <v>11.007961683</v>
      </c>
      <c r="Q6766" s="37">
        <v>70.691594100000003</v>
      </c>
      <c r="R6766" s="38">
        <v>365361</v>
      </c>
      <c r="S6766" s="37">
        <v>3.02033</v>
      </c>
      <c r="T6766" s="38">
        <v>4</v>
      </c>
      <c r="U6766" s="38">
        <v>12</v>
      </c>
      <c r="V6766" s="38">
        <v>1</v>
      </c>
    </row>
    <row r="6767" spans="1:22" ht="13.5" customHeight="1" x14ac:dyDescent="0.2">
      <c r="A6767" s="32" t="s">
        <v>6763</v>
      </c>
      <c r="B6767" s="32" t="s">
        <v>14554</v>
      </c>
      <c r="C6767" s="32" t="s">
        <v>18165</v>
      </c>
      <c r="D6767" s="37">
        <v>10.58067</v>
      </c>
      <c r="E6767" s="39">
        <v>1755.02</v>
      </c>
      <c r="F6767" s="39">
        <v>3440</v>
      </c>
      <c r="G6767" s="39">
        <v>6464.21</v>
      </c>
      <c r="H6767" s="38">
        <v>4</v>
      </c>
      <c r="I6767" s="38">
        <v>6707</v>
      </c>
      <c r="J6767" s="37">
        <v>12.162461455000001</v>
      </c>
      <c r="K6767" s="37">
        <v>22.512568032000001</v>
      </c>
      <c r="L6767" s="37">
        <v>10.163459040999999</v>
      </c>
      <c r="M6767" s="37">
        <v>7.7991049188000003</v>
      </c>
      <c r="N6767" s="37">
        <v>7.9071293031999996</v>
      </c>
      <c r="O6767" s="37">
        <v>13.700973475</v>
      </c>
      <c r="P6767" s="37">
        <v>8.2239137756999998</v>
      </c>
      <c r="Q6767" s="37">
        <v>92.149319300000002</v>
      </c>
      <c r="R6767" s="38">
        <v>207834</v>
      </c>
      <c r="S6767" s="37">
        <v>1.60561</v>
      </c>
      <c r="T6767" s="38">
        <v>1</v>
      </c>
      <c r="U6767" s="38">
        <v>2</v>
      </c>
      <c r="V6767" s="38">
        <v>1</v>
      </c>
    </row>
    <row r="6768" spans="1:22" ht="13.5" customHeight="1" x14ac:dyDescent="0.2">
      <c r="A6768" s="32" t="s">
        <v>6764</v>
      </c>
      <c r="B6768" s="32" t="s">
        <v>14555</v>
      </c>
      <c r="C6768" s="32" t="s">
        <v>18165</v>
      </c>
      <c r="D6768" s="37">
        <v>3.5750069999999998</v>
      </c>
      <c r="E6768" s="39">
        <v>1716.05</v>
      </c>
      <c r="F6768" s="39">
        <v>4637</v>
      </c>
      <c r="G6768" s="39">
        <v>8922.31</v>
      </c>
      <c r="H6768" s="38">
        <v>8</v>
      </c>
      <c r="I6768" s="38">
        <v>9038</v>
      </c>
      <c r="J6768" s="37">
        <v>22.991048550999999</v>
      </c>
      <c r="K6768" s="37">
        <v>33.998408929999997</v>
      </c>
      <c r="L6768" s="37">
        <v>17.167562110999999</v>
      </c>
      <c r="M6768" s="37">
        <v>7.7475856309999998</v>
      </c>
      <c r="N6768" s="37">
        <v>15.022332853</v>
      </c>
      <c r="O6768" s="37">
        <v>22.477619282999999</v>
      </c>
      <c r="P6768" s="37">
        <v>6.9647684700000001</v>
      </c>
      <c r="Q6768" s="37">
        <v>77.987005400000001</v>
      </c>
      <c r="R6768" s="38">
        <v>246590</v>
      </c>
      <c r="S6768" s="37">
        <v>1.60561</v>
      </c>
      <c r="T6768" s="38">
        <v>4</v>
      </c>
      <c r="U6768" s="38">
        <v>8</v>
      </c>
      <c r="V6768" s="38">
        <v>0</v>
      </c>
    </row>
    <row r="6769" spans="1:22" ht="13.5" customHeight="1" x14ac:dyDescent="0.2">
      <c r="A6769" s="32" t="s">
        <v>6765</v>
      </c>
      <c r="B6769" s="32" t="s">
        <v>14556</v>
      </c>
      <c r="C6769" s="32" t="s">
        <v>18110</v>
      </c>
      <c r="D6769" s="37">
        <v>6.6718989999999998</v>
      </c>
      <c r="E6769" s="39">
        <v>760.02</v>
      </c>
      <c r="F6769" s="39">
        <v>2567</v>
      </c>
      <c r="G6769" s="39">
        <v>4837.53</v>
      </c>
      <c r="H6769" s="38">
        <v>3</v>
      </c>
      <c r="I6769" s="38">
        <v>5057</v>
      </c>
      <c r="J6769" s="37">
        <v>32.193404207999997</v>
      </c>
      <c r="K6769" s="37">
        <v>35.212658793999999</v>
      </c>
      <c r="L6769" s="37">
        <v>34.570780112999998</v>
      </c>
      <c r="M6769" s="37">
        <v>17.926378018000001</v>
      </c>
      <c r="N6769" s="37">
        <v>18.486774683</v>
      </c>
      <c r="O6769" s="37">
        <v>24.629562826000001</v>
      </c>
      <c r="P6769" s="37">
        <v>11</v>
      </c>
      <c r="Q6769" s="37">
        <v>89.392457500000006</v>
      </c>
      <c r="R6769" s="38">
        <v>146430</v>
      </c>
      <c r="S6769" s="37">
        <v>3.02033</v>
      </c>
      <c r="T6769" s="38">
        <v>1</v>
      </c>
      <c r="U6769" s="38">
        <v>2</v>
      </c>
      <c r="V6769" s="38">
        <v>0</v>
      </c>
    </row>
    <row r="6770" spans="1:22" ht="13.5" customHeight="1" x14ac:dyDescent="0.2">
      <c r="A6770" s="32" t="s">
        <v>6766</v>
      </c>
      <c r="B6770" s="32" t="s">
        <v>14557</v>
      </c>
      <c r="C6770" s="32" t="s">
        <v>18110</v>
      </c>
      <c r="D6770" s="37">
        <v>7.9396740000000001</v>
      </c>
      <c r="E6770" s="39">
        <v>1556</v>
      </c>
      <c r="F6770" s="39">
        <v>5074</v>
      </c>
      <c r="G6770" s="39">
        <v>9417.69</v>
      </c>
      <c r="H6770" s="38">
        <v>7</v>
      </c>
      <c r="I6770" s="38">
        <v>9725</v>
      </c>
      <c r="J6770" s="37">
        <v>49.332931142</v>
      </c>
      <c r="K6770" s="37">
        <v>54.634317498999998</v>
      </c>
      <c r="L6770" s="37">
        <v>37.762196136999997</v>
      </c>
      <c r="M6770" s="37">
        <v>9.6615535792999996</v>
      </c>
      <c r="N6770" s="37">
        <v>26.392039323999999</v>
      </c>
      <c r="O6770" s="37">
        <v>45.721268629999997</v>
      </c>
      <c r="P6770" s="37">
        <v>10.939432432</v>
      </c>
      <c r="Q6770" s="37">
        <v>80.140777099999994</v>
      </c>
      <c r="R6770" s="38">
        <v>375511</v>
      </c>
      <c r="S6770" s="37">
        <v>3.02033</v>
      </c>
      <c r="T6770" s="38">
        <v>4</v>
      </c>
      <c r="U6770" s="38">
        <v>6</v>
      </c>
      <c r="V6770" s="38">
        <v>0</v>
      </c>
    </row>
    <row r="6771" spans="1:22" ht="13.5" customHeight="1" x14ac:dyDescent="0.2">
      <c r="A6771" s="32" t="s">
        <v>6767</v>
      </c>
      <c r="B6771" s="32" t="s">
        <v>14558</v>
      </c>
      <c r="C6771" s="32" t="s">
        <v>18110</v>
      </c>
      <c r="D6771" s="37">
        <v>4.8240889999999998</v>
      </c>
      <c r="E6771" s="39">
        <v>643</v>
      </c>
      <c r="F6771" s="39">
        <v>2081</v>
      </c>
      <c r="G6771" s="39">
        <v>3904.69</v>
      </c>
      <c r="H6771" s="38">
        <v>3</v>
      </c>
      <c r="I6771" s="38">
        <v>4018</v>
      </c>
      <c r="J6771" s="37">
        <v>70.244307406000004</v>
      </c>
      <c r="K6771" s="37">
        <v>67.041217220999997</v>
      </c>
      <c r="L6771" s="37">
        <v>55.092912624999997</v>
      </c>
      <c r="M6771" s="37">
        <v>9.8567837757000003</v>
      </c>
      <c r="N6771" s="37">
        <v>29.827573988000001</v>
      </c>
      <c r="O6771" s="37">
        <v>52.763508670999997</v>
      </c>
      <c r="P6771" s="37">
        <v>11</v>
      </c>
      <c r="Q6771" s="37">
        <v>75.995547299999998</v>
      </c>
      <c r="R6771" s="38">
        <v>120141</v>
      </c>
      <c r="S6771" s="37">
        <v>3.02033</v>
      </c>
      <c r="T6771" s="38">
        <v>2</v>
      </c>
      <c r="U6771" s="38">
        <v>2</v>
      </c>
      <c r="V6771" s="38">
        <v>1</v>
      </c>
    </row>
    <row r="6772" spans="1:22" ht="13.5" customHeight="1" x14ac:dyDescent="0.2">
      <c r="A6772" s="32" t="s">
        <v>6768</v>
      </c>
      <c r="B6772" s="32" t="s">
        <v>14559</v>
      </c>
      <c r="C6772" s="32" t="s">
        <v>18165</v>
      </c>
      <c r="D6772" s="37">
        <v>0.613819</v>
      </c>
      <c r="E6772" s="39">
        <v>247</v>
      </c>
      <c r="F6772" s="39">
        <v>727</v>
      </c>
      <c r="G6772" s="39">
        <v>1509.39</v>
      </c>
      <c r="H6772" s="38">
        <v>1</v>
      </c>
      <c r="I6772" s="38">
        <v>1538</v>
      </c>
      <c r="J6772" s="37">
        <v>35.626920874</v>
      </c>
      <c r="K6772" s="37">
        <v>41.148812137</v>
      </c>
      <c r="L6772" s="37">
        <v>35.135157569999997</v>
      </c>
      <c r="M6772" s="37">
        <v>8.1273620263000002</v>
      </c>
      <c r="N6772" s="37">
        <v>16.025590371</v>
      </c>
      <c r="O6772" s="37">
        <v>28.360559366</v>
      </c>
      <c r="P6772" s="37">
        <v>7.4</v>
      </c>
      <c r="Q6772" s="37" t="s">
        <v>15680</v>
      </c>
      <c r="R6772" s="38">
        <v>35304</v>
      </c>
      <c r="S6772" s="37">
        <v>1.60561</v>
      </c>
      <c r="T6772" s="38">
        <v>0</v>
      </c>
      <c r="U6772" s="38">
        <v>1</v>
      </c>
      <c r="V6772" s="38">
        <v>1</v>
      </c>
    </row>
    <row r="6773" spans="1:22" ht="13.5" customHeight="1" x14ac:dyDescent="0.2">
      <c r="A6773" s="32" t="s">
        <v>6769</v>
      </c>
      <c r="B6773" s="32" t="s">
        <v>14560</v>
      </c>
      <c r="C6773" s="32" t="s">
        <v>18165</v>
      </c>
      <c r="D6773" s="37">
        <v>2.8294990000000002</v>
      </c>
      <c r="E6773" s="39">
        <v>935</v>
      </c>
      <c r="F6773" s="39">
        <v>1888</v>
      </c>
      <c r="G6773" s="39">
        <v>3753.18</v>
      </c>
      <c r="H6773" s="38">
        <v>2</v>
      </c>
      <c r="I6773" s="38">
        <v>3942</v>
      </c>
      <c r="J6773" s="37">
        <v>50.658093829999999</v>
      </c>
      <c r="K6773" s="37">
        <v>60.807964406000004</v>
      </c>
      <c r="L6773" s="37">
        <v>35.000653550999999</v>
      </c>
      <c r="M6773" s="37">
        <v>2.3870286386999999</v>
      </c>
      <c r="N6773" s="37">
        <v>27.480865282</v>
      </c>
      <c r="O6773" s="37">
        <v>57.948492604000002</v>
      </c>
      <c r="P6773" s="37">
        <v>7.4</v>
      </c>
      <c r="Q6773" s="37">
        <v>83.528486700000002</v>
      </c>
      <c r="R6773" s="38">
        <v>108685</v>
      </c>
      <c r="S6773" s="37">
        <v>1.60561</v>
      </c>
      <c r="T6773" s="38">
        <v>1</v>
      </c>
      <c r="U6773" s="38">
        <v>1</v>
      </c>
      <c r="V6773" s="38">
        <v>1</v>
      </c>
    </row>
    <row r="6774" spans="1:22" ht="13.5" customHeight="1" x14ac:dyDescent="0.2">
      <c r="A6774" s="32" t="s">
        <v>6770</v>
      </c>
      <c r="B6774" s="32" t="s">
        <v>14561</v>
      </c>
      <c r="C6774" s="32" t="s">
        <v>18110</v>
      </c>
      <c r="D6774" s="37">
        <v>2.1901679999999999</v>
      </c>
      <c r="E6774" s="39">
        <v>1425.01</v>
      </c>
      <c r="F6774" s="39">
        <v>4358</v>
      </c>
      <c r="G6774" s="39">
        <v>8144.5</v>
      </c>
      <c r="H6774" s="38">
        <v>7</v>
      </c>
      <c r="I6774" s="38">
        <v>8506</v>
      </c>
      <c r="J6774" s="37">
        <v>70.522080445</v>
      </c>
      <c r="K6774" s="37">
        <v>72.700060809999997</v>
      </c>
      <c r="L6774" s="37">
        <v>60.912156424000003</v>
      </c>
      <c r="M6774" s="37">
        <v>17.110300030000001</v>
      </c>
      <c r="N6774" s="37">
        <v>33.020454256000001</v>
      </c>
      <c r="O6774" s="37">
        <v>15.720784306000001</v>
      </c>
      <c r="P6774" s="37">
        <v>11.064630977</v>
      </c>
      <c r="Q6774" s="37">
        <v>96.859693699999994</v>
      </c>
      <c r="R6774" s="38">
        <v>389492</v>
      </c>
      <c r="S6774" s="37">
        <v>3.02033</v>
      </c>
      <c r="T6774" s="38">
        <v>3</v>
      </c>
      <c r="U6774" s="38">
        <v>5</v>
      </c>
      <c r="V6774" s="38">
        <v>1</v>
      </c>
    </row>
    <row r="6775" spans="1:22" ht="13.5" customHeight="1" x14ac:dyDescent="0.2">
      <c r="A6775" s="32" t="s">
        <v>6771</v>
      </c>
      <c r="B6775" s="32" t="s">
        <v>14562</v>
      </c>
      <c r="C6775" s="32" t="s">
        <v>18165</v>
      </c>
      <c r="D6775" s="37">
        <v>2.4663010000000001</v>
      </c>
      <c r="E6775" s="39">
        <v>2348</v>
      </c>
      <c r="F6775" s="39">
        <v>5400</v>
      </c>
      <c r="G6775" s="39">
        <v>10495.68</v>
      </c>
      <c r="H6775" s="38">
        <v>5</v>
      </c>
      <c r="I6775" s="38">
        <v>10635</v>
      </c>
      <c r="J6775" s="37">
        <v>12.187211145999999</v>
      </c>
      <c r="K6775" s="37">
        <v>16.465308444000001</v>
      </c>
      <c r="L6775" s="37">
        <v>9.6966525375000003</v>
      </c>
      <c r="M6775" s="37">
        <v>5.9809446026000002</v>
      </c>
      <c r="N6775" s="37">
        <v>7.2334614404000002</v>
      </c>
      <c r="O6775" s="37">
        <v>8.0668965373999999</v>
      </c>
      <c r="P6775" s="37">
        <v>7.9540284359999998</v>
      </c>
      <c r="Q6775" s="37">
        <v>83.192355000000006</v>
      </c>
      <c r="R6775" s="38">
        <v>371492</v>
      </c>
      <c r="S6775" s="37">
        <v>1.60561</v>
      </c>
      <c r="T6775" s="38">
        <v>1</v>
      </c>
      <c r="U6775" s="38">
        <v>5</v>
      </c>
      <c r="V6775" s="38">
        <v>2</v>
      </c>
    </row>
    <row r="6776" spans="1:22" ht="13.5" customHeight="1" x14ac:dyDescent="0.2">
      <c r="A6776" s="32" t="s">
        <v>6772</v>
      </c>
      <c r="B6776" s="32" t="s">
        <v>14563</v>
      </c>
      <c r="C6776" s="32" t="s">
        <v>18165</v>
      </c>
      <c r="D6776" s="37">
        <v>8.1427350000000001</v>
      </c>
      <c r="E6776" s="39">
        <v>1472.97</v>
      </c>
      <c r="F6776" s="39">
        <v>4051</v>
      </c>
      <c r="G6776" s="39">
        <v>7645.73</v>
      </c>
      <c r="H6776" s="38">
        <v>7</v>
      </c>
      <c r="I6776" s="38">
        <v>7748</v>
      </c>
      <c r="J6776" s="37">
        <v>23.409407034000001</v>
      </c>
      <c r="K6776" s="37">
        <v>30.453317171999998</v>
      </c>
      <c r="L6776" s="37">
        <v>25.888405244000001</v>
      </c>
      <c r="M6776" s="37">
        <v>5.9783692252999998</v>
      </c>
      <c r="N6776" s="37">
        <v>18.647707226000001</v>
      </c>
      <c r="O6776" s="37">
        <v>16.789994724</v>
      </c>
      <c r="P6776" s="37">
        <v>7.3877597799999997</v>
      </c>
      <c r="Q6776" s="37">
        <v>71.754977499999995</v>
      </c>
      <c r="R6776" s="38">
        <v>218893</v>
      </c>
      <c r="S6776" s="37">
        <v>1.60561</v>
      </c>
      <c r="T6776" s="38">
        <v>4</v>
      </c>
      <c r="U6776" s="38">
        <v>7</v>
      </c>
      <c r="V6776" s="38">
        <v>0</v>
      </c>
    </row>
    <row r="6777" spans="1:22" ht="13.5" customHeight="1" x14ac:dyDescent="0.2">
      <c r="A6777" s="32" t="s">
        <v>6773</v>
      </c>
      <c r="B6777" s="32" t="s">
        <v>14564</v>
      </c>
      <c r="C6777" s="32" t="s">
        <v>18165</v>
      </c>
      <c r="D6777" s="37">
        <v>10.013809999999999</v>
      </c>
      <c r="E6777" s="39">
        <v>1296.01</v>
      </c>
      <c r="F6777" s="39">
        <v>4037</v>
      </c>
      <c r="G6777" s="39">
        <v>7985.99</v>
      </c>
      <c r="H6777" s="38">
        <v>4</v>
      </c>
      <c r="I6777" s="38">
        <v>8092</v>
      </c>
      <c r="J6777" s="37">
        <v>38.159806246000002</v>
      </c>
      <c r="K6777" s="37">
        <v>42.764768230999998</v>
      </c>
      <c r="L6777" s="37">
        <v>39.074964305999998</v>
      </c>
      <c r="M6777" s="37">
        <v>7.4148936181999998</v>
      </c>
      <c r="N6777" s="37">
        <v>22.313029221000001</v>
      </c>
      <c r="O6777" s="37">
        <v>18.115594043000002</v>
      </c>
      <c r="P6777" s="37">
        <v>6.8612285867000002</v>
      </c>
      <c r="Q6777" s="37">
        <v>63.926298199999998</v>
      </c>
      <c r="R6777" s="38">
        <v>274085</v>
      </c>
      <c r="S6777" s="37">
        <v>1.60561</v>
      </c>
      <c r="T6777" s="38">
        <v>2</v>
      </c>
      <c r="U6777" s="38">
        <v>1</v>
      </c>
      <c r="V6777" s="38">
        <v>0</v>
      </c>
    </row>
    <row r="6778" spans="1:22" ht="13.5" customHeight="1" x14ac:dyDescent="0.2">
      <c r="A6778" s="32" t="s">
        <v>6774</v>
      </c>
      <c r="B6778" s="32" t="s">
        <v>14565</v>
      </c>
      <c r="C6778" s="32" t="s">
        <v>18165</v>
      </c>
      <c r="D6778" s="37">
        <v>9.6485599999999998</v>
      </c>
      <c r="E6778" s="39">
        <v>1496.03</v>
      </c>
      <c r="F6778" s="39">
        <v>4185</v>
      </c>
      <c r="G6778" s="39">
        <v>8182.61</v>
      </c>
      <c r="H6778" s="38">
        <v>3</v>
      </c>
      <c r="I6778" s="38">
        <v>8303</v>
      </c>
      <c r="J6778" s="37">
        <v>30.81035507</v>
      </c>
      <c r="K6778" s="37">
        <v>37.838226425000002</v>
      </c>
      <c r="L6778" s="37">
        <v>34.341729018000002</v>
      </c>
      <c r="M6778" s="37">
        <v>6.6844995716</v>
      </c>
      <c r="N6778" s="37">
        <v>19.852039413</v>
      </c>
      <c r="O6778" s="37">
        <v>25.611383498999999</v>
      </c>
      <c r="P6778" s="37">
        <v>7.4</v>
      </c>
      <c r="Q6778" s="37">
        <v>64.340554100000006</v>
      </c>
      <c r="R6778" s="38">
        <v>282455</v>
      </c>
      <c r="S6778" s="37">
        <v>1.60561</v>
      </c>
      <c r="T6778" s="38">
        <v>1</v>
      </c>
      <c r="U6778" s="38">
        <v>2</v>
      </c>
      <c r="V6778" s="38">
        <v>1</v>
      </c>
    </row>
    <row r="6779" spans="1:22" ht="13.5" customHeight="1" x14ac:dyDescent="0.2">
      <c r="A6779" s="32" t="s">
        <v>6775</v>
      </c>
      <c r="B6779" s="32" t="s">
        <v>14566</v>
      </c>
      <c r="C6779" s="32" t="s">
        <v>18165</v>
      </c>
      <c r="D6779" s="37">
        <v>5.4756780000000003</v>
      </c>
      <c r="E6779" s="39">
        <v>1240.99</v>
      </c>
      <c r="F6779" s="39">
        <v>3657</v>
      </c>
      <c r="G6779" s="39">
        <v>7255.61</v>
      </c>
      <c r="H6779" s="38">
        <v>6</v>
      </c>
      <c r="I6779" s="38">
        <v>7412</v>
      </c>
      <c r="J6779" s="37">
        <v>49.722497857</v>
      </c>
      <c r="K6779" s="37">
        <v>56.867793034000002</v>
      </c>
      <c r="L6779" s="37">
        <v>49.872570985999999</v>
      </c>
      <c r="M6779" s="37">
        <v>7.8955420353000001</v>
      </c>
      <c r="N6779" s="37">
        <v>26.332491499</v>
      </c>
      <c r="O6779" s="37">
        <v>38.832437067999997</v>
      </c>
      <c r="P6779" s="37">
        <v>7.4</v>
      </c>
      <c r="Q6779" s="37">
        <v>87.351033299999997</v>
      </c>
      <c r="R6779" s="38">
        <v>230642</v>
      </c>
      <c r="S6779" s="37">
        <v>1.60561</v>
      </c>
      <c r="T6779" s="38">
        <v>3</v>
      </c>
      <c r="U6779" s="38">
        <v>5</v>
      </c>
      <c r="V6779" s="38">
        <v>1</v>
      </c>
    </row>
    <row r="6780" spans="1:22" ht="13.5" customHeight="1" x14ac:dyDescent="0.2">
      <c r="A6780" s="32" t="s">
        <v>6776</v>
      </c>
      <c r="B6780" s="32" t="s">
        <v>14567</v>
      </c>
      <c r="C6780" s="32" t="s">
        <v>18110</v>
      </c>
      <c r="D6780" s="37">
        <v>6.2317879999999999</v>
      </c>
      <c r="E6780" s="39">
        <v>1579.02</v>
      </c>
      <c r="F6780" s="39">
        <v>3802</v>
      </c>
      <c r="G6780" s="39">
        <v>7098.49</v>
      </c>
      <c r="H6780" s="38">
        <v>4</v>
      </c>
      <c r="I6780" s="38">
        <v>7359</v>
      </c>
      <c r="J6780" s="37">
        <v>30.425281203000001</v>
      </c>
      <c r="K6780" s="37">
        <v>37.601294138999997</v>
      </c>
      <c r="L6780" s="37">
        <v>22.944858647</v>
      </c>
      <c r="M6780" s="37">
        <v>9.5643520515000002</v>
      </c>
      <c r="N6780" s="37">
        <v>17.897781882</v>
      </c>
      <c r="O6780" s="37">
        <v>26.285396821999999</v>
      </c>
      <c r="P6780" s="37">
        <v>10.14473641</v>
      </c>
      <c r="Q6780" s="37">
        <v>88.597314900000001</v>
      </c>
      <c r="R6780" s="38">
        <v>263457</v>
      </c>
      <c r="S6780" s="37">
        <v>3.02033</v>
      </c>
      <c r="T6780" s="38">
        <v>2</v>
      </c>
      <c r="U6780" s="38">
        <v>1</v>
      </c>
      <c r="V6780" s="38">
        <v>1</v>
      </c>
    </row>
    <row r="6781" spans="1:22" ht="13.5" customHeight="1" x14ac:dyDescent="0.2">
      <c r="A6781" s="32" t="s">
        <v>6777</v>
      </c>
      <c r="B6781" s="32" t="s">
        <v>14568</v>
      </c>
      <c r="C6781" s="32" t="s">
        <v>18110</v>
      </c>
      <c r="D6781" s="37">
        <v>10.95373</v>
      </c>
      <c r="E6781" s="39">
        <v>587.99</v>
      </c>
      <c r="F6781" s="39">
        <v>1487</v>
      </c>
      <c r="G6781" s="39">
        <v>3034.16</v>
      </c>
      <c r="H6781" s="38">
        <v>2</v>
      </c>
      <c r="I6781" s="38">
        <v>3104</v>
      </c>
      <c r="J6781" s="37">
        <v>83.295927371999994</v>
      </c>
      <c r="K6781" s="37">
        <v>75.141745166999996</v>
      </c>
      <c r="L6781" s="37">
        <v>73.514491922000005</v>
      </c>
      <c r="M6781" s="37">
        <v>14.714420682</v>
      </c>
      <c r="N6781" s="37">
        <v>34.440864443999999</v>
      </c>
      <c r="O6781" s="37">
        <v>73.416209140999996</v>
      </c>
      <c r="P6781" s="37">
        <v>11</v>
      </c>
      <c r="Q6781" s="37">
        <v>87.735407899999998</v>
      </c>
      <c r="R6781" s="38">
        <v>84520</v>
      </c>
      <c r="S6781" s="37">
        <v>3.02033</v>
      </c>
      <c r="T6781" s="38">
        <v>0</v>
      </c>
      <c r="U6781" s="38">
        <v>0</v>
      </c>
      <c r="V6781" s="38">
        <v>1</v>
      </c>
    </row>
    <row r="6782" spans="1:22" ht="13.5" customHeight="1" x14ac:dyDescent="0.2">
      <c r="A6782" s="32" t="s">
        <v>6778</v>
      </c>
      <c r="B6782" s="32" t="s">
        <v>14569</v>
      </c>
      <c r="C6782" s="32" t="s">
        <v>18165</v>
      </c>
      <c r="D6782" s="37">
        <v>8.2740659999999995</v>
      </c>
      <c r="E6782" s="39">
        <v>554.99</v>
      </c>
      <c r="F6782" s="39">
        <v>1236</v>
      </c>
      <c r="G6782" s="39">
        <v>2552.96</v>
      </c>
      <c r="H6782" s="38">
        <v>3</v>
      </c>
      <c r="I6782" s="38">
        <v>2595</v>
      </c>
      <c r="J6782" s="37">
        <v>24.638441419999999</v>
      </c>
      <c r="K6782" s="37">
        <v>30.318540850000002</v>
      </c>
      <c r="L6782" s="37">
        <v>17.899495219999999</v>
      </c>
      <c r="M6782" s="37">
        <v>1.333742089</v>
      </c>
      <c r="N6782" s="37">
        <v>14.00653256</v>
      </c>
      <c r="O6782" s="37">
        <v>56.342407829999999</v>
      </c>
      <c r="P6782" s="37">
        <v>6.3448275862000001</v>
      </c>
      <c r="Q6782" s="37" t="s">
        <v>15680</v>
      </c>
      <c r="R6782" s="38">
        <v>55688</v>
      </c>
      <c r="S6782" s="37">
        <v>1.60561</v>
      </c>
      <c r="T6782" s="38">
        <v>0</v>
      </c>
      <c r="U6782" s="38">
        <v>1</v>
      </c>
      <c r="V6782" s="38">
        <v>2</v>
      </c>
    </row>
    <row r="6783" spans="1:22" ht="13.5" customHeight="1" x14ac:dyDescent="0.2">
      <c r="A6783" s="32" t="s">
        <v>6779</v>
      </c>
      <c r="B6783" s="32" t="s">
        <v>14570</v>
      </c>
      <c r="C6783" s="32" t="s">
        <v>18165</v>
      </c>
      <c r="D6783" s="37">
        <v>5.6651360000000004</v>
      </c>
      <c r="E6783" s="39">
        <v>1343.98</v>
      </c>
      <c r="F6783" s="39">
        <v>2992</v>
      </c>
      <c r="G6783" s="39">
        <v>5758.34</v>
      </c>
      <c r="H6783" s="38">
        <v>4</v>
      </c>
      <c r="I6783" s="38">
        <v>5833</v>
      </c>
      <c r="J6783" s="37">
        <v>25.031658582999999</v>
      </c>
      <c r="K6783" s="37">
        <v>36.098937433000003</v>
      </c>
      <c r="L6783" s="37">
        <v>17.445161202000001</v>
      </c>
      <c r="M6783" s="37">
        <v>6.6010303788</v>
      </c>
      <c r="N6783" s="37">
        <v>15.864680851999999</v>
      </c>
      <c r="O6783" s="37">
        <v>26.791353676</v>
      </c>
      <c r="P6783" s="37">
        <v>7.3203413939999997</v>
      </c>
      <c r="Q6783" s="37">
        <v>78.219514799999999</v>
      </c>
      <c r="R6783" s="38">
        <v>213303</v>
      </c>
      <c r="S6783" s="37">
        <v>1.60561</v>
      </c>
      <c r="T6783" s="38">
        <v>2</v>
      </c>
      <c r="U6783" s="38">
        <v>3</v>
      </c>
      <c r="V6783" s="38">
        <v>1</v>
      </c>
    </row>
    <row r="6784" spans="1:22" ht="13.5" customHeight="1" x14ac:dyDescent="0.2">
      <c r="A6784" s="32" t="s">
        <v>6780</v>
      </c>
      <c r="B6784" s="32" t="s">
        <v>14571</v>
      </c>
      <c r="C6784" s="32" t="s">
        <v>18110</v>
      </c>
      <c r="D6784" s="37">
        <v>4.0291050000000004</v>
      </c>
      <c r="E6784" s="39">
        <v>4334.08</v>
      </c>
      <c r="F6784" s="39">
        <v>13493</v>
      </c>
      <c r="G6784" s="39">
        <v>25752.78</v>
      </c>
      <c r="H6784" s="38">
        <v>11</v>
      </c>
      <c r="I6784" s="38">
        <v>26552</v>
      </c>
      <c r="J6784" s="37">
        <v>38.887436209999997</v>
      </c>
      <c r="K6784" s="37">
        <v>44.257387092000002</v>
      </c>
      <c r="L6784" s="37">
        <v>34.473756897000001</v>
      </c>
      <c r="M6784" s="37">
        <v>12.278761246</v>
      </c>
      <c r="N6784" s="37">
        <v>20.283449940000001</v>
      </c>
      <c r="O6784" s="37">
        <v>29.825477674999998</v>
      </c>
      <c r="P6784" s="37">
        <v>10.927659233</v>
      </c>
      <c r="Q6784" s="37">
        <v>71.579030200000005</v>
      </c>
      <c r="R6784" s="38">
        <v>826906</v>
      </c>
      <c r="S6784" s="37">
        <v>3.02033</v>
      </c>
      <c r="T6784" s="38">
        <v>2</v>
      </c>
      <c r="U6784" s="38">
        <v>2</v>
      </c>
      <c r="V6784" s="38">
        <v>1</v>
      </c>
    </row>
    <row r="6785" spans="1:22" ht="13.5" customHeight="1" x14ac:dyDescent="0.2">
      <c r="A6785" s="32" t="s">
        <v>6781</v>
      </c>
      <c r="B6785" s="32" t="s">
        <v>14572</v>
      </c>
      <c r="C6785" s="32" t="s">
        <v>18110</v>
      </c>
      <c r="D6785" s="37">
        <v>3.3510390000000001</v>
      </c>
      <c r="E6785" s="39">
        <v>871.01</v>
      </c>
      <c r="F6785" s="39">
        <v>2469</v>
      </c>
      <c r="G6785" s="39">
        <v>4522.29</v>
      </c>
      <c r="H6785" s="38">
        <v>4</v>
      </c>
      <c r="I6785" s="38">
        <v>4698</v>
      </c>
      <c r="J6785" s="37">
        <v>42.069499819000001</v>
      </c>
      <c r="K6785" s="37">
        <v>46.701111855999997</v>
      </c>
      <c r="L6785" s="37">
        <v>34.143420167000002</v>
      </c>
      <c r="M6785" s="37">
        <v>7.1145143917000002</v>
      </c>
      <c r="N6785" s="37">
        <v>23.482067580999999</v>
      </c>
      <c r="O6785" s="37">
        <v>38.473796933999999</v>
      </c>
      <c r="P6785" s="37">
        <v>11.067164722999999</v>
      </c>
      <c r="Q6785" s="37">
        <v>80.186402599999994</v>
      </c>
      <c r="R6785" s="38">
        <v>189715</v>
      </c>
      <c r="S6785" s="37">
        <v>3.02033</v>
      </c>
      <c r="T6785" s="38">
        <v>1</v>
      </c>
      <c r="U6785" s="38">
        <v>1</v>
      </c>
      <c r="V6785" s="38">
        <v>1</v>
      </c>
    </row>
    <row r="6786" spans="1:22" ht="13.5" customHeight="1" x14ac:dyDescent="0.2">
      <c r="A6786" s="32" t="s">
        <v>6782</v>
      </c>
      <c r="B6786" s="32" t="s">
        <v>14573</v>
      </c>
      <c r="C6786" s="32" t="s">
        <v>18110</v>
      </c>
      <c r="D6786" s="37">
        <v>1.2784450000000001</v>
      </c>
      <c r="E6786" s="39">
        <v>242.01</v>
      </c>
      <c r="F6786" s="39">
        <v>976</v>
      </c>
      <c r="G6786" s="39">
        <v>1892.8</v>
      </c>
      <c r="H6786" s="38">
        <v>2</v>
      </c>
      <c r="I6786" s="38">
        <v>1992</v>
      </c>
      <c r="J6786" s="37">
        <v>52.587193178</v>
      </c>
      <c r="K6786" s="37">
        <v>49.561943024000001</v>
      </c>
      <c r="L6786" s="37">
        <v>52.718392225000002</v>
      </c>
      <c r="M6786" s="37">
        <v>9.9648919839999994</v>
      </c>
      <c r="N6786" s="37">
        <v>32.873430501999998</v>
      </c>
      <c r="O6786" s="37">
        <v>39.849308608000001</v>
      </c>
      <c r="P6786" s="37">
        <v>11</v>
      </c>
      <c r="Q6786" s="37" t="s">
        <v>15680</v>
      </c>
      <c r="R6786" s="38">
        <v>63087</v>
      </c>
      <c r="S6786" s="37">
        <v>3.02033</v>
      </c>
      <c r="T6786" s="38">
        <v>1</v>
      </c>
      <c r="U6786" s="38">
        <v>1</v>
      </c>
      <c r="V6786" s="38">
        <v>1</v>
      </c>
    </row>
    <row r="6787" spans="1:22" ht="13.5" customHeight="1" x14ac:dyDescent="0.2">
      <c r="A6787" s="32" t="s">
        <v>6783</v>
      </c>
      <c r="B6787" s="32" t="s">
        <v>14574</v>
      </c>
      <c r="C6787" s="32" t="s">
        <v>18110</v>
      </c>
      <c r="D6787" s="37">
        <v>5.3778220000000001</v>
      </c>
      <c r="E6787" s="39">
        <v>1302</v>
      </c>
      <c r="F6787" s="39">
        <v>5865</v>
      </c>
      <c r="G6787" s="39">
        <v>11077.62</v>
      </c>
      <c r="H6787" s="38">
        <v>8</v>
      </c>
      <c r="I6787" s="38">
        <v>11306</v>
      </c>
      <c r="J6787" s="37">
        <v>57.360895554999999</v>
      </c>
      <c r="K6787" s="37">
        <v>60.516884298999997</v>
      </c>
      <c r="L6787" s="37">
        <v>56.147125344999999</v>
      </c>
      <c r="M6787" s="37">
        <v>20.198937307000001</v>
      </c>
      <c r="N6787" s="37">
        <v>27.666885197999999</v>
      </c>
      <c r="O6787" s="37">
        <v>38.403872542999999</v>
      </c>
      <c r="P6787" s="37">
        <v>10.884631886999999</v>
      </c>
      <c r="Q6787" s="37">
        <v>80.091336499999997</v>
      </c>
      <c r="R6787" s="38">
        <v>324069</v>
      </c>
      <c r="S6787" s="37">
        <v>3.02033</v>
      </c>
      <c r="T6787" s="38">
        <v>5</v>
      </c>
      <c r="U6787" s="38">
        <v>7</v>
      </c>
      <c r="V6787" s="38">
        <v>0</v>
      </c>
    </row>
    <row r="6788" spans="1:22" ht="13.5" customHeight="1" x14ac:dyDescent="0.2">
      <c r="A6788" s="32" t="s">
        <v>6784</v>
      </c>
      <c r="B6788" s="32" t="s">
        <v>14575</v>
      </c>
      <c r="C6788" s="32" t="s">
        <v>18110</v>
      </c>
      <c r="D6788" s="37">
        <v>1.157341</v>
      </c>
      <c r="E6788" s="39">
        <v>858.97</v>
      </c>
      <c r="F6788" s="39">
        <v>3295</v>
      </c>
      <c r="G6788" s="39">
        <v>6519.58</v>
      </c>
      <c r="H6788" s="38">
        <v>4</v>
      </c>
      <c r="I6788" s="38">
        <v>6633</v>
      </c>
      <c r="J6788" s="37">
        <v>64.068190525999995</v>
      </c>
      <c r="K6788" s="37">
        <v>68.114126436999996</v>
      </c>
      <c r="L6788" s="37">
        <v>59.348906296000003</v>
      </c>
      <c r="M6788" s="37">
        <v>15.331392298999999</v>
      </c>
      <c r="N6788" s="37">
        <v>29.341273177000001</v>
      </c>
      <c r="O6788" s="37">
        <v>53.499267713000002</v>
      </c>
      <c r="P6788" s="37">
        <v>10.903769874</v>
      </c>
      <c r="Q6788" s="37">
        <v>73.138310099999998</v>
      </c>
      <c r="R6788" s="38">
        <v>158125</v>
      </c>
      <c r="S6788" s="37">
        <v>3.02033</v>
      </c>
      <c r="T6788" s="38">
        <v>1</v>
      </c>
      <c r="U6788" s="38">
        <v>4</v>
      </c>
      <c r="V6788" s="38">
        <v>0</v>
      </c>
    </row>
    <row r="6789" spans="1:22" ht="13.5" customHeight="1" x14ac:dyDescent="0.2">
      <c r="A6789" s="32" t="s">
        <v>6785</v>
      </c>
      <c r="B6789" s="32" t="s">
        <v>14576</v>
      </c>
      <c r="C6789" s="32" t="s">
        <v>18165</v>
      </c>
      <c r="D6789" s="37">
        <v>16.807189999999999</v>
      </c>
      <c r="E6789" s="39">
        <v>948</v>
      </c>
      <c r="F6789" s="39">
        <v>3367</v>
      </c>
      <c r="G6789" s="39">
        <v>6578.12</v>
      </c>
      <c r="H6789" s="38">
        <v>8</v>
      </c>
      <c r="I6789" s="38">
        <v>6711</v>
      </c>
      <c r="J6789" s="37">
        <v>31.772028804000001</v>
      </c>
      <c r="K6789" s="37">
        <v>38.880340548</v>
      </c>
      <c r="L6789" s="37">
        <v>28.197151697999999</v>
      </c>
      <c r="M6789" s="37">
        <v>7.8287432651</v>
      </c>
      <c r="N6789" s="37">
        <v>15.94231553</v>
      </c>
      <c r="O6789" s="37">
        <v>30.227401294</v>
      </c>
      <c r="P6789" s="37">
        <v>6.7674360930999997</v>
      </c>
      <c r="Q6789" s="37">
        <v>88.564950100000004</v>
      </c>
      <c r="R6789" s="38">
        <v>252309</v>
      </c>
      <c r="S6789" s="37">
        <v>1.60561</v>
      </c>
      <c r="T6789" s="38">
        <v>5</v>
      </c>
      <c r="U6789" s="38">
        <v>6</v>
      </c>
      <c r="V6789" s="38">
        <v>0</v>
      </c>
    </row>
    <row r="6790" spans="1:22" ht="13.5" customHeight="1" x14ac:dyDescent="0.2">
      <c r="A6790" s="32" t="s">
        <v>6786</v>
      </c>
      <c r="B6790" s="32" t="s">
        <v>14577</v>
      </c>
      <c r="C6790" s="32" t="s">
        <v>18165</v>
      </c>
      <c r="D6790" s="37">
        <v>11.220610000000001</v>
      </c>
      <c r="E6790" s="39">
        <v>1176.01</v>
      </c>
      <c r="F6790" s="39">
        <v>2398</v>
      </c>
      <c r="G6790" s="39">
        <v>4719.71</v>
      </c>
      <c r="H6790" s="38">
        <v>5</v>
      </c>
      <c r="I6790" s="38">
        <v>4778</v>
      </c>
      <c r="J6790" s="37">
        <v>10.394537067</v>
      </c>
      <c r="K6790" s="37">
        <v>17.232554800999999</v>
      </c>
      <c r="L6790" s="37">
        <v>8.3573550283000007</v>
      </c>
      <c r="M6790" s="37">
        <v>13.183645662</v>
      </c>
      <c r="N6790" s="37">
        <v>3.1907286488</v>
      </c>
      <c r="O6790" s="37">
        <v>8.0885817604000003</v>
      </c>
      <c r="P6790" s="37">
        <v>6.8207047493999999</v>
      </c>
      <c r="Q6790" s="37">
        <v>88.410236600000005</v>
      </c>
      <c r="R6790" s="38">
        <v>113622</v>
      </c>
      <c r="S6790" s="37">
        <v>1.60561</v>
      </c>
      <c r="T6790" s="38">
        <v>2</v>
      </c>
      <c r="U6790" s="38">
        <v>3</v>
      </c>
      <c r="V6790" s="38">
        <v>1</v>
      </c>
    </row>
    <row r="6791" spans="1:22" ht="13.5" customHeight="1" x14ac:dyDescent="0.2">
      <c r="A6791" s="32" t="s">
        <v>6787</v>
      </c>
      <c r="B6791" s="32" t="s">
        <v>14578</v>
      </c>
      <c r="C6791" s="32" t="s">
        <v>18110</v>
      </c>
      <c r="D6791" s="37">
        <v>3.2647309999999998</v>
      </c>
      <c r="E6791" s="39">
        <v>621.01</v>
      </c>
      <c r="F6791" s="39">
        <v>1956</v>
      </c>
      <c r="G6791" s="39">
        <v>3828.24</v>
      </c>
      <c r="H6791" s="38">
        <v>3</v>
      </c>
      <c r="I6791" s="38">
        <v>3926</v>
      </c>
      <c r="J6791" s="37">
        <v>49.189583026999998</v>
      </c>
      <c r="K6791" s="37">
        <v>61.220835407999999</v>
      </c>
      <c r="L6791" s="37">
        <v>35.702008392000003</v>
      </c>
      <c r="M6791" s="37">
        <v>10.200549066000001</v>
      </c>
      <c r="N6791" s="37">
        <v>19.40255346</v>
      </c>
      <c r="O6791" s="37">
        <v>29.825004366000002</v>
      </c>
      <c r="P6791" s="37">
        <v>11</v>
      </c>
      <c r="Q6791" s="37">
        <v>76.189354399999999</v>
      </c>
      <c r="R6791" s="38">
        <v>123652</v>
      </c>
      <c r="S6791" s="37">
        <v>3.02033</v>
      </c>
      <c r="T6791" s="38">
        <v>2</v>
      </c>
      <c r="U6791" s="38">
        <v>1</v>
      </c>
      <c r="V6791" s="38">
        <v>0</v>
      </c>
    </row>
    <row r="6792" spans="1:22" ht="13.5" customHeight="1" x14ac:dyDescent="0.2">
      <c r="A6792" s="32" t="s">
        <v>6788</v>
      </c>
      <c r="B6792" s="32" t="s">
        <v>14579</v>
      </c>
      <c r="C6792" s="32" t="s">
        <v>18165</v>
      </c>
      <c r="D6792" s="37">
        <v>12.937279999999999</v>
      </c>
      <c r="E6792" s="39">
        <v>504</v>
      </c>
      <c r="F6792" s="39">
        <v>1835</v>
      </c>
      <c r="G6792" s="39">
        <v>3618.64</v>
      </c>
      <c r="H6792" s="38">
        <v>2</v>
      </c>
      <c r="I6792" s="38">
        <v>3716</v>
      </c>
      <c r="J6792" s="37">
        <v>33.788973962999997</v>
      </c>
      <c r="K6792" s="37">
        <v>39.959196906999999</v>
      </c>
      <c r="L6792" s="37">
        <v>33.060032470000003</v>
      </c>
      <c r="M6792" s="37">
        <v>9.7157128236000005</v>
      </c>
      <c r="N6792" s="37">
        <v>22.240130395000001</v>
      </c>
      <c r="O6792" s="37">
        <v>14.997046882999999</v>
      </c>
      <c r="P6792" s="37">
        <v>7.4</v>
      </c>
      <c r="Q6792" s="37">
        <v>67.601605000000006</v>
      </c>
      <c r="R6792" s="38">
        <v>128256</v>
      </c>
      <c r="S6792" s="37">
        <v>1.60561</v>
      </c>
      <c r="T6792" s="38">
        <v>1</v>
      </c>
      <c r="U6792" s="38">
        <v>2</v>
      </c>
      <c r="V6792" s="38">
        <v>0</v>
      </c>
    </row>
    <row r="6793" spans="1:22" ht="13.5" customHeight="1" x14ac:dyDescent="0.2">
      <c r="A6793" s="32" t="s">
        <v>6789</v>
      </c>
      <c r="B6793" s="32" t="s">
        <v>14580</v>
      </c>
      <c r="C6793" s="32" t="s">
        <v>18110</v>
      </c>
      <c r="D6793" s="37">
        <v>6.8819619999999997</v>
      </c>
      <c r="E6793" s="39">
        <v>651</v>
      </c>
      <c r="F6793" s="39">
        <v>1786</v>
      </c>
      <c r="G6793" s="39">
        <v>3453.75</v>
      </c>
      <c r="H6793" s="38">
        <v>3</v>
      </c>
      <c r="I6793" s="38">
        <v>3521</v>
      </c>
      <c r="J6793" s="37">
        <v>20.811979889</v>
      </c>
      <c r="K6793" s="37">
        <v>33.689297881000002</v>
      </c>
      <c r="L6793" s="37">
        <v>17.919747861000001</v>
      </c>
      <c r="M6793" s="37">
        <v>11.644184353</v>
      </c>
      <c r="N6793" s="37">
        <v>11.446788874999999</v>
      </c>
      <c r="O6793" s="37">
        <v>14.760038914000001</v>
      </c>
      <c r="P6793" s="37">
        <v>10.873854154</v>
      </c>
      <c r="Q6793" s="37">
        <v>86.883769200000003</v>
      </c>
      <c r="R6793" s="38">
        <v>97695</v>
      </c>
      <c r="S6793" s="37">
        <v>3.02033</v>
      </c>
      <c r="T6793" s="38">
        <v>1</v>
      </c>
      <c r="U6793" s="38">
        <v>1</v>
      </c>
      <c r="V6793" s="38">
        <v>1</v>
      </c>
    </row>
    <row r="6794" spans="1:22" ht="13.5" customHeight="1" x14ac:dyDescent="0.2">
      <c r="A6794" s="32" t="s">
        <v>6790</v>
      </c>
      <c r="B6794" s="32" t="s">
        <v>14581</v>
      </c>
      <c r="C6794" s="32" t="s">
        <v>18165</v>
      </c>
      <c r="D6794" s="37">
        <v>11.643700000000001</v>
      </c>
      <c r="E6794" s="39">
        <v>975.01</v>
      </c>
      <c r="F6794" s="39">
        <v>2026</v>
      </c>
      <c r="G6794" s="39">
        <v>3719.54</v>
      </c>
      <c r="H6794" s="38">
        <v>2</v>
      </c>
      <c r="I6794" s="38">
        <v>3767</v>
      </c>
      <c r="J6794" s="37">
        <v>10.866349778</v>
      </c>
      <c r="K6794" s="37">
        <v>17.433106560999999</v>
      </c>
      <c r="L6794" s="37">
        <v>8.5071449695000005</v>
      </c>
      <c r="M6794" s="37">
        <v>14.510749506</v>
      </c>
      <c r="N6794" s="37">
        <v>3.5473975079</v>
      </c>
      <c r="O6794" s="37">
        <v>8.9917102464000003</v>
      </c>
      <c r="P6794" s="37">
        <v>7.3770753322999996</v>
      </c>
      <c r="Q6794" s="37">
        <v>97.046334599999994</v>
      </c>
      <c r="R6794" s="38">
        <v>111905</v>
      </c>
      <c r="S6794" s="37">
        <v>1.60561</v>
      </c>
      <c r="T6794" s="38">
        <v>2</v>
      </c>
      <c r="U6794" s="38">
        <v>2</v>
      </c>
      <c r="V6794" s="38">
        <v>0</v>
      </c>
    </row>
    <row r="6795" spans="1:22" ht="13.5" customHeight="1" x14ac:dyDescent="0.2">
      <c r="A6795" s="32" t="s">
        <v>6791</v>
      </c>
      <c r="B6795" s="32" t="s">
        <v>14582</v>
      </c>
      <c r="C6795" s="32" t="s">
        <v>18165</v>
      </c>
      <c r="D6795" s="37">
        <v>4.814838</v>
      </c>
      <c r="E6795" s="39">
        <v>601.99</v>
      </c>
      <c r="F6795" s="39">
        <v>1935</v>
      </c>
      <c r="G6795" s="39">
        <v>3985.75</v>
      </c>
      <c r="H6795" s="38">
        <v>2</v>
      </c>
      <c r="I6795" s="38">
        <v>4070</v>
      </c>
      <c r="J6795" s="37">
        <v>33.894841624999998</v>
      </c>
      <c r="K6795" s="37">
        <v>40.851075495000003</v>
      </c>
      <c r="L6795" s="37">
        <v>30.848290098</v>
      </c>
      <c r="M6795" s="37">
        <v>9.5037103921000003</v>
      </c>
      <c r="N6795" s="37">
        <v>15.41124226</v>
      </c>
      <c r="O6795" s="37">
        <v>27.710863986</v>
      </c>
      <c r="P6795" s="37">
        <v>7.4</v>
      </c>
      <c r="Q6795" s="37">
        <v>75.210573499999995</v>
      </c>
      <c r="R6795" s="38">
        <v>115574</v>
      </c>
      <c r="S6795" s="37">
        <v>1.60561</v>
      </c>
      <c r="T6795" s="38">
        <v>2</v>
      </c>
      <c r="U6795" s="38">
        <v>2</v>
      </c>
      <c r="V6795" s="38">
        <v>0</v>
      </c>
    </row>
    <row r="6796" spans="1:22" ht="13.5" customHeight="1" x14ac:dyDescent="0.2">
      <c r="A6796" s="32" t="s">
        <v>6792</v>
      </c>
      <c r="B6796" s="32" t="s">
        <v>14583</v>
      </c>
      <c r="C6796" s="32" t="s">
        <v>18165</v>
      </c>
      <c r="D6796" s="37">
        <v>6.8191430000000004</v>
      </c>
      <c r="E6796" s="39">
        <v>804</v>
      </c>
      <c r="F6796" s="39">
        <v>2616</v>
      </c>
      <c r="G6796" s="39">
        <v>4931.01</v>
      </c>
      <c r="H6796" s="38">
        <v>4</v>
      </c>
      <c r="I6796" s="38">
        <v>5121</v>
      </c>
      <c r="J6796" s="37">
        <v>11.711428208999999</v>
      </c>
      <c r="K6796" s="37">
        <v>22.206102475000002</v>
      </c>
      <c r="L6796" s="37">
        <v>10.823758271000001</v>
      </c>
      <c r="M6796" s="37">
        <v>8.2915946537000007</v>
      </c>
      <c r="N6796" s="37">
        <v>7.9184976873000004</v>
      </c>
      <c r="O6796" s="37">
        <v>12.604832385</v>
      </c>
      <c r="P6796" s="37">
        <v>7.9971521359000004</v>
      </c>
      <c r="Q6796" s="37">
        <v>88.183838100000003</v>
      </c>
      <c r="R6796" s="38">
        <v>156293</v>
      </c>
      <c r="S6796" s="37">
        <v>1.60561</v>
      </c>
      <c r="T6796" s="38">
        <v>2</v>
      </c>
      <c r="U6796" s="38">
        <v>3</v>
      </c>
      <c r="V6796" s="38">
        <v>1</v>
      </c>
    </row>
    <row r="6797" spans="1:22" ht="13.5" customHeight="1" x14ac:dyDescent="0.2">
      <c r="A6797" s="32" t="s">
        <v>6793</v>
      </c>
      <c r="B6797" s="32" t="s">
        <v>14584</v>
      </c>
      <c r="C6797" s="32" t="s">
        <v>18165</v>
      </c>
      <c r="D6797" s="37">
        <v>11.510999999999999</v>
      </c>
      <c r="E6797" s="39">
        <v>546.01</v>
      </c>
      <c r="F6797" s="39">
        <v>1846</v>
      </c>
      <c r="G6797" s="39">
        <v>3462.84</v>
      </c>
      <c r="H6797" s="38">
        <v>3</v>
      </c>
      <c r="I6797" s="38">
        <v>3517</v>
      </c>
      <c r="J6797" s="37">
        <v>29.985690046999999</v>
      </c>
      <c r="K6797" s="37">
        <v>41.485664198000002</v>
      </c>
      <c r="L6797" s="37">
        <v>21.544241734</v>
      </c>
      <c r="M6797" s="37">
        <v>6.5512096016000001</v>
      </c>
      <c r="N6797" s="37">
        <v>14.519613166999999</v>
      </c>
      <c r="O6797" s="37">
        <v>39.799689698000002</v>
      </c>
      <c r="P6797" s="37">
        <v>7.4</v>
      </c>
      <c r="Q6797" s="37">
        <v>85.1580364</v>
      </c>
      <c r="R6797" s="38">
        <v>98910</v>
      </c>
      <c r="S6797" s="37">
        <v>1.60561</v>
      </c>
      <c r="T6797" s="38">
        <v>2</v>
      </c>
      <c r="U6797" s="38">
        <v>3</v>
      </c>
      <c r="V6797" s="38">
        <v>2</v>
      </c>
    </row>
    <row r="6798" spans="1:22" ht="13.5" customHeight="1" x14ac:dyDescent="0.2">
      <c r="A6798" s="32" t="s">
        <v>6794</v>
      </c>
      <c r="B6798" s="32" t="s">
        <v>14585</v>
      </c>
      <c r="C6798" s="32" t="s">
        <v>18110</v>
      </c>
      <c r="D6798" s="37">
        <v>3.0956980000000001</v>
      </c>
      <c r="E6798" s="39">
        <v>498</v>
      </c>
      <c r="F6798" s="39">
        <v>2141</v>
      </c>
      <c r="G6798" s="39">
        <v>4260.16</v>
      </c>
      <c r="H6798" s="38">
        <v>3</v>
      </c>
      <c r="I6798" s="38">
        <v>4344</v>
      </c>
      <c r="J6798" s="37">
        <v>62.891048259000002</v>
      </c>
      <c r="K6798" s="37">
        <v>72.156174147000002</v>
      </c>
      <c r="L6798" s="37">
        <v>57.358577685</v>
      </c>
      <c r="M6798" s="37">
        <v>18.479486423000001</v>
      </c>
      <c r="N6798" s="37">
        <v>23.818141479000001</v>
      </c>
      <c r="O6798" s="37">
        <v>54.073178095000003</v>
      </c>
      <c r="P6798" s="37">
        <v>11</v>
      </c>
      <c r="Q6798" s="37">
        <v>77.095573400000006</v>
      </c>
      <c r="R6798" s="38">
        <v>106218</v>
      </c>
      <c r="S6798" s="37">
        <v>3.02033</v>
      </c>
      <c r="T6798" s="38">
        <v>1</v>
      </c>
      <c r="U6798" s="38">
        <v>1</v>
      </c>
      <c r="V6798" s="38">
        <v>2</v>
      </c>
    </row>
    <row r="6799" spans="1:22" ht="13.5" customHeight="1" x14ac:dyDescent="0.2">
      <c r="A6799" s="32" t="s">
        <v>6795</v>
      </c>
      <c r="B6799" s="32" t="s">
        <v>14586</v>
      </c>
      <c r="C6799" s="32" t="s">
        <v>18110</v>
      </c>
      <c r="D6799" s="37">
        <v>3.5994670000000002</v>
      </c>
      <c r="E6799" s="39">
        <v>344.01</v>
      </c>
      <c r="F6799" s="39">
        <v>1407</v>
      </c>
      <c r="G6799" s="39">
        <v>2747.35</v>
      </c>
      <c r="H6799" s="38">
        <v>2</v>
      </c>
      <c r="I6799" s="38">
        <v>2973</v>
      </c>
      <c r="J6799" s="37">
        <v>83.997602916000005</v>
      </c>
      <c r="K6799" s="37">
        <v>74.756349553000007</v>
      </c>
      <c r="L6799" s="37">
        <v>70.991340976999993</v>
      </c>
      <c r="M6799" s="37">
        <v>14.543539339000001</v>
      </c>
      <c r="N6799" s="37">
        <v>36.066627222999998</v>
      </c>
      <c r="O6799" s="37">
        <v>46.153010326</v>
      </c>
      <c r="P6799" s="37">
        <v>11.468108107999999</v>
      </c>
      <c r="Q6799" s="37" t="s">
        <v>15680</v>
      </c>
      <c r="R6799" s="38">
        <v>59116</v>
      </c>
      <c r="S6799" s="37">
        <v>3.02033</v>
      </c>
      <c r="T6799" s="38">
        <v>0</v>
      </c>
      <c r="U6799" s="38">
        <v>0</v>
      </c>
      <c r="V6799" s="38">
        <v>2</v>
      </c>
    </row>
    <row r="6800" spans="1:22" ht="13.5" customHeight="1" x14ac:dyDescent="0.2">
      <c r="A6800" s="32" t="s">
        <v>6796</v>
      </c>
      <c r="B6800" s="32" t="s">
        <v>14587</v>
      </c>
      <c r="C6800" s="32" t="s">
        <v>18110</v>
      </c>
      <c r="D6800" s="37">
        <v>5.5573189999999997</v>
      </c>
      <c r="E6800" s="39">
        <v>576</v>
      </c>
      <c r="F6800" s="39">
        <v>1999</v>
      </c>
      <c r="G6800" s="39">
        <v>3888.87</v>
      </c>
      <c r="H6800" s="38">
        <v>2</v>
      </c>
      <c r="I6800" s="38">
        <v>3965</v>
      </c>
      <c r="J6800" s="37">
        <v>58.554824631999999</v>
      </c>
      <c r="K6800" s="37">
        <v>68.152545974999995</v>
      </c>
      <c r="L6800" s="37">
        <v>54.208833896000002</v>
      </c>
      <c r="M6800" s="37">
        <v>20.388152321</v>
      </c>
      <c r="N6800" s="37">
        <v>21.514632820999999</v>
      </c>
      <c r="O6800" s="37">
        <v>49.364852517999999</v>
      </c>
      <c r="P6800" s="37">
        <v>11</v>
      </c>
      <c r="Q6800" s="37">
        <v>94.476556599999995</v>
      </c>
      <c r="R6800" s="38">
        <v>110371</v>
      </c>
      <c r="S6800" s="37">
        <v>3.02033</v>
      </c>
      <c r="T6800" s="38">
        <v>1</v>
      </c>
      <c r="U6800" s="38">
        <v>2</v>
      </c>
      <c r="V6800" s="38">
        <v>2</v>
      </c>
    </row>
    <row r="6801" spans="1:22" ht="13.5" customHeight="1" x14ac:dyDescent="0.2">
      <c r="A6801" s="32" t="s">
        <v>6797</v>
      </c>
      <c r="B6801" s="32" t="s">
        <v>14588</v>
      </c>
      <c r="C6801" s="32" t="s">
        <v>18165</v>
      </c>
      <c r="D6801" s="37">
        <v>8.8970249999999993</v>
      </c>
      <c r="E6801" s="39">
        <v>798.01</v>
      </c>
      <c r="F6801" s="39">
        <v>1947</v>
      </c>
      <c r="G6801" s="39">
        <v>3736.64</v>
      </c>
      <c r="H6801" s="38">
        <v>3</v>
      </c>
      <c r="I6801" s="38">
        <v>3825</v>
      </c>
      <c r="J6801" s="37">
        <v>59.079497895000003</v>
      </c>
      <c r="K6801" s="37">
        <v>64.981998757</v>
      </c>
      <c r="L6801" s="37">
        <v>55.618232085000002</v>
      </c>
      <c r="M6801" s="37">
        <v>8.251901556</v>
      </c>
      <c r="N6801" s="37">
        <v>30.641436138</v>
      </c>
      <c r="O6801" s="37">
        <v>40.269146087000003</v>
      </c>
      <c r="P6801" s="37">
        <v>7.4</v>
      </c>
      <c r="Q6801" s="37">
        <v>90.082723799999997</v>
      </c>
      <c r="R6801" s="38">
        <v>150589</v>
      </c>
      <c r="S6801" s="37">
        <v>1.60561</v>
      </c>
      <c r="T6801" s="38">
        <v>2</v>
      </c>
      <c r="U6801" s="38">
        <v>2</v>
      </c>
      <c r="V6801" s="38">
        <v>2</v>
      </c>
    </row>
    <row r="6802" spans="1:22" ht="13.5" customHeight="1" x14ac:dyDescent="0.2">
      <c r="A6802" s="32" t="s">
        <v>6798</v>
      </c>
      <c r="B6802" s="32" t="s">
        <v>14589</v>
      </c>
      <c r="C6802" s="32" t="s">
        <v>18110</v>
      </c>
      <c r="D6802" s="37">
        <v>4.7946390000000001</v>
      </c>
      <c r="E6802" s="39">
        <v>208</v>
      </c>
      <c r="F6802" s="39">
        <v>1049</v>
      </c>
      <c r="G6802" s="39">
        <v>2192.83</v>
      </c>
      <c r="H6802" s="38">
        <v>1</v>
      </c>
      <c r="I6802" s="38">
        <v>2226</v>
      </c>
      <c r="J6802" s="37">
        <v>73.679148084000005</v>
      </c>
      <c r="K6802" s="37">
        <v>76.75131476</v>
      </c>
      <c r="L6802" s="37">
        <v>68.545996328000001</v>
      </c>
      <c r="M6802" s="37">
        <v>12.403119834</v>
      </c>
      <c r="N6802" s="37">
        <v>29.574556171000001</v>
      </c>
      <c r="O6802" s="37">
        <v>64.898875934000003</v>
      </c>
      <c r="P6802" s="37">
        <v>11</v>
      </c>
      <c r="Q6802" s="37" t="s">
        <v>15680</v>
      </c>
      <c r="R6802" s="38">
        <v>58597</v>
      </c>
      <c r="S6802" s="37">
        <v>3.02033</v>
      </c>
      <c r="T6802" s="38">
        <v>0</v>
      </c>
      <c r="U6802" s="38">
        <v>1</v>
      </c>
      <c r="V6802" s="38">
        <v>1</v>
      </c>
    </row>
    <row r="6803" spans="1:22" ht="13.5" customHeight="1" x14ac:dyDescent="0.2">
      <c r="A6803" s="32" t="s">
        <v>6799</v>
      </c>
      <c r="B6803" s="32" t="s">
        <v>14590</v>
      </c>
      <c r="C6803" s="32" t="s">
        <v>18110</v>
      </c>
      <c r="D6803" s="37">
        <v>7.6385420000000002</v>
      </c>
      <c r="E6803" s="39">
        <v>937.02</v>
      </c>
      <c r="F6803" s="39">
        <v>2480</v>
      </c>
      <c r="G6803" s="39">
        <v>4794.34</v>
      </c>
      <c r="H6803" s="38">
        <v>3</v>
      </c>
      <c r="I6803" s="38">
        <v>4977</v>
      </c>
      <c r="J6803" s="37">
        <v>31.223649647999999</v>
      </c>
      <c r="K6803" s="37">
        <v>37.969236350999999</v>
      </c>
      <c r="L6803" s="37">
        <v>23.230474062999999</v>
      </c>
      <c r="M6803" s="37">
        <v>11.118242028999999</v>
      </c>
      <c r="N6803" s="37">
        <v>19.903213153999999</v>
      </c>
      <c r="O6803" s="37">
        <v>28.172335822000001</v>
      </c>
      <c r="P6803" s="37">
        <v>10.728603103999999</v>
      </c>
      <c r="Q6803" s="37">
        <v>92.718744999999998</v>
      </c>
      <c r="R6803" s="38">
        <v>218314</v>
      </c>
      <c r="S6803" s="37">
        <v>3.02033</v>
      </c>
      <c r="T6803" s="38">
        <v>1</v>
      </c>
      <c r="U6803" s="38">
        <v>3</v>
      </c>
      <c r="V6803" s="38">
        <v>0</v>
      </c>
    </row>
    <row r="6804" spans="1:22" ht="13.5" customHeight="1" x14ac:dyDescent="0.2">
      <c r="A6804" s="32" t="s">
        <v>6800</v>
      </c>
      <c r="B6804" s="32" t="s">
        <v>14591</v>
      </c>
      <c r="C6804" s="32" t="s">
        <v>18165</v>
      </c>
      <c r="D6804" s="37">
        <v>11.21353</v>
      </c>
      <c r="E6804" s="39">
        <v>420.01</v>
      </c>
      <c r="F6804" s="39">
        <v>1296</v>
      </c>
      <c r="G6804" s="39">
        <v>2674.26</v>
      </c>
      <c r="H6804" s="38">
        <v>2</v>
      </c>
      <c r="I6804" s="38">
        <v>2701</v>
      </c>
      <c r="J6804" s="37">
        <v>12.508672873</v>
      </c>
      <c r="K6804" s="37">
        <v>22.318389349</v>
      </c>
      <c r="L6804" s="37">
        <v>18.712243847</v>
      </c>
      <c r="M6804" s="37">
        <v>10.448294183</v>
      </c>
      <c r="N6804" s="37">
        <v>4.2540896393000001</v>
      </c>
      <c r="O6804" s="37">
        <v>9.4061781128999993</v>
      </c>
      <c r="P6804" s="37">
        <v>6.0290351668</v>
      </c>
      <c r="Q6804" s="37" t="s">
        <v>15680</v>
      </c>
      <c r="R6804" s="38">
        <v>62539</v>
      </c>
      <c r="S6804" s="37">
        <v>1.60561</v>
      </c>
      <c r="T6804" s="38">
        <v>1</v>
      </c>
      <c r="U6804" s="38">
        <v>2</v>
      </c>
      <c r="V6804" s="38">
        <v>0</v>
      </c>
    </row>
    <row r="6805" spans="1:22" ht="13.5" customHeight="1" x14ac:dyDescent="0.2">
      <c r="A6805" s="32" t="s">
        <v>6801</v>
      </c>
      <c r="B6805" s="32" t="s">
        <v>14592</v>
      </c>
      <c r="C6805" s="32" t="s">
        <v>18110</v>
      </c>
      <c r="D6805" s="37">
        <v>4.3733969999999998</v>
      </c>
      <c r="E6805" s="39">
        <v>384.99</v>
      </c>
      <c r="F6805" s="39">
        <v>1737</v>
      </c>
      <c r="G6805" s="39">
        <v>3346.09</v>
      </c>
      <c r="H6805" s="38">
        <v>2</v>
      </c>
      <c r="I6805" s="38">
        <v>3499</v>
      </c>
      <c r="J6805" s="37">
        <v>30.362005244999999</v>
      </c>
      <c r="K6805" s="37">
        <v>33.266038840999997</v>
      </c>
      <c r="L6805" s="37">
        <v>33.170665857000003</v>
      </c>
      <c r="M6805" s="37">
        <v>22.854473249000002</v>
      </c>
      <c r="N6805" s="37">
        <v>18.146568226999999</v>
      </c>
      <c r="O6805" s="37">
        <v>23.223954626000001</v>
      </c>
      <c r="P6805" s="37">
        <v>11</v>
      </c>
      <c r="Q6805" s="37">
        <v>76.225630100000004</v>
      </c>
      <c r="R6805" s="38">
        <v>117232</v>
      </c>
      <c r="S6805" s="37">
        <v>3.02033</v>
      </c>
      <c r="T6805" s="38">
        <v>0</v>
      </c>
      <c r="U6805" s="38">
        <v>2</v>
      </c>
      <c r="V6805" s="38">
        <v>0</v>
      </c>
    </row>
    <row r="6806" spans="1:22" ht="13.5" customHeight="1" x14ac:dyDescent="0.2">
      <c r="A6806" s="32" t="s">
        <v>6802</v>
      </c>
      <c r="B6806" s="32" t="s">
        <v>14593</v>
      </c>
      <c r="C6806" s="32" t="s">
        <v>18110</v>
      </c>
      <c r="D6806" s="37">
        <v>3.4029639999999999</v>
      </c>
      <c r="E6806" s="39">
        <v>760</v>
      </c>
      <c r="F6806" s="39">
        <v>3911</v>
      </c>
      <c r="G6806" s="39">
        <v>7688.96</v>
      </c>
      <c r="H6806" s="38">
        <v>5</v>
      </c>
      <c r="I6806" s="38">
        <v>7874</v>
      </c>
      <c r="J6806" s="37">
        <v>53.861194163</v>
      </c>
      <c r="K6806" s="37">
        <v>52.022283491000003</v>
      </c>
      <c r="L6806" s="37">
        <v>57.328448508000001</v>
      </c>
      <c r="M6806" s="37">
        <v>27.361434375000002</v>
      </c>
      <c r="N6806" s="37">
        <v>22.472809414</v>
      </c>
      <c r="O6806" s="37">
        <v>14.71961675</v>
      </c>
      <c r="P6806" s="37">
        <v>11</v>
      </c>
      <c r="Q6806" s="37">
        <v>85.458805699999999</v>
      </c>
      <c r="R6806" s="38">
        <v>236712</v>
      </c>
      <c r="S6806" s="37">
        <v>3.02033</v>
      </c>
      <c r="T6806" s="38">
        <v>2</v>
      </c>
      <c r="U6806" s="38">
        <v>3</v>
      </c>
      <c r="V6806" s="38">
        <v>1</v>
      </c>
    </row>
    <row r="6807" spans="1:22" ht="13.5" customHeight="1" x14ac:dyDescent="0.2">
      <c r="A6807" s="32" t="s">
        <v>6803</v>
      </c>
      <c r="B6807" s="32" t="s">
        <v>14594</v>
      </c>
      <c r="C6807" s="32" t="s">
        <v>18110</v>
      </c>
      <c r="D6807" s="37">
        <v>10.982839999999999</v>
      </c>
      <c r="E6807" s="39">
        <v>418.99</v>
      </c>
      <c r="F6807" s="39">
        <v>1383</v>
      </c>
      <c r="G6807" s="39">
        <v>2686</v>
      </c>
      <c r="H6807" s="38">
        <v>2</v>
      </c>
      <c r="I6807" s="38">
        <v>2784</v>
      </c>
      <c r="J6807" s="37">
        <v>41.324623369999998</v>
      </c>
      <c r="K6807" s="37">
        <v>44.380289232999999</v>
      </c>
      <c r="L6807" s="37">
        <v>34.897744320999998</v>
      </c>
      <c r="M6807" s="37">
        <v>11.125386228</v>
      </c>
      <c r="N6807" s="37">
        <v>22.805586926</v>
      </c>
      <c r="O6807" s="37">
        <v>28.917231781000002</v>
      </c>
      <c r="P6807" s="37">
        <v>11</v>
      </c>
      <c r="Q6807" s="37" t="s">
        <v>15680</v>
      </c>
      <c r="R6807" s="38">
        <v>100232</v>
      </c>
      <c r="S6807" s="37">
        <v>3.02033</v>
      </c>
      <c r="T6807" s="38">
        <v>2</v>
      </c>
      <c r="U6807" s="38">
        <v>0</v>
      </c>
      <c r="V6807" s="38">
        <v>0</v>
      </c>
    </row>
    <row r="6808" spans="1:22" ht="13.5" customHeight="1" x14ac:dyDescent="0.2">
      <c r="A6808" s="32" t="s">
        <v>6804</v>
      </c>
      <c r="B6808" s="32" t="s">
        <v>14595</v>
      </c>
      <c r="C6808" s="32" t="s">
        <v>18110</v>
      </c>
      <c r="D6808" s="37">
        <v>8.4440580000000001</v>
      </c>
      <c r="E6808" s="39">
        <v>303.99</v>
      </c>
      <c r="F6808" s="39">
        <v>1044</v>
      </c>
      <c r="G6808" s="39">
        <v>2013.11</v>
      </c>
      <c r="H6808" s="38">
        <v>2</v>
      </c>
      <c r="I6808" s="38">
        <v>2066</v>
      </c>
      <c r="J6808" s="37">
        <v>69.508661533999998</v>
      </c>
      <c r="K6808" s="37">
        <v>71.688023305000002</v>
      </c>
      <c r="L6808" s="37">
        <v>47.535360748999999</v>
      </c>
      <c r="M6808" s="37">
        <v>8.2647741601</v>
      </c>
      <c r="N6808" s="37">
        <v>31.972324593</v>
      </c>
      <c r="O6808" s="37">
        <v>32.762667063000002</v>
      </c>
      <c r="P6808" s="37">
        <v>11</v>
      </c>
      <c r="Q6808" s="37" t="s">
        <v>15680</v>
      </c>
      <c r="R6808" s="38">
        <v>70712</v>
      </c>
      <c r="S6808" s="37">
        <v>3.02033</v>
      </c>
      <c r="T6808" s="38">
        <v>0</v>
      </c>
      <c r="U6808" s="38">
        <v>2</v>
      </c>
      <c r="V6808" s="38">
        <v>0</v>
      </c>
    </row>
    <row r="6809" spans="1:22" ht="13.5" customHeight="1" x14ac:dyDescent="0.2">
      <c r="A6809" s="32" t="s">
        <v>6805</v>
      </c>
      <c r="B6809" s="32" t="s">
        <v>14596</v>
      </c>
      <c r="C6809" s="32" t="s">
        <v>18110</v>
      </c>
      <c r="D6809" s="37">
        <v>7.0908749999999996</v>
      </c>
      <c r="E6809" s="39">
        <v>383.01</v>
      </c>
      <c r="F6809" s="39">
        <v>1351</v>
      </c>
      <c r="G6809" s="39">
        <v>2636.07</v>
      </c>
      <c r="H6809" s="38">
        <v>2</v>
      </c>
      <c r="I6809" s="38">
        <v>2728</v>
      </c>
      <c r="J6809" s="37">
        <v>50.106704246</v>
      </c>
      <c r="K6809" s="37">
        <v>49.283945535999997</v>
      </c>
      <c r="L6809" s="37">
        <v>40.313461617999998</v>
      </c>
      <c r="M6809" s="37">
        <v>10.818821901</v>
      </c>
      <c r="N6809" s="37">
        <v>25.696657032000001</v>
      </c>
      <c r="O6809" s="37">
        <v>35.286251868000001</v>
      </c>
      <c r="P6809" s="37">
        <v>11</v>
      </c>
      <c r="Q6809" s="37" t="s">
        <v>15680</v>
      </c>
      <c r="R6809" s="38">
        <v>130941</v>
      </c>
      <c r="S6809" s="37">
        <v>3.02033</v>
      </c>
      <c r="T6809" s="38">
        <v>1</v>
      </c>
      <c r="U6809" s="38">
        <v>1</v>
      </c>
      <c r="V6809" s="38">
        <v>2</v>
      </c>
    </row>
    <row r="6810" spans="1:22" ht="13.5" customHeight="1" x14ac:dyDescent="0.2">
      <c r="A6810" s="32" t="s">
        <v>6806</v>
      </c>
      <c r="B6810" s="32" t="s">
        <v>14597</v>
      </c>
      <c r="C6810" s="32" t="s">
        <v>18110</v>
      </c>
      <c r="D6810" s="37">
        <v>5.0713990000000004</v>
      </c>
      <c r="E6810" s="39">
        <v>458.01</v>
      </c>
      <c r="F6810" s="39">
        <v>1449</v>
      </c>
      <c r="G6810" s="39">
        <v>2829.84</v>
      </c>
      <c r="H6810" s="38">
        <v>2</v>
      </c>
      <c r="I6810" s="38">
        <v>2882</v>
      </c>
      <c r="J6810" s="37">
        <v>46.841493575000001</v>
      </c>
      <c r="K6810" s="37">
        <v>55.824071189000001</v>
      </c>
      <c r="L6810" s="37">
        <v>43.740047189999999</v>
      </c>
      <c r="M6810" s="37">
        <v>11.005445120999999</v>
      </c>
      <c r="N6810" s="37">
        <v>13.387917947</v>
      </c>
      <c r="O6810" s="37">
        <v>24.664046657</v>
      </c>
      <c r="P6810" s="37">
        <v>11</v>
      </c>
      <c r="Q6810" s="37" t="s">
        <v>15680</v>
      </c>
      <c r="R6810" s="38">
        <v>94990</v>
      </c>
      <c r="S6810" s="37">
        <v>3.02033</v>
      </c>
      <c r="T6810" s="38">
        <v>0</v>
      </c>
      <c r="U6810" s="38">
        <v>2</v>
      </c>
      <c r="V6810" s="38">
        <v>1</v>
      </c>
    </row>
    <row r="6811" spans="1:22" ht="13.5" customHeight="1" x14ac:dyDescent="0.2">
      <c r="A6811" s="32" t="s">
        <v>6807</v>
      </c>
      <c r="B6811" s="32" t="s">
        <v>14598</v>
      </c>
      <c r="C6811" s="32" t="s">
        <v>18165</v>
      </c>
      <c r="D6811" s="37">
        <v>2.4533330000000002</v>
      </c>
      <c r="E6811" s="39">
        <v>424</v>
      </c>
      <c r="F6811" s="39">
        <v>1166</v>
      </c>
      <c r="G6811" s="39">
        <v>2373.09</v>
      </c>
      <c r="H6811" s="38">
        <v>2</v>
      </c>
      <c r="I6811" s="38">
        <v>2399</v>
      </c>
      <c r="J6811" s="37">
        <v>7.4036258791999998</v>
      </c>
      <c r="K6811" s="37">
        <v>21.038915822</v>
      </c>
      <c r="L6811" s="37">
        <v>5.2007795665999996</v>
      </c>
      <c r="M6811" s="37">
        <v>5.4616689961000002</v>
      </c>
      <c r="N6811" s="37">
        <v>3.5615916910999998</v>
      </c>
      <c r="O6811" s="37">
        <v>5.9764640804000004</v>
      </c>
      <c r="P6811" s="37">
        <v>7.4</v>
      </c>
      <c r="Q6811" s="37" t="s">
        <v>15680</v>
      </c>
      <c r="R6811" s="38">
        <v>56906</v>
      </c>
      <c r="S6811" s="37">
        <v>1.60561</v>
      </c>
      <c r="T6811" s="38">
        <v>0</v>
      </c>
      <c r="U6811" s="38">
        <v>0</v>
      </c>
      <c r="V6811" s="38">
        <v>0</v>
      </c>
    </row>
    <row r="6812" spans="1:22" ht="13.5" customHeight="1" x14ac:dyDescent="0.2">
      <c r="A6812" s="32" t="s">
        <v>6808</v>
      </c>
      <c r="B6812" s="32" t="s">
        <v>14599</v>
      </c>
      <c r="C6812" s="32" t="s">
        <v>18110</v>
      </c>
      <c r="D6812" s="37">
        <v>1.6061970000000001</v>
      </c>
      <c r="E6812" s="39">
        <v>424</v>
      </c>
      <c r="F6812" s="39">
        <v>1038</v>
      </c>
      <c r="G6812" s="39">
        <v>1937.25</v>
      </c>
      <c r="H6812" s="38">
        <v>2</v>
      </c>
      <c r="I6812" s="38">
        <v>1978</v>
      </c>
      <c r="J6812" s="37">
        <v>17.547529659999999</v>
      </c>
      <c r="K6812" s="37">
        <v>25.629011011999999</v>
      </c>
      <c r="L6812" s="37">
        <v>18.993937451000001</v>
      </c>
      <c r="M6812" s="37">
        <v>6.1593026296</v>
      </c>
      <c r="N6812" s="37">
        <v>14.556471411</v>
      </c>
      <c r="O6812" s="37">
        <v>24.739668855000001</v>
      </c>
      <c r="P6812" s="37">
        <v>11</v>
      </c>
      <c r="Q6812" s="37" t="s">
        <v>15680</v>
      </c>
      <c r="R6812" s="38">
        <v>43862</v>
      </c>
      <c r="S6812" s="37">
        <v>3.02033</v>
      </c>
      <c r="T6812" s="38">
        <v>2</v>
      </c>
      <c r="U6812" s="38">
        <v>0</v>
      </c>
      <c r="V6812" s="38">
        <v>1</v>
      </c>
    </row>
    <row r="6813" spans="1:22" ht="13.5" customHeight="1" x14ac:dyDescent="0.2">
      <c r="A6813" s="32" t="s">
        <v>6809</v>
      </c>
      <c r="B6813" s="32" t="s">
        <v>14600</v>
      </c>
      <c r="C6813" s="32" t="s">
        <v>18165</v>
      </c>
      <c r="D6813" s="37">
        <v>9.3189329999999995</v>
      </c>
      <c r="E6813" s="39">
        <v>447.99</v>
      </c>
      <c r="F6813" s="39">
        <v>1324</v>
      </c>
      <c r="G6813" s="39">
        <v>2830.84</v>
      </c>
      <c r="H6813" s="38">
        <v>1</v>
      </c>
      <c r="I6813" s="38">
        <v>2869</v>
      </c>
      <c r="J6813" s="37">
        <v>45.125223075000001</v>
      </c>
      <c r="K6813" s="37">
        <v>51.557930714000001</v>
      </c>
      <c r="L6813" s="37">
        <v>33.547060442999999</v>
      </c>
      <c r="M6813" s="37">
        <v>17.347958784999999</v>
      </c>
      <c r="N6813" s="37">
        <v>23.197663475999999</v>
      </c>
      <c r="O6813" s="37">
        <v>13.310931018</v>
      </c>
      <c r="P6813" s="37">
        <v>7.0399641577000001</v>
      </c>
      <c r="Q6813" s="37">
        <v>62.541474399999998</v>
      </c>
      <c r="R6813" s="38">
        <v>68232</v>
      </c>
      <c r="S6813" s="37">
        <v>1.60561</v>
      </c>
      <c r="T6813" s="38">
        <v>0</v>
      </c>
      <c r="U6813" s="38">
        <v>0</v>
      </c>
      <c r="V6813" s="38">
        <v>1</v>
      </c>
    </row>
    <row r="6814" spans="1:22" ht="13.5" customHeight="1" x14ac:dyDescent="0.2">
      <c r="A6814" s="32" t="s">
        <v>6810</v>
      </c>
      <c r="B6814" s="32" t="s">
        <v>14601</v>
      </c>
      <c r="C6814" s="32" t="s">
        <v>18110</v>
      </c>
      <c r="D6814" s="37">
        <v>1.432607</v>
      </c>
      <c r="E6814" s="39">
        <v>446.99</v>
      </c>
      <c r="F6814" s="39">
        <v>1687</v>
      </c>
      <c r="G6814" s="39">
        <v>3232.83</v>
      </c>
      <c r="H6814" s="38">
        <v>3</v>
      </c>
      <c r="I6814" s="38">
        <v>3313</v>
      </c>
      <c r="J6814" s="37">
        <v>67.994242509000003</v>
      </c>
      <c r="K6814" s="37">
        <v>64.703088692999998</v>
      </c>
      <c r="L6814" s="37">
        <v>55.374382322999999</v>
      </c>
      <c r="M6814" s="37">
        <v>8.7230337207000002</v>
      </c>
      <c r="N6814" s="37">
        <v>24.717272859000001</v>
      </c>
      <c r="O6814" s="37">
        <v>66.557139039999996</v>
      </c>
      <c r="P6814" s="37">
        <v>11</v>
      </c>
      <c r="Q6814" s="37">
        <v>79.438870100000003</v>
      </c>
      <c r="R6814" s="38">
        <v>135045</v>
      </c>
      <c r="S6814" s="37">
        <v>3.02033</v>
      </c>
      <c r="T6814" s="38">
        <v>1</v>
      </c>
      <c r="U6814" s="38">
        <v>0</v>
      </c>
      <c r="V6814" s="38">
        <v>2</v>
      </c>
    </row>
    <row r="6815" spans="1:22" ht="13.5" customHeight="1" x14ac:dyDescent="0.2">
      <c r="A6815" s="32" t="s">
        <v>6811</v>
      </c>
      <c r="B6815" s="32" t="s">
        <v>14602</v>
      </c>
      <c r="C6815" s="32" t="s">
        <v>18110</v>
      </c>
      <c r="D6815" s="37">
        <v>17.632020000000001</v>
      </c>
      <c r="E6815" s="39">
        <v>169.01</v>
      </c>
      <c r="F6815" s="39">
        <v>1007</v>
      </c>
      <c r="G6815" s="39">
        <v>2272.5500000000002</v>
      </c>
      <c r="H6815" s="38">
        <v>3</v>
      </c>
      <c r="I6815" s="38">
        <v>2327</v>
      </c>
      <c r="J6815" s="37">
        <v>90.009755662000003</v>
      </c>
      <c r="K6815" s="37">
        <v>73.470720948999997</v>
      </c>
      <c r="L6815" s="37">
        <v>74.677122201000003</v>
      </c>
      <c r="M6815" s="37">
        <v>9.0567665807999997</v>
      </c>
      <c r="N6815" s="37">
        <v>28.803844803</v>
      </c>
      <c r="O6815" s="37">
        <v>83.660518599</v>
      </c>
      <c r="P6815" s="37">
        <v>11</v>
      </c>
      <c r="Q6815" s="37" t="s">
        <v>15680</v>
      </c>
      <c r="R6815" s="38">
        <v>53985</v>
      </c>
      <c r="S6815" s="37">
        <v>3.02033</v>
      </c>
      <c r="T6815" s="38">
        <v>1</v>
      </c>
      <c r="U6815" s="38">
        <v>0</v>
      </c>
      <c r="V6815" s="38">
        <v>1</v>
      </c>
    </row>
    <row r="6816" spans="1:22" ht="13.5" customHeight="1" x14ac:dyDescent="0.2">
      <c r="A6816" s="32" t="s">
        <v>6812</v>
      </c>
      <c r="B6816" s="32" t="s">
        <v>14603</v>
      </c>
      <c r="C6816" s="32" t="s">
        <v>18165</v>
      </c>
      <c r="D6816" s="37">
        <v>4.9390980000000004</v>
      </c>
      <c r="E6816" s="39">
        <v>410</v>
      </c>
      <c r="F6816" s="39">
        <v>1428</v>
      </c>
      <c r="G6816" s="39">
        <v>2924.98</v>
      </c>
      <c r="H6816" s="38">
        <v>2</v>
      </c>
      <c r="I6816" s="38">
        <v>2962</v>
      </c>
      <c r="J6816" s="37">
        <v>22.706572783999999</v>
      </c>
      <c r="K6816" s="37">
        <v>29.854140543</v>
      </c>
      <c r="L6816" s="37">
        <v>24.326260073</v>
      </c>
      <c r="M6816" s="37">
        <v>3.5127827730000001</v>
      </c>
      <c r="N6816" s="37">
        <v>19.900751087</v>
      </c>
      <c r="O6816" s="37">
        <v>15.762959610999999</v>
      </c>
      <c r="P6816" s="37">
        <v>7.4</v>
      </c>
      <c r="Q6816" s="37">
        <v>85.538426299999998</v>
      </c>
      <c r="R6816" s="38">
        <v>94408</v>
      </c>
      <c r="S6816" s="37">
        <v>1.60561</v>
      </c>
      <c r="T6816" s="38">
        <v>1</v>
      </c>
      <c r="U6816" s="38">
        <v>0</v>
      </c>
      <c r="V6816" s="38">
        <v>1</v>
      </c>
    </row>
    <row r="6817" spans="1:22" ht="13.5" customHeight="1" x14ac:dyDescent="0.2">
      <c r="A6817" s="32" t="s">
        <v>6813</v>
      </c>
      <c r="B6817" s="32" t="s">
        <v>14604</v>
      </c>
      <c r="C6817" s="32" t="s">
        <v>18165</v>
      </c>
      <c r="D6817" s="37">
        <v>8.5359320000000007</v>
      </c>
      <c r="E6817" s="39">
        <v>301.01</v>
      </c>
      <c r="F6817" s="39">
        <v>1258</v>
      </c>
      <c r="G6817" s="39">
        <v>2589.9499999999998</v>
      </c>
      <c r="H6817" s="38">
        <v>2</v>
      </c>
      <c r="I6817" s="38">
        <v>2661</v>
      </c>
      <c r="J6817" s="37">
        <v>41.162794931999997</v>
      </c>
      <c r="K6817" s="37">
        <v>44.840276545000002</v>
      </c>
      <c r="L6817" s="37">
        <v>39.842350187000001</v>
      </c>
      <c r="M6817" s="37">
        <v>9.6123917601999995</v>
      </c>
      <c r="N6817" s="37">
        <v>23.814984762000002</v>
      </c>
      <c r="O6817" s="37">
        <v>16.966319222999999</v>
      </c>
      <c r="P6817" s="37">
        <v>7.4</v>
      </c>
      <c r="Q6817" s="37" t="s">
        <v>15680</v>
      </c>
      <c r="R6817" s="38">
        <v>65570</v>
      </c>
      <c r="S6817" s="37">
        <v>1.60561</v>
      </c>
      <c r="T6817" s="38">
        <v>1</v>
      </c>
      <c r="U6817" s="38">
        <v>2</v>
      </c>
      <c r="V6817" s="38">
        <v>0</v>
      </c>
    </row>
    <row r="6818" spans="1:22" ht="13.5" customHeight="1" x14ac:dyDescent="0.2">
      <c r="A6818" s="32" t="s">
        <v>6814</v>
      </c>
      <c r="B6818" s="32" t="s">
        <v>14605</v>
      </c>
      <c r="C6818" s="32" t="s">
        <v>18110</v>
      </c>
      <c r="D6818" s="37">
        <v>8.494434</v>
      </c>
      <c r="E6818" s="39">
        <v>589</v>
      </c>
      <c r="F6818" s="39">
        <v>1786</v>
      </c>
      <c r="G6818" s="39">
        <v>3290.5</v>
      </c>
      <c r="H6818" s="38">
        <v>3</v>
      </c>
      <c r="I6818" s="38">
        <v>3369</v>
      </c>
      <c r="J6818" s="37">
        <v>55.317090337000003</v>
      </c>
      <c r="K6818" s="37">
        <v>59.547322528000002</v>
      </c>
      <c r="L6818" s="37">
        <v>45.562805490000002</v>
      </c>
      <c r="M6818" s="37">
        <v>10.525149678</v>
      </c>
      <c r="N6818" s="37">
        <v>23.528015376999999</v>
      </c>
      <c r="O6818" s="37">
        <v>43.011849499</v>
      </c>
      <c r="P6818" s="37">
        <v>11</v>
      </c>
      <c r="Q6818" s="37">
        <v>86.475272500000003</v>
      </c>
      <c r="R6818" s="38">
        <v>91150</v>
      </c>
      <c r="S6818" s="37">
        <v>3.02033</v>
      </c>
      <c r="T6818" s="38">
        <v>1</v>
      </c>
      <c r="U6818" s="38">
        <v>0</v>
      </c>
      <c r="V6818" s="38">
        <v>1</v>
      </c>
    </row>
    <row r="6819" spans="1:22" ht="13.5" customHeight="1" x14ac:dyDescent="0.2">
      <c r="A6819" s="32" t="s">
        <v>6815</v>
      </c>
      <c r="B6819" s="32" t="s">
        <v>14606</v>
      </c>
      <c r="C6819" s="32" t="s">
        <v>18165</v>
      </c>
      <c r="D6819" s="37">
        <v>5.4898129999999998</v>
      </c>
      <c r="E6819" s="39">
        <v>499.01</v>
      </c>
      <c r="F6819" s="39">
        <v>1616</v>
      </c>
      <c r="G6819" s="39">
        <v>2887.56</v>
      </c>
      <c r="H6819" s="38">
        <v>4</v>
      </c>
      <c r="I6819" s="38">
        <v>3001</v>
      </c>
      <c r="J6819" s="37">
        <v>11.26332534</v>
      </c>
      <c r="K6819" s="37">
        <v>21.863950073000002</v>
      </c>
      <c r="L6819" s="37">
        <v>10.294943784000001</v>
      </c>
      <c r="M6819" s="37">
        <v>7.8065450474000002</v>
      </c>
      <c r="N6819" s="37">
        <v>6.8043037689999997</v>
      </c>
      <c r="O6819" s="37">
        <v>12.60568731</v>
      </c>
      <c r="P6819" s="37">
        <v>7.8924604966</v>
      </c>
      <c r="Q6819" s="37">
        <v>83.245521800000006</v>
      </c>
      <c r="R6819" s="38">
        <v>82697</v>
      </c>
      <c r="S6819" s="37">
        <v>1.60561</v>
      </c>
      <c r="T6819" s="38">
        <v>2</v>
      </c>
      <c r="U6819" s="38">
        <v>3</v>
      </c>
      <c r="V6819" s="38">
        <v>1</v>
      </c>
    </row>
    <row r="6820" spans="1:22" ht="13.5" customHeight="1" x14ac:dyDescent="0.2">
      <c r="A6820" s="32" t="s">
        <v>6816</v>
      </c>
      <c r="B6820" s="32" t="s">
        <v>14607</v>
      </c>
      <c r="C6820" s="32" t="s">
        <v>18165</v>
      </c>
      <c r="D6820" s="37">
        <v>9.7046849999999996</v>
      </c>
      <c r="E6820" s="39">
        <v>486.99</v>
      </c>
      <c r="F6820" s="39">
        <v>1702</v>
      </c>
      <c r="G6820" s="39">
        <v>3398.36</v>
      </c>
      <c r="H6820" s="38">
        <v>3</v>
      </c>
      <c r="I6820" s="38">
        <v>3483</v>
      </c>
      <c r="J6820" s="37">
        <v>61.902408819999998</v>
      </c>
      <c r="K6820" s="37">
        <v>69.321160579999997</v>
      </c>
      <c r="L6820" s="37">
        <v>37.780508400000002</v>
      </c>
      <c r="M6820" s="37">
        <v>1.817251017</v>
      </c>
      <c r="N6820" s="37">
        <v>25.876926520000001</v>
      </c>
      <c r="O6820" s="37">
        <v>50.484322650000003</v>
      </c>
      <c r="P6820" s="37">
        <v>5.4675126904000004</v>
      </c>
      <c r="Q6820" s="37">
        <v>87.953864199999998</v>
      </c>
      <c r="R6820" s="38">
        <v>86633</v>
      </c>
      <c r="S6820" s="37">
        <v>1.60561</v>
      </c>
      <c r="T6820" s="38">
        <v>1</v>
      </c>
      <c r="U6820" s="38">
        <v>2</v>
      </c>
      <c r="V6820" s="38">
        <v>2</v>
      </c>
    </row>
    <row r="6821" spans="1:22" ht="13.5" customHeight="1" x14ac:dyDescent="0.2">
      <c r="A6821" s="32" t="s">
        <v>6817</v>
      </c>
      <c r="B6821" s="32" t="s">
        <v>14608</v>
      </c>
      <c r="C6821" s="32" t="s">
        <v>18165</v>
      </c>
      <c r="D6821" s="37">
        <v>1.791736</v>
      </c>
      <c r="E6821" s="39">
        <v>626.99</v>
      </c>
      <c r="F6821" s="39">
        <v>1745</v>
      </c>
      <c r="G6821" s="39">
        <v>3456.3</v>
      </c>
      <c r="H6821" s="38">
        <v>2</v>
      </c>
      <c r="I6821" s="38">
        <v>3510</v>
      </c>
      <c r="J6821" s="37">
        <v>46.793950785</v>
      </c>
      <c r="K6821" s="37">
        <v>53.972232181000003</v>
      </c>
      <c r="L6821" s="37">
        <v>30.420163792</v>
      </c>
      <c r="M6821" s="37">
        <v>3.9213210726000001</v>
      </c>
      <c r="N6821" s="37">
        <v>26.926640671000001</v>
      </c>
      <c r="O6821" s="37">
        <v>48.032858122</v>
      </c>
      <c r="P6821" s="37">
        <v>7.4</v>
      </c>
      <c r="Q6821" s="37">
        <v>75.131648999999996</v>
      </c>
      <c r="R6821" s="38">
        <v>60322</v>
      </c>
      <c r="S6821" s="37">
        <v>1.60561</v>
      </c>
      <c r="T6821" s="38">
        <v>1</v>
      </c>
      <c r="U6821" s="38">
        <v>2</v>
      </c>
      <c r="V6821" s="38">
        <v>0</v>
      </c>
    </row>
    <row r="6822" spans="1:22" ht="13.5" customHeight="1" x14ac:dyDescent="0.2">
      <c r="A6822" s="32" t="s">
        <v>6818</v>
      </c>
      <c r="B6822" s="32" t="s">
        <v>14609</v>
      </c>
      <c r="C6822" s="32" t="s">
        <v>18162</v>
      </c>
      <c r="D6822" s="37">
        <v>3.9468169999999998</v>
      </c>
      <c r="E6822" s="39">
        <v>1221.98</v>
      </c>
      <c r="F6822" s="39">
        <v>3469</v>
      </c>
      <c r="G6822" s="39">
        <v>6576.89</v>
      </c>
      <c r="H6822" s="38">
        <v>3</v>
      </c>
      <c r="I6822" s="38">
        <v>6758</v>
      </c>
      <c r="J6822" s="37">
        <v>16.059152905000001</v>
      </c>
      <c r="K6822" s="37">
        <v>24.209419929999999</v>
      </c>
      <c r="L6822" s="37">
        <v>7.8662290814000002</v>
      </c>
      <c r="M6822" s="37">
        <v>3.3752802111000002</v>
      </c>
      <c r="N6822" s="37">
        <v>9.0982637339999997</v>
      </c>
      <c r="O6822" s="37">
        <v>21.158048012999998</v>
      </c>
      <c r="P6822" s="37">
        <v>7.8651587432000003</v>
      </c>
      <c r="Q6822" s="37">
        <v>89.405443300000002</v>
      </c>
      <c r="R6822" s="38">
        <v>184516</v>
      </c>
      <c r="S6822" s="37">
        <v>1.6494899999999999</v>
      </c>
      <c r="T6822" s="38">
        <v>0</v>
      </c>
      <c r="U6822" s="38">
        <v>2</v>
      </c>
      <c r="V6822" s="38">
        <v>3</v>
      </c>
    </row>
    <row r="6823" spans="1:22" ht="13.5" customHeight="1" x14ac:dyDescent="0.2">
      <c r="A6823" s="32" t="s">
        <v>6819</v>
      </c>
      <c r="B6823" s="32" t="s">
        <v>14610</v>
      </c>
      <c r="C6823" s="32" t="s">
        <v>18162</v>
      </c>
      <c r="D6823" s="37">
        <v>13.505369999999999</v>
      </c>
      <c r="E6823" s="39">
        <v>402</v>
      </c>
      <c r="F6823" s="39">
        <v>1183</v>
      </c>
      <c r="G6823" s="39">
        <v>2488.29</v>
      </c>
      <c r="H6823" s="38">
        <v>3</v>
      </c>
      <c r="I6823" s="38">
        <v>2518</v>
      </c>
      <c r="J6823" s="37">
        <v>49.018435441000001</v>
      </c>
      <c r="K6823" s="37">
        <v>58.953173734000003</v>
      </c>
      <c r="L6823" s="37">
        <v>38.546976823000001</v>
      </c>
      <c r="M6823" s="37">
        <v>3.9119815142999999</v>
      </c>
      <c r="N6823" s="37">
        <v>17.863268462000001</v>
      </c>
      <c r="O6823" s="37">
        <v>32.175185861000003</v>
      </c>
      <c r="P6823" s="37">
        <v>8.5</v>
      </c>
      <c r="Q6823" s="37" t="s">
        <v>15680</v>
      </c>
      <c r="R6823" s="38">
        <v>79370</v>
      </c>
      <c r="S6823" s="37">
        <v>1.6494899999999999</v>
      </c>
      <c r="T6823" s="38">
        <v>1</v>
      </c>
      <c r="U6823" s="38">
        <v>2</v>
      </c>
      <c r="V6823" s="38">
        <v>1</v>
      </c>
    </row>
    <row r="6824" spans="1:22" ht="13.5" customHeight="1" x14ac:dyDescent="0.2">
      <c r="A6824" s="32" t="s">
        <v>6820</v>
      </c>
      <c r="B6824" s="32" t="s">
        <v>14611</v>
      </c>
      <c r="C6824" s="32" t="s">
        <v>18162</v>
      </c>
      <c r="D6824" s="37">
        <v>4.4071689999999997</v>
      </c>
      <c r="E6824" s="39">
        <v>2712.95</v>
      </c>
      <c r="F6824" s="39">
        <v>5617</v>
      </c>
      <c r="G6824" s="39">
        <v>10722.92</v>
      </c>
      <c r="H6824" s="38">
        <v>7</v>
      </c>
      <c r="I6824" s="38">
        <v>10884</v>
      </c>
      <c r="J6824" s="37">
        <v>9.8303794689000004</v>
      </c>
      <c r="K6824" s="37">
        <v>18.787340071999999</v>
      </c>
      <c r="L6824" s="37">
        <v>9.5008316438999998</v>
      </c>
      <c r="M6824" s="37">
        <v>9.2178103825999997</v>
      </c>
      <c r="N6824" s="37">
        <v>4.9249843323000002</v>
      </c>
      <c r="O6824" s="37">
        <v>6.7664461333999997</v>
      </c>
      <c r="P6824" s="37">
        <v>8.3849720300000001</v>
      </c>
      <c r="Q6824" s="37">
        <v>82.884935900000002</v>
      </c>
      <c r="R6824" s="38">
        <v>283400</v>
      </c>
      <c r="S6824" s="37">
        <v>1.6494899999999999</v>
      </c>
      <c r="T6824" s="38">
        <v>3</v>
      </c>
      <c r="U6824" s="38">
        <v>6</v>
      </c>
      <c r="V6824" s="38">
        <v>0</v>
      </c>
    </row>
    <row r="6825" spans="1:22" ht="13.5" customHeight="1" x14ac:dyDescent="0.2">
      <c r="A6825" s="32" t="s">
        <v>6821</v>
      </c>
      <c r="B6825" s="32" t="s">
        <v>14612</v>
      </c>
      <c r="C6825" s="32" t="s">
        <v>18162</v>
      </c>
      <c r="D6825" s="37">
        <v>6.5747609999999996</v>
      </c>
      <c r="E6825" s="39">
        <v>1137.03</v>
      </c>
      <c r="F6825" s="39">
        <v>3824</v>
      </c>
      <c r="G6825" s="39">
        <v>7125.95</v>
      </c>
      <c r="H6825" s="38">
        <v>5</v>
      </c>
      <c r="I6825" s="38">
        <v>7233</v>
      </c>
      <c r="J6825" s="37">
        <v>42.667768563999999</v>
      </c>
      <c r="K6825" s="37">
        <v>49.417234731999997</v>
      </c>
      <c r="L6825" s="37">
        <v>38.056142373999997</v>
      </c>
      <c r="M6825" s="37">
        <v>9.7299464394000008</v>
      </c>
      <c r="N6825" s="37">
        <v>31.403625015999999</v>
      </c>
      <c r="O6825" s="37">
        <v>25.705191975999998</v>
      </c>
      <c r="P6825" s="37">
        <v>8.4184422986000005</v>
      </c>
      <c r="Q6825" s="37">
        <v>73.159606400000001</v>
      </c>
      <c r="R6825" s="38">
        <v>222462</v>
      </c>
      <c r="S6825" s="37">
        <v>1.6494899999999999</v>
      </c>
      <c r="T6825" s="38">
        <v>2</v>
      </c>
      <c r="U6825" s="38">
        <v>5</v>
      </c>
      <c r="V6825" s="38">
        <v>1</v>
      </c>
    </row>
    <row r="6826" spans="1:22" ht="13.5" customHeight="1" x14ac:dyDescent="0.2">
      <c r="A6826" s="32" t="s">
        <v>6822</v>
      </c>
      <c r="B6826" s="32" t="s">
        <v>14613</v>
      </c>
      <c r="C6826" s="32" t="s">
        <v>18162</v>
      </c>
      <c r="D6826" s="37">
        <v>7.3077699999999997</v>
      </c>
      <c r="E6826" s="39">
        <v>1733.99</v>
      </c>
      <c r="F6826" s="39">
        <v>4543</v>
      </c>
      <c r="G6826" s="39">
        <v>8510.01</v>
      </c>
      <c r="H6826" s="38">
        <v>5</v>
      </c>
      <c r="I6826" s="38">
        <v>8911</v>
      </c>
      <c r="J6826" s="37">
        <v>21.170019611000001</v>
      </c>
      <c r="K6826" s="37">
        <v>35.092495139</v>
      </c>
      <c r="L6826" s="37">
        <v>12.893065890999999</v>
      </c>
      <c r="M6826" s="37">
        <v>7.3239725062999996</v>
      </c>
      <c r="N6826" s="37">
        <v>11.402657542</v>
      </c>
      <c r="O6826" s="37">
        <v>24.425568377000001</v>
      </c>
      <c r="P6826" s="37">
        <v>8.3081421267</v>
      </c>
      <c r="Q6826" s="37">
        <v>90.596404300000003</v>
      </c>
      <c r="R6826" s="38">
        <v>210517</v>
      </c>
      <c r="S6826" s="37">
        <v>1.6494899999999999</v>
      </c>
      <c r="T6826" s="38">
        <v>2</v>
      </c>
      <c r="U6826" s="38">
        <v>4</v>
      </c>
      <c r="V6826" s="38">
        <v>1</v>
      </c>
    </row>
    <row r="6827" spans="1:22" ht="13.5" customHeight="1" x14ac:dyDescent="0.2">
      <c r="A6827" s="32" t="s">
        <v>6823</v>
      </c>
      <c r="B6827" s="32" t="s">
        <v>14293</v>
      </c>
      <c r="C6827" s="32" t="s">
        <v>18162</v>
      </c>
      <c r="D6827" s="37">
        <v>4.3540919999999996</v>
      </c>
      <c r="E6827" s="39">
        <v>2440.0300000000002</v>
      </c>
      <c r="F6827" s="39">
        <v>4029</v>
      </c>
      <c r="G6827" s="39">
        <v>7806.43</v>
      </c>
      <c r="H6827" s="38">
        <v>6</v>
      </c>
      <c r="I6827" s="38">
        <v>7956</v>
      </c>
      <c r="J6827" s="37">
        <v>7.3552412906000004</v>
      </c>
      <c r="K6827" s="37">
        <v>17.686301937</v>
      </c>
      <c r="L6827" s="37">
        <v>4.1095959903999999</v>
      </c>
      <c r="M6827" s="37">
        <v>9.1085081530000007</v>
      </c>
      <c r="N6827" s="37">
        <v>3.2314557387999998</v>
      </c>
      <c r="O6827" s="37">
        <v>3.4630508181000001</v>
      </c>
      <c r="P6827" s="37">
        <v>8.4376281483</v>
      </c>
      <c r="Q6827" s="37">
        <v>76.385244</v>
      </c>
      <c r="R6827" s="38">
        <v>205015</v>
      </c>
      <c r="S6827" s="37">
        <v>1.6494899999999999</v>
      </c>
      <c r="T6827" s="38">
        <v>4</v>
      </c>
      <c r="U6827" s="38">
        <v>6</v>
      </c>
      <c r="V6827" s="38">
        <v>1</v>
      </c>
    </row>
    <row r="6828" spans="1:22" ht="13.5" customHeight="1" x14ac:dyDescent="0.2">
      <c r="A6828" s="32" t="s">
        <v>6824</v>
      </c>
      <c r="B6828" s="32" t="s">
        <v>14614</v>
      </c>
      <c r="C6828" s="32" t="s">
        <v>18162</v>
      </c>
      <c r="D6828" s="37">
        <v>4.333494</v>
      </c>
      <c r="E6828" s="39">
        <v>1034.98</v>
      </c>
      <c r="F6828" s="39">
        <v>2599</v>
      </c>
      <c r="G6828" s="39">
        <v>5234.59</v>
      </c>
      <c r="H6828" s="38">
        <v>2</v>
      </c>
      <c r="I6828" s="38">
        <v>5330</v>
      </c>
      <c r="J6828" s="37">
        <v>33.878485634</v>
      </c>
      <c r="K6828" s="37">
        <v>38.892190395999997</v>
      </c>
      <c r="L6828" s="37">
        <v>23.070826807</v>
      </c>
      <c r="M6828" s="37">
        <v>4.6211183042000004</v>
      </c>
      <c r="N6828" s="37">
        <v>12.464392094000001</v>
      </c>
      <c r="O6828" s="37">
        <v>31.045954758000001</v>
      </c>
      <c r="P6828" s="37">
        <v>8.3090471607000005</v>
      </c>
      <c r="Q6828" s="37">
        <v>85.145805100000004</v>
      </c>
      <c r="R6828" s="38">
        <v>112103</v>
      </c>
      <c r="S6828" s="37">
        <v>1.6494899999999999</v>
      </c>
      <c r="T6828" s="38">
        <v>0</v>
      </c>
      <c r="U6828" s="38">
        <v>1</v>
      </c>
      <c r="V6828" s="38">
        <v>1</v>
      </c>
    </row>
    <row r="6829" spans="1:22" ht="13.5" customHeight="1" x14ac:dyDescent="0.2">
      <c r="A6829" s="32" t="s">
        <v>6825</v>
      </c>
      <c r="B6829" s="32" t="s">
        <v>14615</v>
      </c>
      <c r="C6829" s="32" t="s">
        <v>18162</v>
      </c>
      <c r="D6829" s="37">
        <v>3.073925</v>
      </c>
      <c r="E6829" s="39">
        <v>1926.03</v>
      </c>
      <c r="F6829" s="39">
        <v>4538</v>
      </c>
      <c r="G6829" s="39">
        <v>8744.7199999999993</v>
      </c>
      <c r="H6829" s="38">
        <v>6</v>
      </c>
      <c r="I6829" s="38">
        <v>8980</v>
      </c>
      <c r="J6829" s="37">
        <v>18.199906501000001</v>
      </c>
      <c r="K6829" s="37">
        <v>29.814984030000002</v>
      </c>
      <c r="L6829" s="37">
        <v>13.341597947</v>
      </c>
      <c r="M6829" s="37">
        <v>3.2576541816</v>
      </c>
      <c r="N6829" s="37">
        <v>8.1660772773999994</v>
      </c>
      <c r="O6829" s="37">
        <v>15.147907547000001</v>
      </c>
      <c r="P6829" s="37">
        <v>7.3599206856999997</v>
      </c>
      <c r="Q6829" s="37">
        <v>87.804045200000004</v>
      </c>
      <c r="R6829" s="38">
        <v>217103</v>
      </c>
      <c r="S6829" s="37">
        <v>1.6494899999999999</v>
      </c>
      <c r="T6829" s="38">
        <v>1</v>
      </c>
      <c r="U6829" s="38">
        <v>3</v>
      </c>
      <c r="V6829" s="38">
        <v>0</v>
      </c>
    </row>
    <row r="6830" spans="1:22" ht="13.5" customHeight="1" x14ac:dyDescent="0.2">
      <c r="A6830" s="32" t="s">
        <v>6826</v>
      </c>
      <c r="B6830" s="32" t="s">
        <v>14616</v>
      </c>
      <c r="C6830" s="32" t="s">
        <v>18162</v>
      </c>
      <c r="D6830" s="37">
        <v>3.3086389999999999</v>
      </c>
      <c r="E6830" s="39">
        <v>511.99</v>
      </c>
      <c r="F6830" s="39">
        <v>1647</v>
      </c>
      <c r="G6830" s="39">
        <v>3076.33</v>
      </c>
      <c r="H6830" s="38">
        <v>2</v>
      </c>
      <c r="I6830" s="38">
        <v>3163</v>
      </c>
      <c r="J6830" s="37">
        <v>23.803944456</v>
      </c>
      <c r="K6830" s="37">
        <v>32.958499490999998</v>
      </c>
      <c r="L6830" s="37">
        <v>11.586052289</v>
      </c>
      <c r="M6830" s="37">
        <v>3.0854804600999999</v>
      </c>
      <c r="N6830" s="37">
        <v>11.55833183</v>
      </c>
      <c r="O6830" s="37">
        <v>27.554691849000001</v>
      </c>
      <c r="P6830" s="37">
        <v>8.4108915337999992</v>
      </c>
      <c r="Q6830" s="37">
        <v>81.7696428</v>
      </c>
      <c r="R6830" s="38">
        <v>108681</v>
      </c>
      <c r="S6830" s="37">
        <v>1.6494899999999999</v>
      </c>
      <c r="T6830" s="38">
        <v>1</v>
      </c>
      <c r="U6830" s="38">
        <v>2</v>
      </c>
      <c r="V6830" s="38">
        <v>0</v>
      </c>
    </row>
    <row r="6831" spans="1:22" ht="13.5" customHeight="1" x14ac:dyDescent="0.2">
      <c r="A6831" s="32" t="s">
        <v>6827</v>
      </c>
      <c r="B6831" s="32" t="s">
        <v>14610</v>
      </c>
      <c r="C6831" s="32" t="s">
        <v>18162</v>
      </c>
      <c r="D6831" s="37">
        <v>7.282578</v>
      </c>
      <c r="E6831" s="39">
        <v>622.01</v>
      </c>
      <c r="F6831" s="39">
        <v>1391</v>
      </c>
      <c r="G6831" s="39">
        <v>2885.4</v>
      </c>
      <c r="H6831" s="38">
        <v>3</v>
      </c>
      <c r="I6831" s="38">
        <v>2935</v>
      </c>
      <c r="J6831" s="37">
        <v>12.291941693</v>
      </c>
      <c r="K6831" s="37">
        <v>20.07711785</v>
      </c>
      <c r="L6831" s="37">
        <v>12.66445253</v>
      </c>
      <c r="M6831" s="37">
        <v>6.3442104482000001</v>
      </c>
      <c r="N6831" s="37">
        <v>10.346685543</v>
      </c>
      <c r="O6831" s="37">
        <v>12.63151633</v>
      </c>
      <c r="P6831" s="37">
        <v>8.2824308063000007</v>
      </c>
      <c r="Q6831" s="37">
        <v>54.503346899999997</v>
      </c>
      <c r="R6831" s="38">
        <v>67113</v>
      </c>
      <c r="S6831" s="37">
        <v>1.6494899999999999</v>
      </c>
      <c r="T6831" s="38">
        <v>1</v>
      </c>
      <c r="U6831" s="38">
        <v>0</v>
      </c>
      <c r="V6831" s="38">
        <v>2</v>
      </c>
    </row>
    <row r="6832" spans="1:22" ht="13.5" customHeight="1" x14ac:dyDescent="0.2">
      <c r="A6832" s="32" t="s">
        <v>6828</v>
      </c>
      <c r="B6832" s="32" t="s">
        <v>14617</v>
      </c>
      <c r="C6832" s="32" t="s">
        <v>18162</v>
      </c>
      <c r="D6832" s="37">
        <v>10.08658</v>
      </c>
      <c r="E6832" s="39">
        <v>1142.99</v>
      </c>
      <c r="F6832" s="39">
        <v>3356</v>
      </c>
      <c r="G6832" s="39">
        <v>6477.12</v>
      </c>
      <c r="H6832" s="38">
        <v>4</v>
      </c>
      <c r="I6832" s="38">
        <v>6674</v>
      </c>
      <c r="J6832" s="37">
        <v>21.976118178</v>
      </c>
      <c r="K6832" s="37">
        <v>30.961220927999999</v>
      </c>
      <c r="L6832" s="37">
        <v>10.785365053</v>
      </c>
      <c r="M6832" s="37">
        <v>3.6070375231999998</v>
      </c>
      <c r="N6832" s="37">
        <v>11.556527502</v>
      </c>
      <c r="O6832" s="37">
        <v>26.77471632</v>
      </c>
      <c r="P6832" s="37">
        <v>8.4254294947999995</v>
      </c>
      <c r="Q6832" s="37">
        <v>74.5201742</v>
      </c>
      <c r="R6832" s="38">
        <v>180849</v>
      </c>
      <c r="S6832" s="37">
        <v>1.6494899999999999</v>
      </c>
      <c r="T6832" s="38">
        <v>2</v>
      </c>
      <c r="U6832" s="38">
        <v>4</v>
      </c>
      <c r="V6832" s="38">
        <v>0</v>
      </c>
    </row>
    <row r="6833" spans="1:22" ht="13.5" customHeight="1" x14ac:dyDescent="0.2">
      <c r="A6833" s="32" t="s">
        <v>6829</v>
      </c>
      <c r="B6833" s="32" t="s">
        <v>14565</v>
      </c>
      <c r="C6833" s="32" t="s">
        <v>18162</v>
      </c>
      <c r="D6833" s="37">
        <v>5.200895</v>
      </c>
      <c r="E6833" s="39">
        <v>3455.02</v>
      </c>
      <c r="F6833" s="39">
        <v>6478</v>
      </c>
      <c r="G6833" s="39">
        <v>12171.53</v>
      </c>
      <c r="H6833" s="38">
        <v>7</v>
      </c>
      <c r="I6833" s="38">
        <v>12425</v>
      </c>
      <c r="J6833" s="37">
        <v>13.744719233</v>
      </c>
      <c r="K6833" s="37">
        <v>21.062339496</v>
      </c>
      <c r="L6833" s="37">
        <v>9.1693622153999996</v>
      </c>
      <c r="M6833" s="37">
        <v>7.4545502944999997</v>
      </c>
      <c r="N6833" s="37">
        <v>3.7649135493000001</v>
      </c>
      <c r="O6833" s="37">
        <v>7.2203741824999996</v>
      </c>
      <c r="P6833" s="37">
        <v>8.3943127162</v>
      </c>
      <c r="Q6833" s="37">
        <v>92.293816699999994</v>
      </c>
      <c r="R6833" s="38">
        <v>402758</v>
      </c>
      <c r="S6833" s="37">
        <v>1.6494899999999999</v>
      </c>
      <c r="T6833" s="38">
        <v>3</v>
      </c>
      <c r="U6833" s="38">
        <v>7</v>
      </c>
      <c r="V6833" s="38">
        <v>1</v>
      </c>
    </row>
    <row r="6834" spans="1:22" ht="13.5" customHeight="1" x14ac:dyDescent="0.2">
      <c r="A6834" s="32" t="s">
        <v>6830</v>
      </c>
      <c r="B6834" s="32" t="s">
        <v>14618</v>
      </c>
      <c r="C6834" s="32" t="s">
        <v>18162</v>
      </c>
      <c r="D6834" s="37">
        <v>7.1363789999999998</v>
      </c>
      <c r="E6834" s="39">
        <v>638.01</v>
      </c>
      <c r="F6834" s="39">
        <v>1547</v>
      </c>
      <c r="G6834" s="39">
        <v>2952.49</v>
      </c>
      <c r="H6834" s="38">
        <v>2</v>
      </c>
      <c r="I6834" s="38">
        <v>3124</v>
      </c>
      <c r="J6834" s="37">
        <v>24.264298073999999</v>
      </c>
      <c r="K6834" s="37">
        <v>40.139725128999999</v>
      </c>
      <c r="L6834" s="37">
        <v>12.09714129</v>
      </c>
      <c r="M6834" s="37">
        <v>5.1398097387000004</v>
      </c>
      <c r="N6834" s="37">
        <v>13.226847662000001</v>
      </c>
      <c r="O6834" s="37">
        <v>28.973804985000001</v>
      </c>
      <c r="P6834" s="37">
        <v>8.5</v>
      </c>
      <c r="Q6834" s="37">
        <v>85.182061700000006</v>
      </c>
      <c r="R6834" s="38">
        <v>87582</v>
      </c>
      <c r="S6834" s="37">
        <v>1.6494899999999999</v>
      </c>
      <c r="T6834" s="38">
        <v>1</v>
      </c>
      <c r="U6834" s="38">
        <v>2</v>
      </c>
      <c r="V6834" s="38">
        <v>0</v>
      </c>
    </row>
    <row r="6835" spans="1:22" ht="13.5" customHeight="1" x14ac:dyDescent="0.2">
      <c r="A6835" s="32" t="s">
        <v>6831</v>
      </c>
      <c r="B6835" s="32" t="s">
        <v>14619</v>
      </c>
      <c r="C6835" s="32" t="s">
        <v>18162</v>
      </c>
      <c r="D6835" s="37">
        <v>5.4112999999999998</v>
      </c>
      <c r="E6835" s="39">
        <v>745.01</v>
      </c>
      <c r="F6835" s="39">
        <v>1481</v>
      </c>
      <c r="G6835" s="39">
        <v>2959.75</v>
      </c>
      <c r="H6835" s="38">
        <v>1</v>
      </c>
      <c r="I6835" s="38">
        <v>3022</v>
      </c>
      <c r="J6835" s="37">
        <v>19.571873892999999</v>
      </c>
      <c r="K6835" s="37">
        <v>25.619432375999999</v>
      </c>
      <c r="L6835" s="37">
        <v>12.75397916</v>
      </c>
      <c r="M6835" s="37">
        <v>5.7094046605999997</v>
      </c>
      <c r="N6835" s="37">
        <v>2.9650196448999999</v>
      </c>
      <c r="O6835" s="37">
        <v>8.4742223539000001</v>
      </c>
      <c r="P6835" s="37">
        <v>8.3462686566999995</v>
      </c>
      <c r="Q6835" s="37">
        <v>83.715729699999997</v>
      </c>
      <c r="R6835" s="38">
        <v>103215</v>
      </c>
      <c r="S6835" s="37">
        <v>1.6494899999999999</v>
      </c>
      <c r="T6835" s="38">
        <v>0</v>
      </c>
      <c r="U6835" s="38">
        <v>1</v>
      </c>
      <c r="V6835" s="38">
        <v>0</v>
      </c>
    </row>
    <row r="6836" spans="1:22" ht="13.5" customHeight="1" x14ac:dyDescent="0.2">
      <c r="A6836" s="32" t="s">
        <v>6832</v>
      </c>
      <c r="B6836" s="32" t="s">
        <v>14620</v>
      </c>
      <c r="C6836" s="32" t="s">
        <v>18162</v>
      </c>
      <c r="D6836" s="37">
        <v>7.1655230000000003</v>
      </c>
      <c r="E6836" s="39">
        <v>953.99</v>
      </c>
      <c r="F6836" s="39">
        <v>3148</v>
      </c>
      <c r="G6836" s="39">
        <v>5940.61</v>
      </c>
      <c r="H6836" s="38">
        <v>5</v>
      </c>
      <c r="I6836" s="38">
        <v>6113</v>
      </c>
      <c r="J6836" s="37">
        <v>61.780672353</v>
      </c>
      <c r="K6836" s="37">
        <v>64.284380572000003</v>
      </c>
      <c r="L6836" s="37">
        <v>42.348385200000003</v>
      </c>
      <c r="M6836" s="37">
        <v>4.6192525964</v>
      </c>
      <c r="N6836" s="37">
        <v>28.362957609999999</v>
      </c>
      <c r="O6836" s="37">
        <v>54.130434340000001</v>
      </c>
      <c r="P6836" s="37">
        <v>8.3244265344000006</v>
      </c>
      <c r="Q6836" s="37">
        <v>63.908347599999999</v>
      </c>
      <c r="R6836" s="38">
        <v>201689</v>
      </c>
      <c r="S6836" s="37">
        <v>1.6494899999999999</v>
      </c>
      <c r="T6836" s="38">
        <v>3</v>
      </c>
      <c r="U6836" s="38">
        <v>4</v>
      </c>
      <c r="V6836" s="38">
        <v>1</v>
      </c>
    </row>
    <row r="6837" spans="1:22" ht="13.5" customHeight="1" x14ac:dyDescent="0.2">
      <c r="A6837" s="32" t="s">
        <v>6833</v>
      </c>
      <c r="B6837" s="32" t="s">
        <v>14621</v>
      </c>
      <c r="C6837" s="32" t="s">
        <v>18162</v>
      </c>
      <c r="D6837" s="37">
        <v>7.2887560000000002</v>
      </c>
      <c r="E6837" s="39">
        <v>967.98</v>
      </c>
      <c r="F6837" s="39">
        <v>3740</v>
      </c>
      <c r="G6837" s="39">
        <v>7205.34</v>
      </c>
      <c r="H6837" s="38">
        <v>5</v>
      </c>
      <c r="I6837" s="38">
        <v>7442</v>
      </c>
      <c r="J6837" s="37">
        <v>68.015831761000001</v>
      </c>
      <c r="K6837" s="37">
        <v>66.762721165000002</v>
      </c>
      <c r="L6837" s="37">
        <v>47.369294398999997</v>
      </c>
      <c r="M6837" s="37">
        <v>4.3143480943999997</v>
      </c>
      <c r="N6837" s="37">
        <v>32.795484082999998</v>
      </c>
      <c r="O6837" s="37">
        <v>56.343440700000002</v>
      </c>
      <c r="P6837" s="37">
        <v>8.3660806421</v>
      </c>
      <c r="Q6837" s="37">
        <v>85.578462900000005</v>
      </c>
      <c r="R6837" s="38">
        <v>238138</v>
      </c>
      <c r="S6837" s="37">
        <v>1.6494899999999999</v>
      </c>
      <c r="T6837" s="38">
        <v>2</v>
      </c>
      <c r="U6837" s="38">
        <v>5</v>
      </c>
      <c r="V6837" s="38">
        <v>1</v>
      </c>
    </row>
    <row r="6838" spans="1:22" ht="13.5" customHeight="1" x14ac:dyDescent="0.2">
      <c r="A6838" s="32" t="s">
        <v>6834</v>
      </c>
      <c r="B6838" s="32" t="s">
        <v>14622</v>
      </c>
      <c r="C6838" s="32" t="s">
        <v>18162</v>
      </c>
      <c r="D6838" s="37">
        <v>8.5738319999999995</v>
      </c>
      <c r="E6838" s="39">
        <v>3052.03</v>
      </c>
      <c r="F6838" s="39">
        <v>5734</v>
      </c>
      <c r="G6838" s="39">
        <v>10934.01</v>
      </c>
      <c r="H6838" s="38">
        <v>6</v>
      </c>
      <c r="I6838" s="38">
        <v>11196</v>
      </c>
      <c r="J6838" s="37">
        <v>17.060241184999999</v>
      </c>
      <c r="K6838" s="37">
        <v>29.286995753999999</v>
      </c>
      <c r="L6838" s="37">
        <v>13.658603518</v>
      </c>
      <c r="M6838" s="37">
        <v>3.7641665307999999</v>
      </c>
      <c r="N6838" s="37">
        <v>5.0292785249999996</v>
      </c>
      <c r="O6838" s="37">
        <v>10.338551904999999</v>
      </c>
      <c r="P6838" s="37">
        <v>8.3408557754999997</v>
      </c>
      <c r="Q6838" s="37">
        <v>71.044765100000006</v>
      </c>
      <c r="R6838" s="38">
        <v>395307</v>
      </c>
      <c r="S6838" s="37">
        <v>1.6494899999999999</v>
      </c>
      <c r="T6838" s="38">
        <v>1</v>
      </c>
      <c r="U6838" s="38">
        <v>5</v>
      </c>
      <c r="V6838" s="38">
        <v>0</v>
      </c>
    </row>
    <row r="6839" spans="1:22" ht="13.5" customHeight="1" x14ac:dyDescent="0.2">
      <c r="A6839" s="32" t="s">
        <v>6835</v>
      </c>
      <c r="B6839" s="32" t="s">
        <v>14623</v>
      </c>
      <c r="C6839" s="32" t="s">
        <v>18162</v>
      </c>
      <c r="D6839" s="37">
        <v>2.7774390000000002</v>
      </c>
      <c r="E6839" s="39">
        <v>2851.01</v>
      </c>
      <c r="F6839" s="39">
        <v>4665</v>
      </c>
      <c r="G6839" s="39">
        <v>8997.2199999999993</v>
      </c>
      <c r="H6839" s="38">
        <v>5</v>
      </c>
      <c r="I6839" s="38">
        <v>9164</v>
      </c>
      <c r="J6839" s="37">
        <v>7.060034022</v>
      </c>
      <c r="K6839" s="37">
        <v>17.379869209999999</v>
      </c>
      <c r="L6839" s="37">
        <v>3.8277986047999999</v>
      </c>
      <c r="M6839" s="37">
        <v>8.8291605169</v>
      </c>
      <c r="N6839" s="37">
        <v>3.0870146440999999</v>
      </c>
      <c r="O6839" s="37">
        <v>3.2324358531000001</v>
      </c>
      <c r="P6839" s="37">
        <v>8.4458773784000005</v>
      </c>
      <c r="Q6839" s="37">
        <v>78.887931899999998</v>
      </c>
      <c r="R6839" s="38">
        <v>259240</v>
      </c>
      <c r="S6839" s="37">
        <v>1.6494899999999999</v>
      </c>
      <c r="T6839" s="38">
        <v>1</v>
      </c>
      <c r="U6839" s="38">
        <v>5</v>
      </c>
      <c r="V6839" s="38">
        <v>0</v>
      </c>
    </row>
    <row r="6840" spans="1:22" ht="13.5" customHeight="1" x14ac:dyDescent="0.2">
      <c r="A6840" s="32" t="s">
        <v>6836</v>
      </c>
      <c r="B6840" s="32" t="s">
        <v>14624</v>
      </c>
      <c r="C6840" s="32" t="s">
        <v>18162</v>
      </c>
      <c r="D6840" s="37">
        <v>10.70425</v>
      </c>
      <c r="E6840" s="39">
        <v>1306.01</v>
      </c>
      <c r="F6840" s="39">
        <v>3624</v>
      </c>
      <c r="G6840" s="39">
        <v>7425.23</v>
      </c>
      <c r="H6840" s="38">
        <v>3</v>
      </c>
      <c r="I6840" s="38">
        <v>7625</v>
      </c>
      <c r="J6840" s="37">
        <v>60.143072814</v>
      </c>
      <c r="K6840" s="37">
        <v>61.553077403000003</v>
      </c>
      <c r="L6840" s="37">
        <v>45.244884995</v>
      </c>
      <c r="M6840" s="37">
        <v>3.7900043564999999</v>
      </c>
      <c r="N6840" s="37">
        <v>30.377780332</v>
      </c>
      <c r="O6840" s="37">
        <v>62.447324019</v>
      </c>
      <c r="P6840" s="37">
        <v>7.1710858273999998</v>
      </c>
      <c r="Q6840" s="37">
        <v>52.341734500000001</v>
      </c>
      <c r="R6840" s="38">
        <v>178298</v>
      </c>
      <c r="S6840" s="37">
        <v>1.6494899999999999</v>
      </c>
      <c r="T6840" s="38">
        <v>0</v>
      </c>
      <c r="U6840" s="38">
        <v>1</v>
      </c>
      <c r="V6840" s="38">
        <v>1</v>
      </c>
    </row>
    <row r="6841" spans="1:22" ht="13.5" customHeight="1" x14ac:dyDescent="0.2">
      <c r="A6841" s="32" t="s">
        <v>6837</v>
      </c>
      <c r="B6841" s="32" t="s">
        <v>14625</v>
      </c>
      <c r="C6841" s="32" t="s">
        <v>18162</v>
      </c>
      <c r="D6841" s="37">
        <v>6.3428060000000004</v>
      </c>
      <c r="E6841" s="39">
        <v>2062.0100000000002</v>
      </c>
      <c r="F6841" s="39">
        <v>5212</v>
      </c>
      <c r="G6841" s="39">
        <v>9623.0400000000009</v>
      </c>
      <c r="H6841" s="38">
        <v>7</v>
      </c>
      <c r="I6841" s="38">
        <v>9935</v>
      </c>
      <c r="J6841" s="37">
        <v>15.348892920999999</v>
      </c>
      <c r="K6841" s="37">
        <v>23.374227925</v>
      </c>
      <c r="L6841" s="37">
        <v>6.8001666773</v>
      </c>
      <c r="M6841" s="37">
        <v>4.5413301294000004</v>
      </c>
      <c r="N6841" s="37">
        <v>9.8950218301999993</v>
      </c>
      <c r="O6841" s="37">
        <v>21.107831784999998</v>
      </c>
      <c r="P6841" s="37">
        <v>8.4586563307000002</v>
      </c>
      <c r="Q6841" s="37">
        <v>86.3434101</v>
      </c>
      <c r="R6841" s="38">
        <v>278936</v>
      </c>
      <c r="S6841" s="37">
        <v>1.6494899999999999</v>
      </c>
      <c r="T6841" s="38">
        <v>3</v>
      </c>
      <c r="U6841" s="38">
        <v>7</v>
      </c>
      <c r="V6841" s="38">
        <v>0</v>
      </c>
    </row>
    <row r="6842" spans="1:22" ht="13.5" customHeight="1" x14ac:dyDescent="0.2">
      <c r="A6842" s="32" t="s">
        <v>6838</v>
      </c>
      <c r="B6842" s="32" t="s">
        <v>14626</v>
      </c>
      <c r="C6842" s="32" t="s">
        <v>18162</v>
      </c>
      <c r="D6842" s="37">
        <v>2.6991429999999998</v>
      </c>
      <c r="E6842" s="39">
        <v>3153.92</v>
      </c>
      <c r="F6842" s="39">
        <v>8103</v>
      </c>
      <c r="G6842" s="39">
        <v>15175.5</v>
      </c>
      <c r="H6842" s="38">
        <v>13</v>
      </c>
      <c r="I6842" s="38">
        <v>15864</v>
      </c>
      <c r="J6842" s="37">
        <v>25.456164480999998</v>
      </c>
      <c r="K6842" s="37">
        <v>44.741214247000002</v>
      </c>
      <c r="L6842" s="37">
        <v>15.037110312999999</v>
      </c>
      <c r="M6842" s="37">
        <v>5.5841442614999997</v>
      </c>
      <c r="N6842" s="37">
        <v>15.358331612000001</v>
      </c>
      <c r="O6842" s="37">
        <v>28.833158103999999</v>
      </c>
      <c r="P6842" s="37">
        <v>8.4166117533999998</v>
      </c>
      <c r="Q6842" s="37">
        <v>80.845968299999996</v>
      </c>
      <c r="R6842" s="38">
        <v>519309</v>
      </c>
      <c r="S6842" s="37">
        <v>1.6494899999999999</v>
      </c>
      <c r="T6842" s="38">
        <v>6</v>
      </c>
      <c r="U6842" s="38">
        <v>13</v>
      </c>
      <c r="V6842" s="38">
        <v>1</v>
      </c>
    </row>
    <row r="6843" spans="1:22" ht="13.5" customHeight="1" x14ac:dyDescent="0.2">
      <c r="A6843" s="32" t="s">
        <v>6839</v>
      </c>
      <c r="B6843" s="32" t="s">
        <v>14627</v>
      </c>
      <c r="C6843" s="32" t="s">
        <v>18162</v>
      </c>
      <c r="D6843" s="37">
        <v>5.0006750000000002</v>
      </c>
      <c r="E6843" s="39">
        <v>1063.99</v>
      </c>
      <c r="F6843" s="39">
        <v>3801</v>
      </c>
      <c r="G6843" s="39">
        <v>7310.62</v>
      </c>
      <c r="H6843" s="38">
        <v>7</v>
      </c>
      <c r="I6843" s="38">
        <v>7495</v>
      </c>
      <c r="J6843" s="37">
        <v>47.963861649999998</v>
      </c>
      <c r="K6843" s="37">
        <v>49.743686853</v>
      </c>
      <c r="L6843" s="37">
        <v>37.736726310000002</v>
      </c>
      <c r="M6843" s="37">
        <v>5.4788179818999998</v>
      </c>
      <c r="N6843" s="37">
        <v>32.168848197999999</v>
      </c>
      <c r="O6843" s="37">
        <v>42.413053609999999</v>
      </c>
      <c r="P6843" s="37">
        <v>8.0592956441000005</v>
      </c>
      <c r="Q6843" s="37">
        <v>61.987458500000002</v>
      </c>
      <c r="R6843" s="38">
        <v>209849</v>
      </c>
      <c r="S6843" s="37">
        <v>1.6494899999999999</v>
      </c>
      <c r="T6843" s="38">
        <v>3</v>
      </c>
      <c r="U6843" s="38">
        <v>7</v>
      </c>
      <c r="V6843" s="38">
        <v>0</v>
      </c>
    </row>
    <row r="6844" spans="1:22" ht="13.5" customHeight="1" x14ac:dyDescent="0.2">
      <c r="A6844" s="32" t="s">
        <v>6840</v>
      </c>
      <c r="B6844" s="32" t="s">
        <v>14628</v>
      </c>
      <c r="C6844" s="32" t="s">
        <v>18162</v>
      </c>
      <c r="D6844" s="37">
        <v>2.54162</v>
      </c>
      <c r="E6844" s="39">
        <v>2757.99</v>
      </c>
      <c r="F6844" s="39">
        <v>5117</v>
      </c>
      <c r="G6844" s="39">
        <v>9337.32</v>
      </c>
      <c r="H6844" s="38">
        <v>5</v>
      </c>
      <c r="I6844" s="38">
        <v>9644</v>
      </c>
      <c r="J6844" s="37">
        <v>15.468308333</v>
      </c>
      <c r="K6844" s="37">
        <v>27.277578946999999</v>
      </c>
      <c r="L6844" s="37">
        <v>8.6357724165</v>
      </c>
      <c r="M6844" s="37">
        <v>7.9263860153000003</v>
      </c>
      <c r="N6844" s="37">
        <v>10.007164007</v>
      </c>
      <c r="O6844" s="37">
        <v>16.829266995000001</v>
      </c>
      <c r="P6844" s="37">
        <v>8.3758372928</v>
      </c>
      <c r="Q6844" s="37">
        <v>81.069087199999998</v>
      </c>
      <c r="R6844" s="38">
        <v>369417</v>
      </c>
      <c r="S6844" s="37">
        <v>1.6494899999999999</v>
      </c>
      <c r="T6844" s="38">
        <v>2</v>
      </c>
      <c r="U6844" s="38">
        <v>5</v>
      </c>
      <c r="V6844" s="38">
        <v>1</v>
      </c>
    </row>
    <row r="6845" spans="1:22" ht="13.5" customHeight="1" x14ac:dyDescent="0.2">
      <c r="A6845" s="32" t="s">
        <v>6841</v>
      </c>
      <c r="B6845" s="32" t="s">
        <v>14629</v>
      </c>
      <c r="C6845" s="32" t="s">
        <v>18162</v>
      </c>
      <c r="D6845" s="37">
        <v>1.908819</v>
      </c>
      <c r="E6845" s="39">
        <v>1730.97</v>
      </c>
      <c r="F6845" s="39">
        <v>3734</v>
      </c>
      <c r="G6845" s="39">
        <v>6963.84</v>
      </c>
      <c r="H6845" s="38">
        <v>5</v>
      </c>
      <c r="I6845" s="38">
        <v>7062</v>
      </c>
      <c r="J6845" s="37">
        <v>10.367331203000001</v>
      </c>
      <c r="K6845" s="37">
        <v>18.837135972999999</v>
      </c>
      <c r="L6845" s="37">
        <v>9.8193046210000006</v>
      </c>
      <c r="M6845" s="37">
        <v>6.8746670971999997</v>
      </c>
      <c r="N6845" s="37">
        <v>5.9440575579999999</v>
      </c>
      <c r="O6845" s="37">
        <v>7.6981252154000002</v>
      </c>
      <c r="P6845" s="37">
        <v>8.4325829726000006</v>
      </c>
      <c r="Q6845" s="37">
        <v>63.438470199999998</v>
      </c>
      <c r="R6845" s="38">
        <v>208188</v>
      </c>
      <c r="S6845" s="37">
        <v>1.6494899999999999</v>
      </c>
      <c r="T6845" s="38">
        <v>4</v>
      </c>
      <c r="U6845" s="38">
        <v>4</v>
      </c>
      <c r="V6845" s="38">
        <v>1</v>
      </c>
    </row>
    <row r="6846" spans="1:22" ht="13.5" customHeight="1" x14ac:dyDescent="0.2">
      <c r="A6846" s="32" t="s">
        <v>6842</v>
      </c>
      <c r="B6846" s="32" t="s">
        <v>14630</v>
      </c>
      <c r="C6846" s="32" t="s">
        <v>18162</v>
      </c>
      <c r="D6846" s="37">
        <v>3.605667</v>
      </c>
      <c r="E6846" s="39">
        <v>558.01</v>
      </c>
      <c r="F6846" s="39">
        <v>1480</v>
      </c>
      <c r="G6846" s="39">
        <v>2817.48</v>
      </c>
      <c r="H6846" s="38">
        <v>1</v>
      </c>
      <c r="I6846" s="38">
        <v>2870</v>
      </c>
      <c r="J6846" s="37">
        <v>23.559097776000002</v>
      </c>
      <c r="K6846" s="37">
        <v>31.573442125</v>
      </c>
      <c r="L6846" s="37">
        <v>9.6662711651999995</v>
      </c>
      <c r="M6846" s="37">
        <v>2.8901513830000001</v>
      </c>
      <c r="N6846" s="37">
        <v>12.147382177000001</v>
      </c>
      <c r="O6846" s="37">
        <v>28.127612638999999</v>
      </c>
      <c r="P6846" s="37">
        <v>6.1557667933999998</v>
      </c>
      <c r="Q6846" s="37">
        <v>65.796843699999997</v>
      </c>
      <c r="R6846" s="38">
        <v>78115</v>
      </c>
      <c r="S6846" s="37">
        <v>1.6494899999999999</v>
      </c>
      <c r="T6846" s="38">
        <v>1</v>
      </c>
      <c r="U6846" s="38">
        <v>1</v>
      </c>
      <c r="V6846" s="38">
        <v>0</v>
      </c>
    </row>
    <row r="6847" spans="1:22" ht="13.5" customHeight="1" x14ac:dyDescent="0.2">
      <c r="A6847" s="32" t="s">
        <v>6843</v>
      </c>
      <c r="B6847" s="32" t="s">
        <v>14631</v>
      </c>
      <c r="C6847" s="32" t="s">
        <v>18162</v>
      </c>
      <c r="D6847" s="37">
        <v>7.9891629999999996</v>
      </c>
      <c r="E6847" s="39">
        <v>424.01</v>
      </c>
      <c r="F6847" s="39">
        <v>1894</v>
      </c>
      <c r="G6847" s="39">
        <v>3703.57</v>
      </c>
      <c r="H6847" s="38">
        <v>4</v>
      </c>
      <c r="I6847" s="38">
        <v>3813</v>
      </c>
      <c r="J6847" s="37">
        <v>26.9343121</v>
      </c>
      <c r="K6847" s="37">
        <v>44.861392258999999</v>
      </c>
      <c r="L6847" s="37">
        <v>21.678416315</v>
      </c>
      <c r="M6847" s="37">
        <v>8.5107863760000004</v>
      </c>
      <c r="N6847" s="37">
        <v>41.382816146000003</v>
      </c>
      <c r="O6847" s="37">
        <v>60.639951904</v>
      </c>
      <c r="P6847" s="37">
        <v>11.8</v>
      </c>
      <c r="Q6847" s="37">
        <v>66.6473467</v>
      </c>
      <c r="R6847" s="38">
        <v>113358</v>
      </c>
      <c r="S6847" s="37">
        <v>1.6494899999999999</v>
      </c>
      <c r="T6847" s="38">
        <v>1</v>
      </c>
      <c r="U6847" s="38">
        <v>4</v>
      </c>
      <c r="V6847" s="38">
        <v>0</v>
      </c>
    </row>
    <row r="6848" spans="1:22" ht="13.5" customHeight="1" x14ac:dyDescent="0.2">
      <c r="A6848" s="32" t="s">
        <v>6844</v>
      </c>
      <c r="B6848" s="32" t="s">
        <v>14632</v>
      </c>
      <c r="C6848" s="32" t="s">
        <v>18162</v>
      </c>
      <c r="D6848" s="37">
        <v>10.091189999999999</v>
      </c>
      <c r="E6848" s="39">
        <v>953.01</v>
      </c>
      <c r="F6848" s="39">
        <v>3532</v>
      </c>
      <c r="G6848" s="39">
        <v>6909.96</v>
      </c>
      <c r="H6848" s="38">
        <v>4</v>
      </c>
      <c r="I6848" s="38">
        <v>7120</v>
      </c>
      <c r="J6848" s="37">
        <v>62.395431105</v>
      </c>
      <c r="K6848" s="37">
        <v>63.772841708999998</v>
      </c>
      <c r="L6848" s="37">
        <v>43.632678857999998</v>
      </c>
      <c r="M6848" s="37">
        <v>5.2392574867999997</v>
      </c>
      <c r="N6848" s="37">
        <v>28.683565399999999</v>
      </c>
      <c r="O6848" s="37">
        <v>52.463501708000003</v>
      </c>
      <c r="P6848" s="37">
        <v>8.3765234002</v>
      </c>
      <c r="Q6848" s="37">
        <v>76.099224599999999</v>
      </c>
      <c r="R6848" s="38">
        <v>159844</v>
      </c>
      <c r="S6848" s="37">
        <v>1.6494899999999999</v>
      </c>
      <c r="T6848" s="38">
        <v>2</v>
      </c>
      <c r="U6848" s="38">
        <v>3</v>
      </c>
      <c r="V6848" s="38">
        <v>1</v>
      </c>
    </row>
    <row r="6849" spans="1:22" ht="13.5" customHeight="1" x14ac:dyDescent="0.2">
      <c r="A6849" s="32" t="s">
        <v>6845</v>
      </c>
      <c r="B6849" s="32" t="s">
        <v>14633</v>
      </c>
      <c r="C6849" s="32" t="s">
        <v>18162</v>
      </c>
      <c r="D6849" s="37">
        <v>7.4430730000000001</v>
      </c>
      <c r="E6849" s="39">
        <v>901.99</v>
      </c>
      <c r="F6849" s="39">
        <v>3223</v>
      </c>
      <c r="G6849" s="39">
        <v>5947.66</v>
      </c>
      <c r="H6849" s="38">
        <v>4</v>
      </c>
      <c r="I6849" s="38">
        <v>6074</v>
      </c>
      <c r="J6849" s="37">
        <v>46.338414083000004</v>
      </c>
      <c r="K6849" s="37">
        <v>46.028137293</v>
      </c>
      <c r="L6849" s="37">
        <v>39.758048805000001</v>
      </c>
      <c r="M6849" s="37">
        <v>11.034045751000001</v>
      </c>
      <c r="N6849" s="37">
        <v>30.119038296999999</v>
      </c>
      <c r="O6849" s="37">
        <v>23.182730052</v>
      </c>
      <c r="P6849" s="37">
        <v>8.4050816279999996</v>
      </c>
      <c r="Q6849" s="37">
        <v>80.546001200000006</v>
      </c>
      <c r="R6849" s="38">
        <v>163476</v>
      </c>
      <c r="S6849" s="37">
        <v>1.6494899999999999</v>
      </c>
      <c r="T6849" s="38">
        <v>1</v>
      </c>
      <c r="U6849" s="38">
        <v>3</v>
      </c>
      <c r="V6849" s="38">
        <v>2</v>
      </c>
    </row>
    <row r="6850" spans="1:22" ht="13.5" customHeight="1" x14ac:dyDescent="0.2">
      <c r="A6850" s="32" t="s">
        <v>6846</v>
      </c>
      <c r="B6850" s="32" t="s">
        <v>14634</v>
      </c>
      <c r="C6850" s="32" t="s">
        <v>18162</v>
      </c>
      <c r="D6850" s="37">
        <v>3.6586949999999998</v>
      </c>
      <c r="E6850" s="39">
        <v>451</v>
      </c>
      <c r="F6850" s="39">
        <v>883</v>
      </c>
      <c r="G6850" s="39">
        <v>1756.36</v>
      </c>
      <c r="H6850" s="38">
        <v>1</v>
      </c>
      <c r="I6850" s="38">
        <v>1809</v>
      </c>
      <c r="J6850" s="37">
        <v>19.794036696999999</v>
      </c>
      <c r="K6850" s="37">
        <v>28.809944108</v>
      </c>
      <c r="L6850" s="37">
        <v>15.2100338</v>
      </c>
      <c r="M6850" s="37">
        <v>1.8234641852</v>
      </c>
      <c r="N6850" s="37">
        <v>6.5307047802999998</v>
      </c>
      <c r="O6850" s="37">
        <v>18.640589903999999</v>
      </c>
      <c r="P6850" s="37">
        <v>8.5</v>
      </c>
      <c r="Q6850" s="37" t="s">
        <v>15680</v>
      </c>
      <c r="R6850" s="38">
        <v>69818</v>
      </c>
      <c r="S6850" s="37">
        <v>1.6494899999999999</v>
      </c>
      <c r="T6850" s="38">
        <v>0</v>
      </c>
      <c r="U6850" s="38">
        <v>1</v>
      </c>
      <c r="V6850" s="38">
        <v>1</v>
      </c>
    </row>
    <row r="6851" spans="1:22" ht="13.5" customHeight="1" x14ac:dyDescent="0.2">
      <c r="A6851" s="32" t="s">
        <v>6847</v>
      </c>
      <c r="B6851" s="32" t="s">
        <v>14635</v>
      </c>
      <c r="C6851" s="32" t="s">
        <v>18162</v>
      </c>
      <c r="D6851" s="37">
        <v>2.420674</v>
      </c>
      <c r="E6851" s="39">
        <v>872.02</v>
      </c>
      <c r="F6851" s="39">
        <v>2956</v>
      </c>
      <c r="G6851" s="39">
        <v>5644.35</v>
      </c>
      <c r="H6851" s="38">
        <v>3</v>
      </c>
      <c r="I6851" s="38">
        <v>5798</v>
      </c>
      <c r="J6851" s="37">
        <v>58.043784238999997</v>
      </c>
      <c r="K6851" s="37">
        <v>61.588973731000003</v>
      </c>
      <c r="L6851" s="37">
        <v>40.271730714</v>
      </c>
      <c r="M6851" s="37">
        <v>5.2751535240000003</v>
      </c>
      <c r="N6851" s="37">
        <v>28.558595479000001</v>
      </c>
      <c r="O6851" s="37">
        <v>51.762560219000001</v>
      </c>
      <c r="P6851" s="37">
        <v>8.3750370736999997</v>
      </c>
      <c r="Q6851" s="37">
        <v>76.013335400000003</v>
      </c>
      <c r="R6851" s="38">
        <v>216503</v>
      </c>
      <c r="S6851" s="37">
        <v>1.6494899999999999</v>
      </c>
      <c r="T6851" s="38">
        <v>1</v>
      </c>
      <c r="U6851" s="38">
        <v>2</v>
      </c>
      <c r="V6851" s="38">
        <v>0</v>
      </c>
    </row>
    <row r="6852" spans="1:22" ht="13.5" customHeight="1" x14ac:dyDescent="0.2">
      <c r="A6852" s="32" t="s">
        <v>6848</v>
      </c>
      <c r="B6852" s="32" t="s">
        <v>14636</v>
      </c>
      <c r="C6852" s="32" t="s">
        <v>18162</v>
      </c>
      <c r="D6852" s="37">
        <v>7.0676800000000002</v>
      </c>
      <c r="E6852" s="39">
        <v>975.01</v>
      </c>
      <c r="F6852" s="39">
        <v>2496</v>
      </c>
      <c r="G6852" s="39">
        <v>4664.46</v>
      </c>
      <c r="H6852" s="38">
        <v>2</v>
      </c>
      <c r="I6852" s="38">
        <v>4765</v>
      </c>
      <c r="J6852" s="37">
        <v>36.761061062000003</v>
      </c>
      <c r="K6852" s="37">
        <v>37.346145878999998</v>
      </c>
      <c r="L6852" s="37">
        <v>33.020767026999998</v>
      </c>
      <c r="M6852" s="37">
        <v>6.6838489353000003</v>
      </c>
      <c r="N6852" s="37">
        <v>27.706905054</v>
      </c>
      <c r="O6852" s="37">
        <v>29.209129131000001</v>
      </c>
      <c r="P6852" s="37">
        <v>8.5</v>
      </c>
      <c r="Q6852" s="37">
        <v>91.804057400000005</v>
      </c>
      <c r="R6852" s="38">
        <v>152011</v>
      </c>
      <c r="S6852" s="37">
        <v>1.6494899999999999</v>
      </c>
      <c r="T6852" s="38">
        <v>1</v>
      </c>
      <c r="U6852" s="38">
        <v>1</v>
      </c>
      <c r="V6852" s="38">
        <v>0</v>
      </c>
    </row>
    <row r="6853" spans="1:22" ht="13.5" customHeight="1" x14ac:dyDescent="0.2">
      <c r="A6853" s="32" t="s">
        <v>6849</v>
      </c>
      <c r="B6853" s="32" t="s">
        <v>14637</v>
      </c>
      <c r="C6853" s="32" t="s">
        <v>18162</v>
      </c>
      <c r="D6853" s="37">
        <v>4.9216049999999996</v>
      </c>
      <c r="E6853" s="39">
        <v>727.01</v>
      </c>
      <c r="F6853" s="39">
        <v>1831</v>
      </c>
      <c r="G6853" s="39">
        <v>3505.56</v>
      </c>
      <c r="H6853" s="38">
        <v>2</v>
      </c>
      <c r="I6853" s="38">
        <v>3572</v>
      </c>
      <c r="J6853" s="37">
        <v>6.7749523764999999</v>
      </c>
      <c r="K6853" s="37">
        <v>16.286558323000001</v>
      </c>
      <c r="L6853" s="37">
        <v>3.3731601988</v>
      </c>
      <c r="M6853" s="37">
        <v>10.234651266</v>
      </c>
      <c r="N6853" s="37">
        <v>3.8490757614</v>
      </c>
      <c r="O6853" s="37">
        <v>2.7355226118</v>
      </c>
      <c r="P6853" s="37">
        <v>8.5</v>
      </c>
      <c r="Q6853" s="37">
        <v>72.862346099999996</v>
      </c>
      <c r="R6853" s="38">
        <v>113396</v>
      </c>
      <c r="S6853" s="37">
        <v>1.6494899999999999</v>
      </c>
      <c r="T6853" s="38">
        <v>1</v>
      </c>
      <c r="U6853" s="38">
        <v>2</v>
      </c>
      <c r="V6853" s="38">
        <v>0</v>
      </c>
    </row>
    <row r="6854" spans="1:22" ht="13.5" customHeight="1" x14ac:dyDescent="0.2">
      <c r="A6854" s="32" t="s">
        <v>6850</v>
      </c>
      <c r="B6854" s="32" t="s">
        <v>14638</v>
      </c>
      <c r="C6854" s="32" t="s">
        <v>18162</v>
      </c>
      <c r="D6854" s="37">
        <v>6.7892650000000003</v>
      </c>
      <c r="E6854" s="39">
        <v>490.99</v>
      </c>
      <c r="F6854" s="39">
        <v>1195</v>
      </c>
      <c r="G6854" s="39">
        <v>2332.5300000000002</v>
      </c>
      <c r="H6854" s="38">
        <v>1</v>
      </c>
      <c r="I6854" s="38">
        <v>2398</v>
      </c>
      <c r="J6854" s="37">
        <v>16.540317091999999</v>
      </c>
      <c r="K6854" s="37">
        <v>26.069457918000001</v>
      </c>
      <c r="L6854" s="37">
        <v>14.573742802</v>
      </c>
      <c r="M6854" s="37">
        <v>1.5556397309000001</v>
      </c>
      <c r="N6854" s="37">
        <v>3.9892054084000002</v>
      </c>
      <c r="O6854" s="37">
        <v>16.139237296000001</v>
      </c>
      <c r="P6854" s="37">
        <v>8.5</v>
      </c>
      <c r="Q6854" s="37" t="s">
        <v>15680</v>
      </c>
      <c r="R6854" s="38">
        <v>64364</v>
      </c>
      <c r="S6854" s="37">
        <v>1.6494899999999999</v>
      </c>
      <c r="T6854" s="38">
        <v>1</v>
      </c>
      <c r="U6854" s="38">
        <v>0</v>
      </c>
      <c r="V6854" s="38">
        <v>1</v>
      </c>
    </row>
    <row r="6855" spans="1:22" ht="13.5" customHeight="1" x14ac:dyDescent="0.2">
      <c r="A6855" s="32" t="s">
        <v>6851</v>
      </c>
      <c r="B6855" s="32" t="s">
        <v>14639</v>
      </c>
      <c r="C6855" s="32" t="s">
        <v>18162</v>
      </c>
      <c r="D6855" s="37">
        <v>12.35839</v>
      </c>
      <c r="E6855" s="39">
        <v>327</v>
      </c>
      <c r="F6855" s="39">
        <v>1230</v>
      </c>
      <c r="G6855" s="39">
        <v>2473.36</v>
      </c>
      <c r="H6855" s="38">
        <v>2</v>
      </c>
      <c r="I6855" s="38">
        <v>2629</v>
      </c>
      <c r="J6855" s="37">
        <v>86.995316931999994</v>
      </c>
      <c r="K6855" s="37">
        <v>81.512617407999997</v>
      </c>
      <c r="L6855" s="37">
        <v>63.378436813</v>
      </c>
      <c r="M6855" s="37">
        <v>7.5194858673000002</v>
      </c>
      <c r="N6855" s="37">
        <v>42.708526038999999</v>
      </c>
      <c r="O6855" s="37">
        <v>65.368115431999996</v>
      </c>
      <c r="P6855" s="37">
        <v>6.2433972034999998</v>
      </c>
      <c r="Q6855" s="37" t="s">
        <v>15680</v>
      </c>
      <c r="R6855" s="38">
        <v>82004</v>
      </c>
      <c r="S6855" s="37">
        <v>1.6494899999999999</v>
      </c>
      <c r="T6855" s="38">
        <v>0</v>
      </c>
      <c r="U6855" s="38">
        <v>1</v>
      </c>
      <c r="V6855" s="38">
        <v>0</v>
      </c>
    </row>
    <row r="6856" spans="1:22" ht="13.5" customHeight="1" x14ac:dyDescent="0.2">
      <c r="A6856" s="32" t="s">
        <v>6852</v>
      </c>
      <c r="B6856" s="32" t="s">
        <v>14640</v>
      </c>
      <c r="C6856" s="32" t="s">
        <v>18162</v>
      </c>
      <c r="D6856" s="37">
        <v>6.2218920000000004</v>
      </c>
      <c r="E6856" s="39">
        <v>760</v>
      </c>
      <c r="F6856" s="39">
        <v>2462</v>
      </c>
      <c r="G6856" s="39">
        <v>4660.54</v>
      </c>
      <c r="H6856" s="38">
        <v>3</v>
      </c>
      <c r="I6856" s="38">
        <v>4782</v>
      </c>
      <c r="J6856" s="37">
        <v>17.770475202</v>
      </c>
      <c r="K6856" s="37">
        <v>27.269918242999999</v>
      </c>
      <c r="L6856" s="37">
        <v>8.4699184382000006</v>
      </c>
      <c r="M6856" s="37">
        <v>2.4771759124999999</v>
      </c>
      <c r="N6856" s="37">
        <v>10.516112230999999</v>
      </c>
      <c r="O6856" s="37">
        <v>24.14597191</v>
      </c>
      <c r="P6856" s="37">
        <v>8.5</v>
      </c>
      <c r="Q6856" s="37">
        <v>69.568868199999997</v>
      </c>
      <c r="R6856" s="38">
        <v>144835</v>
      </c>
      <c r="S6856" s="37">
        <v>1.6494899999999999</v>
      </c>
      <c r="T6856" s="38">
        <v>2</v>
      </c>
      <c r="U6856" s="38">
        <v>2</v>
      </c>
      <c r="V6856" s="38">
        <v>1</v>
      </c>
    </row>
    <row r="6857" spans="1:22" ht="13.5" customHeight="1" x14ac:dyDescent="0.2">
      <c r="A6857" s="32" t="s">
        <v>6853</v>
      </c>
      <c r="B6857" s="32" t="s">
        <v>14641</v>
      </c>
      <c r="C6857" s="32" t="s">
        <v>18162</v>
      </c>
      <c r="D6857" s="37">
        <v>12.64331</v>
      </c>
      <c r="E6857" s="39">
        <v>145.01</v>
      </c>
      <c r="F6857" s="39">
        <v>936</v>
      </c>
      <c r="G6857" s="39">
        <v>1727.24</v>
      </c>
      <c r="H6857" s="38">
        <v>2</v>
      </c>
      <c r="I6857" s="38">
        <v>1786</v>
      </c>
      <c r="J6857" s="37">
        <v>65.557480421999998</v>
      </c>
      <c r="K6857" s="37">
        <v>68.432257664999995</v>
      </c>
      <c r="L6857" s="37">
        <v>36.393302738999999</v>
      </c>
      <c r="M6857" s="37">
        <v>4.6419819597999998</v>
      </c>
      <c r="N6857" s="37">
        <v>24.044510067000001</v>
      </c>
      <c r="O6857" s="37">
        <v>40.041890553999998</v>
      </c>
      <c r="P6857" s="37">
        <v>8.5</v>
      </c>
      <c r="Q6857" s="37" t="s">
        <v>15680</v>
      </c>
      <c r="R6857" s="38">
        <v>39858</v>
      </c>
      <c r="S6857" s="37">
        <v>1.6494899999999999</v>
      </c>
      <c r="T6857" s="38">
        <v>1</v>
      </c>
      <c r="U6857" s="38">
        <v>2</v>
      </c>
      <c r="V6857" s="38">
        <v>0</v>
      </c>
    </row>
    <row r="6858" spans="1:22" ht="13.5" customHeight="1" x14ac:dyDescent="0.2">
      <c r="A6858" s="32" t="s">
        <v>6854</v>
      </c>
      <c r="B6858" s="32" t="s">
        <v>14642</v>
      </c>
      <c r="C6858" s="32" t="s">
        <v>18162</v>
      </c>
      <c r="D6858" s="37">
        <v>11.266400000000001</v>
      </c>
      <c r="E6858" s="39">
        <v>440.01</v>
      </c>
      <c r="F6858" s="39">
        <v>1331</v>
      </c>
      <c r="G6858" s="39">
        <v>2596.77</v>
      </c>
      <c r="H6858" s="38">
        <v>2</v>
      </c>
      <c r="I6858" s="38">
        <v>2623</v>
      </c>
      <c r="J6858" s="37">
        <v>32.268452881000002</v>
      </c>
      <c r="K6858" s="37">
        <v>31.810646076000001</v>
      </c>
      <c r="L6858" s="37">
        <v>28.240484889000001</v>
      </c>
      <c r="M6858" s="37">
        <v>10.685353512000001</v>
      </c>
      <c r="N6858" s="37">
        <v>16.584237721000001</v>
      </c>
      <c r="O6858" s="37">
        <v>23.195526099999999</v>
      </c>
      <c r="P6858" s="37">
        <v>6.1212389381000003</v>
      </c>
      <c r="Q6858" s="37" t="s">
        <v>15680</v>
      </c>
      <c r="R6858" s="38">
        <v>70935</v>
      </c>
      <c r="S6858" s="37">
        <v>1.6494899999999999</v>
      </c>
      <c r="T6858" s="38">
        <v>1</v>
      </c>
      <c r="U6858" s="38">
        <v>1</v>
      </c>
      <c r="V6858" s="38">
        <v>1</v>
      </c>
    </row>
    <row r="6859" spans="1:22" ht="13.5" customHeight="1" x14ac:dyDescent="0.2">
      <c r="A6859" s="32" t="s">
        <v>6855</v>
      </c>
      <c r="B6859" s="32" t="s">
        <v>14643</v>
      </c>
      <c r="C6859" s="32" t="s">
        <v>18162</v>
      </c>
      <c r="D6859" s="37">
        <v>5.0138990000000003</v>
      </c>
      <c r="E6859" s="39">
        <v>656.99</v>
      </c>
      <c r="F6859" s="39">
        <v>1301</v>
      </c>
      <c r="G6859" s="39">
        <v>2452.4699999999998</v>
      </c>
      <c r="H6859" s="38">
        <v>3</v>
      </c>
      <c r="I6859" s="38">
        <v>2512</v>
      </c>
      <c r="J6859" s="37">
        <v>21.197319711999999</v>
      </c>
      <c r="K6859" s="37">
        <v>32.838244179</v>
      </c>
      <c r="L6859" s="37">
        <v>18.726457787000001</v>
      </c>
      <c r="M6859" s="37">
        <v>3.3758259438999998</v>
      </c>
      <c r="N6859" s="37">
        <v>13.975042664</v>
      </c>
      <c r="O6859" s="37">
        <v>17.374425493</v>
      </c>
      <c r="P6859" s="37">
        <v>8.5</v>
      </c>
      <c r="Q6859" s="37" t="s">
        <v>15680</v>
      </c>
      <c r="R6859" s="38">
        <v>53651</v>
      </c>
      <c r="S6859" s="37">
        <v>1.6494899999999999</v>
      </c>
      <c r="T6859" s="38">
        <v>2</v>
      </c>
      <c r="U6859" s="38">
        <v>3</v>
      </c>
      <c r="V6859" s="38">
        <v>0</v>
      </c>
    </row>
    <row r="6860" spans="1:22" ht="13.5" customHeight="1" x14ac:dyDescent="0.2">
      <c r="A6860" s="32" t="s">
        <v>6856</v>
      </c>
      <c r="B6860" s="32" t="s">
        <v>14644</v>
      </c>
      <c r="C6860" s="32" t="s">
        <v>18162</v>
      </c>
      <c r="D6860" s="37">
        <v>4.3324400000000001</v>
      </c>
      <c r="E6860" s="39">
        <v>884</v>
      </c>
      <c r="F6860" s="39">
        <v>1994</v>
      </c>
      <c r="G6860" s="39">
        <v>3746.59</v>
      </c>
      <c r="H6860" s="38">
        <v>4</v>
      </c>
      <c r="I6860" s="38">
        <v>3811</v>
      </c>
      <c r="J6860" s="37">
        <v>19.781016600000001</v>
      </c>
      <c r="K6860" s="37">
        <v>38.728197909999999</v>
      </c>
      <c r="L6860" s="37">
        <v>24.022476449999999</v>
      </c>
      <c r="M6860" s="37">
        <v>1.63117779</v>
      </c>
      <c r="N6860" s="37">
        <v>2.2663638430000002</v>
      </c>
      <c r="O6860" s="37">
        <v>16.204108430000002</v>
      </c>
      <c r="P6860" s="37">
        <v>5.4593539703999996</v>
      </c>
      <c r="Q6860" s="37">
        <v>95.097243500000005</v>
      </c>
      <c r="R6860" s="38">
        <v>133882</v>
      </c>
      <c r="S6860" s="37">
        <v>1.6494899999999999</v>
      </c>
      <c r="T6860" s="38">
        <v>2</v>
      </c>
      <c r="U6860" s="38">
        <v>4</v>
      </c>
      <c r="V6860" s="38">
        <v>1</v>
      </c>
    </row>
    <row r="6861" spans="1:22" ht="13.5" customHeight="1" x14ac:dyDescent="0.2">
      <c r="A6861" s="32" t="s">
        <v>6857</v>
      </c>
      <c r="B6861" s="32" t="s">
        <v>14645</v>
      </c>
      <c r="C6861" s="32" t="s">
        <v>18162</v>
      </c>
      <c r="D6861" s="37">
        <v>4.26572</v>
      </c>
      <c r="E6861" s="39">
        <v>539</v>
      </c>
      <c r="F6861" s="39">
        <v>1432</v>
      </c>
      <c r="G6861" s="39" t="s">
        <v>15680</v>
      </c>
      <c r="H6861" s="38">
        <v>2</v>
      </c>
      <c r="I6861" s="38">
        <v>2539</v>
      </c>
      <c r="J6861" s="37" t="s">
        <v>15680</v>
      </c>
      <c r="K6861" s="37" t="s">
        <v>15680</v>
      </c>
      <c r="L6861" s="37" t="s">
        <v>15680</v>
      </c>
      <c r="M6861" s="37" t="s">
        <v>15680</v>
      </c>
      <c r="N6861" s="37" t="s">
        <v>15680</v>
      </c>
      <c r="O6861" s="37" t="s">
        <v>15680</v>
      </c>
      <c r="P6861" s="37">
        <v>5.3</v>
      </c>
      <c r="Q6861" s="37" t="s">
        <v>15680</v>
      </c>
      <c r="R6861" s="38">
        <v>90072</v>
      </c>
      <c r="S6861" s="37">
        <v>1.6494899999999999</v>
      </c>
      <c r="T6861" s="38">
        <v>1</v>
      </c>
      <c r="U6861" s="38">
        <v>2</v>
      </c>
      <c r="V6861" s="38">
        <v>1</v>
      </c>
    </row>
    <row r="6862" spans="1:22" ht="13.5" customHeight="1" x14ac:dyDescent="0.2">
      <c r="A6862" s="32" t="s">
        <v>6858</v>
      </c>
      <c r="B6862" s="32" t="s">
        <v>14646</v>
      </c>
      <c r="C6862" s="32" t="s">
        <v>18162</v>
      </c>
      <c r="D6862" s="37">
        <v>6.3885550000000002</v>
      </c>
      <c r="E6862" s="39">
        <v>372.01</v>
      </c>
      <c r="F6862" s="39">
        <v>996</v>
      </c>
      <c r="G6862" s="39">
        <v>2134.59</v>
      </c>
      <c r="H6862" s="38">
        <v>3</v>
      </c>
      <c r="I6862" s="38">
        <v>2234</v>
      </c>
      <c r="J6862" s="37">
        <v>58.198230666000001</v>
      </c>
      <c r="K6862" s="37">
        <v>66.236724538000004</v>
      </c>
      <c r="L6862" s="37">
        <v>31.708562462</v>
      </c>
      <c r="M6862" s="37">
        <v>4.5144237884000002</v>
      </c>
      <c r="N6862" s="37">
        <v>15.643333684</v>
      </c>
      <c r="O6862" s="37">
        <v>40.730409369999997</v>
      </c>
      <c r="P6862" s="37">
        <v>6.2879656160000001</v>
      </c>
      <c r="Q6862" s="37" t="s">
        <v>15680</v>
      </c>
      <c r="R6862" s="38">
        <v>61574</v>
      </c>
      <c r="S6862" s="37">
        <v>1.6494899999999999</v>
      </c>
      <c r="T6862" s="38">
        <v>1</v>
      </c>
      <c r="U6862" s="38">
        <v>3</v>
      </c>
      <c r="V6862" s="38">
        <v>1</v>
      </c>
    </row>
    <row r="6863" spans="1:22" ht="13.5" customHeight="1" x14ac:dyDescent="0.2">
      <c r="A6863" s="32" t="s">
        <v>6859</v>
      </c>
      <c r="B6863" s="32" t="s">
        <v>14647</v>
      </c>
      <c r="C6863" s="32" t="s">
        <v>18162</v>
      </c>
      <c r="D6863" s="37">
        <v>8.0630269999999999</v>
      </c>
      <c r="E6863" s="39">
        <v>368.99</v>
      </c>
      <c r="F6863" s="39">
        <v>1079</v>
      </c>
      <c r="G6863" s="39">
        <v>2056.11</v>
      </c>
      <c r="H6863" s="38">
        <v>2</v>
      </c>
      <c r="I6863" s="38">
        <v>2100</v>
      </c>
      <c r="J6863" s="37">
        <v>34.620731210000002</v>
      </c>
      <c r="K6863" s="37">
        <v>35.414940792000003</v>
      </c>
      <c r="L6863" s="37">
        <v>35.617856639999999</v>
      </c>
      <c r="M6863" s="37">
        <v>4.6983177780999998</v>
      </c>
      <c r="N6863" s="37">
        <v>20.787049898999999</v>
      </c>
      <c r="O6863" s="37">
        <v>25.995614107000002</v>
      </c>
      <c r="P6863" s="37">
        <v>8.5</v>
      </c>
      <c r="Q6863" s="37" t="s">
        <v>15680</v>
      </c>
      <c r="R6863" s="38">
        <v>45716</v>
      </c>
      <c r="S6863" s="37">
        <v>1.6494899999999999</v>
      </c>
      <c r="T6863" s="38">
        <v>0</v>
      </c>
      <c r="U6863" s="38">
        <v>1</v>
      </c>
      <c r="V6863" s="38">
        <v>0</v>
      </c>
    </row>
    <row r="6864" spans="1:22" ht="13.5" customHeight="1" x14ac:dyDescent="0.2">
      <c r="A6864" s="32" t="s">
        <v>6860</v>
      </c>
      <c r="B6864" s="32" t="s">
        <v>14648</v>
      </c>
      <c r="C6864" s="32" t="s">
        <v>18162</v>
      </c>
      <c r="D6864" s="37">
        <v>4.6749130000000001</v>
      </c>
      <c r="E6864" s="39">
        <v>457.99</v>
      </c>
      <c r="F6864" s="39">
        <v>1768</v>
      </c>
      <c r="G6864" s="39">
        <v>3351.21</v>
      </c>
      <c r="H6864" s="38">
        <v>4</v>
      </c>
      <c r="I6864" s="38">
        <v>3544</v>
      </c>
      <c r="J6864" s="37">
        <v>14.306245243999999</v>
      </c>
      <c r="K6864" s="37">
        <v>25.920421878999999</v>
      </c>
      <c r="L6864" s="37">
        <v>10.222481030999999</v>
      </c>
      <c r="M6864" s="37">
        <v>14.519240685</v>
      </c>
      <c r="N6864" s="37">
        <v>4.5006754393000001</v>
      </c>
      <c r="O6864" s="37">
        <v>8.8069701650999992</v>
      </c>
      <c r="P6864" s="37">
        <v>8.0673876872000001</v>
      </c>
      <c r="Q6864" s="37">
        <v>80.426256100000003</v>
      </c>
      <c r="R6864" s="38">
        <v>98121</v>
      </c>
      <c r="S6864" s="37">
        <v>1.6494899999999999</v>
      </c>
      <c r="T6864" s="38">
        <v>3</v>
      </c>
      <c r="U6864" s="38">
        <v>3</v>
      </c>
      <c r="V6864" s="38">
        <v>3</v>
      </c>
    </row>
    <row r="6865" spans="1:22" ht="13.5" customHeight="1" x14ac:dyDescent="0.2">
      <c r="A6865" s="32" t="s">
        <v>6861</v>
      </c>
      <c r="B6865" s="32" t="s">
        <v>14649</v>
      </c>
      <c r="C6865" s="32" t="s">
        <v>18162</v>
      </c>
      <c r="D6865" s="37">
        <v>3.9840629999999999</v>
      </c>
      <c r="E6865" s="39">
        <v>889.98</v>
      </c>
      <c r="F6865" s="39">
        <v>2461</v>
      </c>
      <c r="G6865" s="39">
        <v>4430.04</v>
      </c>
      <c r="H6865" s="38">
        <v>4</v>
      </c>
      <c r="I6865" s="38">
        <v>4514</v>
      </c>
      <c r="J6865" s="37">
        <v>7.1758869387999997</v>
      </c>
      <c r="K6865" s="37">
        <v>17.436300795000001</v>
      </c>
      <c r="L6865" s="37">
        <v>3.9694914839000002</v>
      </c>
      <c r="M6865" s="37">
        <v>9.9077119077999996</v>
      </c>
      <c r="N6865" s="37">
        <v>3.1345973428999998</v>
      </c>
      <c r="O6865" s="37">
        <v>3.3408281696</v>
      </c>
      <c r="P6865" s="37">
        <v>7.6775393746000002</v>
      </c>
      <c r="Q6865" s="37">
        <v>92.938314199999994</v>
      </c>
      <c r="R6865" s="38">
        <v>148017</v>
      </c>
      <c r="S6865" s="37">
        <v>1.6494899999999999</v>
      </c>
      <c r="T6865" s="38">
        <v>3</v>
      </c>
      <c r="U6865" s="38">
        <v>4</v>
      </c>
      <c r="V6865" s="38">
        <v>1</v>
      </c>
    </row>
    <row r="6866" spans="1:22" ht="13.5" customHeight="1" x14ac:dyDescent="0.2">
      <c r="A6866" s="32" t="s">
        <v>6862</v>
      </c>
      <c r="B6866" s="32" t="s">
        <v>14650</v>
      </c>
      <c r="C6866" s="32" t="s">
        <v>18162</v>
      </c>
      <c r="D6866" s="37">
        <v>7.5753769999999996</v>
      </c>
      <c r="E6866" s="39">
        <v>543.99</v>
      </c>
      <c r="F6866" s="39">
        <v>1311</v>
      </c>
      <c r="G6866" s="39">
        <v>2441.81</v>
      </c>
      <c r="H6866" s="38">
        <v>2</v>
      </c>
      <c r="I6866" s="38">
        <v>2480</v>
      </c>
      <c r="J6866" s="37">
        <v>34.65137601</v>
      </c>
      <c r="K6866" s="37">
        <v>34.108129003999998</v>
      </c>
      <c r="L6866" s="37">
        <v>19.645651608000001</v>
      </c>
      <c r="M6866" s="37">
        <v>10.665656758000001</v>
      </c>
      <c r="N6866" s="37">
        <v>11.612065957</v>
      </c>
      <c r="O6866" s="37">
        <v>17.862083760000001</v>
      </c>
      <c r="P6866" s="37">
        <v>8.5</v>
      </c>
      <c r="Q6866" s="37" t="s">
        <v>15680</v>
      </c>
      <c r="R6866" s="38">
        <v>99938</v>
      </c>
      <c r="S6866" s="37">
        <v>1.6494899999999999</v>
      </c>
      <c r="T6866" s="38">
        <v>2</v>
      </c>
      <c r="U6866" s="38">
        <v>1</v>
      </c>
      <c r="V6866" s="38">
        <v>0</v>
      </c>
    </row>
    <row r="6867" spans="1:22" ht="13.5" customHeight="1" x14ac:dyDescent="0.2">
      <c r="A6867" s="32" t="s">
        <v>6863</v>
      </c>
      <c r="B6867" s="32" t="s">
        <v>14651</v>
      </c>
      <c r="C6867" s="32" t="s">
        <v>18162</v>
      </c>
      <c r="D6867" s="37">
        <v>7.5996610000000002</v>
      </c>
      <c r="E6867" s="39">
        <v>581</v>
      </c>
      <c r="F6867" s="39">
        <v>1077</v>
      </c>
      <c r="G6867" s="39">
        <v>2025.49</v>
      </c>
      <c r="H6867" s="38">
        <v>2</v>
      </c>
      <c r="I6867" s="38">
        <v>2053</v>
      </c>
      <c r="J6867" s="37">
        <v>12.217107643</v>
      </c>
      <c r="K6867" s="37">
        <v>18.388195720999999</v>
      </c>
      <c r="L6867" s="37">
        <v>12.302944523000001</v>
      </c>
      <c r="M6867" s="37">
        <v>3.4834628607</v>
      </c>
      <c r="N6867" s="37">
        <v>8.8843026161999994</v>
      </c>
      <c r="O6867" s="37">
        <v>14.691291559</v>
      </c>
      <c r="P6867" s="37">
        <v>8.5</v>
      </c>
      <c r="Q6867" s="37" t="s">
        <v>15680</v>
      </c>
      <c r="R6867" s="38">
        <v>58157</v>
      </c>
      <c r="S6867" s="37">
        <v>1.6494899999999999</v>
      </c>
      <c r="T6867" s="38">
        <v>1</v>
      </c>
      <c r="U6867" s="38">
        <v>2</v>
      </c>
      <c r="V6867" s="38">
        <v>0</v>
      </c>
    </row>
    <row r="6868" spans="1:22" ht="13.5" customHeight="1" x14ac:dyDescent="0.2">
      <c r="A6868" s="32" t="s">
        <v>6864</v>
      </c>
      <c r="B6868" s="32" t="s">
        <v>14652</v>
      </c>
      <c r="C6868" s="32" t="s">
        <v>18162</v>
      </c>
      <c r="D6868" s="37">
        <v>14.062860000000001</v>
      </c>
      <c r="E6868" s="39">
        <v>371</v>
      </c>
      <c r="F6868" s="39">
        <v>988</v>
      </c>
      <c r="G6868" s="39">
        <v>2001.86</v>
      </c>
      <c r="H6868" s="38">
        <v>2</v>
      </c>
      <c r="I6868" s="38">
        <v>2034</v>
      </c>
      <c r="J6868" s="37">
        <v>14.444522913</v>
      </c>
      <c r="K6868" s="37">
        <v>21.336460738</v>
      </c>
      <c r="L6868" s="37">
        <v>14.094066412</v>
      </c>
      <c r="M6868" s="37">
        <v>5.4556599728000004</v>
      </c>
      <c r="N6868" s="37">
        <v>8.0136447684000007</v>
      </c>
      <c r="O6868" s="37">
        <v>12.055334196</v>
      </c>
      <c r="P6868" s="37">
        <v>8.5</v>
      </c>
      <c r="Q6868" s="37" t="s">
        <v>15680</v>
      </c>
      <c r="R6868" s="38">
        <v>42715</v>
      </c>
      <c r="S6868" s="37">
        <v>1.6494899999999999</v>
      </c>
      <c r="T6868" s="38">
        <v>0</v>
      </c>
      <c r="U6868" s="38">
        <v>0</v>
      </c>
      <c r="V6868" s="38">
        <v>1</v>
      </c>
    </row>
    <row r="6869" spans="1:22" ht="13.5" customHeight="1" x14ac:dyDescent="0.2">
      <c r="A6869" s="32" t="s">
        <v>6865</v>
      </c>
      <c r="B6869" s="32" t="s">
        <v>14653</v>
      </c>
      <c r="C6869" s="32" t="s">
        <v>18162</v>
      </c>
      <c r="D6869" s="37">
        <v>2.342317</v>
      </c>
      <c r="E6869" s="39">
        <v>430.98</v>
      </c>
      <c r="F6869" s="39">
        <v>2008</v>
      </c>
      <c r="G6869" s="39">
        <v>3836.7</v>
      </c>
      <c r="H6869" s="38">
        <v>1</v>
      </c>
      <c r="I6869" s="38">
        <v>3946</v>
      </c>
      <c r="J6869" s="37">
        <v>11.054749989999999</v>
      </c>
      <c r="K6869" s="37">
        <v>21.89537657</v>
      </c>
      <c r="L6869" s="37">
        <v>4.6896850719999996</v>
      </c>
      <c r="M6869" s="37">
        <v>1.575722954</v>
      </c>
      <c r="N6869" s="37">
        <v>4.8651818899999997</v>
      </c>
      <c r="O6869" s="37">
        <v>18.385548249999999</v>
      </c>
      <c r="P6869" s="37">
        <v>5.4882352940999999</v>
      </c>
      <c r="Q6869" s="37">
        <v>74.856966099999994</v>
      </c>
      <c r="R6869" s="38">
        <v>149373</v>
      </c>
      <c r="S6869" s="37">
        <v>1.6494899999999999</v>
      </c>
      <c r="T6869" s="38">
        <v>0</v>
      </c>
      <c r="U6869" s="38">
        <v>0</v>
      </c>
      <c r="V6869" s="38">
        <v>1</v>
      </c>
    </row>
    <row r="6870" spans="1:22" ht="13.5" customHeight="1" x14ac:dyDescent="0.2">
      <c r="A6870" s="32" t="s">
        <v>6866</v>
      </c>
      <c r="B6870" s="32" t="s">
        <v>14654</v>
      </c>
      <c r="C6870" s="32" t="s">
        <v>18162</v>
      </c>
      <c r="D6870" s="37">
        <v>3.4921820000000001</v>
      </c>
      <c r="E6870" s="39">
        <v>440.99</v>
      </c>
      <c r="F6870" s="39">
        <v>1155</v>
      </c>
      <c r="G6870" s="39">
        <v>2162.6</v>
      </c>
      <c r="H6870" s="38">
        <v>1</v>
      </c>
      <c r="I6870" s="38">
        <v>2200</v>
      </c>
      <c r="J6870" s="37">
        <v>2.7598553830000001</v>
      </c>
      <c r="K6870" s="37">
        <v>9.9352489720000001</v>
      </c>
      <c r="L6870" s="37">
        <v>3.85073971</v>
      </c>
      <c r="M6870" s="37">
        <v>35.119176619999998</v>
      </c>
      <c r="N6870" s="37">
        <v>2.1302467350000001</v>
      </c>
      <c r="O6870" s="37">
        <v>1.329298597</v>
      </c>
      <c r="P6870" s="37">
        <v>6.3939130434999996</v>
      </c>
      <c r="Q6870" s="37" t="s">
        <v>15680</v>
      </c>
      <c r="R6870" s="38">
        <v>51437</v>
      </c>
      <c r="S6870" s="37">
        <v>1.6494899999999999</v>
      </c>
      <c r="T6870" s="38">
        <v>1</v>
      </c>
      <c r="U6870" s="38">
        <v>1</v>
      </c>
      <c r="V6870" s="38">
        <v>0</v>
      </c>
    </row>
    <row r="6871" spans="1:22" ht="13.5" customHeight="1" x14ac:dyDescent="0.2">
      <c r="A6871" s="32" t="s">
        <v>6867</v>
      </c>
      <c r="B6871" s="32" t="s">
        <v>14655</v>
      </c>
      <c r="C6871" s="32" t="s">
        <v>18162</v>
      </c>
      <c r="D6871" s="37">
        <v>5.0763600000000002</v>
      </c>
      <c r="E6871" s="39">
        <v>586.01</v>
      </c>
      <c r="F6871" s="39">
        <v>1363</v>
      </c>
      <c r="G6871" s="39">
        <v>2717.52</v>
      </c>
      <c r="H6871" s="38">
        <v>1</v>
      </c>
      <c r="I6871" s="38">
        <v>2771</v>
      </c>
      <c r="J6871" s="37">
        <v>14.779990117000001</v>
      </c>
      <c r="K6871" s="37">
        <v>21.738049546999999</v>
      </c>
      <c r="L6871" s="37">
        <v>7.1828921673000004</v>
      </c>
      <c r="M6871" s="37">
        <v>1.6965355512</v>
      </c>
      <c r="N6871" s="37">
        <v>7.5960899488000004</v>
      </c>
      <c r="O6871" s="37">
        <v>18.123836449999999</v>
      </c>
      <c r="P6871" s="37">
        <v>8.5</v>
      </c>
      <c r="Q6871" s="37">
        <v>63.979443199999999</v>
      </c>
      <c r="R6871" s="38">
        <v>78864</v>
      </c>
      <c r="S6871" s="37">
        <v>1.6494899999999999</v>
      </c>
      <c r="T6871" s="38">
        <v>1</v>
      </c>
      <c r="U6871" s="38">
        <v>0</v>
      </c>
      <c r="V6871" s="38">
        <v>0</v>
      </c>
    </row>
    <row r="6872" spans="1:22" ht="13.5" customHeight="1" x14ac:dyDescent="0.2">
      <c r="A6872" s="32" t="s">
        <v>6868</v>
      </c>
      <c r="B6872" s="32" t="s">
        <v>14656</v>
      </c>
      <c r="C6872" s="32" t="s">
        <v>18162</v>
      </c>
      <c r="D6872" s="37">
        <v>10.134119999999999</v>
      </c>
      <c r="E6872" s="39">
        <v>214.01</v>
      </c>
      <c r="F6872" s="39">
        <v>1121</v>
      </c>
      <c r="G6872" s="39">
        <v>2236.4299999999998</v>
      </c>
      <c r="H6872" s="38">
        <v>1</v>
      </c>
      <c r="I6872" s="38">
        <v>2283</v>
      </c>
      <c r="J6872" s="37">
        <v>69.995425492999999</v>
      </c>
      <c r="K6872" s="37">
        <v>54.266383175999998</v>
      </c>
      <c r="L6872" s="37">
        <v>60.156431472999998</v>
      </c>
      <c r="M6872" s="37">
        <v>6.6561456909999999</v>
      </c>
      <c r="N6872" s="37">
        <v>26.052238282000001</v>
      </c>
      <c r="O6872" s="37">
        <v>37.865962007999997</v>
      </c>
      <c r="P6872" s="37">
        <v>6.0087653156999998</v>
      </c>
      <c r="Q6872" s="37" t="s">
        <v>15680</v>
      </c>
      <c r="R6872" s="38">
        <v>63087</v>
      </c>
      <c r="S6872" s="37">
        <v>1.6494899999999999</v>
      </c>
      <c r="T6872" s="38">
        <v>0</v>
      </c>
      <c r="U6872" s="38">
        <v>0</v>
      </c>
      <c r="V6872" s="38">
        <v>0</v>
      </c>
    </row>
    <row r="6873" spans="1:22" ht="13.5" customHeight="1" x14ac:dyDescent="0.2">
      <c r="A6873" s="32" t="s">
        <v>6869</v>
      </c>
      <c r="B6873" s="32" t="s">
        <v>14657</v>
      </c>
      <c r="C6873" s="32" t="s">
        <v>18163</v>
      </c>
      <c r="D6873" s="37">
        <v>0.37336200000000003</v>
      </c>
      <c r="E6873" s="39">
        <v>886.99</v>
      </c>
      <c r="F6873" s="39">
        <v>1775</v>
      </c>
      <c r="G6873" s="39">
        <v>3468.27</v>
      </c>
      <c r="H6873" s="38">
        <v>3</v>
      </c>
      <c r="I6873" s="38">
        <v>3587</v>
      </c>
      <c r="J6873" s="37">
        <v>13.799980767999999</v>
      </c>
      <c r="K6873" s="37">
        <v>21.524714677999999</v>
      </c>
      <c r="L6873" s="37">
        <v>3.8810034094999999</v>
      </c>
      <c r="M6873" s="37">
        <v>8.4356171205999999</v>
      </c>
      <c r="N6873" s="37">
        <v>4.7641507705999997</v>
      </c>
      <c r="O6873" s="37">
        <v>12.704102742</v>
      </c>
      <c r="P6873" s="37">
        <v>7</v>
      </c>
      <c r="Q6873" s="37">
        <v>74.556022200000001</v>
      </c>
      <c r="R6873" s="38">
        <v>88589</v>
      </c>
      <c r="S6873" s="37">
        <v>2.43466</v>
      </c>
      <c r="T6873" s="38">
        <v>1</v>
      </c>
      <c r="U6873" s="38">
        <v>0</v>
      </c>
      <c r="V6873" s="38">
        <v>0</v>
      </c>
    </row>
    <row r="6874" spans="1:22" ht="13.5" customHeight="1" x14ac:dyDescent="0.2">
      <c r="A6874" s="32" t="s">
        <v>6870</v>
      </c>
      <c r="B6874" s="32" t="s">
        <v>14658</v>
      </c>
      <c r="C6874" s="32" t="s">
        <v>18163</v>
      </c>
      <c r="D6874" s="37">
        <v>5.1635429999999998</v>
      </c>
      <c r="E6874" s="39">
        <v>1547</v>
      </c>
      <c r="F6874" s="39">
        <v>3467</v>
      </c>
      <c r="G6874" s="39">
        <v>6353.57</v>
      </c>
      <c r="H6874" s="38">
        <v>6</v>
      </c>
      <c r="I6874" s="38">
        <v>6544</v>
      </c>
      <c r="J6874" s="37">
        <v>11.665872645</v>
      </c>
      <c r="K6874" s="37">
        <v>19.856005922000001</v>
      </c>
      <c r="L6874" s="37">
        <v>3.540725643</v>
      </c>
      <c r="M6874" s="37">
        <v>7.0810091683999996</v>
      </c>
      <c r="N6874" s="37">
        <v>4.2921649967000004</v>
      </c>
      <c r="O6874" s="37">
        <v>11.500085252</v>
      </c>
      <c r="P6874" s="37">
        <v>7</v>
      </c>
      <c r="Q6874" s="37">
        <v>84.585079399999998</v>
      </c>
      <c r="R6874" s="38">
        <v>167744</v>
      </c>
      <c r="S6874" s="37">
        <v>2.43466</v>
      </c>
      <c r="T6874" s="38">
        <v>4</v>
      </c>
      <c r="U6874" s="38">
        <v>6</v>
      </c>
      <c r="V6874" s="38">
        <v>0</v>
      </c>
    </row>
    <row r="6875" spans="1:22" ht="13.5" customHeight="1" x14ac:dyDescent="0.2">
      <c r="A6875" s="32" t="s">
        <v>6871</v>
      </c>
      <c r="B6875" s="32" t="s">
        <v>14659</v>
      </c>
      <c r="C6875" s="32" t="s">
        <v>18163</v>
      </c>
      <c r="D6875" s="37">
        <v>5.7898339999999999</v>
      </c>
      <c r="E6875" s="39">
        <v>817.98</v>
      </c>
      <c r="F6875" s="39">
        <v>2210</v>
      </c>
      <c r="G6875" s="39">
        <v>4239.62</v>
      </c>
      <c r="H6875" s="38">
        <v>3</v>
      </c>
      <c r="I6875" s="38">
        <v>4302</v>
      </c>
      <c r="J6875" s="37">
        <v>17.843145275000001</v>
      </c>
      <c r="K6875" s="37">
        <v>29.756511984999999</v>
      </c>
      <c r="L6875" s="37">
        <v>15.005948006000001</v>
      </c>
      <c r="M6875" s="37">
        <v>7.1513898880999998</v>
      </c>
      <c r="N6875" s="37">
        <v>4.4327179229000002</v>
      </c>
      <c r="O6875" s="37">
        <v>10.091659572999999</v>
      </c>
      <c r="P6875" s="37">
        <v>7</v>
      </c>
      <c r="Q6875" s="37">
        <v>87.755759800000007</v>
      </c>
      <c r="R6875" s="38">
        <v>152085</v>
      </c>
      <c r="S6875" s="37">
        <v>2.43466</v>
      </c>
      <c r="T6875" s="38">
        <v>2</v>
      </c>
      <c r="U6875" s="38">
        <v>3</v>
      </c>
      <c r="V6875" s="38">
        <v>0</v>
      </c>
    </row>
    <row r="6876" spans="1:22" ht="13.5" customHeight="1" x14ac:dyDescent="0.2">
      <c r="A6876" s="32" t="s">
        <v>6872</v>
      </c>
      <c r="B6876" s="32" t="s">
        <v>14658</v>
      </c>
      <c r="C6876" s="32" t="s">
        <v>18163</v>
      </c>
      <c r="D6876" s="37">
        <v>4.447838</v>
      </c>
      <c r="E6876" s="39">
        <v>1427</v>
      </c>
      <c r="F6876" s="39">
        <v>2834</v>
      </c>
      <c r="G6876" s="39">
        <v>5216.66</v>
      </c>
      <c r="H6876" s="38">
        <v>4</v>
      </c>
      <c r="I6876" s="38">
        <v>5378</v>
      </c>
      <c r="J6876" s="37">
        <v>12.091473062</v>
      </c>
      <c r="K6876" s="37">
        <v>19.938862541999999</v>
      </c>
      <c r="L6876" s="37">
        <v>3.5109886960000001</v>
      </c>
      <c r="M6876" s="37">
        <v>7.8447960998999999</v>
      </c>
      <c r="N6876" s="37">
        <v>4.4114692975000001</v>
      </c>
      <c r="O6876" s="37">
        <v>11.518662194999999</v>
      </c>
      <c r="P6876" s="37">
        <v>7</v>
      </c>
      <c r="Q6876" s="37">
        <v>81.641220500000003</v>
      </c>
      <c r="R6876" s="38">
        <v>131229</v>
      </c>
      <c r="S6876" s="37">
        <v>2.43466</v>
      </c>
      <c r="T6876" s="38">
        <v>2</v>
      </c>
      <c r="U6876" s="38">
        <v>4</v>
      </c>
      <c r="V6876" s="38">
        <v>0</v>
      </c>
    </row>
    <row r="6877" spans="1:22" ht="13.5" customHeight="1" x14ac:dyDescent="0.2">
      <c r="A6877" s="32" t="s">
        <v>6873</v>
      </c>
      <c r="B6877" s="32" t="s">
        <v>14660</v>
      </c>
      <c r="C6877" s="32" t="s">
        <v>18163</v>
      </c>
      <c r="D6877" s="37">
        <v>11.29767</v>
      </c>
      <c r="E6877" s="39">
        <v>2447.0100000000002</v>
      </c>
      <c r="F6877" s="39">
        <v>5971</v>
      </c>
      <c r="G6877" s="39">
        <v>11437.71</v>
      </c>
      <c r="H6877" s="38">
        <v>8</v>
      </c>
      <c r="I6877" s="38">
        <v>11606</v>
      </c>
      <c r="J6877" s="37">
        <v>15.494085202999999</v>
      </c>
      <c r="K6877" s="37">
        <v>26.565736415</v>
      </c>
      <c r="L6877" s="37">
        <v>13.721044383000001</v>
      </c>
      <c r="M6877" s="37">
        <v>7.2424227281000002</v>
      </c>
      <c r="N6877" s="37">
        <v>4.7457511992999999</v>
      </c>
      <c r="O6877" s="37">
        <v>9.1930620953000002</v>
      </c>
      <c r="P6877" s="37">
        <v>7</v>
      </c>
      <c r="Q6877" s="37">
        <v>85.309773300000003</v>
      </c>
      <c r="R6877" s="38">
        <v>305436</v>
      </c>
      <c r="S6877" s="37">
        <v>2.43466</v>
      </c>
      <c r="T6877" s="38">
        <v>6</v>
      </c>
      <c r="U6877" s="38">
        <v>7</v>
      </c>
      <c r="V6877" s="38">
        <v>0</v>
      </c>
    </row>
    <row r="6878" spans="1:22" ht="13.5" customHeight="1" x14ac:dyDescent="0.2">
      <c r="A6878" s="32" t="s">
        <v>6874</v>
      </c>
      <c r="B6878" s="32" t="s">
        <v>14661</v>
      </c>
      <c r="C6878" s="32" t="s">
        <v>18163</v>
      </c>
      <c r="D6878" s="37">
        <v>3.639494</v>
      </c>
      <c r="E6878" s="39">
        <v>1999.02</v>
      </c>
      <c r="F6878" s="39">
        <v>5060</v>
      </c>
      <c r="G6878" s="39">
        <v>9480.89</v>
      </c>
      <c r="H6878" s="38">
        <v>7</v>
      </c>
      <c r="I6878" s="38">
        <v>9720</v>
      </c>
      <c r="J6878" s="37">
        <v>14.145750019999999</v>
      </c>
      <c r="K6878" s="37">
        <v>25.764186013</v>
      </c>
      <c r="L6878" s="37">
        <v>8.0508664891000006</v>
      </c>
      <c r="M6878" s="37">
        <v>3.4874410584</v>
      </c>
      <c r="N6878" s="37">
        <v>3.8582166644</v>
      </c>
      <c r="O6878" s="37">
        <v>14.294613286000001</v>
      </c>
      <c r="P6878" s="37">
        <v>7</v>
      </c>
      <c r="Q6878" s="37">
        <v>86.515396499999994</v>
      </c>
      <c r="R6878" s="38">
        <v>275276</v>
      </c>
      <c r="S6878" s="37">
        <v>2.43466</v>
      </c>
      <c r="T6878" s="38">
        <v>5</v>
      </c>
      <c r="U6878" s="38">
        <v>6</v>
      </c>
      <c r="V6878" s="38">
        <v>2</v>
      </c>
    </row>
    <row r="6879" spans="1:22" ht="13.5" customHeight="1" x14ac:dyDescent="0.2">
      <c r="A6879" s="32" t="s">
        <v>6875</v>
      </c>
      <c r="B6879" s="32" t="s">
        <v>14561</v>
      </c>
      <c r="C6879" s="32" t="s">
        <v>18163</v>
      </c>
      <c r="D6879" s="37">
        <v>4.4835960000000004</v>
      </c>
      <c r="E6879" s="39">
        <v>3107.06</v>
      </c>
      <c r="F6879" s="39">
        <v>6400</v>
      </c>
      <c r="G6879" s="39">
        <v>12034.98</v>
      </c>
      <c r="H6879" s="38">
        <v>8</v>
      </c>
      <c r="I6879" s="38">
        <v>12312</v>
      </c>
      <c r="J6879" s="37">
        <v>9.4501311700000006</v>
      </c>
      <c r="K6879" s="37">
        <v>17.949339216999999</v>
      </c>
      <c r="L6879" s="37">
        <v>3.7967139561000001</v>
      </c>
      <c r="M6879" s="37">
        <v>6.4914602325999997</v>
      </c>
      <c r="N6879" s="37">
        <v>1.8801061176</v>
      </c>
      <c r="O6879" s="37">
        <v>4.1583801781999998</v>
      </c>
      <c r="P6879" s="37">
        <v>7</v>
      </c>
      <c r="Q6879" s="37">
        <v>84.717948800000002</v>
      </c>
      <c r="R6879" s="38">
        <v>314106</v>
      </c>
      <c r="S6879" s="37">
        <v>2.43466</v>
      </c>
      <c r="T6879" s="38">
        <v>5</v>
      </c>
      <c r="U6879" s="38">
        <v>8</v>
      </c>
      <c r="V6879" s="38">
        <v>1</v>
      </c>
    </row>
    <row r="6880" spans="1:22" ht="13.5" customHeight="1" x14ac:dyDescent="0.2">
      <c r="A6880" s="32" t="s">
        <v>6876</v>
      </c>
      <c r="B6880" s="32" t="s">
        <v>14662</v>
      </c>
      <c r="C6880" s="32" t="s">
        <v>18163</v>
      </c>
      <c r="D6880" s="37">
        <v>4.6042930000000002</v>
      </c>
      <c r="E6880" s="39">
        <v>3804.94</v>
      </c>
      <c r="F6880" s="39">
        <v>7006</v>
      </c>
      <c r="G6880" s="39">
        <v>13222.61</v>
      </c>
      <c r="H6880" s="38">
        <v>12</v>
      </c>
      <c r="I6880" s="38">
        <v>13509</v>
      </c>
      <c r="J6880" s="37">
        <v>8.5840545897999991</v>
      </c>
      <c r="K6880" s="37">
        <v>17.300420043999999</v>
      </c>
      <c r="L6880" s="37">
        <v>3.6868852080000001</v>
      </c>
      <c r="M6880" s="37">
        <v>6.2899246531999999</v>
      </c>
      <c r="N6880" s="37">
        <v>2.2566542698999998</v>
      </c>
      <c r="O6880" s="37">
        <v>4.1445952405000002</v>
      </c>
      <c r="P6880" s="37">
        <v>7</v>
      </c>
      <c r="Q6880" s="37">
        <v>74.250337400000006</v>
      </c>
      <c r="R6880" s="38">
        <v>413945</v>
      </c>
      <c r="S6880" s="37">
        <v>2.43466</v>
      </c>
      <c r="T6880" s="38">
        <v>5</v>
      </c>
      <c r="U6880" s="38">
        <v>10</v>
      </c>
      <c r="V6880" s="38">
        <v>2</v>
      </c>
    </row>
    <row r="6881" spans="1:22" ht="13.5" customHeight="1" x14ac:dyDescent="0.2">
      <c r="A6881" s="32" t="s">
        <v>6877</v>
      </c>
      <c r="B6881" s="32" t="s">
        <v>14663</v>
      </c>
      <c r="C6881" s="32" t="s">
        <v>18163</v>
      </c>
      <c r="D6881" s="37">
        <v>12.164569999999999</v>
      </c>
      <c r="E6881" s="39">
        <v>1003.98</v>
      </c>
      <c r="F6881" s="39">
        <v>2814</v>
      </c>
      <c r="G6881" s="39">
        <v>5304.72</v>
      </c>
      <c r="H6881" s="38">
        <v>3</v>
      </c>
      <c r="I6881" s="38">
        <v>5520</v>
      </c>
      <c r="J6881" s="37">
        <v>52.490334517999997</v>
      </c>
      <c r="K6881" s="37">
        <v>64.203931839000006</v>
      </c>
      <c r="L6881" s="37">
        <v>32.587183215000003</v>
      </c>
      <c r="M6881" s="37">
        <v>1.7181905661000001</v>
      </c>
      <c r="N6881" s="37">
        <v>8.5496712846000005</v>
      </c>
      <c r="O6881" s="37">
        <v>23.452698182999999</v>
      </c>
      <c r="P6881" s="37">
        <v>7</v>
      </c>
      <c r="Q6881" s="37">
        <v>86.013794899999994</v>
      </c>
      <c r="R6881" s="38">
        <v>106064</v>
      </c>
      <c r="S6881" s="37">
        <v>2.43466</v>
      </c>
      <c r="T6881" s="38">
        <v>1</v>
      </c>
      <c r="U6881" s="38">
        <v>3</v>
      </c>
      <c r="V6881" s="38">
        <v>2</v>
      </c>
    </row>
    <row r="6882" spans="1:22" ht="13.5" customHeight="1" x14ac:dyDescent="0.2">
      <c r="A6882" s="32" t="s">
        <v>6878</v>
      </c>
      <c r="B6882" s="32" t="s">
        <v>14664</v>
      </c>
      <c r="C6882" s="32" t="s">
        <v>18163</v>
      </c>
      <c r="D6882" s="37">
        <v>4.5397689999999997</v>
      </c>
      <c r="E6882" s="39">
        <v>1260.02</v>
      </c>
      <c r="F6882" s="39">
        <v>2815</v>
      </c>
      <c r="G6882" s="39">
        <v>5167.41</v>
      </c>
      <c r="H6882" s="38">
        <v>4</v>
      </c>
      <c r="I6882" s="38">
        <v>5319</v>
      </c>
      <c r="J6882" s="37">
        <v>12.071229578000001</v>
      </c>
      <c r="K6882" s="37">
        <v>20.325722079999998</v>
      </c>
      <c r="L6882" s="37">
        <v>3.701199543</v>
      </c>
      <c r="M6882" s="37">
        <v>6.8344226685000002</v>
      </c>
      <c r="N6882" s="37">
        <v>4.3117869541999996</v>
      </c>
      <c r="O6882" s="37">
        <v>11.705134295000001</v>
      </c>
      <c r="P6882" s="37">
        <v>7</v>
      </c>
      <c r="Q6882" s="37">
        <v>80.792288900000003</v>
      </c>
      <c r="R6882" s="38">
        <v>144493</v>
      </c>
      <c r="S6882" s="37">
        <v>2.43466</v>
      </c>
      <c r="T6882" s="38">
        <v>2</v>
      </c>
      <c r="U6882" s="38">
        <v>4</v>
      </c>
      <c r="V6882" s="38">
        <v>0</v>
      </c>
    </row>
    <row r="6883" spans="1:22" ht="13.5" customHeight="1" x14ac:dyDescent="0.2">
      <c r="A6883" s="32" t="s">
        <v>6879</v>
      </c>
      <c r="B6883" s="32" t="s">
        <v>14665</v>
      </c>
      <c r="C6883" s="32" t="s">
        <v>18163</v>
      </c>
      <c r="D6883" s="37">
        <v>5.6279310000000002</v>
      </c>
      <c r="E6883" s="39">
        <v>1597.99</v>
      </c>
      <c r="F6883" s="39">
        <v>4976</v>
      </c>
      <c r="G6883" s="39">
        <v>9464.33</v>
      </c>
      <c r="H6883" s="38">
        <v>8</v>
      </c>
      <c r="I6883" s="38">
        <v>9748</v>
      </c>
      <c r="J6883" s="37">
        <v>26.024971871999998</v>
      </c>
      <c r="K6883" s="37">
        <v>37.837441929000001</v>
      </c>
      <c r="L6883" s="37">
        <v>14.630415212999999</v>
      </c>
      <c r="M6883" s="37">
        <v>1.7819154371000001</v>
      </c>
      <c r="N6883" s="37">
        <v>9.8067458834999996</v>
      </c>
      <c r="O6883" s="37">
        <v>35.698925756999998</v>
      </c>
      <c r="P6883" s="37">
        <v>7</v>
      </c>
      <c r="Q6883" s="37">
        <v>84.571083000000002</v>
      </c>
      <c r="R6883" s="38">
        <v>280409</v>
      </c>
      <c r="S6883" s="37">
        <v>2.43466</v>
      </c>
      <c r="T6883" s="38">
        <v>3</v>
      </c>
      <c r="U6883" s="38">
        <v>8</v>
      </c>
      <c r="V6883" s="38">
        <v>0</v>
      </c>
    </row>
    <row r="6884" spans="1:22" ht="13.5" customHeight="1" x14ac:dyDescent="0.2">
      <c r="A6884" s="32" t="s">
        <v>6880</v>
      </c>
      <c r="B6884" s="32" t="s">
        <v>14666</v>
      </c>
      <c r="C6884" s="32" t="s">
        <v>18163</v>
      </c>
      <c r="D6884" s="37">
        <v>2.2866080000000002</v>
      </c>
      <c r="E6884" s="39">
        <v>1966.02</v>
      </c>
      <c r="F6884" s="39">
        <v>4273</v>
      </c>
      <c r="G6884" s="39">
        <v>7856.6</v>
      </c>
      <c r="H6884" s="38">
        <v>6</v>
      </c>
      <c r="I6884" s="38">
        <v>8118</v>
      </c>
      <c r="J6884" s="37">
        <v>18.571692621</v>
      </c>
      <c r="K6884" s="37">
        <v>29.135529257000002</v>
      </c>
      <c r="L6884" s="37">
        <v>10.846831313999999</v>
      </c>
      <c r="M6884" s="37">
        <v>6.1668348947</v>
      </c>
      <c r="N6884" s="37">
        <v>8.0850078519000004</v>
      </c>
      <c r="O6884" s="37">
        <v>9.8597819520000005</v>
      </c>
      <c r="P6884" s="37">
        <v>7</v>
      </c>
      <c r="Q6884" s="37">
        <v>92.696387700000002</v>
      </c>
      <c r="R6884" s="38">
        <v>231034</v>
      </c>
      <c r="S6884" s="37">
        <v>2.43466</v>
      </c>
      <c r="T6884" s="38">
        <v>3</v>
      </c>
      <c r="U6884" s="38">
        <v>6</v>
      </c>
      <c r="V6884" s="38">
        <v>0</v>
      </c>
    </row>
    <row r="6885" spans="1:22" ht="13.5" customHeight="1" x14ac:dyDescent="0.2">
      <c r="A6885" s="32" t="s">
        <v>6881</v>
      </c>
      <c r="B6885" s="32" t="s">
        <v>14667</v>
      </c>
      <c r="C6885" s="32" t="s">
        <v>18163</v>
      </c>
      <c r="D6885" s="37">
        <v>3.2555139999999998</v>
      </c>
      <c r="E6885" s="39">
        <v>1352.03</v>
      </c>
      <c r="F6885" s="39">
        <v>3598</v>
      </c>
      <c r="G6885" s="39">
        <v>6601.04</v>
      </c>
      <c r="H6885" s="38">
        <v>4</v>
      </c>
      <c r="I6885" s="38">
        <v>6844</v>
      </c>
      <c r="J6885" s="37">
        <v>18.849653235000002</v>
      </c>
      <c r="K6885" s="37">
        <v>29.797195358</v>
      </c>
      <c r="L6885" s="37">
        <v>8.8557599869000008</v>
      </c>
      <c r="M6885" s="37">
        <v>3.6749570274000001</v>
      </c>
      <c r="N6885" s="37">
        <v>9.8409447413999995</v>
      </c>
      <c r="O6885" s="37">
        <v>20.187720059</v>
      </c>
      <c r="P6885" s="37">
        <v>7</v>
      </c>
      <c r="Q6885" s="37">
        <v>89.361496299999999</v>
      </c>
      <c r="R6885" s="38">
        <v>239566</v>
      </c>
      <c r="S6885" s="37">
        <v>2.43466</v>
      </c>
      <c r="T6885" s="38">
        <v>2</v>
      </c>
      <c r="U6885" s="38">
        <v>3</v>
      </c>
      <c r="V6885" s="38">
        <v>0</v>
      </c>
    </row>
    <row r="6886" spans="1:22" ht="13.5" customHeight="1" x14ac:dyDescent="0.2">
      <c r="A6886" s="32" t="s">
        <v>6882</v>
      </c>
      <c r="B6886" s="32" t="s">
        <v>14668</v>
      </c>
      <c r="C6886" s="32" t="s">
        <v>18163</v>
      </c>
      <c r="D6886" s="37">
        <v>5.0054069999999999</v>
      </c>
      <c r="E6886" s="39">
        <v>1305.03</v>
      </c>
      <c r="F6886" s="39">
        <v>4173</v>
      </c>
      <c r="G6886" s="39">
        <v>7761.71</v>
      </c>
      <c r="H6886" s="38">
        <v>5</v>
      </c>
      <c r="I6886" s="38">
        <v>8130</v>
      </c>
      <c r="J6886" s="37">
        <v>34.405447938999998</v>
      </c>
      <c r="K6886" s="37">
        <v>50.105381491999999</v>
      </c>
      <c r="L6886" s="37">
        <v>13.611084719999999</v>
      </c>
      <c r="M6886" s="37">
        <v>4.2765267468000001</v>
      </c>
      <c r="N6886" s="37">
        <v>22.483883608999999</v>
      </c>
      <c r="O6886" s="37">
        <v>32.816151107000003</v>
      </c>
      <c r="P6886" s="37">
        <v>7</v>
      </c>
      <c r="Q6886" s="37">
        <v>92.978047500000002</v>
      </c>
      <c r="R6886" s="38">
        <v>197034</v>
      </c>
      <c r="S6886" s="37">
        <v>2.43466</v>
      </c>
      <c r="T6886" s="38">
        <v>2</v>
      </c>
      <c r="U6886" s="38">
        <v>5</v>
      </c>
      <c r="V6886" s="38">
        <v>0</v>
      </c>
    </row>
    <row r="6887" spans="1:22" ht="13.5" customHeight="1" x14ac:dyDescent="0.2">
      <c r="A6887" s="32" t="s">
        <v>6883</v>
      </c>
      <c r="B6887" s="32" t="s">
        <v>14669</v>
      </c>
      <c r="C6887" s="32" t="s">
        <v>18163</v>
      </c>
      <c r="D6887" s="37">
        <v>9.1141579999999998</v>
      </c>
      <c r="E6887" s="39">
        <v>1144.03</v>
      </c>
      <c r="F6887" s="39">
        <v>3661</v>
      </c>
      <c r="G6887" s="39">
        <v>7210.56</v>
      </c>
      <c r="H6887" s="38">
        <v>6</v>
      </c>
      <c r="I6887" s="38">
        <v>7452</v>
      </c>
      <c r="J6887" s="37">
        <v>54.123270898000001</v>
      </c>
      <c r="K6887" s="37">
        <v>66.828755462999993</v>
      </c>
      <c r="L6887" s="37">
        <v>39.643290155999999</v>
      </c>
      <c r="M6887" s="37">
        <v>3.461711073</v>
      </c>
      <c r="N6887" s="37">
        <v>17.402389259</v>
      </c>
      <c r="O6887" s="37">
        <v>33.052463191999998</v>
      </c>
      <c r="P6887" s="37">
        <v>7</v>
      </c>
      <c r="Q6887" s="37">
        <v>86.506431199999994</v>
      </c>
      <c r="R6887" s="38">
        <v>306083</v>
      </c>
      <c r="S6887" s="37">
        <v>2.43466</v>
      </c>
      <c r="T6887" s="38">
        <v>3</v>
      </c>
      <c r="U6887" s="38">
        <v>6</v>
      </c>
      <c r="V6887" s="38">
        <v>0</v>
      </c>
    </row>
    <row r="6888" spans="1:22" ht="13.5" customHeight="1" x14ac:dyDescent="0.2">
      <c r="A6888" s="32" t="s">
        <v>6884</v>
      </c>
      <c r="B6888" s="32" t="s">
        <v>14670</v>
      </c>
      <c r="C6888" s="32" t="s">
        <v>18163</v>
      </c>
      <c r="D6888" s="37">
        <v>14.193339999999999</v>
      </c>
      <c r="E6888" s="39">
        <v>763.01</v>
      </c>
      <c r="F6888" s="39">
        <v>2497</v>
      </c>
      <c r="G6888" s="39">
        <v>4894.7700000000004</v>
      </c>
      <c r="H6888" s="38">
        <v>8</v>
      </c>
      <c r="I6888" s="38">
        <v>5042</v>
      </c>
      <c r="J6888" s="37">
        <v>70.668888199999998</v>
      </c>
      <c r="K6888" s="37">
        <v>72.248814490000001</v>
      </c>
      <c r="L6888" s="37">
        <v>56.582232028</v>
      </c>
      <c r="M6888" s="37">
        <v>2.1297530882000002</v>
      </c>
      <c r="N6888" s="37">
        <v>32.786235517999998</v>
      </c>
      <c r="O6888" s="37">
        <v>43.366568868999998</v>
      </c>
      <c r="P6888" s="37">
        <v>7</v>
      </c>
      <c r="Q6888" s="37">
        <v>86.309647400000003</v>
      </c>
      <c r="R6888" s="38">
        <v>190015</v>
      </c>
      <c r="S6888" s="37">
        <v>2.43466</v>
      </c>
      <c r="T6888" s="38">
        <v>4</v>
      </c>
      <c r="U6888" s="38">
        <v>6</v>
      </c>
      <c r="V6888" s="38">
        <v>0</v>
      </c>
    </row>
    <row r="6889" spans="1:22" ht="13.5" customHeight="1" x14ac:dyDescent="0.2">
      <c r="A6889" s="32" t="s">
        <v>6885</v>
      </c>
      <c r="B6889" s="32" t="s">
        <v>14671</v>
      </c>
      <c r="C6889" s="32" t="s">
        <v>18163</v>
      </c>
      <c r="D6889" s="37">
        <v>4.0676819999999996</v>
      </c>
      <c r="E6889" s="39">
        <v>1258.99</v>
      </c>
      <c r="F6889" s="39">
        <v>3059</v>
      </c>
      <c r="G6889" s="39">
        <v>5707.61</v>
      </c>
      <c r="H6889" s="38">
        <v>6</v>
      </c>
      <c r="I6889" s="38">
        <v>5903</v>
      </c>
      <c r="J6889" s="37">
        <v>17.511408015000001</v>
      </c>
      <c r="K6889" s="37">
        <v>27.834626959000001</v>
      </c>
      <c r="L6889" s="37">
        <v>11.341061539</v>
      </c>
      <c r="M6889" s="37">
        <v>2.8919260154000002</v>
      </c>
      <c r="N6889" s="37">
        <v>4.9026873612999999</v>
      </c>
      <c r="O6889" s="37">
        <v>13.687540988</v>
      </c>
      <c r="P6889" s="37">
        <v>7</v>
      </c>
      <c r="Q6889" s="37">
        <v>91.478232300000002</v>
      </c>
      <c r="R6889" s="38">
        <v>164050</v>
      </c>
      <c r="S6889" s="37">
        <v>2.43466</v>
      </c>
      <c r="T6889" s="38">
        <v>4</v>
      </c>
      <c r="U6889" s="38">
        <v>6</v>
      </c>
      <c r="V6889" s="38">
        <v>0</v>
      </c>
    </row>
    <row r="6890" spans="1:22" ht="13.5" customHeight="1" x14ac:dyDescent="0.2">
      <c r="A6890" s="32" t="s">
        <v>6886</v>
      </c>
      <c r="B6890" s="32" t="s">
        <v>14672</v>
      </c>
      <c r="C6890" s="32" t="s">
        <v>18163</v>
      </c>
      <c r="D6890" s="37">
        <v>7.0028839999999999</v>
      </c>
      <c r="E6890" s="39">
        <v>1241.03</v>
      </c>
      <c r="F6890" s="39">
        <v>4380</v>
      </c>
      <c r="G6890" s="39">
        <v>8213.4</v>
      </c>
      <c r="H6890" s="38">
        <v>5</v>
      </c>
      <c r="I6890" s="38">
        <v>8888</v>
      </c>
      <c r="J6890" s="37">
        <v>68.020467174000004</v>
      </c>
      <c r="K6890" s="37">
        <v>77.641847373000004</v>
      </c>
      <c r="L6890" s="37">
        <v>35.206433167999997</v>
      </c>
      <c r="M6890" s="37">
        <v>3.1550271537999999</v>
      </c>
      <c r="N6890" s="37">
        <v>24.133531666</v>
      </c>
      <c r="O6890" s="37">
        <v>55.032512445000002</v>
      </c>
      <c r="P6890" s="37">
        <v>7</v>
      </c>
      <c r="Q6890" s="37">
        <v>78.7948466</v>
      </c>
      <c r="R6890" s="38">
        <v>230781</v>
      </c>
      <c r="S6890" s="37">
        <v>2.43466</v>
      </c>
      <c r="T6890" s="38">
        <v>2</v>
      </c>
      <c r="U6890" s="38">
        <v>5</v>
      </c>
      <c r="V6890" s="38">
        <v>1</v>
      </c>
    </row>
    <row r="6891" spans="1:22" ht="13.5" customHeight="1" x14ac:dyDescent="0.2">
      <c r="A6891" s="32" t="s">
        <v>6887</v>
      </c>
      <c r="B6891" s="32" t="s">
        <v>14673</v>
      </c>
      <c r="C6891" s="32" t="s">
        <v>18163</v>
      </c>
      <c r="D6891" s="37">
        <v>9.7971260000000004</v>
      </c>
      <c r="E6891" s="39">
        <v>1164</v>
      </c>
      <c r="F6891" s="39">
        <v>3794</v>
      </c>
      <c r="G6891" s="39">
        <v>7184.29</v>
      </c>
      <c r="H6891" s="38">
        <v>6</v>
      </c>
      <c r="I6891" s="38">
        <v>7441</v>
      </c>
      <c r="J6891" s="37">
        <v>45.156416317999998</v>
      </c>
      <c r="K6891" s="37">
        <v>58.102948283000003</v>
      </c>
      <c r="L6891" s="37">
        <v>31.293759907999998</v>
      </c>
      <c r="M6891" s="37">
        <v>2.1603188127999999</v>
      </c>
      <c r="N6891" s="37">
        <v>11.697039045</v>
      </c>
      <c r="O6891" s="37">
        <v>33.597093123000001</v>
      </c>
      <c r="P6891" s="37">
        <v>7</v>
      </c>
      <c r="Q6891" s="37">
        <v>89.7555361</v>
      </c>
      <c r="R6891" s="38">
        <v>224099</v>
      </c>
      <c r="S6891" s="37">
        <v>2.43466</v>
      </c>
      <c r="T6891" s="38">
        <v>3</v>
      </c>
      <c r="U6891" s="38">
        <v>6</v>
      </c>
      <c r="V6891" s="38">
        <v>2</v>
      </c>
    </row>
    <row r="6892" spans="1:22" ht="13.5" customHeight="1" x14ac:dyDescent="0.2">
      <c r="A6892" s="32" t="s">
        <v>6888</v>
      </c>
      <c r="B6892" s="32" t="s">
        <v>14674</v>
      </c>
      <c r="C6892" s="32" t="s">
        <v>18163</v>
      </c>
      <c r="D6892" s="37">
        <v>11.15376</v>
      </c>
      <c r="E6892" s="39">
        <v>349</v>
      </c>
      <c r="F6892" s="39">
        <v>1020</v>
      </c>
      <c r="G6892" s="39">
        <v>2213.6799999999998</v>
      </c>
      <c r="H6892" s="38">
        <v>1</v>
      </c>
      <c r="I6892" s="38">
        <v>2360</v>
      </c>
      <c r="J6892" s="37">
        <v>93.144678588999994</v>
      </c>
      <c r="K6892" s="37">
        <v>95.727793481000006</v>
      </c>
      <c r="L6892" s="37">
        <v>41.076550302999998</v>
      </c>
      <c r="M6892" s="37">
        <v>5.9059115881000004</v>
      </c>
      <c r="N6892" s="37">
        <v>22.879483917999998</v>
      </c>
      <c r="O6892" s="37">
        <v>46.481200270999999</v>
      </c>
      <c r="P6892" s="37">
        <v>7</v>
      </c>
      <c r="Q6892" s="37" t="s">
        <v>15680</v>
      </c>
      <c r="R6892" s="38">
        <v>55129</v>
      </c>
      <c r="S6892" s="37">
        <v>2.43466</v>
      </c>
      <c r="T6892" s="38">
        <v>0</v>
      </c>
      <c r="U6892" s="38">
        <v>0</v>
      </c>
      <c r="V6892" s="38">
        <v>1</v>
      </c>
    </row>
    <row r="6893" spans="1:22" ht="13.5" customHeight="1" x14ac:dyDescent="0.2">
      <c r="A6893" s="32" t="s">
        <v>6889</v>
      </c>
      <c r="B6893" s="32" t="s">
        <v>14675</v>
      </c>
      <c r="C6893" s="32" t="s">
        <v>18163</v>
      </c>
      <c r="D6893" s="37">
        <v>19.004899999999999</v>
      </c>
      <c r="E6893" s="39">
        <v>560.99</v>
      </c>
      <c r="F6893" s="39">
        <v>1505</v>
      </c>
      <c r="G6893" s="39">
        <v>3088.97</v>
      </c>
      <c r="H6893" s="38">
        <v>3</v>
      </c>
      <c r="I6893" s="38">
        <v>3202</v>
      </c>
      <c r="J6893" s="37">
        <v>13.346030608</v>
      </c>
      <c r="K6893" s="37">
        <v>20.032052762999999</v>
      </c>
      <c r="L6893" s="37">
        <v>13.144803420000001</v>
      </c>
      <c r="M6893" s="37">
        <v>4.9733847685999999</v>
      </c>
      <c r="N6893" s="37">
        <v>6.5666031722999998</v>
      </c>
      <c r="O6893" s="37">
        <v>10.692457489000001</v>
      </c>
      <c r="P6893" s="37">
        <v>7</v>
      </c>
      <c r="Q6893" s="37">
        <v>81.786683100000005</v>
      </c>
      <c r="R6893" s="38">
        <v>100461</v>
      </c>
      <c r="S6893" s="37">
        <v>2.43466</v>
      </c>
      <c r="T6893" s="38">
        <v>1</v>
      </c>
      <c r="U6893" s="38">
        <v>0</v>
      </c>
      <c r="V6893" s="38">
        <v>0</v>
      </c>
    </row>
    <row r="6894" spans="1:22" ht="13.5" customHeight="1" x14ac:dyDescent="0.2">
      <c r="A6894" s="32" t="s">
        <v>6890</v>
      </c>
      <c r="B6894" s="32" t="s">
        <v>14676</v>
      </c>
      <c r="C6894" s="32" t="s">
        <v>18163</v>
      </c>
      <c r="D6894" s="37">
        <v>3.8781889999999999</v>
      </c>
      <c r="E6894" s="39">
        <v>1076</v>
      </c>
      <c r="F6894" s="39">
        <v>3072</v>
      </c>
      <c r="G6894" s="39">
        <v>5666.91</v>
      </c>
      <c r="H6894" s="38">
        <v>5</v>
      </c>
      <c r="I6894" s="38">
        <v>5814</v>
      </c>
      <c r="J6894" s="37">
        <v>23.868706817</v>
      </c>
      <c r="K6894" s="37">
        <v>35.162661364000002</v>
      </c>
      <c r="L6894" s="37">
        <v>16.542393097000001</v>
      </c>
      <c r="M6894" s="37">
        <v>1.9303181796</v>
      </c>
      <c r="N6894" s="37">
        <v>10.771774036</v>
      </c>
      <c r="O6894" s="37">
        <v>35.667729588999997</v>
      </c>
      <c r="P6894" s="37">
        <v>7</v>
      </c>
      <c r="Q6894" s="37">
        <v>80.424187799999999</v>
      </c>
      <c r="R6894" s="38">
        <v>168179</v>
      </c>
      <c r="S6894" s="37">
        <v>2.43466</v>
      </c>
      <c r="T6894" s="38">
        <v>4</v>
      </c>
      <c r="U6894" s="38">
        <v>5</v>
      </c>
      <c r="V6894" s="38">
        <v>2</v>
      </c>
    </row>
    <row r="6895" spans="1:22" ht="13.5" customHeight="1" x14ac:dyDescent="0.2">
      <c r="A6895" s="32" t="s">
        <v>6891</v>
      </c>
      <c r="B6895" s="32" t="s">
        <v>14677</v>
      </c>
      <c r="C6895" s="32" t="s">
        <v>18163</v>
      </c>
      <c r="D6895" s="37">
        <v>5.9661220000000004</v>
      </c>
      <c r="E6895" s="39">
        <v>1160.97</v>
      </c>
      <c r="F6895" s="39">
        <v>4041</v>
      </c>
      <c r="G6895" s="39">
        <v>7830.45</v>
      </c>
      <c r="H6895" s="38">
        <v>6</v>
      </c>
      <c r="I6895" s="38">
        <v>8096</v>
      </c>
      <c r="J6895" s="37">
        <v>49.674229654999998</v>
      </c>
      <c r="K6895" s="37">
        <v>56.326295297999998</v>
      </c>
      <c r="L6895" s="37">
        <v>35.641671817999999</v>
      </c>
      <c r="M6895" s="37">
        <v>2.3574851797999998</v>
      </c>
      <c r="N6895" s="37">
        <v>21.071956313000001</v>
      </c>
      <c r="O6895" s="37">
        <v>51.254913612000003</v>
      </c>
      <c r="P6895" s="37">
        <v>7</v>
      </c>
      <c r="Q6895" s="37">
        <v>89.871491000000006</v>
      </c>
      <c r="R6895" s="38">
        <v>214253</v>
      </c>
      <c r="S6895" s="37">
        <v>2.43466</v>
      </c>
      <c r="T6895" s="38">
        <v>4</v>
      </c>
      <c r="U6895" s="38">
        <v>6</v>
      </c>
      <c r="V6895" s="38">
        <v>0</v>
      </c>
    </row>
    <row r="6896" spans="1:22" ht="13.5" customHeight="1" x14ac:dyDescent="0.2">
      <c r="A6896" s="32" t="s">
        <v>6892</v>
      </c>
      <c r="B6896" s="32" t="s">
        <v>14678</v>
      </c>
      <c r="C6896" s="32" t="s">
        <v>18163</v>
      </c>
      <c r="D6896" s="37">
        <v>1.884811</v>
      </c>
      <c r="E6896" s="39">
        <v>1047.99</v>
      </c>
      <c r="F6896" s="39">
        <v>2637</v>
      </c>
      <c r="G6896" s="39">
        <v>5027.2299999999996</v>
      </c>
      <c r="H6896" s="38">
        <v>5</v>
      </c>
      <c r="I6896" s="38">
        <v>5144</v>
      </c>
      <c r="J6896" s="37">
        <v>17.539837863999999</v>
      </c>
      <c r="K6896" s="37">
        <v>27.647358314000002</v>
      </c>
      <c r="L6896" s="37">
        <v>11.798595045000001</v>
      </c>
      <c r="M6896" s="37">
        <v>2.7072140576999999</v>
      </c>
      <c r="N6896" s="37">
        <v>8.1005283180000003</v>
      </c>
      <c r="O6896" s="37">
        <v>25.460478404</v>
      </c>
      <c r="P6896" s="37">
        <v>7</v>
      </c>
      <c r="Q6896" s="37">
        <v>90.889532500000001</v>
      </c>
      <c r="R6896" s="38">
        <v>122378</v>
      </c>
      <c r="S6896" s="37">
        <v>2.43466</v>
      </c>
      <c r="T6896" s="38">
        <v>3</v>
      </c>
      <c r="U6896" s="38">
        <v>5</v>
      </c>
      <c r="V6896" s="38">
        <v>1</v>
      </c>
    </row>
    <row r="6897" spans="1:22" ht="13.5" customHeight="1" x14ac:dyDescent="0.2">
      <c r="A6897" s="32" t="s">
        <v>6893</v>
      </c>
      <c r="B6897" s="32" t="s">
        <v>14679</v>
      </c>
      <c r="C6897" s="32" t="s">
        <v>18163</v>
      </c>
      <c r="D6897" s="37">
        <v>3.457147</v>
      </c>
      <c r="E6897" s="39">
        <v>1107.03</v>
      </c>
      <c r="F6897" s="39">
        <v>4045</v>
      </c>
      <c r="G6897" s="39">
        <v>7757.48</v>
      </c>
      <c r="H6897" s="38">
        <v>6</v>
      </c>
      <c r="I6897" s="38">
        <v>8004</v>
      </c>
      <c r="J6897" s="37">
        <v>42.434388646000002</v>
      </c>
      <c r="K6897" s="37">
        <v>51.901832591999998</v>
      </c>
      <c r="L6897" s="37">
        <v>28.942315261000001</v>
      </c>
      <c r="M6897" s="37">
        <v>2.1268147600999998</v>
      </c>
      <c r="N6897" s="37">
        <v>17.631173809</v>
      </c>
      <c r="O6897" s="37">
        <v>47.058583569</v>
      </c>
      <c r="P6897" s="37">
        <v>7</v>
      </c>
      <c r="Q6897" s="37">
        <v>89.248138400000002</v>
      </c>
      <c r="R6897" s="38">
        <v>265706</v>
      </c>
      <c r="S6897" s="37">
        <v>2.43466</v>
      </c>
      <c r="T6897" s="38">
        <v>3</v>
      </c>
      <c r="U6897" s="38">
        <v>2</v>
      </c>
      <c r="V6897" s="38">
        <v>3</v>
      </c>
    </row>
    <row r="6898" spans="1:22" ht="13.5" customHeight="1" x14ac:dyDescent="0.2">
      <c r="A6898" s="32" t="s">
        <v>6894</v>
      </c>
      <c r="B6898" s="32" t="s">
        <v>14680</v>
      </c>
      <c r="C6898" s="32" t="s">
        <v>18163</v>
      </c>
      <c r="D6898" s="37">
        <v>10.838939999999999</v>
      </c>
      <c r="E6898" s="39">
        <v>1350.03</v>
      </c>
      <c r="F6898" s="39">
        <v>3770</v>
      </c>
      <c r="G6898" s="39">
        <v>6992.32</v>
      </c>
      <c r="H6898" s="38">
        <v>5</v>
      </c>
      <c r="I6898" s="38">
        <v>7165</v>
      </c>
      <c r="J6898" s="37">
        <v>31.881295721000001</v>
      </c>
      <c r="K6898" s="37">
        <v>41.452539428999998</v>
      </c>
      <c r="L6898" s="37">
        <v>24.777011850000001</v>
      </c>
      <c r="M6898" s="37">
        <v>5.0795037965000001</v>
      </c>
      <c r="N6898" s="37">
        <v>8.6255309394000008</v>
      </c>
      <c r="O6898" s="37">
        <v>18.019577348999999</v>
      </c>
      <c r="P6898" s="37">
        <v>7</v>
      </c>
      <c r="Q6898" s="37">
        <v>85.778785999999997</v>
      </c>
      <c r="R6898" s="38">
        <v>214846</v>
      </c>
      <c r="S6898" s="37">
        <v>2.43466</v>
      </c>
      <c r="T6898" s="38">
        <v>2</v>
      </c>
      <c r="U6898" s="38">
        <v>4</v>
      </c>
      <c r="V6898" s="38">
        <v>0</v>
      </c>
    </row>
    <row r="6899" spans="1:22" ht="13.5" customHeight="1" x14ac:dyDescent="0.2">
      <c r="A6899" s="32" t="s">
        <v>6895</v>
      </c>
      <c r="B6899" s="32" t="s">
        <v>14681</v>
      </c>
      <c r="C6899" s="32" t="s">
        <v>18163</v>
      </c>
      <c r="D6899" s="37">
        <v>9.7820110000000007</v>
      </c>
      <c r="E6899" s="39">
        <v>552</v>
      </c>
      <c r="F6899" s="39">
        <v>1971</v>
      </c>
      <c r="G6899" s="39">
        <v>3628.25</v>
      </c>
      <c r="H6899" s="38">
        <v>3</v>
      </c>
      <c r="I6899" s="38">
        <v>3770</v>
      </c>
      <c r="J6899" s="37">
        <v>64.442602030000003</v>
      </c>
      <c r="K6899" s="37">
        <v>66.248599208000002</v>
      </c>
      <c r="L6899" s="37">
        <v>48.621032360999997</v>
      </c>
      <c r="M6899" s="37">
        <v>13.292580208</v>
      </c>
      <c r="N6899" s="37">
        <v>25.025976041</v>
      </c>
      <c r="O6899" s="37">
        <v>7.9665436193000003</v>
      </c>
      <c r="P6899" s="37">
        <v>7</v>
      </c>
      <c r="Q6899" s="37">
        <v>78.5175445</v>
      </c>
      <c r="R6899" s="38">
        <v>103380</v>
      </c>
      <c r="S6899" s="37">
        <v>2.43466</v>
      </c>
      <c r="T6899" s="38">
        <v>2</v>
      </c>
      <c r="U6899" s="38">
        <v>3</v>
      </c>
      <c r="V6899" s="38">
        <v>1</v>
      </c>
    </row>
    <row r="6900" spans="1:22" ht="13.5" customHeight="1" x14ac:dyDescent="0.2">
      <c r="A6900" s="32" t="s">
        <v>6896</v>
      </c>
      <c r="B6900" s="32" t="s">
        <v>14682</v>
      </c>
      <c r="C6900" s="32" t="s">
        <v>18163</v>
      </c>
      <c r="D6900" s="37">
        <v>9.7602370000000001</v>
      </c>
      <c r="E6900" s="39">
        <v>768.98</v>
      </c>
      <c r="F6900" s="39">
        <v>2183</v>
      </c>
      <c r="G6900" s="39">
        <v>4589.72</v>
      </c>
      <c r="H6900" s="38">
        <v>3</v>
      </c>
      <c r="I6900" s="38">
        <v>4773</v>
      </c>
      <c r="J6900" s="37">
        <v>61.996210187000003</v>
      </c>
      <c r="K6900" s="37">
        <v>71.866741962000006</v>
      </c>
      <c r="L6900" s="37">
        <v>44.324242095000002</v>
      </c>
      <c r="M6900" s="37">
        <v>2.3375402318999998</v>
      </c>
      <c r="N6900" s="37">
        <v>18.628202347999999</v>
      </c>
      <c r="O6900" s="37">
        <v>43.673790447000002</v>
      </c>
      <c r="P6900" s="37">
        <v>7</v>
      </c>
      <c r="Q6900" s="37">
        <v>75.2367797</v>
      </c>
      <c r="R6900" s="38">
        <v>129353</v>
      </c>
      <c r="S6900" s="37">
        <v>2.43466</v>
      </c>
      <c r="T6900" s="38">
        <v>1</v>
      </c>
      <c r="U6900" s="38">
        <v>0</v>
      </c>
      <c r="V6900" s="38">
        <v>2</v>
      </c>
    </row>
    <row r="6901" spans="1:22" ht="13.5" customHeight="1" x14ac:dyDescent="0.2">
      <c r="A6901" s="32" t="s">
        <v>6897</v>
      </c>
      <c r="B6901" s="32" t="s">
        <v>14683</v>
      </c>
      <c r="C6901" s="32" t="s">
        <v>18163</v>
      </c>
      <c r="D6901" s="37">
        <v>10.27319</v>
      </c>
      <c r="E6901" s="39">
        <v>1844.02</v>
      </c>
      <c r="F6901" s="39">
        <v>3909</v>
      </c>
      <c r="G6901" s="39">
        <v>7348.66</v>
      </c>
      <c r="H6901" s="38">
        <v>4</v>
      </c>
      <c r="I6901" s="38">
        <v>7534</v>
      </c>
      <c r="J6901" s="37">
        <v>8.1592763145999996</v>
      </c>
      <c r="K6901" s="37">
        <v>18.323815012000001</v>
      </c>
      <c r="L6901" s="37">
        <v>4.0913184471999999</v>
      </c>
      <c r="M6901" s="37">
        <v>5.0233462889</v>
      </c>
      <c r="N6901" s="37">
        <v>1.3508146620999999</v>
      </c>
      <c r="O6901" s="37">
        <v>3.4089364341000001</v>
      </c>
      <c r="P6901" s="37">
        <v>7</v>
      </c>
      <c r="Q6901" s="37">
        <v>80.739106300000003</v>
      </c>
      <c r="R6901" s="38">
        <v>180648</v>
      </c>
      <c r="S6901" s="37">
        <v>2.43466</v>
      </c>
      <c r="T6901" s="38">
        <v>2</v>
      </c>
      <c r="U6901" s="38">
        <v>4</v>
      </c>
      <c r="V6901" s="38">
        <v>1</v>
      </c>
    </row>
    <row r="6902" spans="1:22" ht="13.5" customHeight="1" x14ac:dyDescent="0.2">
      <c r="A6902" s="32" t="s">
        <v>6898</v>
      </c>
      <c r="B6902" s="32" t="s">
        <v>14684</v>
      </c>
      <c r="C6902" s="32" t="s">
        <v>18163</v>
      </c>
      <c r="D6902" s="37">
        <v>1.991377</v>
      </c>
      <c r="E6902" s="39">
        <v>1189.97</v>
      </c>
      <c r="F6902" s="39">
        <v>3200</v>
      </c>
      <c r="G6902" s="39">
        <v>6025.6</v>
      </c>
      <c r="H6902" s="38">
        <v>5</v>
      </c>
      <c r="I6902" s="38">
        <v>6182</v>
      </c>
      <c r="J6902" s="37">
        <v>35.872199868000003</v>
      </c>
      <c r="K6902" s="37">
        <v>47.189069275000001</v>
      </c>
      <c r="L6902" s="37">
        <v>26.341628959000001</v>
      </c>
      <c r="M6902" s="37">
        <v>5.0532915393</v>
      </c>
      <c r="N6902" s="37">
        <v>10.877296871</v>
      </c>
      <c r="O6902" s="37">
        <v>29.325713752999999</v>
      </c>
      <c r="P6902" s="37">
        <v>7</v>
      </c>
      <c r="Q6902" s="37">
        <v>91.916102100000003</v>
      </c>
      <c r="R6902" s="38">
        <v>151608</v>
      </c>
      <c r="S6902" s="37">
        <v>2.43466</v>
      </c>
      <c r="T6902" s="38">
        <v>2</v>
      </c>
      <c r="U6902" s="38">
        <v>4</v>
      </c>
      <c r="V6902" s="38">
        <v>3</v>
      </c>
    </row>
    <row r="6903" spans="1:22" ht="13.5" customHeight="1" x14ac:dyDescent="0.2">
      <c r="A6903" s="32" t="s">
        <v>6899</v>
      </c>
      <c r="B6903" s="32" t="s">
        <v>14685</v>
      </c>
      <c r="C6903" s="32" t="s">
        <v>18163</v>
      </c>
      <c r="D6903" s="37">
        <v>7.8634380000000004</v>
      </c>
      <c r="E6903" s="39">
        <v>681</v>
      </c>
      <c r="F6903" s="39">
        <v>1895</v>
      </c>
      <c r="G6903" s="39">
        <v>3734.94</v>
      </c>
      <c r="H6903" s="38">
        <v>3</v>
      </c>
      <c r="I6903" s="38">
        <v>3870</v>
      </c>
      <c r="J6903" s="37">
        <v>63.688575991</v>
      </c>
      <c r="K6903" s="37">
        <v>72.641345889999997</v>
      </c>
      <c r="L6903" s="37">
        <v>41.992858382000001</v>
      </c>
      <c r="M6903" s="37">
        <v>5.2004742686999998</v>
      </c>
      <c r="N6903" s="37">
        <v>14.516857626</v>
      </c>
      <c r="O6903" s="37">
        <v>19.923597374</v>
      </c>
      <c r="P6903" s="37">
        <v>7</v>
      </c>
      <c r="Q6903" s="37">
        <v>87.008429699999994</v>
      </c>
      <c r="R6903" s="38">
        <v>149717</v>
      </c>
      <c r="S6903" s="37">
        <v>2.43466</v>
      </c>
      <c r="T6903" s="38">
        <v>1</v>
      </c>
      <c r="U6903" s="38">
        <v>0</v>
      </c>
      <c r="V6903" s="38">
        <v>0</v>
      </c>
    </row>
    <row r="6904" spans="1:22" ht="13.5" customHeight="1" x14ac:dyDescent="0.2">
      <c r="A6904" s="32" t="s">
        <v>6900</v>
      </c>
      <c r="B6904" s="32" t="s">
        <v>14686</v>
      </c>
      <c r="C6904" s="32" t="s">
        <v>18163</v>
      </c>
      <c r="D6904" s="37">
        <v>4.5317999999999996</v>
      </c>
      <c r="E6904" s="39">
        <v>697.01</v>
      </c>
      <c r="F6904" s="39">
        <v>2442</v>
      </c>
      <c r="G6904" s="39">
        <v>4822.88</v>
      </c>
      <c r="H6904" s="38">
        <v>4</v>
      </c>
      <c r="I6904" s="38">
        <v>5038</v>
      </c>
      <c r="J6904" s="37">
        <v>84.363875848000006</v>
      </c>
      <c r="K6904" s="37">
        <v>86.725943575000002</v>
      </c>
      <c r="L6904" s="37">
        <v>54.045990693</v>
      </c>
      <c r="M6904" s="37">
        <v>3.5537926635999999</v>
      </c>
      <c r="N6904" s="37">
        <v>27.988639835000001</v>
      </c>
      <c r="O6904" s="37">
        <v>45.929494327</v>
      </c>
      <c r="P6904" s="37">
        <v>7</v>
      </c>
      <c r="Q6904" s="37">
        <v>90.5189843</v>
      </c>
      <c r="R6904" s="38">
        <v>173552</v>
      </c>
      <c r="S6904" s="37">
        <v>2.43466</v>
      </c>
      <c r="T6904" s="38">
        <v>2</v>
      </c>
      <c r="U6904" s="38">
        <v>3</v>
      </c>
      <c r="V6904" s="38">
        <v>1</v>
      </c>
    </row>
    <row r="6905" spans="1:22" ht="13.5" customHeight="1" x14ac:dyDescent="0.2">
      <c r="A6905" s="32" t="s">
        <v>6901</v>
      </c>
      <c r="B6905" s="32" t="s">
        <v>14687</v>
      </c>
      <c r="C6905" s="32" t="s">
        <v>18163</v>
      </c>
      <c r="D6905" s="37">
        <v>3.9490569999999998</v>
      </c>
      <c r="E6905" s="39">
        <v>1206.01</v>
      </c>
      <c r="F6905" s="39">
        <v>3149</v>
      </c>
      <c r="G6905" s="39">
        <v>6049.87</v>
      </c>
      <c r="H6905" s="38">
        <v>4</v>
      </c>
      <c r="I6905" s="38">
        <v>6198</v>
      </c>
      <c r="J6905" s="37">
        <v>34.142287832000001</v>
      </c>
      <c r="K6905" s="37">
        <v>43.857984854000001</v>
      </c>
      <c r="L6905" s="37">
        <v>26.137818349</v>
      </c>
      <c r="M6905" s="37">
        <v>4.4262840579000002</v>
      </c>
      <c r="N6905" s="37">
        <v>9.2253584280999998</v>
      </c>
      <c r="O6905" s="37">
        <v>20.672114522000001</v>
      </c>
      <c r="P6905" s="37">
        <v>6.9840381779999996</v>
      </c>
      <c r="Q6905" s="37">
        <v>86.730396200000001</v>
      </c>
      <c r="R6905" s="38">
        <v>170740</v>
      </c>
      <c r="S6905" s="37">
        <v>2.43466</v>
      </c>
      <c r="T6905" s="38">
        <v>3</v>
      </c>
      <c r="U6905" s="38">
        <v>4</v>
      </c>
      <c r="V6905" s="38">
        <v>1</v>
      </c>
    </row>
    <row r="6906" spans="1:22" ht="13.5" customHeight="1" x14ac:dyDescent="0.2">
      <c r="A6906" s="32" t="s">
        <v>6902</v>
      </c>
      <c r="B6906" s="32" t="s">
        <v>14688</v>
      </c>
      <c r="C6906" s="32" t="s">
        <v>18163</v>
      </c>
      <c r="D6906" s="37">
        <v>6.6470909999999996</v>
      </c>
      <c r="E6906" s="39">
        <v>1338.99</v>
      </c>
      <c r="F6906" s="39">
        <v>4096</v>
      </c>
      <c r="G6906" s="39">
        <v>7637.5</v>
      </c>
      <c r="H6906" s="38">
        <v>6</v>
      </c>
      <c r="I6906" s="38">
        <v>7974</v>
      </c>
      <c r="J6906" s="37">
        <v>43.229196776000002</v>
      </c>
      <c r="K6906" s="37">
        <v>55.772404457999997</v>
      </c>
      <c r="L6906" s="37">
        <v>24.313789017000001</v>
      </c>
      <c r="M6906" s="37">
        <v>2.1634979858999999</v>
      </c>
      <c r="N6906" s="37">
        <v>13.355820593000001</v>
      </c>
      <c r="O6906" s="37">
        <v>46.562315192</v>
      </c>
      <c r="P6906" s="37">
        <v>7</v>
      </c>
      <c r="Q6906" s="37">
        <v>91.6799544</v>
      </c>
      <c r="R6906" s="38">
        <v>199172</v>
      </c>
      <c r="S6906" s="37">
        <v>2.43466</v>
      </c>
      <c r="T6906" s="38">
        <v>4</v>
      </c>
      <c r="U6906" s="38">
        <v>6</v>
      </c>
      <c r="V6906" s="38">
        <v>0</v>
      </c>
    </row>
    <row r="6907" spans="1:22" ht="13.5" customHeight="1" x14ac:dyDescent="0.2">
      <c r="A6907" s="32" t="s">
        <v>6903</v>
      </c>
      <c r="B6907" s="32" t="s">
        <v>14689</v>
      </c>
      <c r="C6907" s="32" t="s">
        <v>18163</v>
      </c>
      <c r="D6907" s="37">
        <v>11.801869999999999</v>
      </c>
      <c r="E6907" s="39">
        <v>1512.05</v>
      </c>
      <c r="F6907" s="39">
        <v>4981</v>
      </c>
      <c r="G6907" s="39">
        <v>9250.58</v>
      </c>
      <c r="H6907" s="38">
        <v>7</v>
      </c>
      <c r="I6907" s="38">
        <v>9607</v>
      </c>
      <c r="J6907" s="37">
        <v>41.344883971999998</v>
      </c>
      <c r="K6907" s="37">
        <v>49.496677093000002</v>
      </c>
      <c r="L6907" s="37">
        <v>30.125694060000001</v>
      </c>
      <c r="M6907" s="37">
        <v>4.8985578142000001</v>
      </c>
      <c r="N6907" s="37">
        <v>23.985265429999998</v>
      </c>
      <c r="O6907" s="37">
        <v>31.473611720000001</v>
      </c>
      <c r="P6907" s="37">
        <v>7</v>
      </c>
      <c r="Q6907" s="37">
        <v>77.439138600000007</v>
      </c>
      <c r="R6907" s="38">
        <v>280703</v>
      </c>
      <c r="S6907" s="37">
        <v>2.43466</v>
      </c>
      <c r="T6907" s="38">
        <v>3</v>
      </c>
      <c r="U6907" s="38">
        <v>7</v>
      </c>
      <c r="V6907" s="38">
        <v>0</v>
      </c>
    </row>
    <row r="6908" spans="1:22" ht="13.5" customHeight="1" x14ac:dyDescent="0.2">
      <c r="A6908" s="32" t="s">
        <v>6904</v>
      </c>
      <c r="B6908" s="32" t="s">
        <v>14690</v>
      </c>
      <c r="C6908" s="32" t="s">
        <v>18163</v>
      </c>
      <c r="D6908" s="37">
        <v>5.2156089999999997</v>
      </c>
      <c r="E6908" s="39">
        <v>765</v>
      </c>
      <c r="F6908" s="39">
        <v>2074</v>
      </c>
      <c r="G6908" s="39">
        <v>3901.02</v>
      </c>
      <c r="H6908" s="38">
        <v>4</v>
      </c>
      <c r="I6908" s="38">
        <v>3990</v>
      </c>
      <c r="J6908" s="37">
        <v>25.895160915999998</v>
      </c>
      <c r="K6908" s="37">
        <v>35.164154205999999</v>
      </c>
      <c r="L6908" s="37">
        <v>20.415212632999999</v>
      </c>
      <c r="M6908" s="37">
        <v>5.3944464645999997</v>
      </c>
      <c r="N6908" s="37">
        <v>7.7290539044999997</v>
      </c>
      <c r="O6908" s="37">
        <v>15.772167524</v>
      </c>
      <c r="P6908" s="37">
        <v>7</v>
      </c>
      <c r="Q6908" s="37">
        <v>92.220829499999994</v>
      </c>
      <c r="R6908" s="38">
        <v>111866</v>
      </c>
      <c r="S6908" s="37">
        <v>2.43466</v>
      </c>
      <c r="T6908" s="38">
        <v>2</v>
      </c>
      <c r="U6908" s="38">
        <v>2</v>
      </c>
      <c r="V6908" s="38">
        <v>1</v>
      </c>
    </row>
    <row r="6909" spans="1:22" ht="13.5" customHeight="1" x14ac:dyDescent="0.2">
      <c r="A6909" s="32" t="s">
        <v>6905</v>
      </c>
      <c r="B6909" s="32" t="s">
        <v>14691</v>
      </c>
      <c r="C6909" s="32" t="s">
        <v>18163</v>
      </c>
      <c r="D6909" s="37">
        <v>3.010278</v>
      </c>
      <c r="E6909" s="39">
        <v>1249.98</v>
      </c>
      <c r="F6909" s="39">
        <v>2475</v>
      </c>
      <c r="G6909" s="39">
        <v>4876.24</v>
      </c>
      <c r="H6909" s="38">
        <v>5</v>
      </c>
      <c r="I6909" s="38">
        <v>4951</v>
      </c>
      <c r="J6909" s="37">
        <v>16.502457563</v>
      </c>
      <c r="K6909" s="37">
        <v>29.659600723</v>
      </c>
      <c r="L6909" s="37">
        <v>13.338955172</v>
      </c>
      <c r="M6909" s="37">
        <v>7.5860748267</v>
      </c>
      <c r="N6909" s="37">
        <v>3.7355214317000001</v>
      </c>
      <c r="O6909" s="37">
        <v>10.615129741000001</v>
      </c>
      <c r="P6909" s="37">
        <v>7</v>
      </c>
      <c r="Q6909" s="37">
        <v>86.760742899999997</v>
      </c>
      <c r="R6909" s="38">
        <v>86059</v>
      </c>
      <c r="S6909" s="37">
        <v>2.43466</v>
      </c>
      <c r="T6909" s="38">
        <v>2</v>
      </c>
      <c r="U6909" s="38">
        <v>5</v>
      </c>
      <c r="V6909" s="38">
        <v>2</v>
      </c>
    </row>
    <row r="6910" spans="1:22" ht="13.5" customHeight="1" x14ac:dyDescent="0.2">
      <c r="A6910" s="32" t="s">
        <v>6906</v>
      </c>
      <c r="B6910" s="32" t="s">
        <v>14692</v>
      </c>
      <c r="C6910" s="32" t="s">
        <v>18163</v>
      </c>
      <c r="D6910" s="37">
        <v>5.2566480000000002</v>
      </c>
      <c r="E6910" s="39">
        <v>970.02</v>
      </c>
      <c r="F6910" s="39">
        <v>2807</v>
      </c>
      <c r="G6910" s="39">
        <v>5486.51</v>
      </c>
      <c r="H6910" s="38">
        <v>6</v>
      </c>
      <c r="I6910" s="38">
        <v>5622</v>
      </c>
      <c r="J6910" s="37">
        <v>28.8577108</v>
      </c>
      <c r="K6910" s="37">
        <v>39.019789029999998</v>
      </c>
      <c r="L6910" s="37">
        <v>22.237435889</v>
      </c>
      <c r="M6910" s="37">
        <v>4.5354270591999999</v>
      </c>
      <c r="N6910" s="37">
        <v>8.2102194306000005</v>
      </c>
      <c r="O6910" s="37">
        <v>16.288020862</v>
      </c>
      <c r="P6910" s="37">
        <v>7</v>
      </c>
      <c r="Q6910" s="37">
        <v>91.768051499999999</v>
      </c>
      <c r="R6910" s="38">
        <v>154362</v>
      </c>
      <c r="S6910" s="37">
        <v>2.43466</v>
      </c>
      <c r="T6910" s="38">
        <v>3</v>
      </c>
      <c r="U6910" s="38">
        <v>6</v>
      </c>
      <c r="V6910" s="38">
        <v>0</v>
      </c>
    </row>
    <row r="6911" spans="1:22" ht="13.5" customHeight="1" x14ac:dyDescent="0.2">
      <c r="A6911" s="32" t="s">
        <v>6907</v>
      </c>
      <c r="B6911" s="32" t="s">
        <v>14693</v>
      </c>
      <c r="C6911" s="32" t="s">
        <v>18163</v>
      </c>
      <c r="D6911" s="37">
        <v>7.9882669999999996</v>
      </c>
      <c r="E6911" s="39">
        <v>1136.97</v>
      </c>
      <c r="F6911" s="39">
        <v>3872</v>
      </c>
      <c r="G6911" s="39">
        <v>7403.82</v>
      </c>
      <c r="H6911" s="38">
        <v>7</v>
      </c>
      <c r="I6911" s="38">
        <v>7596</v>
      </c>
      <c r="J6911" s="37">
        <v>36.858567424999997</v>
      </c>
      <c r="K6911" s="37">
        <v>49.122055252000003</v>
      </c>
      <c r="L6911" s="37">
        <v>26.856154622999998</v>
      </c>
      <c r="M6911" s="37">
        <v>4.6997704728</v>
      </c>
      <c r="N6911" s="37">
        <v>10.831474516</v>
      </c>
      <c r="O6911" s="37">
        <v>28.855642512999999</v>
      </c>
      <c r="P6911" s="37">
        <v>7</v>
      </c>
      <c r="Q6911" s="37">
        <v>86.774715799999996</v>
      </c>
      <c r="R6911" s="38">
        <v>236118</v>
      </c>
      <c r="S6911" s="37">
        <v>2.43466</v>
      </c>
      <c r="T6911" s="38">
        <v>5</v>
      </c>
      <c r="U6911" s="38">
        <v>7</v>
      </c>
      <c r="V6911" s="38">
        <v>1</v>
      </c>
    </row>
    <row r="6912" spans="1:22" ht="13.5" customHeight="1" x14ac:dyDescent="0.2">
      <c r="A6912" s="32" t="s">
        <v>6908</v>
      </c>
      <c r="B6912" s="32" t="s">
        <v>14694</v>
      </c>
      <c r="C6912" s="32" t="s">
        <v>18163</v>
      </c>
      <c r="D6912" s="37">
        <v>1.5438240000000001</v>
      </c>
      <c r="E6912" s="39">
        <v>511.99</v>
      </c>
      <c r="F6912" s="39">
        <v>1224</v>
      </c>
      <c r="G6912" s="39">
        <v>2365.11</v>
      </c>
      <c r="H6912" s="38">
        <v>3</v>
      </c>
      <c r="I6912" s="38">
        <v>2428</v>
      </c>
      <c r="J6912" s="37">
        <v>12.855400854000001</v>
      </c>
      <c r="K6912" s="37">
        <v>20.344897349</v>
      </c>
      <c r="L6912" s="37">
        <v>6.3354840933999998</v>
      </c>
      <c r="M6912" s="37">
        <v>2.0845989302999999</v>
      </c>
      <c r="N6912" s="37">
        <v>6.5329397188999998</v>
      </c>
      <c r="O6912" s="37">
        <v>16.861466147000002</v>
      </c>
      <c r="P6912" s="37">
        <v>7</v>
      </c>
      <c r="Q6912" s="37" t="s">
        <v>15680</v>
      </c>
      <c r="R6912" s="38">
        <v>53058</v>
      </c>
      <c r="S6912" s="37">
        <v>2.43466</v>
      </c>
      <c r="T6912" s="38">
        <v>1</v>
      </c>
      <c r="U6912" s="38">
        <v>1</v>
      </c>
      <c r="V6912" s="38">
        <v>2</v>
      </c>
    </row>
    <row r="6913" spans="1:22" ht="13.5" customHeight="1" x14ac:dyDescent="0.2">
      <c r="A6913" s="32" t="s">
        <v>6909</v>
      </c>
      <c r="B6913" s="32" t="s">
        <v>14695</v>
      </c>
      <c r="C6913" s="32" t="s">
        <v>18163</v>
      </c>
      <c r="D6913" s="37">
        <v>8.6874680000000009</v>
      </c>
      <c r="E6913" s="39">
        <v>555.98</v>
      </c>
      <c r="F6913" s="39">
        <v>1768</v>
      </c>
      <c r="G6913" s="39">
        <v>3415.87</v>
      </c>
      <c r="H6913" s="38">
        <v>3</v>
      </c>
      <c r="I6913" s="38">
        <v>3535</v>
      </c>
      <c r="J6913" s="37">
        <v>34.331530313999998</v>
      </c>
      <c r="K6913" s="37">
        <v>47.122208401000002</v>
      </c>
      <c r="L6913" s="37">
        <v>16.757478637999998</v>
      </c>
      <c r="M6913" s="37">
        <v>1.7553057779000001</v>
      </c>
      <c r="N6913" s="37">
        <v>10.080988401000001</v>
      </c>
      <c r="O6913" s="37">
        <v>40.148319391999998</v>
      </c>
      <c r="P6913" s="37">
        <v>7</v>
      </c>
      <c r="Q6913" s="37">
        <v>79.224952000000002</v>
      </c>
      <c r="R6913" s="38">
        <v>98210</v>
      </c>
      <c r="S6913" s="37">
        <v>2.43466</v>
      </c>
      <c r="T6913" s="38">
        <v>2</v>
      </c>
      <c r="U6913" s="38">
        <v>3</v>
      </c>
      <c r="V6913" s="38">
        <v>1</v>
      </c>
    </row>
    <row r="6914" spans="1:22" ht="13.5" customHeight="1" x14ac:dyDescent="0.2">
      <c r="A6914" s="32" t="s">
        <v>6910</v>
      </c>
      <c r="B6914" s="32" t="s">
        <v>14696</v>
      </c>
      <c r="C6914" s="32" t="s">
        <v>18163</v>
      </c>
      <c r="D6914" s="37">
        <v>7.4524350000000004</v>
      </c>
      <c r="E6914" s="39">
        <v>850</v>
      </c>
      <c r="F6914" s="39">
        <v>2058</v>
      </c>
      <c r="G6914" s="39">
        <v>3950.44</v>
      </c>
      <c r="H6914" s="38">
        <v>6</v>
      </c>
      <c r="I6914" s="38">
        <v>4048</v>
      </c>
      <c r="J6914" s="37">
        <v>12.574153213000001</v>
      </c>
      <c r="K6914" s="37">
        <v>21.549182649999999</v>
      </c>
      <c r="L6914" s="37">
        <v>6.6536060873</v>
      </c>
      <c r="M6914" s="37">
        <v>1.5115085130000001</v>
      </c>
      <c r="N6914" s="37">
        <v>3.9974845595000001</v>
      </c>
      <c r="O6914" s="37">
        <v>13.144619538000001</v>
      </c>
      <c r="P6914" s="37">
        <v>7</v>
      </c>
      <c r="Q6914" s="37">
        <v>84.699943200000007</v>
      </c>
      <c r="R6914" s="38">
        <v>106718</v>
      </c>
      <c r="S6914" s="37">
        <v>2.43466</v>
      </c>
      <c r="T6914" s="38">
        <v>5</v>
      </c>
      <c r="U6914" s="38">
        <v>5</v>
      </c>
      <c r="V6914" s="38">
        <v>2</v>
      </c>
    </row>
    <row r="6915" spans="1:22" ht="13.5" customHeight="1" x14ac:dyDescent="0.2">
      <c r="A6915" s="32" t="s">
        <v>6911</v>
      </c>
      <c r="B6915" s="32" t="s">
        <v>14697</v>
      </c>
      <c r="C6915" s="32" t="s">
        <v>18163</v>
      </c>
      <c r="D6915" s="37">
        <v>7.6062890000000003</v>
      </c>
      <c r="E6915" s="39">
        <v>846.02</v>
      </c>
      <c r="F6915" s="39">
        <v>2300</v>
      </c>
      <c r="G6915" s="39">
        <v>4239.8500000000004</v>
      </c>
      <c r="H6915" s="38">
        <v>3</v>
      </c>
      <c r="I6915" s="38">
        <v>4337</v>
      </c>
      <c r="J6915" s="37">
        <v>16.402357429999999</v>
      </c>
      <c r="K6915" s="37">
        <v>26.062220598</v>
      </c>
      <c r="L6915" s="37">
        <v>10.887718104999999</v>
      </c>
      <c r="M6915" s="37">
        <v>2.6705535505000002</v>
      </c>
      <c r="N6915" s="37">
        <v>6.8801874512000003</v>
      </c>
      <c r="O6915" s="37">
        <v>20.693729233999999</v>
      </c>
      <c r="P6915" s="37">
        <v>7</v>
      </c>
      <c r="Q6915" s="37">
        <v>90.727183800000006</v>
      </c>
      <c r="R6915" s="38">
        <v>135778</v>
      </c>
      <c r="S6915" s="37">
        <v>2.43466</v>
      </c>
      <c r="T6915" s="38">
        <v>2</v>
      </c>
      <c r="U6915" s="38">
        <v>3</v>
      </c>
      <c r="V6915" s="38">
        <v>0</v>
      </c>
    </row>
    <row r="6916" spans="1:22" ht="13.5" customHeight="1" x14ac:dyDescent="0.2">
      <c r="A6916" s="32" t="s">
        <v>6912</v>
      </c>
      <c r="B6916" s="32" t="s">
        <v>14682</v>
      </c>
      <c r="C6916" s="32" t="s">
        <v>18163</v>
      </c>
      <c r="D6916" s="37">
        <v>3.3887700000000001</v>
      </c>
      <c r="E6916" s="39">
        <v>547.01</v>
      </c>
      <c r="F6916" s="39">
        <v>1161</v>
      </c>
      <c r="G6916" s="39">
        <v>2318.31</v>
      </c>
      <c r="H6916" s="38">
        <v>3</v>
      </c>
      <c r="I6916" s="38">
        <v>2378</v>
      </c>
      <c r="J6916" s="37">
        <v>18.993288100000001</v>
      </c>
      <c r="K6916" s="37">
        <v>27.592581334999998</v>
      </c>
      <c r="L6916" s="37">
        <v>12.818281068999999</v>
      </c>
      <c r="M6916" s="37">
        <v>2.6341018502</v>
      </c>
      <c r="N6916" s="37">
        <v>6.2636322633999999</v>
      </c>
      <c r="O6916" s="37">
        <v>20.200501450000001</v>
      </c>
      <c r="P6916" s="37">
        <v>7</v>
      </c>
      <c r="Q6916" s="37" t="s">
        <v>15680</v>
      </c>
      <c r="R6916" s="38">
        <v>50591</v>
      </c>
      <c r="S6916" s="37">
        <v>2.43466</v>
      </c>
      <c r="T6916" s="38">
        <v>1</v>
      </c>
      <c r="U6916" s="38">
        <v>0</v>
      </c>
      <c r="V6916" s="38">
        <v>3</v>
      </c>
    </row>
    <row r="6917" spans="1:22" ht="13.5" customHeight="1" x14ac:dyDescent="0.2">
      <c r="A6917" s="32" t="s">
        <v>6913</v>
      </c>
      <c r="B6917" s="32" t="s">
        <v>14698</v>
      </c>
      <c r="C6917" s="32" t="s">
        <v>18163</v>
      </c>
      <c r="D6917" s="37">
        <v>4.8396410000000003</v>
      </c>
      <c r="E6917" s="39">
        <v>1440.02</v>
      </c>
      <c r="F6917" s="39">
        <v>2607</v>
      </c>
      <c r="G6917" s="39">
        <v>4845.2700000000004</v>
      </c>
      <c r="H6917" s="38">
        <v>3</v>
      </c>
      <c r="I6917" s="38">
        <v>4969</v>
      </c>
      <c r="J6917" s="37">
        <v>7.2623844457000004</v>
      </c>
      <c r="K6917" s="37">
        <v>15.707360417</v>
      </c>
      <c r="L6917" s="37">
        <v>2.4990152619999999</v>
      </c>
      <c r="M6917" s="37">
        <v>7.6767082748000002</v>
      </c>
      <c r="N6917" s="37">
        <v>1.1207617731999999</v>
      </c>
      <c r="O6917" s="37">
        <v>4.0075550286999997</v>
      </c>
      <c r="P6917" s="37">
        <v>7</v>
      </c>
      <c r="Q6917" s="37">
        <v>83.787465600000004</v>
      </c>
      <c r="R6917" s="38">
        <v>180019</v>
      </c>
      <c r="S6917" s="37">
        <v>2.43466</v>
      </c>
      <c r="T6917" s="38">
        <v>1</v>
      </c>
      <c r="U6917" s="38">
        <v>3</v>
      </c>
      <c r="V6917" s="38">
        <v>2</v>
      </c>
    </row>
    <row r="6918" spans="1:22" ht="13.5" customHeight="1" x14ac:dyDescent="0.2">
      <c r="A6918" s="32" t="s">
        <v>6914</v>
      </c>
      <c r="B6918" s="32" t="s">
        <v>14699</v>
      </c>
      <c r="C6918" s="32" t="s">
        <v>18163</v>
      </c>
      <c r="D6918" s="37">
        <v>7.4470070000000002</v>
      </c>
      <c r="E6918" s="39">
        <v>958.99</v>
      </c>
      <c r="F6918" s="39">
        <v>2757</v>
      </c>
      <c r="G6918" s="39">
        <v>5226.6099999999997</v>
      </c>
      <c r="H6918" s="38">
        <v>3</v>
      </c>
      <c r="I6918" s="38">
        <v>5336</v>
      </c>
      <c r="J6918" s="37">
        <v>10.529425862</v>
      </c>
      <c r="K6918" s="37">
        <v>20.392560208999999</v>
      </c>
      <c r="L6918" s="37">
        <v>3.9128453525000002</v>
      </c>
      <c r="M6918" s="37">
        <v>3.3433132281</v>
      </c>
      <c r="N6918" s="37">
        <v>3.9499502394000001</v>
      </c>
      <c r="O6918" s="37">
        <v>10.468403525999999</v>
      </c>
      <c r="P6918" s="37">
        <v>7</v>
      </c>
      <c r="Q6918" s="37">
        <v>87.740331400000002</v>
      </c>
      <c r="R6918" s="38">
        <v>158907</v>
      </c>
      <c r="S6918" s="37">
        <v>2.43466</v>
      </c>
      <c r="T6918" s="38">
        <v>2</v>
      </c>
      <c r="U6918" s="38">
        <v>3</v>
      </c>
      <c r="V6918" s="38">
        <v>0</v>
      </c>
    </row>
    <row r="6919" spans="1:22" ht="13.5" customHeight="1" x14ac:dyDescent="0.2">
      <c r="A6919" s="32" t="s">
        <v>6915</v>
      </c>
      <c r="B6919" s="32" t="s">
        <v>14700</v>
      </c>
      <c r="C6919" s="32" t="s">
        <v>18163</v>
      </c>
      <c r="D6919" s="37">
        <v>5.7431580000000002</v>
      </c>
      <c r="E6919" s="39">
        <v>675.01</v>
      </c>
      <c r="F6919" s="39">
        <v>1993</v>
      </c>
      <c r="G6919" s="39">
        <v>3867.27</v>
      </c>
      <c r="H6919" s="38">
        <v>3</v>
      </c>
      <c r="I6919" s="38">
        <v>3984</v>
      </c>
      <c r="J6919" s="37">
        <v>39.180338325000001</v>
      </c>
      <c r="K6919" s="37">
        <v>50.466980683000003</v>
      </c>
      <c r="L6919" s="37">
        <v>28.179538164</v>
      </c>
      <c r="M6919" s="37">
        <v>2.3922507918</v>
      </c>
      <c r="N6919" s="37">
        <v>18.191271700000001</v>
      </c>
      <c r="O6919" s="37">
        <v>49.793757925000001</v>
      </c>
      <c r="P6919" s="37">
        <v>7</v>
      </c>
      <c r="Q6919" s="37">
        <v>78.858873099999997</v>
      </c>
      <c r="R6919" s="38">
        <v>96826</v>
      </c>
      <c r="S6919" s="37">
        <v>2.43466</v>
      </c>
      <c r="T6919" s="38">
        <v>2</v>
      </c>
      <c r="U6919" s="38">
        <v>3</v>
      </c>
      <c r="V6919" s="38">
        <v>0</v>
      </c>
    </row>
    <row r="6920" spans="1:22" ht="13.5" customHeight="1" x14ac:dyDescent="0.2">
      <c r="A6920" s="32" t="s">
        <v>6916</v>
      </c>
      <c r="B6920" s="32" t="s">
        <v>14701</v>
      </c>
      <c r="C6920" s="32" t="s">
        <v>18163</v>
      </c>
      <c r="D6920" s="37">
        <v>4.3047899999999997</v>
      </c>
      <c r="E6920" s="39">
        <v>914.02</v>
      </c>
      <c r="F6920" s="39">
        <v>2143</v>
      </c>
      <c r="G6920" s="39">
        <v>3971.44</v>
      </c>
      <c r="H6920" s="38">
        <v>4</v>
      </c>
      <c r="I6920" s="38">
        <v>4085</v>
      </c>
      <c r="J6920" s="37">
        <v>5.7371517698999996</v>
      </c>
      <c r="K6920" s="37">
        <v>19.131243006999998</v>
      </c>
      <c r="L6920" s="37">
        <v>3.0493384680000002</v>
      </c>
      <c r="M6920" s="37">
        <v>6.1949294008000004</v>
      </c>
      <c r="N6920" s="37">
        <v>0.84930933939999997</v>
      </c>
      <c r="O6920" s="37">
        <v>6.9062704044999998</v>
      </c>
      <c r="P6920" s="37">
        <v>7</v>
      </c>
      <c r="Q6920" s="37">
        <v>90.761816600000003</v>
      </c>
      <c r="R6920" s="38">
        <v>103808</v>
      </c>
      <c r="S6920" s="37">
        <v>2.43466</v>
      </c>
      <c r="T6920" s="38">
        <v>4</v>
      </c>
      <c r="U6920" s="38">
        <v>4</v>
      </c>
      <c r="V6920" s="38">
        <v>2</v>
      </c>
    </row>
    <row r="6921" spans="1:22" ht="13.5" customHeight="1" x14ac:dyDescent="0.2">
      <c r="A6921" s="32" t="s">
        <v>6917</v>
      </c>
      <c r="B6921" s="32" t="s">
        <v>14702</v>
      </c>
      <c r="C6921" s="32" t="s">
        <v>18163</v>
      </c>
      <c r="D6921" s="37">
        <v>6.4129839999999998</v>
      </c>
      <c r="E6921" s="39">
        <v>605.99</v>
      </c>
      <c r="F6921" s="39">
        <v>1272</v>
      </c>
      <c r="G6921" s="39">
        <v>2572.5300000000002</v>
      </c>
      <c r="H6921" s="38">
        <v>4</v>
      </c>
      <c r="I6921" s="38">
        <v>2651</v>
      </c>
      <c r="J6921" s="37">
        <v>25.442853686999999</v>
      </c>
      <c r="K6921" s="37">
        <v>36.97620766</v>
      </c>
      <c r="L6921" s="37">
        <v>13.517473839000001</v>
      </c>
      <c r="M6921" s="37">
        <v>1.3952372032</v>
      </c>
      <c r="N6921" s="37">
        <v>8.6802235417000002</v>
      </c>
      <c r="O6921" s="37">
        <v>36.347564018999996</v>
      </c>
      <c r="P6921" s="37">
        <v>7</v>
      </c>
      <c r="Q6921" s="37" t="s">
        <v>15680</v>
      </c>
      <c r="R6921" s="38">
        <v>90318</v>
      </c>
      <c r="S6921" s="37">
        <v>2.43466</v>
      </c>
      <c r="T6921" s="38">
        <v>3</v>
      </c>
      <c r="U6921" s="38">
        <v>2</v>
      </c>
      <c r="V6921" s="38">
        <v>1</v>
      </c>
    </row>
    <row r="6922" spans="1:22" ht="13.5" customHeight="1" x14ac:dyDescent="0.2">
      <c r="A6922" s="32" t="s">
        <v>6918</v>
      </c>
      <c r="B6922" s="32" t="s">
        <v>14703</v>
      </c>
      <c r="C6922" s="32" t="s">
        <v>18163</v>
      </c>
      <c r="D6922" s="37">
        <v>5.6916500000000001</v>
      </c>
      <c r="E6922" s="39">
        <v>593</v>
      </c>
      <c r="F6922" s="39">
        <v>1538</v>
      </c>
      <c r="G6922" s="39">
        <v>3088.7</v>
      </c>
      <c r="H6922" s="38">
        <v>3</v>
      </c>
      <c r="I6922" s="38">
        <v>3164</v>
      </c>
      <c r="J6922" s="37">
        <v>12.229635485999999</v>
      </c>
      <c r="K6922" s="37">
        <v>20.441648949000001</v>
      </c>
      <c r="L6922" s="37">
        <v>6.3111367281000001</v>
      </c>
      <c r="M6922" s="37">
        <v>1.643356603</v>
      </c>
      <c r="N6922" s="37">
        <v>6.9469404817999996</v>
      </c>
      <c r="O6922" s="37">
        <v>15.425218750999999</v>
      </c>
      <c r="P6922" s="37">
        <v>7</v>
      </c>
      <c r="Q6922" s="37">
        <v>89.520555700000003</v>
      </c>
      <c r="R6922" s="38">
        <v>94316</v>
      </c>
      <c r="S6922" s="37">
        <v>2.43466</v>
      </c>
      <c r="T6922" s="38">
        <v>1</v>
      </c>
      <c r="U6922" s="38">
        <v>3</v>
      </c>
      <c r="V6922" s="38">
        <v>1</v>
      </c>
    </row>
    <row r="6923" spans="1:22" ht="13.5" customHeight="1" x14ac:dyDescent="0.2">
      <c r="A6923" s="32" t="s">
        <v>6919</v>
      </c>
      <c r="B6923" s="32" t="s">
        <v>14704</v>
      </c>
      <c r="C6923" s="32" t="s">
        <v>18163</v>
      </c>
      <c r="D6923" s="37">
        <v>15.63049</v>
      </c>
      <c r="E6923" s="39">
        <v>471.02</v>
      </c>
      <c r="F6923" s="39">
        <v>2571</v>
      </c>
      <c r="G6923" s="39">
        <v>4930.42</v>
      </c>
      <c r="H6923" s="38">
        <v>9</v>
      </c>
      <c r="I6923" s="38">
        <v>5085</v>
      </c>
      <c r="J6923" s="37">
        <v>84.768680199000002</v>
      </c>
      <c r="K6923" s="37">
        <v>81.125278023999996</v>
      </c>
      <c r="L6923" s="37">
        <v>68.712138404000001</v>
      </c>
      <c r="M6923" s="37">
        <v>4.4673375952000001</v>
      </c>
      <c r="N6923" s="37">
        <v>45.139205959999998</v>
      </c>
      <c r="O6923" s="37">
        <v>35.965261558999998</v>
      </c>
      <c r="P6923" s="37">
        <v>7</v>
      </c>
      <c r="Q6923" s="37">
        <v>89.188456599999995</v>
      </c>
      <c r="R6923" s="38">
        <v>158877</v>
      </c>
      <c r="S6923" s="37">
        <v>2.43466</v>
      </c>
      <c r="T6923" s="38">
        <v>5</v>
      </c>
      <c r="U6923" s="38">
        <v>7</v>
      </c>
      <c r="V6923" s="38">
        <v>1</v>
      </c>
    </row>
    <row r="6924" spans="1:22" ht="13.5" customHeight="1" x14ac:dyDescent="0.2">
      <c r="A6924" s="32" t="s">
        <v>6920</v>
      </c>
      <c r="B6924" s="32" t="s">
        <v>14705</v>
      </c>
      <c r="C6924" s="32" t="s">
        <v>18163</v>
      </c>
      <c r="D6924" s="37">
        <v>4.325437</v>
      </c>
      <c r="E6924" s="39">
        <v>653.01</v>
      </c>
      <c r="F6924" s="39">
        <v>2122</v>
      </c>
      <c r="G6924" s="39">
        <v>4277.42</v>
      </c>
      <c r="H6924" s="38">
        <v>3</v>
      </c>
      <c r="I6924" s="38">
        <v>4445</v>
      </c>
      <c r="J6924" s="37">
        <v>65.893885112000007</v>
      </c>
      <c r="K6924" s="37">
        <v>72.232337854999997</v>
      </c>
      <c r="L6924" s="37">
        <v>42.665286397999999</v>
      </c>
      <c r="M6924" s="37">
        <v>2.2783353004000002</v>
      </c>
      <c r="N6924" s="37">
        <v>23.817743973999999</v>
      </c>
      <c r="O6924" s="37">
        <v>57.931874938</v>
      </c>
      <c r="P6924" s="37">
        <v>7</v>
      </c>
      <c r="Q6924" s="37">
        <v>92.315495299999995</v>
      </c>
      <c r="R6924" s="38">
        <v>192225</v>
      </c>
      <c r="S6924" s="37">
        <v>2.43466</v>
      </c>
      <c r="T6924" s="38">
        <v>2</v>
      </c>
      <c r="U6924" s="38">
        <v>2</v>
      </c>
      <c r="V6924" s="38">
        <v>0</v>
      </c>
    </row>
    <row r="6925" spans="1:22" ht="13.5" customHeight="1" x14ac:dyDescent="0.2">
      <c r="A6925" s="32" t="s">
        <v>6921</v>
      </c>
      <c r="B6925" s="32" t="s">
        <v>14706</v>
      </c>
      <c r="C6925" s="32" t="s">
        <v>18163</v>
      </c>
      <c r="D6925" s="37">
        <v>1.443773</v>
      </c>
      <c r="E6925" s="39">
        <v>415.99</v>
      </c>
      <c r="F6925" s="39">
        <v>1145</v>
      </c>
      <c r="G6925" s="39">
        <v>2081.13</v>
      </c>
      <c r="H6925" s="38">
        <v>2</v>
      </c>
      <c r="I6925" s="38">
        <v>2131</v>
      </c>
      <c r="J6925" s="37">
        <v>17.671451631</v>
      </c>
      <c r="K6925" s="37">
        <v>31.991300484</v>
      </c>
      <c r="L6925" s="37">
        <v>7.7544896299000001</v>
      </c>
      <c r="M6925" s="37">
        <v>1.9143769629</v>
      </c>
      <c r="N6925" s="37">
        <v>1.2379201763000001</v>
      </c>
      <c r="O6925" s="37">
        <v>9.4269517736000008</v>
      </c>
      <c r="P6925" s="37">
        <v>7</v>
      </c>
      <c r="Q6925" s="37" t="s">
        <v>15680</v>
      </c>
      <c r="R6925" s="38">
        <v>97898</v>
      </c>
      <c r="S6925" s="37">
        <v>2.43466</v>
      </c>
      <c r="T6925" s="38">
        <v>2</v>
      </c>
      <c r="U6925" s="38">
        <v>1</v>
      </c>
      <c r="V6925" s="38">
        <v>1</v>
      </c>
    </row>
    <row r="6926" spans="1:22" ht="13.5" customHeight="1" x14ac:dyDescent="0.2">
      <c r="A6926" s="32" t="s">
        <v>6922</v>
      </c>
      <c r="B6926" s="32" t="s">
        <v>14707</v>
      </c>
      <c r="C6926" s="32" t="s">
        <v>18163</v>
      </c>
      <c r="D6926" s="37">
        <v>8.7440379999999998</v>
      </c>
      <c r="E6926" s="39">
        <v>218.99</v>
      </c>
      <c r="F6926" s="39">
        <v>670</v>
      </c>
      <c r="G6926" s="39">
        <v>1392.42</v>
      </c>
      <c r="H6926" s="38">
        <v>3</v>
      </c>
      <c r="I6926" s="38">
        <v>1438</v>
      </c>
      <c r="J6926" s="37">
        <v>89.342608722999998</v>
      </c>
      <c r="K6926" s="37">
        <v>88.290299575999995</v>
      </c>
      <c r="L6926" s="37">
        <v>62.022636757999997</v>
      </c>
      <c r="M6926" s="37">
        <v>2.0167792456</v>
      </c>
      <c r="N6926" s="37">
        <v>20.949003712</v>
      </c>
      <c r="O6926" s="37">
        <v>53.696935486999998</v>
      </c>
      <c r="P6926" s="37">
        <v>7</v>
      </c>
      <c r="Q6926" s="37" t="s">
        <v>15680</v>
      </c>
      <c r="R6926" s="38">
        <v>38868</v>
      </c>
      <c r="S6926" s="37">
        <v>2.43466</v>
      </c>
      <c r="T6926" s="38">
        <v>1</v>
      </c>
      <c r="U6926" s="38">
        <v>1</v>
      </c>
      <c r="V6926" s="38">
        <v>1</v>
      </c>
    </row>
    <row r="6927" spans="1:22" ht="13.5" customHeight="1" x14ac:dyDescent="0.2">
      <c r="A6927" s="32" t="s">
        <v>6923</v>
      </c>
      <c r="B6927" s="32" t="s">
        <v>14708</v>
      </c>
      <c r="C6927" s="32" t="s">
        <v>18163</v>
      </c>
      <c r="D6927" s="37">
        <v>6.6102040000000004</v>
      </c>
      <c r="E6927" s="39">
        <v>335.99</v>
      </c>
      <c r="F6927" s="39">
        <v>1214</v>
      </c>
      <c r="G6927" s="39">
        <v>2400.73</v>
      </c>
      <c r="H6927" s="38">
        <v>2</v>
      </c>
      <c r="I6927" s="38">
        <v>2476</v>
      </c>
      <c r="J6927" s="37">
        <v>42.019519324000001</v>
      </c>
      <c r="K6927" s="37">
        <v>52.783798281000003</v>
      </c>
      <c r="L6927" s="37">
        <v>29.310136212</v>
      </c>
      <c r="M6927" s="37">
        <v>2.0780312321999999</v>
      </c>
      <c r="N6927" s="37">
        <v>18.200371882999999</v>
      </c>
      <c r="O6927" s="37">
        <v>49.848262753999997</v>
      </c>
      <c r="P6927" s="37">
        <v>7</v>
      </c>
      <c r="Q6927" s="37" t="s">
        <v>15680</v>
      </c>
      <c r="R6927" s="38">
        <v>38199</v>
      </c>
      <c r="S6927" s="37">
        <v>2.43466</v>
      </c>
      <c r="T6927" s="38">
        <v>2</v>
      </c>
      <c r="U6927" s="38">
        <v>2</v>
      </c>
      <c r="V6927" s="38">
        <v>0</v>
      </c>
    </row>
    <row r="6928" spans="1:22" ht="13.5" customHeight="1" x14ac:dyDescent="0.2">
      <c r="A6928" s="32" t="s">
        <v>6924</v>
      </c>
      <c r="B6928" s="32" t="s">
        <v>14709</v>
      </c>
      <c r="C6928" s="32" t="s">
        <v>18163</v>
      </c>
      <c r="D6928" s="37">
        <v>17.103899999999999</v>
      </c>
      <c r="E6928" s="39">
        <v>275</v>
      </c>
      <c r="F6928" s="39">
        <v>1774</v>
      </c>
      <c r="G6928" s="39">
        <v>3299.44</v>
      </c>
      <c r="H6928" s="38">
        <v>2</v>
      </c>
      <c r="I6928" s="38">
        <v>3383</v>
      </c>
      <c r="J6928" s="37">
        <v>65.884691986999997</v>
      </c>
      <c r="K6928" s="37">
        <v>67.733438582999995</v>
      </c>
      <c r="L6928" s="37">
        <v>44.153630771000003</v>
      </c>
      <c r="M6928" s="37">
        <v>5.3468070737</v>
      </c>
      <c r="N6928" s="37">
        <v>20.218908994</v>
      </c>
      <c r="O6928" s="37">
        <v>55.106554002999999</v>
      </c>
      <c r="P6928" s="37">
        <v>7</v>
      </c>
      <c r="Q6928" s="37">
        <v>85.4801243</v>
      </c>
      <c r="R6928" s="38">
        <v>128197</v>
      </c>
      <c r="S6928" s="37">
        <v>2.43466</v>
      </c>
      <c r="T6928" s="38">
        <v>0</v>
      </c>
      <c r="U6928" s="38">
        <v>2</v>
      </c>
      <c r="V6928" s="38">
        <v>0</v>
      </c>
    </row>
    <row r="6929" spans="1:22" ht="13.5" customHeight="1" x14ac:dyDescent="0.2">
      <c r="A6929" s="32" t="s">
        <v>6925</v>
      </c>
      <c r="B6929" s="32" t="s">
        <v>14710</v>
      </c>
      <c r="C6929" s="32" t="s">
        <v>18163</v>
      </c>
      <c r="D6929" s="37">
        <v>6.9706650000000003</v>
      </c>
      <c r="E6929" s="39">
        <v>349</v>
      </c>
      <c r="F6929" s="39">
        <v>931</v>
      </c>
      <c r="G6929" s="39">
        <v>1693.37</v>
      </c>
      <c r="H6929" s="38">
        <v>1</v>
      </c>
      <c r="I6929" s="38">
        <v>1747</v>
      </c>
      <c r="J6929" s="37">
        <v>33.448541290000001</v>
      </c>
      <c r="K6929" s="37">
        <v>29.966902934</v>
      </c>
      <c r="L6929" s="37">
        <v>29.424620944000001</v>
      </c>
      <c r="M6929" s="37">
        <v>11.620288244999999</v>
      </c>
      <c r="N6929" s="37">
        <v>23.367372678999999</v>
      </c>
      <c r="O6929" s="37">
        <v>10.826510685000001</v>
      </c>
      <c r="P6929" s="37">
        <v>7</v>
      </c>
      <c r="Q6929" s="37" t="s">
        <v>15680</v>
      </c>
      <c r="R6929" s="38">
        <v>46620</v>
      </c>
      <c r="S6929" s="37">
        <v>2.43466</v>
      </c>
      <c r="T6929" s="38">
        <v>0</v>
      </c>
      <c r="U6929" s="38">
        <v>0</v>
      </c>
      <c r="V6929" s="38">
        <v>0</v>
      </c>
    </row>
    <row r="6930" spans="1:22" ht="13.5" customHeight="1" x14ac:dyDescent="0.2">
      <c r="A6930" s="32" t="s">
        <v>6926</v>
      </c>
      <c r="B6930" s="32" t="s">
        <v>14711</v>
      </c>
      <c r="C6930" s="32" t="s">
        <v>18163</v>
      </c>
      <c r="D6930" s="37">
        <v>11.530760000000001</v>
      </c>
      <c r="E6930" s="39">
        <v>440</v>
      </c>
      <c r="F6930" s="39">
        <v>1359</v>
      </c>
      <c r="G6930" s="39">
        <v>2782.32</v>
      </c>
      <c r="H6930" s="38">
        <v>4</v>
      </c>
      <c r="I6930" s="38">
        <v>2856</v>
      </c>
      <c r="J6930" s="37">
        <v>31.363024083999999</v>
      </c>
      <c r="K6930" s="37">
        <v>37.669992436000001</v>
      </c>
      <c r="L6930" s="37">
        <v>26.175110125</v>
      </c>
      <c r="M6930" s="37">
        <v>3.6318122750000001</v>
      </c>
      <c r="N6930" s="37">
        <v>15.549673706</v>
      </c>
      <c r="O6930" s="37">
        <v>30.235431561999999</v>
      </c>
      <c r="P6930" s="37">
        <v>7</v>
      </c>
      <c r="Q6930" s="37">
        <v>90.796148799999997</v>
      </c>
      <c r="R6930" s="38">
        <v>78068</v>
      </c>
      <c r="S6930" s="37">
        <v>2.43466</v>
      </c>
      <c r="T6930" s="38">
        <v>3</v>
      </c>
      <c r="U6930" s="38">
        <v>3</v>
      </c>
      <c r="V6930" s="38">
        <v>1</v>
      </c>
    </row>
    <row r="6931" spans="1:22" ht="13.5" customHeight="1" x14ac:dyDescent="0.2">
      <c r="A6931" s="32" t="s">
        <v>6927</v>
      </c>
      <c r="B6931" s="32" t="s">
        <v>14712</v>
      </c>
      <c r="C6931" s="32" t="s">
        <v>18159</v>
      </c>
      <c r="D6931" s="37">
        <v>7.7955189999999996</v>
      </c>
      <c r="E6931" s="39">
        <v>2021.01</v>
      </c>
      <c r="F6931" s="39">
        <v>6405</v>
      </c>
      <c r="G6931" s="39">
        <v>12076.84</v>
      </c>
      <c r="H6931" s="38">
        <v>11</v>
      </c>
      <c r="I6931" s="38">
        <v>12746</v>
      </c>
      <c r="J6931" s="37">
        <v>18.302103130999999</v>
      </c>
      <c r="K6931" s="37">
        <v>32.186846416000002</v>
      </c>
      <c r="L6931" s="37">
        <v>16.206199493</v>
      </c>
      <c r="M6931" s="37">
        <v>11.042856309999999</v>
      </c>
      <c r="N6931" s="37">
        <v>20.040035397</v>
      </c>
      <c r="O6931" s="37">
        <v>31.104346545999999</v>
      </c>
      <c r="P6931" s="37">
        <v>6.9694481944</v>
      </c>
      <c r="Q6931" s="37">
        <v>92.769870699999998</v>
      </c>
      <c r="R6931" s="38">
        <v>285566</v>
      </c>
      <c r="S6931" s="37">
        <v>2.6966800000000002</v>
      </c>
      <c r="T6931" s="38">
        <v>5</v>
      </c>
      <c r="U6931" s="38">
        <v>11</v>
      </c>
      <c r="V6931" s="38">
        <v>1</v>
      </c>
    </row>
    <row r="6932" spans="1:22" ht="13.5" customHeight="1" x14ac:dyDescent="0.2">
      <c r="A6932" s="32" t="s">
        <v>6928</v>
      </c>
      <c r="B6932" s="32" t="s">
        <v>11444</v>
      </c>
      <c r="C6932" s="32" t="s">
        <v>18161</v>
      </c>
      <c r="D6932" s="37">
        <v>3.4378639999999998</v>
      </c>
      <c r="E6932" s="39">
        <v>2242.9499999999998</v>
      </c>
      <c r="F6932" s="39">
        <v>5930</v>
      </c>
      <c r="G6932" s="39">
        <v>11115.62</v>
      </c>
      <c r="H6932" s="38">
        <v>6</v>
      </c>
      <c r="I6932" s="38">
        <v>11734</v>
      </c>
      <c r="J6932" s="37">
        <v>15.779904305000001</v>
      </c>
      <c r="K6932" s="37">
        <v>30.340628432999999</v>
      </c>
      <c r="L6932" s="37">
        <v>13.181173368</v>
      </c>
      <c r="M6932" s="37">
        <v>15.804493731999999</v>
      </c>
      <c r="N6932" s="37">
        <v>11.127866113</v>
      </c>
      <c r="O6932" s="37">
        <v>16.879830220999999</v>
      </c>
      <c r="P6932" s="37">
        <v>6.9755365513000003</v>
      </c>
      <c r="Q6932" s="37">
        <v>69.407819500000002</v>
      </c>
      <c r="R6932" s="38">
        <v>351229</v>
      </c>
      <c r="S6932" s="37">
        <v>2.6411199999999999</v>
      </c>
      <c r="T6932" s="38">
        <v>2</v>
      </c>
      <c r="U6932" s="38">
        <v>3</v>
      </c>
      <c r="V6932" s="38">
        <v>2</v>
      </c>
    </row>
    <row r="6933" spans="1:22" ht="13.5" customHeight="1" x14ac:dyDescent="0.2">
      <c r="A6933" s="32" t="s">
        <v>6929</v>
      </c>
      <c r="B6933" s="32" t="s">
        <v>14713</v>
      </c>
      <c r="C6933" s="32" t="s">
        <v>18105</v>
      </c>
      <c r="D6933" s="37">
        <v>7.6231790000000004</v>
      </c>
      <c r="E6933" s="39">
        <v>842.99</v>
      </c>
      <c r="F6933" s="39">
        <v>2596</v>
      </c>
      <c r="G6933" s="39">
        <v>5039.6899999999996</v>
      </c>
      <c r="H6933" s="38">
        <v>3</v>
      </c>
      <c r="I6933" s="38">
        <v>5333</v>
      </c>
      <c r="J6933" s="37">
        <v>58.556451432999999</v>
      </c>
      <c r="K6933" s="37">
        <v>68.266409925000005</v>
      </c>
      <c r="L6933" s="37">
        <v>53.323779330000001</v>
      </c>
      <c r="M6933" s="37">
        <v>33.116266217000003</v>
      </c>
      <c r="N6933" s="37">
        <v>48.448857674000003</v>
      </c>
      <c r="O6933" s="37">
        <v>65.213098032000005</v>
      </c>
      <c r="P6933" s="37">
        <v>9.5920857987999995</v>
      </c>
      <c r="Q6933" s="37">
        <v>54.960655500000001</v>
      </c>
      <c r="R6933" s="38">
        <v>153782</v>
      </c>
      <c r="S6933" s="37">
        <v>1.9794099999999999</v>
      </c>
      <c r="T6933" s="38">
        <v>0</v>
      </c>
      <c r="U6933" s="38">
        <v>0</v>
      </c>
      <c r="V6933" s="38">
        <v>2</v>
      </c>
    </row>
    <row r="6934" spans="1:22" ht="13.5" customHeight="1" x14ac:dyDescent="0.2">
      <c r="A6934" s="32" t="s">
        <v>6930</v>
      </c>
      <c r="B6934" s="32" t="s">
        <v>14714</v>
      </c>
      <c r="C6934" s="32" t="s">
        <v>18069</v>
      </c>
      <c r="D6934" s="37">
        <v>6.3018109999999998</v>
      </c>
      <c r="E6934" s="39">
        <v>2317.06</v>
      </c>
      <c r="F6934" s="39">
        <v>5651</v>
      </c>
      <c r="G6934" s="39">
        <v>7208.28</v>
      </c>
      <c r="H6934" s="38">
        <v>6</v>
      </c>
      <c r="I6934" s="38">
        <v>11561</v>
      </c>
      <c r="J6934" s="37">
        <v>32.123643502</v>
      </c>
      <c r="K6934" s="37">
        <v>32.949249770000002</v>
      </c>
      <c r="L6934" s="37">
        <v>26.212329394000001</v>
      </c>
      <c r="M6934" s="37">
        <v>8.9739317065000002</v>
      </c>
      <c r="N6934" s="37">
        <v>13.96996654</v>
      </c>
      <c r="O6934" s="37">
        <v>28.136039247999999</v>
      </c>
      <c r="P6934" s="37">
        <v>8.9611749680999999</v>
      </c>
      <c r="Q6934" s="37">
        <v>93.9743347</v>
      </c>
      <c r="R6934" s="38">
        <v>378179</v>
      </c>
      <c r="S6934" s="37">
        <v>2.3022</v>
      </c>
      <c r="T6934" s="38">
        <v>1</v>
      </c>
      <c r="U6934" s="38">
        <v>4</v>
      </c>
      <c r="V6934" s="38">
        <v>2</v>
      </c>
    </row>
    <row r="6935" spans="1:22" ht="13.5" customHeight="1" x14ac:dyDescent="0.2">
      <c r="A6935" s="32" t="s">
        <v>6931</v>
      </c>
      <c r="B6935" s="32" t="s">
        <v>14715</v>
      </c>
      <c r="C6935" s="32" t="s">
        <v>18159</v>
      </c>
      <c r="D6935" s="37">
        <v>5.1686949999999996</v>
      </c>
      <c r="E6935" s="39">
        <v>2863.98</v>
      </c>
      <c r="F6935" s="39">
        <v>5727</v>
      </c>
      <c r="G6935" s="39">
        <v>11144.59</v>
      </c>
      <c r="H6935" s="38">
        <v>9</v>
      </c>
      <c r="I6935" s="38">
        <v>11379</v>
      </c>
      <c r="J6935" s="37">
        <v>6.5458458086000002</v>
      </c>
      <c r="K6935" s="37">
        <v>12.041378598</v>
      </c>
      <c r="L6935" s="37">
        <v>7.1503328572999996</v>
      </c>
      <c r="M6935" s="37">
        <v>28.232578946</v>
      </c>
      <c r="N6935" s="37">
        <v>2.7991956470999999</v>
      </c>
      <c r="O6935" s="37">
        <v>13.263053136</v>
      </c>
      <c r="P6935" s="37">
        <v>6.9426104542999996</v>
      </c>
      <c r="Q6935" s="37">
        <v>80.946603300000007</v>
      </c>
      <c r="R6935" s="38">
        <v>309051</v>
      </c>
      <c r="S6935" s="37">
        <v>2.6966800000000002</v>
      </c>
      <c r="T6935" s="38">
        <v>5</v>
      </c>
      <c r="U6935" s="38">
        <v>8</v>
      </c>
      <c r="V6935" s="38">
        <v>0</v>
      </c>
    </row>
    <row r="6936" spans="1:22" ht="13.5" customHeight="1" x14ac:dyDescent="0.2">
      <c r="A6936" s="32" t="s">
        <v>6932</v>
      </c>
      <c r="B6936" s="32" t="s">
        <v>14716</v>
      </c>
      <c r="C6936" s="32" t="s">
        <v>18161</v>
      </c>
      <c r="D6936" s="37">
        <v>3.2284350000000002</v>
      </c>
      <c r="E6936" s="39">
        <v>1173.02</v>
      </c>
      <c r="F6936" s="39">
        <v>2886</v>
      </c>
      <c r="G6936" s="39">
        <v>5397.98</v>
      </c>
      <c r="H6936" s="38">
        <v>5</v>
      </c>
      <c r="I6936" s="38">
        <v>5785</v>
      </c>
      <c r="J6936" s="37">
        <v>33.549712313999997</v>
      </c>
      <c r="K6936" s="37">
        <v>55.293530210999997</v>
      </c>
      <c r="L6936" s="37">
        <v>34.497418396</v>
      </c>
      <c r="M6936" s="37">
        <v>7.7933585437000001</v>
      </c>
      <c r="N6936" s="37">
        <v>45.884859333000001</v>
      </c>
      <c r="O6936" s="37">
        <v>46.745823373999997</v>
      </c>
      <c r="P6936" s="37">
        <v>6.9256471287999997</v>
      </c>
      <c r="Q6936" s="37">
        <v>84.659504600000005</v>
      </c>
      <c r="R6936" s="38">
        <v>166606</v>
      </c>
      <c r="S6936" s="37">
        <v>2.6411199999999999</v>
      </c>
      <c r="T6936" s="38">
        <v>2</v>
      </c>
      <c r="U6936" s="38">
        <v>5</v>
      </c>
      <c r="V6936" s="38">
        <v>1</v>
      </c>
    </row>
    <row r="6937" spans="1:22" ht="13.5" customHeight="1" x14ac:dyDescent="0.2">
      <c r="A6937" s="32" t="s">
        <v>6933</v>
      </c>
      <c r="B6937" s="32" t="s">
        <v>14717</v>
      </c>
      <c r="C6937" s="32" t="s">
        <v>18160</v>
      </c>
      <c r="D6937" s="37">
        <v>9.3356329999999996</v>
      </c>
      <c r="E6937" s="39">
        <v>953.98</v>
      </c>
      <c r="F6937" s="39">
        <v>2661</v>
      </c>
      <c r="G6937" s="39">
        <v>5166.97</v>
      </c>
      <c r="H6937" s="38">
        <v>3</v>
      </c>
      <c r="I6937" s="38">
        <v>5259</v>
      </c>
      <c r="J6937" s="37">
        <v>3.9984492781999998</v>
      </c>
      <c r="K6937" s="37">
        <v>15.35480076</v>
      </c>
      <c r="L6937" s="37">
        <v>4.1945071941999998</v>
      </c>
      <c r="M6937" s="37">
        <v>15.733879513</v>
      </c>
      <c r="N6937" s="37">
        <v>7.6710370500999998</v>
      </c>
      <c r="O6937" s="37">
        <v>12.956968646</v>
      </c>
      <c r="P6937" s="37">
        <v>6.9573710818999999</v>
      </c>
      <c r="Q6937" s="37">
        <v>92.897574599999999</v>
      </c>
      <c r="R6937" s="38">
        <v>143285</v>
      </c>
      <c r="S6937" s="37">
        <v>2.6192000000000002</v>
      </c>
      <c r="T6937" s="38">
        <v>1</v>
      </c>
      <c r="U6937" s="38">
        <v>3</v>
      </c>
      <c r="V6937" s="38">
        <v>2</v>
      </c>
    </row>
    <row r="6938" spans="1:22" ht="13.5" customHeight="1" x14ac:dyDescent="0.2">
      <c r="A6938" s="32" t="s">
        <v>6934</v>
      </c>
      <c r="B6938" s="32" t="s">
        <v>14718</v>
      </c>
      <c r="C6938" s="32" t="s">
        <v>18159</v>
      </c>
      <c r="D6938" s="37">
        <v>7.0315989999999999</v>
      </c>
      <c r="E6938" s="39">
        <v>1024.99</v>
      </c>
      <c r="F6938" s="39">
        <v>3793</v>
      </c>
      <c r="G6938" s="39">
        <v>6515.17</v>
      </c>
      <c r="H6938" s="38">
        <v>9</v>
      </c>
      <c r="I6938" s="38">
        <v>7048</v>
      </c>
      <c r="J6938" s="37">
        <v>11.991001599000001</v>
      </c>
      <c r="K6938" s="37">
        <v>26.450842568999999</v>
      </c>
      <c r="L6938" s="37">
        <v>8.7855445565999997</v>
      </c>
      <c r="M6938" s="37">
        <v>12.638224741</v>
      </c>
      <c r="N6938" s="37">
        <v>12.515088528</v>
      </c>
      <c r="O6938" s="37">
        <v>29.840528788</v>
      </c>
      <c r="P6938" s="37">
        <v>6.9467943853999996</v>
      </c>
      <c r="Q6938" s="37">
        <v>88.095046699999997</v>
      </c>
      <c r="R6938" s="38">
        <v>202785</v>
      </c>
      <c r="S6938" s="37">
        <v>2.6966800000000002</v>
      </c>
      <c r="T6938" s="38">
        <v>3</v>
      </c>
      <c r="U6938" s="38">
        <v>6</v>
      </c>
      <c r="V6938" s="38">
        <v>1</v>
      </c>
    </row>
    <row r="6939" spans="1:22" ht="13.5" customHeight="1" x14ac:dyDescent="0.2">
      <c r="A6939" s="32" t="s">
        <v>6935</v>
      </c>
      <c r="B6939" s="32" t="s">
        <v>14719</v>
      </c>
      <c r="C6939" s="32" t="s">
        <v>18159</v>
      </c>
      <c r="D6939" s="37">
        <v>8.0110949999999992</v>
      </c>
      <c r="E6939" s="39">
        <v>2263</v>
      </c>
      <c r="F6939" s="39">
        <v>6904</v>
      </c>
      <c r="G6939" s="39">
        <v>12898.79</v>
      </c>
      <c r="H6939" s="38">
        <v>13</v>
      </c>
      <c r="I6939" s="38">
        <v>13508</v>
      </c>
      <c r="J6939" s="37">
        <v>14.607463374</v>
      </c>
      <c r="K6939" s="37">
        <v>27.334461710999999</v>
      </c>
      <c r="L6939" s="37">
        <v>12.075256148999999</v>
      </c>
      <c r="M6939" s="37">
        <v>16.202424110999999</v>
      </c>
      <c r="N6939" s="37">
        <v>14.904655972</v>
      </c>
      <c r="O6939" s="37">
        <v>25.213241943</v>
      </c>
      <c r="P6939" s="37">
        <v>6.9575386651000004</v>
      </c>
      <c r="Q6939" s="37">
        <v>90.005707700000002</v>
      </c>
      <c r="R6939" s="38">
        <v>372461</v>
      </c>
      <c r="S6939" s="37">
        <v>2.6966800000000002</v>
      </c>
      <c r="T6939" s="38">
        <v>5</v>
      </c>
      <c r="U6939" s="38">
        <v>13</v>
      </c>
      <c r="V6939" s="38">
        <v>1</v>
      </c>
    </row>
    <row r="6940" spans="1:22" ht="13.5" customHeight="1" x14ac:dyDescent="0.2">
      <c r="A6940" s="32" t="s">
        <v>6936</v>
      </c>
      <c r="B6940" s="32" t="s">
        <v>14720</v>
      </c>
      <c r="C6940" s="32" t="s">
        <v>18160</v>
      </c>
      <c r="D6940" s="37">
        <v>7.126684</v>
      </c>
      <c r="E6940" s="39">
        <v>1951.03</v>
      </c>
      <c r="F6940" s="39">
        <v>3979</v>
      </c>
      <c r="G6940" s="39">
        <v>7615.47</v>
      </c>
      <c r="H6940" s="38">
        <v>5</v>
      </c>
      <c r="I6940" s="38">
        <v>7782</v>
      </c>
      <c r="J6940" s="37">
        <v>11.531542972</v>
      </c>
      <c r="K6940" s="37">
        <v>22.777132087999998</v>
      </c>
      <c r="L6940" s="37">
        <v>8.1416570625000002</v>
      </c>
      <c r="M6940" s="37">
        <v>12.466894536</v>
      </c>
      <c r="N6940" s="37">
        <v>8.1220717203999993</v>
      </c>
      <c r="O6940" s="37">
        <v>12.661697805999999</v>
      </c>
      <c r="P6940" s="37">
        <v>5.8401151929999999</v>
      </c>
      <c r="Q6940" s="37">
        <v>93.181113800000006</v>
      </c>
      <c r="R6940" s="38">
        <v>295693</v>
      </c>
      <c r="S6940" s="37">
        <v>2.6192000000000002</v>
      </c>
      <c r="T6940" s="38">
        <v>2</v>
      </c>
      <c r="U6940" s="38">
        <v>5</v>
      </c>
      <c r="V6940" s="38">
        <v>2</v>
      </c>
    </row>
    <row r="6941" spans="1:22" ht="13.5" customHeight="1" x14ac:dyDescent="0.2">
      <c r="A6941" s="32" t="s">
        <v>6937</v>
      </c>
      <c r="B6941" s="32" t="s">
        <v>14721</v>
      </c>
      <c r="C6941" s="32" t="s">
        <v>18160</v>
      </c>
      <c r="D6941" s="37">
        <v>7.3818000000000001</v>
      </c>
      <c r="E6941" s="39">
        <v>2147.0100000000002</v>
      </c>
      <c r="F6941" s="39">
        <v>5320</v>
      </c>
      <c r="G6941" s="39">
        <v>8877.94</v>
      </c>
      <c r="H6941" s="38">
        <v>6</v>
      </c>
      <c r="I6941" s="38">
        <v>10369</v>
      </c>
      <c r="J6941" s="37">
        <v>7.9524286919999998</v>
      </c>
      <c r="K6941" s="37">
        <v>28.205502292999999</v>
      </c>
      <c r="L6941" s="37">
        <v>7.3912218262999998</v>
      </c>
      <c r="M6941" s="37">
        <v>9.5359009427999997</v>
      </c>
      <c r="N6941" s="37">
        <v>9.0436193138000007</v>
      </c>
      <c r="O6941" s="37">
        <v>17.928591422</v>
      </c>
      <c r="P6941" s="37">
        <v>6.9759539473999999</v>
      </c>
      <c r="Q6941" s="37">
        <v>88.301652700000005</v>
      </c>
      <c r="R6941" s="38">
        <v>296181</v>
      </c>
      <c r="S6941" s="37">
        <v>2.6192000000000002</v>
      </c>
      <c r="T6941" s="38">
        <v>5</v>
      </c>
      <c r="U6941" s="38">
        <v>6</v>
      </c>
      <c r="V6941" s="38">
        <v>0</v>
      </c>
    </row>
    <row r="6942" spans="1:22" ht="13.5" customHeight="1" x14ac:dyDescent="0.2">
      <c r="A6942" s="32" t="s">
        <v>6938</v>
      </c>
      <c r="B6942" s="32" t="s">
        <v>14722</v>
      </c>
      <c r="C6942" s="32" t="s">
        <v>18105</v>
      </c>
      <c r="D6942" s="37">
        <v>11.771319999999999</v>
      </c>
      <c r="E6942" s="39">
        <v>1664.98</v>
      </c>
      <c r="F6942" s="39">
        <v>5063</v>
      </c>
      <c r="G6942" s="39">
        <v>10021.19</v>
      </c>
      <c r="H6942" s="38">
        <v>9</v>
      </c>
      <c r="I6942" s="38">
        <v>10442</v>
      </c>
      <c r="J6942" s="37">
        <v>54.454649731000003</v>
      </c>
      <c r="K6942" s="37">
        <v>65.577403050000001</v>
      </c>
      <c r="L6942" s="37">
        <v>50.177929042000002</v>
      </c>
      <c r="M6942" s="37">
        <v>37.541679481999999</v>
      </c>
      <c r="N6942" s="37">
        <v>60.230094739999998</v>
      </c>
      <c r="O6942" s="37">
        <v>67.910551749000007</v>
      </c>
      <c r="P6942" s="37">
        <v>6.7223920161999997</v>
      </c>
      <c r="Q6942" s="37">
        <v>79.312934100000007</v>
      </c>
      <c r="R6942" s="38">
        <v>274374</v>
      </c>
      <c r="S6942" s="37">
        <v>1.9794099999999999</v>
      </c>
      <c r="T6942" s="38">
        <v>4</v>
      </c>
      <c r="U6942" s="38">
        <v>9</v>
      </c>
      <c r="V6942" s="38">
        <v>0</v>
      </c>
    </row>
    <row r="6943" spans="1:22" ht="13.5" customHeight="1" x14ac:dyDescent="0.2">
      <c r="A6943" s="32" t="s">
        <v>6939</v>
      </c>
      <c r="B6943" s="32" t="s">
        <v>14723</v>
      </c>
      <c r="C6943" s="32" t="s">
        <v>18161</v>
      </c>
      <c r="D6943" s="37">
        <v>4.4939669999999996</v>
      </c>
      <c r="E6943" s="39">
        <v>2344.0500000000002</v>
      </c>
      <c r="F6943" s="39">
        <v>6027</v>
      </c>
      <c r="G6943" s="39">
        <v>11809.58</v>
      </c>
      <c r="H6943" s="38">
        <v>9</v>
      </c>
      <c r="I6943" s="38">
        <v>12074</v>
      </c>
      <c r="J6943" s="37">
        <v>4.1243281995999999</v>
      </c>
      <c r="K6943" s="37">
        <v>7.8426332101999998</v>
      </c>
      <c r="L6943" s="37">
        <v>3.5331654329000002</v>
      </c>
      <c r="M6943" s="37">
        <v>20.997086528000001</v>
      </c>
      <c r="N6943" s="37">
        <v>3.1861002315000002</v>
      </c>
      <c r="O6943" s="37">
        <v>11.251311404999999</v>
      </c>
      <c r="P6943" s="37">
        <v>6.9624919894000001</v>
      </c>
      <c r="Q6943" s="37">
        <v>89.837882300000004</v>
      </c>
      <c r="R6943" s="38">
        <v>241719</v>
      </c>
      <c r="S6943" s="37">
        <v>2.6411199999999999</v>
      </c>
      <c r="T6943" s="38">
        <v>4</v>
      </c>
      <c r="U6943" s="38">
        <v>7</v>
      </c>
      <c r="V6943" s="38">
        <v>1</v>
      </c>
    </row>
    <row r="6944" spans="1:22" ht="13.5" customHeight="1" x14ac:dyDescent="0.2">
      <c r="A6944" s="32" t="s">
        <v>6940</v>
      </c>
      <c r="B6944" s="32" t="s">
        <v>14724</v>
      </c>
      <c r="C6944" s="32" t="s">
        <v>18160</v>
      </c>
      <c r="D6944" s="37">
        <v>3.6983920000000001</v>
      </c>
      <c r="E6944" s="39">
        <v>1797.96</v>
      </c>
      <c r="F6944" s="39">
        <v>4585</v>
      </c>
      <c r="G6944" s="39">
        <v>8466.2900000000009</v>
      </c>
      <c r="H6944" s="38">
        <v>6</v>
      </c>
      <c r="I6944" s="38">
        <v>8843</v>
      </c>
      <c r="J6944" s="37">
        <v>7.0399544283999997</v>
      </c>
      <c r="K6944" s="37">
        <v>18.649969592000001</v>
      </c>
      <c r="L6944" s="37">
        <v>7.8124072263000004</v>
      </c>
      <c r="M6944" s="37">
        <v>3.0715258469000002</v>
      </c>
      <c r="N6944" s="37">
        <v>11.055140386</v>
      </c>
      <c r="O6944" s="37">
        <v>13.326956791000001</v>
      </c>
      <c r="P6944" s="37">
        <v>6.9617550322000001</v>
      </c>
      <c r="Q6944" s="37">
        <v>85.075216100000006</v>
      </c>
      <c r="R6944" s="38">
        <v>254040</v>
      </c>
      <c r="S6944" s="37">
        <v>2.6192000000000002</v>
      </c>
      <c r="T6944" s="38">
        <v>2</v>
      </c>
      <c r="U6944" s="38">
        <v>6</v>
      </c>
      <c r="V6944" s="38">
        <v>2</v>
      </c>
    </row>
    <row r="6945" spans="1:22" ht="13.5" customHeight="1" x14ac:dyDescent="0.2">
      <c r="A6945" s="32" t="s">
        <v>6941</v>
      </c>
      <c r="B6945" s="32" t="s">
        <v>14725</v>
      </c>
      <c r="C6945" s="32" t="s">
        <v>18161</v>
      </c>
      <c r="D6945" s="37">
        <v>13.35145</v>
      </c>
      <c r="E6945" s="39">
        <v>1514.01</v>
      </c>
      <c r="F6945" s="39">
        <v>4526</v>
      </c>
      <c r="G6945" s="39">
        <v>8641.98</v>
      </c>
      <c r="H6945" s="38">
        <v>7</v>
      </c>
      <c r="I6945" s="38">
        <v>9225</v>
      </c>
      <c r="J6945" s="37">
        <v>39.166483554000003</v>
      </c>
      <c r="K6945" s="37">
        <v>56.827865828</v>
      </c>
      <c r="L6945" s="37">
        <v>44.193223668000002</v>
      </c>
      <c r="M6945" s="37">
        <v>5.0335269932999998</v>
      </c>
      <c r="N6945" s="37">
        <v>57.776770229</v>
      </c>
      <c r="O6945" s="37">
        <v>45.413685450999999</v>
      </c>
      <c r="P6945" s="37">
        <v>7</v>
      </c>
      <c r="Q6945" s="37">
        <v>74.194220999999999</v>
      </c>
      <c r="R6945" s="38">
        <v>244679</v>
      </c>
      <c r="S6945" s="37">
        <v>2.6411199999999999</v>
      </c>
      <c r="T6945" s="38">
        <v>3</v>
      </c>
      <c r="U6945" s="38">
        <v>4</v>
      </c>
      <c r="V6945" s="38">
        <v>0</v>
      </c>
    </row>
    <row r="6946" spans="1:22" ht="13.5" customHeight="1" x14ac:dyDescent="0.2">
      <c r="A6946" s="32" t="s">
        <v>6942</v>
      </c>
      <c r="B6946" s="32" t="s">
        <v>14726</v>
      </c>
      <c r="C6946" s="32" t="s">
        <v>18069</v>
      </c>
      <c r="D6946" s="37">
        <v>3.5597810000000001</v>
      </c>
      <c r="E6946" s="39">
        <v>1730.04</v>
      </c>
      <c r="F6946" s="39">
        <v>5315</v>
      </c>
      <c r="G6946" s="39">
        <v>9827.84</v>
      </c>
      <c r="H6946" s="38">
        <v>5</v>
      </c>
      <c r="I6946" s="38">
        <v>10672</v>
      </c>
      <c r="J6946" s="37">
        <v>26.626809067</v>
      </c>
      <c r="K6946" s="37">
        <v>42.853010414000003</v>
      </c>
      <c r="L6946" s="37">
        <v>27.839178531000002</v>
      </c>
      <c r="M6946" s="37">
        <v>3.9357332779999998</v>
      </c>
      <c r="N6946" s="37">
        <v>26.559651261999999</v>
      </c>
      <c r="O6946" s="37">
        <v>29.655023504999999</v>
      </c>
      <c r="P6946" s="37">
        <v>9.5276780675000001</v>
      </c>
      <c r="Q6946" s="37">
        <v>80.831674199999995</v>
      </c>
      <c r="R6946" s="38">
        <v>385026</v>
      </c>
      <c r="S6946" s="37">
        <v>2.3022</v>
      </c>
      <c r="T6946" s="38">
        <v>1</v>
      </c>
      <c r="U6946" s="38">
        <v>4</v>
      </c>
      <c r="V6946" s="38">
        <v>1</v>
      </c>
    </row>
    <row r="6947" spans="1:22" ht="13.5" customHeight="1" x14ac:dyDescent="0.2">
      <c r="A6947" s="32" t="s">
        <v>6943</v>
      </c>
      <c r="B6947" s="32" t="s">
        <v>14727</v>
      </c>
      <c r="C6947" s="32" t="s">
        <v>18161</v>
      </c>
      <c r="D6947" s="37">
        <v>8.6940059999999999</v>
      </c>
      <c r="E6947" s="39">
        <v>1883</v>
      </c>
      <c r="F6947" s="39">
        <v>5443</v>
      </c>
      <c r="G6947" s="39">
        <v>10229.219999999999</v>
      </c>
      <c r="H6947" s="38">
        <v>6</v>
      </c>
      <c r="I6947" s="38">
        <v>10671</v>
      </c>
      <c r="J6947" s="37">
        <v>26.654158026000001</v>
      </c>
      <c r="K6947" s="37">
        <v>45.621428428999998</v>
      </c>
      <c r="L6947" s="37">
        <v>30.888079231999999</v>
      </c>
      <c r="M6947" s="37">
        <v>6.9116847777999997</v>
      </c>
      <c r="N6947" s="37">
        <v>32.921908954999999</v>
      </c>
      <c r="O6947" s="37">
        <v>38.746802314999996</v>
      </c>
      <c r="P6947" s="37">
        <v>6.9711131923999998</v>
      </c>
      <c r="Q6947" s="37">
        <v>65.741551200000004</v>
      </c>
      <c r="R6947" s="38">
        <v>276840</v>
      </c>
      <c r="S6947" s="37">
        <v>2.6411199999999999</v>
      </c>
      <c r="T6947" s="38">
        <v>2</v>
      </c>
      <c r="U6947" s="38">
        <v>3</v>
      </c>
      <c r="V6947" s="38">
        <v>2</v>
      </c>
    </row>
    <row r="6948" spans="1:22" ht="13.5" customHeight="1" x14ac:dyDescent="0.2">
      <c r="A6948" s="32" t="s">
        <v>6944</v>
      </c>
      <c r="B6948" s="32" t="s">
        <v>14728</v>
      </c>
      <c r="C6948" s="32" t="s">
        <v>18161</v>
      </c>
      <c r="D6948" s="37">
        <v>8.1491360000000004</v>
      </c>
      <c r="E6948" s="39">
        <v>2057.9499999999998</v>
      </c>
      <c r="F6948" s="39">
        <v>7031</v>
      </c>
      <c r="G6948" s="39">
        <v>13787.42</v>
      </c>
      <c r="H6948" s="38">
        <v>12</v>
      </c>
      <c r="I6948" s="38">
        <v>14112</v>
      </c>
      <c r="J6948" s="37">
        <v>27.569150022999999</v>
      </c>
      <c r="K6948" s="37">
        <v>42.047004821000002</v>
      </c>
      <c r="L6948" s="37">
        <v>30.808957039999999</v>
      </c>
      <c r="M6948" s="37">
        <v>11.700800785</v>
      </c>
      <c r="N6948" s="37">
        <v>25.009102043999999</v>
      </c>
      <c r="O6948" s="37">
        <v>23.389542735999999</v>
      </c>
      <c r="P6948" s="37">
        <v>6.9804807103000002</v>
      </c>
      <c r="Q6948" s="37">
        <v>86.238605199999995</v>
      </c>
      <c r="R6948" s="38">
        <v>345170</v>
      </c>
      <c r="S6948" s="37">
        <v>2.6411199999999999</v>
      </c>
      <c r="T6948" s="38">
        <v>5</v>
      </c>
      <c r="U6948" s="38">
        <v>12</v>
      </c>
      <c r="V6948" s="38">
        <v>3</v>
      </c>
    </row>
    <row r="6949" spans="1:22" ht="13.5" customHeight="1" x14ac:dyDescent="0.2">
      <c r="A6949" s="32" t="s">
        <v>6945</v>
      </c>
      <c r="B6949" s="32" t="s">
        <v>9584</v>
      </c>
      <c r="C6949" s="32" t="s">
        <v>18161</v>
      </c>
      <c r="D6949" s="37">
        <v>5.117769</v>
      </c>
      <c r="E6949" s="39">
        <v>589.02</v>
      </c>
      <c r="F6949" s="39">
        <v>2253</v>
      </c>
      <c r="G6949" s="39">
        <v>4525.3</v>
      </c>
      <c r="H6949" s="38">
        <v>2</v>
      </c>
      <c r="I6949" s="38">
        <v>4687</v>
      </c>
      <c r="J6949" s="37">
        <v>40.88590112</v>
      </c>
      <c r="K6949" s="37">
        <v>58.327753012000002</v>
      </c>
      <c r="L6949" s="37">
        <v>46.446998796999999</v>
      </c>
      <c r="M6949" s="37">
        <v>4.4458876111999999</v>
      </c>
      <c r="N6949" s="37">
        <v>64.817525356000004</v>
      </c>
      <c r="O6949" s="37">
        <v>37.889981169999999</v>
      </c>
      <c r="P6949" s="37">
        <v>7</v>
      </c>
      <c r="Q6949" s="37">
        <v>78.822433399999994</v>
      </c>
      <c r="R6949" s="38">
        <v>122030</v>
      </c>
      <c r="S6949" s="37">
        <v>2.6411199999999999</v>
      </c>
      <c r="T6949" s="38">
        <v>1</v>
      </c>
      <c r="U6949" s="38">
        <v>1</v>
      </c>
      <c r="V6949" s="38">
        <v>0</v>
      </c>
    </row>
    <row r="6950" spans="1:22" ht="13.5" customHeight="1" x14ac:dyDescent="0.2">
      <c r="A6950" s="32" t="s">
        <v>6946</v>
      </c>
      <c r="B6950" s="32" t="s">
        <v>14729</v>
      </c>
      <c r="C6950" s="32" t="s">
        <v>18159</v>
      </c>
      <c r="D6950" s="37">
        <v>8.0858749999999997</v>
      </c>
      <c r="E6950" s="39">
        <v>3430.94</v>
      </c>
      <c r="F6950" s="39">
        <v>7493</v>
      </c>
      <c r="G6950" s="39">
        <v>14274.1</v>
      </c>
      <c r="H6950" s="38">
        <v>14</v>
      </c>
      <c r="I6950" s="38">
        <v>14490</v>
      </c>
      <c r="J6950" s="37">
        <v>8.9693068064000006</v>
      </c>
      <c r="K6950" s="37">
        <v>17.634756557999999</v>
      </c>
      <c r="L6950" s="37">
        <v>8.4999641092000005</v>
      </c>
      <c r="M6950" s="37">
        <v>18.736866306</v>
      </c>
      <c r="N6950" s="37">
        <v>3.7468719304000002</v>
      </c>
      <c r="O6950" s="37">
        <v>16.846023787</v>
      </c>
      <c r="P6950" s="37">
        <v>6.9095576794999998</v>
      </c>
      <c r="Q6950" s="37">
        <v>85.7339482</v>
      </c>
      <c r="R6950" s="38">
        <v>503948</v>
      </c>
      <c r="S6950" s="37">
        <v>2.6966800000000002</v>
      </c>
      <c r="T6950" s="38">
        <v>7</v>
      </c>
      <c r="U6950" s="38">
        <v>14</v>
      </c>
      <c r="V6950" s="38">
        <v>2</v>
      </c>
    </row>
    <row r="6951" spans="1:22" ht="13.5" customHeight="1" x14ac:dyDescent="0.2">
      <c r="A6951" s="32" t="s">
        <v>6947</v>
      </c>
      <c r="B6951" s="32" t="s">
        <v>14730</v>
      </c>
      <c r="C6951" s="32" t="s">
        <v>18159</v>
      </c>
      <c r="D6951" s="37">
        <v>5.7415940000000001</v>
      </c>
      <c r="E6951" s="39">
        <v>2173.9699999999998</v>
      </c>
      <c r="F6951" s="39">
        <v>4916</v>
      </c>
      <c r="G6951" s="39">
        <v>9514.0499999999993</v>
      </c>
      <c r="H6951" s="38">
        <v>4</v>
      </c>
      <c r="I6951" s="38">
        <v>9761</v>
      </c>
      <c r="J6951" s="37">
        <v>15.495545124</v>
      </c>
      <c r="K6951" s="37">
        <v>18.779947838999998</v>
      </c>
      <c r="L6951" s="37">
        <v>9.2570658081000001</v>
      </c>
      <c r="M6951" s="37">
        <v>4.1796457545000001</v>
      </c>
      <c r="N6951" s="37">
        <v>9.3593126426000008</v>
      </c>
      <c r="O6951" s="37">
        <v>18.520119606000002</v>
      </c>
      <c r="P6951" s="37">
        <v>6.9594057266</v>
      </c>
      <c r="Q6951" s="37">
        <v>61.622774499999998</v>
      </c>
      <c r="R6951" s="38">
        <v>256686</v>
      </c>
      <c r="S6951" s="37">
        <v>2.6966800000000002</v>
      </c>
      <c r="T6951" s="38">
        <v>2</v>
      </c>
      <c r="U6951" s="38">
        <v>3</v>
      </c>
      <c r="V6951" s="38">
        <v>1</v>
      </c>
    </row>
    <row r="6952" spans="1:22" ht="13.5" customHeight="1" x14ac:dyDescent="0.2">
      <c r="A6952" s="32" t="s">
        <v>6948</v>
      </c>
      <c r="B6952" s="32" t="s">
        <v>14731</v>
      </c>
      <c r="C6952" s="32" t="s">
        <v>18161</v>
      </c>
      <c r="D6952" s="37">
        <v>12.029159999999999</v>
      </c>
      <c r="E6952" s="39">
        <v>1929.97</v>
      </c>
      <c r="F6952" s="39">
        <v>5638</v>
      </c>
      <c r="G6952" s="39">
        <v>7923.21</v>
      </c>
      <c r="H6952" s="38">
        <v>7</v>
      </c>
      <c r="I6952" s="38">
        <v>10897</v>
      </c>
      <c r="J6952" s="37">
        <v>34.810863527999999</v>
      </c>
      <c r="K6952" s="37">
        <v>43.790125885999998</v>
      </c>
      <c r="L6952" s="37">
        <v>37.626561121999998</v>
      </c>
      <c r="M6952" s="37">
        <v>5.4957722252999996</v>
      </c>
      <c r="N6952" s="37">
        <v>25.417220330999999</v>
      </c>
      <c r="O6952" s="37">
        <v>44.436147042999998</v>
      </c>
      <c r="P6952" s="37">
        <v>6.9498757964999998</v>
      </c>
      <c r="Q6952" s="37">
        <v>78.766221900000005</v>
      </c>
      <c r="R6952" s="38">
        <v>316779</v>
      </c>
      <c r="S6952" s="37">
        <v>2.6411199999999999</v>
      </c>
      <c r="T6952" s="38">
        <v>3</v>
      </c>
      <c r="U6952" s="38">
        <v>5</v>
      </c>
      <c r="V6952" s="38">
        <v>0</v>
      </c>
    </row>
    <row r="6953" spans="1:22" ht="13.5" customHeight="1" x14ac:dyDescent="0.2">
      <c r="A6953" s="32" t="s">
        <v>6949</v>
      </c>
      <c r="B6953" s="32" t="s">
        <v>14732</v>
      </c>
      <c r="C6953" s="32" t="s">
        <v>18160</v>
      </c>
      <c r="D6953" s="37">
        <v>3.4424489999999999</v>
      </c>
      <c r="E6953" s="39">
        <v>1512.01</v>
      </c>
      <c r="F6953" s="39">
        <v>3990</v>
      </c>
      <c r="G6953" s="39">
        <v>7851.57</v>
      </c>
      <c r="H6953" s="38">
        <v>4</v>
      </c>
      <c r="I6953" s="38">
        <v>7976</v>
      </c>
      <c r="J6953" s="37">
        <v>15.117654691</v>
      </c>
      <c r="K6953" s="37">
        <v>31.597383312000002</v>
      </c>
      <c r="L6953" s="37">
        <v>24.553705831999999</v>
      </c>
      <c r="M6953" s="37">
        <v>7.9412059950999998</v>
      </c>
      <c r="N6953" s="37">
        <v>6.5884271249999999</v>
      </c>
      <c r="O6953" s="37">
        <v>21.825857990999999</v>
      </c>
      <c r="P6953" s="37">
        <v>6.3002668446000003</v>
      </c>
      <c r="Q6953" s="37">
        <v>67.845597699999999</v>
      </c>
      <c r="R6953" s="38">
        <v>141905</v>
      </c>
      <c r="S6953" s="37">
        <v>2.6192000000000002</v>
      </c>
      <c r="T6953" s="38">
        <v>1</v>
      </c>
      <c r="U6953" s="38">
        <v>4</v>
      </c>
      <c r="V6953" s="38">
        <v>1</v>
      </c>
    </row>
    <row r="6954" spans="1:22" ht="13.5" customHeight="1" x14ac:dyDescent="0.2">
      <c r="A6954" s="32" t="s">
        <v>6950</v>
      </c>
      <c r="B6954" s="32" t="s">
        <v>14733</v>
      </c>
      <c r="C6954" s="32" t="s">
        <v>18161</v>
      </c>
      <c r="D6954" s="37">
        <v>4.9168229999999999</v>
      </c>
      <c r="E6954" s="39">
        <v>743.02</v>
      </c>
      <c r="F6954" s="39">
        <v>2123</v>
      </c>
      <c r="G6954" s="39">
        <v>2170.39</v>
      </c>
      <c r="H6954" s="38">
        <v>2</v>
      </c>
      <c r="I6954" s="38">
        <v>4516</v>
      </c>
      <c r="J6954" s="37">
        <v>60.508856817000002</v>
      </c>
      <c r="K6954" s="37">
        <v>64.520075993000006</v>
      </c>
      <c r="L6954" s="37">
        <v>51.195177205999997</v>
      </c>
      <c r="M6954" s="37">
        <v>3.603019899</v>
      </c>
      <c r="N6954" s="37">
        <v>44.663759425999999</v>
      </c>
      <c r="O6954" s="37">
        <v>68.905400716000003</v>
      </c>
      <c r="P6954" s="37">
        <v>7</v>
      </c>
      <c r="Q6954" s="37">
        <v>74.292158900000004</v>
      </c>
      <c r="R6954" s="38">
        <v>141896</v>
      </c>
      <c r="S6954" s="37">
        <v>2.6411199999999999</v>
      </c>
      <c r="T6954" s="38">
        <v>1</v>
      </c>
      <c r="U6954" s="38">
        <v>1</v>
      </c>
      <c r="V6954" s="38">
        <v>0</v>
      </c>
    </row>
    <row r="6955" spans="1:22" ht="13.5" customHeight="1" x14ac:dyDescent="0.2">
      <c r="A6955" s="32" t="s">
        <v>6951</v>
      </c>
      <c r="B6955" s="32" t="s">
        <v>14734</v>
      </c>
      <c r="C6955" s="32" t="s">
        <v>18161</v>
      </c>
      <c r="D6955" s="37">
        <v>7.6951549999999997</v>
      </c>
      <c r="E6955" s="39">
        <v>2837.05</v>
      </c>
      <c r="F6955" s="39">
        <v>7516</v>
      </c>
      <c r="G6955" s="39">
        <v>13642.31</v>
      </c>
      <c r="H6955" s="38">
        <v>12</v>
      </c>
      <c r="I6955" s="38">
        <v>14774</v>
      </c>
      <c r="J6955" s="37">
        <v>25.942338992</v>
      </c>
      <c r="K6955" s="37">
        <v>43.044903665</v>
      </c>
      <c r="L6955" s="37">
        <v>26.491667755999998</v>
      </c>
      <c r="M6955" s="37">
        <v>4.2784741635000003</v>
      </c>
      <c r="N6955" s="37">
        <v>16.788817155</v>
      </c>
      <c r="O6955" s="37">
        <v>36.408702159999997</v>
      </c>
      <c r="P6955" s="37">
        <v>6.9290686667000001</v>
      </c>
      <c r="Q6955" s="37">
        <v>72.193725700000002</v>
      </c>
      <c r="R6955" s="38">
        <v>382058</v>
      </c>
      <c r="S6955" s="37">
        <v>2.6411199999999999</v>
      </c>
      <c r="T6955" s="38">
        <v>7</v>
      </c>
      <c r="U6955" s="38">
        <v>12</v>
      </c>
      <c r="V6955" s="38">
        <v>1</v>
      </c>
    </row>
    <row r="6956" spans="1:22" ht="13.5" customHeight="1" x14ac:dyDescent="0.2">
      <c r="A6956" s="32" t="s">
        <v>6952</v>
      </c>
      <c r="B6956" s="32" t="s">
        <v>14735</v>
      </c>
      <c r="C6956" s="32" t="s">
        <v>18159</v>
      </c>
      <c r="D6956" s="37">
        <v>8.7344819999999999</v>
      </c>
      <c r="E6956" s="39">
        <v>2486.0300000000002</v>
      </c>
      <c r="F6956" s="39">
        <v>4592</v>
      </c>
      <c r="G6956" s="39">
        <v>8464.19</v>
      </c>
      <c r="H6956" s="38">
        <v>6</v>
      </c>
      <c r="I6956" s="38">
        <v>8683</v>
      </c>
      <c r="J6956" s="37">
        <v>12.715609306999999</v>
      </c>
      <c r="K6956" s="37">
        <v>15.753540363999999</v>
      </c>
      <c r="L6956" s="37">
        <v>6.7072519959000001</v>
      </c>
      <c r="M6956" s="37">
        <v>5.6678126752000004</v>
      </c>
      <c r="N6956" s="37">
        <v>5.0289997347000002</v>
      </c>
      <c r="O6956" s="37">
        <v>11.768914478999999</v>
      </c>
      <c r="P6956" s="37">
        <v>6.9392072382999999</v>
      </c>
      <c r="Q6956" s="37">
        <v>83.281257699999998</v>
      </c>
      <c r="R6956" s="38">
        <v>219277</v>
      </c>
      <c r="S6956" s="37">
        <v>2.6966800000000002</v>
      </c>
      <c r="T6956" s="38">
        <v>3</v>
      </c>
      <c r="U6956" s="38">
        <v>5</v>
      </c>
      <c r="V6956" s="38">
        <v>2</v>
      </c>
    </row>
    <row r="6957" spans="1:22" ht="13.5" customHeight="1" x14ac:dyDescent="0.2">
      <c r="A6957" s="32" t="s">
        <v>6953</v>
      </c>
      <c r="B6957" s="32" t="s">
        <v>14736</v>
      </c>
      <c r="C6957" s="32" t="s">
        <v>18160</v>
      </c>
      <c r="D6957" s="37">
        <v>6.0100559999999996</v>
      </c>
      <c r="E6957" s="39">
        <v>959.03</v>
      </c>
      <c r="F6957" s="39">
        <v>2716</v>
      </c>
      <c r="G6957" s="39">
        <v>5192.1899999999996</v>
      </c>
      <c r="H6957" s="38">
        <v>3</v>
      </c>
      <c r="I6957" s="38">
        <v>5417</v>
      </c>
      <c r="J6957" s="37">
        <v>21.188742934</v>
      </c>
      <c r="K6957" s="37">
        <v>41.384623236000003</v>
      </c>
      <c r="L6957" s="37">
        <v>25.976845485999998</v>
      </c>
      <c r="M6957" s="37">
        <v>7.1871315087000003</v>
      </c>
      <c r="N6957" s="37">
        <v>17.625474567000001</v>
      </c>
      <c r="O6957" s="37">
        <v>25.278495624000001</v>
      </c>
      <c r="P6957" s="37">
        <v>7</v>
      </c>
      <c r="Q6957" s="37">
        <v>76.865769799999995</v>
      </c>
      <c r="R6957" s="38">
        <v>115349</v>
      </c>
      <c r="S6957" s="37">
        <v>2.6192000000000002</v>
      </c>
      <c r="T6957" s="38">
        <v>1</v>
      </c>
      <c r="U6957" s="38">
        <v>3</v>
      </c>
      <c r="V6957" s="38">
        <v>0</v>
      </c>
    </row>
    <row r="6958" spans="1:22" ht="13.5" customHeight="1" x14ac:dyDescent="0.2">
      <c r="A6958" s="32" t="s">
        <v>6954</v>
      </c>
      <c r="B6958" s="32" t="s">
        <v>14737</v>
      </c>
      <c r="C6958" s="32" t="s">
        <v>18160</v>
      </c>
      <c r="D6958" s="37">
        <v>7.649235</v>
      </c>
      <c r="E6958" s="39">
        <v>579.99</v>
      </c>
      <c r="F6958" s="39">
        <v>2681</v>
      </c>
      <c r="G6958" s="39">
        <v>5341.22</v>
      </c>
      <c r="H6958" s="38">
        <v>3</v>
      </c>
      <c r="I6958" s="38">
        <v>5448</v>
      </c>
      <c r="J6958" s="37">
        <v>52.909187316999997</v>
      </c>
      <c r="K6958" s="37">
        <v>51.177194249999999</v>
      </c>
      <c r="L6958" s="37">
        <v>44.544319917000003</v>
      </c>
      <c r="M6958" s="37">
        <v>20.772356225999999</v>
      </c>
      <c r="N6958" s="37">
        <v>51.240058976999997</v>
      </c>
      <c r="O6958" s="37">
        <v>3.6562406615</v>
      </c>
      <c r="P6958" s="37">
        <v>5.8821312540999999</v>
      </c>
      <c r="Q6958" s="37">
        <v>71.735942899999998</v>
      </c>
      <c r="R6958" s="38">
        <v>140061</v>
      </c>
      <c r="S6958" s="37">
        <v>2.6192000000000002</v>
      </c>
      <c r="T6958" s="38">
        <v>0</v>
      </c>
      <c r="U6958" s="38">
        <v>1</v>
      </c>
      <c r="V6958" s="38">
        <v>1</v>
      </c>
    </row>
    <row r="6959" spans="1:22" ht="13.5" customHeight="1" x14ac:dyDescent="0.2">
      <c r="A6959" s="32" t="s">
        <v>6955</v>
      </c>
      <c r="B6959" s="32" t="s">
        <v>14738</v>
      </c>
      <c r="C6959" s="32" t="s">
        <v>18160</v>
      </c>
      <c r="D6959" s="37">
        <v>5.0479219999999998</v>
      </c>
      <c r="E6959" s="39">
        <v>2503.98</v>
      </c>
      <c r="F6959" s="39">
        <v>5426</v>
      </c>
      <c r="G6959" s="39">
        <v>10551.77</v>
      </c>
      <c r="H6959" s="38">
        <v>7</v>
      </c>
      <c r="I6959" s="38">
        <v>10743</v>
      </c>
      <c r="J6959" s="37">
        <v>4.5483813502999997</v>
      </c>
      <c r="K6959" s="37">
        <v>14.535813375</v>
      </c>
      <c r="L6959" s="37">
        <v>7.0520295767999999</v>
      </c>
      <c r="M6959" s="37">
        <v>12.729794796</v>
      </c>
      <c r="N6959" s="37">
        <v>1.1678243232000001</v>
      </c>
      <c r="O6959" s="37">
        <v>4.1589273987000004</v>
      </c>
      <c r="P6959" s="37">
        <v>6.9676898059000001</v>
      </c>
      <c r="Q6959" s="37">
        <v>81.945845800000001</v>
      </c>
      <c r="R6959" s="38">
        <v>343084</v>
      </c>
      <c r="S6959" s="37">
        <v>2.6192000000000002</v>
      </c>
      <c r="T6959" s="38">
        <v>5</v>
      </c>
      <c r="U6959" s="38">
        <v>6</v>
      </c>
      <c r="V6959" s="38">
        <v>2</v>
      </c>
    </row>
    <row r="6960" spans="1:22" ht="13.5" customHeight="1" x14ac:dyDescent="0.2">
      <c r="A6960" s="32" t="s">
        <v>6956</v>
      </c>
      <c r="B6960" s="32" t="s">
        <v>8167</v>
      </c>
      <c r="C6960" s="32" t="s">
        <v>18160</v>
      </c>
      <c r="D6960" s="37">
        <v>4.1145480000000001</v>
      </c>
      <c r="E6960" s="39">
        <v>1552.98</v>
      </c>
      <c r="F6960" s="39">
        <v>3324</v>
      </c>
      <c r="G6960" s="39">
        <v>6172.63</v>
      </c>
      <c r="H6960" s="38">
        <v>4</v>
      </c>
      <c r="I6960" s="38">
        <v>6316</v>
      </c>
      <c r="J6960" s="37">
        <v>8.6372081251000008</v>
      </c>
      <c r="K6960" s="37">
        <v>17.495226747</v>
      </c>
      <c r="L6960" s="37">
        <v>5.3551322878000001</v>
      </c>
      <c r="M6960" s="37">
        <v>16.430902054000001</v>
      </c>
      <c r="N6960" s="37">
        <v>10.209764888</v>
      </c>
      <c r="O6960" s="37">
        <v>15.871188432</v>
      </c>
      <c r="P6960" s="37">
        <v>5.6143410018999997</v>
      </c>
      <c r="Q6960" s="37">
        <v>84.384915300000003</v>
      </c>
      <c r="R6960" s="38">
        <v>122854</v>
      </c>
      <c r="S6960" s="37">
        <v>2.6192000000000002</v>
      </c>
      <c r="T6960" s="38">
        <v>2</v>
      </c>
      <c r="U6960" s="38">
        <v>4</v>
      </c>
      <c r="V6960" s="38">
        <v>1</v>
      </c>
    </row>
    <row r="6961" spans="1:22" ht="13.5" customHeight="1" x14ac:dyDescent="0.2">
      <c r="A6961" s="32" t="s">
        <v>6957</v>
      </c>
      <c r="B6961" s="32" t="s">
        <v>14739</v>
      </c>
      <c r="C6961" s="32" t="s">
        <v>18105</v>
      </c>
      <c r="D6961" s="37">
        <v>12.43385</v>
      </c>
      <c r="E6961" s="39">
        <v>1727.02</v>
      </c>
      <c r="F6961" s="39">
        <v>5035</v>
      </c>
      <c r="G6961" s="39">
        <v>10454.25</v>
      </c>
      <c r="H6961" s="38">
        <v>5</v>
      </c>
      <c r="I6961" s="38">
        <v>10916</v>
      </c>
      <c r="J6961" s="37">
        <v>63.390605387000001</v>
      </c>
      <c r="K6961" s="37">
        <v>77.985834432000004</v>
      </c>
      <c r="L6961" s="37">
        <v>57.622583810000002</v>
      </c>
      <c r="M6961" s="37">
        <v>43.656283803999997</v>
      </c>
      <c r="N6961" s="37">
        <v>58.064378060000003</v>
      </c>
      <c r="O6961" s="37">
        <v>64.904419059000006</v>
      </c>
      <c r="P6961" s="37">
        <v>6.7359723697999998</v>
      </c>
      <c r="Q6961" s="37">
        <v>73.2919287</v>
      </c>
      <c r="R6961" s="38">
        <v>241313</v>
      </c>
      <c r="S6961" s="37">
        <v>1.9794099999999999</v>
      </c>
      <c r="T6961" s="38">
        <v>2</v>
      </c>
      <c r="U6961" s="38">
        <v>3</v>
      </c>
      <c r="V6961" s="38">
        <v>1</v>
      </c>
    </row>
    <row r="6962" spans="1:22" ht="13.5" customHeight="1" x14ac:dyDescent="0.2">
      <c r="A6962" s="32" t="s">
        <v>6958</v>
      </c>
      <c r="B6962" s="32" t="s">
        <v>14740</v>
      </c>
      <c r="C6962" s="32" t="s">
        <v>18105</v>
      </c>
      <c r="D6962" s="37">
        <v>8.9311799999999995</v>
      </c>
      <c r="E6962" s="39">
        <v>1243.97</v>
      </c>
      <c r="F6962" s="39">
        <v>3373</v>
      </c>
      <c r="G6962" s="39">
        <v>6819.66</v>
      </c>
      <c r="H6962" s="38">
        <v>5</v>
      </c>
      <c r="I6962" s="38">
        <v>7162</v>
      </c>
      <c r="J6962" s="37">
        <v>49.619540229000002</v>
      </c>
      <c r="K6962" s="37">
        <v>66.955017196</v>
      </c>
      <c r="L6962" s="37">
        <v>45.487415487</v>
      </c>
      <c r="M6962" s="37">
        <v>36.726213012999999</v>
      </c>
      <c r="N6962" s="37">
        <v>53.544987386999999</v>
      </c>
      <c r="O6962" s="37">
        <v>63.267916560000003</v>
      </c>
      <c r="P6962" s="37">
        <v>9.7117950608000001</v>
      </c>
      <c r="Q6962" s="37">
        <v>80.457012199999994</v>
      </c>
      <c r="R6962" s="38">
        <v>121804</v>
      </c>
      <c r="S6962" s="37">
        <v>1.9794099999999999</v>
      </c>
      <c r="T6962" s="38">
        <v>1</v>
      </c>
      <c r="U6962" s="38">
        <v>1</v>
      </c>
      <c r="V6962" s="38">
        <v>0</v>
      </c>
    </row>
    <row r="6963" spans="1:22" ht="13.5" customHeight="1" x14ac:dyDescent="0.2">
      <c r="A6963" s="32" t="s">
        <v>6959</v>
      </c>
      <c r="B6963" s="32" t="s">
        <v>14741</v>
      </c>
      <c r="C6963" s="32" t="s">
        <v>18160</v>
      </c>
      <c r="D6963" s="37">
        <v>9.2605950000000004</v>
      </c>
      <c r="E6963" s="39">
        <v>3042.98</v>
      </c>
      <c r="F6963" s="39">
        <v>8438</v>
      </c>
      <c r="G6963" s="39">
        <v>15806.95</v>
      </c>
      <c r="H6963" s="38">
        <v>9</v>
      </c>
      <c r="I6963" s="38">
        <v>16469</v>
      </c>
      <c r="J6963" s="37">
        <v>19.390181043999998</v>
      </c>
      <c r="K6963" s="37">
        <v>39.215841533999999</v>
      </c>
      <c r="L6963" s="37">
        <v>23.922222333000001</v>
      </c>
      <c r="M6963" s="37">
        <v>7.5259528522999997</v>
      </c>
      <c r="N6963" s="37">
        <v>16.166457397999999</v>
      </c>
      <c r="O6963" s="37">
        <v>22.682666077</v>
      </c>
      <c r="P6963" s="37">
        <v>5.8801917765000002</v>
      </c>
      <c r="Q6963" s="37">
        <v>74.927824799999996</v>
      </c>
      <c r="R6963" s="38">
        <v>448689</v>
      </c>
      <c r="S6963" s="37">
        <v>2.6192000000000002</v>
      </c>
      <c r="T6963" s="38">
        <v>5</v>
      </c>
      <c r="U6963" s="38">
        <v>8</v>
      </c>
      <c r="V6963" s="38">
        <v>1</v>
      </c>
    </row>
    <row r="6964" spans="1:22" ht="13.5" customHeight="1" x14ac:dyDescent="0.2">
      <c r="A6964" s="32" t="s">
        <v>6960</v>
      </c>
      <c r="B6964" s="32" t="s">
        <v>14742</v>
      </c>
      <c r="C6964" s="32" t="s">
        <v>18160</v>
      </c>
      <c r="D6964" s="37">
        <v>4.1180620000000001</v>
      </c>
      <c r="E6964" s="39">
        <v>1343.03</v>
      </c>
      <c r="F6964" s="39">
        <v>3695</v>
      </c>
      <c r="G6964" s="39">
        <v>6595.58</v>
      </c>
      <c r="H6964" s="38">
        <v>4</v>
      </c>
      <c r="I6964" s="38">
        <v>6755</v>
      </c>
      <c r="J6964" s="37">
        <v>10.484761056</v>
      </c>
      <c r="K6964" s="37">
        <v>22.073673041999999</v>
      </c>
      <c r="L6964" s="37">
        <v>7.1578147482999999</v>
      </c>
      <c r="M6964" s="37">
        <v>11.535075081</v>
      </c>
      <c r="N6964" s="37">
        <v>7.8760957809000001</v>
      </c>
      <c r="O6964" s="37">
        <v>12.875801408999999</v>
      </c>
      <c r="P6964" s="37">
        <v>6.9610663804000001</v>
      </c>
      <c r="Q6964" s="37">
        <v>65.488294600000003</v>
      </c>
      <c r="R6964" s="38">
        <v>129952</v>
      </c>
      <c r="S6964" s="37">
        <v>2.6192000000000002</v>
      </c>
      <c r="T6964" s="38">
        <v>2</v>
      </c>
      <c r="U6964" s="38">
        <v>3</v>
      </c>
      <c r="V6964" s="38">
        <v>0</v>
      </c>
    </row>
    <row r="6965" spans="1:22" ht="13.5" customHeight="1" x14ac:dyDescent="0.2">
      <c r="A6965" s="32" t="s">
        <v>6961</v>
      </c>
      <c r="B6965" s="32" t="s">
        <v>8479</v>
      </c>
      <c r="C6965" s="32" t="s">
        <v>18160</v>
      </c>
      <c r="D6965" s="37">
        <v>7.8180310000000004</v>
      </c>
      <c r="E6965" s="39">
        <v>672.98</v>
      </c>
      <c r="F6965" s="39">
        <v>2510</v>
      </c>
      <c r="G6965" s="39">
        <v>3085.71</v>
      </c>
      <c r="H6965" s="38">
        <v>3</v>
      </c>
      <c r="I6965" s="38">
        <v>5359</v>
      </c>
      <c r="J6965" s="37">
        <v>38.334684222</v>
      </c>
      <c r="K6965" s="37">
        <v>67.601370857999996</v>
      </c>
      <c r="L6965" s="37">
        <v>28.308902055000001</v>
      </c>
      <c r="M6965" s="37">
        <v>9.0859485030999991</v>
      </c>
      <c r="N6965" s="37">
        <v>33.980154921999997</v>
      </c>
      <c r="O6965" s="37">
        <v>59.621605479000003</v>
      </c>
      <c r="P6965" s="37">
        <v>7</v>
      </c>
      <c r="Q6965" s="37">
        <v>87.856628900000004</v>
      </c>
      <c r="R6965" s="38">
        <v>163697</v>
      </c>
      <c r="S6965" s="37">
        <v>2.6192000000000002</v>
      </c>
      <c r="T6965" s="38">
        <v>1</v>
      </c>
      <c r="U6965" s="38">
        <v>3</v>
      </c>
      <c r="V6965" s="38">
        <v>0</v>
      </c>
    </row>
    <row r="6966" spans="1:22" ht="13.5" customHeight="1" x14ac:dyDescent="0.2">
      <c r="A6966" s="32" t="s">
        <v>6962</v>
      </c>
      <c r="B6966" s="32" t="s">
        <v>14743</v>
      </c>
      <c r="C6966" s="32" t="s">
        <v>18161</v>
      </c>
      <c r="D6966" s="37">
        <v>4.6957529999999998</v>
      </c>
      <c r="E6966" s="39">
        <v>1639.98</v>
      </c>
      <c r="F6966" s="39">
        <v>4850</v>
      </c>
      <c r="G6966" s="39">
        <v>9147.94</v>
      </c>
      <c r="H6966" s="38">
        <v>7</v>
      </c>
      <c r="I6966" s="38">
        <v>9664</v>
      </c>
      <c r="J6966" s="37">
        <v>26.150159807000001</v>
      </c>
      <c r="K6966" s="37">
        <v>44.287835821999998</v>
      </c>
      <c r="L6966" s="37">
        <v>29.715079819</v>
      </c>
      <c r="M6966" s="37">
        <v>8.1035350397000006</v>
      </c>
      <c r="N6966" s="37">
        <v>41.649158825999997</v>
      </c>
      <c r="O6966" s="37">
        <v>31.438144833999999</v>
      </c>
      <c r="P6966" s="37">
        <v>7</v>
      </c>
      <c r="Q6966" s="37">
        <v>90.596445099999997</v>
      </c>
      <c r="R6966" s="38">
        <v>255341</v>
      </c>
      <c r="S6966" s="37">
        <v>2.6411199999999999</v>
      </c>
      <c r="T6966" s="38">
        <v>4</v>
      </c>
      <c r="U6966" s="38">
        <v>6</v>
      </c>
      <c r="V6966" s="38">
        <v>0</v>
      </c>
    </row>
    <row r="6967" spans="1:22" ht="13.5" customHeight="1" x14ac:dyDescent="0.2">
      <c r="A6967" s="32" t="s">
        <v>6963</v>
      </c>
      <c r="B6967" s="32" t="s">
        <v>14744</v>
      </c>
      <c r="C6967" s="32" t="s">
        <v>18069</v>
      </c>
      <c r="D6967" s="37">
        <v>15.41713</v>
      </c>
      <c r="E6967" s="39">
        <v>1799</v>
      </c>
      <c r="F6967" s="39">
        <v>6351</v>
      </c>
      <c r="G6967" s="39">
        <v>11963.55</v>
      </c>
      <c r="H6967" s="38">
        <v>8</v>
      </c>
      <c r="I6967" s="38">
        <v>12576</v>
      </c>
      <c r="J6967" s="37">
        <v>24.531208458999998</v>
      </c>
      <c r="K6967" s="37">
        <v>43.931751443000003</v>
      </c>
      <c r="L6967" s="37">
        <v>28.323570357000001</v>
      </c>
      <c r="M6967" s="37">
        <v>6.6970101739999999</v>
      </c>
      <c r="N6967" s="37">
        <v>18.404493941999998</v>
      </c>
      <c r="O6967" s="37">
        <v>36.650005405999998</v>
      </c>
      <c r="P6967" s="37">
        <v>9.5363946683999998</v>
      </c>
      <c r="Q6967" s="37">
        <v>73.159095899999997</v>
      </c>
      <c r="R6967" s="38">
        <v>329143</v>
      </c>
      <c r="S6967" s="37">
        <v>2.3022</v>
      </c>
      <c r="T6967" s="38">
        <v>1</v>
      </c>
      <c r="U6967" s="38">
        <v>6</v>
      </c>
      <c r="V6967" s="38">
        <v>1</v>
      </c>
    </row>
    <row r="6968" spans="1:22" ht="13.5" customHeight="1" x14ac:dyDescent="0.2">
      <c r="A6968" s="32" t="s">
        <v>6964</v>
      </c>
      <c r="B6968" s="32" t="s">
        <v>14745</v>
      </c>
      <c r="C6968" s="32" t="s">
        <v>18161</v>
      </c>
      <c r="D6968" s="37">
        <v>4.6143789999999996</v>
      </c>
      <c r="E6968" s="39">
        <v>1418.04</v>
      </c>
      <c r="F6968" s="39">
        <v>3927</v>
      </c>
      <c r="G6968" s="39">
        <v>6935.92</v>
      </c>
      <c r="H6968" s="38">
        <v>8</v>
      </c>
      <c r="I6968" s="38">
        <v>7831</v>
      </c>
      <c r="J6968" s="37">
        <v>17.238263487000001</v>
      </c>
      <c r="K6968" s="37">
        <v>30.298260871</v>
      </c>
      <c r="L6968" s="37">
        <v>19.853295658</v>
      </c>
      <c r="M6968" s="37">
        <v>5.6584253886999996</v>
      </c>
      <c r="N6968" s="37">
        <v>17.304330412999999</v>
      </c>
      <c r="O6968" s="37">
        <v>19.695634125000002</v>
      </c>
      <c r="P6968" s="37">
        <v>7</v>
      </c>
      <c r="Q6968" s="37">
        <v>80.424048600000006</v>
      </c>
      <c r="R6968" s="38">
        <v>229262</v>
      </c>
      <c r="S6968" s="37">
        <v>2.6411199999999999</v>
      </c>
      <c r="T6968" s="38">
        <v>1</v>
      </c>
      <c r="U6968" s="38">
        <v>7</v>
      </c>
      <c r="V6968" s="38">
        <v>2</v>
      </c>
    </row>
    <row r="6969" spans="1:22" ht="13.5" customHeight="1" x14ac:dyDescent="0.2">
      <c r="A6969" s="32" t="s">
        <v>6965</v>
      </c>
      <c r="B6969" s="32" t="s">
        <v>14746</v>
      </c>
      <c r="C6969" s="32" t="s">
        <v>18105</v>
      </c>
      <c r="D6969" s="37">
        <v>10.87279</v>
      </c>
      <c r="E6969" s="39">
        <v>1367.04</v>
      </c>
      <c r="F6969" s="39">
        <v>4317</v>
      </c>
      <c r="G6969" s="39">
        <v>8405.5400000000009</v>
      </c>
      <c r="H6969" s="38">
        <v>6</v>
      </c>
      <c r="I6969" s="38">
        <v>8614</v>
      </c>
      <c r="J6969" s="37">
        <v>23.708655995000001</v>
      </c>
      <c r="K6969" s="37">
        <v>37.000920112999999</v>
      </c>
      <c r="L6969" s="37">
        <v>26.661999039000001</v>
      </c>
      <c r="M6969" s="37">
        <v>30.102477439000001</v>
      </c>
      <c r="N6969" s="37">
        <v>27.753957986</v>
      </c>
      <c r="O6969" s="37">
        <v>37.589672565999997</v>
      </c>
      <c r="P6969" s="37">
        <v>9.6014447655000001</v>
      </c>
      <c r="Q6969" s="37">
        <v>65.674446799999998</v>
      </c>
      <c r="R6969" s="38">
        <v>198940</v>
      </c>
      <c r="S6969" s="37">
        <v>1.9794099999999999</v>
      </c>
      <c r="T6969" s="38">
        <v>1</v>
      </c>
      <c r="U6969" s="38">
        <v>5</v>
      </c>
      <c r="V6969" s="38">
        <v>1</v>
      </c>
    </row>
    <row r="6970" spans="1:22" ht="13.5" customHeight="1" x14ac:dyDescent="0.2">
      <c r="A6970" s="32" t="s">
        <v>6966</v>
      </c>
      <c r="B6970" s="32" t="s">
        <v>14747</v>
      </c>
      <c r="C6970" s="32" t="s">
        <v>18161</v>
      </c>
      <c r="D6970" s="37">
        <v>6.3359629999999996</v>
      </c>
      <c r="E6970" s="39">
        <v>1963.01</v>
      </c>
      <c r="F6970" s="39">
        <v>4643</v>
      </c>
      <c r="G6970" s="39">
        <v>8945.32</v>
      </c>
      <c r="H6970" s="38">
        <v>6</v>
      </c>
      <c r="I6970" s="38">
        <v>9088</v>
      </c>
      <c r="J6970" s="37">
        <v>4.5559563043000004</v>
      </c>
      <c r="K6970" s="37">
        <v>14.790238861000001</v>
      </c>
      <c r="L6970" s="37">
        <v>7.9949567456999997</v>
      </c>
      <c r="M6970" s="37">
        <v>22.803533176999998</v>
      </c>
      <c r="N6970" s="37">
        <v>1.4686150308999999</v>
      </c>
      <c r="O6970" s="37">
        <v>16.187901658000001</v>
      </c>
      <c r="P6970" s="37">
        <v>6.9829968802</v>
      </c>
      <c r="Q6970" s="37">
        <v>93.279850999999994</v>
      </c>
      <c r="R6970" s="38">
        <v>243311</v>
      </c>
      <c r="S6970" s="37">
        <v>2.6411199999999999</v>
      </c>
      <c r="T6970" s="38">
        <v>2</v>
      </c>
      <c r="U6970" s="38">
        <v>6</v>
      </c>
      <c r="V6970" s="38">
        <v>1</v>
      </c>
    </row>
    <row r="6971" spans="1:22" ht="13.5" customHeight="1" x14ac:dyDescent="0.2">
      <c r="A6971" s="32" t="s">
        <v>6967</v>
      </c>
      <c r="B6971" s="32" t="s">
        <v>14748</v>
      </c>
      <c r="C6971" s="32" t="s">
        <v>18159</v>
      </c>
      <c r="D6971" s="37">
        <v>7.400455</v>
      </c>
      <c r="E6971" s="39">
        <v>1954.01</v>
      </c>
      <c r="F6971" s="39">
        <v>5244</v>
      </c>
      <c r="G6971" s="39">
        <v>9748.65</v>
      </c>
      <c r="H6971" s="38">
        <v>11</v>
      </c>
      <c r="I6971" s="38">
        <v>10442</v>
      </c>
      <c r="J6971" s="37">
        <v>12.721595303999999</v>
      </c>
      <c r="K6971" s="37">
        <v>22.324943971</v>
      </c>
      <c r="L6971" s="37">
        <v>11.950290134999999</v>
      </c>
      <c r="M6971" s="37">
        <v>20.005949601000001</v>
      </c>
      <c r="N6971" s="37">
        <v>10.769651901</v>
      </c>
      <c r="O6971" s="37">
        <v>24.243867116000001</v>
      </c>
      <c r="P6971" s="37">
        <v>6.9639465191000003</v>
      </c>
      <c r="Q6971" s="37">
        <v>94.297919100000001</v>
      </c>
      <c r="R6971" s="38">
        <v>235790</v>
      </c>
      <c r="S6971" s="37">
        <v>2.6966800000000002</v>
      </c>
      <c r="T6971" s="38">
        <v>3</v>
      </c>
      <c r="U6971" s="38">
        <v>11</v>
      </c>
      <c r="V6971" s="38">
        <v>1</v>
      </c>
    </row>
    <row r="6972" spans="1:22" ht="13.5" customHeight="1" x14ac:dyDescent="0.2">
      <c r="A6972" s="32" t="s">
        <v>6968</v>
      </c>
      <c r="B6972" s="32" t="s">
        <v>14749</v>
      </c>
      <c r="C6972" s="32" t="s">
        <v>18160</v>
      </c>
      <c r="D6972" s="37">
        <v>4.1085609999999999</v>
      </c>
      <c r="E6972" s="39">
        <v>2353.04</v>
      </c>
      <c r="F6972" s="39">
        <v>6583</v>
      </c>
      <c r="G6972" s="39">
        <v>12787.31</v>
      </c>
      <c r="H6972" s="38">
        <v>7</v>
      </c>
      <c r="I6972" s="38">
        <v>13087</v>
      </c>
      <c r="J6972" s="37">
        <v>17.808236466</v>
      </c>
      <c r="K6972" s="37">
        <v>28.816331232</v>
      </c>
      <c r="L6972" s="37">
        <v>22.053027093000001</v>
      </c>
      <c r="M6972" s="37">
        <v>5.8937600516000002</v>
      </c>
      <c r="N6972" s="37">
        <v>15.948779975000001</v>
      </c>
      <c r="O6972" s="37">
        <v>16.504285703000001</v>
      </c>
      <c r="P6972" s="37">
        <v>6.9746119641000002</v>
      </c>
      <c r="Q6972" s="37">
        <v>85.830050400000005</v>
      </c>
      <c r="R6972" s="38">
        <v>423761</v>
      </c>
      <c r="S6972" s="37">
        <v>2.6192000000000002</v>
      </c>
      <c r="T6972" s="38">
        <v>2</v>
      </c>
      <c r="U6972" s="38">
        <v>7</v>
      </c>
      <c r="V6972" s="38">
        <v>0</v>
      </c>
    </row>
    <row r="6973" spans="1:22" ht="13.5" customHeight="1" x14ac:dyDescent="0.2">
      <c r="A6973" s="32" t="s">
        <v>6969</v>
      </c>
      <c r="B6973" s="32" t="s">
        <v>14750</v>
      </c>
      <c r="C6973" s="32" t="s">
        <v>18069</v>
      </c>
      <c r="D6973" s="37">
        <v>6.9603450000000002</v>
      </c>
      <c r="E6973" s="39">
        <v>1485.99</v>
      </c>
      <c r="F6973" s="39">
        <v>4181</v>
      </c>
      <c r="G6973" s="39">
        <v>5600.45</v>
      </c>
      <c r="H6973" s="38">
        <v>8</v>
      </c>
      <c r="I6973" s="38">
        <v>8423</v>
      </c>
      <c r="J6973" s="37">
        <v>33.386199404000003</v>
      </c>
      <c r="K6973" s="37">
        <v>42.121990271000001</v>
      </c>
      <c r="L6973" s="37">
        <v>26.438796241999999</v>
      </c>
      <c r="M6973" s="37">
        <v>6.5256063497000003</v>
      </c>
      <c r="N6973" s="37">
        <v>25.049406523999998</v>
      </c>
      <c r="O6973" s="37">
        <v>29.914623225</v>
      </c>
      <c r="P6973" s="37">
        <v>9.3517001957999994</v>
      </c>
      <c r="Q6973" s="37">
        <v>93.101629099999997</v>
      </c>
      <c r="R6973" s="38">
        <v>245539</v>
      </c>
      <c r="S6973" s="37">
        <v>2.3022</v>
      </c>
      <c r="T6973" s="38">
        <v>3</v>
      </c>
      <c r="U6973" s="38">
        <v>6</v>
      </c>
      <c r="V6973" s="38">
        <v>1</v>
      </c>
    </row>
    <row r="6974" spans="1:22" ht="13.5" customHeight="1" x14ac:dyDescent="0.2">
      <c r="A6974" s="32" t="s">
        <v>6970</v>
      </c>
      <c r="B6974" s="32" t="s">
        <v>14751</v>
      </c>
      <c r="C6974" s="32" t="s">
        <v>18159</v>
      </c>
      <c r="D6974" s="37">
        <v>6.8229850000000001</v>
      </c>
      <c r="E6974" s="39">
        <v>1744.97</v>
      </c>
      <c r="F6974" s="39">
        <v>3785</v>
      </c>
      <c r="G6974" s="39">
        <v>7345.12</v>
      </c>
      <c r="H6974" s="38">
        <v>6</v>
      </c>
      <c r="I6974" s="38">
        <v>7460</v>
      </c>
      <c r="J6974" s="37">
        <v>5.7841614814</v>
      </c>
      <c r="K6974" s="37">
        <v>11.375433726000001</v>
      </c>
      <c r="L6974" s="37">
        <v>6.1857517684000003</v>
      </c>
      <c r="M6974" s="37">
        <v>44.663491248</v>
      </c>
      <c r="N6974" s="37">
        <v>2.3661595961000002</v>
      </c>
      <c r="O6974" s="37">
        <v>11.044088624</v>
      </c>
      <c r="P6974" s="37">
        <v>6.4428198432999997</v>
      </c>
      <c r="Q6974" s="37">
        <v>83.291254699999996</v>
      </c>
      <c r="R6974" s="38">
        <v>214810</v>
      </c>
      <c r="S6974" s="37">
        <v>2.6966800000000002</v>
      </c>
      <c r="T6974" s="38">
        <v>3</v>
      </c>
      <c r="U6974" s="38">
        <v>5</v>
      </c>
      <c r="V6974" s="38">
        <v>1</v>
      </c>
    </row>
    <row r="6975" spans="1:22" ht="13.5" customHeight="1" x14ac:dyDescent="0.2">
      <c r="A6975" s="32" t="s">
        <v>6971</v>
      </c>
      <c r="B6975" s="32" t="s">
        <v>14752</v>
      </c>
      <c r="C6975" s="32" t="s">
        <v>18069</v>
      </c>
      <c r="D6975" s="37">
        <v>4.4142999999999999</v>
      </c>
      <c r="E6975" s="39">
        <v>1034.99</v>
      </c>
      <c r="F6975" s="39">
        <v>2738</v>
      </c>
      <c r="G6975" s="39">
        <v>5167.96</v>
      </c>
      <c r="H6975" s="38">
        <v>5</v>
      </c>
      <c r="I6975" s="38">
        <v>5590</v>
      </c>
      <c r="J6975" s="37">
        <v>30.463020171</v>
      </c>
      <c r="K6975" s="37">
        <v>46.650696693999997</v>
      </c>
      <c r="L6975" s="37">
        <v>30.321140056000001</v>
      </c>
      <c r="M6975" s="37">
        <v>3.5815924604</v>
      </c>
      <c r="N6975" s="37">
        <v>28.060807838999999</v>
      </c>
      <c r="O6975" s="37">
        <v>31.253409359999999</v>
      </c>
      <c r="P6975" s="37">
        <v>9.6</v>
      </c>
      <c r="Q6975" s="37">
        <v>81.910096699999997</v>
      </c>
      <c r="R6975" s="38">
        <v>163025</v>
      </c>
      <c r="S6975" s="37">
        <v>2.3022</v>
      </c>
      <c r="T6975" s="38">
        <v>3</v>
      </c>
      <c r="U6975" s="38">
        <v>4</v>
      </c>
      <c r="V6975" s="38">
        <v>1</v>
      </c>
    </row>
    <row r="6976" spans="1:22" ht="13.5" customHeight="1" x14ac:dyDescent="0.2">
      <c r="A6976" s="32" t="s">
        <v>6972</v>
      </c>
      <c r="B6976" s="32" t="s">
        <v>14753</v>
      </c>
      <c r="C6976" s="32" t="s">
        <v>18160</v>
      </c>
      <c r="D6976" s="37">
        <v>9.2509569999999997</v>
      </c>
      <c r="E6976" s="39">
        <v>1498.97</v>
      </c>
      <c r="F6976" s="39">
        <v>4171</v>
      </c>
      <c r="G6976" s="39">
        <v>7961.31</v>
      </c>
      <c r="H6976" s="38">
        <v>5</v>
      </c>
      <c r="I6976" s="38">
        <v>8205</v>
      </c>
      <c r="J6976" s="37">
        <v>13.563791789</v>
      </c>
      <c r="K6976" s="37">
        <v>25.995240207999998</v>
      </c>
      <c r="L6976" s="37">
        <v>17.042471795000001</v>
      </c>
      <c r="M6976" s="37">
        <v>7.1790834654999998</v>
      </c>
      <c r="N6976" s="37">
        <v>9.3535642628000009</v>
      </c>
      <c r="O6976" s="37">
        <v>12.406960485000001</v>
      </c>
      <c r="P6976" s="37">
        <v>5.4005763689000004</v>
      </c>
      <c r="Q6976" s="37">
        <v>80.039552900000004</v>
      </c>
      <c r="R6976" s="38">
        <v>157227</v>
      </c>
      <c r="S6976" s="37">
        <v>2.6192000000000002</v>
      </c>
      <c r="T6976" s="38">
        <v>2</v>
      </c>
      <c r="U6976" s="38">
        <v>5</v>
      </c>
      <c r="V6976" s="38">
        <v>1</v>
      </c>
    </row>
    <row r="6977" spans="1:22" ht="13.5" customHeight="1" x14ac:dyDescent="0.2">
      <c r="A6977" s="32" t="s">
        <v>6973</v>
      </c>
      <c r="B6977" s="32" t="s">
        <v>14754</v>
      </c>
      <c r="C6977" s="32" t="s">
        <v>18105</v>
      </c>
      <c r="D6977" s="37">
        <v>9.4787719999999993</v>
      </c>
      <c r="E6977" s="39">
        <v>2179.04</v>
      </c>
      <c r="F6977" s="39">
        <v>5442</v>
      </c>
      <c r="G6977" s="39">
        <v>11253.64</v>
      </c>
      <c r="H6977" s="38">
        <v>8</v>
      </c>
      <c r="I6977" s="38">
        <v>11714</v>
      </c>
      <c r="J6977" s="37">
        <v>42.111691624000002</v>
      </c>
      <c r="K6977" s="37">
        <v>58.487195413000002</v>
      </c>
      <c r="L6977" s="37">
        <v>39.712715414999998</v>
      </c>
      <c r="M6977" s="37">
        <v>36.505312273999998</v>
      </c>
      <c r="N6977" s="37">
        <v>41.334084331</v>
      </c>
      <c r="O6977" s="37">
        <v>46.436553023999998</v>
      </c>
      <c r="P6977" s="37">
        <v>9.7017414017999997</v>
      </c>
      <c r="Q6977" s="37">
        <v>87.525219000000007</v>
      </c>
      <c r="R6977" s="38">
        <v>272345</v>
      </c>
      <c r="S6977" s="37">
        <v>1.9794099999999999</v>
      </c>
      <c r="T6977" s="38">
        <v>2</v>
      </c>
      <c r="U6977" s="38">
        <v>7</v>
      </c>
      <c r="V6977" s="38">
        <v>2</v>
      </c>
    </row>
    <row r="6978" spans="1:22" ht="13.5" customHeight="1" x14ac:dyDescent="0.2">
      <c r="A6978" s="32" t="s">
        <v>6974</v>
      </c>
      <c r="B6978" s="32" t="s">
        <v>14755</v>
      </c>
      <c r="C6978" s="32" t="s">
        <v>18159</v>
      </c>
      <c r="D6978" s="37">
        <v>5.8660310000000004</v>
      </c>
      <c r="E6978" s="39">
        <v>1110.96</v>
      </c>
      <c r="F6978" s="39">
        <v>9675</v>
      </c>
      <c r="G6978" s="39">
        <v>18743.23</v>
      </c>
      <c r="H6978" s="38">
        <v>12</v>
      </c>
      <c r="I6978" s="38">
        <v>21497</v>
      </c>
      <c r="J6978" s="37">
        <v>8.9297772719000008</v>
      </c>
      <c r="K6978" s="37">
        <v>16.937608509</v>
      </c>
      <c r="L6978" s="37">
        <v>7.5657893029999999</v>
      </c>
      <c r="M6978" s="37">
        <v>31.978420202999999</v>
      </c>
      <c r="N6978" s="37">
        <v>11.944916397</v>
      </c>
      <c r="O6978" s="37">
        <v>38.039138000000001</v>
      </c>
      <c r="P6978" s="37">
        <v>6.9574620197000003</v>
      </c>
      <c r="Q6978" s="37">
        <v>71.6616626</v>
      </c>
      <c r="R6978" s="38">
        <v>224823</v>
      </c>
      <c r="S6978" s="37">
        <v>2.6966800000000002</v>
      </c>
      <c r="T6978" s="38">
        <v>6</v>
      </c>
      <c r="U6978" s="38">
        <v>11</v>
      </c>
      <c r="V6978" s="38">
        <v>0</v>
      </c>
    </row>
    <row r="6979" spans="1:22" ht="13.5" customHeight="1" x14ac:dyDescent="0.2">
      <c r="A6979" s="32" t="s">
        <v>6975</v>
      </c>
      <c r="B6979" s="32" t="s">
        <v>14756</v>
      </c>
      <c r="C6979" s="32" t="s">
        <v>18161</v>
      </c>
      <c r="D6979" s="37">
        <v>6.0094770000000004</v>
      </c>
      <c r="E6979" s="39">
        <v>1469.96</v>
      </c>
      <c r="F6979" s="39">
        <v>3997</v>
      </c>
      <c r="G6979" s="39">
        <v>7702.1</v>
      </c>
      <c r="H6979" s="38">
        <v>11</v>
      </c>
      <c r="I6979" s="38">
        <v>7881</v>
      </c>
      <c r="J6979" s="37">
        <v>12.385330700000001</v>
      </c>
      <c r="K6979" s="37">
        <v>27.863590496</v>
      </c>
      <c r="L6979" s="37">
        <v>25.588822663999998</v>
      </c>
      <c r="M6979" s="37">
        <v>8.8672256826999991</v>
      </c>
      <c r="N6979" s="37">
        <v>4.4554337338999996</v>
      </c>
      <c r="O6979" s="37">
        <v>36.953548417999997</v>
      </c>
      <c r="P6979" s="37">
        <v>6.8908844765000001</v>
      </c>
      <c r="Q6979" s="37">
        <v>80.024126199999998</v>
      </c>
      <c r="R6979" s="38">
        <v>192537</v>
      </c>
      <c r="S6979" s="37">
        <v>2.6411199999999999</v>
      </c>
      <c r="T6979" s="38">
        <v>7</v>
      </c>
      <c r="U6979" s="38">
        <v>9</v>
      </c>
      <c r="V6979" s="38">
        <v>0</v>
      </c>
    </row>
    <row r="6980" spans="1:22" ht="13.5" customHeight="1" x14ac:dyDescent="0.2">
      <c r="A6980" s="32" t="s">
        <v>6976</v>
      </c>
      <c r="B6980" s="32" t="s">
        <v>14757</v>
      </c>
      <c r="C6980" s="32" t="s">
        <v>18105</v>
      </c>
      <c r="D6980" s="37">
        <v>10.50915</v>
      </c>
      <c r="E6980" s="39">
        <v>1173.98</v>
      </c>
      <c r="F6980" s="39">
        <v>3206</v>
      </c>
      <c r="G6980" s="39">
        <v>6086.24</v>
      </c>
      <c r="H6980" s="38">
        <v>4</v>
      </c>
      <c r="I6980" s="38">
        <v>6326</v>
      </c>
      <c r="J6980" s="37">
        <v>46.368796334000002</v>
      </c>
      <c r="K6980" s="37">
        <v>58.850335643999998</v>
      </c>
      <c r="L6980" s="37">
        <v>41.648568681999997</v>
      </c>
      <c r="M6980" s="37">
        <v>37.191732352999999</v>
      </c>
      <c r="N6980" s="37">
        <v>47.281605927000001</v>
      </c>
      <c r="O6980" s="37">
        <v>51.486694501999999</v>
      </c>
      <c r="P6980" s="37">
        <v>7.5031406138000003</v>
      </c>
      <c r="Q6980" s="37">
        <v>80.764052500000005</v>
      </c>
      <c r="R6980" s="38">
        <v>135877</v>
      </c>
      <c r="S6980" s="37">
        <v>1.9794099999999999</v>
      </c>
      <c r="T6980" s="38">
        <v>1</v>
      </c>
      <c r="U6980" s="38">
        <v>4</v>
      </c>
      <c r="V6980" s="38">
        <v>1</v>
      </c>
    </row>
    <row r="6981" spans="1:22" ht="13.5" customHeight="1" x14ac:dyDescent="0.2">
      <c r="A6981" s="32" t="s">
        <v>6977</v>
      </c>
      <c r="B6981" s="32" t="s">
        <v>14758</v>
      </c>
      <c r="C6981" s="32" t="s">
        <v>18160</v>
      </c>
      <c r="D6981" s="37">
        <v>7.9830810000000003</v>
      </c>
      <c r="E6981" s="39">
        <v>2126.94</v>
      </c>
      <c r="F6981" s="39">
        <v>7040</v>
      </c>
      <c r="G6981" s="39">
        <v>11153.93</v>
      </c>
      <c r="H6981" s="38">
        <v>6</v>
      </c>
      <c r="I6981" s="38">
        <v>13755</v>
      </c>
      <c r="J6981" s="37">
        <v>16.497319352000002</v>
      </c>
      <c r="K6981" s="37">
        <v>38.369626826999998</v>
      </c>
      <c r="L6981" s="37">
        <v>16.231307261000001</v>
      </c>
      <c r="M6981" s="37">
        <v>9.5327617437000001</v>
      </c>
      <c r="N6981" s="37">
        <v>20.514017602999999</v>
      </c>
      <c r="O6981" s="37">
        <v>20.764293239000001</v>
      </c>
      <c r="P6981" s="37">
        <v>6.9716279524000004</v>
      </c>
      <c r="Q6981" s="37">
        <v>85.927594900000003</v>
      </c>
      <c r="R6981" s="38">
        <v>384757</v>
      </c>
      <c r="S6981" s="37">
        <v>2.6192000000000002</v>
      </c>
      <c r="T6981" s="38">
        <v>2</v>
      </c>
      <c r="U6981" s="38">
        <v>5</v>
      </c>
      <c r="V6981" s="38">
        <v>0</v>
      </c>
    </row>
    <row r="6982" spans="1:22" ht="13.5" customHeight="1" x14ac:dyDescent="0.2">
      <c r="A6982" s="32" t="s">
        <v>6978</v>
      </c>
      <c r="B6982" s="32" t="s">
        <v>14759</v>
      </c>
      <c r="C6982" s="32" t="s">
        <v>18161</v>
      </c>
      <c r="D6982" s="37">
        <v>6.0739320000000001</v>
      </c>
      <c r="E6982" s="39">
        <v>1844.04</v>
      </c>
      <c r="F6982" s="39">
        <v>4805</v>
      </c>
      <c r="G6982" s="39">
        <v>9199.9699999999993</v>
      </c>
      <c r="H6982" s="38">
        <v>9</v>
      </c>
      <c r="I6982" s="38">
        <v>9405</v>
      </c>
      <c r="J6982" s="37">
        <v>9.2219916986000001</v>
      </c>
      <c r="K6982" s="37">
        <v>12.195497302</v>
      </c>
      <c r="L6982" s="37">
        <v>10.23489472</v>
      </c>
      <c r="M6982" s="37">
        <v>18.058164993999998</v>
      </c>
      <c r="N6982" s="37">
        <v>4.8334627295999999</v>
      </c>
      <c r="O6982" s="37">
        <v>19.940574303999998</v>
      </c>
      <c r="P6982" s="37">
        <v>7</v>
      </c>
      <c r="Q6982" s="37">
        <v>96.837246899999997</v>
      </c>
      <c r="R6982" s="38">
        <v>223704</v>
      </c>
      <c r="S6982" s="37">
        <v>2.6411199999999999</v>
      </c>
      <c r="T6982" s="38">
        <v>3</v>
      </c>
      <c r="U6982" s="38">
        <v>9</v>
      </c>
      <c r="V6982" s="38">
        <v>1</v>
      </c>
    </row>
    <row r="6983" spans="1:22" ht="13.5" customHeight="1" x14ac:dyDescent="0.2">
      <c r="A6983" s="32" t="s">
        <v>6979</v>
      </c>
      <c r="B6983" s="32" t="s">
        <v>14760</v>
      </c>
      <c r="C6983" s="32" t="s">
        <v>18161</v>
      </c>
      <c r="D6983" s="37">
        <v>5.7137089999999997</v>
      </c>
      <c r="E6983" s="39">
        <v>1437.01</v>
      </c>
      <c r="F6983" s="39">
        <v>3232</v>
      </c>
      <c r="G6983" s="39">
        <v>4348.54</v>
      </c>
      <c r="H6983" s="38">
        <v>7</v>
      </c>
      <c r="I6983" s="38">
        <v>6230</v>
      </c>
      <c r="J6983" s="37">
        <v>26.065635071999999</v>
      </c>
      <c r="K6983" s="37">
        <v>31.421604597000002</v>
      </c>
      <c r="L6983" s="37">
        <v>26.217718154</v>
      </c>
      <c r="M6983" s="37">
        <v>6.8770510267000002</v>
      </c>
      <c r="N6983" s="37">
        <v>24.576790477999999</v>
      </c>
      <c r="O6983" s="37">
        <v>34.192488994999998</v>
      </c>
      <c r="P6983" s="37">
        <v>6.9566704936999999</v>
      </c>
      <c r="Q6983" s="37">
        <v>91.907526000000004</v>
      </c>
      <c r="R6983" s="38">
        <v>233013</v>
      </c>
      <c r="S6983" s="37">
        <v>2.6411199999999999</v>
      </c>
      <c r="T6983" s="38">
        <v>2</v>
      </c>
      <c r="U6983" s="38">
        <v>7</v>
      </c>
      <c r="V6983" s="38">
        <v>1</v>
      </c>
    </row>
    <row r="6984" spans="1:22" ht="13.5" customHeight="1" x14ac:dyDescent="0.2">
      <c r="A6984" s="32" t="s">
        <v>6980</v>
      </c>
      <c r="B6984" s="32" t="s">
        <v>14761</v>
      </c>
      <c r="C6984" s="32" t="s">
        <v>18160</v>
      </c>
      <c r="D6984" s="37">
        <v>7.8768750000000001</v>
      </c>
      <c r="E6984" s="39">
        <v>1063.02</v>
      </c>
      <c r="F6984" s="39">
        <v>3941</v>
      </c>
      <c r="G6984" s="39">
        <v>5628.69</v>
      </c>
      <c r="H6984" s="38">
        <v>5</v>
      </c>
      <c r="I6984" s="38">
        <v>7949</v>
      </c>
      <c r="J6984" s="37">
        <v>52.901436269000001</v>
      </c>
      <c r="K6984" s="37">
        <v>74.365719881000004</v>
      </c>
      <c r="L6984" s="37">
        <v>53.419507563000003</v>
      </c>
      <c r="M6984" s="37">
        <v>4.7823855939</v>
      </c>
      <c r="N6984" s="37">
        <v>60.907286401999997</v>
      </c>
      <c r="O6984" s="37">
        <v>51.353861018000003</v>
      </c>
      <c r="P6984" s="37">
        <v>7</v>
      </c>
      <c r="Q6984" s="37">
        <v>72.619500099999996</v>
      </c>
      <c r="R6984" s="38">
        <v>166426</v>
      </c>
      <c r="S6984" s="37">
        <v>2.6192000000000002</v>
      </c>
      <c r="T6984" s="38">
        <v>2</v>
      </c>
      <c r="U6984" s="38">
        <v>3</v>
      </c>
      <c r="V6984" s="38">
        <v>1</v>
      </c>
    </row>
    <row r="6985" spans="1:22" ht="13.5" customHeight="1" x14ac:dyDescent="0.2">
      <c r="A6985" s="32" t="s">
        <v>6981</v>
      </c>
      <c r="B6985" s="32" t="s">
        <v>14762</v>
      </c>
      <c r="C6985" s="32" t="s">
        <v>18105</v>
      </c>
      <c r="D6985" s="37">
        <v>6.2694679999999998</v>
      </c>
      <c r="E6985" s="39">
        <v>3090.97</v>
      </c>
      <c r="F6985" s="39">
        <v>7732</v>
      </c>
      <c r="G6985" s="39">
        <v>14323.76</v>
      </c>
      <c r="H6985" s="38">
        <v>7</v>
      </c>
      <c r="I6985" s="38">
        <v>14747</v>
      </c>
      <c r="J6985" s="37">
        <v>26.079462478</v>
      </c>
      <c r="K6985" s="37">
        <v>41.809502031999997</v>
      </c>
      <c r="L6985" s="37">
        <v>25.632494084000001</v>
      </c>
      <c r="M6985" s="37">
        <v>30.995814230000001</v>
      </c>
      <c r="N6985" s="37">
        <v>24.359039808999999</v>
      </c>
      <c r="O6985" s="37">
        <v>33.672611523999997</v>
      </c>
      <c r="P6985" s="37">
        <v>9.8101562500000004</v>
      </c>
      <c r="Q6985" s="37">
        <v>80.368876</v>
      </c>
      <c r="R6985" s="38">
        <v>311742</v>
      </c>
      <c r="S6985" s="37">
        <v>1.9794099999999999</v>
      </c>
      <c r="T6985" s="38">
        <v>2</v>
      </c>
      <c r="U6985" s="38">
        <v>6</v>
      </c>
      <c r="V6985" s="38">
        <v>1</v>
      </c>
    </row>
    <row r="6986" spans="1:22" ht="13.5" customHeight="1" x14ac:dyDescent="0.2">
      <c r="A6986" s="32" t="s">
        <v>6982</v>
      </c>
      <c r="B6986" s="32" t="s">
        <v>14763</v>
      </c>
      <c r="C6986" s="32" t="s">
        <v>18159</v>
      </c>
      <c r="D6986" s="37">
        <v>10.49086</v>
      </c>
      <c r="E6986" s="39">
        <v>3235.97</v>
      </c>
      <c r="F6986" s="39">
        <v>5604</v>
      </c>
      <c r="G6986" s="39">
        <v>10602.45</v>
      </c>
      <c r="H6986" s="38">
        <v>5</v>
      </c>
      <c r="I6986" s="38">
        <v>10788</v>
      </c>
      <c r="J6986" s="37">
        <v>19.2444165</v>
      </c>
      <c r="K6986" s="37">
        <v>26.437688628</v>
      </c>
      <c r="L6986" s="37">
        <v>18.914141975</v>
      </c>
      <c r="M6986" s="37">
        <v>18.140844305000002</v>
      </c>
      <c r="N6986" s="37">
        <v>8.0315875624000004</v>
      </c>
      <c r="O6986" s="37">
        <v>16.121462473000001</v>
      </c>
      <c r="P6986" s="37">
        <v>8.1155250671000001</v>
      </c>
      <c r="Q6986" s="37">
        <v>85.5327439</v>
      </c>
      <c r="R6986" s="38">
        <v>304637</v>
      </c>
      <c r="S6986" s="37">
        <v>2.6966800000000002</v>
      </c>
      <c r="T6986" s="38">
        <v>3</v>
      </c>
      <c r="U6986" s="38">
        <v>4</v>
      </c>
      <c r="V6986" s="38">
        <v>2</v>
      </c>
    </row>
    <row r="6987" spans="1:22" ht="13.5" customHeight="1" x14ac:dyDescent="0.2">
      <c r="A6987" s="32" t="s">
        <v>6983</v>
      </c>
      <c r="B6987" s="32" t="s">
        <v>12772</v>
      </c>
      <c r="C6987" s="32" t="s">
        <v>18105</v>
      </c>
      <c r="D6987" s="37">
        <v>7.9812820000000002</v>
      </c>
      <c r="E6987" s="39">
        <v>2224</v>
      </c>
      <c r="F6987" s="39">
        <v>5213</v>
      </c>
      <c r="G6987" s="39">
        <v>9814.6299999999992</v>
      </c>
      <c r="H6987" s="38">
        <v>9</v>
      </c>
      <c r="I6987" s="38">
        <v>10057</v>
      </c>
      <c r="J6987" s="37">
        <v>23.941882002</v>
      </c>
      <c r="K6987" s="37">
        <v>38.996278764000003</v>
      </c>
      <c r="L6987" s="37">
        <v>26.494628099</v>
      </c>
      <c r="M6987" s="37">
        <v>29.977169464999999</v>
      </c>
      <c r="N6987" s="37">
        <v>19.134639485000001</v>
      </c>
      <c r="O6987" s="37">
        <v>29.68557624</v>
      </c>
      <c r="P6987" s="37">
        <v>9.738684997</v>
      </c>
      <c r="Q6987" s="37">
        <v>87.0479074</v>
      </c>
      <c r="R6987" s="38">
        <v>304013</v>
      </c>
      <c r="S6987" s="37">
        <v>1.9794099999999999</v>
      </c>
      <c r="T6987" s="38">
        <v>3</v>
      </c>
      <c r="U6987" s="38">
        <v>9</v>
      </c>
      <c r="V6987" s="38">
        <v>4</v>
      </c>
    </row>
    <row r="6988" spans="1:22" ht="13.5" customHeight="1" x14ac:dyDescent="0.2">
      <c r="A6988" s="32" t="s">
        <v>6984</v>
      </c>
      <c r="B6988" s="32" t="s">
        <v>14764</v>
      </c>
      <c r="C6988" s="32" t="s">
        <v>18160</v>
      </c>
      <c r="D6988" s="37">
        <v>4.8163210000000003</v>
      </c>
      <c r="E6988" s="39">
        <v>2629.97</v>
      </c>
      <c r="F6988" s="39">
        <v>7813</v>
      </c>
      <c r="G6988" s="39">
        <v>14936.75</v>
      </c>
      <c r="H6988" s="38">
        <v>11</v>
      </c>
      <c r="I6988" s="38">
        <v>15279</v>
      </c>
      <c r="J6988" s="37">
        <v>15.403423578</v>
      </c>
      <c r="K6988" s="37">
        <v>26.562487878999999</v>
      </c>
      <c r="L6988" s="37">
        <v>19.611279841000002</v>
      </c>
      <c r="M6988" s="37">
        <v>6.2377879043000002</v>
      </c>
      <c r="N6988" s="37">
        <v>14.692883673000001</v>
      </c>
      <c r="O6988" s="37">
        <v>16.604154256000001</v>
      </c>
      <c r="P6988" s="37">
        <v>6.9702267869999996</v>
      </c>
      <c r="Q6988" s="37">
        <v>81.259158299999996</v>
      </c>
      <c r="R6988" s="38">
        <v>428293</v>
      </c>
      <c r="S6988" s="37">
        <v>2.6192000000000002</v>
      </c>
      <c r="T6988" s="38">
        <v>8</v>
      </c>
      <c r="U6988" s="38">
        <v>10</v>
      </c>
      <c r="V6988" s="38">
        <v>1</v>
      </c>
    </row>
    <row r="6989" spans="1:22" ht="13.5" customHeight="1" x14ac:dyDescent="0.2">
      <c r="A6989" s="32" t="s">
        <v>6985</v>
      </c>
      <c r="B6989" s="32" t="s">
        <v>14765</v>
      </c>
      <c r="C6989" s="32" t="s">
        <v>18159</v>
      </c>
      <c r="D6989" s="37">
        <v>7.3167160000000004</v>
      </c>
      <c r="E6989" s="39">
        <v>2933.98</v>
      </c>
      <c r="F6989" s="39">
        <v>5464</v>
      </c>
      <c r="G6989" s="39">
        <v>10165.709999999999</v>
      </c>
      <c r="H6989" s="38">
        <v>8</v>
      </c>
      <c r="I6989" s="38">
        <v>10436</v>
      </c>
      <c r="J6989" s="37">
        <v>10.261832004</v>
      </c>
      <c r="K6989" s="37">
        <v>11.069440659</v>
      </c>
      <c r="L6989" s="37">
        <v>7.2633901371</v>
      </c>
      <c r="M6989" s="37">
        <v>9.0558108643999997</v>
      </c>
      <c r="N6989" s="37">
        <v>3.9242748136999999</v>
      </c>
      <c r="O6989" s="37">
        <v>9.4012000152000006</v>
      </c>
      <c r="P6989" s="37">
        <v>6.9544543672000003</v>
      </c>
      <c r="Q6989" s="37">
        <v>82.592682400000001</v>
      </c>
      <c r="R6989" s="38">
        <v>250590</v>
      </c>
      <c r="S6989" s="37">
        <v>2.6966800000000002</v>
      </c>
      <c r="T6989" s="38">
        <v>4</v>
      </c>
      <c r="U6989" s="38">
        <v>7</v>
      </c>
      <c r="V6989" s="38">
        <v>1</v>
      </c>
    </row>
    <row r="6990" spans="1:22" ht="13.5" customHeight="1" x14ac:dyDescent="0.2">
      <c r="A6990" s="32" t="s">
        <v>6986</v>
      </c>
      <c r="B6990" s="32" t="s">
        <v>14766</v>
      </c>
      <c r="C6990" s="32" t="s">
        <v>18161</v>
      </c>
      <c r="D6990" s="37">
        <v>3.3491430000000002</v>
      </c>
      <c r="E6990" s="39">
        <v>2152.04</v>
      </c>
      <c r="F6990" s="39">
        <v>5785</v>
      </c>
      <c r="G6990" s="39">
        <v>11209.36</v>
      </c>
      <c r="H6990" s="38">
        <v>8</v>
      </c>
      <c r="I6990" s="38">
        <v>11562</v>
      </c>
      <c r="J6990" s="37">
        <v>13.603892436000001</v>
      </c>
      <c r="K6990" s="37">
        <v>30.622598850999999</v>
      </c>
      <c r="L6990" s="37">
        <v>26.709883470000001</v>
      </c>
      <c r="M6990" s="37">
        <v>4.3431086938999997</v>
      </c>
      <c r="N6990" s="37">
        <v>3.3090689692000002</v>
      </c>
      <c r="O6990" s="37">
        <v>43.747651177000002</v>
      </c>
      <c r="P6990" s="37">
        <v>6.9571819675000004</v>
      </c>
      <c r="Q6990" s="37">
        <v>94.725447200000005</v>
      </c>
      <c r="R6990" s="38">
        <v>348805</v>
      </c>
      <c r="S6990" s="37">
        <v>2.6411199999999999</v>
      </c>
      <c r="T6990" s="38">
        <v>3</v>
      </c>
      <c r="U6990" s="38">
        <v>7</v>
      </c>
      <c r="V6990" s="38">
        <v>2</v>
      </c>
    </row>
    <row r="6991" spans="1:22" ht="13.5" customHeight="1" x14ac:dyDescent="0.2">
      <c r="A6991" s="32" t="s">
        <v>6987</v>
      </c>
      <c r="B6991" s="32" t="s">
        <v>14767</v>
      </c>
      <c r="C6991" s="32" t="s">
        <v>18159</v>
      </c>
      <c r="D6991" s="37">
        <v>6.6257650000000003</v>
      </c>
      <c r="E6991" s="39">
        <v>2190.02</v>
      </c>
      <c r="F6991" s="39">
        <v>4962</v>
      </c>
      <c r="G6991" s="39">
        <v>9459.4599999999991</v>
      </c>
      <c r="H6991" s="38">
        <v>6</v>
      </c>
      <c r="I6991" s="38">
        <v>9586</v>
      </c>
      <c r="J6991" s="37">
        <v>13.878979663999999</v>
      </c>
      <c r="K6991" s="37">
        <v>16.564988581000001</v>
      </c>
      <c r="L6991" s="37">
        <v>14.546655963999999</v>
      </c>
      <c r="M6991" s="37">
        <v>9.5062343611000006</v>
      </c>
      <c r="N6991" s="37">
        <v>5.5668369259999997</v>
      </c>
      <c r="O6991" s="37">
        <v>13.477879638999999</v>
      </c>
      <c r="P6991" s="37">
        <v>7.1024418160999998</v>
      </c>
      <c r="Q6991" s="37">
        <v>83.3663679</v>
      </c>
      <c r="R6991" s="38">
        <v>261665</v>
      </c>
      <c r="S6991" s="37">
        <v>2.6966800000000002</v>
      </c>
      <c r="T6991" s="38">
        <v>4</v>
      </c>
      <c r="U6991" s="38">
        <v>5</v>
      </c>
      <c r="V6991" s="38">
        <v>1</v>
      </c>
    </row>
    <row r="6992" spans="1:22" ht="13.5" customHeight="1" x14ac:dyDescent="0.2">
      <c r="A6992" s="32" t="s">
        <v>6988</v>
      </c>
      <c r="B6992" s="32" t="s">
        <v>14768</v>
      </c>
      <c r="C6992" s="32" t="s">
        <v>18105</v>
      </c>
      <c r="D6992" s="37">
        <v>10.68018</v>
      </c>
      <c r="E6992" s="39">
        <v>876.98</v>
      </c>
      <c r="F6992" s="39">
        <v>2222</v>
      </c>
      <c r="G6992" s="39">
        <v>4286.88</v>
      </c>
      <c r="H6992" s="38">
        <v>4</v>
      </c>
      <c r="I6992" s="38">
        <v>4386</v>
      </c>
      <c r="J6992" s="37">
        <v>25.901027188</v>
      </c>
      <c r="K6992" s="37">
        <v>42.616673622</v>
      </c>
      <c r="L6992" s="37">
        <v>27.002117811000002</v>
      </c>
      <c r="M6992" s="37">
        <v>27.929180453000001</v>
      </c>
      <c r="N6992" s="37">
        <v>17.883493759</v>
      </c>
      <c r="O6992" s="37">
        <v>28.236134087</v>
      </c>
      <c r="P6992" s="37">
        <v>9.9</v>
      </c>
      <c r="Q6992" s="37">
        <v>96.607015000000004</v>
      </c>
      <c r="R6992" s="38">
        <v>106122</v>
      </c>
      <c r="S6992" s="37">
        <v>1.9794099999999999</v>
      </c>
      <c r="T6992" s="38">
        <v>2</v>
      </c>
      <c r="U6992" s="38">
        <v>0</v>
      </c>
      <c r="V6992" s="38">
        <v>2</v>
      </c>
    </row>
    <row r="6993" spans="1:22" ht="13.5" customHeight="1" x14ac:dyDescent="0.2">
      <c r="A6993" s="32" t="s">
        <v>6989</v>
      </c>
      <c r="B6993" s="32" t="s">
        <v>14769</v>
      </c>
      <c r="C6993" s="32" t="s">
        <v>18160</v>
      </c>
      <c r="D6993" s="37">
        <v>6.2241479999999996</v>
      </c>
      <c r="E6993" s="39">
        <v>2136.9899999999998</v>
      </c>
      <c r="F6993" s="39">
        <v>5267</v>
      </c>
      <c r="G6993" s="39">
        <v>10135.59</v>
      </c>
      <c r="H6993" s="38">
        <v>6</v>
      </c>
      <c r="I6993" s="38">
        <v>10434</v>
      </c>
      <c r="J6993" s="37">
        <v>12.810436165</v>
      </c>
      <c r="K6993" s="37">
        <v>27.979372905000002</v>
      </c>
      <c r="L6993" s="37">
        <v>18.919053005999999</v>
      </c>
      <c r="M6993" s="37">
        <v>8.1274595286999993</v>
      </c>
      <c r="N6993" s="37">
        <v>10.393356732000001</v>
      </c>
      <c r="O6993" s="37">
        <v>22.429415446</v>
      </c>
      <c r="P6993" s="37">
        <v>6.9613926084999997</v>
      </c>
      <c r="Q6993" s="37">
        <v>79.223186900000002</v>
      </c>
      <c r="R6993" s="38">
        <v>285924</v>
      </c>
      <c r="S6993" s="37">
        <v>2.6192000000000002</v>
      </c>
      <c r="T6993" s="38">
        <v>2</v>
      </c>
      <c r="U6993" s="38">
        <v>6</v>
      </c>
      <c r="V6993" s="38">
        <v>2</v>
      </c>
    </row>
    <row r="6994" spans="1:22" ht="13.5" customHeight="1" x14ac:dyDescent="0.2">
      <c r="A6994" s="32" t="s">
        <v>6990</v>
      </c>
      <c r="B6994" s="32" t="s">
        <v>14770</v>
      </c>
      <c r="C6994" s="32" t="s">
        <v>18160</v>
      </c>
      <c r="D6994" s="37">
        <v>6.0316049999999999</v>
      </c>
      <c r="E6994" s="39">
        <v>2058.98</v>
      </c>
      <c r="F6994" s="39">
        <v>4512</v>
      </c>
      <c r="G6994" s="39">
        <v>8660.19</v>
      </c>
      <c r="H6994" s="38">
        <v>5</v>
      </c>
      <c r="I6994" s="38">
        <v>8906</v>
      </c>
      <c r="J6994" s="37">
        <v>10.590486157999999</v>
      </c>
      <c r="K6994" s="37">
        <v>25.717962838999998</v>
      </c>
      <c r="L6994" s="37">
        <v>16.788141674999999</v>
      </c>
      <c r="M6994" s="37">
        <v>7.8869190572000001</v>
      </c>
      <c r="N6994" s="37">
        <v>9.6140876316000003</v>
      </c>
      <c r="O6994" s="37">
        <v>22.379309529</v>
      </c>
      <c r="P6994" s="37">
        <v>6.9564857177999997</v>
      </c>
      <c r="Q6994" s="37">
        <v>79.680881900000003</v>
      </c>
      <c r="R6994" s="38">
        <v>234135</v>
      </c>
      <c r="S6994" s="37">
        <v>2.6192000000000002</v>
      </c>
      <c r="T6994" s="38">
        <v>2</v>
      </c>
      <c r="U6994" s="38">
        <v>5</v>
      </c>
      <c r="V6994" s="38">
        <v>1</v>
      </c>
    </row>
    <row r="6995" spans="1:22" ht="13.5" customHeight="1" x14ac:dyDescent="0.2">
      <c r="A6995" s="32" t="s">
        <v>6991</v>
      </c>
      <c r="B6995" s="32" t="s">
        <v>14771</v>
      </c>
      <c r="C6995" s="32" t="s">
        <v>18160</v>
      </c>
      <c r="D6995" s="37">
        <v>6.266616</v>
      </c>
      <c r="E6995" s="39">
        <v>1634.99</v>
      </c>
      <c r="F6995" s="39">
        <v>3578</v>
      </c>
      <c r="G6995" s="39">
        <v>7021.24</v>
      </c>
      <c r="H6995" s="38">
        <v>3</v>
      </c>
      <c r="I6995" s="38">
        <v>7113</v>
      </c>
      <c r="J6995" s="37">
        <v>14.938467044999999</v>
      </c>
      <c r="K6995" s="37">
        <v>21.080451615000001</v>
      </c>
      <c r="L6995" s="37">
        <v>12.17818256</v>
      </c>
      <c r="M6995" s="37">
        <v>8.9759202729999998</v>
      </c>
      <c r="N6995" s="37">
        <v>12.319049514</v>
      </c>
      <c r="O6995" s="37">
        <v>8.4603266908000005</v>
      </c>
      <c r="P6995" s="37">
        <v>7.4051960173999998</v>
      </c>
      <c r="Q6995" s="37">
        <v>85.9158872</v>
      </c>
      <c r="R6995" s="38">
        <v>172085</v>
      </c>
      <c r="S6995" s="37">
        <v>2.6192000000000002</v>
      </c>
      <c r="T6995" s="38">
        <v>1</v>
      </c>
      <c r="U6995" s="38">
        <v>3</v>
      </c>
      <c r="V6995" s="38">
        <v>1</v>
      </c>
    </row>
    <row r="6996" spans="1:22" ht="13.5" customHeight="1" x14ac:dyDescent="0.2">
      <c r="A6996" s="32" t="s">
        <v>6992</v>
      </c>
      <c r="B6996" s="32" t="s">
        <v>14772</v>
      </c>
      <c r="C6996" s="32" t="s">
        <v>18159</v>
      </c>
      <c r="D6996" s="37">
        <v>2.910882</v>
      </c>
      <c r="E6996" s="39">
        <v>1571.97</v>
      </c>
      <c r="F6996" s="39">
        <v>3705</v>
      </c>
      <c r="G6996" s="39">
        <v>7153.54</v>
      </c>
      <c r="H6996" s="38">
        <v>3</v>
      </c>
      <c r="I6996" s="38">
        <v>7304</v>
      </c>
      <c r="J6996" s="37">
        <v>24.254339855000001</v>
      </c>
      <c r="K6996" s="37">
        <v>38.274559926000002</v>
      </c>
      <c r="L6996" s="37">
        <v>24.270388203</v>
      </c>
      <c r="M6996" s="37">
        <v>5.3107922083999997</v>
      </c>
      <c r="N6996" s="37">
        <v>18.079219395999999</v>
      </c>
      <c r="O6996" s="37">
        <v>32.748978162</v>
      </c>
      <c r="P6996" s="37">
        <v>6.9441883601000001</v>
      </c>
      <c r="Q6996" s="37">
        <v>54.855469200000002</v>
      </c>
      <c r="R6996" s="38">
        <v>265870</v>
      </c>
      <c r="S6996" s="37">
        <v>2.6966800000000002</v>
      </c>
      <c r="T6996" s="38">
        <v>1</v>
      </c>
      <c r="U6996" s="38">
        <v>3</v>
      </c>
      <c r="V6996" s="38">
        <v>1</v>
      </c>
    </row>
    <row r="6997" spans="1:22" ht="13.5" customHeight="1" x14ac:dyDescent="0.2">
      <c r="A6997" s="32" t="s">
        <v>6993</v>
      </c>
      <c r="B6997" s="32" t="s">
        <v>14773</v>
      </c>
      <c r="C6997" s="32" t="s">
        <v>18159</v>
      </c>
      <c r="D6997" s="37">
        <v>9.3341829999999995</v>
      </c>
      <c r="E6997" s="39">
        <v>2113.98</v>
      </c>
      <c r="F6997" s="39">
        <v>5180</v>
      </c>
      <c r="G6997" s="39">
        <v>9862.2099999999991</v>
      </c>
      <c r="H6997" s="38">
        <v>6</v>
      </c>
      <c r="I6997" s="38">
        <v>10139</v>
      </c>
      <c r="J6997" s="37">
        <v>30.360018395000001</v>
      </c>
      <c r="K6997" s="37">
        <v>29.060722727000002</v>
      </c>
      <c r="L6997" s="37">
        <v>40.741416432000001</v>
      </c>
      <c r="M6997" s="37">
        <v>3.9692047879999999</v>
      </c>
      <c r="N6997" s="37">
        <v>24.984794448999999</v>
      </c>
      <c r="O6997" s="37">
        <v>25.355490535000001</v>
      </c>
      <c r="P6997" s="37">
        <v>6.9750674000000004</v>
      </c>
      <c r="Q6997" s="37">
        <v>87.060929000000002</v>
      </c>
      <c r="R6997" s="38">
        <v>309491</v>
      </c>
      <c r="S6997" s="37">
        <v>2.6966800000000002</v>
      </c>
      <c r="T6997" s="38">
        <v>1</v>
      </c>
      <c r="U6997" s="38">
        <v>3</v>
      </c>
      <c r="V6997" s="38">
        <v>0</v>
      </c>
    </row>
    <row r="6998" spans="1:22" ht="13.5" customHeight="1" x14ac:dyDescent="0.2">
      <c r="A6998" s="32" t="s">
        <v>6994</v>
      </c>
      <c r="B6998" s="32" t="s">
        <v>14774</v>
      </c>
      <c r="C6998" s="32" t="s">
        <v>18159</v>
      </c>
      <c r="D6998" s="37">
        <v>4.0021389999999997</v>
      </c>
      <c r="E6998" s="39">
        <v>3455</v>
      </c>
      <c r="F6998" s="39">
        <v>5598</v>
      </c>
      <c r="G6998" s="39">
        <v>10919.89</v>
      </c>
      <c r="H6998" s="38">
        <v>6</v>
      </c>
      <c r="I6998" s="38">
        <v>11038</v>
      </c>
      <c r="J6998" s="37">
        <v>12.052200965000001</v>
      </c>
      <c r="K6998" s="37">
        <v>11.176952189</v>
      </c>
      <c r="L6998" s="37">
        <v>13.599295004</v>
      </c>
      <c r="M6998" s="37">
        <v>20.612221971</v>
      </c>
      <c r="N6998" s="37">
        <v>1.1531899373000001</v>
      </c>
      <c r="O6998" s="37">
        <v>8.2769185232000009</v>
      </c>
      <c r="P6998" s="37">
        <v>6.9664012280999996</v>
      </c>
      <c r="Q6998" s="37">
        <v>84.120756999999998</v>
      </c>
      <c r="R6998" s="38">
        <v>336200</v>
      </c>
      <c r="S6998" s="37">
        <v>2.6966800000000002</v>
      </c>
      <c r="T6998" s="38">
        <v>3</v>
      </c>
      <c r="U6998" s="38">
        <v>6</v>
      </c>
      <c r="V6998" s="38">
        <v>1</v>
      </c>
    </row>
    <row r="6999" spans="1:22" ht="13.5" customHeight="1" x14ac:dyDescent="0.2">
      <c r="A6999" s="32" t="s">
        <v>6995</v>
      </c>
      <c r="B6999" s="32" t="s">
        <v>14775</v>
      </c>
      <c r="C6999" s="32" t="s">
        <v>18161</v>
      </c>
      <c r="D6999" s="37">
        <v>7.7953520000000003</v>
      </c>
      <c r="E6999" s="39">
        <v>1227.99</v>
      </c>
      <c r="F6999" s="39">
        <v>3503</v>
      </c>
      <c r="G6999" s="39">
        <v>7005.89</v>
      </c>
      <c r="H6999" s="38">
        <v>4</v>
      </c>
      <c r="I6999" s="38">
        <v>7204</v>
      </c>
      <c r="J6999" s="37">
        <v>21.54248565</v>
      </c>
      <c r="K6999" s="37">
        <v>40.187314467999997</v>
      </c>
      <c r="L6999" s="37">
        <v>19.613543901</v>
      </c>
      <c r="M6999" s="37">
        <v>9.6465800380999998</v>
      </c>
      <c r="N6999" s="37">
        <v>29.231492564</v>
      </c>
      <c r="O6999" s="37">
        <v>11.878543168</v>
      </c>
      <c r="P6999" s="37">
        <v>7.1472463768000001</v>
      </c>
      <c r="Q6999" s="37">
        <v>81.250097499999995</v>
      </c>
      <c r="R6999" s="38">
        <v>186105</v>
      </c>
      <c r="S6999" s="37">
        <v>2.6411199999999999</v>
      </c>
      <c r="T6999" s="38">
        <v>3</v>
      </c>
      <c r="U6999" s="38">
        <v>3</v>
      </c>
      <c r="V6999" s="38">
        <v>1</v>
      </c>
    </row>
    <row r="7000" spans="1:22" ht="13.5" customHeight="1" x14ac:dyDescent="0.2">
      <c r="A7000" s="32" t="s">
        <v>6996</v>
      </c>
      <c r="B7000" s="32" t="s">
        <v>14776</v>
      </c>
      <c r="C7000" s="32" t="s">
        <v>18159</v>
      </c>
      <c r="D7000" s="37">
        <v>11.770200000000001</v>
      </c>
      <c r="E7000" s="39">
        <v>2387.9899999999998</v>
      </c>
      <c r="F7000" s="39">
        <v>6194</v>
      </c>
      <c r="G7000" s="39">
        <v>12004.61</v>
      </c>
      <c r="H7000" s="38">
        <v>7</v>
      </c>
      <c r="I7000" s="38">
        <v>12320</v>
      </c>
      <c r="J7000" s="37">
        <v>34.095763591999997</v>
      </c>
      <c r="K7000" s="37">
        <v>33.150802251000002</v>
      </c>
      <c r="L7000" s="37">
        <v>44.192863338000002</v>
      </c>
      <c r="M7000" s="37">
        <v>3.8922583248999998</v>
      </c>
      <c r="N7000" s="37">
        <v>32.436198875000002</v>
      </c>
      <c r="O7000" s="37">
        <v>36.695822647</v>
      </c>
      <c r="P7000" s="37">
        <v>6.6129205266</v>
      </c>
      <c r="Q7000" s="37">
        <v>81.8578835</v>
      </c>
      <c r="R7000" s="38">
        <v>295721</v>
      </c>
      <c r="S7000" s="37">
        <v>2.6966800000000002</v>
      </c>
      <c r="T7000" s="38">
        <v>2</v>
      </c>
      <c r="U7000" s="38">
        <v>7</v>
      </c>
      <c r="V7000" s="38">
        <v>3</v>
      </c>
    </row>
    <row r="7001" spans="1:22" ht="13.5" customHeight="1" x14ac:dyDescent="0.2">
      <c r="A7001" s="32" t="s">
        <v>6997</v>
      </c>
      <c r="B7001" s="32" t="s">
        <v>14777</v>
      </c>
      <c r="C7001" s="32" t="s">
        <v>18159</v>
      </c>
      <c r="D7001" s="37">
        <v>9.9082410000000003</v>
      </c>
      <c r="E7001" s="39">
        <v>1459</v>
      </c>
      <c r="F7001" s="39">
        <v>4445</v>
      </c>
      <c r="G7001" s="39">
        <v>8818.73</v>
      </c>
      <c r="H7001" s="38">
        <v>6</v>
      </c>
      <c r="I7001" s="38">
        <v>9043</v>
      </c>
      <c r="J7001" s="37">
        <v>32.650073544999998</v>
      </c>
      <c r="K7001" s="37">
        <v>43.203567130000003</v>
      </c>
      <c r="L7001" s="37">
        <v>35.832798441999998</v>
      </c>
      <c r="M7001" s="37">
        <v>7.4632124716000003</v>
      </c>
      <c r="N7001" s="37">
        <v>31.689047296999998</v>
      </c>
      <c r="O7001" s="37">
        <v>29.424665663999999</v>
      </c>
      <c r="P7001" s="37">
        <v>6.9429667519000002</v>
      </c>
      <c r="Q7001" s="37">
        <v>74.810075499999996</v>
      </c>
      <c r="R7001" s="38">
        <v>301571</v>
      </c>
      <c r="S7001" s="37">
        <v>2.6966800000000002</v>
      </c>
      <c r="T7001" s="38">
        <v>2</v>
      </c>
      <c r="U7001" s="38">
        <v>6</v>
      </c>
      <c r="V7001" s="38">
        <v>0</v>
      </c>
    </row>
    <row r="7002" spans="1:22" ht="13.5" customHeight="1" x14ac:dyDescent="0.2">
      <c r="A7002" s="32" t="s">
        <v>6998</v>
      </c>
      <c r="B7002" s="32" t="s">
        <v>11738</v>
      </c>
      <c r="C7002" s="32" t="s">
        <v>18159</v>
      </c>
      <c r="D7002" s="37">
        <v>6.7987149999999996</v>
      </c>
      <c r="E7002" s="39">
        <v>2534.9899999999998</v>
      </c>
      <c r="F7002" s="39">
        <v>4354</v>
      </c>
      <c r="G7002" s="39">
        <v>8387.68</v>
      </c>
      <c r="H7002" s="38">
        <v>4</v>
      </c>
      <c r="I7002" s="38">
        <v>8531</v>
      </c>
      <c r="J7002" s="37">
        <v>18.560782731</v>
      </c>
      <c r="K7002" s="37">
        <v>26.085866875000001</v>
      </c>
      <c r="L7002" s="37">
        <v>17.994050174000002</v>
      </c>
      <c r="M7002" s="37">
        <v>18.518427101</v>
      </c>
      <c r="N7002" s="37">
        <v>8.1970520820000008</v>
      </c>
      <c r="O7002" s="37">
        <v>15.166385322</v>
      </c>
      <c r="P7002" s="37">
        <v>8.0912525049999999</v>
      </c>
      <c r="Q7002" s="37">
        <v>77.366160500000007</v>
      </c>
      <c r="R7002" s="38">
        <v>211595</v>
      </c>
      <c r="S7002" s="37">
        <v>2.6966800000000002</v>
      </c>
      <c r="T7002" s="38">
        <v>2</v>
      </c>
      <c r="U7002" s="38">
        <v>2</v>
      </c>
      <c r="V7002" s="38">
        <v>0</v>
      </c>
    </row>
    <row r="7003" spans="1:22" ht="13.5" customHeight="1" x14ac:dyDescent="0.2">
      <c r="A7003" s="32" t="s">
        <v>6999</v>
      </c>
      <c r="B7003" s="32" t="s">
        <v>14778</v>
      </c>
      <c r="C7003" s="32" t="s">
        <v>18160</v>
      </c>
      <c r="D7003" s="37">
        <v>10.218579999999999</v>
      </c>
      <c r="E7003" s="39">
        <v>217.99</v>
      </c>
      <c r="F7003" s="39">
        <v>964</v>
      </c>
      <c r="G7003" s="39">
        <v>1284.69</v>
      </c>
      <c r="H7003" s="38">
        <v>1</v>
      </c>
      <c r="I7003" s="38">
        <v>2019</v>
      </c>
      <c r="J7003" s="37">
        <v>58.286056713999997</v>
      </c>
      <c r="K7003" s="37">
        <v>78.631318419999999</v>
      </c>
      <c r="L7003" s="37">
        <v>57.445718116999998</v>
      </c>
      <c r="M7003" s="37">
        <v>4.4363475729999999</v>
      </c>
      <c r="N7003" s="37">
        <v>66.643210249999996</v>
      </c>
      <c r="O7003" s="37">
        <v>63.833087216999999</v>
      </c>
      <c r="P7003" s="37">
        <v>7</v>
      </c>
      <c r="Q7003" s="37" t="s">
        <v>15680</v>
      </c>
      <c r="R7003" s="38">
        <v>26214</v>
      </c>
      <c r="S7003" s="37">
        <v>2.6192000000000002</v>
      </c>
      <c r="T7003" s="38">
        <v>0</v>
      </c>
      <c r="U7003" s="38">
        <v>1</v>
      </c>
      <c r="V7003" s="38">
        <v>0</v>
      </c>
    </row>
    <row r="7004" spans="1:22" ht="13.5" customHeight="1" x14ac:dyDescent="0.2">
      <c r="A7004" s="32" t="s">
        <v>7000</v>
      </c>
      <c r="B7004" s="32" t="s">
        <v>14779</v>
      </c>
      <c r="C7004" s="32" t="s">
        <v>18161</v>
      </c>
      <c r="D7004" s="37">
        <v>6.5934179999999998</v>
      </c>
      <c r="E7004" s="39">
        <v>1436.98</v>
      </c>
      <c r="F7004" s="39">
        <v>3954</v>
      </c>
      <c r="G7004" s="39">
        <v>6010.89</v>
      </c>
      <c r="H7004" s="38">
        <v>4</v>
      </c>
      <c r="I7004" s="38">
        <v>7762</v>
      </c>
      <c r="J7004" s="37">
        <v>31.407980706</v>
      </c>
      <c r="K7004" s="37">
        <v>44.441221173999999</v>
      </c>
      <c r="L7004" s="37">
        <v>30.657267868000002</v>
      </c>
      <c r="M7004" s="37">
        <v>4.1606982428999997</v>
      </c>
      <c r="N7004" s="37">
        <v>34.547000861000001</v>
      </c>
      <c r="O7004" s="37">
        <v>38.460624306</v>
      </c>
      <c r="P7004" s="37">
        <v>7</v>
      </c>
      <c r="Q7004" s="37">
        <v>88.446069100000003</v>
      </c>
      <c r="R7004" s="38">
        <v>263462</v>
      </c>
      <c r="S7004" s="37">
        <v>2.6411199999999999</v>
      </c>
      <c r="T7004" s="38">
        <v>1</v>
      </c>
      <c r="U7004" s="38">
        <v>3</v>
      </c>
      <c r="V7004" s="38">
        <v>1</v>
      </c>
    </row>
    <row r="7005" spans="1:22" ht="13.5" customHeight="1" x14ac:dyDescent="0.2">
      <c r="A7005" s="32" t="s">
        <v>7001</v>
      </c>
      <c r="B7005" s="32" t="s">
        <v>14780</v>
      </c>
      <c r="C7005" s="32" t="s">
        <v>18160</v>
      </c>
      <c r="D7005" s="37">
        <v>8.8973379999999995</v>
      </c>
      <c r="E7005" s="39">
        <v>1532.97</v>
      </c>
      <c r="F7005" s="39">
        <v>3474</v>
      </c>
      <c r="G7005" s="39">
        <v>6699.6</v>
      </c>
      <c r="H7005" s="38">
        <v>5</v>
      </c>
      <c r="I7005" s="38">
        <v>6812</v>
      </c>
      <c r="J7005" s="37">
        <v>5.5344120822000002</v>
      </c>
      <c r="K7005" s="37">
        <v>13.019623093</v>
      </c>
      <c r="L7005" s="37">
        <v>2.3360993469000002</v>
      </c>
      <c r="M7005" s="37">
        <v>17.253397114999999</v>
      </c>
      <c r="N7005" s="37">
        <v>1.8162723490999999</v>
      </c>
      <c r="O7005" s="37">
        <v>7.7500416560999996</v>
      </c>
      <c r="P7005" s="37">
        <v>7</v>
      </c>
      <c r="Q7005" s="37">
        <v>84.168232900000007</v>
      </c>
      <c r="R7005" s="38">
        <v>215038</v>
      </c>
      <c r="S7005" s="37">
        <v>2.6192000000000002</v>
      </c>
      <c r="T7005" s="38">
        <v>2</v>
      </c>
      <c r="U7005" s="38">
        <v>5</v>
      </c>
      <c r="V7005" s="38">
        <v>0</v>
      </c>
    </row>
    <row r="7006" spans="1:22" ht="13.5" customHeight="1" x14ac:dyDescent="0.2">
      <c r="A7006" s="32" t="s">
        <v>7002</v>
      </c>
      <c r="B7006" s="32" t="s">
        <v>14781</v>
      </c>
      <c r="C7006" s="32" t="s">
        <v>18161</v>
      </c>
      <c r="D7006" s="37">
        <v>3.043663</v>
      </c>
      <c r="E7006" s="39">
        <v>1681.96</v>
      </c>
      <c r="F7006" s="39">
        <v>5113</v>
      </c>
      <c r="G7006" s="39">
        <v>8921.49</v>
      </c>
      <c r="H7006" s="38">
        <v>7</v>
      </c>
      <c r="I7006" s="38">
        <v>9926</v>
      </c>
      <c r="J7006" s="37">
        <v>19.396526067</v>
      </c>
      <c r="K7006" s="37">
        <v>32.015763655999997</v>
      </c>
      <c r="L7006" s="37">
        <v>15.027160694000001</v>
      </c>
      <c r="M7006" s="37">
        <v>9.2749428557000009</v>
      </c>
      <c r="N7006" s="37">
        <v>10.853036967</v>
      </c>
      <c r="O7006" s="37">
        <v>19.845366196000001</v>
      </c>
      <c r="P7006" s="37">
        <v>6.9806032535</v>
      </c>
      <c r="Q7006" s="37">
        <v>82.908721099999994</v>
      </c>
      <c r="R7006" s="38">
        <v>293954</v>
      </c>
      <c r="S7006" s="37">
        <v>2.6411199999999999</v>
      </c>
      <c r="T7006" s="38">
        <v>3</v>
      </c>
      <c r="U7006" s="38">
        <v>6</v>
      </c>
      <c r="V7006" s="38">
        <v>1</v>
      </c>
    </row>
    <row r="7007" spans="1:22" ht="13.5" customHeight="1" x14ac:dyDescent="0.2">
      <c r="A7007" s="32" t="s">
        <v>7003</v>
      </c>
      <c r="B7007" s="32" t="s">
        <v>14782</v>
      </c>
      <c r="C7007" s="32" t="s">
        <v>18161</v>
      </c>
      <c r="D7007" s="37">
        <v>3.9980630000000001</v>
      </c>
      <c r="E7007" s="39">
        <v>2921.95</v>
      </c>
      <c r="F7007" s="39">
        <v>7266</v>
      </c>
      <c r="G7007" s="39">
        <v>14055.56</v>
      </c>
      <c r="H7007" s="38">
        <v>14</v>
      </c>
      <c r="I7007" s="38">
        <v>14413</v>
      </c>
      <c r="J7007" s="37">
        <v>9.0581793332</v>
      </c>
      <c r="K7007" s="37">
        <v>11.9822404</v>
      </c>
      <c r="L7007" s="37">
        <v>10.116123722999999</v>
      </c>
      <c r="M7007" s="37">
        <v>19.058662022</v>
      </c>
      <c r="N7007" s="37">
        <v>4.8979618318</v>
      </c>
      <c r="O7007" s="37">
        <v>19.748088583000001</v>
      </c>
      <c r="P7007" s="37">
        <v>6.9794056865999998</v>
      </c>
      <c r="Q7007" s="37">
        <v>97.326408299999997</v>
      </c>
      <c r="R7007" s="38">
        <v>402551</v>
      </c>
      <c r="S7007" s="37">
        <v>2.6411199999999999</v>
      </c>
      <c r="T7007" s="38">
        <v>6</v>
      </c>
      <c r="U7007" s="38">
        <v>12</v>
      </c>
      <c r="V7007" s="38">
        <v>2</v>
      </c>
    </row>
    <row r="7008" spans="1:22" ht="13.5" customHeight="1" x14ac:dyDescent="0.2">
      <c r="A7008" s="32" t="s">
        <v>7004</v>
      </c>
      <c r="B7008" s="32" t="s">
        <v>14783</v>
      </c>
      <c r="C7008" s="32" t="s">
        <v>18160</v>
      </c>
      <c r="D7008" s="37">
        <v>10.45157</v>
      </c>
      <c r="E7008" s="39">
        <v>1733.99</v>
      </c>
      <c r="F7008" s="39">
        <v>4606</v>
      </c>
      <c r="G7008" s="39">
        <v>7968.85</v>
      </c>
      <c r="H7008" s="38">
        <v>5</v>
      </c>
      <c r="I7008" s="38">
        <v>8819</v>
      </c>
      <c r="J7008" s="37">
        <v>17.380850985999999</v>
      </c>
      <c r="K7008" s="37">
        <v>40.966075711999999</v>
      </c>
      <c r="L7008" s="37">
        <v>16.025838548999999</v>
      </c>
      <c r="M7008" s="37">
        <v>13.490594449</v>
      </c>
      <c r="N7008" s="37">
        <v>13.770399503</v>
      </c>
      <c r="O7008" s="37">
        <v>10.47573841</v>
      </c>
      <c r="P7008" s="37">
        <v>6.9761577137000002</v>
      </c>
      <c r="Q7008" s="37">
        <v>85.596009800000004</v>
      </c>
      <c r="R7008" s="38">
        <v>256698</v>
      </c>
      <c r="S7008" s="37">
        <v>2.6192000000000002</v>
      </c>
      <c r="T7008" s="38">
        <v>2</v>
      </c>
      <c r="U7008" s="38">
        <v>5</v>
      </c>
      <c r="V7008" s="38">
        <v>0</v>
      </c>
    </row>
    <row r="7009" spans="1:22" ht="13.5" customHeight="1" x14ac:dyDescent="0.2">
      <c r="A7009" s="32" t="s">
        <v>7005</v>
      </c>
      <c r="B7009" s="32" t="s">
        <v>14784</v>
      </c>
      <c r="C7009" s="32" t="s">
        <v>18161</v>
      </c>
      <c r="D7009" s="37">
        <v>6.0939839999999998</v>
      </c>
      <c r="E7009" s="39">
        <v>631.99</v>
      </c>
      <c r="F7009" s="39">
        <v>2072</v>
      </c>
      <c r="G7009" s="39">
        <v>3924.65</v>
      </c>
      <c r="H7009" s="38">
        <v>3</v>
      </c>
      <c r="I7009" s="38">
        <v>4211</v>
      </c>
      <c r="J7009" s="37">
        <v>39.558411135</v>
      </c>
      <c r="K7009" s="37">
        <v>61.859632261999998</v>
      </c>
      <c r="L7009" s="37">
        <v>41.794691761999999</v>
      </c>
      <c r="M7009" s="37">
        <v>6.3423174891</v>
      </c>
      <c r="N7009" s="37">
        <v>53.626519926999997</v>
      </c>
      <c r="O7009" s="37">
        <v>56.666238126000003</v>
      </c>
      <c r="P7009" s="37">
        <v>7</v>
      </c>
      <c r="Q7009" s="37">
        <v>81.573902700000005</v>
      </c>
      <c r="R7009" s="38">
        <v>111608</v>
      </c>
      <c r="S7009" s="37">
        <v>2.6411199999999999</v>
      </c>
      <c r="T7009" s="38">
        <v>1</v>
      </c>
      <c r="U7009" s="38">
        <v>3</v>
      </c>
      <c r="V7009" s="38">
        <v>2</v>
      </c>
    </row>
    <row r="7010" spans="1:22" ht="13.5" customHeight="1" x14ac:dyDescent="0.2">
      <c r="A7010" s="32" t="s">
        <v>7006</v>
      </c>
      <c r="B7010" s="32" t="s">
        <v>14785</v>
      </c>
      <c r="C7010" s="32" t="s">
        <v>18161</v>
      </c>
      <c r="D7010" s="37">
        <v>6.1865329999999998</v>
      </c>
      <c r="E7010" s="39">
        <v>1407.98</v>
      </c>
      <c r="F7010" s="39">
        <v>4125</v>
      </c>
      <c r="G7010" s="39">
        <v>7964.44</v>
      </c>
      <c r="H7010" s="38">
        <v>6</v>
      </c>
      <c r="I7010" s="38">
        <v>8103</v>
      </c>
      <c r="J7010" s="37">
        <v>4.8559305282</v>
      </c>
      <c r="K7010" s="37">
        <v>16.810713959000001</v>
      </c>
      <c r="L7010" s="37">
        <v>8.1571187591999994</v>
      </c>
      <c r="M7010" s="37">
        <v>22.491938835999999</v>
      </c>
      <c r="N7010" s="37">
        <v>2.3137465086</v>
      </c>
      <c r="O7010" s="37">
        <v>14.531886636999999</v>
      </c>
      <c r="P7010" s="37">
        <v>7</v>
      </c>
      <c r="Q7010" s="37">
        <v>86.985993399999998</v>
      </c>
      <c r="R7010" s="38">
        <v>272793</v>
      </c>
      <c r="S7010" s="37">
        <v>2.6411199999999999</v>
      </c>
      <c r="T7010" s="38">
        <v>5</v>
      </c>
      <c r="U7010" s="38">
        <v>4</v>
      </c>
      <c r="V7010" s="38">
        <v>1</v>
      </c>
    </row>
    <row r="7011" spans="1:22" ht="13.5" customHeight="1" x14ac:dyDescent="0.2">
      <c r="A7011" s="32" t="s">
        <v>7007</v>
      </c>
      <c r="B7011" s="32" t="s">
        <v>14786</v>
      </c>
      <c r="C7011" s="32" t="s">
        <v>18069</v>
      </c>
      <c r="D7011" s="37">
        <v>3.919635</v>
      </c>
      <c r="E7011" s="39">
        <v>818.01</v>
      </c>
      <c r="F7011" s="39">
        <v>2496</v>
      </c>
      <c r="G7011" s="39">
        <v>4771.29</v>
      </c>
      <c r="H7011" s="38">
        <v>4</v>
      </c>
      <c r="I7011" s="38">
        <v>5024</v>
      </c>
      <c r="J7011" s="37">
        <v>25.754946281999999</v>
      </c>
      <c r="K7011" s="37">
        <v>45.053436730000001</v>
      </c>
      <c r="L7011" s="37">
        <v>29.106553009999999</v>
      </c>
      <c r="M7011" s="37">
        <v>6.2363531729000004</v>
      </c>
      <c r="N7011" s="37">
        <v>19.023828376000001</v>
      </c>
      <c r="O7011" s="37">
        <v>38.124768559000003</v>
      </c>
      <c r="P7011" s="37">
        <v>9.6</v>
      </c>
      <c r="Q7011" s="37">
        <v>92.146103999999994</v>
      </c>
      <c r="R7011" s="38">
        <v>237665</v>
      </c>
      <c r="S7011" s="37">
        <v>2.3022</v>
      </c>
      <c r="T7011" s="38">
        <v>3</v>
      </c>
      <c r="U7011" s="38">
        <v>3</v>
      </c>
      <c r="V7011" s="38">
        <v>1</v>
      </c>
    </row>
    <row r="7012" spans="1:22" ht="13.5" customHeight="1" x14ac:dyDescent="0.2">
      <c r="A7012" s="32" t="s">
        <v>7008</v>
      </c>
      <c r="B7012" s="32" t="s">
        <v>14787</v>
      </c>
      <c r="C7012" s="32" t="s">
        <v>18160</v>
      </c>
      <c r="D7012" s="37">
        <v>12.43242</v>
      </c>
      <c r="E7012" s="39">
        <v>1846.03</v>
      </c>
      <c r="F7012" s="39">
        <v>6046</v>
      </c>
      <c r="G7012" s="39">
        <v>11843.16</v>
      </c>
      <c r="H7012" s="38">
        <v>7</v>
      </c>
      <c r="I7012" s="38">
        <v>12075</v>
      </c>
      <c r="J7012" s="37">
        <v>38.238514483000003</v>
      </c>
      <c r="K7012" s="37">
        <v>40.318136172000003</v>
      </c>
      <c r="L7012" s="37">
        <v>34.752647863</v>
      </c>
      <c r="M7012" s="37">
        <v>16.533951002999999</v>
      </c>
      <c r="N7012" s="37">
        <v>28.298386898</v>
      </c>
      <c r="O7012" s="37">
        <v>8.1264976210000004</v>
      </c>
      <c r="P7012" s="37">
        <v>6.0630363035999997</v>
      </c>
      <c r="Q7012" s="37">
        <v>56.150562399999998</v>
      </c>
      <c r="R7012" s="38">
        <v>219244</v>
      </c>
      <c r="S7012" s="37">
        <v>2.6192000000000002</v>
      </c>
      <c r="T7012" s="38">
        <v>4</v>
      </c>
      <c r="U7012" s="38">
        <v>5</v>
      </c>
      <c r="V7012" s="38">
        <v>2</v>
      </c>
    </row>
    <row r="7013" spans="1:22" ht="13.5" customHeight="1" x14ac:dyDescent="0.2">
      <c r="A7013" s="32" t="s">
        <v>7009</v>
      </c>
      <c r="B7013" s="32" t="s">
        <v>14788</v>
      </c>
      <c r="C7013" s="32" t="s">
        <v>18158</v>
      </c>
      <c r="D7013" s="37">
        <v>11.166980000000001</v>
      </c>
      <c r="E7013" s="39">
        <v>1323.02</v>
      </c>
      <c r="F7013" s="39">
        <v>3060</v>
      </c>
      <c r="G7013" s="39">
        <v>5839.49</v>
      </c>
      <c r="H7013" s="38">
        <v>5</v>
      </c>
      <c r="I7013" s="38">
        <v>5923</v>
      </c>
      <c r="J7013" s="37">
        <v>8.4588487707999995</v>
      </c>
      <c r="K7013" s="37">
        <v>17.970680887</v>
      </c>
      <c r="L7013" s="37">
        <v>9.5112402748000004</v>
      </c>
      <c r="M7013" s="37">
        <v>17.887083296</v>
      </c>
      <c r="N7013" s="37">
        <v>3.0745247088999998</v>
      </c>
      <c r="O7013" s="37">
        <v>17.557270634999998</v>
      </c>
      <c r="P7013" s="37">
        <v>6.2218359088000001</v>
      </c>
      <c r="Q7013" s="37">
        <v>88.061205999999999</v>
      </c>
      <c r="R7013" s="38">
        <v>141820</v>
      </c>
      <c r="S7013" s="37">
        <v>3.6824300000000001</v>
      </c>
      <c r="T7013" s="38">
        <v>3</v>
      </c>
      <c r="U7013" s="38">
        <v>5</v>
      </c>
      <c r="V7013" s="38">
        <v>0</v>
      </c>
    </row>
    <row r="7014" spans="1:22" ht="13.5" customHeight="1" x14ac:dyDescent="0.2">
      <c r="A7014" s="32" t="s">
        <v>7010</v>
      </c>
      <c r="B7014" s="32" t="s">
        <v>14789</v>
      </c>
      <c r="C7014" s="32" t="s">
        <v>18105</v>
      </c>
      <c r="D7014" s="37">
        <v>13.215450000000001</v>
      </c>
      <c r="E7014" s="39">
        <v>1784.01</v>
      </c>
      <c r="F7014" s="39">
        <v>5798</v>
      </c>
      <c r="G7014" s="39">
        <v>11535.8</v>
      </c>
      <c r="H7014" s="38">
        <v>13</v>
      </c>
      <c r="I7014" s="38">
        <v>12068</v>
      </c>
      <c r="J7014" s="37">
        <v>60.316506402000002</v>
      </c>
      <c r="K7014" s="37">
        <v>68.461910445000001</v>
      </c>
      <c r="L7014" s="37">
        <v>50.555834195999999</v>
      </c>
      <c r="M7014" s="37">
        <v>38.092875489999997</v>
      </c>
      <c r="N7014" s="37">
        <v>58.584131614</v>
      </c>
      <c r="O7014" s="37">
        <v>70.512447949000006</v>
      </c>
      <c r="P7014" s="37">
        <v>6.6310409356999997</v>
      </c>
      <c r="Q7014" s="37">
        <v>82.212173899999996</v>
      </c>
      <c r="R7014" s="38">
        <v>245449</v>
      </c>
      <c r="S7014" s="37">
        <v>1.9794099999999999</v>
      </c>
      <c r="T7014" s="38">
        <v>4</v>
      </c>
      <c r="U7014" s="38">
        <v>9</v>
      </c>
      <c r="V7014" s="38">
        <v>1</v>
      </c>
    </row>
    <row r="7015" spans="1:22" ht="13.5" customHeight="1" x14ac:dyDescent="0.2">
      <c r="A7015" s="32" t="s">
        <v>7011</v>
      </c>
      <c r="B7015" s="32" t="s">
        <v>14790</v>
      </c>
      <c r="C7015" s="32" t="s">
        <v>18160</v>
      </c>
      <c r="D7015" s="37">
        <v>10.158939999999999</v>
      </c>
      <c r="E7015" s="39">
        <v>793.02</v>
      </c>
      <c r="F7015" s="39">
        <v>2145</v>
      </c>
      <c r="G7015" s="39">
        <v>4323.5</v>
      </c>
      <c r="H7015" s="38">
        <v>2</v>
      </c>
      <c r="I7015" s="38">
        <v>4433</v>
      </c>
      <c r="J7015" s="37">
        <v>17.594183493999999</v>
      </c>
      <c r="K7015" s="37">
        <v>28.799751860000001</v>
      </c>
      <c r="L7015" s="37">
        <v>22.851943057</v>
      </c>
      <c r="M7015" s="37">
        <v>5.1200629167000002</v>
      </c>
      <c r="N7015" s="37">
        <v>14.970600505</v>
      </c>
      <c r="O7015" s="37">
        <v>20.148188226999999</v>
      </c>
      <c r="P7015" s="37">
        <v>7</v>
      </c>
      <c r="Q7015" s="37">
        <v>78.521726700000002</v>
      </c>
      <c r="R7015" s="38">
        <v>118654</v>
      </c>
      <c r="S7015" s="37">
        <v>2.6192000000000002</v>
      </c>
      <c r="T7015" s="38">
        <v>0</v>
      </c>
      <c r="U7015" s="38">
        <v>2</v>
      </c>
      <c r="V7015" s="38">
        <v>0</v>
      </c>
    </row>
    <row r="7016" spans="1:22" ht="13.5" customHeight="1" x14ac:dyDescent="0.2">
      <c r="A7016" s="32" t="s">
        <v>7012</v>
      </c>
      <c r="B7016" s="32" t="s">
        <v>14791</v>
      </c>
      <c r="C7016" s="32" t="s">
        <v>18161</v>
      </c>
      <c r="D7016" s="37">
        <v>3.7444039999999998</v>
      </c>
      <c r="E7016" s="39">
        <v>879.98</v>
      </c>
      <c r="F7016" s="39">
        <v>3248</v>
      </c>
      <c r="G7016" s="39">
        <v>6193.92</v>
      </c>
      <c r="H7016" s="38">
        <v>4</v>
      </c>
      <c r="I7016" s="38">
        <v>6663</v>
      </c>
      <c r="J7016" s="37">
        <v>23.051785969000001</v>
      </c>
      <c r="K7016" s="37">
        <v>37.572745500000003</v>
      </c>
      <c r="L7016" s="37">
        <v>20.237931838000002</v>
      </c>
      <c r="M7016" s="37">
        <v>12.868459698000001</v>
      </c>
      <c r="N7016" s="37">
        <v>13.262603092000001</v>
      </c>
      <c r="O7016" s="37">
        <v>21.443406716999998</v>
      </c>
      <c r="P7016" s="37">
        <v>6.8776218166999996</v>
      </c>
      <c r="Q7016" s="37">
        <v>69.928512799999993</v>
      </c>
      <c r="R7016" s="38">
        <v>252563</v>
      </c>
      <c r="S7016" s="37">
        <v>2.6411199999999999</v>
      </c>
      <c r="T7016" s="38">
        <v>2</v>
      </c>
      <c r="U7016" s="38">
        <v>2</v>
      </c>
      <c r="V7016" s="38">
        <v>3</v>
      </c>
    </row>
    <row r="7017" spans="1:22" ht="13.5" customHeight="1" x14ac:dyDescent="0.2">
      <c r="A7017" s="32" t="s">
        <v>7013</v>
      </c>
      <c r="B7017" s="32" t="s">
        <v>14792</v>
      </c>
      <c r="C7017" s="32" t="s">
        <v>18160</v>
      </c>
      <c r="D7017" s="37">
        <v>11.963620000000001</v>
      </c>
      <c r="E7017" s="39">
        <v>948.02</v>
      </c>
      <c r="F7017" s="39">
        <v>3433</v>
      </c>
      <c r="G7017" s="39">
        <v>6393.54</v>
      </c>
      <c r="H7017" s="38">
        <v>5</v>
      </c>
      <c r="I7017" s="38">
        <v>7012</v>
      </c>
      <c r="J7017" s="37">
        <v>19.181723025</v>
      </c>
      <c r="K7017" s="37">
        <v>45.728137889999999</v>
      </c>
      <c r="L7017" s="37">
        <v>24.611389450000001</v>
      </c>
      <c r="M7017" s="37">
        <v>6.9716035953000004</v>
      </c>
      <c r="N7017" s="37">
        <v>20.712824641000001</v>
      </c>
      <c r="O7017" s="37">
        <v>40.696996974000001</v>
      </c>
      <c r="P7017" s="37">
        <v>6.9611428570999996</v>
      </c>
      <c r="Q7017" s="37">
        <v>63.219626699999999</v>
      </c>
      <c r="R7017" s="38">
        <v>269158</v>
      </c>
      <c r="S7017" s="37">
        <v>2.6192000000000002</v>
      </c>
      <c r="T7017" s="38">
        <v>1</v>
      </c>
      <c r="U7017" s="38">
        <v>2</v>
      </c>
      <c r="V7017" s="38">
        <v>0</v>
      </c>
    </row>
    <row r="7018" spans="1:22" ht="13.5" customHeight="1" x14ac:dyDescent="0.2">
      <c r="A7018" s="32" t="s">
        <v>7014</v>
      </c>
      <c r="B7018" s="32" t="s">
        <v>14793</v>
      </c>
      <c r="C7018" s="32" t="s">
        <v>18160</v>
      </c>
      <c r="D7018" s="37">
        <v>3.055145</v>
      </c>
      <c r="E7018" s="39">
        <v>198</v>
      </c>
      <c r="F7018" s="39">
        <v>874</v>
      </c>
      <c r="G7018" s="39">
        <v>1784.31</v>
      </c>
      <c r="H7018" s="38">
        <v>1</v>
      </c>
      <c r="I7018" s="38">
        <v>1831</v>
      </c>
      <c r="J7018" s="37">
        <v>60.192049150000003</v>
      </c>
      <c r="K7018" s="37">
        <v>47.773423596999997</v>
      </c>
      <c r="L7018" s="37">
        <v>54.509347456999997</v>
      </c>
      <c r="M7018" s="37">
        <v>20.231801650000001</v>
      </c>
      <c r="N7018" s="37">
        <v>51.444751070000002</v>
      </c>
      <c r="O7018" s="37">
        <v>11.255414576</v>
      </c>
      <c r="P7018" s="37">
        <v>7</v>
      </c>
      <c r="Q7018" s="37" t="s">
        <v>15680</v>
      </c>
      <c r="R7018" s="38">
        <v>47311</v>
      </c>
      <c r="S7018" s="37">
        <v>2.6192000000000002</v>
      </c>
      <c r="T7018" s="38">
        <v>0</v>
      </c>
      <c r="U7018" s="38">
        <v>0</v>
      </c>
      <c r="V7018" s="38">
        <v>1</v>
      </c>
    </row>
    <row r="7019" spans="1:22" ht="13.5" customHeight="1" x14ac:dyDescent="0.2">
      <c r="A7019" s="32" t="s">
        <v>7015</v>
      </c>
      <c r="B7019" s="32" t="s">
        <v>14794</v>
      </c>
      <c r="C7019" s="32" t="s">
        <v>18161</v>
      </c>
      <c r="D7019" s="37">
        <v>5.3624650000000003</v>
      </c>
      <c r="E7019" s="39">
        <v>1797.02</v>
      </c>
      <c r="F7019" s="39">
        <v>6428</v>
      </c>
      <c r="G7019" s="39">
        <v>7697.65</v>
      </c>
      <c r="H7019" s="38">
        <v>6</v>
      </c>
      <c r="I7019" s="38">
        <v>12959</v>
      </c>
      <c r="J7019" s="37">
        <v>47.061856822000003</v>
      </c>
      <c r="K7019" s="37">
        <v>52.774402358000003</v>
      </c>
      <c r="L7019" s="37">
        <v>47.539464113000001</v>
      </c>
      <c r="M7019" s="37">
        <v>3.5479402866999998</v>
      </c>
      <c r="N7019" s="37">
        <v>29.769698308999999</v>
      </c>
      <c r="O7019" s="37">
        <v>60.298676489999998</v>
      </c>
      <c r="P7019" s="37">
        <v>6.9703775411000004</v>
      </c>
      <c r="Q7019" s="37">
        <v>73.412699700000005</v>
      </c>
      <c r="R7019" s="38">
        <v>397224</v>
      </c>
      <c r="S7019" s="37">
        <v>2.6411199999999999</v>
      </c>
      <c r="T7019" s="38">
        <v>3</v>
      </c>
      <c r="U7019" s="38">
        <v>2</v>
      </c>
      <c r="V7019" s="38">
        <v>1</v>
      </c>
    </row>
    <row r="7020" spans="1:22" ht="13.5" customHeight="1" x14ac:dyDescent="0.2">
      <c r="A7020" s="32" t="s">
        <v>7016</v>
      </c>
      <c r="B7020" s="32" t="s">
        <v>14795</v>
      </c>
      <c r="C7020" s="32" t="s">
        <v>18069</v>
      </c>
      <c r="D7020" s="37">
        <v>7.9266959999999997</v>
      </c>
      <c r="E7020" s="39">
        <v>1878.99</v>
      </c>
      <c r="F7020" s="39">
        <v>4992</v>
      </c>
      <c r="G7020" s="39">
        <v>7530.87</v>
      </c>
      <c r="H7020" s="38">
        <v>8</v>
      </c>
      <c r="I7020" s="38">
        <v>9947</v>
      </c>
      <c r="J7020" s="37">
        <v>24.366424098</v>
      </c>
      <c r="K7020" s="37">
        <v>32.546601604999999</v>
      </c>
      <c r="L7020" s="37">
        <v>19.092787111</v>
      </c>
      <c r="M7020" s="37">
        <v>11.570047406</v>
      </c>
      <c r="N7020" s="37">
        <v>17.387729143000001</v>
      </c>
      <c r="O7020" s="37">
        <v>24.712501529000001</v>
      </c>
      <c r="P7020" s="37">
        <v>8.6370113948</v>
      </c>
      <c r="Q7020" s="37">
        <v>94.399492699999996</v>
      </c>
      <c r="R7020" s="38">
        <v>250488</v>
      </c>
      <c r="S7020" s="37">
        <v>2.3022</v>
      </c>
      <c r="T7020" s="38">
        <v>4</v>
      </c>
      <c r="U7020" s="38">
        <v>8</v>
      </c>
      <c r="V7020" s="38">
        <v>0</v>
      </c>
    </row>
    <row r="7021" spans="1:22" ht="13.5" customHeight="1" x14ac:dyDescent="0.2">
      <c r="A7021" s="32" t="s">
        <v>7017</v>
      </c>
      <c r="B7021" s="32" t="s">
        <v>14796</v>
      </c>
      <c r="C7021" s="32" t="s">
        <v>18160</v>
      </c>
      <c r="D7021" s="37">
        <v>8.4136480000000002</v>
      </c>
      <c r="E7021" s="39">
        <v>634.01</v>
      </c>
      <c r="F7021" s="39">
        <v>2006</v>
      </c>
      <c r="G7021" s="39">
        <v>3803.04</v>
      </c>
      <c r="H7021" s="38">
        <v>2</v>
      </c>
      <c r="I7021" s="38">
        <v>3976</v>
      </c>
      <c r="J7021" s="37">
        <v>22.547935469999999</v>
      </c>
      <c r="K7021" s="37">
        <v>42.167476917999998</v>
      </c>
      <c r="L7021" s="37">
        <v>26.917823767000002</v>
      </c>
      <c r="M7021" s="37">
        <v>8.2624344046000004</v>
      </c>
      <c r="N7021" s="37">
        <v>18.752818549000001</v>
      </c>
      <c r="O7021" s="37">
        <v>25.924022240999999</v>
      </c>
      <c r="P7021" s="37">
        <v>7</v>
      </c>
      <c r="Q7021" s="37">
        <v>90.116855099999995</v>
      </c>
      <c r="R7021" s="38">
        <v>140362</v>
      </c>
      <c r="S7021" s="37">
        <v>2.6192000000000002</v>
      </c>
      <c r="T7021" s="38">
        <v>0</v>
      </c>
      <c r="U7021" s="38">
        <v>1</v>
      </c>
      <c r="V7021" s="38">
        <v>0</v>
      </c>
    </row>
    <row r="7022" spans="1:22" ht="13.5" customHeight="1" x14ac:dyDescent="0.2">
      <c r="A7022" s="32" t="s">
        <v>7018</v>
      </c>
      <c r="B7022" s="32" t="s">
        <v>14797</v>
      </c>
      <c r="C7022" s="32" t="s">
        <v>18159</v>
      </c>
      <c r="D7022" s="37">
        <v>8.7885639999999992</v>
      </c>
      <c r="E7022" s="39">
        <v>1812</v>
      </c>
      <c r="F7022" s="39">
        <v>4294</v>
      </c>
      <c r="G7022" s="39">
        <v>8433.84</v>
      </c>
      <c r="H7022" s="38">
        <v>4</v>
      </c>
      <c r="I7022" s="38">
        <v>8643</v>
      </c>
      <c r="J7022" s="37">
        <v>10.810635998</v>
      </c>
      <c r="K7022" s="37">
        <v>13.764404945000001</v>
      </c>
      <c r="L7022" s="37">
        <v>13.332755768</v>
      </c>
      <c r="M7022" s="37">
        <v>11.325341285</v>
      </c>
      <c r="N7022" s="37">
        <v>4.4806400636000001</v>
      </c>
      <c r="O7022" s="37">
        <v>10.677657892999999</v>
      </c>
      <c r="P7022" s="37">
        <v>7</v>
      </c>
      <c r="Q7022" s="37">
        <v>84.080235400000007</v>
      </c>
      <c r="R7022" s="38">
        <v>219505</v>
      </c>
      <c r="S7022" s="37">
        <v>2.6966800000000002</v>
      </c>
      <c r="T7022" s="38">
        <v>1</v>
      </c>
      <c r="U7022" s="38">
        <v>4</v>
      </c>
      <c r="V7022" s="38">
        <v>1</v>
      </c>
    </row>
    <row r="7023" spans="1:22" ht="13.5" customHeight="1" x14ac:dyDescent="0.2">
      <c r="A7023" s="32" t="s">
        <v>7019</v>
      </c>
      <c r="B7023" s="32" t="s">
        <v>14798</v>
      </c>
      <c r="C7023" s="32" t="s">
        <v>18159</v>
      </c>
      <c r="D7023" s="37">
        <v>9.5629559999999998</v>
      </c>
      <c r="E7023" s="39">
        <v>1938.01</v>
      </c>
      <c r="F7023" s="39">
        <v>5465</v>
      </c>
      <c r="G7023" s="39">
        <v>10293.870000000001</v>
      </c>
      <c r="H7023" s="38">
        <v>7</v>
      </c>
      <c r="I7023" s="38">
        <v>10547</v>
      </c>
      <c r="J7023" s="37">
        <v>10.429623813999999</v>
      </c>
      <c r="K7023" s="37">
        <v>13.248897432</v>
      </c>
      <c r="L7023" s="37">
        <v>12.924760146000001</v>
      </c>
      <c r="M7023" s="37">
        <v>12.649005121</v>
      </c>
      <c r="N7023" s="37">
        <v>4.1048717436000004</v>
      </c>
      <c r="O7023" s="37">
        <v>10.543599244999999</v>
      </c>
      <c r="P7023" s="37">
        <v>6.9686184993999998</v>
      </c>
      <c r="Q7023" s="37">
        <v>75.969380799999996</v>
      </c>
      <c r="R7023" s="38">
        <v>190446</v>
      </c>
      <c r="S7023" s="37">
        <v>2.6966800000000002</v>
      </c>
      <c r="T7023" s="38">
        <v>3</v>
      </c>
      <c r="U7023" s="38">
        <v>5</v>
      </c>
      <c r="V7023" s="38">
        <v>1</v>
      </c>
    </row>
    <row r="7024" spans="1:22" ht="13.5" customHeight="1" x14ac:dyDescent="0.2">
      <c r="A7024" s="32" t="s">
        <v>7020</v>
      </c>
      <c r="B7024" s="32" t="s">
        <v>14799</v>
      </c>
      <c r="C7024" s="32" t="s">
        <v>18161</v>
      </c>
      <c r="D7024" s="37">
        <v>3.5693320000000002</v>
      </c>
      <c r="E7024" s="39">
        <v>2283.06</v>
      </c>
      <c r="F7024" s="39">
        <v>6386</v>
      </c>
      <c r="G7024" s="39">
        <v>12312.44</v>
      </c>
      <c r="H7024" s="38">
        <v>8</v>
      </c>
      <c r="I7024" s="38">
        <v>12565</v>
      </c>
      <c r="J7024" s="37">
        <v>25.066814249</v>
      </c>
      <c r="K7024" s="37">
        <v>41.158646466</v>
      </c>
      <c r="L7024" s="37">
        <v>33.535820469000001</v>
      </c>
      <c r="M7024" s="37">
        <v>7.6153596674999999</v>
      </c>
      <c r="N7024" s="37">
        <v>32.009118628000003</v>
      </c>
      <c r="O7024" s="37">
        <v>33.62113239</v>
      </c>
      <c r="P7024" s="37">
        <v>6.9829230135999998</v>
      </c>
      <c r="Q7024" s="37">
        <v>85.119604100000004</v>
      </c>
      <c r="R7024" s="38">
        <v>377834</v>
      </c>
      <c r="S7024" s="37">
        <v>2.6411199999999999</v>
      </c>
      <c r="T7024" s="38">
        <v>3</v>
      </c>
      <c r="U7024" s="38">
        <v>8</v>
      </c>
      <c r="V7024" s="38">
        <v>2</v>
      </c>
    </row>
    <row r="7025" spans="1:22" ht="13.5" customHeight="1" x14ac:dyDescent="0.2">
      <c r="A7025" s="32" t="s">
        <v>7021</v>
      </c>
      <c r="B7025" s="32" t="s">
        <v>14800</v>
      </c>
      <c r="C7025" s="32" t="s">
        <v>18161</v>
      </c>
      <c r="D7025" s="37">
        <v>3.3642629999999998</v>
      </c>
      <c r="E7025" s="39">
        <v>1465.96</v>
      </c>
      <c r="F7025" s="39">
        <v>4653</v>
      </c>
      <c r="G7025" s="39">
        <v>8887.4599999999991</v>
      </c>
      <c r="H7025" s="38">
        <v>9</v>
      </c>
      <c r="I7025" s="38">
        <v>9168</v>
      </c>
      <c r="J7025" s="37">
        <v>23.060738805</v>
      </c>
      <c r="K7025" s="37">
        <v>40.005979947</v>
      </c>
      <c r="L7025" s="37">
        <v>22.555886632</v>
      </c>
      <c r="M7025" s="37">
        <v>13.471525597999999</v>
      </c>
      <c r="N7025" s="37">
        <v>15.32061532</v>
      </c>
      <c r="O7025" s="37">
        <v>23.880791961</v>
      </c>
      <c r="P7025" s="37">
        <v>6.9726072206999996</v>
      </c>
      <c r="Q7025" s="37">
        <v>76.748609700000003</v>
      </c>
      <c r="R7025" s="38">
        <v>216486</v>
      </c>
      <c r="S7025" s="37">
        <v>2.6411199999999999</v>
      </c>
      <c r="T7025" s="38">
        <v>6</v>
      </c>
      <c r="U7025" s="38">
        <v>7</v>
      </c>
      <c r="V7025" s="38">
        <v>2</v>
      </c>
    </row>
    <row r="7026" spans="1:22" ht="13.5" customHeight="1" x14ac:dyDescent="0.2">
      <c r="A7026" s="32" t="s">
        <v>7022</v>
      </c>
      <c r="B7026" s="32" t="s">
        <v>10950</v>
      </c>
      <c r="C7026" s="32" t="s">
        <v>18159</v>
      </c>
      <c r="D7026" s="37">
        <v>8.3497730000000008</v>
      </c>
      <c r="E7026" s="39">
        <v>1982.96</v>
      </c>
      <c r="F7026" s="39">
        <v>4563</v>
      </c>
      <c r="G7026" s="39">
        <v>8625.9599999999991</v>
      </c>
      <c r="H7026" s="38">
        <v>5</v>
      </c>
      <c r="I7026" s="38">
        <v>8744</v>
      </c>
      <c r="J7026" s="37">
        <v>14.648421726</v>
      </c>
      <c r="K7026" s="37">
        <v>17.260046409000001</v>
      </c>
      <c r="L7026" s="37">
        <v>15.460612447999999</v>
      </c>
      <c r="M7026" s="37">
        <v>8.7739923208999997</v>
      </c>
      <c r="N7026" s="37">
        <v>5.9617704327999999</v>
      </c>
      <c r="O7026" s="37">
        <v>15.261691903999999</v>
      </c>
      <c r="P7026" s="37">
        <v>7.0666024229</v>
      </c>
      <c r="Q7026" s="37">
        <v>85.721151399999997</v>
      </c>
      <c r="R7026" s="38">
        <v>251801</v>
      </c>
      <c r="S7026" s="37">
        <v>2.6966800000000002</v>
      </c>
      <c r="T7026" s="38">
        <v>3</v>
      </c>
      <c r="U7026" s="38">
        <v>4</v>
      </c>
      <c r="V7026" s="38">
        <v>1</v>
      </c>
    </row>
    <row r="7027" spans="1:22" ht="13.5" customHeight="1" x14ac:dyDescent="0.2">
      <c r="A7027" s="32" t="s">
        <v>7023</v>
      </c>
      <c r="B7027" s="32" t="s">
        <v>14801</v>
      </c>
      <c r="C7027" s="32" t="s">
        <v>18161</v>
      </c>
      <c r="D7027" s="37">
        <v>7.6352190000000002</v>
      </c>
      <c r="E7027" s="39">
        <v>840</v>
      </c>
      <c r="F7027" s="39">
        <v>2034</v>
      </c>
      <c r="G7027" s="39">
        <v>3975.99</v>
      </c>
      <c r="H7027" s="38">
        <v>2</v>
      </c>
      <c r="I7027" s="38">
        <v>4088</v>
      </c>
      <c r="J7027" s="37">
        <v>20.952594367</v>
      </c>
      <c r="K7027" s="37">
        <v>38.999599987000003</v>
      </c>
      <c r="L7027" s="37">
        <v>30.539238166000001</v>
      </c>
      <c r="M7027" s="37">
        <v>8.4937799528000006</v>
      </c>
      <c r="N7027" s="37">
        <v>51.226565522999998</v>
      </c>
      <c r="O7027" s="37">
        <v>35.332215972999997</v>
      </c>
      <c r="P7027" s="37">
        <v>7</v>
      </c>
      <c r="Q7027" s="37">
        <v>98.637440699999999</v>
      </c>
      <c r="R7027" s="38">
        <v>139161</v>
      </c>
      <c r="S7027" s="37">
        <v>2.6411199999999999</v>
      </c>
      <c r="T7027" s="38">
        <v>0</v>
      </c>
      <c r="U7027" s="38">
        <v>1</v>
      </c>
      <c r="V7027" s="38">
        <v>0</v>
      </c>
    </row>
    <row r="7028" spans="1:22" ht="13.5" customHeight="1" x14ac:dyDescent="0.2">
      <c r="A7028" s="32" t="s">
        <v>7024</v>
      </c>
      <c r="B7028" s="32" t="s">
        <v>14802</v>
      </c>
      <c r="C7028" s="32" t="s">
        <v>18160</v>
      </c>
      <c r="D7028" s="37">
        <v>4.0236679999999998</v>
      </c>
      <c r="E7028" s="39">
        <v>537.99</v>
      </c>
      <c r="F7028" s="39">
        <v>1257</v>
      </c>
      <c r="G7028" s="39">
        <v>2551.0300000000002</v>
      </c>
      <c r="H7028" s="38">
        <v>3</v>
      </c>
      <c r="I7028" s="38">
        <v>2597</v>
      </c>
      <c r="J7028" s="37">
        <v>30.007229801000001</v>
      </c>
      <c r="K7028" s="37">
        <v>37.153724353999998</v>
      </c>
      <c r="L7028" s="37">
        <v>30.334219201</v>
      </c>
      <c r="M7028" s="37">
        <v>13.640737353</v>
      </c>
      <c r="N7028" s="37">
        <v>17.129856563000001</v>
      </c>
      <c r="O7028" s="37">
        <v>12.030303687</v>
      </c>
      <c r="P7028" s="37">
        <v>7</v>
      </c>
      <c r="Q7028" s="37" t="s">
        <v>15680</v>
      </c>
      <c r="R7028" s="38">
        <v>62883</v>
      </c>
      <c r="S7028" s="37">
        <v>2.6192000000000002</v>
      </c>
      <c r="T7028" s="38">
        <v>1</v>
      </c>
      <c r="U7028" s="38">
        <v>1</v>
      </c>
      <c r="V7028" s="38">
        <v>2</v>
      </c>
    </row>
    <row r="7029" spans="1:22" ht="13.5" customHeight="1" x14ac:dyDescent="0.2">
      <c r="A7029" s="32" t="s">
        <v>7025</v>
      </c>
      <c r="B7029" s="32" t="s">
        <v>14803</v>
      </c>
      <c r="C7029" s="32" t="s">
        <v>18161</v>
      </c>
      <c r="D7029" s="37">
        <v>2.8125119999999999</v>
      </c>
      <c r="E7029" s="39">
        <v>972.01</v>
      </c>
      <c r="F7029" s="39">
        <v>2953</v>
      </c>
      <c r="G7029" s="39">
        <v>5494.43</v>
      </c>
      <c r="H7029" s="38">
        <v>3</v>
      </c>
      <c r="I7029" s="38">
        <v>5783</v>
      </c>
      <c r="J7029" s="37">
        <v>38.225865560000003</v>
      </c>
      <c r="K7029" s="37">
        <v>57.807630873999997</v>
      </c>
      <c r="L7029" s="37">
        <v>41.128043933000001</v>
      </c>
      <c r="M7029" s="37">
        <v>7.0564813926000003</v>
      </c>
      <c r="N7029" s="37">
        <v>50.201156490999999</v>
      </c>
      <c r="O7029" s="37">
        <v>50.496900556999996</v>
      </c>
      <c r="P7029" s="37">
        <v>7</v>
      </c>
      <c r="Q7029" s="37">
        <v>76.241128500000002</v>
      </c>
      <c r="R7029" s="38">
        <v>174774</v>
      </c>
      <c r="S7029" s="37">
        <v>2.6411199999999999</v>
      </c>
      <c r="T7029" s="38">
        <v>1</v>
      </c>
      <c r="U7029" s="38">
        <v>2</v>
      </c>
      <c r="V7029" s="38">
        <v>0</v>
      </c>
    </row>
    <row r="7030" spans="1:22" ht="13.5" customHeight="1" x14ac:dyDescent="0.2">
      <c r="A7030" s="32" t="s">
        <v>7026</v>
      </c>
      <c r="B7030" s="32" t="s">
        <v>14804</v>
      </c>
      <c r="C7030" s="32" t="s">
        <v>18160</v>
      </c>
      <c r="D7030" s="37">
        <v>3.292608</v>
      </c>
      <c r="E7030" s="39">
        <v>660.99</v>
      </c>
      <c r="F7030" s="39">
        <v>1299</v>
      </c>
      <c r="G7030" s="39">
        <v>2679.71</v>
      </c>
      <c r="H7030" s="38">
        <v>1</v>
      </c>
      <c r="I7030" s="38">
        <v>2728</v>
      </c>
      <c r="J7030" s="37">
        <v>13.185173964000001</v>
      </c>
      <c r="K7030" s="37">
        <v>25.05230388</v>
      </c>
      <c r="L7030" s="37">
        <v>15.362006598000001</v>
      </c>
      <c r="M7030" s="37">
        <v>12.971860446000001</v>
      </c>
      <c r="N7030" s="37">
        <v>4.6892608310000004</v>
      </c>
      <c r="O7030" s="37">
        <v>11.805900181</v>
      </c>
      <c r="P7030" s="37">
        <v>5.9395407098000002</v>
      </c>
      <c r="Q7030" s="37">
        <v>88.113993100000002</v>
      </c>
      <c r="R7030" s="38">
        <v>58597</v>
      </c>
      <c r="S7030" s="37">
        <v>2.6192000000000002</v>
      </c>
      <c r="T7030" s="38">
        <v>0</v>
      </c>
      <c r="U7030" s="38">
        <v>0</v>
      </c>
      <c r="V7030" s="38">
        <v>0</v>
      </c>
    </row>
    <row r="7031" spans="1:22" ht="13.5" customHeight="1" x14ac:dyDescent="0.2">
      <c r="A7031" s="32" t="s">
        <v>7027</v>
      </c>
      <c r="B7031" s="32" t="s">
        <v>14805</v>
      </c>
      <c r="C7031" s="32" t="s">
        <v>18069</v>
      </c>
      <c r="D7031" s="37">
        <v>2.489325</v>
      </c>
      <c r="E7031" s="39">
        <v>1290.01</v>
      </c>
      <c r="F7031" s="39">
        <v>3891</v>
      </c>
      <c r="G7031" s="39">
        <v>7603.74</v>
      </c>
      <c r="H7031" s="38">
        <v>5</v>
      </c>
      <c r="I7031" s="38">
        <v>8009</v>
      </c>
      <c r="J7031" s="37">
        <v>25.935770893000001</v>
      </c>
      <c r="K7031" s="37">
        <v>45.431996046000002</v>
      </c>
      <c r="L7031" s="37">
        <v>29.68114727</v>
      </c>
      <c r="M7031" s="37">
        <v>6.4559461615</v>
      </c>
      <c r="N7031" s="37">
        <v>18.591810327000001</v>
      </c>
      <c r="O7031" s="37">
        <v>38.160730243000003</v>
      </c>
      <c r="P7031" s="37">
        <v>9.5523627450999999</v>
      </c>
      <c r="Q7031" s="37">
        <v>86.808239900000004</v>
      </c>
      <c r="R7031" s="38">
        <v>273114</v>
      </c>
      <c r="S7031" s="37">
        <v>2.3022</v>
      </c>
      <c r="T7031" s="38">
        <v>1</v>
      </c>
      <c r="U7031" s="38">
        <v>0</v>
      </c>
      <c r="V7031" s="38">
        <v>2</v>
      </c>
    </row>
    <row r="7032" spans="1:22" ht="13.5" customHeight="1" x14ac:dyDescent="0.2">
      <c r="A7032" s="32" t="s">
        <v>7028</v>
      </c>
      <c r="B7032" s="32" t="s">
        <v>14806</v>
      </c>
      <c r="C7032" s="32" t="s">
        <v>18160</v>
      </c>
      <c r="D7032" s="37">
        <v>6.5696570000000003</v>
      </c>
      <c r="E7032" s="39">
        <v>1300.96</v>
      </c>
      <c r="F7032" s="39">
        <v>4369</v>
      </c>
      <c r="G7032" s="39">
        <v>8455.33</v>
      </c>
      <c r="H7032" s="38">
        <v>5</v>
      </c>
      <c r="I7032" s="38">
        <v>8698</v>
      </c>
      <c r="J7032" s="37">
        <v>8.5400123220000008</v>
      </c>
      <c r="K7032" s="37">
        <v>24.369806206</v>
      </c>
      <c r="L7032" s="37">
        <v>7.6006280178000001</v>
      </c>
      <c r="M7032" s="37">
        <v>15.406491244</v>
      </c>
      <c r="N7032" s="37">
        <v>6.3588708553000002</v>
      </c>
      <c r="O7032" s="37">
        <v>9.2032278133999998</v>
      </c>
      <c r="P7032" s="37">
        <v>6.9217030391999996</v>
      </c>
      <c r="Q7032" s="37">
        <v>87.778820499999995</v>
      </c>
      <c r="R7032" s="38">
        <v>306358</v>
      </c>
      <c r="S7032" s="37">
        <v>2.6192000000000002</v>
      </c>
      <c r="T7032" s="38">
        <v>2</v>
      </c>
      <c r="U7032" s="38">
        <v>5</v>
      </c>
      <c r="V7032" s="38">
        <v>0</v>
      </c>
    </row>
    <row r="7033" spans="1:22" ht="13.5" customHeight="1" x14ac:dyDescent="0.2">
      <c r="A7033" s="32" t="s">
        <v>7029</v>
      </c>
      <c r="B7033" s="32" t="s">
        <v>14807</v>
      </c>
      <c r="C7033" s="32" t="s">
        <v>18161</v>
      </c>
      <c r="D7033" s="37">
        <v>2.8709560000000001</v>
      </c>
      <c r="E7033" s="39">
        <v>1063.98</v>
      </c>
      <c r="F7033" s="39">
        <v>2932</v>
      </c>
      <c r="G7033" s="39">
        <v>5395.85</v>
      </c>
      <c r="H7033" s="38">
        <v>2</v>
      </c>
      <c r="I7033" s="38">
        <v>5957</v>
      </c>
      <c r="J7033" s="37">
        <v>30.694056792000001</v>
      </c>
      <c r="K7033" s="37">
        <v>46.938055867999999</v>
      </c>
      <c r="L7033" s="37">
        <v>31.096346984</v>
      </c>
      <c r="M7033" s="37">
        <v>3.6995252415</v>
      </c>
      <c r="N7033" s="37">
        <v>16.915432893999998</v>
      </c>
      <c r="O7033" s="37">
        <v>36.064712262999997</v>
      </c>
      <c r="P7033" s="37">
        <v>6.9046283309999996</v>
      </c>
      <c r="Q7033" s="37">
        <v>94.027355099999994</v>
      </c>
      <c r="R7033" s="38">
        <v>197265</v>
      </c>
      <c r="S7033" s="37">
        <v>2.6411199999999999</v>
      </c>
      <c r="T7033" s="38">
        <v>0</v>
      </c>
      <c r="U7033" s="38">
        <v>1</v>
      </c>
      <c r="V7033" s="38">
        <v>2</v>
      </c>
    </row>
    <row r="7034" spans="1:22" ht="13.5" customHeight="1" x14ac:dyDescent="0.2">
      <c r="A7034" s="32" t="s">
        <v>7030</v>
      </c>
      <c r="B7034" s="32" t="s">
        <v>14808</v>
      </c>
      <c r="C7034" s="32" t="s">
        <v>18161</v>
      </c>
      <c r="D7034" s="37">
        <v>8.8149599999999992</v>
      </c>
      <c r="E7034" s="39">
        <v>680.99</v>
      </c>
      <c r="F7034" s="39">
        <v>1942</v>
      </c>
      <c r="G7034" s="39">
        <v>3138.38</v>
      </c>
      <c r="H7034" s="38">
        <v>2</v>
      </c>
      <c r="I7034" s="38">
        <v>4079</v>
      </c>
      <c r="J7034" s="37">
        <v>53.897437320999998</v>
      </c>
      <c r="K7034" s="37">
        <v>64.550625504999999</v>
      </c>
      <c r="L7034" s="37">
        <v>54.615043628000002</v>
      </c>
      <c r="M7034" s="37">
        <v>0.46885714509999998</v>
      </c>
      <c r="N7034" s="37">
        <v>24.946106317000002</v>
      </c>
      <c r="O7034" s="37">
        <v>61.350779504000002</v>
      </c>
      <c r="P7034" s="37">
        <v>6.8855548037999998</v>
      </c>
      <c r="Q7034" s="37">
        <v>60.909659599999998</v>
      </c>
      <c r="R7034" s="38">
        <v>140790</v>
      </c>
      <c r="S7034" s="37">
        <v>2.6411199999999999</v>
      </c>
      <c r="T7034" s="38">
        <v>0</v>
      </c>
      <c r="U7034" s="38">
        <v>1</v>
      </c>
      <c r="V7034" s="38">
        <v>1</v>
      </c>
    </row>
    <row r="7035" spans="1:22" ht="13.5" customHeight="1" x14ac:dyDescent="0.2">
      <c r="A7035" s="32" t="s">
        <v>7031</v>
      </c>
      <c r="B7035" s="32" t="s">
        <v>14809</v>
      </c>
      <c r="C7035" s="32" t="s">
        <v>18159</v>
      </c>
      <c r="D7035" s="37">
        <v>7.7495180000000001</v>
      </c>
      <c r="E7035" s="39">
        <v>1672.02</v>
      </c>
      <c r="F7035" s="39">
        <v>3222</v>
      </c>
      <c r="G7035" s="39">
        <v>6081.58</v>
      </c>
      <c r="H7035" s="38">
        <v>3</v>
      </c>
      <c r="I7035" s="38">
        <v>6200</v>
      </c>
      <c r="J7035" s="37">
        <v>8.8399617116000009</v>
      </c>
      <c r="K7035" s="37">
        <v>11.394848906</v>
      </c>
      <c r="L7035" s="37">
        <v>5.2997138146999996</v>
      </c>
      <c r="M7035" s="37">
        <v>8.2053367170999998</v>
      </c>
      <c r="N7035" s="37">
        <v>5.8475199630999999</v>
      </c>
      <c r="O7035" s="37">
        <v>10.071329077</v>
      </c>
      <c r="P7035" s="37">
        <v>6.3824541713</v>
      </c>
      <c r="Q7035" s="37">
        <v>87.166811100000004</v>
      </c>
      <c r="R7035" s="38">
        <v>178133</v>
      </c>
      <c r="S7035" s="37">
        <v>2.6966800000000002</v>
      </c>
      <c r="T7035" s="38">
        <v>1</v>
      </c>
      <c r="U7035" s="38">
        <v>2</v>
      </c>
      <c r="V7035" s="38">
        <v>0</v>
      </c>
    </row>
    <row r="7036" spans="1:22" ht="13.5" customHeight="1" x14ac:dyDescent="0.2">
      <c r="A7036" s="32" t="s">
        <v>7032</v>
      </c>
      <c r="B7036" s="32" t="s">
        <v>8518</v>
      </c>
      <c r="C7036" s="32" t="s">
        <v>18159</v>
      </c>
      <c r="D7036" s="37">
        <v>4.0658050000000001</v>
      </c>
      <c r="E7036" s="39">
        <v>1736.01</v>
      </c>
      <c r="F7036" s="39">
        <v>2624</v>
      </c>
      <c r="G7036" s="39">
        <v>5147.78</v>
      </c>
      <c r="H7036" s="38">
        <v>3</v>
      </c>
      <c r="I7036" s="38">
        <v>5289</v>
      </c>
      <c r="J7036" s="37">
        <v>16.453848817000001</v>
      </c>
      <c r="K7036" s="37">
        <v>20.982520713</v>
      </c>
      <c r="L7036" s="37">
        <v>8.5144394260999992</v>
      </c>
      <c r="M7036" s="37">
        <v>4.4912220765999997</v>
      </c>
      <c r="N7036" s="37">
        <v>9.8388240832000005</v>
      </c>
      <c r="O7036" s="37">
        <v>21.670592256999999</v>
      </c>
      <c r="P7036" s="37">
        <v>6.9514814815000001</v>
      </c>
      <c r="Q7036" s="37">
        <v>81.506548800000004</v>
      </c>
      <c r="R7036" s="38">
        <v>128989</v>
      </c>
      <c r="S7036" s="37">
        <v>2.6966800000000002</v>
      </c>
      <c r="T7036" s="38">
        <v>1</v>
      </c>
      <c r="U7036" s="38">
        <v>3</v>
      </c>
      <c r="V7036" s="38">
        <v>1</v>
      </c>
    </row>
    <row r="7037" spans="1:22" ht="13.5" customHeight="1" x14ac:dyDescent="0.2">
      <c r="A7037" s="32" t="s">
        <v>7033</v>
      </c>
      <c r="B7037" s="32" t="s">
        <v>14810</v>
      </c>
      <c r="C7037" s="32" t="s">
        <v>18160</v>
      </c>
      <c r="D7037" s="37">
        <v>6.7656850000000004</v>
      </c>
      <c r="E7037" s="39">
        <v>1028.97</v>
      </c>
      <c r="F7037" s="39">
        <v>3342</v>
      </c>
      <c r="G7037" s="39">
        <v>6242.71</v>
      </c>
      <c r="H7037" s="38">
        <v>5</v>
      </c>
      <c r="I7037" s="38">
        <v>7164</v>
      </c>
      <c r="J7037" s="37">
        <v>12.669704750999999</v>
      </c>
      <c r="K7037" s="37">
        <v>38.570574235999999</v>
      </c>
      <c r="L7037" s="37">
        <v>15.156558639</v>
      </c>
      <c r="M7037" s="37">
        <v>9.4521981677000007</v>
      </c>
      <c r="N7037" s="37">
        <v>14.080218232</v>
      </c>
      <c r="O7037" s="37">
        <v>30.250424974000001</v>
      </c>
      <c r="P7037" s="37">
        <v>7</v>
      </c>
      <c r="Q7037" s="37">
        <v>85.102404300000003</v>
      </c>
      <c r="R7037" s="38">
        <v>183451</v>
      </c>
      <c r="S7037" s="37">
        <v>2.6192000000000002</v>
      </c>
      <c r="T7037" s="38">
        <v>4</v>
      </c>
      <c r="U7037" s="38">
        <v>5</v>
      </c>
      <c r="V7037" s="38">
        <v>2</v>
      </c>
    </row>
    <row r="7038" spans="1:22" ht="13.5" customHeight="1" x14ac:dyDescent="0.2">
      <c r="A7038" s="32" t="s">
        <v>7034</v>
      </c>
      <c r="B7038" s="32" t="s">
        <v>14811</v>
      </c>
      <c r="C7038" s="32" t="s">
        <v>18159</v>
      </c>
      <c r="D7038" s="37">
        <v>7.3367009999999997</v>
      </c>
      <c r="E7038" s="39">
        <v>1897.04</v>
      </c>
      <c r="F7038" s="39">
        <v>4445</v>
      </c>
      <c r="G7038" s="39">
        <v>8350.2099999999991</v>
      </c>
      <c r="H7038" s="38">
        <v>6</v>
      </c>
      <c r="I7038" s="38">
        <v>8505</v>
      </c>
      <c r="J7038" s="37">
        <v>25.443334556</v>
      </c>
      <c r="K7038" s="37">
        <v>39.141777781000002</v>
      </c>
      <c r="L7038" s="37">
        <v>25.805151616</v>
      </c>
      <c r="M7038" s="37">
        <v>5.0463453976999997</v>
      </c>
      <c r="N7038" s="37">
        <v>16.618199915000002</v>
      </c>
      <c r="O7038" s="37">
        <v>25.718252631999999</v>
      </c>
      <c r="P7038" s="37">
        <v>6.6520364346000003</v>
      </c>
      <c r="Q7038" s="37">
        <v>70.995813999999996</v>
      </c>
      <c r="R7038" s="38">
        <v>242362</v>
      </c>
      <c r="S7038" s="37">
        <v>2.6966800000000002</v>
      </c>
      <c r="T7038" s="38">
        <v>3</v>
      </c>
      <c r="U7038" s="38">
        <v>3</v>
      </c>
      <c r="V7038" s="38">
        <v>1</v>
      </c>
    </row>
    <row r="7039" spans="1:22" ht="13.5" customHeight="1" x14ac:dyDescent="0.2">
      <c r="A7039" s="32" t="s">
        <v>7035</v>
      </c>
      <c r="B7039" s="32" t="s">
        <v>14812</v>
      </c>
      <c r="C7039" s="32" t="s">
        <v>18160</v>
      </c>
      <c r="D7039" s="37">
        <v>7.8552080000000002</v>
      </c>
      <c r="E7039" s="39">
        <v>1723.97</v>
      </c>
      <c r="F7039" s="39">
        <v>4197</v>
      </c>
      <c r="G7039" s="39">
        <v>8049.12</v>
      </c>
      <c r="H7039" s="38">
        <v>4</v>
      </c>
      <c r="I7039" s="38">
        <v>8200</v>
      </c>
      <c r="J7039" s="37">
        <v>9.9442043016999992</v>
      </c>
      <c r="K7039" s="37">
        <v>23.991433674</v>
      </c>
      <c r="L7039" s="37">
        <v>10.741309616000001</v>
      </c>
      <c r="M7039" s="37">
        <v>6.7841835458000004</v>
      </c>
      <c r="N7039" s="37">
        <v>10.024404371999999</v>
      </c>
      <c r="O7039" s="37">
        <v>18.311795457999999</v>
      </c>
      <c r="P7039" s="37">
        <v>6.9967008282999998</v>
      </c>
      <c r="Q7039" s="37">
        <v>94.666574400000002</v>
      </c>
      <c r="R7039" s="38">
        <v>267329</v>
      </c>
      <c r="S7039" s="37">
        <v>2.6192000000000002</v>
      </c>
      <c r="T7039" s="38">
        <v>2</v>
      </c>
      <c r="U7039" s="38">
        <v>4</v>
      </c>
      <c r="V7039" s="38">
        <v>0</v>
      </c>
    </row>
    <row r="7040" spans="1:22" ht="13.5" customHeight="1" x14ac:dyDescent="0.2">
      <c r="A7040" s="32" t="s">
        <v>7036</v>
      </c>
      <c r="B7040" s="32" t="s">
        <v>14813</v>
      </c>
      <c r="C7040" s="32" t="s">
        <v>18069</v>
      </c>
      <c r="D7040" s="37">
        <v>7.1181150000000004</v>
      </c>
      <c r="E7040" s="39">
        <v>628</v>
      </c>
      <c r="F7040" s="39">
        <v>1897</v>
      </c>
      <c r="G7040" s="39">
        <v>3715.61</v>
      </c>
      <c r="H7040" s="38">
        <v>2</v>
      </c>
      <c r="I7040" s="38">
        <v>3905</v>
      </c>
      <c r="J7040" s="37">
        <v>7.5352218603000001</v>
      </c>
      <c r="K7040" s="37">
        <v>14.865892182</v>
      </c>
      <c r="L7040" s="37">
        <v>5.0798507074000003</v>
      </c>
      <c r="M7040" s="37">
        <v>13.098236536</v>
      </c>
      <c r="N7040" s="37">
        <v>8.2542923222999995</v>
      </c>
      <c r="O7040" s="37">
        <v>8.1088798392000001</v>
      </c>
      <c r="P7040" s="37">
        <v>6.7375810936000002</v>
      </c>
      <c r="Q7040" s="37">
        <v>83.560959400000002</v>
      </c>
      <c r="R7040" s="38">
        <v>69928</v>
      </c>
      <c r="S7040" s="37">
        <v>2.3022</v>
      </c>
      <c r="T7040" s="38">
        <v>0</v>
      </c>
      <c r="U7040" s="38">
        <v>1</v>
      </c>
      <c r="V7040" s="38">
        <v>0</v>
      </c>
    </row>
    <row r="7041" spans="1:22" ht="13.5" customHeight="1" x14ac:dyDescent="0.2">
      <c r="A7041" s="32" t="s">
        <v>7037</v>
      </c>
      <c r="B7041" s="32" t="s">
        <v>14814</v>
      </c>
      <c r="C7041" s="32" t="s">
        <v>18159</v>
      </c>
      <c r="D7041" s="37">
        <v>7.0625609999999996</v>
      </c>
      <c r="E7041" s="39">
        <v>2318.04</v>
      </c>
      <c r="F7041" s="39">
        <v>4908</v>
      </c>
      <c r="G7041" s="39">
        <v>9326.1299999999992</v>
      </c>
      <c r="H7041" s="38">
        <v>7</v>
      </c>
      <c r="I7041" s="38">
        <v>9533</v>
      </c>
      <c r="J7041" s="37">
        <v>11.007148315</v>
      </c>
      <c r="K7041" s="37">
        <v>11.279790472</v>
      </c>
      <c r="L7041" s="37">
        <v>10.120832257</v>
      </c>
      <c r="M7041" s="37">
        <v>9.9742958359999996</v>
      </c>
      <c r="N7041" s="37">
        <v>3.5135710539999998</v>
      </c>
      <c r="O7041" s="37">
        <v>8.6432151860000008</v>
      </c>
      <c r="P7041" s="37">
        <v>6.9584444444000004</v>
      </c>
      <c r="Q7041" s="37">
        <v>84.866307800000001</v>
      </c>
      <c r="R7041" s="38">
        <v>181860</v>
      </c>
      <c r="S7041" s="37">
        <v>2.6966800000000002</v>
      </c>
      <c r="T7041" s="38">
        <v>4</v>
      </c>
      <c r="U7041" s="38">
        <v>5</v>
      </c>
      <c r="V7041" s="38">
        <v>0</v>
      </c>
    </row>
    <row r="7042" spans="1:22" ht="13.5" customHeight="1" x14ac:dyDescent="0.2">
      <c r="A7042" s="32" t="s">
        <v>7038</v>
      </c>
      <c r="B7042" s="32" t="s">
        <v>14815</v>
      </c>
      <c r="C7042" s="32" t="s">
        <v>18105</v>
      </c>
      <c r="D7042" s="37">
        <v>7.4551480000000003</v>
      </c>
      <c r="E7042" s="39">
        <v>1768.01</v>
      </c>
      <c r="F7042" s="39">
        <v>4242</v>
      </c>
      <c r="G7042" s="39" t="s">
        <v>15680</v>
      </c>
      <c r="H7042" s="38">
        <v>5</v>
      </c>
      <c r="I7042" s="38">
        <v>8740</v>
      </c>
      <c r="J7042" s="37" t="s">
        <v>15680</v>
      </c>
      <c r="K7042" s="37" t="s">
        <v>15680</v>
      </c>
      <c r="L7042" s="37" t="s">
        <v>15680</v>
      </c>
      <c r="M7042" s="37" t="s">
        <v>15680</v>
      </c>
      <c r="N7042" s="37" t="s">
        <v>15680</v>
      </c>
      <c r="O7042" s="37" t="s">
        <v>15680</v>
      </c>
      <c r="P7042" s="37">
        <v>5.3</v>
      </c>
      <c r="Q7042" s="37">
        <v>91.295758500000005</v>
      </c>
      <c r="R7042" s="38">
        <v>263574</v>
      </c>
      <c r="S7042" s="37">
        <v>1.9794099999999999</v>
      </c>
      <c r="T7042" s="38">
        <v>2</v>
      </c>
      <c r="U7042" s="38">
        <v>3</v>
      </c>
      <c r="V7042" s="38">
        <v>2</v>
      </c>
    </row>
    <row r="7043" spans="1:22" ht="13.5" customHeight="1" x14ac:dyDescent="0.2">
      <c r="A7043" s="32" t="s">
        <v>7039</v>
      </c>
      <c r="B7043" s="32" t="s">
        <v>14816</v>
      </c>
      <c r="C7043" s="32" t="s">
        <v>18161</v>
      </c>
      <c r="D7043" s="37">
        <v>7.6469849999999999</v>
      </c>
      <c r="E7043" s="39">
        <v>1240.03</v>
      </c>
      <c r="F7043" s="39">
        <v>4111</v>
      </c>
      <c r="G7043" s="39">
        <v>7247.94</v>
      </c>
      <c r="H7043" s="38">
        <v>6</v>
      </c>
      <c r="I7043" s="38">
        <v>8498</v>
      </c>
      <c r="J7043" s="37">
        <v>42.786597262999997</v>
      </c>
      <c r="K7043" s="37">
        <v>55.104236047999997</v>
      </c>
      <c r="L7043" s="37">
        <v>46.364259341999997</v>
      </c>
      <c r="M7043" s="37">
        <v>1.4900725348999999</v>
      </c>
      <c r="N7043" s="37">
        <v>23.902890661000001</v>
      </c>
      <c r="O7043" s="37">
        <v>53.177615613999997</v>
      </c>
      <c r="P7043" s="37">
        <v>7.1516269656000002</v>
      </c>
      <c r="Q7043" s="37">
        <v>72.068745100000001</v>
      </c>
      <c r="R7043" s="38">
        <v>177416</v>
      </c>
      <c r="S7043" s="37">
        <v>2.6411199999999999</v>
      </c>
      <c r="T7043" s="38">
        <v>1</v>
      </c>
      <c r="U7043" s="38">
        <v>1</v>
      </c>
      <c r="V7043" s="38">
        <v>1</v>
      </c>
    </row>
    <row r="7044" spans="1:22" ht="13.5" customHeight="1" x14ac:dyDescent="0.2">
      <c r="A7044" s="32" t="s">
        <v>7040</v>
      </c>
      <c r="B7044" s="32" t="s">
        <v>14817</v>
      </c>
      <c r="C7044" s="32" t="s">
        <v>18160</v>
      </c>
      <c r="D7044" s="37">
        <v>0.71857499999999996</v>
      </c>
      <c r="E7044" s="39">
        <v>204</v>
      </c>
      <c r="F7044" s="39">
        <v>966</v>
      </c>
      <c r="G7044" s="39">
        <v>857.39</v>
      </c>
      <c r="H7044" s="38">
        <v>1</v>
      </c>
      <c r="I7044" s="38">
        <v>2190</v>
      </c>
      <c r="J7044" s="37">
        <v>55.094609319</v>
      </c>
      <c r="K7044" s="37">
        <v>66.424716760999999</v>
      </c>
      <c r="L7044" s="37">
        <v>44.275679183000001</v>
      </c>
      <c r="M7044" s="37">
        <v>3.8927511934000001</v>
      </c>
      <c r="N7044" s="37">
        <v>44.215205232999999</v>
      </c>
      <c r="O7044" s="37">
        <v>73.033639625000006</v>
      </c>
      <c r="P7044" s="37">
        <v>7</v>
      </c>
      <c r="Q7044" s="37" t="s">
        <v>15680</v>
      </c>
      <c r="R7044" s="38">
        <v>71164</v>
      </c>
      <c r="S7044" s="37">
        <v>2.6192000000000002</v>
      </c>
      <c r="T7044" s="38">
        <v>0</v>
      </c>
      <c r="U7044" s="38">
        <v>0</v>
      </c>
      <c r="V7044" s="38">
        <v>1</v>
      </c>
    </row>
    <row r="7045" spans="1:22" ht="13.5" customHeight="1" x14ac:dyDescent="0.2">
      <c r="A7045" s="32" t="s">
        <v>7041</v>
      </c>
      <c r="B7045" s="32" t="s">
        <v>14818</v>
      </c>
      <c r="C7045" s="32" t="s">
        <v>18161</v>
      </c>
      <c r="D7045" s="37">
        <v>9.0940089999999998</v>
      </c>
      <c r="E7045" s="39">
        <v>420</v>
      </c>
      <c r="F7045" s="39">
        <v>1037</v>
      </c>
      <c r="G7045" s="39">
        <v>2115.64</v>
      </c>
      <c r="H7045" s="38">
        <v>2</v>
      </c>
      <c r="I7045" s="38">
        <v>2171</v>
      </c>
      <c r="J7045" s="37">
        <v>23.677792771</v>
      </c>
      <c r="K7045" s="37">
        <v>40.521200550000003</v>
      </c>
      <c r="L7045" s="37">
        <v>26.040809427999999</v>
      </c>
      <c r="M7045" s="37">
        <v>5.4887493831</v>
      </c>
      <c r="N7045" s="37">
        <v>63.389004626000002</v>
      </c>
      <c r="O7045" s="37">
        <v>41.670101582000001</v>
      </c>
      <c r="P7045" s="37">
        <v>7</v>
      </c>
      <c r="Q7045" s="37" t="s">
        <v>15680</v>
      </c>
      <c r="R7045" s="38">
        <v>56608</v>
      </c>
      <c r="S7045" s="37">
        <v>2.6411199999999999</v>
      </c>
      <c r="T7045" s="38">
        <v>1</v>
      </c>
      <c r="U7045" s="38">
        <v>0</v>
      </c>
      <c r="V7045" s="38">
        <v>0</v>
      </c>
    </row>
    <row r="7046" spans="1:22" ht="13.5" customHeight="1" x14ac:dyDescent="0.2">
      <c r="A7046" s="32" t="s">
        <v>7042</v>
      </c>
      <c r="B7046" s="32" t="s">
        <v>14819</v>
      </c>
      <c r="C7046" s="32" t="s">
        <v>18161</v>
      </c>
      <c r="D7046" s="37">
        <v>7.8150149999999998</v>
      </c>
      <c r="E7046" s="39">
        <v>397</v>
      </c>
      <c r="F7046" s="39">
        <v>1150</v>
      </c>
      <c r="G7046" s="39">
        <v>2263.25</v>
      </c>
      <c r="H7046" s="38">
        <v>1</v>
      </c>
      <c r="I7046" s="38">
        <v>2489</v>
      </c>
      <c r="J7046" s="37">
        <v>34.613464759000003</v>
      </c>
      <c r="K7046" s="37">
        <v>46.945662034999998</v>
      </c>
      <c r="L7046" s="37">
        <v>40.604067667999999</v>
      </c>
      <c r="M7046" s="37">
        <v>1.2026308465</v>
      </c>
      <c r="N7046" s="37">
        <v>18.618699171999999</v>
      </c>
      <c r="O7046" s="37">
        <v>54.40779277</v>
      </c>
      <c r="P7046" s="37">
        <v>7</v>
      </c>
      <c r="Q7046" s="37" t="s">
        <v>15680</v>
      </c>
      <c r="R7046" s="38">
        <v>82522</v>
      </c>
      <c r="S7046" s="37">
        <v>2.6411199999999999</v>
      </c>
      <c r="T7046" s="38">
        <v>0</v>
      </c>
      <c r="U7046" s="38">
        <v>0</v>
      </c>
      <c r="V7046" s="38">
        <v>0</v>
      </c>
    </row>
    <row r="7047" spans="1:22" ht="13.5" customHeight="1" x14ac:dyDescent="0.2">
      <c r="A7047" s="32" t="s">
        <v>7043</v>
      </c>
      <c r="B7047" s="32" t="s">
        <v>14820</v>
      </c>
      <c r="C7047" s="32" t="s">
        <v>18069</v>
      </c>
      <c r="D7047" s="37">
        <v>8.5279209999999992</v>
      </c>
      <c r="E7047" s="39">
        <v>610.99</v>
      </c>
      <c r="F7047" s="39">
        <v>2639</v>
      </c>
      <c r="G7047" s="39">
        <v>2894.05</v>
      </c>
      <c r="H7047" s="38">
        <v>3</v>
      </c>
      <c r="I7047" s="38">
        <v>5284</v>
      </c>
      <c r="J7047" s="37">
        <v>61.109496683000003</v>
      </c>
      <c r="K7047" s="37">
        <v>61.250583681000002</v>
      </c>
      <c r="L7047" s="37">
        <v>51.908298338000002</v>
      </c>
      <c r="M7047" s="37">
        <v>3.9437930176</v>
      </c>
      <c r="N7047" s="37">
        <v>35.674249379000003</v>
      </c>
      <c r="O7047" s="37">
        <v>53.038723945999998</v>
      </c>
      <c r="P7047" s="37">
        <v>9.3256432495000006</v>
      </c>
      <c r="Q7047" s="37">
        <v>79.692705399999994</v>
      </c>
      <c r="R7047" s="38">
        <v>215010</v>
      </c>
      <c r="S7047" s="37">
        <v>2.3022</v>
      </c>
      <c r="T7047" s="38">
        <v>1</v>
      </c>
      <c r="U7047" s="38">
        <v>0</v>
      </c>
      <c r="V7047" s="38">
        <v>2</v>
      </c>
    </row>
    <row r="7048" spans="1:22" ht="13.5" customHeight="1" x14ac:dyDescent="0.2">
      <c r="A7048" s="32" t="s">
        <v>7044</v>
      </c>
      <c r="B7048" s="32" t="s">
        <v>14821</v>
      </c>
      <c r="C7048" s="32" t="s">
        <v>18160</v>
      </c>
      <c r="D7048" s="37">
        <v>10.631320000000001</v>
      </c>
      <c r="E7048" s="39">
        <v>885</v>
      </c>
      <c r="F7048" s="39">
        <v>2993</v>
      </c>
      <c r="G7048" s="39">
        <v>4357.88</v>
      </c>
      <c r="H7048" s="38">
        <v>5</v>
      </c>
      <c r="I7048" s="38">
        <v>6020</v>
      </c>
      <c r="J7048" s="37">
        <v>25.972104099999999</v>
      </c>
      <c r="K7048" s="37">
        <v>47.427532859999999</v>
      </c>
      <c r="L7048" s="37">
        <v>20.428389457000002</v>
      </c>
      <c r="M7048" s="37">
        <v>16.978458183000001</v>
      </c>
      <c r="N7048" s="37">
        <v>12.594872132000001</v>
      </c>
      <c r="O7048" s="37">
        <v>53.788307510999999</v>
      </c>
      <c r="P7048" s="37">
        <v>6.9305679642999998</v>
      </c>
      <c r="Q7048" s="37">
        <v>75.745617999999993</v>
      </c>
      <c r="R7048" s="38">
        <v>219190</v>
      </c>
      <c r="S7048" s="37">
        <v>2.6192000000000002</v>
      </c>
      <c r="T7048" s="38">
        <v>2</v>
      </c>
      <c r="U7048" s="38">
        <v>3</v>
      </c>
      <c r="V7048" s="38">
        <v>1</v>
      </c>
    </row>
    <row r="7049" spans="1:22" ht="13.5" customHeight="1" x14ac:dyDescent="0.2">
      <c r="A7049" s="32" t="s">
        <v>7045</v>
      </c>
      <c r="B7049" s="32" t="s">
        <v>14822</v>
      </c>
      <c r="C7049" s="32" t="s">
        <v>18161</v>
      </c>
      <c r="D7049" s="37">
        <v>8.8193660000000005</v>
      </c>
      <c r="E7049" s="39">
        <v>367</v>
      </c>
      <c r="F7049" s="39">
        <v>1883</v>
      </c>
      <c r="G7049" s="39">
        <v>1960.69</v>
      </c>
      <c r="H7049" s="38">
        <v>3</v>
      </c>
      <c r="I7049" s="38">
        <v>3965</v>
      </c>
      <c r="J7049" s="37">
        <v>56.770293266000003</v>
      </c>
      <c r="K7049" s="37">
        <v>60.720487310000003</v>
      </c>
      <c r="L7049" s="37">
        <v>55.805577053999997</v>
      </c>
      <c r="M7049" s="37">
        <v>1.9844396659000001</v>
      </c>
      <c r="N7049" s="37">
        <v>33.128845871999999</v>
      </c>
      <c r="O7049" s="37">
        <v>72.016875357999993</v>
      </c>
      <c r="P7049" s="37">
        <v>7</v>
      </c>
      <c r="Q7049" s="37">
        <v>59.015721800000001</v>
      </c>
      <c r="R7049" s="38">
        <v>148788</v>
      </c>
      <c r="S7049" s="37">
        <v>2.6411199999999999</v>
      </c>
      <c r="T7049" s="38">
        <v>1</v>
      </c>
      <c r="U7049" s="38">
        <v>0</v>
      </c>
      <c r="V7049" s="38">
        <v>2</v>
      </c>
    </row>
    <row r="7050" spans="1:22" ht="13.5" customHeight="1" x14ac:dyDescent="0.2">
      <c r="A7050" s="32" t="s">
        <v>7046</v>
      </c>
      <c r="B7050" s="32" t="s">
        <v>14823</v>
      </c>
      <c r="C7050" s="32" t="s">
        <v>18160</v>
      </c>
      <c r="D7050" s="37">
        <v>7.0540349999999998</v>
      </c>
      <c r="E7050" s="39">
        <v>675.02</v>
      </c>
      <c r="F7050" s="39">
        <v>2080</v>
      </c>
      <c r="G7050" s="39">
        <v>4069.77</v>
      </c>
      <c r="H7050" s="38">
        <v>2</v>
      </c>
      <c r="I7050" s="38">
        <v>4166</v>
      </c>
      <c r="J7050" s="37">
        <v>6.5441586950000001</v>
      </c>
      <c r="K7050" s="37">
        <v>21.930275761000001</v>
      </c>
      <c r="L7050" s="37">
        <v>6.8668552765999999</v>
      </c>
      <c r="M7050" s="37">
        <v>3.9361241858999998</v>
      </c>
      <c r="N7050" s="37">
        <v>1.7054091836</v>
      </c>
      <c r="O7050" s="37">
        <v>4.8000946376</v>
      </c>
      <c r="P7050" s="37">
        <v>5.7135771681999996</v>
      </c>
      <c r="Q7050" s="37">
        <v>89.595202700000002</v>
      </c>
      <c r="R7050" s="38">
        <v>189528</v>
      </c>
      <c r="S7050" s="37">
        <v>2.6192000000000002</v>
      </c>
      <c r="T7050" s="38">
        <v>1</v>
      </c>
      <c r="U7050" s="38">
        <v>1</v>
      </c>
      <c r="V7050" s="38">
        <v>0</v>
      </c>
    </row>
    <row r="7051" spans="1:22" ht="13.5" customHeight="1" x14ac:dyDescent="0.2">
      <c r="A7051" s="32" t="s">
        <v>7047</v>
      </c>
      <c r="B7051" s="32" t="s">
        <v>14824</v>
      </c>
      <c r="C7051" s="32" t="s">
        <v>18105</v>
      </c>
      <c r="D7051" s="37">
        <v>9.0330770000000005</v>
      </c>
      <c r="E7051" s="39">
        <v>1238.01</v>
      </c>
      <c r="F7051" s="39">
        <v>3999</v>
      </c>
      <c r="G7051" s="39">
        <v>7467.56</v>
      </c>
      <c r="H7051" s="38">
        <v>6</v>
      </c>
      <c r="I7051" s="38">
        <v>7898</v>
      </c>
      <c r="J7051" s="37">
        <v>38.048701676</v>
      </c>
      <c r="K7051" s="37">
        <v>51.180178374999997</v>
      </c>
      <c r="L7051" s="37">
        <v>33.364315286</v>
      </c>
      <c r="M7051" s="37">
        <v>30.905928345</v>
      </c>
      <c r="N7051" s="37">
        <v>37.445700424000002</v>
      </c>
      <c r="O7051" s="37">
        <v>40.175722718999999</v>
      </c>
      <c r="P7051" s="37">
        <v>9.2173309887000006</v>
      </c>
      <c r="Q7051" s="37">
        <v>85.958071500000003</v>
      </c>
      <c r="R7051" s="38">
        <v>202928</v>
      </c>
      <c r="S7051" s="37">
        <v>1.9794099999999999</v>
      </c>
      <c r="T7051" s="38">
        <v>4</v>
      </c>
      <c r="U7051" s="38">
        <v>5</v>
      </c>
      <c r="V7051" s="38">
        <v>0</v>
      </c>
    </row>
    <row r="7052" spans="1:22" ht="13.5" customHeight="1" x14ac:dyDescent="0.2">
      <c r="A7052" s="32" t="s">
        <v>7048</v>
      </c>
      <c r="B7052" s="32" t="s">
        <v>14825</v>
      </c>
      <c r="C7052" s="32" t="s">
        <v>18160</v>
      </c>
      <c r="D7052" s="37">
        <v>6.1787809999999999</v>
      </c>
      <c r="E7052" s="39">
        <v>805.01</v>
      </c>
      <c r="F7052" s="39">
        <v>1905</v>
      </c>
      <c r="G7052" s="39">
        <v>3831.17</v>
      </c>
      <c r="H7052" s="38">
        <v>2</v>
      </c>
      <c r="I7052" s="38">
        <v>3929</v>
      </c>
      <c r="J7052" s="37">
        <v>5.7275601145000001</v>
      </c>
      <c r="K7052" s="37">
        <v>21.910848562999998</v>
      </c>
      <c r="L7052" s="37">
        <v>8.1380359769999995</v>
      </c>
      <c r="M7052" s="37">
        <v>15.426619551</v>
      </c>
      <c r="N7052" s="37">
        <v>3.4491478175000001</v>
      </c>
      <c r="O7052" s="37">
        <v>12.048563628</v>
      </c>
      <c r="P7052" s="37">
        <v>7</v>
      </c>
      <c r="Q7052" s="37">
        <v>95.414914899999999</v>
      </c>
      <c r="R7052" s="38">
        <v>138478</v>
      </c>
      <c r="S7052" s="37">
        <v>2.6192000000000002</v>
      </c>
      <c r="T7052" s="38">
        <v>1</v>
      </c>
      <c r="U7052" s="38">
        <v>1</v>
      </c>
      <c r="V7052" s="38">
        <v>2</v>
      </c>
    </row>
    <row r="7053" spans="1:22" ht="13.5" customHeight="1" x14ac:dyDescent="0.2">
      <c r="A7053" s="32" t="s">
        <v>7049</v>
      </c>
      <c r="B7053" s="32" t="s">
        <v>14826</v>
      </c>
      <c r="C7053" s="32" t="s">
        <v>18160</v>
      </c>
      <c r="D7053" s="37">
        <v>4.8287589999999998</v>
      </c>
      <c r="E7053" s="39">
        <v>726.02</v>
      </c>
      <c r="F7053" s="39">
        <v>2239</v>
      </c>
      <c r="G7053" s="39">
        <v>3535</v>
      </c>
      <c r="H7053" s="38">
        <v>3</v>
      </c>
      <c r="I7053" s="38">
        <v>4517</v>
      </c>
      <c r="J7053" s="37">
        <v>24.384009589000001</v>
      </c>
      <c r="K7053" s="37">
        <v>60.540655117</v>
      </c>
      <c r="L7053" s="37">
        <v>30.356298403</v>
      </c>
      <c r="M7053" s="37">
        <v>2.9384532393999998</v>
      </c>
      <c r="N7053" s="37">
        <v>34.256081492</v>
      </c>
      <c r="O7053" s="37">
        <v>64.929554124999996</v>
      </c>
      <c r="P7053" s="37">
        <v>7</v>
      </c>
      <c r="Q7053" s="37">
        <v>87.6620262</v>
      </c>
      <c r="R7053" s="38">
        <v>112276</v>
      </c>
      <c r="S7053" s="37">
        <v>2.6192000000000002</v>
      </c>
      <c r="T7053" s="38">
        <v>2</v>
      </c>
      <c r="U7053" s="38">
        <v>2</v>
      </c>
      <c r="V7053" s="38">
        <v>0</v>
      </c>
    </row>
    <row r="7054" spans="1:22" ht="13.5" customHeight="1" x14ac:dyDescent="0.2">
      <c r="A7054" s="32" t="s">
        <v>7050</v>
      </c>
      <c r="B7054" s="32" t="s">
        <v>14827</v>
      </c>
      <c r="C7054" s="32" t="s">
        <v>18160</v>
      </c>
      <c r="D7054" s="37">
        <v>5.3638000000000003</v>
      </c>
      <c r="E7054" s="39">
        <v>614</v>
      </c>
      <c r="F7054" s="39">
        <v>1347</v>
      </c>
      <c r="G7054" s="39">
        <v>2626.41</v>
      </c>
      <c r="H7054" s="38">
        <v>2</v>
      </c>
      <c r="I7054" s="38">
        <v>2661</v>
      </c>
      <c r="J7054" s="37">
        <v>8.4563862064999995</v>
      </c>
      <c r="K7054" s="37">
        <v>16.874509156999999</v>
      </c>
      <c r="L7054" s="37">
        <v>11.910957931</v>
      </c>
      <c r="M7054" s="37">
        <v>9.2640734272999996</v>
      </c>
      <c r="N7054" s="37">
        <v>3.5676374273000002</v>
      </c>
      <c r="O7054" s="37">
        <v>8.1562152657000002</v>
      </c>
      <c r="P7054" s="37">
        <v>7</v>
      </c>
      <c r="Q7054" s="37" t="s">
        <v>15680</v>
      </c>
      <c r="R7054" s="38">
        <v>65854</v>
      </c>
      <c r="S7054" s="37">
        <v>2.6192000000000002</v>
      </c>
      <c r="T7054" s="38">
        <v>1</v>
      </c>
      <c r="U7054" s="38">
        <v>1</v>
      </c>
      <c r="V7054" s="38">
        <v>1</v>
      </c>
    </row>
    <row r="7055" spans="1:22" ht="13.5" customHeight="1" x14ac:dyDescent="0.2">
      <c r="A7055" s="32" t="s">
        <v>7051</v>
      </c>
      <c r="B7055" s="32" t="s">
        <v>14828</v>
      </c>
      <c r="C7055" s="32" t="s">
        <v>18160</v>
      </c>
      <c r="D7055" s="37">
        <v>13.62448</v>
      </c>
      <c r="E7055" s="39">
        <v>565.01</v>
      </c>
      <c r="F7055" s="39">
        <v>1907</v>
      </c>
      <c r="G7055" s="39">
        <v>3832.88</v>
      </c>
      <c r="H7055" s="38">
        <v>2</v>
      </c>
      <c r="I7055" s="38">
        <v>3960</v>
      </c>
      <c r="J7055" s="37">
        <v>10.104585796</v>
      </c>
      <c r="K7055" s="37">
        <v>22.990888549000001</v>
      </c>
      <c r="L7055" s="37">
        <v>15.887107429</v>
      </c>
      <c r="M7055" s="37">
        <v>7.3187624481000002</v>
      </c>
      <c r="N7055" s="37">
        <v>9.4250828374999998</v>
      </c>
      <c r="O7055" s="37">
        <v>22.555012803</v>
      </c>
      <c r="P7055" s="37">
        <v>6.3715472481999997</v>
      </c>
      <c r="Q7055" s="37">
        <v>63.3847922</v>
      </c>
      <c r="R7055" s="38">
        <v>95086</v>
      </c>
      <c r="S7055" s="37">
        <v>2.6192000000000002</v>
      </c>
      <c r="T7055" s="38">
        <v>1</v>
      </c>
      <c r="U7055" s="38">
        <v>0</v>
      </c>
      <c r="V7055" s="38">
        <v>1</v>
      </c>
    </row>
    <row r="7056" spans="1:22" ht="13.5" customHeight="1" x14ac:dyDescent="0.2">
      <c r="A7056" s="32" t="s">
        <v>7052</v>
      </c>
      <c r="B7056" s="32" t="s">
        <v>14829</v>
      </c>
      <c r="C7056" s="32" t="s">
        <v>18160</v>
      </c>
      <c r="D7056" s="37">
        <v>16.621189999999999</v>
      </c>
      <c r="E7056" s="39">
        <v>420.01</v>
      </c>
      <c r="F7056" s="39">
        <v>1703</v>
      </c>
      <c r="G7056" s="39">
        <v>3386.23</v>
      </c>
      <c r="H7056" s="38">
        <v>2</v>
      </c>
      <c r="I7056" s="38">
        <v>3531</v>
      </c>
      <c r="J7056" s="37">
        <v>39.575613892</v>
      </c>
      <c r="K7056" s="37">
        <v>57.242170596999998</v>
      </c>
      <c r="L7056" s="37">
        <v>34.781084333999999</v>
      </c>
      <c r="M7056" s="37">
        <v>13.150919085</v>
      </c>
      <c r="N7056" s="37">
        <v>18.858571776000002</v>
      </c>
      <c r="O7056" s="37">
        <v>9.1643551685000002</v>
      </c>
      <c r="P7056" s="37">
        <v>6.9058631922</v>
      </c>
      <c r="Q7056" s="37">
        <v>67.482253900000003</v>
      </c>
      <c r="R7056" s="38">
        <v>86152</v>
      </c>
      <c r="S7056" s="37">
        <v>2.6192000000000002</v>
      </c>
      <c r="T7056" s="38">
        <v>1</v>
      </c>
      <c r="U7056" s="38">
        <v>0</v>
      </c>
      <c r="V7056" s="38">
        <v>1</v>
      </c>
    </row>
    <row r="7057" spans="1:22" ht="13.5" customHeight="1" x14ac:dyDescent="0.2">
      <c r="A7057" s="32" t="s">
        <v>7053</v>
      </c>
      <c r="B7057" s="32" t="s">
        <v>14830</v>
      </c>
      <c r="C7057" s="32" t="s">
        <v>18160</v>
      </c>
      <c r="D7057" s="37">
        <v>4.3086690000000001</v>
      </c>
      <c r="E7057" s="39">
        <v>647</v>
      </c>
      <c r="F7057" s="39">
        <v>1966</v>
      </c>
      <c r="G7057" s="39">
        <v>3781.89</v>
      </c>
      <c r="H7057" s="38">
        <v>2</v>
      </c>
      <c r="I7057" s="38">
        <v>3963</v>
      </c>
      <c r="J7057" s="37">
        <v>17.351857441</v>
      </c>
      <c r="K7057" s="37">
        <v>31.423287194</v>
      </c>
      <c r="L7057" s="37">
        <v>17.668668792999998</v>
      </c>
      <c r="M7057" s="37">
        <v>2.4883690875000002</v>
      </c>
      <c r="N7057" s="37">
        <v>21.541818374000002</v>
      </c>
      <c r="O7057" s="37">
        <v>17.735445478999999</v>
      </c>
      <c r="P7057" s="37">
        <v>6.9354759717999999</v>
      </c>
      <c r="Q7057" s="37">
        <v>76.599107000000004</v>
      </c>
      <c r="R7057" s="38">
        <v>110156</v>
      </c>
      <c r="S7057" s="37">
        <v>2.6192000000000002</v>
      </c>
      <c r="T7057" s="38">
        <v>0</v>
      </c>
      <c r="U7057" s="38">
        <v>0</v>
      </c>
      <c r="V7057" s="38">
        <v>1</v>
      </c>
    </row>
    <row r="7058" spans="1:22" ht="13.5" customHeight="1" x14ac:dyDescent="0.2">
      <c r="A7058" s="32" t="s">
        <v>7054</v>
      </c>
      <c r="B7058" s="32" t="s">
        <v>14831</v>
      </c>
      <c r="C7058" s="32" t="s">
        <v>18161</v>
      </c>
      <c r="D7058" s="37">
        <v>9.9697910000000007</v>
      </c>
      <c r="E7058" s="39">
        <v>708</v>
      </c>
      <c r="F7058" s="39">
        <v>3005</v>
      </c>
      <c r="G7058" s="39">
        <v>3709.78</v>
      </c>
      <c r="H7058" s="38">
        <v>3</v>
      </c>
      <c r="I7058" s="38">
        <v>6335</v>
      </c>
      <c r="J7058" s="37">
        <v>60.930963697999999</v>
      </c>
      <c r="K7058" s="37">
        <v>61.554495023999998</v>
      </c>
      <c r="L7058" s="37">
        <v>62.055841305000001</v>
      </c>
      <c r="M7058" s="37">
        <v>0.85713620749999997</v>
      </c>
      <c r="N7058" s="37">
        <v>21.352915478</v>
      </c>
      <c r="O7058" s="37">
        <v>69.608590238999994</v>
      </c>
      <c r="P7058" s="37">
        <v>6.8662817969000001</v>
      </c>
      <c r="Q7058" s="37">
        <v>53.4777737</v>
      </c>
      <c r="R7058" s="38">
        <v>174225</v>
      </c>
      <c r="S7058" s="37">
        <v>2.6411199999999999</v>
      </c>
      <c r="T7058" s="38">
        <v>1</v>
      </c>
      <c r="U7058" s="38">
        <v>2</v>
      </c>
      <c r="V7058" s="38">
        <v>1</v>
      </c>
    </row>
    <row r="7059" spans="1:22" ht="13.5" customHeight="1" x14ac:dyDescent="0.2">
      <c r="A7059" s="32" t="s">
        <v>7055</v>
      </c>
      <c r="B7059" s="32" t="s">
        <v>14832</v>
      </c>
      <c r="C7059" s="32" t="s">
        <v>18160</v>
      </c>
      <c r="D7059" s="37">
        <v>13.455170000000001</v>
      </c>
      <c r="E7059" s="39">
        <v>882.02</v>
      </c>
      <c r="F7059" s="39">
        <v>4020</v>
      </c>
      <c r="G7059" s="39">
        <v>7146.1</v>
      </c>
      <c r="H7059" s="38">
        <v>4</v>
      </c>
      <c r="I7059" s="38">
        <v>7972</v>
      </c>
      <c r="J7059" s="37">
        <v>48.566367550999999</v>
      </c>
      <c r="K7059" s="37">
        <v>71.427093611000004</v>
      </c>
      <c r="L7059" s="37">
        <v>54.579318299000001</v>
      </c>
      <c r="M7059" s="37">
        <v>6.2661239267999997</v>
      </c>
      <c r="N7059" s="37">
        <v>63.392733915000001</v>
      </c>
      <c r="O7059" s="37">
        <v>32.813620301999997</v>
      </c>
      <c r="P7059" s="37">
        <v>6.9682788475999997</v>
      </c>
      <c r="Q7059" s="37">
        <v>79.107185400000006</v>
      </c>
      <c r="R7059" s="38">
        <v>243251</v>
      </c>
      <c r="S7059" s="37">
        <v>2.6192000000000002</v>
      </c>
      <c r="T7059" s="38">
        <v>1</v>
      </c>
      <c r="U7059" s="38">
        <v>4</v>
      </c>
      <c r="V7059" s="38">
        <v>1</v>
      </c>
    </row>
    <row r="7060" spans="1:22" ht="13.5" customHeight="1" x14ac:dyDescent="0.2">
      <c r="A7060" s="32" t="s">
        <v>7056</v>
      </c>
      <c r="B7060" s="32" t="s">
        <v>14833</v>
      </c>
      <c r="C7060" s="32" t="s">
        <v>18160</v>
      </c>
      <c r="D7060" s="37">
        <v>6.7363799999999996</v>
      </c>
      <c r="E7060" s="39">
        <v>1666.01</v>
      </c>
      <c r="F7060" s="39">
        <v>5693</v>
      </c>
      <c r="G7060" s="39">
        <v>10851.03</v>
      </c>
      <c r="H7060" s="38">
        <v>6</v>
      </c>
      <c r="I7060" s="38">
        <v>11282</v>
      </c>
      <c r="J7060" s="37">
        <v>7.9319823673999998</v>
      </c>
      <c r="K7060" s="37">
        <v>21.772227021999999</v>
      </c>
      <c r="L7060" s="37">
        <v>11.780879563999999</v>
      </c>
      <c r="M7060" s="37">
        <v>10.783019694</v>
      </c>
      <c r="N7060" s="37">
        <v>8.6127513579000006</v>
      </c>
      <c r="O7060" s="37">
        <v>20.289923097999999</v>
      </c>
      <c r="P7060" s="37">
        <v>6.9710130390999998</v>
      </c>
      <c r="Q7060" s="37">
        <v>90.610303500000001</v>
      </c>
      <c r="R7060" s="38">
        <v>321214</v>
      </c>
      <c r="S7060" s="37">
        <v>2.6192000000000002</v>
      </c>
      <c r="T7060" s="38">
        <v>2</v>
      </c>
      <c r="U7060" s="38">
        <v>4</v>
      </c>
      <c r="V7060" s="38">
        <v>0</v>
      </c>
    </row>
    <row r="7061" spans="1:22" ht="13.5" customHeight="1" x14ac:dyDescent="0.2">
      <c r="A7061" s="32" t="s">
        <v>7057</v>
      </c>
      <c r="B7061" s="32" t="s">
        <v>14834</v>
      </c>
      <c r="C7061" s="32" t="s">
        <v>18160</v>
      </c>
      <c r="D7061" s="37">
        <v>15.58263</v>
      </c>
      <c r="E7061" s="39">
        <v>555.98</v>
      </c>
      <c r="F7061" s="39">
        <v>2192</v>
      </c>
      <c r="G7061" s="39">
        <v>4334.8900000000003</v>
      </c>
      <c r="H7061" s="38">
        <v>2</v>
      </c>
      <c r="I7061" s="38">
        <v>4422</v>
      </c>
      <c r="J7061" s="37">
        <v>15.149237277999999</v>
      </c>
      <c r="K7061" s="37">
        <v>27.633494420000002</v>
      </c>
      <c r="L7061" s="37">
        <v>18.966560717</v>
      </c>
      <c r="M7061" s="37">
        <v>5.6803424468000001</v>
      </c>
      <c r="N7061" s="37">
        <v>16.446118675000001</v>
      </c>
      <c r="O7061" s="37">
        <v>6.4533167912999998</v>
      </c>
      <c r="P7061" s="37">
        <v>6.9300685601999996</v>
      </c>
      <c r="Q7061" s="37">
        <v>74.443128099999996</v>
      </c>
      <c r="R7061" s="38">
        <v>124664</v>
      </c>
      <c r="S7061" s="37">
        <v>2.6192000000000002</v>
      </c>
      <c r="T7061" s="38">
        <v>0</v>
      </c>
      <c r="U7061" s="38">
        <v>0</v>
      </c>
      <c r="V7061" s="38">
        <v>0</v>
      </c>
    </row>
    <row r="7062" spans="1:22" ht="13.5" customHeight="1" x14ac:dyDescent="0.2">
      <c r="A7062" s="32" t="s">
        <v>7058</v>
      </c>
      <c r="B7062" s="32" t="s">
        <v>14835</v>
      </c>
      <c r="C7062" s="32" t="s">
        <v>18159</v>
      </c>
      <c r="D7062" s="37">
        <v>5.3125229999999997</v>
      </c>
      <c r="E7062" s="39">
        <v>1453.99</v>
      </c>
      <c r="F7062" s="39">
        <v>3153</v>
      </c>
      <c r="G7062" s="39">
        <v>6309.66</v>
      </c>
      <c r="H7062" s="38">
        <v>6</v>
      </c>
      <c r="I7062" s="38">
        <v>6445</v>
      </c>
      <c r="J7062" s="37">
        <v>6.2176402275999996</v>
      </c>
      <c r="K7062" s="37">
        <v>11.304266577</v>
      </c>
      <c r="L7062" s="37">
        <v>7.3451908460000004</v>
      </c>
      <c r="M7062" s="37">
        <v>32.502431254999998</v>
      </c>
      <c r="N7062" s="37">
        <v>3.6582511946</v>
      </c>
      <c r="O7062" s="37">
        <v>14.780281236</v>
      </c>
      <c r="P7062" s="37">
        <v>6.9383502442999996</v>
      </c>
      <c r="Q7062" s="37">
        <v>90.556239899999994</v>
      </c>
      <c r="R7062" s="38">
        <v>185392</v>
      </c>
      <c r="S7062" s="37">
        <v>2.6966800000000002</v>
      </c>
      <c r="T7062" s="38">
        <v>4</v>
      </c>
      <c r="U7062" s="38">
        <v>5</v>
      </c>
      <c r="V7062" s="38">
        <v>1</v>
      </c>
    </row>
    <row r="7063" spans="1:22" ht="13.5" customHeight="1" x14ac:dyDescent="0.2">
      <c r="A7063" s="32" t="s">
        <v>7059</v>
      </c>
      <c r="B7063" s="32" t="s">
        <v>12841</v>
      </c>
      <c r="C7063" s="32" t="s">
        <v>18159</v>
      </c>
      <c r="D7063" s="37">
        <v>5.479527</v>
      </c>
      <c r="E7063" s="39">
        <v>2520.9699999999998</v>
      </c>
      <c r="F7063" s="39">
        <v>5067</v>
      </c>
      <c r="G7063" s="39">
        <v>9550.08</v>
      </c>
      <c r="H7063" s="38">
        <v>7</v>
      </c>
      <c r="I7063" s="38">
        <v>9741</v>
      </c>
      <c r="J7063" s="37">
        <v>8.7398729908000004</v>
      </c>
      <c r="K7063" s="37">
        <v>11.441490614999999</v>
      </c>
      <c r="L7063" s="37">
        <v>5.6492125312999999</v>
      </c>
      <c r="M7063" s="37">
        <v>9.5580192308999994</v>
      </c>
      <c r="N7063" s="37">
        <v>5.9204123918000002</v>
      </c>
      <c r="O7063" s="37">
        <v>9.5204692562000002</v>
      </c>
      <c r="P7063" s="37">
        <v>7.0055700713000002</v>
      </c>
      <c r="Q7063" s="37">
        <v>83.671468899999994</v>
      </c>
      <c r="R7063" s="38">
        <v>218105</v>
      </c>
      <c r="S7063" s="37">
        <v>2.6966800000000002</v>
      </c>
      <c r="T7063" s="38">
        <v>4</v>
      </c>
      <c r="U7063" s="38">
        <v>6</v>
      </c>
      <c r="V7063" s="38">
        <v>1</v>
      </c>
    </row>
    <row r="7064" spans="1:22" ht="13.5" customHeight="1" x14ac:dyDescent="0.2">
      <c r="A7064" s="32" t="s">
        <v>7060</v>
      </c>
      <c r="B7064" s="32" t="s">
        <v>14836</v>
      </c>
      <c r="C7064" s="32" t="s">
        <v>18160</v>
      </c>
      <c r="D7064" s="37">
        <v>6.3104789999999999</v>
      </c>
      <c r="E7064" s="39">
        <v>433.03</v>
      </c>
      <c r="F7064" s="39">
        <v>3176</v>
      </c>
      <c r="G7064" s="39">
        <v>2660.74</v>
      </c>
      <c r="H7064" s="38">
        <v>3</v>
      </c>
      <c r="I7064" s="38">
        <v>6560</v>
      </c>
      <c r="J7064" s="37">
        <v>49.635667963000003</v>
      </c>
      <c r="K7064" s="37">
        <v>63.609439041999998</v>
      </c>
      <c r="L7064" s="37">
        <v>45.116218642</v>
      </c>
      <c r="M7064" s="37">
        <v>4.0261779423000004</v>
      </c>
      <c r="N7064" s="37">
        <v>39.034606893000003</v>
      </c>
      <c r="O7064" s="37">
        <v>77.067203477000007</v>
      </c>
      <c r="P7064" s="37">
        <v>7</v>
      </c>
      <c r="Q7064" s="37">
        <v>59.736835499999998</v>
      </c>
      <c r="R7064" s="38">
        <v>322743</v>
      </c>
      <c r="S7064" s="37">
        <v>2.6192000000000002</v>
      </c>
      <c r="T7064" s="38">
        <v>1</v>
      </c>
      <c r="U7064" s="38">
        <v>2</v>
      </c>
      <c r="V7064" s="38">
        <v>0</v>
      </c>
    </row>
    <row r="7065" spans="1:22" ht="13.5" customHeight="1" x14ac:dyDescent="0.2">
      <c r="A7065" s="32" t="s">
        <v>7061</v>
      </c>
      <c r="B7065" s="32" t="s">
        <v>14837</v>
      </c>
      <c r="C7065" s="32" t="s">
        <v>18161</v>
      </c>
      <c r="D7065" s="37">
        <v>4.3886620000000001</v>
      </c>
      <c r="E7065" s="39">
        <v>582</v>
      </c>
      <c r="F7065" s="39">
        <v>2240</v>
      </c>
      <c r="G7065" s="39">
        <v>4319.51</v>
      </c>
      <c r="H7065" s="38">
        <v>3</v>
      </c>
      <c r="I7065" s="38">
        <v>4438</v>
      </c>
      <c r="J7065" s="37">
        <v>25.489759482</v>
      </c>
      <c r="K7065" s="37">
        <v>42.280794665999998</v>
      </c>
      <c r="L7065" s="37">
        <v>36.353669259999997</v>
      </c>
      <c r="M7065" s="37">
        <v>8.3024729053000001</v>
      </c>
      <c r="N7065" s="37">
        <v>56.863374286000003</v>
      </c>
      <c r="O7065" s="37">
        <v>36.713757115999996</v>
      </c>
      <c r="P7065" s="37">
        <v>7</v>
      </c>
      <c r="Q7065" s="37">
        <v>85.538032299999998</v>
      </c>
      <c r="R7065" s="38">
        <v>115710</v>
      </c>
      <c r="S7065" s="37">
        <v>2.6411199999999999</v>
      </c>
      <c r="T7065" s="38">
        <v>0</v>
      </c>
      <c r="U7065" s="38">
        <v>3</v>
      </c>
      <c r="V7065" s="38">
        <v>0</v>
      </c>
    </row>
    <row r="7066" spans="1:22" ht="13.5" customHeight="1" x14ac:dyDescent="0.2">
      <c r="A7066" s="32" t="s">
        <v>7062</v>
      </c>
      <c r="B7066" s="32" t="s">
        <v>14838</v>
      </c>
      <c r="C7066" s="32" t="s">
        <v>18160</v>
      </c>
      <c r="D7066" s="37">
        <v>12.53009</v>
      </c>
      <c r="E7066" s="39">
        <v>515.98</v>
      </c>
      <c r="F7066" s="39">
        <v>2465</v>
      </c>
      <c r="G7066" s="39">
        <v>4738.21</v>
      </c>
      <c r="H7066" s="38">
        <v>1</v>
      </c>
      <c r="I7066" s="38">
        <v>4829</v>
      </c>
      <c r="J7066" s="37">
        <v>36.639177850999999</v>
      </c>
      <c r="K7066" s="37">
        <v>38.656660729999999</v>
      </c>
      <c r="L7066" s="37">
        <v>32.034137696999998</v>
      </c>
      <c r="M7066" s="37">
        <v>10.711433429</v>
      </c>
      <c r="N7066" s="37">
        <v>26.641298088999999</v>
      </c>
      <c r="O7066" s="37">
        <v>3.1939319746999999</v>
      </c>
      <c r="P7066" s="37">
        <v>6.0880401571</v>
      </c>
      <c r="Q7066" s="37">
        <v>69.079354600000002</v>
      </c>
      <c r="R7066" s="38">
        <v>148433</v>
      </c>
      <c r="S7066" s="37">
        <v>2.6192000000000002</v>
      </c>
      <c r="T7066" s="38">
        <v>0</v>
      </c>
      <c r="U7066" s="38">
        <v>0</v>
      </c>
      <c r="V7066" s="38">
        <v>0</v>
      </c>
    </row>
    <row r="7067" spans="1:22" ht="13.5" customHeight="1" x14ac:dyDescent="0.2">
      <c r="A7067" s="32" t="s">
        <v>7063</v>
      </c>
      <c r="B7067" s="32" t="s">
        <v>14839</v>
      </c>
      <c r="C7067" s="32" t="s">
        <v>18069</v>
      </c>
      <c r="D7067" s="37">
        <v>6.2596100000000003</v>
      </c>
      <c r="E7067" s="39">
        <v>516.01</v>
      </c>
      <c r="F7067" s="39">
        <v>2453</v>
      </c>
      <c r="G7067" s="39">
        <v>2930.42</v>
      </c>
      <c r="H7067" s="38">
        <v>2</v>
      </c>
      <c r="I7067" s="38">
        <v>5023</v>
      </c>
      <c r="J7067" s="37">
        <v>40.163513717000001</v>
      </c>
      <c r="K7067" s="37">
        <v>44.672997006999999</v>
      </c>
      <c r="L7067" s="37">
        <v>37.297420655000003</v>
      </c>
      <c r="M7067" s="37">
        <v>3.8911976237000001</v>
      </c>
      <c r="N7067" s="37">
        <v>22.945539942</v>
      </c>
      <c r="O7067" s="37">
        <v>42.059185835999997</v>
      </c>
      <c r="P7067" s="37">
        <v>9.6</v>
      </c>
      <c r="Q7067" s="37">
        <v>76.840305299999997</v>
      </c>
      <c r="R7067" s="38">
        <v>208666</v>
      </c>
      <c r="S7067" s="37">
        <v>2.3022</v>
      </c>
      <c r="T7067" s="38">
        <v>0</v>
      </c>
      <c r="U7067" s="38">
        <v>0</v>
      </c>
      <c r="V7067" s="38">
        <v>1</v>
      </c>
    </row>
    <row r="7068" spans="1:22" ht="13.5" customHeight="1" x14ac:dyDescent="0.2">
      <c r="A7068" s="32" t="s">
        <v>7064</v>
      </c>
      <c r="B7068" s="32" t="s">
        <v>14840</v>
      </c>
      <c r="C7068" s="32" t="s">
        <v>18160</v>
      </c>
      <c r="D7068" s="37">
        <v>6.4701469999999999</v>
      </c>
      <c r="E7068" s="39">
        <v>856</v>
      </c>
      <c r="F7068" s="39">
        <v>4389</v>
      </c>
      <c r="G7068" s="39">
        <v>8534.66</v>
      </c>
      <c r="H7068" s="38">
        <v>5</v>
      </c>
      <c r="I7068" s="38">
        <v>8732</v>
      </c>
      <c r="J7068" s="37">
        <v>52.542288614</v>
      </c>
      <c r="K7068" s="37">
        <v>45.673436178000003</v>
      </c>
      <c r="L7068" s="37">
        <v>47.003021091000001</v>
      </c>
      <c r="M7068" s="37">
        <v>18.081807488999999</v>
      </c>
      <c r="N7068" s="37">
        <v>43.935792182</v>
      </c>
      <c r="O7068" s="37">
        <v>8.5268004569000002</v>
      </c>
      <c r="P7068" s="37">
        <v>6.9689805632999997</v>
      </c>
      <c r="Q7068" s="37">
        <v>88.873067300000002</v>
      </c>
      <c r="R7068" s="38">
        <v>171757</v>
      </c>
      <c r="S7068" s="37">
        <v>2.6192000000000002</v>
      </c>
      <c r="T7068" s="38">
        <v>1</v>
      </c>
      <c r="U7068" s="38">
        <v>3</v>
      </c>
      <c r="V7068" s="38">
        <v>2</v>
      </c>
    </row>
    <row r="7069" spans="1:22" ht="13.5" customHeight="1" x14ac:dyDescent="0.2">
      <c r="A7069" s="32" t="s">
        <v>7065</v>
      </c>
      <c r="B7069" s="32" t="s">
        <v>14841</v>
      </c>
      <c r="C7069" s="32" t="s">
        <v>18159</v>
      </c>
      <c r="D7069" s="37">
        <v>8.6487619999999996</v>
      </c>
      <c r="E7069" s="39">
        <v>1576.02</v>
      </c>
      <c r="F7069" s="39">
        <v>3129</v>
      </c>
      <c r="G7069" s="39">
        <v>5964.49</v>
      </c>
      <c r="H7069" s="38">
        <v>4</v>
      </c>
      <c r="I7069" s="38">
        <v>6130</v>
      </c>
      <c r="J7069" s="37">
        <v>17.703781741</v>
      </c>
      <c r="K7069" s="37">
        <v>21.967363446</v>
      </c>
      <c r="L7069" s="37">
        <v>10.11599228</v>
      </c>
      <c r="M7069" s="37">
        <v>4.5173221435000004</v>
      </c>
      <c r="N7069" s="37">
        <v>10.689104753000001</v>
      </c>
      <c r="O7069" s="37">
        <v>23.004324333</v>
      </c>
      <c r="P7069" s="37">
        <v>6.9505105366000004</v>
      </c>
      <c r="Q7069" s="37">
        <v>79.773941899999997</v>
      </c>
      <c r="R7069" s="38">
        <v>138246</v>
      </c>
      <c r="S7069" s="37">
        <v>2.6966800000000002</v>
      </c>
      <c r="T7069" s="38">
        <v>2</v>
      </c>
      <c r="U7069" s="38">
        <v>4</v>
      </c>
      <c r="V7069" s="38">
        <v>2</v>
      </c>
    </row>
    <row r="7070" spans="1:22" ht="13.5" customHeight="1" x14ac:dyDescent="0.2">
      <c r="A7070" s="32" t="s">
        <v>7066</v>
      </c>
      <c r="B7070" s="32" t="s">
        <v>14842</v>
      </c>
      <c r="C7070" s="32" t="s">
        <v>18161</v>
      </c>
      <c r="D7070" s="37">
        <v>6.4995900000000004</v>
      </c>
      <c r="E7070" s="39">
        <v>824</v>
      </c>
      <c r="F7070" s="39">
        <v>2550</v>
      </c>
      <c r="G7070" s="39">
        <v>4448.2299999999996</v>
      </c>
      <c r="H7070" s="38">
        <v>3</v>
      </c>
      <c r="I7070" s="38">
        <v>5202</v>
      </c>
      <c r="J7070" s="37">
        <v>26.018671220000002</v>
      </c>
      <c r="K7070" s="37">
        <v>36.819467076999999</v>
      </c>
      <c r="L7070" s="37">
        <v>19.598594206000001</v>
      </c>
      <c r="M7070" s="37">
        <v>6.8469221932000002</v>
      </c>
      <c r="N7070" s="37">
        <v>14.238989561</v>
      </c>
      <c r="O7070" s="37">
        <v>24.898092851000001</v>
      </c>
      <c r="P7070" s="37">
        <v>6.9205089169000003</v>
      </c>
      <c r="Q7070" s="37">
        <v>74.100956600000004</v>
      </c>
      <c r="R7070" s="38">
        <v>246346</v>
      </c>
      <c r="S7070" s="37">
        <v>2.6411199999999999</v>
      </c>
      <c r="T7070" s="38">
        <v>1</v>
      </c>
      <c r="U7070" s="38">
        <v>2</v>
      </c>
      <c r="V7070" s="38">
        <v>1</v>
      </c>
    </row>
    <row r="7071" spans="1:22" ht="13.5" customHeight="1" x14ac:dyDescent="0.2">
      <c r="A7071" s="32" t="s">
        <v>7067</v>
      </c>
      <c r="B7071" s="32" t="s">
        <v>14843</v>
      </c>
      <c r="C7071" s="32" t="s">
        <v>18160</v>
      </c>
      <c r="D7071" s="37">
        <v>9.2300570000000004</v>
      </c>
      <c r="E7071" s="39">
        <v>1491.04</v>
      </c>
      <c r="F7071" s="39">
        <v>8629</v>
      </c>
      <c r="G7071" s="39">
        <v>15436.4</v>
      </c>
      <c r="H7071" s="38">
        <v>7</v>
      </c>
      <c r="I7071" s="38">
        <v>18652</v>
      </c>
      <c r="J7071" s="37">
        <v>20.284171321999999</v>
      </c>
      <c r="K7071" s="37">
        <v>55.441655093000001</v>
      </c>
      <c r="L7071" s="37">
        <v>30.169412972</v>
      </c>
      <c r="M7071" s="37">
        <v>5.4860776858999998</v>
      </c>
      <c r="N7071" s="37">
        <v>28.913002347999999</v>
      </c>
      <c r="O7071" s="37">
        <v>57.938757080000002</v>
      </c>
      <c r="P7071" s="37">
        <v>6.1795769078999996</v>
      </c>
      <c r="Q7071" s="37">
        <v>85.3280089</v>
      </c>
      <c r="R7071" s="38">
        <v>355540</v>
      </c>
      <c r="S7071" s="37">
        <v>2.6192000000000002</v>
      </c>
      <c r="T7071" s="38">
        <v>2</v>
      </c>
      <c r="U7071" s="38">
        <v>7</v>
      </c>
      <c r="V7071" s="38">
        <v>1</v>
      </c>
    </row>
    <row r="7072" spans="1:22" ht="13.5" customHeight="1" x14ac:dyDescent="0.2">
      <c r="A7072" s="32" t="s">
        <v>7068</v>
      </c>
      <c r="B7072" s="32" t="s">
        <v>14844</v>
      </c>
      <c r="C7072" s="32" t="s">
        <v>18069</v>
      </c>
      <c r="D7072" s="37">
        <v>7.0777970000000003</v>
      </c>
      <c r="E7072" s="39">
        <v>785.02</v>
      </c>
      <c r="F7072" s="39">
        <v>2226</v>
      </c>
      <c r="G7072" s="39">
        <v>2874.21</v>
      </c>
      <c r="H7072" s="38">
        <v>3</v>
      </c>
      <c r="I7072" s="38">
        <v>4452</v>
      </c>
      <c r="J7072" s="37">
        <v>21.603945256999999</v>
      </c>
      <c r="K7072" s="37">
        <v>30.801491751</v>
      </c>
      <c r="L7072" s="37">
        <v>15.279712609000001</v>
      </c>
      <c r="M7072" s="37">
        <v>7.7869663743000004</v>
      </c>
      <c r="N7072" s="37">
        <v>17.279628905999999</v>
      </c>
      <c r="O7072" s="37">
        <v>23.332011554000001</v>
      </c>
      <c r="P7072" s="37">
        <v>9.6</v>
      </c>
      <c r="Q7072" s="37">
        <v>81.021614999999997</v>
      </c>
      <c r="R7072" s="38">
        <v>123005</v>
      </c>
      <c r="S7072" s="37">
        <v>2.3022</v>
      </c>
      <c r="T7072" s="38">
        <v>1</v>
      </c>
      <c r="U7072" s="38">
        <v>2</v>
      </c>
      <c r="V7072" s="38">
        <v>1</v>
      </c>
    </row>
    <row r="7073" spans="1:22" ht="13.5" customHeight="1" x14ac:dyDescent="0.2">
      <c r="A7073" s="32" t="s">
        <v>7069</v>
      </c>
      <c r="B7073" s="32" t="s">
        <v>14845</v>
      </c>
      <c r="C7073" s="32" t="s">
        <v>18161</v>
      </c>
      <c r="D7073" s="37">
        <v>9.8705189999999998</v>
      </c>
      <c r="E7073" s="39">
        <v>898.01</v>
      </c>
      <c r="F7073" s="39">
        <v>3140</v>
      </c>
      <c r="G7073" s="39">
        <v>5963.58</v>
      </c>
      <c r="H7073" s="38">
        <v>5</v>
      </c>
      <c r="I7073" s="38">
        <v>6155</v>
      </c>
      <c r="J7073" s="37">
        <v>31.427932520999999</v>
      </c>
      <c r="K7073" s="37">
        <v>49.140024289999999</v>
      </c>
      <c r="L7073" s="37">
        <v>36.655840490999999</v>
      </c>
      <c r="M7073" s="37">
        <v>6.5442035149000004</v>
      </c>
      <c r="N7073" s="37">
        <v>56.098994642999997</v>
      </c>
      <c r="O7073" s="37">
        <v>34.955858788999997</v>
      </c>
      <c r="P7073" s="37">
        <v>7</v>
      </c>
      <c r="Q7073" s="37">
        <v>77.830024399999999</v>
      </c>
      <c r="R7073" s="38">
        <v>172217</v>
      </c>
      <c r="S7073" s="37">
        <v>2.6411199999999999</v>
      </c>
      <c r="T7073" s="38">
        <v>2</v>
      </c>
      <c r="U7073" s="38">
        <v>3</v>
      </c>
      <c r="V7073" s="38">
        <v>0</v>
      </c>
    </row>
    <row r="7074" spans="1:22" ht="13.5" customHeight="1" x14ac:dyDescent="0.2">
      <c r="A7074" s="32" t="s">
        <v>7070</v>
      </c>
      <c r="B7074" s="32" t="s">
        <v>14846</v>
      </c>
      <c r="C7074" s="32" t="s">
        <v>18161</v>
      </c>
      <c r="D7074" s="37">
        <v>6.5369130000000002</v>
      </c>
      <c r="E7074" s="39">
        <v>1046.02</v>
      </c>
      <c r="F7074" s="39">
        <v>3603</v>
      </c>
      <c r="G7074" s="39">
        <v>6723.37</v>
      </c>
      <c r="H7074" s="38">
        <v>5</v>
      </c>
      <c r="I7074" s="38">
        <v>6973</v>
      </c>
      <c r="J7074" s="37">
        <v>20.613585963999999</v>
      </c>
      <c r="K7074" s="37">
        <v>38.912119189000002</v>
      </c>
      <c r="L7074" s="37">
        <v>23.404885731</v>
      </c>
      <c r="M7074" s="37">
        <v>4.3576116627000001</v>
      </c>
      <c r="N7074" s="37">
        <v>10.476293625</v>
      </c>
      <c r="O7074" s="37">
        <v>28.594959114000002</v>
      </c>
      <c r="P7074" s="37">
        <v>6.8990134340999996</v>
      </c>
      <c r="Q7074" s="37">
        <v>62.037002100000002</v>
      </c>
      <c r="R7074" s="38">
        <v>247217</v>
      </c>
      <c r="S7074" s="37">
        <v>2.6411199999999999</v>
      </c>
      <c r="T7074" s="38">
        <v>2</v>
      </c>
      <c r="U7074" s="38">
        <v>2</v>
      </c>
      <c r="V7074" s="38">
        <v>1</v>
      </c>
    </row>
    <row r="7075" spans="1:22" ht="13.5" customHeight="1" x14ac:dyDescent="0.2">
      <c r="A7075" s="32" t="s">
        <v>7071</v>
      </c>
      <c r="B7075" s="32" t="s">
        <v>14847</v>
      </c>
      <c r="C7075" s="32" t="s">
        <v>18069</v>
      </c>
      <c r="D7075" s="37">
        <v>6.5825509999999996</v>
      </c>
      <c r="E7075" s="39">
        <v>760.98</v>
      </c>
      <c r="F7075" s="39">
        <v>3024</v>
      </c>
      <c r="G7075" s="39">
        <v>4073.28</v>
      </c>
      <c r="H7075" s="38">
        <v>4</v>
      </c>
      <c r="I7075" s="38">
        <v>6256</v>
      </c>
      <c r="J7075" s="37">
        <v>70.773506245999997</v>
      </c>
      <c r="K7075" s="37">
        <v>80.590612078999996</v>
      </c>
      <c r="L7075" s="37">
        <v>54.176335545999997</v>
      </c>
      <c r="M7075" s="37">
        <v>1.1332899697000001</v>
      </c>
      <c r="N7075" s="37">
        <v>44.357810649999998</v>
      </c>
      <c r="O7075" s="37">
        <v>49.819006360000003</v>
      </c>
      <c r="P7075" s="37">
        <v>9.6</v>
      </c>
      <c r="Q7075" s="37">
        <v>84.915059999999997</v>
      </c>
      <c r="R7075" s="38">
        <v>182346</v>
      </c>
      <c r="S7075" s="37">
        <v>2.3022</v>
      </c>
      <c r="T7075" s="38">
        <v>1</v>
      </c>
      <c r="U7075" s="38">
        <v>1</v>
      </c>
      <c r="V7075" s="38">
        <v>1</v>
      </c>
    </row>
    <row r="7076" spans="1:22" ht="13.5" customHeight="1" x14ac:dyDescent="0.2">
      <c r="A7076" s="32" t="s">
        <v>7072</v>
      </c>
      <c r="B7076" s="32" t="s">
        <v>14848</v>
      </c>
      <c r="C7076" s="32" t="s">
        <v>18161</v>
      </c>
      <c r="D7076" s="37">
        <v>3.9665170000000001</v>
      </c>
      <c r="E7076" s="39">
        <v>226</v>
      </c>
      <c r="F7076" s="39">
        <v>519</v>
      </c>
      <c r="G7076" s="39">
        <v>1030.3800000000001</v>
      </c>
      <c r="H7076" s="38">
        <v>2</v>
      </c>
      <c r="I7076" s="38">
        <v>1039</v>
      </c>
      <c r="J7076" s="37">
        <v>2.272535097</v>
      </c>
      <c r="K7076" s="37">
        <v>2.2733066200000001</v>
      </c>
      <c r="L7076" s="37">
        <v>5.3142759780000004</v>
      </c>
      <c r="M7076" s="37">
        <v>71.703904929999993</v>
      </c>
      <c r="N7076" s="37">
        <v>0.83553280500000005</v>
      </c>
      <c r="O7076" s="37">
        <v>52.578970560000002</v>
      </c>
      <c r="P7076" s="37">
        <v>7</v>
      </c>
      <c r="Q7076" s="37" t="s">
        <v>15680</v>
      </c>
      <c r="R7076" s="38">
        <v>21133</v>
      </c>
      <c r="S7076" s="37">
        <v>2.6411199999999999</v>
      </c>
      <c r="T7076" s="38">
        <v>2</v>
      </c>
      <c r="U7076" s="38">
        <v>2</v>
      </c>
      <c r="V7076" s="38">
        <v>0</v>
      </c>
    </row>
    <row r="7077" spans="1:22" ht="13.5" customHeight="1" x14ac:dyDescent="0.2">
      <c r="A7077" s="32" t="s">
        <v>7073</v>
      </c>
      <c r="B7077" s="32" t="s">
        <v>14849</v>
      </c>
      <c r="C7077" s="32" t="s">
        <v>18069</v>
      </c>
      <c r="D7077" s="37">
        <v>4.0874269999999999</v>
      </c>
      <c r="E7077" s="39">
        <v>341.01</v>
      </c>
      <c r="F7077" s="39">
        <v>2724</v>
      </c>
      <c r="G7077" s="39">
        <v>1247.26</v>
      </c>
      <c r="H7077" s="38">
        <v>2</v>
      </c>
      <c r="I7077" s="38">
        <v>5769</v>
      </c>
      <c r="J7077" s="37">
        <v>63.155096702999998</v>
      </c>
      <c r="K7077" s="37">
        <v>49.702514604000001</v>
      </c>
      <c r="L7077" s="37">
        <v>48.485699257999997</v>
      </c>
      <c r="M7077" s="37">
        <v>2.3526292682999999</v>
      </c>
      <c r="N7077" s="37">
        <v>16.944745769000001</v>
      </c>
      <c r="O7077" s="37">
        <v>59.475472998999997</v>
      </c>
      <c r="P7077" s="37">
        <v>9.6</v>
      </c>
      <c r="Q7077" s="37">
        <v>44.810298400000001</v>
      </c>
      <c r="R7077" s="38">
        <v>201103</v>
      </c>
      <c r="S7077" s="37">
        <v>2.3022</v>
      </c>
      <c r="T7077" s="38">
        <v>0</v>
      </c>
      <c r="U7077" s="38">
        <v>1</v>
      </c>
      <c r="V7077" s="38">
        <v>0</v>
      </c>
    </row>
    <row r="7078" spans="1:22" ht="13.5" customHeight="1" x14ac:dyDescent="0.2">
      <c r="A7078" s="32" t="s">
        <v>7074</v>
      </c>
      <c r="B7078" s="32" t="s">
        <v>14850</v>
      </c>
      <c r="C7078" s="32" t="s">
        <v>18159</v>
      </c>
      <c r="D7078" s="37">
        <v>3.5791949999999999</v>
      </c>
      <c r="E7078" s="39">
        <v>1350</v>
      </c>
      <c r="F7078" s="39">
        <v>3175</v>
      </c>
      <c r="G7078" s="39">
        <v>6125.76</v>
      </c>
      <c r="H7078" s="38">
        <v>4</v>
      </c>
      <c r="I7078" s="38">
        <v>6261</v>
      </c>
      <c r="J7078" s="37">
        <v>25.469495724000002</v>
      </c>
      <c r="K7078" s="37">
        <v>38.719313681999999</v>
      </c>
      <c r="L7078" s="37">
        <v>25.706146151999999</v>
      </c>
      <c r="M7078" s="37">
        <v>7.5808989366999997</v>
      </c>
      <c r="N7078" s="37">
        <v>18.250157885</v>
      </c>
      <c r="O7078" s="37">
        <v>30.755426479</v>
      </c>
      <c r="P7078" s="37">
        <v>6.5179369388000001</v>
      </c>
      <c r="Q7078" s="37">
        <v>71.782852599999998</v>
      </c>
      <c r="R7078" s="38">
        <v>173532</v>
      </c>
      <c r="S7078" s="37">
        <v>2.6966800000000002</v>
      </c>
      <c r="T7078" s="38">
        <v>2</v>
      </c>
      <c r="U7078" s="38">
        <v>3</v>
      </c>
      <c r="V7078" s="38">
        <v>1</v>
      </c>
    </row>
    <row r="7079" spans="1:22" ht="13.5" customHeight="1" x14ac:dyDescent="0.2">
      <c r="A7079" s="32" t="s">
        <v>7075</v>
      </c>
      <c r="B7079" s="32" t="s">
        <v>14851</v>
      </c>
      <c r="C7079" s="32" t="s">
        <v>18105</v>
      </c>
      <c r="D7079" s="37">
        <v>17.62998</v>
      </c>
      <c r="E7079" s="39">
        <v>708.01</v>
      </c>
      <c r="F7079" s="39">
        <v>2103</v>
      </c>
      <c r="G7079" s="39">
        <v>4164.76</v>
      </c>
      <c r="H7079" s="38">
        <v>2</v>
      </c>
      <c r="I7079" s="38">
        <v>4361</v>
      </c>
      <c r="J7079" s="37">
        <v>50.797810888999997</v>
      </c>
      <c r="K7079" s="37">
        <v>67.083374757000001</v>
      </c>
      <c r="L7079" s="37">
        <v>46.596495660000002</v>
      </c>
      <c r="M7079" s="37">
        <v>43.673222809000002</v>
      </c>
      <c r="N7079" s="37">
        <v>66.586777268999995</v>
      </c>
      <c r="O7079" s="37">
        <v>70.553508313999998</v>
      </c>
      <c r="P7079" s="37">
        <v>9.5830015314000008</v>
      </c>
      <c r="Q7079" s="37">
        <v>93.340172100000004</v>
      </c>
      <c r="R7079" s="38">
        <v>122233</v>
      </c>
      <c r="S7079" s="37">
        <v>1.9794099999999999</v>
      </c>
      <c r="T7079" s="38">
        <v>0</v>
      </c>
      <c r="U7079" s="38">
        <v>2</v>
      </c>
      <c r="V7079" s="38">
        <v>0</v>
      </c>
    </row>
    <row r="7080" spans="1:22" ht="13.5" customHeight="1" x14ac:dyDescent="0.2">
      <c r="A7080" s="32" t="s">
        <v>7076</v>
      </c>
      <c r="B7080" s="32" t="s">
        <v>14852</v>
      </c>
      <c r="C7080" s="32" t="s">
        <v>18069</v>
      </c>
      <c r="D7080" s="37">
        <v>6.2632110000000001</v>
      </c>
      <c r="E7080" s="39">
        <v>592.01</v>
      </c>
      <c r="F7080" s="39">
        <v>1533</v>
      </c>
      <c r="G7080" s="39">
        <v>3110.42</v>
      </c>
      <c r="H7080" s="38">
        <v>2</v>
      </c>
      <c r="I7080" s="38">
        <v>3280</v>
      </c>
      <c r="J7080" s="37">
        <v>23.83387772</v>
      </c>
      <c r="K7080" s="37">
        <v>44.626706886999997</v>
      </c>
      <c r="L7080" s="37">
        <v>26.789115971000001</v>
      </c>
      <c r="M7080" s="37">
        <v>4.2557338034000001</v>
      </c>
      <c r="N7080" s="37">
        <v>15.952230588999999</v>
      </c>
      <c r="O7080" s="37">
        <v>47.631008557999998</v>
      </c>
      <c r="P7080" s="37">
        <v>9.6</v>
      </c>
      <c r="Q7080" s="37">
        <v>89.234583000000001</v>
      </c>
      <c r="R7080" s="38">
        <v>98065</v>
      </c>
      <c r="S7080" s="37">
        <v>2.3022</v>
      </c>
      <c r="T7080" s="38">
        <v>0</v>
      </c>
      <c r="U7080" s="38">
        <v>0</v>
      </c>
      <c r="V7080" s="38">
        <v>2</v>
      </c>
    </row>
    <row r="7081" spans="1:22" ht="13.5" customHeight="1" x14ac:dyDescent="0.2">
      <c r="A7081" s="32" t="s">
        <v>7077</v>
      </c>
      <c r="B7081" s="32" t="s">
        <v>14853</v>
      </c>
      <c r="C7081" s="32" t="s">
        <v>18161</v>
      </c>
      <c r="D7081" s="37">
        <v>5.2419630000000002</v>
      </c>
      <c r="E7081" s="39">
        <v>615.99</v>
      </c>
      <c r="F7081" s="39">
        <v>1660</v>
      </c>
      <c r="G7081" s="39">
        <v>3240.46</v>
      </c>
      <c r="H7081" s="38">
        <v>2</v>
      </c>
      <c r="I7081" s="38">
        <v>3379</v>
      </c>
      <c r="J7081" s="37">
        <v>30.189343385000001</v>
      </c>
      <c r="K7081" s="37">
        <v>50.409310001000001</v>
      </c>
      <c r="L7081" s="37">
        <v>34.149336648000002</v>
      </c>
      <c r="M7081" s="37">
        <v>4.7341958750000002</v>
      </c>
      <c r="N7081" s="37">
        <v>38.270426974000003</v>
      </c>
      <c r="O7081" s="37">
        <v>42.677180591999999</v>
      </c>
      <c r="P7081" s="37">
        <v>7</v>
      </c>
      <c r="Q7081" s="37">
        <v>92.222314900000001</v>
      </c>
      <c r="R7081" s="38">
        <v>108331</v>
      </c>
      <c r="S7081" s="37">
        <v>2.6411199999999999</v>
      </c>
      <c r="T7081" s="38">
        <v>0</v>
      </c>
      <c r="U7081" s="38">
        <v>2</v>
      </c>
      <c r="V7081" s="38">
        <v>1</v>
      </c>
    </row>
    <row r="7082" spans="1:22" ht="13.5" customHeight="1" x14ac:dyDescent="0.2">
      <c r="A7082" s="32" t="s">
        <v>7078</v>
      </c>
      <c r="B7082" s="32" t="s">
        <v>14854</v>
      </c>
      <c r="C7082" s="32" t="s">
        <v>18161</v>
      </c>
      <c r="D7082" s="37">
        <v>12.05579</v>
      </c>
      <c r="E7082" s="39">
        <v>255</v>
      </c>
      <c r="F7082" s="39">
        <v>884</v>
      </c>
      <c r="G7082" s="39">
        <v>1765.8</v>
      </c>
      <c r="H7082" s="38">
        <v>2</v>
      </c>
      <c r="I7082" s="38">
        <v>1910</v>
      </c>
      <c r="J7082" s="37">
        <v>47.632077529999997</v>
      </c>
      <c r="K7082" s="37">
        <v>67.927078804000004</v>
      </c>
      <c r="L7082" s="37">
        <v>47.733403271999997</v>
      </c>
      <c r="M7082" s="37">
        <v>1.1809901007000001</v>
      </c>
      <c r="N7082" s="37">
        <v>60.119409623999999</v>
      </c>
      <c r="O7082" s="37">
        <v>69.749882499999998</v>
      </c>
      <c r="P7082" s="37">
        <v>7</v>
      </c>
      <c r="Q7082" s="37" t="s">
        <v>15680</v>
      </c>
      <c r="R7082" s="38">
        <v>52620</v>
      </c>
      <c r="S7082" s="37">
        <v>2.6411199999999999</v>
      </c>
      <c r="T7082" s="38">
        <v>0</v>
      </c>
      <c r="U7082" s="38">
        <v>1</v>
      </c>
      <c r="V7082" s="38">
        <v>1</v>
      </c>
    </row>
    <row r="7083" spans="1:22" ht="13.5" customHeight="1" x14ac:dyDescent="0.2">
      <c r="A7083" s="32" t="s">
        <v>7079</v>
      </c>
      <c r="B7083" s="32" t="s">
        <v>14855</v>
      </c>
      <c r="C7083" s="32" t="s">
        <v>18160</v>
      </c>
      <c r="D7083" s="37">
        <v>11.296989999999999</v>
      </c>
      <c r="E7083" s="39">
        <v>496.99</v>
      </c>
      <c r="F7083" s="39">
        <v>1360</v>
      </c>
      <c r="G7083" s="39">
        <v>2745.46</v>
      </c>
      <c r="H7083" s="38">
        <v>1</v>
      </c>
      <c r="I7083" s="38">
        <v>2833</v>
      </c>
      <c r="J7083" s="37">
        <v>10.591897814999999</v>
      </c>
      <c r="K7083" s="37">
        <v>23.628782887</v>
      </c>
      <c r="L7083" s="37">
        <v>15.934129787</v>
      </c>
      <c r="M7083" s="37">
        <v>7.2383330210999999</v>
      </c>
      <c r="N7083" s="37">
        <v>9.4005282626</v>
      </c>
      <c r="O7083" s="37">
        <v>22.558273557</v>
      </c>
      <c r="P7083" s="37">
        <v>7</v>
      </c>
      <c r="Q7083" s="37">
        <v>72.630036200000006</v>
      </c>
      <c r="R7083" s="38">
        <v>47349</v>
      </c>
      <c r="S7083" s="37">
        <v>2.6192000000000002</v>
      </c>
      <c r="T7083" s="38">
        <v>0</v>
      </c>
      <c r="U7083" s="38">
        <v>0</v>
      </c>
      <c r="V7083" s="38">
        <v>1</v>
      </c>
    </row>
    <row r="7084" spans="1:22" ht="13.5" customHeight="1" x14ac:dyDescent="0.2">
      <c r="A7084" s="32" t="s">
        <v>7080</v>
      </c>
      <c r="B7084" s="32" t="s">
        <v>14856</v>
      </c>
      <c r="C7084" s="32" t="s">
        <v>18069</v>
      </c>
      <c r="D7084" s="37">
        <v>5.6867580000000002</v>
      </c>
      <c r="E7084" s="39">
        <v>283.02</v>
      </c>
      <c r="F7084" s="39">
        <v>3155</v>
      </c>
      <c r="G7084" s="39">
        <v>1232.81</v>
      </c>
      <c r="H7084" s="38">
        <v>2</v>
      </c>
      <c r="I7084" s="38">
        <v>6568</v>
      </c>
      <c r="J7084" s="37">
        <v>59.507897677000003</v>
      </c>
      <c r="K7084" s="37">
        <v>47.075263247999999</v>
      </c>
      <c r="L7084" s="37">
        <v>46.426595556999999</v>
      </c>
      <c r="M7084" s="37">
        <v>3.3849022663000001</v>
      </c>
      <c r="N7084" s="37">
        <v>15.963284746999999</v>
      </c>
      <c r="O7084" s="37">
        <v>56.533937872000003</v>
      </c>
      <c r="P7084" s="37">
        <v>9.6</v>
      </c>
      <c r="Q7084" s="37">
        <v>52.163936700000001</v>
      </c>
      <c r="R7084" s="38">
        <v>261146</v>
      </c>
      <c r="S7084" s="37">
        <v>2.3022</v>
      </c>
      <c r="T7084" s="38">
        <v>0</v>
      </c>
      <c r="U7084" s="38">
        <v>2</v>
      </c>
      <c r="V7084" s="38">
        <v>0</v>
      </c>
    </row>
    <row r="7085" spans="1:22" ht="13.5" customHeight="1" x14ac:dyDescent="0.2">
      <c r="A7085" s="32" t="s">
        <v>7081</v>
      </c>
      <c r="B7085" s="32" t="s">
        <v>14857</v>
      </c>
      <c r="C7085" s="32" t="s">
        <v>18160</v>
      </c>
      <c r="D7085" s="37">
        <v>3.5164490000000002</v>
      </c>
      <c r="E7085" s="39">
        <v>933.02</v>
      </c>
      <c r="F7085" s="39">
        <v>2363</v>
      </c>
      <c r="G7085" s="39">
        <v>4650.93</v>
      </c>
      <c r="H7085" s="38">
        <v>2</v>
      </c>
      <c r="I7085" s="38">
        <v>4728</v>
      </c>
      <c r="J7085" s="37">
        <v>11.568055756</v>
      </c>
      <c r="K7085" s="37">
        <v>22.804541061999998</v>
      </c>
      <c r="L7085" s="37">
        <v>12.194385001000001</v>
      </c>
      <c r="M7085" s="37">
        <v>16.522439248000001</v>
      </c>
      <c r="N7085" s="37">
        <v>4.4445336495000003</v>
      </c>
      <c r="O7085" s="37">
        <v>11.604994476</v>
      </c>
      <c r="P7085" s="37">
        <v>7</v>
      </c>
      <c r="Q7085" s="37">
        <v>90.4567835</v>
      </c>
      <c r="R7085" s="38">
        <v>143718</v>
      </c>
      <c r="S7085" s="37">
        <v>2.6192000000000002</v>
      </c>
      <c r="T7085" s="38">
        <v>1</v>
      </c>
      <c r="U7085" s="38">
        <v>2</v>
      </c>
      <c r="V7085" s="38">
        <v>0</v>
      </c>
    </row>
    <row r="7086" spans="1:22" ht="13.5" customHeight="1" x14ac:dyDescent="0.2">
      <c r="A7086" s="32" t="s">
        <v>7082</v>
      </c>
      <c r="B7086" s="32" t="s">
        <v>14858</v>
      </c>
      <c r="C7086" s="32" t="s">
        <v>18160</v>
      </c>
      <c r="D7086" s="37">
        <v>1.826047</v>
      </c>
      <c r="E7086" s="39">
        <v>198</v>
      </c>
      <c r="F7086" s="39">
        <v>909</v>
      </c>
      <c r="G7086" s="39">
        <v>641.27</v>
      </c>
      <c r="H7086" s="38">
        <v>1</v>
      </c>
      <c r="I7086" s="38">
        <v>1978</v>
      </c>
      <c r="J7086" s="37">
        <v>41.809749058999998</v>
      </c>
      <c r="K7086" s="37">
        <v>52.687294196000003</v>
      </c>
      <c r="L7086" s="37">
        <v>39.964279478000002</v>
      </c>
      <c r="M7086" s="37">
        <v>3.6523681376999999</v>
      </c>
      <c r="N7086" s="37">
        <v>23.205758536000001</v>
      </c>
      <c r="O7086" s="37">
        <v>80.502082927999993</v>
      </c>
      <c r="P7086" s="37">
        <v>7</v>
      </c>
      <c r="Q7086" s="37" t="s">
        <v>15680</v>
      </c>
      <c r="R7086" s="38">
        <v>31266</v>
      </c>
      <c r="S7086" s="37">
        <v>2.6192000000000002</v>
      </c>
      <c r="T7086" s="38">
        <v>0</v>
      </c>
      <c r="U7086" s="38">
        <v>0</v>
      </c>
      <c r="V7086" s="38">
        <v>1</v>
      </c>
    </row>
    <row r="7087" spans="1:22" ht="13.5" customHeight="1" x14ac:dyDescent="0.2">
      <c r="A7087" s="32" t="s">
        <v>7083</v>
      </c>
      <c r="B7087" s="32" t="s">
        <v>14859</v>
      </c>
      <c r="C7087" s="32" t="s">
        <v>18160</v>
      </c>
      <c r="D7087" s="37">
        <v>5.7105560000000004</v>
      </c>
      <c r="E7087" s="39">
        <v>528.01</v>
      </c>
      <c r="F7087" s="39">
        <v>1522</v>
      </c>
      <c r="G7087" s="39">
        <v>2947.29</v>
      </c>
      <c r="H7087" s="38">
        <v>1</v>
      </c>
      <c r="I7087" s="38">
        <v>3021</v>
      </c>
      <c r="J7087" s="37">
        <v>5.8633856530999999</v>
      </c>
      <c r="K7087" s="37">
        <v>20.098603915000002</v>
      </c>
      <c r="L7087" s="37">
        <v>7.9022894570000002</v>
      </c>
      <c r="M7087" s="37">
        <v>14.959247784</v>
      </c>
      <c r="N7087" s="37">
        <v>3.2714377210999999</v>
      </c>
      <c r="O7087" s="37">
        <v>11.730209421</v>
      </c>
      <c r="P7087" s="37">
        <v>7</v>
      </c>
      <c r="Q7087" s="37">
        <v>94.274486800000005</v>
      </c>
      <c r="R7087" s="38">
        <v>73431</v>
      </c>
      <c r="S7087" s="37">
        <v>2.6192000000000002</v>
      </c>
      <c r="T7087" s="38">
        <v>0</v>
      </c>
      <c r="U7087" s="38">
        <v>1</v>
      </c>
      <c r="V7087" s="38">
        <v>0</v>
      </c>
    </row>
    <row r="7088" spans="1:22" ht="13.5" customHeight="1" x14ac:dyDescent="0.2">
      <c r="A7088" s="32" t="s">
        <v>7084</v>
      </c>
      <c r="B7088" s="32" t="s">
        <v>14860</v>
      </c>
      <c r="C7088" s="32" t="s">
        <v>18161</v>
      </c>
      <c r="D7088" s="37">
        <v>3.2494399999999999</v>
      </c>
      <c r="E7088" s="39">
        <v>452</v>
      </c>
      <c r="F7088" s="39">
        <v>928</v>
      </c>
      <c r="G7088" s="39">
        <v>1773.22</v>
      </c>
      <c r="H7088" s="38">
        <v>3</v>
      </c>
      <c r="I7088" s="38">
        <v>1939</v>
      </c>
      <c r="J7088" s="37">
        <v>18.223745823000002</v>
      </c>
      <c r="K7088" s="37">
        <v>28.018114020999999</v>
      </c>
      <c r="L7088" s="37">
        <v>24.118815379000001</v>
      </c>
      <c r="M7088" s="37">
        <v>2.1380830927000001</v>
      </c>
      <c r="N7088" s="37">
        <v>12.386330219</v>
      </c>
      <c r="O7088" s="37">
        <v>39.198451503000001</v>
      </c>
      <c r="P7088" s="37">
        <v>6.8805785123999996</v>
      </c>
      <c r="Q7088" s="37">
        <v>87.412843800000005</v>
      </c>
      <c r="R7088" s="38">
        <v>104889</v>
      </c>
      <c r="S7088" s="37">
        <v>2.6411199999999999</v>
      </c>
      <c r="T7088" s="38">
        <v>2</v>
      </c>
      <c r="U7088" s="38">
        <v>3</v>
      </c>
      <c r="V7088" s="38">
        <v>1</v>
      </c>
    </row>
    <row r="7089" spans="1:22" ht="13.5" customHeight="1" x14ac:dyDescent="0.2">
      <c r="A7089" s="32" t="s">
        <v>7085</v>
      </c>
      <c r="B7089" s="32" t="s">
        <v>13084</v>
      </c>
      <c r="C7089" s="32" t="s">
        <v>18160</v>
      </c>
      <c r="D7089" s="37">
        <v>11.16483</v>
      </c>
      <c r="E7089" s="39">
        <v>1903.05</v>
      </c>
      <c r="F7089" s="39">
        <v>7282</v>
      </c>
      <c r="G7089" s="39">
        <v>12506.65</v>
      </c>
      <c r="H7089" s="38">
        <v>8</v>
      </c>
      <c r="I7089" s="38">
        <v>14546</v>
      </c>
      <c r="J7089" s="37">
        <v>28.404759771999998</v>
      </c>
      <c r="K7089" s="37">
        <v>52.890225516000001</v>
      </c>
      <c r="L7089" s="37">
        <v>30.966288744</v>
      </c>
      <c r="M7089" s="37">
        <v>7.0891845169999996</v>
      </c>
      <c r="N7089" s="37">
        <v>31.533064783</v>
      </c>
      <c r="O7089" s="37">
        <v>35.826979147000003</v>
      </c>
      <c r="P7089" s="37">
        <v>6.9587273192000003</v>
      </c>
      <c r="Q7089" s="37">
        <v>71.547163600000005</v>
      </c>
      <c r="R7089" s="38">
        <v>475885</v>
      </c>
      <c r="S7089" s="37">
        <v>2.6192000000000002</v>
      </c>
      <c r="T7089" s="38">
        <v>4</v>
      </c>
      <c r="U7089" s="38">
        <v>5</v>
      </c>
      <c r="V7089" s="38">
        <v>2</v>
      </c>
    </row>
    <row r="7090" spans="1:22" ht="13.5" customHeight="1" x14ac:dyDescent="0.2">
      <c r="A7090" s="32" t="s">
        <v>7086</v>
      </c>
      <c r="B7090" s="32" t="s">
        <v>14861</v>
      </c>
      <c r="C7090" s="32" t="s">
        <v>18160</v>
      </c>
      <c r="D7090" s="37">
        <v>4.6598319999999998</v>
      </c>
      <c r="E7090" s="39">
        <v>358.99</v>
      </c>
      <c r="F7090" s="39">
        <v>784</v>
      </c>
      <c r="G7090" s="39">
        <v>1457.1</v>
      </c>
      <c r="H7090" s="38">
        <v>1</v>
      </c>
      <c r="I7090" s="38">
        <v>1802</v>
      </c>
      <c r="J7090" s="37">
        <v>11.875067570000001</v>
      </c>
      <c r="K7090" s="37">
        <v>30.305486250000001</v>
      </c>
      <c r="L7090" s="37">
        <v>25.037676350000002</v>
      </c>
      <c r="M7090" s="37">
        <v>6.5832434109999998</v>
      </c>
      <c r="N7090" s="37">
        <v>19.76780643</v>
      </c>
      <c r="O7090" s="37">
        <v>65.620960719999999</v>
      </c>
      <c r="P7090" s="37">
        <v>7</v>
      </c>
      <c r="Q7090" s="37" t="s">
        <v>15680</v>
      </c>
      <c r="R7090" s="38">
        <v>49023</v>
      </c>
      <c r="S7090" s="37">
        <v>2.6192000000000002</v>
      </c>
      <c r="T7090" s="38">
        <v>0</v>
      </c>
      <c r="U7090" s="38">
        <v>0</v>
      </c>
      <c r="V7090" s="38">
        <v>0</v>
      </c>
    </row>
    <row r="7091" spans="1:22" ht="13.5" customHeight="1" x14ac:dyDescent="0.2">
      <c r="A7091" s="32" t="s">
        <v>7087</v>
      </c>
      <c r="B7091" s="32" t="s">
        <v>14862</v>
      </c>
      <c r="C7091" s="32" t="s">
        <v>18159</v>
      </c>
      <c r="D7091" s="37">
        <v>13.18615</v>
      </c>
      <c r="E7091" s="39">
        <v>247.99</v>
      </c>
      <c r="F7091" s="39">
        <v>756</v>
      </c>
      <c r="G7091" s="39">
        <v>1738.56</v>
      </c>
      <c r="H7091" s="38">
        <v>2</v>
      </c>
      <c r="I7091" s="38">
        <v>1884</v>
      </c>
      <c r="J7091" s="37">
        <v>44.216366813</v>
      </c>
      <c r="K7091" s="37">
        <v>50.225974762</v>
      </c>
      <c r="L7091" s="37">
        <v>46.031991754000003</v>
      </c>
      <c r="M7091" s="37">
        <v>5.2009042012000002</v>
      </c>
      <c r="N7091" s="37">
        <v>51.017263116000002</v>
      </c>
      <c r="O7091" s="37">
        <v>69.760070311000007</v>
      </c>
      <c r="P7091" s="37">
        <v>6.0571649884000003</v>
      </c>
      <c r="Q7091" s="37" t="s">
        <v>15680</v>
      </c>
      <c r="R7091" s="38">
        <v>50505</v>
      </c>
      <c r="S7091" s="37">
        <v>2.6966800000000002</v>
      </c>
      <c r="T7091" s="38">
        <v>0</v>
      </c>
      <c r="U7091" s="38">
        <v>1</v>
      </c>
      <c r="V7091" s="38">
        <v>1</v>
      </c>
    </row>
    <row r="7092" spans="1:22" ht="13.5" customHeight="1" x14ac:dyDescent="0.2">
      <c r="A7092" s="32" t="s">
        <v>7088</v>
      </c>
      <c r="B7092" s="32" t="s">
        <v>14863</v>
      </c>
      <c r="C7092" s="32" t="s">
        <v>18160</v>
      </c>
      <c r="D7092" s="37">
        <v>2.6991160000000001</v>
      </c>
      <c r="E7092" s="39">
        <v>1026.98</v>
      </c>
      <c r="F7092" s="39">
        <v>2648</v>
      </c>
      <c r="G7092" s="39">
        <v>5127.62</v>
      </c>
      <c r="H7092" s="38">
        <v>4</v>
      </c>
      <c r="I7092" s="38">
        <v>5211</v>
      </c>
      <c r="J7092" s="37">
        <v>11.64404476</v>
      </c>
      <c r="K7092" s="37">
        <v>23.140488655999999</v>
      </c>
      <c r="L7092" s="37">
        <v>12.493707819000001</v>
      </c>
      <c r="M7092" s="37">
        <v>14.622902077999999</v>
      </c>
      <c r="N7092" s="37">
        <v>4.2706874313999998</v>
      </c>
      <c r="O7092" s="37">
        <v>10.220550399</v>
      </c>
      <c r="P7092" s="37">
        <v>6.1131518324999998</v>
      </c>
      <c r="Q7092" s="37">
        <v>94.756613299999998</v>
      </c>
      <c r="R7092" s="38">
        <v>189566</v>
      </c>
      <c r="S7092" s="37">
        <v>2.6192000000000002</v>
      </c>
      <c r="T7092" s="38">
        <v>3</v>
      </c>
      <c r="U7092" s="38">
        <v>3</v>
      </c>
      <c r="V7092" s="38">
        <v>1</v>
      </c>
    </row>
    <row r="7093" spans="1:22" ht="13.5" customHeight="1" x14ac:dyDescent="0.2">
      <c r="A7093" s="32" t="s">
        <v>7089</v>
      </c>
      <c r="B7093" s="32" t="s">
        <v>14864</v>
      </c>
      <c r="C7093" s="32" t="s">
        <v>18161</v>
      </c>
      <c r="D7093" s="37">
        <v>5.319375</v>
      </c>
      <c r="E7093" s="39">
        <v>293.01</v>
      </c>
      <c r="F7093" s="39">
        <v>664</v>
      </c>
      <c r="G7093" s="39">
        <v>1447.62</v>
      </c>
      <c r="H7093" s="38">
        <v>1</v>
      </c>
      <c r="I7093" s="38">
        <v>1482</v>
      </c>
      <c r="J7093" s="37">
        <v>16.616992816</v>
      </c>
      <c r="K7093" s="37">
        <v>30.168445384000002</v>
      </c>
      <c r="L7093" s="37">
        <v>22.292983234000001</v>
      </c>
      <c r="M7093" s="37">
        <v>0.63774986659999999</v>
      </c>
      <c r="N7093" s="37">
        <v>11.306161899999999</v>
      </c>
      <c r="O7093" s="37">
        <v>47.023019458</v>
      </c>
      <c r="P7093" s="37">
        <v>6.8469870328000004</v>
      </c>
      <c r="Q7093" s="37" t="s">
        <v>15680</v>
      </c>
      <c r="R7093" s="38">
        <v>34658</v>
      </c>
      <c r="S7093" s="37">
        <v>2.6411199999999999</v>
      </c>
      <c r="T7093" s="38">
        <v>0</v>
      </c>
      <c r="U7093" s="38">
        <v>0</v>
      </c>
      <c r="V7093" s="38">
        <v>1</v>
      </c>
    </row>
    <row r="7094" spans="1:22" ht="13.5" customHeight="1" x14ac:dyDescent="0.2">
      <c r="A7094" s="32" t="s">
        <v>7090</v>
      </c>
      <c r="B7094" s="32" t="s">
        <v>14865</v>
      </c>
      <c r="C7094" s="32" t="s">
        <v>18105</v>
      </c>
      <c r="D7094" s="37">
        <v>7.1209230000000003</v>
      </c>
      <c r="E7094" s="39">
        <v>2670.02</v>
      </c>
      <c r="F7094" s="39">
        <v>5738</v>
      </c>
      <c r="G7094" s="39">
        <v>11319.48</v>
      </c>
      <c r="H7094" s="38">
        <v>6</v>
      </c>
      <c r="I7094" s="38">
        <v>11630</v>
      </c>
      <c r="J7094" s="37">
        <v>25.090111710999999</v>
      </c>
      <c r="K7094" s="37">
        <v>40.117503689999999</v>
      </c>
      <c r="L7094" s="37">
        <v>22.710016487000001</v>
      </c>
      <c r="M7094" s="37">
        <v>34.287526321999998</v>
      </c>
      <c r="N7094" s="37">
        <v>18.675387138000001</v>
      </c>
      <c r="O7094" s="37">
        <v>26.357000115000002</v>
      </c>
      <c r="P7094" s="37">
        <v>9.7129918981000003</v>
      </c>
      <c r="Q7094" s="37">
        <v>82.578678699999998</v>
      </c>
      <c r="R7094" s="38">
        <v>304737</v>
      </c>
      <c r="S7094" s="37">
        <v>1.9794099999999999</v>
      </c>
      <c r="T7094" s="38">
        <v>1</v>
      </c>
      <c r="U7094" s="38">
        <v>6</v>
      </c>
      <c r="V7094" s="38">
        <v>1</v>
      </c>
    </row>
    <row r="7095" spans="1:22" ht="13.5" customHeight="1" x14ac:dyDescent="0.2">
      <c r="A7095" s="32" t="s">
        <v>7091</v>
      </c>
      <c r="B7095" s="32" t="s">
        <v>14866</v>
      </c>
      <c r="C7095" s="32" t="s">
        <v>18069</v>
      </c>
      <c r="D7095" s="37">
        <v>3.172955</v>
      </c>
      <c r="E7095" s="39">
        <v>341.99</v>
      </c>
      <c r="F7095" s="39">
        <v>3183</v>
      </c>
      <c r="G7095" s="39">
        <v>1119.1099999999999</v>
      </c>
      <c r="H7095" s="38">
        <v>4</v>
      </c>
      <c r="I7095" s="38">
        <v>6951</v>
      </c>
      <c r="J7095" s="37">
        <v>58.264152860000003</v>
      </c>
      <c r="K7095" s="37">
        <v>45.306886695000003</v>
      </c>
      <c r="L7095" s="37">
        <v>46.65858557</v>
      </c>
      <c r="M7095" s="37">
        <v>3.8033715632999998</v>
      </c>
      <c r="N7095" s="37">
        <v>17.148097082</v>
      </c>
      <c r="O7095" s="37">
        <v>55.118515744</v>
      </c>
      <c r="P7095" s="37">
        <v>9.6</v>
      </c>
      <c r="Q7095" s="37">
        <v>60.284477500000001</v>
      </c>
      <c r="R7095" s="38">
        <v>263808</v>
      </c>
      <c r="S7095" s="37">
        <v>2.3022</v>
      </c>
      <c r="T7095" s="38">
        <v>0</v>
      </c>
      <c r="U7095" s="38">
        <v>0</v>
      </c>
      <c r="V7095" s="38">
        <v>1</v>
      </c>
    </row>
    <row r="7096" spans="1:22" ht="13.5" customHeight="1" x14ac:dyDescent="0.2">
      <c r="A7096" s="32" t="s">
        <v>7092</v>
      </c>
      <c r="B7096" s="32" t="s">
        <v>14867</v>
      </c>
      <c r="C7096" s="32" t="s">
        <v>18105</v>
      </c>
      <c r="D7096" s="37">
        <v>5.8228710000000001</v>
      </c>
      <c r="E7096" s="39">
        <v>1136.99</v>
      </c>
      <c r="F7096" s="39">
        <v>2182</v>
      </c>
      <c r="G7096" s="39">
        <v>4402.5</v>
      </c>
      <c r="H7096" s="38">
        <v>3</v>
      </c>
      <c r="I7096" s="38">
        <v>4514</v>
      </c>
      <c r="J7096" s="37">
        <v>25.974424267</v>
      </c>
      <c r="K7096" s="37">
        <v>45.097602144</v>
      </c>
      <c r="L7096" s="37">
        <v>23.589044133000002</v>
      </c>
      <c r="M7096" s="37">
        <v>29.475537007</v>
      </c>
      <c r="N7096" s="37">
        <v>22.700178867000002</v>
      </c>
      <c r="O7096" s="37">
        <v>32.821274234000001</v>
      </c>
      <c r="P7096" s="37">
        <v>9.7681818182000004</v>
      </c>
      <c r="Q7096" s="37">
        <v>86.083799799999994</v>
      </c>
      <c r="R7096" s="38">
        <v>131773</v>
      </c>
      <c r="S7096" s="37">
        <v>1.9794099999999999</v>
      </c>
      <c r="T7096" s="38">
        <v>1</v>
      </c>
      <c r="U7096" s="38">
        <v>1</v>
      </c>
      <c r="V7096" s="38">
        <v>2</v>
      </c>
    </row>
    <row r="7097" spans="1:22" ht="13.5" customHeight="1" x14ac:dyDescent="0.2">
      <c r="A7097" s="32" t="s">
        <v>7093</v>
      </c>
      <c r="B7097" s="32" t="s">
        <v>14868</v>
      </c>
      <c r="C7097" s="32" t="s">
        <v>18160</v>
      </c>
      <c r="D7097" s="37">
        <v>2.805863</v>
      </c>
      <c r="E7097" s="39">
        <v>352.99</v>
      </c>
      <c r="F7097" s="39">
        <v>1262</v>
      </c>
      <c r="G7097" s="39">
        <v>936.67</v>
      </c>
      <c r="H7097" s="38">
        <v>1</v>
      </c>
      <c r="I7097" s="38">
        <v>2734</v>
      </c>
      <c r="J7097" s="37">
        <v>48.190610882000001</v>
      </c>
      <c r="K7097" s="37">
        <v>57.943707023000002</v>
      </c>
      <c r="L7097" s="37">
        <v>42.566288298000003</v>
      </c>
      <c r="M7097" s="37">
        <v>3.8041572999</v>
      </c>
      <c r="N7097" s="37">
        <v>32.558998346000003</v>
      </c>
      <c r="O7097" s="37">
        <v>76.873225656000002</v>
      </c>
      <c r="P7097" s="37">
        <v>7</v>
      </c>
      <c r="Q7097" s="37" t="s">
        <v>15680</v>
      </c>
      <c r="R7097" s="38">
        <v>92076</v>
      </c>
      <c r="S7097" s="37">
        <v>2.6192000000000002</v>
      </c>
      <c r="T7097" s="38">
        <v>0</v>
      </c>
      <c r="U7097" s="38">
        <v>0</v>
      </c>
      <c r="V7097" s="38">
        <v>1</v>
      </c>
    </row>
    <row r="7098" spans="1:22" ht="13.5" customHeight="1" x14ac:dyDescent="0.2">
      <c r="A7098" s="32" t="s">
        <v>7094</v>
      </c>
      <c r="B7098" s="32" t="s">
        <v>14869</v>
      </c>
      <c r="C7098" s="32" t="s">
        <v>18161</v>
      </c>
      <c r="D7098" s="37">
        <v>5.1491569999999998</v>
      </c>
      <c r="E7098" s="39">
        <v>372</v>
      </c>
      <c r="F7098" s="39">
        <v>1125</v>
      </c>
      <c r="G7098" s="39">
        <v>1955.71</v>
      </c>
      <c r="H7098" s="38">
        <v>1</v>
      </c>
      <c r="I7098" s="38">
        <v>2331</v>
      </c>
      <c r="J7098" s="37">
        <v>29.936540611000002</v>
      </c>
      <c r="K7098" s="37">
        <v>39.888734323999998</v>
      </c>
      <c r="L7098" s="37">
        <v>21.997282816999999</v>
      </c>
      <c r="M7098" s="37">
        <v>5.3732111683000001</v>
      </c>
      <c r="N7098" s="37">
        <v>15.387513833</v>
      </c>
      <c r="O7098" s="37">
        <v>27.134729806999999</v>
      </c>
      <c r="P7098" s="37">
        <v>7</v>
      </c>
      <c r="Q7098" s="37" t="s">
        <v>15680</v>
      </c>
      <c r="R7098" s="38">
        <v>51883</v>
      </c>
      <c r="S7098" s="37">
        <v>2.6411199999999999</v>
      </c>
      <c r="T7098" s="38">
        <v>0</v>
      </c>
      <c r="U7098" s="38">
        <v>0</v>
      </c>
      <c r="V7098" s="38">
        <v>0</v>
      </c>
    </row>
    <row r="7099" spans="1:22" ht="13.5" customHeight="1" x14ac:dyDescent="0.2">
      <c r="A7099" s="32" t="s">
        <v>7095</v>
      </c>
      <c r="B7099" s="32" t="s">
        <v>14870</v>
      </c>
      <c r="C7099" s="32" t="s">
        <v>18160</v>
      </c>
      <c r="D7099" s="37">
        <v>3.5157280000000002</v>
      </c>
      <c r="E7099" s="39">
        <v>454.01</v>
      </c>
      <c r="F7099" s="39">
        <v>890</v>
      </c>
      <c r="G7099" s="39">
        <v>1619.4</v>
      </c>
      <c r="H7099" s="38">
        <v>2</v>
      </c>
      <c r="I7099" s="38">
        <v>1664</v>
      </c>
      <c r="J7099" s="37">
        <v>3.8725451364999999</v>
      </c>
      <c r="K7099" s="37">
        <v>15.717652943999999</v>
      </c>
      <c r="L7099" s="37">
        <v>4.4833364019999999</v>
      </c>
      <c r="M7099" s="37">
        <v>10.580577892999999</v>
      </c>
      <c r="N7099" s="37">
        <v>0.60644361040000005</v>
      </c>
      <c r="O7099" s="37">
        <v>4.0738752061000003</v>
      </c>
      <c r="P7099" s="37">
        <v>7</v>
      </c>
      <c r="Q7099" s="37" t="s">
        <v>15680</v>
      </c>
      <c r="R7099" s="38">
        <v>58467</v>
      </c>
      <c r="S7099" s="37">
        <v>2.6192000000000002</v>
      </c>
      <c r="T7099" s="38">
        <v>1</v>
      </c>
      <c r="U7099" s="38">
        <v>2</v>
      </c>
      <c r="V7099" s="38">
        <v>1</v>
      </c>
    </row>
    <row r="7100" spans="1:22" ht="13.5" customHeight="1" x14ac:dyDescent="0.2">
      <c r="A7100" s="32" t="s">
        <v>7096</v>
      </c>
      <c r="B7100" s="32" t="s">
        <v>14871</v>
      </c>
      <c r="C7100" s="32" t="s">
        <v>18160</v>
      </c>
      <c r="D7100" s="37">
        <v>3.7441390000000001</v>
      </c>
      <c r="E7100" s="39">
        <v>222</v>
      </c>
      <c r="F7100" s="39">
        <v>1014</v>
      </c>
      <c r="G7100" s="39">
        <v>2031.72</v>
      </c>
      <c r="H7100" s="38">
        <v>1</v>
      </c>
      <c r="I7100" s="38">
        <v>2187</v>
      </c>
      <c r="J7100" s="37">
        <v>31.160748976000001</v>
      </c>
      <c r="K7100" s="37">
        <v>52.321459378</v>
      </c>
      <c r="L7100" s="37">
        <v>38.666012838999997</v>
      </c>
      <c r="M7100" s="37">
        <v>3.4786691350000001</v>
      </c>
      <c r="N7100" s="37">
        <v>23.705741534000001</v>
      </c>
      <c r="O7100" s="37">
        <v>34.893738503000002</v>
      </c>
      <c r="P7100" s="37">
        <v>6.8834095363000003</v>
      </c>
      <c r="Q7100" s="37" t="s">
        <v>15680</v>
      </c>
      <c r="R7100" s="38">
        <v>47465</v>
      </c>
      <c r="S7100" s="37">
        <v>2.6192000000000002</v>
      </c>
      <c r="T7100" s="38">
        <v>0</v>
      </c>
      <c r="U7100" s="38">
        <v>1</v>
      </c>
      <c r="V7100" s="38">
        <v>0</v>
      </c>
    </row>
    <row r="7101" spans="1:22" ht="13.5" customHeight="1" x14ac:dyDescent="0.2">
      <c r="A7101" s="32" t="s">
        <v>7097</v>
      </c>
      <c r="B7101" s="32" t="s">
        <v>14872</v>
      </c>
      <c r="C7101" s="32" t="s">
        <v>18159</v>
      </c>
      <c r="D7101" s="37">
        <v>3.7072029999999998</v>
      </c>
      <c r="E7101" s="39">
        <v>287</v>
      </c>
      <c r="F7101" s="39">
        <v>806</v>
      </c>
      <c r="G7101" s="39">
        <v>1659.77</v>
      </c>
      <c r="H7101" s="38">
        <v>1</v>
      </c>
      <c r="I7101" s="38">
        <v>1706</v>
      </c>
      <c r="J7101" s="37">
        <v>49.239227227000001</v>
      </c>
      <c r="K7101" s="37">
        <v>44.106675932000002</v>
      </c>
      <c r="L7101" s="37">
        <v>53.02200698</v>
      </c>
      <c r="M7101" s="37">
        <v>4.2444430188000002</v>
      </c>
      <c r="N7101" s="37">
        <v>31.561616830999998</v>
      </c>
      <c r="O7101" s="37">
        <v>30.418254963999999</v>
      </c>
      <c r="P7101" s="37">
        <v>7</v>
      </c>
      <c r="Q7101" s="37" t="s">
        <v>15680</v>
      </c>
      <c r="R7101" s="38">
        <v>46974</v>
      </c>
      <c r="S7101" s="37">
        <v>2.6966800000000002</v>
      </c>
      <c r="T7101" s="38">
        <v>0</v>
      </c>
      <c r="U7101" s="38">
        <v>0</v>
      </c>
      <c r="V7101" s="38">
        <v>1</v>
      </c>
    </row>
    <row r="7102" spans="1:22" ht="13.5" customHeight="1" x14ac:dyDescent="0.2">
      <c r="A7102" s="32" t="s">
        <v>7098</v>
      </c>
      <c r="B7102" s="32" t="s">
        <v>14873</v>
      </c>
      <c r="C7102" s="32" t="s">
        <v>18160</v>
      </c>
      <c r="D7102" s="37">
        <v>3.1619229999999998</v>
      </c>
      <c r="E7102" s="39">
        <v>518.99</v>
      </c>
      <c r="F7102" s="39">
        <v>1041</v>
      </c>
      <c r="G7102" s="39">
        <v>1992.65</v>
      </c>
      <c r="H7102" s="38">
        <v>1</v>
      </c>
      <c r="I7102" s="38">
        <v>2218</v>
      </c>
      <c r="J7102" s="37">
        <v>3.2111337804</v>
      </c>
      <c r="K7102" s="37">
        <v>21.160868544</v>
      </c>
      <c r="L7102" s="37">
        <v>2.9844026632</v>
      </c>
      <c r="M7102" s="37">
        <v>4.8624940332</v>
      </c>
      <c r="N7102" s="37">
        <v>3.6864788983999999</v>
      </c>
      <c r="O7102" s="37">
        <v>7.8660683312000002</v>
      </c>
      <c r="P7102" s="37">
        <v>7</v>
      </c>
      <c r="Q7102" s="37" t="s">
        <v>15680</v>
      </c>
      <c r="R7102" s="38">
        <v>61109</v>
      </c>
      <c r="S7102" s="37">
        <v>2.6192000000000002</v>
      </c>
      <c r="T7102" s="38">
        <v>0</v>
      </c>
      <c r="U7102" s="38">
        <v>0</v>
      </c>
      <c r="V7102" s="38">
        <v>1</v>
      </c>
    </row>
    <row r="7103" spans="1:22" ht="13.5" customHeight="1" x14ac:dyDescent="0.2">
      <c r="A7103" s="32" t="s">
        <v>7099</v>
      </c>
      <c r="B7103" s="32" t="s">
        <v>14874</v>
      </c>
      <c r="C7103" s="32" t="s">
        <v>18160</v>
      </c>
      <c r="D7103" s="37">
        <v>4.9223189999999999</v>
      </c>
      <c r="E7103" s="39">
        <v>410</v>
      </c>
      <c r="F7103" s="39">
        <v>733</v>
      </c>
      <c r="G7103" s="39">
        <v>1570.83</v>
      </c>
      <c r="H7103" s="38">
        <v>1</v>
      </c>
      <c r="I7103" s="38">
        <v>1592</v>
      </c>
      <c r="J7103" s="37">
        <v>4.7882560936000003</v>
      </c>
      <c r="K7103" s="37">
        <v>14.214635768000001</v>
      </c>
      <c r="L7103" s="37">
        <v>8.0043105399000005</v>
      </c>
      <c r="M7103" s="37">
        <v>12.805693123999999</v>
      </c>
      <c r="N7103" s="37">
        <v>1.0379668088</v>
      </c>
      <c r="O7103" s="37">
        <v>3.7142020704999998</v>
      </c>
      <c r="P7103" s="37">
        <v>7</v>
      </c>
      <c r="Q7103" s="37" t="s">
        <v>15680</v>
      </c>
      <c r="R7103" s="38">
        <v>34225</v>
      </c>
      <c r="S7103" s="37">
        <v>2.6192000000000002</v>
      </c>
      <c r="T7103" s="38">
        <v>0</v>
      </c>
      <c r="U7103" s="38">
        <v>0</v>
      </c>
      <c r="V7103" s="38">
        <v>1</v>
      </c>
    </row>
    <row r="7104" spans="1:22" ht="13.5" customHeight="1" x14ac:dyDescent="0.2">
      <c r="A7104" s="32" t="s">
        <v>7100</v>
      </c>
      <c r="B7104" s="32" t="s">
        <v>8077</v>
      </c>
      <c r="C7104" s="32" t="s">
        <v>18069</v>
      </c>
      <c r="D7104" s="37">
        <v>8.3031299999999995</v>
      </c>
      <c r="E7104" s="39">
        <v>284.99</v>
      </c>
      <c r="F7104" s="39">
        <v>924</v>
      </c>
      <c r="G7104" s="39" t="s">
        <v>15680</v>
      </c>
      <c r="H7104" s="38">
        <v>1</v>
      </c>
      <c r="I7104" s="38">
        <v>1883</v>
      </c>
      <c r="J7104" s="37" t="s">
        <v>15680</v>
      </c>
      <c r="K7104" s="37" t="s">
        <v>15680</v>
      </c>
      <c r="L7104" s="37" t="s">
        <v>15680</v>
      </c>
      <c r="M7104" s="37" t="s">
        <v>15680</v>
      </c>
      <c r="N7104" s="37" t="s">
        <v>15680</v>
      </c>
      <c r="O7104" s="37" t="s">
        <v>15680</v>
      </c>
      <c r="P7104" s="37" t="s">
        <v>15680</v>
      </c>
      <c r="Q7104" s="37" t="s">
        <v>15680</v>
      </c>
      <c r="R7104" s="38">
        <v>55515</v>
      </c>
      <c r="S7104" s="37">
        <v>2.3022</v>
      </c>
      <c r="T7104" s="38">
        <v>1</v>
      </c>
      <c r="U7104" s="38">
        <v>1</v>
      </c>
      <c r="V7104" s="38">
        <v>0</v>
      </c>
    </row>
    <row r="7105" spans="1:22" ht="13.5" customHeight="1" x14ac:dyDescent="0.2">
      <c r="A7105" s="32" t="s">
        <v>7101</v>
      </c>
      <c r="B7105" s="32" t="s">
        <v>14875</v>
      </c>
      <c r="C7105" s="32" t="s">
        <v>18160</v>
      </c>
      <c r="D7105" s="37">
        <v>6.8957800000000002</v>
      </c>
      <c r="E7105" s="39">
        <v>1178.01</v>
      </c>
      <c r="F7105" s="39">
        <v>2836</v>
      </c>
      <c r="G7105" s="39">
        <v>5448.6</v>
      </c>
      <c r="H7105" s="38">
        <v>4</v>
      </c>
      <c r="I7105" s="38">
        <v>5553</v>
      </c>
      <c r="J7105" s="37">
        <v>5.7893553998999998</v>
      </c>
      <c r="K7105" s="37">
        <v>17.050786835</v>
      </c>
      <c r="L7105" s="37">
        <v>3.6769602001999999</v>
      </c>
      <c r="M7105" s="37">
        <v>15.735556383</v>
      </c>
      <c r="N7105" s="37">
        <v>2.3456382531000002</v>
      </c>
      <c r="O7105" s="37">
        <v>5.2848297389000001</v>
      </c>
      <c r="P7105" s="37">
        <v>7</v>
      </c>
      <c r="Q7105" s="37">
        <v>86.002337299999994</v>
      </c>
      <c r="R7105" s="38">
        <v>166982</v>
      </c>
      <c r="S7105" s="37">
        <v>2.6192000000000002</v>
      </c>
      <c r="T7105" s="38">
        <v>2</v>
      </c>
      <c r="U7105" s="38">
        <v>4</v>
      </c>
      <c r="V7105" s="38">
        <v>1</v>
      </c>
    </row>
    <row r="7106" spans="1:22" ht="13.5" customHeight="1" x14ac:dyDescent="0.2">
      <c r="A7106" s="32" t="s">
        <v>7102</v>
      </c>
      <c r="B7106" s="32" t="s">
        <v>14876</v>
      </c>
      <c r="C7106" s="32" t="s">
        <v>18161</v>
      </c>
      <c r="D7106" s="37">
        <v>6.1168420000000001</v>
      </c>
      <c r="E7106" s="39">
        <v>367.01</v>
      </c>
      <c r="F7106" s="39">
        <v>1148</v>
      </c>
      <c r="G7106" s="39">
        <v>2337.16</v>
      </c>
      <c r="H7106" s="38">
        <v>2</v>
      </c>
      <c r="I7106" s="38">
        <v>2403</v>
      </c>
      <c r="J7106" s="37">
        <v>18.216924461000001</v>
      </c>
      <c r="K7106" s="37">
        <v>37.523597737000003</v>
      </c>
      <c r="L7106" s="37">
        <v>22.908390568000002</v>
      </c>
      <c r="M7106" s="37">
        <v>2.6351485637000001</v>
      </c>
      <c r="N7106" s="37">
        <v>15.615594679999999</v>
      </c>
      <c r="O7106" s="37">
        <v>34.824742616999998</v>
      </c>
      <c r="P7106" s="37">
        <v>6.7861484099</v>
      </c>
      <c r="Q7106" s="37" t="s">
        <v>15680</v>
      </c>
      <c r="R7106" s="38">
        <v>61715</v>
      </c>
      <c r="S7106" s="37">
        <v>2.6411199999999999</v>
      </c>
      <c r="T7106" s="38">
        <v>1</v>
      </c>
      <c r="U7106" s="38">
        <v>0</v>
      </c>
      <c r="V7106" s="38">
        <v>1</v>
      </c>
    </row>
    <row r="7107" spans="1:22" ht="13.5" customHeight="1" x14ac:dyDescent="0.2">
      <c r="A7107" s="32" t="s">
        <v>7103</v>
      </c>
      <c r="B7107" s="32" t="s">
        <v>14877</v>
      </c>
      <c r="C7107" s="32" t="s">
        <v>18160</v>
      </c>
      <c r="D7107" s="37">
        <v>6.4517749999999996</v>
      </c>
      <c r="E7107" s="39">
        <v>271</v>
      </c>
      <c r="F7107" s="39">
        <v>773</v>
      </c>
      <c r="G7107" s="39">
        <v>1698.87</v>
      </c>
      <c r="H7107" s="38">
        <v>1</v>
      </c>
      <c r="I7107" s="38">
        <v>1805</v>
      </c>
      <c r="J7107" s="37">
        <v>19.526664812</v>
      </c>
      <c r="K7107" s="37">
        <v>45.331388986999997</v>
      </c>
      <c r="L7107" s="37">
        <v>23.690353117000001</v>
      </c>
      <c r="M7107" s="37">
        <v>8.9789180306999992</v>
      </c>
      <c r="N7107" s="37">
        <v>19.276111131</v>
      </c>
      <c r="O7107" s="37">
        <v>25.495652309</v>
      </c>
      <c r="P7107" s="37">
        <v>7</v>
      </c>
      <c r="Q7107" s="37" t="s">
        <v>15680</v>
      </c>
      <c r="R7107" s="38">
        <v>47095</v>
      </c>
      <c r="S7107" s="37">
        <v>2.6192000000000002</v>
      </c>
      <c r="T7107" s="38">
        <v>0</v>
      </c>
      <c r="U7107" s="38">
        <v>0</v>
      </c>
      <c r="V7107" s="38">
        <v>1</v>
      </c>
    </row>
    <row r="7108" spans="1:22" ht="13.5" customHeight="1" x14ac:dyDescent="0.2">
      <c r="A7108" s="32" t="s">
        <v>7104</v>
      </c>
      <c r="B7108" s="32" t="s">
        <v>14878</v>
      </c>
      <c r="C7108" s="32" t="s">
        <v>18160</v>
      </c>
      <c r="D7108" s="37">
        <v>9.1347919999999991</v>
      </c>
      <c r="E7108" s="39">
        <v>445.01</v>
      </c>
      <c r="F7108" s="39">
        <v>1765</v>
      </c>
      <c r="G7108" s="39">
        <v>3512.38</v>
      </c>
      <c r="H7108" s="38">
        <v>3</v>
      </c>
      <c r="I7108" s="38">
        <v>3633</v>
      </c>
      <c r="J7108" s="37">
        <v>21.366797742999999</v>
      </c>
      <c r="K7108" s="37">
        <v>38.423942365999999</v>
      </c>
      <c r="L7108" s="37">
        <v>19.422097865000001</v>
      </c>
      <c r="M7108" s="37">
        <v>15.539203951999999</v>
      </c>
      <c r="N7108" s="37">
        <v>10.417484526999999</v>
      </c>
      <c r="O7108" s="37">
        <v>8.4140917315999992</v>
      </c>
      <c r="P7108" s="37">
        <v>6.7594712376999997</v>
      </c>
      <c r="Q7108" s="37">
        <v>67.486930099999995</v>
      </c>
      <c r="R7108" s="38">
        <v>126122</v>
      </c>
      <c r="S7108" s="37">
        <v>2.6192000000000002</v>
      </c>
      <c r="T7108" s="38">
        <v>1</v>
      </c>
      <c r="U7108" s="38">
        <v>1</v>
      </c>
      <c r="V7108" s="38">
        <v>2</v>
      </c>
    </row>
    <row r="7109" spans="1:22" ht="13.5" customHeight="1" x14ac:dyDescent="0.2">
      <c r="A7109" s="32" t="s">
        <v>7105</v>
      </c>
      <c r="B7109" s="32" t="s">
        <v>14879</v>
      </c>
      <c r="C7109" s="32" t="s">
        <v>18069</v>
      </c>
      <c r="D7109" s="37">
        <v>5.8255080000000001</v>
      </c>
      <c r="E7109" s="39">
        <v>839.99</v>
      </c>
      <c r="F7109" s="39">
        <v>2525</v>
      </c>
      <c r="G7109" s="39">
        <v>3273.46</v>
      </c>
      <c r="H7109" s="38">
        <v>2</v>
      </c>
      <c r="I7109" s="38">
        <v>5106</v>
      </c>
      <c r="J7109" s="37">
        <v>31.605950073999999</v>
      </c>
      <c r="K7109" s="37">
        <v>31.611686127999999</v>
      </c>
      <c r="L7109" s="37">
        <v>24.660357721</v>
      </c>
      <c r="M7109" s="37">
        <v>8.5445787810000002</v>
      </c>
      <c r="N7109" s="37">
        <v>10.883192502</v>
      </c>
      <c r="O7109" s="37">
        <v>25.288646601</v>
      </c>
      <c r="P7109" s="37">
        <v>8.9503937007999994</v>
      </c>
      <c r="Q7109" s="37">
        <v>73.326513000000006</v>
      </c>
      <c r="R7109" s="38">
        <v>148277</v>
      </c>
      <c r="S7109" s="37">
        <v>2.3022</v>
      </c>
      <c r="T7109" s="38">
        <v>0</v>
      </c>
      <c r="U7109" s="38">
        <v>1</v>
      </c>
      <c r="V7109" s="38">
        <v>0</v>
      </c>
    </row>
    <row r="7110" spans="1:22" ht="13.5" customHeight="1" x14ac:dyDescent="0.2">
      <c r="A7110" s="32" t="s">
        <v>7106</v>
      </c>
      <c r="B7110" s="32" t="s">
        <v>14836</v>
      </c>
      <c r="C7110" s="32" t="s">
        <v>18160</v>
      </c>
      <c r="D7110" s="37">
        <v>3.0487799999999998</v>
      </c>
      <c r="E7110" s="39">
        <v>324.01</v>
      </c>
      <c r="F7110" s="39">
        <v>1095</v>
      </c>
      <c r="G7110" s="39">
        <v>994.77</v>
      </c>
      <c r="H7110" s="38">
        <v>1</v>
      </c>
      <c r="I7110" s="38">
        <v>2364</v>
      </c>
      <c r="J7110" s="37">
        <v>52.263526472000002</v>
      </c>
      <c r="K7110" s="37">
        <v>66.181441391000007</v>
      </c>
      <c r="L7110" s="37">
        <v>42.903523477999997</v>
      </c>
      <c r="M7110" s="37">
        <v>3.978941898</v>
      </c>
      <c r="N7110" s="37">
        <v>40.880819887999998</v>
      </c>
      <c r="O7110" s="37">
        <v>76.711651427000007</v>
      </c>
      <c r="P7110" s="37">
        <v>7</v>
      </c>
      <c r="Q7110" s="37" t="s">
        <v>15680</v>
      </c>
      <c r="R7110" s="38">
        <v>65428</v>
      </c>
      <c r="S7110" s="37">
        <v>2.6192000000000002</v>
      </c>
      <c r="T7110" s="38">
        <v>0</v>
      </c>
      <c r="U7110" s="38">
        <v>0</v>
      </c>
      <c r="V7110" s="38">
        <v>1</v>
      </c>
    </row>
    <row r="7111" spans="1:22" ht="13.5" customHeight="1" x14ac:dyDescent="0.2">
      <c r="A7111" s="32" t="s">
        <v>7107</v>
      </c>
      <c r="B7111" s="32" t="s">
        <v>14880</v>
      </c>
      <c r="C7111" s="32" t="s">
        <v>18069</v>
      </c>
      <c r="D7111" s="37">
        <v>6.2856259999999997</v>
      </c>
      <c r="E7111" s="39">
        <v>474</v>
      </c>
      <c r="F7111" s="39">
        <v>2844</v>
      </c>
      <c r="G7111" s="39">
        <v>1677.27</v>
      </c>
      <c r="H7111" s="38">
        <v>2</v>
      </c>
      <c r="I7111" s="38">
        <v>5836</v>
      </c>
      <c r="J7111" s="37">
        <v>74.347980731999996</v>
      </c>
      <c r="K7111" s="37">
        <v>66.927471350000005</v>
      </c>
      <c r="L7111" s="37">
        <v>56.384763571999997</v>
      </c>
      <c r="M7111" s="37">
        <v>3.1410183792000002</v>
      </c>
      <c r="N7111" s="37">
        <v>28.634145271000001</v>
      </c>
      <c r="O7111" s="37">
        <v>56.487441322000002</v>
      </c>
      <c r="P7111" s="37">
        <v>9.6</v>
      </c>
      <c r="Q7111" s="37">
        <v>55.299739600000002</v>
      </c>
      <c r="R7111" s="38">
        <v>261211</v>
      </c>
      <c r="S7111" s="37">
        <v>2.3022</v>
      </c>
      <c r="T7111" s="38">
        <v>1</v>
      </c>
      <c r="U7111" s="38">
        <v>0</v>
      </c>
      <c r="V7111" s="38">
        <v>2</v>
      </c>
    </row>
    <row r="7112" spans="1:22" ht="13.5" customHeight="1" x14ac:dyDescent="0.2">
      <c r="A7112" s="32" t="s">
        <v>7108</v>
      </c>
      <c r="B7112" s="32" t="s">
        <v>14881</v>
      </c>
      <c r="C7112" s="32" t="s">
        <v>18069</v>
      </c>
      <c r="D7112" s="37">
        <v>5.7959810000000003</v>
      </c>
      <c r="E7112" s="39">
        <v>303</v>
      </c>
      <c r="F7112" s="39">
        <v>2067</v>
      </c>
      <c r="G7112" s="39">
        <v>3758.04</v>
      </c>
      <c r="H7112" s="38">
        <v>2</v>
      </c>
      <c r="I7112" s="38">
        <v>4047</v>
      </c>
      <c r="J7112" s="37">
        <v>59.544902489999998</v>
      </c>
      <c r="K7112" s="37">
        <v>69.840363847000006</v>
      </c>
      <c r="L7112" s="37">
        <v>52.372061914</v>
      </c>
      <c r="M7112" s="37">
        <v>2.0425016986000002</v>
      </c>
      <c r="N7112" s="37">
        <v>47.548617339000003</v>
      </c>
      <c r="O7112" s="37">
        <v>14.114967636999999</v>
      </c>
      <c r="P7112" s="37">
        <v>9.6</v>
      </c>
      <c r="Q7112" s="37">
        <v>85.755876799999996</v>
      </c>
      <c r="R7112" s="38">
        <v>172979</v>
      </c>
      <c r="S7112" s="37">
        <v>2.3022</v>
      </c>
      <c r="T7112" s="38">
        <v>1</v>
      </c>
      <c r="U7112" s="38">
        <v>2</v>
      </c>
      <c r="V7112" s="38">
        <v>1</v>
      </c>
    </row>
    <row r="7113" spans="1:22" ht="13.5" customHeight="1" x14ac:dyDescent="0.2">
      <c r="A7113" s="32" t="s">
        <v>7109</v>
      </c>
      <c r="B7113" s="32" t="s">
        <v>14882</v>
      </c>
      <c r="C7113" s="32" t="s">
        <v>18160</v>
      </c>
      <c r="D7113" s="37">
        <v>9.1061049999999994</v>
      </c>
      <c r="E7113" s="39">
        <v>1600.02</v>
      </c>
      <c r="F7113" s="39">
        <v>3898</v>
      </c>
      <c r="G7113" s="39">
        <v>7742.47</v>
      </c>
      <c r="H7113" s="38">
        <v>5</v>
      </c>
      <c r="I7113" s="38">
        <v>7854</v>
      </c>
      <c r="J7113" s="37">
        <v>8.4719905343999997</v>
      </c>
      <c r="K7113" s="37">
        <v>15.802185417</v>
      </c>
      <c r="L7113" s="37">
        <v>10.423267861999999</v>
      </c>
      <c r="M7113" s="37">
        <v>10.868040397</v>
      </c>
      <c r="N7113" s="37">
        <v>3.6860234245000001</v>
      </c>
      <c r="O7113" s="37">
        <v>8.1873901937000007</v>
      </c>
      <c r="P7113" s="37">
        <v>6.9559994973999997</v>
      </c>
      <c r="Q7113" s="37">
        <v>78.416787400000004</v>
      </c>
      <c r="R7113" s="38">
        <v>224561</v>
      </c>
      <c r="S7113" s="37">
        <v>2.6192000000000002</v>
      </c>
      <c r="T7113" s="38">
        <v>2</v>
      </c>
      <c r="U7113" s="38">
        <v>4</v>
      </c>
      <c r="V7113" s="38">
        <v>1</v>
      </c>
    </row>
    <row r="7114" spans="1:22" ht="13.5" customHeight="1" x14ac:dyDescent="0.2">
      <c r="A7114" s="32" t="s">
        <v>7110</v>
      </c>
      <c r="B7114" s="32" t="s">
        <v>14883</v>
      </c>
      <c r="C7114" s="32" t="s">
        <v>18161</v>
      </c>
      <c r="D7114" s="37">
        <v>8.6180190000000003</v>
      </c>
      <c r="E7114" s="39">
        <v>318.99</v>
      </c>
      <c r="F7114" s="39">
        <v>1343</v>
      </c>
      <c r="G7114" s="39">
        <v>2572.91</v>
      </c>
      <c r="H7114" s="38">
        <v>1</v>
      </c>
      <c r="I7114" s="38">
        <v>2793</v>
      </c>
      <c r="J7114" s="37">
        <v>42.960531121000002</v>
      </c>
      <c r="K7114" s="37">
        <v>61.340089996000003</v>
      </c>
      <c r="L7114" s="37">
        <v>44.758353776</v>
      </c>
      <c r="M7114" s="37">
        <v>0.73930264239999999</v>
      </c>
      <c r="N7114" s="37">
        <v>26.660584710999998</v>
      </c>
      <c r="O7114" s="37">
        <v>50.544728567</v>
      </c>
      <c r="P7114" s="37">
        <v>6.0967897271</v>
      </c>
      <c r="Q7114" s="37" t="s">
        <v>15680</v>
      </c>
      <c r="R7114" s="38">
        <v>55408</v>
      </c>
      <c r="S7114" s="37">
        <v>2.6411199999999999</v>
      </c>
      <c r="T7114" s="38">
        <v>0</v>
      </c>
      <c r="U7114" s="38">
        <v>0</v>
      </c>
      <c r="V7114" s="38">
        <v>1</v>
      </c>
    </row>
    <row r="7115" spans="1:22" ht="13.5" customHeight="1" x14ac:dyDescent="0.2">
      <c r="A7115" s="32" t="s">
        <v>7111</v>
      </c>
      <c r="B7115" s="32" t="s">
        <v>14884</v>
      </c>
      <c r="C7115" s="32" t="s">
        <v>18069</v>
      </c>
      <c r="D7115" s="37">
        <v>3.4400740000000001</v>
      </c>
      <c r="E7115" s="39">
        <v>512.01</v>
      </c>
      <c r="F7115" s="39">
        <v>1633</v>
      </c>
      <c r="G7115" s="39">
        <v>3138.63</v>
      </c>
      <c r="H7115" s="38">
        <v>2</v>
      </c>
      <c r="I7115" s="38">
        <v>3280</v>
      </c>
      <c r="J7115" s="37">
        <v>20.592694171000002</v>
      </c>
      <c r="K7115" s="37">
        <v>40.007283233000003</v>
      </c>
      <c r="L7115" s="37">
        <v>23.090079029000002</v>
      </c>
      <c r="M7115" s="37">
        <v>5.7419844881</v>
      </c>
      <c r="N7115" s="37">
        <v>16.101875442000001</v>
      </c>
      <c r="O7115" s="37">
        <v>32.606419267</v>
      </c>
      <c r="P7115" s="37">
        <v>9.6</v>
      </c>
      <c r="Q7115" s="37">
        <v>77.2952583</v>
      </c>
      <c r="R7115" s="38">
        <v>78011</v>
      </c>
      <c r="S7115" s="37">
        <v>2.3022</v>
      </c>
      <c r="T7115" s="38">
        <v>1</v>
      </c>
      <c r="U7115" s="38">
        <v>2</v>
      </c>
      <c r="V7115" s="38">
        <v>1</v>
      </c>
    </row>
    <row r="7116" spans="1:22" ht="13.5" customHeight="1" x14ac:dyDescent="0.2">
      <c r="A7116" s="32" t="s">
        <v>7112</v>
      </c>
      <c r="B7116" s="32" t="s">
        <v>14885</v>
      </c>
      <c r="C7116" s="32" t="s">
        <v>18105</v>
      </c>
      <c r="D7116" s="37">
        <v>11.66025</v>
      </c>
      <c r="E7116" s="39">
        <v>277.01</v>
      </c>
      <c r="F7116" s="39">
        <v>1276</v>
      </c>
      <c r="G7116" s="39">
        <v>2732.18</v>
      </c>
      <c r="H7116" s="38">
        <v>1</v>
      </c>
      <c r="I7116" s="38">
        <v>2808</v>
      </c>
      <c r="J7116" s="37">
        <v>71.363211265000004</v>
      </c>
      <c r="K7116" s="37">
        <v>73.677398431</v>
      </c>
      <c r="L7116" s="37">
        <v>61.654336037</v>
      </c>
      <c r="M7116" s="37">
        <v>38.405594563000001</v>
      </c>
      <c r="N7116" s="37">
        <v>38.996311687000002</v>
      </c>
      <c r="O7116" s="37">
        <v>46.714434787999998</v>
      </c>
      <c r="P7116" s="37">
        <v>8.9445135494999999</v>
      </c>
      <c r="Q7116" s="37" t="s">
        <v>15680</v>
      </c>
      <c r="R7116" s="38">
        <v>64712</v>
      </c>
      <c r="S7116" s="37">
        <v>1.9794099999999999</v>
      </c>
      <c r="T7116" s="38">
        <v>0</v>
      </c>
      <c r="U7116" s="38">
        <v>0</v>
      </c>
      <c r="V7116" s="38">
        <v>1</v>
      </c>
    </row>
    <row r="7117" spans="1:22" ht="13.5" customHeight="1" x14ac:dyDescent="0.2">
      <c r="A7117" s="32" t="s">
        <v>7113</v>
      </c>
      <c r="B7117" s="32" t="s">
        <v>14886</v>
      </c>
      <c r="C7117" s="32" t="s">
        <v>18105</v>
      </c>
      <c r="D7117" s="37">
        <v>6.5521219999999998</v>
      </c>
      <c r="E7117" s="39">
        <v>694.99</v>
      </c>
      <c r="F7117" s="39">
        <v>1727</v>
      </c>
      <c r="G7117" s="39">
        <v>3319.1</v>
      </c>
      <c r="H7117" s="38">
        <v>3</v>
      </c>
      <c r="I7117" s="38">
        <v>3407</v>
      </c>
      <c r="J7117" s="37">
        <v>19.613621455000001</v>
      </c>
      <c r="K7117" s="37">
        <v>29.279415627999999</v>
      </c>
      <c r="L7117" s="37">
        <v>26.698626347000001</v>
      </c>
      <c r="M7117" s="37">
        <v>39.033453967</v>
      </c>
      <c r="N7117" s="37">
        <v>12.20856895</v>
      </c>
      <c r="O7117" s="37">
        <v>20.412994822999998</v>
      </c>
      <c r="P7117" s="37">
        <v>9.9</v>
      </c>
      <c r="Q7117" s="37">
        <v>92.906119799999999</v>
      </c>
      <c r="R7117" s="38">
        <v>92667</v>
      </c>
      <c r="S7117" s="37">
        <v>1.9794099999999999</v>
      </c>
      <c r="T7117" s="38">
        <v>1</v>
      </c>
      <c r="U7117" s="38">
        <v>1</v>
      </c>
      <c r="V7117" s="38">
        <v>1</v>
      </c>
    </row>
    <row r="7118" spans="1:22" ht="13.5" customHeight="1" x14ac:dyDescent="0.2">
      <c r="A7118" s="32" t="s">
        <v>7114</v>
      </c>
      <c r="B7118" s="32" t="s">
        <v>14887</v>
      </c>
      <c r="C7118" s="32" t="s">
        <v>18069</v>
      </c>
      <c r="D7118" s="37">
        <v>6.6874019999999996</v>
      </c>
      <c r="E7118" s="39">
        <v>179.99</v>
      </c>
      <c r="F7118" s="39">
        <v>764</v>
      </c>
      <c r="G7118" s="39">
        <v>1583.53</v>
      </c>
      <c r="H7118" s="38">
        <v>1</v>
      </c>
      <c r="I7118" s="38">
        <v>1666</v>
      </c>
      <c r="J7118" s="37">
        <v>29.627763549000001</v>
      </c>
      <c r="K7118" s="37">
        <v>54.897061256999997</v>
      </c>
      <c r="L7118" s="37">
        <v>29.885461045</v>
      </c>
      <c r="M7118" s="37">
        <v>0.9584957596</v>
      </c>
      <c r="N7118" s="37">
        <v>19.526893364999999</v>
      </c>
      <c r="O7118" s="37">
        <v>51.845661200000002</v>
      </c>
      <c r="P7118" s="37">
        <v>9.6</v>
      </c>
      <c r="Q7118" s="37" t="s">
        <v>15680</v>
      </c>
      <c r="R7118" s="38">
        <v>47597</v>
      </c>
      <c r="S7118" s="37">
        <v>2.3022</v>
      </c>
      <c r="T7118" s="38">
        <v>0</v>
      </c>
      <c r="U7118" s="38">
        <v>0</v>
      </c>
      <c r="V7118" s="38">
        <v>1</v>
      </c>
    </row>
    <row r="7119" spans="1:22" ht="13.5" customHeight="1" x14ac:dyDescent="0.2">
      <c r="A7119" s="32" t="s">
        <v>7115</v>
      </c>
      <c r="B7119" s="32" t="s">
        <v>14888</v>
      </c>
      <c r="C7119" s="32" t="s">
        <v>18105</v>
      </c>
      <c r="D7119" s="37">
        <v>11.015169999999999</v>
      </c>
      <c r="E7119" s="39">
        <v>364</v>
      </c>
      <c r="F7119" s="39">
        <v>1057</v>
      </c>
      <c r="G7119" s="39" t="s">
        <v>15680</v>
      </c>
      <c r="H7119" s="38">
        <v>7</v>
      </c>
      <c r="I7119" s="38">
        <v>2187</v>
      </c>
      <c r="J7119" s="37" t="s">
        <v>15680</v>
      </c>
      <c r="K7119" s="37" t="s">
        <v>15680</v>
      </c>
      <c r="L7119" s="37" t="s">
        <v>15680</v>
      </c>
      <c r="M7119" s="37" t="s">
        <v>15680</v>
      </c>
      <c r="N7119" s="37" t="s">
        <v>15680</v>
      </c>
      <c r="O7119" s="37" t="s">
        <v>15680</v>
      </c>
      <c r="P7119" s="37" t="s">
        <v>15680</v>
      </c>
      <c r="Q7119" s="37" t="s">
        <v>15680</v>
      </c>
      <c r="R7119" s="38">
        <v>49623</v>
      </c>
      <c r="S7119" s="37">
        <v>1.9794099999999999</v>
      </c>
      <c r="T7119" s="38">
        <v>1</v>
      </c>
      <c r="U7119" s="38">
        <v>6</v>
      </c>
      <c r="V7119" s="38">
        <v>2</v>
      </c>
    </row>
    <row r="7120" spans="1:22" ht="13.5" customHeight="1" x14ac:dyDescent="0.2">
      <c r="A7120" s="32" t="s">
        <v>7116</v>
      </c>
      <c r="B7120" s="32" t="s">
        <v>14889</v>
      </c>
      <c r="C7120" s="32" t="s">
        <v>18069</v>
      </c>
      <c r="D7120" s="37">
        <v>5.2133219999999998</v>
      </c>
      <c r="E7120" s="39">
        <v>148</v>
      </c>
      <c r="F7120" s="39">
        <v>926</v>
      </c>
      <c r="G7120" s="39">
        <v>457.11</v>
      </c>
      <c r="H7120" s="38">
        <v>1</v>
      </c>
      <c r="I7120" s="38">
        <v>2004</v>
      </c>
      <c r="J7120" s="37">
        <v>68.454601862000004</v>
      </c>
      <c r="K7120" s="37">
        <v>57.269032809999999</v>
      </c>
      <c r="L7120" s="37">
        <v>56.116009529999999</v>
      </c>
      <c r="M7120" s="37">
        <v>3.5406374572999999</v>
      </c>
      <c r="N7120" s="37">
        <v>24.018211113</v>
      </c>
      <c r="O7120" s="37">
        <v>65.909498580999994</v>
      </c>
      <c r="P7120" s="37">
        <v>9.6</v>
      </c>
      <c r="Q7120" s="37" t="s">
        <v>15680</v>
      </c>
      <c r="R7120" s="38">
        <v>84170</v>
      </c>
      <c r="S7120" s="37">
        <v>2.3022</v>
      </c>
      <c r="T7120" s="38">
        <v>0</v>
      </c>
      <c r="U7120" s="38">
        <v>0</v>
      </c>
      <c r="V7120" s="38">
        <v>1</v>
      </c>
    </row>
    <row r="7121" spans="1:22" ht="13.5" customHeight="1" x14ac:dyDescent="0.2">
      <c r="A7121" s="32" t="s">
        <v>7117</v>
      </c>
      <c r="B7121" s="32" t="s">
        <v>14890</v>
      </c>
      <c r="C7121" s="32" t="s">
        <v>18161</v>
      </c>
      <c r="D7121" s="37">
        <v>8.3784139999999994</v>
      </c>
      <c r="E7121" s="39">
        <v>333.01</v>
      </c>
      <c r="F7121" s="39">
        <v>980</v>
      </c>
      <c r="G7121" s="39" t="s">
        <v>15680</v>
      </c>
      <c r="H7121" s="38">
        <v>2</v>
      </c>
      <c r="I7121" s="38">
        <v>2012</v>
      </c>
      <c r="J7121" s="37">
        <v>72.770363799999998</v>
      </c>
      <c r="K7121" s="37">
        <v>69.335400680000006</v>
      </c>
      <c r="L7121" s="37">
        <v>87.41601412</v>
      </c>
      <c r="M7121" s="37">
        <v>9.7356399999999996E-2</v>
      </c>
      <c r="N7121" s="37">
        <v>22.768234039999999</v>
      </c>
      <c r="O7121" s="37">
        <v>86.82952899</v>
      </c>
      <c r="P7121" s="37">
        <v>6.2845833332999996</v>
      </c>
      <c r="Q7121" s="37" t="s">
        <v>15680</v>
      </c>
      <c r="R7121" s="38">
        <v>79412</v>
      </c>
      <c r="S7121" s="37">
        <v>2.6411199999999999</v>
      </c>
      <c r="T7121" s="38">
        <v>1</v>
      </c>
      <c r="U7121" s="38">
        <v>0</v>
      </c>
      <c r="V7121" s="38">
        <v>2</v>
      </c>
    </row>
    <row r="7122" spans="1:22" ht="13.5" customHeight="1" x14ac:dyDescent="0.2">
      <c r="A7122" s="32" t="s">
        <v>7118</v>
      </c>
      <c r="B7122" s="32" t="s">
        <v>14891</v>
      </c>
      <c r="C7122" s="32" t="s">
        <v>18160</v>
      </c>
      <c r="D7122" s="37">
        <v>7.2161460000000002</v>
      </c>
      <c r="E7122" s="39">
        <v>369</v>
      </c>
      <c r="F7122" s="39">
        <v>1001</v>
      </c>
      <c r="G7122" s="39">
        <v>2157.1799999999998</v>
      </c>
      <c r="H7122" s="38">
        <v>1</v>
      </c>
      <c r="I7122" s="38">
        <v>2203</v>
      </c>
      <c r="J7122" s="37">
        <v>26.58974443</v>
      </c>
      <c r="K7122" s="37">
        <v>33.289003200000003</v>
      </c>
      <c r="L7122" s="37">
        <v>18.662355600000001</v>
      </c>
      <c r="M7122" s="37">
        <v>5.5417100829999999</v>
      </c>
      <c r="N7122" s="37">
        <v>9.1292124640000001</v>
      </c>
      <c r="O7122" s="37">
        <v>8.0360957380000002</v>
      </c>
      <c r="P7122" s="37">
        <v>5.4138344915000003</v>
      </c>
      <c r="Q7122" s="37" t="s">
        <v>15680</v>
      </c>
      <c r="R7122" s="38">
        <v>52023</v>
      </c>
      <c r="S7122" s="37">
        <v>2.6192000000000002</v>
      </c>
      <c r="T7122" s="38">
        <v>0</v>
      </c>
      <c r="U7122" s="38">
        <v>0</v>
      </c>
      <c r="V7122" s="38">
        <v>1</v>
      </c>
    </row>
    <row r="7123" spans="1:22" ht="13.5" customHeight="1" x14ac:dyDescent="0.2">
      <c r="A7123" s="32" t="s">
        <v>7119</v>
      </c>
      <c r="B7123" s="32" t="s">
        <v>14892</v>
      </c>
      <c r="C7123" s="32" t="s">
        <v>18161</v>
      </c>
      <c r="D7123" s="37">
        <v>7.1060879999999997</v>
      </c>
      <c r="E7123" s="39">
        <v>1152.01</v>
      </c>
      <c r="F7123" s="39">
        <v>3347</v>
      </c>
      <c r="G7123" s="39">
        <v>5987.95</v>
      </c>
      <c r="H7123" s="38">
        <v>5</v>
      </c>
      <c r="I7123" s="38">
        <v>6578</v>
      </c>
      <c r="J7123" s="37">
        <v>19.600533443</v>
      </c>
      <c r="K7123" s="37">
        <v>29.460444218999999</v>
      </c>
      <c r="L7123" s="37">
        <v>26.081651151999999</v>
      </c>
      <c r="M7123" s="37">
        <v>2.2040823228000002</v>
      </c>
      <c r="N7123" s="37">
        <v>12.650171180999999</v>
      </c>
      <c r="O7123" s="37">
        <v>40.745370291</v>
      </c>
      <c r="P7123" s="37">
        <v>6.9203672474999998</v>
      </c>
      <c r="Q7123" s="37">
        <v>87.895828899999998</v>
      </c>
      <c r="R7123" s="38">
        <v>177655</v>
      </c>
      <c r="S7123" s="37">
        <v>2.6411199999999999</v>
      </c>
      <c r="T7123" s="38">
        <v>2</v>
      </c>
      <c r="U7123" s="38">
        <v>3</v>
      </c>
      <c r="V7123" s="38">
        <v>0</v>
      </c>
    </row>
    <row r="7124" spans="1:22" ht="13.5" customHeight="1" x14ac:dyDescent="0.2">
      <c r="A7124" s="32" t="s">
        <v>7120</v>
      </c>
      <c r="B7124" s="32" t="s">
        <v>14893</v>
      </c>
      <c r="C7124" s="32" t="s">
        <v>18161</v>
      </c>
      <c r="D7124" s="37">
        <v>1.8256049999999999</v>
      </c>
      <c r="E7124" s="39">
        <v>306.99</v>
      </c>
      <c r="F7124" s="39">
        <v>1241</v>
      </c>
      <c r="G7124" s="39">
        <v>1227.52</v>
      </c>
      <c r="H7124" s="38">
        <v>2</v>
      </c>
      <c r="I7124" s="38">
        <v>2756</v>
      </c>
      <c r="J7124" s="37">
        <v>60.908972685999998</v>
      </c>
      <c r="K7124" s="37">
        <v>63.375828087999999</v>
      </c>
      <c r="L7124" s="37">
        <v>59.249109531000002</v>
      </c>
      <c r="M7124" s="37">
        <v>1.7207638113999999</v>
      </c>
      <c r="N7124" s="37">
        <v>33.205712048000002</v>
      </c>
      <c r="O7124" s="37">
        <v>81.301581260000006</v>
      </c>
      <c r="P7124" s="37">
        <v>7</v>
      </c>
      <c r="Q7124" s="37" t="s">
        <v>15680</v>
      </c>
      <c r="R7124" s="38">
        <v>97585</v>
      </c>
      <c r="S7124" s="37">
        <v>2.6411199999999999</v>
      </c>
      <c r="T7124" s="38">
        <v>1</v>
      </c>
      <c r="U7124" s="38">
        <v>0</v>
      </c>
      <c r="V7124" s="38">
        <v>2</v>
      </c>
    </row>
    <row r="7125" spans="1:22" ht="13.5" customHeight="1" x14ac:dyDescent="0.2">
      <c r="A7125" s="32" t="s">
        <v>7121</v>
      </c>
      <c r="B7125" s="32" t="s">
        <v>14894</v>
      </c>
      <c r="C7125" s="32" t="s">
        <v>18161</v>
      </c>
      <c r="D7125" s="37">
        <v>12.629989999999999</v>
      </c>
      <c r="E7125" s="39">
        <v>585</v>
      </c>
      <c r="F7125" s="39">
        <v>1976</v>
      </c>
      <c r="G7125" s="39">
        <v>3810.16</v>
      </c>
      <c r="H7125" s="38">
        <v>3</v>
      </c>
      <c r="I7125" s="38">
        <v>3867</v>
      </c>
      <c r="J7125" s="37">
        <v>8.6628702636000003</v>
      </c>
      <c r="K7125" s="37">
        <v>24.494435701</v>
      </c>
      <c r="L7125" s="37">
        <v>11.915541492999999</v>
      </c>
      <c r="M7125" s="37">
        <v>14.743378481000001</v>
      </c>
      <c r="N7125" s="37">
        <v>5.1839486824999996</v>
      </c>
      <c r="O7125" s="37">
        <v>26.061579292000001</v>
      </c>
      <c r="P7125" s="37">
        <v>6.0215827337999999</v>
      </c>
      <c r="Q7125" s="37">
        <v>92.779372499999994</v>
      </c>
      <c r="R7125" s="38">
        <v>102126</v>
      </c>
      <c r="S7125" s="37">
        <v>2.6411199999999999</v>
      </c>
      <c r="T7125" s="38">
        <v>2</v>
      </c>
      <c r="U7125" s="38">
        <v>3</v>
      </c>
      <c r="V7125" s="38">
        <v>1</v>
      </c>
    </row>
    <row r="7126" spans="1:22" ht="13.5" customHeight="1" x14ac:dyDescent="0.2">
      <c r="A7126" s="32" t="s">
        <v>7122</v>
      </c>
      <c r="B7126" s="32" t="s">
        <v>10502</v>
      </c>
      <c r="C7126" s="32" t="s">
        <v>18160</v>
      </c>
      <c r="D7126" s="37">
        <v>3.964941</v>
      </c>
      <c r="E7126" s="39">
        <v>877.01</v>
      </c>
      <c r="F7126" s="39">
        <v>2061</v>
      </c>
      <c r="G7126" s="39">
        <v>4043.75</v>
      </c>
      <c r="H7126" s="38">
        <v>2</v>
      </c>
      <c r="I7126" s="38">
        <v>4107</v>
      </c>
      <c r="J7126" s="37">
        <v>4.3180208802999998</v>
      </c>
      <c r="K7126" s="37">
        <v>18.297622950000001</v>
      </c>
      <c r="L7126" s="37">
        <v>7.1977534253000002</v>
      </c>
      <c r="M7126" s="37">
        <v>9.1149298694999992</v>
      </c>
      <c r="N7126" s="37">
        <v>3.1362572057000002</v>
      </c>
      <c r="O7126" s="37">
        <v>10.000110238</v>
      </c>
      <c r="P7126" s="37">
        <v>7</v>
      </c>
      <c r="Q7126" s="37">
        <v>87.436281800000003</v>
      </c>
      <c r="R7126" s="38">
        <v>123558</v>
      </c>
      <c r="S7126" s="37">
        <v>2.6192000000000002</v>
      </c>
      <c r="T7126" s="38">
        <v>1</v>
      </c>
      <c r="U7126" s="38">
        <v>2</v>
      </c>
      <c r="V7126" s="38">
        <v>1</v>
      </c>
    </row>
    <row r="7127" spans="1:22" ht="13.5" customHeight="1" x14ac:dyDescent="0.2">
      <c r="A7127" s="32" t="s">
        <v>7123</v>
      </c>
      <c r="B7127" s="32" t="s">
        <v>14895</v>
      </c>
      <c r="C7127" s="32" t="s">
        <v>18069</v>
      </c>
      <c r="D7127" s="37">
        <v>12.731820000000001</v>
      </c>
      <c r="E7127" s="39">
        <v>1488</v>
      </c>
      <c r="F7127" s="39">
        <v>7984</v>
      </c>
      <c r="G7127" s="39">
        <v>12065.59</v>
      </c>
      <c r="H7127" s="38">
        <v>10</v>
      </c>
      <c r="I7127" s="38">
        <v>15964</v>
      </c>
      <c r="J7127" s="37">
        <v>51.160512394999998</v>
      </c>
      <c r="K7127" s="37">
        <v>58.371728552</v>
      </c>
      <c r="L7127" s="37">
        <v>46.030796506000002</v>
      </c>
      <c r="M7127" s="37">
        <v>3.1684574726000001</v>
      </c>
      <c r="N7127" s="37">
        <v>33.507561582000001</v>
      </c>
      <c r="O7127" s="37">
        <v>43.998709550999997</v>
      </c>
      <c r="P7127" s="37">
        <v>8.6701665780999999</v>
      </c>
      <c r="Q7127" s="37">
        <v>88.541944299999997</v>
      </c>
      <c r="R7127" s="38">
        <v>505672</v>
      </c>
      <c r="S7127" s="37">
        <v>2.3022</v>
      </c>
      <c r="T7127" s="38">
        <v>6</v>
      </c>
      <c r="U7127" s="38">
        <v>6</v>
      </c>
      <c r="V7127" s="38">
        <v>1</v>
      </c>
    </row>
    <row r="7128" spans="1:22" ht="13.5" customHeight="1" x14ac:dyDescent="0.2">
      <c r="A7128" s="32" t="s">
        <v>7124</v>
      </c>
      <c r="B7128" s="32" t="s">
        <v>14896</v>
      </c>
      <c r="C7128" s="32" t="s">
        <v>18160</v>
      </c>
      <c r="D7128" s="37">
        <v>21.230630000000001</v>
      </c>
      <c r="E7128" s="39">
        <v>170.99</v>
      </c>
      <c r="F7128" s="39">
        <v>1236</v>
      </c>
      <c r="G7128" s="39">
        <v>2427.31</v>
      </c>
      <c r="H7128" s="38">
        <v>1</v>
      </c>
      <c r="I7128" s="38">
        <v>2621</v>
      </c>
      <c r="J7128" s="37">
        <v>67.828872050000001</v>
      </c>
      <c r="K7128" s="37">
        <v>85.521363167000004</v>
      </c>
      <c r="L7128" s="37">
        <v>74.655698598000001</v>
      </c>
      <c r="M7128" s="37">
        <v>11.204051153</v>
      </c>
      <c r="N7128" s="37">
        <v>83.749418956</v>
      </c>
      <c r="O7128" s="37">
        <v>16.939063343000001</v>
      </c>
      <c r="P7128" s="37">
        <v>7</v>
      </c>
      <c r="Q7128" s="37" t="s">
        <v>15680</v>
      </c>
      <c r="R7128" s="38">
        <v>65679</v>
      </c>
      <c r="S7128" s="37">
        <v>2.6192000000000002</v>
      </c>
      <c r="T7128" s="38">
        <v>0</v>
      </c>
      <c r="U7128" s="38">
        <v>1</v>
      </c>
      <c r="V7128" s="38">
        <v>0</v>
      </c>
    </row>
    <row r="7129" spans="1:22" ht="13.5" customHeight="1" x14ac:dyDescent="0.2">
      <c r="A7129" s="32" t="s">
        <v>7125</v>
      </c>
      <c r="B7129" s="32" t="s">
        <v>14897</v>
      </c>
      <c r="C7129" s="32" t="s">
        <v>18161</v>
      </c>
      <c r="D7129" s="37">
        <v>5.1480810000000004</v>
      </c>
      <c r="E7129" s="39">
        <v>345</v>
      </c>
      <c r="F7129" s="39">
        <v>1761</v>
      </c>
      <c r="G7129" s="39">
        <v>1558.95</v>
      </c>
      <c r="H7129" s="38">
        <v>5</v>
      </c>
      <c r="I7129" s="38">
        <v>3602</v>
      </c>
      <c r="J7129" s="37">
        <v>57.509246378</v>
      </c>
      <c r="K7129" s="37">
        <v>57.948429943000001</v>
      </c>
      <c r="L7129" s="37">
        <v>54.926479596999997</v>
      </c>
      <c r="M7129" s="37">
        <v>1.3392467216999999</v>
      </c>
      <c r="N7129" s="37">
        <v>29.274259359999999</v>
      </c>
      <c r="O7129" s="37">
        <v>75.150254247000007</v>
      </c>
      <c r="P7129" s="37">
        <v>7</v>
      </c>
      <c r="Q7129" s="37">
        <v>67.088183799999996</v>
      </c>
      <c r="R7129" s="38">
        <v>112877</v>
      </c>
      <c r="S7129" s="37">
        <v>2.6411199999999999</v>
      </c>
      <c r="T7129" s="38">
        <v>2</v>
      </c>
      <c r="U7129" s="38">
        <v>3</v>
      </c>
      <c r="V7129" s="38">
        <v>2</v>
      </c>
    </row>
    <row r="7130" spans="1:22" ht="13.5" customHeight="1" x14ac:dyDescent="0.2">
      <c r="A7130" s="32" t="s">
        <v>7126</v>
      </c>
      <c r="B7130" s="32" t="s">
        <v>14898</v>
      </c>
      <c r="C7130" s="32" t="s">
        <v>18159</v>
      </c>
      <c r="D7130" s="37">
        <v>3.104203</v>
      </c>
      <c r="E7130" s="39">
        <v>522</v>
      </c>
      <c r="F7130" s="39">
        <v>977</v>
      </c>
      <c r="G7130" s="39">
        <v>1889.97</v>
      </c>
      <c r="H7130" s="38">
        <v>1</v>
      </c>
      <c r="I7130" s="38">
        <v>1925</v>
      </c>
      <c r="J7130" s="37">
        <v>13.790086083</v>
      </c>
      <c r="K7130" s="37">
        <v>16.343242606</v>
      </c>
      <c r="L7130" s="37">
        <v>11.466802177</v>
      </c>
      <c r="M7130" s="37">
        <v>3.6030208748999999</v>
      </c>
      <c r="N7130" s="37">
        <v>6.2934020202000003</v>
      </c>
      <c r="O7130" s="37">
        <v>12.440055641000001</v>
      </c>
      <c r="P7130" s="37">
        <v>7</v>
      </c>
      <c r="Q7130" s="37" t="s">
        <v>15680</v>
      </c>
      <c r="R7130" s="38">
        <v>43380</v>
      </c>
      <c r="S7130" s="37">
        <v>2.6966800000000002</v>
      </c>
      <c r="T7130" s="38">
        <v>0</v>
      </c>
      <c r="U7130" s="38">
        <v>1</v>
      </c>
      <c r="V7130" s="38">
        <v>0</v>
      </c>
    </row>
    <row r="7131" spans="1:22" ht="13.5" customHeight="1" x14ac:dyDescent="0.2">
      <c r="A7131" s="32" t="s">
        <v>7127</v>
      </c>
      <c r="B7131" s="32" t="s">
        <v>14899</v>
      </c>
      <c r="C7131" s="32" t="s">
        <v>18161</v>
      </c>
      <c r="D7131" s="37">
        <v>6.8592560000000002</v>
      </c>
      <c r="E7131" s="39">
        <v>225</v>
      </c>
      <c r="F7131" s="39">
        <v>691</v>
      </c>
      <c r="G7131" s="39">
        <v>1361.54</v>
      </c>
      <c r="H7131" s="38">
        <v>2</v>
      </c>
      <c r="I7131" s="38">
        <v>1489</v>
      </c>
      <c r="J7131" s="37">
        <v>24.010498323</v>
      </c>
      <c r="K7131" s="37">
        <v>34.453529926999998</v>
      </c>
      <c r="L7131" s="37">
        <v>31.153963269999998</v>
      </c>
      <c r="M7131" s="37">
        <v>1.6466296818999999</v>
      </c>
      <c r="N7131" s="37">
        <v>15.013130762999999</v>
      </c>
      <c r="O7131" s="37">
        <v>52.365241187999999</v>
      </c>
      <c r="P7131" s="37">
        <v>7</v>
      </c>
      <c r="Q7131" s="37" t="s">
        <v>15680</v>
      </c>
      <c r="R7131" s="38">
        <v>30419</v>
      </c>
      <c r="S7131" s="37">
        <v>2.6411199999999999</v>
      </c>
      <c r="T7131" s="38">
        <v>1</v>
      </c>
      <c r="U7131" s="38">
        <v>0</v>
      </c>
      <c r="V7131" s="38">
        <v>2</v>
      </c>
    </row>
    <row r="7132" spans="1:22" ht="13.5" customHeight="1" x14ac:dyDescent="0.2">
      <c r="A7132" s="32" t="s">
        <v>7128</v>
      </c>
      <c r="B7132" s="32" t="s">
        <v>14900</v>
      </c>
      <c r="C7132" s="32" t="s">
        <v>18160</v>
      </c>
      <c r="D7132" s="37">
        <v>9.8306539999999991</v>
      </c>
      <c r="E7132" s="39">
        <v>268.99</v>
      </c>
      <c r="F7132" s="39">
        <v>734</v>
      </c>
      <c r="G7132" s="39">
        <v>1608.35</v>
      </c>
      <c r="H7132" s="38">
        <v>1</v>
      </c>
      <c r="I7132" s="38">
        <v>1639</v>
      </c>
      <c r="J7132" s="37">
        <v>10.982683915999999</v>
      </c>
      <c r="K7132" s="37">
        <v>25.227850242999999</v>
      </c>
      <c r="L7132" s="37">
        <v>11.937135074</v>
      </c>
      <c r="M7132" s="37">
        <v>6.8154639706999998</v>
      </c>
      <c r="N7132" s="37">
        <v>9.6104821257000008</v>
      </c>
      <c r="O7132" s="37">
        <v>19.592874399999999</v>
      </c>
      <c r="P7132" s="37">
        <v>7</v>
      </c>
      <c r="Q7132" s="37" t="s">
        <v>15680</v>
      </c>
      <c r="R7132" s="38">
        <v>28994</v>
      </c>
      <c r="S7132" s="37">
        <v>2.6192000000000002</v>
      </c>
      <c r="T7132" s="38">
        <v>1</v>
      </c>
      <c r="U7132" s="38">
        <v>0</v>
      </c>
      <c r="V7132" s="38">
        <v>1</v>
      </c>
    </row>
    <row r="7133" spans="1:22" ht="13.5" customHeight="1" x14ac:dyDescent="0.2">
      <c r="A7133" s="32" t="s">
        <v>7129</v>
      </c>
      <c r="B7133" s="32" t="s">
        <v>14901</v>
      </c>
      <c r="C7133" s="32" t="s">
        <v>18160</v>
      </c>
      <c r="D7133" s="37">
        <v>10.94961</v>
      </c>
      <c r="E7133" s="39">
        <v>326.01</v>
      </c>
      <c r="F7133" s="39">
        <v>1283</v>
      </c>
      <c r="G7133" s="39">
        <v>2636.92</v>
      </c>
      <c r="H7133" s="38">
        <v>1</v>
      </c>
      <c r="I7133" s="38">
        <v>2714</v>
      </c>
      <c r="J7133" s="37">
        <v>15.811273907</v>
      </c>
      <c r="K7133" s="37">
        <v>28.820918204000002</v>
      </c>
      <c r="L7133" s="37">
        <v>22.760676596</v>
      </c>
      <c r="M7133" s="37">
        <v>6.5356450771999999</v>
      </c>
      <c r="N7133" s="37">
        <v>14.505337793000001</v>
      </c>
      <c r="O7133" s="37">
        <v>23.266212578000001</v>
      </c>
      <c r="P7133" s="37">
        <v>7</v>
      </c>
      <c r="Q7133" s="37" t="s">
        <v>15680</v>
      </c>
      <c r="R7133" s="38">
        <v>37725</v>
      </c>
      <c r="S7133" s="37">
        <v>2.6192000000000002</v>
      </c>
      <c r="T7133" s="38">
        <v>0</v>
      </c>
      <c r="U7133" s="38">
        <v>0</v>
      </c>
      <c r="V7133" s="38">
        <v>1</v>
      </c>
    </row>
    <row r="7134" spans="1:22" ht="13.5" customHeight="1" x14ac:dyDescent="0.2">
      <c r="A7134" s="32" t="s">
        <v>7130</v>
      </c>
      <c r="B7134" s="32" t="s">
        <v>14902</v>
      </c>
      <c r="C7134" s="32" t="s">
        <v>18159</v>
      </c>
      <c r="D7134" s="37">
        <v>3.200339</v>
      </c>
      <c r="E7134" s="39">
        <v>820.99</v>
      </c>
      <c r="F7134" s="39">
        <v>1415</v>
      </c>
      <c r="G7134" s="39">
        <v>2628.41</v>
      </c>
      <c r="H7134" s="38">
        <v>1</v>
      </c>
      <c r="I7134" s="38">
        <v>2666</v>
      </c>
      <c r="J7134" s="37">
        <v>9.5351834465999996</v>
      </c>
      <c r="K7134" s="37">
        <v>13.033198548</v>
      </c>
      <c r="L7134" s="37">
        <v>8.4706653000000003</v>
      </c>
      <c r="M7134" s="37">
        <v>4.2388331784000002</v>
      </c>
      <c r="N7134" s="37">
        <v>4.3714612055000002</v>
      </c>
      <c r="O7134" s="37">
        <v>6.6159064790000004</v>
      </c>
      <c r="P7134" s="37">
        <v>6.4484135107</v>
      </c>
      <c r="Q7134" s="37" t="s">
        <v>15680</v>
      </c>
      <c r="R7134" s="38">
        <v>81024</v>
      </c>
      <c r="S7134" s="37">
        <v>2.6966800000000002</v>
      </c>
      <c r="T7134" s="38">
        <v>0</v>
      </c>
      <c r="U7134" s="38">
        <v>1</v>
      </c>
      <c r="V7134" s="38">
        <v>1</v>
      </c>
    </row>
    <row r="7135" spans="1:22" ht="13.5" customHeight="1" x14ac:dyDescent="0.2">
      <c r="A7135" s="32" t="s">
        <v>7131</v>
      </c>
      <c r="B7135" s="32" t="s">
        <v>14903</v>
      </c>
      <c r="C7135" s="32" t="s">
        <v>18159</v>
      </c>
      <c r="D7135" s="37">
        <v>8.5716649999999994</v>
      </c>
      <c r="E7135" s="39">
        <v>551</v>
      </c>
      <c r="F7135" s="39">
        <v>1324</v>
      </c>
      <c r="G7135" s="39">
        <v>2762.08</v>
      </c>
      <c r="H7135" s="38">
        <v>2</v>
      </c>
      <c r="I7135" s="38">
        <v>2830</v>
      </c>
      <c r="J7135" s="37">
        <v>27.973957514999999</v>
      </c>
      <c r="K7135" s="37">
        <v>26.741473965000001</v>
      </c>
      <c r="L7135" s="37">
        <v>40.205816101000003</v>
      </c>
      <c r="M7135" s="37">
        <v>3.6349607377000002</v>
      </c>
      <c r="N7135" s="37">
        <v>21.690829484000002</v>
      </c>
      <c r="O7135" s="37">
        <v>23.657759804000001</v>
      </c>
      <c r="P7135" s="37">
        <v>7</v>
      </c>
      <c r="Q7135" s="37" t="s">
        <v>15680</v>
      </c>
      <c r="R7135" s="38">
        <v>50497</v>
      </c>
      <c r="S7135" s="37">
        <v>2.6966800000000002</v>
      </c>
      <c r="T7135" s="38">
        <v>0</v>
      </c>
      <c r="U7135" s="38">
        <v>1</v>
      </c>
      <c r="V7135" s="38">
        <v>1</v>
      </c>
    </row>
    <row r="7136" spans="1:22" ht="13.5" customHeight="1" x14ac:dyDescent="0.2">
      <c r="A7136" s="32" t="s">
        <v>7132</v>
      </c>
      <c r="B7136" s="32" t="s">
        <v>14904</v>
      </c>
      <c r="C7136" s="32" t="s">
        <v>18160</v>
      </c>
      <c r="D7136" s="37">
        <v>7.5488819999999999</v>
      </c>
      <c r="E7136" s="39">
        <v>470.99</v>
      </c>
      <c r="F7136" s="39">
        <v>1460</v>
      </c>
      <c r="G7136" s="39" t="s">
        <v>15680</v>
      </c>
      <c r="H7136" s="38">
        <v>2</v>
      </c>
      <c r="I7136" s="38">
        <v>2907</v>
      </c>
      <c r="J7136" s="37" t="s">
        <v>15680</v>
      </c>
      <c r="K7136" s="37" t="s">
        <v>15680</v>
      </c>
      <c r="L7136" s="37" t="s">
        <v>15680</v>
      </c>
      <c r="M7136" s="37" t="s">
        <v>15680</v>
      </c>
      <c r="N7136" s="37" t="s">
        <v>15680</v>
      </c>
      <c r="O7136" s="37" t="s">
        <v>15680</v>
      </c>
      <c r="P7136" s="37">
        <v>5.3</v>
      </c>
      <c r="Q7136" s="37">
        <v>84.652816200000004</v>
      </c>
      <c r="R7136" s="38">
        <v>90904</v>
      </c>
      <c r="S7136" s="37">
        <v>2.6192000000000002</v>
      </c>
      <c r="T7136" s="38">
        <v>2</v>
      </c>
      <c r="U7136" s="38">
        <v>2</v>
      </c>
      <c r="V7136" s="38">
        <v>1</v>
      </c>
    </row>
    <row r="7137" spans="1:22" ht="13.5" customHeight="1" x14ac:dyDescent="0.2">
      <c r="A7137" s="32" t="s">
        <v>7133</v>
      </c>
      <c r="B7137" s="32" t="s">
        <v>14905</v>
      </c>
      <c r="C7137" s="32" t="s">
        <v>18160</v>
      </c>
      <c r="D7137" s="37">
        <v>11.59309</v>
      </c>
      <c r="E7137" s="39">
        <v>1006.98</v>
      </c>
      <c r="F7137" s="39">
        <v>2819</v>
      </c>
      <c r="G7137" s="39">
        <v>5176.49</v>
      </c>
      <c r="H7137" s="38">
        <v>2</v>
      </c>
      <c r="I7137" s="38">
        <v>5521</v>
      </c>
      <c r="J7137" s="37">
        <v>15.54768239</v>
      </c>
      <c r="K7137" s="37">
        <v>39.698399748999996</v>
      </c>
      <c r="L7137" s="37">
        <v>19.312329686999998</v>
      </c>
      <c r="M7137" s="37">
        <v>6.2323426291999997</v>
      </c>
      <c r="N7137" s="37">
        <v>18.073235806</v>
      </c>
      <c r="O7137" s="37">
        <v>28.760679885999998</v>
      </c>
      <c r="P7137" s="37">
        <v>7</v>
      </c>
      <c r="Q7137" s="37">
        <v>89.999200000000002</v>
      </c>
      <c r="R7137" s="38">
        <v>175371</v>
      </c>
      <c r="S7137" s="37">
        <v>2.6192000000000002</v>
      </c>
      <c r="T7137" s="38">
        <v>0</v>
      </c>
      <c r="U7137" s="38">
        <v>1</v>
      </c>
      <c r="V7137" s="38">
        <v>0</v>
      </c>
    </row>
    <row r="7138" spans="1:22" ht="13.5" customHeight="1" x14ac:dyDescent="0.2">
      <c r="A7138" s="32" t="s">
        <v>7134</v>
      </c>
      <c r="B7138" s="32" t="s">
        <v>14906</v>
      </c>
      <c r="C7138" s="32" t="s">
        <v>18161</v>
      </c>
      <c r="D7138" s="37">
        <v>7.3529410000000004</v>
      </c>
      <c r="E7138" s="39">
        <v>150</v>
      </c>
      <c r="F7138" s="39">
        <v>771</v>
      </c>
      <c r="G7138" s="39">
        <v>1478.76</v>
      </c>
      <c r="H7138" s="38">
        <v>1</v>
      </c>
      <c r="I7138" s="38">
        <v>1607</v>
      </c>
      <c r="J7138" s="37">
        <v>33.70404293</v>
      </c>
      <c r="K7138" s="37">
        <v>52.678221178999998</v>
      </c>
      <c r="L7138" s="37">
        <v>29.355690396</v>
      </c>
      <c r="M7138" s="37">
        <v>10.410473541</v>
      </c>
      <c r="N7138" s="37">
        <v>21.856563625</v>
      </c>
      <c r="O7138" s="37">
        <v>39.835067205999998</v>
      </c>
      <c r="P7138" s="37">
        <v>7</v>
      </c>
      <c r="Q7138" s="37" t="s">
        <v>15680</v>
      </c>
      <c r="R7138" s="38">
        <v>76331</v>
      </c>
      <c r="S7138" s="37">
        <v>2.6411199999999999</v>
      </c>
      <c r="T7138" s="38">
        <v>0</v>
      </c>
      <c r="U7138" s="38">
        <v>0</v>
      </c>
      <c r="V7138" s="38">
        <v>1</v>
      </c>
    </row>
    <row r="7139" spans="1:22" ht="13.5" customHeight="1" x14ac:dyDescent="0.2">
      <c r="A7139" s="32" t="s">
        <v>7135</v>
      </c>
      <c r="B7139" s="32" t="s">
        <v>14907</v>
      </c>
      <c r="C7139" s="32" t="s">
        <v>18160</v>
      </c>
      <c r="D7139" s="37">
        <v>3.4035039999999999</v>
      </c>
      <c r="E7139" s="39">
        <v>230</v>
      </c>
      <c r="F7139" s="39">
        <v>904</v>
      </c>
      <c r="G7139" s="39">
        <v>893.8</v>
      </c>
      <c r="H7139" s="38">
        <v>1</v>
      </c>
      <c r="I7139" s="38">
        <v>2114</v>
      </c>
      <c r="J7139" s="37">
        <v>36.687850822000001</v>
      </c>
      <c r="K7139" s="37">
        <v>52.758512816</v>
      </c>
      <c r="L7139" s="37">
        <v>29.950194117999999</v>
      </c>
      <c r="M7139" s="37">
        <v>7.9876942416999999</v>
      </c>
      <c r="N7139" s="37">
        <v>18.847021261999998</v>
      </c>
      <c r="O7139" s="37">
        <v>56.098793098999998</v>
      </c>
      <c r="P7139" s="37">
        <v>6.4216281895999998</v>
      </c>
      <c r="Q7139" s="37" t="s">
        <v>15680</v>
      </c>
      <c r="R7139" s="38">
        <v>33194</v>
      </c>
      <c r="S7139" s="37">
        <v>2.6192000000000002</v>
      </c>
      <c r="T7139" s="38">
        <v>0</v>
      </c>
      <c r="U7139" s="38">
        <v>1</v>
      </c>
      <c r="V7139" s="38">
        <v>0</v>
      </c>
    </row>
    <row r="7140" spans="1:22" ht="13.5" customHeight="1" x14ac:dyDescent="0.2">
      <c r="A7140" s="32" t="s">
        <v>7136</v>
      </c>
      <c r="B7140" s="32" t="s">
        <v>14908</v>
      </c>
      <c r="C7140" s="32" t="s">
        <v>18105</v>
      </c>
      <c r="D7140" s="37">
        <v>5.6476100000000002</v>
      </c>
      <c r="E7140" s="39">
        <v>332.01</v>
      </c>
      <c r="F7140" s="39">
        <v>1278</v>
      </c>
      <c r="G7140" s="39">
        <v>2569.33</v>
      </c>
      <c r="H7140" s="38">
        <v>2</v>
      </c>
      <c r="I7140" s="38">
        <v>2639</v>
      </c>
      <c r="J7140" s="37">
        <v>37.297827763999997</v>
      </c>
      <c r="K7140" s="37">
        <v>48.837919298999999</v>
      </c>
      <c r="L7140" s="37">
        <v>37.283531582000002</v>
      </c>
      <c r="M7140" s="37">
        <v>31.207082053000001</v>
      </c>
      <c r="N7140" s="37">
        <v>22.957967201999999</v>
      </c>
      <c r="O7140" s="37">
        <v>39.371354025999999</v>
      </c>
      <c r="P7140" s="37">
        <v>9.9</v>
      </c>
      <c r="Q7140" s="37" t="s">
        <v>15680</v>
      </c>
      <c r="R7140" s="38">
        <v>69682</v>
      </c>
      <c r="S7140" s="37">
        <v>1.9794099999999999</v>
      </c>
      <c r="T7140" s="38">
        <v>0</v>
      </c>
      <c r="U7140" s="38">
        <v>0</v>
      </c>
      <c r="V7140" s="38">
        <v>2</v>
      </c>
    </row>
    <row r="7141" spans="1:22" ht="13.5" customHeight="1" x14ac:dyDescent="0.2">
      <c r="A7141" s="32" t="s">
        <v>7137</v>
      </c>
      <c r="B7141" s="32" t="s">
        <v>14909</v>
      </c>
      <c r="C7141" s="32" t="s">
        <v>18161</v>
      </c>
      <c r="D7141" s="37">
        <v>14.60769</v>
      </c>
      <c r="E7141" s="39">
        <v>743.02</v>
      </c>
      <c r="F7141" s="39">
        <v>2229</v>
      </c>
      <c r="G7141" s="39">
        <v>4179.47</v>
      </c>
      <c r="H7141" s="38">
        <v>5</v>
      </c>
      <c r="I7141" s="38">
        <v>4284</v>
      </c>
      <c r="J7141" s="37">
        <v>18.096928734999999</v>
      </c>
      <c r="K7141" s="37">
        <v>31.592022901</v>
      </c>
      <c r="L7141" s="37">
        <v>23.694507986000001</v>
      </c>
      <c r="M7141" s="37">
        <v>0.57255921210000005</v>
      </c>
      <c r="N7141" s="37">
        <v>12.064736818</v>
      </c>
      <c r="O7141" s="37">
        <v>48.866369853000002</v>
      </c>
      <c r="P7141" s="37">
        <v>7</v>
      </c>
      <c r="Q7141" s="37">
        <v>92.803195099999996</v>
      </c>
      <c r="R7141" s="38">
        <v>140138</v>
      </c>
      <c r="S7141" s="37">
        <v>2.6411199999999999</v>
      </c>
      <c r="T7141" s="38">
        <v>4</v>
      </c>
      <c r="U7141" s="38">
        <v>3</v>
      </c>
      <c r="V7141" s="38">
        <v>1</v>
      </c>
    </row>
    <row r="7142" spans="1:22" ht="13.5" customHeight="1" x14ac:dyDescent="0.2">
      <c r="A7142" s="32" t="s">
        <v>7138</v>
      </c>
      <c r="B7142" s="32" t="s">
        <v>14910</v>
      </c>
      <c r="C7142" s="32" t="s">
        <v>18161</v>
      </c>
      <c r="D7142" s="37">
        <v>2.5008240000000002</v>
      </c>
      <c r="E7142" s="39">
        <v>154.01</v>
      </c>
      <c r="F7142" s="39">
        <v>1679</v>
      </c>
      <c r="G7142" s="39">
        <v>901.63</v>
      </c>
      <c r="H7142" s="38">
        <v>2</v>
      </c>
      <c r="I7142" s="38">
        <v>3585</v>
      </c>
      <c r="J7142" s="37">
        <v>84.827170499999994</v>
      </c>
      <c r="K7142" s="37">
        <v>77.452993261000003</v>
      </c>
      <c r="L7142" s="37">
        <v>66.301309467999999</v>
      </c>
      <c r="M7142" s="37">
        <v>4.3237748719000004</v>
      </c>
      <c r="N7142" s="37">
        <v>50.122494861</v>
      </c>
      <c r="O7142" s="37">
        <v>87.967533762000002</v>
      </c>
      <c r="P7142" s="37">
        <v>7</v>
      </c>
      <c r="Q7142" s="37" t="s">
        <v>15680</v>
      </c>
      <c r="R7142" s="38">
        <v>192251</v>
      </c>
      <c r="S7142" s="37">
        <v>2.6411199999999999</v>
      </c>
      <c r="T7142" s="38">
        <v>0</v>
      </c>
      <c r="U7142" s="38">
        <v>0</v>
      </c>
      <c r="V7142" s="38">
        <v>1</v>
      </c>
    </row>
    <row r="7143" spans="1:22" ht="13.5" customHeight="1" x14ac:dyDescent="0.2">
      <c r="A7143" s="32" t="s">
        <v>7139</v>
      </c>
      <c r="B7143" s="32" t="s">
        <v>14911</v>
      </c>
      <c r="C7143" s="32" t="s">
        <v>18161</v>
      </c>
      <c r="D7143" s="37">
        <v>1.722504</v>
      </c>
      <c r="E7143" s="39">
        <v>631.01</v>
      </c>
      <c r="F7143" s="39">
        <v>1780</v>
      </c>
      <c r="G7143" s="39">
        <v>3466.86</v>
      </c>
      <c r="H7143" s="38">
        <v>3</v>
      </c>
      <c r="I7143" s="38">
        <v>3590</v>
      </c>
      <c r="J7143" s="37">
        <v>8.0212773796000008</v>
      </c>
      <c r="K7143" s="37">
        <v>19.215585328</v>
      </c>
      <c r="L7143" s="37">
        <v>8.3873439010999995</v>
      </c>
      <c r="M7143" s="37">
        <v>12.425244923999999</v>
      </c>
      <c r="N7143" s="37">
        <v>7.9798805546000002</v>
      </c>
      <c r="O7143" s="37">
        <v>20.093366661000001</v>
      </c>
      <c r="P7143" s="37">
        <v>7</v>
      </c>
      <c r="Q7143" s="37">
        <v>71.553477000000001</v>
      </c>
      <c r="R7143" s="38">
        <v>79483</v>
      </c>
      <c r="S7143" s="37">
        <v>2.6411199999999999</v>
      </c>
      <c r="T7143" s="38">
        <v>1</v>
      </c>
      <c r="U7143" s="38">
        <v>2</v>
      </c>
      <c r="V7143" s="38">
        <v>1</v>
      </c>
    </row>
    <row r="7144" spans="1:22" ht="13.5" customHeight="1" x14ac:dyDescent="0.2">
      <c r="A7144" s="32" t="s">
        <v>7140</v>
      </c>
      <c r="B7144" s="32" t="s">
        <v>14912</v>
      </c>
      <c r="C7144" s="32" t="s">
        <v>18160</v>
      </c>
      <c r="D7144" s="37">
        <v>6.0782879999999997</v>
      </c>
      <c r="E7144" s="39">
        <v>404</v>
      </c>
      <c r="F7144" s="39">
        <v>1230</v>
      </c>
      <c r="G7144" s="39">
        <v>2486.38</v>
      </c>
      <c r="H7144" s="38">
        <v>1</v>
      </c>
      <c r="I7144" s="38">
        <v>2512</v>
      </c>
      <c r="J7144" s="37">
        <v>12.874063498</v>
      </c>
      <c r="K7144" s="37">
        <v>18.077204930000001</v>
      </c>
      <c r="L7144" s="37">
        <v>10.437188341000001</v>
      </c>
      <c r="M7144" s="37">
        <v>3.8709060120999998</v>
      </c>
      <c r="N7144" s="37">
        <v>11.700918701999999</v>
      </c>
      <c r="O7144" s="37">
        <v>8.5828539573999993</v>
      </c>
      <c r="P7144" s="37">
        <v>5.8328759893999997</v>
      </c>
      <c r="Q7144" s="37" t="s">
        <v>15680</v>
      </c>
      <c r="R7144" s="38">
        <v>60782</v>
      </c>
      <c r="S7144" s="37">
        <v>2.6192000000000002</v>
      </c>
      <c r="T7144" s="38">
        <v>0</v>
      </c>
      <c r="U7144" s="38">
        <v>0</v>
      </c>
      <c r="V7144" s="38">
        <v>1</v>
      </c>
    </row>
    <row r="7145" spans="1:22" ht="13.5" customHeight="1" x14ac:dyDescent="0.2">
      <c r="A7145" s="32" t="s">
        <v>7141</v>
      </c>
      <c r="B7145" s="32" t="s">
        <v>14913</v>
      </c>
      <c r="C7145" s="32" t="s">
        <v>18105</v>
      </c>
      <c r="D7145" s="37">
        <v>14.490259999999999</v>
      </c>
      <c r="E7145" s="39">
        <v>193</v>
      </c>
      <c r="F7145" s="39">
        <v>1448</v>
      </c>
      <c r="G7145" s="39">
        <v>2911.78</v>
      </c>
      <c r="H7145" s="38">
        <v>6</v>
      </c>
      <c r="I7145" s="38">
        <v>3095</v>
      </c>
      <c r="J7145" s="37">
        <v>75.121599771000007</v>
      </c>
      <c r="K7145" s="37">
        <v>79.550837881999996</v>
      </c>
      <c r="L7145" s="37">
        <v>66.280554567999999</v>
      </c>
      <c r="M7145" s="37">
        <v>35.586188036999999</v>
      </c>
      <c r="N7145" s="37">
        <v>52.910979804999997</v>
      </c>
      <c r="O7145" s="37">
        <v>71.543925130999995</v>
      </c>
      <c r="P7145" s="37">
        <v>9.9</v>
      </c>
      <c r="Q7145" s="37" t="s">
        <v>15680</v>
      </c>
      <c r="R7145" s="38">
        <v>55520</v>
      </c>
      <c r="S7145" s="37">
        <v>1.9794099999999999</v>
      </c>
      <c r="T7145" s="38">
        <v>2</v>
      </c>
      <c r="U7145" s="38">
        <v>6</v>
      </c>
      <c r="V7145" s="38">
        <v>0</v>
      </c>
    </row>
    <row r="7146" spans="1:22" ht="13.5" customHeight="1" x14ac:dyDescent="0.2">
      <c r="A7146" s="32" t="s">
        <v>7142</v>
      </c>
      <c r="B7146" s="32" t="s">
        <v>14914</v>
      </c>
      <c r="C7146" s="32" t="s">
        <v>18159</v>
      </c>
      <c r="D7146" s="37">
        <v>9.079815</v>
      </c>
      <c r="E7146" s="39">
        <v>725.98</v>
      </c>
      <c r="F7146" s="39">
        <v>1861</v>
      </c>
      <c r="G7146" s="39">
        <v>3509.22</v>
      </c>
      <c r="H7146" s="38">
        <v>2</v>
      </c>
      <c r="I7146" s="38">
        <v>3571</v>
      </c>
      <c r="J7146" s="37">
        <v>6.5825977440000001</v>
      </c>
      <c r="K7146" s="37">
        <v>9.1846798342000007</v>
      </c>
      <c r="L7146" s="37">
        <v>5.0817944709000002</v>
      </c>
      <c r="M7146" s="37">
        <v>4.5424942349000004</v>
      </c>
      <c r="N7146" s="37">
        <v>4.1497990318999998</v>
      </c>
      <c r="O7146" s="37">
        <v>5.0051999162999996</v>
      </c>
      <c r="P7146" s="37">
        <v>6.1511015119000003</v>
      </c>
      <c r="Q7146" s="37">
        <v>74.630557800000005</v>
      </c>
      <c r="R7146" s="38">
        <v>60719</v>
      </c>
      <c r="S7146" s="37">
        <v>2.6966800000000002</v>
      </c>
      <c r="T7146" s="38">
        <v>0</v>
      </c>
      <c r="U7146" s="38">
        <v>2</v>
      </c>
      <c r="V7146" s="38">
        <v>1</v>
      </c>
    </row>
    <row r="7147" spans="1:22" ht="13.5" customHeight="1" x14ac:dyDescent="0.2">
      <c r="A7147" s="32" t="s">
        <v>7143</v>
      </c>
      <c r="B7147" s="32" t="s">
        <v>14915</v>
      </c>
      <c r="C7147" s="32" t="s">
        <v>18160</v>
      </c>
      <c r="D7147" s="37">
        <v>4.360163</v>
      </c>
      <c r="E7147" s="39">
        <v>101</v>
      </c>
      <c r="F7147" s="39">
        <v>941</v>
      </c>
      <c r="G7147" s="39">
        <v>706.35</v>
      </c>
      <c r="H7147" s="38">
        <v>1</v>
      </c>
      <c r="I7147" s="38">
        <v>2083</v>
      </c>
      <c r="J7147" s="37">
        <v>51.878614622000001</v>
      </c>
      <c r="K7147" s="37">
        <v>61.591608387999997</v>
      </c>
      <c r="L7147" s="37">
        <v>45.427092858999998</v>
      </c>
      <c r="M7147" s="37">
        <v>4.1642992862000003</v>
      </c>
      <c r="N7147" s="37">
        <v>37.837635818000003</v>
      </c>
      <c r="O7147" s="37">
        <v>78.982543659000001</v>
      </c>
      <c r="P7147" s="37">
        <v>6.3944525547</v>
      </c>
      <c r="Q7147" s="37" t="s">
        <v>15680</v>
      </c>
      <c r="R7147" s="38">
        <v>103030</v>
      </c>
      <c r="S7147" s="37">
        <v>2.6192000000000002</v>
      </c>
      <c r="T7147" s="38">
        <v>0</v>
      </c>
      <c r="U7147" s="38">
        <v>0</v>
      </c>
      <c r="V7147" s="38">
        <v>1</v>
      </c>
    </row>
    <row r="7148" spans="1:22" ht="13.5" customHeight="1" x14ac:dyDescent="0.2">
      <c r="A7148" s="32" t="s">
        <v>7144</v>
      </c>
      <c r="B7148" s="32" t="s">
        <v>14916</v>
      </c>
      <c r="C7148" s="32" t="s">
        <v>18160</v>
      </c>
      <c r="D7148" s="37">
        <v>1.059939</v>
      </c>
      <c r="E7148" s="39">
        <v>455.01</v>
      </c>
      <c r="F7148" s="39">
        <v>1151</v>
      </c>
      <c r="G7148" s="39">
        <v>2340.2800000000002</v>
      </c>
      <c r="H7148" s="38">
        <v>1</v>
      </c>
      <c r="I7148" s="38">
        <v>2381</v>
      </c>
      <c r="J7148" s="37">
        <v>31.620216838000001</v>
      </c>
      <c r="K7148" s="37">
        <v>38.520682432999998</v>
      </c>
      <c r="L7148" s="37">
        <v>31.963642495999999</v>
      </c>
      <c r="M7148" s="37">
        <v>11.914608103000001</v>
      </c>
      <c r="N7148" s="37">
        <v>16.664385446000001</v>
      </c>
      <c r="O7148" s="37">
        <v>9.6156449557000006</v>
      </c>
      <c r="P7148" s="37">
        <v>6.2325075834000003</v>
      </c>
      <c r="Q7148" s="37" t="s">
        <v>15680</v>
      </c>
      <c r="R7148" s="38">
        <v>96473</v>
      </c>
      <c r="S7148" s="37">
        <v>2.6192000000000002</v>
      </c>
      <c r="T7148" s="38">
        <v>0</v>
      </c>
      <c r="U7148" s="38">
        <v>0</v>
      </c>
      <c r="V7148" s="38">
        <v>1</v>
      </c>
    </row>
    <row r="7149" spans="1:22" ht="13.5" customHeight="1" x14ac:dyDescent="0.2">
      <c r="A7149" s="32" t="s">
        <v>7145</v>
      </c>
      <c r="B7149" s="32" t="s">
        <v>14917</v>
      </c>
      <c r="C7149" s="32" t="s">
        <v>18160</v>
      </c>
      <c r="D7149" s="37">
        <v>3.882314</v>
      </c>
      <c r="E7149" s="39">
        <v>278</v>
      </c>
      <c r="F7149" s="39">
        <v>772</v>
      </c>
      <c r="G7149" s="39" t="s">
        <v>15680</v>
      </c>
      <c r="H7149" s="38">
        <v>1</v>
      </c>
      <c r="I7149" s="38">
        <v>1486</v>
      </c>
      <c r="J7149" s="37" t="s">
        <v>15680</v>
      </c>
      <c r="K7149" s="37" t="s">
        <v>15680</v>
      </c>
      <c r="L7149" s="37" t="s">
        <v>15680</v>
      </c>
      <c r="M7149" s="37" t="s">
        <v>15680</v>
      </c>
      <c r="N7149" s="37" t="s">
        <v>15680</v>
      </c>
      <c r="O7149" s="37" t="s">
        <v>15680</v>
      </c>
      <c r="P7149" s="37">
        <v>5.3</v>
      </c>
      <c r="Q7149" s="37" t="s">
        <v>15680</v>
      </c>
      <c r="R7149" s="38">
        <v>29951</v>
      </c>
      <c r="S7149" s="37">
        <v>2.6192000000000002</v>
      </c>
      <c r="T7149" s="38">
        <v>0</v>
      </c>
      <c r="U7149" s="38">
        <v>0</v>
      </c>
      <c r="V7149" s="38">
        <v>1</v>
      </c>
    </row>
    <row r="7150" spans="1:22" ht="13.5" customHeight="1" x14ac:dyDescent="0.2">
      <c r="A7150" s="32" t="s">
        <v>7146</v>
      </c>
      <c r="B7150" s="32" t="s">
        <v>14918</v>
      </c>
      <c r="C7150" s="32" t="s">
        <v>18160</v>
      </c>
      <c r="D7150" s="37">
        <v>14.148099999999999</v>
      </c>
      <c r="E7150" s="39">
        <v>112.99</v>
      </c>
      <c r="F7150" s="39">
        <v>1197</v>
      </c>
      <c r="G7150" s="39">
        <v>1321.38</v>
      </c>
      <c r="H7150" s="38">
        <v>1</v>
      </c>
      <c r="I7150" s="38">
        <v>2663</v>
      </c>
      <c r="J7150" s="37">
        <v>44.747288654000002</v>
      </c>
      <c r="K7150" s="37">
        <v>74.29973588</v>
      </c>
      <c r="L7150" s="37">
        <v>35.151437254999998</v>
      </c>
      <c r="M7150" s="37">
        <v>8.0252461407000002</v>
      </c>
      <c r="N7150" s="37">
        <v>41.350473845000003</v>
      </c>
      <c r="O7150" s="37">
        <v>62.750825753999997</v>
      </c>
      <c r="P7150" s="37">
        <v>7</v>
      </c>
      <c r="Q7150" s="37" t="s">
        <v>15680</v>
      </c>
      <c r="R7150" s="38">
        <v>76216</v>
      </c>
      <c r="S7150" s="37">
        <v>2.6192000000000002</v>
      </c>
      <c r="T7150" s="38">
        <v>1</v>
      </c>
      <c r="U7150" s="38">
        <v>0</v>
      </c>
      <c r="V7150" s="38">
        <v>1</v>
      </c>
    </row>
    <row r="7151" spans="1:22" ht="13.5" customHeight="1" x14ac:dyDescent="0.2">
      <c r="A7151" s="32" t="s">
        <v>7147</v>
      </c>
      <c r="B7151" s="32" t="s">
        <v>14919</v>
      </c>
      <c r="C7151" s="32" t="s">
        <v>18069</v>
      </c>
      <c r="D7151" s="37">
        <v>2.9494570000000002</v>
      </c>
      <c r="E7151" s="39">
        <v>675.01</v>
      </c>
      <c r="F7151" s="39">
        <v>2380</v>
      </c>
      <c r="G7151" s="39">
        <v>1215.8900000000001</v>
      </c>
      <c r="H7151" s="38">
        <v>4</v>
      </c>
      <c r="I7151" s="38">
        <v>4975</v>
      </c>
      <c r="J7151" s="37">
        <v>60.476904327</v>
      </c>
      <c r="K7151" s="37">
        <v>50.429524299000001</v>
      </c>
      <c r="L7151" s="37">
        <v>49.491089625000001</v>
      </c>
      <c r="M7151" s="37">
        <v>3.2848603230000002</v>
      </c>
      <c r="N7151" s="37">
        <v>19.528178842999999</v>
      </c>
      <c r="O7151" s="37">
        <v>53.948915352</v>
      </c>
      <c r="P7151" s="37">
        <v>9.6</v>
      </c>
      <c r="Q7151" s="37">
        <v>87.187128599999994</v>
      </c>
      <c r="R7151" s="38">
        <v>180806</v>
      </c>
      <c r="S7151" s="37">
        <v>2.3022</v>
      </c>
      <c r="T7151" s="38">
        <v>1</v>
      </c>
      <c r="U7151" s="38">
        <v>1</v>
      </c>
      <c r="V7151" s="38">
        <v>1</v>
      </c>
    </row>
    <row r="7152" spans="1:22" ht="13.5" customHeight="1" x14ac:dyDescent="0.2">
      <c r="A7152" s="32" t="s">
        <v>7148</v>
      </c>
      <c r="B7152" s="32" t="s">
        <v>14920</v>
      </c>
      <c r="C7152" s="32" t="s">
        <v>18160</v>
      </c>
      <c r="D7152" s="37">
        <v>6.9575420000000001</v>
      </c>
      <c r="E7152" s="39">
        <v>644</v>
      </c>
      <c r="F7152" s="39">
        <v>1463</v>
      </c>
      <c r="G7152" s="39">
        <v>2805.89</v>
      </c>
      <c r="H7152" s="38">
        <v>2</v>
      </c>
      <c r="I7152" s="38">
        <v>2855</v>
      </c>
      <c r="J7152" s="37">
        <v>16.281660031000001</v>
      </c>
      <c r="K7152" s="37">
        <v>27.875573943999999</v>
      </c>
      <c r="L7152" s="37">
        <v>15.978875535</v>
      </c>
      <c r="M7152" s="37">
        <v>9.7858873178000003</v>
      </c>
      <c r="N7152" s="37">
        <v>4.7193109163000004</v>
      </c>
      <c r="O7152" s="37">
        <v>11.649118679000001</v>
      </c>
      <c r="P7152" s="37">
        <v>5.7241855117</v>
      </c>
      <c r="Q7152" s="37">
        <v>66.004600499999995</v>
      </c>
      <c r="R7152" s="38">
        <v>89379</v>
      </c>
      <c r="S7152" s="37">
        <v>2.6192000000000002</v>
      </c>
      <c r="T7152" s="38">
        <v>0</v>
      </c>
      <c r="U7152" s="38">
        <v>2</v>
      </c>
      <c r="V7152" s="38">
        <v>0</v>
      </c>
    </row>
    <row r="7153" spans="1:22" ht="13.5" customHeight="1" x14ac:dyDescent="0.2">
      <c r="A7153" s="32" t="s">
        <v>7149</v>
      </c>
      <c r="B7153" s="32" t="s">
        <v>14921</v>
      </c>
      <c r="C7153" s="32" t="s">
        <v>18160</v>
      </c>
      <c r="D7153" s="37">
        <v>2.6109659999999999</v>
      </c>
      <c r="E7153" s="39">
        <v>507.99</v>
      </c>
      <c r="F7153" s="39">
        <v>1131</v>
      </c>
      <c r="G7153" s="39">
        <v>2205.09</v>
      </c>
      <c r="H7153" s="38">
        <v>1</v>
      </c>
      <c r="I7153" s="38">
        <v>2243</v>
      </c>
      <c r="J7153" s="37">
        <v>31.308625685999999</v>
      </c>
      <c r="K7153" s="37">
        <v>38.072677124999998</v>
      </c>
      <c r="L7153" s="37">
        <v>31.238371661999999</v>
      </c>
      <c r="M7153" s="37">
        <v>12.55844525</v>
      </c>
      <c r="N7153" s="37">
        <v>16.234605720000001</v>
      </c>
      <c r="O7153" s="37">
        <v>8.7529782012999995</v>
      </c>
      <c r="P7153" s="37">
        <v>6.3705568719999999</v>
      </c>
      <c r="Q7153" s="37" t="s">
        <v>15680</v>
      </c>
      <c r="R7153" s="38">
        <v>60212</v>
      </c>
      <c r="S7153" s="37">
        <v>2.6192000000000002</v>
      </c>
      <c r="T7153" s="38">
        <v>0</v>
      </c>
      <c r="U7153" s="38">
        <v>1</v>
      </c>
      <c r="V7153" s="38">
        <v>0</v>
      </c>
    </row>
    <row r="7154" spans="1:22" ht="13.5" customHeight="1" x14ac:dyDescent="0.2">
      <c r="A7154" s="32" t="s">
        <v>7150</v>
      </c>
      <c r="B7154" s="32" t="s">
        <v>14922</v>
      </c>
      <c r="C7154" s="32" t="s">
        <v>18161</v>
      </c>
      <c r="D7154" s="37">
        <v>5.2275369999999999</v>
      </c>
      <c r="E7154" s="39">
        <v>430.99</v>
      </c>
      <c r="F7154" s="39">
        <v>1257</v>
      </c>
      <c r="G7154" s="39">
        <v>2531.91</v>
      </c>
      <c r="H7154" s="38">
        <v>1</v>
      </c>
      <c r="I7154" s="38">
        <v>2649</v>
      </c>
      <c r="J7154" s="37">
        <v>32.340264492999999</v>
      </c>
      <c r="K7154" s="37">
        <v>52.036267586999998</v>
      </c>
      <c r="L7154" s="37">
        <v>36.185809972000001</v>
      </c>
      <c r="M7154" s="37">
        <v>4.4320371248999999</v>
      </c>
      <c r="N7154" s="37">
        <v>39.747454253999997</v>
      </c>
      <c r="O7154" s="37">
        <v>47.209373761000002</v>
      </c>
      <c r="P7154" s="37">
        <v>7</v>
      </c>
      <c r="Q7154" s="37" t="s">
        <v>15680</v>
      </c>
      <c r="R7154" s="38">
        <v>46141</v>
      </c>
      <c r="S7154" s="37">
        <v>2.6411199999999999</v>
      </c>
      <c r="T7154" s="38">
        <v>0</v>
      </c>
      <c r="U7154" s="38">
        <v>0</v>
      </c>
      <c r="V7154" s="38">
        <v>1</v>
      </c>
    </row>
    <row r="7155" spans="1:22" ht="13.5" customHeight="1" x14ac:dyDescent="0.2">
      <c r="A7155" s="32" t="s">
        <v>7151</v>
      </c>
      <c r="B7155" s="32" t="s">
        <v>14923</v>
      </c>
      <c r="C7155" s="32" t="s">
        <v>18161</v>
      </c>
      <c r="D7155" s="37">
        <v>6.8678129999999999</v>
      </c>
      <c r="E7155" s="39">
        <v>71.989999999999995</v>
      </c>
      <c r="F7155" s="39">
        <v>899</v>
      </c>
      <c r="G7155" s="39">
        <v>1040.1300000000001</v>
      </c>
      <c r="H7155" s="38">
        <v>1</v>
      </c>
      <c r="I7155" s="38">
        <v>1897</v>
      </c>
      <c r="J7155" s="37">
        <v>68.399066031999993</v>
      </c>
      <c r="K7155" s="37">
        <v>71.443119467000002</v>
      </c>
      <c r="L7155" s="37">
        <v>72.007465976999995</v>
      </c>
      <c r="M7155" s="37">
        <v>0.27170710910000001</v>
      </c>
      <c r="N7155" s="37">
        <v>30.352087569999998</v>
      </c>
      <c r="O7155" s="37">
        <v>83.653584445999996</v>
      </c>
      <c r="P7155" s="37">
        <v>7</v>
      </c>
      <c r="Q7155" s="37" t="s">
        <v>15680</v>
      </c>
      <c r="R7155" s="38">
        <v>46736</v>
      </c>
      <c r="S7155" s="37">
        <v>2.6411199999999999</v>
      </c>
      <c r="T7155" s="38">
        <v>0</v>
      </c>
      <c r="U7155" s="38">
        <v>0</v>
      </c>
      <c r="V7155" s="38">
        <v>0</v>
      </c>
    </row>
    <row r="7156" spans="1:22" ht="13.5" customHeight="1" x14ac:dyDescent="0.2">
      <c r="A7156" s="32" t="s">
        <v>7152</v>
      </c>
      <c r="B7156" s="32" t="s">
        <v>14924</v>
      </c>
      <c r="C7156" s="32" t="s">
        <v>18161</v>
      </c>
      <c r="D7156" s="37">
        <v>3.8754719999999998</v>
      </c>
      <c r="E7156" s="39">
        <v>358.98</v>
      </c>
      <c r="F7156" s="39">
        <v>2009</v>
      </c>
      <c r="G7156" s="39">
        <v>1437.59</v>
      </c>
      <c r="H7156" s="38">
        <v>4</v>
      </c>
      <c r="I7156" s="38">
        <v>4355</v>
      </c>
      <c r="J7156" s="37">
        <v>74.240805178000002</v>
      </c>
      <c r="K7156" s="37">
        <v>72.634941648999998</v>
      </c>
      <c r="L7156" s="37">
        <v>57.522935025000002</v>
      </c>
      <c r="M7156" s="37">
        <v>4.4538110967</v>
      </c>
      <c r="N7156" s="37">
        <v>50.235250653000001</v>
      </c>
      <c r="O7156" s="37">
        <v>79.430499150000003</v>
      </c>
      <c r="P7156" s="37">
        <v>7</v>
      </c>
      <c r="Q7156" s="37">
        <v>67.586853700000006</v>
      </c>
      <c r="R7156" s="38">
        <v>119936</v>
      </c>
      <c r="S7156" s="37">
        <v>2.6411199999999999</v>
      </c>
      <c r="T7156" s="38">
        <v>2</v>
      </c>
      <c r="U7156" s="38">
        <v>1</v>
      </c>
      <c r="V7156" s="38">
        <v>1</v>
      </c>
    </row>
    <row r="7157" spans="1:22" ht="13.5" customHeight="1" x14ac:dyDescent="0.2">
      <c r="A7157" s="32" t="s">
        <v>7153</v>
      </c>
      <c r="B7157" s="32" t="s">
        <v>14925</v>
      </c>
      <c r="C7157" s="32" t="s">
        <v>18160</v>
      </c>
      <c r="D7157" s="37">
        <v>5.4591979999999998</v>
      </c>
      <c r="E7157" s="39">
        <v>482.01</v>
      </c>
      <c r="F7157" s="39">
        <v>1048</v>
      </c>
      <c r="G7157" s="39">
        <v>1617.29</v>
      </c>
      <c r="H7157" s="38">
        <v>1</v>
      </c>
      <c r="I7157" s="38">
        <v>2177</v>
      </c>
      <c r="J7157" s="37">
        <v>40.203910497000003</v>
      </c>
      <c r="K7157" s="37">
        <v>62.402983298000002</v>
      </c>
      <c r="L7157" s="37">
        <v>34.503528402999997</v>
      </c>
      <c r="M7157" s="37">
        <v>5.6455997369000004</v>
      </c>
      <c r="N7157" s="37">
        <v>42.544319107</v>
      </c>
      <c r="O7157" s="37">
        <v>27.832058559</v>
      </c>
      <c r="P7157" s="37">
        <v>7</v>
      </c>
      <c r="Q7157" s="37" t="s">
        <v>15680</v>
      </c>
      <c r="R7157" s="38">
        <v>83905</v>
      </c>
      <c r="S7157" s="37">
        <v>2.6192000000000002</v>
      </c>
      <c r="T7157" s="38">
        <v>0</v>
      </c>
      <c r="U7157" s="38">
        <v>1</v>
      </c>
      <c r="V7157" s="38">
        <v>1</v>
      </c>
    </row>
    <row r="7158" spans="1:22" ht="13.5" customHeight="1" x14ac:dyDescent="0.2">
      <c r="A7158" s="32" t="s">
        <v>7154</v>
      </c>
      <c r="B7158" s="32" t="s">
        <v>14926</v>
      </c>
      <c r="C7158" s="32" t="s">
        <v>18106</v>
      </c>
      <c r="D7158" s="37">
        <v>9.0794420000000002</v>
      </c>
      <c r="E7158" s="39">
        <v>1689.04</v>
      </c>
      <c r="F7158" s="39">
        <v>5276</v>
      </c>
      <c r="G7158" s="39">
        <v>9464.9500000000007</v>
      </c>
      <c r="H7158" s="38">
        <v>6</v>
      </c>
      <c r="I7158" s="38">
        <v>10249</v>
      </c>
      <c r="J7158" s="37">
        <v>36.316466525999999</v>
      </c>
      <c r="K7158" s="37">
        <v>53.589720145999998</v>
      </c>
      <c r="L7158" s="37">
        <v>36.729526188999998</v>
      </c>
      <c r="M7158" s="37">
        <v>7.4786539074</v>
      </c>
      <c r="N7158" s="37">
        <v>45.419935948000003</v>
      </c>
      <c r="O7158" s="37">
        <v>36.292139540000001</v>
      </c>
      <c r="P7158" s="37">
        <v>9.7784513437000005</v>
      </c>
      <c r="Q7158" s="37">
        <v>86.333268000000004</v>
      </c>
      <c r="R7158" s="38">
        <v>365063</v>
      </c>
      <c r="S7158" s="37">
        <v>1.6307499999999999</v>
      </c>
      <c r="T7158" s="38">
        <v>3</v>
      </c>
      <c r="U7158" s="38">
        <v>5</v>
      </c>
      <c r="V7158" s="38">
        <v>3</v>
      </c>
    </row>
    <row r="7159" spans="1:22" ht="13.5" customHeight="1" x14ac:dyDescent="0.2">
      <c r="A7159" s="32" t="s">
        <v>7155</v>
      </c>
      <c r="B7159" s="32" t="s">
        <v>14927</v>
      </c>
      <c r="C7159" s="32" t="s">
        <v>18106</v>
      </c>
      <c r="D7159" s="37">
        <v>7.6094119999999998</v>
      </c>
      <c r="E7159" s="39">
        <v>1364.98</v>
      </c>
      <c r="F7159" s="39">
        <v>4108</v>
      </c>
      <c r="G7159" s="39">
        <v>4670.78</v>
      </c>
      <c r="H7159" s="38">
        <v>5</v>
      </c>
      <c r="I7159" s="38">
        <v>8632</v>
      </c>
      <c r="J7159" s="37">
        <v>46.706341076000001</v>
      </c>
      <c r="K7159" s="37">
        <v>54.578919616</v>
      </c>
      <c r="L7159" s="37">
        <v>36.518732296000003</v>
      </c>
      <c r="M7159" s="37">
        <v>6.5149944604999996</v>
      </c>
      <c r="N7159" s="37">
        <v>35.894132501999998</v>
      </c>
      <c r="O7159" s="37">
        <v>40.844105694</v>
      </c>
      <c r="P7159" s="37">
        <v>9.7896132116000008</v>
      </c>
      <c r="Q7159" s="37">
        <v>86.754412500000001</v>
      </c>
      <c r="R7159" s="38">
        <v>160834</v>
      </c>
      <c r="S7159" s="37">
        <v>1.6307499999999999</v>
      </c>
      <c r="T7159" s="38">
        <v>1</v>
      </c>
      <c r="U7159" s="38">
        <v>5</v>
      </c>
      <c r="V7159" s="38">
        <v>2</v>
      </c>
    </row>
    <row r="7160" spans="1:22" ht="13.5" customHeight="1" x14ac:dyDescent="0.2">
      <c r="A7160" s="32" t="s">
        <v>7156</v>
      </c>
      <c r="B7160" s="32" t="s">
        <v>14928</v>
      </c>
      <c r="C7160" s="32" t="s">
        <v>18106</v>
      </c>
      <c r="D7160" s="37">
        <v>9.235201</v>
      </c>
      <c r="E7160" s="39">
        <v>2130.0300000000002</v>
      </c>
      <c r="F7160" s="39">
        <v>6837</v>
      </c>
      <c r="G7160" s="39">
        <v>13034.24</v>
      </c>
      <c r="H7160" s="38">
        <v>4</v>
      </c>
      <c r="I7160" s="38">
        <v>13600</v>
      </c>
      <c r="J7160" s="37">
        <v>15.932545262</v>
      </c>
      <c r="K7160" s="37">
        <v>32.622381793999999</v>
      </c>
      <c r="L7160" s="37">
        <v>14.135436992000001</v>
      </c>
      <c r="M7160" s="37">
        <v>10.310544037</v>
      </c>
      <c r="N7160" s="37">
        <v>16.473935727000001</v>
      </c>
      <c r="O7160" s="37">
        <v>18.119645887000001</v>
      </c>
      <c r="P7160" s="37">
        <v>9.7944114355000007</v>
      </c>
      <c r="Q7160" s="37">
        <v>81.531503499999999</v>
      </c>
      <c r="R7160" s="38">
        <v>270787</v>
      </c>
      <c r="S7160" s="37">
        <v>1.6307499999999999</v>
      </c>
      <c r="T7160" s="38">
        <v>1</v>
      </c>
      <c r="U7160" s="38">
        <v>4</v>
      </c>
      <c r="V7160" s="38">
        <v>1</v>
      </c>
    </row>
    <row r="7161" spans="1:22" ht="13.5" customHeight="1" x14ac:dyDescent="0.2">
      <c r="A7161" s="32" t="s">
        <v>7157</v>
      </c>
      <c r="B7161" s="32" t="s">
        <v>14929</v>
      </c>
      <c r="C7161" s="32" t="s">
        <v>18106</v>
      </c>
      <c r="D7161" s="37">
        <v>6.284796</v>
      </c>
      <c r="E7161" s="39">
        <v>1052.03</v>
      </c>
      <c r="F7161" s="39">
        <v>4047</v>
      </c>
      <c r="G7161" s="39">
        <v>3195.99</v>
      </c>
      <c r="H7161" s="38">
        <v>4</v>
      </c>
      <c r="I7161" s="38">
        <v>7982</v>
      </c>
      <c r="J7161" s="37">
        <v>49.604560055</v>
      </c>
      <c r="K7161" s="37">
        <v>54.676806730999999</v>
      </c>
      <c r="L7161" s="37">
        <v>40.519522223999999</v>
      </c>
      <c r="M7161" s="37">
        <v>5.6214424946000001</v>
      </c>
      <c r="N7161" s="37">
        <v>31.897235544000001</v>
      </c>
      <c r="O7161" s="37">
        <v>46.293264375</v>
      </c>
      <c r="P7161" s="37">
        <v>9.8406646627000001</v>
      </c>
      <c r="Q7161" s="37">
        <v>76.122639100000001</v>
      </c>
      <c r="R7161" s="38">
        <v>290471</v>
      </c>
      <c r="S7161" s="37">
        <v>1.6307499999999999</v>
      </c>
      <c r="T7161" s="38">
        <v>1</v>
      </c>
      <c r="U7161" s="38">
        <v>2</v>
      </c>
      <c r="V7161" s="38">
        <v>1</v>
      </c>
    </row>
    <row r="7162" spans="1:22" ht="13.5" customHeight="1" x14ac:dyDescent="0.2">
      <c r="A7162" s="32" t="s">
        <v>7158</v>
      </c>
      <c r="B7162" s="32" t="s">
        <v>14930</v>
      </c>
      <c r="C7162" s="32" t="s">
        <v>18106</v>
      </c>
      <c r="D7162" s="37">
        <v>5.295801</v>
      </c>
      <c r="E7162" s="39">
        <v>1328.99</v>
      </c>
      <c r="F7162" s="39">
        <v>3765</v>
      </c>
      <c r="G7162" s="39">
        <v>7132.79</v>
      </c>
      <c r="H7162" s="38">
        <v>4</v>
      </c>
      <c r="I7162" s="38">
        <v>7403</v>
      </c>
      <c r="J7162" s="37">
        <v>15.419453403</v>
      </c>
      <c r="K7162" s="37">
        <v>29.436022707999999</v>
      </c>
      <c r="L7162" s="37">
        <v>15.423757375999999</v>
      </c>
      <c r="M7162" s="37">
        <v>10.193369053</v>
      </c>
      <c r="N7162" s="37">
        <v>11.013229172999999</v>
      </c>
      <c r="O7162" s="37">
        <v>18.318706616</v>
      </c>
      <c r="P7162" s="37">
        <v>9.8935479064000003</v>
      </c>
      <c r="Q7162" s="37">
        <v>75.472089699999998</v>
      </c>
      <c r="R7162" s="38">
        <v>258809</v>
      </c>
      <c r="S7162" s="37">
        <v>1.6307499999999999</v>
      </c>
      <c r="T7162" s="38">
        <v>1</v>
      </c>
      <c r="U7162" s="38">
        <v>4</v>
      </c>
      <c r="V7162" s="38">
        <v>0</v>
      </c>
    </row>
    <row r="7163" spans="1:22" ht="13.5" customHeight="1" x14ac:dyDescent="0.2">
      <c r="A7163" s="32" t="s">
        <v>7159</v>
      </c>
      <c r="B7163" s="32" t="s">
        <v>14931</v>
      </c>
      <c r="C7163" s="32" t="s">
        <v>18106</v>
      </c>
      <c r="D7163" s="37">
        <v>9.1911039999999993</v>
      </c>
      <c r="E7163" s="39">
        <v>1353.01</v>
      </c>
      <c r="F7163" s="39">
        <v>3966</v>
      </c>
      <c r="G7163" s="39">
        <v>7545.13</v>
      </c>
      <c r="H7163" s="38">
        <v>4</v>
      </c>
      <c r="I7163" s="38">
        <v>7801</v>
      </c>
      <c r="J7163" s="37">
        <v>20.065235001000001</v>
      </c>
      <c r="K7163" s="37">
        <v>36.966189555</v>
      </c>
      <c r="L7163" s="37">
        <v>18.029269224</v>
      </c>
      <c r="M7163" s="37">
        <v>8.9170499320999994</v>
      </c>
      <c r="N7163" s="37">
        <v>13.864772324</v>
      </c>
      <c r="O7163" s="37">
        <v>20.964045701</v>
      </c>
      <c r="P7163" s="37">
        <v>9.8524891775000007</v>
      </c>
      <c r="Q7163" s="37">
        <v>75.461683600000001</v>
      </c>
      <c r="R7163" s="38">
        <v>248833</v>
      </c>
      <c r="S7163" s="37">
        <v>1.6307499999999999</v>
      </c>
      <c r="T7163" s="38">
        <v>2</v>
      </c>
      <c r="U7163" s="38">
        <v>2</v>
      </c>
      <c r="V7163" s="38">
        <v>3</v>
      </c>
    </row>
    <row r="7164" spans="1:22" ht="13.5" customHeight="1" x14ac:dyDescent="0.2">
      <c r="A7164" s="32" t="s">
        <v>7160</v>
      </c>
      <c r="B7164" s="32" t="s">
        <v>14932</v>
      </c>
      <c r="C7164" s="32" t="s">
        <v>18106</v>
      </c>
      <c r="D7164" s="37">
        <v>3.0983969999999998</v>
      </c>
      <c r="E7164" s="39">
        <v>1765.03</v>
      </c>
      <c r="F7164" s="39">
        <v>5453</v>
      </c>
      <c r="G7164" s="39">
        <v>10191.23</v>
      </c>
      <c r="H7164" s="38">
        <v>8</v>
      </c>
      <c r="I7164" s="38">
        <v>10731</v>
      </c>
      <c r="J7164" s="37">
        <v>24.274031235999999</v>
      </c>
      <c r="K7164" s="37">
        <v>42.689446429999997</v>
      </c>
      <c r="L7164" s="37">
        <v>25.911683509</v>
      </c>
      <c r="M7164" s="37">
        <v>12.409330579000001</v>
      </c>
      <c r="N7164" s="37">
        <v>26.266304701999999</v>
      </c>
      <c r="O7164" s="37">
        <v>28.560084834000001</v>
      </c>
      <c r="P7164" s="37">
        <v>9.8889739323000008</v>
      </c>
      <c r="Q7164" s="37">
        <v>85.327641900000003</v>
      </c>
      <c r="R7164" s="38">
        <v>381037</v>
      </c>
      <c r="S7164" s="37">
        <v>1.6307499999999999</v>
      </c>
      <c r="T7164" s="38">
        <v>3</v>
      </c>
      <c r="U7164" s="38">
        <v>8</v>
      </c>
      <c r="V7164" s="38">
        <v>1</v>
      </c>
    </row>
    <row r="7165" spans="1:22" ht="13.5" customHeight="1" x14ac:dyDescent="0.2">
      <c r="A7165" s="32" t="s">
        <v>7161</v>
      </c>
      <c r="B7165" s="32" t="s">
        <v>14933</v>
      </c>
      <c r="C7165" s="32" t="s">
        <v>18106</v>
      </c>
      <c r="D7165" s="37">
        <v>13.98888</v>
      </c>
      <c r="E7165" s="39">
        <v>1855.94</v>
      </c>
      <c r="F7165" s="39">
        <v>7198</v>
      </c>
      <c r="G7165" s="39">
        <v>12598.99</v>
      </c>
      <c r="H7165" s="38">
        <v>10</v>
      </c>
      <c r="I7165" s="38">
        <v>14041</v>
      </c>
      <c r="J7165" s="37">
        <v>41.921220046999998</v>
      </c>
      <c r="K7165" s="37">
        <v>61.153120481000002</v>
      </c>
      <c r="L7165" s="37">
        <v>39.061540764999997</v>
      </c>
      <c r="M7165" s="37">
        <v>5.0308214525999997</v>
      </c>
      <c r="N7165" s="37">
        <v>50.915191149999998</v>
      </c>
      <c r="O7165" s="37">
        <v>40.050559534000001</v>
      </c>
      <c r="P7165" s="37">
        <v>9.8211332828</v>
      </c>
      <c r="Q7165" s="37">
        <v>73.485825800000001</v>
      </c>
      <c r="R7165" s="38">
        <v>503737</v>
      </c>
      <c r="S7165" s="37">
        <v>1.6307499999999999</v>
      </c>
      <c r="T7165" s="38">
        <v>7</v>
      </c>
      <c r="U7165" s="38">
        <v>8</v>
      </c>
      <c r="V7165" s="38">
        <v>2</v>
      </c>
    </row>
    <row r="7166" spans="1:22" ht="13.5" customHeight="1" x14ac:dyDescent="0.2">
      <c r="A7166" s="32" t="s">
        <v>7162</v>
      </c>
      <c r="B7166" s="32" t="s">
        <v>14934</v>
      </c>
      <c r="C7166" s="32" t="s">
        <v>18106</v>
      </c>
      <c r="D7166" s="37">
        <v>6.3456429999999999</v>
      </c>
      <c r="E7166" s="39">
        <v>1212.03</v>
      </c>
      <c r="F7166" s="39">
        <v>3089</v>
      </c>
      <c r="G7166" s="39">
        <v>4600.41</v>
      </c>
      <c r="H7166" s="38">
        <v>5</v>
      </c>
      <c r="I7166" s="38">
        <v>6086</v>
      </c>
      <c r="J7166" s="37">
        <v>24.919047011</v>
      </c>
      <c r="K7166" s="37">
        <v>37.751087249000001</v>
      </c>
      <c r="L7166" s="37">
        <v>25.422936756999999</v>
      </c>
      <c r="M7166" s="37">
        <v>5.3741247691999998</v>
      </c>
      <c r="N7166" s="37">
        <v>34.578968463999999</v>
      </c>
      <c r="O7166" s="37">
        <v>27.600617993</v>
      </c>
      <c r="P7166" s="37">
        <v>9.8395121950999993</v>
      </c>
      <c r="Q7166" s="37">
        <v>92.019618899999998</v>
      </c>
      <c r="R7166" s="38">
        <v>224632</v>
      </c>
      <c r="S7166" s="37">
        <v>1.6307499999999999</v>
      </c>
      <c r="T7166" s="38">
        <v>2</v>
      </c>
      <c r="U7166" s="38">
        <v>4</v>
      </c>
      <c r="V7166" s="38">
        <v>1</v>
      </c>
    </row>
    <row r="7167" spans="1:22" ht="13.5" customHeight="1" x14ac:dyDescent="0.2">
      <c r="A7167" s="32" t="s">
        <v>7163</v>
      </c>
      <c r="B7167" s="32" t="s">
        <v>14935</v>
      </c>
      <c r="C7167" s="32" t="s">
        <v>18106</v>
      </c>
      <c r="D7167" s="37">
        <v>9.4101809999999997</v>
      </c>
      <c r="E7167" s="39">
        <v>1021.99</v>
      </c>
      <c r="F7167" s="39">
        <v>2803</v>
      </c>
      <c r="G7167" s="39">
        <v>4690.01</v>
      </c>
      <c r="H7167" s="38">
        <v>2</v>
      </c>
      <c r="I7167" s="38">
        <v>5667</v>
      </c>
      <c r="J7167" s="37">
        <v>35.368550632000002</v>
      </c>
      <c r="K7167" s="37">
        <v>49.374093541000001</v>
      </c>
      <c r="L7167" s="37">
        <v>31.134485896000001</v>
      </c>
      <c r="M7167" s="37">
        <v>4.9435624706999999</v>
      </c>
      <c r="N7167" s="37">
        <v>25.847689959</v>
      </c>
      <c r="O7167" s="37">
        <v>42.044964059000002</v>
      </c>
      <c r="P7167" s="37">
        <v>9.7662899579999998</v>
      </c>
      <c r="Q7167" s="37">
        <v>86.685379800000007</v>
      </c>
      <c r="R7167" s="38">
        <v>217234</v>
      </c>
      <c r="S7167" s="37">
        <v>1.6307499999999999</v>
      </c>
      <c r="T7167" s="38">
        <v>1</v>
      </c>
      <c r="U7167" s="38">
        <v>2</v>
      </c>
      <c r="V7167" s="38">
        <v>0</v>
      </c>
    </row>
    <row r="7168" spans="1:22" ht="13.5" customHeight="1" x14ac:dyDescent="0.2">
      <c r="A7168" s="32" t="s">
        <v>7164</v>
      </c>
      <c r="B7168" s="32" t="s">
        <v>14936</v>
      </c>
      <c r="C7168" s="32" t="s">
        <v>18106</v>
      </c>
      <c r="D7168" s="37">
        <v>7.5709390000000001</v>
      </c>
      <c r="E7168" s="39">
        <v>1060</v>
      </c>
      <c r="F7168" s="39">
        <v>2950</v>
      </c>
      <c r="G7168" s="39">
        <v>5298.21</v>
      </c>
      <c r="H7168" s="38">
        <v>3</v>
      </c>
      <c r="I7168" s="38">
        <v>5986</v>
      </c>
      <c r="J7168" s="37">
        <v>31.947792826000001</v>
      </c>
      <c r="K7168" s="37">
        <v>50.923070613999997</v>
      </c>
      <c r="L7168" s="37">
        <v>32.257358142999998</v>
      </c>
      <c r="M7168" s="37">
        <v>7.2210649679000003</v>
      </c>
      <c r="N7168" s="37">
        <v>44.785858740999998</v>
      </c>
      <c r="O7168" s="37">
        <v>37.390274988000002</v>
      </c>
      <c r="P7168" s="37">
        <v>9.8599606007999991</v>
      </c>
      <c r="Q7168" s="37">
        <v>77.387737900000005</v>
      </c>
      <c r="R7168" s="38">
        <v>185786</v>
      </c>
      <c r="S7168" s="37">
        <v>1.6307499999999999</v>
      </c>
      <c r="T7168" s="38">
        <v>1</v>
      </c>
      <c r="U7168" s="38">
        <v>2</v>
      </c>
      <c r="V7168" s="38">
        <v>2</v>
      </c>
    </row>
    <row r="7169" spans="1:22" ht="13.5" customHeight="1" x14ac:dyDescent="0.2">
      <c r="A7169" s="32" t="s">
        <v>7165</v>
      </c>
      <c r="B7169" s="32" t="s">
        <v>14937</v>
      </c>
      <c r="C7169" s="32" t="s">
        <v>18106</v>
      </c>
      <c r="D7169" s="37">
        <v>6.0436120000000004</v>
      </c>
      <c r="E7169" s="39">
        <v>1088.01</v>
      </c>
      <c r="F7169" s="39">
        <v>3190</v>
      </c>
      <c r="G7169" s="39">
        <v>4304.96</v>
      </c>
      <c r="H7169" s="38">
        <v>5</v>
      </c>
      <c r="I7169" s="38">
        <v>6501</v>
      </c>
      <c r="J7169" s="37">
        <v>63.184853685999997</v>
      </c>
      <c r="K7169" s="37">
        <v>75.579719771000001</v>
      </c>
      <c r="L7169" s="37">
        <v>41.187778367999996</v>
      </c>
      <c r="M7169" s="37">
        <v>9.5430037312000007</v>
      </c>
      <c r="N7169" s="37">
        <v>42.300319897000001</v>
      </c>
      <c r="O7169" s="37">
        <v>46.536113401999998</v>
      </c>
      <c r="P7169" s="37">
        <v>9.7157098852000008</v>
      </c>
      <c r="Q7169" s="37">
        <v>86.923884099999995</v>
      </c>
      <c r="R7169" s="38">
        <v>154059</v>
      </c>
      <c r="S7169" s="37">
        <v>1.6307499999999999</v>
      </c>
      <c r="T7169" s="38">
        <v>3</v>
      </c>
      <c r="U7169" s="38">
        <v>5</v>
      </c>
      <c r="V7169" s="38">
        <v>0</v>
      </c>
    </row>
    <row r="7170" spans="1:22" ht="13.5" customHeight="1" x14ac:dyDescent="0.2">
      <c r="A7170" s="32" t="s">
        <v>7166</v>
      </c>
      <c r="B7170" s="32" t="s">
        <v>14938</v>
      </c>
      <c r="C7170" s="32" t="s">
        <v>18106</v>
      </c>
      <c r="D7170" s="37">
        <v>6.6166</v>
      </c>
      <c r="E7170" s="39">
        <v>654.98</v>
      </c>
      <c r="F7170" s="39">
        <v>2277</v>
      </c>
      <c r="G7170" s="39">
        <v>2433.88</v>
      </c>
      <c r="H7170" s="38">
        <v>3</v>
      </c>
      <c r="I7170" s="38">
        <v>4832</v>
      </c>
      <c r="J7170" s="37">
        <v>61.317316392000002</v>
      </c>
      <c r="K7170" s="37">
        <v>67.410372179999996</v>
      </c>
      <c r="L7170" s="37">
        <v>45.352123036999998</v>
      </c>
      <c r="M7170" s="37">
        <v>8.3527004795999993</v>
      </c>
      <c r="N7170" s="37">
        <v>32.925787364999998</v>
      </c>
      <c r="O7170" s="37">
        <v>42.871959400000001</v>
      </c>
      <c r="P7170" s="37">
        <v>9.7247896212999994</v>
      </c>
      <c r="Q7170" s="37">
        <v>63.092217499999997</v>
      </c>
      <c r="R7170" s="38">
        <v>176256</v>
      </c>
      <c r="S7170" s="37">
        <v>1.6307499999999999</v>
      </c>
      <c r="T7170" s="38">
        <v>2</v>
      </c>
      <c r="U7170" s="38">
        <v>0</v>
      </c>
      <c r="V7170" s="38">
        <v>1</v>
      </c>
    </row>
    <row r="7171" spans="1:22" ht="13.5" customHeight="1" x14ac:dyDescent="0.2">
      <c r="A7171" s="32" t="s">
        <v>7167</v>
      </c>
      <c r="B7171" s="32" t="s">
        <v>14939</v>
      </c>
      <c r="C7171" s="32" t="s">
        <v>18106</v>
      </c>
      <c r="D7171" s="37">
        <v>10.483650000000001</v>
      </c>
      <c r="E7171" s="39">
        <v>1571.99</v>
      </c>
      <c r="F7171" s="39">
        <v>3765</v>
      </c>
      <c r="G7171" s="39">
        <v>6659.13</v>
      </c>
      <c r="H7171" s="38">
        <v>3</v>
      </c>
      <c r="I7171" s="38">
        <v>7710</v>
      </c>
      <c r="J7171" s="37">
        <v>18.977031975999999</v>
      </c>
      <c r="K7171" s="37">
        <v>32.140471392999999</v>
      </c>
      <c r="L7171" s="37">
        <v>16.954913566999998</v>
      </c>
      <c r="M7171" s="37">
        <v>9.3831068657000003</v>
      </c>
      <c r="N7171" s="37">
        <v>20.350445793999999</v>
      </c>
      <c r="O7171" s="37">
        <v>24.471323606999999</v>
      </c>
      <c r="P7171" s="37">
        <v>9.7666871794999999</v>
      </c>
      <c r="Q7171" s="37">
        <v>79.226753500000001</v>
      </c>
      <c r="R7171" s="38">
        <v>265516</v>
      </c>
      <c r="S7171" s="37">
        <v>1.6307499999999999</v>
      </c>
      <c r="T7171" s="38">
        <v>0</v>
      </c>
      <c r="U7171" s="38">
        <v>2</v>
      </c>
      <c r="V7171" s="38">
        <v>1</v>
      </c>
    </row>
    <row r="7172" spans="1:22" ht="13.5" customHeight="1" x14ac:dyDescent="0.2">
      <c r="A7172" s="32" t="s">
        <v>7168</v>
      </c>
      <c r="B7172" s="32" t="s">
        <v>14940</v>
      </c>
      <c r="C7172" s="32" t="s">
        <v>18106</v>
      </c>
      <c r="D7172" s="37">
        <v>7.2459259999999999</v>
      </c>
      <c r="E7172" s="39">
        <v>3234.01</v>
      </c>
      <c r="F7172" s="39">
        <v>10101</v>
      </c>
      <c r="G7172" s="39">
        <v>19495.8</v>
      </c>
      <c r="H7172" s="38">
        <v>13</v>
      </c>
      <c r="I7172" s="38">
        <v>20205</v>
      </c>
      <c r="J7172" s="37">
        <v>13.850357529</v>
      </c>
      <c r="K7172" s="37">
        <v>28.435600336</v>
      </c>
      <c r="L7172" s="37">
        <v>15.072540154</v>
      </c>
      <c r="M7172" s="37">
        <v>10.320336723</v>
      </c>
      <c r="N7172" s="37">
        <v>9.6144826922999993</v>
      </c>
      <c r="O7172" s="37">
        <v>17.381165043999999</v>
      </c>
      <c r="P7172" s="37">
        <v>9.8789710237000001</v>
      </c>
      <c r="Q7172" s="37">
        <v>79.439487799999995</v>
      </c>
      <c r="R7172" s="38">
        <v>620269</v>
      </c>
      <c r="S7172" s="37">
        <v>1.6307499999999999</v>
      </c>
      <c r="T7172" s="38">
        <v>4</v>
      </c>
      <c r="U7172" s="38">
        <v>13</v>
      </c>
      <c r="V7172" s="38">
        <v>4</v>
      </c>
    </row>
    <row r="7173" spans="1:22" ht="13.5" customHeight="1" x14ac:dyDescent="0.2">
      <c r="A7173" s="32" t="s">
        <v>7169</v>
      </c>
      <c r="B7173" s="32" t="s">
        <v>14941</v>
      </c>
      <c r="C7173" s="32" t="s">
        <v>18106</v>
      </c>
      <c r="D7173" s="37">
        <v>9.9933789999999991</v>
      </c>
      <c r="E7173" s="39">
        <v>2821.01</v>
      </c>
      <c r="F7173" s="39">
        <v>6742</v>
      </c>
      <c r="G7173" s="39">
        <v>12666.24</v>
      </c>
      <c r="H7173" s="38">
        <v>9</v>
      </c>
      <c r="I7173" s="38">
        <v>13194</v>
      </c>
      <c r="J7173" s="37">
        <v>22.129858449</v>
      </c>
      <c r="K7173" s="37">
        <v>35.483102481000003</v>
      </c>
      <c r="L7173" s="37">
        <v>22.672570650000001</v>
      </c>
      <c r="M7173" s="37">
        <v>8.0475604685000004</v>
      </c>
      <c r="N7173" s="37">
        <v>24.916104227999998</v>
      </c>
      <c r="O7173" s="37">
        <v>19.360223365</v>
      </c>
      <c r="P7173" s="37">
        <v>9.8680206600999991</v>
      </c>
      <c r="Q7173" s="37">
        <v>92.8633758</v>
      </c>
      <c r="R7173" s="38">
        <v>434639</v>
      </c>
      <c r="S7173" s="37">
        <v>1.6307499999999999</v>
      </c>
      <c r="T7173" s="38">
        <v>4</v>
      </c>
      <c r="U7173" s="38">
        <v>9</v>
      </c>
      <c r="V7173" s="38">
        <v>3</v>
      </c>
    </row>
    <row r="7174" spans="1:22" ht="13.5" customHeight="1" x14ac:dyDescent="0.2">
      <c r="A7174" s="32" t="s">
        <v>7170</v>
      </c>
      <c r="B7174" s="32" t="s">
        <v>14942</v>
      </c>
      <c r="C7174" s="32" t="s">
        <v>18106</v>
      </c>
      <c r="D7174" s="37">
        <v>1.6170059999999999</v>
      </c>
      <c r="E7174" s="39">
        <v>772.02</v>
      </c>
      <c r="F7174" s="39">
        <v>3434</v>
      </c>
      <c r="G7174" s="39">
        <v>6383.14</v>
      </c>
      <c r="H7174" s="38">
        <v>3</v>
      </c>
      <c r="I7174" s="38">
        <v>6832</v>
      </c>
      <c r="J7174" s="37">
        <v>48.628272078999998</v>
      </c>
      <c r="K7174" s="37">
        <v>63.534667241000001</v>
      </c>
      <c r="L7174" s="37">
        <v>47.087628097</v>
      </c>
      <c r="M7174" s="37">
        <v>7.1213103379999998</v>
      </c>
      <c r="N7174" s="37">
        <v>50.385611378999997</v>
      </c>
      <c r="O7174" s="37">
        <v>38.980806956000002</v>
      </c>
      <c r="P7174" s="37">
        <v>9.8477767612000005</v>
      </c>
      <c r="Q7174" s="37">
        <v>83.653393399999999</v>
      </c>
      <c r="R7174" s="38">
        <v>200317</v>
      </c>
      <c r="S7174" s="37">
        <v>1.6307499999999999</v>
      </c>
      <c r="T7174" s="38">
        <v>0</v>
      </c>
      <c r="U7174" s="38">
        <v>2</v>
      </c>
      <c r="V7174" s="38">
        <v>1</v>
      </c>
    </row>
    <row r="7175" spans="1:22" ht="13.5" customHeight="1" x14ac:dyDescent="0.2">
      <c r="A7175" s="32" t="s">
        <v>7171</v>
      </c>
      <c r="B7175" s="32" t="s">
        <v>14943</v>
      </c>
      <c r="C7175" s="32" t="s">
        <v>18106</v>
      </c>
      <c r="D7175" s="37">
        <v>7.9590810000000003</v>
      </c>
      <c r="E7175" s="39">
        <v>559.02</v>
      </c>
      <c r="F7175" s="39">
        <v>1945</v>
      </c>
      <c r="G7175" s="39">
        <v>3460.13</v>
      </c>
      <c r="H7175" s="38">
        <v>2</v>
      </c>
      <c r="I7175" s="38">
        <v>4065</v>
      </c>
      <c r="J7175" s="37">
        <v>28.066497332000001</v>
      </c>
      <c r="K7175" s="37">
        <v>42.416324965000001</v>
      </c>
      <c r="L7175" s="37">
        <v>29.049943293999998</v>
      </c>
      <c r="M7175" s="37">
        <v>8.6614962889000005</v>
      </c>
      <c r="N7175" s="37">
        <v>25.684395305999999</v>
      </c>
      <c r="O7175" s="37">
        <v>31.239035561000001</v>
      </c>
      <c r="P7175" s="37">
        <v>9.7903276747000003</v>
      </c>
      <c r="Q7175" s="37">
        <v>67.634476300000003</v>
      </c>
      <c r="R7175" s="38">
        <v>89279</v>
      </c>
      <c r="S7175" s="37">
        <v>1.6307499999999999</v>
      </c>
      <c r="T7175" s="38">
        <v>1</v>
      </c>
      <c r="U7175" s="38">
        <v>0</v>
      </c>
      <c r="V7175" s="38">
        <v>2</v>
      </c>
    </row>
    <row r="7176" spans="1:22" ht="13.5" customHeight="1" x14ac:dyDescent="0.2">
      <c r="A7176" s="32" t="s">
        <v>7172</v>
      </c>
      <c r="B7176" s="32" t="s">
        <v>14944</v>
      </c>
      <c r="C7176" s="32" t="s">
        <v>18106</v>
      </c>
      <c r="D7176" s="37">
        <v>6.9450849999999997</v>
      </c>
      <c r="E7176" s="39">
        <v>983.03</v>
      </c>
      <c r="F7176" s="39">
        <v>2771</v>
      </c>
      <c r="G7176" s="39">
        <v>5220.59</v>
      </c>
      <c r="H7176" s="38">
        <v>5</v>
      </c>
      <c r="I7176" s="38">
        <v>5489</v>
      </c>
      <c r="J7176" s="37">
        <v>22.456418654</v>
      </c>
      <c r="K7176" s="37">
        <v>34.374922355000002</v>
      </c>
      <c r="L7176" s="37">
        <v>22.286822157</v>
      </c>
      <c r="M7176" s="37">
        <v>9.0234460664</v>
      </c>
      <c r="N7176" s="37">
        <v>17.013817698</v>
      </c>
      <c r="O7176" s="37">
        <v>22.233693500000001</v>
      </c>
      <c r="P7176" s="37">
        <v>9.8593958757000006</v>
      </c>
      <c r="Q7176" s="37">
        <v>95.572543899999999</v>
      </c>
      <c r="R7176" s="38">
        <v>208897</v>
      </c>
      <c r="S7176" s="37">
        <v>1.6307499999999999</v>
      </c>
      <c r="T7176" s="38">
        <v>2</v>
      </c>
      <c r="U7176" s="38">
        <v>5</v>
      </c>
      <c r="V7176" s="38">
        <v>0</v>
      </c>
    </row>
    <row r="7177" spans="1:22" ht="13.5" customHeight="1" x14ac:dyDescent="0.2">
      <c r="A7177" s="32" t="s">
        <v>7173</v>
      </c>
      <c r="B7177" s="32" t="s">
        <v>14945</v>
      </c>
      <c r="C7177" s="32" t="s">
        <v>18106</v>
      </c>
      <c r="D7177" s="37">
        <v>6.6967549999999996</v>
      </c>
      <c r="E7177" s="39">
        <v>608.98</v>
      </c>
      <c r="F7177" s="39">
        <v>2073</v>
      </c>
      <c r="G7177" s="39">
        <v>2259.6</v>
      </c>
      <c r="H7177" s="38">
        <v>4</v>
      </c>
      <c r="I7177" s="38">
        <v>4186</v>
      </c>
      <c r="J7177" s="37">
        <v>59.425653339</v>
      </c>
      <c r="K7177" s="37">
        <v>67.580199651000001</v>
      </c>
      <c r="L7177" s="37">
        <v>45.46906748</v>
      </c>
      <c r="M7177" s="37">
        <v>9.3079195700999993</v>
      </c>
      <c r="N7177" s="37">
        <v>46.414407341</v>
      </c>
      <c r="O7177" s="37">
        <v>47.183924797000003</v>
      </c>
      <c r="P7177" s="37">
        <v>9.8046318289999999</v>
      </c>
      <c r="Q7177" s="37">
        <v>83.691418999999996</v>
      </c>
      <c r="R7177" s="38">
        <v>210089</v>
      </c>
      <c r="S7177" s="37">
        <v>1.6307499999999999</v>
      </c>
      <c r="T7177" s="38">
        <v>2</v>
      </c>
      <c r="U7177" s="38">
        <v>2</v>
      </c>
      <c r="V7177" s="38">
        <v>0</v>
      </c>
    </row>
    <row r="7178" spans="1:22" ht="13.5" customHeight="1" x14ac:dyDescent="0.2">
      <c r="A7178" s="32" t="s">
        <v>7174</v>
      </c>
      <c r="B7178" s="32" t="s">
        <v>14946</v>
      </c>
      <c r="C7178" s="32" t="s">
        <v>18106</v>
      </c>
      <c r="D7178" s="37">
        <v>7.8115350000000001</v>
      </c>
      <c r="E7178" s="39">
        <v>1793.98</v>
      </c>
      <c r="F7178" s="39">
        <v>4801</v>
      </c>
      <c r="G7178" s="39">
        <v>8735.66</v>
      </c>
      <c r="H7178" s="38">
        <v>7</v>
      </c>
      <c r="I7178" s="38">
        <v>9446</v>
      </c>
      <c r="J7178" s="37">
        <v>9.2798258622999992</v>
      </c>
      <c r="K7178" s="37">
        <v>22.160458425000002</v>
      </c>
      <c r="L7178" s="37">
        <v>7.1117402537999999</v>
      </c>
      <c r="M7178" s="37">
        <v>11.302416750000001</v>
      </c>
      <c r="N7178" s="37">
        <v>16.335611461999999</v>
      </c>
      <c r="O7178" s="37">
        <v>13.384308087000001</v>
      </c>
      <c r="P7178" s="37">
        <v>9.8873392237999997</v>
      </c>
      <c r="Q7178" s="37">
        <v>93.795289999999994</v>
      </c>
      <c r="R7178" s="38">
        <v>320273</v>
      </c>
      <c r="S7178" s="37">
        <v>1.6307499999999999</v>
      </c>
      <c r="T7178" s="38">
        <v>2</v>
      </c>
      <c r="U7178" s="38">
        <v>7</v>
      </c>
      <c r="V7178" s="38">
        <v>0</v>
      </c>
    </row>
    <row r="7179" spans="1:22" ht="13.5" customHeight="1" x14ac:dyDescent="0.2">
      <c r="A7179" s="32" t="s">
        <v>7175</v>
      </c>
      <c r="B7179" s="32" t="s">
        <v>14947</v>
      </c>
      <c r="C7179" s="32" t="s">
        <v>18106</v>
      </c>
      <c r="D7179" s="37">
        <v>8.4021109999999997</v>
      </c>
      <c r="E7179" s="39">
        <v>813.99</v>
      </c>
      <c r="F7179" s="39">
        <v>2720</v>
      </c>
      <c r="G7179" s="39">
        <v>3624.19</v>
      </c>
      <c r="H7179" s="38">
        <v>3</v>
      </c>
      <c r="I7179" s="38">
        <v>5423</v>
      </c>
      <c r="J7179" s="37">
        <v>34.334043299000001</v>
      </c>
      <c r="K7179" s="37">
        <v>43.510402837000001</v>
      </c>
      <c r="L7179" s="37">
        <v>28.120535554</v>
      </c>
      <c r="M7179" s="37">
        <v>10.646033257999999</v>
      </c>
      <c r="N7179" s="37">
        <v>32.994434554000001</v>
      </c>
      <c r="O7179" s="37">
        <v>36.793801010000003</v>
      </c>
      <c r="P7179" s="37">
        <v>9.7122153846000003</v>
      </c>
      <c r="Q7179" s="37">
        <v>75.394390900000005</v>
      </c>
      <c r="R7179" s="38">
        <v>127271</v>
      </c>
      <c r="S7179" s="37">
        <v>1.6307499999999999</v>
      </c>
      <c r="T7179" s="38">
        <v>1</v>
      </c>
      <c r="U7179" s="38">
        <v>3</v>
      </c>
      <c r="V7179" s="38">
        <v>0</v>
      </c>
    </row>
    <row r="7180" spans="1:22" ht="13.5" customHeight="1" x14ac:dyDescent="0.2">
      <c r="A7180" s="32" t="s">
        <v>7176</v>
      </c>
      <c r="B7180" s="32" t="s">
        <v>14948</v>
      </c>
      <c r="C7180" s="32" t="s">
        <v>18106</v>
      </c>
      <c r="D7180" s="37">
        <v>6.0307519999999997</v>
      </c>
      <c r="E7180" s="39">
        <v>614.01</v>
      </c>
      <c r="F7180" s="39">
        <v>1666</v>
      </c>
      <c r="G7180" s="39">
        <v>1809.42</v>
      </c>
      <c r="H7180" s="38">
        <v>4</v>
      </c>
      <c r="I7180" s="38">
        <v>3481</v>
      </c>
      <c r="J7180" s="37">
        <v>73.762198597999998</v>
      </c>
      <c r="K7180" s="37">
        <v>82.020056921000005</v>
      </c>
      <c r="L7180" s="37">
        <v>51.305553584000002</v>
      </c>
      <c r="M7180" s="37">
        <v>8.6567490003999996</v>
      </c>
      <c r="N7180" s="37">
        <v>54.516625118999997</v>
      </c>
      <c r="O7180" s="37">
        <v>53.679082665000003</v>
      </c>
      <c r="P7180" s="37">
        <v>10</v>
      </c>
      <c r="Q7180" s="37">
        <v>92.222838499999995</v>
      </c>
      <c r="R7180" s="38">
        <v>101391</v>
      </c>
      <c r="S7180" s="37">
        <v>1.6307499999999999</v>
      </c>
      <c r="T7180" s="38">
        <v>3</v>
      </c>
      <c r="U7180" s="38">
        <v>2</v>
      </c>
      <c r="V7180" s="38">
        <v>1</v>
      </c>
    </row>
    <row r="7181" spans="1:22" ht="13.5" customHeight="1" x14ac:dyDescent="0.2">
      <c r="A7181" s="32" t="s">
        <v>7177</v>
      </c>
      <c r="B7181" s="32" t="s">
        <v>14949</v>
      </c>
      <c r="C7181" s="32" t="s">
        <v>18106</v>
      </c>
      <c r="D7181" s="37">
        <v>5.1432770000000003</v>
      </c>
      <c r="E7181" s="39">
        <v>242.01</v>
      </c>
      <c r="F7181" s="39">
        <v>1489</v>
      </c>
      <c r="G7181" s="39">
        <v>1228.96</v>
      </c>
      <c r="H7181" s="38">
        <v>3</v>
      </c>
      <c r="I7181" s="38">
        <v>3410</v>
      </c>
      <c r="J7181" s="37">
        <v>57.131711555999999</v>
      </c>
      <c r="K7181" s="37">
        <v>54.707913904000002</v>
      </c>
      <c r="L7181" s="37">
        <v>44.324286401999998</v>
      </c>
      <c r="M7181" s="37">
        <v>6.0810698511999997</v>
      </c>
      <c r="N7181" s="37">
        <v>25.450027980000002</v>
      </c>
      <c r="O7181" s="37">
        <v>56.001744631999998</v>
      </c>
      <c r="P7181" s="37">
        <v>10</v>
      </c>
      <c r="Q7181" s="37">
        <v>67.757053200000001</v>
      </c>
      <c r="R7181" s="38">
        <v>66668</v>
      </c>
      <c r="S7181" s="37">
        <v>1.6307499999999999</v>
      </c>
      <c r="T7181" s="38">
        <v>2</v>
      </c>
      <c r="U7181" s="38">
        <v>1</v>
      </c>
      <c r="V7181" s="38">
        <v>1</v>
      </c>
    </row>
    <row r="7182" spans="1:22" ht="13.5" customHeight="1" x14ac:dyDescent="0.2">
      <c r="A7182" s="32" t="s">
        <v>7178</v>
      </c>
      <c r="B7182" s="32" t="s">
        <v>14950</v>
      </c>
      <c r="C7182" s="32" t="s">
        <v>18106</v>
      </c>
      <c r="D7182" s="37">
        <v>4.4481820000000001</v>
      </c>
      <c r="E7182" s="39">
        <v>1702.97</v>
      </c>
      <c r="F7182" s="39">
        <v>5250</v>
      </c>
      <c r="G7182" s="39">
        <v>8911.9699999999993</v>
      </c>
      <c r="H7182" s="38">
        <v>7</v>
      </c>
      <c r="I7182" s="38">
        <v>10170</v>
      </c>
      <c r="J7182" s="37">
        <v>15.974535123000001</v>
      </c>
      <c r="K7182" s="37">
        <v>28.522383530999999</v>
      </c>
      <c r="L7182" s="37">
        <v>14.590967507</v>
      </c>
      <c r="M7182" s="37">
        <v>12.189730684000001</v>
      </c>
      <c r="N7182" s="37">
        <v>18.560381841000002</v>
      </c>
      <c r="O7182" s="37">
        <v>18.700115870000001</v>
      </c>
      <c r="P7182" s="37">
        <v>9.8840419948000005</v>
      </c>
      <c r="Q7182" s="37">
        <v>85.189111299999993</v>
      </c>
      <c r="R7182" s="38">
        <v>289754</v>
      </c>
      <c r="S7182" s="37">
        <v>1.6307499999999999</v>
      </c>
      <c r="T7182" s="38">
        <v>4</v>
      </c>
      <c r="U7182" s="38">
        <v>7</v>
      </c>
      <c r="V7182" s="38">
        <v>2</v>
      </c>
    </row>
    <row r="7183" spans="1:22" ht="13.5" customHeight="1" x14ac:dyDescent="0.2">
      <c r="A7183" s="32" t="s">
        <v>7179</v>
      </c>
      <c r="B7183" s="32" t="s">
        <v>14951</v>
      </c>
      <c r="C7183" s="32" t="s">
        <v>18106</v>
      </c>
      <c r="D7183" s="37">
        <v>5.4271399999999996</v>
      </c>
      <c r="E7183" s="39">
        <v>332.99</v>
      </c>
      <c r="F7183" s="39">
        <v>856</v>
      </c>
      <c r="G7183" s="39">
        <v>1477.48</v>
      </c>
      <c r="H7183" s="38">
        <v>1</v>
      </c>
      <c r="I7183" s="38">
        <v>2175</v>
      </c>
      <c r="J7183" s="37">
        <v>33.524915227999998</v>
      </c>
      <c r="K7183" s="37">
        <v>66.122403460000001</v>
      </c>
      <c r="L7183" s="37">
        <v>23.254540189</v>
      </c>
      <c r="M7183" s="37">
        <v>6.4799015367999999</v>
      </c>
      <c r="N7183" s="37">
        <v>36.695270383999997</v>
      </c>
      <c r="O7183" s="37">
        <v>46.045171471000003</v>
      </c>
      <c r="P7183" s="37">
        <v>10</v>
      </c>
      <c r="Q7183" s="37" t="s">
        <v>15680</v>
      </c>
      <c r="R7183" s="38">
        <v>67000</v>
      </c>
      <c r="S7183" s="37">
        <v>1.6307499999999999</v>
      </c>
      <c r="T7183" s="38">
        <v>0</v>
      </c>
      <c r="U7183" s="38">
        <v>0</v>
      </c>
      <c r="V7183" s="38">
        <v>1</v>
      </c>
    </row>
    <row r="7184" spans="1:22" ht="13.5" customHeight="1" x14ac:dyDescent="0.2">
      <c r="A7184" s="32" t="s">
        <v>7180</v>
      </c>
      <c r="B7184" s="32" t="s">
        <v>14949</v>
      </c>
      <c r="C7184" s="32" t="s">
        <v>18106</v>
      </c>
      <c r="D7184" s="37">
        <v>4.059717</v>
      </c>
      <c r="E7184" s="39">
        <v>588.01</v>
      </c>
      <c r="F7184" s="39">
        <v>1363</v>
      </c>
      <c r="G7184" s="39">
        <v>2687.35</v>
      </c>
      <c r="H7184" s="38">
        <v>4</v>
      </c>
      <c r="I7184" s="38">
        <v>2754</v>
      </c>
      <c r="J7184" s="37">
        <v>3.9822217736000001</v>
      </c>
      <c r="K7184" s="37">
        <v>13.91632031</v>
      </c>
      <c r="L7184" s="37">
        <v>2.2341378829999998</v>
      </c>
      <c r="M7184" s="37">
        <v>21.529029351999998</v>
      </c>
      <c r="N7184" s="37">
        <v>6.3860423621000004</v>
      </c>
      <c r="O7184" s="37">
        <v>8.8070920678999993</v>
      </c>
      <c r="P7184" s="37">
        <v>9.7560597676</v>
      </c>
      <c r="Q7184" s="37">
        <v>74.777353599999998</v>
      </c>
      <c r="R7184" s="38">
        <v>70874</v>
      </c>
      <c r="S7184" s="37">
        <v>1.6307499999999999</v>
      </c>
      <c r="T7184" s="38">
        <v>3</v>
      </c>
      <c r="U7184" s="38">
        <v>2</v>
      </c>
      <c r="V7184" s="38">
        <v>1</v>
      </c>
    </row>
    <row r="7185" spans="1:22" ht="13.5" customHeight="1" x14ac:dyDescent="0.2">
      <c r="A7185" s="32" t="s">
        <v>7181</v>
      </c>
      <c r="B7185" s="32" t="s">
        <v>14952</v>
      </c>
      <c r="C7185" s="32" t="s">
        <v>18106</v>
      </c>
      <c r="D7185" s="37">
        <v>5.0358850000000004</v>
      </c>
      <c r="E7185" s="39">
        <v>543.99</v>
      </c>
      <c r="F7185" s="39">
        <v>1607</v>
      </c>
      <c r="G7185" s="39">
        <v>3091.3</v>
      </c>
      <c r="H7185" s="38">
        <v>2</v>
      </c>
      <c r="I7185" s="38">
        <v>3239</v>
      </c>
      <c r="J7185" s="37">
        <v>16.560309367999999</v>
      </c>
      <c r="K7185" s="37">
        <v>34.736136989999999</v>
      </c>
      <c r="L7185" s="37">
        <v>21.517607038000001</v>
      </c>
      <c r="M7185" s="37">
        <v>8.8138312142000004</v>
      </c>
      <c r="N7185" s="37">
        <v>17.725070726999999</v>
      </c>
      <c r="O7185" s="37">
        <v>18.344977974999999</v>
      </c>
      <c r="P7185" s="37">
        <v>9.6521960073000006</v>
      </c>
      <c r="Q7185" s="37">
        <v>46.472126799999998</v>
      </c>
      <c r="R7185" s="38">
        <v>92754</v>
      </c>
      <c r="S7185" s="37">
        <v>1.6307499999999999</v>
      </c>
      <c r="T7185" s="38">
        <v>0</v>
      </c>
      <c r="U7185" s="38">
        <v>0</v>
      </c>
      <c r="V7185" s="38">
        <v>1</v>
      </c>
    </row>
    <row r="7186" spans="1:22" ht="13.5" customHeight="1" x14ac:dyDescent="0.2">
      <c r="A7186" s="32" t="s">
        <v>7182</v>
      </c>
      <c r="B7186" s="32" t="s">
        <v>14953</v>
      </c>
      <c r="C7186" s="32" t="s">
        <v>18106</v>
      </c>
      <c r="D7186" s="37">
        <v>8.4587299999999992</v>
      </c>
      <c r="E7186" s="39">
        <v>672.98</v>
      </c>
      <c r="F7186" s="39">
        <v>2633</v>
      </c>
      <c r="G7186" s="39">
        <v>4756.5200000000004</v>
      </c>
      <c r="H7186" s="38">
        <v>4</v>
      </c>
      <c r="I7186" s="38">
        <v>5339</v>
      </c>
      <c r="J7186" s="37">
        <v>44.168737745999998</v>
      </c>
      <c r="K7186" s="37">
        <v>63.231833625</v>
      </c>
      <c r="L7186" s="37">
        <v>41.053522796999999</v>
      </c>
      <c r="M7186" s="37">
        <v>5.1495094066</v>
      </c>
      <c r="N7186" s="37">
        <v>54.062717030999998</v>
      </c>
      <c r="O7186" s="37">
        <v>42.326002096000003</v>
      </c>
      <c r="P7186" s="37">
        <v>9.8325389335000004</v>
      </c>
      <c r="Q7186" s="37">
        <v>69.047521799999998</v>
      </c>
      <c r="R7186" s="38">
        <v>142535</v>
      </c>
      <c r="S7186" s="37">
        <v>1.6307499999999999</v>
      </c>
      <c r="T7186" s="38">
        <v>1</v>
      </c>
      <c r="U7186" s="38">
        <v>1</v>
      </c>
      <c r="V7186" s="38">
        <v>3</v>
      </c>
    </row>
    <row r="7187" spans="1:22" ht="13.5" customHeight="1" x14ac:dyDescent="0.2">
      <c r="A7187" s="32" t="s">
        <v>7183</v>
      </c>
      <c r="B7187" s="32" t="s">
        <v>14954</v>
      </c>
      <c r="C7187" s="32" t="s">
        <v>18106</v>
      </c>
      <c r="D7187" s="37">
        <v>10.4991</v>
      </c>
      <c r="E7187" s="39">
        <v>871.97</v>
      </c>
      <c r="F7187" s="39">
        <v>2543</v>
      </c>
      <c r="G7187" s="39">
        <v>4514.47</v>
      </c>
      <c r="H7187" s="38">
        <v>4</v>
      </c>
      <c r="I7187" s="38">
        <v>5077</v>
      </c>
      <c r="J7187" s="37">
        <v>36.862458455999999</v>
      </c>
      <c r="K7187" s="37">
        <v>49.173237936</v>
      </c>
      <c r="L7187" s="37">
        <v>35.492254140999997</v>
      </c>
      <c r="M7187" s="37">
        <v>6.1964679442000001</v>
      </c>
      <c r="N7187" s="37">
        <v>29.530928383999999</v>
      </c>
      <c r="O7187" s="37">
        <v>32.171795144000001</v>
      </c>
      <c r="P7187" s="37">
        <v>9.8586188857000003</v>
      </c>
      <c r="Q7187" s="37">
        <v>88.057904399999998</v>
      </c>
      <c r="R7187" s="38">
        <v>129861</v>
      </c>
      <c r="S7187" s="37">
        <v>1.6307499999999999</v>
      </c>
      <c r="T7187" s="38">
        <v>2</v>
      </c>
      <c r="U7187" s="38">
        <v>4</v>
      </c>
      <c r="V7187" s="38">
        <v>1</v>
      </c>
    </row>
    <row r="7188" spans="1:22" ht="13.5" customHeight="1" x14ac:dyDescent="0.2">
      <c r="A7188" s="32" t="s">
        <v>7184</v>
      </c>
      <c r="B7188" s="32" t="s">
        <v>14955</v>
      </c>
      <c r="C7188" s="32" t="s">
        <v>18106</v>
      </c>
      <c r="D7188" s="37">
        <v>6.4509610000000004</v>
      </c>
      <c r="E7188" s="39">
        <v>361.98</v>
      </c>
      <c r="F7188" s="39">
        <v>2742</v>
      </c>
      <c r="G7188" s="39">
        <v>2058.29</v>
      </c>
      <c r="H7188" s="38">
        <v>2</v>
      </c>
      <c r="I7188" s="38">
        <v>5743</v>
      </c>
      <c r="J7188" s="37">
        <v>49.802387832999997</v>
      </c>
      <c r="K7188" s="37">
        <v>51.746518584</v>
      </c>
      <c r="L7188" s="37">
        <v>41.100558890000002</v>
      </c>
      <c r="M7188" s="37">
        <v>6.0368513707</v>
      </c>
      <c r="N7188" s="37">
        <v>47.886944055000001</v>
      </c>
      <c r="O7188" s="37">
        <v>49.170390220000002</v>
      </c>
      <c r="P7188" s="37">
        <v>9.8040317022999997</v>
      </c>
      <c r="Q7188" s="37">
        <v>78.337348199999994</v>
      </c>
      <c r="R7188" s="38">
        <v>148698</v>
      </c>
      <c r="S7188" s="37">
        <v>1.6307499999999999</v>
      </c>
      <c r="T7188" s="38">
        <v>1</v>
      </c>
      <c r="U7188" s="38">
        <v>1</v>
      </c>
      <c r="V7188" s="38">
        <v>1</v>
      </c>
    </row>
    <row r="7189" spans="1:22" ht="13.5" customHeight="1" x14ac:dyDescent="0.2">
      <c r="A7189" s="32" t="s">
        <v>7185</v>
      </c>
      <c r="B7189" s="32" t="s">
        <v>14956</v>
      </c>
      <c r="C7189" s="32" t="s">
        <v>18106</v>
      </c>
      <c r="D7189" s="37">
        <v>3.9587050000000001</v>
      </c>
      <c r="E7189" s="39">
        <v>824.98</v>
      </c>
      <c r="F7189" s="39">
        <v>2441</v>
      </c>
      <c r="G7189" s="39">
        <v>4661.38</v>
      </c>
      <c r="H7189" s="38">
        <v>2</v>
      </c>
      <c r="I7189" s="38">
        <v>4940</v>
      </c>
      <c r="J7189" s="37">
        <v>17.911096644000001</v>
      </c>
      <c r="K7189" s="37">
        <v>36.283597440000001</v>
      </c>
      <c r="L7189" s="37">
        <v>22.244957353</v>
      </c>
      <c r="M7189" s="37">
        <v>8.0215811221000006</v>
      </c>
      <c r="N7189" s="37">
        <v>19.916999136000001</v>
      </c>
      <c r="O7189" s="37">
        <v>20.670763972</v>
      </c>
      <c r="P7189" s="37">
        <v>9.7611917725000001</v>
      </c>
      <c r="Q7189" s="37">
        <v>64.535045600000004</v>
      </c>
      <c r="R7189" s="38">
        <v>119754</v>
      </c>
      <c r="S7189" s="37">
        <v>1.6307499999999999</v>
      </c>
      <c r="T7189" s="38">
        <v>1</v>
      </c>
      <c r="U7189" s="38">
        <v>0</v>
      </c>
      <c r="V7189" s="38">
        <v>2</v>
      </c>
    </row>
    <row r="7190" spans="1:22" ht="13.5" customHeight="1" x14ac:dyDescent="0.2">
      <c r="A7190" s="32" t="s">
        <v>7186</v>
      </c>
      <c r="B7190" s="32" t="s">
        <v>14957</v>
      </c>
      <c r="C7190" s="32" t="s">
        <v>18106</v>
      </c>
      <c r="D7190" s="37">
        <v>9.8799480000000006</v>
      </c>
      <c r="E7190" s="39">
        <v>210.01</v>
      </c>
      <c r="F7190" s="39">
        <v>1207</v>
      </c>
      <c r="G7190" s="39">
        <v>1268.96</v>
      </c>
      <c r="H7190" s="38">
        <v>2</v>
      </c>
      <c r="I7190" s="38">
        <v>2603</v>
      </c>
      <c r="J7190" s="37">
        <v>51.517015147999999</v>
      </c>
      <c r="K7190" s="37">
        <v>59.928140569999997</v>
      </c>
      <c r="L7190" s="37">
        <v>46.408814065999998</v>
      </c>
      <c r="M7190" s="37">
        <v>9.2519771223999996</v>
      </c>
      <c r="N7190" s="37">
        <v>36.648842301000002</v>
      </c>
      <c r="O7190" s="37">
        <v>44.510057209999999</v>
      </c>
      <c r="P7190" s="37">
        <v>10</v>
      </c>
      <c r="Q7190" s="37" t="s">
        <v>15680</v>
      </c>
      <c r="R7190" s="38">
        <v>47902</v>
      </c>
      <c r="S7190" s="37">
        <v>1.6307499999999999</v>
      </c>
      <c r="T7190" s="38">
        <v>0</v>
      </c>
      <c r="U7190" s="38">
        <v>1</v>
      </c>
      <c r="V7190" s="38">
        <v>1</v>
      </c>
    </row>
    <row r="7191" spans="1:22" ht="13.5" customHeight="1" x14ac:dyDescent="0.2">
      <c r="A7191" s="32" t="s">
        <v>7187</v>
      </c>
      <c r="B7191" s="32" t="s">
        <v>14958</v>
      </c>
      <c r="C7191" s="32" t="s">
        <v>18106</v>
      </c>
      <c r="D7191" s="37">
        <v>2.8691659999999999</v>
      </c>
      <c r="E7191" s="39">
        <v>348</v>
      </c>
      <c r="F7191" s="39">
        <v>916</v>
      </c>
      <c r="G7191" s="39">
        <v>1267.26</v>
      </c>
      <c r="H7191" s="38">
        <v>2</v>
      </c>
      <c r="I7191" s="38">
        <v>1973</v>
      </c>
      <c r="J7191" s="37">
        <v>39.547706048000002</v>
      </c>
      <c r="K7191" s="37">
        <v>54.845993954000001</v>
      </c>
      <c r="L7191" s="37">
        <v>30.325725069000001</v>
      </c>
      <c r="M7191" s="37">
        <v>6.6539414370000003</v>
      </c>
      <c r="N7191" s="37">
        <v>34.941511959000003</v>
      </c>
      <c r="O7191" s="37">
        <v>35.561838086000002</v>
      </c>
      <c r="P7191" s="37">
        <v>9.7565278263999993</v>
      </c>
      <c r="Q7191" s="37" t="s">
        <v>15680</v>
      </c>
      <c r="R7191" s="38">
        <v>59402</v>
      </c>
      <c r="S7191" s="37">
        <v>1.6307499999999999</v>
      </c>
      <c r="T7191" s="38">
        <v>0</v>
      </c>
      <c r="U7191" s="38">
        <v>0</v>
      </c>
      <c r="V7191" s="38">
        <v>0</v>
      </c>
    </row>
    <row r="7192" spans="1:22" ht="13.5" customHeight="1" x14ac:dyDescent="0.2">
      <c r="A7192" s="32" t="s">
        <v>7188</v>
      </c>
      <c r="B7192" s="32" t="s">
        <v>14959</v>
      </c>
      <c r="C7192" s="32" t="s">
        <v>18106</v>
      </c>
      <c r="D7192" s="37">
        <v>0.33851999999999999</v>
      </c>
      <c r="E7192" s="39">
        <v>81.010000000000005</v>
      </c>
      <c r="F7192" s="39">
        <v>834</v>
      </c>
      <c r="G7192" s="39">
        <v>528.11</v>
      </c>
      <c r="H7192" s="38">
        <v>1</v>
      </c>
      <c r="I7192" s="38">
        <v>1771</v>
      </c>
      <c r="J7192" s="37">
        <v>68.216992274999996</v>
      </c>
      <c r="K7192" s="37">
        <v>69.737916412000004</v>
      </c>
      <c r="L7192" s="37">
        <v>59.104927316999998</v>
      </c>
      <c r="M7192" s="37">
        <v>14.071834426000001</v>
      </c>
      <c r="N7192" s="37">
        <v>58.584366531999997</v>
      </c>
      <c r="O7192" s="37">
        <v>62.553245971999999</v>
      </c>
      <c r="P7192" s="37">
        <v>10</v>
      </c>
      <c r="Q7192" s="37" t="s">
        <v>15680</v>
      </c>
      <c r="R7192" s="38">
        <v>67844</v>
      </c>
      <c r="S7192" s="37">
        <v>1.6307499999999999</v>
      </c>
      <c r="T7192" s="38">
        <v>1</v>
      </c>
      <c r="U7192" s="38">
        <v>0</v>
      </c>
      <c r="V7192" s="38">
        <v>0</v>
      </c>
    </row>
    <row r="7193" spans="1:22" ht="13.5" customHeight="1" x14ac:dyDescent="0.2">
      <c r="A7193" s="32" t="s">
        <v>7189</v>
      </c>
      <c r="B7193" s="32" t="s">
        <v>14960</v>
      </c>
      <c r="C7193" s="32" t="s">
        <v>18106</v>
      </c>
      <c r="D7193" s="37">
        <v>7.3004910000000001</v>
      </c>
      <c r="E7193" s="39">
        <v>552.99</v>
      </c>
      <c r="F7193" s="39">
        <v>1935</v>
      </c>
      <c r="G7193" s="39">
        <v>1945.67</v>
      </c>
      <c r="H7193" s="38">
        <v>3</v>
      </c>
      <c r="I7193" s="38">
        <v>3937</v>
      </c>
      <c r="J7193" s="37">
        <v>72.150343538000001</v>
      </c>
      <c r="K7193" s="37">
        <v>79.394132037000006</v>
      </c>
      <c r="L7193" s="37">
        <v>51.207455121999999</v>
      </c>
      <c r="M7193" s="37">
        <v>9.2965002558999998</v>
      </c>
      <c r="N7193" s="37">
        <v>48.762793434000002</v>
      </c>
      <c r="O7193" s="37">
        <v>50.790064788999999</v>
      </c>
      <c r="P7193" s="37">
        <v>10</v>
      </c>
      <c r="Q7193" s="37">
        <v>75.435486900000001</v>
      </c>
      <c r="R7193" s="38">
        <v>102006</v>
      </c>
      <c r="S7193" s="37">
        <v>1.6307499999999999</v>
      </c>
      <c r="T7193" s="38">
        <v>1</v>
      </c>
      <c r="U7193" s="38">
        <v>2</v>
      </c>
      <c r="V7193" s="38">
        <v>1</v>
      </c>
    </row>
    <row r="7194" spans="1:22" ht="13.5" customHeight="1" x14ac:dyDescent="0.2">
      <c r="A7194" s="32" t="s">
        <v>7190</v>
      </c>
      <c r="B7194" s="32" t="s">
        <v>14961</v>
      </c>
      <c r="C7194" s="32" t="s">
        <v>18106</v>
      </c>
      <c r="D7194" s="37">
        <v>3.9687169999999998</v>
      </c>
      <c r="E7194" s="39">
        <v>493.01</v>
      </c>
      <c r="F7194" s="39">
        <v>2225</v>
      </c>
      <c r="G7194" s="39">
        <v>3885.62</v>
      </c>
      <c r="H7194" s="38">
        <v>3</v>
      </c>
      <c r="I7194" s="38">
        <v>4420</v>
      </c>
      <c r="J7194" s="37">
        <v>24.417987168</v>
      </c>
      <c r="K7194" s="37">
        <v>36.727643509000004</v>
      </c>
      <c r="L7194" s="37">
        <v>23.221921869999999</v>
      </c>
      <c r="M7194" s="37">
        <v>6.3178881673999996</v>
      </c>
      <c r="N7194" s="37">
        <v>21.581689762</v>
      </c>
      <c r="O7194" s="37">
        <v>32.224471510999997</v>
      </c>
      <c r="P7194" s="37">
        <v>9.8054941134</v>
      </c>
      <c r="Q7194" s="37">
        <v>98.255340000000004</v>
      </c>
      <c r="R7194" s="38">
        <v>116587</v>
      </c>
      <c r="S7194" s="37">
        <v>1.6307499999999999</v>
      </c>
      <c r="T7194" s="38">
        <v>2</v>
      </c>
      <c r="U7194" s="38">
        <v>3</v>
      </c>
      <c r="V7194" s="38">
        <v>1</v>
      </c>
    </row>
    <row r="7195" spans="1:22" ht="13.5" customHeight="1" x14ac:dyDescent="0.2">
      <c r="A7195" s="32" t="s">
        <v>7191</v>
      </c>
      <c r="B7195" s="32" t="s">
        <v>14962</v>
      </c>
      <c r="C7195" s="32" t="s">
        <v>18106</v>
      </c>
      <c r="D7195" s="37">
        <v>6.7968849999999996</v>
      </c>
      <c r="E7195" s="39">
        <v>265</v>
      </c>
      <c r="F7195" s="39">
        <v>995</v>
      </c>
      <c r="G7195" s="39">
        <v>877.52</v>
      </c>
      <c r="H7195" s="38">
        <v>1</v>
      </c>
      <c r="I7195" s="38">
        <v>2133</v>
      </c>
      <c r="J7195" s="37">
        <v>59.332084129000002</v>
      </c>
      <c r="K7195" s="37">
        <v>60.764270351999997</v>
      </c>
      <c r="L7195" s="37">
        <v>46.492552369000002</v>
      </c>
      <c r="M7195" s="37">
        <v>4.7936596586000002</v>
      </c>
      <c r="N7195" s="37">
        <v>30.016642973</v>
      </c>
      <c r="O7195" s="37">
        <v>58.684673623000002</v>
      </c>
      <c r="P7195" s="37">
        <v>10</v>
      </c>
      <c r="Q7195" s="37" t="s">
        <v>15680</v>
      </c>
      <c r="R7195" s="38">
        <v>63719</v>
      </c>
      <c r="S7195" s="37">
        <v>1.6307499999999999</v>
      </c>
      <c r="T7195" s="38">
        <v>0</v>
      </c>
      <c r="U7195" s="38">
        <v>1</v>
      </c>
      <c r="V7195" s="38">
        <v>1</v>
      </c>
    </row>
    <row r="7196" spans="1:22" ht="13.5" customHeight="1" x14ac:dyDescent="0.2">
      <c r="A7196" s="32" t="s">
        <v>7192</v>
      </c>
      <c r="B7196" s="32" t="s">
        <v>14963</v>
      </c>
      <c r="C7196" s="32" t="s">
        <v>18106</v>
      </c>
      <c r="D7196" s="37">
        <v>0.27188600000000002</v>
      </c>
      <c r="E7196" s="39">
        <v>343.01</v>
      </c>
      <c r="F7196" s="39">
        <v>930</v>
      </c>
      <c r="G7196" s="39">
        <v>986.44</v>
      </c>
      <c r="H7196" s="38">
        <v>1</v>
      </c>
      <c r="I7196" s="38">
        <v>1880</v>
      </c>
      <c r="J7196" s="37">
        <v>66.936922910999996</v>
      </c>
      <c r="K7196" s="37">
        <v>69.736747207999997</v>
      </c>
      <c r="L7196" s="37">
        <v>49.207807797999997</v>
      </c>
      <c r="M7196" s="37">
        <v>7.5855230797999997</v>
      </c>
      <c r="N7196" s="37">
        <v>33.311292848000001</v>
      </c>
      <c r="O7196" s="37">
        <v>40.896201871000002</v>
      </c>
      <c r="P7196" s="37">
        <v>10</v>
      </c>
      <c r="Q7196" s="37" t="s">
        <v>15680</v>
      </c>
      <c r="R7196" s="38">
        <v>70374</v>
      </c>
      <c r="S7196" s="37">
        <v>1.6307499999999999</v>
      </c>
      <c r="T7196" s="38">
        <v>0</v>
      </c>
      <c r="U7196" s="38">
        <v>1</v>
      </c>
      <c r="V7196" s="38">
        <v>1</v>
      </c>
    </row>
    <row r="7197" spans="1:22" ht="13.5" customHeight="1" x14ac:dyDescent="0.2">
      <c r="A7197" s="32" t="s">
        <v>7193</v>
      </c>
      <c r="B7197" s="32" t="s">
        <v>14964</v>
      </c>
      <c r="C7197" s="32" t="s">
        <v>18106</v>
      </c>
      <c r="D7197" s="37">
        <v>6.216615</v>
      </c>
      <c r="E7197" s="39">
        <v>618.01</v>
      </c>
      <c r="F7197" s="39">
        <v>2004</v>
      </c>
      <c r="G7197" s="39">
        <v>2985.71</v>
      </c>
      <c r="H7197" s="38">
        <v>2</v>
      </c>
      <c r="I7197" s="38">
        <v>4329</v>
      </c>
      <c r="J7197" s="37">
        <v>40.756717205999998</v>
      </c>
      <c r="K7197" s="37">
        <v>56.215406238</v>
      </c>
      <c r="L7197" s="37">
        <v>31.394125111000001</v>
      </c>
      <c r="M7197" s="37">
        <v>4.8739810713000002</v>
      </c>
      <c r="N7197" s="37">
        <v>48.988063637000003</v>
      </c>
      <c r="O7197" s="37">
        <v>51.096353065000002</v>
      </c>
      <c r="P7197" s="37">
        <v>9.8126750449000006</v>
      </c>
      <c r="Q7197" s="37">
        <v>75.729582500000006</v>
      </c>
      <c r="R7197" s="38">
        <v>173292</v>
      </c>
      <c r="S7197" s="37">
        <v>1.6307499999999999</v>
      </c>
      <c r="T7197" s="38">
        <v>0</v>
      </c>
      <c r="U7197" s="38">
        <v>1</v>
      </c>
      <c r="V7197" s="38">
        <v>2</v>
      </c>
    </row>
    <row r="7198" spans="1:22" ht="13.5" customHeight="1" x14ac:dyDescent="0.2">
      <c r="A7198" s="32" t="s">
        <v>7194</v>
      </c>
      <c r="B7198" s="32" t="s">
        <v>14965</v>
      </c>
      <c r="C7198" s="32" t="s">
        <v>18106</v>
      </c>
      <c r="D7198" s="37">
        <v>1.246855</v>
      </c>
      <c r="E7198" s="39">
        <v>121</v>
      </c>
      <c r="F7198" s="39">
        <v>888</v>
      </c>
      <c r="G7198" s="39">
        <v>568.29</v>
      </c>
      <c r="H7198" s="38">
        <v>5</v>
      </c>
      <c r="I7198" s="38">
        <v>2219</v>
      </c>
      <c r="J7198" s="37">
        <v>55.393178929000001</v>
      </c>
      <c r="K7198" s="37">
        <v>55.906104919000001</v>
      </c>
      <c r="L7198" s="37">
        <v>42.081318248999999</v>
      </c>
      <c r="M7198" s="37">
        <v>5.9436561498999998</v>
      </c>
      <c r="N7198" s="37">
        <v>22.259937987000001</v>
      </c>
      <c r="O7198" s="37">
        <v>55.461852870999998</v>
      </c>
      <c r="P7198" s="37">
        <v>10</v>
      </c>
      <c r="Q7198" s="37" t="s">
        <v>15680</v>
      </c>
      <c r="R7198" s="38">
        <v>57585</v>
      </c>
      <c r="S7198" s="37">
        <v>1.6307499999999999</v>
      </c>
      <c r="T7198" s="38">
        <v>2</v>
      </c>
      <c r="U7198" s="38">
        <v>2</v>
      </c>
      <c r="V7198" s="38">
        <v>2</v>
      </c>
    </row>
    <row r="7199" spans="1:22" ht="13.5" customHeight="1" x14ac:dyDescent="0.2">
      <c r="A7199" s="32" t="s">
        <v>7195</v>
      </c>
      <c r="B7199" s="32" t="s">
        <v>14966</v>
      </c>
      <c r="C7199" s="32" t="s">
        <v>18106</v>
      </c>
      <c r="D7199" s="37">
        <v>4.2233150000000004</v>
      </c>
      <c r="E7199" s="39">
        <v>688</v>
      </c>
      <c r="F7199" s="39">
        <v>2810</v>
      </c>
      <c r="G7199" s="39">
        <v>5342.93</v>
      </c>
      <c r="H7199" s="38">
        <v>4</v>
      </c>
      <c r="I7199" s="38">
        <v>5476</v>
      </c>
      <c r="J7199" s="37">
        <v>4.8807608972000001</v>
      </c>
      <c r="K7199" s="37">
        <v>16.218112223999999</v>
      </c>
      <c r="L7199" s="37">
        <v>3.1069686182999998</v>
      </c>
      <c r="M7199" s="37">
        <v>14.592409293999999</v>
      </c>
      <c r="N7199" s="37">
        <v>8.6516985104999993</v>
      </c>
      <c r="O7199" s="37">
        <v>8.2871619499999998</v>
      </c>
      <c r="P7199" s="37">
        <v>9.7602876645999999</v>
      </c>
      <c r="Q7199" s="37">
        <v>91.655115100000003</v>
      </c>
      <c r="R7199" s="38">
        <v>202097</v>
      </c>
      <c r="S7199" s="37">
        <v>1.6307499999999999</v>
      </c>
      <c r="T7199" s="38">
        <v>1</v>
      </c>
      <c r="U7199" s="38">
        <v>3</v>
      </c>
      <c r="V7199" s="38">
        <v>1</v>
      </c>
    </row>
    <row r="7200" spans="1:22" ht="13.5" customHeight="1" x14ac:dyDescent="0.2">
      <c r="A7200" s="32" t="s">
        <v>7196</v>
      </c>
      <c r="B7200" s="32" t="s">
        <v>14967</v>
      </c>
      <c r="C7200" s="32" t="s">
        <v>18106</v>
      </c>
      <c r="D7200" s="37">
        <v>7.4102810000000003</v>
      </c>
      <c r="E7200" s="39">
        <v>570.99</v>
      </c>
      <c r="F7200" s="39">
        <v>1676</v>
      </c>
      <c r="G7200" s="39">
        <v>3113</v>
      </c>
      <c r="H7200" s="38">
        <v>1</v>
      </c>
      <c r="I7200" s="38">
        <v>3413</v>
      </c>
      <c r="J7200" s="37">
        <v>43.871929348000002</v>
      </c>
      <c r="K7200" s="37">
        <v>65.505810968000006</v>
      </c>
      <c r="L7200" s="37">
        <v>39.697090103999997</v>
      </c>
      <c r="M7200" s="37">
        <v>4.0771156522999998</v>
      </c>
      <c r="N7200" s="37">
        <v>57.053935336000002</v>
      </c>
      <c r="O7200" s="37">
        <v>39.248383165</v>
      </c>
      <c r="P7200" s="37">
        <v>9.7550818259999996</v>
      </c>
      <c r="Q7200" s="37">
        <v>69.178399799999994</v>
      </c>
      <c r="R7200" s="38">
        <v>83028</v>
      </c>
      <c r="S7200" s="37">
        <v>1.6307499999999999</v>
      </c>
      <c r="T7200" s="38">
        <v>0</v>
      </c>
      <c r="U7200" s="38">
        <v>0</v>
      </c>
      <c r="V7200" s="38">
        <v>1</v>
      </c>
    </row>
    <row r="7201" spans="1:22" ht="13.5" customHeight="1" x14ac:dyDescent="0.2">
      <c r="A7201" s="32" t="s">
        <v>7197</v>
      </c>
      <c r="B7201" s="32" t="s">
        <v>14968</v>
      </c>
      <c r="C7201" s="32" t="s">
        <v>18106</v>
      </c>
      <c r="D7201" s="37">
        <v>3.0188670000000002</v>
      </c>
      <c r="E7201" s="39">
        <v>120</v>
      </c>
      <c r="F7201" s="39">
        <v>1027</v>
      </c>
      <c r="G7201" s="39">
        <v>1188.03</v>
      </c>
      <c r="H7201" s="38">
        <v>4</v>
      </c>
      <c r="I7201" s="38">
        <v>2353</v>
      </c>
      <c r="J7201" s="37">
        <v>48.930145783999997</v>
      </c>
      <c r="K7201" s="37">
        <v>55.777392661999997</v>
      </c>
      <c r="L7201" s="37">
        <v>43.95072528</v>
      </c>
      <c r="M7201" s="37">
        <v>7.6409686315999998</v>
      </c>
      <c r="N7201" s="37">
        <v>31.849265694</v>
      </c>
      <c r="O7201" s="37">
        <v>40.882092086999997</v>
      </c>
      <c r="P7201" s="37">
        <v>10</v>
      </c>
      <c r="Q7201" s="37" t="s">
        <v>15680</v>
      </c>
      <c r="R7201" s="38">
        <v>67151</v>
      </c>
      <c r="S7201" s="37">
        <v>1.6307499999999999</v>
      </c>
      <c r="T7201" s="38">
        <v>1</v>
      </c>
      <c r="U7201" s="38">
        <v>1</v>
      </c>
      <c r="V7201" s="38">
        <v>2</v>
      </c>
    </row>
    <row r="7202" spans="1:22" ht="13.5" customHeight="1" x14ac:dyDescent="0.2">
      <c r="A7202" s="32" t="s">
        <v>7198</v>
      </c>
      <c r="B7202" s="32" t="s">
        <v>14969</v>
      </c>
      <c r="C7202" s="32" t="s">
        <v>18106</v>
      </c>
      <c r="D7202" s="37">
        <v>7.3227219999999997</v>
      </c>
      <c r="E7202" s="39">
        <v>220.99</v>
      </c>
      <c r="F7202" s="39">
        <v>1686</v>
      </c>
      <c r="G7202" s="39">
        <v>2391.5500000000002</v>
      </c>
      <c r="H7202" s="38">
        <v>2</v>
      </c>
      <c r="I7202" s="38">
        <v>3454</v>
      </c>
      <c r="J7202" s="37">
        <v>41.107421252999998</v>
      </c>
      <c r="K7202" s="37">
        <v>61.343879694999998</v>
      </c>
      <c r="L7202" s="37">
        <v>31.444530383</v>
      </c>
      <c r="M7202" s="37">
        <v>3.9991162474999999</v>
      </c>
      <c r="N7202" s="37">
        <v>38.956852738999999</v>
      </c>
      <c r="O7202" s="37">
        <v>36.968743402000001</v>
      </c>
      <c r="P7202" s="37">
        <v>10</v>
      </c>
      <c r="Q7202" s="37">
        <v>74.290133499999996</v>
      </c>
      <c r="R7202" s="38">
        <v>113897</v>
      </c>
      <c r="S7202" s="37">
        <v>1.6307499999999999</v>
      </c>
      <c r="T7202" s="38">
        <v>1</v>
      </c>
      <c r="U7202" s="38">
        <v>1</v>
      </c>
      <c r="V7202" s="38">
        <v>0</v>
      </c>
    </row>
    <row r="7203" spans="1:22" ht="13.5" customHeight="1" x14ac:dyDescent="0.2">
      <c r="A7203" s="32" t="s">
        <v>7199</v>
      </c>
      <c r="B7203" s="32" t="s">
        <v>14970</v>
      </c>
      <c r="C7203" s="32" t="s">
        <v>18115</v>
      </c>
      <c r="D7203" s="37">
        <v>3.8701349999999999</v>
      </c>
      <c r="E7203" s="39">
        <v>1526</v>
      </c>
      <c r="F7203" s="39">
        <v>5235</v>
      </c>
      <c r="G7203" s="39">
        <v>8845.24</v>
      </c>
      <c r="H7203" s="38">
        <v>7</v>
      </c>
      <c r="I7203" s="38">
        <v>10110</v>
      </c>
      <c r="J7203" s="37">
        <v>20.729822113000001</v>
      </c>
      <c r="K7203" s="37">
        <v>31.048500543999999</v>
      </c>
      <c r="L7203" s="37">
        <v>12.236861383000001</v>
      </c>
      <c r="M7203" s="37">
        <v>5.2362127922999999</v>
      </c>
      <c r="N7203" s="37">
        <v>27.569554333999999</v>
      </c>
      <c r="O7203" s="37">
        <v>19.197473050999999</v>
      </c>
      <c r="P7203" s="37">
        <v>7.8937939697999999</v>
      </c>
      <c r="Q7203" s="37">
        <v>74.400826600000002</v>
      </c>
      <c r="R7203" s="38">
        <v>250361</v>
      </c>
      <c r="S7203" s="37">
        <v>2.2792500000000002</v>
      </c>
      <c r="T7203" s="38">
        <v>3</v>
      </c>
      <c r="U7203" s="38">
        <v>7</v>
      </c>
      <c r="V7203" s="38">
        <v>2</v>
      </c>
    </row>
    <row r="7204" spans="1:22" ht="13.5" customHeight="1" x14ac:dyDescent="0.2">
      <c r="A7204" s="32" t="s">
        <v>7200</v>
      </c>
      <c r="B7204" s="32" t="s">
        <v>14971</v>
      </c>
      <c r="C7204" s="32" t="s">
        <v>18115</v>
      </c>
      <c r="D7204" s="37">
        <v>2.2323930000000001</v>
      </c>
      <c r="E7204" s="39">
        <v>1377.98</v>
      </c>
      <c r="F7204" s="39">
        <v>4420</v>
      </c>
      <c r="G7204" s="39">
        <v>7622.63</v>
      </c>
      <c r="H7204" s="38">
        <v>6</v>
      </c>
      <c r="I7204" s="38">
        <v>8515</v>
      </c>
      <c r="J7204" s="37">
        <v>21.505999460999998</v>
      </c>
      <c r="K7204" s="37">
        <v>29.352054884000001</v>
      </c>
      <c r="L7204" s="37">
        <v>15.728519664</v>
      </c>
      <c r="M7204" s="37">
        <v>8.3177700770000005</v>
      </c>
      <c r="N7204" s="37">
        <v>27.387898773</v>
      </c>
      <c r="O7204" s="37">
        <v>20.364998979999999</v>
      </c>
      <c r="P7204" s="37">
        <v>7.8419679346000004</v>
      </c>
      <c r="Q7204" s="37">
        <v>78.330374300000003</v>
      </c>
      <c r="R7204" s="38">
        <v>288103</v>
      </c>
      <c r="S7204" s="37">
        <v>2.2792500000000002</v>
      </c>
      <c r="T7204" s="38">
        <v>2</v>
      </c>
      <c r="U7204" s="38">
        <v>5</v>
      </c>
      <c r="V7204" s="38">
        <v>0</v>
      </c>
    </row>
    <row r="7205" spans="1:22" ht="13.5" customHeight="1" x14ac:dyDescent="0.2">
      <c r="A7205" s="32" t="s">
        <v>7201</v>
      </c>
      <c r="B7205" s="32" t="s">
        <v>14972</v>
      </c>
      <c r="C7205" s="32" t="s">
        <v>18115</v>
      </c>
      <c r="D7205" s="37">
        <v>3.8018299999999998</v>
      </c>
      <c r="E7205" s="39">
        <v>1185.98</v>
      </c>
      <c r="F7205" s="39">
        <v>2828</v>
      </c>
      <c r="G7205" s="39">
        <v>4676.58</v>
      </c>
      <c r="H7205" s="38">
        <v>3</v>
      </c>
      <c r="I7205" s="38">
        <v>5715</v>
      </c>
      <c r="J7205" s="37">
        <v>33.279904004999999</v>
      </c>
      <c r="K7205" s="37">
        <v>41.587290428000003</v>
      </c>
      <c r="L7205" s="37">
        <v>27.154270915000001</v>
      </c>
      <c r="M7205" s="37">
        <v>4.2143295943999997</v>
      </c>
      <c r="N7205" s="37">
        <v>22.098418817999999</v>
      </c>
      <c r="O7205" s="37">
        <v>28.708364053</v>
      </c>
      <c r="P7205" s="37">
        <v>7.9</v>
      </c>
      <c r="Q7205" s="37">
        <v>84.756764799999999</v>
      </c>
      <c r="R7205" s="38">
        <v>182999</v>
      </c>
      <c r="S7205" s="37">
        <v>2.2792500000000002</v>
      </c>
      <c r="T7205" s="38">
        <v>1</v>
      </c>
      <c r="U7205" s="38">
        <v>3</v>
      </c>
      <c r="V7205" s="38">
        <v>1</v>
      </c>
    </row>
    <row r="7206" spans="1:22" ht="13.5" customHeight="1" x14ac:dyDescent="0.2">
      <c r="A7206" s="32" t="s">
        <v>7202</v>
      </c>
      <c r="B7206" s="32" t="s">
        <v>14973</v>
      </c>
      <c r="C7206" s="32" t="s">
        <v>18115</v>
      </c>
      <c r="D7206" s="37">
        <v>3.6921179999999998</v>
      </c>
      <c r="E7206" s="39">
        <v>1136.02</v>
      </c>
      <c r="F7206" s="39">
        <v>4130</v>
      </c>
      <c r="G7206" s="39">
        <v>7914.2</v>
      </c>
      <c r="H7206" s="38">
        <v>6</v>
      </c>
      <c r="I7206" s="38">
        <v>8197</v>
      </c>
      <c r="J7206" s="37">
        <v>11.022825471999999</v>
      </c>
      <c r="K7206" s="37">
        <v>19.464933666</v>
      </c>
      <c r="L7206" s="37">
        <v>7.3215147844999997</v>
      </c>
      <c r="M7206" s="37">
        <v>13.073240740999999</v>
      </c>
      <c r="N7206" s="37">
        <v>11.736698361</v>
      </c>
      <c r="O7206" s="37">
        <v>19.858091794</v>
      </c>
      <c r="P7206" s="37">
        <v>7.705832858</v>
      </c>
      <c r="Q7206" s="37">
        <v>72.964580900000001</v>
      </c>
      <c r="R7206" s="38">
        <v>239594</v>
      </c>
      <c r="S7206" s="37">
        <v>2.2792500000000002</v>
      </c>
      <c r="T7206" s="38">
        <v>3</v>
      </c>
      <c r="U7206" s="38">
        <v>5</v>
      </c>
      <c r="V7206" s="38">
        <v>2</v>
      </c>
    </row>
    <row r="7207" spans="1:22" ht="13.5" customHeight="1" x14ac:dyDescent="0.2">
      <c r="A7207" s="32" t="s">
        <v>7203</v>
      </c>
      <c r="B7207" s="32" t="s">
        <v>14974</v>
      </c>
      <c r="C7207" s="32" t="s">
        <v>18115</v>
      </c>
      <c r="D7207" s="37">
        <v>5.7445729999999999</v>
      </c>
      <c r="E7207" s="39">
        <v>1105.98</v>
      </c>
      <c r="F7207" s="39">
        <v>3970</v>
      </c>
      <c r="G7207" s="39">
        <v>7336.14</v>
      </c>
      <c r="H7207" s="38">
        <v>5</v>
      </c>
      <c r="I7207" s="38">
        <v>7879</v>
      </c>
      <c r="J7207" s="37">
        <v>29.117502688999998</v>
      </c>
      <c r="K7207" s="37">
        <v>41.418610395999998</v>
      </c>
      <c r="L7207" s="37">
        <v>27.662375383000001</v>
      </c>
      <c r="M7207" s="37">
        <v>8.9003422438000008</v>
      </c>
      <c r="N7207" s="37">
        <v>34.430110501000001</v>
      </c>
      <c r="O7207" s="37">
        <v>22.751919664999999</v>
      </c>
      <c r="P7207" s="37">
        <v>7.8323545808999997</v>
      </c>
      <c r="Q7207" s="37">
        <v>93.064580500000005</v>
      </c>
      <c r="R7207" s="38">
        <v>294400</v>
      </c>
      <c r="S7207" s="37">
        <v>2.2792500000000002</v>
      </c>
      <c r="T7207" s="38">
        <v>2</v>
      </c>
      <c r="U7207" s="38">
        <v>2</v>
      </c>
      <c r="V7207" s="38">
        <v>2</v>
      </c>
    </row>
    <row r="7208" spans="1:22" ht="13.5" customHeight="1" x14ac:dyDescent="0.2">
      <c r="A7208" s="32" t="s">
        <v>7204</v>
      </c>
      <c r="B7208" s="32" t="s">
        <v>14975</v>
      </c>
      <c r="C7208" s="32" t="s">
        <v>18115</v>
      </c>
      <c r="D7208" s="37">
        <v>4.3621239999999997</v>
      </c>
      <c r="E7208" s="39">
        <v>1162.98</v>
      </c>
      <c r="F7208" s="39">
        <v>3798</v>
      </c>
      <c r="G7208" s="39">
        <v>6308.27</v>
      </c>
      <c r="H7208" s="38">
        <v>6</v>
      </c>
      <c r="I7208" s="38">
        <v>7709</v>
      </c>
      <c r="J7208" s="37">
        <v>35.499613713999999</v>
      </c>
      <c r="K7208" s="37">
        <v>44.705347691999997</v>
      </c>
      <c r="L7208" s="37">
        <v>28.795023180000001</v>
      </c>
      <c r="M7208" s="37">
        <v>4.6543764598999999</v>
      </c>
      <c r="N7208" s="37">
        <v>22.458455157</v>
      </c>
      <c r="O7208" s="37">
        <v>31.379026259</v>
      </c>
      <c r="P7208" s="37">
        <v>7.9</v>
      </c>
      <c r="Q7208" s="37">
        <v>89.041567999999998</v>
      </c>
      <c r="R7208" s="38">
        <v>168948</v>
      </c>
      <c r="S7208" s="37">
        <v>2.2792500000000002</v>
      </c>
      <c r="T7208" s="38">
        <v>2</v>
      </c>
      <c r="U7208" s="38">
        <v>4</v>
      </c>
      <c r="V7208" s="38">
        <v>2</v>
      </c>
    </row>
    <row r="7209" spans="1:22" ht="13.5" customHeight="1" x14ac:dyDescent="0.2">
      <c r="A7209" s="32" t="s">
        <v>7205</v>
      </c>
      <c r="B7209" s="32" t="s">
        <v>14976</v>
      </c>
      <c r="C7209" s="32" t="s">
        <v>18115</v>
      </c>
      <c r="D7209" s="37">
        <v>7.7164830000000002</v>
      </c>
      <c r="E7209" s="39">
        <v>1610.02</v>
      </c>
      <c r="F7209" s="39">
        <v>3816</v>
      </c>
      <c r="G7209" s="39">
        <v>6917.61</v>
      </c>
      <c r="H7209" s="38">
        <v>5</v>
      </c>
      <c r="I7209" s="38">
        <v>7616</v>
      </c>
      <c r="J7209" s="37">
        <v>13.175235642000001</v>
      </c>
      <c r="K7209" s="37">
        <v>23.973368861000001</v>
      </c>
      <c r="L7209" s="37">
        <v>10.043799683</v>
      </c>
      <c r="M7209" s="37">
        <v>9.7595907834000002</v>
      </c>
      <c r="N7209" s="37">
        <v>19.583302522</v>
      </c>
      <c r="O7209" s="37">
        <v>10.983876908999999</v>
      </c>
      <c r="P7209" s="37">
        <v>7.9</v>
      </c>
      <c r="Q7209" s="37">
        <v>90.623388000000006</v>
      </c>
      <c r="R7209" s="38">
        <v>246827</v>
      </c>
      <c r="S7209" s="37">
        <v>2.2792500000000002</v>
      </c>
      <c r="T7209" s="38">
        <v>2</v>
      </c>
      <c r="U7209" s="38">
        <v>3</v>
      </c>
      <c r="V7209" s="38">
        <v>0</v>
      </c>
    </row>
    <row r="7210" spans="1:22" ht="13.5" customHeight="1" x14ac:dyDescent="0.2">
      <c r="A7210" s="32" t="s">
        <v>7206</v>
      </c>
      <c r="B7210" s="32" t="s">
        <v>14977</v>
      </c>
      <c r="C7210" s="32" t="s">
        <v>18115</v>
      </c>
      <c r="D7210" s="37">
        <v>0.474769</v>
      </c>
      <c r="E7210" s="39">
        <v>454</v>
      </c>
      <c r="F7210" s="39">
        <v>1912</v>
      </c>
      <c r="G7210" s="39">
        <v>3586.27</v>
      </c>
      <c r="H7210" s="38">
        <v>2</v>
      </c>
      <c r="I7210" s="38">
        <v>3896</v>
      </c>
      <c r="J7210" s="37">
        <v>30.130130571999999</v>
      </c>
      <c r="K7210" s="37">
        <v>42.775692458999998</v>
      </c>
      <c r="L7210" s="37">
        <v>30.161452688000001</v>
      </c>
      <c r="M7210" s="37">
        <v>7.8693279015000002</v>
      </c>
      <c r="N7210" s="37">
        <v>34.073502222999998</v>
      </c>
      <c r="O7210" s="37">
        <v>25.894950214000001</v>
      </c>
      <c r="P7210" s="37">
        <v>7.9</v>
      </c>
      <c r="Q7210" s="37">
        <v>73.166848400000006</v>
      </c>
      <c r="R7210" s="38">
        <v>87479</v>
      </c>
      <c r="S7210" s="37">
        <v>2.2792500000000002</v>
      </c>
      <c r="T7210" s="38">
        <v>0</v>
      </c>
      <c r="U7210" s="38">
        <v>0</v>
      </c>
      <c r="V7210" s="38">
        <v>2</v>
      </c>
    </row>
    <row r="7211" spans="1:22" ht="13.5" customHeight="1" x14ac:dyDescent="0.2">
      <c r="A7211" s="32" t="s">
        <v>7207</v>
      </c>
      <c r="B7211" s="32" t="s">
        <v>14978</v>
      </c>
      <c r="C7211" s="32" t="s">
        <v>18115</v>
      </c>
      <c r="D7211" s="37">
        <v>1.270275</v>
      </c>
      <c r="E7211" s="39">
        <v>1357.03</v>
      </c>
      <c r="F7211" s="39">
        <v>3808</v>
      </c>
      <c r="G7211" s="39">
        <v>6728.55</v>
      </c>
      <c r="H7211" s="38">
        <v>5</v>
      </c>
      <c r="I7211" s="38">
        <v>7352</v>
      </c>
      <c r="J7211" s="37">
        <v>23.761872403999998</v>
      </c>
      <c r="K7211" s="37">
        <v>31.459115016999998</v>
      </c>
      <c r="L7211" s="37">
        <v>18.622336828000002</v>
      </c>
      <c r="M7211" s="37">
        <v>7.8154479473</v>
      </c>
      <c r="N7211" s="37">
        <v>26.446560515000002</v>
      </c>
      <c r="O7211" s="37">
        <v>13.635146600000001</v>
      </c>
      <c r="P7211" s="37">
        <v>7.8576131687000004</v>
      </c>
      <c r="Q7211" s="37">
        <v>57.116880199999997</v>
      </c>
      <c r="R7211" s="38">
        <v>224675</v>
      </c>
      <c r="S7211" s="37">
        <v>2.2792500000000002</v>
      </c>
      <c r="T7211" s="38">
        <v>3</v>
      </c>
      <c r="U7211" s="38">
        <v>5</v>
      </c>
      <c r="V7211" s="38">
        <v>2</v>
      </c>
    </row>
    <row r="7212" spans="1:22" ht="13.5" customHeight="1" x14ac:dyDescent="0.2">
      <c r="A7212" s="32" t="s">
        <v>7208</v>
      </c>
      <c r="B7212" s="32" t="s">
        <v>14979</v>
      </c>
      <c r="C7212" s="32" t="s">
        <v>18115</v>
      </c>
      <c r="D7212" s="37">
        <v>2.759233</v>
      </c>
      <c r="E7212" s="39">
        <v>2054.0100000000002</v>
      </c>
      <c r="F7212" s="39">
        <v>6456</v>
      </c>
      <c r="G7212" s="39">
        <v>11913.08</v>
      </c>
      <c r="H7212" s="38">
        <v>8</v>
      </c>
      <c r="I7212" s="38">
        <v>12349</v>
      </c>
      <c r="J7212" s="37">
        <v>8.6237884974999997</v>
      </c>
      <c r="K7212" s="37">
        <v>18.597888722</v>
      </c>
      <c r="L7212" s="37">
        <v>6.6228490437999996</v>
      </c>
      <c r="M7212" s="37">
        <v>7.8859066845000001</v>
      </c>
      <c r="N7212" s="37">
        <v>18.759392624</v>
      </c>
      <c r="O7212" s="37">
        <v>11.667947114</v>
      </c>
      <c r="P7212" s="37">
        <v>7.8672781064999997</v>
      </c>
      <c r="Q7212" s="37">
        <v>84.535094999999998</v>
      </c>
      <c r="R7212" s="38">
        <v>442875</v>
      </c>
      <c r="S7212" s="37">
        <v>2.2792500000000002</v>
      </c>
      <c r="T7212" s="38">
        <v>5</v>
      </c>
      <c r="U7212" s="38">
        <v>8</v>
      </c>
      <c r="V7212" s="38">
        <v>0</v>
      </c>
    </row>
    <row r="7213" spans="1:22" ht="13.5" customHeight="1" x14ac:dyDescent="0.2">
      <c r="A7213" s="32" t="s">
        <v>7209</v>
      </c>
      <c r="B7213" s="32" t="s">
        <v>14980</v>
      </c>
      <c r="C7213" s="32" t="s">
        <v>18115</v>
      </c>
      <c r="D7213" s="37">
        <v>8.2331889999999994</v>
      </c>
      <c r="E7213" s="39">
        <v>1847.01</v>
      </c>
      <c r="F7213" s="39">
        <v>4044</v>
      </c>
      <c r="G7213" s="39">
        <v>6714.52</v>
      </c>
      <c r="H7213" s="38">
        <v>5</v>
      </c>
      <c r="I7213" s="38">
        <v>8003</v>
      </c>
      <c r="J7213" s="37">
        <v>28.028872973999999</v>
      </c>
      <c r="K7213" s="37">
        <v>37.654625179</v>
      </c>
      <c r="L7213" s="37">
        <v>22.843639648</v>
      </c>
      <c r="M7213" s="37">
        <v>4.5936128314999998</v>
      </c>
      <c r="N7213" s="37">
        <v>21.372497336999999</v>
      </c>
      <c r="O7213" s="37">
        <v>25.896815534000002</v>
      </c>
      <c r="P7213" s="37">
        <v>7.8455438394000003</v>
      </c>
      <c r="Q7213" s="37">
        <v>91.075721200000004</v>
      </c>
      <c r="R7213" s="38">
        <v>203821</v>
      </c>
      <c r="S7213" s="37">
        <v>2.2792500000000002</v>
      </c>
      <c r="T7213" s="38">
        <v>2</v>
      </c>
      <c r="U7213" s="38">
        <v>3</v>
      </c>
      <c r="V7213" s="38">
        <v>2</v>
      </c>
    </row>
    <row r="7214" spans="1:22" ht="13.5" customHeight="1" x14ac:dyDescent="0.2">
      <c r="A7214" s="32" t="s">
        <v>7210</v>
      </c>
      <c r="B7214" s="32" t="s">
        <v>14981</v>
      </c>
      <c r="C7214" s="32" t="s">
        <v>18115</v>
      </c>
      <c r="D7214" s="37">
        <v>2.4143530000000002</v>
      </c>
      <c r="E7214" s="39">
        <v>771.01</v>
      </c>
      <c r="F7214" s="39">
        <v>2412</v>
      </c>
      <c r="G7214" s="39">
        <v>4566.8100000000004</v>
      </c>
      <c r="H7214" s="38">
        <v>5</v>
      </c>
      <c r="I7214" s="38">
        <v>4965</v>
      </c>
      <c r="J7214" s="37">
        <v>16.841498302000002</v>
      </c>
      <c r="K7214" s="37">
        <v>24.238415288999999</v>
      </c>
      <c r="L7214" s="37">
        <v>14.308983632</v>
      </c>
      <c r="M7214" s="37">
        <v>4.0745055502999996</v>
      </c>
      <c r="N7214" s="37">
        <v>24.772354554</v>
      </c>
      <c r="O7214" s="37">
        <v>10.889085893000001</v>
      </c>
      <c r="P7214" s="37">
        <v>7.9</v>
      </c>
      <c r="Q7214" s="37">
        <v>61.984536200000001</v>
      </c>
      <c r="R7214" s="38">
        <v>128153</v>
      </c>
      <c r="S7214" s="37">
        <v>2.2792500000000002</v>
      </c>
      <c r="T7214" s="38">
        <v>2</v>
      </c>
      <c r="U7214" s="38">
        <v>2</v>
      </c>
      <c r="V7214" s="38">
        <v>0</v>
      </c>
    </row>
    <row r="7215" spans="1:22" ht="13.5" customHeight="1" x14ac:dyDescent="0.2">
      <c r="A7215" s="32" t="s">
        <v>7211</v>
      </c>
      <c r="B7215" s="32" t="s">
        <v>14982</v>
      </c>
      <c r="C7215" s="32" t="s">
        <v>18115</v>
      </c>
      <c r="D7215" s="37">
        <v>5.9235639999999998</v>
      </c>
      <c r="E7215" s="39">
        <v>1116.03</v>
      </c>
      <c r="F7215" s="39">
        <v>3187</v>
      </c>
      <c r="G7215" s="39">
        <v>5484.87</v>
      </c>
      <c r="H7215" s="38">
        <v>3</v>
      </c>
      <c r="I7215" s="38">
        <v>6481</v>
      </c>
      <c r="J7215" s="37">
        <v>31.623974236999999</v>
      </c>
      <c r="K7215" s="37">
        <v>41.694565889000003</v>
      </c>
      <c r="L7215" s="37">
        <v>25.618507349000001</v>
      </c>
      <c r="M7215" s="37">
        <v>4.4774144216999998</v>
      </c>
      <c r="N7215" s="37">
        <v>25.702872068000001</v>
      </c>
      <c r="O7215" s="37">
        <v>27.428754532999999</v>
      </c>
      <c r="P7215" s="37">
        <v>7.9</v>
      </c>
      <c r="Q7215" s="37">
        <v>88.054926899999998</v>
      </c>
      <c r="R7215" s="38">
        <v>209189</v>
      </c>
      <c r="S7215" s="37">
        <v>2.2792500000000002</v>
      </c>
      <c r="T7215" s="38">
        <v>1</v>
      </c>
      <c r="U7215" s="38">
        <v>3</v>
      </c>
      <c r="V7215" s="38">
        <v>1</v>
      </c>
    </row>
    <row r="7216" spans="1:22" ht="13.5" customHeight="1" x14ac:dyDescent="0.2">
      <c r="A7216" s="32" t="s">
        <v>7212</v>
      </c>
      <c r="B7216" s="32" t="s">
        <v>14983</v>
      </c>
      <c r="C7216" s="32" t="s">
        <v>18115</v>
      </c>
      <c r="D7216" s="37">
        <v>6.1767890000000003</v>
      </c>
      <c r="E7216" s="39">
        <v>685</v>
      </c>
      <c r="F7216" s="39">
        <v>2688</v>
      </c>
      <c r="G7216" s="39">
        <v>4558.33</v>
      </c>
      <c r="H7216" s="38">
        <v>3</v>
      </c>
      <c r="I7216" s="38">
        <v>5337</v>
      </c>
      <c r="J7216" s="37">
        <v>33.162151913999999</v>
      </c>
      <c r="K7216" s="37">
        <v>43.963583196999998</v>
      </c>
      <c r="L7216" s="37">
        <v>26.714093800000001</v>
      </c>
      <c r="M7216" s="37">
        <v>4.8154063964000002</v>
      </c>
      <c r="N7216" s="37">
        <v>22.011207809999998</v>
      </c>
      <c r="O7216" s="37">
        <v>28.579058637999999</v>
      </c>
      <c r="P7216" s="37">
        <v>7.9</v>
      </c>
      <c r="Q7216" s="37">
        <v>85.198397999999997</v>
      </c>
      <c r="R7216" s="38">
        <v>215773</v>
      </c>
      <c r="S7216" s="37">
        <v>2.2792500000000002</v>
      </c>
      <c r="T7216" s="38">
        <v>2</v>
      </c>
      <c r="U7216" s="38">
        <v>2</v>
      </c>
      <c r="V7216" s="38">
        <v>0</v>
      </c>
    </row>
    <row r="7217" spans="1:22" ht="13.5" customHeight="1" x14ac:dyDescent="0.2">
      <c r="A7217" s="32" t="s">
        <v>7213</v>
      </c>
      <c r="B7217" s="32" t="s">
        <v>14984</v>
      </c>
      <c r="C7217" s="32" t="s">
        <v>18115</v>
      </c>
      <c r="D7217" s="37">
        <v>7.3239460000000003</v>
      </c>
      <c r="E7217" s="39">
        <v>1722.97</v>
      </c>
      <c r="F7217" s="39">
        <v>4689</v>
      </c>
      <c r="G7217" s="39">
        <v>8845.57</v>
      </c>
      <c r="H7217" s="38">
        <v>6</v>
      </c>
      <c r="I7217" s="38">
        <v>9174</v>
      </c>
      <c r="J7217" s="37">
        <v>6.2264993717000001</v>
      </c>
      <c r="K7217" s="37">
        <v>15.245650184</v>
      </c>
      <c r="L7217" s="37">
        <v>4.5758187820999998</v>
      </c>
      <c r="M7217" s="37">
        <v>9.3806879476000002</v>
      </c>
      <c r="N7217" s="37">
        <v>20.472620103000001</v>
      </c>
      <c r="O7217" s="37">
        <v>8.3255191254999996</v>
      </c>
      <c r="P7217" s="37">
        <v>7.8412562257999996</v>
      </c>
      <c r="Q7217" s="37">
        <v>96.496416199999999</v>
      </c>
      <c r="R7217" s="38">
        <v>302863</v>
      </c>
      <c r="S7217" s="37">
        <v>2.2792500000000002</v>
      </c>
      <c r="T7217" s="38">
        <v>3</v>
      </c>
      <c r="U7217" s="38">
        <v>6</v>
      </c>
      <c r="V7217" s="38">
        <v>0</v>
      </c>
    </row>
    <row r="7218" spans="1:22" ht="13.5" customHeight="1" x14ac:dyDescent="0.2">
      <c r="A7218" s="32" t="s">
        <v>7214</v>
      </c>
      <c r="B7218" s="32" t="s">
        <v>14985</v>
      </c>
      <c r="C7218" s="32" t="s">
        <v>18115</v>
      </c>
      <c r="D7218" s="37">
        <v>4.7462330000000001</v>
      </c>
      <c r="E7218" s="39">
        <v>647.01</v>
      </c>
      <c r="F7218" s="39">
        <v>2224</v>
      </c>
      <c r="G7218" s="39">
        <v>3111.11</v>
      </c>
      <c r="H7218" s="38">
        <v>3</v>
      </c>
      <c r="I7218" s="38">
        <v>4731</v>
      </c>
      <c r="J7218" s="37">
        <v>44.688588789000001</v>
      </c>
      <c r="K7218" s="37">
        <v>49.820688947000001</v>
      </c>
      <c r="L7218" s="37">
        <v>36.881566784999997</v>
      </c>
      <c r="M7218" s="37">
        <v>4.4152473346000001</v>
      </c>
      <c r="N7218" s="37">
        <v>13.217464574999999</v>
      </c>
      <c r="O7218" s="37">
        <v>45.239270226000002</v>
      </c>
      <c r="P7218" s="37">
        <v>7.8140144073000002</v>
      </c>
      <c r="Q7218" s="37">
        <v>71.574693999999994</v>
      </c>
      <c r="R7218" s="38">
        <v>131718</v>
      </c>
      <c r="S7218" s="37">
        <v>2.2792500000000002</v>
      </c>
      <c r="T7218" s="38">
        <v>2</v>
      </c>
      <c r="U7218" s="38">
        <v>3</v>
      </c>
      <c r="V7218" s="38">
        <v>0</v>
      </c>
    </row>
    <row r="7219" spans="1:22" ht="13.5" customHeight="1" x14ac:dyDescent="0.2">
      <c r="A7219" s="32" t="s">
        <v>7215</v>
      </c>
      <c r="B7219" s="32" t="s">
        <v>14986</v>
      </c>
      <c r="C7219" s="32" t="s">
        <v>18115</v>
      </c>
      <c r="D7219" s="37">
        <v>4.4089640000000001</v>
      </c>
      <c r="E7219" s="39">
        <v>1007.04</v>
      </c>
      <c r="F7219" s="39">
        <v>4243</v>
      </c>
      <c r="G7219" s="39">
        <v>7168.22</v>
      </c>
      <c r="H7219" s="38">
        <v>5</v>
      </c>
      <c r="I7219" s="38">
        <v>8556</v>
      </c>
      <c r="J7219" s="37">
        <v>21.664027938</v>
      </c>
      <c r="K7219" s="37">
        <v>27.811590637999998</v>
      </c>
      <c r="L7219" s="37">
        <v>7.7406865845999997</v>
      </c>
      <c r="M7219" s="37">
        <v>8.2234049760999994</v>
      </c>
      <c r="N7219" s="37">
        <v>28.401918586000001</v>
      </c>
      <c r="O7219" s="37">
        <v>19.703129735000001</v>
      </c>
      <c r="P7219" s="37">
        <v>8.7017299106999992</v>
      </c>
      <c r="Q7219" s="37">
        <v>52.680652600000002</v>
      </c>
      <c r="R7219" s="38">
        <v>202532</v>
      </c>
      <c r="S7219" s="37">
        <v>2.2792500000000002</v>
      </c>
      <c r="T7219" s="38">
        <v>1</v>
      </c>
      <c r="U7219" s="38">
        <v>4</v>
      </c>
      <c r="V7219" s="38">
        <v>1</v>
      </c>
    </row>
    <row r="7220" spans="1:22" ht="13.5" customHeight="1" x14ac:dyDescent="0.2">
      <c r="A7220" s="32" t="s">
        <v>7216</v>
      </c>
      <c r="B7220" s="32" t="s">
        <v>14987</v>
      </c>
      <c r="C7220" s="32" t="s">
        <v>18115</v>
      </c>
      <c r="D7220" s="37">
        <v>3.148301</v>
      </c>
      <c r="E7220" s="39">
        <v>445.01</v>
      </c>
      <c r="F7220" s="39">
        <v>1097</v>
      </c>
      <c r="G7220" s="39">
        <v>1948.45</v>
      </c>
      <c r="H7220" s="38">
        <v>1</v>
      </c>
      <c r="I7220" s="38">
        <v>2236</v>
      </c>
      <c r="J7220" s="37">
        <v>20.255068298000001</v>
      </c>
      <c r="K7220" s="37">
        <v>27.395361148999999</v>
      </c>
      <c r="L7220" s="37">
        <v>17.431521491000002</v>
      </c>
      <c r="M7220" s="37">
        <v>2.1109716364</v>
      </c>
      <c r="N7220" s="37">
        <v>18.917271669000002</v>
      </c>
      <c r="O7220" s="37">
        <v>20.550061754000001</v>
      </c>
      <c r="P7220" s="37">
        <v>7.9</v>
      </c>
      <c r="Q7220" s="37" t="s">
        <v>15680</v>
      </c>
      <c r="R7220" s="38">
        <v>86484</v>
      </c>
      <c r="S7220" s="37">
        <v>2.2792500000000002</v>
      </c>
      <c r="T7220" s="38">
        <v>0</v>
      </c>
      <c r="U7220" s="38">
        <v>1</v>
      </c>
      <c r="V7220" s="38">
        <v>0</v>
      </c>
    </row>
    <row r="7221" spans="1:22" ht="13.5" customHeight="1" x14ac:dyDescent="0.2">
      <c r="A7221" s="32" t="s">
        <v>7217</v>
      </c>
      <c r="B7221" s="32" t="s">
        <v>14988</v>
      </c>
      <c r="C7221" s="32" t="s">
        <v>18115</v>
      </c>
      <c r="D7221" s="37">
        <v>6.4006679999999996</v>
      </c>
      <c r="E7221" s="39">
        <v>690.02</v>
      </c>
      <c r="F7221" s="39">
        <v>2927</v>
      </c>
      <c r="G7221" s="39">
        <v>5498.39</v>
      </c>
      <c r="H7221" s="38">
        <v>3</v>
      </c>
      <c r="I7221" s="38">
        <v>5880</v>
      </c>
      <c r="J7221" s="37">
        <v>28.144614390000001</v>
      </c>
      <c r="K7221" s="37">
        <v>42.131200925999998</v>
      </c>
      <c r="L7221" s="37">
        <v>27.862498332000001</v>
      </c>
      <c r="M7221" s="37">
        <v>6.4952257333999999</v>
      </c>
      <c r="N7221" s="37">
        <v>32.456539777000003</v>
      </c>
      <c r="O7221" s="37">
        <v>22.579837935</v>
      </c>
      <c r="P7221" s="37">
        <v>7.8203737348000004</v>
      </c>
      <c r="Q7221" s="37">
        <v>94.567903400000006</v>
      </c>
      <c r="R7221" s="38">
        <v>211690</v>
      </c>
      <c r="S7221" s="37">
        <v>2.2792500000000002</v>
      </c>
      <c r="T7221" s="38">
        <v>1</v>
      </c>
      <c r="U7221" s="38">
        <v>3</v>
      </c>
      <c r="V7221" s="38">
        <v>0</v>
      </c>
    </row>
    <row r="7222" spans="1:22" ht="13.5" customHeight="1" x14ac:dyDescent="0.2">
      <c r="A7222" s="32" t="s">
        <v>7218</v>
      </c>
      <c r="B7222" s="32" t="s">
        <v>14989</v>
      </c>
      <c r="C7222" s="32" t="s">
        <v>18115</v>
      </c>
      <c r="D7222" s="37">
        <v>6.5180379999999998</v>
      </c>
      <c r="E7222" s="39">
        <v>1907.99</v>
      </c>
      <c r="F7222" s="39">
        <v>5160</v>
      </c>
      <c r="G7222" s="39">
        <v>9728.66</v>
      </c>
      <c r="H7222" s="38">
        <v>7</v>
      </c>
      <c r="I7222" s="38">
        <v>10284</v>
      </c>
      <c r="J7222" s="37">
        <v>24.330083716000001</v>
      </c>
      <c r="K7222" s="37">
        <v>37.636957127999999</v>
      </c>
      <c r="L7222" s="37">
        <v>23.874508434999999</v>
      </c>
      <c r="M7222" s="37">
        <v>7.5878836252999999</v>
      </c>
      <c r="N7222" s="37">
        <v>29.124485609000001</v>
      </c>
      <c r="O7222" s="37">
        <v>17.908036813999999</v>
      </c>
      <c r="P7222" s="37">
        <v>7.8967057762000001</v>
      </c>
      <c r="Q7222" s="37">
        <v>78.491779300000005</v>
      </c>
      <c r="R7222" s="38">
        <v>348973</v>
      </c>
      <c r="S7222" s="37">
        <v>2.2792500000000002</v>
      </c>
      <c r="T7222" s="38">
        <v>4</v>
      </c>
      <c r="U7222" s="38">
        <v>6</v>
      </c>
      <c r="V7222" s="38">
        <v>1</v>
      </c>
    </row>
    <row r="7223" spans="1:22" ht="13.5" customHeight="1" x14ac:dyDescent="0.2">
      <c r="A7223" s="32" t="s">
        <v>7219</v>
      </c>
      <c r="B7223" s="32" t="s">
        <v>14990</v>
      </c>
      <c r="C7223" s="32" t="s">
        <v>18115</v>
      </c>
      <c r="D7223" s="37">
        <v>5.0738880000000002</v>
      </c>
      <c r="E7223" s="39">
        <v>993.03</v>
      </c>
      <c r="F7223" s="39">
        <v>3198</v>
      </c>
      <c r="G7223" s="39">
        <v>5520.61</v>
      </c>
      <c r="H7223" s="38">
        <v>3</v>
      </c>
      <c r="I7223" s="38">
        <v>6323</v>
      </c>
      <c r="J7223" s="37">
        <v>20.712483924000001</v>
      </c>
      <c r="K7223" s="37">
        <v>28.995646939</v>
      </c>
      <c r="L7223" s="37">
        <v>11.94891666</v>
      </c>
      <c r="M7223" s="37">
        <v>4.9137539708000002</v>
      </c>
      <c r="N7223" s="37">
        <v>25.935204602999999</v>
      </c>
      <c r="O7223" s="37">
        <v>19.231476674</v>
      </c>
      <c r="P7223" s="37">
        <v>7.9</v>
      </c>
      <c r="Q7223" s="37">
        <v>84.223922799999997</v>
      </c>
      <c r="R7223" s="38">
        <v>173002</v>
      </c>
      <c r="S7223" s="37">
        <v>2.2792500000000002</v>
      </c>
      <c r="T7223" s="38">
        <v>1</v>
      </c>
      <c r="U7223" s="38">
        <v>2</v>
      </c>
      <c r="V7223" s="38">
        <v>1</v>
      </c>
    </row>
    <row r="7224" spans="1:22" ht="13.5" customHeight="1" x14ac:dyDescent="0.2">
      <c r="A7224" s="32" t="s">
        <v>7220</v>
      </c>
      <c r="B7224" s="32" t="s">
        <v>14991</v>
      </c>
      <c r="C7224" s="32" t="s">
        <v>18115</v>
      </c>
      <c r="D7224" s="37">
        <v>2.5991680000000001</v>
      </c>
      <c r="E7224" s="39">
        <v>1323.02</v>
      </c>
      <c r="F7224" s="39">
        <v>3198</v>
      </c>
      <c r="G7224" s="39">
        <v>5685.78</v>
      </c>
      <c r="H7224" s="38">
        <v>5</v>
      </c>
      <c r="I7224" s="38">
        <v>6275</v>
      </c>
      <c r="J7224" s="37">
        <v>22.129763984</v>
      </c>
      <c r="K7224" s="37">
        <v>31.745151503999999</v>
      </c>
      <c r="L7224" s="37">
        <v>15.896836689000001</v>
      </c>
      <c r="M7224" s="37">
        <v>7.8079046018999998</v>
      </c>
      <c r="N7224" s="37">
        <v>24.299254901000001</v>
      </c>
      <c r="O7224" s="37">
        <v>18.308676814999998</v>
      </c>
      <c r="P7224" s="37">
        <v>7.8430051812999997</v>
      </c>
      <c r="Q7224" s="37">
        <v>78.051925400000002</v>
      </c>
      <c r="R7224" s="38">
        <v>182716</v>
      </c>
      <c r="S7224" s="37">
        <v>2.2792500000000002</v>
      </c>
      <c r="T7224" s="38">
        <v>2</v>
      </c>
      <c r="U7224" s="38">
        <v>4</v>
      </c>
      <c r="V7224" s="38">
        <v>2</v>
      </c>
    </row>
    <row r="7225" spans="1:22" ht="13.5" customHeight="1" x14ac:dyDescent="0.2">
      <c r="A7225" s="32" t="s">
        <v>7221</v>
      </c>
      <c r="B7225" s="32" t="s">
        <v>14992</v>
      </c>
      <c r="C7225" s="32" t="s">
        <v>18115</v>
      </c>
      <c r="D7225" s="37">
        <v>3.5043280000000001</v>
      </c>
      <c r="E7225" s="39">
        <v>561.01</v>
      </c>
      <c r="F7225" s="39">
        <v>2225</v>
      </c>
      <c r="G7225" s="39">
        <v>3904.63</v>
      </c>
      <c r="H7225" s="38">
        <v>3</v>
      </c>
      <c r="I7225" s="38">
        <v>4416</v>
      </c>
      <c r="J7225" s="37">
        <v>18.763735279999999</v>
      </c>
      <c r="K7225" s="37">
        <v>27.321253738999999</v>
      </c>
      <c r="L7225" s="37">
        <v>13.569483538</v>
      </c>
      <c r="M7225" s="37">
        <v>6.5359906989000001</v>
      </c>
      <c r="N7225" s="37">
        <v>29.206626358000001</v>
      </c>
      <c r="O7225" s="37">
        <v>20.406152371000001</v>
      </c>
      <c r="P7225" s="37">
        <v>7.9</v>
      </c>
      <c r="Q7225" s="37">
        <v>90.873633900000002</v>
      </c>
      <c r="R7225" s="38">
        <v>121739</v>
      </c>
      <c r="S7225" s="37">
        <v>2.2792500000000002</v>
      </c>
      <c r="T7225" s="38">
        <v>2</v>
      </c>
      <c r="U7225" s="38">
        <v>2</v>
      </c>
      <c r="V7225" s="38">
        <v>2</v>
      </c>
    </row>
    <row r="7226" spans="1:22" ht="13.5" customHeight="1" x14ac:dyDescent="0.2">
      <c r="A7226" s="32" t="s">
        <v>7222</v>
      </c>
      <c r="B7226" s="32" t="s">
        <v>14993</v>
      </c>
      <c r="C7226" s="32" t="s">
        <v>18115</v>
      </c>
      <c r="D7226" s="37">
        <v>1.2442519999999999</v>
      </c>
      <c r="E7226" s="39">
        <v>182.01</v>
      </c>
      <c r="F7226" s="39">
        <v>1274</v>
      </c>
      <c r="G7226" s="39">
        <v>1684.92</v>
      </c>
      <c r="H7226" s="38">
        <v>1</v>
      </c>
      <c r="I7226" s="38">
        <v>2804</v>
      </c>
      <c r="J7226" s="37">
        <v>47.005681283999998</v>
      </c>
      <c r="K7226" s="37">
        <v>51.016871207999998</v>
      </c>
      <c r="L7226" s="37">
        <v>39.073532040000003</v>
      </c>
      <c r="M7226" s="37">
        <v>3.7336585763999999</v>
      </c>
      <c r="N7226" s="37">
        <v>17.694732924</v>
      </c>
      <c r="O7226" s="37">
        <v>47.568434983000003</v>
      </c>
      <c r="P7226" s="37">
        <v>7.9</v>
      </c>
      <c r="Q7226" s="37" t="s">
        <v>15680</v>
      </c>
      <c r="R7226" s="38">
        <v>71104</v>
      </c>
      <c r="S7226" s="37">
        <v>2.2792500000000002</v>
      </c>
      <c r="T7226" s="38">
        <v>0</v>
      </c>
      <c r="U7226" s="38">
        <v>0</v>
      </c>
      <c r="V7226" s="38">
        <v>1</v>
      </c>
    </row>
    <row r="7227" spans="1:22" ht="13.5" customHeight="1" x14ac:dyDescent="0.2">
      <c r="A7227" s="32" t="s">
        <v>7223</v>
      </c>
      <c r="B7227" s="32" t="s">
        <v>14994</v>
      </c>
      <c r="C7227" s="32" t="s">
        <v>18115</v>
      </c>
      <c r="D7227" s="37">
        <v>0.85363299999999998</v>
      </c>
      <c r="E7227" s="39">
        <v>592.01</v>
      </c>
      <c r="F7227" s="39">
        <v>1688</v>
      </c>
      <c r="G7227" s="39">
        <v>3064.26</v>
      </c>
      <c r="H7227" s="38">
        <v>5</v>
      </c>
      <c r="I7227" s="38">
        <v>3211</v>
      </c>
      <c r="J7227" s="37">
        <v>8.6210767431999997</v>
      </c>
      <c r="K7227" s="37">
        <v>17.617034428</v>
      </c>
      <c r="L7227" s="37">
        <v>4.8372284323999999</v>
      </c>
      <c r="M7227" s="37">
        <v>3.3614211802999998</v>
      </c>
      <c r="N7227" s="37">
        <v>26.646268069000001</v>
      </c>
      <c r="O7227" s="37">
        <v>9.3819072550999998</v>
      </c>
      <c r="P7227" s="37">
        <v>7.9</v>
      </c>
      <c r="Q7227" s="37">
        <v>82.260603099999997</v>
      </c>
      <c r="R7227" s="38">
        <v>86444</v>
      </c>
      <c r="S7227" s="37">
        <v>2.2792500000000002</v>
      </c>
      <c r="T7227" s="38">
        <v>3</v>
      </c>
      <c r="U7227" s="38">
        <v>5</v>
      </c>
      <c r="V7227" s="38">
        <v>1</v>
      </c>
    </row>
    <row r="7228" spans="1:22" ht="13.5" customHeight="1" x14ac:dyDescent="0.2">
      <c r="A7228" s="32" t="s">
        <v>7224</v>
      </c>
      <c r="B7228" s="32" t="s">
        <v>14995</v>
      </c>
      <c r="C7228" s="32" t="s">
        <v>18115</v>
      </c>
      <c r="D7228" s="37">
        <v>7.6742299999999997</v>
      </c>
      <c r="E7228" s="39">
        <v>978.98</v>
      </c>
      <c r="F7228" s="39">
        <v>2364</v>
      </c>
      <c r="G7228" s="39">
        <v>4656.12</v>
      </c>
      <c r="H7228" s="38">
        <v>2</v>
      </c>
      <c r="I7228" s="38">
        <v>4829</v>
      </c>
      <c r="J7228" s="37">
        <v>6.9767480163000002</v>
      </c>
      <c r="K7228" s="37">
        <v>16.929911467</v>
      </c>
      <c r="L7228" s="37">
        <v>4.8171245364999997</v>
      </c>
      <c r="M7228" s="37">
        <v>9.3525764688000006</v>
      </c>
      <c r="N7228" s="37">
        <v>22.304465703000002</v>
      </c>
      <c r="O7228" s="37">
        <v>10.161112340000001</v>
      </c>
      <c r="P7228" s="37">
        <v>7.9</v>
      </c>
      <c r="Q7228" s="37">
        <v>87.631488899999994</v>
      </c>
      <c r="R7228" s="38">
        <v>173042</v>
      </c>
      <c r="S7228" s="37">
        <v>2.2792500000000002</v>
      </c>
      <c r="T7228" s="38">
        <v>0</v>
      </c>
      <c r="U7228" s="38">
        <v>1</v>
      </c>
      <c r="V7228" s="38">
        <v>1</v>
      </c>
    </row>
    <row r="7229" spans="1:22" ht="13.5" customHeight="1" x14ac:dyDescent="0.2">
      <c r="A7229" s="32" t="s">
        <v>7225</v>
      </c>
      <c r="B7229" s="32" t="s">
        <v>14996</v>
      </c>
      <c r="C7229" s="32" t="s">
        <v>18115</v>
      </c>
      <c r="D7229" s="37">
        <v>12.02047</v>
      </c>
      <c r="E7229" s="39">
        <v>422.01</v>
      </c>
      <c r="F7229" s="39">
        <v>1610</v>
      </c>
      <c r="G7229" s="39">
        <v>2863.95</v>
      </c>
      <c r="H7229" s="38">
        <v>1</v>
      </c>
      <c r="I7229" s="38">
        <v>3290</v>
      </c>
      <c r="J7229" s="37">
        <v>56.508941075000003</v>
      </c>
      <c r="K7229" s="37">
        <v>61.855126716000001</v>
      </c>
      <c r="L7229" s="37">
        <v>43.874878887000001</v>
      </c>
      <c r="M7229" s="37">
        <v>5.7309505488000001</v>
      </c>
      <c r="N7229" s="37">
        <v>26.576433969</v>
      </c>
      <c r="O7229" s="37">
        <v>33.642438816000002</v>
      </c>
      <c r="P7229" s="37">
        <v>7.9</v>
      </c>
      <c r="Q7229" s="37">
        <v>71.007116499999995</v>
      </c>
      <c r="R7229" s="38">
        <v>104586</v>
      </c>
      <c r="S7229" s="37">
        <v>2.2792500000000002</v>
      </c>
      <c r="T7229" s="38">
        <v>0</v>
      </c>
      <c r="U7229" s="38">
        <v>1</v>
      </c>
      <c r="V7229" s="38">
        <v>1</v>
      </c>
    </row>
    <row r="7230" spans="1:22" ht="13.5" customHeight="1" x14ac:dyDescent="0.2">
      <c r="A7230" s="32" t="s">
        <v>7226</v>
      </c>
      <c r="B7230" s="32" t="s">
        <v>14997</v>
      </c>
      <c r="C7230" s="32" t="s">
        <v>18115</v>
      </c>
      <c r="D7230" s="37">
        <v>5.220669</v>
      </c>
      <c r="E7230" s="39">
        <v>833.02</v>
      </c>
      <c r="F7230" s="39">
        <v>2677</v>
      </c>
      <c r="G7230" s="39">
        <v>4829.43</v>
      </c>
      <c r="H7230" s="38">
        <v>2</v>
      </c>
      <c r="I7230" s="38">
        <v>5441</v>
      </c>
      <c r="J7230" s="37">
        <v>19.716673665999998</v>
      </c>
      <c r="K7230" s="37">
        <v>30.176009921999999</v>
      </c>
      <c r="L7230" s="37">
        <v>10.765866172999999</v>
      </c>
      <c r="M7230" s="37">
        <v>3.5586951431</v>
      </c>
      <c r="N7230" s="37">
        <v>27.603245803</v>
      </c>
      <c r="O7230" s="37">
        <v>19.602211168</v>
      </c>
      <c r="P7230" s="37">
        <v>7.9</v>
      </c>
      <c r="Q7230" s="37">
        <v>78.316587900000002</v>
      </c>
      <c r="R7230" s="38">
        <v>110134</v>
      </c>
      <c r="S7230" s="37">
        <v>2.2792500000000002</v>
      </c>
      <c r="T7230" s="38">
        <v>0</v>
      </c>
      <c r="U7230" s="38">
        <v>1</v>
      </c>
      <c r="V7230" s="38">
        <v>1</v>
      </c>
    </row>
    <row r="7231" spans="1:22" ht="13.5" customHeight="1" x14ac:dyDescent="0.2">
      <c r="A7231" s="32" t="s">
        <v>7227</v>
      </c>
      <c r="B7231" s="32" t="s">
        <v>14998</v>
      </c>
      <c r="C7231" s="32" t="s">
        <v>18170</v>
      </c>
      <c r="D7231" s="37">
        <v>7.0470660000000001</v>
      </c>
      <c r="E7231" s="39">
        <v>830.97</v>
      </c>
      <c r="F7231" s="39">
        <v>4174</v>
      </c>
      <c r="G7231" s="39">
        <v>5341.16</v>
      </c>
      <c r="H7231" s="38">
        <v>4</v>
      </c>
      <c r="I7231" s="38">
        <v>8612</v>
      </c>
      <c r="J7231" s="37">
        <v>68.728887857000004</v>
      </c>
      <c r="K7231" s="37">
        <v>85.529079917000004</v>
      </c>
      <c r="L7231" s="37">
        <v>70.475318375000001</v>
      </c>
      <c r="M7231" s="37">
        <v>20.575804206000001</v>
      </c>
      <c r="N7231" s="37">
        <v>74.620685609000006</v>
      </c>
      <c r="O7231" s="37">
        <v>24.923118478999999</v>
      </c>
      <c r="P7231" s="37">
        <v>11.810911425</v>
      </c>
      <c r="Q7231" s="37">
        <v>84.2112537</v>
      </c>
      <c r="R7231" s="38">
        <v>267544</v>
      </c>
      <c r="S7231" s="37">
        <v>1.24211</v>
      </c>
      <c r="T7231" s="38">
        <v>1</v>
      </c>
      <c r="U7231" s="38">
        <v>3</v>
      </c>
      <c r="V7231" s="38">
        <v>1</v>
      </c>
    </row>
    <row r="7232" spans="1:22" ht="13.5" customHeight="1" x14ac:dyDescent="0.2">
      <c r="A7232" s="32" t="s">
        <v>7228</v>
      </c>
      <c r="B7232" s="32" t="s">
        <v>14999</v>
      </c>
      <c r="C7232" s="32" t="s">
        <v>18170</v>
      </c>
      <c r="D7232" s="37">
        <v>2.6290369999999998</v>
      </c>
      <c r="E7232" s="39">
        <v>467.98</v>
      </c>
      <c r="F7232" s="39">
        <v>3238</v>
      </c>
      <c r="G7232" s="39">
        <v>2916.02</v>
      </c>
      <c r="H7232" s="38">
        <v>2</v>
      </c>
      <c r="I7232" s="38">
        <v>6933</v>
      </c>
      <c r="J7232" s="37">
        <v>29.292112437</v>
      </c>
      <c r="K7232" s="37">
        <v>51.705716123000002</v>
      </c>
      <c r="L7232" s="37">
        <v>17.805877711000001</v>
      </c>
      <c r="M7232" s="37">
        <v>31.994219231999999</v>
      </c>
      <c r="N7232" s="37">
        <v>57.567926415999999</v>
      </c>
      <c r="O7232" s="37">
        <v>38.928410446000001</v>
      </c>
      <c r="P7232" s="37">
        <v>9.2725168755999992</v>
      </c>
      <c r="Q7232" s="37">
        <v>76.031481099999993</v>
      </c>
      <c r="R7232" s="38">
        <v>116619</v>
      </c>
      <c r="S7232" s="37">
        <v>1.24211</v>
      </c>
      <c r="T7232" s="38">
        <v>0</v>
      </c>
      <c r="U7232" s="38">
        <v>2</v>
      </c>
      <c r="V7232" s="38">
        <v>1</v>
      </c>
    </row>
    <row r="7233" spans="1:22" ht="13.5" customHeight="1" x14ac:dyDescent="0.2">
      <c r="A7233" s="32" t="s">
        <v>7229</v>
      </c>
      <c r="B7233" s="32" t="s">
        <v>15000</v>
      </c>
      <c r="C7233" s="32" t="s">
        <v>18170</v>
      </c>
      <c r="D7233" s="37">
        <v>1.1961889999999999</v>
      </c>
      <c r="E7233" s="39">
        <v>721.02</v>
      </c>
      <c r="F7233" s="39">
        <v>4014</v>
      </c>
      <c r="G7233" s="39">
        <v>2703.15</v>
      </c>
      <c r="H7233" s="38">
        <v>3</v>
      </c>
      <c r="I7233" s="38">
        <v>8939</v>
      </c>
      <c r="J7233" s="37">
        <v>57.719015833</v>
      </c>
      <c r="K7233" s="37">
        <v>70.432412666000005</v>
      </c>
      <c r="L7233" s="37">
        <v>32.578487307000003</v>
      </c>
      <c r="M7233" s="37">
        <v>22.215372585000001</v>
      </c>
      <c r="N7233" s="37">
        <v>55.173293852</v>
      </c>
      <c r="O7233" s="37">
        <v>36.081803635</v>
      </c>
      <c r="P7233" s="37">
        <v>9.4789524732999997</v>
      </c>
      <c r="Q7233" s="37">
        <v>68.542895900000005</v>
      </c>
      <c r="R7233" s="38">
        <v>196134</v>
      </c>
      <c r="S7233" s="37">
        <v>1.24211</v>
      </c>
      <c r="T7233" s="38">
        <v>2</v>
      </c>
      <c r="U7233" s="38">
        <v>3</v>
      </c>
      <c r="V7233" s="38">
        <v>1</v>
      </c>
    </row>
    <row r="7234" spans="1:22" ht="13.5" customHeight="1" x14ac:dyDescent="0.2">
      <c r="A7234" s="32" t="s">
        <v>7230</v>
      </c>
      <c r="B7234" s="32" t="s">
        <v>15001</v>
      </c>
      <c r="C7234" s="32" t="s">
        <v>18170</v>
      </c>
      <c r="D7234" s="37">
        <v>6.3108620000000002</v>
      </c>
      <c r="E7234" s="39">
        <v>856.01</v>
      </c>
      <c r="F7234" s="39">
        <v>5527</v>
      </c>
      <c r="G7234" s="39">
        <v>8358.92</v>
      </c>
      <c r="H7234" s="38">
        <v>9</v>
      </c>
      <c r="I7234" s="38">
        <v>11305</v>
      </c>
      <c r="J7234" s="37">
        <v>30.430071449</v>
      </c>
      <c r="K7234" s="37">
        <v>60.480291119</v>
      </c>
      <c r="L7234" s="37">
        <v>20.151510885</v>
      </c>
      <c r="M7234" s="37">
        <v>18.685150297</v>
      </c>
      <c r="N7234" s="37">
        <v>55.446862400000001</v>
      </c>
      <c r="O7234" s="37">
        <v>21.055117975999998</v>
      </c>
      <c r="P7234" s="37">
        <v>11.946922324999999</v>
      </c>
      <c r="Q7234" s="37">
        <v>75.457562199999998</v>
      </c>
      <c r="R7234" s="38">
        <v>201808</v>
      </c>
      <c r="S7234" s="37">
        <v>1.24211</v>
      </c>
      <c r="T7234" s="38">
        <v>4</v>
      </c>
      <c r="U7234" s="38">
        <v>9</v>
      </c>
      <c r="V7234" s="38">
        <v>4</v>
      </c>
    </row>
    <row r="7235" spans="1:22" ht="13.5" customHeight="1" x14ac:dyDescent="0.2">
      <c r="A7235" s="32" t="s">
        <v>7231</v>
      </c>
      <c r="B7235" s="32" t="s">
        <v>15002</v>
      </c>
      <c r="C7235" s="32" t="s">
        <v>18170</v>
      </c>
      <c r="D7235" s="37">
        <v>10.09029</v>
      </c>
      <c r="E7235" s="39">
        <v>1963.97</v>
      </c>
      <c r="F7235" s="39">
        <v>5474</v>
      </c>
      <c r="G7235" s="39">
        <v>9391.0300000000007</v>
      </c>
      <c r="H7235" s="38">
        <v>8</v>
      </c>
      <c r="I7235" s="38">
        <v>10897</v>
      </c>
      <c r="J7235" s="37">
        <v>24.321402077999998</v>
      </c>
      <c r="K7235" s="37">
        <v>51.928983041999999</v>
      </c>
      <c r="L7235" s="37">
        <v>20.307742445999999</v>
      </c>
      <c r="M7235" s="37">
        <v>14.09349793</v>
      </c>
      <c r="N7235" s="37">
        <v>46.437205863999999</v>
      </c>
      <c r="O7235" s="37">
        <v>20.523710111</v>
      </c>
      <c r="P7235" s="37">
        <v>11.198152534</v>
      </c>
      <c r="Q7235" s="37">
        <v>72.990860400000003</v>
      </c>
      <c r="R7235" s="38">
        <v>371164</v>
      </c>
      <c r="S7235" s="37">
        <v>1.24211</v>
      </c>
      <c r="T7235" s="38">
        <v>5</v>
      </c>
      <c r="U7235" s="38">
        <v>7</v>
      </c>
      <c r="V7235" s="38">
        <v>0</v>
      </c>
    </row>
    <row r="7236" spans="1:22" ht="13.5" customHeight="1" x14ac:dyDescent="0.2">
      <c r="A7236" s="32" t="s">
        <v>7232</v>
      </c>
      <c r="B7236" s="32" t="s">
        <v>15003</v>
      </c>
      <c r="C7236" s="32" t="s">
        <v>18170</v>
      </c>
      <c r="D7236" s="37">
        <v>14.95687</v>
      </c>
      <c r="E7236" s="39">
        <v>639</v>
      </c>
      <c r="F7236" s="39">
        <v>2028</v>
      </c>
      <c r="G7236" s="39">
        <v>3719.7</v>
      </c>
      <c r="H7236" s="38">
        <v>2</v>
      </c>
      <c r="I7236" s="38">
        <v>4171</v>
      </c>
      <c r="J7236" s="37">
        <v>50.327951259999999</v>
      </c>
      <c r="K7236" s="37">
        <v>81.350325240000004</v>
      </c>
      <c r="L7236" s="37">
        <v>61.13183695</v>
      </c>
      <c r="M7236" s="37">
        <v>13.07598887</v>
      </c>
      <c r="N7236" s="37">
        <v>33.315764129999998</v>
      </c>
      <c r="O7236" s="37">
        <v>23.62276284</v>
      </c>
      <c r="P7236" s="37">
        <v>5.8811712380000003</v>
      </c>
      <c r="Q7236" s="37">
        <v>83.704151100000004</v>
      </c>
      <c r="R7236" s="38">
        <v>159075</v>
      </c>
      <c r="S7236" s="37">
        <v>1.24211</v>
      </c>
      <c r="T7236" s="38">
        <v>0</v>
      </c>
      <c r="U7236" s="38">
        <v>1</v>
      </c>
      <c r="V7236" s="38">
        <v>2</v>
      </c>
    </row>
    <row r="7237" spans="1:22" ht="13.5" customHeight="1" x14ac:dyDescent="0.2">
      <c r="A7237" s="32" t="s">
        <v>7233</v>
      </c>
      <c r="B7237" s="32" t="s">
        <v>15004</v>
      </c>
      <c r="C7237" s="32" t="s">
        <v>18170</v>
      </c>
      <c r="D7237" s="37">
        <v>11.15578</v>
      </c>
      <c r="E7237" s="39">
        <v>726.03</v>
      </c>
      <c r="F7237" s="39">
        <v>3142</v>
      </c>
      <c r="G7237" s="39">
        <v>3344.34</v>
      </c>
      <c r="H7237" s="38">
        <v>5</v>
      </c>
      <c r="I7237" s="38">
        <v>6670</v>
      </c>
      <c r="J7237" s="37">
        <v>36.685106099000002</v>
      </c>
      <c r="K7237" s="37">
        <v>60.510555812</v>
      </c>
      <c r="L7237" s="37">
        <v>26.831933638999999</v>
      </c>
      <c r="M7237" s="37">
        <v>13.484169514</v>
      </c>
      <c r="N7237" s="37">
        <v>52.202000349999999</v>
      </c>
      <c r="O7237" s="37">
        <v>60.778465851999997</v>
      </c>
      <c r="P7237" s="37">
        <v>9.8765931373000004</v>
      </c>
      <c r="Q7237" s="37">
        <v>73.568432200000004</v>
      </c>
      <c r="R7237" s="38">
        <v>207425</v>
      </c>
      <c r="S7237" s="37">
        <v>1.24211</v>
      </c>
      <c r="T7237" s="38">
        <v>3</v>
      </c>
      <c r="U7237" s="38">
        <v>5</v>
      </c>
      <c r="V7237" s="38">
        <v>0</v>
      </c>
    </row>
    <row r="7238" spans="1:22" ht="13.5" customHeight="1" x14ac:dyDescent="0.2">
      <c r="A7238" s="32" t="s">
        <v>7234</v>
      </c>
      <c r="B7238" s="32" t="s">
        <v>15005</v>
      </c>
      <c r="C7238" s="32" t="s">
        <v>18170</v>
      </c>
      <c r="D7238" s="37">
        <v>11.49621</v>
      </c>
      <c r="E7238" s="39">
        <v>1081.04</v>
      </c>
      <c r="F7238" s="39">
        <v>5162</v>
      </c>
      <c r="G7238" s="39">
        <v>6837.67</v>
      </c>
      <c r="H7238" s="38">
        <v>7</v>
      </c>
      <c r="I7238" s="38">
        <v>10163</v>
      </c>
      <c r="J7238" s="37">
        <v>37.621028119000002</v>
      </c>
      <c r="K7238" s="37">
        <v>57.879627665999998</v>
      </c>
      <c r="L7238" s="37">
        <v>27.695885549</v>
      </c>
      <c r="M7238" s="37">
        <v>14.492502955000001</v>
      </c>
      <c r="N7238" s="37">
        <v>54.125088048000002</v>
      </c>
      <c r="O7238" s="37">
        <v>23.852060717000001</v>
      </c>
      <c r="P7238" s="37">
        <v>11.798160132</v>
      </c>
      <c r="Q7238" s="37">
        <v>78.276646400000004</v>
      </c>
      <c r="R7238" s="38">
        <v>249089</v>
      </c>
      <c r="S7238" s="37">
        <v>1.24211</v>
      </c>
      <c r="T7238" s="38">
        <v>5</v>
      </c>
      <c r="U7238" s="38">
        <v>7</v>
      </c>
      <c r="V7238" s="38">
        <v>1</v>
      </c>
    </row>
    <row r="7239" spans="1:22" ht="13.5" customHeight="1" x14ac:dyDescent="0.2">
      <c r="A7239" s="32" t="s">
        <v>7235</v>
      </c>
      <c r="B7239" s="32" t="s">
        <v>15006</v>
      </c>
      <c r="C7239" s="32" t="s">
        <v>18170</v>
      </c>
      <c r="D7239" s="37">
        <v>3.6881930000000001</v>
      </c>
      <c r="E7239" s="39">
        <v>310.02999999999997</v>
      </c>
      <c r="F7239" s="39">
        <v>2665</v>
      </c>
      <c r="G7239" s="39">
        <v>4547.3100000000004</v>
      </c>
      <c r="H7239" s="38">
        <v>2</v>
      </c>
      <c r="I7239" s="38">
        <v>5572</v>
      </c>
      <c r="J7239" s="37">
        <v>9.3289514406999992</v>
      </c>
      <c r="K7239" s="37">
        <v>48.381016641999999</v>
      </c>
      <c r="L7239" s="37">
        <v>16.455131250000001</v>
      </c>
      <c r="M7239" s="37">
        <v>22.144989245000001</v>
      </c>
      <c r="N7239" s="37">
        <v>46.144218129999999</v>
      </c>
      <c r="O7239" s="37">
        <v>36.787928168000001</v>
      </c>
      <c r="P7239" s="37">
        <v>8.9906971211000002</v>
      </c>
      <c r="Q7239" s="37">
        <v>81.037529300000003</v>
      </c>
      <c r="R7239" s="38">
        <v>85289</v>
      </c>
      <c r="S7239" s="37">
        <v>1.24211</v>
      </c>
      <c r="T7239" s="38">
        <v>0</v>
      </c>
      <c r="U7239" s="38">
        <v>2</v>
      </c>
      <c r="V7239" s="38">
        <v>1</v>
      </c>
    </row>
    <row r="7240" spans="1:22" ht="13.5" customHeight="1" x14ac:dyDescent="0.2">
      <c r="A7240" s="32" t="s">
        <v>7236</v>
      </c>
      <c r="B7240" s="32" t="s">
        <v>15007</v>
      </c>
      <c r="C7240" s="32" t="s">
        <v>18170</v>
      </c>
      <c r="D7240" s="37">
        <v>11.21218</v>
      </c>
      <c r="E7240" s="39">
        <v>1365.97</v>
      </c>
      <c r="F7240" s="39">
        <v>5286</v>
      </c>
      <c r="G7240" s="39">
        <v>8283.14</v>
      </c>
      <c r="H7240" s="38">
        <v>6</v>
      </c>
      <c r="I7240" s="38">
        <v>10444</v>
      </c>
      <c r="J7240" s="37">
        <v>48.625450579000002</v>
      </c>
      <c r="K7240" s="37">
        <v>71.183340346999998</v>
      </c>
      <c r="L7240" s="37">
        <v>52.737386268000002</v>
      </c>
      <c r="M7240" s="37">
        <v>17.613707298000001</v>
      </c>
      <c r="N7240" s="37">
        <v>65.420184683000002</v>
      </c>
      <c r="O7240" s="37">
        <v>32.704746260999997</v>
      </c>
      <c r="P7240" s="37">
        <v>8.9314049587</v>
      </c>
      <c r="Q7240" s="37">
        <v>85.010474200000004</v>
      </c>
      <c r="R7240" s="38">
        <v>416561</v>
      </c>
      <c r="S7240" s="37">
        <v>1.24211</v>
      </c>
      <c r="T7240" s="38">
        <v>3</v>
      </c>
      <c r="U7240" s="38">
        <v>5</v>
      </c>
      <c r="V7240" s="38">
        <v>1</v>
      </c>
    </row>
    <row r="7241" spans="1:22" ht="13.5" customHeight="1" x14ac:dyDescent="0.2">
      <c r="A7241" s="32" t="s">
        <v>7237</v>
      </c>
      <c r="B7241" s="32" t="s">
        <v>15008</v>
      </c>
      <c r="C7241" s="32" t="s">
        <v>18170</v>
      </c>
      <c r="D7241" s="37">
        <v>8.5622539999999994</v>
      </c>
      <c r="E7241" s="39">
        <v>932.98</v>
      </c>
      <c r="F7241" s="39">
        <v>4127</v>
      </c>
      <c r="G7241" s="39">
        <v>7334.12</v>
      </c>
      <c r="H7241" s="38">
        <v>6</v>
      </c>
      <c r="I7241" s="38">
        <v>8467</v>
      </c>
      <c r="J7241" s="37">
        <v>51.703758213</v>
      </c>
      <c r="K7241" s="37">
        <v>81.759266999000005</v>
      </c>
      <c r="L7241" s="37">
        <v>60.977147013</v>
      </c>
      <c r="M7241" s="37">
        <v>14.929225208</v>
      </c>
      <c r="N7241" s="37">
        <v>50.065382538999998</v>
      </c>
      <c r="O7241" s="37">
        <v>15.742451913</v>
      </c>
      <c r="P7241" s="37">
        <v>11.040685341</v>
      </c>
      <c r="Q7241" s="37">
        <v>56.536670999999998</v>
      </c>
      <c r="R7241" s="38">
        <v>281286</v>
      </c>
      <c r="S7241" s="37">
        <v>1.24211</v>
      </c>
      <c r="T7241" s="38">
        <v>2</v>
      </c>
      <c r="U7241" s="38">
        <v>5</v>
      </c>
      <c r="V7241" s="38">
        <v>1</v>
      </c>
    </row>
    <row r="7242" spans="1:22" ht="13.5" customHeight="1" x14ac:dyDescent="0.2">
      <c r="A7242" s="32" t="s">
        <v>7238</v>
      </c>
      <c r="B7242" s="32" t="s">
        <v>15009</v>
      </c>
      <c r="C7242" s="32" t="s">
        <v>18170</v>
      </c>
      <c r="D7242" s="37">
        <v>13.29551</v>
      </c>
      <c r="E7242" s="39">
        <v>941.02</v>
      </c>
      <c r="F7242" s="39">
        <v>3766</v>
      </c>
      <c r="G7242" s="39">
        <v>6343.45</v>
      </c>
      <c r="H7242" s="38">
        <v>5</v>
      </c>
      <c r="I7242" s="38">
        <v>7293</v>
      </c>
      <c r="J7242" s="37">
        <v>44.582540256999998</v>
      </c>
      <c r="K7242" s="37">
        <v>73.134380558999993</v>
      </c>
      <c r="L7242" s="37">
        <v>44.655023583999998</v>
      </c>
      <c r="M7242" s="37">
        <v>13.250126902</v>
      </c>
      <c r="N7242" s="37">
        <v>53.845877422000001</v>
      </c>
      <c r="O7242" s="37">
        <v>14.264374967</v>
      </c>
      <c r="P7242" s="37">
        <v>10.54789998</v>
      </c>
      <c r="Q7242" s="37">
        <v>83.027004300000002</v>
      </c>
      <c r="R7242" s="38">
        <v>235371</v>
      </c>
      <c r="S7242" s="37">
        <v>1.24211</v>
      </c>
      <c r="T7242" s="38">
        <v>4</v>
      </c>
      <c r="U7242" s="38">
        <v>4</v>
      </c>
      <c r="V7242" s="38">
        <v>1</v>
      </c>
    </row>
    <row r="7243" spans="1:22" ht="13.5" customHeight="1" x14ac:dyDescent="0.2">
      <c r="A7243" s="32" t="s">
        <v>7239</v>
      </c>
      <c r="B7243" s="32" t="s">
        <v>15010</v>
      </c>
      <c r="C7243" s="32" t="s">
        <v>18170</v>
      </c>
      <c r="D7243" s="37">
        <v>6.294149</v>
      </c>
      <c r="E7243" s="39">
        <v>1026.02</v>
      </c>
      <c r="F7243" s="39">
        <v>2867</v>
      </c>
      <c r="G7243" s="39">
        <v>4030</v>
      </c>
      <c r="H7243" s="38">
        <v>4</v>
      </c>
      <c r="I7243" s="38">
        <v>5513</v>
      </c>
      <c r="J7243" s="37">
        <v>29.172197788999998</v>
      </c>
      <c r="K7243" s="37">
        <v>43.549396850000001</v>
      </c>
      <c r="L7243" s="37">
        <v>18.909939869999999</v>
      </c>
      <c r="M7243" s="37">
        <v>13.411525388999999</v>
      </c>
      <c r="N7243" s="37">
        <v>40.041891921999998</v>
      </c>
      <c r="O7243" s="37">
        <v>21.827981848</v>
      </c>
      <c r="P7243" s="37">
        <v>9.4585270426000001</v>
      </c>
      <c r="Q7243" s="37">
        <v>75.200488899999996</v>
      </c>
      <c r="R7243" s="38">
        <v>155515</v>
      </c>
      <c r="S7243" s="37">
        <v>1.24211</v>
      </c>
      <c r="T7243" s="38">
        <v>3</v>
      </c>
      <c r="U7243" s="38">
        <v>4</v>
      </c>
      <c r="V7243" s="38">
        <v>2</v>
      </c>
    </row>
    <row r="7244" spans="1:22" ht="13.5" customHeight="1" x14ac:dyDescent="0.2">
      <c r="A7244" s="32" t="s">
        <v>7240</v>
      </c>
      <c r="B7244" s="32" t="s">
        <v>15011</v>
      </c>
      <c r="C7244" s="32" t="s">
        <v>18170</v>
      </c>
      <c r="D7244" s="37">
        <v>1.01789</v>
      </c>
      <c r="E7244" s="39">
        <v>659.04</v>
      </c>
      <c r="F7244" s="39">
        <v>4041</v>
      </c>
      <c r="G7244" s="39">
        <v>3894.61</v>
      </c>
      <c r="H7244" s="38">
        <v>5</v>
      </c>
      <c r="I7244" s="38">
        <v>8569</v>
      </c>
      <c r="J7244" s="37">
        <v>35.986393825</v>
      </c>
      <c r="K7244" s="37">
        <v>65.533241395999994</v>
      </c>
      <c r="L7244" s="37">
        <v>23.11655579</v>
      </c>
      <c r="M7244" s="37">
        <v>26.186731703</v>
      </c>
      <c r="N7244" s="37">
        <v>46.839081499000002</v>
      </c>
      <c r="O7244" s="37">
        <v>34.743067511</v>
      </c>
      <c r="P7244" s="37">
        <v>10.601109813000001</v>
      </c>
      <c r="Q7244" s="37">
        <v>84.879352900000001</v>
      </c>
      <c r="R7244" s="38">
        <v>165780</v>
      </c>
      <c r="S7244" s="37">
        <v>1.24211</v>
      </c>
      <c r="T7244" s="38">
        <v>3</v>
      </c>
      <c r="U7244" s="38">
        <v>5</v>
      </c>
      <c r="V7244" s="38">
        <v>2</v>
      </c>
    </row>
    <row r="7245" spans="1:22" ht="13.5" customHeight="1" x14ac:dyDescent="0.2">
      <c r="A7245" s="32" t="s">
        <v>7241</v>
      </c>
      <c r="B7245" s="32" t="s">
        <v>15012</v>
      </c>
      <c r="C7245" s="32" t="s">
        <v>18170</v>
      </c>
      <c r="D7245" s="37">
        <v>10.423030000000001</v>
      </c>
      <c r="E7245" s="39">
        <v>986.01</v>
      </c>
      <c r="F7245" s="39">
        <v>3766</v>
      </c>
      <c r="G7245" s="39">
        <v>6404.02</v>
      </c>
      <c r="H7245" s="38">
        <v>5</v>
      </c>
      <c r="I7245" s="38">
        <v>7505</v>
      </c>
      <c r="J7245" s="37">
        <v>41.701602008000002</v>
      </c>
      <c r="K7245" s="37">
        <v>79.528252234999997</v>
      </c>
      <c r="L7245" s="37">
        <v>45.119569736000003</v>
      </c>
      <c r="M7245" s="37">
        <v>14.463108996000001</v>
      </c>
      <c r="N7245" s="37">
        <v>57.541098425000001</v>
      </c>
      <c r="O7245" s="37">
        <v>17.290426606</v>
      </c>
      <c r="P7245" s="37">
        <v>11.829707956</v>
      </c>
      <c r="Q7245" s="37">
        <v>82.936794800000001</v>
      </c>
      <c r="R7245" s="38">
        <v>347365</v>
      </c>
      <c r="S7245" s="37">
        <v>1.24211</v>
      </c>
      <c r="T7245" s="38">
        <v>2</v>
      </c>
      <c r="U7245" s="38">
        <v>5</v>
      </c>
      <c r="V7245" s="38">
        <v>0</v>
      </c>
    </row>
    <row r="7246" spans="1:22" ht="13.5" customHeight="1" x14ac:dyDescent="0.2">
      <c r="A7246" s="32" t="s">
        <v>7242</v>
      </c>
      <c r="B7246" s="32" t="s">
        <v>15013</v>
      </c>
      <c r="C7246" s="32" t="s">
        <v>18170</v>
      </c>
      <c r="D7246" s="37">
        <v>1.9098539999999999</v>
      </c>
      <c r="E7246" s="39">
        <v>1033.02</v>
      </c>
      <c r="F7246" s="39">
        <v>3493</v>
      </c>
      <c r="G7246" s="39">
        <v>5662.83</v>
      </c>
      <c r="H7246" s="38">
        <v>2</v>
      </c>
      <c r="I7246" s="38">
        <v>7075</v>
      </c>
      <c r="J7246" s="37">
        <v>44.550424863000003</v>
      </c>
      <c r="K7246" s="37">
        <v>66.843108189000006</v>
      </c>
      <c r="L7246" s="37">
        <v>47.885265085</v>
      </c>
      <c r="M7246" s="37">
        <v>18.825874426999999</v>
      </c>
      <c r="N7246" s="37">
        <v>50.566919020999997</v>
      </c>
      <c r="O7246" s="37">
        <v>32.312608603000001</v>
      </c>
      <c r="P7246" s="37">
        <v>11.634856176</v>
      </c>
      <c r="Q7246" s="37">
        <v>68.083200300000001</v>
      </c>
      <c r="R7246" s="38">
        <v>325280</v>
      </c>
      <c r="S7246" s="37">
        <v>1.24211</v>
      </c>
      <c r="T7246" s="38">
        <v>0</v>
      </c>
      <c r="U7246" s="38">
        <v>1</v>
      </c>
      <c r="V7246" s="38">
        <v>1</v>
      </c>
    </row>
    <row r="7247" spans="1:22" ht="13.5" customHeight="1" x14ac:dyDescent="0.2">
      <c r="A7247" s="32" t="s">
        <v>7243</v>
      </c>
      <c r="B7247" s="32" t="s">
        <v>15014</v>
      </c>
      <c r="C7247" s="32" t="s">
        <v>18170</v>
      </c>
      <c r="D7247" s="37">
        <v>4.5475409999999998</v>
      </c>
      <c r="E7247" s="39">
        <v>375.02</v>
      </c>
      <c r="F7247" s="39">
        <v>2579</v>
      </c>
      <c r="G7247" s="39">
        <v>1693.66</v>
      </c>
      <c r="H7247" s="38">
        <v>3</v>
      </c>
      <c r="I7247" s="38">
        <v>6634</v>
      </c>
      <c r="J7247" s="37">
        <v>59.82118955</v>
      </c>
      <c r="K7247" s="37">
        <v>68.015685677999997</v>
      </c>
      <c r="L7247" s="37">
        <v>33.441764822000003</v>
      </c>
      <c r="M7247" s="37">
        <v>20.780257750000001</v>
      </c>
      <c r="N7247" s="37">
        <v>54.387748049000002</v>
      </c>
      <c r="O7247" s="37">
        <v>43.818630611000003</v>
      </c>
      <c r="P7247" s="37">
        <v>8.2894681411000004</v>
      </c>
      <c r="Q7247" s="37">
        <v>45.615522800000001</v>
      </c>
      <c r="R7247" s="38">
        <v>126073</v>
      </c>
      <c r="S7247" s="37">
        <v>1.24211</v>
      </c>
      <c r="T7247" s="38">
        <v>2</v>
      </c>
      <c r="U7247" s="38">
        <v>1</v>
      </c>
      <c r="V7247" s="38">
        <v>2</v>
      </c>
    </row>
    <row r="7248" spans="1:22" ht="13.5" customHeight="1" x14ac:dyDescent="0.2">
      <c r="A7248" s="32" t="s">
        <v>7244</v>
      </c>
      <c r="B7248" s="32" t="s">
        <v>15015</v>
      </c>
      <c r="C7248" s="32" t="s">
        <v>18170</v>
      </c>
      <c r="D7248" s="37">
        <v>6.5839489999999996</v>
      </c>
      <c r="E7248" s="39">
        <v>780.02</v>
      </c>
      <c r="F7248" s="39">
        <v>3492</v>
      </c>
      <c r="G7248" s="39">
        <v>3323.95</v>
      </c>
      <c r="H7248" s="38">
        <v>3</v>
      </c>
      <c r="I7248" s="38">
        <v>7349</v>
      </c>
      <c r="J7248" s="37">
        <v>39.090759505999998</v>
      </c>
      <c r="K7248" s="37">
        <v>56.585482435000003</v>
      </c>
      <c r="L7248" s="37">
        <v>22.398533382</v>
      </c>
      <c r="M7248" s="37">
        <v>17.215207166999999</v>
      </c>
      <c r="N7248" s="37">
        <v>52.778885635999998</v>
      </c>
      <c r="O7248" s="37">
        <v>42.097847803000001</v>
      </c>
      <c r="P7248" s="37">
        <v>11.980650685000001</v>
      </c>
      <c r="Q7248" s="37">
        <v>76.739263100000002</v>
      </c>
      <c r="R7248" s="38">
        <v>169145</v>
      </c>
      <c r="S7248" s="37">
        <v>1.24211</v>
      </c>
      <c r="T7248" s="38">
        <v>1</v>
      </c>
      <c r="U7248" s="38">
        <v>3</v>
      </c>
      <c r="V7248" s="38">
        <v>0</v>
      </c>
    </row>
    <row r="7249" spans="1:22" ht="13.5" customHeight="1" x14ac:dyDescent="0.2">
      <c r="A7249" s="32" t="s">
        <v>7245</v>
      </c>
      <c r="B7249" s="32" t="s">
        <v>15016</v>
      </c>
      <c r="C7249" s="32" t="s">
        <v>18170</v>
      </c>
      <c r="D7249" s="37">
        <v>1.0109509999999999</v>
      </c>
      <c r="E7249" s="39">
        <v>1201.98</v>
      </c>
      <c r="F7249" s="39">
        <v>4473</v>
      </c>
      <c r="G7249" s="39">
        <v>6487.76</v>
      </c>
      <c r="H7249" s="38">
        <v>5</v>
      </c>
      <c r="I7249" s="38">
        <v>8940</v>
      </c>
      <c r="J7249" s="37">
        <v>50.846934183999998</v>
      </c>
      <c r="K7249" s="37">
        <v>67.840688915000001</v>
      </c>
      <c r="L7249" s="37">
        <v>52.713527593000002</v>
      </c>
      <c r="M7249" s="37">
        <v>13.828480986000001</v>
      </c>
      <c r="N7249" s="37">
        <v>64.426461399000004</v>
      </c>
      <c r="O7249" s="37">
        <v>44.756134388</v>
      </c>
      <c r="P7249" s="37">
        <v>10.671387899999999</v>
      </c>
      <c r="Q7249" s="37">
        <v>46.814072600000003</v>
      </c>
      <c r="R7249" s="38">
        <v>270225</v>
      </c>
      <c r="S7249" s="37">
        <v>1.24211</v>
      </c>
      <c r="T7249" s="38">
        <v>2</v>
      </c>
      <c r="U7249" s="38">
        <v>4</v>
      </c>
      <c r="V7249" s="38">
        <v>0</v>
      </c>
    </row>
    <row r="7250" spans="1:22" ht="13.5" customHeight="1" x14ac:dyDescent="0.2">
      <c r="A7250" s="32" t="s">
        <v>7246</v>
      </c>
      <c r="B7250" s="32" t="s">
        <v>15017</v>
      </c>
      <c r="C7250" s="32" t="s">
        <v>18170</v>
      </c>
      <c r="D7250" s="37">
        <v>12.7067</v>
      </c>
      <c r="E7250" s="39">
        <v>963.97</v>
      </c>
      <c r="F7250" s="39">
        <v>4641</v>
      </c>
      <c r="G7250" s="39">
        <v>7658.47</v>
      </c>
      <c r="H7250" s="38">
        <v>5</v>
      </c>
      <c r="I7250" s="38">
        <v>9151</v>
      </c>
      <c r="J7250" s="37">
        <v>67.443747653000003</v>
      </c>
      <c r="K7250" s="37">
        <v>90.475827573000004</v>
      </c>
      <c r="L7250" s="37">
        <v>78.893352104000002</v>
      </c>
      <c r="M7250" s="37">
        <v>14.594960331999999</v>
      </c>
      <c r="N7250" s="37">
        <v>52.900501421999998</v>
      </c>
      <c r="O7250" s="37">
        <v>14.359308836</v>
      </c>
      <c r="P7250" s="37">
        <v>11.964569215999999</v>
      </c>
      <c r="Q7250" s="37">
        <v>82.803951400000003</v>
      </c>
      <c r="R7250" s="38">
        <v>362495</v>
      </c>
      <c r="S7250" s="37">
        <v>1.24211</v>
      </c>
      <c r="T7250" s="38">
        <v>3</v>
      </c>
      <c r="U7250" s="38">
        <v>4</v>
      </c>
      <c r="V7250" s="38">
        <v>2</v>
      </c>
    </row>
    <row r="7251" spans="1:22" ht="13.5" customHeight="1" x14ac:dyDescent="0.2">
      <c r="A7251" s="32" t="s">
        <v>7247</v>
      </c>
      <c r="B7251" s="32" t="s">
        <v>15018</v>
      </c>
      <c r="C7251" s="32" t="s">
        <v>18170</v>
      </c>
      <c r="D7251" s="37">
        <v>5.2328900000000003</v>
      </c>
      <c r="E7251" s="39">
        <v>1372.95</v>
      </c>
      <c r="F7251" s="39">
        <v>6217</v>
      </c>
      <c r="G7251" s="39">
        <v>4592.53</v>
      </c>
      <c r="H7251" s="38">
        <v>10</v>
      </c>
      <c r="I7251" s="38">
        <v>13010</v>
      </c>
      <c r="J7251" s="37">
        <v>57.342716936000002</v>
      </c>
      <c r="K7251" s="37">
        <v>60.614247554999999</v>
      </c>
      <c r="L7251" s="37">
        <v>33.017545656000003</v>
      </c>
      <c r="M7251" s="37">
        <v>18.66985807</v>
      </c>
      <c r="N7251" s="37">
        <v>56.946087183000003</v>
      </c>
      <c r="O7251" s="37">
        <v>33.201117400000001</v>
      </c>
      <c r="P7251" s="37">
        <v>11.707505426999999</v>
      </c>
      <c r="Q7251" s="37">
        <v>71.390383999999997</v>
      </c>
      <c r="R7251" s="38">
        <v>366195</v>
      </c>
      <c r="S7251" s="37">
        <v>1.24211</v>
      </c>
      <c r="T7251" s="38">
        <v>5</v>
      </c>
      <c r="U7251" s="38">
        <v>8</v>
      </c>
      <c r="V7251" s="38">
        <v>1</v>
      </c>
    </row>
    <row r="7252" spans="1:22" ht="13.5" customHeight="1" x14ac:dyDescent="0.2">
      <c r="A7252" s="32" t="s">
        <v>7248</v>
      </c>
      <c r="B7252" s="32" t="s">
        <v>15019</v>
      </c>
      <c r="C7252" s="32" t="s">
        <v>18170</v>
      </c>
      <c r="D7252" s="37">
        <v>9.0379380000000005</v>
      </c>
      <c r="E7252" s="39">
        <v>695.03</v>
      </c>
      <c r="F7252" s="39">
        <v>3080</v>
      </c>
      <c r="G7252" s="39">
        <v>5074.79</v>
      </c>
      <c r="H7252" s="38">
        <v>4</v>
      </c>
      <c r="I7252" s="38">
        <v>6319</v>
      </c>
      <c r="J7252" s="37">
        <v>52.945098993999999</v>
      </c>
      <c r="K7252" s="37">
        <v>63.406703401999998</v>
      </c>
      <c r="L7252" s="37">
        <v>56.824597599000001</v>
      </c>
      <c r="M7252" s="37">
        <v>10.493279779</v>
      </c>
      <c r="N7252" s="37">
        <v>50.981063933000001</v>
      </c>
      <c r="O7252" s="37">
        <v>30.385388846000001</v>
      </c>
      <c r="P7252" s="37">
        <v>10.878121775</v>
      </c>
      <c r="Q7252" s="37">
        <v>78.709404699999993</v>
      </c>
      <c r="R7252" s="38">
        <v>205851</v>
      </c>
      <c r="S7252" s="37">
        <v>1.24211</v>
      </c>
      <c r="T7252" s="38">
        <v>0</v>
      </c>
      <c r="U7252" s="38">
        <v>1</v>
      </c>
      <c r="V7252" s="38">
        <v>1</v>
      </c>
    </row>
    <row r="7253" spans="1:22" ht="13.5" customHeight="1" x14ac:dyDescent="0.2">
      <c r="A7253" s="32" t="s">
        <v>7249</v>
      </c>
      <c r="B7253" s="32" t="s">
        <v>15020</v>
      </c>
      <c r="C7253" s="32" t="s">
        <v>18170</v>
      </c>
      <c r="D7253" s="37">
        <v>11.09234</v>
      </c>
      <c r="E7253" s="39">
        <v>611.01</v>
      </c>
      <c r="F7253" s="39">
        <v>1983</v>
      </c>
      <c r="G7253" s="39">
        <v>3573.6</v>
      </c>
      <c r="H7253" s="38">
        <v>2</v>
      </c>
      <c r="I7253" s="38">
        <v>4109</v>
      </c>
      <c r="J7253" s="37">
        <v>52.549096429999999</v>
      </c>
      <c r="K7253" s="37">
        <v>71.811588068999995</v>
      </c>
      <c r="L7253" s="37">
        <v>49.811530834000003</v>
      </c>
      <c r="M7253" s="37">
        <v>15.615778816000001</v>
      </c>
      <c r="N7253" s="37">
        <v>44.956721579000003</v>
      </c>
      <c r="O7253" s="37">
        <v>18.576359862</v>
      </c>
      <c r="P7253" s="37">
        <v>9.0342908437999991</v>
      </c>
      <c r="Q7253" s="37">
        <v>36.345950999999999</v>
      </c>
      <c r="R7253" s="38">
        <v>145977</v>
      </c>
      <c r="S7253" s="37">
        <v>1.24211</v>
      </c>
      <c r="T7253" s="38">
        <v>0</v>
      </c>
      <c r="U7253" s="38">
        <v>1</v>
      </c>
      <c r="V7253" s="38">
        <v>2</v>
      </c>
    </row>
    <row r="7254" spans="1:22" ht="13.5" customHeight="1" x14ac:dyDescent="0.2">
      <c r="A7254" s="32" t="s">
        <v>7250</v>
      </c>
      <c r="B7254" s="32" t="s">
        <v>15021</v>
      </c>
      <c r="C7254" s="32" t="s">
        <v>18170</v>
      </c>
      <c r="D7254" s="37">
        <v>5.0817600000000001</v>
      </c>
      <c r="E7254" s="39">
        <v>1525.94</v>
      </c>
      <c r="F7254" s="39">
        <v>6499</v>
      </c>
      <c r="G7254" s="39">
        <v>10563.13</v>
      </c>
      <c r="H7254" s="38">
        <v>8</v>
      </c>
      <c r="I7254" s="38">
        <v>13020</v>
      </c>
      <c r="J7254" s="37">
        <v>9.4329792573999995</v>
      </c>
      <c r="K7254" s="37">
        <v>34.483044415000002</v>
      </c>
      <c r="L7254" s="37">
        <v>3.3411843705000002</v>
      </c>
      <c r="M7254" s="37">
        <v>21.212400510999998</v>
      </c>
      <c r="N7254" s="37">
        <v>35.460809830000002</v>
      </c>
      <c r="O7254" s="37">
        <v>21.171237507000001</v>
      </c>
      <c r="P7254" s="37">
        <v>9.7910491905000008</v>
      </c>
      <c r="Q7254" s="37">
        <v>80.951430400000007</v>
      </c>
      <c r="R7254" s="38">
        <v>270083</v>
      </c>
      <c r="S7254" s="37">
        <v>1.24211</v>
      </c>
      <c r="T7254" s="38">
        <v>3</v>
      </c>
      <c r="U7254" s="38">
        <v>7</v>
      </c>
      <c r="V7254" s="38">
        <v>1</v>
      </c>
    </row>
    <row r="7255" spans="1:22" ht="13.5" customHeight="1" x14ac:dyDescent="0.2">
      <c r="A7255" s="32" t="s">
        <v>7251</v>
      </c>
      <c r="B7255" s="32" t="s">
        <v>15022</v>
      </c>
      <c r="C7255" s="32" t="s">
        <v>18170</v>
      </c>
      <c r="D7255" s="37">
        <v>8.2335890000000003</v>
      </c>
      <c r="E7255" s="39">
        <v>1308.03</v>
      </c>
      <c r="F7255" s="39">
        <v>8256</v>
      </c>
      <c r="G7255" s="39">
        <v>12659.42</v>
      </c>
      <c r="H7255" s="38">
        <v>9</v>
      </c>
      <c r="I7255" s="38">
        <v>16377</v>
      </c>
      <c r="J7255" s="37">
        <v>15.454833191000001</v>
      </c>
      <c r="K7255" s="37">
        <v>51.132257948000003</v>
      </c>
      <c r="L7255" s="37">
        <v>16.632459954000002</v>
      </c>
      <c r="M7255" s="37">
        <v>22.065980478</v>
      </c>
      <c r="N7255" s="37">
        <v>54.351567246000002</v>
      </c>
      <c r="O7255" s="37">
        <v>32.194302620999999</v>
      </c>
      <c r="P7255" s="37">
        <v>8.7030846937999993</v>
      </c>
      <c r="Q7255" s="37">
        <v>88.076791</v>
      </c>
      <c r="R7255" s="38">
        <v>320357</v>
      </c>
      <c r="S7255" s="37">
        <v>1.24211</v>
      </c>
      <c r="T7255" s="38">
        <v>6</v>
      </c>
      <c r="U7255" s="38">
        <v>9</v>
      </c>
      <c r="V7255" s="38">
        <v>1</v>
      </c>
    </row>
    <row r="7256" spans="1:22" ht="13.5" customHeight="1" x14ac:dyDescent="0.2">
      <c r="A7256" s="32" t="s">
        <v>7252</v>
      </c>
      <c r="B7256" s="32" t="s">
        <v>15023</v>
      </c>
      <c r="C7256" s="32" t="s">
        <v>18170</v>
      </c>
      <c r="D7256" s="37">
        <v>6.0906919999999998</v>
      </c>
      <c r="E7256" s="39">
        <v>560.99</v>
      </c>
      <c r="F7256" s="39">
        <v>3306</v>
      </c>
      <c r="G7256" s="39">
        <v>2634.06</v>
      </c>
      <c r="H7256" s="38">
        <v>5</v>
      </c>
      <c r="I7256" s="38">
        <v>7077</v>
      </c>
      <c r="J7256" s="37">
        <v>57.819092943000001</v>
      </c>
      <c r="K7256" s="37">
        <v>82.018912337000003</v>
      </c>
      <c r="L7256" s="37">
        <v>27.434787051000001</v>
      </c>
      <c r="M7256" s="37">
        <v>25.503946263</v>
      </c>
      <c r="N7256" s="37">
        <v>50.992192109000001</v>
      </c>
      <c r="O7256" s="37">
        <v>27.095377091</v>
      </c>
      <c r="P7256" s="37">
        <v>11.820818631</v>
      </c>
      <c r="Q7256" s="37">
        <v>81.227318499999996</v>
      </c>
      <c r="R7256" s="38">
        <v>195167</v>
      </c>
      <c r="S7256" s="37">
        <v>1.24211</v>
      </c>
      <c r="T7256" s="38">
        <v>3</v>
      </c>
      <c r="U7256" s="38">
        <v>3</v>
      </c>
      <c r="V7256" s="38">
        <v>1</v>
      </c>
    </row>
    <row r="7257" spans="1:22" ht="13.5" customHeight="1" x14ac:dyDescent="0.2">
      <c r="A7257" s="32" t="s">
        <v>7253</v>
      </c>
      <c r="B7257" s="32" t="s">
        <v>15024</v>
      </c>
      <c r="C7257" s="32" t="s">
        <v>18170</v>
      </c>
      <c r="D7257" s="37">
        <v>13.96895</v>
      </c>
      <c r="E7257" s="39">
        <v>706.02</v>
      </c>
      <c r="F7257" s="39">
        <v>3807</v>
      </c>
      <c r="G7257" s="39">
        <v>3284</v>
      </c>
      <c r="H7257" s="38">
        <v>4</v>
      </c>
      <c r="I7257" s="38">
        <v>7175</v>
      </c>
      <c r="J7257" s="37">
        <v>35.355708059000001</v>
      </c>
      <c r="K7257" s="37">
        <v>44.709881727999999</v>
      </c>
      <c r="L7257" s="37">
        <v>11.182878389000001</v>
      </c>
      <c r="M7257" s="37">
        <v>12.114122957999999</v>
      </c>
      <c r="N7257" s="37">
        <v>27.036762599999999</v>
      </c>
      <c r="O7257" s="37">
        <v>27.843009764000001</v>
      </c>
      <c r="P7257" s="37">
        <v>9.6878773695000007</v>
      </c>
      <c r="Q7257" s="37">
        <v>81.556961200000003</v>
      </c>
      <c r="R7257" s="38">
        <v>211781</v>
      </c>
      <c r="S7257" s="37">
        <v>1.24211</v>
      </c>
      <c r="T7257" s="38">
        <v>2</v>
      </c>
      <c r="U7257" s="38">
        <v>4</v>
      </c>
      <c r="V7257" s="38">
        <v>0</v>
      </c>
    </row>
    <row r="7258" spans="1:22" ht="13.5" customHeight="1" x14ac:dyDescent="0.2">
      <c r="A7258" s="32" t="s">
        <v>7254</v>
      </c>
      <c r="B7258" s="32" t="s">
        <v>15025</v>
      </c>
      <c r="C7258" s="32" t="s">
        <v>18170</v>
      </c>
      <c r="D7258" s="37">
        <v>6.571466</v>
      </c>
      <c r="E7258" s="39">
        <v>685.03</v>
      </c>
      <c r="F7258" s="39">
        <v>3695</v>
      </c>
      <c r="G7258" s="39">
        <v>2704.43</v>
      </c>
      <c r="H7258" s="38">
        <v>7</v>
      </c>
      <c r="I7258" s="38">
        <v>7796</v>
      </c>
      <c r="J7258" s="37">
        <v>57.999224316000003</v>
      </c>
      <c r="K7258" s="37">
        <v>60.042220995999998</v>
      </c>
      <c r="L7258" s="37">
        <v>23.233940945000001</v>
      </c>
      <c r="M7258" s="37">
        <v>20.472912704999999</v>
      </c>
      <c r="N7258" s="37">
        <v>29.221209697999999</v>
      </c>
      <c r="O7258" s="37">
        <v>29.974007013000001</v>
      </c>
      <c r="P7258" s="37">
        <v>11.607825784999999</v>
      </c>
      <c r="Q7258" s="37">
        <v>57.709747800000002</v>
      </c>
      <c r="R7258" s="38">
        <v>141180</v>
      </c>
      <c r="S7258" s="37">
        <v>1.24211</v>
      </c>
      <c r="T7258" s="38">
        <v>3</v>
      </c>
      <c r="U7258" s="38">
        <v>4</v>
      </c>
      <c r="V7258" s="38">
        <v>2</v>
      </c>
    </row>
    <row r="7259" spans="1:22" ht="13.5" customHeight="1" x14ac:dyDescent="0.2">
      <c r="A7259" s="32" t="s">
        <v>7255</v>
      </c>
      <c r="B7259" s="32" t="s">
        <v>15026</v>
      </c>
      <c r="C7259" s="32" t="s">
        <v>18170</v>
      </c>
      <c r="D7259" s="37">
        <v>2.9307150000000002</v>
      </c>
      <c r="E7259" s="39">
        <v>617.98</v>
      </c>
      <c r="F7259" s="39">
        <v>2246</v>
      </c>
      <c r="G7259" s="39">
        <v>3222.77</v>
      </c>
      <c r="H7259" s="38">
        <v>3</v>
      </c>
      <c r="I7259" s="38">
        <v>4534</v>
      </c>
      <c r="J7259" s="37">
        <v>58.397885170000002</v>
      </c>
      <c r="K7259" s="37">
        <v>77.277083462999997</v>
      </c>
      <c r="L7259" s="37">
        <v>69.699771769999998</v>
      </c>
      <c r="M7259" s="37">
        <v>16.240178554</v>
      </c>
      <c r="N7259" s="37">
        <v>80.788334591999998</v>
      </c>
      <c r="O7259" s="37">
        <v>40.589855346</v>
      </c>
      <c r="P7259" s="37">
        <v>8.0907196970000008</v>
      </c>
      <c r="Q7259" s="37">
        <v>67.921567899999999</v>
      </c>
      <c r="R7259" s="38">
        <v>128846</v>
      </c>
      <c r="S7259" s="37">
        <v>1.24211</v>
      </c>
      <c r="T7259" s="38">
        <v>1</v>
      </c>
      <c r="U7259" s="38">
        <v>0</v>
      </c>
      <c r="V7259" s="38">
        <v>1</v>
      </c>
    </row>
    <row r="7260" spans="1:22" ht="13.5" customHeight="1" x14ac:dyDescent="0.2">
      <c r="A7260" s="32" t="s">
        <v>7256</v>
      </c>
      <c r="B7260" s="32" t="s">
        <v>15027</v>
      </c>
      <c r="C7260" s="32" t="s">
        <v>18170</v>
      </c>
      <c r="D7260" s="37">
        <v>11.217689999999999</v>
      </c>
      <c r="E7260" s="39">
        <v>833.03</v>
      </c>
      <c r="F7260" s="39">
        <v>2573</v>
      </c>
      <c r="G7260" s="39">
        <v>3650.53</v>
      </c>
      <c r="H7260" s="38">
        <v>4</v>
      </c>
      <c r="I7260" s="38">
        <v>5492</v>
      </c>
      <c r="J7260" s="37">
        <v>62.278903006</v>
      </c>
      <c r="K7260" s="37">
        <v>78.171436335999999</v>
      </c>
      <c r="L7260" s="37">
        <v>59.754365755000002</v>
      </c>
      <c r="M7260" s="37">
        <v>15.867088835000001</v>
      </c>
      <c r="N7260" s="37">
        <v>62.226978269999996</v>
      </c>
      <c r="O7260" s="37">
        <v>35.022924879999998</v>
      </c>
      <c r="P7260" s="37">
        <v>7.1309651227000002</v>
      </c>
      <c r="Q7260" s="37">
        <v>72.122960500000005</v>
      </c>
      <c r="R7260" s="38">
        <v>206988</v>
      </c>
      <c r="S7260" s="37">
        <v>1.24211</v>
      </c>
      <c r="T7260" s="38">
        <v>2</v>
      </c>
      <c r="U7260" s="38">
        <v>0</v>
      </c>
      <c r="V7260" s="38">
        <v>3</v>
      </c>
    </row>
    <row r="7261" spans="1:22" ht="13.5" customHeight="1" x14ac:dyDescent="0.2">
      <c r="A7261" s="32" t="s">
        <v>7257</v>
      </c>
      <c r="B7261" s="32" t="s">
        <v>15028</v>
      </c>
      <c r="C7261" s="32" t="s">
        <v>18170</v>
      </c>
      <c r="D7261" s="37">
        <v>3.7208480000000002</v>
      </c>
      <c r="E7261" s="39">
        <v>955.98</v>
      </c>
      <c r="F7261" s="39">
        <v>3936</v>
      </c>
      <c r="G7261" s="39">
        <v>5653.71</v>
      </c>
      <c r="H7261" s="38">
        <v>6</v>
      </c>
      <c r="I7261" s="38">
        <v>7795</v>
      </c>
      <c r="J7261" s="37">
        <v>53.877409090999997</v>
      </c>
      <c r="K7261" s="37">
        <v>70.265048413000002</v>
      </c>
      <c r="L7261" s="37">
        <v>50.035153690000001</v>
      </c>
      <c r="M7261" s="37">
        <v>11.472084134999999</v>
      </c>
      <c r="N7261" s="37">
        <v>58.116247113</v>
      </c>
      <c r="O7261" s="37">
        <v>43.491136687000001</v>
      </c>
      <c r="P7261" s="37">
        <v>10.467987000000001</v>
      </c>
      <c r="Q7261" s="37">
        <v>65.532829800000002</v>
      </c>
      <c r="R7261" s="38">
        <v>212706</v>
      </c>
      <c r="S7261" s="37">
        <v>1.24211</v>
      </c>
      <c r="T7261" s="38">
        <v>2</v>
      </c>
      <c r="U7261" s="38">
        <v>6</v>
      </c>
      <c r="V7261" s="38">
        <v>3</v>
      </c>
    </row>
    <row r="7262" spans="1:22" ht="13.5" customHeight="1" x14ac:dyDescent="0.2">
      <c r="A7262" s="32" t="s">
        <v>7258</v>
      </c>
      <c r="B7262" s="32" t="s">
        <v>15029</v>
      </c>
      <c r="C7262" s="32" t="s">
        <v>18170</v>
      </c>
      <c r="D7262" s="37">
        <v>10.89376</v>
      </c>
      <c r="E7262" s="39">
        <v>780.02</v>
      </c>
      <c r="F7262" s="39">
        <v>4286</v>
      </c>
      <c r="G7262" s="39">
        <v>7321.93</v>
      </c>
      <c r="H7262" s="38">
        <v>6</v>
      </c>
      <c r="I7262" s="38">
        <v>8450</v>
      </c>
      <c r="J7262" s="37">
        <v>50.754471698000003</v>
      </c>
      <c r="K7262" s="37">
        <v>79.914175365999995</v>
      </c>
      <c r="L7262" s="37">
        <v>63.804670840999997</v>
      </c>
      <c r="M7262" s="37">
        <v>14.873424005</v>
      </c>
      <c r="N7262" s="37">
        <v>51.21323623</v>
      </c>
      <c r="O7262" s="37">
        <v>15.772579632999999</v>
      </c>
      <c r="P7262" s="37">
        <v>12.052629849000001</v>
      </c>
      <c r="Q7262" s="37">
        <v>66.456551200000007</v>
      </c>
      <c r="R7262" s="38">
        <v>316977</v>
      </c>
      <c r="S7262" s="37">
        <v>1.24211</v>
      </c>
      <c r="T7262" s="38">
        <v>4</v>
      </c>
      <c r="U7262" s="38">
        <v>5</v>
      </c>
      <c r="V7262" s="38">
        <v>1</v>
      </c>
    </row>
    <row r="7263" spans="1:22" ht="13.5" customHeight="1" x14ac:dyDescent="0.2">
      <c r="A7263" s="32" t="s">
        <v>7259</v>
      </c>
      <c r="B7263" s="32" t="s">
        <v>15030</v>
      </c>
      <c r="C7263" s="32" t="s">
        <v>18170</v>
      </c>
      <c r="D7263" s="37">
        <v>5.3691269999999998</v>
      </c>
      <c r="E7263" s="39">
        <v>738.02</v>
      </c>
      <c r="F7263" s="39">
        <v>2569</v>
      </c>
      <c r="G7263" s="39">
        <v>4422.4399999999996</v>
      </c>
      <c r="H7263" s="38">
        <v>3</v>
      </c>
      <c r="I7263" s="38">
        <v>5278</v>
      </c>
      <c r="J7263" s="37">
        <v>43.730845844999997</v>
      </c>
      <c r="K7263" s="37">
        <v>78.173098198000005</v>
      </c>
      <c r="L7263" s="37">
        <v>48.602386819000003</v>
      </c>
      <c r="M7263" s="37">
        <v>16.108888935</v>
      </c>
      <c r="N7263" s="37">
        <v>62.160990083999998</v>
      </c>
      <c r="O7263" s="37">
        <v>18.647472896</v>
      </c>
      <c r="P7263" s="37">
        <v>10.031217239</v>
      </c>
      <c r="Q7263" s="37">
        <v>72.711765700000001</v>
      </c>
      <c r="R7263" s="38">
        <v>149829</v>
      </c>
      <c r="S7263" s="37">
        <v>1.24211</v>
      </c>
      <c r="T7263" s="38">
        <v>2</v>
      </c>
      <c r="U7263" s="38">
        <v>2</v>
      </c>
      <c r="V7263" s="38">
        <v>1</v>
      </c>
    </row>
    <row r="7264" spans="1:22" ht="13.5" customHeight="1" x14ac:dyDescent="0.2">
      <c r="A7264" s="32" t="s">
        <v>7260</v>
      </c>
      <c r="B7264" s="32" t="s">
        <v>15031</v>
      </c>
      <c r="C7264" s="32" t="s">
        <v>18170</v>
      </c>
      <c r="D7264" s="37">
        <v>6.8114410000000003</v>
      </c>
      <c r="E7264" s="39">
        <v>586.97</v>
      </c>
      <c r="F7264" s="39">
        <v>3951</v>
      </c>
      <c r="G7264" s="39">
        <v>2242.59</v>
      </c>
      <c r="H7264" s="38">
        <v>3</v>
      </c>
      <c r="I7264" s="38">
        <v>8864</v>
      </c>
      <c r="J7264" s="37">
        <v>65.275487045000006</v>
      </c>
      <c r="K7264" s="37">
        <v>69.342364915999994</v>
      </c>
      <c r="L7264" s="37">
        <v>41.623399325000001</v>
      </c>
      <c r="M7264" s="37">
        <v>19.710365751000001</v>
      </c>
      <c r="N7264" s="37">
        <v>61.905666343</v>
      </c>
      <c r="O7264" s="37">
        <v>35.198667788999998</v>
      </c>
      <c r="P7264" s="37">
        <v>10.613825276</v>
      </c>
      <c r="Q7264" s="37">
        <v>70.417523500000001</v>
      </c>
      <c r="R7264" s="38">
        <v>288521</v>
      </c>
      <c r="S7264" s="37">
        <v>1.24211</v>
      </c>
      <c r="T7264" s="38">
        <v>2</v>
      </c>
      <c r="U7264" s="38">
        <v>1</v>
      </c>
      <c r="V7264" s="38">
        <v>0</v>
      </c>
    </row>
    <row r="7265" spans="1:22" ht="13.5" customHeight="1" x14ac:dyDescent="0.2">
      <c r="A7265" s="32" t="s">
        <v>7261</v>
      </c>
      <c r="B7265" s="32" t="s">
        <v>15032</v>
      </c>
      <c r="C7265" s="32" t="s">
        <v>18170</v>
      </c>
      <c r="D7265" s="37">
        <v>3.9553050000000001</v>
      </c>
      <c r="E7265" s="39">
        <v>1003.98</v>
      </c>
      <c r="F7265" s="39">
        <v>2454</v>
      </c>
      <c r="G7265" s="39">
        <v>4328.38</v>
      </c>
      <c r="H7265" s="38">
        <v>3</v>
      </c>
      <c r="I7265" s="38">
        <v>5033</v>
      </c>
      <c r="J7265" s="37">
        <v>58.018291185999999</v>
      </c>
      <c r="K7265" s="37">
        <v>74.671993701999995</v>
      </c>
      <c r="L7265" s="37">
        <v>60.826164075000001</v>
      </c>
      <c r="M7265" s="37">
        <v>17.071058617999999</v>
      </c>
      <c r="N7265" s="37">
        <v>61.720190535</v>
      </c>
      <c r="O7265" s="37">
        <v>22.608266131000001</v>
      </c>
      <c r="P7265" s="37">
        <v>7.3925622254999999</v>
      </c>
      <c r="Q7265" s="37">
        <v>63.565282600000003</v>
      </c>
      <c r="R7265" s="38">
        <v>186527</v>
      </c>
      <c r="S7265" s="37">
        <v>1.24211</v>
      </c>
      <c r="T7265" s="38">
        <v>1</v>
      </c>
      <c r="U7265" s="38">
        <v>0</v>
      </c>
      <c r="V7265" s="38">
        <v>1</v>
      </c>
    </row>
    <row r="7266" spans="1:22" ht="13.5" customHeight="1" x14ac:dyDescent="0.2">
      <c r="A7266" s="32" t="s">
        <v>7262</v>
      </c>
      <c r="B7266" s="32" t="s">
        <v>15033</v>
      </c>
      <c r="C7266" s="32" t="s">
        <v>18170</v>
      </c>
      <c r="D7266" s="37">
        <v>4.5019470000000004</v>
      </c>
      <c r="E7266" s="39">
        <v>826.99</v>
      </c>
      <c r="F7266" s="39">
        <v>3282</v>
      </c>
      <c r="G7266" s="39">
        <v>5813.37</v>
      </c>
      <c r="H7266" s="38">
        <v>4</v>
      </c>
      <c r="I7266" s="38">
        <v>6634</v>
      </c>
      <c r="J7266" s="37">
        <v>47.855095532999997</v>
      </c>
      <c r="K7266" s="37">
        <v>77.259123269</v>
      </c>
      <c r="L7266" s="37">
        <v>60.844530137</v>
      </c>
      <c r="M7266" s="37">
        <v>14.100485265</v>
      </c>
      <c r="N7266" s="37">
        <v>48.934416003000003</v>
      </c>
      <c r="O7266" s="37">
        <v>16.692440296000001</v>
      </c>
      <c r="P7266" s="37">
        <v>11.969448132</v>
      </c>
      <c r="Q7266" s="37">
        <v>70.178944000000001</v>
      </c>
      <c r="R7266" s="38">
        <v>193163</v>
      </c>
      <c r="S7266" s="37">
        <v>1.24211</v>
      </c>
      <c r="T7266" s="38">
        <v>1</v>
      </c>
      <c r="U7266" s="38">
        <v>3</v>
      </c>
      <c r="V7266" s="38">
        <v>1</v>
      </c>
    </row>
    <row r="7267" spans="1:22" ht="13.5" customHeight="1" x14ac:dyDescent="0.2">
      <c r="A7267" s="32" t="s">
        <v>7263</v>
      </c>
      <c r="B7267" s="32" t="s">
        <v>15034</v>
      </c>
      <c r="C7267" s="32" t="s">
        <v>18170</v>
      </c>
      <c r="D7267" s="37">
        <v>5.6980050000000002</v>
      </c>
      <c r="E7267" s="39">
        <v>1514.98</v>
      </c>
      <c r="F7267" s="39">
        <v>4914</v>
      </c>
      <c r="G7267" s="39">
        <v>8261.2800000000007</v>
      </c>
      <c r="H7267" s="38">
        <v>6</v>
      </c>
      <c r="I7267" s="38">
        <v>9487</v>
      </c>
      <c r="J7267" s="37">
        <v>48.023464083</v>
      </c>
      <c r="K7267" s="37">
        <v>64.567423274999996</v>
      </c>
      <c r="L7267" s="37">
        <v>44.603594768000001</v>
      </c>
      <c r="M7267" s="37">
        <v>13.485887575</v>
      </c>
      <c r="N7267" s="37">
        <v>48.622145513</v>
      </c>
      <c r="O7267" s="37">
        <v>17.857367069999999</v>
      </c>
      <c r="P7267" s="37">
        <v>11.709884108000001</v>
      </c>
      <c r="Q7267" s="37">
        <v>64.641631200000006</v>
      </c>
      <c r="R7267" s="38">
        <v>438771</v>
      </c>
      <c r="S7267" s="37">
        <v>1.24211</v>
      </c>
      <c r="T7267" s="38">
        <v>4</v>
      </c>
      <c r="U7267" s="38">
        <v>6</v>
      </c>
      <c r="V7267" s="38">
        <v>1</v>
      </c>
    </row>
    <row r="7268" spans="1:22" ht="13.5" customHeight="1" x14ac:dyDescent="0.2">
      <c r="A7268" s="32" t="s">
        <v>7264</v>
      </c>
      <c r="B7268" s="32" t="s">
        <v>15035</v>
      </c>
      <c r="C7268" s="32" t="s">
        <v>18170</v>
      </c>
      <c r="D7268" s="37">
        <v>7.0775880000000004</v>
      </c>
      <c r="E7268" s="39">
        <v>555.99</v>
      </c>
      <c r="F7268" s="39">
        <v>3509</v>
      </c>
      <c r="G7268" s="39">
        <v>4138.6000000000004</v>
      </c>
      <c r="H7268" s="38">
        <v>5</v>
      </c>
      <c r="I7268" s="38">
        <v>6930</v>
      </c>
      <c r="J7268" s="37">
        <v>71.236960487999994</v>
      </c>
      <c r="K7268" s="37">
        <v>79.366923825000001</v>
      </c>
      <c r="L7268" s="37">
        <v>70.907609816000004</v>
      </c>
      <c r="M7268" s="37">
        <v>18.276083552999999</v>
      </c>
      <c r="N7268" s="37">
        <v>76.976888760999998</v>
      </c>
      <c r="O7268" s="37">
        <v>36.118482092999997</v>
      </c>
      <c r="P7268" s="37">
        <v>11.910714285999999</v>
      </c>
      <c r="Q7268" s="37">
        <v>78.359827899999999</v>
      </c>
      <c r="R7268" s="38">
        <v>188039</v>
      </c>
      <c r="S7268" s="37">
        <v>1.24211</v>
      </c>
      <c r="T7268" s="38">
        <v>3</v>
      </c>
      <c r="U7268" s="38">
        <v>5</v>
      </c>
      <c r="V7268" s="38">
        <v>2</v>
      </c>
    </row>
    <row r="7269" spans="1:22" ht="13.5" customHeight="1" x14ac:dyDescent="0.2">
      <c r="A7269" s="32" t="s">
        <v>7265</v>
      </c>
      <c r="B7269" s="32" t="s">
        <v>15036</v>
      </c>
      <c r="C7269" s="32" t="s">
        <v>18170</v>
      </c>
      <c r="D7269" s="37">
        <v>1.757425</v>
      </c>
      <c r="E7269" s="39">
        <v>668.02</v>
      </c>
      <c r="F7269" s="39">
        <v>2651</v>
      </c>
      <c r="G7269" s="39">
        <v>4299.6000000000004</v>
      </c>
      <c r="H7269" s="38">
        <v>3</v>
      </c>
      <c r="I7269" s="38">
        <v>5424</v>
      </c>
      <c r="J7269" s="37">
        <v>56.200707155000003</v>
      </c>
      <c r="K7269" s="37">
        <v>65.185826355000003</v>
      </c>
      <c r="L7269" s="37">
        <v>60.170326148999997</v>
      </c>
      <c r="M7269" s="37">
        <v>11.418906845</v>
      </c>
      <c r="N7269" s="37">
        <v>51.915309909999998</v>
      </c>
      <c r="O7269" s="37">
        <v>28.456500734999999</v>
      </c>
      <c r="P7269" s="37">
        <v>11.141240875999999</v>
      </c>
      <c r="Q7269" s="37">
        <v>86.529434699999996</v>
      </c>
      <c r="R7269" s="38">
        <v>181269</v>
      </c>
      <c r="S7269" s="37">
        <v>1.24211</v>
      </c>
      <c r="T7269" s="38">
        <v>0</v>
      </c>
      <c r="U7269" s="38">
        <v>1</v>
      </c>
      <c r="V7269" s="38">
        <v>2</v>
      </c>
    </row>
    <row r="7270" spans="1:22" ht="13.5" customHeight="1" x14ac:dyDescent="0.2">
      <c r="A7270" s="32" t="s">
        <v>7266</v>
      </c>
      <c r="B7270" s="32" t="s">
        <v>15037</v>
      </c>
      <c r="C7270" s="32" t="s">
        <v>18170</v>
      </c>
      <c r="D7270" s="37">
        <v>6.0580499999999997</v>
      </c>
      <c r="E7270" s="39">
        <v>826.98</v>
      </c>
      <c r="F7270" s="39">
        <v>2798</v>
      </c>
      <c r="G7270" s="39">
        <v>3498.55</v>
      </c>
      <c r="H7270" s="38">
        <v>6</v>
      </c>
      <c r="I7270" s="38">
        <v>5873</v>
      </c>
      <c r="J7270" s="37">
        <v>70.178791740999998</v>
      </c>
      <c r="K7270" s="37">
        <v>82.875437806999997</v>
      </c>
      <c r="L7270" s="37">
        <v>61.643126973999998</v>
      </c>
      <c r="M7270" s="37">
        <v>23.634995291999999</v>
      </c>
      <c r="N7270" s="37">
        <v>62.713076819000001</v>
      </c>
      <c r="O7270" s="37">
        <v>28.413182253999999</v>
      </c>
      <c r="P7270" s="37">
        <v>11.913626562999999</v>
      </c>
      <c r="Q7270" s="37">
        <v>89.291741099999996</v>
      </c>
      <c r="R7270" s="38">
        <v>191117</v>
      </c>
      <c r="S7270" s="37">
        <v>1.24211</v>
      </c>
      <c r="T7270" s="38">
        <v>4</v>
      </c>
      <c r="U7270" s="38">
        <v>6</v>
      </c>
      <c r="V7270" s="38">
        <v>1</v>
      </c>
    </row>
    <row r="7271" spans="1:22" ht="13.5" customHeight="1" x14ac:dyDescent="0.2">
      <c r="A7271" s="32" t="s">
        <v>7267</v>
      </c>
      <c r="B7271" s="32" t="s">
        <v>15038</v>
      </c>
      <c r="C7271" s="32" t="s">
        <v>18170</v>
      </c>
      <c r="D7271" s="37">
        <v>12.7669</v>
      </c>
      <c r="E7271" s="39">
        <v>725.98</v>
      </c>
      <c r="F7271" s="39">
        <v>3947</v>
      </c>
      <c r="G7271" s="39">
        <v>4261.3500000000004</v>
      </c>
      <c r="H7271" s="38">
        <v>6</v>
      </c>
      <c r="I7271" s="38">
        <v>8686</v>
      </c>
      <c r="J7271" s="37">
        <v>38.400884157999997</v>
      </c>
      <c r="K7271" s="37">
        <v>63.048554314</v>
      </c>
      <c r="L7271" s="37">
        <v>27.403135532</v>
      </c>
      <c r="M7271" s="37">
        <v>14.013114872999999</v>
      </c>
      <c r="N7271" s="37">
        <v>50.372223964</v>
      </c>
      <c r="O7271" s="37">
        <v>63.815595672999997</v>
      </c>
      <c r="P7271" s="37">
        <v>8.3850196931000003</v>
      </c>
      <c r="Q7271" s="37">
        <v>80.221177499999996</v>
      </c>
      <c r="R7271" s="38">
        <v>217488</v>
      </c>
      <c r="S7271" s="37">
        <v>1.24211</v>
      </c>
      <c r="T7271" s="38">
        <v>1</v>
      </c>
      <c r="U7271" s="38">
        <v>5</v>
      </c>
      <c r="V7271" s="38">
        <v>2</v>
      </c>
    </row>
    <row r="7272" spans="1:22" ht="13.5" customHeight="1" x14ac:dyDescent="0.2">
      <c r="A7272" s="32" t="s">
        <v>7268</v>
      </c>
      <c r="B7272" s="32" t="s">
        <v>15039</v>
      </c>
      <c r="C7272" s="32" t="s">
        <v>18170</v>
      </c>
      <c r="D7272" s="37">
        <v>5.0778920000000003</v>
      </c>
      <c r="E7272" s="39">
        <v>959.98</v>
      </c>
      <c r="F7272" s="39">
        <v>3135</v>
      </c>
      <c r="G7272" s="39">
        <v>4637.01</v>
      </c>
      <c r="H7272" s="38">
        <v>5</v>
      </c>
      <c r="I7272" s="38">
        <v>6649</v>
      </c>
      <c r="J7272" s="37">
        <v>79.847752494000005</v>
      </c>
      <c r="K7272" s="37">
        <v>88.884024397999994</v>
      </c>
      <c r="L7272" s="37">
        <v>76.150230570999994</v>
      </c>
      <c r="M7272" s="37">
        <v>21.778745846</v>
      </c>
      <c r="N7272" s="37">
        <v>93.370321410000003</v>
      </c>
      <c r="O7272" s="37">
        <v>24.561972738000001</v>
      </c>
      <c r="P7272" s="37">
        <v>6.6712149532999998</v>
      </c>
      <c r="Q7272" s="37">
        <v>72.635139300000006</v>
      </c>
      <c r="R7272" s="38">
        <v>175432</v>
      </c>
      <c r="S7272" s="37">
        <v>1.24211</v>
      </c>
      <c r="T7272" s="38">
        <v>2</v>
      </c>
      <c r="U7272" s="38">
        <v>5</v>
      </c>
      <c r="V7272" s="38">
        <v>0</v>
      </c>
    </row>
    <row r="7273" spans="1:22" ht="13.5" customHeight="1" x14ac:dyDescent="0.2">
      <c r="A7273" s="32" t="s">
        <v>7269</v>
      </c>
      <c r="B7273" s="32" t="s">
        <v>15040</v>
      </c>
      <c r="C7273" s="32" t="s">
        <v>18170</v>
      </c>
      <c r="D7273" s="37">
        <v>1.310203</v>
      </c>
      <c r="E7273" s="39">
        <v>274.99</v>
      </c>
      <c r="F7273" s="39">
        <v>1242</v>
      </c>
      <c r="G7273" s="39">
        <v>1813.49</v>
      </c>
      <c r="H7273" s="38">
        <v>1</v>
      </c>
      <c r="I7273" s="38">
        <v>2524</v>
      </c>
      <c r="J7273" s="37">
        <v>56.468915959</v>
      </c>
      <c r="K7273" s="37">
        <v>66.628316507999997</v>
      </c>
      <c r="L7273" s="37">
        <v>33.753404402000001</v>
      </c>
      <c r="M7273" s="37">
        <v>13.459171393</v>
      </c>
      <c r="N7273" s="37">
        <v>56.537869786999998</v>
      </c>
      <c r="O7273" s="37">
        <v>12.294127946</v>
      </c>
      <c r="P7273" s="37">
        <v>11.183577851000001</v>
      </c>
      <c r="Q7273" s="37" t="s">
        <v>15680</v>
      </c>
      <c r="R7273" s="38">
        <v>117151</v>
      </c>
      <c r="S7273" s="37">
        <v>1.24211</v>
      </c>
      <c r="T7273" s="38">
        <v>0</v>
      </c>
      <c r="U7273" s="38">
        <v>1</v>
      </c>
      <c r="V7273" s="38">
        <v>0</v>
      </c>
    </row>
    <row r="7274" spans="1:22" ht="13.5" customHeight="1" x14ac:dyDescent="0.2">
      <c r="A7274" s="32" t="s">
        <v>7270</v>
      </c>
      <c r="B7274" s="32" t="s">
        <v>15041</v>
      </c>
      <c r="C7274" s="32" t="s">
        <v>18170</v>
      </c>
      <c r="D7274" s="37">
        <v>11.0998</v>
      </c>
      <c r="E7274" s="39">
        <v>506</v>
      </c>
      <c r="F7274" s="39">
        <v>2051</v>
      </c>
      <c r="G7274" s="39">
        <v>2307.3200000000002</v>
      </c>
      <c r="H7274" s="38">
        <v>4</v>
      </c>
      <c r="I7274" s="38">
        <v>4202</v>
      </c>
      <c r="J7274" s="37">
        <v>58.898600825999999</v>
      </c>
      <c r="K7274" s="37">
        <v>67.391941263000007</v>
      </c>
      <c r="L7274" s="37">
        <v>37.007251916000001</v>
      </c>
      <c r="M7274" s="37">
        <v>21.331897958999999</v>
      </c>
      <c r="N7274" s="37">
        <v>50.056922295</v>
      </c>
      <c r="O7274" s="37">
        <v>15.996942469</v>
      </c>
      <c r="P7274" s="37">
        <v>9.9945652173999999</v>
      </c>
      <c r="Q7274" s="37">
        <v>83.912420400000002</v>
      </c>
      <c r="R7274" s="38">
        <v>111002</v>
      </c>
      <c r="S7274" s="37">
        <v>1.24211</v>
      </c>
      <c r="T7274" s="38">
        <v>2</v>
      </c>
      <c r="U7274" s="38">
        <v>3</v>
      </c>
      <c r="V7274" s="38">
        <v>0</v>
      </c>
    </row>
    <row r="7275" spans="1:22" ht="13.5" customHeight="1" x14ac:dyDescent="0.2">
      <c r="A7275" s="32" t="s">
        <v>7271</v>
      </c>
      <c r="B7275" s="32" t="s">
        <v>15042</v>
      </c>
      <c r="C7275" s="32" t="s">
        <v>18170</v>
      </c>
      <c r="D7275" s="37">
        <v>7.7625900000000003</v>
      </c>
      <c r="E7275" s="39">
        <v>351</v>
      </c>
      <c r="F7275" s="39">
        <v>1539</v>
      </c>
      <c r="G7275" s="39">
        <v>2692.69</v>
      </c>
      <c r="H7275" s="38">
        <v>2</v>
      </c>
      <c r="I7275" s="38">
        <v>3219</v>
      </c>
      <c r="J7275" s="37">
        <v>13.435262176</v>
      </c>
      <c r="K7275" s="37">
        <v>40.615388240000001</v>
      </c>
      <c r="L7275" s="37">
        <v>2.7021671957</v>
      </c>
      <c r="M7275" s="37">
        <v>16.173358906000001</v>
      </c>
      <c r="N7275" s="37">
        <v>38.215676062</v>
      </c>
      <c r="O7275" s="37">
        <v>28.424662360999999</v>
      </c>
      <c r="P7275" s="37">
        <v>8.3492873562999996</v>
      </c>
      <c r="Q7275" s="37">
        <v>64.995849500000006</v>
      </c>
      <c r="R7275" s="38">
        <v>55205</v>
      </c>
      <c r="S7275" s="37">
        <v>1.24211</v>
      </c>
      <c r="T7275" s="38">
        <v>1</v>
      </c>
      <c r="U7275" s="38">
        <v>1</v>
      </c>
      <c r="V7275" s="38">
        <v>0</v>
      </c>
    </row>
    <row r="7276" spans="1:22" ht="13.5" customHeight="1" x14ac:dyDescent="0.2">
      <c r="A7276" s="32" t="s">
        <v>7272</v>
      </c>
      <c r="B7276" s="32" t="s">
        <v>15043</v>
      </c>
      <c r="C7276" s="32" t="s">
        <v>18170</v>
      </c>
      <c r="D7276" s="37">
        <v>8.09511</v>
      </c>
      <c r="E7276" s="39">
        <v>742</v>
      </c>
      <c r="F7276" s="39">
        <v>2449</v>
      </c>
      <c r="G7276" s="39">
        <v>4109.0200000000004</v>
      </c>
      <c r="H7276" s="38">
        <v>2</v>
      </c>
      <c r="I7276" s="38">
        <v>4857</v>
      </c>
      <c r="J7276" s="37">
        <v>42.303986385999998</v>
      </c>
      <c r="K7276" s="37">
        <v>52.650683440000002</v>
      </c>
      <c r="L7276" s="37">
        <v>47.629983856999999</v>
      </c>
      <c r="M7276" s="37">
        <v>6.9815309255000004</v>
      </c>
      <c r="N7276" s="37">
        <v>41.081347803</v>
      </c>
      <c r="O7276" s="37">
        <v>30.699504745999999</v>
      </c>
      <c r="P7276" s="37">
        <v>10.427232842</v>
      </c>
      <c r="Q7276" s="37">
        <v>87.291177000000005</v>
      </c>
      <c r="R7276" s="38">
        <v>206846</v>
      </c>
      <c r="S7276" s="37">
        <v>1.24211</v>
      </c>
      <c r="T7276" s="38">
        <v>0</v>
      </c>
      <c r="U7276" s="38">
        <v>2</v>
      </c>
      <c r="V7276" s="38">
        <v>0</v>
      </c>
    </row>
    <row r="7277" spans="1:22" ht="13.5" customHeight="1" x14ac:dyDescent="0.2">
      <c r="A7277" s="32" t="s">
        <v>7273</v>
      </c>
      <c r="B7277" s="32" t="s">
        <v>15044</v>
      </c>
      <c r="C7277" s="32" t="s">
        <v>18170</v>
      </c>
      <c r="D7277" s="37">
        <v>5.0579960000000002</v>
      </c>
      <c r="E7277" s="39">
        <v>736</v>
      </c>
      <c r="F7277" s="39">
        <v>2739</v>
      </c>
      <c r="G7277" s="39">
        <v>4603.84</v>
      </c>
      <c r="H7277" s="38">
        <v>5</v>
      </c>
      <c r="I7277" s="38">
        <v>5276</v>
      </c>
      <c r="J7277" s="37">
        <v>6.8255266079999997</v>
      </c>
      <c r="K7277" s="37">
        <v>24.15194588</v>
      </c>
      <c r="L7277" s="37">
        <v>1.5129358260000001</v>
      </c>
      <c r="M7277" s="37">
        <v>10.735981020000001</v>
      </c>
      <c r="N7277" s="37">
        <v>2.5652492379999998</v>
      </c>
      <c r="O7277" s="37">
        <v>6.0852481430000003</v>
      </c>
      <c r="P7277" s="37">
        <v>6.9</v>
      </c>
      <c r="Q7277" s="37">
        <v>88.687463399999999</v>
      </c>
      <c r="R7277" s="38">
        <v>138879</v>
      </c>
      <c r="S7277" s="37">
        <v>1.24211</v>
      </c>
      <c r="T7277" s="38">
        <v>4</v>
      </c>
      <c r="U7277" s="38">
        <v>5</v>
      </c>
      <c r="V7277" s="38">
        <v>1</v>
      </c>
    </row>
    <row r="7278" spans="1:22" ht="13.5" customHeight="1" x14ac:dyDescent="0.2">
      <c r="A7278" s="32" t="s">
        <v>7274</v>
      </c>
      <c r="B7278" s="32" t="s">
        <v>15045</v>
      </c>
      <c r="C7278" s="32" t="s">
        <v>18170</v>
      </c>
      <c r="D7278" s="37">
        <v>8.0954599999999992</v>
      </c>
      <c r="E7278" s="39">
        <v>381.99</v>
      </c>
      <c r="F7278" s="39">
        <v>1366</v>
      </c>
      <c r="G7278" s="39">
        <v>2441.98</v>
      </c>
      <c r="H7278" s="38">
        <v>1</v>
      </c>
      <c r="I7278" s="38">
        <v>2893</v>
      </c>
      <c r="J7278" s="37">
        <v>63.621693334</v>
      </c>
      <c r="K7278" s="37">
        <v>81.898411624999994</v>
      </c>
      <c r="L7278" s="37">
        <v>66.096655429999998</v>
      </c>
      <c r="M7278" s="37">
        <v>17.901254775000002</v>
      </c>
      <c r="N7278" s="37">
        <v>66.474597704000004</v>
      </c>
      <c r="O7278" s="37">
        <v>25.187897151000001</v>
      </c>
      <c r="P7278" s="37">
        <v>9.6100737101</v>
      </c>
      <c r="Q7278" s="37" t="s">
        <v>15680</v>
      </c>
      <c r="R7278" s="38">
        <v>73444</v>
      </c>
      <c r="S7278" s="37">
        <v>1.24211</v>
      </c>
      <c r="T7278" s="38">
        <v>0</v>
      </c>
      <c r="U7278" s="38">
        <v>0</v>
      </c>
      <c r="V7278" s="38">
        <v>1</v>
      </c>
    </row>
    <row r="7279" spans="1:22" ht="13.5" customHeight="1" x14ac:dyDescent="0.2">
      <c r="A7279" s="32" t="s">
        <v>7275</v>
      </c>
      <c r="B7279" s="32" t="s">
        <v>15046</v>
      </c>
      <c r="C7279" s="32" t="s">
        <v>18170</v>
      </c>
      <c r="D7279" s="37">
        <v>4.7505930000000003</v>
      </c>
      <c r="E7279" s="39">
        <v>302</v>
      </c>
      <c r="F7279" s="39">
        <v>1749</v>
      </c>
      <c r="G7279" s="39">
        <v>2608.96</v>
      </c>
      <c r="H7279" s="38">
        <v>3</v>
      </c>
      <c r="I7279" s="38">
        <v>3247</v>
      </c>
      <c r="J7279" s="37">
        <v>15.192452952</v>
      </c>
      <c r="K7279" s="37">
        <v>42.253085759999998</v>
      </c>
      <c r="L7279" s="37">
        <v>3.5633883569</v>
      </c>
      <c r="M7279" s="37">
        <v>16.188712681999998</v>
      </c>
      <c r="N7279" s="37">
        <v>38.777483113999999</v>
      </c>
      <c r="O7279" s="37">
        <v>28.960227482000001</v>
      </c>
      <c r="P7279" s="37">
        <v>11.902676510999999</v>
      </c>
      <c r="Q7279" s="37">
        <v>89.022963899999993</v>
      </c>
      <c r="R7279" s="38">
        <v>77880</v>
      </c>
      <c r="S7279" s="37">
        <v>1.24211</v>
      </c>
      <c r="T7279" s="38">
        <v>2</v>
      </c>
      <c r="U7279" s="38">
        <v>2</v>
      </c>
      <c r="V7279" s="38">
        <v>1</v>
      </c>
    </row>
    <row r="7280" spans="1:22" ht="13.5" customHeight="1" x14ac:dyDescent="0.2">
      <c r="A7280" s="32" t="s">
        <v>7276</v>
      </c>
      <c r="B7280" s="32" t="s">
        <v>15047</v>
      </c>
      <c r="C7280" s="32" t="s">
        <v>18170</v>
      </c>
      <c r="D7280" s="37">
        <v>12.04819</v>
      </c>
      <c r="E7280" s="39">
        <v>364.99</v>
      </c>
      <c r="F7280" s="39">
        <v>1601</v>
      </c>
      <c r="G7280" s="39">
        <v>2797.25</v>
      </c>
      <c r="H7280" s="38">
        <v>2</v>
      </c>
      <c r="I7280" s="38">
        <v>3647</v>
      </c>
      <c r="J7280" s="37">
        <v>54.063052505000002</v>
      </c>
      <c r="K7280" s="37">
        <v>82.131549156000005</v>
      </c>
      <c r="L7280" s="37">
        <v>85.357264096999998</v>
      </c>
      <c r="M7280" s="37">
        <v>22.048924911</v>
      </c>
      <c r="N7280" s="37">
        <v>73.911647388999995</v>
      </c>
      <c r="O7280" s="37">
        <v>16.863451088000001</v>
      </c>
      <c r="P7280" s="37">
        <v>7.2576909285999998</v>
      </c>
      <c r="Q7280" s="37">
        <v>62.760618700000002</v>
      </c>
      <c r="R7280" s="38">
        <v>91285</v>
      </c>
      <c r="S7280" s="37">
        <v>1.24211</v>
      </c>
      <c r="T7280" s="38">
        <v>0</v>
      </c>
      <c r="U7280" s="38">
        <v>0</v>
      </c>
      <c r="V7280" s="38">
        <v>1</v>
      </c>
    </row>
    <row r="7281" spans="1:22" ht="13.5" customHeight="1" x14ac:dyDescent="0.2">
      <c r="A7281" s="32" t="s">
        <v>7277</v>
      </c>
      <c r="B7281" s="32" t="s">
        <v>15048</v>
      </c>
      <c r="C7281" s="32" t="s">
        <v>18170</v>
      </c>
      <c r="D7281" s="37">
        <v>3.1081479999999999</v>
      </c>
      <c r="E7281" s="39">
        <v>323</v>
      </c>
      <c r="F7281" s="39">
        <v>1751</v>
      </c>
      <c r="G7281" s="39">
        <v>2540.15</v>
      </c>
      <c r="H7281" s="38">
        <v>2</v>
      </c>
      <c r="I7281" s="38">
        <v>3527</v>
      </c>
      <c r="J7281" s="37">
        <v>45.388892968</v>
      </c>
      <c r="K7281" s="37">
        <v>64.789620940000006</v>
      </c>
      <c r="L7281" s="37">
        <v>70.136889019999998</v>
      </c>
      <c r="M7281" s="37">
        <v>13.960623711</v>
      </c>
      <c r="N7281" s="37">
        <v>74.507937615000003</v>
      </c>
      <c r="O7281" s="37">
        <v>43.572012547999996</v>
      </c>
      <c r="P7281" s="37">
        <v>5.8814123674000003</v>
      </c>
      <c r="Q7281" s="37">
        <v>79.622051900000002</v>
      </c>
      <c r="R7281" s="38">
        <v>151947</v>
      </c>
      <c r="S7281" s="37">
        <v>1.24211</v>
      </c>
      <c r="T7281" s="38">
        <v>1</v>
      </c>
      <c r="U7281" s="38">
        <v>0</v>
      </c>
      <c r="V7281" s="38">
        <v>1</v>
      </c>
    </row>
    <row r="7282" spans="1:22" ht="13.5" customHeight="1" x14ac:dyDescent="0.2">
      <c r="A7282" s="32" t="s">
        <v>7278</v>
      </c>
      <c r="B7282" s="32" t="s">
        <v>15049</v>
      </c>
      <c r="C7282" s="32" t="s">
        <v>18170</v>
      </c>
      <c r="D7282" s="37">
        <v>7.6575319999999998</v>
      </c>
      <c r="E7282" s="39">
        <v>566</v>
      </c>
      <c r="F7282" s="39">
        <v>1947</v>
      </c>
      <c r="G7282" s="39">
        <v>2945.12</v>
      </c>
      <c r="H7282" s="38">
        <v>2</v>
      </c>
      <c r="I7282" s="38">
        <v>4111</v>
      </c>
      <c r="J7282" s="37">
        <v>54.994657703000001</v>
      </c>
      <c r="K7282" s="37">
        <v>73.926017481000002</v>
      </c>
      <c r="L7282" s="37">
        <v>29.710366401999998</v>
      </c>
      <c r="M7282" s="37">
        <v>22.074058213000001</v>
      </c>
      <c r="N7282" s="37">
        <v>77.672944356000002</v>
      </c>
      <c r="O7282" s="37">
        <v>17.08844672</v>
      </c>
      <c r="P7282" s="37">
        <v>8.7414225940999994</v>
      </c>
      <c r="Q7282" s="37">
        <v>68.756360299999997</v>
      </c>
      <c r="R7282" s="38">
        <v>124162</v>
      </c>
      <c r="S7282" s="37">
        <v>1.24211</v>
      </c>
      <c r="T7282" s="38">
        <v>0</v>
      </c>
      <c r="U7282" s="38">
        <v>0</v>
      </c>
      <c r="V7282" s="38">
        <v>1</v>
      </c>
    </row>
    <row r="7283" spans="1:22" ht="13.5" customHeight="1" x14ac:dyDescent="0.2">
      <c r="A7283" s="32" t="s">
        <v>7279</v>
      </c>
      <c r="B7283" s="32" t="s">
        <v>15050</v>
      </c>
      <c r="C7283" s="32" t="s">
        <v>18170</v>
      </c>
      <c r="D7283" s="37">
        <v>5.4941820000000003</v>
      </c>
      <c r="E7283" s="39">
        <v>1125.99</v>
      </c>
      <c r="F7283" s="39">
        <v>3446</v>
      </c>
      <c r="G7283" s="39">
        <v>5952.67</v>
      </c>
      <c r="H7283" s="38">
        <v>4</v>
      </c>
      <c r="I7283" s="38">
        <v>6606</v>
      </c>
      <c r="J7283" s="37">
        <v>28.987197223999999</v>
      </c>
      <c r="K7283" s="37">
        <v>53.616459958</v>
      </c>
      <c r="L7283" s="37">
        <v>37.287153523999997</v>
      </c>
      <c r="M7283" s="37">
        <v>21.354097940999999</v>
      </c>
      <c r="N7283" s="37">
        <v>26.658773837999998</v>
      </c>
      <c r="O7283" s="37">
        <v>17.837902037999999</v>
      </c>
      <c r="P7283" s="37">
        <v>8.5278926955000003</v>
      </c>
      <c r="Q7283" s="37">
        <v>79.931714200000002</v>
      </c>
      <c r="R7283" s="38">
        <v>267467</v>
      </c>
      <c r="S7283" s="37">
        <v>1.24211</v>
      </c>
      <c r="T7283" s="38">
        <v>2</v>
      </c>
      <c r="U7283" s="38">
        <v>3</v>
      </c>
      <c r="V7283" s="38">
        <v>1</v>
      </c>
    </row>
    <row r="7284" spans="1:22" ht="13.5" customHeight="1" x14ac:dyDescent="0.2">
      <c r="A7284" s="32" t="s">
        <v>7280</v>
      </c>
      <c r="B7284" s="32" t="s">
        <v>15051</v>
      </c>
      <c r="C7284" s="32" t="s">
        <v>18170</v>
      </c>
      <c r="D7284" s="37">
        <v>10.112030000000001</v>
      </c>
      <c r="E7284" s="39">
        <v>331</v>
      </c>
      <c r="F7284" s="39">
        <v>1678</v>
      </c>
      <c r="G7284" s="39">
        <v>3002.73</v>
      </c>
      <c r="H7284" s="38">
        <v>3</v>
      </c>
      <c r="I7284" s="38">
        <v>3453</v>
      </c>
      <c r="J7284" s="37">
        <v>12.911420459</v>
      </c>
      <c r="K7284" s="37">
        <v>49.243605242999998</v>
      </c>
      <c r="L7284" s="37">
        <v>2.4739194020999999</v>
      </c>
      <c r="M7284" s="37">
        <v>15.715143018999999</v>
      </c>
      <c r="N7284" s="37">
        <v>45.246289212000001</v>
      </c>
      <c r="O7284" s="37">
        <v>33.646594751000002</v>
      </c>
      <c r="P7284" s="37">
        <v>6.9889632106999997</v>
      </c>
      <c r="Q7284" s="37">
        <v>78.731489699999997</v>
      </c>
      <c r="R7284" s="38">
        <v>59162</v>
      </c>
      <c r="S7284" s="37">
        <v>1.24211</v>
      </c>
      <c r="T7284" s="38">
        <v>1</v>
      </c>
      <c r="U7284" s="38">
        <v>2</v>
      </c>
      <c r="V7284" s="38">
        <v>0</v>
      </c>
    </row>
    <row r="7285" spans="1:22" ht="13.5" customHeight="1" x14ac:dyDescent="0.2">
      <c r="A7285" s="32" t="s">
        <v>7281</v>
      </c>
      <c r="B7285" s="32" t="s">
        <v>15052</v>
      </c>
      <c r="C7285" s="32" t="s">
        <v>18170</v>
      </c>
      <c r="D7285" s="37">
        <v>5.6380699999999999</v>
      </c>
      <c r="E7285" s="39">
        <v>695.97</v>
      </c>
      <c r="F7285" s="39">
        <v>2690</v>
      </c>
      <c r="G7285" s="39">
        <v>4464.05</v>
      </c>
      <c r="H7285" s="38">
        <v>3</v>
      </c>
      <c r="I7285" s="38">
        <v>5359</v>
      </c>
      <c r="J7285" s="37">
        <v>61.373752316999997</v>
      </c>
      <c r="K7285" s="37">
        <v>80.391971053999995</v>
      </c>
      <c r="L7285" s="37">
        <v>63.706958096000001</v>
      </c>
      <c r="M7285" s="37">
        <v>20.842958115999998</v>
      </c>
      <c r="N7285" s="37">
        <v>62.881790305000003</v>
      </c>
      <c r="O7285" s="37">
        <v>23.850727821</v>
      </c>
      <c r="P7285" s="37">
        <v>8.3894941634000002</v>
      </c>
      <c r="Q7285" s="37">
        <v>67.542864100000003</v>
      </c>
      <c r="R7285" s="38">
        <v>142181</v>
      </c>
      <c r="S7285" s="37">
        <v>1.24211</v>
      </c>
      <c r="T7285" s="38">
        <v>1</v>
      </c>
      <c r="U7285" s="38">
        <v>3</v>
      </c>
      <c r="V7285" s="38">
        <v>0</v>
      </c>
    </row>
    <row r="7286" spans="1:22" ht="13.5" customHeight="1" x14ac:dyDescent="0.2">
      <c r="A7286" s="32" t="s">
        <v>7282</v>
      </c>
      <c r="B7286" s="32" t="s">
        <v>15053</v>
      </c>
      <c r="C7286" s="32" t="s">
        <v>18170</v>
      </c>
      <c r="D7286" s="37">
        <v>2.624117</v>
      </c>
      <c r="E7286" s="39">
        <v>527</v>
      </c>
      <c r="F7286" s="39">
        <v>2120</v>
      </c>
      <c r="G7286" s="39">
        <v>2937.44</v>
      </c>
      <c r="H7286" s="38">
        <v>2</v>
      </c>
      <c r="I7286" s="38">
        <v>4132</v>
      </c>
      <c r="J7286" s="37">
        <v>22.585541806999998</v>
      </c>
      <c r="K7286" s="37">
        <v>44.05732338</v>
      </c>
      <c r="L7286" s="37">
        <v>7.0680683896999996</v>
      </c>
      <c r="M7286" s="37">
        <v>17.807297532</v>
      </c>
      <c r="N7286" s="37">
        <v>37.992979136999999</v>
      </c>
      <c r="O7286" s="37">
        <v>25.954137201999998</v>
      </c>
      <c r="P7286" s="37">
        <v>11.813325608</v>
      </c>
      <c r="Q7286" s="37">
        <v>86.742931999999996</v>
      </c>
      <c r="R7286" s="38">
        <v>129067</v>
      </c>
      <c r="S7286" s="37">
        <v>1.24211</v>
      </c>
      <c r="T7286" s="38">
        <v>0</v>
      </c>
      <c r="U7286" s="38">
        <v>2</v>
      </c>
      <c r="V7286" s="38">
        <v>0</v>
      </c>
    </row>
    <row r="7287" spans="1:22" ht="13.5" customHeight="1" x14ac:dyDescent="0.2">
      <c r="A7287" s="32" t="s">
        <v>7283</v>
      </c>
      <c r="B7287" s="32" t="s">
        <v>15054</v>
      </c>
      <c r="C7287" s="32" t="s">
        <v>18170</v>
      </c>
      <c r="D7287" s="37">
        <v>3.8414570000000001</v>
      </c>
      <c r="E7287" s="39">
        <v>866.99</v>
      </c>
      <c r="F7287" s="39">
        <v>9047</v>
      </c>
      <c r="G7287" s="39">
        <v>8774.08</v>
      </c>
      <c r="H7287" s="38">
        <v>13</v>
      </c>
      <c r="I7287" s="38">
        <v>19664</v>
      </c>
      <c r="J7287" s="37">
        <v>33.597707993999997</v>
      </c>
      <c r="K7287" s="37">
        <v>53.441495596999999</v>
      </c>
      <c r="L7287" s="37">
        <v>22.115022224000001</v>
      </c>
      <c r="M7287" s="37">
        <v>25.807347492000002</v>
      </c>
      <c r="N7287" s="37">
        <v>53.616202455</v>
      </c>
      <c r="O7287" s="37">
        <v>41.982896639000003</v>
      </c>
      <c r="P7287" s="37">
        <v>8.9900340815999993</v>
      </c>
      <c r="Q7287" s="37">
        <v>73.635748699999994</v>
      </c>
      <c r="R7287" s="38">
        <v>305488</v>
      </c>
      <c r="S7287" s="37">
        <v>1.24211</v>
      </c>
      <c r="T7287" s="38">
        <v>9</v>
      </c>
      <c r="U7287" s="38">
        <v>13</v>
      </c>
      <c r="V7287" s="38">
        <v>1</v>
      </c>
    </row>
    <row r="7288" spans="1:22" ht="13.5" customHeight="1" x14ac:dyDescent="0.2">
      <c r="A7288" s="32" t="s">
        <v>7284</v>
      </c>
      <c r="B7288" s="32" t="s">
        <v>15055</v>
      </c>
      <c r="C7288" s="32" t="s">
        <v>18170</v>
      </c>
      <c r="D7288" s="37">
        <v>15.130850000000001</v>
      </c>
      <c r="E7288" s="39">
        <v>735.02</v>
      </c>
      <c r="F7288" s="39">
        <v>4087</v>
      </c>
      <c r="G7288" s="39">
        <v>3358.45</v>
      </c>
      <c r="H7288" s="38">
        <v>5</v>
      </c>
      <c r="I7288" s="38">
        <v>8845</v>
      </c>
      <c r="J7288" s="37">
        <v>51.683002571000003</v>
      </c>
      <c r="K7288" s="37">
        <v>65.862625113000007</v>
      </c>
      <c r="L7288" s="37">
        <v>31.990334410999999</v>
      </c>
      <c r="M7288" s="37">
        <v>18.475944901999998</v>
      </c>
      <c r="N7288" s="37">
        <v>56.995166603999998</v>
      </c>
      <c r="O7288" s="37">
        <v>32.520690148</v>
      </c>
      <c r="P7288" s="37">
        <v>11.741786071</v>
      </c>
      <c r="Q7288" s="37">
        <v>71.933570900000007</v>
      </c>
      <c r="R7288" s="38">
        <v>309537</v>
      </c>
      <c r="S7288" s="37">
        <v>1.24211</v>
      </c>
      <c r="T7288" s="38">
        <v>1</v>
      </c>
      <c r="U7288" s="38">
        <v>5</v>
      </c>
      <c r="V7288" s="38">
        <v>0</v>
      </c>
    </row>
    <row r="7289" spans="1:22" ht="13.5" customHeight="1" x14ac:dyDescent="0.2">
      <c r="A7289" s="32" t="s">
        <v>7285</v>
      </c>
      <c r="B7289" s="32" t="s">
        <v>15056</v>
      </c>
      <c r="C7289" s="32" t="s">
        <v>18170</v>
      </c>
      <c r="D7289" s="37">
        <v>10.393129999999999</v>
      </c>
      <c r="E7289" s="39">
        <v>191.01</v>
      </c>
      <c r="F7289" s="39">
        <v>860</v>
      </c>
      <c r="G7289" s="39">
        <v>1299.1500000000001</v>
      </c>
      <c r="H7289" s="38">
        <v>2</v>
      </c>
      <c r="I7289" s="38">
        <v>1972</v>
      </c>
      <c r="J7289" s="37">
        <v>75.61901881</v>
      </c>
      <c r="K7289" s="37">
        <v>97.014427960000006</v>
      </c>
      <c r="L7289" s="37">
        <v>77.409113059999996</v>
      </c>
      <c r="M7289" s="37">
        <v>20.10203349</v>
      </c>
      <c r="N7289" s="37">
        <v>99.099289670000005</v>
      </c>
      <c r="O7289" s="37">
        <v>22.08629947</v>
      </c>
      <c r="P7289" s="37">
        <v>5.8738552436999996</v>
      </c>
      <c r="Q7289" s="37" t="s">
        <v>15680</v>
      </c>
      <c r="R7289" s="38">
        <v>41829</v>
      </c>
      <c r="S7289" s="37">
        <v>1.24211</v>
      </c>
      <c r="T7289" s="38">
        <v>0</v>
      </c>
      <c r="U7289" s="38">
        <v>0</v>
      </c>
      <c r="V7289" s="38">
        <v>2</v>
      </c>
    </row>
    <row r="7290" spans="1:22" ht="13.5" customHeight="1" x14ac:dyDescent="0.2">
      <c r="A7290" s="32" t="s">
        <v>7286</v>
      </c>
      <c r="B7290" s="32" t="s">
        <v>15057</v>
      </c>
      <c r="C7290" s="32" t="s">
        <v>18170</v>
      </c>
      <c r="D7290" s="37">
        <v>2.834454</v>
      </c>
      <c r="E7290" s="39">
        <v>357</v>
      </c>
      <c r="F7290" s="39">
        <v>1314</v>
      </c>
      <c r="G7290" s="39">
        <v>1222.3900000000001</v>
      </c>
      <c r="H7290" s="38">
        <v>3</v>
      </c>
      <c r="I7290" s="38">
        <v>3166</v>
      </c>
      <c r="J7290" s="37">
        <v>52.688272081000001</v>
      </c>
      <c r="K7290" s="37">
        <v>75.657624542999997</v>
      </c>
      <c r="L7290" s="37">
        <v>22.598053286999999</v>
      </c>
      <c r="M7290" s="37">
        <v>27.674093778</v>
      </c>
      <c r="N7290" s="37">
        <v>63.856104371999997</v>
      </c>
      <c r="O7290" s="37">
        <v>33.551312172999999</v>
      </c>
      <c r="P7290" s="37">
        <v>6.6190690691</v>
      </c>
      <c r="Q7290" s="37">
        <v>94.815004500000001</v>
      </c>
      <c r="R7290" s="38">
        <v>107608</v>
      </c>
      <c r="S7290" s="37">
        <v>1.24211</v>
      </c>
      <c r="T7290" s="38">
        <v>2</v>
      </c>
      <c r="U7290" s="38">
        <v>2</v>
      </c>
      <c r="V7290" s="38">
        <v>1</v>
      </c>
    </row>
    <row r="7291" spans="1:22" ht="13.5" customHeight="1" x14ac:dyDescent="0.2">
      <c r="A7291" s="32" t="s">
        <v>7287</v>
      </c>
      <c r="B7291" s="32" t="s">
        <v>15058</v>
      </c>
      <c r="C7291" s="32" t="s">
        <v>18170</v>
      </c>
      <c r="D7291" s="37">
        <v>6.0600610000000001</v>
      </c>
      <c r="E7291" s="39">
        <v>200.01</v>
      </c>
      <c r="F7291" s="39">
        <v>1169</v>
      </c>
      <c r="G7291" s="39">
        <v>421.64</v>
      </c>
      <c r="H7291" s="38">
        <v>2</v>
      </c>
      <c r="I7291" s="38">
        <v>2708</v>
      </c>
      <c r="J7291" s="37">
        <v>91.251680370000003</v>
      </c>
      <c r="K7291" s="37">
        <v>52.489774160000003</v>
      </c>
      <c r="L7291" s="37">
        <v>38.499700259999997</v>
      </c>
      <c r="M7291" s="37">
        <v>20.150658750000002</v>
      </c>
      <c r="N7291" s="37">
        <v>21.94250529</v>
      </c>
      <c r="O7291" s="37">
        <v>30.703039359999998</v>
      </c>
      <c r="P7291" s="37">
        <v>5.875982209</v>
      </c>
      <c r="Q7291" s="37" t="s">
        <v>15680</v>
      </c>
      <c r="R7291" s="38">
        <v>84861</v>
      </c>
      <c r="S7291" s="37">
        <v>1.24211</v>
      </c>
      <c r="T7291" s="38">
        <v>0</v>
      </c>
      <c r="U7291" s="38">
        <v>1</v>
      </c>
      <c r="V7291" s="38">
        <v>1</v>
      </c>
    </row>
    <row r="7292" spans="1:22" ht="13.5" customHeight="1" x14ac:dyDescent="0.2">
      <c r="A7292" s="32" t="s">
        <v>7288</v>
      </c>
      <c r="B7292" s="32" t="s">
        <v>15059</v>
      </c>
      <c r="C7292" s="32" t="s">
        <v>18170</v>
      </c>
      <c r="D7292" s="37">
        <v>2.1069520000000002</v>
      </c>
      <c r="E7292" s="39">
        <v>81</v>
      </c>
      <c r="F7292" s="39">
        <v>518</v>
      </c>
      <c r="G7292" s="39">
        <v>170.1</v>
      </c>
      <c r="H7292" s="38">
        <v>1</v>
      </c>
      <c r="I7292" s="38">
        <v>1392</v>
      </c>
      <c r="J7292" s="37">
        <v>65.578606886000003</v>
      </c>
      <c r="K7292" s="37">
        <v>61.518980181000003</v>
      </c>
      <c r="L7292" s="37">
        <v>32.738424883</v>
      </c>
      <c r="M7292" s="37">
        <v>19.730073133000001</v>
      </c>
      <c r="N7292" s="37">
        <v>38.759817423999998</v>
      </c>
      <c r="O7292" s="37">
        <v>47.406838591000003</v>
      </c>
      <c r="P7292" s="37">
        <v>12.3</v>
      </c>
      <c r="Q7292" s="37" t="s">
        <v>15680</v>
      </c>
      <c r="R7292" s="38">
        <v>16649</v>
      </c>
      <c r="S7292" s="37">
        <v>1.24211</v>
      </c>
      <c r="T7292" s="38">
        <v>0</v>
      </c>
      <c r="U7292" s="38">
        <v>0</v>
      </c>
      <c r="V7292" s="38">
        <v>1</v>
      </c>
    </row>
    <row r="7293" spans="1:22" ht="13.5" customHeight="1" x14ac:dyDescent="0.2">
      <c r="A7293" s="32" t="s">
        <v>7289</v>
      </c>
      <c r="B7293" s="32" t="s">
        <v>15060</v>
      </c>
      <c r="C7293" s="32" t="s">
        <v>18170</v>
      </c>
      <c r="D7293" s="37">
        <v>4.26729</v>
      </c>
      <c r="E7293" s="39">
        <v>364.98</v>
      </c>
      <c r="F7293" s="39">
        <v>1887</v>
      </c>
      <c r="G7293" s="39">
        <v>1789.57</v>
      </c>
      <c r="H7293" s="38">
        <v>2</v>
      </c>
      <c r="I7293" s="38">
        <v>4156</v>
      </c>
      <c r="J7293" s="37">
        <v>31.12921785</v>
      </c>
      <c r="K7293" s="37">
        <v>48.09598879</v>
      </c>
      <c r="L7293" s="37">
        <v>21.877275820000001</v>
      </c>
      <c r="M7293" s="37">
        <v>21.07190112</v>
      </c>
      <c r="N7293" s="37">
        <v>65.500076879999995</v>
      </c>
      <c r="O7293" s="37">
        <v>60.648368290000001</v>
      </c>
      <c r="P7293" s="37">
        <v>5.7076963079</v>
      </c>
      <c r="Q7293" s="37">
        <v>68.518006200000002</v>
      </c>
      <c r="R7293" s="38">
        <v>104430</v>
      </c>
      <c r="S7293" s="37">
        <v>1.24211</v>
      </c>
      <c r="T7293" s="38">
        <v>1</v>
      </c>
      <c r="U7293" s="38">
        <v>0</v>
      </c>
      <c r="V7293" s="38">
        <v>2</v>
      </c>
    </row>
    <row r="7294" spans="1:22" ht="13.5" customHeight="1" x14ac:dyDescent="0.2">
      <c r="A7294" s="32" t="s">
        <v>7290</v>
      </c>
      <c r="B7294" s="32" t="s">
        <v>15061</v>
      </c>
      <c r="C7294" s="32" t="s">
        <v>18170</v>
      </c>
      <c r="D7294" s="37">
        <v>2.282565</v>
      </c>
      <c r="E7294" s="39">
        <v>221</v>
      </c>
      <c r="F7294" s="39">
        <v>690</v>
      </c>
      <c r="G7294" s="39">
        <v>1206.43</v>
      </c>
      <c r="H7294" s="38">
        <v>1</v>
      </c>
      <c r="I7294" s="38">
        <v>1525</v>
      </c>
      <c r="J7294" s="37">
        <v>31.776249012000001</v>
      </c>
      <c r="K7294" s="37">
        <v>50.301509117999998</v>
      </c>
      <c r="L7294" s="37">
        <v>30.473218257999999</v>
      </c>
      <c r="M7294" s="37">
        <v>13.535385279</v>
      </c>
      <c r="N7294" s="37">
        <v>72.977239367999999</v>
      </c>
      <c r="O7294" s="37">
        <v>56.497261307000002</v>
      </c>
      <c r="P7294" s="37">
        <v>8.3800000000000008</v>
      </c>
      <c r="Q7294" s="37" t="s">
        <v>15680</v>
      </c>
      <c r="R7294" s="38">
        <v>36926</v>
      </c>
      <c r="S7294" s="37">
        <v>1.24211</v>
      </c>
      <c r="T7294" s="38">
        <v>1</v>
      </c>
      <c r="U7294" s="38">
        <v>0</v>
      </c>
      <c r="V7294" s="38">
        <v>1</v>
      </c>
    </row>
    <row r="7295" spans="1:22" ht="13.5" customHeight="1" x14ac:dyDescent="0.2">
      <c r="A7295" s="32" t="s">
        <v>7291</v>
      </c>
      <c r="B7295" s="32" t="s">
        <v>15062</v>
      </c>
      <c r="C7295" s="32" t="s">
        <v>18170</v>
      </c>
      <c r="D7295" s="37">
        <v>5.0572559999999998</v>
      </c>
      <c r="E7295" s="39">
        <v>519.96</v>
      </c>
      <c r="F7295" s="39">
        <v>4930</v>
      </c>
      <c r="G7295" s="39">
        <v>5356.42</v>
      </c>
      <c r="H7295" s="38">
        <v>7</v>
      </c>
      <c r="I7295" s="38">
        <v>10116</v>
      </c>
      <c r="J7295" s="37">
        <v>33.603091098999997</v>
      </c>
      <c r="K7295" s="37">
        <v>58.835075089999997</v>
      </c>
      <c r="L7295" s="37">
        <v>17.337507164000002</v>
      </c>
      <c r="M7295" s="37">
        <v>23.199648471</v>
      </c>
      <c r="N7295" s="37">
        <v>47.494935126000001</v>
      </c>
      <c r="O7295" s="37">
        <v>24.367789918</v>
      </c>
      <c r="P7295" s="37">
        <v>8.1969450102000003</v>
      </c>
      <c r="Q7295" s="37">
        <v>86.156863299999998</v>
      </c>
      <c r="R7295" s="38">
        <v>172372</v>
      </c>
      <c r="S7295" s="37">
        <v>1.24211</v>
      </c>
      <c r="T7295" s="38">
        <v>6</v>
      </c>
      <c r="U7295" s="38">
        <v>6</v>
      </c>
      <c r="V7295" s="38">
        <v>0</v>
      </c>
    </row>
    <row r="7296" spans="1:22" ht="13.5" customHeight="1" x14ac:dyDescent="0.2">
      <c r="A7296" s="32" t="s">
        <v>7292</v>
      </c>
      <c r="B7296" s="32" t="s">
        <v>15063</v>
      </c>
      <c r="C7296" s="32" t="s">
        <v>18170</v>
      </c>
      <c r="D7296" s="37">
        <v>3.785488</v>
      </c>
      <c r="E7296" s="39">
        <v>326.01</v>
      </c>
      <c r="F7296" s="39">
        <v>980</v>
      </c>
      <c r="G7296" s="39">
        <v>1035.05</v>
      </c>
      <c r="H7296" s="38">
        <v>1</v>
      </c>
      <c r="I7296" s="38">
        <v>2155</v>
      </c>
      <c r="J7296" s="37">
        <v>43.316738030000003</v>
      </c>
      <c r="K7296" s="37">
        <v>86.050461069999997</v>
      </c>
      <c r="L7296" s="37">
        <v>27.90116707</v>
      </c>
      <c r="M7296" s="37">
        <v>19.266514319999999</v>
      </c>
      <c r="N7296" s="37">
        <v>38.848979509999999</v>
      </c>
      <c r="O7296" s="37">
        <v>34.733077199999997</v>
      </c>
      <c r="P7296" s="37">
        <v>5.7951768488999997</v>
      </c>
      <c r="Q7296" s="37" t="s">
        <v>15680</v>
      </c>
      <c r="R7296" s="38">
        <v>81204</v>
      </c>
      <c r="S7296" s="37">
        <v>1.24211</v>
      </c>
      <c r="T7296" s="38">
        <v>0</v>
      </c>
      <c r="U7296" s="38">
        <v>0</v>
      </c>
      <c r="V7296" s="38">
        <v>1</v>
      </c>
    </row>
    <row r="7297" spans="1:22" ht="13.5" customHeight="1" x14ac:dyDescent="0.2">
      <c r="A7297" s="32" t="s">
        <v>7293</v>
      </c>
      <c r="B7297" s="32" t="s">
        <v>15064</v>
      </c>
      <c r="C7297" s="32" t="s">
        <v>18170</v>
      </c>
      <c r="D7297" s="37">
        <v>8.0250039999999991</v>
      </c>
      <c r="E7297" s="39">
        <v>111.01</v>
      </c>
      <c r="F7297" s="39">
        <v>745</v>
      </c>
      <c r="G7297" s="39" t="s">
        <v>15680</v>
      </c>
      <c r="H7297" s="38">
        <v>2</v>
      </c>
      <c r="I7297" s="38">
        <v>1571</v>
      </c>
      <c r="J7297" s="37" t="s">
        <v>15680</v>
      </c>
      <c r="K7297" s="37" t="s">
        <v>15680</v>
      </c>
      <c r="L7297" s="37" t="s">
        <v>15680</v>
      </c>
      <c r="M7297" s="37" t="s">
        <v>15680</v>
      </c>
      <c r="N7297" s="37" t="s">
        <v>15680</v>
      </c>
      <c r="O7297" s="37" t="s">
        <v>15680</v>
      </c>
      <c r="P7297" s="37">
        <v>5.3</v>
      </c>
      <c r="Q7297" s="37" t="s">
        <v>15680</v>
      </c>
      <c r="R7297" s="38">
        <v>38420</v>
      </c>
      <c r="S7297" s="37">
        <v>1.24211</v>
      </c>
      <c r="T7297" s="38">
        <v>1</v>
      </c>
      <c r="U7297" s="38">
        <v>2</v>
      </c>
      <c r="V7297" s="38">
        <v>0</v>
      </c>
    </row>
    <row r="7298" spans="1:22" ht="13.5" customHeight="1" x14ac:dyDescent="0.2">
      <c r="A7298" s="32" t="s">
        <v>7294</v>
      </c>
      <c r="B7298" s="32" t="s">
        <v>15065</v>
      </c>
      <c r="C7298" s="32" t="s">
        <v>18170</v>
      </c>
      <c r="D7298" s="37">
        <v>16.699950000000001</v>
      </c>
      <c r="E7298" s="39">
        <v>313.01</v>
      </c>
      <c r="F7298" s="39">
        <v>1191</v>
      </c>
      <c r="G7298" s="39">
        <v>1777.05</v>
      </c>
      <c r="H7298" s="38">
        <v>2</v>
      </c>
      <c r="I7298" s="38">
        <v>2405</v>
      </c>
      <c r="J7298" s="37">
        <v>66.866979142999995</v>
      </c>
      <c r="K7298" s="37">
        <v>76.851053340000007</v>
      </c>
      <c r="L7298" s="37">
        <v>71.680706190999999</v>
      </c>
      <c r="M7298" s="37">
        <v>14.352306099</v>
      </c>
      <c r="N7298" s="37">
        <v>60.704226140999999</v>
      </c>
      <c r="O7298" s="37">
        <v>34.098986908000001</v>
      </c>
      <c r="P7298" s="37">
        <v>8.6657975460000003</v>
      </c>
      <c r="Q7298" s="37" t="s">
        <v>15680</v>
      </c>
      <c r="R7298" s="38">
        <v>73054</v>
      </c>
      <c r="S7298" s="37">
        <v>1.24211</v>
      </c>
      <c r="T7298" s="38">
        <v>0</v>
      </c>
      <c r="U7298" s="38">
        <v>1</v>
      </c>
      <c r="V7298" s="38">
        <v>1</v>
      </c>
    </row>
    <row r="7299" spans="1:22" ht="13.5" customHeight="1" x14ac:dyDescent="0.2">
      <c r="A7299" s="32" t="s">
        <v>7295</v>
      </c>
      <c r="B7299" s="32" t="s">
        <v>15066</v>
      </c>
      <c r="C7299" s="32" t="s">
        <v>18170</v>
      </c>
      <c r="D7299" s="37">
        <v>2.392201</v>
      </c>
      <c r="E7299" s="39">
        <v>189.01</v>
      </c>
      <c r="F7299" s="39">
        <v>1027</v>
      </c>
      <c r="G7299" s="39">
        <v>1874.9</v>
      </c>
      <c r="H7299" s="38">
        <v>2</v>
      </c>
      <c r="I7299" s="38">
        <v>2263</v>
      </c>
      <c r="J7299" s="37">
        <v>30.33421616</v>
      </c>
      <c r="K7299" s="37">
        <v>70.654521340000002</v>
      </c>
      <c r="L7299" s="37">
        <v>34.74257197</v>
      </c>
      <c r="M7299" s="37">
        <v>25.780244010000001</v>
      </c>
      <c r="N7299" s="37">
        <v>56.635752410000002</v>
      </c>
      <c r="O7299" s="37">
        <v>19.31016632</v>
      </c>
      <c r="P7299" s="37">
        <v>6.0084337348999997</v>
      </c>
      <c r="Q7299" s="37" t="s">
        <v>15680</v>
      </c>
      <c r="R7299" s="38">
        <v>45814</v>
      </c>
      <c r="S7299" s="37">
        <v>1.24211</v>
      </c>
      <c r="T7299" s="38">
        <v>1</v>
      </c>
      <c r="U7299" s="38">
        <v>0</v>
      </c>
      <c r="V7299" s="38">
        <v>2</v>
      </c>
    </row>
    <row r="7300" spans="1:22" ht="13.5" customHeight="1" x14ac:dyDescent="0.2">
      <c r="A7300" s="32" t="s">
        <v>7296</v>
      </c>
      <c r="B7300" s="32" t="s">
        <v>15067</v>
      </c>
      <c r="C7300" s="32" t="s">
        <v>18170</v>
      </c>
      <c r="D7300" s="37">
        <v>2.9325510000000001</v>
      </c>
      <c r="E7300" s="39">
        <v>133</v>
      </c>
      <c r="F7300" s="39">
        <v>1166</v>
      </c>
      <c r="G7300" s="39">
        <v>468.51</v>
      </c>
      <c r="H7300" s="38">
        <v>3</v>
      </c>
      <c r="I7300" s="38">
        <v>2570</v>
      </c>
      <c r="J7300" s="37">
        <v>66.707787955000001</v>
      </c>
      <c r="K7300" s="37">
        <v>65.046123535999996</v>
      </c>
      <c r="L7300" s="37">
        <v>34.859273195</v>
      </c>
      <c r="M7300" s="37">
        <v>19.019242656999999</v>
      </c>
      <c r="N7300" s="37">
        <v>46.292198763000002</v>
      </c>
      <c r="O7300" s="37">
        <v>40.471143222999999</v>
      </c>
      <c r="P7300" s="37">
        <v>10.693310264999999</v>
      </c>
      <c r="Q7300" s="37" t="s">
        <v>15680</v>
      </c>
      <c r="R7300" s="38">
        <v>85721</v>
      </c>
      <c r="S7300" s="37">
        <v>1.24211</v>
      </c>
      <c r="T7300" s="38">
        <v>0</v>
      </c>
      <c r="U7300" s="38">
        <v>2</v>
      </c>
      <c r="V7300" s="38">
        <v>1</v>
      </c>
    </row>
    <row r="7301" spans="1:22" ht="13.5" customHeight="1" x14ac:dyDescent="0.2">
      <c r="A7301" s="32" t="s">
        <v>7297</v>
      </c>
      <c r="B7301" s="32" t="s">
        <v>15068</v>
      </c>
      <c r="C7301" s="32" t="s">
        <v>18170</v>
      </c>
      <c r="D7301" s="37">
        <v>2.3756279999999999</v>
      </c>
      <c r="E7301" s="39">
        <v>161.99</v>
      </c>
      <c r="F7301" s="39">
        <v>1465</v>
      </c>
      <c r="G7301" s="39">
        <v>785.5</v>
      </c>
      <c r="H7301" s="38">
        <v>2</v>
      </c>
      <c r="I7301" s="38">
        <v>3197</v>
      </c>
      <c r="J7301" s="37">
        <v>58.23619137</v>
      </c>
      <c r="K7301" s="37">
        <v>64.722865662000004</v>
      </c>
      <c r="L7301" s="37">
        <v>32.868155375000001</v>
      </c>
      <c r="M7301" s="37">
        <v>17.802074509000001</v>
      </c>
      <c r="N7301" s="37">
        <v>51.092458970000003</v>
      </c>
      <c r="O7301" s="37">
        <v>60.440769320000001</v>
      </c>
      <c r="P7301" s="37">
        <v>11.851176471</v>
      </c>
      <c r="Q7301" s="37" t="s">
        <v>15680</v>
      </c>
      <c r="R7301" s="38">
        <v>136317</v>
      </c>
      <c r="S7301" s="37">
        <v>1.24211</v>
      </c>
      <c r="T7301" s="38">
        <v>1</v>
      </c>
      <c r="U7301" s="38">
        <v>0</v>
      </c>
      <c r="V7301" s="38">
        <v>0</v>
      </c>
    </row>
    <row r="7302" spans="1:22" ht="13.5" customHeight="1" x14ac:dyDescent="0.2">
      <c r="A7302" s="32" t="s">
        <v>7298</v>
      </c>
      <c r="B7302" s="32" t="s">
        <v>15069</v>
      </c>
      <c r="C7302" s="32" t="s">
        <v>18170</v>
      </c>
      <c r="D7302" s="37">
        <v>6.6739269999999999</v>
      </c>
      <c r="E7302" s="39">
        <v>621.02</v>
      </c>
      <c r="F7302" s="39">
        <v>2890</v>
      </c>
      <c r="G7302" s="39">
        <v>2953.96</v>
      </c>
      <c r="H7302" s="38">
        <v>4</v>
      </c>
      <c r="I7302" s="38">
        <v>5747</v>
      </c>
      <c r="J7302" s="37">
        <v>37.600549135999998</v>
      </c>
      <c r="K7302" s="37">
        <v>63.761603586</v>
      </c>
      <c r="L7302" s="37">
        <v>25.351821996999998</v>
      </c>
      <c r="M7302" s="37">
        <v>18.028465631</v>
      </c>
      <c r="N7302" s="37">
        <v>44.863922641999999</v>
      </c>
      <c r="O7302" s="37">
        <v>29.133262057</v>
      </c>
      <c r="P7302" s="37">
        <v>12.047514451</v>
      </c>
      <c r="Q7302" s="37">
        <v>89.425639899999993</v>
      </c>
      <c r="R7302" s="38">
        <v>182084</v>
      </c>
      <c r="S7302" s="37">
        <v>1.24211</v>
      </c>
      <c r="T7302" s="38">
        <v>3</v>
      </c>
      <c r="U7302" s="38">
        <v>4</v>
      </c>
      <c r="V7302" s="38">
        <v>2</v>
      </c>
    </row>
    <row r="7303" spans="1:22" ht="13.5" customHeight="1" x14ac:dyDescent="0.2">
      <c r="A7303" s="32" t="s">
        <v>7299</v>
      </c>
      <c r="B7303" s="32" t="s">
        <v>15070</v>
      </c>
      <c r="C7303" s="32" t="s">
        <v>18170</v>
      </c>
      <c r="D7303" s="37">
        <v>2.3657550000000001</v>
      </c>
      <c r="E7303" s="39">
        <v>627</v>
      </c>
      <c r="F7303" s="39">
        <v>2930</v>
      </c>
      <c r="G7303" s="39">
        <v>2493.3200000000002</v>
      </c>
      <c r="H7303" s="38">
        <v>5</v>
      </c>
      <c r="I7303" s="38">
        <v>5928</v>
      </c>
      <c r="J7303" s="37">
        <v>40.713678637999998</v>
      </c>
      <c r="K7303" s="37">
        <v>51.827429246999998</v>
      </c>
      <c r="L7303" s="37">
        <v>15.040799453</v>
      </c>
      <c r="M7303" s="37">
        <v>23.524850950000001</v>
      </c>
      <c r="N7303" s="37">
        <v>27.581187523000001</v>
      </c>
      <c r="O7303" s="37">
        <v>25.52413602</v>
      </c>
      <c r="P7303" s="37">
        <v>11.855312158</v>
      </c>
      <c r="Q7303" s="37">
        <v>86.525172699999999</v>
      </c>
      <c r="R7303" s="38">
        <v>96729</v>
      </c>
      <c r="S7303" s="37">
        <v>1.24211</v>
      </c>
      <c r="T7303" s="38">
        <v>3</v>
      </c>
      <c r="U7303" s="38">
        <v>5</v>
      </c>
      <c r="V7303" s="38">
        <v>2</v>
      </c>
    </row>
    <row r="7304" spans="1:22" ht="13.5" customHeight="1" x14ac:dyDescent="0.2">
      <c r="A7304" s="32" t="s">
        <v>7300</v>
      </c>
      <c r="B7304" s="32" t="s">
        <v>15071</v>
      </c>
      <c r="C7304" s="32" t="s">
        <v>18170</v>
      </c>
      <c r="D7304" s="37">
        <v>15.116440000000001</v>
      </c>
      <c r="E7304" s="39">
        <v>304</v>
      </c>
      <c r="F7304" s="39">
        <v>1335</v>
      </c>
      <c r="G7304" s="39">
        <v>2275.8000000000002</v>
      </c>
      <c r="H7304" s="38">
        <v>3</v>
      </c>
      <c r="I7304" s="38">
        <v>2736</v>
      </c>
      <c r="J7304" s="37">
        <v>43.631135067999999</v>
      </c>
      <c r="K7304" s="37">
        <v>66.520931544000007</v>
      </c>
      <c r="L7304" s="37">
        <v>38.671021074000002</v>
      </c>
      <c r="M7304" s="37">
        <v>14.055637859000001</v>
      </c>
      <c r="N7304" s="37">
        <v>51.682263616999997</v>
      </c>
      <c r="O7304" s="37">
        <v>16.215627570999999</v>
      </c>
      <c r="P7304" s="37">
        <v>7.2662128088999998</v>
      </c>
      <c r="Q7304" s="37" t="s">
        <v>15680</v>
      </c>
      <c r="R7304" s="38">
        <v>73772</v>
      </c>
      <c r="S7304" s="37">
        <v>1.24211</v>
      </c>
      <c r="T7304" s="38">
        <v>1</v>
      </c>
      <c r="U7304" s="38">
        <v>3</v>
      </c>
      <c r="V7304" s="38">
        <v>1</v>
      </c>
    </row>
    <row r="7305" spans="1:22" ht="13.5" customHeight="1" x14ac:dyDescent="0.2">
      <c r="A7305" s="32" t="s">
        <v>7301</v>
      </c>
      <c r="B7305" s="32" t="s">
        <v>15072</v>
      </c>
      <c r="C7305" s="32" t="s">
        <v>18170</v>
      </c>
      <c r="D7305" s="37">
        <v>5.9824719999999996</v>
      </c>
      <c r="E7305" s="39">
        <v>435</v>
      </c>
      <c r="F7305" s="39">
        <v>2738</v>
      </c>
      <c r="G7305" s="39">
        <v>2478.69</v>
      </c>
      <c r="H7305" s="38">
        <v>4</v>
      </c>
      <c r="I7305" s="38">
        <v>5342</v>
      </c>
      <c r="J7305" s="37">
        <v>29.810582883999999</v>
      </c>
      <c r="K7305" s="37">
        <v>39.670644957</v>
      </c>
      <c r="L7305" s="37">
        <v>9.2379321047000005</v>
      </c>
      <c r="M7305" s="37">
        <v>18.947560033999999</v>
      </c>
      <c r="N7305" s="37">
        <v>24.772466060999999</v>
      </c>
      <c r="O7305" s="37">
        <v>22.295078332999999</v>
      </c>
      <c r="P7305" s="37">
        <v>7.2109278350999997</v>
      </c>
      <c r="Q7305" s="37">
        <v>77.590919499999998</v>
      </c>
      <c r="R7305" s="38">
        <v>187619</v>
      </c>
      <c r="S7305" s="37">
        <v>1.24211</v>
      </c>
      <c r="T7305" s="38">
        <v>2</v>
      </c>
      <c r="U7305" s="38">
        <v>3</v>
      </c>
      <c r="V7305" s="38">
        <v>1</v>
      </c>
    </row>
    <row r="7306" spans="1:22" ht="13.5" customHeight="1" x14ac:dyDescent="0.2">
      <c r="A7306" s="32" t="s">
        <v>7302</v>
      </c>
      <c r="B7306" s="32" t="s">
        <v>15073</v>
      </c>
      <c r="C7306" s="32" t="s">
        <v>18170</v>
      </c>
      <c r="D7306" s="37">
        <v>1.994415</v>
      </c>
      <c r="E7306" s="39">
        <v>238.01</v>
      </c>
      <c r="F7306" s="39">
        <v>1136</v>
      </c>
      <c r="G7306" s="39">
        <v>519.4</v>
      </c>
      <c r="H7306" s="38">
        <v>1</v>
      </c>
      <c r="I7306" s="38">
        <v>2471</v>
      </c>
      <c r="J7306" s="37">
        <v>89.109867108000003</v>
      </c>
      <c r="K7306" s="37">
        <v>62.081999531000001</v>
      </c>
      <c r="L7306" s="37">
        <v>37.828192799</v>
      </c>
      <c r="M7306" s="37">
        <v>19.316287726999999</v>
      </c>
      <c r="N7306" s="37">
        <v>35.105889654999999</v>
      </c>
      <c r="O7306" s="37">
        <v>35.916400260000003</v>
      </c>
      <c r="P7306" s="37">
        <v>6.5460000000000003</v>
      </c>
      <c r="Q7306" s="37" t="s">
        <v>15680</v>
      </c>
      <c r="R7306" s="38">
        <v>59099</v>
      </c>
      <c r="S7306" s="37">
        <v>1.24211</v>
      </c>
      <c r="T7306" s="38">
        <v>0</v>
      </c>
      <c r="U7306" s="38">
        <v>0</v>
      </c>
      <c r="V7306" s="38">
        <v>1</v>
      </c>
    </row>
    <row r="7307" spans="1:22" ht="13.5" customHeight="1" x14ac:dyDescent="0.2">
      <c r="A7307" s="32" t="s">
        <v>7303</v>
      </c>
      <c r="B7307" s="32" t="s">
        <v>15074</v>
      </c>
      <c r="C7307" s="32" t="s">
        <v>18170</v>
      </c>
      <c r="D7307" s="37">
        <v>14.174620000000001</v>
      </c>
      <c r="E7307" s="39">
        <v>513.99</v>
      </c>
      <c r="F7307" s="39">
        <v>1954</v>
      </c>
      <c r="G7307" s="39">
        <v>3088.57</v>
      </c>
      <c r="H7307" s="38">
        <v>2</v>
      </c>
      <c r="I7307" s="38">
        <v>3938</v>
      </c>
      <c r="J7307" s="37">
        <v>47.452013563999998</v>
      </c>
      <c r="K7307" s="37">
        <v>73.144479774999994</v>
      </c>
      <c r="L7307" s="37">
        <v>35.847258388999997</v>
      </c>
      <c r="M7307" s="37">
        <v>20.251765844000001</v>
      </c>
      <c r="N7307" s="37">
        <v>95.542268651000001</v>
      </c>
      <c r="O7307" s="37">
        <v>24.855569296999999</v>
      </c>
      <c r="P7307" s="37">
        <v>6.2177377892000001</v>
      </c>
      <c r="Q7307" s="37">
        <v>86.634203099999993</v>
      </c>
      <c r="R7307" s="38">
        <v>180994</v>
      </c>
      <c r="S7307" s="37">
        <v>1.24211</v>
      </c>
      <c r="T7307" s="38">
        <v>0</v>
      </c>
      <c r="U7307" s="38">
        <v>1</v>
      </c>
      <c r="V7307" s="38">
        <v>1</v>
      </c>
    </row>
    <row r="7308" spans="1:22" ht="13.5" customHeight="1" x14ac:dyDescent="0.2">
      <c r="A7308" s="32" t="s">
        <v>7304</v>
      </c>
      <c r="B7308" s="32" t="s">
        <v>15075</v>
      </c>
      <c r="C7308" s="32" t="s">
        <v>18170</v>
      </c>
      <c r="D7308" s="37">
        <v>5.6012680000000001</v>
      </c>
      <c r="E7308" s="39">
        <v>253.01</v>
      </c>
      <c r="F7308" s="39">
        <v>1015</v>
      </c>
      <c r="G7308" s="39">
        <v>1696.54</v>
      </c>
      <c r="H7308" s="38">
        <v>2</v>
      </c>
      <c r="I7308" s="38">
        <v>2516</v>
      </c>
      <c r="J7308" s="37">
        <v>43.543037929999997</v>
      </c>
      <c r="K7308" s="37">
        <v>56.991111289999999</v>
      </c>
      <c r="L7308" s="37">
        <v>34.777419709999997</v>
      </c>
      <c r="M7308" s="37">
        <v>18.225988449999999</v>
      </c>
      <c r="N7308" s="37">
        <v>67.699859470000007</v>
      </c>
      <c r="O7308" s="37">
        <v>9.993455956</v>
      </c>
      <c r="P7308" s="37">
        <v>6.2229765012999998</v>
      </c>
      <c r="Q7308" s="37" t="s">
        <v>15680</v>
      </c>
      <c r="R7308" s="38">
        <v>57369</v>
      </c>
      <c r="S7308" s="37">
        <v>1.24211</v>
      </c>
      <c r="T7308" s="38">
        <v>1</v>
      </c>
      <c r="U7308" s="38">
        <v>1</v>
      </c>
      <c r="V7308" s="38">
        <v>1</v>
      </c>
    </row>
    <row r="7309" spans="1:22" ht="13.5" customHeight="1" x14ac:dyDescent="0.2">
      <c r="A7309" s="32" t="s">
        <v>7305</v>
      </c>
      <c r="B7309" s="32" t="s">
        <v>15076</v>
      </c>
      <c r="C7309" s="32" t="s">
        <v>18170</v>
      </c>
      <c r="D7309" s="37">
        <v>2.1779709999999999</v>
      </c>
      <c r="E7309" s="39">
        <v>160</v>
      </c>
      <c r="F7309" s="39">
        <v>914</v>
      </c>
      <c r="G7309" s="39">
        <v>429.34</v>
      </c>
      <c r="H7309" s="38">
        <v>3</v>
      </c>
      <c r="I7309" s="38">
        <v>1820</v>
      </c>
      <c r="J7309" s="37">
        <v>89.612346529999996</v>
      </c>
      <c r="K7309" s="37">
        <v>76.034582180000001</v>
      </c>
      <c r="L7309" s="37">
        <v>28.844221319999999</v>
      </c>
      <c r="M7309" s="37">
        <v>18.618344440000001</v>
      </c>
      <c r="N7309" s="37">
        <v>27.903518290000001</v>
      </c>
      <c r="O7309" s="37">
        <v>15.112093440000001</v>
      </c>
      <c r="P7309" s="37">
        <v>5.8892597968000002</v>
      </c>
      <c r="Q7309" s="37" t="s">
        <v>15680</v>
      </c>
      <c r="R7309" s="38">
        <v>34684</v>
      </c>
      <c r="S7309" s="37">
        <v>1.24211</v>
      </c>
      <c r="T7309" s="38">
        <v>2</v>
      </c>
      <c r="U7309" s="38">
        <v>3</v>
      </c>
      <c r="V7309" s="38">
        <v>1</v>
      </c>
    </row>
    <row r="7310" spans="1:22" ht="13.5" customHeight="1" x14ac:dyDescent="0.2">
      <c r="A7310" s="32" t="s">
        <v>7306</v>
      </c>
      <c r="B7310" s="32" t="s">
        <v>15077</v>
      </c>
      <c r="C7310" s="32" t="s">
        <v>18170</v>
      </c>
      <c r="D7310" s="37">
        <v>11.96599</v>
      </c>
      <c r="E7310" s="39">
        <v>194.02</v>
      </c>
      <c r="F7310" s="39">
        <v>2205</v>
      </c>
      <c r="G7310" s="39">
        <v>2586.91</v>
      </c>
      <c r="H7310" s="38">
        <v>7</v>
      </c>
      <c r="I7310" s="38">
        <v>4731</v>
      </c>
      <c r="J7310" s="37">
        <v>37.685136819999997</v>
      </c>
      <c r="K7310" s="37">
        <v>63.083371294000003</v>
      </c>
      <c r="L7310" s="37">
        <v>22.326412542</v>
      </c>
      <c r="M7310" s="37">
        <v>29.923681152</v>
      </c>
      <c r="N7310" s="37">
        <v>49.853488581000001</v>
      </c>
      <c r="O7310" s="37">
        <v>23.874150630999999</v>
      </c>
      <c r="P7310" s="37">
        <v>11.39497076</v>
      </c>
      <c r="Q7310" s="37">
        <v>74.749499099999994</v>
      </c>
      <c r="R7310" s="38">
        <v>142809</v>
      </c>
      <c r="S7310" s="37">
        <v>1.24211</v>
      </c>
      <c r="T7310" s="38">
        <v>6</v>
      </c>
      <c r="U7310" s="38">
        <v>5</v>
      </c>
      <c r="V7310" s="38">
        <v>0</v>
      </c>
    </row>
    <row r="7311" spans="1:22" ht="13.5" customHeight="1" x14ac:dyDescent="0.2">
      <c r="A7311" s="32" t="s">
        <v>7307</v>
      </c>
      <c r="B7311" s="32" t="s">
        <v>15078</v>
      </c>
      <c r="C7311" s="32" t="s">
        <v>18170</v>
      </c>
      <c r="D7311" s="37">
        <v>6.532222</v>
      </c>
      <c r="E7311" s="39">
        <v>442</v>
      </c>
      <c r="F7311" s="39">
        <v>1478</v>
      </c>
      <c r="G7311" s="39">
        <v>2577.14</v>
      </c>
      <c r="H7311" s="38">
        <v>2</v>
      </c>
      <c r="I7311" s="38">
        <v>2914</v>
      </c>
      <c r="J7311" s="37">
        <v>24.393192216999999</v>
      </c>
      <c r="K7311" s="37">
        <v>53.256967752000001</v>
      </c>
      <c r="L7311" s="37">
        <v>22.518680651</v>
      </c>
      <c r="M7311" s="37">
        <v>12.418001555</v>
      </c>
      <c r="N7311" s="37">
        <v>36.516343386000003</v>
      </c>
      <c r="O7311" s="37">
        <v>11.082829930999999</v>
      </c>
      <c r="P7311" s="37">
        <v>11.12295082</v>
      </c>
      <c r="Q7311" s="37" t="s">
        <v>15680</v>
      </c>
      <c r="R7311" s="38">
        <v>92291</v>
      </c>
      <c r="S7311" s="37">
        <v>1.24211</v>
      </c>
      <c r="T7311" s="38">
        <v>1</v>
      </c>
      <c r="U7311" s="38">
        <v>2</v>
      </c>
      <c r="V7311" s="38">
        <v>0</v>
      </c>
    </row>
    <row r="7312" spans="1:22" ht="13.5" customHeight="1" x14ac:dyDescent="0.2">
      <c r="A7312" s="32" t="s">
        <v>7308</v>
      </c>
      <c r="B7312" s="32" t="s">
        <v>15079</v>
      </c>
      <c r="C7312" s="32" t="s">
        <v>18170</v>
      </c>
      <c r="D7312" s="37">
        <v>5.0564539999999996</v>
      </c>
      <c r="E7312" s="39">
        <v>570.02</v>
      </c>
      <c r="F7312" s="39">
        <v>3391</v>
      </c>
      <c r="G7312" s="39">
        <v>6127.53</v>
      </c>
      <c r="H7312" s="38">
        <v>4</v>
      </c>
      <c r="I7312" s="38">
        <v>7728</v>
      </c>
      <c r="J7312" s="37">
        <v>40.687394027000003</v>
      </c>
      <c r="K7312" s="37">
        <v>68.311561702000006</v>
      </c>
      <c r="L7312" s="37">
        <v>50.033408371999997</v>
      </c>
      <c r="M7312" s="37">
        <v>25.379315885</v>
      </c>
      <c r="N7312" s="37">
        <v>80.159576979999997</v>
      </c>
      <c r="O7312" s="37">
        <v>21.447594597999998</v>
      </c>
      <c r="P7312" s="37">
        <v>7.2812726112000004</v>
      </c>
      <c r="Q7312" s="37">
        <v>94.781020900000001</v>
      </c>
      <c r="R7312" s="38">
        <v>171932</v>
      </c>
      <c r="S7312" s="37">
        <v>1.24211</v>
      </c>
      <c r="T7312" s="38">
        <v>1</v>
      </c>
      <c r="U7312" s="38">
        <v>4</v>
      </c>
      <c r="V7312" s="38">
        <v>0</v>
      </c>
    </row>
    <row r="7313" spans="1:22" ht="13.5" customHeight="1" x14ac:dyDescent="0.2">
      <c r="A7313" s="32" t="s">
        <v>7309</v>
      </c>
      <c r="B7313" s="32" t="s">
        <v>15080</v>
      </c>
      <c r="C7313" s="32" t="s">
        <v>18170</v>
      </c>
      <c r="D7313" s="37">
        <v>5.9550679999999998</v>
      </c>
      <c r="E7313" s="39">
        <v>280</v>
      </c>
      <c r="F7313" s="39">
        <v>2477</v>
      </c>
      <c r="G7313" s="39">
        <v>4053.15</v>
      </c>
      <c r="H7313" s="38">
        <v>3</v>
      </c>
      <c r="I7313" s="38">
        <v>4638</v>
      </c>
      <c r="J7313" s="37">
        <v>10.987564266</v>
      </c>
      <c r="K7313" s="37">
        <v>42.296272596000001</v>
      </c>
      <c r="L7313" s="37">
        <v>1.5379926688000001</v>
      </c>
      <c r="M7313" s="37">
        <v>15.511599542000001</v>
      </c>
      <c r="N7313" s="37">
        <v>39.796264739999998</v>
      </c>
      <c r="O7313" s="37">
        <v>30.871975174999999</v>
      </c>
      <c r="P7313" s="37">
        <v>7.4827173347000002</v>
      </c>
      <c r="Q7313" s="37">
        <v>58.995331200000003</v>
      </c>
      <c r="R7313" s="38">
        <v>182501</v>
      </c>
      <c r="S7313" s="37">
        <v>1.24211</v>
      </c>
      <c r="T7313" s="38">
        <v>3</v>
      </c>
      <c r="U7313" s="38">
        <v>3</v>
      </c>
      <c r="V7313" s="38">
        <v>1</v>
      </c>
    </row>
    <row r="7314" spans="1:22" ht="13.5" customHeight="1" x14ac:dyDescent="0.2">
      <c r="A7314" s="32" t="s">
        <v>7310</v>
      </c>
      <c r="B7314" s="32" t="s">
        <v>15081</v>
      </c>
      <c r="C7314" s="32" t="s">
        <v>18170</v>
      </c>
      <c r="D7314" s="37">
        <v>7.218674</v>
      </c>
      <c r="E7314" s="39">
        <v>536.99</v>
      </c>
      <c r="F7314" s="39">
        <v>2603</v>
      </c>
      <c r="G7314" s="39">
        <v>4326.5200000000004</v>
      </c>
      <c r="H7314" s="38">
        <v>3</v>
      </c>
      <c r="I7314" s="38">
        <v>5243</v>
      </c>
      <c r="J7314" s="37">
        <v>8.1197145760999998</v>
      </c>
      <c r="K7314" s="37">
        <v>32.505639082999998</v>
      </c>
      <c r="L7314" s="37">
        <v>3.3752603306000002</v>
      </c>
      <c r="M7314" s="37">
        <v>19.129328416</v>
      </c>
      <c r="N7314" s="37">
        <v>31.185784114</v>
      </c>
      <c r="O7314" s="37">
        <v>20.477531443</v>
      </c>
      <c r="P7314" s="37">
        <v>11.878640776999999</v>
      </c>
      <c r="Q7314" s="37">
        <v>75.186091099999999</v>
      </c>
      <c r="R7314" s="38">
        <v>97680</v>
      </c>
      <c r="S7314" s="37">
        <v>1.24211</v>
      </c>
      <c r="T7314" s="38">
        <v>2</v>
      </c>
      <c r="U7314" s="38">
        <v>3</v>
      </c>
      <c r="V7314" s="38">
        <v>1</v>
      </c>
    </row>
    <row r="7315" spans="1:22" ht="13.5" customHeight="1" x14ac:dyDescent="0.2">
      <c r="A7315" s="32" t="s">
        <v>7311</v>
      </c>
      <c r="B7315" s="32" t="s">
        <v>15082</v>
      </c>
      <c r="C7315" s="32" t="s">
        <v>18170</v>
      </c>
      <c r="D7315" s="37">
        <v>5.8321379999999996</v>
      </c>
      <c r="E7315" s="39">
        <v>631.01</v>
      </c>
      <c r="F7315" s="39">
        <v>3616</v>
      </c>
      <c r="G7315" s="39">
        <v>5985.74</v>
      </c>
      <c r="H7315" s="38">
        <v>4</v>
      </c>
      <c r="I7315" s="38">
        <v>7322</v>
      </c>
      <c r="J7315" s="37">
        <v>9.5702328588000007</v>
      </c>
      <c r="K7315" s="37">
        <v>34.618269603999998</v>
      </c>
      <c r="L7315" s="37">
        <v>4.4666280596999997</v>
      </c>
      <c r="M7315" s="37">
        <v>19.074488595999998</v>
      </c>
      <c r="N7315" s="37">
        <v>33.178345657000001</v>
      </c>
      <c r="O7315" s="37">
        <v>21.011808364</v>
      </c>
      <c r="P7315" s="37">
        <v>11.864018786999999</v>
      </c>
      <c r="Q7315" s="37">
        <v>82.5750168</v>
      </c>
      <c r="R7315" s="38">
        <v>316347</v>
      </c>
      <c r="S7315" s="37">
        <v>1.24211</v>
      </c>
      <c r="T7315" s="38">
        <v>2</v>
      </c>
      <c r="U7315" s="38">
        <v>4</v>
      </c>
      <c r="V7315" s="38">
        <v>1</v>
      </c>
    </row>
    <row r="7316" spans="1:22" ht="13.5" customHeight="1" x14ac:dyDescent="0.2">
      <c r="A7316" s="32" t="s">
        <v>7312</v>
      </c>
      <c r="B7316" s="32" t="s">
        <v>15083</v>
      </c>
      <c r="C7316" s="32" t="s">
        <v>18170</v>
      </c>
      <c r="D7316" s="37">
        <v>5.6013169999999999</v>
      </c>
      <c r="E7316" s="39">
        <v>193.99</v>
      </c>
      <c r="F7316" s="39">
        <v>784</v>
      </c>
      <c r="G7316" s="39">
        <v>1271.21</v>
      </c>
      <c r="H7316" s="38">
        <v>1</v>
      </c>
      <c r="I7316" s="38">
        <v>1639</v>
      </c>
      <c r="J7316" s="37">
        <v>63.759157250000001</v>
      </c>
      <c r="K7316" s="37">
        <v>74.168185649999998</v>
      </c>
      <c r="L7316" s="37">
        <v>87.043866469999998</v>
      </c>
      <c r="M7316" s="37">
        <v>17.66327978</v>
      </c>
      <c r="N7316" s="37">
        <v>72.556356289999997</v>
      </c>
      <c r="O7316" s="37">
        <v>33.769459910000002</v>
      </c>
      <c r="P7316" s="37">
        <v>6.0398963731000004</v>
      </c>
      <c r="Q7316" s="37" t="s">
        <v>15680</v>
      </c>
      <c r="R7316" s="38">
        <v>35175</v>
      </c>
      <c r="S7316" s="37">
        <v>1.24211</v>
      </c>
      <c r="T7316" s="38">
        <v>0</v>
      </c>
      <c r="U7316" s="38">
        <v>0</v>
      </c>
      <c r="V7316" s="38">
        <v>1</v>
      </c>
    </row>
    <row r="7317" spans="1:22" ht="13.5" customHeight="1" x14ac:dyDescent="0.2">
      <c r="A7317" s="32" t="s">
        <v>7313</v>
      </c>
      <c r="B7317" s="32" t="s">
        <v>15084</v>
      </c>
      <c r="C7317" s="32" t="s">
        <v>18170</v>
      </c>
      <c r="D7317" s="37">
        <v>6.5457599999999996</v>
      </c>
      <c r="E7317" s="39">
        <v>340</v>
      </c>
      <c r="F7317" s="39">
        <v>1111</v>
      </c>
      <c r="G7317" s="39">
        <v>1522.6</v>
      </c>
      <c r="H7317" s="38">
        <v>1</v>
      </c>
      <c r="I7317" s="38">
        <v>2227</v>
      </c>
      <c r="J7317" s="37">
        <v>52.862309216</v>
      </c>
      <c r="K7317" s="37">
        <v>70.311209653999995</v>
      </c>
      <c r="L7317" s="37">
        <v>40.626377437000002</v>
      </c>
      <c r="M7317" s="37">
        <v>14.820735481</v>
      </c>
      <c r="N7317" s="37">
        <v>53.836428865000002</v>
      </c>
      <c r="O7317" s="37">
        <v>20.395684763999999</v>
      </c>
      <c r="P7317" s="37">
        <v>11.898918919</v>
      </c>
      <c r="Q7317" s="37" t="s">
        <v>15680</v>
      </c>
      <c r="R7317" s="38">
        <v>98291</v>
      </c>
      <c r="S7317" s="37">
        <v>1.24211</v>
      </c>
      <c r="T7317" s="38">
        <v>0</v>
      </c>
      <c r="U7317" s="38">
        <v>1</v>
      </c>
      <c r="V7317" s="38">
        <v>1</v>
      </c>
    </row>
    <row r="7318" spans="1:22" ht="13.5" customHeight="1" x14ac:dyDescent="0.2">
      <c r="A7318" s="32" t="s">
        <v>7314</v>
      </c>
      <c r="B7318" s="32" t="s">
        <v>15085</v>
      </c>
      <c r="C7318" s="32" t="s">
        <v>18170</v>
      </c>
      <c r="D7318" s="37">
        <v>5.7034219999999998</v>
      </c>
      <c r="E7318" s="39">
        <v>152.03</v>
      </c>
      <c r="F7318" s="39">
        <v>2194</v>
      </c>
      <c r="G7318" s="39">
        <v>3236.29</v>
      </c>
      <c r="H7318" s="38">
        <v>3</v>
      </c>
      <c r="I7318" s="38">
        <v>6332</v>
      </c>
      <c r="J7318" s="37">
        <v>6.2045282775999997</v>
      </c>
      <c r="K7318" s="37">
        <v>21.322090348</v>
      </c>
      <c r="L7318" s="37">
        <v>14.737294299</v>
      </c>
      <c r="M7318" s="37">
        <v>37.026879928</v>
      </c>
      <c r="N7318" s="37">
        <v>69.049564259999997</v>
      </c>
      <c r="O7318" s="37">
        <v>41.366818786000003</v>
      </c>
      <c r="P7318" s="37">
        <v>8.3660240087000002</v>
      </c>
      <c r="Q7318" s="37">
        <v>87.739972199999997</v>
      </c>
      <c r="R7318" s="38">
        <v>75937</v>
      </c>
      <c r="S7318" s="37">
        <v>1.24211</v>
      </c>
      <c r="T7318" s="38">
        <v>1</v>
      </c>
      <c r="U7318" s="38">
        <v>3</v>
      </c>
      <c r="V7318" s="38">
        <v>1</v>
      </c>
    </row>
    <row r="7319" spans="1:22" ht="13.5" customHeight="1" x14ac:dyDescent="0.2">
      <c r="A7319" s="32" t="s">
        <v>7315</v>
      </c>
      <c r="B7319" s="32" t="s">
        <v>15086</v>
      </c>
      <c r="C7319" s="32" t="s">
        <v>18170</v>
      </c>
      <c r="D7319" s="37">
        <v>4.9713909999999997</v>
      </c>
      <c r="E7319" s="39">
        <v>178.01</v>
      </c>
      <c r="F7319" s="39">
        <v>1536</v>
      </c>
      <c r="G7319" s="39">
        <v>578.4</v>
      </c>
      <c r="H7319" s="38">
        <v>1</v>
      </c>
      <c r="I7319" s="38">
        <v>3185</v>
      </c>
      <c r="J7319" s="37">
        <v>54.594789667000001</v>
      </c>
      <c r="K7319" s="37">
        <v>64.381597424999995</v>
      </c>
      <c r="L7319" s="37">
        <v>32.365975396000003</v>
      </c>
      <c r="M7319" s="37">
        <v>17.591987939999999</v>
      </c>
      <c r="N7319" s="37">
        <v>48.764830019999998</v>
      </c>
      <c r="O7319" s="37">
        <v>41.701488253000001</v>
      </c>
      <c r="P7319" s="37">
        <v>6.8031393889</v>
      </c>
      <c r="Q7319" s="37" t="s">
        <v>15680</v>
      </c>
      <c r="R7319" s="38">
        <v>84273</v>
      </c>
      <c r="S7319" s="37">
        <v>1.24211</v>
      </c>
      <c r="T7319" s="38">
        <v>0</v>
      </c>
      <c r="U7319" s="38">
        <v>0</v>
      </c>
      <c r="V7319" s="38">
        <v>1</v>
      </c>
    </row>
    <row r="7320" spans="1:22" ht="13.5" customHeight="1" x14ac:dyDescent="0.2">
      <c r="A7320" s="32" t="s">
        <v>7316</v>
      </c>
      <c r="B7320" s="32" t="s">
        <v>15087</v>
      </c>
      <c r="C7320" s="32" t="s">
        <v>18170</v>
      </c>
      <c r="D7320" s="37">
        <v>4.6679069999999996</v>
      </c>
      <c r="E7320" s="39">
        <v>190.98</v>
      </c>
      <c r="F7320" s="39">
        <v>2081</v>
      </c>
      <c r="G7320" s="39">
        <v>1317.25</v>
      </c>
      <c r="H7320" s="38">
        <v>2</v>
      </c>
      <c r="I7320" s="38">
        <v>4752</v>
      </c>
      <c r="J7320" s="37">
        <v>60.622055244999999</v>
      </c>
      <c r="K7320" s="37">
        <v>69.297422069999996</v>
      </c>
      <c r="L7320" s="37">
        <v>33.397975234</v>
      </c>
      <c r="M7320" s="37">
        <v>21.331672789999999</v>
      </c>
      <c r="N7320" s="37">
        <v>53.092689710999998</v>
      </c>
      <c r="O7320" s="37">
        <v>41.513462007999998</v>
      </c>
      <c r="P7320" s="37">
        <v>11.842896839</v>
      </c>
      <c r="Q7320" s="37">
        <v>61.023192999999999</v>
      </c>
      <c r="R7320" s="38">
        <v>102576</v>
      </c>
      <c r="S7320" s="37">
        <v>1.24211</v>
      </c>
      <c r="T7320" s="38">
        <v>1</v>
      </c>
      <c r="U7320" s="38">
        <v>2</v>
      </c>
      <c r="V7320" s="38">
        <v>1</v>
      </c>
    </row>
    <row r="7321" spans="1:22" ht="13.5" customHeight="1" x14ac:dyDescent="0.2">
      <c r="A7321" s="32" t="s">
        <v>7317</v>
      </c>
      <c r="B7321" s="32" t="s">
        <v>15088</v>
      </c>
      <c r="C7321" s="32" t="s">
        <v>18170</v>
      </c>
      <c r="D7321" s="37">
        <v>8.2874370000000006</v>
      </c>
      <c r="E7321" s="39">
        <v>286.99</v>
      </c>
      <c r="F7321" s="39">
        <v>1199</v>
      </c>
      <c r="G7321" s="39">
        <v>2130.61</v>
      </c>
      <c r="H7321" s="38">
        <v>1</v>
      </c>
      <c r="I7321" s="38">
        <v>2586</v>
      </c>
      <c r="J7321" s="37">
        <v>73.395998661999997</v>
      </c>
      <c r="K7321" s="37">
        <v>79.431606165000005</v>
      </c>
      <c r="L7321" s="37">
        <v>65.388336276999993</v>
      </c>
      <c r="M7321" s="37">
        <v>23.942182352</v>
      </c>
      <c r="N7321" s="37">
        <v>61.008681975999998</v>
      </c>
      <c r="O7321" s="37">
        <v>11.646893653999999</v>
      </c>
      <c r="P7321" s="37">
        <v>7.7646098003999997</v>
      </c>
      <c r="Q7321" s="37" t="s">
        <v>15680</v>
      </c>
      <c r="R7321" s="38">
        <v>70456</v>
      </c>
      <c r="S7321" s="37">
        <v>1.24211</v>
      </c>
      <c r="T7321" s="38">
        <v>0</v>
      </c>
      <c r="U7321" s="38">
        <v>1</v>
      </c>
      <c r="V7321" s="38">
        <v>1</v>
      </c>
    </row>
    <row r="7322" spans="1:22" ht="13.5" customHeight="1" x14ac:dyDescent="0.2">
      <c r="A7322" s="32" t="s">
        <v>7318</v>
      </c>
      <c r="B7322" s="32" t="s">
        <v>15089</v>
      </c>
      <c r="C7322" s="32" t="s">
        <v>18111</v>
      </c>
      <c r="D7322" s="37">
        <v>6.9984650000000004</v>
      </c>
      <c r="E7322" s="39">
        <v>862.02</v>
      </c>
      <c r="F7322" s="39">
        <v>2504</v>
      </c>
      <c r="G7322" s="39">
        <v>2819.19</v>
      </c>
      <c r="H7322" s="38">
        <v>3</v>
      </c>
      <c r="I7322" s="38">
        <v>5245</v>
      </c>
      <c r="J7322" s="37">
        <v>62.401246495000002</v>
      </c>
      <c r="K7322" s="37">
        <v>40.574870222000001</v>
      </c>
      <c r="L7322" s="37">
        <v>48.083582749000001</v>
      </c>
      <c r="M7322" s="37">
        <v>8.1964596660000009</v>
      </c>
      <c r="N7322" s="37">
        <v>38.665306970000003</v>
      </c>
      <c r="O7322" s="37">
        <v>31.023529569000001</v>
      </c>
      <c r="P7322" s="37">
        <v>10.016105033000001</v>
      </c>
      <c r="Q7322" s="37">
        <v>66.897083899999998</v>
      </c>
      <c r="R7322" s="38">
        <v>128937</v>
      </c>
      <c r="S7322" s="37">
        <v>0.86275000000000002</v>
      </c>
      <c r="T7322" s="38">
        <v>1</v>
      </c>
      <c r="U7322" s="38">
        <v>0</v>
      </c>
      <c r="V7322" s="38">
        <v>1</v>
      </c>
    </row>
    <row r="7323" spans="1:22" ht="13.5" customHeight="1" x14ac:dyDescent="0.2">
      <c r="A7323" s="32" t="s">
        <v>7319</v>
      </c>
      <c r="B7323" s="32" t="s">
        <v>15090</v>
      </c>
      <c r="C7323" s="32" t="s">
        <v>18111</v>
      </c>
      <c r="D7323" s="37">
        <v>11.487500000000001</v>
      </c>
      <c r="E7323" s="39">
        <v>733</v>
      </c>
      <c r="F7323" s="39">
        <v>2486</v>
      </c>
      <c r="G7323" s="39">
        <v>3807.26</v>
      </c>
      <c r="H7323" s="38">
        <v>3</v>
      </c>
      <c r="I7323" s="38">
        <v>5001</v>
      </c>
      <c r="J7323" s="37">
        <v>64.517020415000005</v>
      </c>
      <c r="K7323" s="37">
        <v>57.998088385999999</v>
      </c>
      <c r="L7323" s="37">
        <v>62.990741221</v>
      </c>
      <c r="M7323" s="37">
        <v>6.023638847</v>
      </c>
      <c r="N7323" s="37">
        <v>57.348310431999998</v>
      </c>
      <c r="O7323" s="37">
        <v>23.828207576000001</v>
      </c>
      <c r="P7323" s="37">
        <v>10.128963685</v>
      </c>
      <c r="Q7323" s="37">
        <v>89.578772000000001</v>
      </c>
      <c r="R7323" s="38">
        <v>154779</v>
      </c>
      <c r="S7323" s="37">
        <v>0.86275000000000002</v>
      </c>
      <c r="T7323" s="38">
        <v>1</v>
      </c>
      <c r="U7323" s="38">
        <v>2</v>
      </c>
      <c r="V7323" s="38">
        <v>0</v>
      </c>
    </row>
    <row r="7324" spans="1:22" ht="13.5" customHeight="1" x14ac:dyDescent="0.2">
      <c r="A7324" s="32" t="s">
        <v>7320</v>
      </c>
      <c r="B7324" s="32" t="s">
        <v>15091</v>
      </c>
      <c r="C7324" s="32" t="s">
        <v>18111</v>
      </c>
      <c r="D7324" s="37">
        <v>4.1817599999999997</v>
      </c>
      <c r="E7324" s="39">
        <v>319.97000000000003</v>
      </c>
      <c r="F7324" s="39">
        <v>3165</v>
      </c>
      <c r="G7324" s="39">
        <v>1850.29</v>
      </c>
      <c r="H7324" s="38">
        <v>2</v>
      </c>
      <c r="I7324" s="38">
        <v>6687</v>
      </c>
      <c r="J7324" s="37">
        <v>86.975948146999997</v>
      </c>
      <c r="K7324" s="37">
        <v>51.685332324999997</v>
      </c>
      <c r="L7324" s="37">
        <v>65.846436599</v>
      </c>
      <c r="M7324" s="37">
        <v>10.196663825</v>
      </c>
      <c r="N7324" s="37">
        <v>39.748549161</v>
      </c>
      <c r="O7324" s="37">
        <v>43.553124148000002</v>
      </c>
      <c r="P7324" s="37">
        <v>10.081462546999999</v>
      </c>
      <c r="Q7324" s="37">
        <v>42.526945400000002</v>
      </c>
      <c r="R7324" s="38">
        <v>212467</v>
      </c>
      <c r="S7324" s="37">
        <v>0.86275000000000002</v>
      </c>
      <c r="T7324" s="38">
        <v>1</v>
      </c>
      <c r="U7324" s="38">
        <v>1</v>
      </c>
      <c r="V7324" s="38">
        <v>1</v>
      </c>
    </row>
    <row r="7325" spans="1:22" ht="13.5" customHeight="1" x14ac:dyDescent="0.2">
      <c r="A7325" s="32" t="s">
        <v>7321</v>
      </c>
      <c r="B7325" s="32" t="s">
        <v>15092</v>
      </c>
      <c r="C7325" s="32" t="s">
        <v>18111</v>
      </c>
      <c r="D7325" s="37">
        <v>5.6345729999999996</v>
      </c>
      <c r="E7325" s="39">
        <v>662.02</v>
      </c>
      <c r="F7325" s="39">
        <v>2487</v>
      </c>
      <c r="G7325" s="39">
        <v>2655.27</v>
      </c>
      <c r="H7325" s="38">
        <v>3</v>
      </c>
      <c r="I7325" s="38">
        <v>5049</v>
      </c>
      <c r="J7325" s="37">
        <v>54.436303459000001</v>
      </c>
      <c r="K7325" s="37">
        <v>44.983064302999999</v>
      </c>
      <c r="L7325" s="37">
        <v>40.354896027999999</v>
      </c>
      <c r="M7325" s="37">
        <v>3.7885183251000001</v>
      </c>
      <c r="N7325" s="37">
        <v>40.525188157999999</v>
      </c>
      <c r="O7325" s="37">
        <v>17.822267185000001</v>
      </c>
      <c r="P7325" s="37">
        <v>5.7143238910000003</v>
      </c>
      <c r="Q7325" s="37">
        <v>90.304431899999997</v>
      </c>
      <c r="R7325" s="38">
        <v>211896</v>
      </c>
      <c r="S7325" s="37">
        <v>0.86275000000000002</v>
      </c>
      <c r="T7325" s="38">
        <v>1</v>
      </c>
      <c r="U7325" s="38">
        <v>3</v>
      </c>
      <c r="V7325" s="38">
        <v>0</v>
      </c>
    </row>
    <row r="7326" spans="1:22" ht="13.5" customHeight="1" x14ac:dyDescent="0.2">
      <c r="A7326" s="32" t="s">
        <v>7322</v>
      </c>
      <c r="B7326" s="32" t="s">
        <v>15093</v>
      </c>
      <c r="C7326" s="32" t="s">
        <v>18111</v>
      </c>
      <c r="D7326" s="37">
        <v>9.4574350000000003</v>
      </c>
      <c r="E7326" s="39">
        <v>1763.04</v>
      </c>
      <c r="F7326" s="39">
        <v>5111</v>
      </c>
      <c r="G7326" s="39">
        <v>9519.0499999999993</v>
      </c>
      <c r="H7326" s="38">
        <v>5</v>
      </c>
      <c r="I7326" s="38">
        <v>10019</v>
      </c>
      <c r="J7326" s="37">
        <v>13.839861792000001</v>
      </c>
      <c r="K7326" s="37">
        <v>20.926139527</v>
      </c>
      <c r="L7326" s="37">
        <v>15.496633037</v>
      </c>
      <c r="M7326" s="37">
        <v>6.1715573975</v>
      </c>
      <c r="N7326" s="37">
        <v>14.946964448999999</v>
      </c>
      <c r="O7326" s="37">
        <v>10.605738922</v>
      </c>
      <c r="P7326" s="37">
        <v>10.314064649000001</v>
      </c>
      <c r="Q7326" s="37">
        <v>87.864099999999993</v>
      </c>
      <c r="R7326" s="38">
        <v>260343</v>
      </c>
      <c r="S7326" s="37">
        <v>0.86275000000000002</v>
      </c>
      <c r="T7326" s="38">
        <v>2</v>
      </c>
      <c r="U7326" s="38">
        <v>5</v>
      </c>
      <c r="V7326" s="38">
        <v>0</v>
      </c>
    </row>
    <row r="7327" spans="1:22" ht="13.5" customHeight="1" x14ac:dyDescent="0.2">
      <c r="A7327" s="32" t="s">
        <v>7323</v>
      </c>
      <c r="B7327" s="32" t="s">
        <v>15094</v>
      </c>
      <c r="C7327" s="32" t="s">
        <v>18111</v>
      </c>
      <c r="D7327" s="37">
        <v>4.5335520000000002</v>
      </c>
      <c r="E7327" s="39">
        <v>1174</v>
      </c>
      <c r="F7327" s="39">
        <v>3046</v>
      </c>
      <c r="G7327" s="39">
        <v>6025.63</v>
      </c>
      <c r="H7327" s="38">
        <v>3</v>
      </c>
      <c r="I7327" s="38">
        <v>6263</v>
      </c>
      <c r="J7327" s="37">
        <v>14.315516662</v>
      </c>
      <c r="K7327" s="37">
        <v>23.896887851999999</v>
      </c>
      <c r="L7327" s="37">
        <v>17.434280679</v>
      </c>
      <c r="M7327" s="37">
        <v>6.0447312504999999</v>
      </c>
      <c r="N7327" s="37">
        <v>23.404901690999999</v>
      </c>
      <c r="O7327" s="37">
        <v>11.007082713999999</v>
      </c>
      <c r="P7327" s="37">
        <v>10.211397720000001</v>
      </c>
      <c r="Q7327" s="37">
        <v>74.065807699999993</v>
      </c>
      <c r="R7327" s="38">
        <v>223833</v>
      </c>
      <c r="S7327" s="37">
        <v>0.86275000000000002</v>
      </c>
      <c r="T7327" s="38">
        <v>1</v>
      </c>
      <c r="U7327" s="38">
        <v>0</v>
      </c>
      <c r="V7327" s="38">
        <v>2</v>
      </c>
    </row>
    <row r="7328" spans="1:22" ht="13.5" customHeight="1" x14ac:dyDescent="0.2">
      <c r="A7328" s="32" t="s">
        <v>7324</v>
      </c>
      <c r="B7328" s="32" t="s">
        <v>15095</v>
      </c>
      <c r="C7328" s="32" t="s">
        <v>18111</v>
      </c>
      <c r="D7328" s="37">
        <v>11.972630000000001</v>
      </c>
      <c r="E7328" s="39">
        <v>465</v>
      </c>
      <c r="F7328" s="39">
        <v>1075</v>
      </c>
      <c r="G7328" s="39" t="s">
        <v>15680</v>
      </c>
      <c r="H7328" s="38">
        <v>2</v>
      </c>
      <c r="I7328" s="38">
        <v>2112</v>
      </c>
      <c r="J7328" s="37" t="s">
        <v>15680</v>
      </c>
      <c r="K7328" s="37" t="s">
        <v>15680</v>
      </c>
      <c r="L7328" s="37" t="s">
        <v>15680</v>
      </c>
      <c r="M7328" s="37" t="s">
        <v>15680</v>
      </c>
      <c r="N7328" s="37" t="s">
        <v>15680</v>
      </c>
      <c r="O7328" s="37" t="s">
        <v>15680</v>
      </c>
      <c r="P7328" s="37">
        <v>5.3</v>
      </c>
      <c r="Q7328" s="37" t="s">
        <v>15680</v>
      </c>
      <c r="R7328" s="38">
        <v>44773</v>
      </c>
      <c r="S7328" s="37">
        <v>0.86275000000000002</v>
      </c>
      <c r="T7328" s="38">
        <v>0</v>
      </c>
      <c r="U7328" s="38">
        <v>2</v>
      </c>
      <c r="V7328" s="38">
        <v>0</v>
      </c>
    </row>
    <row r="7329" spans="1:22" ht="13.5" customHeight="1" x14ac:dyDescent="0.2">
      <c r="A7329" s="32" t="s">
        <v>7325</v>
      </c>
      <c r="B7329" s="32" t="s">
        <v>15096</v>
      </c>
      <c r="C7329" s="32" t="s">
        <v>18111</v>
      </c>
      <c r="D7329" s="37">
        <v>5.9833550000000004</v>
      </c>
      <c r="E7329" s="39">
        <v>2657.03</v>
      </c>
      <c r="F7329" s="39">
        <v>6989</v>
      </c>
      <c r="G7329" s="39">
        <v>13027.43</v>
      </c>
      <c r="H7329" s="38">
        <v>7</v>
      </c>
      <c r="I7329" s="38">
        <v>13637</v>
      </c>
      <c r="J7329" s="37">
        <v>20.166731628000001</v>
      </c>
      <c r="K7329" s="37">
        <v>31.778851872000001</v>
      </c>
      <c r="L7329" s="37">
        <v>26.264145681999999</v>
      </c>
      <c r="M7329" s="37">
        <v>7.2844280445000003</v>
      </c>
      <c r="N7329" s="37">
        <v>32.075664814</v>
      </c>
      <c r="O7329" s="37">
        <v>19.917968684000002</v>
      </c>
      <c r="P7329" s="37">
        <v>10.300058947</v>
      </c>
      <c r="Q7329" s="37">
        <v>67.5667981</v>
      </c>
      <c r="R7329" s="38">
        <v>492014</v>
      </c>
      <c r="S7329" s="37">
        <v>0.86275000000000002</v>
      </c>
      <c r="T7329" s="38">
        <v>3</v>
      </c>
      <c r="U7329" s="38">
        <v>4</v>
      </c>
      <c r="V7329" s="38">
        <v>2</v>
      </c>
    </row>
    <row r="7330" spans="1:22" ht="13.5" customHeight="1" x14ac:dyDescent="0.2">
      <c r="A7330" s="32" t="s">
        <v>7326</v>
      </c>
      <c r="B7330" s="32" t="s">
        <v>15097</v>
      </c>
      <c r="C7330" s="32" t="s">
        <v>18111</v>
      </c>
      <c r="D7330" s="37">
        <v>6.1278009999999998</v>
      </c>
      <c r="E7330" s="39">
        <v>1751</v>
      </c>
      <c r="F7330" s="39">
        <v>4954</v>
      </c>
      <c r="G7330" s="39">
        <v>8028.23</v>
      </c>
      <c r="H7330" s="38">
        <v>6</v>
      </c>
      <c r="I7330" s="38">
        <v>9710</v>
      </c>
      <c r="J7330" s="37">
        <v>23.414032535</v>
      </c>
      <c r="K7330" s="37">
        <v>29.969494245</v>
      </c>
      <c r="L7330" s="37">
        <v>23.771692243</v>
      </c>
      <c r="M7330" s="37">
        <v>7.7225468922999996</v>
      </c>
      <c r="N7330" s="37">
        <v>37.617824098</v>
      </c>
      <c r="O7330" s="37">
        <v>13.933200227</v>
      </c>
      <c r="P7330" s="37">
        <v>6.4010683258999999</v>
      </c>
      <c r="Q7330" s="37">
        <v>83.096658500000004</v>
      </c>
      <c r="R7330" s="38">
        <v>262462</v>
      </c>
      <c r="S7330" s="37">
        <v>0.86275000000000002</v>
      </c>
      <c r="T7330" s="38">
        <v>2</v>
      </c>
      <c r="U7330" s="38">
        <v>4</v>
      </c>
      <c r="V7330" s="38">
        <v>2</v>
      </c>
    </row>
    <row r="7331" spans="1:22" ht="13.5" customHeight="1" x14ac:dyDescent="0.2">
      <c r="A7331" s="32" t="s">
        <v>7327</v>
      </c>
      <c r="B7331" s="32" t="s">
        <v>15098</v>
      </c>
      <c r="C7331" s="32" t="s">
        <v>18111</v>
      </c>
      <c r="D7331" s="37">
        <v>6.4330369999999997</v>
      </c>
      <c r="E7331" s="39">
        <v>1194.01</v>
      </c>
      <c r="F7331" s="39">
        <v>4127</v>
      </c>
      <c r="G7331" s="39">
        <v>6932.41</v>
      </c>
      <c r="H7331" s="38">
        <v>5</v>
      </c>
      <c r="I7331" s="38">
        <v>8060</v>
      </c>
      <c r="J7331" s="37">
        <v>28.936642211999999</v>
      </c>
      <c r="K7331" s="37">
        <v>35.899239223999999</v>
      </c>
      <c r="L7331" s="37">
        <v>34.219523522999999</v>
      </c>
      <c r="M7331" s="37">
        <v>4.1031908745000001</v>
      </c>
      <c r="N7331" s="37">
        <v>38.803694688</v>
      </c>
      <c r="O7331" s="37">
        <v>25.192412051000002</v>
      </c>
      <c r="P7331" s="37">
        <v>10.214134876999999</v>
      </c>
      <c r="Q7331" s="37">
        <v>80.661728400000001</v>
      </c>
      <c r="R7331" s="38">
        <v>214020</v>
      </c>
      <c r="S7331" s="37">
        <v>0.86275000000000002</v>
      </c>
      <c r="T7331" s="38">
        <v>2</v>
      </c>
      <c r="U7331" s="38">
        <v>5</v>
      </c>
      <c r="V7331" s="38">
        <v>0</v>
      </c>
    </row>
    <row r="7332" spans="1:22" ht="13.5" customHeight="1" x14ac:dyDescent="0.2">
      <c r="A7332" s="32" t="s">
        <v>7328</v>
      </c>
      <c r="B7332" s="32" t="s">
        <v>15099</v>
      </c>
      <c r="C7332" s="32" t="s">
        <v>18111</v>
      </c>
      <c r="D7332" s="37">
        <v>5.6741419999999998</v>
      </c>
      <c r="E7332" s="39">
        <v>682.02</v>
      </c>
      <c r="F7332" s="39">
        <v>2456</v>
      </c>
      <c r="G7332" s="39">
        <v>3844.61</v>
      </c>
      <c r="H7332" s="38">
        <v>3</v>
      </c>
      <c r="I7332" s="38">
        <v>5006</v>
      </c>
      <c r="J7332" s="37">
        <v>49.535827582000003</v>
      </c>
      <c r="K7332" s="37">
        <v>54.864694753999999</v>
      </c>
      <c r="L7332" s="37">
        <v>54.225806147999997</v>
      </c>
      <c r="M7332" s="37">
        <v>6.6522036237000002</v>
      </c>
      <c r="N7332" s="37">
        <v>37.253069924000002</v>
      </c>
      <c r="O7332" s="37">
        <v>32.139545476999999</v>
      </c>
      <c r="P7332" s="37">
        <v>9.9424124513999992</v>
      </c>
      <c r="Q7332" s="37">
        <v>73.998219399999996</v>
      </c>
      <c r="R7332" s="38">
        <v>241752</v>
      </c>
      <c r="S7332" s="37">
        <v>0.86275000000000002</v>
      </c>
      <c r="T7332" s="38">
        <v>1</v>
      </c>
      <c r="U7332" s="38">
        <v>1</v>
      </c>
      <c r="V7332" s="38">
        <v>0</v>
      </c>
    </row>
    <row r="7333" spans="1:22" ht="13.5" customHeight="1" x14ac:dyDescent="0.2">
      <c r="A7333" s="32" t="s">
        <v>7329</v>
      </c>
      <c r="B7333" s="32" t="s">
        <v>15100</v>
      </c>
      <c r="C7333" s="32" t="s">
        <v>18111</v>
      </c>
      <c r="D7333" s="37">
        <v>3.9917820000000002</v>
      </c>
      <c r="E7333" s="39">
        <v>3140</v>
      </c>
      <c r="F7333" s="39">
        <v>8765</v>
      </c>
      <c r="G7333" s="39">
        <v>16153.75</v>
      </c>
      <c r="H7333" s="38">
        <v>9</v>
      </c>
      <c r="I7333" s="38">
        <v>16995</v>
      </c>
      <c r="J7333" s="37">
        <v>14.60393723</v>
      </c>
      <c r="K7333" s="37">
        <v>24.416015178999999</v>
      </c>
      <c r="L7333" s="37">
        <v>16.676545594</v>
      </c>
      <c r="M7333" s="37">
        <v>6.2523917146999999</v>
      </c>
      <c r="N7333" s="37">
        <v>23.359489391</v>
      </c>
      <c r="O7333" s="37">
        <v>12.497180472</v>
      </c>
      <c r="P7333" s="37">
        <v>7.2617278537000001</v>
      </c>
      <c r="Q7333" s="37">
        <v>77.259750499999996</v>
      </c>
      <c r="R7333" s="38">
        <v>525384</v>
      </c>
      <c r="S7333" s="37">
        <v>0.86275000000000002</v>
      </c>
      <c r="T7333" s="38">
        <v>3</v>
      </c>
      <c r="U7333" s="38">
        <v>6</v>
      </c>
      <c r="V7333" s="38">
        <v>4</v>
      </c>
    </row>
    <row r="7334" spans="1:22" ht="13.5" customHeight="1" x14ac:dyDescent="0.2">
      <c r="A7334" s="32" t="s">
        <v>7330</v>
      </c>
      <c r="B7334" s="32" t="s">
        <v>15101</v>
      </c>
      <c r="C7334" s="32" t="s">
        <v>18111</v>
      </c>
      <c r="D7334" s="37">
        <v>8.2719100000000001</v>
      </c>
      <c r="E7334" s="39">
        <v>566.97</v>
      </c>
      <c r="F7334" s="39">
        <v>2992</v>
      </c>
      <c r="G7334" s="39">
        <v>2698.21</v>
      </c>
      <c r="H7334" s="38">
        <v>6</v>
      </c>
      <c r="I7334" s="38">
        <v>5890</v>
      </c>
      <c r="J7334" s="37">
        <v>53.164247125999999</v>
      </c>
      <c r="K7334" s="37">
        <v>36.910985384999996</v>
      </c>
      <c r="L7334" s="37">
        <v>46.853860910999998</v>
      </c>
      <c r="M7334" s="37">
        <v>3.7661126650000001</v>
      </c>
      <c r="N7334" s="37">
        <v>65.251371946999996</v>
      </c>
      <c r="O7334" s="37">
        <v>49.291443465999997</v>
      </c>
      <c r="P7334" s="37">
        <v>6.0608712413000001</v>
      </c>
      <c r="Q7334" s="37">
        <v>78.339174200000002</v>
      </c>
      <c r="R7334" s="38">
        <v>176983</v>
      </c>
      <c r="S7334" s="37">
        <v>0.86275000000000002</v>
      </c>
      <c r="T7334" s="38">
        <v>2</v>
      </c>
      <c r="U7334" s="38">
        <v>5</v>
      </c>
      <c r="V7334" s="38">
        <v>1</v>
      </c>
    </row>
    <row r="7335" spans="1:22" ht="13.5" customHeight="1" x14ac:dyDescent="0.2">
      <c r="A7335" s="32" t="s">
        <v>7331</v>
      </c>
      <c r="B7335" s="32" t="s">
        <v>15102</v>
      </c>
      <c r="C7335" s="32" t="s">
        <v>18111</v>
      </c>
      <c r="D7335" s="37">
        <v>9.6180009999999996</v>
      </c>
      <c r="E7335" s="39">
        <v>1083</v>
      </c>
      <c r="F7335" s="39">
        <v>3766</v>
      </c>
      <c r="G7335" s="39">
        <v>3235.5</v>
      </c>
      <c r="H7335" s="38">
        <v>4</v>
      </c>
      <c r="I7335" s="38">
        <v>7500</v>
      </c>
      <c r="J7335" s="37">
        <v>62.322036633000003</v>
      </c>
      <c r="K7335" s="37">
        <v>50.139746754999997</v>
      </c>
      <c r="L7335" s="37">
        <v>55.871248768000001</v>
      </c>
      <c r="M7335" s="37">
        <v>5.7924109808999997</v>
      </c>
      <c r="N7335" s="37">
        <v>23.612674195</v>
      </c>
      <c r="O7335" s="37">
        <v>40.088474687000001</v>
      </c>
      <c r="P7335" s="37">
        <v>10.133515523</v>
      </c>
      <c r="Q7335" s="37">
        <v>73.583066099999996</v>
      </c>
      <c r="R7335" s="38">
        <v>253827</v>
      </c>
      <c r="S7335" s="37">
        <v>0.86275000000000002</v>
      </c>
      <c r="T7335" s="38">
        <v>2</v>
      </c>
      <c r="U7335" s="38">
        <v>3</v>
      </c>
      <c r="V7335" s="38">
        <v>0</v>
      </c>
    </row>
    <row r="7336" spans="1:22" ht="13.5" customHeight="1" x14ac:dyDescent="0.2">
      <c r="A7336" s="32" t="s">
        <v>7332</v>
      </c>
      <c r="B7336" s="32" t="s">
        <v>15103</v>
      </c>
      <c r="C7336" s="32" t="s">
        <v>18111</v>
      </c>
      <c r="D7336" s="37">
        <v>4.0665509999999996</v>
      </c>
      <c r="E7336" s="39">
        <v>2681.96</v>
      </c>
      <c r="F7336" s="39">
        <v>6980</v>
      </c>
      <c r="G7336" s="39">
        <v>13402.91</v>
      </c>
      <c r="H7336" s="38">
        <v>8</v>
      </c>
      <c r="I7336" s="38">
        <v>13772</v>
      </c>
      <c r="J7336" s="37">
        <v>5.9227439817</v>
      </c>
      <c r="K7336" s="37">
        <v>13.674128119000001</v>
      </c>
      <c r="L7336" s="37">
        <v>4.1432704950000003</v>
      </c>
      <c r="M7336" s="37">
        <v>11.325646274</v>
      </c>
      <c r="N7336" s="37">
        <v>14.646517000999999</v>
      </c>
      <c r="O7336" s="37">
        <v>8.9230061300999992</v>
      </c>
      <c r="P7336" s="37">
        <v>10.340473186000001</v>
      </c>
      <c r="Q7336" s="37">
        <v>85.905354000000003</v>
      </c>
      <c r="R7336" s="38">
        <v>414189</v>
      </c>
      <c r="S7336" s="37">
        <v>0.86275000000000002</v>
      </c>
      <c r="T7336" s="38">
        <v>4</v>
      </c>
      <c r="U7336" s="38">
        <v>7</v>
      </c>
      <c r="V7336" s="38">
        <v>0</v>
      </c>
    </row>
    <row r="7337" spans="1:22" ht="13.5" customHeight="1" x14ac:dyDescent="0.2">
      <c r="A7337" s="32" t="s">
        <v>7333</v>
      </c>
      <c r="B7337" s="32" t="s">
        <v>15104</v>
      </c>
      <c r="C7337" s="32" t="s">
        <v>18111</v>
      </c>
      <c r="D7337" s="37">
        <v>5.4681740000000003</v>
      </c>
      <c r="E7337" s="39">
        <v>2248.9899999999998</v>
      </c>
      <c r="F7337" s="39">
        <v>5221</v>
      </c>
      <c r="G7337" s="39">
        <v>9740.2999999999993</v>
      </c>
      <c r="H7337" s="38">
        <v>6</v>
      </c>
      <c r="I7337" s="38">
        <v>10267</v>
      </c>
      <c r="J7337" s="37">
        <v>17.795263855000002</v>
      </c>
      <c r="K7337" s="37">
        <v>27.826916871000002</v>
      </c>
      <c r="L7337" s="37">
        <v>17.867109836000001</v>
      </c>
      <c r="M7337" s="37">
        <v>4.6651799796000004</v>
      </c>
      <c r="N7337" s="37">
        <v>23.130766964999999</v>
      </c>
      <c r="O7337" s="37">
        <v>12.321879905999999</v>
      </c>
      <c r="P7337" s="37">
        <v>10.262845434000001</v>
      </c>
      <c r="Q7337" s="37">
        <v>81.689130800000001</v>
      </c>
      <c r="R7337" s="38">
        <v>296626</v>
      </c>
      <c r="S7337" s="37">
        <v>0.86275000000000002</v>
      </c>
      <c r="T7337" s="38">
        <v>3</v>
      </c>
      <c r="U7337" s="38">
        <v>5</v>
      </c>
      <c r="V7337" s="38">
        <v>0</v>
      </c>
    </row>
    <row r="7338" spans="1:22" ht="13.5" customHeight="1" x14ac:dyDescent="0.2">
      <c r="A7338" s="32" t="s">
        <v>7334</v>
      </c>
      <c r="B7338" s="32" t="s">
        <v>15105</v>
      </c>
      <c r="C7338" s="32" t="s">
        <v>18111</v>
      </c>
      <c r="D7338" s="37">
        <v>13.46129</v>
      </c>
      <c r="E7338" s="39">
        <v>360</v>
      </c>
      <c r="F7338" s="39">
        <v>1054</v>
      </c>
      <c r="G7338" s="39">
        <v>732.92</v>
      </c>
      <c r="H7338" s="38">
        <v>2</v>
      </c>
      <c r="I7338" s="38">
        <v>2504</v>
      </c>
      <c r="J7338" s="37">
        <v>62.226821487999999</v>
      </c>
      <c r="K7338" s="37">
        <v>64.289124275999995</v>
      </c>
      <c r="L7338" s="37">
        <v>61.392392366999999</v>
      </c>
      <c r="M7338" s="37">
        <v>8.2504857410000003</v>
      </c>
      <c r="N7338" s="37">
        <v>26.762219283</v>
      </c>
      <c r="O7338" s="37">
        <v>53.930215230999998</v>
      </c>
      <c r="P7338" s="37">
        <v>10.4</v>
      </c>
      <c r="Q7338" s="37" t="s">
        <v>15680</v>
      </c>
      <c r="R7338" s="38">
        <v>65633</v>
      </c>
      <c r="S7338" s="37">
        <v>0.86275000000000002</v>
      </c>
      <c r="T7338" s="38">
        <v>1</v>
      </c>
      <c r="U7338" s="38">
        <v>1</v>
      </c>
      <c r="V7338" s="38">
        <v>0</v>
      </c>
    </row>
    <row r="7339" spans="1:22" ht="13.5" customHeight="1" x14ac:dyDescent="0.2">
      <c r="A7339" s="32" t="s">
        <v>7335</v>
      </c>
      <c r="B7339" s="32" t="s">
        <v>15106</v>
      </c>
      <c r="C7339" s="32" t="s">
        <v>18111</v>
      </c>
      <c r="D7339" s="37">
        <v>4.8863589999999997</v>
      </c>
      <c r="E7339" s="39">
        <v>556.99</v>
      </c>
      <c r="F7339" s="39">
        <v>2041</v>
      </c>
      <c r="G7339" s="39">
        <v>3887.74</v>
      </c>
      <c r="H7339" s="38">
        <v>2</v>
      </c>
      <c r="I7339" s="38">
        <v>4030</v>
      </c>
      <c r="J7339" s="37">
        <v>16.847871605000002</v>
      </c>
      <c r="K7339" s="37">
        <v>26.603018890000001</v>
      </c>
      <c r="L7339" s="37">
        <v>21.300913576999999</v>
      </c>
      <c r="M7339" s="37">
        <v>5.3785985303999997</v>
      </c>
      <c r="N7339" s="37">
        <v>31.995546255000001</v>
      </c>
      <c r="O7339" s="37">
        <v>13.813147755999999</v>
      </c>
      <c r="P7339" s="37">
        <v>7.6876251501999997</v>
      </c>
      <c r="Q7339" s="37">
        <v>94.562365099999994</v>
      </c>
      <c r="R7339" s="38">
        <v>112384</v>
      </c>
      <c r="S7339" s="37">
        <v>0.86275000000000002</v>
      </c>
      <c r="T7339" s="38">
        <v>1</v>
      </c>
      <c r="U7339" s="38">
        <v>0</v>
      </c>
      <c r="V7339" s="38">
        <v>0</v>
      </c>
    </row>
    <row r="7340" spans="1:22" ht="13.5" customHeight="1" x14ac:dyDescent="0.2">
      <c r="A7340" s="32" t="s">
        <v>7336</v>
      </c>
      <c r="B7340" s="32" t="s">
        <v>15107</v>
      </c>
      <c r="C7340" s="32" t="s">
        <v>18111</v>
      </c>
      <c r="D7340" s="37">
        <v>8.4754159999999992</v>
      </c>
      <c r="E7340" s="39">
        <v>680.02</v>
      </c>
      <c r="F7340" s="39">
        <v>1955</v>
      </c>
      <c r="G7340" s="39">
        <v>3770.15</v>
      </c>
      <c r="H7340" s="38">
        <v>4</v>
      </c>
      <c r="I7340" s="38">
        <v>4071</v>
      </c>
      <c r="J7340" s="37">
        <v>30.810313119</v>
      </c>
      <c r="K7340" s="37">
        <v>36.789095048</v>
      </c>
      <c r="L7340" s="37">
        <v>40.328197248999999</v>
      </c>
      <c r="M7340" s="37">
        <v>5.0764145513000001</v>
      </c>
      <c r="N7340" s="37">
        <v>28.447627453999999</v>
      </c>
      <c r="O7340" s="37">
        <v>18.156005865000001</v>
      </c>
      <c r="P7340" s="37">
        <v>10.244447735</v>
      </c>
      <c r="Q7340" s="37">
        <v>86.461489299999997</v>
      </c>
      <c r="R7340" s="38">
        <v>141126</v>
      </c>
      <c r="S7340" s="37">
        <v>0.86275000000000002</v>
      </c>
      <c r="T7340" s="38">
        <v>2</v>
      </c>
      <c r="U7340" s="38">
        <v>2</v>
      </c>
      <c r="V7340" s="38">
        <v>2</v>
      </c>
    </row>
    <row r="7341" spans="1:22" ht="13.5" customHeight="1" x14ac:dyDescent="0.2">
      <c r="A7341" s="32" t="s">
        <v>7337</v>
      </c>
      <c r="B7341" s="32" t="s">
        <v>15108</v>
      </c>
      <c r="C7341" s="32" t="s">
        <v>18111</v>
      </c>
      <c r="D7341" s="37">
        <v>9.2986699999999995</v>
      </c>
      <c r="E7341" s="39">
        <v>485.01</v>
      </c>
      <c r="F7341" s="39">
        <v>2222</v>
      </c>
      <c r="G7341" s="39" t="s">
        <v>15680</v>
      </c>
      <c r="H7341" s="38">
        <v>1</v>
      </c>
      <c r="I7341" s="38">
        <v>4448</v>
      </c>
      <c r="J7341" s="37" t="s">
        <v>15680</v>
      </c>
      <c r="K7341" s="37" t="s">
        <v>15680</v>
      </c>
      <c r="L7341" s="37" t="s">
        <v>15680</v>
      </c>
      <c r="M7341" s="37" t="s">
        <v>15680</v>
      </c>
      <c r="N7341" s="37" t="s">
        <v>15680</v>
      </c>
      <c r="O7341" s="37" t="s">
        <v>15680</v>
      </c>
      <c r="P7341" s="37">
        <v>5.3</v>
      </c>
      <c r="Q7341" s="37">
        <v>79.643730099999999</v>
      </c>
      <c r="R7341" s="38">
        <v>179717</v>
      </c>
      <c r="S7341" s="37">
        <v>0.86275000000000002</v>
      </c>
      <c r="T7341" s="38">
        <v>0</v>
      </c>
      <c r="U7341" s="38">
        <v>1</v>
      </c>
      <c r="V7341" s="38">
        <v>1</v>
      </c>
    </row>
    <row r="7342" spans="1:22" ht="13.5" customHeight="1" x14ac:dyDescent="0.2">
      <c r="A7342" s="32" t="s">
        <v>7338</v>
      </c>
      <c r="B7342" s="32" t="s">
        <v>15109</v>
      </c>
      <c r="C7342" s="32" t="s">
        <v>18111</v>
      </c>
      <c r="D7342" s="37">
        <v>5.8849720000000003</v>
      </c>
      <c r="E7342" s="39">
        <v>635.01</v>
      </c>
      <c r="F7342" s="39">
        <v>2026</v>
      </c>
      <c r="G7342" s="39">
        <v>2901.6</v>
      </c>
      <c r="H7342" s="38">
        <v>2</v>
      </c>
      <c r="I7342" s="38">
        <v>4184</v>
      </c>
      <c r="J7342" s="37">
        <v>36.309717988999999</v>
      </c>
      <c r="K7342" s="37">
        <v>35.757116347999997</v>
      </c>
      <c r="L7342" s="37">
        <v>34.716982606999998</v>
      </c>
      <c r="M7342" s="37">
        <v>3.6351784131999998</v>
      </c>
      <c r="N7342" s="37">
        <v>22.235109796</v>
      </c>
      <c r="O7342" s="37">
        <v>31.827652480000001</v>
      </c>
      <c r="P7342" s="37">
        <v>10.167245556999999</v>
      </c>
      <c r="Q7342" s="37">
        <v>73.947132499999995</v>
      </c>
      <c r="R7342" s="38">
        <v>106084</v>
      </c>
      <c r="S7342" s="37">
        <v>0.86275000000000002</v>
      </c>
      <c r="T7342" s="38">
        <v>0</v>
      </c>
      <c r="U7342" s="38">
        <v>2</v>
      </c>
      <c r="V7342" s="38">
        <v>0</v>
      </c>
    </row>
    <row r="7343" spans="1:22" ht="13.5" customHeight="1" x14ac:dyDescent="0.2">
      <c r="A7343" s="32" t="s">
        <v>7339</v>
      </c>
      <c r="B7343" s="32" t="s">
        <v>15110</v>
      </c>
      <c r="C7343" s="32" t="s">
        <v>18111</v>
      </c>
      <c r="D7343" s="37">
        <v>1.5073859999999999</v>
      </c>
      <c r="E7343" s="39">
        <v>211</v>
      </c>
      <c r="F7343" s="39">
        <v>2029</v>
      </c>
      <c r="G7343" s="39">
        <v>697.95</v>
      </c>
      <c r="H7343" s="38">
        <v>2</v>
      </c>
      <c r="I7343" s="38">
        <v>4248</v>
      </c>
      <c r="J7343" s="37">
        <v>72.414247457000002</v>
      </c>
      <c r="K7343" s="37">
        <v>43.964061207</v>
      </c>
      <c r="L7343" s="37">
        <v>58.297070425999998</v>
      </c>
      <c r="M7343" s="37">
        <v>8.1187390484000002</v>
      </c>
      <c r="N7343" s="37">
        <v>34.626937456999997</v>
      </c>
      <c r="O7343" s="37">
        <v>46.245810605000003</v>
      </c>
      <c r="P7343" s="37">
        <v>10.173301649000001</v>
      </c>
      <c r="Q7343" s="37">
        <v>55.838202699999997</v>
      </c>
      <c r="R7343" s="38">
        <v>156655</v>
      </c>
      <c r="S7343" s="37">
        <v>0.86275000000000002</v>
      </c>
      <c r="T7343" s="38">
        <v>1</v>
      </c>
      <c r="U7343" s="38">
        <v>0</v>
      </c>
      <c r="V7343" s="38">
        <v>1</v>
      </c>
    </row>
    <row r="7344" spans="1:22" ht="13.5" customHeight="1" x14ac:dyDescent="0.2">
      <c r="A7344" s="32" t="s">
        <v>7340</v>
      </c>
      <c r="B7344" s="32" t="s">
        <v>15111</v>
      </c>
      <c r="C7344" s="32" t="s">
        <v>18111</v>
      </c>
      <c r="D7344" s="37">
        <v>7.9635670000000003</v>
      </c>
      <c r="E7344" s="39">
        <v>768.02</v>
      </c>
      <c r="F7344" s="39">
        <v>2446</v>
      </c>
      <c r="G7344" s="39">
        <v>4495.1400000000003</v>
      </c>
      <c r="H7344" s="38">
        <v>2</v>
      </c>
      <c r="I7344" s="38">
        <v>4704</v>
      </c>
      <c r="J7344" s="37">
        <v>20.826117817</v>
      </c>
      <c r="K7344" s="37">
        <v>31.792269959999999</v>
      </c>
      <c r="L7344" s="37">
        <v>26.364253681000001</v>
      </c>
      <c r="M7344" s="37">
        <v>7.4197073563</v>
      </c>
      <c r="N7344" s="37">
        <v>33.627622654</v>
      </c>
      <c r="O7344" s="37">
        <v>19.228126506999999</v>
      </c>
      <c r="P7344" s="37">
        <v>10.198398799</v>
      </c>
      <c r="Q7344" s="37">
        <v>90.718630000000005</v>
      </c>
      <c r="R7344" s="38">
        <v>189754</v>
      </c>
      <c r="S7344" s="37">
        <v>0.86275000000000002</v>
      </c>
      <c r="T7344" s="38">
        <v>1</v>
      </c>
      <c r="U7344" s="38">
        <v>2</v>
      </c>
      <c r="V7344" s="38">
        <v>0</v>
      </c>
    </row>
    <row r="7345" spans="1:22" ht="13.5" customHeight="1" x14ac:dyDescent="0.2">
      <c r="A7345" s="32" t="s">
        <v>7341</v>
      </c>
      <c r="B7345" s="32" t="s">
        <v>15112</v>
      </c>
      <c r="C7345" s="32" t="s">
        <v>18111</v>
      </c>
      <c r="D7345" s="37">
        <v>8.1001270000000005</v>
      </c>
      <c r="E7345" s="39">
        <v>717</v>
      </c>
      <c r="F7345" s="39">
        <v>2572</v>
      </c>
      <c r="G7345" s="39">
        <v>3269.1</v>
      </c>
      <c r="H7345" s="38">
        <v>3</v>
      </c>
      <c r="I7345" s="38">
        <v>5149</v>
      </c>
      <c r="J7345" s="37">
        <v>40.954561851999998</v>
      </c>
      <c r="K7345" s="37">
        <v>43.511783066</v>
      </c>
      <c r="L7345" s="37">
        <v>42.285827773000001</v>
      </c>
      <c r="M7345" s="37">
        <v>5.2430912038999997</v>
      </c>
      <c r="N7345" s="37">
        <v>36.993420524000001</v>
      </c>
      <c r="O7345" s="37">
        <v>34.144965055</v>
      </c>
      <c r="P7345" s="37">
        <v>10.191893362</v>
      </c>
      <c r="Q7345" s="37">
        <v>80.9670998</v>
      </c>
      <c r="R7345" s="38">
        <v>182667</v>
      </c>
      <c r="S7345" s="37">
        <v>0.86275000000000002</v>
      </c>
      <c r="T7345" s="38">
        <v>2</v>
      </c>
      <c r="U7345" s="38">
        <v>1</v>
      </c>
      <c r="V7345" s="38">
        <v>0</v>
      </c>
    </row>
    <row r="7346" spans="1:22" ht="13.5" customHeight="1" x14ac:dyDescent="0.2">
      <c r="A7346" s="32" t="s">
        <v>7342</v>
      </c>
      <c r="B7346" s="32" t="s">
        <v>15113</v>
      </c>
      <c r="C7346" s="32" t="s">
        <v>18111</v>
      </c>
      <c r="D7346" s="37">
        <v>8.2737719999999992</v>
      </c>
      <c r="E7346" s="39">
        <v>417.01</v>
      </c>
      <c r="F7346" s="39">
        <v>1774</v>
      </c>
      <c r="G7346" s="39">
        <v>1177.3800000000001</v>
      </c>
      <c r="H7346" s="38">
        <v>2</v>
      </c>
      <c r="I7346" s="38">
        <v>3635</v>
      </c>
      <c r="J7346" s="37">
        <v>66.900074531000001</v>
      </c>
      <c r="K7346" s="37">
        <v>50.542866996000001</v>
      </c>
      <c r="L7346" s="37">
        <v>59.223249142</v>
      </c>
      <c r="M7346" s="37">
        <v>6.7004327743000003</v>
      </c>
      <c r="N7346" s="37">
        <v>23.408671871999999</v>
      </c>
      <c r="O7346" s="37">
        <v>43.924861739000001</v>
      </c>
      <c r="P7346" s="37">
        <v>10.079298830999999</v>
      </c>
      <c r="Q7346" s="37">
        <v>76.951047500000001</v>
      </c>
      <c r="R7346" s="38">
        <v>77661</v>
      </c>
      <c r="S7346" s="37">
        <v>0.86275000000000002</v>
      </c>
      <c r="T7346" s="38">
        <v>1</v>
      </c>
      <c r="U7346" s="38">
        <v>1</v>
      </c>
      <c r="V7346" s="38">
        <v>0</v>
      </c>
    </row>
    <row r="7347" spans="1:22" ht="13.5" customHeight="1" x14ac:dyDescent="0.2">
      <c r="A7347" s="32" t="s">
        <v>7343</v>
      </c>
      <c r="B7347" s="32" t="s">
        <v>15114</v>
      </c>
      <c r="C7347" s="32" t="s">
        <v>18111</v>
      </c>
      <c r="D7347" s="37">
        <v>4.8774680000000004</v>
      </c>
      <c r="E7347" s="39">
        <v>319.99</v>
      </c>
      <c r="F7347" s="39">
        <v>1097</v>
      </c>
      <c r="G7347" s="39">
        <v>1555.11</v>
      </c>
      <c r="H7347" s="38">
        <v>1</v>
      </c>
      <c r="I7347" s="38">
        <v>2214</v>
      </c>
      <c r="J7347" s="37">
        <v>90.764647069000006</v>
      </c>
      <c r="K7347" s="37">
        <v>81.304426973999995</v>
      </c>
      <c r="L7347" s="37">
        <v>75.850008407000004</v>
      </c>
      <c r="M7347" s="37">
        <v>5.0270944915999998</v>
      </c>
      <c r="N7347" s="37">
        <v>81.821605149999996</v>
      </c>
      <c r="O7347" s="37">
        <v>27.965337984000001</v>
      </c>
      <c r="P7347" s="37">
        <v>10.4</v>
      </c>
      <c r="Q7347" s="37" t="s">
        <v>15680</v>
      </c>
      <c r="R7347" s="38">
        <v>82079</v>
      </c>
      <c r="S7347" s="37">
        <v>0.86275000000000002</v>
      </c>
      <c r="T7347" s="38">
        <v>0</v>
      </c>
      <c r="U7347" s="38">
        <v>1</v>
      </c>
      <c r="V7347" s="38">
        <v>1</v>
      </c>
    </row>
    <row r="7348" spans="1:22" ht="13.5" customHeight="1" x14ac:dyDescent="0.2">
      <c r="A7348" s="32" t="s">
        <v>7344</v>
      </c>
      <c r="B7348" s="32" t="s">
        <v>15115</v>
      </c>
      <c r="C7348" s="32" t="s">
        <v>18111</v>
      </c>
      <c r="D7348" s="37">
        <v>9.7444900000000008</v>
      </c>
      <c r="E7348" s="39">
        <v>262</v>
      </c>
      <c r="F7348" s="39">
        <v>1183</v>
      </c>
      <c r="G7348" s="39" t="s">
        <v>15680</v>
      </c>
      <c r="H7348" s="38">
        <v>1</v>
      </c>
      <c r="I7348" s="38">
        <v>2407</v>
      </c>
      <c r="J7348" s="37">
        <v>19.195554770000001</v>
      </c>
      <c r="K7348" s="37">
        <v>21.851958679999999</v>
      </c>
      <c r="L7348" s="37">
        <v>31.92186289</v>
      </c>
      <c r="M7348" s="37">
        <v>11.0197392</v>
      </c>
      <c r="N7348" s="37">
        <v>88.471601289999995</v>
      </c>
      <c r="O7348" s="37">
        <v>2.148656151</v>
      </c>
      <c r="P7348" s="37">
        <v>5.6663335415000002</v>
      </c>
      <c r="Q7348" s="37" t="s">
        <v>15680</v>
      </c>
      <c r="R7348" s="38">
        <v>55787</v>
      </c>
      <c r="S7348" s="37">
        <v>0.86275000000000002</v>
      </c>
      <c r="T7348" s="38">
        <v>0</v>
      </c>
      <c r="U7348" s="38">
        <v>0</v>
      </c>
      <c r="V7348" s="38">
        <v>1</v>
      </c>
    </row>
    <row r="7349" spans="1:22" ht="13.5" customHeight="1" x14ac:dyDescent="0.2">
      <c r="A7349" s="32" t="s">
        <v>7345</v>
      </c>
      <c r="B7349" s="32" t="s">
        <v>15116</v>
      </c>
      <c r="C7349" s="32" t="s">
        <v>18111</v>
      </c>
      <c r="D7349" s="37">
        <v>1.7151320000000001</v>
      </c>
      <c r="E7349" s="39">
        <v>206.99</v>
      </c>
      <c r="F7349" s="39">
        <v>990</v>
      </c>
      <c r="G7349" s="39">
        <v>202.32</v>
      </c>
      <c r="H7349" s="38">
        <v>2</v>
      </c>
      <c r="I7349" s="38">
        <v>1846</v>
      </c>
      <c r="J7349" s="37">
        <v>82.738203818000002</v>
      </c>
      <c r="K7349" s="37">
        <v>53.485971659</v>
      </c>
      <c r="L7349" s="37">
        <v>65.479864371000005</v>
      </c>
      <c r="M7349" s="37">
        <v>7.8666742255999997</v>
      </c>
      <c r="N7349" s="37">
        <v>5.1133460318999999</v>
      </c>
      <c r="O7349" s="37">
        <v>50.709995677999999</v>
      </c>
      <c r="P7349" s="37">
        <v>10.4</v>
      </c>
      <c r="Q7349" s="37" t="s">
        <v>15680</v>
      </c>
      <c r="R7349" s="38">
        <v>115898</v>
      </c>
      <c r="S7349" s="37">
        <v>0.86275000000000002</v>
      </c>
      <c r="T7349" s="38">
        <v>2</v>
      </c>
      <c r="U7349" s="38">
        <v>2</v>
      </c>
      <c r="V7349" s="38">
        <v>0</v>
      </c>
    </row>
    <row r="7350" spans="1:22" ht="13.5" customHeight="1" x14ac:dyDescent="0.2">
      <c r="A7350" s="32" t="s">
        <v>7346</v>
      </c>
      <c r="B7350" s="32" t="s">
        <v>15117</v>
      </c>
      <c r="C7350" s="32" t="s">
        <v>18111</v>
      </c>
      <c r="D7350" s="37">
        <v>3.0953360000000001</v>
      </c>
      <c r="E7350" s="39">
        <v>410.01</v>
      </c>
      <c r="F7350" s="39">
        <v>1929</v>
      </c>
      <c r="G7350" s="39">
        <v>1381.32</v>
      </c>
      <c r="H7350" s="38">
        <v>3</v>
      </c>
      <c r="I7350" s="38">
        <v>4094</v>
      </c>
      <c r="J7350" s="37">
        <v>44.334829083999999</v>
      </c>
      <c r="K7350" s="37">
        <v>34.483018113999997</v>
      </c>
      <c r="L7350" s="37">
        <v>41.420527874999998</v>
      </c>
      <c r="M7350" s="37">
        <v>6.3005831003999999</v>
      </c>
      <c r="N7350" s="37">
        <v>41.524260607999999</v>
      </c>
      <c r="O7350" s="37">
        <v>41.659978275</v>
      </c>
      <c r="P7350" s="37">
        <v>7.5787234042999998</v>
      </c>
      <c r="Q7350" s="37">
        <v>85.943708400000006</v>
      </c>
      <c r="R7350" s="38">
        <v>131102</v>
      </c>
      <c r="S7350" s="37">
        <v>0.86275000000000002</v>
      </c>
      <c r="T7350" s="38">
        <v>2</v>
      </c>
      <c r="U7350" s="38">
        <v>0</v>
      </c>
      <c r="V7350" s="38">
        <v>1</v>
      </c>
    </row>
    <row r="7351" spans="1:22" ht="13.5" customHeight="1" x14ac:dyDescent="0.2">
      <c r="A7351" s="32" t="s">
        <v>7347</v>
      </c>
      <c r="B7351" s="32" t="s">
        <v>15118</v>
      </c>
      <c r="C7351" s="32" t="s">
        <v>18111</v>
      </c>
      <c r="D7351" s="37">
        <v>8.7171289999999999</v>
      </c>
      <c r="E7351" s="39">
        <v>314</v>
      </c>
      <c r="F7351" s="39">
        <v>1399</v>
      </c>
      <c r="G7351" s="39">
        <v>2702.98</v>
      </c>
      <c r="H7351" s="38">
        <v>1</v>
      </c>
      <c r="I7351" s="38">
        <v>2750</v>
      </c>
      <c r="J7351" s="37">
        <v>37.255505481999997</v>
      </c>
      <c r="K7351" s="37">
        <v>32.646876577</v>
      </c>
      <c r="L7351" s="37">
        <v>52.261224980000001</v>
      </c>
      <c r="M7351" s="37">
        <v>8.2859392119000006</v>
      </c>
      <c r="N7351" s="37">
        <v>39.354037392000002</v>
      </c>
      <c r="O7351" s="37">
        <v>5.1060308595999997</v>
      </c>
      <c r="P7351" s="37">
        <v>7.7509099851999999</v>
      </c>
      <c r="Q7351" s="37" t="s">
        <v>15680</v>
      </c>
      <c r="R7351" s="38">
        <v>60415</v>
      </c>
      <c r="S7351" s="37">
        <v>0.86275000000000002</v>
      </c>
      <c r="T7351" s="38">
        <v>1</v>
      </c>
      <c r="U7351" s="38">
        <v>0</v>
      </c>
      <c r="V7351" s="38">
        <v>0</v>
      </c>
    </row>
    <row r="7352" spans="1:22" ht="13.5" customHeight="1" x14ac:dyDescent="0.2">
      <c r="A7352" s="32" t="s">
        <v>7348</v>
      </c>
      <c r="B7352" s="32" t="s">
        <v>15119</v>
      </c>
      <c r="C7352" s="32" t="s">
        <v>18111</v>
      </c>
      <c r="D7352" s="37">
        <v>8.1970449999999992</v>
      </c>
      <c r="E7352" s="39">
        <v>415.01</v>
      </c>
      <c r="F7352" s="39">
        <v>1615</v>
      </c>
      <c r="G7352" s="39">
        <v>2973.58</v>
      </c>
      <c r="H7352" s="38">
        <v>2</v>
      </c>
      <c r="I7352" s="38">
        <v>3289</v>
      </c>
      <c r="J7352" s="37">
        <v>21.705209855</v>
      </c>
      <c r="K7352" s="37">
        <v>29.086343378999999</v>
      </c>
      <c r="L7352" s="37">
        <v>29.610332483000001</v>
      </c>
      <c r="M7352" s="37">
        <v>4.4854337098999997</v>
      </c>
      <c r="N7352" s="37">
        <v>36.799870896999998</v>
      </c>
      <c r="O7352" s="37">
        <v>23.938373496000001</v>
      </c>
      <c r="P7352" s="37">
        <v>10.4</v>
      </c>
      <c r="Q7352" s="37">
        <v>82.5482765</v>
      </c>
      <c r="R7352" s="38">
        <v>57665</v>
      </c>
      <c r="S7352" s="37">
        <v>0.86275000000000002</v>
      </c>
      <c r="T7352" s="38">
        <v>1</v>
      </c>
      <c r="U7352" s="38">
        <v>1</v>
      </c>
      <c r="V7352" s="38">
        <v>1</v>
      </c>
    </row>
    <row r="7353" spans="1:22" ht="13.5" customHeight="1" x14ac:dyDescent="0.2">
      <c r="A7353" s="32" t="s">
        <v>7349</v>
      </c>
      <c r="B7353" s="32" t="s">
        <v>15120</v>
      </c>
      <c r="C7353" s="32" t="s">
        <v>18111</v>
      </c>
      <c r="D7353" s="37">
        <v>17.925460000000001</v>
      </c>
      <c r="E7353" s="39">
        <v>260.01</v>
      </c>
      <c r="F7353" s="39">
        <v>1269</v>
      </c>
      <c r="G7353" s="39">
        <v>1710.7</v>
      </c>
      <c r="H7353" s="38">
        <v>1</v>
      </c>
      <c r="I7353" s="38">
        <v>2569</v>
      </c>
      <c r="J7353" s="37">
        <v>87.557536275999993</v>
      </c>
      <c r="K7353" s="37">
        <v>74.255419087999996</v>
      </c>
      <c r="L7353" s="37">
        <v>70.477110843999995</v>
      </c>
      <c r="M7353" s="37">
        <v>4.9423715708999998</v>
      </c>
      <c r="N7353" s="37">
        <v>66.755912472999995</v>
      </c>
      <c r="O7353" s="37">
        <v>25.472514575999998</v>
      </c>
      <c r="P7353" s="37">
        <v>10.4</v>
      </c>
      <c r="Q7353" s="37" t="s">
        <v>15680</v>
      </c>
      <c r="R7353" s="38">
        <v>91585</v>
      </c>
      <c r="S7353" s="37">
        <v>0.86275000000000002</v>
      </c>
      <c r="T7353" s="38">
        <v>0</v>
      </c>
      <c r="U7353" s="38">
        <v>1</v>
      </c>
      <c r="V7353" s="38">
        <v>0</v>
      </c>
    </row>
    <row r="7354" spans="1:22" ht="13.5" customHeight="1" x14ac:dyDescent="0.2">
      <c r="A7354" s="32" t="s">
        <v>7350</v>
      </c>
      <c r="B7354" s="32" t="s">
        <v>15121</v>
      </c>
      <c r="C7354" s="32" t="s">
        <v>18111</v>
      </c>
      <c r="D7354" s="37">
        <v>5.359394</v>
      </c>
      <c r="E7354" s="39">
        <v>248.01</v>
      </c>
      <c r="F7354" s="39">
        <v>1003</v>
      </c>
      <c r="G7354" s="39">
        <v>1910.99</v>
      </c>
      <c r="H7354" s="38">
        <v>2</v>
      </c>
      <c r="I7354" s="38">
        <v>2036</v>
      </c>
      <c r="J7354" s="37">
        <v>29.364865414</v>
      </c>
      <c r="K7354" s="37">
        <v>42.152467039999998</v>
      </c>
      <c r="L7354" s="37">
        <v>31.884079684</v>
      </c>
      <c r="M7354" s="37">
        <v>4.4966735469000003</v>
      </c>
      <c r="N7354" s="37">
        <v>34.379592854999999</v>
      </c>
      <c r="O7354" s="37">
        <v>24.154733758999999</v>
      </c>
      <c r="P7354" s="37">
        <v>9.6050359711999995</v>
      </c>
      <c r="Q7354" s="37" t="s">
        <v>15680</v>
      </c>
      <c r="R7354" s="38">
        <v>64773</v>
      </c>
      <c r="S7354" s="37">
        <v>0.86275000000000002</v>
      </c>
      <c r="T7354" s="38">
        <v>0</v>
      </c>
      <c r="U7354" s="38">
        <v>0</v>
      </c>
      <c r="V7354" s="38">
        <v>1</v>
      </c>
    </row>
    <row r="7355" spans="1:22" ht="13.5" customHeight="1" x14ac:dyDescent="0.2">
      <c r="A7355" s="32" t="s">
        <v>7351</v>
      </c>
      <c r="B7355" s="32" t="s">
        <v>15122</v>
      </c>
      <c r="C7355" s="32" t="s">
        <v>18111</v>
      </c>
      <c r="D7355" s="37">
        <v>7.2797859999999996</v>
      </c>
      <c r="E7355" s="39">
        <v>145</v>
      </c>
      <c r="F7355" s="39">
        <v>1462</v>
      </c>
      <c r="G7355" s="39">
        <v>617.01</v>
      </c>
      <c r="H7355" s="38">
        <v>3</v>
      </c>
      <c r="I7355" s="38">
        <v>3148</v>
      </c>
      <c r="J7355" s="37">
        <v>63.834071811999998</v>
      </c>
      <c r="K7355" s="37">
        <v>44.171485343000001</v>
      </c>
      <c r="L7355" s="37">
        <v>55.010322756000001</v>
      </c>
      <c r="M7355" s="37">
        <v>6.7542315323000004</v>
      </c>
      <c r="N7355" s="37">
        <v>34.783153654000003</v>
      </c>
      <c r="O7355" s="37">
        <v>46.752565062000002</v>
      </c>
      <c r="P7355" s="37">
        <v>10.221736303</v>
      </c>
      <c r="Q7355" s="37" t="s">
        <v>15680</v>
      </c>
      <c r="R7355" s="38">
        <v>54530</v>
      </c>
      <c r="S7355" s="37">
        <v>0.86275000000000002</v>
      </c>
      <c r="T7355" s="38">
        <v>2</v>
      </c>
      <c r="U7355" s="38">
        <v>2</v>
      </c>
      <c r="V7355" s="38">
        <v>1</v>
      </c>
    </row>
    <row r="7356" spans="1:22" ht="13.5" customHeight="1" x14ac:dyDescent="0.2">
      <c r="A7356" s="32" t="s">
        <v>7352</v>
      </c>
      <c r="B7356" s="32" t="s">
        <v>15123</v>
      </c>
      <c r="C7356" s="32" t="s">
        <v>18111</v>
      </c>
      <c r="D7356" s="37">
        <v>6.2355419999999997</v>
      </c>
      <c r="E7356" s="39">
        <v>109</v>
      </c>
      <c r="F7356" s="39">
        <v>616</v>
      </c>
      <c r="G7356" s="39">
        <v>1225.53</v>
      </c>
      <c r="H7356" s="38">
        <v>2</v>
      </c>
      <c r="I7356" s="38">
        <v>1384</v>
      </c>
      <c r="J7356" s="37">
        <v>32.970167867999997</v>
      </c>
      <c r="K7356" s="37">
        <v>45.235615785</v>
      </c>
      <c r="L7356" s="37">
        <v>41.263551487999997</v>
      </c>
      <c r="M7356" s="37">
        <v>1.001622885</v>
      </c>
      <c r="N7356" s="37">
        <v>59.115035704</v>
      </c>
      <c r="O7356" s="37">
        <v>40.071246760999998</v>
      </c>
      <c r="P7356" s="37">
        <v>6.9646293887999997</v>
      </c>
      <c r="Q7356" s="37" t="s">
        <v>15680</v>
      </c>
      <c r="R7356" s="38">
        <v>46014</v>
      </c>
      <c r="S7356" s="37">
        <v>0.86275000000000002</v>
      </c>
      <c r="T7356" s="38">
        <v>1</v>
      </c>
      <c r="U7356" s="38">
        <v>0</v>
      </c>
      <c r="V7356" s="38">
        <v>2</v>
      </c>
    </row>
    <row r="7357" spans="1:22" ht="13.5" customHeight="1" x14ac:dyDescent="0.2">
      <c r="A7357" s="32" t="s">
        <v>7353</v>
      </c>
      <c r="B7357" s="32" t="s">
        <v>15124</v>
      </c>
      <c r="C7357" s="32" t="s">
        <v>18111</v>
      </c>
      <c r="D7357" s="37">
        <v>10.063940000000001</v>
      </c>
      <c r="E7357" s="39">
        <v>337.01</v>
      </c>
      <c r="F7357" s="39">
        <v>1217</v>
      </c>
      <c r="G7357" s="39">
        <v>2257.12</v>
      </c>
      <c r="H7357" s="38">
        <v>1</v>
      </c>
      <c r="I7357" s="38">
        <v>2459</v>
      </c>
      <c r="J7357" s="37">
        <v>26.327779168999999</v>
      </c>
      <c r="K7357" s="37">
        <v>38.767972643999997</v>
      </c>
      <c r="L7357" s="37">
        <v>26.710798408999999</v>
      </c>
      <c r="M7357" s="37">
        <v>3.017802782</v>
      </c>
      <c r="N7357" s="37">
        <v>17.770500962</v>
      </c>
      <c r="O7357" s="37">
        <v>17.569401826</v>
      </c>
      <c r="P7357" s="37">
        <v>7.1366306028000004</v>
      </c>
      <c r="Q7357" s="37" t="s">
        <v>15680</v>
      </c>
      <c r="R7357" s="38">
        <v>107111</v>
      </c>
      <c r="S7357" s="37">
        <v>0.86275000000000002</v>
      </c>
      <c r="T7357" s="38">
        <v>0</v>
      </c>
      <c r="U7357" s="38">
        <v>1</v>
      </c>
      <c r="V7357" s="38">
        <v>0</v>
      </c>
    </row>
    <row r="7358" spans="1:22" ht="13.5" customHeight="1" x14ac:dyDescent="0.2">
      <c r="A7358" s="32" t="s">
        <v>7354</v>
      </c>
      <c r="B7358" s="32" t="s">
        <v>15125</v>
      </c>
      <c r="C7358" s="32" t="s">
        <v>18111</v>
      </c>
      <c r="D7358" s="37">
        <v>5.9100960000000002</v>
      </c>
      <c r="E7358" s="39">
        <v>506.01</v>
      </c>
      <c r="F7358" s="39">
        <v>2545</v>
      </c>
      <c r="G7358" s="39">
        <v>1304.3399999999999</v>
      </c>
      <c r="H7358" s="38">
        <v>3</v>
      </c>
      <c r="I7358" s="38">
        <v>5009</v>
      </c>
      <c r="J7358" s="37">
        <v>55.059640025999997</v>
      </c>
      <c r="K7358" s="37">
        <v>38.365384198000001</v>
      </c>
      <c r="L7358" s="37">
        <v>45.729755410999999</v>
      </c>
      <c r="M7358" s="37">
        <v>5.6043985325000003</v>
      </c>
      <c r="N7358" s="37">
        <v>37.985879316999998</v>
      </c>
      <c r="O7358" s="37">
        <v>41.153260692000003</v>
      </c>
      <c r="P7358" s="37">
        <v>7.2369843528000004</v>
      </c>
      <c r="Q7358" s="37">
        <v>88.050545400000004</v>
      </c>
      <c r="R7358" s="38">
        <v>166825</v>
      </c>
      <c r="S7358" s="37">
        <v>0.86275000000000002</v>
      </c>
      <c r="T7358" s="38">
        <v>1</v>
      </c>
      <c r="U7358" s="38">
        <v>2</v>
      </c>
      <c r="V7358" s="38">
        <v>0</v>
      </c>
    </row>
    <row r="7359" spans="1:22" ht="13.5" customHeight="1" x14ac:dyDescent="0.2">
      <c r="A7359" s="32" t="s">
        <v>7355</v>
      </c>
      <c r="B7359" s="32" t="s">
        <v>15126</v>
      </c>
      <c r="C7359" s="32" t="s">
        <v>18111</v>
      </c>
      <c r="D7359" s="37">
        <v>3.0042260000000001</v>
      </c>
      <c r="E7359" s="39">
        <v>234</v>
      </c>
      <c r="F7359" s="39">
        <v>1500</v>
      </c>
      <c r="G7359" s="39">
        <v>2766.37</v>
      </c>
      <c r="H7359" s="38">
        <v>3</v>
      </c>
      <c r="I7359" s="38">
        <v>2953</v>
      </c>
      <c r="J7359" s="37">
        <v>63.254574251000001</v>
      </c>
      <c r="K7359" s="37">
        <v>52.060084107999998</v>
      </c>
      <c r="L7359" s="37">
        <v>58.64617724</v>
      </c>
      <c r="M7359" s="37">
        <v>5.1238712502999997</v>
      </c>
      <c r="N7359" s="37">
        <v>42.153859586999999</v>
      </c>
      <c r="O7359" s="37">
        <v>15.451567373</v>
      </c>
      <c r="P7359" s="37">
        <v>8.7096269153999994</v>
      </c>
      <c r="Q7359" s="37" t="s">
        <v>15680</v>
      </c>
      <c r="R7359" s="38">
        <v>59456</v>
      </c>
      <c r="S7359" s="37">
        <v>0.86275000000000002</v>
      </c>
      <c r="T7359" s="38">
        <v>2</v>
      </c>
      <c r="U7359" s="38">
        <v>3</v>
      </c>
      <c r="V7359" s="38">
        <v>0</v>
      </c>
    </row>
    <row r="7360" spans="1:22" ht="13.5" customHeight="1" x14ac:dyDescent="0.2">
      <c r="A7360" s="32" t="s">
        <v>7356</v>
      </c>
      <c r="B7360" s="32" t="s">
        <v>15127</v>
      </c>
      <c r="C7360" s="32" t="s">
        <v>18111</v>
      </c>
      <c r="D7360" s="37">
        <v>6.0702600000000002</v>
      </c>
      <c r="E7360" s="39">
        <v>373</v>
      </c>
      <c r="F7360" s="39">
        <v>1555</v>
      </c>
      <c r="G7360" s="39">
        <v>1156.68</v>
      </c>
      <c r="H7360" s="38">
        <v>3</v>
      </c>
      <c r="I7360" s="38">
        <v>3250</v>
      </c>
      <c r="J7360" s="37">
        <v>66.742744388999995</v>
      </c>
      <c r="K7360" s="37">
        <v>53.991645329999997</v>
      </c>
      <c r="L7360" s="37">
        <v>60.294536501000003</v>
      </c>
      <c r="M7360" s="37">
        <v>6.8975041663000001</v>
      </c>
      <c r="N7360" s="37">
        <v>23.915185931</v>
      </c>
      <c r="O7360" s="37">
        <v>36.329949034999999</v>
      </c>
      <c r="P7360" s="37">
        <v>9.7835164834999997</v>
      </c>
      <c r="Q7360" s="37">
        <v>78.037269800000004</v>
      </c>
      <c r="R7360" s="38">
        <v>152787</v>
      </c>
      <c r="S7360" s="37">
        <v>0.86275000000000002</v>
      </c>
      <c r="T7360" s="38">
        <v>1</v>
      </c>
      <c r="U7360" s="38">
        <v>2</v>
      </c>
      <c r="V7360" s="38">
        <v>0</v>
      </c>
    </row>
    <row r="7361" spans="1:22" ht="13.5" customHeight="1" x14ac:dyDescent="0.2">
      <c r="A7361" s="32" t="s">
        <v>7357</v>
      </c>
      <c r="B7361" s="32" t="s">
        <v>15128</v>
      </c>
      <c r="C7361" s="32" t="s">
        <v>18111</v>
      </c>
      <c r="D7361" s="37">
        <v>6.8017430000000001</v>
      </c>
      <c r="E7361" s="39">
        <v>140.99</v>
      </c>
      <c r="F7361" s="39">
        <v>1650</v>
      </c>
      <c r="G7361" s="39">
        <v>559.5</v>
      </c>
      <c r="H7361" s="38">
        <v>1</v>
      </c>
      <c r="I7361" s="38">
        <v>3395</v>
      </c>
      <c r="J7361" s="37">
        <v>75.661324101000005</v>
      </c>
      <c r="K7361" s="37">
        <v>46.738254861999998</v>
      </c>
      <c r="L7361" s="37">
        <v>64.917893997999997</v>
      </c>
      <c r="M7361" s="37">
        <v>7.7757475747000004</v>
      </c>
      <c r="N7361" s="37">
        <v>20.463046476999999</v>
      </c>
      <c r="O7361" s="37">
        <v>53.943996040000002</v>
      </c>
      <c r="P7361" s="37">
        <v>10.4</v>
      </c>
      <c r="Q7361" s="37" t="s">
        <v>15680</v>
      </c>
      <c r="R7361" s="38">
        <v>139232</v>
      </c>
      <c r="S7361" s="37">
        <v>0.86275000000000002</v>
      </c>
      <c r="T7361" s="38">
        <v>0</v>
      </c>
      <c r="U7361" s="38">
        <v>0</v>
      </c>
      <c r="V7361" s="38">
        <v>0</v>
      </c>
    </row>
    <row r="7362" spans="1:22" ht="13.5" customHeight="1" x14ac:dyDescent="0.2">
      <c r="A7362" s="32" t="s">
        <v>7358</v>
      </c>
      <c r="B7362" s="32" t="s">
        <v>15129</v>
      </c>
      <c r="C7362" s="32" t="s">
        <v>18168</v>
      </c>
      <c r="D7362" s="37">
        <v>11.430440000000001</v>
      </c>
      <c r="E7362" s="39">
        <v>897.99</v>
      </c>
      <c r="F7362" s="39">
        <v>2683</v>
      </c>
      <c r="G7362" s="39">
        <v>5098.8999999999996</v>
      </c>
      <c r="H7362" s="38">
        <v>3</v>
      </c>
      <c r="I7362" s="38">
        <v>5323</v>
      </c>
      <c r="J7362" s="37">
        <v>20.428120240999998</v>
      </c>
      <c r="K7362" s="37">
        <v>40.387480613000001</v>
      </c>
      <c r="L7362" s="37">
        <v>18.034646059</v>
      </c>
      <c r="M7362" s="37">
        <v>3.3557554003000001</v>
      </c>
      <c r="N7362" s="37">
        <v>33.817528619999997</v>
      </c>
      <c r="O7362" s="37">
        <v>10.18162334</v>
      </c>
      <c r="P7362" s="37">
        <v>9.9704997789000007</v>
      </c>
      <c r="Q7362" s="37">
        <v>100</v>
      </c>
      <c r="R7362" s="38">
        <v>140017</v>
      </c>
      <c r="S7362" s="37">
        <v>1.73044</v>
      </c>
      <c r="T7362" s="38">
        <v>1</v>
      </c>
      <c r="U7362" s="38">
        <v>2</v>
      </c>
      <c r="V7362" s="38">
        <v>0</v>
      </c>
    </row>
    <row r="7363" spans="1:22" ht="13.5" customHeight="1" x14ac:dyDescent="0.2">
      <c r="A7363" s="32" t="s">
        <v>7359</v>
      </c>
      <c r="B7363" s="32" t="s">
        <v>15130</v>
      </c>
      <c r="C7363" s="32" t="s">
        <v>18168</v>
      </c>
      <c r="D7363" s="37">
        <v>1.292775</v>
      </c>
      <c r="E7363" s="39">
        <v>295.01</v>
      </c>
      <c r="F7363" s="39">
        <v>728</v>
      </c>
      <c r="G7363" s="39">
        <v>427.09</v>
      </c>
      <c r="H7363" s="38">
        <v>1</v>
      </c>
      <c r="I7363" s="38">
        <v>1727</v>
      </c>
      <c r="J7363" s="37">
        <v>90.402998457999999</v>
      </c>
      <c r="K7363" s="37">
        <v>97.486596372999998</v>
      </c>
      <c r="L7363" s="37">
        <v>50.616606001000001</v>
      </c>
      <c r="M7363" s="37">
        <v>5.5435544728000004</v>
      </c>
      <c r="N7363" s="37">
        <v>78.671032236000002</v>
      </c>
      <c r="O7363" s="37">
        <v>54.345557434</v>
      </c>
      <c r="P7363" s="37">
        <v>10.1</v>
      </c>
      <c r="Q7363" s="37" t="s">
        <v>15680</v>
      </c>
      <c r="R7363" s="38">
        <v>45887</v>
      </c>
      <c r="S7363" s="37">
        <v>1.73044</v>
      </c>
      <c r="T7363" s="38">
        <v>0</v>
      </c>
      <c r="U7363" s="38">
        <v>0</v>
      </c>
      <c r="V7363" s="38">
        <v>1</v>
      </c>
    </row>
    <row r="7364" spans="1:22" ht="13.5" customHeight="1" x14ac:dyDescent="0.2">
      <c r="A7364" s="32" t="s">
        <v>7360</v>
      </c>
      <c r="B7364" s="32" t="s">
        <v>15131</v>
      </c>
      <c r="C7364" s="32" t="s">
        <v>18168</v>
      </c>
      <c r="D7364" s="37">
        <v>6.6926170000000003</v>
      </c>
      <c r="E7364" s="39">
        <v>2585.0100000000002</v>
      </c>
      <c r="F7364" s="39">
        <v>7140</v>
      </c>
      <c r="G7364" s="39">
        <v>12068.66</v>
      </c>
      <c r="H7364" s="38">
        <v>7</v>
      </c>
      <c r="I7364" s="38">
        <v>13880</v>
      </c>
      <c r="J7364" s="37">
        <v>13.689881597999999</v>
      </c>
      <c r="K7364" s="37">
        <v>29.202803391</v>
      </c>
      <c r="L7364" s="37">
        <v>10.631541883000001</v>
      </c>
      <c r="M7364" s="37">
        <v>8.2335408670000003</v>
      </c>
      <c r="N7364" s="37">
        <v>26.331790541</v>
      </c>
      <c r="O7364" s="37">
        <v>5.2158927096000003</v>
      </c>
      <c r="P7364" s="37">
        <v>10.008816366</v>
      </c>
      <c r="Q7364" s="37">
        <v>68.784205900000003</v>
      </c>
      <c r="R7364" s="38">
        <v>505051</v>
      </c>
      <c r="S7364" s="37">
        <v>1.73044</v>
      </c>
      <c r="T7364" s="38">
        <v>3</v>
      </c>
      <c r="U7364" s="38">
        <v>7</v>
      </c>
      <c r="V7364" s="38">
        <v>1</v>
      </c>
    </row>
    <row r="7365" spans="1:22" ht="13.5" customHeight="1" x14ac:dyDescent="0.2">
      <c r="A7365" s="32" t="s">
        <v>7361</v>
      </c>
      <c r="B7365" s="32" t="s">
        <v>15132</v>
      </c>
      <c r="C7365" s="32" t="s">
        <v>18168</v>
      </c>
      <c r="D7365" s="37">
        <v>5.1594680000000004</v>
      </c>
      <c r="E7365" s="39">
        <v>1502.96</v>
      </c>
      <c r="F7365" s="39">
        <v>4684</v>
      </c>
      <c r="G7365" s="39">
        <v>8751.49</v>
      </c>
      <c r="H7365" s="38">
        <v>6</v>
      </c>
      <c r="I7365" s="38">
        <v>9253</v>
      </c>
      <c r="J7365" s="37">
        <v>25.683124143000001</v>
      </c>
      <c r="K7365" s="37">
        <v>46.200215137000001</v>
      </c>
      <c r="L7365" s="37">
        <v>27.722293582999999</v>
      </c>
      <c r="M7365" s="37">
        <v>7.2970978213000004</v>
      </c>
      <c r="N7365" s="37">
        <v>44.687396812999999</v>
      </c>
      <c r="O7365" s="37">
        <v>19.830664207000002</v>
      </c>
      <c r="P7365" s="37">
        <v>9.9025002894000007</v>
      </c>
      <c r="Q7365" s="37">
        <v>78.338921600000006</v>
      </c>
      <c r="R7365" s="38">
        <v>296933</v>
      </c>
      <c r="S7365" s="37">
        <v>1.73044</v>
      </c>
      <c r="T7365" s="38">
        <v>3</v>
      </c>
      <c r="U7365" s="38">
        <v>6</v>
      </c>
      <c r="V7365" s="38">
        <v>0</v>
      </c>
    </row>
    <row r="7366" spans="1:22" ht="13.5" customHeight="1" x14ac:dyDescent="0.2">
      <c r="A7366" s="32" t="s">
        <v>7362</v>
      </c>
      <c r="B7366" s="32" t="s">
        <v>15133</v>
      </c>
      <c r="C7366" s="32" t="s">
        <v>18168</v>
      </c>
      <c r="D7366" s="37">
        <v>6.3747049999999996</v>
      </c>
      <c r="E7366" s="39">
        <v>842.01</v>
      </c>
      <c r="F7366" s="39">
        <v>2884</v>
      </c>
      <c r="G7366" s="39">
        <v>4478.82</v>
      </c>
      <c r="H7366" s="38">
        <v>3</v>
      </c>
      <c r="I7366" s="38">
        <v>5933</v>
      </c>
      <c r="J7366" s="37">
        <v>44.635921478</v>
      </c>
      <c r="K7366" s="37">
        <v>56.624921458999999</v>
      </c>
      <c r="L7366" s="37">
        <v>38.593648068</v>
      </c>
      <c r="M7366" s="37">
        <v>7.2304289605000003</v>
      </c>
      <c r="N7366" s="37">
        <v>45.955288197000002</v>
      </c>
      <c r="O7366" s="37">
        <v>19.143479577000001</v>
      </c>
      <c r="P7366" s="37">
        <v>10.1</v>
      </c>
      <c r="Q7366" s="37">
        <v>96.232181800000006</v>
      </c>
      <c r="R7366" s="38">
        <v>187605</v>
      </c>
      <c r="S7366" s="37">
        <v>1.73044</v>
      </c>
      <c r="T7366" s="38">
        <v>0</v>
      </c>
      <c r="U7366" s="38">
        <v>2</v>
      </c>
      <c r="V7366" s="38">
        <v>1</v>
      </c>
    </row>
    <row r="7367" spans="1:22" ht="13.5" customHeight="1" x14ac:dyDescent="0.2">
      <c r="A7367" s="32" t="s">
        <v>7363</v>
      </c>
      <c r="B7367" s="32" t="s">
        <v>15134</v>
      </c>
      <c r="C7367" s="32" t="s">
        <v>18168</v>
      </c>
      <c r="D7367" s="37">
        <v>8.0973620000000004</v>
      </c>
      <c r="E7367" s="39">
        <v>1655.02</v>
      </c>
      <c r="F7367" s="39">
        <v>5330</v>
      </c>
      <c r="G7367" s="39">
        <v>7871.58</v>
      </c>
      <c r="H7367" s="38">
        <v>7</v>
      </c>
      <c r="I7367" s="38">
        <v>10951</v>
      </c>
      <c r="J7367" s="37">
        <v>35.904964053</v>
      </c>
      <c r="K7367" s="37">
        <v>50.758071278000003</v>
      </c>
      <c r="L7367" s="37">
        <v>25.900735134000001</v>
      </c>
      <c r="M7367" s="37">
        <v>5.8635752137999999</v>
      </c>
      <c r="N7367" s="37">
        <v>38.591464608999999</v>
      </c>
      <c r="O7367" s="37">
        <v>20.556302711000001</v>
      </c>
      <c r="P7367" s="37">
        <v>9.9628950543000006</v>
      </c>
      <c r="Q7367" s="37">
        <v>83.087408100000005</v>
      </c>
      <c r="R7367" s="38">
        <v>392188</v>
      </c>
      <c r="S7367" s="37">
        <v>1.73044</v>
      </c>
      <c r="T7367" s="38">
        <v>3</v>
      </c>
      <c r="U7367" s="38">
        <v>6</v>
      </c>
      <c r="V7367" s="38">
        <v>2</v>
      </c>
    </row>
    <row r="7368" spans="1:22" ht="13.5" customHeight="1" x14ac:dyDescent="0.2">
      <c r="A7368" s="32" t="s">
        <v>7364</v>
      </c>
      <c r="B7368" s="32" t="s">
        <v>15135</v>
      </c>
      <c r="C7368" s="32" t="s">
        <v>18168</v>
      </c>
      <c r="D7368" s="37">
        <v>8.7370239999999999</v>
      </c>
      <c r="E7368" s="39">
        <v>1845.04</v>
      </c>
      <c r="F7368" s="39">
        <v>5441</v>
      </c>
      <c r="G7368" s="39">
        <v>7618.98</v>
      </c>
      <c r="H7368" s="38">
        <v>6</v>
      </c>
      <c r="I7368" s="38">
        <v>11108</v>
      </c>
      <c r="J7368" s="37">
        <v>55.923699522</v>
      </c>
      <c r="K7368" s="37">
        <v>63.657757357999998</v>
      </c>
      <c r="L7368" s="37">
        <v>43.472962191000001</v>
      </c>
      <c r="M7368" s="37">
        <v>6.9100226566999998</v>
      </c>
      <c r="N7368" s="37">
        <v>56.455826711</v>
      </c>
      <c r="O7368" s="37">
        <v>29.780325995999998</v>
      </c>
      <c r="P7368" s="37">
        <v>10.003600043</v>
      </c>
      <c r="Q7368" s="37">
        <v>69.496302299999996</v>
      </c>
      <c r="R7368" s="38">
        <v>377981</v>
      </c>
      <c r="S7368" s="37">
        <v>1.73044</v>
      </c>
      <c r="T7368" s="38">
        <v>2</v>
      </c>
      <c r="U7368" s="38">
        <v>6</v>
      </c>
      <c r="V7368" s="38">
        <v>3</v>
      </c>
    </row>
    <row r="7369" spans="1:22" ht="13.5" customHeight="1" x14ac:dyDescent="0.2">
      <c r="A7369" s="32" t="s">
        <v>7365</v>
      </c>
      <c r="B7369" s="32" t="s">
        <v>15136</v>
      </c>
      <c r="C7369" s="32" t="s">
        <v>18168</v>
      </c>
      <c r="D7369" s="37">
        <v>8.0481750000000005</v>
      </c>
      <c r="E7369" s="39">
        <v>1498.03</v>
      </c>
      <c r="F7369" s="39">
        <v>4222</v>
      </c>
      <c r="G7369" s="39">
        <v>5758.54</v>
      </c>
      <c r="H7369" s="38">
        <v>5</v>
      </c>
      <c r="I7369" s="38">
        <v>8414</v>
      </c>
      <c r="J7369" s="37">
        <v>52.683434669</v>
      </c>
      <c r="K7369" s="37">
        <v>61.128986986000001</v>
      </c>
      <c r="L7369" s="37">
        <v>45.976215949</v>
      </c>
      <c r="M7369" s="37">
        <v>8.3234726866000006</v>
      </c>
      <c r="N7369" s="37">
        <v>45.416267169999998</v>
      </c>
      <c r="O7369" s="37">
        <v>22.819275610999998</v>
      </c>
      <c r="P7369" s="37">
        <v>10.014032342</v>
      </c>
      <c r="Q7369" s="37">
        <v>82.286809399999996</v>
      </c>
      <c r="R7369" s="38">
        <v>316229</v>
      </c>
      <c r="S7369" s="37">
        <v>1.73044</v>
      </c>
      <c r="T7369" s="38">
        <v>3</v>
      </c>
      <c r="U7369" s="38">
        <v>5</v>
      </c>
      <c r="V7369" s="38">
        <v>1</v>
      </c>
    </row>
    <row r="7370" spans="1:22" ht="13.5" customHeight="1" x14ac:dyDescent="0.2">
      <c r="A7370" s="32" t="s">
        <v>7366</v>
      </c>
      <c r="B7370" s="32" t="s">
        <v>15137</v>
      </c>
      <c r="C7370" s="32" t="s">
        <v>18168</v>
      </c>
      <c r="D7370" s="37">
        <v>12.09952</v>
      </c>
      <c r="E7370" s="39">
        <v>1891.01</v>
      </c>
      <c r="F7370" s="39">
        <v>4992</v>
      </c>
      <c r="G7370" s="39">
        <v>8126.75</v>
      </c>
      <c r="H7370" s="38">
        <v>8</v>
      </c>
      <c r="I7370" s="38">
        <v>9756</v>
      </c>
      <c r="J7370" s="37">
        <v>31.085459607000001</v>
      </c>
      <c r="K7370" s="37">
        <v>51.270902560000003</v>
      </c>
      <c r="L7370" s="37">
        <v>28.269645956000002</v>
      </c>
      <c r="M7370" s="37">
        <v>6.9158881891000004</v>
      </c>
      <c r="N7370" s="37">
        <v>45.957463521999998</v>
      </c>
      <c r="O7370" s="37">
        <v>21.269630759000002</v>
      </c>
      <c r="P7370" s="37">
        <v>10.001694915</v>
      </c>
      <c r="Q7370" s="37">
        <v>87.9211533</v>
      </c>
      <c r="R7370" s="38">
        <v>309932</v>
      </c>
      <c r="S7370" s="37">
        <v>1.73044</v>
      </c>
      <c r="T7370" s="38">
        <v>4</v>
      </c>
      <c r="U7370" s="38">
        <v>6</v>
      </c>
      <c r="V7370" s="38">
        <v>3</v>
      </c>
    </row>
    <row r="7371" spans="1:22" ht="13.5" customHeight="1" x14ac:dyDescent="0.2">
      <c r="A7371" s="32" t="s">
        <v>7367</v>
      </c>
      <c r="B7371" s="32" t="s">
        <v>15138</v>
      </c>
      <c r="C7371" s="32" t="s">
        <v>18168</v>
      </c>
      <c r="D7371" s="37">
        <v>11.335800000000001</v>
      </c>
      <c r="E7371" s="39">
        <v>1306.03</v>
      </c>
      <c r="F7371" s="39">
        <v>4178</v>
      </c>
      <c r="G7371" s="39">
        <v>7913.02</v>
      </c>
      <c r="H7371" s="38">
        <v>3</v>
      </c>
      <c r="I7371" s="38">
        <v>8333</v>
      </c>
      <c r="J7371" s="37">
        <v>20.041122813000001</v>
      </c>
      <c r="K7371" s="37">
        <v>41.213722799999999</v>
      </c>
      <c r="L7371" s="37">
        <v>21.303578861999998</v>
      </c>
      <c r="M7371" s="37">
        <v>6.6591904203999999</v>
      </c>
      <c r="N7371" s="37">
        <v>30.611905104000002</v>
      </c>
      <c r="O7371" s="37">
        <v>15.680627425000001</v>
      </c>
      <c r="P7371" s="37">
        <v>9.9614248346000007</v>
      </c>
      <c r="Q7371" s="37">
        <v>57.970396600000001</v>
      </c>
      <c r="R7371" s="38">
        <v>249167</v>
      </c>
      <c r="S7371" s="37">
        <v>1.73044</v>
      </c>
      <c r="T7371" s="38">
        <v>1</v>
      </c>
      <c r="U7371" s="38">
        <v>3</v>
      </c>
      <c r="V7371" s="38">
        <v>2</v>
      </c>
    </row>
    <row r="7372" spans="1:22" ht="13.5" customHeight="1" x14ac:dyDescent="0.2">
      <c r="A7372" s="32" t="s">
        <v>7368</v>
      </c>
      <c r="B7372" s="32" t="s">
        <v>15139</v>
      </c>
      <c r="C7372" s="32" t="s">
        <v>18168</v>
      </c>
      <c r="D7372" s="37">
        <v>7.1450120000000004</v>
      </c>
      <c r="E7372" s="39">
        <v>1657.96</v>
      </c>
      <c r="F7372" s="39">
        <v>5086</v>
      </c>
      <c r="G7372" s="39">
        <v>9766.91</v>
      </c>
      <c r="H7372" s="38">
        <v>5</v>
      </c>
      <c r="I7372" s="38">
        <v>10240</v>
      </c>
      <c r="J7372" s="37">
        <v>29.343150136999999</v>
      </c>
      <c r="K7372" s="37">
        <v>52.722323416999998</v>
      </c>
      <c r="L7372" s="37">
        <v>33.065449182999998</v>
      </c>
      <c r="M7372" s="37">
        <v>3.8719480352</v>
      </c>
      <c r="N7372" s="37">
        <v>43.609334963000002</v>
      </c>
      <c r="O7372" s="37">
        <v>22.022349778999999</v>
      </c>
      <c r="P7372" s="37">
        <v>10.033358866</v>
      </c>
      <c r="Q7372" s="37">
        <v>60.485976999999998</v>
      </c>
      <c r="R7372" s="38">
        <v>405968</v>
      </c>
      <c r="S7372" s="37">
        <v>1.73044</v>
      </c>
      <c r="T7372" s="38">
        <v>2</v>
      </c>
      <c r="U7372" s="38">
        <v>5</v>
      </c>
      <c r="V7372" s="38">
        <v>2</v>
      </c>
    </row>
    <row r="7373" spans="1:22" ht="13.5" customHeight="1" x14ac:dyDescent="0.2">
      <c r="A7373" s="32" t="s">
        <v>7369</v>
      </c>
      <c r="B7373" s="32" t="s">
        <v>15140</v>
      </c>
      <c r="C7373" s="32" t="s">
        <v>18168</v>
      </c>
      <c r="D7373" s="37">
        <v>16.246929999999999</v>
      </c>
      <c r="E7373" s="39">
        <v>1124.01</v>
      </c>
      <c r="F7373" s="39">
        <v>4235</v>
      </c>
      <c r="G7373" s="39">
        <v>7894.2</v>
      </c>
      <c r="H7373" s="38">
        <v>5</v>
      </c>
      <c r="I7373" s="38">
        <v>8462</v>
      </c>
      <c r="J7373" s="37">
        <v>49.462186989000003</v>
      </c>
      <c r="K7373" s="37">
        <v>61.420712074000001</v>
      </c>
      <c r="L7373" s="37">
        <v>53.690909675999997</v>
      </c>
      <c r="M7373" s="37">
        <v>3.7327810029999999</v>
      </c>
      <c r="N7373" s="37">
        <v>48.522373397000003</v>
      </c>
      <c r="O7373" s="37">
        <v>22.191353158999998</v>
      </c>
      <c r="P7373" s="37">
        <v>9.9381222177000001</v>
      </c>
      <c r="Q7373" s="37">
        <v>75.999404400000003</v>
      </c>
      <c r="R7373" s="38">
        <v>357644</v>
      </c>
      <c r="S7373" s="37">
        <v>1.73044</v>
      </c>
      <c r="T7373" s="38">
        <v>1</v>
      </c>
      <c r="U7373" s="38">
        <v>4</v>
      </c>
      <c r="V7373" s="38">
        <v>3</v>
      </c>
    </row>
    <row r="7374" spans="1:22" ht="13.5" customHeight="1" x14ac:dyDescent="0.2">
      <c r="A7374" s="32" t="s">
        <v>7370</v>
      </c>
      <c r="B7374" s="32" t="s">
        <v>15141</v>
      </c>
      <c r="C7374" s="32" t="s">
        <v>18168</v>
      </c>
      <c r="D7374" s="37">
        <v>3.4481310000000001</v>
      </c>
      <c r="E7374" s="39">
        <v>981.96</v>
      </c>
      <c r="F7374" s="39">
        <v>4066</v>
      </c>
      <c r="G7374" s="39">
        <v>6636.55</v>
      </c>
      <c r="H7374" s="38">
        <v>5</v>
      </c>
      <c r="I7374" s="38">
        <v>8143</v>
      </c>
      <c r="J7374" s="37">
        <v>24.020791728999999</v>
      </c>
      <c r="K7374" s="37">
        <v>40.278666921999999</v>
      </c>
      <c r="L7374" s="37">
        <v>18.300462247999999</v>
      </c>
      <c r="M7374" s="37">
        <v>6.7052781219000002</v>
      </c>
      <c r="N7374" s="37">
        <v>33.172121640999997</v>
      </c>
      <c r="O7374" s="37">
        <v>14.55696249</v>
      </c>
      <c r="P7374" s="37">
        <v>9.2078292290999997</v>
      </c>
      <c r="Q7374" s="37">
        <v>74.891868599999995</v>
      </c>
      <c r="R7374" s="38">
        <v>298105</v>
      </c>
      <c r="S7374" s="37">
        <v>1.73044</v>
      </c>
      <c r="T7374" s="38">
        <v>3</v>
      </c>
      <c r="U7374" s="38">
        <v>1</v>
      </c>
      <c r="V7374" s="38">
        <v>1</v>
      </c>
    </row>
    <row r="7375" spans="1:22" ht="13.5" customHeight="1" x14ac:dyDescent="0.2">
      <c r="A7375" s="32" t="s">
        <v>7371</v>
      </c>
      <c r="B7375" s="32" t="s">
        <v>15142</v>
      </c>
      <c r="C7375" s="32" t="s">
        <v>18168</v>
      </c>
      <c r="D7375" s="37">
        <v>3.7043539999999999</v>
      </c>
      <c r="E7375" s="39">
        <v>526.96</v>
      </c>
      <c r="F7375" s="39">
        <v>3772</v>
      </c>
      <c r="G7375" s="39">
        <v>3306.75</v>
      </c>
      <c r="H7375" s="38">
        <v>4</v>
      </c>
      <c r="I7375" s="38">
        <v>8081</v>
      </c>
      <c r="J7375" s="37">
        <v>70.328867372000005</v>
      </c>
      <c r="K7375" s="37">
        <v>69.087105502</v>
      </c>
      <c r="L7375" s="37">
        <v>53.646097277000003</v>
      </c>
      <c r="M7375" s="37">
        <v>5.9606346175000002</v>
      </c>
      <c r="N7375" s="37">
        <v>50.945760176999997</v>
      </c>
      <c r="O7375" s="37">
        <v>40.133400387999998</v>
      </c>
      <c r="P7375" s="37">
        <v>10.011564626</v>
      </c>
      <c r="Q7375" s="37">
        <v>60.0843816</v>
      </c>
      <c r="R7375" s="38">
        <v>292238</v>
      </c>
      <c r="S7375" s="37">
        <v>1.73044</v>
      </c>
      <c r="T7375" s="38">
        <v>0</v>
      </c>
      <c r="U7375" s="38">
        <v>1</v>
      </c>
      <c r="V7375" s="38">
        <v>2</v>
      </c>
    </row>
    <row r="7376" spans="1:22" ht="13.5" customHeight="1" x14ac:dyDescent="0.2">
      <c r="A7376" s="32" t="s">
        <v>7372</v>
      </c>
      <c r="B7376" s="32" t="s">
        <v>15143</v>
      </c>
      <c r="C7376" s="32" t="s">
        <v>18168</v>
      </c>
      <c r="D7376" s="37">
        <v>4.8565930000000002</v>
      </c>
      <c r="E7376" s="39">
        <v>847.99</v>
      </c>
      <c r="F7376" s="39">
        <v>2323</v>
      </c>
      <c r="G7376" s="39">
        <v>4507.67</v>
      </c>
      <c r="H7376" s="38">
        <v>1</v>
      </c>
      <c r="I7376" s="38">
        <v>4768</v>
      </c>
      <c r="J7376" s="37">
        <v>27.581506857000001</v>
      </c>
      <c r="K7376" s="37">
        <v>46.743003428999998</v>
      </c>
      <c r="L7376" s="37">
        <v>29.536053900999999</v>
      </c>
      <c r="M7376" s="37">
        <v>6.6127840762999996</v>
      </c>
      <c r="N7376" s="37">
        <v>46.191450592000002</v>
      </c>
      <c r="O7376" s="37">
        <v>19.617225749999999</v>
      </c>
      <c r="P7376" s="37">
        <v>9.9175006988999996</v>
      </c>
      <c r="Q7376" s="37">
        <v>63.037069199999998</v>
      </c>
      <c r="R7376" s="38">
        <v>103474</v>
      </c>
      <c r="S7376" s="37">
        <v>1.73044</v>
      </c>
      <c r="T7376" s="38">
        <v>0</v>
      </c>
      <c r="U7376" s="38">
        <v>0</v>
      </c>
      <c r="V7376" s="38">
        <v>1</v>
      </c>
    </row>
    <row r="7377" spans="1:22" ht="13.5" customHeight="1" x14ac:dyDescent="0.2">
      <c r="A7377" s="32" t="s">
        <v>7373</v>
      </c>
      <c r="B7377" s="32" t="s">
        <v>15144</v>
      </c>
      <c r="C7377" s="32" t="s">
        <v>18168</v>
      </c>
      <c r="D7377" s="37">
        <v>8.6539029999999997</v>
      </c>
      <c r="E7377" s="39">
        <v>959.99</v>
      </c>
      <c r="F7377" s="39">
        <v>3442</v>
      </c>
      <c r="G7377" s="39">
        <v>6611.46</v>
      </c>
      <c r="H7377" s="38">
        <v>6</v>
      </c>
      <c r="I7377" s="38">
        <v>6897</v>
      </c>
      <c r="J7377" s="37">
        <v>40.394796024000001</v>
      </c>
      <c r="K7377" s="37">
        <v>61.877686375000003</v>
      </c>
      <c r="L7377" s="37">
        <v>45.297918680999999</v>
      </c>
      <c r="M7377" s="37">
        <v>2.5876167853999998</v>
      </c>
      <c r="N7377" s="37">
        <v>40.936877424999999</v>
      </c>
      <c r="O7377" s="37">
        <v>22.128095921</v>
      </c>
      <c r="P7377" s="37">
        <v>10.1</v>
      </c>
      <c r="Q7377" s="37">
        <v>78.153592900000007</v>
      </c>
      <c r="R7377" s="38">
        <v>221320</v>
      </c>
      <c r="S7377" s="37">
        <v>1.73044</v>
      </c>
      <c r="T7377" s="38">
        <v>2</v>
      </c>
      <c r="U7377" s="38">
        <v>5</v>
      </c>
      <c r="V7377" s="38">
        <v>0</v>
      </c>
    </row>
    <row r="7378" spans="1:22" ht="13.5" customHeight="1" x14ac:dyDescent="0.2">
      <c r="A7378" s="32" t="s">
        <v>7374</v>
      </c>
      <c r="B7378" s="32" t="s">
        <v>15145</v>
      </c>
      <c r="C7378" s="32" t="s">
        <v>18168</v>
      </c>
      <c r="D7378" s="37">
        <v>10.399660000000001</v>
      </c>
      <c r="E7378" s="39">
        <v>298.99</v>
      </c>
      <c r="F7378" s="39">
        <v>1968</v>
      </c>
      <c r="G7378" s="39">
        <v>1385.11</v>
      </c>
      <c r="H7378" s="38">
        <v>2</v>
      </c>
      <c r="I7378" s="38">
        <v>4241</v>
      </c>
      <c r="J7378" s="37">
        <v>76.225119946999996</v>
      </c>
      <c r="K7378" s="37">
        <v>65.602970894999999</v>
      </c>
      <c r="L7378" s="37">
        <v>65.476128494999998</v>
      </c>
      <c r="M7378" s="37">
        <v>5.8483254646000002</v>
      </c>
      <c r="N7378" s="37">
        <v>38.729197487</v>
      </c>
      <c r="O7378" s="37">
        <v>39.35475435</v>
      </c>
      <c r="P7378" s="37">
        <v>9.9142650881000005</v>
      </c>
      <c r="Q7378" s="37">
        <v>62.544607499999998</v>
      </c>
      <c r="R7378" s="38">
        <v>195166</v>
      </c>
      <c r="S7378" s="37">
        <v>1.73044</v>
      </c>
      <c r="T7378" s="38">
        <v>1</v>
      </c>
      <c r="U7378" s="38">
        <v>0</v>
      </c>
      <c r="V7378" s="38">
        <v>0</v>
      </c>
    </row>
    <row r="7379" spans="1:22" ht="13.5" customHeight="1" x14ac:dyDescent="0.2">
      <c r="A7379" s="32" t="s">
        <v>7375</v>
      </c>
      <c r="B7379" s="32" t="s">
        <v>15146</v>
      </c>
      <c r="C7379" s="32" t="s">
        <v>18168</v>
      </c>
      <c r="D7379" s="37">
        <v>9.4968249999999994</v>
      </c>
      <c r="E7379" s="39">
        <v>1667.97</v>
      </c>
      <c r="F7379" s="39">
        <v>4406</v>
      </c>
      <c r="G7379" s="39">
        <v>8117.01</v>
      </c>
      <c r="H7379" s="38">
        <v>5</v>
      </c>
      <c r="I7379" s="38">
        <v>8604</v>
      </c>
      <c r="J7379" s="37">
        <v>18.793786427000001</v>
      </c>
      <c r="K7379" s="37">
        <v>39.767732238999997</v>
      </c>
      <c r="L7379" s="37">
        <v>18.961179034000001</v>
      </c>
      <c r="M7379" s="37">
        <v>10.301422918</v>
      </c>
      <c r="N7379" s="37">
        <v>24.025011168999999</v>
      </c>
      <c r="O7379" s="37">
        <v>14.531394864999999</v>
      </c>
      <c r="P7379" s="37">
        <v>10.021599832</v>
      </c>
      <c r="Q7379" s="37">
        <v>91.159365399999999</v>
      </c>
      <c r="R7379" s="38">
        <v>342001</v>
      </c>
      <c r="S7379" s="37">
        <v>1.73044</v>
      </c>
      <c r="T7379" s="38">
        <v>2</v>
      </c>
      <c r="U7379" s="38">
        <v>3</v>
      </c>
      <c r="V7379" s="38">
        <v>0</v>
      </c>
    </row>
    <row r="7380" spans="1:22" ht="13.5" customHeight="1" x14ac:dyDescent="0.2">
      <c r="A7380" s="32" t="s">
        <v>7376</v>
      </c>
      <c r="B7380" s="32" t="s">
        <v>15147</v>
      </c>
      <c r="C7380" s="32" t="s">
        <v>18168</v>
      </c>
      <c r="D7380" s="37">
        <v>5.3456780000000004</v>
      </c>
      <c r="E7380" s="39">
        <v>1586.04</v>
      </c>
      <c r="F7380" s="39">
        <v>4612</v>
      </c>
      <c r="G7380" s="39">
        <v>8695.18</v>
      </c>
      <c r="H7380" s="38">
        <v>6</v>
      </c>
      <c r="I7380" s="38">
        <v>9211</v>
      </c>
      <c r="J7380" s="37">
        <v>29.250402260000001</v>
      </c>
      <c r="K7380" s="37">
        <v>47.023178756</v>
      </c>
      <c r="L7380" s="37">
        <v>32.389700668000003</v>
      </c>
      <c r="M7380" s="37">
        <v>5.1641606945999996</v>
      </c>
      <c r="N7380" s="37">
        <v>42.667914005999997</v>
      </c>
      <c r="O7380" s="37">
        <v>19.106816164000001</v>
      </c>
      <c r="P7380" s="37">
        <v>9.9940822466999997</v>
      </c>
      <c r="Q7380" s="37">
        <v>75.895211099999997</v>
      </c>
      <c r="R7380" s="38">
        <v>408036</v>
      </c>
      <c r="S7380" s="37">
        <v>1.73044</v>
      </c>
      <c r="T7380" s="38">
        <v>1</v>
      </c>
      <c r="U7380" s="38">
        <v>6</v>
      </c>
      <c r="V7380" s="38">
        <v>0</v>
      </c>
    </row>
    <row r="7381" spans="1:22" ht="13.5" customHeight="1" x14ac:dyDescent="0.2">
      <c r="A7381" s="32" t="s">
        <v>7377</v>
      </c>
      <c r="B7381" s="32" t="s">
        <v>15148</v>
      </c>
      <c r="C7381" s="32" t="s">
        <v>18168</v>
      </c>
      <c r="D7381" s="37">
        <v>7.6047269999999996</v>
      </c>
      <c r="E7381" s="39">
        <v>550</v>
      </c>
      <c r="F7381" s="39">
        <v>1358</v>
      </c>
      <c r="G7381" s="39">
        <v>2693.6</v>
      </c>
      <c r="H7381" s="38">
        <v>2</v>
      </c>
      <c r="I7381" s="38">
        <v>2807</v>
      </c>
      <c r="J7381" s="37">
        <v>15.147705090000001</v>
      </c>
      <c r="K7381" s="37">
        <v>37.175663280000002</v>
      </c>
      <c r="L7381" s="37">
        <v>15.723818184000001</v>
      </c>
      <c r="M7381" s="37">
        <v>9.4502188377999996</v>
      </c>
      <c r="N7381" s="37">
        <v>21.662407475999998</v>
      </c>
      <c r="O7381" s="37">
        <v>14.953010611</v>
      </c>
      <c r="P7381" s="37">
        <v>10.1</v>
      </c>
      <c r="Q7381" s="37">
        <v>89.396429400000002</v>
      </c>
      <c r="R7381" s="38">
        <v>87500</v>
      </c>
      <c r="S7381" s="37">
        <v>1.73044</v>
      </c>
      <c r="T7381" s="38">
        <v>1</v>
      </c>
      <c r="U7381" s="38">
        <v>1</v>
      </c>
      <c r="V7381" s="38">
        <v>0</v>
      </c>
    </row>
    <row r="7382" spans="1:22" ht="13.5" customHeight="1" x14ac:dyDescent="0.2">
      <c r="A7382" s="32" t="s">
        <v>7378</v>
      </c>
      <c r="B7382" s="32" t="s">
        <v>15149</v>
      </c>
      <c r="C7382" s="32" t="s">
        <v>18168</v>
      </c>
      <c r="D7382" s="37">
        <v>9.7245290000000004</v>
      </c>
      <c r="E7382" s="39">
        <v>1324.98</v>
      </c>
      <c r="F7382" s="39">
        <v>4562</v>
      </c>
      <c r="G7382" s="39">
        <v>8536.6299999999992</v>
      </c>
      <c r="H7382" s="38">
        <v>5</v>
      </c>
      <c r="I7382" s="38">
        <v>8923</v>
      </c>
      <c r="J7382" s="37">
        <v>19.847767295000001</v>
      </c>
      <c r="K7382" s="37">
        <v>39.979014075000002</v>
      </c>
      <c r="L7382" s="37">
        <v>17.436745561999999</v>
      </c>
      <c r="M7382" s="37">
        <v>3.6054085028</v>
      </c>
      <c r="N7382" s="37">
        <v>33.333275045999997</v>
      </c>
      <c r="O7382" s="37">
        <v>10.086854475000001</v>
      </c>
      <c r="P7382" s="37">
        <v>10.015925627</v>
      </c>
      <c r="Q7382" s="37">
        <v>88.766799899999995</v>
      </c>
      <c r="R7382" s="38">
        <v>402969</v>
      </c>
      <c r="S7382" s="37">
        <v>1.73044</v>
      </c>
      <c r="T7382" s="38">
        <v>2</v>
      </c>
      <c r="U7382" s="38">
        <v>5</v>
      </c>
      <c r="V7382" s="38">
        <v>1</v>
      </c>
    </row>
    <row r="7383" spans="1:22" ht="13.5" customHeight="1" x14ac:dyDescent="0.2">
      <c r="A7383" s="32" t="s">
        <v>7379</v>
      </c>
      <c r="B7383" s="32" t="s">
        <v>15150</v>
      </c>
      <c r="C7383" s="32" t="s">
        <v>18168</v>
      </c>
      <c r="D7383" s="37">
        <v>10.28764</v>
      </c>
      <c r="E7383" s="39">
        <v>719.98</v>
      </c>
      <c r="F7383" s="39">
        <v>2574</v>
      </c>
      <c r="G7383" s="39">
        <v>4791.6400000000003</v>
      </c>
      <c r="H7383" s="38">
        <v>3</v>
      </c>
      <c r="I7383" s="38">
        <v>5019</v>
      </c>
      <c r="J7383" s="37">
        <v>22.368931941</v>
      </c>
      <c r="K7383" s="37">
        <v>45.299081387000001</v>
      </c>
      <c r="L7383" s="37">
        <v>24.761925477999998</v>
      </c>
      <c r="M7383" s="37">
        <v>2.8879912054000001</v>
      </c>
      <c r="N7383" s="37">
        <v>41.548360944999999</v>
      </c>
      <c r="O7383" s="37">
        <v>21.854427044000001</v>
      </c>
      <c r="P7383" s="37">
        <v>10.1</v>
      </c>
      <c r="Q7383" s="37">
        <v>94.094581700000006</v>
      </c>
      <c r="R7383" s="38">
        <v>145346</v>
      </c>
      <c r="S7383" s="37">
        <v>1.73044</v>
      </c>
      <c r="T7383" s="38">
        <v>2</v>
      </c>
      <c r="U7383" s="38">
        <v>3</v>
      </c>
      <c r="V7383" s="38">
        <v>0</v>
      </c>
    </row>
    <row r="7384" spans="1:22" ht="13.5" customHeight="1" x14ac:dyDescent="0.2">
      <c r="A7384" s="32" t="s">
        <v>7380</v>
      </c>
      <c r="B7384" s="32" t="s">
        <v>15151</v>
      </c>
      <c r="C7384" s="32" t="s">
        <v>18168</v>
      </c>
      <c r="D7384" s="37">
        <v>9.1574039999999997</v>
      </c>
      <c r="E7384" s="39">
        <v>1105.01</v>
      </c>
      <c r="F7384" s="39">
        <v>3584</v>
      </c>
      <c r="G7384" s="39">
        <v>5219.03</v>
      </c>
      <c r="H7384" s="38">
        <v>4</v>
      </c>
      <c r="I7384" s="38">
        <v>6955</v>
      </c>
      <c r="J7384" s="37">
        <v>31.682022167</v>
      </c>
      <c r="K7384" s="37">
        <v>47.127535637999998</v>
      </c>
      <c r="L7384" s="37">
        <v>22.863605626999998</v>
      </c>
      <c r="M7384" s="37">
        <v>5.8765809951000003</v>
      </c>
      <c r="N7384" s="37">
        <v>34.628266449999998</v>
      </c>
      <c r="O7384" s="37">
        <v>19.038503993999999</v>
      </c>
      <c r="P7384" s="37">
        <v>9.9078699552000007</v>
      </c>
      <c r="Q7384" s="37">
        <v>79.991599300000004</v>
      </c>
      <c r="R7384" s="38">
        <v>237157</v>
      </c>
      <c r="S7384" s="37">
        <v>1.73044</v>
      </c>
      <c r="T7384" s="38">
        <v>2</v>
      </c>
      <c r="U7384" s="38">
        <v>2</v>
      </c>
      <c r="V7384" s="38">
        <v>0</v>
      </c>
    </row>
    <row r="7385" spans="1:22" ht="13.5" customHeight="1" x14ac:dyDescent="0.2">
      <c r="A7385" s="32" t="s">
        <v>7381</v>
      </c>
      <c r="B7385" s="32" t="s">
        <v>15152</v>
      </c>
      <c r="C7385" s="32" t="s">
        <v>18168</v>
      </c>
      <c r="D7385" s="37">
        <v>2.9996239999999998</v>
      </c>
      <c r="E7385" s="39">
        <v>401</v>
      </c>
      <c r="F7385" s="39">
        <v>1639</v>
      </c>
      <c r="G7385" s="39">
        <v>3134.13</v>
      </c>
      <c r="H7385" s="38">
        <v>2</v>
      </c>
      <c r="I7385" s="38">
        <v>3262</v>
      </c>
      <c r="J7385" s="37">
        <v>37.943187354000003</v>
      </c>
      <c r="K7385" s="37">
        <v>60.616941275000002</v>
      </c>
      <c r="L7385" s="37">
        <v>45.980999361999999</v>
      </c>
      <c r="M7385" s="37">
        <v>2.8604338514999998</v>
      </c>
      <c r="N7385" s="37">
        <v>36.212624630999997</v>
      </c>
      <c r="O7385" s="37">
        <v>19.207559916000001</v>
      </c>
      <c r="P7385" s="37">
        <v>10.1</v>
      </c>
      <c r="Q7385" s="37">
        <v>83.763199</v>
      </c>
      <c r="R7385" s="38">
        <v>136460</v>
      </c>
      <c r="S7385" s="37">
        <v>1.73044</v>
      </c>
      <c r="T7385" s="38">
        <v>1</v>
      </c>
      <c r="U7385" s="38">
        <v>1</v>
      </c>
      <c r="V7385" s="38">
        <v>0</v>
      </c>
    </row>
    <row r="7386" spans="1:22" ht="13.5" customHeight="1" x14ac:dyDescent="0.2">
      <c r="A7386" s="32" t="s">
        <v>7382</v>
      </c>
      <c r="B7386" s="32" t="s">
        <v>15153</v>
      </c>
      <c r="C7386" s="32" t="s">
        <v>18168</v>
      </c>
      <c r="D7386" s="37">
        <v>8.4550610000000006</v>
      </c>
      <c r="E7386" s="39">
        <v>486.98</v>
      </c>
      <c r="F7386" s="39">
        <v>1749</v>
      </c>
      <c r="G7386" s="39">
        <v>3467.38</v>
      </c>
      <c r="H7386" s="38">
        <v>3</v>
      </c>
      <c r="I7386" s="38">
        <v>3638</v>
      </c>
      <c r="J7386" s="37">
        <v>31.703069577000001</v>
      </c>
      <c r="K7386" s="37">
        <v>56.683616608000001</v>
      </c>
      <c r="L7386" s="37">
        <v>34.993013290999997</v>
      </c>
      <c r="M7386" s="37">
        <v>2.1085254306999999</v>
      </c>
      <c r="N7386" s="37">
        <v>48.090996146999998</v>
      </c>
      <c r="O7386" s="37">
        <v>25.199300353000002</v>
      </c>
      <c r="P7386" s="37">
        <v>10.1</v>
      </c>
      <c r="Q7386" s="37">
        <v>89.556295800000001</v>
      </c>
      <c r="R7386" s="38">
        <v>90994</v>
      </c>
      <c r="S7386" s="37">
        <v>1.73044</v>
      </c>
      <c r="T7386" s="38">
        <v>2</v>
      </c>
      <c r="U7386" s="38">
        <v>3</v>
      </c>
      <c r="V7386" s="38">
        <v>1</v>
      </c>
    </row>
    <row r="7387" spans="1:22" ht="13.5" customHeight="1" x14ac:dyDescent="0.2">
      <c r="A7387" s="32" t="s">
        <v>7383</v>
      </c>
      <c r="B7387" s="32" t="s">
        <v>15154</v>
      </c>
      <c r="C7387" s="32" t="s">
        <v>18168</v>
      </c>
      <c r="D7387" s="37">
        <v>9.3695679999999992</v>
      </c>
      <c r="E7387" s="39">
        <v>395.99</v>
      </c>
      <c r="F7387" s="39">
        <v>2103</v>
      </c>
      <c r="G7387" s="39">
        <v>3940.02</v>
      </c>
      <c r="H7387" s="38">
        <v>2</v>
      </c>
      <c r="I7387" s="38">
        <v>4425</v>
      </c>
      <c r="J7387" s="37">
        <v>77.71564214</v>
      </c>
      <c r="K7387" s="37">
        <v>82.978240149000001</v>
      </c>
      <c r="L7387" s="37">
        <v>75.891097399000003</v>
      </c>
      <c r="M7387" s="37">
        <v>3.6681316103000001</v>
      </c>
      <c r="N7387" s="37">
        <v>61.160085455000001</v>
      </c>
      <c r="O7387" s="37">
        <v>25.107061943000001</v>
      </c>
      <c r="P7387" s="37">
        <v>10.1</v>
      </c>
      <c r="Q7387" s="37">
        <v>70.700991900000005</v>
      </c>
      <c r="R7387" s="38">
        <v>189348</v>
      </c>
      <c r="S7387" s="37">
        <v>1.73044</v>
      </c>
      <c r="T7387" s="38">
        <v>1</v>
      </c>
      <c r="U7387" s="38">
        <v>1</v>
      </c>
      <c r="V7387" s="38">
        <v>1</v>
      </c>
    </row>
    <row r="7388" spans="1:22" ht="13.5" customHeight="1" x14ac:dyDescent="0.2">
      <c r="A7388" s="32" t="s">
        <v>7384</v>
      </c>
      <c r="B7388" s="32" t="s">
        <v>7941</v>
      </c>
      <c r="C7388" s="32" t="s">
        <v>18168</v>
      </c>
      <c r="D7388" s="37">
        <v>3.5365869999999999</v>
      </c>
      <c r="E7388" s="39">
        <v>517.98</v>
      </c>
      <c r="F7388" s="39">
        <v>2103</v>
      </c>
      <c r="G7388" s="39">
        <v>4127.3</v>
      </c>
      <c r="H7388" s="38">
        <v>2</v>
      </c>
      <c r="I7388" s="38">
        <v>4289</v>
      </c>
      <c r="J7388" s="37">
        <v>15.407607070999999</v>
      </c>
      <c r="K7388" s="37">
        <v>37.181625150000002</v>
      </c>
      <c r="L7388" s="37">
        <v>15.610883787000001</v>
      </c>
      <c r="M7388" s="37">
        <v>9.7627875059000004</v>
      </c>
      <c r="N7388" s="37">
        <v>22.430643675999999</v>
      </c>
      <c r="O7388" s="37">
        <v>15.760396921</v>
      </c>
      <c r="P7388" s="37">
        <v>10.1</v>
      </c>
      <c r="Q7388" s="37">
        <v>91.209424600000006</v>
      </c>
      <c r="R7388" s="38">
        <v>125225</v>
      </c>
      <c r="S7388" s="37">
        <v>1.73044</v>
      </c>
      <c r="T7388" s="38">
        <v>0</v>
      </c>
      <c r="U7388" s="38">
        <v>1</v>
      </c>
      <c r="V7388" s="38">
        <v>1</v>
      </c>
    </row>
    <row r="7389" spans="1:22" ht="13.5" customHeight="1" x14ac:dyDescent="0.2">
      <c r="A7389" s="32" t="s">
        <v>7385</v>
      </c>
      <c r="B7389" s="32" t="s">
        <v>15155</v>
      </c>
      <c r="C7389" s="32" t="s">
        <v>18168</v>
      </c>
      <c r="D7389" s="37">
        <v>5.7003000000000004</v>
      </c>
      <c r="E7389" s="39">
        <v>135.01</v>
      </c>
      <c r="F7389" s="39">
        <v>1144</v>
      </c>
      <c r="G7389" s="39">
        <v>844.72</v>
      </c>
      <c r="H7389" s="38">
        <v>1</v>
      </c>
      <c r="I7389" s="38">
        <v>2475</v>
      </c>
      <c r="J7389" s="37">
        <v>65.134994520999996</v>
      </c>
      <c r="K7389" s="37">
        <v>61.476143137000001</v>
      </c>
      <c r="L7389" s="37">
        <v>44.552683418000001</v>
      </c>
      <c r="M7389" s="37">
        <v>6.5081420918999999</v>
      </c>
      <c r="N7389" s="37">
        <v>50.394456063</v>
      </c>
      <c r="O7389" s="37">
        <v>49.544670951999997</v>
      </c>
      <c r="P7389" s="37">
        <v>10.1</v>
      </c>
      <c r="Q7389" s="37" t="s">
        <v>15680</v>
      </c>
      <c r="R7389" s="38">
        <v>141287</v>
      </c>
      <c r="S7389" s="37">
        <v>1.73044</v>
      </c>
      <c r="T7389" s="38">
        <v>1</v>
      </c>
      <c r="U7389" s="38">
        <v>0</v>
      </c>
      <c r="V7389" s="38">
        <v>1</v>
      </c>
    </row>
    <row r="7390" spans="1:22" ht="13.5" customHeight="1" x14ac:dyDescent="0.2">
      <c r="A7390" s="32" t="s">
        <v>7386</v>
      </c>
      <c r="B7390" s="32" t="s">
        <v>15156</v>
      </c>
      <c r="C7390" s="32" t="s">
        <v>18168</v>
      </c>
      <c r="D7390" s="37">
        <v>4.8824690000000004</v>
      </c>
      <c r="E7390" s="39">
        <v>232.01</v>
      </c>
      <c r="F7390" s="39">
        <v>2098</v>
      </c>
      <c r="G7390" s="39">
        <v>1386.62</v>
      </c>
      <c r="H7390" s="38">
        <v>2</v>
      </c>
      <c r="I7390" s="38">
        <v>4619</v>
      </c>
      <c r="J7390" s="37">
        <v>72.390401843999996</v>
      </c>
      <c r="K7390" s="37">
        <v>73.007773068999995</v>
      </c>
      <c r="L7390" s="37">
        <v>44.755203782999999</v>
      </c>
      <c r="M7390" s="37">
        <v>5.9812646513000001</v>
      </c>
      <c r="N7390" s="37">
        <v>57.149755593000002</v>
      </c>
      <c r="O7390" s="37">
        <v>51.993538035</v>
      </c>
      <c r="P7390" s="37">
        <v>10.1</v>
      </c>
      <c r="Q7390" s="37">
        <v>48.981923299999998</v>
      </c>
      <c r="R7390" s="38">
        <v>182633</v>
      </c>
      <c r="S7390" s="37">
        <v>1.73044</v>
      </c>
      <c r="T7390" s="38">
        <v>0</v>
      </c>
      <c r="U7390" s="38">
        <v>1</v>
      </c>
      <c r="V7390" s="38">
        <v>0</v>
      </c>
    </row>
    <row r="7391" spans="1:22" ht="13.5" customHeight="1" x14ac:dyDescent="0.2">
      <c r="A7391" s="32" t="s">
        <v>7387</v>
      </c>
      <c r="B7391" s="32" t="s">
        <v>15157</v>
      </c>
      <c r="C7391" s="32" t="s">
        <v>18168</v>
      </c>
      <c r="D7391" s="37">
        <v>6.9997249999999998</v>
      </c>
      <c r="E7391" s="39">
        <v>296.98</v>
      </c>
      <c r="F7391" s="39">
        <v>2600</v>
      </c>
      <c r="G7391" s="39">
        <v>1992.53</v>
      </c>
      <c r="H7391" s="38">
        <v>2</v>
      </c>
      <c r="I7391" s="38">
        <v>5597</v>
      </c>
      <c r="J7391" s="37">
        <v>70.888807388999993</v>
      </c>
      <c r="K7391" s="37">
        <v>69.618382819000004</v>
      </c>
      <c r="L7391" s="37">
        <v>52.142834133000001</v>
      </c>
      <c r="M7391" s="37">
        <v>5.9395370648999997</v>
      </c>
      <c r="N7391" s="37">
        <v>51.269142600000002</v>
      </c>
      <c r="O7391" s="37">
        <v>44.725131441999999</v>
      </c>
      <c r="P7391" s="37">
        <v>10.1</v>
      </c>
      <c r="Q7391" s="37">
        <v>45.719381300000002</v>
      </c>
      <c r="R7391" s="38">
        <v>346346</v>
      </c>
      <c r="S7391" s="37">
        <v>1.73044</v>
      </c>
      <c r="T7391" s="38">
        <v>0</v>
      </c>
      <c r="U7391" s="38">
        <v>0</v>
      </c>
      <c r="V7391" s="38">
        <v>0</v>
      </c>
    </row>
    <row r="7392" spans="1:22" ht="13.5" customHeight="1" x14ac:dyDescent="0.2">
      <c r="A7392" s="32" t="s">
        <v>7388</v>
      </c>
      <c r="B7392" s="32" t="s">
        <v>15158</v>
      </c>
      <c r="C7392" s="32" t="s">
        <v>18168</v>
      </c>
      <c r="D7392" s="37">
        <v>9.2933640000000004</v>
      </c>
      <c r="E7392" s="39">
        <v>242</v>
      </c>
      <c r="F7392" s="39">
        <v>1161</v>
      </c>
      <c r="G7392" s="39">
        <v>2168.66</v>
      </c>
      <c r="H7392" s="38">
        <v>1</v>
      </c>
      <c r="I7392" s="38">
        <v>2345</v>
      </c>
      <c r="J7392" s="37">
        <v>56.268810788000003</v>
      </c>
      <c r="K7392" s="37">
        <v>65.972534980000006</v>
      </c>
      <c r="L7392" s="37">
        <v>60.631366098000001</v>
      </c>
      <c r="M7392" s="37">
        <v>2.5185248758999998</v>
      </c>
      <c r="N7392" s="37">
        <v>49.496238439000003</v>
      </c>
      <c r="O7392" s="37">
        <v>21.92022562</v>
      </c>
      <c r="P7392" s="37">
        <v>10.1</v>
      </c>
      <c r="Q7392" s="37" t="s">
        <v>15680</v>
      </c>
      <c r="R7392" s="38">
        <v>56440</v>
      </c>
      <c r="S7392" s="37">
        <v>1.73044</v>
      </c>
      <c r="T7392" s="38">
        <v>1</v>
      </c>
      <c r="U7392" s="38">
        <v>0</v>
      </c>
      <c r="V7392" s="38">
        <v>1</v>
      </c>
    </row>
    <row r="7393" spans="1:22" ht="13.5" customHeight="1" x14ac:dyDescent="0.2">
      <c r="A7393" s="32" t="s">
        <v>7389</v>
      </c>
      <c r="B7393" s="32" t="s">
        <v>15159</v>
      </c>
      <c r="C7393" s="32" t="s">
        <v>18168</v>
      </c>
      <c r="D7393" s="37">
        <v>1.9436869999999999</v>
      </c>
      <c r="E7393" s="39">
        <v>578</v>
      </c>
      <c r="F7393" s="39">
        <v>1699</v>
      </c>
      <c r="G7393" s="39">
        <v>3319.33</v>
      </c>
      <c r="H7393" s="38">
        <v>3</v>
      </c>
      <c r="I7393" s="38">
        <v>3458</v>
      </c>
      <c r="J7393" s="37">
        <v>16.608730768000001</v>
      </c>
      <c r="K7393" s="37">
        <v>38.609218149</v>
      </c>
      <c r="L7393" s="37">
        <v>16.477097127</v>
      </c>
      <c r="M7393" s="37">
        <v>9.7587293324999997</v>
      </c>
      <c r="N7393" s="37">
        <v>23.470540273000001</v>
      </c>
      <c r="O7393" s="37">
        <v>17.195599126000001</v>
      </c>
      <c r="P7393" s="37">
        <v>10.1</v>
      </c>
      <c r="Q7393" s="37">
        <v>95.376399300000003</v>
      </c>
      <c r="R7393" s="38">
        <v>115137</v>
      </c>
      <c r="S7393" s="37">
        <v>1.73044</v>
      </c>
      <c r="T7393" s="38">
        <v>2</v>
      </c>
      <c r="U7393" s="38">
        <v>3</v>
      </c>
      <c r="V7393" s="38">
        <v>0</v>
      </c>
    </row>
    <row r="7394" spans="1:22" ht="13.5" customHeight="1" x14ac:dyDescent="0.2">
      <c r="A7394" s="32" t="s">
        <v>7390</v>
      </c>
      <c r="B7394" s="32" t="s">
        <v>15160</v>
      </c>
      <c r="C7394" s="32" t="s">
        <v>18097</v>
      </c>
      <c r="D7394" s="37">
        <v>8.0339080000000003</v>
      </c>
      <c r="E7394" s="39">
        <v>1646.04</v>
      </c>
      <c r="F7394" s="39">
        <v>5278</v>
      </c>
      <c r="G7394" s="39">
        <v>9644.92</v>
      </c>
      <c r="H7394" s="38">
        <v>9</v>
      </c>
      <c r="I7394" s="38">
        <v>10300</v>
      </c>
      <c r="J7394" s="37">
        <v>26.501350158000001</v>
      </c>
      <c r="K7394" s="37">
        <v>45.563921851000003</v>
      </c>
      <c r="L7394" s="37">
        <v>25.480888479000001</v>
      </c>
      <c r="M7394" s="37">
        <v>14.998988333</v>
      </c>
      <c r="N7394" s="37">
        <v>30.585395394999999</v>
      </c>
      <c r="O7394" s="37">
        <v>21.458106519000001</v>
      </c>
      <c r="P7394" s="37">
        <v>10.357034728</v>
      </c>
      <c r="Q7394" s="37">
        <v>67.736002099999993</v>
      </c>
      <c r="R7394" s="38">
        <v>311223</v>
      </c>
      <c r="S7394" s="37">
        <v>3.0221100000000001</v>
      </c>
      <c r="T7394" s="38">
        <v>3</v>
      </c>
      <c r="U7394" s="38">
        <v>7</v>
      </c>
      <c r="V7394" s="38">
        <v>1</v>
      </c>
    </row>
    <row r="7395" spans="1:22" ht="13.5" customHeight="1" x14ac:dyDescent="0.2">
      <c r="A7395" s="32" t="s">
        <v>7391</v>
      </c>
      <c r="B7395" s="32" t="s">
        <v>15161</v>
      </c>
      <c r="C7395" s="32" t="s">
        <v>18097</v>
      </c>
      <c r="D7395" s="37">
        <v>4.5672829999999998</v>
      </c>
      <c r="E7395" s="39">
        <v>607.99</v>
      </c>
      <c r="F7395" s="39">
        <v>1764</v>
      </c>
      <c r="G7395" s="39">
        <v>3256.6</v>
      </c>
      <c r="H7395" s="38">
        <v>2</v>
      </c>
      <c r="I7395" s="38">
        <v>3635</v>
      </c>
      <c r="J7395" s="37">
        <v>38.394687245999997</v>
      </c>
      <c r="K7395" s="37">
        <v>65.076289239000005</v>
      </c>
      <c r="L7395" s="37">
        <v>32.330387659000003</v>
      </c>
      <c r="M7395" s="37">
        <v>11.77692704</v>
      </c>
      <c r="N7395" s="37">
        <v>42.843533506</v>
      </c>
      <c r="O7395" s="37">
        <v>30.203429500999999</v>
      </c>
      <c r="P7395" s="37">
        <v>10.5</v>
      </c>
      <c r="Q7395" s="37">
        <v>97.493884499999993</v>
      </c>
      <c r="R7395" s="38">
        <v>93295</v>
      </c>
      <c r="S7395" s="37">
        <v>3.0221100000000001</v>
      </c>
      <c r="T7395" s="38">
        <v>0</v>
      </c>
      <c r="U7395" s="38">
        <v>2</v>
      </c>
      <c r="V7395" s="38">
        <v>1</v>
      </c>
    </row>
    <row r="7396" spans="1:22" ht="13.5" customHeight="1" x14ac:dyDescent="0.2">
      <c r="A7396" s="32" t="s">
        <v>7392</v>
      </c>
      <c r="B7396" s="32" t="s">
        <v>15162</v>
      </c>
      <c r="C7396" s="32" t="s">
        <v>18097</v>
      </c>
      <c r="D7396" s="37">
        <v>5.9314980000000004</v>
      </c>
      <c r="E7396" s="39">
        <v>466.99</v>
      </c>
      <c r="F7396" s="39">
        <v>1516</v>
      </c>
      <c r="G7396" s="39">
        <v>2821.19</v>
      </c>
      <c r="H7396" s="38">
        <v>2</v>
      </c>
      <c r="I7396" s="38">
        <v>3135</v>
      </c>
      <c r="J7396" s="37">
        <v>39.771823556000001</v>
      </c>
      <c r="K7396" s="37">
        <v>67.003822912000004</v>
      </c>
      <c r="L7396" s="37">
        <v>35.648577932000002</v>
      </c>
      <c r="M7396" s="37">
        <v>12.847468895</v>
      </c>
      <c r="N7396" s="37">
        <v>25.563350206999999</v>
      </c>
      <c r="O7396" s="37">
        <v>42.823720817999998</v>
      </c>
      <c r="P7396" s="37">
        <v>10.5</v>
      </c>
      <c r="Q7396" s="37">
        <v>88.8245431</v>
      </c>
      <c r="R7396" s="38">
        <v>50389</v>
      </c>
      <c r="S7396" s="37">
        <v>3.0221100000000001</v>
      </c>
      <c r="T7396" s="38">
        <v>0</v>
      </c>
      <c r="U7396" s="38">
        <v>1</v>
      </c>
      <c r="V7396" s="38">
        <v>1</v>
      </c>
    </row>
    <row r="7397" spans="1:22" ht="13.5" customHeight="1" x14ac:dyDescent="0.2">
      <c r="A7397" s="32" t="s">
        <v>7393</v>
      </c>
      <c r="B7397" s="32" t="s">
        <v>15163</v>
      </c>
      <c r="C7397" s="32" t="s">
        <v>18097</v>
      </c>
      <c r="D7397" s="37">
        <v>9.0367890000000006</v>
      </c>
      <c r="E7397" s="39">
        <v>1675.98</v>
      </c>
      <c r="F7397" s="39">
        <v>4307</v>
      </c>
      <c r="G7397" s="39">
        <v>8188.25</v>
      </c>
      <c r="H7397" s="38">
        <v>5</v>
      </c>
      <c r="I7397" s="38">
        <v>8652</v>
      </c>
      <c r="J7397" s="37">
        <v>28.064728507000002</v>
      </c>
      <c r="K7397" s="37">
        <v>43.366006601999999</v>
      </c>
      <c r="L7397" s="37">
        <v>25.466823668</v>
      </c>
      <c r="M7397" s="37">
        <v>13.909106842</v>
      </c>
      <c r="N7397" s="37">
        <v>35.084364766</v>
      </c>
      <c r="O7397" s="37">
        <v>12.772225027999999</v>
      </c>
      <c r="P7397" s="37">
        <v>10.246551495</v>
      </c>
      <c r="Q7397" s="37">
        <v>75.555431900000002</v>
      </c>
      <c r="R7397" s="38">
        <v>213361</v>
      </c>
      <c r="S7397" s="37">
        <v>3.0221100000000001</v>
      </c>
      <c r="T7397" s="38">
        <v>2</v>
      </c>
      <c r="U7397" s="38">
        <v>5</v>
      </c>
      <c r="V7397" s="38">
        <v>1</v>
      </c>
    </row>
    <row r="7398" spans="1:22" ht="13.5" customHeight="1" x14ac:dyDescent="0.2">
      <c r="A7398" s="32" t="s">
        <v>7394</v>
      </c>
      <c r="B7398" s="32" t="s">
        <v>15164</v>
      </c>
      <c r="C7398" s="32" t="s">
        <v>18097</v>
      </c>
      <c r="D7398" s="37">
        <v>1.883219</v>
      </c>
      <c r="E7398" s="39">
        <v>1010.98</v>
      </c>
      <c r="F7398" s="39">
        <v>2223</v>
      </c>
      <c r="G7398" s="39">
        <v>4238.7</v>
      </c>
      <c r="H7398" s="38">
        <v>2</v>
      </c>
      <c r="I7398" s="38">
        <v>4419</v>
      </c>
      <c r="J7398" s="37">
        <v>20.56479594</v>
      </c>
      <c r="K7398" s="37">
        <v>36.120266901000001</v>
      </c>
      <c r="L7398" s="37">
        <v>29.458161038</v>
      </c>
      <c r="M7398" s="37">
        <v>13.929605025000001</v>
      </c>
      <c r="N7398" s="37">
        <v>25.186155338999999</v>
      </c>
      <c r="O7398" s="37">
        <v>16.575929105</v>
      </c>
      <c r="P7398" s="37">
        <v>10.281908864</v>
      </c>
      <c r="Q7398" s="37">
        <v>78.031284499999998</v>
      </c>
      <c r="R7398" s="38">
        <v>125741</v>
      </c>
      <c r="S7398" s="37">
        <v>3.0221100000000001</v>
      </c>
      <c r="T7398" s="38">
        <v>0</v>
      </c>
      <c r="U7398" s="38">
        <v>1</v>
      </c>
      <c r="V7398" s="38">
        <v>0</v>
      </c>
    </row>
    <row r="7399" spans="1:22" ht="13.5" customHeight="1" x14ac:dyDescent="0.2">
      <c r="A7399" s="32" t="s">
        <v>7395</v>
      </c>
      <c r="B7399" s="32" t="s">
        <v>15165</v>
      </c>
      <c r="C7399" s="32" t="s">
        <v>18097</v>
      </c>
      <c r="D7399" s="37">
        <v>7.5652590000000002</v>
      </c>
      <c r="E7399" s="39">
        <v>624.01</v>
      </c>
      <c r="F7399" s="39">
        <v>1525</v>
      </c>
      <c r="G7399" s="39">
        <v>2848.17</v>
      </c>
      <c r="H7399" s="38">
        <v>2</v>
      </c>
      <c r="I7399" s="38">
        <v>3223</v>
      </c>
      <c r="J7399" s="37">
        <v>39.724132111999999</v>
      </c>
      <c r="K7399" s="37">
        <v>62.284222507000003</v>
      </c>
      <c r="L7399" s="37">
        <v>31.918489554000001</v>
      </c>
      <c r="M7399" s="37">
        <v>15.31334931</v>
      </c>
      <c r="N7399" s="37">
        <v>38.529395047999998</v>
      </c>
      <c r="O7399" s="37">
        <v>26.628665642000001</v>
      </c>
      <c r="P7399" s="37">
        <v>10.5</v>
      </c>
      <c r="Q7399" s="37">
        <v>68.792534799999999</v>
      </c>
      <c r="R7399" s="38">
        <v>91282</v>
      </c>
      <c r="S7399" s="37">
        <v>3.0221100000000001</v>
      </c>
      <c r="T7399" s="38">
        <v>0</v>
      </c>
      <c r="U7399" s="38">
        <v>2</v>
      </c>
      <c r="V7399" s="38">
        <v>0</v>
      </c>
    </row>
    <row r="7400" spans="1:22" ht="13.5" customHeight="1" x14ac:dyDescent="0.2">
      <c r="A7400" s="32" t="s">
        <v>7396</v>
      </c>
      <c r="B7400" s="32" t="s">
        <v>15166</v>
      </c>
      <c r="C7400" s="32" t="s">
        <v>18097</v>
      </c>
      <c r="D7400" s="37">
        <v>6.6548239999999996</v>
      </c>
      <c r="E7400" s="39">
        <v>2609.9899999999998</v>
      </c>
      <c r="F7400" s="39">
        <v>6455</v>
      </c>
      <c r="G7400" s="39">
        <v>12072.29</v>
      </c>
      <c r="H7400" s="38">
        <v>8</v>
      </c>
      <c r="I7400" s="38">
        <v>12705</v>
      </c>
      <c r="J7400" s="37">
        <v>7.3621338235999998</v>
      </c>
      <c r="K7400" s="37">
        <v>22.951730787999999</v>
      </c>
      <c r="L7400" s="37">
        <v>7.6275649783999997</v>
      </c>
      <c r="M7400" s="37">
        <v>16.874032454999998</v>
      </c>
      <c r="N7400" s="37">
        <v>17.059799268999999</v>
      </c>
      <c r="O7400" s="37">
        <v>12.088788782</v>
      </c>
      <c r="P7400" s="37">
        <v>10.388085725</v>
      </c>
      <c r="Q7400" s="37">
        <v>76.114513200000005</v>
      </c>
      <c r="R7400" s="38">
        <v>356103</v>
      </c>
      <c r="S7400" s="37">
        <v>3.0221100000000001</v>
      </c>
      <c r="T7400" s="38">
        <v>4</v>
      </c>
      <c r="U7400" s="38">
        <v>7</v>
      </c>
      <c r="V7400" s="38">
        <v>1</v>
      </c>
    </row>
    <row r="7401" spans="1:22" ht="13.5" customHeight="1" x14ac:dyDescent="0.2">
      <c r="A7401" s="32" t="s">
        <v>7397</v>
      </c>
      <c r="B7401" s="32" t="s">
        <v>15167</v>
      </c>
      <c r="C7401" s="32" t="s">
        <v>18097</v>
      </c>
      <c r="D7401" s="37">
        <v>4.6209930000000004</v>
      </c>
      <c r="E7401" s="39">
        <v>1037</v>
      </c>
      <c r="F7401" s="39">
        <v>2930</v>
      </c>
      <c r="G7401" s="39">
        <v>5453.32</v>
      </c>
      <c r="H7401" s="38">
        <v>4</v>
      </c>
      <c r="I7401" s="38">
        <v>5764</v>
      </c>
      <c r="J7401" s="37">
        <v>17.612984452999999</v>
      </c>
      <c r="K7401" s="37">
        <v>33.896192745</v>
      </c>
      <c r="L7401" s="37">
        <v>17.123634300999999</v>
      </c>
      <c r="M7401" s="37">
        <v>12.504287817</v>
      </c>
      <c r="N7401" s="37">
        <v>24.102340253000001</v>
      </c>
      <c r="O7401" s="37">
        <v>10.412336455</v>
      </c>
      <c r="P7401" s="37">
        <v>9.1098329356000001</v>
      </c>
      <c r="Q7401" s="37">
        <v>81.282961</v>
      </c>
      <c r="R7401" s="38">
        <v>201401</v>
      </c>
      <c r="S7401" s="37">
        <v>3.0221100000000001</v>
      </c>
      <c r="T7401" s="38">
        <v>1</v>
      </c>
      <c r="U7401" s="38">
        <v>3</v>
      </c>
      <c r="V7401" s="38">
        <v>0</v>
      </c>
    </row>
    <row r="7402" spans="1:22" ht="13.5" customHeight="1" x14ac:dyDescent="0.2">
      <c r="A7402" s="32" t="s">
        <v>7398</v>
      </c>
      <c r="B7402" s="32" t="s">
        <v>15168</v>
      </c>
      <c r="C7402" s="32" t="s">
        <v>18097</v>
      </c>
      <c r="D7402" s="37">
        <v>2.5209009999999998</v>
      </c>
      <c r="E7402" s="39">
        <v>1388.97</v>
      </c>
      <c r="F7402" s="39">
        <v>3422</v>
      </c>
      <c r="G7402" s="39">
        <v>6454.07</v>
      </c>
      <c r="H7402" s="38">
        <v>7</v>
      </c>
      <c r="I7402" s="38">
        <v>6922</v>
      </c>
      <c r="J7402" s="37">
        <v>30.861655513999999</v>
      </c>
      <c r="K7402" s="37">
        <v>50.870997477000003</v>
      </c>
      <c r="L7402" s="37">
        <v>28.703725748</v>
      </c>
      <c r="M7402" s="37">
        <v>16.797183897</v>
      </c>
      <c r="N7402" s="37">
        <v>30.938945280999999</v>
      </c>
      <c r="O7402" s="37">
        <v>20.962751347000001</v>
      </c>
      <c r="P7402" s="37">
        <v>10.362459919999999</v>
      </c>
      <c r="Q7402" s="37">
        <v>84.298278999999994</v>
      </c>
      <c r="R7402" s="38">
        <v>197714</v>
      </c>
      <c r="S7402" s="37">
        <v>3.0221100000000001</v>
      </c>
      <c r="T7402" s="38">
        <v>3</v>
      </c>
      <c r="U7402" s="38">
        <v>5</v>
      </c>
      <c r="V7402" s="38">
        <v>1</v>
      </c>
    </row>
    <row r="7403" spans="1:22" ht="13.5" customHeight="1" x14ac:dyDescent="0.2">
      <c r="A7403" s="32" t="s">
        <v>7399</v>
      </c>
      <c r="B7403" s="32" t="s">
        <v>15169</v>
      </c>
      <c r="C7403" s="32" t="s">
        <v>18097</v>
      </c>
      <c r="D7403" s="37">
        <v>10.19525</v>
      </c>
      <c r="E7403" s="39">
        <v>710.99</v>
      </c>
      <c r="F7403" s="39">
        <v>2371</v>
      </c>
      <c r="G7403" s="39">
        <v>4138.88</v>
      </c>
      <c r="H7403" s="38">
        <v>3</v>
      </c>
      <c r="I7403" s="38">
        <v>4640</v>
      </c>
      <c r="J7403" s="37">
        <v>37.795366571000002</v>
      </c>
      <c r="K7403" s="37">
        <v>63.126801635</v>
      </c>
      <c r="L7403" s="37">
        <v>30.288512920999999</v>
      </c>
      <c r="M7403" s="37">
        <v>11.893613523999999</v>
      </c>
      <c r="N7403" s="37">
        <v>41.900262222999999</v>
      </c>
      <c r="O7403" s="37">
        <v>28.377054655999999</v>
      </c>
      <c r="P7403" s="37">
        <v>10.379992731</v>
      </c>
      <c r="Q7403" s="37">
        <v>96.480071699999996</v>
      </c>
      <c r="R7403" s="38">
        <v>129497</v>
      </c>
      <c r="S7403" s="37">
        <v>3.0221100000000001</v>
      </c>
      <c r="T7403" s="38">
        <v>1</v>
      </c>
      <c r="U7403" s="38">
        <v>3</v>
      </c>
      <c r="V7403" s="38">
        <v>0</v>
      </c>
    </row>
    <row r="7404" spans="1:22" ht="13.5" customHeight="1" x14ac:dyDescent="0.2">
      <c r="A7404" s="32" t="s">
        <v>7400</v>
      </c>
      <c r="B7404" s="32" t="s">
        <v>15170</v>
      </c>
      <c r="C7404" s="32" t="s">
        <v>18097</v>
      </c>
      <c r="D7404" s="37">
        <v>10.23246</v>
      </c>
      <c r="E7404" s="39">
        <v>430</v>
      </c>
      <c r="F7404" s="39">
        <v>1193</v>
      </c>
      <c r="G7404" s="39">
        <v>2098.61</v>
      </c>
      <c r="H7404" s="38">
        <v>2</v>
      </c>
      <c r="I7404" s="38">
        <v>2507</v>
      </c>
      <c r="J7404" s="37">
        <v>63.123195095</v>
      </c>
      <c r="K7404" s="37">
        <v>77.414893117999995</v>
      </c>
      <c r="L7404" s="37">
        <v>52.844067156000001</v>
      </c>
      <c r="M7404" s="37">
        <v>20.797267638000001</v>
      </c>
      <c r="N7404" s="37">
        <v>76.780733010999995</v>
      </c>
      <c r="O7404" s="37">
        <v>27.445654533999999</v>
      </c>
      <c r="P7404" s="37">
        <v>10.5</v>
      </c>
      <c r="Q7404" s="37" t="s">
        <v>15680</v>
      </c>
      <c r="R7404" s="38">
        <v>83849</v>
      </c>
      <c r="S7404" s="37">
        <v>3.0221100000000001</v>
      </c>
      <c r="T7404" s="38">
        <v>1</v>
      </c>
      <c r="U7404" s="38">
        <v>0</v>
      </c>
      <c r="V7404" s="38">
        <v>2</v>
      </c>
    </row>
    <row r="7405" spans="1:22" ht="13.5" customHeight="1" x14ac:dyDescent="0.2">
      <c r="A7405" s="32" t="s">
        <v>7401</v>
      </c>
      <c r="B7405" s="32" t="s">
        <v>15171</v>
      </c>
      <c r="C7405" s="32" t="s">
        <v>18097</v>
      </c>
      <c r="D7405" s="37">
        <v>4.4698029999999997</v>
      </c>
      <c r="E7405" s="39">
        <v>1317.99</v>
      </c>
      <c r="F7405" s="39">
        <v>4519</v>
      </c>
      <c r="G7405" s="39">
        <v>8302.81</v>
      </c>
      <c r="H7405" s="38">
        <v>6</v>
      </c>
      <c r="I7405" s="38">
        <v>9015</v>
      </c>
      <c r="J7405" s="37">
        <v>39.548815849999997</v>
      </c>
      <c r="K7405" s="37">
        <v>63.084084117000003</v>
      </c>
      <c r="L7405" s="37">
        <v>35.747710472999998</v>
      </c>
      <c r="M7405" s="37">
        <v>13.115795708</v>
      </c>
      <c r="N7405" s="37">
        <v>40.458345522999998</v>
      </c>
      <c r="O7405" s="37">
        <v>27.906309582999999</v>
      </c>
      <c r="P7405" s="37">
        <v>10.380490296</v>
      </c>
      <c r="Q7405" s="37">
        <v>76.098066799999998</v>
      </c>
      <c r="R7405" s="38">
        <v>295654</v>
      </c>
      <c r="S7405" s="37">
        <v>3.0221100000000001</v>
      </c>
      <c r="T7405" s="38">
        <v>5</v>
      </c>
      <c r="U7405" s="38">
        <v>5</v>
      </c>
      <c r="V7405" s="38">
        <v>2</v>
      </c>
    </row>
    <row r="7406" spans="1:22" ht="13.5" customHeight="1" x14ac:dyDescent="0.2">
      <c r="A7406" s="32" t="s">
        <v>7402</v>
      </c>
      <c r="B7406" s="32" t="s">
        <v>15172</v>
      </c>
      <c r="C7406" s="32" t="s">
        <v>18097</v>
      </c>
      <c r="D7406" s="37">
        <v>8.2366639999999993</v>
      </c>
      <c r="E7406" s="39">
        <v>1053.97</v>
      </c>
      <c r="F7406" s="39">
        <v>3997</v>
      </c>
      <c r="G7406" s="39">
        <v>7244.48</v>
      </c>
      <c r="H7406" s="38">
        <v>5</v>
      </c>
      <c r="I7406" s="38">
        <v>7739</v>
      </c>
      <c r="J7406" s="37">
        <v>25.385240087</v>
      </c>
      <c r="K7406" s="37">
        <v>44.043516107000002</v>
      </c>
      <c r="L7406" s="37">
        <v>25.616801255999999</v>
      </c>
      <c r="M7406" s="37">
        <v>17.633600006999998</v>
      </c>
      <c r="N7406" s="37">
        <v>27.830581195000001</v>
      </c>
      <c r="O7406" s="37">
        <v>21.226986198999999</v>
      </c>
      <c r="P7406" s="37">
        <v>10.364457102999999</v>
      </c>
      <c r="Q7406" s="37">
        <v>81.5586105</v>
      </c>
      <c r="R7406" s="38">
        <v>232194</v>
      </c>
      <c r="S7406" s="37">
        <v>3.0221100000000001</v>
      </c>
      <c r="T7406" s="38">
        <v>2</v>
      </c>
      <c r="U7406" s="38">
        <v>4</v>
      </c>
      <c r="V7406" s="38">
        <v>2</v>
      </c>
    </row>
    <row r="7407" spans="1:22" ht="13.5" customHeight="1" x14ac:dyDescent="0.2">
      <c r="A7407" s="32" t="s">
        <v>7403</v>
      </c>
      <c r="B7407" s="32" t="s">
        <v>15173</v>
      </c>
      <c r="C7407" s="32" t="s">
        <v>18097</v>
      </c>
      <c r="D7407" s="37">
        <v>1.547973</v>
      </c>
      <c r="E7407" s="39">
        <v>737.01</v>
      </c>
      <c r="F7407" s="39">
        <v>3044</v>
      </c>
      <c r="G7407" s="39">
        <v>4864.6499999999996</v>
      </c>
      <c r="H7407" s="38">
        <v>5</v>
      </c>
      <c r="I7407" s="38">
        <v>6197</v>
      </c>
      <c r="J7407" s="37">
        <v>59.717734827999998</v>
      </c>
      <c r="K7407" s="37">
        <v>69.097093951999994</v>
      </c>
      <c r="L7407" s="37">
        <v>34.424985900999999</v>
      </c>
      <c r="M7407" s="37">
        <v>17.745870715999999</v>
      </c>
      <c r="N7407" s="37">
        <v>72.225232786000007</v>
      </c>
      <c r="O7407" s="37">
        <v>29.096038012000001</v>
      </c>
      <c r="P7407" s="37">
        <v>10.631344101</v>
      </c>
      <c r="Q7407" s="37">
        <v>76.473318300000003</v>
      </c>
      <c r="R7407" s="38">
        <v>211186</v>
      </c>
      <c r="S7407" s="37">
        <v>3.0221100000000001</v>
      </c>
      <c r="T7407" s="38">
        <v>2</v>
      </c>
      <c r="U7407" s="38">
        <v>4</v>
      </c>
      <c r="V7407" s="38">
        <v>2</v>
      </c>
    </row>
    <row r="7408" spans="1:22" ht="13.5" customHeight="1" x14ac:dyDescent="0.2">
      <c r="A7408" s="32" t="s">
        <v>7404</v>
      </c>
      <c r="B7408" s="32" t="s">
        <v>15174</v>
      </c>
      <c r="C7408" s="32" t="s">
        <v>18097</v>
      </c>
      <c r="D7408" s="37">
        <v>6.7183580000000003</v>
      </c>
      <c r="E7408" s="39">
        <v>1124.02</v>
      </c>
      <c r="F7408" s="39">
        <v>6871</v>
      </c>
      <c r="G7408" s="39">
        <v>13082.04</v>
      </c>
      <c r="H7408" s="38">
        <v>8</v>
      </c>
      <c r="I7408" s="38">
        <v>15122</v>
      </c>
      <c r="J7408" s="37">
        <v>42.074319418000002</v>
      </c>
      <c r="K7408" s="37">
        <v>65.663734805999994</v>
      </c>
      <c r="L7408" s="37">
        <v>39.716741640999999</v>
      </c>
      <c r="M7408" s="37">
        <v>16.827567831</v>
      </c>
      <c r="N7408" s="37">
        <v>54.213907990999999</v>
      </c>
      <c r="O7408" s="37">
        <v>37.106950916000002</v>
      </c>
      <c r="P7408" s="37">
        <v>10.395362824999999</v>
      </c>
      <c r="Q7408" s="37">
        <v>75.632467700000007</v>
      </c>
      <c r="R7408" s="38">
        <v>306601</v>
      </c>
      <c r="S7408" s="37">
        <v>3.0221100000000001</v>
      </c>
      <c r="T7408" s="38">
        <v>5</v>
      </c>
      <c r="U7408" s="38">
        <v>7</v>
      </c>
      <c r="V7408" s="38">
        <v>2</v>
      </c>
    </row>
    <row r="7409" spans="1:22" ht="13.5" customHeight="1" x14ac:dyDescent="0.2">
      <c r="A7409" s="32" t="s">
        <v>7405</v>
      </c>
      <c r="B7409" s="32" t="s">
        <v>15175</v>
      </c>
      <c r="C7409" s="32" t="s">
        <v>18097</v>
      </c>
      <c r="D7409" s="37">
        <v>8.1006540000000005</v>
      </c>
      <c r="E7409" s="39">
        <v>1028</v>
      </c>
      <c r="F7409" s="39">
        <v>3081</v>
      </c>
      <c r="G7409" s="39">
        <v>5681.31</v>
      </c>
      <c r="H7409" s="38">
        <v>5</v>
      </c>
      <c r="I7409" s="38">
        <v>5998</v>
      </c>
      <c r="J7409" s="37">
        <v>24.376583978999999</v>
      </c>
      <c r="K7409" s="37">
        <v>40.366895489000001</v>
      </c>
      <c r="L7409" s="37">
        <v>23.573413276</v>
      </c>
      <c r="M7409" s="37">
        <v>14.797592929</v>
      </c>
      <c r="N7409" s="37">
        <v>32.571429682000002</v>
      </c>
      <c r="O7409" s="37">
        <v>12.008641522</v>
      </c>
      <c r="P7409" s="37">
        <v>10.289533385</v>
      </c>
      <c r="Q7409" s="37">
        <v>84.264646600000006</v>
      </c>
      <c r="R7409" s="38">
        <v>91610</v>
      </c>
      <c r="S7409" s="37">
        <v>3.0221100000000001</v>
      </c>
      <c r="T7409" s="38">
        <v>3</v>
      </c>
      <c r="U7409" s="38">
        <v>5</v>
      </c>
      <c r="V7409" s="38">
        <v>0</v>
      </c>
    </row>
    <row r="7410" spans="1:22" ht="13.5" customHeight="1" x14ac:dyDescent="0.2">
      <c r="A7410" s="32" t="s">
        <v>7406</v>
      </c>
      <c r="B7410" s="32" t="s">
        <v>15176</v>
      </c>
      <c r="C7410" s="32" t="s">
        <v>18097</v>
      </c>
      <c r="D7410" s="37">
        <v>10.308490000000001</v>
      </c>
      <c r="E7410" s="39">
        <v>869.02</v>
      </c>
      <c r="F7410" s="39">
        <v>2471</v>
      </c>
      <c r="G7410" s="39">
        <v>4408.8500000000004</v>
      </c>
      <c r="H7410" s="38">
        <v>2</v>
      </c>
      <c r="I7410" s="38">
        <v>4810</v>
      </c>
      <c r="J7410" s="37">
        <v>22.504440822999999</v>
      </c>
      <c r="K7410" s="37">
        <v>45.746257249999999</v>
      </c>
      <c r="L7410" s="37">
        <v>20.403255787999999</v>
      </c>
      <c r="M7410" s="37">
        <v>12.34758427</v>
      </c>
      <c r="N7410" s="37">
        <v>23.660325906000001</v>
      </c>
      <c r="O7410" s="37">
        <v>21.802063926999999</v>
      </c>
      <c r="P7410" s="37">
        <v>10.5</v>
      </c>
      <c r="Q7410" s="37">
        <v>92.946605399999996</v>
      </c>
      <c r="R7410" s="38">
        <v>123076</v>
      </c>
      <c r="S7410" s="37">
        <v>3.0221100000000001</v>
      </c>
      <c r="T7410" s="38">
        <v>1</v>
      </c>
      <c r="U7410" s="38">
        <v>0</v>
      </c>
      <c r="V7410" s="38">
        <v>0</v>
      </c>
    </row>
    <row r="7411" spans="1:22" ht="13.5" customHeight="1" x14ac:dyDescent="0.2">
      <c r="A7411" s="32" t="s">
        <v>7407</v>
      </c>
      <c r="B7411" s="32" t="s">
        <v>15177</v>
      </c>
      <c r="C7411" s="32" t="s">
        <v>18097</v>
      </c>
      <c r="D7411" s="37">
        <v>11.75835</v>
      </c>
      <c r="E7411" s="39">
        <v>648.03</v>
      </c>
      <c r="F7411" s="39">
        <v>3505</v>
      </c>
      <c r="G7411" s="39">
        <v>5952.16</v>
      </c>
      <c r="H7411" s="38">
        <v>5</v>
      </c>
      <c r="I7411" s="38">
        <v>7080</v>
      </c>
      <c r="J7411" s="37">
        <v>61.968433722</v>
      </c>
      <c r="K7411" s="37">
        <v>79.955893285000002</v>
      </c>
      <c r="L7411" s="37">
        <v>52.586905420999997</v>
      </c>
      <c r="M7411" s="37">
        <v>21.220685243999998</v>
      </c>
      <c r="N7411" s="37">
        <v>47.417844117000001</v>
      </c>
      <c r="O7411" s="37">
        <v>13.861428270999999</v>
      </c>
      <c r="P7411" s="37">
        <v>10.341641469000001</v>
      </c>
      <c r="Q7411" s="37">
        <v>86.870934399999996</v>
      </c>
      <c r="R7411" s="38">
        <v>180896</v>
      </c>
      <c r="S7411" s="37">
        <v>3.0221100000000001</v>
      </c>
      <c r="T7411" s="38">
        <v>3</v>
      </c>
      <c r="U7411" s="38">
        <v>4</v>
      </c>
      <c r="V7411" s="38">
        <v>0</v>
      </c>
    </row>
    <row r="7412" spans="1:22" ht="13.5" customHeight="1" x14ac:dyDescent="0.2">
      <c r="A7412" s="32" t="s">
        <v>7408</v>
      </c>
      <c r="B7412" s="32" t="s">
        <v>15178</v>
      </c>
      <c r="C7412" s="32" t="s">
        <v>18097</v>
      </c>
      <c r="D7412" s="37">
        <v>15.65719</v>
      </c>
      <c r="E7412" s="39">
        <v>308</v>
      </c>
      <c r="F7412" s="39">
        <v>1052</v>
      </c>
      <c r="G7412" s="39">
        <v>1854.64</v>
      </c>
      <c r="H7412" s="38">
        <v>2</v>
      </c>
      <c r="I7412" s="38">
        <v>2219</v>
      </c>
      <c r="J7412" s="37">
        <v>66.256812984999996</v>
      </c>
      <c r="K7412" s="37">
        <v>85.649953857</v>
      </c>
      <c r="L7412" s="37">
        <v>61.826448267000004</v>
      </c>
      <c r="M7412" s="37">
        <v>21.593095023</v>
      </c>
      <c r="N7412" s="37">
        <v>87.437887978000006</v>
      </c>
      <c r="O7412" s="37">
        <v>30.167023759999999</v>
      </c>
      <c r="P7412" s="37">
        <v>10.5</v>
      </c>
      <c r="Q7412" s="37" t="s">
        <v>15680</v>
      </c>
      <c r="R7412" s="38">
        <v>54988</v>
      </c>
      <c r="S7412" s="37">
        <v>3.0221100000000001</v>
      </c>
      <c r="T7412" s="38">
        <v>0</v>
      </c>
      <c r="U7412" s="38">
        <v>0</v>
      </c>
      <c r="V7412" s="38">
        <v>1</v>
      </c>
    </row>
    <row r="7413" spans="1:22" ht="13.5" customHeight="1" x14ac:dyDescent="0.2">
      <c r="A7413" s="32" t="s">
        <v>7409</v>
      </c>
      <c r="B7413" s="32" t="s">
        <v>15179</v>
      </c>
      <c r="C7413" s="32" t="s">
        <v>18097</v>
      </c>
      <c r="D7413" s="37">
        <v>9.5900510000000008</v>
      </c>
      <c r="E7413" s="39">
        <v>615.99</v>
      </c>
      <c r="F7413" s="39">
        <v>1952</v>
      </c>
      <c r="G7413" s="39">
        <v>3535.01</v>
      </c>
      <c r="H7413" s="38">
        <v>3</v>
      </c>
      <c r="I7413" s="38">
        <v>3695</v>
      </c>
      <c r="J7413" s="37">
        <v>21.57460682</v>
      </c>
      <c r="K7413" s="37">
        <v>36.991674596999999</v>
      </c>
      <c r="L7413" s="37">
        <v>29.588000809</v>
      </c>
      <c r="M7413" s="37">
        <v>14.098443937000001</v>
      </c>
      <c r="N7413" s="37">
        <v>27.111148885999999</v>
      </c>
      <c r="O7413" s="37">
        <v>17.425824962</v>
      </c>
      <c r="P7413" s="37">
        <v>10.192814200000001</v>
      </c>
      <c r="Q7413" s="37">
        <v>87.270290799999998</v>
      </c>
      <c r="R7413" s="38">
        <v>117401</v>
      </c>
      <c r="S7413" s="37">
        <v>3.0221100000000001</v>
      </c>
      <c r="T7413" s="38">
        <v>1</v>
      </c>
      <c r="U7413" s="38">
        <v>3</v>
      </c>
      <c r="V7413" s="38">
        <v>0</v>
      </c>
    </row>
    <row r="7414" spans="1:22" ht="13.5" customHeight="1" x14ac:dyDescent="0.2">
      <c r="A7414" s="32" t="s">
        <v>7410</v>
      </c>
      <c r="B7414" s="32" t="s">
        <v>15180</v>
      </c>
      <c r="C7414" s="32" t="s">
        <v>18097</v>
      </c>
      <c r="D7414" s="37">
        <v>7.2902189999999996</v>
      </c>
      <c r="E7414" s="39">
        <v>1290.02</v>
      </c>
      <c r="F7414" s="39">
        <v>4213</v>
      </c>
      <c r="G7414" s="39">
        <v>7733.61</v>
      </c>
      <c r="H7414" s="38">
        <v>5</v>
      </c>
      <c r="I7414" s="38">
        <v>8571</v>
      </c>
      <c r="J7414" s="37">
        <v>35.831867547999998</v>
      </c>
      <c r="K7414" s="37">
        <v>59.251757804999997</v>
      </c>
      <c r="L7414" s="37">
        <v>30.591847357999999</v>
      </c>
      <c r="M7414" s="37">
        <v>15.861422911</v>
      </c>
      <c r="N7414" s="37">
        <v>34.526200009999997</v>
      </c>
      <c r="O7414" s="37">
        <v>24.311335603</v>
      </c>
      <c r="P7414" s="37">
        <v>10.358375315</v>
      </c>
      <c r="Q7414" s="37">
        <v>85.155301199999997</v>
      </c>
      <c r="R7414" s="38">
        <v>299379</v>
      </c>
      <c r="S7414" s="37">
        <v>3.0221100000000001</v>
      </c>
      <c r="T7414" s="38">
        <v>2</v>
      </c>
      <c r="U7414" s="38">
        <v>5</v>
      </c>
      <c r="V7414" s="38">
        <v>1</v>
      </c>
    </row>
    <row r="7415" spans="1:22" ht="13.5" customHeight="1" x14ac:dyDescent="0.2">
      <c r="A7415" s="32" t="s">
        <v>7411</v>
      </c>
      <c r="B7415" s="32" t="s">
        <v>15181</v>
      </c>
      <c r="C7415" s="32" t="s">
        <v>18097</v>
      </c>
      <c r="D7415" s="37">
        <v>8.1695379999999993</v>
      </c>
      <c r="E7415" s="39">
        <v>1202.02</v>
      </c>
      <c r="F7415" s="39">
        <v>4261</v>
      </c>
      <c r="G7415" s="39">
        <v>8264.86</v>
      </c>
      <c r="H7415" s="38">
        <v>6</v>
      </c>
      <c r="I7415" s="38">
        <v>8629</v>
      </c>
      <c r="J7415" s="37">
        <v>23.882156135999999</v>
      </c>
      <c r="K7415" s="37">
        <v>38.451946075999999</v>
      </c>
      <c r="L7415" s="37">
        <v>32.189792277000002</v>
      </c>
      <c r="M7415" s="37">
        <v>14.615930859000001</v>
      </c>
      <c r="N7415" s="37">
        <v>27.639717993000001</v>
      </c>
      <c r="O7415" s="37">
        <v>16.835024696000001</v>
      </c>
      <c r="P7415" s="37">
        <v>10.14661212</v>
      </c>
      <c r="Q7415" s="37">
        <v>80.721139600000001</v>
      </c>
      <c r="R7415" s="38">
        <v>217784</v>
      </c>
      <c r="S7415" s="37">
        <v>3.0221100000000001</v>
      </c>
      <c r="T7415" s="38">
        <v>3</v>
      </c>
      <c r="U7415" s="38">
        <v>6</v>
      </c>
      <c r="V7415" s="38">
        <v>0</v>
      </c>
    </row>
    <row r="7416" spans="1:22" ht="13.5" customHeight="1" x14ac:dyDescent="0.2">
      <c r="A7416" s="32" t="s">
        <v>7412</v>
      </c>
      <c r="B7416" s="32" t="s">
        <v>15182</v>
      </c>
      <c r="C7416" s="32" t="s">
        <v>18097</v>
      </c>
      <c r="D7416" s="37">
        <v>7.3029729999999997</v>
      </c>
      <c r="E7416" s="39">
        <v>358</v>
      </c>
      <c r="F7416" s="39">
        <v>1087</v>
      </c>
      <c r="G7416" s="39">
        <v>2144.19</v>
      </c>
      <c r="H7416" s="38">
        <v>3</v>
      </c>
      <c r="I7416" s="38">
        <v>2241</v>
      </c>
      <c r="J7416" s="37">
        <v>61.458029412999998</v>
      </c>
      <c r="K7416" s="37">
        <v>67.495814187999997</v>
      </c>
      <c r="L7416" s="37">
        <v>51.109929696999998</v>
      </c>
      <c r="M7416" s="37">
        <v>12.73889181</v>
      </c>
      <c r="N7416" s="37">
        <v>47.279322997999998</v>
      </c>
      <c r="O7416" s="37">
        <v>15.843432003</v>
      </c>
      <c r="P7416" s="37">
        <v>10.5</v>
      </c>
      <c r="Q7416" s="37" t="s">
        <v>15680</v>
      </c>
      <c r="R7416" s="38">
        <v>43878</v>
      </c>
      <c r="S7416" s="37">
        <v>3.0221100000000001</v>
      </c>
      <c r="T7416" s="38">
        <v>2</v>
      </c>
      <c r="U7416" s="38">
        <v>0</v>
      </c>
      <c r="V7416" s="38">
        <v>1</v>
      </c>
    </row>
    <row r="7417" spans="1:22" ht="13.5" customHeight="1" x14ac:dyDescent="0.2">
      <c r="A7417" s="32" t="s">
        <v>7413</v>
      </c>
      <c r="B7417" s="32" t="s">
        <v>15183</v>
      </c>
      <c r="C7417" s="32" t="s">
        <v>18097</v>
      </c>
      <c r="D7417" s="37">
        <v>4.723789</v>
      </c>
      <c r="E7417" s="39">
        <v>374.99</v>
      </c>
      <c r="F7417" s="39">
        <v>867</v>
      </c>
      <c r="G7417" s="39" t="s">
        <v>15680</v>
      </c>
      <c r="H7417" s="38">
        <v>2</v>
      </c>
      <c r="I7417" s="38">
        <v>1894</v>
      </c>
      <c r="J7417" s="37" t="s">
        <v>15680</v>
      </c>
      <c r="K7417" s="37" t="s">
        <v>15680</v>
      </c>
      <c r="L7417" s="37" t="s">
        <v>15680</v>
      </c>
      <c r="M7417" s="37" t="s">
        <v>15680</v>
      </c>
      <c r="N7417" s="37" t="s">
        <v>15680</v>
      </c>
      <c r="O7417" s="37" t="s">
        <v>15680</v>
      </c>
      <c r="P7417" s="37">
        <v>5.3</v>
      </c>
      <c r="Q7417" s="37" t="s">
        <v>15680</v>
      </c>
      <c r="R7417" s="38">
        <v>52189</v>
      </c>
      <c r="S7417" s="37">
        <v>3.0221100000000001</v>
      </c>
      <c r="T7417" s="38">
        <v>1</v>
      </c>
      <c r="U7417" s="38">
        <v>0</v>
      </c>
      <c r="V7417" s="38">
        <v>1</v>
      </c>
    </row>
    <row r="7418" spans="1:22" ht="13.5" customHeight="1" x14ac:dyDescent="0.2">
      <c r="A7418" s="32" t="s">
        <v>7414</v>
      </c>
      <c r="B7418" s="32" t="s">
        <v>15184</v>
      </c>
      <c r="C7418" s="32" t="s">
        <v>18097</v>
      </c>
      <c r="D7418" s="37">
        <v>5.5525510000000002</v>
      </c>
      <c r="E7418" s="39">
        <v>1225.02</v>
      </c>
      <c r="F7418" s="39">
        <v>4314</v>
      </c>
      <c r="G7418" s="39">
        <v>8151.82</v>
      </c>
      <c r="H7418" s="38">
        <v>5</v>
      </c>
      <c r="I7418" s="38">
        <v>8829</v>
      </c>
      <c r="J7418" s="37">
        <v>28.131893836</v>
      </c>
      <c r="K7418" s="37">
        <v>47.304193052999999</v>
      </c>
      <c r="L7418" s="37">
        <v>27.064554978</v>
      </c>
      <c r="M7418" s="37">
        <v>11.625735649999999</v>
      </c>
      <c r="N7418" s="37">
        <v>31.523313431999998</v>
      </c>
      <c r="O7418" s="37">
        <v>20.322791632000001</v>
      </c>
      <c r="P7418" s="37">
        <v>10.5</v>
      </c>
      <c r="Q7418" s="37">
        <v>78.637883299999999</v>
      </c>
      <c r="R7418" s="38">
        <v>318919</v>
      </c>
      <c r="S7418" s="37">
        <v>3.0221100000000001</v>
      </c>
      <c r="T7418" s="38">
        <v>1</v>
      </c>
      <c r="U7418" s="38">
        <v>3</v>
      </c>
      <c r="V7418" s="38">
        <v>1</v>
      </c>
    </row>
    <row r="7419" spans="1:22" ht="13.5" customHeight="1" x14ac:dyDescent="0.2">
      <c r="A7419" s="32" t="s">
        <v>7415</v>
      </c>
      <c r="B7419" s="32" t="s">
        <v>15185</v>
      </c>
      <c r="C7419" s="32" t="s">
        <v>18097</v>
      </c>
      <c r="D7419" s="37">
        <v>5.5413589999999999</v>
      </c>
      <c r="E7419" s="39">
        <v>598.98</v>
      </c>
      <c r="F7419" s="39">
        <v>2354</v>
      </c>
      <c r="G7419" s="39">
        <v>4199.7299999999996</v>
      </c>
      <c r="H7419" s="38">
        <v>4</v>
      </c>
      <c r="I7419" s="38">
        <v>4464</v>
      </c>
      <c r="J7419" s="37">
        <v>7.5873092184999997</v>
      </c>
      <c r="K7419" s="37">
        <v>22.659392007000001</v>
      </c>
      <c r="L7419" s="37">
        <v>7.2288973837999997</v>
      </c>
      <c r="M7419" s="37">
        <v>8.3766529874</v>
      </c>
      <c r="N7419" s="37">
        <v>11.570971389</v>
      </c>
      <c r="O7419" s="37">
        <v>7.8207984446000003</v>
      </c>
      <c r="P7419" s="37">
        <v>10.171393981</v>
      </c>
      <c r="Q7419" s="37">
        <v>92.619305800000006</v>
      </c>
      <c r="R7419" s="38">
        <v>159771</v>
      </c>
      <c r="S7419" s="37">
        <v>3.0221100000000001</v>
      </c>
      <c r="T7419" s="38">
        <v>2</v>
      </c>
      <c r="U7419" s="38">
        <v>4</v>
      </c>
      <c r="V7419" s="38">
        <v>1</v>
      </c>
    </row>
    <row r="7420" spans="1:22" ht="13.5" customHeight="1" x14ac:dyDescent="0.2">
      <c r="A7420" s="32" t="s">
        <v>7416</v>
      </c>
      <c r="B7420" s="32" t="s">
        <v>15186</v>
      </c>
      <c r="C7420" s="32" t="s">
        <v>18097</v>
      </c>
      <c r="D7420" s="37">
        <v>5.6178809999999997</v>
      </c>
      <c r="E7420" s="39">
        <v>205</v>
      </c>
      <c r="F7420" s="39">
        <v>1086</v>
      </c>
      <c r="G7420" s="39">
        <v>2057.79</v>
      </c>
      <c r="H7420" s="38">
        <v>1</v>
      </c>
      <c r="I7420" s="38">
        <v>2162</v>
      </c>
      <c r="J7420" s="37">
        <v>65.120176232999995</v>
      </c>
      <c r="K7420" s="37">
        <v>71.603120110999996</v>
      </c>
      <c r="L7420" s="37">
        <v>54.959688307</v>
      </c>
      <c r="M7420" s="37">
        <v>15.790212292</v>
      </c>
      <c r="N7420" s="37">
        <v>46.737885773000002</v>
      </c>
      <c r="O7420" s="37">
        <v>15.417161052999999</v>
      </c>
      <c r="P7420" s="37">
        <v>10.5</v>
      </c>
      <c r="Q7420" s="37" t="s">
        <v>15680</v>
      </c>
      <c r="R7420" s="38">
        <v>55758</v>
      </c>
      <c r="S7420" s="37">
        <v>3.0221100000000001</v>
      </c>
      <c r="T7420" s="38">
        <v>1</v>
      </c>
      <c r="U7420" s="38">
        <v>0</v>
      </c>
      <c r="V7420" s="38">
        <v>1</v>
      </c>
    </row>
    <row r="7421" spans="1:22" ht="13.5" customHeight="1" x14ac:dyDescent="0.2">
      <c r="A7421" s="32" t="s">
        <v>7417</v>
      </c>
      <c r="B7421" s="32" t="s">
        <v>15187</v>
      </c>
      <c r="C7421" s="32" t="s">
        <v>18097</v>
      </c>
      <c r="D7421" s="37">
        <v>8.8918680000000005</v>
      </c>
      <c r="E7421" s="39">
        <v>320.01</v>
      </c>
      <c r="F7421" s="39">
        <v>1524</v>
      </c>
      <c r="G7421" s="39">
        <v>2765.13</v>
      </c>
      <c r="H7421" s="38">
        <v>1</v>
      </c>
      <c r="I7421" s="38">
        <v>2941</v>
      </c>
      <c r="J7421" s="37">
        <v>6.3864980833000002</v>
      </c>
      <c r="K7421" s="37">
        <v>20.742076997000002</v>
      </c>
      <c r="L7421" s="37">
        <v>5.6555673893999998</v>
      </c>
      <c r="M7421" s="37">
        <v>6.4125739015000001</v>
      </c>
      <c r="N7421" s="37">
        <v>8.9596462708000004</v>
      </c>
      <c r="O7421" s="37">
        <v>5.7095183478999996</v>
      </c>
      <c r="P7421" s="37">
        <v>10.34</v>
      </c>
      <c r="Q7421" s="37" t="s">
        <v>15680</v>
      </c>
      <c r="R7421" s="38">
        <v>54294</v>
      </c>
      <c r="S7421" s="37">
        <v>3.0221100000000001</v>
      </c>
      <c r="T7421" s="38">
        <v>0</v>
      </c>
      <c r="U7421" s="38">
        <v>0</v>
      </c>
      <c r="V7421" s="38">
        <v>0</v>
      </c>
    </row>
    <row r="7422" spans="1:22" ht="13.5" customHeight="1" x14ac:dyDescent="0.2">
      <c r="A7422" s="32" t="s">
        <v>7418</v>
      </c>
      <c r="B7422" s="32" t="s">
        <v>15188</v>
      </c>
      <c r="C7422" s="32" t="s">
        <v>18097</v>
      </c>
      <c r="D7422" s="37">
        <v>6.9336919999999997</v>
      </c>
      <c r="E7422" s="39">
        <v>273</v>
      </c>
      <c r="F7422" s="39">
        <v>781</v>
      </c>
      <c r="G7422" s="39">
        <v>1627.19</v>
      </c>
      <c r="H7422" s="38">
        <v>2</v>
      </c>
      <c r="I7422" s="38">
        <v>1824</v>
      </c>
      <c r="J7422" s="37">
        <v>49.595151272999999</v>
      </c>
      <c r="K7422" s="37">
        <v>81.274801284000006</v>
      </c>
      <c r="L7422" s="37">
        <v>26.326698067999999</v>
      </c>
      <c r="M7422" s="37">
        <v>12.741807238</v>
      </c>
      <c r="N7422" s="37">
        <v>21.162087259</v>
      </c>
      <c r="O7422" s="37">
        <v>43.897986474</v>
      </c>
      <c r="P7422" s="37">
        <v>10.5</v>
      </c>
      <c r="Q7422" s="37" t="s">
        <v>15680</v>
      </c>
      <c r="R7422" s="38">
        <v>41487</v>
      </c>
      <c r="S7422" s="37">
        <v>3.0221100000000001</v>
      </c>
      <c r="T7422" s="38">
        <v>1</v>
      </c>
      <c r="U7422" s="38">
        <v>2</v>
      </c>
      <c r="V7422" s="38">
        <v>1</v>
      </c>
    </row>
    <row r="7423" spans="1:22" ht="13.5" customHeight="1" x14ac:dyDescent="0.2">
      <c r="A7423" s="32" t="s">
        <v>7419</v>
      </c>
      <c r="B7423" s="32" t="s">
        <v>15189</v>
      </c>
      <c r="C7423" s="32" t="s">
        <v>18097</v>
      </c>
      <c r="D7423" s="37">
        <v>7.7812710000000003</v>
      </c>
      <c r="E7423" s="39">
        <v>295.99</v>
      </c>
      <c r="F7423" s="39">
        <v>1271</v>
      </c>
      <c r="G7423" s="39">
        <v>2312.5300000000002</v>
      </c>
      <c r="H7423" s="38">
        <v>3</v>
      </c>
      <c r="I7423" s="38">
        <v>2457</v>
      </c>
      <c r="J7423" s="37">
        <v>59.361400152999998</v>
      </c>
      <c r="K7423" s="37">
        <v>70.577348021000006</v>
      </c>
      <c r="L7423" s="37">
        <v>48.372259106999998</v>
      </c>
      <c r="M7423" s="37">
        <v>14.430368826</v>
      </c>
      <c r="N7423" s="37">
        <v>54.492139184999999</v>
      </c>
      <c r="O7423" s="37">
        <v>14.239658907999999</v>
      </c>
      <c r="P7423" s="37">
        <v>10.5</v>
      </c>
      <c r="Q7423" s="37" t="s">
        <v>15680</v>
      </c>
      <c r="R7423" s="38">
        <v>65656</v>
      </c>
      <c r="S7423" s="37">
        <v>3.0221100000000001</v>
      </c>
      <c r="T7423" s="38">
        <v>2</v>
      </c>
      <c r="U7423" s="38">
        <v>3</v>
      </c>
      <c r="V7423" s="38">
        <v>0</v>
      </c>
    </row>
    <row r="7424" spans="1:22" ht="13.5" customHeight="1" x14ac:dyDescent="0.2">
      <c r="A7424" s="32" t="s">
        <v>7420</v>
      </c>
      <c r="B7424" s="32" t="s">
        <v>15190</v>
      </c>
      <c r="C7424" s="32" t="s">
        <v>18097</v>
      </c>
      <c r="D7424" s="37">
        <v>11.66747</v>
      </c>
      <c r="E7424" s="39">
        <v>326.99</v>
      </c>
      <c r="F7424" s="39">
        <v>997</v>
      </c>
      <c r="G7424" s="39">
        <v>1739.99</v>
      </c>
      <c r="H7424" s="38">
        <v>1</v>
      </c>
      <c r="I7424" s="38">
        <v>1814</v>
      </c>
      <c r="J7424" s="37">
        <v>17.218920337</v>
      </c>
      <c r="K7424" s="37">
        <v>32.383637765000003</v>
      </c>
      <c r="L7424" s="37">
        <v>14.847493065</v>
      </c>
      <c r="M7424" s="37">
        <v>5.0176643466000002</v>
      </c>
      <c r="N7424" s="37">
        <v>31.367672948999999</v>
      </c>
      <c r="O7424" s="37">
        <v>19.895846043999999</v>
      </c>
      <c r="P7424" s="37">
        <v>10.5</v>
      </c>
      <c r="Q7424" s="37" t="s">
        <v>15680</v>
      </c>
      <c r="R7424" s="38">
        <v>36664</v>
      </c>
      <c r="S7424" s="37">
        <v>3.0221100000000001</v>
      </c>
      <c r="T7424" s="38">
        <v>1</v>
      </c>
      <c r="U7424" s="38">
        <v>1</v>
      </c>
      <c r="V7424" s="38">
        <v>0</v>
      </c>
    </row>
    <row r="7425" spans="1:22" ht="13.5" customHeight="1" x14ac:dyDescent="0.2">
      <c r="A7425" s="32" t="s">
        <v>7421</v>
      </c>
      <c r="B7425" s="32" t="s">
        <v>15191</v>
      </c>
      <c r="C7425" s="32" t="s">
        <v>18097</v>
      </c>
      <c r="D7425" s="37">
        <v>13.12201</v>
      </c>
      <c r="E7425" s="39">
        <v>850.98</v>
      </c>
      <c r="F7425" s="39">
        <v>4183</v>
      </c>
      <c r="G7425" s="39">
        <v>7417.36</v>
      </c>
      <c r="H7425" s="38">
        <v>7</v>
      </c>
      <c r="I7425" s="38">
        <v>8969</v>
      </c>
      <c r="J7425" s="37">
        <v>50.765869846000001</v>
      </c>
      <c r="K7425" s="37">
        <v>73.997163384000004</v>
      </c>
      <c r="L7425" s="37">
        <v>44.801323891999999</v>
      </c>
      <c r="M7425" s="37">
        <v>18.752619886000002</v>
      </c>
      <c r="N7425" s="37">
        <v>66.463804478</v>
      </c>
      <c r="O7425" s="37">
        <v>28.977199073000001</v>
      </c>
      <c r="P7425" s="37">
        <v>10.464970277000001</v>
      </c>
      <c r="Q7425" s="37">
        <v>85.705797200000006</v>
      </c>
      <c r="R7425" s="38">
        <v>241711</v>
      </c>
      <c r="S7425" s="37">
        <v>3.0221100000000001</v>
      </c>
      <c r="T7425" s="38">
        <v>4</v>
      </c>
      <c r="U7425" s="38">
        <v>6</v>
      </c>
      <c r="V7425" s="38">
        <v>1</v>
      </c>
    </row>
    <row r="7426" spans="1:22" ht="13.5" customHeight="1" x14ac:dyDescent="0.2">
      <c r="A7426" s="32" t="s">
        <v>7422</v>
      </c>
      <c r="B7426" s="32" t="s">
        <v>15192</v>
      </c>
      <c r="C7426" s="32" t="s">
        <v>18097</v>
      </c>
      <c r="D7426" s="37">
        <v>5.3282780000000001</v>
      </c>
      <c r="E7426" s="39">
        <v>874.99</v>
      </c>
      <c r="F7426" s="39">
        <v>2477</v>
      </c>
      <c r="G7426" s="39">
        <v>4564.28</v>
      </c>
      <c r="H7426" s="38">
        <v>4</v>
      </c>
      <c r="I7426" s="38">
        <v>4911</v>
      </c>
      <c r="J7426" s="37">
        <v>32.164759822999997</v>
      </c>
      <c r="K7426" s="37">
        <v>52.327079050999998</v>
      </c>
      <c r="L7426" s="37">
        <v>29.419409590000001</v>
      </c>
      <c r="M7426" s="37">
        <v>17.272522913</v>
      </c>
      <c r="N7426" s="37">
        <v>31.692432102000001</v>
      </c>
      <c r="O7426" s="37">
        <v>20.73565232</v>
      </c>
      <c r="P7426" s="37">
        <v>10.324837581000001</v>
      </c>
      <c r="Q7426" s="37">
        <v>90.383868500000005</v>
      </c>
      <c r="R7426" s="38">
        <v>167135</v>
      </c>
      <c r="S7426" s="37">
        <v>3.0221100000000001</v>
      </c>
      <c r="T7426" s="38">
        <v>2</v>
      </c>
      <c r="U7426" s="38">
        <v>2</v>
      </c>
      <c r="V7426" s="38">
        <v>1</v>
      </c>
    </row>
    <row r="7427" spans="1:22" ht="13.5" customHeight="1" x14ac:dyDescent="0.2">
      <c r="A7427" s="32" t="s">
        <v>7423</v>
      </c>
      <c r="B7427" s="32" t="s">
        <v>15193</v>
      </c>
      <c r="C7427" s="32" t="s">
        <v>18097</v>
      </c>
      <c r="D7427" s="37">
        <v>8.2388049999999993</v>
      </c>
      <c r="E7427" s="39">
        <v>207</v>
      </c>
      <c r="F7427" s="39">
        <v>1096</v>
      </c>
      <c r="G7427" s="39">
        <v>2057.0300000000002</v>
      </c>
      <c r="H7427" s="38">
        <v>1</v>
      </c>
      <c r="I7427" s="38">
        <v>2317</v>
      </c>
      <c r="J7427" s="37">
        <v>46.414842718000003</v>
      </c>
      <c r="K7427" s="37">
        <v>69.583581112000005</v>
      </c>
      <c r="L7427" s="37">
        <v>45.715922396000003</v>
      </c>
      <c r="M7427" s="37">
        <v>13.150249231</v>
      </c>
      <c r="N7427" s="37">
        <v>39.521025113999997</v>
      </c>
      <c r="O7427" s="37">
        <v>38.749604212999998</v>
      </c>
      <c r="P7427" s="37">
        <v>10.5</v>
      </c>
      <c r="Q7427" s="37" t="s">
        <v>15680</v>
      </c>
      <c r="R7427" s="38">
        <v>58764</v>
      </c>
      <c r="S7427" s="37">
        <v>3.0221100000000001</v>
      </c>
      <c r="T7427" s="38">
        <v>0</v>
      </c>
      <c r="U7427" s="38">
        <v>1</v>
      </c>
      <c r="V7427" s="38">
        <v>0</v>
      </c>
    </row>
    <row r="7428" spans="1:22" ht="13.5" customHeight="1" x14ac:dyDescent="0.2">
      <c r="A7428" s="32" t="s">
        <v>7424</v>
      </c>
      <c r="B7428" s="32" t="s">
        <v>15194</v>
      </c>
      <c r="C7428" s="32" t="s">
        <v>18097</v>
      </c>
      <c r="D7428" s="37">
        <v>11.22306</v>
      </c>
      <c r="E7428" s="39">
        <v>375</v>
      </c>
      <c r="F7428" s="39">
        <v>1081</v>
      </c>
      <c r="G7428" s="39">
        <v>1812.95</v>
      </c>
      <c r="H7428" s="38">
        <v>1</v>
      </c>
      <c r="I7428" s="38">
        <v>2324</v>
      </c>
      <c r="J7428" s="37">
        <v>67.522896055000004</v>
      </c>
      <c r="K7428" s="37">
        <v>77.639187870000001</v>
      </c>
      <c r="L7428" s="37">
        <v>40.626606766999998</v>
      </c>
      <c r="M7428" s="37">
        <v>18.064901150000001</v>
      </c>
      <c r="N7428" s="37">
        <v>83.529081227999995</v>
      </c>
      <c r="O7428" s="37">
        <v>29.567218788000002</v>
      </c>
      <c r="P7428" s="37">
        <v>10.81876652</v>
      </c>
      <c r="Q7428" s="37" t="s">
        <v>15680</v>
      </c>
      <c r="R7428" s="38">
        <v>113292</v>
      </c>
      <c r="S7428" s="37">
        <v>3.0221100000000001</v>
      </c>
      <c r="T7428" s="38">
        <v>0</v>
      </c>
      <c r="U7428" s="38">
        <v>1</v>
      </c>
      <c r="V7428" s="38">
        <v>0</v>
      </c>
    </row>
    <row r="7429" spans="1:22" ht="13.5" customHeight="1" x14ac:dyDescent="0.2">
      <c r="A7429" s="32" t="s">
        <v>7425</v>
      </c>
      <c r="B7429" s="32" t="s">
        <v>15195</v>
      </c>
      <c r="C7429" s="32" t="s">
        <v>18097</v>
      </c>
      <c r="D7429" s="37">
        <v>0.184694</v>
      </c>
      <c r="E7429" s="39">
        <v>160.01</v>
      </c>
      <c r="F7429" s="39">
        <v>1743</v>
      </c>
      <c r="G7429" s="39">
        <v>2896.48</v>
      </c>
      <c r="H7429" s="38">
        <v>2</v>
      </c>
      <c r="I7429" s="38">
        <v>3368</v>
      </c>
      <c r="J7429" s="37">
        <v>46.474445529</v>
      </c>
      <c r="K7429" s="37">
        <v>51.410048301000003</v>
      </c>
      <c r="L7429" s="37">
        <v>22.549428434999999</v>
      </c>
      <c r="M7429" s="37">
        <v>14.430313305</v>
      </c>
      <c r="N7429" s="37">
        <v>49.208839849</v>
      </c>
      <c r="O7429" s="37">
        <v>31.448920763</v>
      </c>
      <c r="P7429" s="37">
        <v>10.293289570000001</v>
      </c>
      <c r="Q7429" s="37" t="s">
        <v>15680</v>
      </c>
      <c r="R7429" s="38">
        <v>126860</v>
      </c>
      <c r="S7429" s="37">
        <v>3.0221100000000001</v>
      </c>
      <c r="T7429" s="38">
        <v>0</v>
      </c>
      <c r="U7429" s="38">
        <v>2</v>
      </c>
      <c r="V7429" s="38">
        <v>1</v>
      </c>
    </row>
    <row r="7430" spans="1:22" ht="13.5" customHeight="1" x14ac:dyDescent="0.2">
      <c r="A7430" s="32" t="s">
        <v>7426</v>
      </c>
      <c r="B7430" s="32" t="s">
        <v>8337</v>
      </c>
      <c r="C7430" s="32" t="s">
        <v>18097</v>
      </c>
      <c r="D7430" s="37">
        <v>6.3478940000000001</v>
      </c>
      <c r="E7430" s="39">
        <v>153.01</v>
      </c>
      <c r="F7430" s="39">
        <v>815</v>
      </c>
      <c r="G7430" s="39">
        <v>1578.96</v>
      </c>
      <c r="H7430" s="38">
        <v>1</v>
      </c>
      <c r="I7430" s="38">
        <v>1657</v>
      </c>
      <c r="J7430" s="37">
        <v>22.763734673999998</v>
      </c>
      <c r="K7430" s="37">
        <v>37.388061880999999</v>
      </c>
      <c r="L7430" s="37">
        <v>29.007360067</v>
      </c>
      <c r="M7430" s="37">
        <v>9.5087278884999993</v>
      </c>
      <c r="N7430" s="37">
        <v>30.210840456</v>
      </c>
      <c r="O7430" s="37">
        <v>17.232267536999998</v>
      </c>
      <c r="P7430" s="37">
        <v>10.5</v>
      </c>
      <c r="Q7430" s="37" t="s">
        <v>15680</v>
      </c>
      <c r="R7430" s="38">
        <v>35248</v>
      </c>
      <c r="S7430" s="37">
        <v>3.0221100000000001</v>
      </c>
      <c r="T7430" s="38">
        <v>1</v>
      </c>
      <c r="U7430" s="38">
        <v>0</v>
      </c>
      <c r="V7430" s="38">
        <v>1</v>
      </c>
    </row>
    <row r="7431" spans="1:22" ht="13.5" customHeight="1" x14ac:dyDescent="0.2">
      <c r="A7431" s="32" t="s">
        <v>7427</v>
      </c>
      <c r="B7431" s="32" t="s">
        <v>15196</v>
      </c>
      <c r="C7431" s="32" t="s">
        <v>18097</v>
      </c>
      <c r="D7431" s="37">
        <v>1.755463</v>
      </c>
      <c r="E7431" s="39">
        <v>201.99</v>
      </c>
      <c r="F7431" s="39">
        <v>1921</v>
      </c>
      <c r="G7431" s="39">
        <v>3696.35</v>
      </c>
      <c r="H7431" s="38">
        <v>2</v>
      </c>
      <c r="I7431" s="38">
        <v>4257</v>
      </c>
      <c r="J7431" s="37">
        <v>43.745681263999998</v>
      </c>
      <c r="K7431" s="37">
        <v>46.904184688999997</v>
      </c>
      <c r="L7431" s="37">
        <v>19.860738714</v>
      </c>
      <c r="M7431" s="37">
        <v>15.444201626</v>
      </c>
      <c r="N7431" s="37">
        <v>47.093597062999997</v>
      </c>
      <c r="O7431" s="37">
        <v>29.699462070999999</v>
      </c>
      <c r="P7431" s="37">
        <v>10.338986629000001</v>
      </c>
      <c r="Q7431" s="37" t="s">
        <v>15680</v>
      </c>
      <c r="R7431" s="38">
        <v>168290</v>
      </c>
      <c r="S7431" s="37">
        <v>3.0221100000000001</v>
      </c>
      <c r="T7431" s="38">
        <v>1</v>
      </c>
      <c r="U7431" s="38">
        <v>1</v>
      </c>
      <c r="V7431" s="38">
        <v>0</v>
      </c>
    </row>
    <row r="7432" spans="1:22" ht="13.5" customHeight="1" x14ac:dyDescent="0.2">
      <c r="A7432" s="32" t="s">
        <v>7428</v>
      </c>
      <c r="B7432" s="32" t="s">
        <v>15197</v>
      </c>
      <c r="C7432" s="32" t="s">
        <v>18097</v>
      </c>
      <c r="D7432" s="37">
        <v>10.01732</v>
      </c>
      <c r="E7432" s="39">
        <v>221.99</v>
      </c>
      <c r="F7432" s="39">
        <v>1257</v>
      </c>
      <c r="G7432" s="39">
        <v>2145.92</v>
      </c>
      <c r="H7432" s="38">
        <v>1</v>
      </c>
      <c r="I7432" s="38">
        <v>2587</v>
      </c>
      <c r="J7432" s="37">
        <v>59.271170693000002</v>
      </c>
      <c r="K7432" s="37">
        <v>76.884653129</v>
      </c>
      <c r="L7432" s="37">
        <v>51.504362153000002</v>
      </c>
      <c r="M7432" s="37">
        <v>20.45090914</v>
      </c>
      <c r="N7432" s="37">
        <v>79.501328801</v>
      </c>
      <c r="O7432" s="37">
        <v>28.447750594999999</v>
      </c>
      <c r="P7432" s="37">
        <v>10.5</v>
      </c>
      <c r="Q7432" s="37" t="s">
        <v>15680</v>
      </c>
      <c r="R7432" s="38">
        <v>100200</v>
      </c>
      <c r="S7432" s="37">
        <v>3.0221100000000001</v>
      </c>
      <c r="T7432" s="38">
        <v>0</v>
      </c>
      <c r="U7432" s="38">
        <v>0</v>
      </c>
      <c r="V7432" s="38">
        <v>1</v>
      </c>
    </row>
    <row r="7433" spans="1:22" ht="13.5" customHeight="1" x14ac:dyDescent="0.2">
      <c r="A7433" s="32" t="s">
        <v>7429</v>
      </c>
      <c r="B7433" s="32" t="s">
        <v>15198</v>
      </c>
      <c r="C7433" s="32" t="s">
        <v>18097</v>
      </c>
      <c r="D7433" s="37">
        <v>9.9174710000000008</v>
      </c>
      <c r="E7433" s="39">
        <v>730.99</v>
      </c>
      <c r="F7433" s="39">
        <v>2641</v>
      </c>
      <c r="G7433" s="39">
        <v>4852.87</v>
      </c>
      <c r="H7433" s="38">
        <v>2</v>
      </c>
      <c r="I7433" s="38">
        <v>5718</v>
      </c>
      <c r="J7433" s="37">
        <v>57.141873017999998</v>
      </c>
      <c r="K7433" s="37">
        <v>71.778295870999997</v>
      </c>
      <c r="L7433" s="37">
        <v>52.200260319000002</v>
      </c>
      <c r="M7433" s="37">
        <v>20.422964048000001</v>
      </c>
      <c r="N7433" s="37">
        <v>76.899247122000006</v>
      </c>
      <c r="O7433" s="37">
        <v>28.472099707999998</v>
      </c>
      <c r="P7433" s="37">
        <v>10.325613942</v>
      </c>
      <c r="Q7433" s="37">
        <v>73.339876799999999</v>
      </c>
      <c r="R7433" s="38">
        <v>151875</v>
      </c>
      <c r="S7433" s="37">
        <v>3.0221100000000001</v>
      </c>
      <c r="T7433" s="38">
        <v>0</v>
      </c>
      <c r="U7433" s="38">
        <v>1</v>
      </c>
      <c r="V7433" s="38">
        <v>1</v>
      </c>
    </row>
    <row r="7434" spans="1:22" ht="13.5" customHeight="1" x14ac:dyDescent="0.2">
      <c r="A7434" s="32" t="s">
        <v>7430</v>
      </c>
      <c r="B7434" s="32" t="s">
        <v>15199</v>
      </c>
      <c r="C7434" s="32" t="s">
        <v>18097</v>
      </c>
      <c r="D7434" s="37">
        <v>8.8859530000000007</v>
      </c>
      <c r="E7434" s="39">
        <v>510.01</v>
      </c>
      <c r="F7434" s="39">
        <v>1495</v>
      </c>
      <c r="G7434" s="39">
        <v>2849</v>
      </c>
      <c r="H7434" s="38">
        <v>3</v>
      </c>
      <c r="I7434" s="38">
        <v>2982</v>
      </c>
      <c r="J7434" s="37">
        <v>23.898902418999999</v>
      </c>
      <c r="K7434" s="37">
        <v>39.219132899000002</v>
      </c>
      <c r="L7434" s="37">
        <v>31.645806836999999</v>
      </c>
      <c r="M7434" s="37">
        <v>11.978889932</v>
      </c>
      <c r="N7434" s="37">
        <v>29.289354546999999</v>
      </c>
      <c r="O7434" s="37">
        <v>16.731906664</v>
      </c>
      <c r="P7434" s="37">
        <v>10.5</v>
      </c>
      <c r="Q7434" s="37">
        <v>83.155545500000002</v>
      </c>
      <c r="R7434" s="38">
        <v>106307</v>
      </c>
      <c r="S7434" s="37">
        <v>3.0221100000000001</v>
      </c>
      <c r="T7434" s="38">
        <v>2</v>
      </c>
      <c r="U7434" s="38">
        <v>3</v>
      </c>
      <c r="V7434" s="38">
        <v>1</v>
      </c>
    </row>
    <row r="7435" spans="1:22" ht="13.5" customHeight="1" x14ac:dyDescent="0.2">
      <c r="A7435" s="32" t="s">
        <v>7431</v>
      </c>
      <c r="B7435" s="32" t="s">
        <v>15200</v>
      </c>
      <c r="C7435" s="32" t="s">
        <v>18097</v>
      </c>
      <c r="D7435" s="37">
        <v>3.1853370000000001</v>
      </c>
      <c r="E7435" s="39">
        <v>341</v>
      </c>
      <c r="F7435" s="39">
        <v>1226</v>
      </c>
      <c r="G7435" s="39">
        <v>2204.88</v>
      </c>
      <c r="H7435" s="38">
        <v>1</v>
      </c>
      <c r="I7435" s="38">
        <v>2568</v>
      </c>
      <c r="J7435" s="37">
        <v>48.651648452000003</v>
      </c>
      <c r="K7435" s="37">
        <v>73.254203911999994</v>
      </c>
      <c r="L7435" s="37">
        <v>43.638605085999998</v>
      </c>
      <c r="M7435" s="37">
        <v>8.2438908712999996</v>
      </c>
      <c r="N7435" s="37">
        <v>46.19002029</v>
      </c>
      <c r="O7435" s="37">
        <v>25.402430553999999</v>
      </c>
      <c r="P7435" s="37">
        <v>10.5</v>
      </c>
      <c r="Q7435" s="37" t="s">
        <v>15680</v>
      </c>
      <c r="R7435" s="38">
        <v>62932</v>
      </c>
      <c r="S7435" s="37">
        <v>3.0221100000000001</v>
      </c>
      <c r="T7435" s="38">
        <v>1</v>
      </c>
      <c r="U7435" s="38">
        <v>0</v>
      </c>
      <c r="V7435" s="38">
        <v>0</v>
      </c>
    </row>
    <row r="7436" spans="1:22" ht="13.5" customHeight="1" x14ac:dyDescent="0.2">
      <c r="A7436" s="32" t="s">
        <v>7432</v>
      </c>
      <c r="B7436" s="32" t="s">
        <v>15201</v>
      </c>
      <c r="C7436" s="32" t="s">
        <v>18097</v>
      </c>
      <c r="D7436" s="37">
        <v>5.3784590000000003</v>
      </c>
      <c r="E7436" s="39">
        <v>246.99</v>
      </c>
      <c r="F7436" s="39">
        <v>1045</v>
      </c>
      <c r="G7436" s="39" t="s">
        <v>15680</v>
      </c>
      <c r="H7436" s="38">
        <v>2</v>
      </c>
      <c r="I7436" s="38">
        <v>1881</v>
      </c>
      <c r="J7436" s="37" t="s">
        <v>15680</v>
      </c>
      <c r="K7436" s="37" t="s">
        <v>15680</v>
      </c>
      <c r="L7436" s="37" t="s">
        <v>15680</v>
      </c>
      <c r="M7436" s="37" t="s">
        <v>15680</v>
      </c>
      <c r="N7436" s="37" t="s">
        <v>15680</v>
      </c>
      <c r="O7436" s="37" t="s">
        <v>15680</v>
      </c>
      <c r="P7436" s="37" t="s">
        <v>15680</v>
      </c>
      <c r="Q7436" s="37" t="s">
        <v>15680</v>
      </c>
      <c r="R7436" s="38">
        <v>41422</v>
      </c>
      <c r="S7436" s="37">
        <v>3.0221100000000001</v>
      </c>
      <c r="T7436" s="38">
        <v>1</v>
      </c>
      <c r="U7436" s="38">
        <v>2</v>
      </c>
      <c r="V7436" s="38">
        <v>0</v>
      </c>
    </row>
    <row r="7437" spans="1:22" ht="13.5" customHeight="1" x14ac:dyDescent="0.2">
      <c r="A7437" s="32" t="s">
        <v>7433</v>
      </c>
      <c r="B7437" s="32" t="s">
        <v>15202</v>
      </c>
      <c r="C7437" s="32" t="s">
        <v>18097</v>
      </c>
      <c r="D7437" s="37">
        <v>9.7460269999999998</v>
      </c>
      <c r="E7437" s="39">
        <v>167.01</v>
      </c>
      <c r="F7437" s="39">
        <v>1316</v>
      </c>
      <c r="G7437" s="39">
        <v>2613.8200000000002</v>
      </c>
      <c r="H7437" s="38">
        <v>1</v>
      </c>
      <c r="I7437" s="38">
        <v>3074</v>
      </c>
      <c r="J7437" s="37">
        <v>44.620380885000003</v>
      </c>
      <c r="K7437" s="37">
        <v>74.827628822999998</v>
      </c>
      <c r="L7437" s="37">
        <v>30.58670892</v>
      </c>
      <c r="M7437" s="37">
        <v>10.849800362</v>
      </c>
      <c r="N7437" s="37">
        <v>50.748625824999998</v>
      </c>
      <c r="O7437" s="37">
        <v>36.782868211</v>
      </c>
      <c r="P7437" s="37">
        <v>10.5</v>
      </c>
      <c r="Q7437" s="37" t="s">
        <v>15680</v>
      </c>
      <c r="R7437" s="38">
        <v>141175</v>
      </c>
      <c r="S7437" s="37">
        <v>3.0221100000000001</v>
      </c>
      <c r="T7437" s="38">
        <v>0</v>
      </c>
      <c r="U7437" s="38">
        <v>0</v>
      </c>
      <c r="V7437" s="38">
        <v>1</v>
      </c>
    </row>
    <row r="7438" spans="1:22" ht="13.5" customHeight="1" x14ac:dyDescent="0.2">
      <c r="A7438" s="32" t="s">
        <v>7434</v>
      </c>
      <c r="B7438" s="32" t="s">
        <v>15203</v>
      </c>
      <c r="C7438" s="32" t="s">
        <v>18097</v>
      </c>
      <c r="D7438" s="37">
        <v>14.689080000000001</v>
      </c>
      <c r="E7438" s="39">
        <v>208</v>
      </c>
      <c r="F7438" s="39">
        <v>993</v>
      </c>
      <c r="G7438" s="39">
        <v>1850.17</v>
      </c>
      <c r="H7438" s="38">
        <v>1</v>
      </c>
      <c r="I7438" s="38">
        <v>1992</v>
      </c>
      <c r="J7438" s="37">
        <v>59.863286021999997</v>
      </c>
      <c r="K7438" s="37">
        <v>71.059759569999997</v>
      </c>
      <c r="L7438" s="37">
        <v>46.089358719000003</v>
      </c>
      <c r="M7438" s="37">
        <v>13.016594341999999</v>
      </c>
      <c r="N7438" s="37">
        <v>63.490245629</v>
      </c>
      <c r="O7438" s="37">
        <v>9.8675632023999995</v>
      </c>
      <c r="P7438" s="37">
        <v>10.5</v>
      </c>
      <c r="Q7438" s="37" t="s">
        <v>15680</v>
      </c>
      <c r="R7438" s="38">
        <v>40035</v>
      </c>
      <c r="S7438" s="37">
        <v>3.0221100000000001</v>
      </c>
      <c r="T7438" s="38">
        <v>0</v>
      </c>
      <c r="U7438" s="38">
        <v>0</v>
      </c>
      <c r="V7438" s="38">
        <v>1</v>
      </c>
    </row>
    <row r="7439" spans="1:22" ht="13.5" customHeight="1" x14ac:dyDescent="0.2">
      <c r="A7439" s="32" t="s">
        <v>7435</v>
      </c>
      <c r="B7439" s="32" t="s">
        <v>15204</v>
      </c>
      <c r="C7439" s="32" t="s">
        <v>18097</v>
      </c>
      <c r="D7439" s="37">
        <v>14.64761</v>
      </c>
      <c r="E7439" s="39">
        <v>188.99</v>
      </c>
      <c r="F7439" s="39">
        <v>1008</v>
      </c>
      <c r="G7439" s="39">
        <v>1981.29</v>
      </c>
      <c r="H7439" s="38">
        <v>1</v>
      </c>
      <c r="I7439" s="38">
        <v>2212</v>
      </c>
      <c r="J7439" s="37">
        <v>43.119678589000003</v>
      </c>
      <c r="K7439" s="37">
        <v>68.201948373999997</v>
      </c>
      <c r="L7439" s="37">
        <v>44.998312818999999</v>
      </c>
      <c r="M7439" s="37">
        <v>9.2763846069000007</v>
      </c>
      <c r="N7439" s="37">
        <v>37.745185073000002</v>
      </c>
      <c r="O7439" s="37">
        <v>49.490267011</v>
      </c>
      <c r="P7439" s="37">
        <v>10.5</v>
      </c>
      <c r="Q7439" s="37" t="s">
        <v>15680</v>
      </c>
      <c r="R7439" s="38">
        <v>55920</v>
      </c>
      <c r="S7439" s="37">
        <v>3.0221100000000001</v>
      </c>
      <c r="T7439" s="38">
        <v>0</v>
      </c>
      <c r="U7439" s="38">
        <v>0</v>
      </c>
      <c r="V7439" s="38">
        <v>1</v>
      </c>
    </row>
    <row r="7440" spans="1:22" ht="13.5" customHeight="1" x14ac:dyDescent="0.2">
      <c r="A7440" s="32" t="s">
        <v>7436</v>
      </c>
      <c r="B7440" s="32" t="s">
        <v>15205</v>
      </c>
      <c r="C7440" s="32" t="s">
        <v>18098</v>
      </c>
      <c r="D7440" s="37">
        <v>19.407</v>
      </c>
      <c r="E7440" s="39">
        <v>551.99</v>
      </c>
      <c r="F7440" s="39">
        <v>2215</v>
      </c>
      <c r="G7440" s="39">
        <v>4030.47</v>
      </c>
      <c r="H7440" s="38">
        <v>4</v>
      </c>
      <c r="I7440" s="38">
        <v>4275</v>
      </c>
      <c r="J7440" s="37">
        <v>68.306127224999997</v>
      </c>
      <c r="K7440" s="37">
        <v>79.768277001000001</v>
      </c>
      <c r="L7440" s="37">
        <v>75.590028094000004</v>
      </c>
      <c r="M7440" s="37">
        <v>5.1623603082000002</v>
      </c>
      <c r="N7440" s="37">
        <v>53.953335048</v>
      </c>
      <c r="O7440" s="37">
        <v>24.563378019999998</v>
      </c>
      <c r="P7440" s="37">
        <v>6.0488552307000001</v>
      </c>
      <c r="Q7440" s="37">
        <v>87.053697400000004</v>
      </c>
      <c r="R7440" s="38">
        <v>166950</v>
      </c>
      <c r="S7440" s="37">
        <v>2.1075200000000001</v>
      </c>
      <c r="T7440" s="38">
        <v>2</v>
      </c>
      <c r="U7440" s="38">
        <v>4</v>
      </c>
      <c r="V7440" s="38">
        <v>0</v>
      </c>
    </row>
    <row r="7441" spans="1:22" ht="13.5" customHeight="1" x14ac:dyDescent="0.2">
      <c r="A7441" s="32" t="s">
        <v>7437</v>
      </c>
      <c r="B7441" s="32" t="s">
        <v>15206</v>
      </c>
      <c r="C7441" s="32" t="s">
        <v>18098</v>
      </c>
      <c r="D7441" s="37">
        <v>10.74615</v>
      </c>
      <c r="E7441" s="39">
        <v>1468.99</v>
      </c>
      <c r="F7441" s="39">
        <v>3262</v>
      </c>
      <c r="G7441" s="39">
        <v>6278.82</v>
      </c>
      <c r="H7441" s="38">
        <v>5</v>
      </c>
      <c r="I7441" s="38">
        <v>6405</v>
      </c>
      <c r="J7441" s="37">
        <v>3.2556536819000002</v>
      </c>
      <c r="K7441" s="37">
        <v>8.6433878782000004</v>
      </c>
      <c r="L7441" s="37">
        <v>2.6095301912000002</v>
      </c>
      <c r="M7441" s="37">
        <v>15.980496577</v>
      </c>
      <c r="N7441" s="37">
        <v>9.0866018189000002</v>
      </c>
      <c r="O7441" s="37">
        <v>4.9664655856</v>
      </c>
      <c r="P7441" s="37">
        <v>5.5368979308000004</v>
      </c>
      <c r="Q7441" s="37">
        <v>91.960284400000006</v>
      </c>
      <c r="R7441" s="38">
        <v>171824</v>
      </c>
      <c r="S7441" s="37">
        <v>2.1075200000000001</v>
      </c>
      <c r="T7441" s="38">
        <v>4</v>
      </c>
      <c r="U7441" s="38">
        <v>4</v>
      </c>
      <c r="V7441" s="38">
        <v>2</v>
      </c>
    </row>
    <row r="7442" spans="1:22" ht="13.5" customHeight="1" x14ac:dyDescent="0.2">
      <c r="A7442" s="32" t="s">
        <v>7438</v>
      </c>
      <c r="B7442" s="32" t="s">
        <v>15207</v>
      </c>
      <c r="C7442" s="32" t="s">
        <v>18098</v>
      </c>
      <c r="D7442" s="37">
        <v>8.8082039999999999</v>
      </c>
      <c r="E7442" s="39">
        <v>1588.99</v>
      </c>
      <c r="F7442" s="39">
        <v>4504</v>
      </c>
      <c r="G7442" s="39">
        <v>8682.61</v>
      </c>
      <c r="H7442" s="38">
        <v>4</v>
      </c>
      <c r="I7442" s="38">
        <v>9068</v>
      </c>
      <c r="J7442" s="37">
        <v>25.296892468999999</v>
      </c>
      <c r="K7442" s="37">
        <v>46.680434204999997</v>
      </c>
      <c r="L7442" s="37">
        <v>29.966324537999999</v>
      </c>
      <c r="M7442" s="37">
        <v>4.3992116137000004</v>
      </c>
      <c r="N7442" s="37">
        <v>33.320256532999998</v>
      </c>
      <c r="O7442" s="37">
        <v>24.376979578</v>
      </c>
      <c r="P7442" s="37">
        <v>5.5688586191000002</v>
      </c>
      <c r="Q7442" s="37">
        <v>73.899845099999993</v>
      </c>
      <c r="R7442" s="38">
        <v>366197</v>
      </c>
      <c r="S7442" s="37">
        <v>2.1075200000000001</v>
      </c>
      <c r="T7442" s="38">
        <v>1</v>
      </c>
      <c r="U7442" s="38">
        <v>4</v>
      </c>
      <c r="V7442" s="38">
        <v>1</v>
      </c>
    </row>
    <row r="7443" spans="1:22" ht="13.5" customHeight="1" x14ac:dyDescent="0.2">
      <c r="A7443" s="32" t="s">
        <v>7439</v>
      </c>
      <c r="B7443" s="32" t="s">
        <v>15208</v>
      </c>
      <c r="C7443" s="32" t="s">
        <v>18098</v>
      </c>
      <c r="D7443" s="37">
        <v>9.9767860000000006</v>
      </c>
      <c r="E7443" s="39">
        <v>1156.99</v>
      </c>
      <c r="F7443" s="39">
        <v>4781</v>
      </c>
      <c r="G7443" s="39">
        <v>8521.82</v>
      </c>
      <c r="H7443" s="38">
        <v>5</v>
      </c>
      <c r="I7443" s="38">
        <v>9475</v>
      </c>
      <c r="J7443" s="37">
        <v>11.292935594999999</v>
      </c>
      <c r="K7443" s="37">
        <v>22.829338516</v>
      </c>
      <c r="L7443" s="37">
        <v>5.8503856748</v>
      </c>
      <c r="M7443" s="37">
        <v>3.4313902648000001</v>
      </c>
      <c r="N7443" s="37">
        <v>19.604783089000001</v>
      </c>
      <c r="O7443" s="37">
        <v>19.089644858</v>
      </c>
      <c r="P7443" s="37">
        <v>5.7362595915999997</v>
      </c>
      <c r="Q7443" s="37">
        <v>89.701113300000003</v>
      </c>
      <c r="R7443" s="38">
        <v>279108</v>
      </c>
      <c r="S7443" s="37">
        <v>2.1075200000000001</v>
      </c>
      <c r="T7443" s="38">
        <v>2</v>
      </c>
      <c r="U7443" s="38">
        <v>5</v>
      </c>
      <c r="V7443" s="38">
        <v>0</v>
      </c>
    </row>
    <row r="7444" spans="1:22" ht="13.5" customHeight="1" x14ac:dyDescent="0.2">
      <c r="A7444" s="32" t="s">
        <v>7440</v>
      </c>
      <c r="B7444" s="32" t="s">
        <v>11705</v>
      </c>
      <c r="C7444" s="32" t="s">
        <v>18098</v>
      </c>
      <c r="D7444" s="37">
        <v>3.5249280000000001</v>
      </c>
      <c r="E7444" s="39">
        <v>968.97</v>
      </c>
      <c r="F7444" s="39">
        <v>3628</v>
      </c>
      <c r="G7444" s="39">
        <v>6507.25</v>
      </c>
      <c r="H7444" s="38">
        <v>5</v>
      </c>
      <c r="I7444" s="38">
        <v>6947</v>
      </c>
      <c r="J7444" s="37">
        <v>21.474445337999999</v>
      </c>
      <c r="K7444" s="37">
        <v>32.100059170000002</v>
      </c>
      <c r="L7444" s="37">
        <v>29.194919773999999</v>
      </c>
      <c r="M7444" s="37">
        <v>2.9100330239000001</v>
      </c>
      <c r="N7444" s="37">
        <v>29.714463954999999</v>
      </c>
      <c r="O7444" s="37">
        <v>29.445633996000002</v>
      </c>
      <c r="P7444" s="37">
        <v>6.4359777314000004</v>
      </c>
      <c r="Q7444" s="37">
        <v>74.091735400000005</v>
      </c>
      <c r="R7444" s="38">
        <v>197488</v>
      </c>
      <c r="S7444" s="37">
        <v>2.1075200000000001</v>
      </c>
      <c r="T7444" s="38">
        <v>2</v>
      </c>
      <c r="U7444" s="38">
        <v>4</v>
      </c>
      <c r="V7444" s="38">
        <v>2</v>
      </c>
    </row>
    <row r="7445" spans="1:22" ht="13.5" customHeight="1" x14ac:dyDescent="0.2">
      <c r="A7445" s="32" t="s">
        <v>7441</v>
      </c>
      <c r="B7445" s="32" t="s">
        <v>15209</v>
      </c>
      <c r="C7445" s="32" t="s">
        <v>18098</v>
      </c>
      <c r="D7445" s="37">
        <v>8.8456849999999996</v>
      </c>
      <c r="E7445" s="39">
        <v>1425</v>
      </c>
      <c r="F7445" s="39">
        <v>3191</v>
      </c>
      <c r="G7445" s="39">
        <v>6167.9</v>
      </c>
      <c r="H7445" s="38">
        <v>4</v>
      </c>
      <c r="I7445" s="38">
        <v>6328</v>
      </c>
      <c r="J7445" s="37">
        <v>10.967519534999999</v>
      </c>
      <c r="K7445" s="37">
        <v>23.008503438999998</v>
      </c>
      <c r="L7445" s="37">
        <v>11.943357944000001</v>
      </c>
      <c r="M7445" s="37">
        <v>7.4890649372000002</v>
      </c>
      <c r="N7445" s="37">
        <v>15.934562969</v>
      </c>
      <c r="O7445" s="37">
        <v>10.106923116999999</v>
      </c>
      <c r="P7445" s="37">
        <v>6.0541236069000002</v>
      </c>
      <c r="Q7445" s="37">
        <v>93.705610699999994</v>
      </c>
      <c r="R7445" s="38">
        <v>149918</v>
      </c>
      <c r="S7445" s="37">
        <v>2.1075200000000001</v>
      </c>
      <c r="T7445" s="38">
        <v>2</v>
      </c>
      <c r="U7445" s="38">
        <v>4</v>
      </c>
      <c r="V7445" s="38">
        <v>1</v>
      </c>
    </row>
    <row r="7446" spans="1:22" ht="13.5" customHeight="1" x14ac:dyDescent="0.2">
      <c r="A7446" s="32" t="s">
        <v>7442</v>
      </c>
      <c r="B7446" s="32" t="s">
        <v>15210</v>
      </c>
      <c r="C7446" s="32" t="s">
        <v>18098</v>
      </c>
      <c r="D7446" s="37">
        <v>4.6435950000000004</v>
      </c>
      <c r="E7446" s="39">
        <v>2589.96</v>
      </c>
      <c r="F7446" s="39">
        <v>6265</v>
      </c>
      <c r="G7446" s="39">
        <v>11280.4</v>
      </c>
      <c r="H7446" s="38">
        <v>7</v>
      </c>
      <c r="I7446" s="38">
        <v>12284</v>
      </c>
      <c r="J7446" s="37">
        <v>6.4784340899000004</v>
      </c>
      <c r="K7446" s="37">
        <v>16.141169721000001</v>
      </c>
      <c r="L7446" s="37">
        <v>4.4672939348999998</v>
      </c>
      <c r="M7446" s="37">
        <v>6.0892660511000001</v>
      </c>
      <c r="N7446" s="37">
        <v>14.818088667</v>
      </c>
      <c r="O7446" s="37">
        <v>7.8278433131999998</v>
      </c>
      <c r="P7446" s="37">
        <v>6.0692908262999996</v>
      </c>
      <c r="Q7446" s="37">
        <v>78.730242399999995</v>
      </c>
      <c r="R7446" s="38">
        <v>327252</v>
      </c>
      <c r="S7446" s="37">
        <v>2.1075200000000001</v>
      </c>
      <c r="T7446" s="38">
        <v>4</v>
      </c>
      <c r="U7446" s="38">
        <v>7</v>
      </c>
      <c r="V7446" s="38">
        <v>0</v>
      </c>
    </row>
    <row r="7447" spans="1:22" ht="13.5" customHeight="1" x14ac:dyDescent="0.2">
      <c r="A7447" s="32" t="s">
        <v>7443</v>
      </c>
      <c r="B7447" s="32" t="s">
        <v>15211</v>
      </c>
      <c r="C7447" s="32" t="s">
        <v>18098</v>
      </c>
      <c r="D7447" s="37">
        <v>1.160793</v>
      </c>
      <c r="E7447" s="39">
        <v>1340.98</v>
      </c>
      <c r="F7447" s="39">
        <v>4110</v>
      </c>
      <c r="G7447" s="39">
        <v>6258.38</v>
      </c>
      <c r="H7447" s="38">
        <v>5</v>
      </c>
      <c r="I7447" s="38">
        <v>7924</v>
      </c>
      <c r="J7447" s="37">
        <v>11.708479702</v>
      </c>
      <c r="K7447" s="37">
        <v>17.825691023000001</v>
      </c>
      <c r="L7447" s="37">
        <v>4.3973768707999996</v>
      </c>
      <c r="M7447" s="37">
        <v>4.8224677857999998</v>
      </c>
      <c r="N7447" s="37">
        <v>22.07695867</v>
      </c>
      <c r="O7447" s="37">
        <v>15.995567788000001</v>
      </c>
      <c r="P7447" s="37">
        <v>6.1668508287000003</v>
      </c>
      <c r="Q7447" s="37">
        <v>85.485269400000007</v>
      </c>
      <c r="R7447" s="38">
        <v>204474</v>
      </c>
      <c r="S7447" s="37">
        <v>2.1075200000000001</v>
      </c>
      <c r="T7447" s="38">
        <v>2</v>
      </c>
      <c r="U7447" s="38">
        <v>5</v>
      </c>
      <c r="V7447" s="38">
        <v>2</v>
      </c>
    </row>
    <row r="7448" spans="1:22" ht="13.5" customHeight="1" x14ac:dyDescent="0.2">
      <c r="A7448" s="32" t="s">
        <v>7444</v>
      </c>
      <c r="B7448" s="32" t="s">
        <v>15212</v>
      </c>
      <c r="C7448" s="32" t="s">
        <v>18098</v>
      </c>
      <c r="D7448" s="37">
        <v>10.172790000000001</v>
      </c>
      <c r="E7448" s="39">
        <v>814.02</v>
      </c>
      <c r="F7448" s="39">
        <v>1863</v>
      </c>
      <c r="G7448" s="39">
        <v>3707</v>
      </c>
      <c r="H7448" s="38">
        <v>2</v>
      </c>
      <c r="I7448" s="38">
        <v>3804</v>
      </c>
      <c r="J7448" s="37">
        <v>19.257862145000001</v>
      </c>
      <c r="K7448" s="37">
        <v>35.510513484000001</v>
      </c>
      <c r="L7448" s="37">
        <v>20.369229440000002</v>
      </c>
      <c r="M7448" s="37">
        <v>3.2687178917000002</v>
      </c>
      <c r="N7448" s="37">
        <v>15.614996287</v>
      </c>
      <c r="O7448" s="37">
        <v>12.881674552</v>
      </c>
      <c r="P7448" s="37">
        <v>6.0402197802000002</v>
      </c>
      <c r="Q7448" s="37">
        <v>62.069219400000001</v>
      </c>
      <c r="R7448" s="38">
        <v>91611</v>
      </c>
      <c r="S7448" s="37">
        <v>2.1075200000000001</v>
      </c>
      <c r="T7448" s="38">
        <v>0</v>
      </c>
      <c r="U7448" s="38">
        <v>2</v>
      </c>
      <c r="V7448" s="38">
        <v>0</v>
      </c>
    </row>
    <row r="7449" spans="1:22" ht="13.5" customHeight="1" x14ac:dyDescent="0.2">
      <c r="A7449" s="32" t="s">
        <v>7445</v>
      </c>
      <c r="B7449" s="32" t="s">
        <v>15213</v>
      </c>
      <c r="C7449" s="32" t="s">
        <v>18098</v>
      </c>
      <c r="D7449" s="37">
        <v>5.1669910000000003</v>
      </c>
      <c r="E7449" s="39">
        <v>346</v>
      </c>
      <c r="F7449" s="39">
        <v>757</v>
      </c>
      <c r="G7449" s="39">
        <v>1410.31</v>
      </c>
      <c r="H7449" s="38">
        <v>2</v>
      </c>
      <c r="I7449" s="38">
        <v>1642</v>
      </c>
      <c r="J7449" s="37">
        <v>40.353853209999997</v>
      </c>
      <c r="K7449" s="37">
        <v>52.742027688</v>
      </c>
      <c r="L7449" s="37">
        <v>30.195132063999999</v>
      </c>
      <c r="M7449" s="37">
        <v>6.1957618499000002</v>
      </c>
      <c r="N7449" s="37">
        <v>44.272096935</v>
      </c>
      <c r="O7449" s="37">
        <v>36.503348549999998</v>
      </c>
      <c r="P7449" s="37">
        <v>6.1</v>
      </c>
      <c r="Q7449" s="37" t="s">
        <v>15680</v>
      </c>
      <c r="R7449" s="38">
        <v>45215</v>
      </c>
      <c r="S7449" s="37">
        <v>2.1075200000000001</v>
      </c>
      <c r="T7449" s="38">
        <v>1</v>
      </c>
      <c r="U7449" s="38">
        <v>2</v>
      </c>
      <c r="V7449" s="38">
        <v>0</v>
      </c>
    </row>
    <row r="7450" spans="1:22" ht="13.5" customHeight="1" x14ac:dyDescent="0.2">
      <c r="A7450" s="32" t="s">
        <v>7446</v>
      </c>
      <c r="B7450" s="32" t="s">
        <v>15213</v>
      </c>
      <c r="C7450" s="32" t="s">
        <v>18098</v>
      </c>
      <c r="D7450" s="37">
        <v>5.1903110000000003</v>
      </c>
      <c r="E7450" s="39">
        <v>1074.98</v>
      </c>
      <c r="F7450" s="39">
        <v>3298</v>
      </c>
      <c r="G7450" s="39">
        <v>6160.45</v>
      </c>
      <c r="H7450" s="38">
        <v>5</v>
      </c>
      <c r="I7450" s="38">
        <v>6746</v>
      </c>
      <c r="J7450" s="37">
        <v>36.113812910999997</v>
      </c>
      <c r="K7450" s="37">
        <v>50.904053681999997</v>
      </c>
      <c r="L7450" s="37">
        <v>30.967518515999998</v>
      </c>
      <c r="M7450" s="37">
        <v>4.0334416019999999</v>
      </c>
      <c r="N7450" s="37">
        <v>36.451493470999999</v>
      </c>
      <c r="O7450" s="37">
        <v>36.250977753999997</v>
      </c>
      <c r="P7450" s="37">
        <v>6.0395045632000004</v>
      </c>
      <c r="Q7450" s="37">
        <v>82.278844800000002</v>
      </c>
      <c r="R7450" s="38">
        <v>218911</v>
      </c>
      <c r="S7450" s="37">
        <v>2.1075200000000001</v>
      </c>
      <c r="T7450" s="38">
        <v>3</v>
      </c>
      <c r="U7450" s="38">
        <v>5</v>
      </c>
      <c r="V7450" s="38">
        <v>1</v>
      </c>
    </row>
    <row r="7451" spans="1:22" ht="13.5" customHeight="1" x14ac:dyDescent="0.2">
      <c r="A7451" s="32" t="s">
        <v>7447</v>
      </c>
      <c r="B7451" s="32" t="s">
        <v>15214</v>
      </c>
      <c r="C7451" s="32" t="s">
        <v>18098</v>
      </c>
      <c r="D7451" s="37">
        <v>8.6126369999999994</v>
      </c>
      <c r="E7451" s="39">
        <v>1886.96</v>
      </c>
      <c r="F7451" s="39">
        <v>4647</v>
      </c>
      <c r="G7451" s="39">
        <v>8726.2800000000007</v>
      </c>
      <c r="H7451" s="38">
        <v>7</v>
      </c>
      <c r="I7451" s="38">
        <v>9148</v>
      </c>
      <c r="J7451" s="37">
        <v>9.8256276960999998</v>
      </c>
      <c r="K7451" s="37">
        <v>17.479661378999999</v>
      </c>
      <c r="L7451" s="37">
        <v>10.026294244000001</v>
      </c>
      <c r="M7451" s="37">
        <v>5.8424666522999997</v>
      </c>
      <c r="N7451" s="37">
        <v>17.861194512000001</v>
      </c>
      <c r="O7451" s="37">
        <v>11.691996025</v>
      </c>
      <c r="P7451" s="37">
        <v>6.0698823528999997</v>
      </c>
      <c r="Q7451" s="37">
        <v>66.161453600000002</v>
      </c>
      <c r="R7451" s="38">
        <v>214667</v>
      </c>
      <c r="S7451" s="37">
        <v>2.1075200000000001</v>
      </c>
      <c r="T7451" s="38">
        <v>5</v>
      </c>
      <c r="U7451" s="38">
        <v>5</v>
      </c>
      <c r="V7451" s="38">
        <v>1</v>
      </c>
    </row>
    <row r="7452" spans="1:22" ht="13.5" customHeight="1" x14ac:dyDescent="0.2">
      <c r="A7452" s="32" t="s">
        <v>7448</v>
      </c>
      <c r="B7452" s="32" t="s">
        <v>15215</v>
      </c>
      <c r="C7452" s="32" t="s">
        <v>18098</v>
      </c>
      <c r="D7452" s="37">
        <v>8.4209169999999993</v>
      </c>
      <c r="E7452" s="39">
        <v>2058.0700000000002</v>
      </c>
      <c r="F7452" s="39">
        <v>7052</v>
      </c>
      <c r="G7452" s="39">
        <v>13152.55</v>
      </c>
      <c r="H7452" s="38">
        <v>10</v>
      </c>
      <c r="I7452" s="38">
        <v>13874</v>
      </c>
      <c r="J7452" s="37">
        <v>17.779367332</v>
      </c>
      <c r="K7452" s="37">
        <v>32.871242725000002</v>
      </c>
      <c r="L7452" s="37">
        <v>21.732642132999999</v>
      </c>
      <c r="M7452" s="37">
        <v>4.6486939055000001</v>
      </c>
      <c r="N7452" s="37">
        <v>27.580034582</v>
      </c>
      <c r="O7452" s="37">
        <v>18.174970323</v>
      </c>
      <c r="P7452" s="37">
        <v>6.0494019571999997</v>
      </c>
      <c r="Q7452" s="37">
        <v>77.387895999999998</v>
      </c>
      <c r="R7452" s="38">
        <v>357204</v>
      </c>
      <c r="S7452" s="37">
        <v>2.1075200000000001</v>
      </c>
      <c r="T7452" s="38">
        <v>7</v>
      </c>
      <c r="U7452" s="38">
        <v>10</v>
      </c>
      <c r="V7452" s="38">
        <v>0</v>
      </c>
    </row>
    <row r="7453" spans="1:22" ht="13.5" customHeight="1" x14ac:dyDescent="0.2">
      <c r="A7453" s="32" t="s">
        <v>7449</v>
      </c>
      <c r="B7453" s="32" t="s">
        <v>15216</v>
      </c>
      <c r="C7453" s="32" t="s">
        <v>18098</v>
      </c>
      <c r="D7453" s="37">
        <v>3.9276300000000002</v>
      </c>
      <c r="E7453" s="39">
        <v>828.02</v>
      </c>
      <c r="F7453" s="39">
        <v>2519</v>
      </c>
      <c r="G7453" s="39">
        <v>4564.53</v>
      </c>
      <c r="H7453" s="38">
        <v>3</v>
      </c>
      <c r="I7453" s="38">
        <v>5032</v>
      </c>
      <c r="J7453" s="37">
        <v>25.373841056</v>
      </c>
      <c r="K7453" s="37">
        <v>37.797537155000001</v>
      </c>
      <c r="L7453" s="37">
        <v>26.807512107000001</v>
      </c>
      <c r="M7453" s="37">
        <v>6.0284002821999998</v>
      </c>
      <c r="N7453" s="37">
        <v>17.777668399</v>
      </c>
      <c r="O7453" s="37">
        <v>32.646253479999999</v>
      </c>
      <c r="P7453" s="37">
        <v>6.0239185750999997</v>
      </c>
      <c r="Q7453" s="37">
        <v>83.481252600000005</v>
      </c>
      <c r="R7453" s="38">
        <v>134175</v>
      </c>
      <c r="S7453" s="37">
        <v>2.1075200000000001</v>
      </c>
      <c r="T7453" s="38">
        <v>1</v>
      </c>
      <c r="U7453" s="38">
        <v>3</v>
      </c>
      <c r="V7453" s="38">
        <v>1</v>
      </c>
    </row>
    <row r="7454" spans="1:22" ht="13.5" customHeight="1" x14ac:dyDescent="0.2">
      <c r="A7454" s="32" t="s">
        <v>7450</v>
      </c>
      <c r="B7454" s="32" t="s">
        <v>15217</v>
      </c>
      <c r="C7454" s="32" t="s">
        <v>18098</v>
      </c>
      <c r="D7454" s="37">
        <v>7.227913</v>
      </c>
      <c r="E7454" s="39">
        <v>3283.98</v>
      </c>
      <c r="F7454" s="39">
        <v>6822</v>
      </c>
      <c r="G7454" s="39">
        <v>12413.52</v>
      </c>
      <c r="H7454" s="38">
        <v>8</v>
      </c>
      <c r="I7454" s="38">
        <v>13368</v>
      </c>
      <c r="J7454" s="37">
        <v>2.9201472919000002</v>
      </c>
      <c r="K7454" s="37">
        <v>10.535325847999999</v>
      </c>
      <c r="L7454" s="37">
        <v>2.0000030833000002</v>
      </c>
      <c r="M7454" s="37">
        <v>6.5490895977000001</v>
      </c>
      <c r="N7454" s="37">
        <v>9.1727571244000004</v>
      </c>
      <c r="O7454" s="37">
        <v>4.8978311863000004</v>
      </c>
      <c r="P7454" s="37">
        <v>6.0602428721999999</v>
      </c>
      <c r="Q7454" s="37">
        <v>73.546417399999996</v>
      </c>
      <c r="R7454" s="38">
        <v>364982</v>
      </c>
      <c r="S7454" s="37">
        <v>2.1075200000000001</v>
      </c>
      <c r="T7454" s="38">
        <v>5</v>
      </c>
      <c r="U7454" s="38">
        <v>8</v>
      </c>
      <c r="V7454" s="38">
        <v>0</v>
      </c>
    </row>
    <row r="7455" spans="1:22" ht="13.5" customHeight="1" x14ac:dyDescent="0.2">
      <c r="A7455" s="32" t="s">
        <v>7451</v>
      </c>
      <c r="B7455" s="32" t="s">
        <v>15218</v>
      </c>
      <c r="C7455" s="32" t="s">
        <v>18098</v>
      </c>
      <c r="D7455" s="37">
        <v>12.480829999999999</v>
      </c>
      <c r="E7455" s="39">
        <v>2140.96</v>
      </c>
      <c r="F7455" s="39">
        <v>6503</v>
      </c>
      <c r="G7455" s="39">
        <v>11779.41</v>
      </c>
      <c r="H7455" s="38">
        <v>10</v>
      </c>
      <c r="I7455" s="38">
        <v>12854</v>
      </c>
      <c r="J7455" s="37">
        <v>17.450067461</v>
      </c>
      <c r="K7455" s="37">
        <v>30.598054106999999</v>
      </c>
      <c r="L7455" s="37">
        <v>17.576972566999999</v>
      </c>
      <c r="M7455" s="37">
        <v>2.9099255032000002</v>
      </c>
      <c r="N7455" s="37">
        <v>22.969476552</v>
      </c>
      <c r="O7455" s="37">
        <v>22.224101310999998</v>
      </c>
      <c r="P7455" s="37">
        <v>6.0587453482000004</v>
      </c>
      <c r="Q7455" s="37">
        <v>79.4478692</v>
      </c>
      <c r="R7455" s="38">
        <v>355536</v>
      </c>
      <c r="S7455" s="37">
        <v>2.1075200000000001</v>
      </c>
      <c r="T7455" s="38">
        <v>5</v>
      </c>
      <c r="U7455" s="38">
        <v>10</v>
      </c>
      <c r="V7455" s="38">
        <v>0</v>
      </c>
    </row>
    <row r="7456" spans="1:22" ht="13.5" customHeight="1" x14ac:dyDescent="0.2">
      <c r="A7456" s="32" t="s">
        <v>7452</v>
      </c>
      <c r="B7456" s="32" t="s">
        <v>15219</v>
      </c>
      <c r="C7456" s="32" t="s">
        <v>18098</v>
      </c>
      <c r="D7456" s="37">
        <v>6.2161439999999999</v>
      </c>
      <c r="E7456" s="39">
        <v>1679.01</v>
      </c>
      <c r="F7456" s="39">
        <v>3434</v>
      </c>
      <c r="G7456" s="39">
        <v>6660.87</v>
      </c>
      <c r="H7456" s="38">
        <v>5</v>
      </c>
      <c r="I7456" s="38">
        <v>6845</v>
      </c>
      <c r="J7456" s="37">
        <v>15.78242214</v>
      </c>
      <c r="K7456" s="37">
        <v>27.480367044000001</v>
      </c>
      <c r="L7456" s="37">
        <v>17.216464029000001</v>
      </c>
      <c r="M7456" s="37">
        <v>5.8488680819000001</v>
      </c>
      <c r="N7456" s="37">
        <v>18.283743742999999</v>
      </c>
      <c r="O7456" s="37">
        <v>15.133047901999999</v>
      </c>
      <c r="P7456" s="37">
        <v>6.0558970931999996</v>
      </c>
      <c r="Q7456" s="37">
        <v>77.752773000000005</v>
      </c>
      <c r="R7456" s="38">
        <v>194542</v>
      </c>
      <c r="S7456" s="37">
        <v>2.1075200000000001</v>
      </c>
      <c r="T7456" s="38">
        <v>4</v>
      </c>
      <c r="U7456" s="38">
        <v>5</v>
      </c>
      <c r="V7456" s="38">
        <v>0</v>
      </c>
    </row>
    <row r="7457" spans="1:22" ht="13.5" customHeight="1" x14ac:dyDescent="0.2">
      <c r="A7457" s="32" t="s">
        <v>7453</v>
      </c>
      <c r="B7457" s="32" t="s">
        <v>15220</v>
      </c>
      <c r="C7457" s="32" t="s">
        <v>18098</v>
      </c>
      <c r="D7457" s="37">
        <v>9.5085300000000004</v>
      </c>
      <c r="E7457" s="39">
        <v>1069.01</v>
      </c>
      <c r="F7457" s="39">
        <v>4002</v>
      </c>
      <c r="G7457" s="39">
        <v>7264.93</v>
      </c>
      <c r="H7457" s="38">
        <v>6</v>
      </c>
      <c r="I7457" s="38">
        <v>7765</v>
      </c>
      <c r="J7457" s="37">
        <v>21.748842347</v>
      </c>
      <c r="K7457" s="37">
        <v>31.630799084</v>
      </c>
      <c r="L7457" s="37">
        <v>29.859692573</v>
      </c>
      <c r="M7457" s="37">
        <v>3.2119858787000002</v>
      </c>
      <c r="N7457" s="37">
        <v>26.335365801999998</v>
      </c>
      <c r="O7457" s="37">
        <v>28.416642669000002</v>
      </c>
      <c r="P7457" s="37">
        <v>5.6353201534000004</v>
      </c>
      <c r="Q7457" s="37">
        <v>85.031960999999995</v>
      </c>
      <c r="R7457" s="38">
        <v>222518</v>
      </c>
      <c r="S7457" s="37">
        <v>2.1075200000000001</v>
      </c>
      <c r="T7457" s="38">
        <v>3</v>
      </c>
      <c r="U7457" s="38">
        <v>6</v>
      </c>
      <c r="V7457" s="38">
        <v>1</v>
      </c>
    </row>
    <row r="7458" spans="1:22" ht="13.5" customHeight="1" x14ac:dyDescent="0.2">
      <c r="A7458" s="32" t="s">
        <v>7454</v>
      </c>
      <c r="B7458" s="32" t="s">
        <v>15221</v>
      </c>
      <c r="C7458" s="32" t="s">
        <v>18098</v>
      </c>
      <c r="D7458" s="37">
        <v>5.7674519999999996</v>
      </c>
      <c r="E7458" s="39">
        <v>660</v>
      </c>
      <c r="F7458" s="39">
        <v>2087</v>
      </c>
      <c r="G7458" s="39">
        <v>3887.77</v>
      </c>
      <c r="H7458" s="38">
        <v>2</v>
      </c>
      <c r="I7458" s="38">
        <v>4001</v>
      </c>
      <c r="J7458" s="37">
        <v>21.491321934999998</v>
      </c>
      <c r="K7458" s="37">
        <v>35.470273691999999</v>
      </c>
      <c r="L7458" s="37">
        <v>27.888874137999998</v>
      </c>
      <c r="M7458" s="37">
        <v>5.1727757750999999</v>
      </c>
      <c r="N7458" s="37">
        <v>19.336254112999999</v>
      </c>
      <c r="O7458" s="37">
        <v>24.410286946999999</v>
      </c>
      <c r="P7458" s="37">
        <v>6.0612716762999996</v>
      </c>
      <c r="Q7458" s="37">
        <v>85.617181099999996</v>
      </c>
      <c r="R7458" s="38">
        <v>117358</v>
      </c>
      <c r="S7458" s="37">
        <v>2.1075200000000001</v>
      </c>
      <c r="T7458" s="38">
        <v>1</v>
      </c>
      <c r="U7458" s="38">
        <v>2</v>
      </c>
      <c r="V7458" s="38">
        <v>0</v>
      </c>
    </row>
    <row r="7459" spans="1:22" ht="13.5" customHeight="1" x14ac:dyDescent="0.2">
      <c r="A7459" s="32" t="s">
        <v>7455</v>
      </c>
      <c r="B7459" s="32" t="s">
        <v>15222</v>
      </c>
      <c r="C7459" s="32" t="s">
        <v>18098</v>
      </c>
      <c r="D7459" s="37">
        <v>5.4929600000000001</v>
      </c>
      <c r="E7459" s="39">
        <v>2132.04</v>
      </c>
      <c r="F7459" s="39">
        <v>6028</v>
      </c>
      <c r="G7459" s="39">
        <v>10244.75</v>
      </c>
      <c r="H7459" s="38">
        <v>9</v>
      </c>
      <c r="I7459" s="38">
        <v>11719</v>
      </c>
      <c r="J7459" s="37">
        <v>14.365553409</v>
      </c>
      <c r="K7459" s="37">
        <v>24.913131376999999</v>
      </c>
      <c r="L7459" s="37">
        <v>13.036926406999999</v>
      </c>
      <c r="M7459" s="37">
        <v>8.7313739936000001</v>
      </c>
      <c r="N7459" s="37">
        <v>26.938598896999999</v>
      </c>
      <c r="O7459" s="37">
        <v>18.629129494000001</v>
      </c>
      <c r="P7459" s="37">
        <v>6.039061738</v>
      </c>
      <c r="Q7459" s="37">
        <v>75.199005600000007</v>
      </c>
      <c r="R7459" s="38">
        <v>428524</v>
      </c>
      <c r="S7459" s="37">
        <v>2.1075200000000001</v>
      </c>
      <c r="T7459" s="38">
        <v>5</v>
      </c>
      <c r="U7459" s="38">
        <v>8</v>
      </c>
      <c r="V7459" s="38">
        <v>0</v>
      </c>
    </row>
    <row r="7460" spans="1:22" ht="13.5" customHeight="1" x14ac:dyDescent="0.2">
      <c r="A7460" s="32" t="s">
        <v>7456</v>
      </c>
      <c r="B7460" s="32" t="s">
        <v>15223</v>
      </c>
      <c r="C7460" s="32" t="s">
        <v>18098</v>
      </c>
      <c r="D7460" s="37">
        <v>8.1076870000000003</v>
      </c>
      <c r="E7460" s="39">
        <v>1908.03</v>
      </c>
      <c r="F7460" s="39">
        <v>3945</v>
      </c>
      <c r="G7460" s="39">
        <v>7446.23</v>
      </c>
      <c r="H7460" s="38">
        <v>7</v>
      </c>
      <c r="I7460" s="38">
        <v>7656</v>
      </c>
      <c r="J7460" s="37">
        <v>9.7814247131999998</v>
      </c>
      <c r="K7460" s="37">
        <v>22.976877858000002</v>
      </c>
      <c r="L7460" s="37">
        <v>10.386623846999999</v>
      </c>
      <c r="M7460" s="37">
        <v>5.7713298382999998</v>
      </c>
      <c r="N7460" s="37">
        <v>15.680814412</v>
      </c>
      <c r="O7460" s="37">
        <v>10.281782719000001</v>
      </c>
      <c r="P7460" s="37">
        <v>6.0462711165999998</v>
      </c>
      <c r="Q7460" s="37">
        <v>76.664767499999996</v>
      </c>
      <c r="R7460" s="38">
        <v>193814</v>
      </c>
      <c r="S7460" s="37">
        <v>2.1075200000000001</v>
      </c>
      <c r="T7460" s="38">
        <v>4</v>
      </c>
      <c r="U7460" s="38">
        <v>6</v>
      </c>
      <c r="V7460" s="38">
        <v>1</v>
      </c>
    </row>
    <row r="7461" spans="1:22" ht="13.5" customHeight="1" x14ac:dyDescent="0.2">
      <c r="A7461" s="32" t="s">
        <v>7457</v>
      </c>
      <c r="B7461" s="32" t="s">
        <v>15224</v>
      </c>
      <c r="C7461" s="32" t="s">
        <v>18098</v>
      </c>
      <c r="D7461" s="37">
        <v>2.843127</v>
      </c>
      <c r="E7461" s="39">
        <v>1145.03</v>
      </c>
      <c r="F7461" s="39">
        <v>3083</v>
      </c>
      <c r="G7461" s="39">
        <v>4976.51</v>
      </c>
      <c r="H7461" s="38">
        <v>4</v>
      </c>
      <c r="I7461" s="38">
        <v>6182</v>
      </c>
      <c r="J7461" s="37">
        <v>11.638030687000001</v>
      </c>
      <c r="K7461" s="37">
        <v>21.673613291999999</v>
      </c>
      <c r="L7461" s="37">
        <v>11.48615296</v>
      </c>
      <c r="M7461" s="37">
        <v>4.5362306228999998</v>
      </c>
      <c r="N7461" s="37">
        <v>18.733284506</v>
      </c>
      <c r="O7461" s="37">
        <v>7.8791194790999999</v>
      </c>
      <c r="P7461" s="37">
        <v>5.5854522105999997</v>
      </c>
      <c r="Q7461" s="37">
        <v>89.599617600000002</v>
      </c>
      <c r="R7461" s="38">
        <v>165742</v>
      </c>
      <c r="S7461" s="37">
        <v>2.1075200000000001</v>
      </c>
      <c r="T7461" s="38">
        <v>3</v>
      </c>
      <c r="U7461" s="38">
        <v>4</v>
      </c>
      <c r="V7461" s="38">
        <v>0</v>
      </c>
    </row>
    <row r="7462" spans="1:22" ht="13.5" customHeight="1" x14ac:dyDescent="0.2">
      <c r="A7462" s="32" t="s">
        <v>7458</v>
      </c>
      <c r="B7462" s="32" t="s">
        <v>15225</v>
      </c>
      <c r="C7462" s="32" t="s">
        <v>18098</v>
      </c>
      <c r="D7462" s="37">
        <v>5.7455569999999998</v>
      </c>
      <c r="E7462" s="39">
        <v>1599</v>
      </c>
      <c r="F7462" s="39">
        <v>4519</v>
      </c>
      <c r="G7462" s="39">
        <v>7000.35</v>
      </c>
      <c r="H7462" s="38">
        <v>4</v>
      </c>
      <c r="I7462" s="38">
        <v>8721</v>
      </c>
      <c r="J7462" s="37">
        <v>9.1013902034999994</v>
      </c>
      <c r="K7462" s="37">
        <v>19.103654429999999</v>
      </c>
      <c r="L7462" s="37">
        <v>5.5046985453000001</v>
      </c>
      <c r="M7462" s="37">
        <v>8.2000767969999995</v>
      </c>
      <c r="N7462" s="37">
        <v>22.595735514000001</v>
      </c>
      <c r="O7462" s="37">
        <v>11.850835926</v>
      </c>
      <c r="P7462" s="37">
        <v>6.5652229956000001</v>
      </c>
      <c r="Q7462" s="37">
        <v>85.412656400000003</v>
      </c>
      <c r="R7462" s="38">
        <v>223513</v>
      </c>
      <c r="S7462" s="37">
        <v>2.1075200000000001</v>
      </c>
      <c r="T7462" s="38">
        <v>1</v>
      </c>
      <c r="U7462" s="38">
        <v>4</v>
      </c>
      <c r="V7462" s="38">
        <v>0</v>
      </c>
    </row>
    <row r="7463" spans="1:22" ht="13.5" customHeight="1" x14ac:dyDescent="0.2">
      <c r="A7463" s="32" t="s">
        <v>7459</v>
      </c>
      <c r="B7463" s="32" t="s">
        <v>15210</v>
      </c>
      <c r="C7463" s="32" t="s">
        <v>18098</v>
      </c>
      <c r="D7463" s="37">
        <v>5.263522</v>
      </c>
      <c r="E7463" s="39">
        <v>2045.05</v>
      </c>
      <c r="F7463" s="39">
        <v>5346</v>
      </c>
      <c r="G7463" s="39">
        <v>9748.99</v>
      </c>
      <c r="H7463" s="38">
        <v>5</v>
      </c>
      <c r="I7463" s="38">
        <v>10643</v>
      </c>
      <c r="J7463" s="37">
        <v>9.8816357605</v>
      </c>
      <c r="K7463" s="37">
        <v>19.067136459</v>
      </c>
      <c r="L7463" s="37">
        <v>8.5615013707000003</v>
      </c>
      <c r="M7463" s="37">
        <v>7.3577095194000002</v>
      </c>
      <c r="N7463" s="37">
        <v>15.486298871000001</v>
      </c>
      <c r="O7463" s="37">
        <v>12.664122649999999</v>
      </c>
      <c r="P7463" s="37">
        <v>5.9984694891999997</v>
      </c>
      <c r="Q7463" s="37">
        <v>80.274129400000007</v>
      </c>
      <c r="R7463" s="38">
        <v>305662</v>
      </c>
      <c r="S7463" s="37">
        <v>2.1075200000000001</v>
      </c>
      <c r="T7463" s="38">
        <v>3</v>
      </c>
      <c r="U7463" s="38">
        <v>5</v>
      </c>
      <c r="V7463" s="38">
        <v>0</v>
      </c>
    </row>
    <row r="7464" spans="1:22" ht="13.5" customHeight="1" x14ac:dyDescent="0.2">
      <c r="A7464" s="32" t="s">
        <v>7460</v>
      </c>
      <c r="B7464" s="32" t="s">
        <v>15226</v>
      </c>
      <c r="C7464" s="32" t="s">
        <v>18098</v>
      </c>
      <c r="D7464" s="37">
        <v>8.0327479999999998</v>
      </c>
      <c r="E7464" s="39">
        <v>1948.98</v>
      </c>
      <c r="F7464" s="39">
        <v>5917</v>
      </c>
      <c r="G7464" s="39">
        <v>10709.86</v>
      </c>
      <c r="H7464" s="38">
        <v>6</v>
      </c>
      <c r="I7464" s="38">
        <v>11884</v>
      </c>
      <c r="J7464" s="37">
        <v>11.949843191999999</v>
      </c>
      <c r="K7464" s="37">
        <v>23.547848793</v>
      </c>
      <c r="L7464" s="37">
        <v>6.4562286685999997</v>
      </c>
      <c r="M7464" s="37">
        <v>3.6273019291000002</v>
      </c>
      <c r="N7464" s="37">
        <v>20.007326814999999</v>
      </c>
      <c r="O7464" s="37">
        <v>18.861699106</v>
      </c>
      <c r="P7464" s="37">
        <v>5.7605055503999996</v>
      </c>
      <c r="Q7464" s="37">
        <v>92.519256999999996</v>
      </c>
      <c r="R7464" s="38">
        <v>300049</v>
      </c>
      <c r="S7464" s="37">
        <v>2.1075200000000001</v>
      </c>
      <c r="T7464" s="38">
        <v>4</v>
      </c>
      <c r="U7464" s="38">
        <v>6</v>
      </c>
      <c r="V7464" s="38">
        <v>2</v>
      </c>
    </row>
    <row r="7465" spans="1:22" ht="13.5" customHeight="1" x14ac:dyDescent="0.2">
      <c r="A7465" s="32" t="s">
        <v>7461</v>
      </c>
      <c r="B7465" s="32" t="s">
        <v>15227</v>
      </c>
      <c r="C7465" s="32" t="s">
        <v>18098</v>
      </c>
      <c r="D7465" s="37">
        <v>1.6423399999999999</v>
      </c>
      <c r="E7465" s="39">
        <v>690</v>
      </c>
      <c r="F7465" s="39">
        <v>2299</v>
      </c>
      <c r="G7465" s="39">
        <v>4165.34</v>
      </c>
      <c r="H7465" s="38">
        <v>4</v>
      </c>
      <c r="I7465" s="38">
        <v>4677</v>
      </c>
      <c r="J7465" s="37">
        <v>14.970691405</v>
      </c>
      <c r="K7465" s="37">
        <v>28.294687437</v>
      </c>
      <c r="L7465" s="37">
        <v>10.374032574999999</v>
      </c>
      <c r="M7465" s="37">
        <v>3.7196000608999999</v>
      </c>
      <c r="N7465" s="37">
        <v>17.824730497000001</v>
      </c>
      <c r="O7465" s="37">
        <v>21.034178779000001</v>
      </c>
      <c r="P7465" s="37">
        <v>6.2429772917999999</v>
      </c>
      <c r="Q7465" s="37">
        <v>90.247348900000006</v>
      </c>
      <c r="R7465" s="38">
        <v>128569</v>
      </c>
      <c r="S7465" s="37">
        <v>2.1075200000000001</v>
      </c>
      <c r="T7465" s="38">
        <v>3</v>
      </c>
      <c r="U7465" s="38">
        <v>4</v>
      </c>
      <c r="V7465" s="38">
        <v>1</v>
      </c>
    </row>
    <row r="7466" spans="1:22" ht="13.5" customHeight="1" x14ac:dyDescent="0.2">
      <c r="A7466" s="32" t="s">
        <v>7462</v>
      </c>
      <c r="B7466" s="32" t="s">
        <v>15228</v>
      </c>
      <c r="C7466" s="32" t="s">
        <v>18098</v>
      </c>
      <c r="D7466" s="37">
        <v>12.52586</v>
      </c>
      <c r="E7466" s="39">
        <v>794.98</v>
      </c>
      <c r="F7466" s="39">
        <v>2492</v>
      </c>
      <c r="G7466" s="39">
        <v>4412.29</v>
      </c>
      <c r="H7466" s="38">
        <v>4</v>
      </c>
      <c r="I7466" s="38">
        <v>4678</v>
      </c>
      <c r="J7466" s="37">
        <v>14.073569998</v>
      </c>
      <c r="K7466" s="37">
        <v>29.356144043</v>
      </c>
      <c r="L7466" s="37">
        <v>10.421384857</v>
      </c>
      <c r="M7466" s="37">
        <v>2.9888647951</v>
      </c>
      <c r="N7466" s="37">
        <v>20.860750890999999</v>
      </c>
      <c r="O7466" s="37">
        <v>20.114679342999999</v>
      </c>
      <c r="P7466" s="37">
        <v>6.0448069738000001</v>
      </c>
      <c r="Q7466" s="37">
        <v>80.879695699999999</v>
      </c>
      <c r="R7466" s="38">
        <v>102141</v>
      </c>
      <c r="S7466" s="37">
        <v>2.1075200000000001</v>
      </c>
      <c r="T7466" s="38">
        <v>3</v>
      </c>
      <c r="U7466" s="38">
        <v>4</v>
      </c>
      <c r="V7466" s="38">
        <v>0</v>
      </c>
    </row>
    <row r="7467" spans="1:22" ht="13.5" customHeight="1" x14ac:dyDescent="0.2">
      <c r="A7467" s="32" t="s">
        <v>7463</v>
      </c>
      <c r="B7467" s="32" t="s">
        <v>15229</v>
      </c>
      <c r="C7467" s="32" t="s">
        <v>18098</v>
      </c>
      <c r="D7467" s="37">
        <v>4.64499</v>
      </c>
      <c r="E7467" s="39">
        <v>372</v>
      </c>
      <c r="F7467" s="39">
        <v>770</v>
      </c>
      <c r="G7467" s="39" t="s">
        <v>15680</v>
      </c>
      <c r="H7467" s="38">
        <v>1</v>
      </c>
      <c r="I7467" s="38">
        <v>1781</v>
      </c>
      <c r="J7467" s="37" t="s">
        <v>15680</v>
      </c>
      <c r="K7467" s="37" t="s">
        <v>15680</v>
      </c>
      <c r="L7467" s="37" t="s">
        <v>15680</v>
      </c>
      <c r="M7467" s="37" t="s">
        <v>15680</v>
      </c>
      <c r="N7467" s="37" t="s">
        <v>15680</v>
      </c>
      <c r="O7467" s="37" t="s">
        <v>15680</v>
      </c>
      <c r="P7467" s="37">
        <v>5.3</v>
      </c>
      <c r="Q7467" s="37" t="s">
        <v>15680</v>
      </c>
      <c r="R7467" s="38">
        <v>46806</v>
      </c>
      <c r="S7467" s="37">
        <v>2.1075200000000001</v>
      </c>
      <c r="T7467" s="38">
        <v>0</v>
      </c>
      <c r="U7467" s="38">
        <v>1</v>
      </c>
      <c r="V7467" s="38">
        <v>1</v>
      </c>
    </row>
    <row r="7468" spans="1:22" ht="13.5" customHeight="1" x14ac:dyDescent="0.2">
      <c r="A7468" s="32" t="s">
        <v>7464</v>
      </c>
      <c r="B7468" s="32" t="s">
        <v>15230</v>
      </c>
      <c r="C7468" s="32" t="s">
        <v>18098</v>
      </c>
      <c r="D7468" s="37">
        <v>8.7235490000000002</v>
      </c>
      <c r="E7468" s="39">
        <v>544.99</v>
      </c>
      <c r="F7468" s="39">
        <v>1763</v>
      </c>
      <c r="G7468" s="39">
        <v>3116.24</v>
      </c>
      <c r="H7468" s="38">
        <v>2</v>
      </c>
      <c r="I7468" s="38">
        <v>3483</v>
      </c>
      <c r="J7468" s="37">
        <v>31.279679219999998</v>
      </c>
      <c r="K7468" s="37">
        <v>47.941220919999999</v>
      </c>
      <c r="L7468" s="37">
        <v>29.559310594999999</v>
      </c>
      <c r="M7468" s="37">
        <v>1.3653568626000001</v>
      </c>
      <c r="N7468" s="37">
        <v>33.804417084000001</v>
      </c>
      <c r="O7468" s="37">
        <v>37.654693371999997</v>
      </c>
      <c r="P7468" s="37">
        <v>6.0156146178999998</v>
      </c>
      <c r="Q7468" s="37">
        <v>86.673821399999994</v>
      </c>
      <c r="R7468" s="38">
        <v>85091</v>
      </c>
      <c r="S7468" s="37">
        <v>2.1075200000000001</v>
      </c>
      <c r="T7468" s="38">
        <v>2</v>
      </c>
      <c r="U7468" s="38">
        <v>2</v>
      </c>
      <c r="V7468" s="38">
        <v>0</v>
      </c>
    </row>
    <row r="7469" spans="1:22" ht="13.5" customHeight="1" x14ac:dyDescent="0.2">
      <c r="A7469" s="32" t="s">
        <v>7465</v>
      </c>
      <c r="B7469" s="32" t="s">
        <v>12067</v>
      </c>
      <c r="C7469" s="32" t="s">
        <v>18098</v>
      </c>
      <c r="D7469" s="37">
        <v>2.4300359999999999</v>
      </c>
      <c r="E7469" s="39">
        <v>921</v>
      </c>
      <c r="F7469" s="39">
        <v>2425</v>
      </c>
      <c r="G7469" s="39">
        <v>4364.0600000000004</v>
      </c>
      <c r="H7469" s="38">
        <v>3</v>
      </c>
      <c r="I7469" s="38">
        <v>4688</v>
      </c>
      <c r="J7469" s="37">
        <v>2.3039252229999998</v>
      </c>
      <c r="K7469" s="37">
        <v>9.0876142800000004</v>
      </c>
      <c r="L7469" s="37">
        <v>1.1128339363999999</v>
      </c>
      <c r="M7469" s="37">
        <v>7.6971394802999997</v>
      </c>
      <c r="N7469" s="37">
        <v>8.7292737546999994</v>
      </c>
      <c r="O7469" s="37">
        <v>4.3424206499000002</v>
      </c>
      <c r="P7469" s="37">
        <v>6.0710041592000001</v>
      </c>
      <c r="Q7469" s="37">
        <v>95.188598099999993</v>
      </c>
      <c r="R7469" s="38">
        <v>137803</v>
      </c>
      <c r="S7469" s="37">
        <v>2.1075200000000001</v>
      </c>
      <c r="T7469" s="38">
        <v>1</v>
      </c>
      <c r="U7469" s="38">
        <v>3</v>
      </c>
      <c r="V7469" s="38">
        <v>0</v>
      </c>
    </row>
    <row r="7470" spans="1:22" ht="13.5" customHeight="1" x14ac:dyDescent="0.2">
      <c r="A7470" s="32" t="s">
        <v>7466</v>
      </c>
      <c r="B7470" s="32" t="s">
        <v>15224</v>
      </c>
      <c r="C7470" s="32" t="s">
        <v>18098</v>
      </c>
      <c r="D7470" s="37">
        <v>4.4262360000000003</v>
      </c>
      <c r="E7470" s="39">
        <v>1309.97</v>
      </c>
      <c r="F7470" s="39">
        <v>3118</v>
      </c>
      <c r="G7470" s="39">
        <v>4747.46</v>
      </c>
      <c r="H7470" s="38">
        <v>4</v>
      </c>
      <c r="I7470" s="38">
        <v>5992</v>
      </c>
      <c r="J7470" s="37">
        <v>10.582279047</v>
      </c>
      <c r="K7470" s="37">
        <v>20.480213676999998</v>
      </c>
      <c r="L7470" s="37">
        <v>9.7312759550999992</v>
      </c>
      <c r="M7470" s="37">
        <v>4.6208119288000002</v>
      </c>
      <c r="N7470" s="37">
        <v>17.002705911</v>
      </c>
      <c r="O7470" s="37">
        <v>6.8416275966000004</v>
      </c>
      <c r="P7470" s="37">
        <v>5.6385263158000001</v>
      </c>
      <c r="Q7470" s="37">
        <v>80.5859363</v>
      </c>
      <c r="R7470" s="38">
        <v>148241</v>
      </c>
      <c r="S7470" s="37">
        <v>2.1075200000000001</v>
      </c>
      <c r="T7470" s="38">
        <v>3</v>
      </c>
      <c r="U7470" s="38">
        <v>3</v>
      </c>
      <c r="V7470" s="38">
        <v>0</v>
      </c>
    </row>
    <row r="7471" spans="1:22" ht="13.5" customHeight="1" x14ac:dyDescent="0.2">
      <c r="A7471" s="32" t="s">
        <v>7467</v>
      </c>
      <c r="B7471" s="32" t="s">
        <v>15205</v>
      </c>
      <c r="C7471" s="32" t="s">
        <v>18098</v>
      </c>
      <c r="D7471" s="37">
        <v>18.97109</v>
      </c>
      <c r="E7471" s="39">
        <v>402</v>
      </c>
      <c r="F7471" s="39">
        <v>2076</v>
      </c>
      <c r="G7471" s="39">
        <v>4022.59</v>
      </c>
      <c r="H7471" s="38">
        <v>4</v>
      </c>
      <c r="I7471" s="38">
        <v>4268</v>
      </c>
      <c r="J7471" s="37">
        <v>71.361599120999998</v>
      </c>
      <c r="K7471" s="37">
        <v>81.720771868</v>
      </c>
      <c r="L7471" s="37">
        <v>77.285038212000003</v>
      </c>
      <c r="M7471" s="37">
        <v>5.2053103535999998</v>
      </c>
      <c r="N7471" s="37">
        <v>54.745994715999998</v>
      </c>
      <c r="O7471" s="37">
        <v>24.842082225999999</v>
      </c>
      <c r="P7471" s="37">
        <v>5.9594377510000003</v>
      </c>
      <c r="Q7471" s="37">
        <v>92.792344299999996</v>
      </c>
      <c r="R7471" s="38">
        <v>159673</v>
      </c>
      <c r="S7471" s="37">
        <v>2.1075200000000001</v>
      </c>
      <c r="T7471" s="38">
        <v>2</v>
      </c>
      <c r="U7471" s="38">
        <v>4</v>
      </c>
      <c r="V7471" s="38">
        <v>1</v>
      </c>
    </row>
    <row r="7472" spans="1:22" ht="13.5" customHeight="1" x14ac:dyDescent="0.2">
      <c r="A7472" s="32" t="s">
        <v>7468</v>
      </c>
      <c r="B7472" s="32" t="s">
        <v>15231</v>
      </c>
      <c r="C7472" s="32" t="s">
        <v>18098</v>
      </c>
      <c r="D7472" s="37">
        <v>7.3173849999999998</v>
      </c>
      <c r="E7472" s="39">
        <v>867.01</v>
      </c>
      <c r="F7472" s="39">
        <v>2323</v>
      </c>
      <c r="G7472" s="39">
        <v>4666.09</v>
      </c>
      <c r="H7472" s="38">
        <v>3</v>
      </c>
      <c r="I7472" s="38">
        <v>4801</v>
      </c>
      <c r="J7472" s="37">
        <v>20.581423344000001</v>
      </c>
      <c r="K7472" s="37">
        <v>34.360750777</v>
      </c>
      <c r="L7472" s="37">
        <v>26.802760235000001</v>
      </c>
      <c r="M7472" s="37">
        <v>5.1090000653000001</v>
      </c>
      <c r="N7472" s="37">
        <v>18.949253024000001</v>
      </c>
      <c r="O7472" s="37">
        <v>23.673876561</v>
      </c>
      <c r="P7472" s="37">
        <v>6.0631914894000003</v>
      </c>
      <c r="Q7472" s="37">
        <v>84.621392700000001</v>
      </c>
      <c r="R7472" s="38">
        <v>143785</v>
      </c>
      <c r="S7472" s="37">
        <v>2.1075200000000001</v>
      </c>
      <c r="T7472" s="38">
        <v>0</v>
      </c>
      <c r="U7472" s="38">
        <v>3</v>
      </c>
      <c r="V7472" s="38">
        <v>0</v>
      </c>
    </row>
    <row r="7473" spans="1:22" ht="13.5" customHeight="1" x14ac:dyDescent="0.2">
      <c r="A7473" s="32" t="s">
        <v>7469</v>
      </c>
      <c r="B7473" s="32" t="s">
        <v>15232</v>
      </c>
      <c r="C7473" s="32" t="s">
        <v>18098</v>
      </c>
      <c r="D7473" s="37">
        <v>4.2163029999999999</v>
      </c>
      <c r="E7473" s="39">
        <v>318</v>
      </c>
      <c r="F7473" s="39">
        <v>780</v>
      </c>
      <c r="G7473" s="39">
        <v>1703.96</v>
      </c>
      <c r="H7473" s="38">
        <v>1</v>
      </c>
      <c r="I7473" s="38">
        <v>1823</v>
      </c>
      <c r="J7473" s="37">
        <v>33.135617668999998</v>
      </c>
      <c r="K7473" s="37">
        <v>46.158172987</v>
      </c>
      <c r="L7473" s="37">
        <v>46.365792677000002</v>
      </c>
      <c r="M7473" s="37">
        <v>9.7598812397000003</v>
      </c>
      <c r="N7473" s="37">
        <v>37.071951617000003</v>
      </c>
      <c r="O7473" s="37">
        <v>39.635206130999997</v>
      </c>
      <c r="P7473" s="37">
        <v>6.1</v>
      </c>
      <c r="Q7473" s="37" t="s">
        <v>15680</v>
      </c>
      <c r="R7473" s="38">
        <v>44604</v>
      </c>
      <c r="S7473" s="37">
        <v>2.1075200000000001</v>
      </c>
      <c r="T7473" s="38">
        <v>0</v>
      </c>
      <c r="U7473" s="38">
        <v>0</v>
      </c>
      <c r="V7473" s="38">
        <v>1</v>
      </c>
    </row>
    <row r="7474" spans="1:22" ht="13.5" customHeight="1" x14ac:dyDescent="0.2">
      <c r="A7474" s="32" t="s">
        <v>7470</v>
      </c>
      <c r="B7474" s="32" t="s">
        <v>15233</v>
      </c>
      <c r="C7474" s="32" t="s">
        <v>18098</v>
      </c>
      <c r="D7474" s="37">
        <v>11.73638</v>
      </c>
      <c r="E7474" s="39">
        <v>449</v>
      </c>
      <c r="F7474" s="39">
        <v>1360</v>
      </c>
      <c r="G7474" s="39">
        <v>2462.4699999999998</v>
      </c>
      <c r="H7474" s="38">
        <v>2</v>
      </c>
      <c r="I7474" s="38">
        <v>2863</v>
      </c>
      <c r="J7474" s="37">
        <v>30.936249542999999</v>
      </c>
      <c r="K7474" s="37">
        <v>56.290849383999998</v>
      </c>
      <c r="L7474" s="37">
        <v>28.700791479999999</v>
      </c>
      <c r="M7474" s="37">
        <v>2.3538001841999998</v>
      </c>
      <c r="N7474" s="37">
        <v>24.829602288</v>
      </c>
      <c r="O7474" s="37">
        <v>50.272643445999996</v>
      </c>
      <c r="P7474" s="37">
        <v>5.9269972451999999</v>
      </c>
      <c r="Q7474" s="37" t="s">
        <v>15680</v>
      </c>
      <c r="R7474" s="38">
        <v>76373</v>
      </c>
      <c r="S7474" s="37">
        <v>2.1075200000000001</v>
      </c>
      <c r="T7474" s="38">
        <v>2</v>
      </c>
      <c r="U7474" s="38">
        <v>2</v>
      </c>
      <c r="V7474" s="38">
        <v>0</v>
      </c>
    </row>
    <row r="7475" spans="1:22" ht="13.5" customHeight="1" x14ac:dyDescent="0.2">
      <c r="A7475" s="32" t="s">
        <v>7471</v>
      </c>
      <c r="B7475" s="32" t="s">
        <v>11905</v>
      </c>
      <c r="C7475" s="32" t="s">
        <v>18098</v>
      </c>
      <c r="D7475" s="37">
        <v>3.9333429999999998</v>
      </c>
      <c r="E7475" s="39">
        <v>824.01</v>
      </c>
      <c r="F7475" s="39">
        <v>2160</v>
      </c>
      <c r="G7475" s="39">
        <v>3879.63</v>
      </c>
      <c r="H7475" s="38">
        <v>3</v>
      </c>
      <c r="I7475" s="38">
        <v>4092</v>
      </c>
      <c r="J7475" s="37">
        <v>14.493055541</v>
      </c>
      <c r="K7475" s="37">
        <v>21.779897841</v>
      </c>
      <c r="L7475" s="37">
        <v>14.796058402</v>
      </c>
      <c r="M7475" s="37">
        <v>5.2740548033000003</v>
      </c>
      <c r="N7475" s="37">
        <v>20.671719659000001</v>
      </c>
      <c r="O7475" s="37">
        <v>15.973867164</v>
      </c>
      <c r="P7475" s="37">
        <v>6.0553648069000001</v>
      </c>
      <c r="Q7475" s="37">
        <v>98.234223900000003</v>
      </c>
      <c r="R7475" s="38">
        <v>108698</v>
      </c>
      <c r="S7475" s="37">
        <v>2.1075200000000001</v>
      </c>
      <c r="T7475" s="38">
        <v>2</v>
      </c>
      <c r="U7475" s="38">
        <v>3</v>
      </c>
      <c r="V7475" s="38">
        <v>0</v>
      </c>
    </row>
    <row r="7476" spans="1:22" ht="13.5" customHeight="1" x14ac:dyDescent="0.2">
      <c r="A7476" s="32" t="s">
        <v>7472</v>
      </c>
      <c r="B7476" s="32" t="s">
        <v>15234</v>
      </c>
      <c r="C7476" s="32" t="s">
        <v>18098</v>
      </c>
      <c r="D7476" s="37">
        <v>7.438987</v>
      </c>
      <c r="E7476" s="39">
        <v>458</v>
      </c>
      <c r="F7476" s="39">
        <v>1546</v>
      </c>
      <c r="G7476" s="39">
        <v>2857.7</v>
      </c>
      <c r="H7476" s="38">
        <v>1</v>
      </c>
      <c r="I7476" s="38">
        <v>2937</v>
      </c>
      <c r="J7476" s="37">
        <v>15.368113406000001</v>
      </c>
      <c r="K7476" s="37">
        <v>27.190421177000001</v>
      </c>
      <c r="L7476" s="37">
        <v>16.252669600000001</v>
      </c>
      <c r="M7476" s="37">
        <v>6.8680102543999997</v>
      </c>
      <c r="N7476" s="37">
        <v>22.471544327</v>
      </c>
      <c r="O7476" s="37">
        <v>15.825342163</v>
      </c>
      <c r="P7476" s="37">
        <v>5.8068041237000001</v>
      </c>
      <c r="Q7476" s="37">
        <v>82.476018300000007</v>
      </c>
      <c r="R7476" s="38">
        <v>99506</v>
      </c>
      <c r="S7476" s="37">
        <v>2.1075200000000001</v>
      </c>
      <c r="T7476" s="38">
        <v>1</v>
      </c>
      <c r="U7476" s="38">
        <v>1</v>
      </c>
      <c r="V7476" s="38">
        <v>0</v>
      </c>
    </row>
    <row r="7477" spans="1:22" ht="13.5" customHeight="1" x14ac:dyDescent="0.2">
      <c r="A7477" s="32" t="s">
        <v>7473</v>
      </c>
      <c r="B7477" s="32" t="s">
        <v>15235</v>
      </c>
      <c r="C7477" s="32" t="s">
        <v>18098</v>
      </c>
      <c r="D7477" s="37">
        <v>3.1505139999999998</v>
      </c>
      <c r="E7477" s="39">
        <v>401.01</v>
      </c>
      <c r="F7477" s="39">
        <v>1356</v>
      </c>
      <c r="G7477" s="39">
        <v>2651.6</v>
      </c>
      <c r="H7477" s="38">
        <v>2</v>
      </c>
      <c r="I7477" s="38">
        <v>2785</v>
      </c>
      <c r="J7477" s="37">
        <v>23.123087376000001</v>
      </c>
      <c r="K7477" s="37">
        <v>39.374260137</v>
      </c>
      <c r="L7477" s="37">
        <v>28.219328771000001</v>
      </c>
      <c r="M7477" s="37">
        <v>1.34021872</v>
      </c>
      <c r="N7477" s="37">
        <v>37.005443818000003</v>
      </c>
      <c r="O7477" s="37">
        <v>29.499568245999999</v>
      </c>
      <c r="P7477" s="37">
        <v>6.0478036175999996</v>
      </c>
      <c r="Q7477" s="37" t="s">
        <v>15680</v>
      </c>
      <c r="R7477" s="38">
        <v>70583</v>
      </c>
      <c r="S7477" s="37">
        <v>2.1075200000000001</v>
      </c>
      <c r="T7477" s="38">
        <v>1</v>
      </c>
      <c r="U7477" s="38">
        <v>1</v>
      </c>
      <c r="V7477" s="38">
        <v>1</v>
      </c>
    </row>
    <row r="7478" spans="1:22" ht="13.5" customHeight="1" x14ac:dyDescent="0.2">
      <c r="A7478" s="32" t="s">
        <v>7474</v>
      </c>
      <c r="B7478" s="32" t="s">
        <v>15236</v>
      </c>
      <c r="C7478" s="32" t="s">
        <v>18098</v>
      </c>
      <c r="D7478" s="37">
        <v>8.7063579999999998</v>
      </c>
      <c r="E7478" s="39">
        <v>232</v>
      </c>
      <c r="F7478" s="39">
        <v>667</v>
      </c>
      <c r="G7478" s="39">
        <v>1338.83</v>
      </c>
      <c r="H7478" s="38">
        <v>1</v>
      </c>
      <c r="I7478" s="38">
        <v>1441</v>
      </c>
      <c r="J7478" s="37">
        <v>21.339005619999998</v>
      </c>
      <c r="K7478" s="37">
        <v>32.53480442</v>
      </c>
      <c r="L7478" s="37">
        <v>30.854913880000002</v>
      </c>
      <c r="M7478" s="37">
        <v>12.18638258</v>
      </c>
      <c r="N7478" s="37">
        <v>18.056798310000001</v>
      </c>
      <c r="O7478" s="37">
        <v>49.131585530000002</v>
      </c>
      <c r="P7478" s="37">
        <v>6.1</v>
      </c>
      <c r="Q7478" s="37" t="s">
        <v>15680</v>
      </c>
      <c r="R7478" s="38">
        <v>45271</v>
      </c>
      <c r="S7478" s="37">
        <v>2.1075200000000001</v>
      </c>
      <c r="T7478" s="38">
        <v>0</v>
      </c>
      <c r="U7478" s="38">
        <v>0</v>
      </c>
      <c r="V7478" s="38">
        <v>0</v>
      </c>
    </row>
    <row r="7479" spans="1:22" ht="13.5" customHeight="1" x14ac:dyDescent="0.2">
      <c r="A7479" s="32" t="s">
        <v>7475</v>
      </c>
      <c r="B7479" s="32" t="s">
        <v>15237</v>
      </c>
      <c r="C7479" s="32" t="s">
        <v>18098</v>
      </c>
      <c r="D7479" s="37">
        <v>13.379810000000001</v>
      </c>
      <c r="E7479" s="39">
        <v>360.99</v>
      </c>
      <c r="F7479" s="39">
        <v>2124</v>
      </c>
      <c r="G7479" s="39">
        <v>3820.4</v>
      </c>
      <c r="H7479" s="38">
        <v>4</v>
      </c>
      <c r="I7479" s="38">
        <v>4243</v>
      </c>
      <c r="J7479" s="37">
        <v>54.648660538000001</v>
      </c>
      <c r="K7479" s="37">
        <v>69.531466890000004</v>
      </c>
      <c r="L7479" s="37">
        <v>65.737840539000004</v>
      </c>
      <c r="M7479" s="37">
        <v>4.0038283444999996</v>
      </c>
      <c r="N7479" s="37">
        <v>60.346000621999998</v>
      </c>
      <c r="O7479" s="37">
        <v>9.4343042546000007</v>
      </c>
      <c r="P7479" s="37">
        <v>5.4687881430000003</v>
      </c>
      <c r="Q7479" s="37">
        <v>88.185034099999996</v>
      </c>
      <c r="R7479" s="38">
        <v>94509</v>
      </c>
      <c r="S7479" s="37">
        <v>2.1075200000000001</v>
      </c>
      <c r="T7479" s="38">
        <v>3</v>
      </c>
      <c r="U7479" s="38">
        <v>4</v>
      </c>
      <c r="V7479" s="38">
        <v>0</v>
      </c>
    </row>
    <row r="7480" spans="1:22" ht="13.5" customHeight="1" x14ac:dyDescent="0.2">
      <c r="A7480" s="32" t="s">
        <v>7476</v>
      </c>
      <c r="B7480" s="32" t="s">
        <v>15238</v>
      </c>
      <c r="C7480" s="32" t="s">
        <v>18098</v>
      </c>
      <c r="D7480" s="37">
        <v>4.3236559999999997</v>
      </c>
      <c r="E7480" s="39">
        <v>242</v>
      </c>
      <c r="F7480" s="39">
        <v>842</v>
      </c>
      <c r="G7480" s="39" t="s">
        <v>15680</v>
      </c>
      <c r="H7480" s="38">
        <v>1</v>
      </c>
      <c r="I7480" s="38">
        <v>1813</v>
      </c>
      <c r="J7480" s="37" t="s">
        <v>15680</v>
      </c>
      <c r="K7480" s="37" t="s">
        <v>15680</v>
      </c>
      <c r="L7480" s="37" t="s">
        <v>15680</v>
      </c>
      <c r="M7480" s="37" t="s">
        <v>15680</v>
      </c>
      <c r="N7480" s="37" t="s">
        <v>15680</v>
      </c>
      <c r="O7480" s="37" t="s">
        <v>15680</v>
      </c>
      <c r="P7480" s="37">
        <v>5.3</v>
      </c>
      <c r="Q7480" s="37" t="s">
        <v>15680</v>
      </c>
      <c r="R7480" s="38">
        <v>39974</v>
      </c>
      <c r="S7480" s="37">
        <v>2.1075200000000001</v>
      </c>
      <c r="T7480" s="38">
        <v>0</v>
      </c>
      <c r="U7480" s="38">
        <v>0</v>
      </c>
      <c r="V7480" s="38">
        <v>1</v>
      </c>
    </row>
    <row r="7481" spans="1:22" ht="13.5" customHeight="1" x14ac:dyDescent="0.2">
      <c r="A7481" s="32" t="s">
        <v>7477</v>
      </c>
      <c r="B7481" s="32" t="s">
        <v>15239</v>
      </c>
      <c r="C7481" s="32" t="s">
        <v>18098</v>
      </c>
      <c r="D7481" s="37">
        <v>7.3356399999999997</v>
      </c>
      <c r="E7481" s="39">
        <v>273</v>
      </c>
      <c r="F7481" s="39">
        <v>913</v>
      </c>
      <c r="G7481" s="39">
        <v>1681.17</v>
      </c>
      <c r="H7481" s="38">
        <v>1</v>
      </c>
      <c r="I7481" s="38">
        <v>1812</v>
      </c>
      <c r="J7481" s="37">
        <v>2.144052415</v>
      </c>
      <c r="K7481" s="37">
        <v>11.59335048</v>
      </c>
      <c r="L7481" s="37">
        <v>1.9949304489999999</v>
      </c>
      <c r="M7481" s="37">
        <v>12.58879524</v>
      </c>
      <c r="N7481" s="37">
        <v>0.20288164</v>
      </c>
      <c r="O7481" s="37">
        <v>0.723464985</v>
      </c>
      <c r="P7481" s="37">
        <v>5.3910728911000003</v>
      </c>
      <c r="Q7481" s="37" t="s">
        <v>15680</v>
      </c>
      <c r="R7481" s="38">
        <v>47871</v>
      </c>
      <c r="S7481" s="37">
        <v>2.1075200000000001</v>
      </c>
      <c r="T7481" s="38">
        <v>0</v>
      </c>
      <c r="U7481" s="38">
        <v>0</v>
      </c>
      <c r="V7481" s="38">
        <v>0</v>
      </c>
    </row>
    <row r="7482" spans="1:22" ht="13.5" customHeight="1" x14ac:dyDescent="0.2">
      <c r="A7482" s="32" t="s">
        <v>7478</v>
      </c>
      <c r="B7482" s="32" t="s">
        <v>15240</v>
      </c>
      <c r="C7482" s="32" t="s">
        <v>18098</v>
      </c>
      <c r="D7482" s="37">
        <v>3.3265829999999998</v>
      </c>
      <c r="E7482" s="39">
        <v>1266.01</v>
      </c>
      <c r="F7482" s="39">
        <v>2502</v>
      </c>
      <c r="G7482" s="39">
        <v>4833.75</v>
      </c>
      <c r="H7482" s="38">
        <v>4</v>
      </c>
      <c r="I7482" s="38">
        <v>4944</v>
      </c>
      <c r="J7482" s="37">
        <v>4.9764698991999996</v>
      </c>
      <c r="K7482" s="37">
        <v>12.561299259</v>
      </c>
      <c r="L7482" s="37">
        <v>5.9697863045000004</v>
      </c>
      <c r="M7482" s="37">
        <v>3.9570102208</v>
      </c>
      <c r="N7482" s="37">
        <v>7.5411257662000004</v>
      </c>
      <c r="O7482" s="37">
        <v>6.5169533196999998</v>
      </c>
      <c r="P7482" s="37">
        <v>6.0380813180999997</v>
      </c>
      <c r="Q7482" s="37">
        <v>90.088096699999994</v>
      </c>
      <c r="R7482" s="38">
        <v>120136</v>
      </c>
      <c r="S7482" s="37">
        <v>2.1075200000000001</v>
      </c>
      <c r="T7482" s="38">
        <v>2</v>
      </c>
      <c r="U7482" s="38">
        <v>4</v>
      </c>
      <c r="V7482" s="38">
        <v>1</v>
      </c>
    </row>
    <row r="7483" spans="1:22" ht="13.5" customHeight="1" x14ac:dyDescent="0.2">
      <c r="A7483" s="32" t="s">
        <v>7479</v>
      </c>
      <c r="B7483" s="32" t="s">
        <v>15212</v>
      </c>
      <c r="C7483" s="32" t="s">
        <v>18098</v>
      </c>
      <c r="D7483" s="37">
        <v>2.036781</v>
      </c>
      <c r="E7483" s="39">
        <v>248.01</v>
      </c>
      <c r="F7483" s="39">
        <v>965</v>
      </c>
      <c r="G7483" s="39">
        <v>2060.64</v>
      </c>
      <c r="H7483" s="38">
        <v>1</v>
      </c>
      <c r="I7483" s="38">
        <v>2127</v>
      </c>
      <c r="J7483" s="37">
        <v>22.831874523</v>
      </c>
      <c r="K7483" s="37">
        <v>35.342620615999998</v>
      </c>
      <c r="L7483" s="37">
        <v>31.187334680999999</v>
      </c>
      <c r="M7483" s="37">
        <v>5.1513118786999996</v>
      </c>
      <c r="N7483" s="37">
        <v>18.960010400000002</v>
      </c>
      <c r="O7483" s="37">
        <v>29.471749366000001</v>
      </c>
      <c r="P7483" s="37">
        <v>6.1</v>
      </c>
      <c r="Q7483" s="37" t="s">
        <v>15680</v>
      </c>
      <c r="R7483" s="38">
        <v>58990</v>
      </c>
      <c r="S7483" s="37">
        <v>2.1075200000000001</v>
      </c>
      <c r="T7483" s="38">
        <v>0</v>
      </c>
      <c r="U7483" s="38">
        <v>1</v>
      </c>
      <c r="V7483" s="38">
        <v>1</v>
      </c>
    </row>
    <row r="7484" spans="1:22" ht="13.5" customHeight="1" x14ac:dyDescent="0.2">
      <c r="A7484" s="32" t="s">
        <v>7480</v>
      </c>
      <c r="B7484" s="32" t="s">
        <v>15241</v>
      </c>
      <c r="C7484" s="32" t="s">
        <v>18098</v>
      </c>
      <c r="D7484" s="37">
        <v>7.3577599999999999</v>
      </c>
      <c r="E7484" s="39">
        <v>657</v>
      </c>
      <c r="F7484" s="39">
        <v>1904</v>
      </c>
      <c r="G7484" s="39">
        <v>3552.87</v>
      </c>
      <c r="H7484" s="38">
        <v>4</v>
      </c>
      <c r="I7484" s="38">
        <v>3662</v>
      </c>
      <c r="J7484" s="37">
        <v>18.780300395000001</v>
      </c>
      <c r="K7484" s="37">
        <v>30.715486950999999</v>
      </c>
      <c r="L7484" s="37">
        <v>19.597897585999998</v>
      </c>
      <c r="M7484" s="37">
        <v>6.2091744506</v>
      </c>
      <c r="N7484" s="37">
        <v>26.556715793999999</v>
      </c>
      <c r="O7484" s="37">
        <v>17.880765059000002</v>
      </c>
      <c r="P7484" s="37">
        <v>6.0591539023000003</v>
      </c>
      <c r="Q7484" s="37">
        <v>85.920353899999995</v>
      </c>
      <c r="R7484" s="38">
        <v>141192</v>
      </c>
      <c r="S7484" s="37">
        <v>2.1075200000000001</v>
      </c>
      <c r="T7484" s="38">
        <v>2</v>
      </c>
      <c r="U7484" s="38">
        <v>4</v>
      </c>
      <c r="V7484" s="38">
        <v>1</v>
      </c>
    </row>
    <row r="7485" spans="1:22" ht="13.5" customHeight="1" x14ac:dyDescent="0.2">
      <c r="A7485" s="32" t="s">
        <v>7481</v>
      </c>
      <c r="B7485" s="32" t="s">
        <v>15242</v>
      </c>
      <c r="C7485" s="32" t="s">
        <v>18098</v>
      </c>
      <c r="D7485" s="37">
        <v>4.8906039999999997</v>
      </c>
      <c r="E7485" s="39">
        <v>351</v>
      </c>
      <c r="F7485" s="39">
        <v>916</v>
      </c>
      <c r="G7485" s="39">
        <v>1818.08</v>
      </c>
      <c r="H7485" s="38">
        <v>1</v>
      </c>
      <c r="I7485" s="38">
        <v>1929</v>
      </c>
      <c r="J7485" s="37">
        <v>22.693123700000001</v>
      </c>
      <c r="K7485" s="37">
        <v>36.621663130000002</v>
      </c>
      <c r="L7485" s="37">
        <v>28.23985579</v>
      </c>
      <c r="M7485" s="37">
        <v>1.503234068</v>
      </c>
      <c r="N7485" s="37">
        <v>64.520531239999997</v>
      </c>
      <c r="O7485" s="37">
        <v>36.70425273</v>
      </c>
      <c r="P7485" s="37">
        <v>5.3589189188999997</v>
      </c>
      <c r="Q7485" s="37" t="s">
        <v>15680</v>
      </c>
      <c r="R7485" s="38">
        <v>41553</v>
      </c>
      <c r="S7485" s="37">
        <v>2.1075200000000001</v>
      </c>
      <c r="T7485" s="38">
        <v>0</v>
      </c>
      <c r="U7485" s="38">
        <v>1</v>
      </c>
      <c r="V7485" s="38">
        <v>1</v>
      </c>
    </row>
    <row r="7486" spans="1:22" ht="13.5" customHeight="1" x14ac:dyDescent="0.2">
      <c r="A7486" s="32" t="s">
        <v>7482</v>
      </c>
      <c r="B7486" s="32" t="s">
        <v>15243</v>
      </c>
      <c r="C7486" s="32" t="s">
        <v>18098</v>
      </c>
      <c r="D7486" s="37">
        <v>7.3395130000000002</v>
      </c>
      <c r="E7486" s="39">
        <v>1150.04</v>
      </c>
      <c r="F7486" s="39">
        <v>5655</v>
      </c>
      <c r="G7486" s="39">
        <v>10273.82</v>
      </c>
      <c r="H7486" s="38">
        <v>6</v>
      </c>
      <c r="I7486" s="38">
        <v>10981</v>
      </c>
      <c r="J7486" s="37">
        <v>27.435715385000002</v>
      </c>
      <c r="K7486" s="37">
        <v>42.514031549999999</v>
      </c>
      <c r="L7486" s="37">
        <v>28.694299839999999</v>
      </c>
      <c r="M7486" s="37">
        <v>3.9327261026000002</v>
      </c>
      <c r="N7486" s="37">
        <v>33.302520631999997</v>
      </c>
      <c r="O7486" s="37">
        <v>29.532523549</v>
      </c>
      <c r="P7486" s="37">
        <v>5.4902253735000004</v>
      </c>
      <c r="Q7486" s="37">
        <v>85.603896399999996</v>
      </c>
      <c r="R7486" s="38">
        <v>345138</v>
      </c>
      <c r="S7486" s="37">
        <v>2.1075200000000001</v>
      </c>
      <c r="T7486" s="38">
        <v>4</v>
      </c>
      <c r="U7486" s="38">
        <v>6</v>
      </c>
      <c r="V7486" s="38">
        <v>0</v>
      </c>
    </row>
    <row r="7487" spans="1:22" ht="13.5" customHeight="1" x14ac:dyDescent="0.2">
      <c r="A7487" s="32" t="s">
        <v>7483</v>
      </c>
      <c r="B7487" s="32" t="s">
        <v>15235</v>
      </c>
      <c r="C7487" s="32" t="s">
        <v>18098</v>
      </c>
      <c r="D7487" s="37">
        <v>4.1836729999999998</v>
      </c>
      <c r="E7487" s="39">
        <v>627</v>
      </c>
      <c r="F7487" s="39">
        <v>1894</v>
      </c>
      <c r="G7487" s="39">
        <v>3559.5</v>
      </c>
      <c r="H7487" s="38">
        <v>2</v>
      </c>
      <c r="I7487" s="38">
        <v>3750</v>
      </c>
      <c r="J7487" s="37">
        <v>21.707490928999999</v>
      </c>
      <c r="K7487" s="37">
        <v>36.455721558</v>
      </c>
      <c r="L7487" s="37">
        <v>27.590804473999999</v>
      </c>
      <c r="M7487" s="37">
        <v>1.9715952713</v>
      </c>
      <c r="N7487" s="37">
        <v>33.423570034000001</v>
      </c>
      <c r="O7487" s="37">
        <v>28.669426605000002</v>
      </c>
      <c r="P7487" s="37">
        <v>6.0587200000000001</v>
      </c>
      <c r="Q7487" s="37">
        <v>82.453397300000006</v>
      </c>
      <c r="R7487" s="38">
        <v>149566</v>
      </c>
      <c r="S7487" s="37">
        <v>2.1075200000000001</v>
      </c>
      <c r="T7487" s="38">
        <v>1</v>
      </c>
      <c r="U7487" s="38">
        <v>2</v>
      </c>
      <c r="V7487" s="38">
        <v>2</v>
      </c>
    </row>
    <row r="7488" spans="1:22" ht="13.5" customHeight="1" x14ac:dyDescent="0.2">
      <c r="A7488" s="32" t="s">
        <v>7484</v>
      </c>
      <c r="B7488" s="32" t="s">
        <v>15244</v>
      </c>
      <c r="C7488" s="32" t="s">
        <v>18134</v>
      </c>
      <c r="D7488" s="37">
        <v>1.70187</v>
      </c>
      <c r="E7488" s="39">
        <v>1565</v>
      </c>
      <c r="F7488" s="39">
        <v>5326</v>
      </c>
      <c r="G7488" s="39">
        <v>9223.58</v>
      </c>
      <c r="H7488" s="38">
        <v>7</v>
      </c>
      <c r="I7488" s="38">
        <v>10441</v>
      </c>
      <c r="J7488" s="37">
        <v>27.941479212000001</v>
      </c>
      <c r="K7488" s="37">
        <v>36.664670389999998</v>
      </c>
      <c r="L7488" s="37">
        <v>28.365680191999999</v>
      </c>
      <c r="M7488" s="37">
        <v>7.3479045104000003</v>
      </c>
      <c r="N7488" s="37">
        <v>31.781351308000001</v>
      </c>
      <c r="O7488" s="37">
        <v>24.058335836000001</v>
      </c>
      <c r="P7488" s="37">
        <v>9.1970638250000007</v>
      </c>
      <c r="Q7488" s="37">
        <v>71.361791299999993</v>
      </c>
      <c r="R7488" s="38">
        <v>292374</v>
      </c>
      <c r="S7488" s="37">
        <v>1.72332</v>
      </c>
      <c r="T7488" s="38">
        <v>2</v>
      </c>
      <c r="U7488" s="38">
        <v>7</v>
      </c>
      <c r="V7488" s="38">
        <v>1</v>
      </c>
    </row>
    <row r="7489" spans="1:22" ht="13.5" customHeight="1" x14ac:dyDescent="0.2">
      <c r="A7489" s="32" t="s">
        <v>7485</v>
      </c>
      <c r="B7489" s="32" t="s">
        <v>15245</v>
      </c>
      <c r="C7489" s="32" t="s">
        <v>18134</v>
      </c>
      <c r="D7489" s="37">
        <v>4.6595120000000003</v>
      </c>
      <c r="E7489" s="39">
        <v>1745.95</v>
      </c>
      <c r="F7489" s="39">
        <v>4992</v>
      </c>
      <c r="G7489" s="39">
        <v>8079.51</v>
      </c>
      <c r="H7489" s="38">
        <v>6</v>
      </c>
      <c r="I7489" s="38">
        <v>9905</v>
      </c>
      <c r="J7489" s="37">
        <v>34.499572143999998</v>
      </c>
      <c r="K7489" s="37">
        <v>47.755723107999998</v>
      </c>
      <c r="L7489" s="37">
        <v>33.953777215000002</v>
      </c>
      <c r="M7489" s="37">
        <v>3.2373772915000001</v>
      </c>
      <c r="N7489" s="37">
        <v>38.873467986000001</v>
      </c>
      <c r="O7489" s="37">
        <v>28.032566215999999</v>
      </c>
      <c r="P7489" s="37">
        <v>9.2067190024999999</v>
      </c>
      <c r="Q7489" s="37">
        <v>76.196961400000006</v>
      </c>
      <c r="R7489" s="38">
        <v>267343</v>
      </c>
      <c r="S7489" s="37">
        <v>1.72332</v>
      </c>
      <c r="T7489" s="38">
        <v>3</v>
      </c>
      <c r="U7489" s="38">
        <v>5</v>
      </c>
      <c r="V7489" s="38">
        <v>0</v>
      </c>
    </row>
    <row r="7490" spans="1:22" ht="13.5" customHeight="1" x14ac:dyDescent="0.2">
      <c r="A7490" s="32" t="s">
        <v>7486</v>
      </c>
      <c r="B7490" s="32" t="s">
        <v>15246</v>
      </c>
      <c r="C7490" s="32" t="s">
        <v>18134</v>
      </c>
      <c r="D7490" s="37">
        <v>3.0275409999999998</v>
      </c>
      <c r="E7490" s="39">
        <v>1277.98</v>
      </c>
      <c r="F7490" s="39">
        <v>3608</v>
      </c>
      <c r="G7490" s="39">
        <v>7112.13</v>
      </c>
      <c r="H7490" s="38">
        <v>3</v>
      </c>
      <c r="I7490" s="38">
        <v>7314</v>
      </c>
      <c r="J7490" s="37">
        <v>19.965418167999999</v>
      </c>
      <c r="K7490" s="37">
        <v>29.035305104999999</v>
      </c>
      <c r="L7490" s="37">
        <v>19.800994340999999</v>
      </c>
      <c r="M7490" s="37">
        <v>7.7349464003000001</v>
      </c>
      <c r="N7490" s="37">
        <v>34.627656643000002</v>
      </c>
      <c r="O7490" s="37">
        <v>14.396882896999999</v>
      </c>
      <c r="P7490" s="37">
        <v>8.2878970718999998</v>
      </c>
      <c r="Q7490" s="37">
        <v>90.981054799999995</v>
      </c>
      <c r="R7490" s="38">
        <v>184030</v>
      </c>
      <c r="S7490" s="37">
        <v>1.72332</v>
      </c>
      <c r="T7490" s="38">
        <v>1</v>
      </c>
      <c r="U7490" s="38">
        <v>2</v>
      </c>
      <c r="V7490" s="38">
        <v>1</v>
      </c>
    </row>
    <row r="7491" spans="1:22" ht="13.5" customHeight="1" x14ac:dyDescent="0.2">
      <c r="A7491" s="32" t="s">
        <v>7487</v>
      </c>
      <c r="B7491" s="32" t="s">
        <v>15247</v>
      </c>
      <c r="C7491" s="32" t="s">
        <v>18134</v>
      </c>
      <c r="D7491" s="37">
        <v>7.6079020000000002</v>
      </c>
      <c r="E7491" s="39">
        <v>885.02</v>
      </c>
      <c r="F7491" s="39">
        <v>3723</v>
      </c>
      <c r="G7491" s="39">
        <v>7009.68</v>
      </c>
      <c r="H7491" s="38">
        <v>6</v>
      </c>
      <c r="I7491" s="38">
        <v>7330</v>
      </c>
      <c r="J7491" s="37">
        <v>30.045427598</v>
      </c>
      <c r="K7491" s="37">
        <v>40.362574950999999</v>
      </c>
      <c r="L7491" s="37">
        <v>28.776733094000001</v>
      </c>
      <c r="M7491" s="37">
        <v>6.8563594835000004</v>
      </c>
      <c r="N7491" s="37">
        <v>36.352365339999999</v>
      </c>
      <c r="O7491" s="37">
        <v>16.990713027000002</v>
      </c>
      <c r="P7491" s="37">
        <v>9.1229435632999998</v>
      </c>
      <c r="Q7491" s="37">
        <v>95.137214700000001</v>
      </c>
      <c r="R7491" s="38">
        <v>135525</v>
      </c>
      <c r="S7491" s="37">
        <v>1.72332</v>
      </c>
      <c r="T7491" s="38">
        <v>3</v>
      </c>
      <c r="U7491" s="38">
        <v>6</v>
      </c>
      <c r="V7491" s="38">
        <v>0</v>
      </c>
    </row>
    <row r="7492" spans="1:22" ht="13.5" customHeight="1" x14ac:dyDescent="0.2">
      <c r="A7492" s="32" t="s">
        <v>7488</v>
      </c>
      <c r="B7492" s="32" t="s">
        <v>15248</v>
      </c>
      <c r="C7492" s="32" t="s">
        <v>18111</v>
      </c>
      <c r="D7492" s="37">
        <v>3.5382280000000002</v>
      </c>
      <c r="E7492" s="39">
        <v>1852.95</v>
      </c>
      <c r="F7492" s="39">
        <v>5627</v>
      </c>
      <c r="G7492" s="39">
        <v>10820.59</v>
      </c>
      <c r="H7492" s="38">
        <v>5</v>
      </c>
      <c r="I7492" s="38">
        <v>11161</v>
      </c>
      <c r="J7492" s="37">
        <v>15.660174906</v>
      </c>
      <c r="K7492" s="37">
        <v>24.478702324</v>
      </c>
      <c r="L7492" s="37">
        <v>14.500578373</v>
      </c>
      <c r="M7492" s="37">
        <v>7.1957572033000003</v>
      </c>
      <c r="N7492" s="37">
        <v>25.189217708000001</v>
      </c>
      <c r="O7492" s="37">
        <v>15.912142648</v>
      </c>
      <c r="P7492" s="37">
        <v>9.4480704531999997</v>
      </c>
      <c r="Q7492" s="37">
        <v>90.808194999999998</v>
      </c>
      <c r="R7492" s="38">
        <v>314434</v>
      </c>
      <c r="S7492" s="37">
        <v>0.86275000000000002</v>
      </c>
      <c r="T7492" s="38">
        <v>2</v>
      </c>
      <c r="U7492" s="38">
        <v>3</v>
      </c>
      <c r="V7492" s="38">
        <v>1</v>
      </c>
    </row>
    <row r="7493" spans="1:22" ht="13.5" customHeight="1" x14ac:dyDescent="0.2">
      <c r="A7493" s="32" t="s">
        <v>7489</v>
      </c>
      <c r="B7493" s="32" t="s">
        <v>15249</v>
      </c>
      <c r="C7493" s="32" t="s">
        <v>18134</v>
      </c>
      <c r="D7493" s="37">
        <v>6.9406290000000004</v>
      </c>
      <c r="E7493" s="39">
        <v>1241.03</v>
      </c>
      <c r="F7493" s="39">
        <v>3511</v>
      </c>
      <c r="G7493" s="39">
        <v>6624.71</v>
      </c>
      <c r="H7493" s="38">
        <v>4</v>
      </c>
      <c r="I7493" s="38">
        <v>6958</v>
      </c>
      <c r="J7493" s="37">
        <v>25.968736877000001</v>
      </c>
      <c r="K7493" s="37">
        <v>38.105144660000001</v>
      </c>
      <c r="L7493" s="37">
        <v>26.175889853000001</v>
      </c>
      <c r="M7493" s="37">
        <v>7.6497633696999996</v>
      </c>
      <c r="N7493" s="37">
        <v>37.506030778000003</v>
      </c>
      <c r="O7493" s="37">
        <v>19.390579980999998</v>
      </c>
      <c r="P7493" s="37">
        <v>9.1083491461000001</v>
      </c>
      <c r="Q7493" s="37">
        <v>82.967731000000001</v>
      </c>
      <c r="R7493" s="38">
        <v>126091</v>
      </c>
      <c r="S7493" s="37">
        <v>1.72332</v>
      </c>
      <c r="T7493" s="38">
        <v>2</v>
      </c>
      <c r="U7493" s="38">
        <v>4</v>
      </c>
      <c r="V7493" s="38">
        <v>1</v>
      </c>
    </row>
    <row r="7494" spans="1:22" ht="13.5" customHeight="1" x14ac:dyDescent="0.2">
      <c r="A7494" s="32" t="s">
        <v>7490</v>
      </c>
      <c r="B7494" s="32" t="s">
        <v>15250</v>
      </c>
      <c r="C7494" s="32" t="s">
        <v>18134</v>
      </c>
      <c r="D7494" s="37">
        <v>9.8689750000000007</v>
      </c>
      <c r="E7494" s="39">
        <v>1371.04</v>
      </c>
      <c r="F7494" s="39">
        <v>3652</v>
      </c>
      <c r="G7494" s="39">
        <v>6195.88</v>
      </c>
      <c r="H7494" s="38">
        <v>5</v>
      </c>
      <c r="I7494" s="38">
        <v>7492</v>
      </c>
      <c r="J7494" s="37">
        <v>32.471524780999999</v>
      </c>
      <c r="K7494" s="37">
        <v>46.855604597000003</v>
      </c>
      <c r="L7494" s="37">
        <v>32.919037887999998</v>
      </c>
      <c r="M7494" s="37">
        <v>3.4898521511</v>
      </c>
      <c r="N7494" s="37">
        <v>36.578686070000003</v>
      </c>
      <c r="O7494" s="37">
        <v>23.748127666999999</v>
      </c>
      <c r="P7494" s="37">
        <v>9.1266841072999991</v>
      </c>
      <c r="Q7494" s="37">
        <v>89.921944800000006</v>
      </c>
      <c r="R7494" s="38">
        <v>197670</v>
      </c>
      <c r="S7494" s="37">
        <v>1.72332</v>
      </c>
      <c r="T7494" s="38">
        <v>3</v>
      </c>
      <c r="U7494" s="38">
        <v>5</v>
      </c>
      <c r="V7494" s="38">
        <v>1</v>
      </c>
    </row>
    <row r="7495" spans="1:22" ht="13.5" customHeight="1" x14ac:dyDescent="0.2">
      <c r="A7495" s="32" t="s">
        <v>7491</v>
      </c>
      <c r="B7495" s="32" t="s">
        <v>15251</v>
      </c>
      <c r="C7495" s="32" t="s">
        <v>18134</v>
      </c>
      <c r="D7495" s="37">
        <v>9.8853310000000008</v>
      </c>
      <c r="E7495" s="39">
        <v>1260.04</v>
      </c>
      <c r="F7495" s="39">
        <v>3765</v>
      </c>
      <c r="G7495" s="39">
        <v>6936.51</v>
      </c>
      <c r="H7495" s="38">
        <v>5</v>
      </c>
      <c r="I7495" s="38">
        <v>7348</v>
      </c>
      <c r="J7495" s="37">
        <v>20.227797793000001</v>
      </c>
      <c r="K7495" s="37">
        <v>32.730906752000003</v>
      </c>
      <c r="L7495" s="37">
        <v>27.343040019</v>
      </c>
      <c r="M7495" s="37">
        <v>4.7623250229999998</v>
      </c>
      <c r="N7495" s="37">
        <v>34.933124620999997</v>
      </c>
      <c r="O7495" s="37">
        <v>25.116138883000001</v>
      </c>
      <c r="P7495" s="37">
        <v>9.1576494428000004</v>
      </c>
      <c r="Q7495" s="37">
        <v>60.2252589</v>
      </c>
      <c r="R7495" s="38">
        <v>154081</v>
      </c>
      <c r="S7495" s="37">
        <v>1.72332</v>
      </c>
      <c r="T7495" s="38">
        <v>4</v>
      </c>
      <c r="U7495" s="38">
        <v>2</v>
      </c>
      <c r="V7495" s="38">
        <v>0</v>
      </c>
    </row>
    <row r="7496" spans="1:22" ht="13.5" customHeight="1" x14ac:dyDescent="0.2">
      <c r="A7496" s="32" t="s">
        <v>7492</v>
      </c>
      <c r="B7496" s="32" t="s">
        <v>15252</v>
      </c>
      <c r="C7496" s="32" t="s">
        <v>18134</v>
      </c>
      <c r="D7496" s="37">
        <v>10.051819999999999</v>
      </c>
      <c r="E7496" s="39">
        <v>467</v>
      </c>
      <c r="F7496" s="39">
        <v>2092</v>
      </c>
      <c r="G7496" s="39">
        <v>3109.74</v>
      </c>
      <c r="H7496" s="38">
        <v>2</v>
      </c>
      <c r="I7496" s="38">
        <v>4132</v>
      </c>
      <c r="J7496" s="37">
        <v>43.565781237000003</v>
      </c>
      <c r="K7496" s="37">
        <v>56.914826439999999</v>
      </c>
      <c r="L7496" s="37">
        <v>40.076647731000001</v>
      </c>
      <c r="M7496" s="37">
        <v>3.1128672695000001</v>
      </c>
      <c r="N7496" s="37">
        <v>44.416434776000003</v>
      </c>
      <c r="O7496" s="37">
        <v>34.646161937000002</v>
      </c>
      <c r="P7496" s="37">
        <v>9.0918446601999996</v>
      </c>
      <c r="Q7496" s="37">
        <v>79.496980399999998</v>
      </c>
      <c r="R7496" s="38">
        <v>133424</v>
      </c>
      <c r="S7496" s="37">
        <v>1.72332</v>
      </c>
      <c r="T7496" s="38">
        <v>1</v>
      </c>
      <c r="U7496" s="38">
        <v>2</v>
      </c>
      <c r="V7496" s="38">
        <v>0</v>
      </c>
    </row>
    <row r="7497" spans="1:22" ht="13.5" customHeight="1" x14ac:dyDescent="0.2">
      <c r="A7497" s="32" t="s">
        <v>7493</v>
      </c>
      <c r="B7497" s="32" t="s">
        <v>15253</v>
      </c>
      <c r="C7497" s="32" t="s">
        <v>18134</v>
      </c>
      <c r="D7497" s="37">
        <v>7.7224570000000003</v>
      </c>
      <c r="E7497" s="39">
        <v>1375.98</v>
      </c>
      <c r="F7497" s="39">
        <v>4010</v>
      </c>
      <c r="G7497" s="39">
        <v>7130.18</v>
      </c>
      <c r="H7497" s="38">
        <v>5</v>
      </c>
      <c r="I7497" s="38">
        <v>7933</v>
      </c>
      <c r="J7497" s="37">
        <v>29.804438446999999</v>
      </c>
      <c r="K7497" s="37">
        <v>38.762999972999999</v>
      </c>
      <c r="L7497" s="37">
        <v>31.586424446999999</v>
      </c>
      <c r="M7497" s="37">
        <v>6.8687474682999996</v>
      </c>
      <c r="N7497" s="37">
        <v>31.103795602000002</v>
      </c>
      <c r="O7497" s="37">
        <v>23.291459504999999</v>
      </c>
      <c r="P7497" s="37">
        <v>9.1004618938000004</v>
      </c>
      <c r="Q7497" s="37">
        <v>84.646594500000006</v>
      </c>
      <c r="R7497" s="38">
        <v>246521</v>
      </c>
      <c r="S7497" s="37">
        <v>1.72332</v>
      </c>
      <c r="T7497" s="38">
        <v>1</v>
      </c>
      <c r="U7497" s="38">
        <v>5</v>
      </c>
      <c r="V7497" s="38">
        <v>2</v>
      </c>
    </row>
    <row r="7498" spans="1:22" ht="13.5" customHeight="1" x14ac:dyDescent="0.2">
      <c r="A7498" s="32" t="s">
        <v>7494</v>
      </c>
      <c r="B7498" s="32" t="s">
        <v>15254</v>
      </c>
      <c r="C7498" s="32" t="s">
        <v>18134</v>
      </c>
      <c r="D7498" s="37">
        <v>6.1547400000000003</v>
      </c>
      <c r="E7498" s="39">
        <v>811.99</v>
      </c>
      <c r="F7498" s="39">
        <v>2698</v>
      </c>
      <c r="G7498" s="39">
        <v>5299.23</v>
      </c>
      <c r="H7498" s="38">
        <v>4</v>
      </c>
      <c r="I7498" s="38">
        <v>5492</v>
      </c>
      <c r="J7498" s="37">
        <v>61.171302910999998</v>
      </c>
      <c r="K7498" s="37">
        <v>70.564891734</v>
      </c>
      <c r="L7498" s="37">
        <v>65.847840270999995</v>
      </c>
      <c r="M7498" s="37">
        <v>5.9435050567000003</v>
      </c>
      <c r="N7498" s="37">
        <v>51.482739576</v>
      </c>
      <c r="O7498" s="37">
        <v>13.435515792</v>
      </c>
      <c r="P7498" s="37">
        <v>9.1337835030000001</v>
      </c>
      <c r="Q7498" s="37">
        <v>67.065502499999994</v>
      </c>
      <c r="R7498" s="38">
        <v>124056</v>
      </c>
      <c r="S7498" s="37">
        <v>1.72332</v>
      </c>
      <c r="T7498" s="38">
        <v>2</v>
      </c>
      <c r="U7498" s="38">
        <v>2</v>
      </c>
      <c r="V7498" s="38">
        <v>2</v>
      </c>
    </row>
    <row r="7499" spans="1:22" ht="13.5" customHeight="1" x14ac:dyDescent="0.2">
      <c r="A7499" s="32" t="s">
        <v>7495</v>
      </c>
      <c r="B7499" s="32" t="s">
        <v>15255</v>
      </c>
      <c r="C7499" s="32" t="s">
        <v>18134</v>
      </c>
      <c r="D7499" s="37">
        <v>4.7827289999999998</v>
      </c>
      <c r="E7499" s="39">
        <v>1742.94</v>
      </c>
      <c r="F7499" s="39">
        <v>5927</v>
      </c>
      <c r="G7499" s="39">
        <v>10453.879999999999</v>
      </c>
      <c r="H7499" s="38">
        <v>7</v>
      </c>
      <c r="I7499" s="38">
        <v>11783</v>
      </c>
      <c r="J7499" s="37">
        <v>33.108071068999998</v>
      </c>
      <c r="K7499" s="37">
        <v>43.733092816999999</v>
      </c>
      <c r="L7499" s="37">
        <v>32.149130577999998</v>
      </c>
      <c r="M7499" s="37">
        <v>5.8900984443000004</v>
      </c>
      <c r="N7499" s="37">
        <v>31.008485307000001</v>
      </c>
      <c r="O7499" s="37">
        <v>26.663989508</v>
      </c>
      <c r="P7499" s="37">
        <v>9.1218475073</v>
      </c>
      <c r="Q7499" s="37">
        <v>58.976693500000003</v>
      </c>
      <c r="R7499" s="38">
        <v>279633</v>
      </c>
      <c r="S7499" s="37">
        <v>1.72332</v>
      </c>
      <c r="T7499" s="38">
        <v>3</v>
      </c>
      <c r="U7499" s="38">
        <v>6</v>
      </c>
      <c r="V7499" s="38">
        <v>0</v>
      </c>
    </row>
    <row r="7500" spans="1:22" ht="13.5" customHeight="1" x14ac:dyDescent="0.2">
      <c r="A7500" s="32" t="s">
        <v>7496</v>
      </c>
      <c r="B7500" s="32" t="s">
        <v>15256</v>
      </c>
      <c r="C7500" s="32" t="s">
        <v>18134</v>
      </c>
      <c r="D7500" s="37">
        <v>7.489776</v>
      </c>
      <c r="E7500" s="39">
        <v>2461.9899999999998</v>
      </c>
      <c r="F7500" s="39">
        <v>6853</v>
      </c>
      <c r="G7500" s="39">
        <v>12935.23</v>
      </c>
      <c r="H7500" s="38">
        <v>6</v>
      </c>
      <c r="I7500" s="38">
        <v>13549</v>
      </c>
      <c r="J7500" s="37">
        <v>22.401548314999999</v>
      </c>
      <c r="K7500" s="37">
        <v>36.126027915000002</v>
      </c>
      <c r="L7500" s="37">
        <v>28.318985425000001</v>
      </c>
      <c r="M7500" s="37">
        <v>5.0925300547000001</v>
      </c>
      <c r="N7500" s="37">
        <v>34.471906707000002</v>
      </c>
      <c r="O7500" s="37">
        <v>23.661082662999998</v>
      </c>
      <c r="P7500" s="37">
        <v>9.1948187335</v>
      </c>
      <c r="Q7500" s="37">
        <v>82.739157700000007</v>
      </c>
      <c r="R7500" s="38">
        <v>398498</v>
      </c>
      <c r="S7500" s="37">
        <v>1.72332</v>
      </c>
      <c r="T7500" s="38">
        <v>1</v>
      </c>
      <c r="U7500" s="38">
        <v>6</v>
      </c>
      <c r="V7500" s="38">
        <v>0</v>
      </c>
    </row>
    <row r="7501" spans="1:22" ht="13.5" customHeight="1" x14ac:dyDescent="0.2">
      <c r="A7501" s="32" t="s">
        <v>7497</v>
      </c>
      <c r="B7501" s="32" t="s">
        <v>15257</v>
      </c>
      <c r="C7501" s="32" t="s">
        <v>18134</v>
      </c>
      <c r="D7501" s="37">
        <v>5.2540120000000003</v>
      </c>
      <c r="E7501" s="39">
        <v>1780.02</v>
      </c>
      <c r="F7501" s="39">
        <v>4821</v>
      </c>
      <c r="G7501" s="39">
        <v>8502.82</v>
      </c>
      <c r="H7501" s="38">
        <v>5</v>
      </c>
      <c r="I7501" s="38">
        <v>9797</v>
      </c>
      <c r="J7501" s="37">
        <v>30.699238824999998</v>
      </c>
      <c r="K7501" s="37">
        <v>38.843315142999998</v>
      </c>
      <c r="L7501" s="37">
        <v>30.837510760000001</v>
      </c>
      <c r="M7501" s="37">
        <v>6.9299040420000004</v>
      </c>
      <c r="N7501" s="37">
        <v>32.363616335000003</v>
      </c>
      <c r="O7501" s="37">
        <v>26.123659542999999</v>
      </c>
      <c r="P7501" s="37">
        <v>9.1060948347000004</v>
      </c>
      <c r="Q7501" s="37">
        <v>42.5345467</v>
      </c>
      <c r="R7501" s="38">
        <v>281247</v>
      </c>
      <c r="S7501" s="37">
        <v>1.72332</v>
      </c>
      <c r="T7501" s="38">
        <v>1</v>
      </c>
      <c r="U7501" s="38">
        <v>3</v>
      </c>
      <c r="V7501" s="38">
        <v>1</v>
      </c>
    </row>
    <row r="7502" spans="1:22" ht="13.5" customHeight="1" x14ac:dyDescent="0.2">
      <c r="A7502" s="32" t="s">
        <v>7498</v>
      </c>
      <c r="B7502" s="32" t="s">
        <v>8987</v>
      </c>
      <c r="C7502" s="32" t="s">
        <v>18134</v>
      </c>
      <c r="D7502" s="37">
        <v>17.654240000000001</v>
      </c>
      <c r="E7502" s="39">
        <v>934.03</v>
      </c>
      <c r="F7502" s="39">
        <v>2947</v>
      </c>
      <c r="G7502" s="39">
        <v>4853.84</v>
      </c>
      <c r="H7502" s="38">
        <v>3</v>
      </c>
      <c r="I7502" s="38">
        <v>5860</v>
      </c>
      <c r="J7502" s="37">
        <v>32.090835353000003</v>
      </c>
      <c r="K7502" s="37">
        <v>46.604376658</v>
      </c>
      <c r="L7502" s="37">
        <v>32.639891034999998</v>
      </c>
      <c r="M7502" s="37">
        <v>3.3943293492</v>
      </c>
      <c r="N7502" s="37">
        <v>37.016214662000003</v>
      </c>
      <c r="O7502" s="37">
        <v>24.701476769999999</v>
      </c>
      <c r="P7502" s="37">
        <v>9.1779631254999998</v>
      </c>
      <c r="Q7502" s="37">
        <v>77.666896800000004</v>
      </c>
      <c r="R7502" s="38">
        <v>85596</v>
      </c>
      <c r="S7502" s="37">
        <v>1.72332</v>
      </c>
      <c r="T7502" s="38">
        <v>2</v>
      </c>
      <c r="U7502" s="38">
        <v>3</v>
      </c>
      <c r="V7502" s="38">
        <v>0</v>
      </c>
    </row>
    <row r="7503" spans="1:22" ht="13.5" customHeight="1" x14ac:dyDescent="0.2">
      <c r="A7503" s="32" t="s">
        <v>7499</v>
      </c>
      <c r="B7503" s="32" t="s">
        <v>15258</v>
      </c>
      <c r="C7503" s="32" t="s">
        <v>18134</v>
      </c>
      <c r="D7503" s="37">
        <v>11.41569</v>
      </c>
      <c r="E7503" s="39">
        <v>1321.03</v>
      </c>
      <c r="F7503" s="39">
        <v>3538</v>
      </c>
      <c r="G7503" s="39">
        <v>6662.96</v>
      </c>
      <c r="H7503" s="38">
        <v>5</v>
      </c>
      <c r="I7503" s="38">
        <v>7007</v>
      </c>
      <c r="J7503" s="37">
        <v>26.162788786</v>
      </c>
      <c r="K7503" s="37">
        <v>40.709235847999999</v>
      </c>
      <c r="L7503" s="37">
        <v>30.724571898000001</v>
      </c>
      <c r="M7503" s="37">
        <v>5.4018110288000001</v>
      </c>
      <c r="N7503" s="37">
        <v>37.705431021000003</v>
      </c>
      <c r="O7503" s="37">
        <v>27.168659765000001</v>
      </c>
      <c r="P7503" s="37">
        <v>9.1378104409999992</v>
      </c>
      <c r="Q7503" s="37">
        <v>88.210156999999995</v>
      </c>
      <c r="R7503" s="38">
        <v>126296</v>
      </c>
      <c r="S7503" s="37">
        <v>1.72332</v>
      </c>
      <c r="T7503" s="38">
        <v>2</v>
      </c>
      <c r="U7503" s="38">
        <v>4</v>
      </c>
      <c r="V7503" s="38">
        <v>0</v>
      </c>
    </row>
    <row r="7504" spans="1:22" ht="13.5" customHeight="1" x14ac:dyDescent="0.2">
      <c r="A7504" s="32" t="s">
        <v>7500</v>
      </c>
      <c r="B7504" s="32" t="s">
        <v>15259</v>
      </c>
      <c r="C7504" s="32" t="s">
        <v>18134</v>
      </c>
      <c r="D7504" s="37">
        <v>7.4921100000000003</v>
      </c>
      <c r="E7504" s="39">
        <v>1462.03</v>
      </c>
      <c r="F7504" s="39">
        <v>4283</v>
      </c>
      <c r="G7504" s="39">
        <v>7897.66</v>
      </c>
      <c r="H7504" s="38">
        <v>6</v>
      </c>
      <c r="I7504" s="38">
        <v>8275</v>
      </c>
      <c r="J7504" s="37">
        <v>20.190505627</v>
      </c>
      <c r="K7504" s="37">
        <v>34.447676688000001</v>
      </c>
      <c r="L7504" s="37">
        <v>26.286032241000001</v>
      </c>
      <c r="M7504" s="37">
        <v>4.6377653675000001</v>
      </c>
      <c r="N7504" s="37">
        <v>32.775726251000002</v>
      </c>
      <c r="O7504" s="37">
        <v>24.121291371000002</v>
      </c>
      <c r="P7504" s="37">
        <v>8.9047946003000007</v>
      </c>
      <c r="Q7504" s="37">
        <v>66.355274100000003</v>
      </c>
      <c r="R7504" s="38">
        <v>194184</v>
      </c>
      <c r="S7504" s="37">
        <v>1.72332</v>
      </c>
      <c r="T7504" s="38">
        <v>3</v>
      </c>
      <c r="U7504" s="38">
        <v>5</v>
      </c>
      <c r="V7504" s="38">
        <v>1</v>
      </c>
    </row>
    <row r="7505" spans="1:22" ht="13.5" customHeight="1" x14ac:dyDescent="0.2">
      <c r="A7505" s="32" t="s">
        <v>7501</v>
      </c>
      <c r="B7505" s="32" t="s">
        <v>15260</v>
      </c>
      <c r="C7505" s="32" t="s">
        <v>18134</v>
      </c>
      <c r="D7505" s="37">
        <v>3.749628</v>
      </c>
      <c r="E7505" s="39">
        <v>314</v>
      </c>
      <c r="F7505" s="39">
        <v>1355</v>
      </c>
      <c r="G7505" s="39" t="s">
        <v>15680</v>
      </c>
      <c r="H7505" s="38">
        <v>5</v>
      </c>
      <c r="I7505" s="38">
        <v>3025</v>
      </c>
      <c r="J7505" s="37" t="s">
        <v>15680</v>
      </c>
      <c r="K7505" s="37" t="s">
        <v>15680</v>
      </c>
      <c r="L7505" s="37" t="s">
        <v>15680</v>
      </c>
      <c r="M7505" s="37" t="s">
        <v>15680</v>
      </c>
      <c r="N7505" s="37" t="s">
        <v>15680</v>
      </c>
      <c r="O7505" s="37" t="s">
        <v>15680</v>
      </c>
      <c r="P7505" s="37">
        <v>5.3</v>
      </c>
      <c r="Q7505" s="37">
        <v>58.622922600000003</v>
      </c>
      <c r="R7505" s="38">
        <v>195415</v>
      </c>
      <c r="S7505" s="37">
        <v>1.72332</v>
      </c>
      <c r="T7505" s="38">
        <v>2</v>
      </c>
      <c r="U7505" s="38">
        <v>2</v>
      </c>
      <c r="V7505" s="38">
        <v>3</v>
      </c>
    </row>
    <row r="7506" spans="1:22" ht="13.5" customHeight="1" x14ac:dyDescent="0.2">
      <c r="A7506" s="32" t="s">
        <v>7502</v>
      </c>
      <c r="B7506" s="32" t="s">
        <v>15261</v>
      </c>
      <c r="C7506" s="32" t="s">
        <v>18134</v>
      </c>
      <c r="D7506" s="37">
        <v>4.5875079999999997</v>
      </c>
      <c r="E7506" s="39">
        <v>661.99</v>
      </c>
      <c r="F7506" s="39">
        <v>2653</v>
      </c>
      <c r="G7506" s="39">
        <v>4805.29</v>
      </c>
      <c r="H7506" s="38">
        <v>4</v>
      </c>
      <c r="I7506" s="38">
        <v>5063</v>
      </c>
      <c r="J7506" s="37">
        <v>26.130478141000001</v>
      </c>
      <c r="K7506" s="37">
        <v>38.562873738999997</v>
      </c>
      <c r="L7506" s="37">
        <v>32.611256894999997</v>
      </c>
      <c r="M7506" s="37">
        <v>3.5742260512000001</v>
      </c>
      <c r="N7506" s="37">
        <v>39.275430735</v>
      </c>
      <c r="O7506" s="37">
        <v>21.901891287000002</v>
      </c>
      <c r="P7506" s="37">
        <v>9.1167182662999995</v>
      </c>
      <c r="Q7506" s="37">
        <v>87.524252799999999</v>
      </c>
      <c r="R7506" s="38">
        <v>134010</v>
      </c>
      <c r="S7506" s="37">
        <v>1.72332</v>
      </c>
      <c r="T7506" s="38">
        <v>3</v>
      </c>
      <c r="U7506" s="38">
        <v>4</v>
      </c>
      <c r="V7506" s="38">
        <v>0</v>
      </c>
    </row>
    <row r="7507" spans="1:22" ht="13.5" customHeight="1" x14ac:dyDescent="0.2">
      <c r="A7507" s="32" t="s">
        <v>7503</v>
      </c>
      <c r="B7507" s="32" t="s">
        <v>14890</v>
      </c>
      <c r="C7507" s="32" t="s">
        <v>18134</v>
      </c>
      <c r="D7507" s="37">
        <v>5.1111500000000003</v>
      </c>
      <c r="E7507" s="39">
        <v>596.98</v>
      </c>
      <c r="F7507" s="39">
        <v>1752</v>
      </c>
      <c r="G7507" s="39">
        <v>3488.16</v>
      </c>
      <c r="H7507" s="38">
        <v>2</v>
      </c>
      <c r="I7507" s="38">
        <v>3676</v>
      </c>
      <c r="J7507" s="37">
        <v>35.000786365000003</v>
      </c>
      <c r="K7507" s="37">
        <v>47.491661442999998</v>
      </c>
      <c r="L7507" s="37">
        <v>37.725958232000004</v>
      </c>
      <c r="M7507" s="37">
        <v>3.7306229005999998</v>
      </c>
      <c r="N7507" s="37">
        <v>45.701505717000003</v>
      </c>
      <c r="O7507" s="37">
        <v>29.597991145999998</v>
      </c>
      <c r="P7507" s="37">
        <v>8.8870764380999994</v>
      </c>
      <c r="Q7507" s="37">
        <v>89.905255199999999</v>
      </c>
      <c r="R7507" s="38">
        <v>68068</v>
      </c>
      <c r="S7507" s="37">
        <v>1.72332</v>
      </c>
      <c r="T7507" s="38">
        <v>0</v>
      </c>
      <c r="U7507" s="38">
        <v>1</v>
      </c>
      <c r="V7507" s="38">
        <v>0</v>
      </c>
    </row>
    <row r="7508" spans="1:22" ht="13.5" customHeight="1" x14ac:dyDescent="0.2">
      <c r="A7508" s="32" t="s">
        <v>7504</v>
      </c>
      <c r="B7508" s="32" t="s">
        <v>15262</v>
      </c>
      <c r="C7508" s="32" t="s">
        <v>18134</v>
      </c>
      <c r="D7508" s="37">
        <v>8.6875040000000006</v>
      </c>
      <c r="E7508" s="39">
        <v>896.01</v>
      </c>
      <c r="F7508" s="39">
        <v>2811</v>
      </c>
      <c r="G7508" s="39">
        <v>5479.86</v>
      </c>
      <c r="H7508" s="38">
        <v>3</v>
      </c>
      <c r="I7508" s="38">
        <v>5761</v>
      </c>
      <c r="J7508" s="37">
        <v>24.376631669999998</v>
      </c>
      <c r="K7508" s="37">
        <v>36.541512595</v>
      </c>
      <c r="L7508" s="37">
        <v>25.066498412000001</v>
      </c>
      <c r="M7508" s="37">
        <v>7.7404132229</v>
      </c>
      <c r="N7508" s="37">
        <v>36.522647982000002</v>
      </c>
      <c r="O7508" s="37">
        <v>18.638624005</v>
      </c>
      <c r="P7508" s="37">
        <v>9.0965618960000008</v>
      </c>
      <c r="Q7508" s="37">
        <v>81.810002600000004</v>
      </c>
      <c r="R7508" s="38">
        <v>169465</v>
      </c>
      <c r="S7508" s="37">
        <v>1.72332</v>
      </c>
      <c r="T7508" s="38">
        <v>2</v>
      </c>
      <c r="U7508" s="38">
        <v>1</v>
      </c>
      <c r="V7508" s="38">
        <v>1</v>
      </c>
    </row>
    <row r="7509" spans="1:22" ht="13.5" customHeight="1" x14ac:dyDescent="0.2">
      <c r="A7509" s="32" t="s">
        <v>7505</v>
      </c>
      <c r="B7509" s="32" t="s">
        <v>15263</v>
      </c>
      <c r="C7509" s="32" t="s">
        <v>18134</v>
      </c>
      <c r="D7509" s="37">
        <v>2.0086400000000002</v>
      </c>
      <c r="E7509" s="39">
        <v>523.99</v>
      </c>
      <c r="F7509" s="39">
        <v>1683</v>
      </c>
      <c r="G7509" s="39">
        <v>3186.8</v>
      </c>
      <c r="H7509" s="38">
        <v>2</v>
      </c>
      <c r="I7509" s="38">
        <v>3357</v>
      </c>
      <c r="J7509" s="37">
        <v>31.41543472</v>
      </c>
      <c r="K7509" s="37">
        <v>44.207582823000003</v>
      </c>
      <c r="L7509" s="37">
        <v>35.034509448000001</v>
      </c>
      <c r="M7509" s="37">
        <v>3.7467995998000001</v>
      </c>
      <c r="N7509" s="37">
        <v>42.395972428999997</v>
      </c>
      <c r="O7509" s="37">
        <v>27.253619471</v>
      </c>
      <c r="P7509" s="37">
        <v>9.1185567009999993</v>
      </c>
      <c r="Q7509" s="37">
        <v>76.236308600000001</v>
      </c>
      <c r="R7509" s="38">
        <v>86188</v>
      </c>
      <c r="S7509" s="37">
        <v>1.72332</v>
      </c>
      <c r="T7509" s="38">
        <v>1</v>
      </c>
      <c r="U7509" s="38">
        <v>0</v>
      </c>
      <c r="V7509" s="38">
        <v>2</v>
      </c>
    </row>
    <row r="7510" spans="1:22" ht="13.5" customHeight="1" x14ac:dyDescent="0.2">
      <c r="A7510" s="32" t="s">
        <v>7506</v>
      </c>
      <c r="B7510" s="32" t="s">
        <v>11416</v>
      </c>
      <c r="C7510" s="32" t="s">
        <v>18134</v>
      </c>
      <c r="D7510" s="37">
        <v>12.64349</v>
      </c>
      <c r="E7510" s="39">
        <v>874.99</v>
      </c>
      <c r="F7510" s="39">
        <v>2746</v>
      </c>
      <c r="G7510" s="39">
        <v>5299.95</v>
      </c>
      <c r="H7510" s="38">
        <v>3</v>
      </c>
      <c r="I7510" s="38">
        <v>5559</v>
      </c>
      <c r="J7510" s="37">
        <v>26.326680710000002</v>
      </c>
      <c r="K7510" s="37">
        <v>38.696157991</v>
      </c>
      <c r="L7510" s="37">
        <v>26.794958068</v>
      </c>
      <c r="M7510" s="37">
        <v>6.6065817621000003</v>
      </c>
      <c r="N7510" s="37">
        <v>38.360029461000003</v>
      </c>
      <c r="O7510" s="37">
        <v>19.810308854999999</v>
      </c>
      <c r="P7510" s="37">
        <v>9.1954703833</v>
      </c>
      <c r="Q7510" s="37">
        <v>77.541411600000004</v>
      </c>
      <c r="R7510" s="38">
        <v>107749</v>
      </c>
      <c r="S7510" s="37">
        <v>1.72332</v>
      </c>
      <c r="T7510" s="38">
        <v>2</v>
      </c>
      <c r="U7510" s="38">
        <v>2</v>
      </c>
      <c r="V7510" s="38">
        <v>0</v>
      </c>
    </row>
    <row r="7511" spans="1:22" ht="13.5" customHeight="1" x14ac:dyDescent="0.2">
      <c r="A7511" s="32" t="s">
        <v>7507</v>
      </c>
      <c r="B7511" s="32" t="s">
        <v>15264</v>
      </c>
      <c r="C7511" s="32" t="s">
        <v>18134</v>
      </c>
      <c r="D7511" s="37">
        <v>9.3191260000000007</v>
      </c>
      <c r="E7511" s="39">
        <v>729.99</v>
      </c>
      <c r="F7511" s="39">
        <v>2066</v>
      </c>
      <c r="G7511" s="39">
        <v>3869.3</v>
      </c>
      <c r="H7511" s="38">
        <v>2</v>
      </c>
      <c r="I7511" s="38">
        <v>4058</v>
      </c>
      <c r="J7511" s="37">
        <v>23.413840219000001</v>
      </c>
      <c r="K7511" s="37">
        <v>35.590389070000001</v>
      </c>
      <c r="L7511" s="37">
        <v>30.916797205999998</v>
      </c>
      <c r="M7511" s="37">
        <v>4.5281981195999998</v>
      </c>
      <c r="N7511" s="37">
        <v>34.725321592999997</v>
      </c>
      <c r="O7511" s="37">
        <v>18.227828426999999</v>
      </c>
      <c r="P7511" s="37">
        <v>9.0501487209999993</v>
      </c>
      <c r="Q7511" s="37">
        <v>93.908509199999997</v>
      </c>
      <c r="R7511" s="38">
        <v>122459</v>
      </c>
      <c r="S7511" s="37">
        <v>1.72332</v>
      </c>
      <c r="T7511" s="38">
        <v>0</v>
      </c>
      <c r="U7511" s="38">
        <v>2</v>
      </c>
      <c r="V7511" s="38">
        <v>1</v>
      </c>
    </row>
    <row r="7512" spans="1:22" ht="13.5" customHeight="1" x14ac:dyDescent="0.2">
      <c r="A7512" s="32" t="s">
        <v>7508</v>
      </c>
      <c r="B7512" s="32" t="s">
        <v>15265</v>
      </c>
      <c r="C7512" s="32" t="s">
        <v>18134</v>
      </c>
      <c r="D7512" s="37">
        <v>3.653934</v>
      </c>
      <c r="E7512" s="39">
        <v>992.01</v>
      </c>
      <c r="F7512" s="39">
        <v>3032</v>
      </c>
      <c r="G7512" s="39">
        <v>5644.14</v>
      </c>
      <c r="H7512" s="38">
        <v>3</v>
      </c>
      <c r="I7512" s="38">
        <v>5972</v>
      </c>
      <c r="J7512" s="37">
        <v>21.043223205</v>
      </c>
      <c r="K7512" s="37">
        <v>33.231941075999998</v>
      </c>
      <c r="L7512" s="37">
        <v>28.549480858999999</v>
      </c>
      <c r="M7512" s="37">
        <v>4.2913908342999996</v>
      </c>
      <c r="N7512" s="37">
        <v>35.291699461</v>
      </c>
      <c r="O7512" s="37">
        <v>25.825385926999999</v>
      </c>
      <c r="P7512" s="37">
        <v>8.5635337809000003</v>
      </c>
      <c r="Q7512" s="37">
        <v>71.830049700000004</v>
      </c>
      <c r="R7512" s="38">
        <v>143344</v>
      </c>
      <c r="S7512" s="37">
        <v>1.72332</v>
      </c>
      <c r="T7512" s="38">
        <v>1</v>
      </c>
      <c r="U7512" s="38">
        <v>0</v>
      </c>
      <c r="V7512" s="38">
        <v>1</v>
      </c>
    </row>
    <row r="7513" spans="1:22" ht="13.5" customHeight="1" x14ac:dyDescent="0.2">
      <c r="A7513" s="32" t="s">
        <v>7509</v>
      </c>
      <c r="B7513" s="32" t="s">
        <v>15266</v>
      </c>
      <c r="C7513" s="32" t="s">
        <v>18134</v>
      </c>
      <c r="D7513" s="37">
        <v>5.706912</v>
      </c>
      <c r="E7513" s="39">
        <v>682.99</v>
      </c>
      <c r="F7513" s="39">
        <v>2454</v>
      </c>
      <c r="G7513" s="39">
        <v>3668.31</v>
      </c>
      <c r="H7513" s="38">
        <v>2</v>
      </c>
      <c r="I7513" s="38">
        <v>5311</v>
      </c>
      <c r="J7513" s="37">
        <v>52.865093391000002</v>
      </c>
      <c r="K7513" s="37">
        <v>58.32105413</v>
      </c>
      <c r="L7513" s="37">
        <v>43.342204713999998</v>
      </c>
      <c r="M7513" s="37">
        <v>4.0018377409000001</v>
      </c>
      <c r="N7513" s="37">
        <v>41.395805215999999</v>
      </c>
      <c r="O7513" s="37">
        <v>47.276549000000003</v>
      </c>
      <c r="P7513" s="37">
        <v>8.7018691588999992</v>
      </c>
      <c r="Q7513" s="37">
        <v>69.662257499999996</v>
      </c>
      <c r="R7513" s="38">
        <v>108506</v>
      </c>
      <c r="S7513" s="37">
        <v>1.72332</v>
      </c>
      <c r="T7513" s="38">
        <v>0</v>
      </c>
      <c r="U7513" s="38">
        <v>2</v>
      </c>
      <c r="V7513" s="38">
        <v>0</v>
      </c>
    </row>
    <row r="7514" spans="1:22" ht="13.5" customHeight="1" x14ac:dyDescent="0.2">
      <c r="A7514" s="32" t="s">
        <v>7510</v>
      </c>
      <c r="B7514" s="32" t="s">
        <v>15267</v>
      </c>
      <c r="C7514" s="32" t="s">
        <v>18134</v>
      </c>
      <c r="D7514" s="37">
        <v>12.04289</v>
      </c>
      <c r="E7514" s="39">
        <v>919</v>
      </c>
      <c r="F7514" s="39">
        <v>3532</v>
      </c>
      <c r="G7514" s="39">
        <v>5478.38</v>
      </c>
      <c r="H7514" s="38">
        <v>4</v>
      </c>
      <c r="I7514" s="38">
        <v>6819</v>
      </c>
      <c r="J7514" s="37">
        <v>36.538671311999998</v>
      </c>
      <c r="K7514" s="37">
        <v>49.896444602999999</v>
      </c>
      <c r="L7514" s="37">
        <v>35.452260406999997</v>
      </c>
      <c r="M7514" s="37">
        <v>3.3339313033</v>
      </c>
      <c r="N7514" s="37">
        <v>38.536920436000003</v>
      </c>
      <c r="O7514" s="37">
        <v>27.594253973000001</v>
      </c>
      <c r="P7514" s="37">
        <v>9.1100808532999995</v>
      </c>
      <c r="Q7514" s="37">
        <v>69.286879299999995</v>
      </c>
      <c r="R7514" s="38">
        <v>136906</v>
      </c>
      <c r="S7514" s="37">
        <v>1.72332</v>
      </c>
      <c r="T7514" s="38">
        <v>3</v>
      </c>
      <c r="U7514" s="38">
        <v>3</v>
      </c>
      <c r="V7514" s="38">
        <v>3</v>
      </c>
    </row>
    <row r="7515" spans="1:22" ht="13.5" customHeight="1" x14ac:dyDescent="0.2">
      <c r="A7515" s="32" t="s">
        <v>7511</v>
      </c>
      <c r="B7515" s="32" t="s">
        <v>15268</v>
      </c>
      <c r="C7515" s="32" t="s">
        <v>18134</v>
      </c>
      <c r="D7515" s="37">
        <v>11.67746</v>
      </c>
      <c r="E7515" s="39">
        <v>682.02</v>
      </c>
      <c r="F7515" s="39">
        <v>2209</v>
      </c>
      <c r="G7515" s="39">
        <v>4304.46</v>
      </c>
      <c r="H7515" s="38">
        <v>3</v>
      </c>
      <c r="I7515" s="38">
        <v>4395</v>
      </c>
      <c r="J7515" s="37">
        <v>16.456059516</v>
      </c>
      <c r="K7515" s="37">
        <v>24.801446014</v>
      </c>
      <c r="L7515" s="37">
        <v>16.064226888</v>
      </c>
      <c r="M7515" s="37">
        <v>4.3863327774999998</v>
      </c>
      <c r="N7515" s="37">
        <v>30.995472952</v>
      </c>
      <c r="O7515" s="37">
        <v>19.156786794999999</v>
      </c>
      <c r="P7515" s="37">
        <v>8.1080954102000007</v>
      </c>
      <c r="Q7515" s="37">
        <v>87.739690999999993</v>
      </c>
      <c r="R7515" s="38">
        <v>98743</v>
      </c>
      <c r="S7515" s="37">
        <v>1.72332</v>
      </c>
      <c r="T7515" s="38">
        <v>2</v>
      </c>
      <c r="U7515" s="38">
        <v>3</v>
      </c>
      <c r="V7515" s="38">
        <v>0</v>
      </c>
    </row>
    <row r="7516" spans="1:22" ht="13.5" customHeight="1" x14ac:dyDescent="0.2">
      <c r="A7516" s="32" t="s">
        <v>7512</v>
      </c>
      <c r="B7516" s="32" t="s">
        <v>15269</v>
      </c>
      <c r="C7516" s="32" t="s">
        <v>18134</v>
      </c>
      <c r="D7516" s="37">
        <v>12.93961</v>
      </c>
      <c r="E7516" s="39">
        <v>441.01</v>
      </c>
      <c r="F7516" s="39">
        <v>2002</v>
      </c>
      <c r="G7516" s="39">
        <v>3415.62</v>
      </c>
      <c r="H7516" s="38">
        <v>3</v>
      </c>
      <c r="I7516" s="38">
        <v>4094</v>
      </c>
      <c r="J7516" s="37">
        <v>39.192755683999998</v>
      </c>
      <c r="K7516" s="37">
        <v>53.053078835999997</v>
      </c>
      <c r="L7516" s="37">
        <v>40.818982931000001</v>
      </c>
      <c r="M7516" s="37">
        <v>3.7715801081999998</v>
      </c>
      <c r="N7516" s="37">
        <v>40.539044611999998</v>
      </c>
      <c r="O7516" s="37">
        <v>27.009464757</v>
      </c>
      <c r="P7516" s="37">
        <v>9.3000000000000007</v>
      </c>
      <c r="Q7516" s="37">
        <v>82.066237200000003</v>
      </c>
      <c r="R7516" s="38">
        <v>122341</v>
      </c>
      <c r="S7516" s="37">
        <v>1.72332</v>
      </c>
      <c r="T7516" s="38">
        <v>1</v>
      </c>
      <c r="U7516" s="38">
        <v>0</v>
      </c>
      <c r="V7516" s="38">
        <v>1</v>
      </c>
    </row>
    <row r="7517" spans="1:22" ht="13.5" customHeight="1" x14ac:dyDescent="0.2">
      <c r="A7517" s="32" t="s">
        <v>7513</v>
      </c>
      <c r="B7517" s="32" t="s">
        <v>15270</v>
      </c>
      <c r="C7517" s="32" t="s">
        <v>18134</v>
      </c>
      <c r="D7517" s="37">
        <v>14.127509999999999</v>
      </c>
      <c r="E7517" s="39">
        <v>255.01</v>
      </c>
      <c r="F7517" s="39">
        <v>1159</v>
      </c>
      <c r="G7517" s="39">
        <v>2232.0700000000002</v>
      </c>
      <c r="H7517" s="38">
        <v>2</v>
      </c>
      <c r="I7517" s="38">
        <v>2308</v>
      </c>
      <c r="J7517" s="37">
        <v>22.51263058</v>
      </c>
      <c r="K7517" s="37">
        <v>31.241968558</v>
      </c>
      <c r="L7517" s="37">
        <v>20.269835761</v>
      </c>
      <c r="M7517" s="37">
        <v>6.6316988645999997</v>
      </c>
      <c r="N7517" s="37">
        <v>27.689818673000001</v>
      </c>
      <c r="O7517" s="37">
        <v>18.199712476999999</v>
      </c>
      <c r="P7517" s="37">
        <v>9.3000000000000007</v>
      </c>
      <c r="Q7517" s="37" t="s">
        <v>15680</v>
      </c>
      <c r="R7517" s="38">
        <v>49155</v>
      </c>
      <c r="S7517" s="37">
        <v>1.72332</v>
      </c>
      <c r="T7517" s="38">
        <v>2</v>
      </c>
      <c r="U7517" s="38">
        <v>2</v>
      </c>
      <c r="V7517" s="38">
        <v>2</v>
      </c>
    </row>
    <row r="7518" spans="1:22" ht="13.5" customHeight="1" x14ac:dyDescent="0.2">
      <c r="A7518" s="32" t="s">
        <v>7514</v>
      </c>
      <c r="B7518" s="32" t="s">
        <v>15271</v>
      </c>
      <c r="C7518" s="32" t="s">
        <v>18134</v>
      </c>
      <c r="D7518" s="37">
        <v>5.0119230000000003</v>
      </c>
      <c r="E7518" s="39">
        <v>337.01</v>
      </c>
      <c r="F7518" s="39">
        <v>1173</v>
      </c>
      <c r="G7518" s="39">
        <v>2029.75</v>
      </c>
      <c r="H7518" s="38">
        <v>2</v>
      </c>
      <c r="I7518" s="38">
        <v>2361</v>
      </c>
      <c r="J7518" s="37">
        <v>28.948808552999999</v>
      </c>
      <c r="K7518" s="37">
        <v>41.507405996000003</v>
      </c>
      <c r="L7518" s="37">
        <v>34.886692261999997</v>
      </c>
      <c r="M7518" s="37">
        <v>1.6014690244000001</v>
      </c>
      <c r="N7518" s="37">
        <v>32.613613180999998</v>
      </c>
      <c r="O7518" s="37">
        <v>19.221938121000001</v>
      </c>
      <c r="P7518" s="37">
        <v>7.6555093554999996</v>
      </c>
      <c r="Q7518" s="37" t="s">
        <v>15680</v>
      </c>
      <c r="R7518" s="38">
        <v>57371</v>
      </c>
      <c r="S7518" s="37">
        <v>1.72332</v>
      </c>
      <c r="T7518" s="38">
        <v>1</v>
      </c>
      <c r="U7518" s="38">
        <v>1</v>
      </c>
      <c r="V7518" s="38">
        <v>2</v>
      </c>
    </row>
    <row r="7519" spans="1:22" ht="13.5" customHeight="1" x14ac:dyDescent="0.2">
      <c r="A7519" s="32" t="s">
        <v>7515</v>
      </c>
      <c r="B7519" s="32" t="s">
        <v>15272</v>
      </c>
      <c r="C7519" s="32" t="s">
        <v>18134</v>
      </c>
      <c r="D7519" s="37">
        <v>4.7824840000000002</v>
      </c>
      <c r="E7519" s="39">
        <v>443</v>
      </c>
      <c r="F7519" s="39">
        <v>1113</v>
      </c>
      <c r="G7519" s="39">
        <v>2103.7399999999998</v>
      </c>
      <c r="H7519" s="38">
        <v>1</v>
      </c>
      <c r="I7519" s="38">
        <v>2225</v>
      </c>
      <c r="J7519" s="37">
        <v>20.922686205000002</v>
      </c>
      <c r="K7519" s="37">
        <v>33.670097533000003</v>
      </c>
      <c r="L7519" s="37">
        <v>28.134864724</v>
      </c>
      <c r="M7519" s="37">
        <v>5.0325557764999997</v>
      </c>
      <c r="N7519" s="37">
        <v>34.796487014</v>
      </c>
      <c r="O7519" s="37">
        <v>23.788858746999999</v>
      </c>
      <c r="P7519" s="37">
        <v>9.3000000000000007</v>
      </c>
      <c r="Q7519" s="37" t="s">
        <v>15680</v>
      </c>
      <c r="R7519" s="38">
        <v>52735</v>
      </c>
      <c r="S7519" s="37">
        <v>1.72332</v>
      </c>
      <c r="T7519" s="38">
        <v>0</v>
      </c>
      <c r="U7519" s="38">
        <v>0</v>
      </c>
      <c r="V7519" s="38">
        <v>1</v>
      </c>
    </row>
    <row r="7520" spans="1:22" ht="13.5" customHeight="1" x14ac:dyDescent="0.2">
      <c r="A7520" s="32" t="s">
        <v>7516</v>
      </c>
      <c r="B7520" s="32" t="s">
        <v>15273</v>
      </c>
      <c r="C7520" s="32" t="s">
        <v>18134</v>
      </c>
      <c r="D7520" s="37">
        <v>4.0095140000000002</v>
      </c>
      <c r="E7520" s="39">
        <v>303.01</v>
      </c>
      <c r="F7520" s="39">
        <v>948</v>
      </c>
      <c r="G7520" s="39">
        <v>1830.61</v>
      </c>
      <c r="H7520" s="38">
        <v>1</v>
      </c>
      <c r="I7520" s="38">
        <v>1897</v>
      </c>
      <c r="J7520" s="37">
        <v>24.369405164</v>
      </c>
      <c r="K7520" s="37">
        <v>33.689923620999998</v>
      </c>
      <c r="L7520" s="37">
        <v>19.545155025</v>
      </c>
      <c r="M7520" s="37">
        <v>5.6206058170000004</v>
      </c>
      <c r="N7520" s="37">
        <v>30.686677011</v>
      </c>
      <c r="O7520" s="37">
        <v>20.513554627000001</v>
      </c>
      <c r="P7520" s="37">
        <v>9.3000000000000007</v>
      </c>
      <c r="Q7520" s="37" t="s">
        <v>15680</v>
      </c>
      <c r="R7520" s="38">
        <v>43597</v>
      </c>
      <c r="S7520" s="37">
        <v>1.72332</v>
      </c>
      <c r="T7520" s="38">
        <v>0</v>
      </c>
      <c r="U7520" s="38">
        <v>1</v>
      </c>
      <c r="V7520" s="38">
        <v>0</v>
      </c>
    </row>
    <row r="7521" spans="1:22" ht="13.5" customHeight="1" x14ac:dyDescent="0.2">
      <c r="A7521" s="32" t="s">
        <v>7517</v>
      </c>
      <c r="B7521" s="32" t="s">
        <v>15274</v>
      </c>
      <c r="C7521" s="32" t="s">
        <v>18169</v>
      </c>
      <c r="D7521" s="37">
        <v>11.706480000000001</v>
      </c>
      <c r="E7521" s="39">
        <v>1036.97</v>
      </c>
      <c r="F7521" s="39">
        <v>2994</v>
      </c>
      <c r="G7521" s="39">
        <v>5471.51</v>
      </c>
      <c r="H7521" s="38">
        <v>4</v>
      </c>
      <c r="I7521" s="38">
        <v>5850</v>
      </c>
      <c r="J7521" s="37">
        <v>6.3530081471999997</v>
      </c>
      <c r="K7521" s="37">
        <v>13.151656579999999</v>
      </c>
      <c r="L7521" s="37">
        <v>4.7426084596000004</v>
      </c>
      <c r="M7521" s="37">
        <v>2.9752892478000001</v>
      </c>
      <c r="N7521" s="37">
        <v>10.981008522</v>
      </c>
      <c r="O7521" s="37">
        <v>14.24682133</v>
      </c>
      <c r="P7521" s="37">
        <v>6.7818987053999997</v>
      </c>
      <c r="Q7521" s="37">
        <v>82.077530400000001</v>
      </c>
      <c r="R7521" s="38">
        <v>213233</v>
      </c>
      <c r="S7521" s="37">
        <v>3.25393</v>
      </c>
      <c r="T7521" s="38">
        <v>2</v>
      </c>
      <c r="U7521" s="38">
        <v>4</v>
      </c>
      <c r="V7521" s="38">
        <v>1</v>
      </c>
    </row>
    <row r="7522" spans="1:22" ht="13.5" customHeight="1" x14ac:dyDescent="0.2">
      <c r="A7522" s="32" t="s">
        <v>7518</v>
      </c>
      <c r="B7522" s="32" t="s">
        <v>15275</v>
      </c>
      <c r="C7522" s="32" t="s">
        <v>18169</v>
      </c>
      <c r="D7522" s="37">
        <v>4.6217119999999996</v>
      </c>
      <c r="E7522" s="39">
        <v>931.99</v>
      </c>
      <c r="F7522" s="39">
        <v>3025</v>
      </c>
      <c r="G7522" s="39">
        <v>5331.37</v>
      </c>
      <c r="H7522" s="38">
        <v>4</v>
      </c>
      <c r="I7522" s="38">
        <v>5826</v>
      </c>
      <c r="J7522" s="37">
        <v>9.2962384767999993</v>
      </c>
      <c r="K7522" s="37">
        <v>13.950026578999999</v>
      </c>
      <c r="L7522" s="37">
        <v>2.5179424996000002</v>
      </c>
      <c r="M7522" s="37">
        <v>7.1982475426999999</v>
      </c>
      <c r="N7522" s="37">
        <v>15.209708309</v>
      </c>
      <c r="O7522" s="37">
        <v>12.021566913999999</v>
      </c>
      <c r="P7522" s="37">
        <v>6.8281658948999997</v>
      </c>
      <c r="Q7522" s="37">
        <v>84.622259799999995</v>
      </c>
      <c r="R7522" s="38">
        <v>190308</v>
      </c>
      <c r="S7522" s="37">
        <v>3.25393</v>
      </c>
      <c r="T7522" s="38">
        <v>3</v>
      </c>
      <c r="U7522" s="38">
        <v>4</v>
      </c>
      <c r="V7522" s="38">
        <v>1</v>
      </c>
    </row>
    <row r="7523" spans="1:22" ht="13.5" customHeight="1" x14ac:dyDescent="0.2">
      <c r="A7523" s="32" t="s">
        <v>7519</v>
      </c>
      <c r="B7523" s="32" t="s">
        <v>9532</v>
      </c>
      <c r="C7523" s="32" t="s">
        <v>18169</v>
      </c>
      <c r="D7523" s="37">
        <v>6.5119470000000002</v>
      </c>
      <c r="E7523" s="39">
        <v>1976.98</v>
      </c>
      <c r="F7523" s="39">
        <v>5746</v>
      </c>
      <c r="G7523" s="39">
        <v>10724.07</v>
      </c>
      <c r="H7523" s="38">
        <v>6</v>
      </c>
      <c r="I7523" s="38">
        <v>11279</v>
      </c>
      <c r="J7523" s="37">
        <v>12.50643419</v>
      </c>
      <c r="K7523" s="37">
        <v>18.62129826</v>
      </c>
      <c r="L7523" s="37">
        <v>11.452051357</v>
      </c>
      <c r="M7523" s="37">
        <v>6.0573069076000001</v>
      </c>
      <c r="N7523" s="37">
        <v>18.250222905000001</v>
      </c>
      <c r="O7523" s="37">
        <v>15.735438258</v>
      </c>
      <c r="P7523" s="37">
        <v>6.8354696132999999</v>
      </c>
      <c r="Q7523" s="37">
        <v>82.784994900000001</v>
      </c>
      <c r="R7523" s="38">
        <v>420588</v>
      </c>
      <c r="S7523" s="37">
        <v>3.25393</v>
      </c>
      <c r="T7523" s="38">
        <v>3</v>
      </c>
      <c r="U7523" s="38">
        <v>5</v>
      </c>
      <c r="V7523" s="38">
        <v>1</v>
      </c>
    </row>
    <row r="7524" spans="1:22" ht="13.5" customHeight="1" x14ac:dyDescent="0.2">
      <c r="A7524" s="32" t="s">
        <v>7520</v>
      </c>
      <c r="B7524" s="32" t="s">
        <v>15276</v>
      </c>
      <c r="C7524" s="32" t="s">
        <v>18169</v>
      </c>
      <c r="D7524" s="37">
        <v>7.6168750000000003</v>
      </c>
      <c r="E7524" s="39">
        <v>574.01</v>
      </c>
      <c r="F7524" s="39">
        <v>1252</v>
      </c>
      <c r="G7524" s="39">
        <v>2429.4699999999998</v>
      </c>
      <c r="H7524" s="38">
        <v>2</v>
      </c>
      <c r="I7524" s="38">
        <v>2631</v>
      </c>
      <c r="J7524" s="37">
        <v>8.7191966539999992</v>
      </c>
      <c r="K7524" s="37">
        <v>13.117089367</v>
      </c>
      <c r="L7524" s="37">
        <v>4.4503560882000004</v>
      </c>
      <c r="M7524" s="37">
        <v>3.6344248757000002</v>
      </c>
      <c r="N7524" s="37">
        <v>12.225489644</v>
      </c>
      <c r="O7524" s="37">
        <v>13.139063851</v>
      </c>
      <c r="P7524" s="37">
        <v>6.9</v>
      </c>
      <c r="Q7524" s="37" t="s">
        <v>15680</v>
      </c>
      <c r="R7524" s="38">
        <v>55370</v>
      </c>
      <c r="S7524" s="37">
        <v>3.25393</v>
      </c>
      <c r="T7524" s="38">
        <v>1</v>
      </c>
      <c r="U7524" s="38">
        <v>2</v>
      </c>
      <c r="V7524" s="38">
        <v>1</v>
      </c>
    </row>
    <row r="7525" spans="1:22" ht="13.5" customHeight="1" x14ac:dyDescent="0.2">
      <c r="A7525" s="32" t="s">
        <v>7521</v>
      </c>
      <c r="B7525" s="32" t="s">
        <v>15277</v>
      </c>
      <c r="C7525" s="32" t="s">
        <v>18169</v>
      </c>
      <c r="D7525" s="37">
        <v>5.449535</v>
      </c>
      <c r="E7525" s="39">
        <v>1331.01</v>
      </c>
      <c r="F7525" s="39">
        <v>3173</v>
      </c>
      <c r="G7525" s="39">
        <v>5334.69</v>
      </c>
      <c r="H7525" s="38">
        <v>3</v>
      </c>
      <c r="I7525" s="38">
        <v>6183</v>
      </c>
      <c r="J7525" s="37">
        <v>4.5283050869999997</v>
      </c>
      <c r="K7525" s="37">
        <v>6.8994523839999999</v>
      </c>
      <c r="L7525" s="37">
        <v>0.67625399500000005</v>
      </c>
      <c r="M7525" s="37">
        <v>11.533634681000001</v>
      </c>
      <c r="N7525" s="37">
        <v>16.160766152000001</v>
      </c>
      <c r="O7525" s="37">
        <v>5.7946394197000002</v>
      </c>
      <c r="P7525" s="37">
        <v>6.8483275663000001</v>
      </c>
      <c r="Q7525" s="37">
        <v>88.792315700000003</v>
      </c>
      <c r="R7525" s="38">
        <v>136617</v>
      </c>
      <c r="S7525" s="37">
        <v>3.25393</v>
      </c>
      <c r="T7525" s="38">
        <v>1</v>
      </c>
      <c r="U7525" s="38">
        <v>3</v>
      </c>
      <c r="V7525" s="38">
        <v>1</v>
      </c>
    </row>
    <row r="7526" spans="1:22" ht="13.5" customHeight="1" x14ac:dyDescent="0.2">
      <c r="A7526" s="32" t="s">
        <v>7522</v>
      </c>
      <c r="B7526" s="32" t="s">
        <v>15278</v>
      </c>
      <c r="C7526" s="32" t="s">
        <v>18169</v>
      </c>
      <c r="D7526" s="37">
        <v>6.4831149999999997</v>
      </c>
      <c r="E7526" s="39">
        <v>2197.9899999999998</v>
      </c>
      <c r="F7526" s="39">
        <v>5971</v>
      </c>
      <c r="G7526" s="39">
        <v>10874.32</v>
      </c>
      <c r="H7526" s="38">
        <v>8</v>
      </c>
      <c r="I7526" s="38">
        <v>11679</v>
      </c>
      <c r="J7526" s="37">
        <v>11.872780934</v>
      </c>
      <c r="K7526" s="37">
        <v>17.205475710000002</v>
      </c>
      <c r="L7526" s="37">
        <v>11.658609633999999</v>
      </c>
      <c r="M7526" s="37">
        <v>5.5522864182999996</v>
      </c>
      <c r="N7526" s="37">
        <v>17.662961608</v>
      </c>
      <c r="O7526" s="37">
        <v>14.519902193</v>
      </c>
      <c r="P7526" s="37">
        <v>6.8619810634</v>
      </c>
      <c r="Q7526" s="37">
        <v>82.497845999999996</v>
      </c>
      <c r="R7526" s="38">
        <v>289885</v>
      </c>
      <c r="S7526" s="37">
        <v>3.25393</v>
      </c>
      <c r="T7526" s="38">
        <v>5</v>
      </c>
      <c r="U7526" s="38">
        <v>8</v>
      </c>
      <c r="V7526" s="38">
        <v>1</v>
      </c>
    </row>
    <row r="7527" spans="1:22" ht="13.5" customHeight="1" x14ac:dyDescent="0.2">
      <c r="A7527" s="32" t="s">
        <v>7523</v>
      </c>
      <c r="B7527" s="32" t="s">
        <v>15279</v>
      </c>
      <c r="C7527" s="32" t="s">
        <v>18169</v>
      </c>
      <c r="D7527" s="37">
        <v>3.431349</v>
      </c>
      <c r="E7527" s="39">
        <v>1190.98</v>
      </c>
      <c r="F7527" s="39">
        <v>2972</v>
      </c>
      <c r="G7527" s="39">
        <v>5086.25</v>
      </c>
      <c r="H7527" s="38">
        <v>3</v>
      </c>
      <c r="I7527" s="38">
        <v>5893</v>
      </c>
      <c r="J7527" s="37">
        <v>4.4411117565999998</v>
      </c>
      <c r="K7527" s="37">
        <v>6.8646615401000002</v>
      </c>
      <c r="L7527" s="37">
        <v>0.71643767729999996</v>
      </c>
      <c r="M7527" s="37">
        <v>11.284713311000001</v>
      </c>
      <c r="N7527" s="37">
        <v>14.805460549999999</v>
      </c>
      <c r="O7527" s="37">
        <v>5.3602539633999999</v>
      </c>
      <c r="P7527" s="37">
        <v>6.8313250639999996</v>
      </c>
      <c r="Q7527" s="37">
        <v>89.728588900000005</v>
      </c>
      <c r="R7527" s="38">
        <v>184166</v>
      </c>
      <c r="S7527" s="37">
        <v>3.25393</v>
      </c>
      <c r="T7527" s="38">
        <v>1</v>
      </c>
      <c r="U7527" s="38">
        <v>2</v>
      </c>
      <c r="V7527" s="38">
        <v>0</v>
      </c>
    </row>
    <row r="7528" spans="1:22" ht="13.5" customHeight="1" x14ac:dyDescent="0.2">
      <c r="A7528" s="32" t="s">
        <v>7524</v>
      </c>
      <c r="B7528" s="32" t="s">
        <v>15280</v>
      </c>
      <c r="C7528" s="32" t="s">
        <v>18169</v>
      </c>
      <c r="D7528" s="37">
        <v>5.2119770000000001</v>
      </c>
      <c r="E7528" s="39">
        <v>1246.03</v>
      </c>
      <c r="F7528" s="39">
        <v>3475</v>
      </c>
      <c r="G7528" s="39">
        <v>6143.55</v>
      </c>
      <c r="H7528" s="38">
        <v>4</v>
      </c>
      <c r="I7528" s="38">
        <v>6535</v>
      </c>
      <c r="J7528" s="37">
        <v>11.818101732000001</v>
      </c>
      <c r="K7528" s="37">
        <v>18.412636381999999</v>
      </c>
      <c r="L7528" s="37">
        <v>9.1132255182000002</v>
      </c>
      <c r="M7528" s="37">
        <v>5.1149255714999997</v>
      </c>
      <c r="N7528" s="37">
        <v>17.877506581999999</v>
      </c>
      <c r="O7528" s="37">
        <v>18.670988878999999</v>
      </c>
      <c r="P7528" s="37">
        <v>6.3350062961000004</v>
      </c>
      <c r="Q7528" s="37">
        <v>74.346367099999995</v>
      </c>
      <c r="R7528" s="38">
        <v>236297</v>
      </c>
      <c r="S7528" s="37">
        <v>3.25393</v>
      </c>
      <c r="T7528" s="38">
        <v>2</v>
      </c>
      <c r="U7528" s="38">
        <v>4</v>
      </c>
      <c r="V7528" s="38">
        <v>1</v>
      </c>
    </row>
    <row r="7529" spans="1:22" ht="13.5" customHeight="1" x14ac:dyDescent="0.2">
      <c r="A7529" s="32" t="s">
        <v>7525</v>
      </c>
      <c r="B7529" s="32" t="s">
        <v>15281</v>
      </c>
      <c r="C7529" s="32" t="s">
        <v>18169</v>
      </c>
      <c r="D7529" s="37">
        <v>14.22315</v>
      </c>
      <c r="E7529" s="39">
        <v>1480.03</v>
      </c>
      <c r="F7529" s="39">
        <v>4695</v>
      </c>
      <c r="G7529" s="39">
        <v>8109.36</v>
      </c>
      <c r="H7529" s="38">
        <v>6</v>
      </c>
      <c r="I7529" s="38">
        <v>9187</v>
      </c>
      <c r="J7529" s="37">
        <v>29.151995342999999</v>
      </c>
      <c r="K7529" s="37">
        <v>44.048053768000003</v>
      </c>
      <c r="L7529" s="37">
        <v>23.606707835999998</v>
      </c>
      <c r="M7529" s="37">
        <v>9.5296873440999992</v>
      </c>
      <c r="N7529" s="37">
        <v>35.841425188000002</v>
      </c>
      <c r="O7529" s="37">
        <v>18.795772476</v>
      </c>
      <c r="P7529" s="37">
        <v>8.9230769231</v>
      </c>
      <c r="Q7529" s="37">
        <v>95.447657599999999</v>
      </c>
      <c r="R7529" s="38">
        <v>220915</v>
      </c>
      <c r="S7529" s="37">
        <v>3.25393</v>
      </c>
      <c r="T7529" s="38">
        <v>3</v>
      </c>
      <c r="U7529" s="38">
        <v>6</v>
      </c>
      <c r="V7529" s="38">
        <v>3</v>
      </c>
    </row>
    <row r="7530" spans="1:22" ht="13.5" customHeight="1" x14ac:dyDescent="0.2">
      <c r="A7530" s="32" t="s">
        <v>7526</v>
      </c>
      <c r="B7530" s="32" t="s">
        <v>15282</v>
      </c>
      <c r="C7530" s="32" t="s">
        <v>18169</v>
      </c>
      <c r="D7530" s="37">
        <v>7.9408940000000001</v>
      </c>
      <c r="E7530" s="39">
        <v>2271</v>
      </c>
      <c r="F7530" s="39">
        <v>7271</v>
      </c>
      <c r="G7530" s="39">
        <v>13060.98</v>
      </c>
      <c r="H7530" s="38">
        <v>10</v>
      </c>
      <c r="I7530" s="38">
        <v>14348</v>
      </c>
      <c r="J7530" s="37">
        <v>9.5240283343000005</v>
      </c>
      <c r="K7530" s="37">
        <v>16.411800238000001</v>
      </c>
      <c r="L7530" s="37">
        <v>4.4056541388000001</v>
      </c>
      <c r="M7530" s="37">
        <v>4.8368821857000004</v>
      </c>
      <c r="N7530" s="37">
        <v>16.158955689999999</v>
      </c>
      <c r="O7530" s="37">
        <v>20.336935237999999</v>
      </c>
      <c r="P7530" s="37">
        <v>6.8254258674999999</v>
      </c>
      <c r="Q7530" s="37">
        <v>94.711066700000003</v>
      </c>
      <c r="R7530" s="38">
        <v>408765</v>
      </c>
      <c r="S7530" s="37">
        <v>3.25393</v>
      </c>
      <c r="T7530" s="38">
        <v>7</v>
      </c>
      <c r="U7530" s="38">
        <v>10</v>
      </c>
      <c r="V7530" s="38">
        <v>0</v>
      </c>
    </row>
    <row r="7531" spans="1:22" ht="13.5" customHeight="1" x14ac:dyDescent="0.2">
      <c r="A7531" s="32" t="s">
        <v>7527</v>
      </c>
      <c r="B7531" s="32" t="s">
        <v>15283</v>
      </c>
      <c r="C7531" s="32" t="s">
        <v>18169</v>
      </c>
      <c r="D7531" s="37">
        <v>7.4483280000000001</v>
      </c>
      <c r="E7531" s="39">
        <v>1178.98</v>
      </c>
      <c r="F7531" s="39">
        <v>3788</v>
      </c>
      <c r="G7531" s="39">
        <v>6685.93</v>
      </c>
      <c r="H7531" s="38">
        <v>5</v>
      </c>
      <c r="I7531" s="38">
        <v>7452</v>
      </c>
      <c r="J7531" s="37">
        <v>11.960401378</v>
      </c>
      <c r="K7531" s="37">
        <v>19.930491298</v>
      </c>
      <c r="L7531" s="37">
        <v>10.732851516</v>
      </c>
      <c r="M7531" s="37">
        <v>3.1763413822</v>
      </c>
      <c r="N7531" s="37">
        <v>16.764316844</v>
      </c>
      <c r="O7531" s="37">
        <v>15.236692395</v>
      </c>
      <c r="P7531" s="37">
        <v>6.8240195038999998</v>
      </c>
      <c r="Q7531" s="37">
        <v>76.2143236</v>
      </c>
      <c r="R7531" s="38">
        <v>143462</v>
      </c>
      <c r="S7531" s="37">
        <v>3.25393</v>
      </c>
      <c r="T7531" s="38">
        <v>3</v>
      </c>
      <c r="U7531" s="38">
        <v>5</v>
      </c>
      <c r="V7531" s="38">
        <v>0</v>
      </c>
    </row>
    <row r="7532" spans="1:22" ht="13.5" customHeight="1" x14ac:dyDescent="0.2">
      <c r="A7532" s="32" t="s">
        <v>7528</v>
      </c>
      <c r="B7532" s="32" t="s">
        <v>15284</v>
      </c>
      <c r="C7532" s="32" t="s">
        <v>18169</v>
      </c>
      <c r="D7532" s="37">
        <v>2.8641730000000001</v>
      </c>
      <c r="E7532" s="39">
        <v>1275.01</v>
      </c>
      <c r="F7532" s="39">
        <v>3436</v>
      </c>
      <c r="G7532" s="39">
        <v>6304.14</v>
      </c>
      <c r="H7532" s="38">
        <v>4</v>
      </c>
      <c r="I7532" s="38">
        <v>6883</v>
      </c>
      <c r="J7532" s="37">
        <v>19.287523365999999</v>
      </c>
      <c r="K7532" s="37">
        <v>25.380529914</v>
      </c>
      <c r="L7532" s="37">
        <v>13.568984872</v>
      </c>
      <c r="M7532" s="37">
        <v>4.7186795056999999</v>
      </c>
      <c r="N7532" s="37">
        <v>13.915784809</v>
      </c>
      <c r="O7532" s="37">
        <v>12.016166301</v>
      </c>
      <c r="P7532" s="37">
        <v>6.8411685694999997</v>
      </c>
      <c r="Q7532" s="37">
        <v>96.271265700000001</v>
      </c>
      <c r="R7532" s="38">
        <v>230084</v>
      </c>
      <c r="S7532" s="37">
        <v>3.25393</v>
      </c>
      <c r="T7532" s="38">
        <v>2</v>
      </c>
      <c r="U7532" s="38">
        <v>4</v>
      </c>
      <c r="V7532" s="38">
        <v>1</v>
      </c>
    </row>
    <row r="7533" spans="1:22" ht="13.5" customHeight="1" x14ac:dyDescent="0.2">
      <c r="A7533" s="32" t="s">
        <v>7529</v>
      </c>
      <c r="B7533" s="32" t="s">
        <v>15285</v>
      </c>
      <c r="C7533" s="32" t="s">
        <v>18169</v>
      </c>
      <c r="D7533" s="37">
        <v>8.8327919999999995</v>
      </c>
      <c r="E7533" s="39">
        <v>2459.96</v>
      </c>
      <c r="F7533" s="39">
        <v>8277</v>
      </c>
      <c r="G7533" s="39">
        <v>13004.8</v>
      </c>
      <c r="H7533" s="38">
        <v>7</v>
      </c>
      <c r="I7533" s="38">
        <v>16491</v>
      </c>
      <c r="J7533" s="37">
        <v>23.296315437000001</v>
      </c>
      <c r="K7533" s="37">
        <v>25.816792270000001</v>
      </c>
      <c r="L7533" s="37">
        <v>20.135527065000002</v>
      </c>
      <c r="M7533" s="37">
        <v>8.0927036252000004</v>
      </c>
      <c r="N7533" s="37">
        <v>31.003072252999999</v>
      </c>
      <c r="O7533" s="37">
        <v>30.755382031</v>
      </c>
      <c r="P7533" s="37">
        <v>6.3142699683999997</v>
      </c>
      <c r="Q7533" s="37">
        <v>83.285209600000002</v>
      </c>
      <c r="R7533" s="38">
        <v>402921</v>
      </c>
      <c r="S7533" s="37">
        <v>3.25393</v>
      </c>
      <c r="T7533" s="38">
        <v>4</v>
      </c>
      <c r="U7533" s="38">
        <v>7</v>
      </c>
      <c r="V7533" s="38">
        <v>3</v>
      </c>
    </row>
    <row r="7534" spans="1:22" ht="13.5" customHeight="1" x14ac:dyDescent="0.2">
      <c r="A7534" s="32" t="s">
        <v>7530</v>
      </c>
      <c r="B7534" s="32" t="s">
        <v>15286</v>
      </c>
      <c r="C7534" s="32" t="s">
        <v>18169</v>
      </c>
      <c r="D7534" s="37">
        <v>8.2276579999999999</v>
      </c>
      <c r="E7534" s="39">
        <v>446.02</v>
      </c>
      <c r="F7534" s="39">
        <v>1824</v>
      </c>
      <c r="G7534" s="39">
        <v>3485.37</v>
      </c>
      <c r="H7534" s="38">
        <v>2</v>
      </c>
      <c r="I7534" s="38">
        <v>3698</v>
      </c>
      <c r="J7534" s="37">
        <v>54.879405728999998</v>
      </c>
      <c r="K7534" s="37">
        <v>47.067177139999998</v>
      </c>
      <c r="L7534" s="37">
        <v>41.121459582</v>
      </c>
      <c r="M7534" s="37">
        <v>8.1662711081000001</v>
      </c>
      <c r="N7534" s="37">
        <v>40.896243532</v>
      </c>
      <c r="O7534" s="37">
        <v>12.077041858999999</v>
      </c>
      <c r="P7534" s="37">
        <v>6.9</v>
      </c>
      <c r="Q7534" s="37">
        <v>83.470440400000001</v>
      </c>
      <c r="R7534" s="38">
        <v>131402</v>
      </c>
      <c r="S7534" s="37">
        <v>3.25393</v>
      </c>
      <c r="T7534" s="38">
        <v>0</v>
      </c>
      <c r="U7534" s="38">
        <v>0</v>
      </c>
      <c r="V7534" s="38">
        <v>1</v>
      </c>
    </row>
    <row r="7535" spans="1:22" ht="13.5" customHeight="1" x14ac:dyDescent="0.2">
      <c r="A7535" s="32" t="s">
        <v>7531</v>
      </c>
      <c r="B7535" s="32" t="s">
        <v>15287</v>
      </c>
      <c r="C7535" s="32" t="s">
        <v>18169</v>
      </c>
      <c r="D7535" s="37">
        <v>3.5208309999999998</v>
      </c>
      <c r="E7535" s="39">
        <v>773.01</v>
      </c>
      <c r="F7535" s="39">
        <v>2847</v>
      </c>
      <c r="G7535" s="39">
        <v>2321.89</v>
      </c>
      <c r="H7535" s="38">
        <v>5</v>
      </c>
      <c r="I7535" s="38">
        <v>6091</v>
      </c>
      <c r="J7535" s="37">
        <v>58.734736621000003</v>
      </c>
      <c r="K7535" s="37">
        <v>54.46477144</v>
      </c>
      <c r="L7535" s="37">
        <v>25.227585726000001</v>
      </c>
      <c r="M7535" s="37">
        <v>6.4772475037000001</v>
      </c>
      <c r="N7535" s="37">
        <v>29.206653747000001</v>
      </c>
      <c r="O7535" s="37">
        <v>31.496935569000001</v>
      </c>
      <c r="P7535" s="37">
        <v>6.4611533304000002</v>
      </c>
      <c r="Q7535" s="37">
        <v>53.348924799999999</v>
      </c>
      <c r="R7535" s="38">
        <v>206824</v>
      </c>
      <c r="S7535" s="37">
        <v>3.25393</v>
      </c>
      <c r="T7535" s="38">
        <v>2</v>
      </c>
      <c r="U7535" s="38">
        <v>2</v>
      </c>
      <c r="V7535" s="38">
        <v>4</v>
      </c>
    </row>
    <row r="7536" spans="1:22" ht="13.5" customHeight="1" x14ac:dyDescent="0.2">
      <c r="A7536" s="32" t="s">
        <v>7532</v>
      </c>
      <c r="B7536" s="32" t="s">
        <v>15288</v>
      </c>
      <c r="C7536" s="32" t="s">
        <v>18169</v>
      </c>
      <c r="D7536" s="37">
        <v>4.3780799999999997</v>
      </c>
      <c r="E7536" s="39">
        <v>2679.04</v>
      </c>
      <c r="F7536" s="39">
        <v>8001</v>
      </c>
      <c r="G7536" s="39">
        <v>13960.5</v>
      </c>
      <c r="H7536" s="38">
        <v>11</v>
      </c>
      <c r="I7536" s="38">
        <v>15857</v>
      </c>
      <c r="J7536" s="37">
        <v>14.855707132999999</v>
      </c>
      <c r="K7536" s="37">
        <v>20.287147969999999</v>
      </c>
      <c r="L7536" s="37">
        <v>10.681282612</v>
      </c>
      <c r="M7536" s="37">
        <v>7.5619161556999996</v>
      </c>
      <c r="N7536" s="37">
        <v>15.656687477</v>
      </c>
      <c r="O7536" s="37">
        <v>7.5951961003999999</v>
      </c>
      <c r="P7536" s="37">
        <v>6.8508511055000003</v>
      </c>
      <c r="Q7536" s="37">
        <v>98.168167800000006</v>
      </c>
      <c r="R7536" s="38">
        <v>440680</v>
      </c>
      <c r="S7536" s="37">
        <v>3.25393</v>
      </c>
      <c r="T7536" s="38">
        <v>7</v>
      </c>
      <c r="U7536" s="38">
        <v>9</v>
      </c>
      <c r="V7536" s="38">
        <v>4</v>
      </c>
    </row>
    <row r="7537" spans="1:22" ht="13.5" customHeight="1" x14ac:dyDescent="0.2">
      <c r="A7537" s="32" t="s">
        <v>7533</v>
      </c>
      <c r="B7537" s="32" t="s">
        <v>15289</v>
      </c>
      <c r="C7537" s="32" t="s">
        <v>18169</v>
      </c>
      <c r="D7537" s="37">
        <v>6.2563649999999997</v>
      </c>
      <c r="E7537" s="39">
        <v>439</v>
      </c>
      <c r="F7537" s="39">
        <v>1235</v>
      </c>
      <c r="G7537" s="39">
        <v>2376.27</v>
      </c>
      <c r="H7537" s="38">
        <v>1</v>
      </c>
      <c r="I7537" s="38">
        <v>2601</v>
      </c>
      <c r="J7537" s="37">
        <v>25.653714827000002</v>
      </c>
      <c r="K7537" s="37">
        <v>29.670252946000002</v>
      </c>
      <c r="L7537" s="37">
        <v>17.484354008</v>
      </c>
      <c r="M7537" s="37">
        <v>6.4533463291000004</v>
      </c>
      <c r="N7537" s="37">
        <v>25.570770524</v>
      </c>
      <c r="O7537" s="37">
        <v>21.445744856000001</v>
      </c>
      <c r="P7537" s="37">
        <v>6.9</v>
      </c>
      <c r="Q7537" s="37" t="s">
        <v>15680</v>
      </c>
      <c r="R7537" s="38">
        <v>51428</v>
      </c>
      <c r="S7537" s="37">
        <v>3.25393</v>
      </c>
      <c r="T7537" s="38">
        <v>0</v>
      </c>
      <c r="U7537" s="38">
        <v>1</v>
      </c>
      <c r="V7537" s="38">
        <v>0</v>
      </c>
    </row>
    <row r="7538" spans="1:22" ht="13.5" customHeight="1" x14ac:dyDescent="0.2">
      <c r="A7538" s="32" t="s">
        <v>7534</v>
      </c>
      <c r="B7538" s="32" t="s">
        <v>15290</v>
      </c>
      <c r="C7538" s="32" t="s">
        <v>18169</v>
      </c>
      <c r="D7538" s="37">
        <v>5.3294240000000004</v>
      </c>
      <c r="E7538" s="39">
        <v>255</v>
      </c>
      <c r="F7538" s="39">
        <v>1352</v>
      </c>
      <c r="G7538" s="39">
        <v>1151.8800000000001</v>
      </c>
      <c r="H7538" s="38">
        <v>3</v>
      </c>
      <c r="I7538" s="38">
        <v>2931</v>
      </c>
      <c r="J7538" s="37">
        <v>45.436025202000003</v>
      </c>
      <c r="K7538" s="37">
        <v>36.694824044999997</v>
      </c>
      <c r="L7538" s="37">
        <v>18.056996199</v>
      </c>
      <c r="M7538" s="37">
        <v>4.7447521470999998</v>
      </c>
      <c r="N7538" s="37">
        <v>12.639051662</v>
      </c>
      <c r="O7538" s="37">
        <v>22.244232063999998</v>
      </c>
      <c r="P7538" s="37">
        <v>5.9313570486999998</v>
      </c>
      <c r="Q7538" s="37" t="s">
        <v>15680</v>
      </c>
      <c r="R7538" s="38">
        <v>98376</v>
      </c>
      <c r="S7538" s="37">
        <v>3.25393</v>
      </c>
      <c r="T7538" s="38">
        <v>2</v>
      </c>
      <c r="U7538" s="38">
        <v>2</v>
      </c>
      <c r="V7538" s="38">
        <v>1</v>
      </c>
    </row>
    <row r="7539" spans="1:22" ht="13.5" customHeight="1" x14ac:dyDescent="0.2">
      <c r="A7539" s="32" t="s">
        <v>7535</v>
      </c>
      <c r="B7539" s="32" t="s">
        <v>15291</v>
      </c>
      <c r="C7539" s="32" t="s">
        <v>18169</v>
      </c>
      <c r="D7539" s="37">
        <v>4.9834610000000001</v>
      </c>
      <c r="E7539" s="39">
        <v>554.99</v>
      </c>
      <c r="F7539" s="39">
        <v>1504</v>
      </c>
      <c r="G7539" s="39">
        <v>2884.11</v>
      </c>
      <c r="H7539" s="38">
        <v>2</v>
      </c>
      <c r="I7539" s="38">
        <v>3080</v>
      </c>
      <c r="J7539" s="37">
        <v>9.9992619677000008</v>
      </c>
      <c r="K7539" s="37">
        <v>16.947643098</v>
      </c>
      <c r="L7539" s="37">
        <v>5.9865640891999998</v>
      </c>
      <c r="M7539" s="37">
        <v>2.2213808607000001</v>
      </c>
      <c r="N7539" s="37">
        <v>17.319804967</v>
      </c>
      <c r="O7539" s="37">
        <v>18.638904229000001</v>
      </c>
      <c r="P7539" s="37">
        <v>6.9</v>
      </c>
      <c r="Q7539" s="37">
        <v>79.102331599999999</v>
      </c>
      <c r="R7539" s="38">
        <v>105419</v>
      </c>
      <c r="S7539" s="37">
        <v>3.25393</v>
      </c>
      <c r="T7539" s="38">
        <v>0</v>
      </c>
      <c r="U7539" s="38">
        <v>2</v>
      </c>
      <c r="V7539" s="38">
        <v>0</v>
      </c>
    </row>
    <row r="7540" spans="1:22" ht="13.5" customHeight="1" x14ac:dyDescent="0.2">
      <c r="A7540" s="32" t="s">
        <v>7536</v>
      </c>
      <c r="B7540" s="32" t="s">
        <v>15292</v>
      </c>
      <c r="C7540" s="32" t="s">
        <v>18169</v>
      </c>
      <c r="D7540" s="37">
        <v>6.5316780000000003</v>
      </c>
      <c r="E7540" s="39">
        <v>300.99</v>
      </c>
      <c r="F7540" s="39">
        <v>1110</v>
      </c>
      <c r="G7540" s="39">
        <v>1932.47</v>
      </c>
      <c r="H7540" s="38">
        <v>11</v>
      </c>
      <c r="I7540" s="38">
        <v>2106</v>
      </c>
      <c r="J7540" s="37">
        <v>6.8304050773</v>
      </c>
      <c r="K7540" s="37">
        <v>14.446915786</v>
      </c>
      <c r="L7540" s="37">
        <v>2.3137893539999999</v>
      </c>
      <c r="M7540" s="37">
        <v>2.2564919901999998</v>
      </c>
      <c r="N7540" s="37">
        <v>10.034087434</v>
      </c>
      <c r="O7540" s="37">
        <v>17.572009468000001</v>
      </c>
      <c r="P7540" s="37">
        <v>6.4658914729000001</v>
      </c>
      <c r="Q7540" s="37" t="s">
        <v>15680</v>
      </c>
      <c r="R7540" s="38">
        <v>49980</v>
      </c>
      <c r="S7540" s="37">
        <v>3.25393</v>
      </c>
      <c r="T7540" s="38">
        <v>7</v>
      </c>
      <c r="U7540" s="38">
        <v>9</v>
      </c>
      <c r="V7540" s="38">
        <v>4</v>
      </c>
    </row>
    <row r="7541" spans="1:22" ht="13.5" customHeight="1" x14ac:dyDescent="0.2">
      <c r="A7541" s="32" t="s">
        <v>7537</v>
      </c>
      <c r="B7541" s="32" t="s">
        <v>15293</v>
      </c>
      <c r="C7541" s="32" t="s">
        <v>18169</v>
      </c>
      <c r="D7541" s="37">
        <v>3.707776</v>
      </c>
      <c r="E7541" s="39">
        <v>713.02</v>
      </c>
      <c r="F7541" s="39">
        <v>2029</v>
      </c>
      <c r="G7541" s="39">
        <v>3626.95</v>
      </c>
      <c r="H7541" s="38">
        <v>2</v>
      </c>
      <c r="I7541" s="38">
        <v>4017</v>
      </c>
      <c r="J7541" s="37">
        <v>8.2144969949999993</v>
      </c>
      <c r="K7541" s="37">
        <v>15.713982049</v>
      </c>
      <c r="L7541" s="37">
        <v>2.7417669260999999</v>
      </c>
      <c r="M7541" s="37">
        <v>4.1414137208000001</v>
      </c>
      <c r="N7541" s="37">
        <v>18.125131678999999</v>
      </c>
      <c r="O7541" s="37">
        <v>21.273893173000001</v>
      </c>
      <c r="P7541" s="37">
        <v>6.7842528315999999</v>
      </c>
      <c r="Q7541" s="37">
        <v>87.302163699999994</v>
      </c>
      <c r="R7541" s="38">
        <v>106140</v>
      </c>
      <c r="S7541" s="37">
        <v>3.25393</v>
      </c>
      <c r="T7541" s="38">
        <v>1</v>
      </c>
      <c r="U7541" s="38">
        <v>2</v>
      </c>
      <c r="V7541" s="38">
        <v>1</v>
      </c>
    </row>
    <row r="7542" spans="1:22" ht="13.5" customHeight="1" x14ac:dyDescent="0.2">
      <c r="A7542" s="32" t="s">
        <v>7538</v>
      </c>
      <c r="B7542" s="32" t="s">
        <v>15294</v>
      </c>
      <c r="C7542" s="32" t="s">
        <v>18169</v>
      </c>
      <c r="D7542" s="37">
        <v>8.5540430000000001</v>
      </c>
      <c r="E7542" s="39">
        <v>1312.02</v>
      </c>
      <c r="F7542" s="39">
        <v>3759</v>
      </c>
      <c r="G7542" s="39">
        <v>6703.41</v>
      </c>
      <c r="H7542" s="38">
        <v>4</v>
      </c>
      <c r="I7542" s="38">
        <v>7368</v>
      </c>
      <c r="J7542" s="37">
        <v>15.528195983</v>
      </c>
      <c r="K7542" s="37">
        <v>21.102158923000001</v>
      </c>
      <c r="L7542" s="37">
        <v>9.6114571855000008</v>
      </c>
      <c r="M7542" s="37">
        <v>6.3111511933999997</v>
      </c>
      <c r="N7542" s="37">
        <v>24.162969448999998</v>
      </c>
      <c r="O7542" s="37">
        <v>19.210761907999998</v>
      </c>
      <c r="P7542" s="37">
        <v>6.8027517386999996</v>
      </c>
      <c r="Q7542" s="37">
        <v>95.925564399999999</v>
      </c>
      <c r="R7542" s="38">
        <v>242171</v>
      </c>
      <c r="S7542" s="37">
        <v>3.25393</v>
      </c>
      <c r="T7542" s="38">
        <v>3</v>
      </c>
      <c r="U7542" s="38">
        <v>4</v>
      </c>
      <c r="V7542" s="38">
        <v>0</v>
      </c>
    </row>
    <row r="7543" spans="1:22" ht="13.5" customHeight="1" x14ac:dyDescent="0.2">
      <c r="A7543" s="32" t="s">
        <v>7539</v>
      </c>
      <c r="B7543" s="32" t="s">
        <v>15295</v>
      </c>
      <c r="C7543" s="32" t="s">
        <v>18169</v>
      </c>
      <c r="D7543" s="37">
        <v>8.0673580000000005</v>
      </c>
      <c r="E7543" s="39">
        <v>972.99</v>
      </c>
      <c r="F7543" s="39">
        <v>3185</v>
      </c>
      <c r="G7543" s="39">
        <v>5993.1</v>
      </c>
      <c r="H7543" s="38">
        <v>5</v>
      </c>
      <c r="I7543" s="38">
        <v>6557</v>
      </c>
      <c r="J7543" s="37">
        <v>9.9036310496999995</v>
      </c>
      <c r="K7543" s="37">
        <v>16.798608068</v>
      </c>
      <c r="L7543" s="37">
        <v>5.7159025651000004</v>
      </c>
      <c r="M7543" s="37">
        <v>2.8936276071</v>
      </c>
      <c r="N7543" s="37">
        <v>11.454696575</v>
      </c>
      <c r="O7543" s="37">
        <v>15.414149054999999</v>
      </c>
      <c r="P7543" s="37">
        <v>6.8279704797000003</v>
      </c>
      <c r="Q7543" s="37">
        <v>88.041095600000006</v>
      </c>
      <c r="R7543" s="38">
        <v>171053</v>
      </c>
      <c r="S7543" s="37">
        <v>3.25393</v>
      </c>
      <c r="T7543" s="38">
        <v>3</v>
      </c>
      <c r="U7543" s="38">
        <v>5</v>
      </c>
      <c r="V7543" s="38">
        <v>0</v>
      </c>
    </row>
    <row r="7544" spans="1:22" ht="13.5" customHeight="1" x14ac:dyDescent="0.2">
      <c r="A7544" s="32" t="s">
        <v>7540</v>
      </c>
      <c r="B7544" s="32" t="s">
        <v>15296</v>
      </c>
      <c r="C7544" s="32" t="s">
        <v>18169</v>
      </c>
      <c r="D7544" s="37">
        <v>3.6666560000000001</v>
      </c>
      <c r="E7544" s="39">
        <v>2779.95</v>
      </c>
      <c r="F7544" s="39">
        <v>7812</v>
      </c>
      <c r="G7544" s="39">
        <v>14071.67</v>
      </c>
      <c r="H7544" s="38">
        <v>8</v>
      </c>
      <c r="I7544" s="38">
        <v>15282</v>
      </c>
      <c r="J7544" s="37">
        <v>7.6886026663999996</v>
      </c>
      <c r="K7544" s="37">
        <v>12.292997679999999</v>
      </c>
      <c r="L7544" s="37">
        <v>0.88738454010000001</v>
      </c>
      <c r="M7544" s="37">
        <v>6.6890164635999998</v>
      </c>
      <c r="N7544" s="37">
        <v>15.463607836</v>
      </c>
      <c r="O7544" s="37">
        <v>8.5300482159000008</v>
      </c>
      <c r="P7544" s="37">
        <v>6.9</v>
      </c>
      <c r="Q7544" s="37">
        <v>88.913945999999996</v>
      </c>
      <c r="R7544" s="38">
        <v>484275</v>
      </c>
      <c r="S7544" s="37">
        <v>3.25393</v>
      </c>
      <c r="T7544" s="38">
        <v>3</v>
      </c>
      <c r="U7544" s="38">
        <v>8</v>
      </c>
      <c r="V7544" s="38">
        <v>2</v>
      </c>
    </row>
    <row r="7545" spans="1:22" ht="13.5" customHeight="1" x14ac:dyDescent="0.2">
      <c r="A7545" s="32" t="s">
        <v>7541</v>
      </c>
      <c r="B7545" s="32" t="s">
        <v>15297</v>
      </c>
      <c r="C7545" s="32" t="s">
        <v>18169</v>
      </c>
      <c r="D7545" s="37">
        <v>8.6904199999999996</v>
      </c>
      <c r="E7545" s="39">
        <v>640.99</v>
      </c>
      <c r="F7545" s="39">
        <v>1850</v>
      </c>
      <c r="G7545" s="39">
        <v>3564.52</v>
      </c>
      <c r="H7545" s="38">
        <v>2</v>
      </c>
      <c r="I7545" s="38">
        <v>3805</v>
      </c>
      <c r="J7545" s="37">
        <v>8.9011385433000001</v>
      </c>
      <c r="K7545" s="37">
        <v>15.855013944</v>
      </c>
      <c r="L7545" s="37">
        <v>6.1224366414000002</v>
      </c>
      <c r="M7545" s="37">
        <v>3.4887371939</v>
      </c>
      <c r="N7545" s="37">
        <v>13.819046416999999</v>
      </c>
      <c r="O7545" s="37">
        <v>13.914430595000001</v>
      </c>
      <c r="P7545" s="37">
        <v>6.8286089239000001</v>
      </c>
      <c r="Q7545" s="37">
        <v>88.535337900000002</v>
      </c>
      <c r="R7545" s="38">
        <v>95477</v>
      </c>
      <c r="S7545" s="37">
        <v>3.25393</v>
      </c>
      <c r="T7545" s="38">
        <v>0</v>
      </c>
      <c r="U7545" s="38">
        <v>2</v>
      </c>
      <c r="V7545" s="38">
        <v>1</v>
      </c>
    </row>
    <row r="7546" spans="1:22" ht="13.5" customHeight="1" x14ac:dyDescent="0.2">
      <c r="A7546" s="32" t="s">
        <v>7542</v>
      </c>
      <c r="B7546" s="32" t="s">
        <v>15298</v>
      </c>
      <c r="C7546" s="32" t="s">
        <v>18169</v>
      </c>
      <c r="D7546" s="37">
        <v>1.4005270000000001</v>
      </c>
      <c r="E7546" s="39">
        <v>505.02</v>
      </c>
      <c r="F7546" s="39">
        <v>2921</v>
      </c>
      <c r="G7546" s="39">
        <v>2897.48</v>
      </c>
      <c r="H7546" s="38">
        <v>4</v>
      </c>
      <c r="I7546" s="38">
        <v>5906</v>
      </c>
      <c r="J7546" s="37">
        <v>45.850388412999997</v>
      </c>
      <c r="K7546" s="37">
        <v>40.067422970999999</v>
      </c>
      <c r="L7546" s="37">
        <v>22.940258354000001</v>
      </c>
      <c r="M7546" s="37">
        <v>6.2364466817000004</v>
      </c>
      <c r="N7546" s="37">
        <v>26.897375507</v>
      </c>
      <c r="O7546" s="37">
        <v>32.787709012000001</v>
      </c>
      <c r="P7546" s="37">
        <v>6.8229827490000003</v>
      </c>
      <c r="Q7546" s="37">
        <v>61.232856699999999</v>
      </c>
      <c r="R7546" s="38">
        <v>267036</v>
      </c>
      <c r="S7546" s="37">
        <v>3.25393</v>
      </c>
      <c r="T7546" s="38">
        <v>2</v>
      </c>
      <c r="U7546" s="38">
        <v>0</v>
      </c>
      <c r="V7546" s="38">
        <v>2</v>
      </c>
    </row>
    <row r="7547" spans="1:22" ht="13.5" customHeight="1" x14ac:dyDescent="0.2">
      <c r="A7547" s="32" t="s">
        <v>7543</v>
      </c>
      <c r="B7547" s="32" t="s">
        <v>15299</v>
      </c>
      <c r="C7547" s="32" t="s">
        <v>18169</v>
      </c>
      <c r="D7547" s="37">
        <v>2.314479</v>
      </c>
      <c r="E7547" s="39">
        <v>236</v>
      </c>
      <c r="F7547" s="39">
        <v>830</v>
      </c>
      <c r="G7547" s="39">
        <v>1585.23</v>
      </c>
      <c r="H7547" s="38">
        <v>1</v>
      </c>
      <c r="I7547" s="38">
        <v>1704</v>
      </c>
      <c r="J7547" s="37">
        <v>8.0078444074000004</v>
      </c>
      <c r="K7547" s="37">
        <v>17.687601072</v>
      </c>
      <c r="L7547" s="37">
        <v>3.4604985177000001</v>
      </c>
      <c r="M7547" s="37">
        <v>1.4723613601000001</v>
      </c>
      <c r="N7547" s="37">
        <v>7.2589253396000002</v>
      </c>
      <c r="O7547" s="37">
        <v>23.8433344</v>
      </c>
      <c r="P7547" s="37">
        <v>6.9</v>
      </c>
      <c r="Q7547" s="37" t="s">
        <v>15680</v>
      </c>
      <c r="R7547" s="38">
        <v>73091</v>
      </c>
      <c r="S7547" s="37">
        <v>3.25393</v>
      </c>
      <c r="T7547" s="38">
        <v>0</v>
      </c>
      <c r="U7547" s="38">
        <v>1</v>
      </c>
      <c r="V7547" s="38">
        <v>0</v>
      </c>
    </row>
    <row r="7548" spans="1:22" ht="13.5" customHeight="1" x14ac:dyDescent="0.2">
      <c r="A7548" s="32" t="s">
        <v>7544</v>
      </c>
      <c r="B7548" s="32" t="s">
        <v>15300</v>
      </c>
      <c r="C7548" s="32" t="s">
        <v>18169</v>
      </c>
      <c r="D7548" s="37">
        <v>4.0658399999999997</v>
      </c>
      <c r="E7548" s="39">
        <v>92</v>
      </c>
      <c r="F7548" s="39">
        <v>861</v>
      </c>
      <c r="G7548" s="39">
        <v>954.61</v>
      </c>
      <c r="H7548" s="38">
        <v>2</v>
      </c>
      <c r="I7548" s="38">
        <v>1976</v>
      </c>
      <c r="J7548" s="37">
        <v>43.951227686999999</v>
      </c>
      <c r="K7548" s="37">
        <v>41.578683787000003</v>
      </c>
      <c r="L7548" s="37">
        <v>19.688804847</v>
      </c>
      <c r="M7548" s="37">
        <v>5.3859723417999996</v>
      </c>
      <c r="N7548" s="37">
        <v>19.421520444999999</v>
      </c>
      <c r="O7548" s="37">
        <v>24.196240301</v>
      </c>
      <c r="P7548" s="37">
        <v>6.9</v>
      </c>
      <c r="Q7548" s="37" t="s">
        <v>15680</v>
      </c>
      <c r="R7548" s="38">
        <v>53728</v>
      </c>
      <c r="S7548" s="37">
        <v>3.25393</v>
      </c>
      <c r="T7548" s="38">
        <v>0</v>
      </c>
      <c r="U7548" s="38">
        <v>1</v>
      </c>
      <c r="V7548" s="38">
        <v>1</v>
      </c>
    </row>
    <row r="7549" spans="1:22" ht="13.5" customHeight="1" x14ac:dyDescent="0.2">
      <c r="A7549" s="32" t="s">
        <v>7545</v>
      </c>
      <c r="B7549" s="32" t="s">
        <v>15301</v>
      </c>
      <c r="C7549" s="32" t="s">
        <v>18169</v>
      </c>
      <c r="D7549" s="37">
        <v>6.8980439999999996</v>
      </c>
      <c r="E7549" s="39">
        <v>715.98</v>
      </c>
      <c r="F7549" s="39">
        <v>2393</v>
      </c>
      <c r="G7549" s="39">
        <v>4252.1000000000004</v>
      </c>
      <c r="H7549" s="38">
        <v>3</v>
      </c>
      <c r="I7549" s="38">
        <v>4582</v>
      </c>
      <c r="J7549" s="37">
        <v>10.103120835</v>
      </c>
      <c r="K7549" s="37">
        <v>17.238285530999999</v>
      </c>
      <c r="L7549" s="37">
        <v>5.9484108890999998</v>
      </c>
      <c r="M7549" s="37">
        <v>4.2865515796000002</v>
      </c>
      <c r="N7549" s="37">
        <v>16.050315529999999</v>
      </c>
      <c r="O7549" s="37">
        <v>13.788755727</v>
      </c>
      <c r="P7549" s="37">
        <v>7.0297692308000004</v>
      </c>
      <c r="Q7549" s="37">
        <v>94.842462600000005</v>
      </c>
      <c r="R7549" s="38">
        <v>148469</v>
      </c>
      <c r="S7549" s="37">
        <v>3.25393</v>
      </c>
      <c r="T7549" s="38">
        <v>2</v>
      </c>
      <c r="U7549" s="38">
        <v>3</v>
      </c>
      <c r="V7549" s="38">
        <v>0</v>
      </c>
    </row>
    <row r="7550" spans="1:22" ht="13.5" customHeight="1" x14ac:dyDescent="0.2">
      <c r="A7550" s="32" t="s">
        <v>7546</v>
      </c>
      <c r="B7550" s="32" t="s">
        <v>15300</v>
      </c>
      <c r="C7550" s="32" t="s">
        <v>18169</v>
      </c>
      <c r="D7550" s="37">
        <v>14.38087</v>
      </c>
      <c r="E7550" s="39">
        <v>906.02</v>
      </c>
      <c r="F7550" s="39">
        <v>2444</v>
      </c>
      <c r="G7550" s="39">
        <v>4709.28</v>
      </c>
      <c r="H7550" s="38">
        <v>3</v>
      </c>
      <c r="I7550" s="38">
        <v>5012</v>
      </c>
      <c r="J7550" s="37">
        <v>13.794409258</v>
      </c>
      <c r="K7550" s="37">
        <v>20.202516446000001</v>
      </c>
      <c r="L7550" s="37">
        <v>10.543770514</v>
      </c>
      <c r="M7550" s="37">
        <v>5.3138613417</v>
      </c>
      <c r="N7550" s="37">
        <v>20.452569125</v>
      </c>
      <c r="O7550" s="37">
        <v>19.835196115999999</v>
      </c>
      <c r="P7550" s="37">
        <v>6.8013563501999998</v>
      </c>
      <c r="Q7550" s="37">
        <v>74.579289000000003</v>
      </c>
      <c r="R7550" s="38">
        <v>160285</v>
      </c>
      <c r="S7550" s="37">
        <v>3.25393</v>
      </c>
      <c r="T7550" s="38">
        <v>2</v>
      </c>
      <c r="U7550" s="38">
        <v>3</v>
      </c>
      <c r="V7550" s="38">
        <v>0</v>
      </c>
    </row>
    <row r="7551" spans="1:22" ht="13.5" customHeight="1" x14ac:dyDescent="0.2">
      <c r="A7551" s="32" t="s">
        <v>7547</v>
      </c>
      <c r="B7551" s="32" t="s">
        <v>15302</v>
      </c>
      <c r="C7551" s="32" t="s">
        <v>18169</v>
      </c>
      <c r="D7551" s="37">
        <v>4.75068</v>
      </c>
      <c r="E7551" s="39">
        <v>652.01</v>
      </c>
      <c r="F7551" s="39">
        <v>2288</v>
      </c>
      <c r="G7551" s="39">
        <v>3564.65</v>
      </c>
      <c r="H7551" s="38">
        <v>2</v>
      </c>
      <c r="I7551" s="38">
        <v>4421</v>
      </c>
      <c r="J7551" s="37">
        <v>23.815921535000001</v>
      </c>
      <c r="K7551" s="37">
        <v>27.631627915999999</v>
      </c>
      <c r="L7551" s="37">
        <v>18.813990052000001</v>
      </c>
      <c r="M7551" s="37">
        <v>11.867887709</v>
      </c>
      <c r="N7551" s="37">
        <v>35.841678885</v>
      </c>
      <c r="O7551" s="37">
        <v>35.141940507000001</v>
      </c>
      <c r="P7551" s="37">
        <v>6.8167743921000001</v>
      </c>
      <c r="Q7551" s="37">
        <v>89.794562799999994</v>
      </c>
      <c r="R7551" s="38">
        <v>106463</v>
      </c>
      <c r="S7551" s="37">
        <v>3.25393</v>
      </c>
      <c r="T7551" s="38">
        <v>1</v>
      </c>
      <c r="U7551" s="38">
        <v>2</v>
      </c>
      <c r="V7551" s="38">
        <v>0</v>
      </c>
    </row>
    <row r="7552" spans="1:22" ht="13.5" customHeight="1" x14ac:dyDescent="0.2">
      <c r="A7552" s="32" t="s">
        <v>7548</v>
      </c>
      <c r="B7552" s="32" t="s">
        <v>15303</v>
      </c>
      <c r="C7552" s="32" t="s">
        <v>18169</v>
      </c>
      <c r="D7552" s="37">
        <v>4.9969229999999998</v>
      </c>
      <c r="E7552" s="39">
        <v>456.01</v>
      </c>
      <c r="F7552" s="39">
        <v>1352</v>
      </c>
      <c r="G7552" s="39">
        <v>2695.82</v>
      </c>
      <c r="H7552" s="38">
        <v>1</v>
      </c>
      <c r="I7552" s="38">
        <v>2838</v>
      </c>
      <c r="J7552" s="37">
        <v>5.0572466245000003</v>
      </c>
      <c r="K7552" s="37">
        <v>12.006623056</v>
      </c>
      <c r="L7552" s="37">
        <v>4.8891782992000001</v>
      </c>
      <c r="M7552" s="37">
        <v>2.0872339535000002</v>
      </c>
      <c r="N7552" s="37">
        <v>8.4764583761000001</v>
      </c>
      <c r="O7552" s="37">
        <v>14.595961919000001</v>
      </c>
      <c r="P7552" s="37">
        <v>6.7698727015999998</v>
      </c>
      <c r="Q7552" s="37" t="s">
        <v>15680</v>
      </c>
      <c r="R7552" s="38">
        <v>89689</v>
      </c>
      <c r="S7552" s="37">
        <v>3.25393</v>
      </c>
      <c r="T7552" s="38">
        <v>1</v>
      </c>
      <c r="U7552" s="38">
        <v>1</v>
      </c>
      <c r="V7552" s="38">
        <v>0</v>
      </c>
    </row>
    <row r="7553" spans="1:22" ht="13.5" customHeight="1" x14ac:dyDescent="0.2">
      <c r="A7553" s="32" t="s">
        <v>7549</v>
      </c>
      <c r="B7553" s="32" t="s">
        <v>15304</v>
      </c>
      <c r="C7553" s="32" t="s">
        <v>18169</v>
      </c>
      <c r="D7553" s="37">
        <v>7.1184329999999996</v>
      </c>
      <c r="E7553" s="39">
        <v>552.01</v>
      </c>
      <c r="F7553" s="39">
        <v>2181</v>
      </c>
      <c r="G7553" s="39">
        <v>3967.26</v>
      </c>
      <c r="H7553" s="38">
        <v>4</v>
      </c>
      <c r="I7553" s="38">
        <v>4259</v>
      </c>
      <c r="J7553" s="37">
        <v>10.403384604999999</v>
      </c>
      <c r="K7553" s="37">
        <v>16.965266030999999</v>
      </c>
      <c r="L7553" s="37">
        <v>6.464467945</v>
      </c>
      <c r="M7553" s="37">
        <v>3.7974333581000002</v>
      </c>
      <c r="N7553" s="37">
        <v>14.786453072</v>
      </c>
      <c r="O7553" s="37">
        <v>14.160060275999999</v>
      </c>
      <c r="P7553" s="37">
        <v>6.8019512195000003</v>
      </c>
      <c r="Q7553" s="37">
        <v>89.143632199999999</v>
      </c>
      <c r="R7553" s="38">
        <v>97242</v>
      </c>
      <c r="S7553" s="37">
        <v>3.25393</v>
      </c>
      <c r="T7553" s="38">
        <v>2</v>
      </c>
      <c r="U7553" s="38">
        <v>3</v>
      </c>
      <c r="V7553" s="38">
        <v>0</v>
      </c>
    </row>
    <row r="7554" spans="1:22" ht="13.5" customHeight="1" x14ac:dyDescent="0.2">
      <c r="A7554" s="32" t="s">
        <v>7550</v>
      </c>
      <c r="B7554" s="32" t="s">
        <v>15305</v>
      </c>
      <c r="C7554" s="32" t="s">
        <v>18104</v>
      </c>
      <c r="D7554" s="37">
        <v>8.7048609999999993</v>
      </c>
      <c r="E7554" s="39">
        <v>1092.98</v>
      </c>
      <c r="F7554" s="39">
        <v>2914</v>
      </c>
      <c r="G7554" s="39">
        <v>5726.79</v>
      </c>
      <c r="H7554" s="38">
        <v>3</v>
      </c>
      <c r="I7554" s="38">
        <v>5794</v>
      </c>
      <c r="J7554" s="37">
        <v>16.734258894</v>
      </c>
      <c r="K7554" s="37">
        <v>23.453705887999998</v>
      </c>
      <c r="L7554" s="37">
        <v>17.485365904999998</v>
      </c>
      <c r="M7554" s="37">
        <v>8.3964582720000003</v>
      </c>
      <c r="N7554" s="37">
        <v>17.049932564999999</v>
      </c>
      <c r="O7554" s="37">
        <v>11.956233093</v>
      </c>
      <c r="P7554" s="37">
        <v>8.5057267125999996</v>
      </c>
      <c r="Q7554" s="37">
        <v>79.848467499999998</v>
      </c>
      <c r="R7554" s="38">
        <v>143435</v>
      </c>
      <c r="S7554" s="37">
        <v>1.43757</v>
      </c>
      <c r="T7554" s="38">
        <v>2</v>
      </c>
      <c r="U7554" s="38">
        <v>0</v>
      </c>
      <c r="V7554" s="38">
        <v>1</v>
      </c>
    </row>
    <row r="7555" spans="1:22" ht="13.5" customHeight="1" x14ac:dyDescent="0.2">
      <c r="A7555" s="32" t="s">
        <v>7551</v>
      </c>
      <c r="B7555" s="32" t="s">
        <v>15306</v>
      </c>
      <c r="C7555" s="32" t="s">
        <v>18104</v>
      </c>
      <c r="D7555" s="37">
        <v>0.643181</v>
      </c>
      <c r="E7555" s="39">
        <v>958</v>
      </c>
      <c r="F7555" s="39">
        <v>2632</v>
      </c>
      <c r="G7555" s="39">
        <v>5086.3900000000003</v>
      </c>
      <c r="H7555" s="38">
        <v>4</v>
      </c>
      <c r="I7555" s="38">
        <v>5204</v>
      </c>
      <c r="J7555" s="37">
        <v>12.319262669</v>
      </c>
      <c r="K7555" s="37">
        <v>22.066611016</v>
      </c>
      <c r="L7555" s="37">
        <v>13.501593722999999</v>
      </c>
      <c r="M7555" s="37">
        <v>10.610812071</v>
      </c>
      <c r="N7555" s="37">
        <v>14.382884195999999</v>
      </c>
      <c r="O7555" s="37">
        <v>8.9873618504999992</v>
      </c>
      <c r="P7555" s="37">
        <v>8.7724717988999998</v>
      </c>
      <c r="Q7555" s="37">
        <v>69.621425900000006</v>
      </c>
      <c r="R7555" s="38">
        <v>208963</v>
      </c>
      <c r="S7555" s="37">
        <v>1.43757</v>
      </c>
      <c r="T7555" s="38">
        <v>1</v>
      </c>
      <c r="U7555" s="38">
        <v>2</v>
      </c>
      <c r="V7555" s="38">
        <v>2</v>
      </c>
    </row>
    <row r="7556" spans="1:22" ht="13.5" customHeight="1" x14ac:dyDescent="0.2">
      <c r="A7556" s="32" t="s">
        <v>7552</v>
      </c>
      <c r="B7556" s="32" t="s">
        <v>15307</v>
      </c>
      <c r="C7556" s="32" t="s">
        <v>18104</v>
      </c>
      <c r="D7556" s="37">
        <v>5.1535219999999997</v>
      </c>
      <c r="E7556" s="39">
        <v>1340.99</v>
      </c>
      <c r="F7556" s="39">
        <v>4038</v>
      </c>
      <c r="G7556" s="39">
        <v>7700.43</v>
      </c>
      <c r="H7556" s="38">
        <v>7</v>
      </c>
      <c r="I7556" s="38">
        <v>8054</v>
      </c>
      <c r="J7556" s="37">
        <v>33.451405112000003</v>
      </c>
      <c r="K7556" s="37">
        <v>40.166858283000003</v>
      </c>
      <c r="L7556" s="37">
        <v>35.658421566999998</v>
      </c>
      <c r="M7556" s="37">
        <v>5.8476368277999997</v>
      </c>
      <c r="N7556" s="37">
        <v>30.173690382</v>
      </c>
      <c r="O7556" s="37">
        <v>17.685519707000001</v>
      </c>
      <c r="P7556" s="37">
        <v>8.7617410388000003</v>
      </c>
      <c r="Q7556" s="37">
        <v>82.634072500000002</v>
      </c>
      <c r="R7556" s="38">
        <v>279299</v>
      </c>
      <c r="S7556" s="37">
        <v>1.43757</v>
      </c>
      <c r="T7556" s="38">
        <v>4</v>
      </c>
      <c r="U7556" s="38">
        <v>6</v>
      </c>
      <c r="V7556" s="38">
        <v>2</v>
      </c>
    </row>
    <row r="7557" spans="1:22" ht="13.5" customHeight="1" x14ac:dyDescent="0.2">
      <c r="A7557" s="32" t="s">
        <v>7553</v>
      </c>
      <c r="B7557" s="32" t="s">
        <v>15308</v>
      </c>
      <c r="C7557" s="32" t="s">
        <v>18104</v>
      </c>
      <c r="D7557" s="37">
        <v>7.7625330000000003</v>
      </c>
      <c r="E7557" s="39">
        <v>1597.04</v>
      </c>
      <c r="F7557" s="39">
        <v>3963</v>
      </c>
      <c r="G7557" s="39">
        <v>7883.14</v>
      </c>
      <c r="H7557" s="38">
        <v>5</v>
      </c>
      <c r="I7557" s="38">
        <v>8035</v>
      </c>
      <c r="J7557" s="37">
        <v>20.624391262</v>
      </c>
      <c r="K7557" s="37">
        <v>30.018379127999999</v>
      </c>
      <c r="L7557" s="37">
        <v>27.699537043999999</v>
      </c>
      <c r="M7557" s="37">
        <v>7.4284725593000003</v>
      </c>
      <c r="N7557" s="37">
        <v>17.217348608999998</v>
      </c>
      <c r="O7557" s="37">
        <v>13.379332979999999</v>
      </c>
      <c r="P7557" s="37">
        <v>7.5840228244999999</v>
      </c>
      <c r="Q7557" s="37">
        <v>71.848512099999994</v>
      </c>
      <c r="R7557" s="38">
        <v>228388</v>
      </c>
      <c r="S7557" s="37">
        <v>1.43757</v>
      </c>
      <c r="T7557" s="38">
        <v>1</v>
      </c>
      <c r="U7557" s="38">
        <v>1</v>
      </c>
      <c r="V7557" s="38">
        <v>1</v>
      </c>
    </row>
    <row r="7558" spans="1:22" ht="13.5" customHeight="1" x14ac:dyDescent="0.2">
      <c r="A7558" s="32" t="s">
        <v>7554</v>
      </c>
      <c r="B7558" s="32" t="s">
        <v>15309</v>
      </c>
      <c r="C7558" s="32" t="s">
        <v>18104</v>
      </c>
      <c r="D7558" s="37">
        <v>11.866</v>
      </c>
      <c r="E7558" s="39">
        <v>728</v>
      </c>
      <c r="F7558" s="39">
        <v>1981</v>
      </c>
      <c r="G7558" s="39">
        <v>3794.07</v>
      </c>
      <c r="H7558" s="38">
        <v>2</v>
      </c>
      <c r="I7558" s="38">
        <v>3881</v>
      </c>
      <c r="J7558" s="37">
        <v>17.513504144999999</v>
      </c>
      <c r="K7558" s="37">
        <v>27.238832250000002</v>
      </c>
      <c r="L7558" s="37">
        <v>27.441559013999999</v>
      </c>
      <c r="M7558" s="37">
        <v>5.8695916937000003</v>
      </c>
      <c r="N7558" s="37">
        <v>23.064090552</v>
      </c>
      <c r="O7558" s="37">
        <v>7.3826992892999996</v>
      </c>
      <c r="P7558" s="37">
        <v>8.7127877238</v>
      </c>
      <c r="Q7558" s="37">
        <v>93.370480400000005</v>
      </c>
      <c r="R7558" s="38">
        <v>104865</v>
      </c>
      <c r="S7558" s="37">
        <v>1.43757</v>
      </c>
      <c r="T7558" s="38">
        <v>2</v>
      </c>
      <c r="U7558" s="38">
        <v>1</v>
      </c>
      <c r="V7558" s="38">
        <v>0</v>
      </c>
    </row>
    <row r="7559" spans="1:22" ht="13.5" customHeight="1" x14ac:dyDescent="0.2">
      <c r="A7559" s="32" t="s">
        <v>7555</v>
      </c>
      <c r="B7559" s="32" t="s">
        <v>15310</v>
      </c>
      <c r="C7559" s="32" t="s">
        <v>18104</v>
      </c>
      <c r="D7559" s="37">
        <v>5.218089</v>
      </c>
      <c r="E7559" s="39">
        <v>1226.01</v>
      </c>
      <c r="F7559" s="39">
        <v>3309</v>
      </c>
      <c r="G7559" s="39">
        <v>6450.19</v>
      </c>
      <c r="H7559" s="38">
        <v>3</v>
      </c>
      <c r="I7559" s="38">
        <v>6649</v>
      </c>
      <c r="J7559" s="37">
        <v>35.775559162999997</v>
      </c>
      <c r="K7559" s="37">
        <v>41.581522939999999</v>
      </c>
      <c r="L7559" s="37">
        <v>42.280245217000001</v>
      </c>
      <c r="M7559" s="37">
        <v>7.8007773451000002</v>
      </c>
      <c r="N7559" s="37">
        <v>29.220806298999999</v>
      </c>
      <c r="O7559" s="37">
        <v>18.262206221</v>
      </c>
      <c r="P7559" s="37">
        <v>8.7421880854000005</v>
      </c>
      <c r="Q7559" s="37">
        <v>79.606382100000005</v>
      </c>
      <c r="R7559" s="38">
        <v>234573</v>
      </c>
      <c r="S7559" s="37">
        <v>1.43757</v>
      </c>
      <c r="T7559" s="38">
        <v>0</v>
      </c>
      <c r="U7559" s="38">
        <v>0</v>
      </c>
      <c r="V7559" s="38">
        <v>0</v>
      </c>
    </row>
    <row r="7560" spans="1:22" ht="13.5" customHeight="1" x14ac:dyDescent="0.2">
      <c r="A7560" s="32" t="s">
        <v>7556</v>
      </c>
      <c r="B7560" s="32" t="s">
        <v>15311</v>
      </c>
      <c r="C7560" s="32" t="s">
        <v>18104</v>
      </c>
      <c r="D7560" s="37">
        <v>7.191262</v>
      </c>
      <c r="E7560" s="39">
        <v>982.98</v>
      </c>
      <c r="F7560" s="39">
        <v>3633</v>
      </c>
      <c r="G7560" s="39">
        <v>6951.88</v>
      </c>
      <c r="H7560" s="38">
        <v>6</v>
      </c>
      <c r="I7560" s="38">
        <v>7231</v>
      </c>
      <c r="J7560" s="37">
        <v>33.418291123000003</v>
      </c>
      <c r="K7560" s="37">
        <v>42.863594067999998</v>
      </c>
      <c r="L7560" s="37">
        <v>35.821848762000002</v>
      </c>
      <c r="M7560" s="37">
        <v>10.151029872000001</v>
      </c>
      <c r="N7560" s="37">
        <v>32.963314464</v>
      </c>
      <c r="O7560" s="37">
        <v>20.940899474999998</v>
      </c>
      <c r="P7560" s="37">
        <v>8.7974024608000008</v>
      </c>
      <c r="Q7560" s="37">
        <v>72.322716400000004</v>
      </c>
      <c r="R7560" s="38">
        <v>191414</v>
      </c>
      <c r="S7560" s="37">
        <v>1.43757</v>
      </c>
      <c r="T7560" s="38">
        <v>2</v>
      </c>
      <c r="U7560" s="38">
        <v>4</v>
      </c>
      <c r="V7560" s="38">
        <v>2</v>
      </c>
    </row>
    <row r="7561" spans="1:22" ht="13.5" customHeight="1" x14ac:dyDescent="0.2">
      <c r="A7561" s="32" t="s">
        <v>7557</v>
      </c>
      <c r="B7561" s="32" t="s">
        <v>15312</v>
      </c>
      <c r="C7561" s="32" t="s">
        <v>18104</v>
      </c>
      <c r="D7561" s="37">
        <v>1.239771</v>
      </c>
      <c r="E7561" s="39">
        <v>1898.04</v>
      </c>
      <c r="F7561" s="39">
        <v>4584</v>
      </c>
      <c r="G7561" s="39">
        <v>8958.36</v>
      </c>
      <c r="H7561" s="38">
        <v>5</v>
      </c>
      <c r="I7561" s="38">
        <v>9130</v>
      </c>
      <c r="J7561" s="37">
        <v>26.044135988000001</v>
      </c>
      <c r="K7561" s="37">
        <v>33.643918601000003</v>
      </c>
      <c r="L7561" s="37">
        <v>31.718139059999999</v>
      </c>
      <c r="M7561" s="37">
        <v>7.9553010908999999</v>
      </c>
      <c r="N7561" s="37">
        <v>23.861866481</v>
      </c>
      <c r="O7561" s="37">
        <v>14.391452989999999</v>
      </c>
      <c r="P7561" s="37">
        <v>8.8218330133999991</v>
      </c>
      <c r="Q7561" s="37">
        <v>83.150811300000001</v>
      </c>
      <c r="R7561" s="38">
        <v>278191</v>
      </c>
      <c r="S7561" s="37">
        <v>1.43757</v>
      </c>
      <c r="T7561" s="38">
        <v>1</v>
      </c>
      <c r="U7561" s="38">
        <v>5</v>
      </c>
      <c r="V7561" s="38">
        <v>1</v>
      </c>
    </row>
    <row r="7562" spans="1:22" ht="13.5" customHeight="1" x14ac:dyDescent="0.2">
      <c r="A7562" s="32" t="s">
        <v>7558</v>
      </c>
      <c r="B7562" s="32" t="s">
        <v>15313</v>
      </c>
      <c r="C7562" s="32" t="s">
        <v>18104</v>
      </c>
      <c r="D7562" s="37">
        <v>4.3688140000000004</v>
      </c>
      <c r="E7562" s="39">
        <v>2429.0500000000002</v>
      </c>
      <c r="F7562" s="39">
        <v>6793</v>
      </c>
      <c r="G7562" s="39">
        <v>12955.58</v>
      </c>
      <c r="H7562" s="38">
        <v>7</v>
      </c>
      <c r="I7562" s="38">
        <v>13438</v>
      </c>
      <c r="J7562" s="37">
        <v>21.391572675999999</v>
      </c>
      <c r="K7562" s="37">
        <v>28.483087436999998</v>
      </c>
      <c r="L7562" s="37">
        <v>24.912343110999998</v>
      </c>
      <c r="M7562" s="37">
        <v>7.3658603869999997</v>
      </c>
      <c r="N7562" s="37">
        <v>23.975638389</v>
      </c>
      <c r="O7562" s="37">
        <v>12.77327086</v>
      </c>
      <c r="P7562" s="37">
        <v>8.7654421893999999</v>
      </c>
      <c r="Q7562" s="37">
        <v>79.254896500000001</v>
      </c>
      <c r="R7562" s="38">
        <v>541286</v>
      </c>
      <c r="S7562" s="37">
        <v>1.43757</v>
      </c>
      <c r="T7562" s="38">
        <v>3</v>
      </c>
      <c r="U7562" s="38">
        <v>6</v>
      </c>
      <c r="V7562" s="38">
        <v>1</v>
      </c>
    </row>
    <row r="7563" spans="1:22" ht="13.5" customHeight="1" x14ac:dyDescent="0.2">
      <c r="A7563" s="32" t="s">
        <v>7559</v>
      </c>
      <c r="B7563" s="32" t="s">
        <v>15314</v>
      </c>
      <c r="C7563" s="32" t="s">
        <v>18104</v>
      </c>
      <c r="D7563" s="37">
        <v>6.6051270000000004</v>
      </c>
      <c r="E7563" s="39">
        <v>1279.97</v>
      </c>
      <c r="F7563" s="39">
        <v>3820</v>
      </c>
      <c r="G7563" s="39">
        <v>7444.18</v>
      </c>
      <c r="H7563" s="38">
        <v>6</v>
      </c>
      <c r="I7563" s="38">
        <v>7676</v>
      </c>
      <c r="J7563" s="37">
        <v>30.335305606999999</v>
      </c>
      <c r="K7563" s="37">
        <v>39.883856096000002</v>
      </c>
      <c r="L7563" s="37">
        <v>29.207841403</v>
      </c>
      <c r="M7563" s="37">
        <v>6.9426588489999999</v>
      </c>
      <c r="N7563" s="37">
        <v>23.988637377</v>
      </c>
      <c r="O7563" s="37">
        <v>19.54762539</v>
      </c>
      <c r="P7563" s="37">
        <v>8.7540044833999993</v>
      </c>
      <c r="Q7563" s="37">
        <v>83.726814200000007</v>
      </c>
      <c r="R7563" s="38">
        <v>236624</v>
      </c>
      <c r="S7563" s="37">
        <v>1.43757</v>
      </c>
      <c r="T7563" s="38">
        <v>2</v>
      </c>
      <c r="U7563" s="38">
        <v>6</v>
      </c>
      <c r="V7563" s="38">
        <v>1</v>
      </c>
    </row>
    <row r="7564" spans="1:22" ht="13.5" customHeight="1" x14ac:dyDescent="0.2">
      <c r="A7564" s="32" t="s">
        <v>7560</v>
      </c>
      <c r="B7564" s="32" t="s">
        <v>15315</v>
      </c>
      <c r="C7564" s="32" t="s">
        <v>18104</v>
      </c>
      <c r="D7564" s="37">
        <v>4.8138839999999998</v>
      </c>
      <c r="E7564" s="39">
        <v>1017.99</v>
      </c>
      <c r="F7564" s="39">
        <v>2596</v>
      </c>
      <c r="G7564" s="39">
        <v>4985.58</v>
      </c>
      <c r="H7564" s="38">
        <v>2</v>
      </c>
      <c r="I7564" s="38">
        <v>5092</v>
      </c>
      <c r="J7564" s="37">
        <v>22.942915829</v>
      </c>
      <c r="K7564" s="37">
        <v>27.944948646</v>
      </c>
      <c r="L7564" s="37">
        <v>28.227821183</v>
      </c>
      <c r="M7564" s="37">
        <v>6.6784252663999997</v>
      </c>
      <c r="N7564" s="37">
        <v>26.231761461000001</v>
      </c>
      <c r="O7564" s="37">
        <v>11.669664314</v>
      </c>
      <c r="P7564" s="37">
        <v>8.7600863663999995</v>
      </c>
      <c r="Q7564" s="37">
        <v>69.154213100000007</v>
      </c>
      <c r="R7564" s="38">
        <v>125163</v>
      </c>
      <c r="S7564" s="37">
        <v>1.43757</v>
      </c>
      <c r="T7564" s="38">
        <v>1</v>
      </c>
      <c r="U7564" s="38">
        <v>0</v>
      </c>
      <c r="V7564" s="38">
        <v>2</v>
      </c>
    </row>
    <row r="7565" spans="1:22" ht="13.5" customHeight="1" x14ac:dyDescent="0.2">
      <c r="A7565" s="32" t="s">
        <v>7561</v>
      </c>
      <c r="B7565" s="32" t="s">
        <v>15316</v>
      </c>
      <c r="C7565" s="32" t="s">
        <v>18104</v>
      </c>
      <c r="D7565" s="37">
        <v>4.0048089999999998</v>
      </c>
      <c r="E7565" s="39">
        <v>2319.9899999999998</v>
      </c>
      <c r="F7565" s="39">
        <v>5979</v>
      </c>
      <c r="G7565" s="39">
        <v>11471</v>
      </c>
      <c r="H7565" s="38">
        <v>7</v>
      </c>
      <c r="I7565" s="38">
        <v>11776</v>
      </c>
      <c r="J7565" s="37">
        <v>9.9804930944999999</v>
      </c>
      <c r="K7565" s="37">
        <v>15.771972935999999</v>
      </c>
      <c r="L7565" s="37">
        <v>11.145360834</v>
      </c>
      <c r="M7565" s="37">
        <v>14.409441912</v>
      </c>
      <c r="N7565" s="37">
        <v>6.8967131872999996</v>
      </c>
      <c r="O7565" s="37">
        <v>5.2310539711999997</v>
      </c>
      <c r="P7565" s="37">
        <v>8.6979003120999998</v>
      </c>
      <c r="Q7565" s="37">
        <v>81.899914699999997</v>
      </c>
      <c r="R7565" s="38">
        <v>324183</v>
      </c>
      <c r="S7565" s="37">
        <v>1.43757</v>
      </c>
      <c r="T7565" s="38">
        <v>3</v>
      </c>
      <c r="U7565" s="38">
        <v>5</v>
      </c>
      <c r="V7565" s="38">
        <v>1</v>
      </c>
    </row>
    <row r="7566" spans="1:22" ht="13.5" customHeight="1" x14ac:dyDescent="0.2">
      <c r="A7566" s="32" t="s">
        <v>7562</v>
      </c>
      <c r="B7566" s="32" t="s">
        <v>15317</v>
      </c>
      <c r="C7566" s="32" t="s">
        <v>18104</v>
      </c>
      <c r="D7566" s="37">
        <v>3.7011120000000002</v>
      </c>
      <c r="E7566" s="39">
        <v>1247</v>
      </c>
      <c r="F7566" s="39">
        <v>2657</v>
      </c>
      <c r="G7566" s="39">
        <v>5341.1</v>
      </c>
      <c r="H7566" s="38">
        <v>3</v>
      </c>
      <c r="I7566" s="38">
        <v>5439</v>
      </c>
      <c r="J7566" s="37">
        <v>18.155672841000001</v>
      </c>
      <c r="K7566" s="37">
        <v>26.982570731999999</v>
      </c>
      <c r="L7566" s="37">
        <v>19.07890003</v>
      </c>
      <c r="M7566" s="37">
        <v>11.066939917999999</v>
      </c>
      <c r="N7566" s="37">
        <v>14.808719338</v>
      </c>
      <c r="O7566" s="37">
        <v>7.8325377032999999</v>
      </c>
      <c r="P7566" s="37">
        <v>8.8081787520999999</v>
      </c>
      <c r="Q7566" s="37">
        <v>79.317585399999999</v>
      </c>
      <c r="R7566" s="38">
        <v>102098</v>
      </c>
      <c r="S7566" s="37">
        <v>1.43757</v>
      </c>
      <c r="T7566" s="38">
        <v>0</v>
      </c>
      <c r="U7566" s="38">
        <v>1</v>
      </c>
      <c r="V7566" s="38">
        <v>2</v>
      </c>
    </row>
    <row r="7567" spans="1:22" ht="13.5" customHeight="1" x14ac:dyDescent="0.2">
      <c r="A7567" s="32" t="s">
        <v>7563</v>
      </c>
      <c r="B7567" s="32" t="s">
        <v>15318</v>
      </c>
      <c r="C7567" s="32" t="s">
        <v>18104</v>
      </c>
      <c r="D7567" s="37">
        <v>3.5518800000000001</v>
      </c>
      <c r="E7567" s="39">
        <v>2685.98</v>
      </c>
      <c r="F7567" s="39">
        <v>8527</v>
      </c>
      <c r="G7567" s="39">
        <v>16320.33</v>
      </c>
      <c r="H7567" s="38">
        <v>10</v>
      </c>
      <c r="I7567" s="38">
        <v>16650</v>
      </c>
      <c r="J7567" s="37">
        <v>23.25063849</v>
      </c>
      <c r="K7567" s="37">
        <v>32.551753003999998</v>
      </c>
      <c r="L7567" s="37">
        <v>28.906055120000001</v>
      </c>
      <c r="M7567" s="37">
        <v>7.9805648951999997</v>
      </c>
      <c r="N7567" s="37">
        <v>19.283295744</v>
      </c>
      <c r="O7567" s="37">
        <v>12.465845846000001</v>
      </c>
      <c r="P7567" s="37">
        <v>8.8015465961999997</v>
      </c>
      <c r="Q7567" s="37">
        <v>82.615325200000001</v>
      </c>
      <c r="R7567" s="38">
        <v>514099</v>
      </c>
      <c r="S7567" s="37">
        <v>1.43757</v>
      </c>
      <c r="T7567" s="38">
        <v>7</v>
      </c>
      <c r="U7567" s="38">
        <v>10</v>
      </c>
      <c r="V7567" s="38">
        <v>0</v>
      </c>
    </row>
    <row r="7568" spans="1:22" ht="13.5" customHeight="1" x14ac:dyDescent="0.2">
      <c r="A7568" s="32" t="s">
        <v>7564</v>
      </c>
      <c r="B7568" s="32" t="s">
        <v>15319</v>
      </c>
      <c r="C7568" s="32" t="s">
        <v>18104</v>
      </c>
      <c r="D7568" s="37">
        <v>6.801679</v>
      </c>
      <c r="E7568" s="39">
        <v>2490.9699999999998</v>
      </c>
      <c r="F7568" s="39">
        <v>6468</v>
      </c>
      <c r="G7568" s="39">
        <v>12634.04</v>
      </c>
      <c r="H7568" s="38">
        <v>10</v>
      </c>
      <c r="I7568" s="38">
        <v>12846</v>
      </c>
      <c r="J7568" s="37">
        <v>8.4979980684999994</v>
      </c>
      <c r="K7568" s="37">
        <v>15.967862591999999</v>
      </c>
      <c r="L7568" s="37">
        <v>8.8620958121999998</v>
      </c>
      <c r="M7568" s="37">
        <v>8.9023736487999994</v>
      </c>
      <c r="N7568" s="37">
        <v>11.500409225</v>
      </c>
      <c r="O7568" s="37">
        <v>6.2922231177999999</v>
      </c>
      <c r="P7568" s="37">
        <v>8.6407839444000007</v>
      </c>
      <c r="Q7568" s="37">
        <v>93.425072299999997</v>
      </c>
      <c r="R7568" s="38">
        <v>327806</v>
      </c>
      <c r="S7568" s="37">
        <v>1.43757</v>
      </c>
      <c r="T7568" s="38">
        <v>4</v>
      </c>
      <c r="U7568" s="38">
        <v>10</v>
      </c>
      <c r="V7568" s="38">
        <v>1</v>
      </c>
    </row>
    <row r="7569" spans="1:22" ht="13.5" customHeight="1" x14ac:dyDescent="0.2">
      <c r="A7569" s="32" t="s">
        <v>7565</v>
      </c>
      <c r="B7569" s="32" t="s">
        <v>15320</v>
      </c>
      <c r="C7569" s="32" t="s">
        <v>18104</v>
      </c>
      <c r="D7569" s="37">
        <v>4.4265679999999996</v>
      </c>
      <c r="E7569" s="39">
        <v>1584.02</v>
      </c>
      <c r="F7569" s="39">
        <v>4945</v>
      </c>
      <c r="G7569" s="39">
        <v>9635.4</v>
      </c>
      <c r="H7569" s="38">
        <v>6</v>
      </c>
      <c r="I7569" s="38">
        <v>9915</v>
      </c>
      <c r="J7569" s="37">
        <v>42.939029099000003</v>
      </c>
      <c r="K7569" s="37">
        <v>47.928222480000002</v>
      </c>
      <c r="L7569" s="37">
        <v>50.326628655</v>
      </c>
      <c r="M7569" s="37">
        <v>7.0546705141999997</v>
      </c>
      <c r="N7569" s="37">
        <v>35.796464858</v>
      </c>
      <c r="O7569" s="37">
        <v>13.953156586</v>
      </c>
      <c r="P7569" s="37">
        <v>8.8015397867999994</v>
      </c>
      <c r="Q7569" s="37">
        <v>69.622407100000004</v>
      </c>
      <c r="R7569" s="38">
        <v>290955</v>
      </c>
      <c r="S7569" s="37">
        <v>1.43757</v>
      </c>
      <c r="T7569" s="38">
        <v>2</v>
      </c>
      <c r="U7569" s="38">
        <v>3</v>
      </c>
      <c r="V7569" s="38">
        <v>1</v>
      </c>
    </row>
    <row r="7570" spans="1:22" ht="13.5" customHeight="1" x14ac:dyDescent="0.2">
      <c r="A7570" s="32" t="s">
        <v>7566</v>
      </c>
      <c r="B7570" s="32" t="s">
        <v>15321</v>
      </c>
      <c r="C7570" s="32" t="s">
        <v>18104</v>
      </c>
      <c r="D7570" s="37">
        <v>12.390940000000001</v>
      </c>
      <c r="E7570" s="39">
        <v>637.02</v>
      </c>
      <c r="F7570" s="39">
        <v>1774</v>
      </c>
      <c r="G7570" s="39">
        <v>3689.5</v>
      </c>
      <c r="H7570" s="38">
        <v>3</v>
      </c>
      <c r="I7570" s="38">
        <v>3804</v>
      </c>
      <c r="J7570" s="37">
        <v>9.9317825795000001</v>
      </c>
      <c r="K7570" s="37">
        <v>19.278194718999998</v>
      </c>
      <c r="L7570" s="37">
        <v>12.512397549999999</v>
      </c>
      <c r="M7570" s="37">
        <v>7.3748288292000002</v>
      </c>
      <c r="N7570" s="37">
        <v>21.270227057</v>
      </c>
      <c r="O7570" s="37">
        <v>10.099821487</v>
      </c>
      <c r="P7570" s="37">
        <v>8.9</v>
      </c>
      <c r="Q7570" s="37">
        <v>86.176390799999993</v>
      </c>
      <c r="R7570" s="38">
        <v>105624</v>
      </c>
      <c r="S7570" s="37">
        <v>1.43757</v>
      </c>
      <c r="T7570" s="38">
        <v>1</v>
      </c>
      <c r="U7570" s="38">
        <v>0</v>
      </c>
      <c r="V7570" s="38">
        <v>0</v>
      </c>
    </row>
    <row r="7571" spans="1:22" ht="13.5" customHeight="1" x14ac:dyDescent="0.2">
      <c r="A7571" s="32" t="s">
        <v>7567</v>
      </c>
      <c r="B7571" s="32" t="s">
        <v>15322</v>
      </c>
      <c r="C7571" s="32" t="s">
        <v>18104</v>
      </c>
      <c r="D7571" s="37">
        <v>7.5427359999999997</v>
      </c>
      <c r="E7571" s="39">
        <v>1289.02</v>
      </c>
      <c r="F7571" s="39">
        <v>3048</v>
      </c>
      <c r="G7571" s="39">
        <v>5932.92</v>
      </c>
      <c r="H7571" s="38">
        <v>4</v>
      </c>
      <c r="I7571" s="38">
        <v>6112</v>
      </c>
      <c r="J7571" s="37">
        <v>42.514931592000003</v>
      </c>
      <c r="K7571" s="37">
        <v>48.317270295</v>
      </c>
      <c r="L7571" s="37">
        <v>50.985853591999998</v>
      </c>
      <c r="M7571" s="37">
        <v>6.7259714132999999</v>
      </c>
      <c r="N7571" s="37">
        <v>35.707183454000003</v>
      </c>
      <c r="O7571" s="37">
        <v>15.14311738</v>
      </c>
      <c r="P7571" s="37">
        <v>8.7787829614999993</v>
      </c>
      <c r="Q7571" s="37">
        <v>89.351367100000004</v>
      </c>
      <c r="R7571" s="38">
        <v>282644</v>
      </c>
      <c r="S7571" s="37">
        <v>1.43757</v>
      </c>
      <c r="T7571" s="38">
        <v>0</v>
      </c>
      <c r="U7571" s="38">
        <v>1</v>
      </c>
      <c r="V7571" s="38">
        <v>1</v>
      </c>
    </row>
    <row r="7572" spans="1:22" ht="13.5" customHeight="1" x14ac:dyDescent="0.2">
      <c r="A7572" s="32" t="s">
        <v>7568</v>
      </c>
      <c r="B7572" s="32" t="s">
        <v>15323</v>
      </c>
      <c r="C7572" s="32" t="s">
        <v>18104</v>
      </c>
      <c r="D7572" s="37">
        <v>1.9600329999999999</v>
      </c>
      <c r="E7572" s="39">
        <v>1693.97</v>
      </c>
      <c r="F7572" s="39">
        <v>4232</v>
      </c>
      <c r="G7572" s="39">
        <v>7995.15</v>
      </c>
      <c r="H7572" s="38">
        <v>5</v>
      </c>
      <c r="I7572" s="38">
        <v>8292</v>
      </c>
      <c r="J7572" s="37">
        <v>25.657281258000001</v>
      </c>
      <c r="K7572" s="37">
        <v>36.646926731999997</v>
      </c>
      <c r="L7572" s="37">
        <v>28.125821899000002</v>
      </c>
      <c r="M7572" s="37">
        <v>11.574658577999999</v>
      </c>
      <c r="N7572" s="37">
        <v>27.139793405999999</v>
      </c>
      <c r="O7572" s="37">
        <v>19.011776434000002</v>
      </c>
      <c r="P7572" s="37">
        <v>8.7586234818000008</v>
      </c>
      <c r="Q7572" s="37">
        <v>83.609302700000001</v>
      </c>
      <c r="R7572" s="38">
        <v>271641</v>
      </c>
      <c r="S7572" s="37">
        <v>1.43757</v>
      </c>
      <c r="T7572" s="38">
        <v>4</v>
      </c>
      <c r="U7572" s="38">
        <v>5</v>
      </c>
      <c r="V7572" s="38">
        <v>1</v>
      </c>
    </row>
    <row r="7573" spans="1:22" ht="13.5" customHeight="1" x14ac:dyDescent="0.2">
      <c r="A7573" s="32" t="s">
        <v>7569</v>
      </c>
      <c r="B7573" s="32" t="s">
        <v>15324</v>
      </c>
      <c r="C7573" s="32" t="s">
        <v>18104</v>
      </c>
      <c r="D7573" s="37">
        <v>9.3607089999999999</v>
      </c>
      <c r="E7573" s="39">
        <v>444.99</v>
      </c>
      <c r="F7573" s="39">
        <v>2027</v>
      </c>
      <c r="G7573" s="39">
        <v>4106.4799999999996</v>
      </c>
      <c r="H7573" s="38">
        <v>5</v>
      </c>
      <c r="I7573" s="38">
        <v>4198</v>
      </c>
      <c r="J7573" s="37">
        <v>17.185289152999999</v>
      </c>
      <c r="K7573" s="37">
        <v>26.294911903999999</v>
      </c>
      <c r="L7573" s="37">
        <v>26.630585372999999</v>
      </c>
      <c r="M7573" s="37">
        <v>5.7386631455000003</v>
      </c>
      <c r="N7573" s="37">
        <v>19.996748142000001</v>
      </c>
      <c r="O7573" s="37">
        <v>7.4055609431000002</v>
      </c>
      <c r="P7573" s="37">
        <v>8.7601834862000008</v>
      </c>
      <c r="Q7573" s="37">
        <v>81.229729199999994</v>
      </c>
      <c r="R7573" s="38">
        <v>105516</v>
      </c>
      <c r="S7573" s="37">
        <v>1.43757</v>
      </c>
      <c r="T7573" s="38">
        <v>2</v>
      </c>
      <c r="U7573" s="38">
        <v>4</v>
      </c>
      <c r="V7573" s="38">
        <v>1</v>
      </c>
    </row>
    <row r="7574" spans="1:22" ht="13.5" customHeight="1" x14ac:dyDescent="0.2">
      <c r="A7574" s="32" t="s">
        <v>7570</v>
      </c>
      <c r="B7574" s="32" t="s">
        <v>15325</v>
      </c>
      <c r="C7574" s="32" t="s">
        <v>18104</v>
      </c>
      <c r="D7574" s="37">
        <v>5.7720929999999999</v>
      </c>
      <c r="E7574" s="39">
        <v>1353.01</v>
      </c>
      <c r="F7574" s="39">
        <v>4080</v>
      </c>
      <c r="G7574" s="39">
        <v>7990.79</v>
      </c>
      <c r="H7574" s="38">
        <v>6</v>
      </c>
      <c r="I7574" s="38">
        <v>8210</v>
      </c>
      <c r="J7574" s="37">
        <v>33.325635343999998</v>
      </c>
      <c r="K7574" s="37">
        <v>41.651924123000001</v>
      </c>
      <c r="L7574" s="37">
        <v>33.640458187999997</v>
      </c>
      <c r="M7574" s="37">
        <v>6.8621839966999998</v>
      </c>
      <c r="N7574" s="37">
        <v>24.341149416</v>
      </c>
      <c r="O7574" s="37">
        <v>18.985870365</v>
      </c>
      <c r="P7574" s="37">
        <v>8.8026490065999994</v>
      </c>
      <c r="Q7574" s="37">
        <v>69.0630326</v>
      </c>
      <c r="R7574" s="38">
        <v>280375</v>
      </c>
      <c r="S7574" s="37">
        <v>1.43757</v>
      </c>
      <c r="T7574" s="38">
        <v>4</v>
      </c>
      <c r="U7574" s="38">
        <v>4</v>
      </c>
      <c r="V7574" s="38">
        <v>2</v>
      </c>
    </row>
    <row r="7575" spans="1:22" ht="13.5" customHeight="1" x14ac:dyDescent="0.2">
      <c r="A7575" s="32" t="s">
        <v>7571</v>
      </c>
      <c r="B7575" s="32" t="s">
        <v>15326</v>
      </c>
      <c r="C7575" s="32" t="s">
        <v>18104</v>
      </c>
      <c r="D7575" s="37">
        <v>12.06448</v>
      </c>
      <c r="E7575" s="39">
        <v>653.02</v>
      </c>
      <c r="F7575" s="39">
        <v>1816</v>
      </c>
      <c r="G7575" s="39">
        <v>3399.01</v>
      </c>
      <c r="H7575" s="38">
        <v>2</v>
      </c>
      <c r="I7575" s="38">
        <v>3515</v>
      </c>
      <c r="J7575" s="37">
        <v>26.169459514</v>
      </c>
      <c r="K7575" s="37">
        <v>33.087403840999997</v>
      </c>
      <c r="L7575" s="37">
        <v>25.469495846000001</v>
      </c>
      <c r="M7575" s="37">
        <v>9.6407015592</v>
      </c>
      <c r="N7575" s="37">
        <v>24.215841172000001</v>
      </c>
      <c r="O7575" s="37">
        <v>17.429591648999999</v>
      </c>
      <c r="P7575" s="37">
        <v>8.5659373820999996</v>
      </c>
      <c r="Q7575" s="37">
        <v>97.568189500000003</v>
      </c>
      <c r="R7575" s="38">
        <v>123628</v>
      </c>
      <c r="S7575" s="37">
        <v>1.43757</v>
      </c>
      <c r="T7575" s="38">
        <v>1</v>
      </c>
      <c r="U7575" s="38">
        <v>0</v>
      </c>
      <c r="V7575" s="38">
        <v>0</v>
      </c>
    </row>
    <row r="7576" spans="1:22" ht="13.5" customHeight="1" x14ac:dyDescent="0.2">
      <c r="A7576" s="32" t="s">
        <v>7572</v>
      </c>
      <c r="B7576" s="32" t="s">
        <v>15327</v>
      </c>
      <c r="C7576" s="32" t="s">
        <v>18104</v>
      </c>
      <c r="D7576" s="37">
        <v>2.576991</v>
      </c>
      <c r="E7576" s="39">
        <v>505.01</v>
      </c>
      <c r="F7576" s="39">
        <v>2058</v>
      </c>
      <c r="G7576" s="39">
        <v>4043.35</v>
      </c>
      <c r="H7576" s="38">
        <v>2</v>
      </c>
      <c r="I7576" s="38">
        <v>4174</v>
      </c>
      <c r="J7576" s="37">
        <v>32.017748689999998</v>
      </c>
      <c r="K7576" s="37">
        <v>35.04023274</v>
      </c>
      <c r="L7576" s="37">
        <v>38.256379783</v>
      </c>
      <c r="M7576" s="37">
        <v>12.552299053</v>
      </c>
      <c r="N7576" s="37">
        <v>27.469153387999999</v>
      </c>
      <c r="O7576" s="37">
        <v>16.155111273999999</v>
      </c>
      <c r="P7576" s="37">
        <v>8.7589938740999997</v>
      </c>
      <c r="Q7576" s="37">
        <v>75.394756000000001</v>
      </c>
      <c r="R7576" s="38">
        <v>110766</v>
      </c>
      <c r="S7576" s="37">
        <v>1.43757</v>
      </c>
      <c r="T7576" s="38">
        <v>1</v>
      </c>
      <c r="U7576" s="38">
        <v>0</v>
      </c>
      <c r="V7576" s="38">
        <v>2</v>
      </c>
    </row>
    <row r="7577" spans="1:22" ht="13.5" customHeight="1" x14ac:dyDescent="0.2">
      <c r="A7577" s="32" t="s">
        <v>7573</v>
      </c>
      <c r="B7577" s="32" t="s">
        <v>15328</v>
      </c>
      <c r="C7577" s="32" t="s">
        <v>18104</v>
      </c>
      <c r="D7577" s="37">
        <v>11.356439999999999</v>
      </c>
      <c r="E7577" s="39">
        <v>680</v>
      </c>
      <c r="F7577" s="39">
        <v>1914</v>
      </c>
      <c r="G7577" s="39">
        <v>3896.78</v>
      </c>
      <c r="H7577" s="38">
        <v>2</v>
      </c>
      <c r="I7577" s="38">
        <v>4114</v>
      </c>
      <c r="J7577" s="37">
        <v>16.050996509000001</v>
      </c>
      <c r="K7577" s="37">
        <v>24.789896848000001</v>
      </c>
      <c r="L7577" s="37">
        <v>14.482418787</v>
      </c>
      <c r="M7577" s="37">
        <v>6.0380934245000004</v>
      </c>
      <c r="N7577" s="37">
        <v>25.798404024</v>
      </c>
      <c r="O7577" s="37">
        <v>20.583641070999999</v>
      </c>
      <c r="P7577" s="37">
        <v>8.9</v>
      </c>
      <c r="Q7577" s="37">
        <v>90.608417599999996</v>
      </c>
      <c r="R7577" s="38">
        <v>99050</v>
      </c>
      <c r="S7577" s="37">
        <v>1.43757</v>
      </c>
      <c r="T7577" s="38">
        <v>1</v>
      </c>
      <c r="U7577" s="38">
        <v>2</v>
      </c>
      <c r="V7577" s="38">
        <v>0</v>
      </c>
    </row>
    <row r="7578" spans="1:22" ht="13.5" customHeight="1" x14ac:dyDescent="0.2">
      <c r="A7578" s="32" t="s">
        <v>7574</v>
      </c>
      <c r="B7578" s="32" t="s">
        <v>15329</v>
      </c>
      <c r="C7578" s="32" t="s">
        <v>18104</v>
      </c>
      <c r="D7578" s="37">
        <v>2.319502</v>
      </c>
      <c r="E7578" s="39">
        <v>524.99</v>
      </c>
      <c r="F7578" s="39">
        <v>1680</v>
      </c>
      <c r="G7578" s="39">
        <v>3308.54</v>
      </c>
      <c r="H7578" s="38">
        <v>2</v>
      </c>
      <c r="I7578" s="38">
        <v>3400</v>
      </c>
      <c r="J7578" s="37">
        <v>33.809294565999998</v>
      </c>
      <c r="K7578" s="37">
        <v>40.020912547000002</v>
      </c>
      <c r="L7578" s="37">
        <v>40.75873275</v>
      </c>
      <c r="M7578" s="37">
        <v>7.5219786908000001</v>
      </c>
      <c r="N7578" s="37">
        <v>25.413382767000002</v>
      </c>
      <c r="O7578" s="37">
        <v>18.584915604999999</v>
      </c>
      <c r="P7578" s="37">
        <v>8.9</v>
      </c>
      <c r="Q7578" s="37">
        <v>77.170903100000004</v>
      </c>
      <c r="R7578" s="38">
        <v>102754</v>
      </c>
      <c r="S7578" s="37">
        <v>1.43757</v>
      </c>
      <c r="T7578" s="38">
        <v>0</v>
      </c>
      <c r="U7578" s="38">
        <v>0</v>
      </c>
      <c r="V7578" s="38">
        <v>2</v>
      </c>
    </row>
    <row r="7579" spans="1:22" ht="13.5" customHeight="1" x14ac:dyDescent="0.2">
      <c r="A7579" s="32" t="s">
        <v>7575</v>
      </c>
      <c r="B7579" s="32" t="s">
        <v>15330</v>
      </c>
      <c r="C7579" s="32" t="s">
        <v>18104</v>
      </c>
      <c r="D7579" s="37">
        <v>8.5036299999999994</v>
      </c>
      <c r="E7579" s="39">
        <v>709.01</v>
      </c>
      <c r="F7579" s="39">
        <v>2244</v>
      </c>
      <c r="G7579" s="39">
        <v>4486.92</v>
      </c>
      <c r="H7579" s="38">
        <v>4</v>
      </c>
      <c r="I7579" s="38">
        <v>4641</v>
      </c>
      <c r="J7579" s="37">
        <v>26.027964474000001</v>
      </c>
      <c r="K7579" s="37">
        <v>32.105096031000002</v>
      </c>
      <c r="L7579" s="37">
        <v>25.351159880000001</v>
      </c>
      <c r="M7579" s="37">
        <v>10.372210303999999</v>
      </c>
      <c r="N7579" s="37">
        <v>22.837340878999999</v>
      </c>
      <c r="O7579" s="37">
        <v>15.640747458</v>
      </c>
      <c r="P7579" s="37">
        <v>7.587242936</v>
      </c>
      <c r="Q7579" s="37">
        <v>80.179937199999998</v>
      </c>
      <c r="R7579" s="38">
        <v>119192</v>
      </c>
      <c r="S7579" s="37">
        <v>1.43757</v>
      </c>
      <c r="T7579" s="38">
        <v>2</v>
      </c>
      <c r="U7579" s="38">
        <v>0</v>
      </c>
      <c r="V7579" s="38">
        <v>1</v>
      </c>
    </row>
    <row r="7580" spans="1:22" ht="13.5" customHeight="1" x14ac:dyDescent="0.2">
      <c r="A7580" s="32" t="s">
        <v>7576</v>
      </c>
      <c r="B7580" s="32" t="s">
        <v>15331</v>
      </c>
      <c r="C7580" s="32" t="s">
        <v>18104</v>
      </c>
      <c r="D7580" s="37">
        <v>6.406663</v>
      </c>
      <c r="E7580" s="39">
        <v>977.98</v>
      </c>
      <c r="F7580" s="39">
        <v>2891</v>
      </c>
      <c r="G7580" s="39">
        <v>5694.83</v>
      </c>
      <c r="H7580" s="38">
        <v>6</v>
      </c>
      <c r="I7580" s="38">
        <v>5764</v>
      </c>
      <c r="J7580" s="37">
        <v>17.011591253999999</v>
      </c>
      <c r="K7580" s="37">
        <v>23.692371575999999</v>
      </c>
      <c r="L7580" s="37">
        <v>17.511441411</v>
      </c>
      <c r="M7580" s="37">
        <v>8.1257709494999997</v>
      </c>
      <c r="N7580" s="37">
        <v>17.680762959999999</v>
      </c>
      <c r="O7580" s="37">
        <v>12.239971346000001</v>
      </c>
      <c r="P7580" s="37">
        <v>8.7188106284</v>
      </c>
      <c r="Q7580" s="37">
        <v>98.023568299999994</v>
      </c>
      <c r="R7580" s="38">
        <v>202506</v>
      </c>
      <c r="S7580" s="37">
        <v>1.43757</v>
      </c>
      <c r="T7580" s="38">
        <v>2</v>
      </c>
      <c r="U7580" s="38">
        <v>6</v>
      </c>
      <c r="V7580" s="38">
        <v>2</v>
      </c>
    </row>
    <row r="7581" spans="1:22" ht="13.5" customHeight="1" x14ac:dyDescent="0.2">
      <c r="A7581" s="32" t="s">
        <v>7577</v>
      </c>
      <c r="B7581" s="32" t="s">
        <v>15332</v>
      </c>
      <c r="C7581" s="32" t="s">
        <v>18104</v>
      </c>
      <c r="D7581" s="37">
        <v>5.0226389999999999</v>
      </c>
      <c r="E7581" s="39">
        <v>506</v>
      </c>
      <c r="F7581" s="39">
        <v>1567</v>
      </c>
      <c r="G7581" s="39">
        <v>3191.92</v>
      </c>
      <c r="H7581" s="38">
        <v>2</v>
      </c>
      <c r="I7581" s="38">
        <v>3327</v>
      </c>
      <c r="J7581" s="37">
        <v>30.946259772000001</v>
      </c>
      <c r="K7581" s="37">
        <v>48.122359545999998</v>
      </c>
      <c r="L7581" s="37">
        <v>34.091502235999997</v>
      </c>
      <c r="M7581" s="37">
        <v>5.4834962384999999</v>
      </c>
      <c r="N7581" s="37">
        <v>29.699717393</v>
      </c>
      <c r="O7581" s="37">
        <v>21.690338834999999</v>
      </c>
      <c r="P7581" s="37">
        <v>8.5872083669000006</v>
      </c>
      <c r="Q7581" s="37">
        <v>94.067627599999994</v>
      </c>
      <c r="R7581" s="38">
        <v>81202</v>
      </c>
      <c r="S7581" s="37">
        <v>1.43757</v>
      </c>
      <c r="T7581" s="38">
        <v>0</v>
      </c>
      <c r="U7581" s="38">
        <v>0</v>
      </c>
      <c r="V7581" s="38">
        <v>1</v>
      </c>
    </row>
    <row r="7582" spans="1:22" ht="13.5" customHeight="1" x14ac:dyDescent="0.2">
      <c r="A7582" s="32" t="s">
        <v>7578</v>
      </c>
      <c r="B7582" s="32" t="s">
        <v>15333</v>
      </c>
      <c r="C7582" s="32" t="s">
        <v>18104</v>
      </c>
      <c r="D7582" s="37">
        <v>5.4696490000000004</v>
      </c>
      <c r="E7582" s="39">
        <v>336.01</v>
      </c>
      <c r="F7582" s="39">
        <v>1499</v>
      </c>
      <c r="G7582" s="39">
        <v>3035.59</v>
      </c>
      <c r="H7582" s="38">
        <v>1</v>
      </c>
      <c r="I7582" s="38">
        <v>3079</v>
      </c>
      <c r="J7582" s="37">
        <v>3.7252228238999998</v>
      </c>
      <c r="K7582" s="37">
        <v>11.992338606000001</v>
      </c>
      <c r="L7582" s="37">
        <v>10.515288079999999</v>
      </c>
      <c r="M7582" s="37">
        <v>3.8483812904999999</v>
      </c>
      <c r="N7582" s="37">
        <v>6.5742401630999998</v>
      </c>
      <c r="O7582" s="37">
        <v>2.5009819571</v>
      </c>
      <c r="P7582" s="37">
        <v>8.9</v>
      </c>
      <c r="Q7582" s="37">
        <v>66.0773133</v>
      </c>
      <c r="R7582" s="38">
        <v>77559</v>
      </c>
      <c r="S7582" s="37">
        <v>1.43757</v>
      </c>
      <c r="T7582" s="38">
        <v>1</v>
      </c>
      <c r="U7582" s="38">
        <v>0</v>
      </c>
      <c r="V7582" s="38">
        <v>0</v>
      </c>
    </row>
    <row r="7583" spans="1:22" ht="13.5" customHeight="1" x14ac:dyDescent="0.2">
      <c r="A7583" s="32" t="s">
        <v>7579</v>
      </c>
      <c r="B7583" s="32" t="s">
        <v>15334</v>
      </c>
      <c r="C7583" s="32" t="s">
        <v>18104</v>
      </c>
      <c r="D7583" s="37">
        <v>3.32131</v>
      </c>
      <c r="E7583" s="39">
        <v>1449</v>
      </c>
      <c r="F7583" s="39">
        <v>3737</v>
      </c>
      <c r="G7583" s="39">
        <v>7493.91</v>
      </c>
      <c r="H7583" s="38">
        <v>5</v>
      </c>
      <c r="I7583" s="38">
        <v>7588</v>
      </c>
      <c r="J7583" s="37">
        <v>18.474429873999998</v>
      </c>
      <c r="K7583" s="37">
        <v>24.838877611000001</v>
      </c>
      <c r="L7583" s="37">
        <v>19.114736963999999</v>
      </c>
      <c r="M7583" s="37">
        <v>9.1662026100999991</v>
      </c>
      <c r="N7583" s="37">
        <v>19.167808614999998</v>
      </c>
      <c r="O7583" s="37">
        <v>12.316126413999999</v>
      </c>
      <c r="P7583" s="37">
        <v>8.7696880517999993</v>
      </c>
      <c r="Q7583" s="37">
        <v>74.379370100000003</v>
      </c>
      <c r="R7583" s="38">
        <v>295661</v>
      </c>
      <c r="S7583" s="37">
        <v>1.43757</v>
      </c>
      <c r="T7583" s="38">
        <v>1</v>
      </c>
      <c r="U7583" s="38">
        <v>2</v>
      </c>
      <c r="V7583" s="38">
        <v>3</v>
      </c>
    </row>
    <row r="7584" spans="1:22" ht="13.5" customHeight="1" x14ac:dyDescent="0.2">
      <c r="A7584" s="32" t="s">
        <v>7580</v>
      </c>
      <c r="B7584" s="32" t="s">
        <v>15335</v>
      </c>
      <c r="C7584" s="32" t="s">
        <v>18104</v>
      </c>
      <c r="D7584" s="37">
        <v>5.4262300000000003</v>
      </c>
      <c r="E7584" s="39">
        <v>932.01</v>
      </c>
      <c r="F7584" s="39">
        <v>2442</v>
      </c>
      <c r="G7584" s="39">
        <v>4539.83</v>
      </c>
      <c r="H7584" s="38">
        <v>2</v>
      </c>
      <c r="I7584" s="38">
        <v>4687</v>
      </c>
      <c r="J7584" s="37">
        <v>28.177766623</v>
      </c>
      <c r="K7584" s="37">
        <v>39.771070600000002</v>
      </c>
      <c r="L7584" s="37">
        <v>29.916023045999999</v>
      </c>
      <c r="M7584" s="37">
        <v>6.1225653302999996</v>
      </c>
      <c r="N7584" s="37">
        <v>39.531717878999999</v>
      </c>
      <c r="O7584" s="37">
        <v>15.181901755</v>
      </c>
      <c r="P7584" s="37">
        <v>8.8814352192000001</v>
      </c>
      <c r="Q7584" s="37">
        <v>91.896725799999999</v>
      </c>
      <c r="R7584" s="38">
        <v>147462</v>
      </c>
      <c r="S7584" s="37">
        <v>1.43757</v>
      </c>
      <c r="T7584" s="38">
        <v>0</v>
      </c>
      <c r="U7584" s="38">
        <v>2</v>
      </c>
      <c r="V7584" s="38">
        <v>1</v>
      </c>
    </row>
    <row r="7585" spans="1:22" ht="13.5" customHeight="1" x14ac:dyDescent="0.2">
      <c r="A7585" s="32" t="s">
        <v>7581</v>
      </c>
      <c r="B7585" s="32" t="s">
        <v>15336</v>
      </c>
      <c r="C7585" s="32" t="s">
        <v>18104</v>
      </c>
      <c r="D7585" s="37">
        <v>3.2930320000000002</v>
      </c>
      <c r="E7585" s="39">
        <v>471</v>
      </c>
      <c r="F7585" s="39">
        <v>1048</v>
      </c>
      <c r="G7585" s="39">
        <v>2104.15</v>
      </c>
      <c r="H7585" s="38">
        <v>2</v>
      </c>
      <c r="I7585" s="38">
        <v>2169</v>
      </c>
      <c r="J7585" s="37">
        <v>16.261591874000001</v>
      </c>
      <c r="K7585" s="37">
        <v>32.445256440000001</v>
      </c>
      <c r="L7585" s="37">
        <v>16.814701979999999</v>
      </c>
      <c r="M7585" s="37">
        <v>4.7940518223000002</v>
      </c>
      <c r="N7585" s="37">
        <v>14.212670294</v>
      </c>
      <c r="O7585" s="37">
        <v>26.910007448000002</v>
      </c>
      <c r="P7585" s="37">
        <v>8.9</v>
      </c>
      <c r="Q7585" s="37" t="s">
        <v>15680</v>
      </c>
      <c r="R7585" s="38">
        <v>82868</v>
      </c>
      <c r="S7585" s="37">
        <v>1.43757</v>
      </c>
      <c r="T7585" s="38">
        <v>0</v>
      </c>
      <c r="U7585" s="38">
        <v>0</v>
      </c>
      <c r="V7585" s="38">
        <v>0</v>
      </c>
    </row>
    <row r="7586" spans="1:22" ht="13.5" customHeight="1" x14ac:dyDescent="0.2">
      <c r="A7586" s="32" t="s">
        <v>7582</v>
      </c>
      <c r="B7586" s="32" t="s">
        <v>15337</v>
      </c>
      <c r="C7586" s="32" t="s">
        <v>18104</v>
      </c>
      <c r="D7586" s="37">
        <v>7.6317360000000001</v>
      </c>
      <c r="E7586" s="39">
        <v>984.01</v>
      </c>
      <c r="F7586" s="39">
        <v>3113</v>
      </c>
      <c r="G7586" s="39">
        <v>5912.69</v>
      </c>
      <c r="H7586" s="38">
        <v>3</v>
      </c>
      <c r="I7586" s="38">
        <v>6179</v>
      </c>
      <c r="J7586" s="37">
        <v>10.686131873000001</v>
      </c>
      <c r="K7586" s="37">
        <v>22.775809421999998</v>
      </c>
      <c r="L7586" s="37">
        <v>10.982140916000001</v>
      </c>
      <c r="M7586" s="37">
        <v>8.4984732530000002</v>
      </c>
      <c r="N7586" s="37">
        <v>14.086300544</v>
      </c>
      <c r="O7586" s="37">
        <v>7.0949278071000004</v>
      </c>
      <c r="P7586" s="37">
        <v>9.3792974589</v>
      </c>
      <c r="Q7586" s="37">
        <v>73.079379900000006</v>
      </c>
      <c r="R7586" s="38">
        <v>243804</v>
      </c>
      <c r="S7586" s="37">
        <v>1.43757</v>
      </c>
      <c r="T7586" s="38">
        <v>1</v>
      </c>
      <c r="U7586" s="38">
        <v>1</v>
      </c>
      <c r="V7586" s="38">
        <v>0</v>
      </c>
    </row>
    <row r="7587" spans="1:22" ht="13.5" customHeight="1" x14ac:dyDescent="0.2">
      <c r="A7587" s="32" t="s">
        <v>7583</v>
      </c>
      <c r="B7587" s="32" t="s">
        <v>15338</v>
      </c>
      <c r="C7587" s="32" t="s">
        <v>18104</v>
      </c>
      <c r="D7587" s="37">
        <v>4.2177230000000003</v>
      </c>
      <c r="E7587" s="39">
        <v>499</v>
      </c>
      <c r="F7587" s="39">
        <v>1358</v>
      </c>
      <c r="G7587" s="39">
        <v>2667.95</v>
      </c>
      <c r="H7587" s="38">
        <v>2</v>
      </c>
      <c r="I7587" s="38">
        <v>2801</v>
      </c>
      <c r="J7587" s="37">
        <v>15.906202013</v>
      </c>
      <c r="K7587" s="37">
        <v>32.578227259999998</v>
      </c>
      <c r="L7587" s="37">
        <v>17.994234958</v>
      </c>
      <c r="M7587" s="37">
        <v>14.153415047999999</v>
      </c>
      <c r="N7587" s="37">
        <v>14.817396524999999</v>
      </c>
      <c r="O7587" s="37">
        <v>26.796224910999999</v>
      </c>
      <c r="P7587" s="37">
        <v>8.9</v>
      </c>
      <c r="Q7587" s="37" t="s">
        <v>15680</v>
      </c>
      <c r="R7587" s="38">
        <v>97003</v>
      </c>
      <c r="S7587" s="37">
        <v>1.43757</v>
      </c>
      <c r="T7587" s="38">
        <v>1</v>
      </c>
      <c r="U7587" s="38">
        <v>2</v>
      </c>
      <c r="V7587" s="38">
        <v>1</v>
      </c>
    </row>
    <row r="7588" spans="1:22" ht="13.5" customHeight="1" x14ac:dyDescent="0.2">
      <c r="A7588" s="32" t="s">
        <v>7584</v>
      </c>
      <c r="B7588" s="32" t="s">
        <v>15339</v>
      </c>
      <c r="C7588" s="32" t="s">
        <v>18104</v>
      </c>
      <c r="D7588" s="37">
        <v>3.5920209999999999</v>
      </c>
      <c r="E7588" s="39">
        <v>463</v>
      </c>
      <c r="F7588" s="39">
        <v>1405</v>
      </c>
      <c r="G7588" s="39">
        <v>2559.29</v>
      </c>
      <c r="H7588" s="38">
        <v>1</v>
      </c>
      <c r="I7588" s="38">
        <v>2648</v>
      </c>
      <c r="J7588" s="37">
        <v>4.1744458536</v>
      </c>
      <c r="K7588" s="37">
        <v>15.270157040999999</v>
      </c>
      <c r="L7588" s="37">
        <v>6.4397554155999996</v>
      </c>
      <c r="M7588" s="37">
        <v>4.3675684010999998</v>
      </c>
      <c r="N7588" s="37">
        <v>43.240484037000002</v>
      </c>
      <c r="O7588" s="37">
        <v>2.1422519155000002</v>
      </c>
      <c r="P7588" s="37">
        <v>8.9</v>
      </c>
      <c r="Q7588" s="37" t="s">
        <v>15680</v>
      </c>
      <c r="R7588" s="38">
        <v>78292</v>
      </c>
      <c r="S7588" s="37">
        <v>1.43757</v>
      </c>
      <c r="T7588" s="38">
        <v>1</v>
      </c>
      <c r="U7588" s="38">
        <v>1</v>
      </c>
      <c r="V7588" s="38">
        <v>0</v>
      </c>
    </row>
    <row r="7589" spans="1:22" ht="13.5" customHeight="1" x14ac:dyDescent="0.2">
      <c r="A7589" s="32" t="s">
        <v>7585</v>
      </c>
      <c r="B7589" s="32" t="s">
        <v>15340</v>
      </c>
      <c r="C7589" s="32" t="s">
        <v>18104</v>
      </c>
      <c r="D7589" s="37">
        <v>7.7667120000000001</v>
      </c>
      <c r="E7589" s="39">
        <v>378</v>
      </c>
      <c r="F7589" s="39">
        <v>1298</v>
      </c>
      <c r="G7589" s="39">
        <v>2518.64</v>
      </c>
      <c r="H7589" s="38">
        <v>1</v>
      </c>
      <c r="I7589" s="38">
        <v>2674</v>
      </c>
      <c r="J7589" s="37">
        <v>27.184152452999999</v>
      </c>
      <c r="K7589" s="37">
        <v>39.781711866000002</v>
      </c>
      <c r="L7589" s="37">
        <v>35.829733707999999</v>
      </c>
      <c r="M7589" s="37">
        <v>3.7938146537000002</v>
      </c>
      <c r="N7589" s="37">
        <v>27.727150560999998</v>
      </c>
      <c r="O7589" s="37">
        <v>48.427350560999997</v>
      </c>
      <c r="P7589" s="37">
        <v>8.9</v>
      </c>
      <c r="Q7589" s="37" t="s">
        <v>15680</v>
      </c>
      <c r="R7589" s="38">
        <v>106179</v>
      </c>
      <c r="S7589" s="37">
        <v>1.43757</v>
      </c>
      <c r="T7589" s="38">
        <v>0</v>
      </c>
      <c r="U7589" s="38">
        <v>1</v>
      </c>
      <c r="V7589" s="38">
        <v>0</v>
      </c>
    </row>
    <row r="7590" spans="1:22" ht="13.5" customHeight="1" x14ac:dyDescent="0.2">
      <c r="A7590" s="32" t="s">
        <v>7586</v>
      </c>
      <c r="B7590" s="32" t="s">
        <v>15341</v>
      </c>
      <c r="C7590" s="32" t="s">
        <v>18104</v>
      </c>
      <c r="D7590" s="37">
        <v>1.547404</v>
      </c>
      <c r="E7590" s="39">
        <v>505</v>
      </c>
      <c r="F7590" s="39">
        <v>1601</v>
      </c>
      <c r="G7590" s="39">
        <v>3072.22</v>
      </c>
      <c r="H7590" s="38">
        <v>2</v>
      </c>
      <c r="I7590" s="38">
        <v>3163</v>
      </c>
      <c r="J7590" s="37">
        <v>46.009795263999997</v>
      </c>
      <c r="K7590" s="37">
        <v>48.563392282000002</v>
      </c>
      <c r="L7590" s="37">
        <v>48.096371058000003</v>
      </c>
      <c r="M7590" s="37">
        <v>8.9556425618999995</v>
      </c>
      <c r="N7590" s="37">
        <v>36.105742929000002</v>
      </c>
      <c r="O7590" s="37">
        <v>16.818743009999999</v>
      </c>
      <c r="P7590" s="37">
        <v>8.7120421053000001</v>
      </c>
      <c r="Q7590" s="37">
        <v>69.815035600000002</v>
      </c>
      <c r="R7590" s="38">
        <v>151083</v>
      </c>
      <c r="S7590" s="37">
        <v>1.43757</v>
      </c>
      <c r="T7590" s="38">
        <v>0</v>
      </c>
      <c r="U7590" s="38">
        <v>2</v>
      </c>
      <c r="V7590" s="38">
        <v>0</v>
      </c>
    </row>
    <row r="7591" spans="1:22" ht="13.5" customHeight="1" x14ac:dyDescent="0.2">
      <c r="A7591" s="32" t="s">
        <v>7587</v>
      </c>
      <c r="B7591" s="32" t="s">
        <v>15342</v>
      </c>
      <c r="C7591" s="32" t="s">
        <v>18104</v>
      </c>
      <c r="D7591" s="37">
        <v>2.4544169999999998</v>
      </c>
      <c r="E7591" s="39">
        <v>419</v>
      </c>
      <c r="F7591" s="39">
        <v>1014</v>
      </c>
      <c r="G7591" s="39">
        <v>2081.41</v>
      </c>
      <c r="H7591" s="38">
        <v>1</v>
      </c>
      <c r="I7591" s="38">
        <v>2154</v>
      </c>
      <c r="J7591" s="37">
        <v>39.490833168000002</v>
      </c>
      <c r="K7591" s="37">
        <v>49.034827774999997</v>
      </c>
      <c r="L7591" s="37">
        <v>41.381482708</v>
      </c>
      <c r="M7591" s="37">
        <v>4.6441135675999998</v>
      </c>
      <c r="N7591" s="37">
        <v>44.407480290999999</v>
      </c>
      <c r="O7591" s="37">
        <v>16.693895849</v>
      </c>
      <c r="P7591" s="37">
        <v>8.9</v>
      </c>
      <c r="Q7591" s="37" t="s">
        <v>15680</v>
      </c>
      <c r="R7591" s="38">
        <v>42616</v>
      </c>
      <c r="S7591" s="37">
        <v>1.43757</v>
      </c>
      <c r="T7591" s="38">
        <v>0</v>
      </c>
      <c r="U7591" s="38">
        <v>0</v>
      </c>
      <c r="V7591" s="38">
        <v>1</v>
      </c>
    </row>
    <row r="7592" spans="1:22" ht="13.5" customHeight="1" x14ac:dyDescent="0.2">
      <c r="A7592" s="32" t="s">
        <v>7588</v>
      </c>
      <c r="B7592" s="32" t="s">
        <v>15343</v>
      </c>
      <c r="C7592" s="32" t="s">
        <v>18104</v>
      </c>
      <c r="D7592" s="37">
        <v>6.9341609999999996</v>
      </c>
      <c r="E7592" s="39">
        <v>302.99</v>
      </c>
      <c r="F7592" s="39">
        <v>1889</v>
      </c>
      <c r="G7592" s="39">
        <v>3772.52</v>
      </c>
      <c r="H7592" s="38">
        <v>2</v>
      </c>
      <c r="I7592" s="38">
        <v>3880</v>
      </c>
      <c r="J7592" s="37">
        <v>43.865358413999999</v>
      </c>
      <c r="K7592" s="37">
        <v>44.709197281999998</v>
      </c>
      <c r="L7592" s="37">
        <v>47.964142656999996</v>
      </c>
      <c r="M7592" s="37">
        <v>9.1212715691999993</v>
      </c>
      <c r="N7592" s="37">
        <v>29.756848716</v>
      </c>
      <c r="O7592" s="37">
        <v>19.767083991</v>
      </c>
      <c r="P7592" s="37">
        <v>8.9</v>
      </c>
      <c r="Q7592" s="37">
        <v>82.325973300000001</v>
      </c>
      <c r="R7592" s="38">
        <v>54602</v>
      </c>
      <c r="S7592" s="37">
        <v>1.43757</v>
      </c>
      <c r="T7592" s="38">
        <v>0</v>
      </c>
      <c r="U7592" s="38">
        <v>1</v>
      </c>
      <c r="V7592" s="38">
        <v>0</v>
      </c>
    </row>
    <row r="7593" spans="1:22" ht="13.5" customHeight="1" x14ac:dyDescent="0.2">
      <c r="A7593" s="32" t="s">
        <v>7589</v>
      </c>
      <c r="B7593" s="32" t="s">
        <v>15344</v>
      </c>
      <c r="C7593" s="32" t="s">
        <v>18104</v>
      </c>
      <c r="D7593" s="37">
        <v>2.0327730000000002</v>
      </c>
      <c r="E7593" s="39">
        <v>552</v>
      </c>
      <c r="F7593" s="39">
        <v>1508</v>
      </c>
      <c r="G7593" s="39">
        <v>2981.38</v>
      </c>
      <c r="H7593" s="38">
        <v>3</v>
      </c>
      <c r="I7593" s="38">
        <v>3066</v>
      </c>
      <c r="J7593" s="37">
        <v>17.567099566</v>
      </c>
      <c r="K7593" s="37">
        <v>31.278198341</v>
      </c>
      <c r="L7593" s="37">
        <v>18.795395422999999</v>
      </c>
      <c r="M7593" s="37">
        <v>10.166241186000001</v>
      </c>
      <c r="N7593" s="37">
        <v>21.093640129000001</v>
      </c>
      <c r="O7593" s="37">
        <v>14.216758681</v>
      </c>
      <c r="P7593" s="37">
        <v>8.6555413196999993</v>
      </c>
      <c r="Q7593" s="37">
        <v>82.536276200000003</v>
      </c>
      <c r="R7593" s="38">
        <v>102112</v>
      </c>
      <c r="S7593" s="37">
        <v>1.43757</v>
      </c>
      <c r="T7593" s="38">
        <v>0</v>
      </c>
      <c r="U7593" s="38">
        <v>2</v>
      </c>
      <c r="V7593" s="38">
        <v>0</v>
      </c>
    </row>
    <row r="7594" spans="1:22" ht="13.5" customHeight="1" x14ac:dyDescent="0.2">
      <c r="A7594" s="32" t="s">
        <v>7590</v>
      </c>
      <c r="B7594" s="32" t="s">
        <v>15345</v>
      </c>
      <c r="C7594" s="32" t="s">
        <v>18104</v>
      </c>
      <c r="D7594" s="37">
        <v>2.5546760000000002</v>
      </c>
      <c r="E7594" s="39">
        <v>406.99</v>
      </c>
      <c r="F7594" s="39">
        <v>979</v>
      </c>
      <c r="G7594" s="39">
        <v>1846.12</v>
      </c>
      <c r="H7594" s="38">
        <v>2</v>
      </c>
      <c r="I7594" s="38">
        <v>1990</v>
      </c>
      <c r="J7594" s="37">
        <v>30.78551337</v>
      </c>
      <c r="K7594" s="37">
        <v>38.743260970000001</v>
      </c>
      <c r="L7594" s="37">
        <v>44.514714910000002</v>
      </c>
      <c r="M7594" s="37">
        <v>1.711599667</v>
      </c>
      <c r="N7594" s="37">
        <v>25.296536289999999</v>
      </c>
      <c r="O7594" s="37">
        <v>68.800380630000006</v>
      </c>
      <c r="P7594" s="37">
        <v>8.9</v>
      </c>
      <c r="Q7594" s="37" t="s">
        <v>15680</v>
      </c>
      <c r="R7594" s="38">
        <v>86607</v>
      </c>
      <c r="S7594" s="37">
        <v>1.43757</v>
      </c>
      <c r="T7594" s="38">
        <v>1</v>
      </c>
      <c r="U7594" s="38">
        <v>0</v>
      </c>
      <c r="V7594" s="38">
        <v>1</v>
      </c>
    </row>
    <row r="7595" spans="1:22" ht="13.5" customHeight="1" x14ac:dyDescent="0.2">
      <c r="A7595" s="32" t="s">
        <v>7591</v>
      </c>
      <c r="B7595" s="32" t="s">
        <v>15346</v>
      </c>
      <c r="C7595" s="32" t="s">
        <v>18104</v>
      </c>
      <c r="D7595" s="37">
        <v>16.249169999999999</v>
      </c>
      <c r="E7595" s="39">
        <v>911.02</v>
      </c>
      <c r="F7595" s="39">
        <v>2345</v>
      </c>
      <c r="G7595" s="39">
        <v>4551.5600000000004</v>
      </c>
      <c r="H7595" s="38">
        <v>3</v>
      </c>
      <c r="I7595" s="38">
        <v>4703</v>
      </c>
      <c r="J7595" s="37">
        <v>30.939210881000001</v>
      </c>
      <c r="K7595" s="37">
        <v>41.243789638999999</v>
      </c>
      <c r="L7595" s="37">
        <v>32.850612642999998</v>
      </c>
      <c r="M7595" s="37">
        <v>6.1486297112999999</v>
      </c>
      <c r="N7595" s="37">
        <v>42.659254730999997</v>
      </c>
      <c r="O7595" s="37">
        <v>14.651397721</v>
      </c>
      <c r="P7595" s="37">
        <v>7.9791440216999998</v>
      </c>
      <c r="Q7595" s="37">
        <v>85.848810499999999</v>
      </c>
      <c r="R7595" s="38">
        <v>113275</v>
      </c>
      <c r="S7595" s="37">
        <v>1.43757</v>
      </c>
      <c r="T7595" s="38">
        <v>1</v>
      </c>
      <c r="U7595" s="38">
        <v>0</v>
      </c>
      <c r="V7595" s="38">
        <v>2</v>
      </c>
    </row>
    <row r="7596" spans="1:22" ht="13.5" customHeight="1" x14ac:dyDescent="0.2">
      <c r="A7596" s="32" t="s">
        <v>7592</v>
      </c>
      <c r="B7596" s="32" t="s">
        <v>15347</v>
      </c>
      <c r="C7596" s="32" t="s">
        <v>18104</v>
      </c>
      <c r="D7596" s="37">
        <v>7.2504400000000002</v>
      </c>
      <c r="E7596" s="39">
        <v>470.01</v>
      </c>
      <c r="F7596" s="39">
        <v>1526</v>
      </c>
      <c r="G7596" s="39">
        <v>3115.37</v>
      </c>
      <c r="H7596" s="38">
        <v>2</v>
      </c>
      <c r="I7596" s="38">
        <v>3177</v>
      </c>
      <c r="J7596" s="37">
        <v>26.791742912</v>
      </c>
      <c r="K7596" s="37">
        <v>29.281876012000001</v>
      </c>
      <c r="L7596" s="37">
        <v>33.305127468000002</v>
      </c>
      <c r="M7596" s="37">
        <v>5.6976140922000003</v>
      </c>
      <c r="N7596" s="37">
        <v>28.685329267</v>
      </c>
      <c r="O7596" s="37">
        <v>12.564521898000001</v>
      </c>
      <c r="P7596" s="37">
        <v>6.5560045532000002</v>
      </c>
      <c r="Q7596" s="37">
        <v>65.039426500000005</v>
      </c>
      <c r="R7596" s="38">
        <v>61043</v>
      </c>
      <c r="S7596" s="37">
        <v>1.43757</v>
      </c>
      <c r="T7596" s="38">
        <v>1</v>
      </c>
      <c r="U7596" s="38">
        <v>0</v>
      </c>
      <c r="V7596" s="38">
        <v>2</v>
      </c>
    </row>
    <row r="7597" spans="1:22" ht="13.5" customHeight="1" x14ac:dyDescent="0.2">
      <c r="A7597" s="32" t="s">
        <v>7593</v>
      </c>
      <c r="B7597" s="32" t="s">
        <v>15348</v>
      </c>
      <c r="C7597" s="32" t="s">
        <v>18104</v>
      </c>
      <c r="D7597" s="37">
        <v>6.934774</v>
      </c>
      <c r="E7597" s="39">
        <v>540</v>
      </c>
      <c r="F7597" s="39">
        <v>1431</v>
      </c>
      <c r="G7597" s="39">
        <v>2771.03</v>
      </c>
      <c r="H7597" s="38">
        <v>1</v>
      </c>
      <c r="I7597" s="38">
        <v>2876</v>
      </c>
      <c r="J7597" s="37">
        <v>19.106223499999999</v>
      </c>
      <c r="K7597" s="37">
        <v>29.745039701</v>
      </c>
      <c r="L7597" s="37">
        <v>24.149369664000002</v>
      </c>
      <c r="M7597" s="37">
        <v>11.233366124</v>
      </c>
      <c r="N7597" s="37">
        <v>24.015644749</v>
      </c>
      <c r="O7597" s="37">
        <v>25.775393965999999</v>
      </c>
      <c r="P7597" s="37">
        <v>8.9</v>
      </c>
      <c r="Q7597" s="37">
        <v>82.830555799999999</v>
      </c>
      <c r="R7597" s="38">
        <v>90099</v>
      </c>
      <c r="S7597" s="37">
        <v>1.43757</v>
      </c>
      <c r="T7597" s="38">
        <v>0</v>
      </c>
      <c r="U7597" s="38">
        <v>0</v>
      </c>
      <c r="V7597" s="38">
        <v>1</v>
      </c>
    </row>
    <row r="7598" spans="1:22" ht="13.5" customHeight="1" x14ac:dyDescent="0.2">
      <c r="A7598" s="32" t="s">
        <v>7594</v>
      </c>
      <c r="B7598" s="32" t="s">
        <v>15349</v>
      </c>
      <c r="C7598" s="32" t="s">
        <v>18104</v>
      </c>
      <c r="D7598" s="37">
        <v>4.6237139999999997</v>
      </c>
      <c r="E7598" s="39">
        <v>397.01</v>
      </c>
      <c r="F7598" s="39">
        <v>991</v>
      </c>
      <c r="G7598" s="39">
        <v>1947.82</v>
      </c>
      <c r="H7598" s="38">
        <v>2</v>
      </c>
      <c r="I7598" s="38">
        <v>2012</v>
      </c>
      <c r="J7598" s="37">
        <v>25.503783618</v>
      </c>
      <c r="K7598" s="37">
        <v>31.712512488000002</v>
      </c>
      <c r="L7598" s="37">
        <v>28.631582903000002</v>
      </c>
      <c r="M7598" s="37">
        <v>5.3996966695999999</v>
      </c>
      <c r="N7598" s="37">
        <v>47.098801023</v>
      </c>
      <c r="O7598" s="37">
        <v>20.677225088</v>
      </c>
      <c r="P7598" s="37">
        <v>8.9</v>
      </c>
      <c r="Q7598" s="37" t="s">
        <v>15680</v>
      </c>
      <c r="R7598" s="38">
        <v>68563</v>
      </c>
      <c r="S7598" s="37">
        <v>1.43757</v>
      </c>
      <c r="T7598" s="38">
        <v>0</v>
      </c>
      <c r="U7598" s="38">
        <v>0</v>
      </c>
      <c r="V7598" s="38">
        <v>2</v>
      </c>
    </row>
    <row r="7599" spans="1:22" ht="13.5" customHeight="1" x14ac:dyDescent="0.2">
      <c r="A7599" s="32" t="s">
        <v>7595</v>
      </c>
      <c r="B7599" s="32" t="s">
        <v>15350</v>
      </c>
      <c r="C7599" s="32" t="s">
        <v>18104</v>
      </c>
      <c r="D7599" s="37">
        <v>8.2704350000000009</v>
      </c>
      <c r="E7599" s="39">
        <v>801</v>
      </c>
      <c r="F7599" s="39">
        <v>2099</v>
      </c>
      <c r="G7599" s="39">
        <v>4296.49</v>
      </c>
      <c r="H7599" s="38">
        <v>3</v>
      </c>
      <c r="I7599" s="38">
        <v>4562</v>
      </c>
      <c r="J7599" s="37">
        <v>13.600690242000001</v>
      </c>
      <c r="K7599" s="37">
        <v>23.293840389</v>
      </c>
      <c r="L7599" s="37">
        <v>10.506945290000001</v>
      </c>
      <c r="M7599" s="37">
        <v>5.6538523017999998</v>
      </c>
      <c r="N7599" s="37">
        <v>25.469195132999999</v>
      </c>
      <c r="O7599" s="37">
        <v>23.745805887</v>
      </c>
      <c r="P7599" s="37">
        <v>8.7127438231000003</v>
      </c>
      <c r="Q7599" s="37">
        <v>80.167670799999996</v>
      </c>
      <c r="R7599" s="38">
        <v>103903</v>
      </c>
      <c r="S7599" s="37">
        <v>1.43757</v>
      </c>
      <c r="T7599" s="38">
        <v>0</v>
      </c>
      <c r="U7599" s="38">
        <v>2</v>
      </c>
      <c r="V7599" s="38">
        <v>2</v>
      </c>
    </row>
    <row r="7600" spans="1:22" ht="13.5" customHeight="1" x14ac:dyDescent="0.2">
      <c r="A7600" s="32" t="s">
        <v>7596</v>
      </c>
      <c r="B7600" s="32" t="s">
        <v>15351</v>
      </c>
      <c r="C7600" s="32" t="s">
        <v>18104</v>
      </c>
      <c r="D7600" s="37">
        <v>7.6195209999999998</v>
      </c>
      <c r="E7600" s="39">
        <v>422.01</v>
      </c>
      <c r="F7600" s="39">
        <v>1245</v>
      </c>
      <c r="G7600" s="39">
        <v>2431.58</v>
      </c>
      <c r="H7600" s="38">
        <v>2</v>
      </c>
      <c r="I7600" s="38">
        <v>2513</v>
      </c>
      <c r="J7600" s="37">
        <v>36.683706538999999</v>
      </c>
      <c r="K7600" s="37">
        <v>45.876637879999997</v>
      </c>
      <c r="L7600" s="37">
        <v>38.863157006000002</v>
      </c>
      <c r="M7600" s="37">
        <v>4.5849794504999997</v>
      </c>
      <c r="N7600" s="37">
        <v>43.529805347999996</v>
      </c>
      <c r="O7600" s="37">
        <v>16.702660505000001</v>
      </c>
      <c r="P7600" s="37">
        <v>8.7269541778999997</v>
      </c>
      <c r="Q7600" s="37" t="s">
        <v>15680</v>
      </c>
      <c r="R7600" s="38">
        <v>68906</v>
      </c>
      <c r="S7600" s="37">
        <v>1.43757</v>
      </c>
      <c r="T7600" s="38">
        <v>1</v>
      </c>
      <c r="U7600" s="38">
        <v>1</v>
      </c>
      <c r="V7600" s="38">
        <v>1</v>
      </c>
    </row>
    <row r="7601" spans="1:22" ht="13.5" customHeight="1" x14ac:dyDescent="0.2">
      <c r="A7601" s="32" t="s">
        <v>7597</v>
      </c>
      <c r="B7601" s="32" t="s">
        <v>15352</v>
      </c>
      <c r="C7601" s="32" t="s">
        <v>18104</v>
      </c>
      <c r="D7601" s="37">
        <v>6.9496419999999999</v>
      </c>
      <c r="E7601" s="39">
        <v>242.01</v>
      </c>
      <c r="F7601" s="39">
        <v>1434</v>
      </c>
      <c r="G7601" s="39">
        <v>2690.47</v>
      </c>
      <c r="H7601" s="38">
        <v>2</v>
      </c>
      <c r="I7601" s="38">
        <v>2782</v>
      </c>
      <c r="J7601" s="37">
        <v>12.144639312000001</v>
      </c>
      <c r="K7601" s="37">
        <v>20.374173744</v>
      </c>
      <c r="L7601" s="37">
        <v>13.523513683999999</v>
      </c>
      <c r="M7601" s="37">
        <v>7.0699106412999999</v>
      </c>
      <c r="N7601" s="37">
        <v>23.462364291</v>
      </c>
      <c r="O7601" s="37">
        <v>8.7322407915000007</v>
      </c>
      <c r="P7601" s="37">
        <v>8.7350533808000002</v>
      </c>
      <c r="Q7601" s="37" t="s">
        <v>15680</v>
      </c>
      <c r="R7601" s="38">
        <v>84233</v>
      </c>
      <c r="S7601" s="37">
        <v>1.43757</v>
      </c>
      <c r="T7601" s="38">
        <v>2</v>
      </c>
      <c r="U7601" s="38">
        <v>1</v>
      </c>
      <c r="V7601" s="38">
        <v>0</v>
      </c>
    </row>
    <row r="7602" spans="1:22" ht="13.5" customHeight="1" x14ac:dyDescent="0.2">
      <c r="A7602" s="32" t="s">
        <v>7598</v>
      </c>
      <c r="B7602" s="32" t="s">
        <v>15353</v>
      </c>
      <c r="C7602" s="32" t="s">
        <v>18104</v>
      </c>
      <c r="D7602" s="37">
        <v>4.7184650000000001</v>
      </c>
      <c r="E7602" s="39">
        <v>578.01</v>
      </c>
      <c r="F7602" s="39">
        <v>1556</v>
      </c>
      <c r="G7602" s="39">
        <v>3100.97</v>
      </c>
      <c r="H7602" s="38">
        <v>2</v>
      </c>
      <c r="I7602" s="38">
        <v>3162</v>
      </c>
      <c r="J7602" s="37">
        <v>23.638610765999999</v>
      </c>
      <c r="K7602" s="37">
        <v>28.086444131</v>
      </c>
      <c r="L7602" s="37">
        <v>30.50471525</v>
      </c>
      <c r="M7602" s="37">
        <v>6.0535457735999998</v>
      </c>
      <c r="N7602" s="37">
        <v>26.559065880999999</v>
      </c>
      <c r="O7602" s="37">
        <v>13.07879421</v>
      </c>
      <c r="P7602" s="37">
        <v>8.9</v>
      </c>
      <c r="Q7602" s="37">
        <v>88.411837300000002</v>
      </c>
      <c r="R7602" s="38">
        <v>123439</v>
      </c>
      <c r="S7602" s="37">
        <v>1.43757</v>
      </c>
      <c r="T7602" s="38">
        <v>0</v>
      </c>
      <c r="U7602" s="38">
        <v>1</v>
      </c>
      <c r="V7602" s="38">
        <v>1</v>
      </c>
    </row>
    <row r="7603" spans="1:22" ht="13.5" customHeight="1" x14ac:dyDescent="0.2">
      <c r="A7603" s="32" t="s">
        <v>7599</v>
      </c>
      <c r="B7603" s="32" t="s">
        <v>15354</v>
      </c>
      <c r="C7603" s="32" t="s">
        <v>18104</v>
      </c>
      <c r="D7603" s="37">
        <v>14.45107</v>
      </c>
      <c r="E7603" s="39">
        <v>608.02</v>
      </c>
      <c r="F7603" s="39">
        <v>2466</v>
      </c>
      <c r="G7603" s="39">
        <v>4703.67</v>
      </c>
      <c r="H7603" s="38">
        <v>4</v>
      </c>
      <c r="I7603" s="38">
        <v>4808</v>
      </c>
      <c r="J7603" s="37">
        <v>16.265897202000001</v>
      </c>
      <c r="K7603" s="37">
        <v>25.551864250000001</v>
      </c>
      <c r="L7603" s="37">
        <v>26.000864447000001</v>
      </c>
      <c r="M7603" s="37">
        <v>5.8460683465000001</v>
      </c>
      <c r="N7603" s="37">
        <v>20.823198861000002</v>
      </c>
      <c r="O7603" s="37">
        <v>7.2498276983999999</v>
      </c>
      <c r="P7603" s="37">
        <v>8.7917854365999997</v>
      </c>
      <c r="Q7603" s="37">
        <v>89.593355599999995</v>
      </c>
      <c r="R7603" s="38">
        <v>129804</v>
      </c>
      <c r="S7603" s="37">
        <v>1.43757</v>
      </c>
      <c r="T7603" s="38">
        <v>2</v>
      </c>
      <c r="U7603" s="38">
        <v>3</v>
      </c>
      <c r="V7603" s="38">
        <v>0</v>
      </c>
    </row>
    <row r="7604" spans="1:22" ht="13.5" customHeight="1" x14ac:dyDescent="0.2">
      <c r="A7604" s="32" t="s">
        <v>7600</v>
      </c>
      <c r="B7604" s="32" t="s">
        <v>15355</v>
      </c>
      <c r="C7604" s="32" t="s">
        <v>18104</v>
      </c>
      <c r="D7604" s="37">
        <v>3.377386</v>
      </c>
      <c r="E7604" s="39">
        <v>360.01</v>
      </c>
      <c r="F7604" s="39">
        <v>851</v>
      </c>
      <c r="G7604" s="39">
        <v>1725.79</v>
      </c>
      <c r="H7604" s="38">
        <v>1</v>
      </c>
      <c r="I7604" s="38">
        <v>1904</v>
      </c>
      <c r="J7604" s="37">
        <v>29.805476697</v>
      </c>
      <c r="K7604" s="37">
        <v>53.960700336999999</v>
      </c>
      <c r="L7604" s="37">
        <v>36.778672982000003</v>
      </c>
      <c r="M7604" s="37">
        <v>2.5412490681</v>
      </c>
      <c r="N7604" s="37">
        <v>29.263665785000001</v>
      </c>
      <c r="O7604" s="37">
        <v>60.448793182999999</v>
      </c>
      <c r="P7604" s="37">
        <v>8.9</v>
      </c>
      <c r="Q7604" s="37" t="s">
        <v>15680</v>
      </c>
      <c r="R7604" s="38">
        <v>32791</v>
      </c>
      <c r="S7604" s="37">
        <v>1.43757</v>
      </c>
      <c r="T7604" s="38">
        <v>0</v>
      </c>
      <c r="U7604" s="38">
        <v>0</v>
      </c>
      <c r="V7604" s="38">
        <v>1</v>
      </c>
    </row>
    <row r="7605" spans="1:22" ht="13.5" customHeight="1" x14ac:dyDescent="0.2">
      <c r="A7605" s="32" t="s">
        <v>7601</v>
      </c>
      <c r="B7605" s="32" t="s">
        <v>15356</v>
      </c>
      <c r="C7605" s="32" t="s">
        <v>18104</v>
      </c>
      <c r="D7605" s="37">
        <v>8.2260159999999996</v>
      </c>
      <c r="E7605" s="39">
        <v>499.99</v>
      </c>
      <c r="F7605" s="39">
        <v>1689</v>
      </c>
      <c r="G7605" s="39">
        <v>3193.29</v>
      </c>
      <c r="H7605" s="38">
        <v>2</v>
      </c>
      <c r="I7605" s="38">
        <v>3289</v>
      </c>
      <c r="J7605" s="37">
        <v>8.3915054012999999</v>
      </c>
      <c r="K7605" s="37">
        <v>18.160605249</v>
      </c>
      <c r="L7605" s="37">
        <v>11.140977367</v>
      </c>
      <c r="M7605" s="37">
        <v>8.3980303544999995</v>
      </c>
      <c r="N7605" s="37">
        <v>17.148820429000001</v>
      </c>
      <c r="O7605" s="37">
        <v>8.0833070114000005</v>
      </c>
      <c r="P7605" s="37">
        <v>8.7595121950999992</v>
      </c>
      <c r="Q7605" s="37">
        <v>85.334261600000005</v>
      </c>
      <c r="R7605" s="38">
        <v>93040</v>
      </c>
      <c r="S7605" s="37">
        <v>1.43757</v>
      </c>
      <c r="T7605" s="38">
        <v>1</v>
      </c>
      <c r="U7605" s="38">
        <v>0</v>
      </c>
      <c r="V7605" s="38">
        <v>1</v>
      </c>
    </row>
    <row r="7606" spans="1:22" ht="13.5" customHeight="1" x14ac:dyDescent="0.2">
      <c r="A7606" s="32" t="s">
        <v>7602</v>
      </c>
      <c r="B7606" s="32" t="s">
        <v>15357</v>
      </c>
      <c r="C7606" s="32" t="s">
        <v>18104</v>
      </c>
      <c r="D7606" s="37">
        <v>2.9174220000000002</v>
      </c>
      <c r="E7606" s="39">
        <v>665.99</v>
      </c>
      <c r="F7606" s="39">
        <v>1706</v>
      </c>
      <c r="G7606" s="39">
        <v>3302.81</v>
      </c>
      <c r="H7606" s="38">
        <v>2</v>
      </c>
      <c r="I7606" s="38">
        <v>3374</v>
      </c>
      <c r="J7606" s="37">
        <v>15.542192185999999</v>
      </c>
      <c r="K7606" s="37">
        <v>24.771674874999999</v>
      </c>
      <c r="L7606" s="37">
        <v>25.107738017999999</v>
      </c>
      <c r="M7606" s="37">
        <v>5.4706801713999997</v>
      </c>
      <c r="N7606" s="37">
        <v>20.777231802999999</v>
      </c>
      <c r="O7606" s="37">
        <v>6.7460392149999997</v>
      </c>
      <c r="P7606" s="37">
        <v>8.7370720188999993</v>
      </c>
      <c r="Q7606" s="37">
        <v>87.023090100000005</v>
      </c>
      <c r="R7606" s="38">
        <v>112045</v>
      </c>
      <c r="S7606" s="37">
        <v>1.43757</v>
      </c>
      <c r="T7606" s="38">
        <v>0</v>
      </c>
      <c r="U7606" s="38">
        <v>1</v>
      </c>
      <c r="V7606" s="38">
        <v>0</v>
      </c>
    </row>
    <row r="7607" spans="1:22" ht="13.5" customHeight="1" x14ac:dyDescent="0.2">
      <c r="A7607" s="32" t="s">
        <v>7603</v>
      </c>
      <c r="B7607" s="32" t="s">
        <v>15358</v>
      </c>
      <c r="C7607" s="32" t="s">
        <v>18104</v>
      </c>
      <c r="D7607" s="37">
        <v>7.5107369999999998</v>
      </c>
      <c r="E7607" s="39">
        <v>322.99</v>
      </c>
      <c r="F7607" s="39">
        <v>897</v>
      </c>
      <c r="G7607" s="39">
        <v>1842.21</v>
      </c>
      <c r="H7607" s="38">
        <v>2</v>
      </c>
      <c r="I7607" s="38">
        <v>1885</v>
      </c>
      <c r="J7607" s="37">
        <v>14.449680279000001</v>
      </c>
      <c r="K7607" s="37">
        <v>23.022956604000001</v>
      </c>
      <c r="L7607" s="37">
        <v>17.726605176</v>
      </c>
      <c r="M7607" s="37">
        <v>9.3084958599000007</v>
      </c>
      <c r="N7607" s="37">
        <v>18.583903151000001</v>
      </c>
      <c r="O7607" s="37">
        <v>9.2052017276000004</v>
      </c>
      <c r="P7607" s="37">
        <v>8.7608922904999993</v>
      </c>
      <c r="Q7607" s="37" t="s">
        <v>15680</v>
      </c>
      <c r="R7607" s="38">
        <v>56782</v>
      </c>
      <c r="S7607" s="37">
        <v>1.43757</v>
      </c>
      <c r="T7607" s="38">
        <v>0</v>
      </c>
      <c r="U7607" s="38">
        <v>0</v>
      </c>
      <c r="V7607" s="38">
        <v>1</v>
      </c>
    </row>
    <row r="7608" spans="1:22" ht="13.5" customHeight="1" x14ac:dyDescent="0.2">
      <c r="A7608" s="32" t="s">
        <v>7604</v>
      </c>
      <c r="B7608" s="32" t="s">
        <v>15359</v>
      </c>
      <c r="C7608" s="32" t="s">
        <v>18104</v>
      </c>
      <c r="D7608" s="37">
        <v>6.3582039999999997</v>
      </c>
      <c r="E7608" s="39">
        <v>715.99</v>
      </c>
      <c r="F7608" s="39">
        <v>2431</v>
      </c>
      <c r="G7608" s="39">
        <v>4870.28</v>
      </c>
      <c r="H7608" s="38">
        <v>1</v>
      </c>
      <c r="I7608" s="38">
        <v>5008</v>
      </c>
      <c r="J7608" s="37">
        <v>24.151763316</v>
      </c>
      <c r="K7608" s="37">
        <v>31.341349957999999</v>
      </c>
      <c r="L7608" s="37">
        <v>27.009874932999999</v>
      </c>
      <c r="M7608" s="37">
        <v>9.8378036185000006</v>
      </c>
      <c r="N7608" s="37">
        <v>20.168801665</v>
      </c>
      <c r="O7608" s="37">
        <v>14.556791824999999</v>
      </c>
      <c r="P7608" s="37">
        <v>8.7604856511999998</v>
      </c>
      <c r="Q7608" s="37">
        <v>76.396317499999995</v>
      </c>
      <c r="R7608" s="38">
        <v>141749</v>
      </c>
      <c r="S7608" s="37">
        <v>1.43757</v>
      </c>
      <c r="T7608" s="38">
        <v>0</v>
      </c>
      <c r="U7608" s="38">
        <v>0</v>
      </c>
      <c r="V7608" s="38">
        <v>1</v>
      </c>
    </row>
    <row r="7609" spans="1:22" ht="13.5" customHeight="1" x14ac:dyDescent="0.2">
      <c r="A7609" s="32" t="s">
        <v>7605</v>
      </c>
      <c r="B7609" s="32" t="s">
        <v>15360</v>
      </c>
      <c r="C7609" s="32" t="s">
        <v>18104</v>
      </c>
      <c r="D7609" s="37">
        <v>12.40657</v>
      </c>
      <c r="E7609" s="39">
        <v>669.98</v>
      </c>
      <c r="F7609" s="39">
        <v>2139</v>
      </c>
      <c r="G7609" s="39">
        <v>4204.32</v>
      </c>
      <c r="H7609" s="38">
        <v>3</v>
      </c>
      <c r="I7609" s="38">
        <v>4346</v>
      </c>
      <c r="J7609" s="37">
        <v>31.593045475</v>
      </c>
      <c r="K7609" s="37">
        <v>41.783677443999999</v>
      </c>
      <c r="L7609" s="37">
        <v>33.173920150000001</v>
      </c>
      <c r="M7609" s="37">
        <v>6.1529059330999996</v>
      </c>
      <c r="N7609" s="37">
        <v>43.168477303000003</v>
      </c>
      <c r="O7609" s="37">
        <v>15.169141026</v>
      </c>
      <c r="P7609" s="37">
        <v>8.8297029702999996</v>
      </c>
      <c r="Q7609" s="37">
        <v>46.767686099999999</v>
      </c>
      <c r="R7609" s="38">
        <v>107239</v>
      </c>
      <c r="S7609" s="37">
        <v>1.43757</v>
      </c>
      <c r="T7609" s="38">
        <v>0</v>
      </c>
      <c r="U7609" s="38">
        <v>3</v>
      </c>
      <c r="V7609" s="38">
        <v>1</v>
      </c>
    </row>
    <row r="7610" spans="1:22" ht="13.5" customHeight="1" x14ac:dyDescent="0.2">
      <c r="A7610" s="32" t="s">
        <v>7606</v>
      </c>
      <c r="B7610" s="32" t="s">
        <v>15361</v>
      </c>
      <c r="C7610" s="32" t="s">
        <v>18104</v>
      </c>
      <c r="D7610" s="37">
        <v>20.524010000000001</v>
      </c>
      <c r="E7610" s="39">
        <v>314</v>
      </c>
      <c r="F7610" s="39">
        <v>1324</v>
      </c>
      <c r="G7610" s="39">
        <v>2579.66</v>
      </c>
      <c r="H7610" s="38">
        <v>3</v>
      </c>
      <c r="I7610" s="38">
        <v>2681</v>
      </c>
      <c r="J7610" s="37">
        <v>44.637084874999999</v>
      </c>
      <c r="K7610" s="37">
        <v>50.026336129000001</v>
      </c>
      <c r="L7610" s="37">
        <v>57.331486663</v>
      </c>
      <c r="M7610" s="37">
        <v>7.9498358144000001</v>
      </c>
      <c r="N7610" s="37">
        <v>42.419766639000002</v>
      </c>
      <c r="O7610" s="37">
        <v>15.438612858999999</v>
      </c>
      <c r="P7610" s="37">
        <v>8.9</v>
      </c>
      <c r="Q7610" s="37" t="s">
        <v>15680</v>
      </c>
      <c r="R7610" s="38">
        <v>74473</v>
      </c>
      <c r="S7610" s="37">
        <v>1.43757</v>
      </c>
      <c r="T7610" s="38">
        <v>1</v>
      </c>
      <c r="U7610" s="38">
        <v>2</v>
      </c>
      <c r="V7610" s="38">
        <v>0</v>
      </c>
    </row>
    <row r="7611" spans="1:22" ht="13.5" customHeight="1" x14ac:dyDescent="0.2">
      <c r="A7611" s="32" t="s">
        <v>7607</v>
      </c>
      <c r="B7611" s="32" t="s">
        <v>15362</v>
      </c>
      <c r="C7611" s="32" t="s">
        <v>18130</v>
      </c>
      <c r="D7611" s="37">
        <v>7.9552659999999999</v>
      </c>
      <c r="E7611" s="39">
        <v>668</v>
      </c>
      <c r="F7611" s="39">
        <v>2728</v>
      </c>
      <c r="G7611" s="39">
        <v>2950.11</v>
      </c>
      <c r="H7611" s="38">
        <v>3</v>
      </c>
      <c r="I7611" s="38">
        <v>6054</v>
      </c>
      <c r="J7611" s="37">
        <v>40.560140928999999</v>
      </c>
      <c r="K7611" s="37">
        <v>27.553427372000002</v>
      </c>
      <c r="L7611" s="37">
        <v>13.836998887</v>
      </c>
      <c r="M7611" s="37">
        <v>48.045684100000003</v>
      </c>
      <c r="N7611" s="37">
        <v>17.694914985</v>
      </c>
      <c r="O7611" s="37">
        <v>54.509331242999998</v>
      </c>
      <c r="P7611" s="37">
        <v>5.9460325942000001</v>
      </c>
      <c r="Q7611" s="37">
        <v>89.732000499999998</v>
      </c>
      <c r="R7611" s="38">
        <v>119797</v>
      </c>
      <c r="S7611" s="37">
        <v>2.7984100000000001</v>
      </c>
      <c r="T7611" s="38">
        <v>0</v>
      </c>
      <c r="U7611" s="38">
        <v>1</v>
      </c>
      <c r="V7611" s="38">
        <v>2</v>
      </c>
    </row>
    <row r="7612" spans="1:22" ht="13.5" customHeight="1" x14ac:dyDescent="0.2">
      <c r="A7612" s="32" t="s">
        <v>7608</v>
      </c>
      <c r="B7612" s="32" t="s">
        <v>15363</v>
      </c>
      <c r="C7612" s="32" t="s">
        <v>18146</v>
      </c>
      <c r="D7612" s="37">
        <v>8.2288139999999999</v>
      </c>
      <c r="E7612" s="39">
        <v>218.99</v>
      </c>
      <c r="F7612" s="39">
        <v>920</v>
      </c>
      <c r="G7612" s="39">
        <v>1631.71</v>
      </c>
      <c r="H7612" s="38">
        <v>1</v>
      </c>
      <c r="I7612" s="38">
        <v>1995</v>
      </c>
      <c r="J7612" s="37">
        <v>51.833319525999997</v>
      </c>
      <c r="K7612" s="37">
        <v>62.418419135000001</v>
      </c>
      <c r="L7612" s="37">
        <v>78.133897852000004</v>
      </c>
      <c r="M7612" s="37">
        <v>25.857195782000002</v>
      </c>
      <c r="N7612" s="37">
        <v>47.227192475999999</v>
      </c>
      <c r="O7612" s="37">
        <v>30.577465803999999</v>
      </c>
      <c r="P7612" s="37">
        <v>9.8000000000000007</v>
      </c>
      <c r="Q7612" s="37" t="s">
        <v>15680</v>
      </c>
      <c r="R7612" s="38">
        <v>67114</v>
      </c>
      <c r="S7612" s="37">
        <v>2.1147</v>
      </c>
      <c r="T7612" s="38">
        <v>0</v>
      </c>
      <c r="U7612" s="38">
        <v>0</v>
      </c>
      <c r="V7612" s="38">
        <v>1</v>
      </c>
    </row>
    <row r="7613" spans="1:22" ht="13.5" customHeight="1" x14ac:dyDescent="0.2">
      <c r="A7613" s="32" t="s">
        <v>7609</v>
      </c>
      <c r="B7613" s="32" t="s">
        <v>15364</v>
      </c>
      <c r="C7613" s="32" t="s">
        <v>18153</v>
      </c>
      <c r="D7613" s="37">
        <v>7.6995300000000002</v>
      </c>
      <c r="E7613" s="39">
        <v>240</v>
      </c>
      <c r="F7613" s="39">
        <v>1008</v>
      </c>
      <c r="G7613" s="39">
        <v>2041.91</v>
      </c>
      <c r="H7613" s="38">
        <v>1</v>
      </c>
      <c r="I7613" s="38">
        <v>2125</v>
      </c>
      <c r="J7613" s="37">
        <v>18.836406881999999</v>
      </c>
      <c r="K7613" s="37">
        <v>20.974858314999999</v>
      </c>
      <c r="L7613" s="37">
        <v>25.819787777999998</v>
      </c>
      <c r="M7613" s="37">
        <v>8.5275345119000008</v>
      </c>
      <c r="N7613" s="37">
        <v>41.935297431000002</v>
      </c>
      <c r="O7613" s="37">
        <v>16.898194623999998</v>
      </c>
      <c r="P7613" s="37">
        <v>7.9</v>
      </c>
      <c r="Q7613" s="37" t="s">
        <v>15680</v>
      </c>
      <c r="R7613" s="38">
        <v>90467</v>
      </c>
      <c r="S7613" s="37">
        <v>2.3520599999999998</v>
      </c>
      <c r="T7613" s="38">
        <v>0</v>
      </c>
      <c r="U7613" s="38">
        <v>1</v>
      </c>
      <c r="V7613" s="38">
        <v>1</v>
      </c>
    </row>
    <row r="7614" spans="1:22" ht="13.5" customHeight="1" x14ac:dyDescent="0.2">
      <c r="A7614" s="32" t="s">
        <v>7610</v>
      </c>
      <c r="B7614" s="32" t="s">
        <v>15365</v>
      </c>
      <c r="C7614" s="32" t="s">
        <v>18184</v>
      </c>
      <c r="D7614" s="37">
        <v>16.503170000000001</v>
      </c>
      <c r="E7614" s="39">
        <v>246.02</v>
      </c>
      <c r="F7614" s="39">
        <v>1794</v>
      </c>
      <c r="G7614" s="39">
        <v>2658.94</v>
      </c>
      <c r="H7614" s="38">
        <v>3</v>
      </c>
      <c r="I7614" s="38">
        <v>3398</v>
      </c>
      <c r="J7614" s="37">
        <v>45.923915954999998</v>
      </c>
      <c r="K7614" s="37">
        <v>46.607592545999999</v>
      </c>
      <c r="L7614" s="37">
        <v>69.433410190999993</v>
      </c>
      <c r="M7614" s="37">
        <v>12.187000441</v>
      </c>
      <c r="N7614" s="37">
        <v>49.762569227</v>
      </c>
      <c r="O7614" s="37">
        <v>23.764592539999999</v>
      </c>
      <c r="P7614" s="37">
        <v>5.9</v>
      </c>
      <c r="Q7614" s="37" t="s">
        <v>15680</v>
      </c>
      <c r="R7614" s="38">
        <v>157252</v>
      </c>
      <c r="S7614" s="37">
        <v>3.1090100000000001</v>
      </c>
      <c r="T7614" s="38">
        <v>2</v>
      </c>
      <c r="U7614" s="38">
        <v>1</v>
      </c>
      <c r="V7614" s="38">
        <v>0</v>
      </c>
    </row>
    <row r="7615" spans="1:22" ht="13.5" customHeight="1" x14ac:dyDescent="0.2">
      <c r="A7615" s="32" t="s">
        <v>7611</v>
      </c>
      <c r="B7615" s="32" t="s">
        <v>15366</v>
      </c>
      <c r="C7615" s="32" t="s">
        <v>18201</v>
      </c>
      <c r="D7615" s="37">
        <v>5.062214</v>
      </c>
      <c r="E7615" s="39">
        <v>195.98</v>
      </c>
      <c r="F7615" s="39">
        <v>2602</v>
      </c>
      <c r="G7615" s="39">
        <v>3712.95</v>
      </c>
      <c r="H7615" s="38">
        <v>3</v>
      </c>
      <c r="I7615" s="38">
        <v>5006</v>
      </c>
      <c r="J7615" s="37">
        <v>36.793438043999998</v>
      </c>
      <c r="K7615" s="37">
        <v>13.97034968</v>
      </c>
      <c r="L7615" s="37">
        <v>41.218259340000003</v>
      </c>
      <c r="M7615" s="37">
        <v>25.367001674000001</v>
      </c>
      <c r="N7615" s="37">
        <v>47.786912586</v>
      </c>
      <c r="O7615" s="37">
        <v>26.445508160999999</v>
      </c>
      <c r="P7615" s="37">
        <v>7.7</v>
      </c>
      <c r="Q7615" s="37">
        <v>65.472158800000003</v>
      </c>
      <c r="R7615" s="38">
        <v>146612</v>
      </c>
      <c r="S7615" s="37">
        <v>2.3925700000000001</v>
      </c>
      <c r="T7615" s="38">
        <v>0</v>
      </c>
      <c r="U7615" s="38">
        <v>0</v>
      </c>
      <c r="V7615" s="38">
        <v>2</v>
      </c>
    </row>
    <row r="7616" spans="1:22" ht="13.5" customHeight="1" x14ac:dyDescent="0.2">
      <c r="A7616" s="32" t="s">
        <v>7612</v>
      </c>
      <c r="B7616" s="32" t="s">
        <v>15367</v>
      </c>
      <c r="C7616" s="32" t="s">
        <v>18104</v>
      </c>
      <c r="D7616" s="37">
        <v>12.72499</v>
      </c>
      <c r="E7616" s="39">
        <v>208</v>
      </c>
      <c r="F7616" s="39">
        <v>975</v>
      </c>
      <c r="G7616" s="39">
        <v>1943.98</v>
      </c>
      <c r="H7616" s="38">
        <v>1</v>
      </c>
      <c r="I7616" s="38">
        <v>2042</v>
      </c>
      <c r="J7616" s="37">
        <v>33.164539091000002</v>
      </c>
      <c r="K7616" s="37">
        <v>45.191355119999997</v>
      </c>
      <c r="L7616" s="37">
        <v>36.538528231000001</v>
      </c>
      <c r="M7616" s="37">
        <v>6.3074601060999997</v>
      </c>
      <c r="N7616" s="37">
        <v>31.841358595999999</v>
      </c>
      <c r="O7616" s="37">
        <v>25.230749925000001</v>
      </c>
      <c r="P7616" s="37">
        <v>8.7318754632999998</v>
      </c>
      <c r="Q7616" s="37" t="s">
        <v>15680</v>
      </c>
      <c r="R7616" s="38">
        <v>56610</v>
      </c>
      <c r="S7616" s="37">
        <v>1.43757</v>
      </c>
      <c r="T7616" s="38">
        <v>0</v>
      </c>
      <c r="U7616" s="38">
        <v>0</v>
      </c>
      <c r="V7616" s="38">
        <v>1</v>
      </c>
    </row>
    <row r="7617" spans="1:22" ht="13.5" customHeight="1" x14ac:dyDescent="0.2">
      <c r="A7617" s="32" t="s">
        <v>7613</v>
      </c>
      <c r="B7617" s="32" t="s">
        <v>15368</v>
      </c>
      <c r="C7617" s="32" t="s">
        <v>18082</v>
      </c>
      <c r="D7617" s="37">
        <v>0.82276199999999999</v>
      </c>
      <c r="E7617" s="39">
        <v>170</v>
      </c>
      <c r="F7617" s="39">
        <v>1882</v>
      </c>
      <c r="G7617" s="39">
        <v>1416.01</v>
      </c>
      <c r="H7617" s="38">
        <v>1</v>
      </c>
      <c r="I7617" s="38">
        <v>3756</v>
      </c>
      <c r="J7617" s="37">
        <v>63.830090935000001</v>
      </c>
      <c r="K7617" s="37">
        <v>21.009403691999999</v>
      </c>
      <c r="L7617" s="37">
        <v>27.637277966999999</v>
      </c>
      <c r="M7617" s="37">
        <v>40.005023043999998</v>
      </c>
      <c r="N7617" s="37">
        <v>65.416338918999998</v>
      </c>
      <c r="O7617" s="37">
        <v>47.619820185999998</v>
      </c>
      <c r="P7617" s="37">
        <v>9.6630544123999993</v>
      </c>
      <c r="Q7617" s="37">
        <v>78.205916799999997</v>
      </c>
      <c r="R7617" s="38">
        <v>84126</v>
      </c>
      <c r="S7617" s="37">
        <v>1.1337900000000001</v>
      </c>
      <c r="T7617" s="38">
        <v>0</v>
      </c>
      <c r="U7617" s="38">
        <v>0</v>
      </c>
      <c r="V7617" s="38">
        <v>1</v>
      </c>
    </row>
    <row r="7618" spans="1:22" ht="13.5" customHeight="1" x14ac:dyDescent="0.2">
      <c r="A7618" s="32" t="s">
        <v>7614</v>
      </c>
      <c r="B7618" s="32" t="s">
        <v>15369</v>
      </c>
      <c r="C7618" s="32" t="s">
        <v>18116</v>
      </c>
      <c r="D7618" s="37">
        <v>3.99139</v>
      </c>
      <c r="E7618" s="39">
        <v>309.01</v>
      </c>
      <c r="F7618" s="39">
        <v>3633</v>
      </c>
      <c r="G7618" s="39">
        <v>4669.6000000000004</v>
      </c>
      <c r="H7618" s="38">
        <v>12</v>
      </c>
      <c r="I7618" s="38">
        <v>8501</v>
      </c>
      <c r="J7618" s="37">
        <v>19.477323333000001</v>
      </c>
      <c r="K7618" s="37">
        <v>17.019915096999998</v>
      </c>
      <c r="L7618" s="37">
        <v>26.004246890000001</v>
      </c>
      <c r="M7618" s="37">
        <v>5.4421588681999999</v>
      </c>
      <c r="N7618" s="37">
        <v>47.080275075000003</v>
      </c>
      <c r="O7618" s="37">
        <v>45.379248971999999</v>
      </c>
      <c r="P7618" s="37">
        <v>7.0331753555000001</v>
      </c>
      <c r="Q7618" s="37">
        <v>75.444374100000005</v>
      </c>
      <c r="R7618" s="38">
        <v>377230</v>
      </c>
      <c r="S7618" s="37">
        <v>6.2295699999999998</v>
      </c>
      <c r="T7618" s="38">
        <v>7</v>
      </c>
      <c r="U7618" s="38">
        <v>6</v>
      </c>
      <c r="V7618" s="38">
        <v>5</v>
      </c>
    </row>
    <row r="7619" spans="1:22" ht="13.5" customHeight="1" x14ac:dyDescent="0.2">
      <c r="A7619" s="32" t="s">
        <v>7615</v>
      </c>
      <c r="B7619" s="32" t="s">
        <v>15370</v>
      </c>
      <c r="C7619" s="32" t="s">
        <v>18204</v>
      </c>
      <c r="D7619" s="37">
        <v>5.5009160000000001</v>
      </c>
      <c r="E7619" s="39">
        <v>177</v>
      </c>
      <c r="F7619" s="39">
        <v>711</v>
      </c>
      <c r="G7619" s="39">
        <v>1265.21</v>
      </c>
      <c r="H7619" s="38">
        <v>1</v>
      </c>
      <c r="I7619" s="38">
        <v>1526</v>
      </c>
      <c r="J7619" s="37">
        <v>8.7644131634000004</v>
      </c>
      <c r="K7619" s="37">
        <v>2.2914350053999999</v>
      </c>
      <c r="L7619" s="37">
        <v>14.358362245</v>
      </c>
      <c r="M7619" s="37">
        <v>23.843316686000001</v>
      </c>
      <c r="N7619" s="37">
        <v>38.02237865</v>
      </c>
      <c r="O7619" s="37">
        <v>11.965032528</v>
      </c>
      <c r="P7619" s="37">
        <v>5.5</v>
      </c>
      <c r="Q7619" s="37" t="s">
        <v>15680</v>
      </c>
      <c r="R7619" s="38">
        <v>32208</v>
      </c>
      <c r="S7619" s="37">
        <v>2.7475399999999999</v>
      </c>
      <c r="T7619" s="38">
        <v>0</v>
      </c>
      <c r="U7619" s="38">
        <v>0</v>
      </c>
      <c r="V7619" s="38">
        <v>1</v>
      </c>
    </row>
    <row r="7620" spans="1:22" ht="13.5" customHeight="1" x14ac:dyDescent="0.2">
      <c r="A7620" s="32" t="s">
        <v>7616</v>
      </c>
      <c r="B7620" s="32" t="s">
        <v>15371</v>
      </c>
      <c r="C7620" s="32" t="s">
        <v>18136</v>
      </c>
      <c r="D7620" s="37">
        <v>5.2319329999999997</v>
      </c>
      <c r="E7620" s="39">
        <v>492</v>
      </c>
      <c r="F7620" s="39">
        <v>1258</v>
      </c>
      <c r="G7620" s="39">
        <v>2293.87</v>
      </c>
      <c r="H7620" s="38">
        <v>2</v>
      </c>
      <c r="I7620" s="38">
        <v>2633</v>
      </c>
      <c r="J7620" s="37">
        <v>42.964861974999998</v>
      </c>
      <c r="K7620" s="37">
        <v>40.791088393000003</v>
      </c>
      <c r="L7620" s="37">
        <v>36.446260633999998</v>
      </c>
      <c r="M7620" s="37">
        <v>28.907934681</v>
      </c>
      <c r="N7620" s="37">
        <v>29.612050788000001</v>
      </c>
      <c r="O7620" s="37">
        <v>16.958168278999999</v>
      </c>
      <c r="P7620" s="37">
        <v>14.9</v>
      </c>
      <c r="Q7620" s="37" t="s">
        <v>15680</v>
      </c>
      <c r="R7620" s="38">
        <v>47483</v>
      </c>
      <c r="S7620" s="37">
        <v>1.8738900000000001</v>
      </c>
      <c r="T7620" s="38">
        <v>2</v>
      </c>
      <c r="U7620" s="38">
        <v>0</v>
      </c>
      <c r="V7620" s="38">
        <v>2</v>
      </c>
    </row>
    <row r="7621" spans="1:22" ht="13.5" customHeight="1" x14ac:dyDescent="0.2">
      <c r="A7621" s="32" t="s">
        <v>7617</v>
      </c>
      <c r="B7621" s="32" t="s">
        <v>15372</v>
      </c>
      <c r="C7621" s="32" t="s">
        <v>18190</v>
      </c>
      <c r="D7621" s="37">
        <v>4.7575979999999998</v>
      </c>
      <c r="E7621" s="39">
        <v>376</v>
      </c>
      <c r="F7621" s="39">
        <v>1744</v>
      </c>
      <c r="G7621" s="39">
        <v>3293.3</v>
      </c>
      <c r="H7621" s="38">
        <v>2</v>
      </c>
      <c r="I7621" s="38">
        <v>3467</v>
      </c>
      <c r="J7621" s="37">
        <v>28.858240819999999</v>
      </c>
      <c r="K7621" s="37">
        <v>26.964715961</v>
      </c>
      <c r="L7621" s="37">
        <v>35.742314983999997</v>
      </c>
      <c r="M7621" s="37">
        <v>4.7518144546999999</v>
      </c>
      <c r="N7621" s="37">
        <v>30.171760976000002</v>
      </c>
      <c r="O7621" s="37">
        <v>28.143941105</v>
      </c>
      <c r="P7621" s="37">
        <v>5.4</v>
      </c>
      <c r="Q7621" s="37" t="s">
        <v>15680</v>
      </c>
      <c r="R7621" s="38">
        <v>143392</v>
      </c>
      <c r="S7621" s="37">
        <v>2.7486999999999999</v>
      </c>
      <c r="T7621" s="38">
        <v>1</v>
      </c>
      <c r="U7621" s="38">
        <v>0</v>
      </c>
      <c r="V7621" s="38">
        <v>0</v>
      </c>
    </row>
    <row r="7622" spans="1:22" ht="13.5" customHeight="1" x14ac:dyDescent="0.2">
      <c r="A7622" s="32" t="s">
        <v>7618</v>
      </c>
      <c r="B7622" s="32" t="s">
        <v>15373</v>
      </c>
      <c r="C7622" s="32" t="s">
        <v>18135</v>
      </c>
      <c r="D7622" s="37">
        <v>5.6</v>
      </c>
      <c r="E7622" s="39">
        <v>353</v>
      </c>
      <c r="F7622" s="39">
        <v>1071</v>
      </c>
      <c r="G7622" s="39">
        <v>1872.85</v>
      </c>
      <c r="H7622" s="38">
        <v>2</v>
      </c>
      <c r="I7622" s="38">
        <v>2090</v>
      </c>
      <c r="J7622" s="37">
        <v>23.083939276999999</v>
      </c>
      <c r="K7622" s="37">
        <v>33.371441296999997</v>
      </c>
      <c r="L7622" s="37">
        <v>20.338532134000001</v>
      </c>
      <c r="M7622" s="37">
        <v>21.575437944000001</v>
      </c>
      <c r="N7622" s="37">
        <v>8.7592384811000006</v>
      </c>
      <c r="O7622" s="37">
        <v>24.592040943000001</v>
      </c>
      <c r="P7622" s="37">
        <v>8.3000000000000007</v>
      </c>
      <c r="Q7622" s="37" t="s">
        <v>15680</v>
      </c>
      <c r="R7622" s="38">
        <v>58410</v>
      </c>
      <c r="S7622" s="37">
        <v>2.8047</v>
      </c>
      <c r="T7622" s="38">
        <v>1</v>
      </c>
      <c r="U7622" s="38">
        <v>0</v>
      </c>
      <c r="V7622" s="38">
        <v>0</v>
      </c>
    </row>
    <row r="7623" spans="1:22" ht="13.5" customHeight="1" x14ac:dyDescent="0.2">
      <c r="A7623" s="32" t="s">
        <v>7619</v>
      </c>
      <c r="B7623" s="32" t="s">
        <v>15374</v>
      </c>
      <c r="C7623" s="32" t="s">
        <v>18179</v>
      </c>
      <c r="D7623" s="37">
        <v>3.8723040000000002</v>
      </c>
      <c r="E7623" s="39">
        <v>849</v>
      </c>
      <c r="F7623" s="39">
        <v>2652</v>
      </c>
      <c r="G7623" s="39">
        <v>4928.5600000000004</v>
      </c>
      <c r="H7623" s="38">
        <v>5</v>
      </c>
      <c r="I7623" s="38">
        <v>5200</v>
      </c>
      <c r="J7623" s="37">
        <v>18.811757741000001</v>
      </c>
      <c r="K7623" s="37">
        <v>10.442068867</v>
      </c>
      <c r="L7623" s="37">
        <v>24.565255923999999</v>
      </c>
      <c r="M7623" s="37">
        <v>72.118168428000004</v>
      </c>
      <c r="N7623" s="37">
        <v>11.002090974</v>
      </c>
      <c r="O7623" s="37">
        <v>5.6786023426999996</v>
      </c>
      <c r="P7623" s="37">
        <v>7.7</v>
      </c>
      <c r="Q7623" s="37" t="s">
        <v>15680</v>
      </c>
      <c r="R7623" s="38">
        <v>87114</v>
      </c>
      <c r="S7623" s="37">
        <v>4.2880500000000001</v>
      </c>
      <c r="T7623" s="38">
        <v>2</v>
      </c>
      <c r="U7623" s="38">
        <v>3</v>
      </c>
      <c r="V7623" s="38">
        <v>4</v>
      </c>
    </row>
    <row r="7624" spans="1:22" ht="13.5" customHeight="1" x14ac:dyDescent="0.2">
      <c r="A7624" s="32" t="s">
        <v>7620</v>
      </c>
      <c r="B7624" s="32" t="s">
        <v>15375</v>
      </c>
      <c r="C7624" s="32" t="s">
        <v>18155</v>
      </c>
      <c r="D7624" s="37">
        <v>5.4246169999999996</v>
      </c>
      <c r="E7624" s="39">
        <v>801.99</v>
      </c>
      <c r="F7624" s="39">
        <v>4462</v>
      </c>
      <c r="G7624" s="39">
        <v>1931.83</v>
      </c>
      <c r="H7624" s="38">
        <v>7</v>
      </c>
      <c r="I7624" s="38">
        <v>9319</v>
      </c>
      <c r="J7624" s="37">
        <v>37.234321561000002</v>
      </c>
      <c r="K7624" s="37">
        <v>15.301453168</v>
      </c>
      <c r="L7624" s="37">
        <v>9.2397084961000004</v>
      </c>
      <c r="M7624" s="37">
        <v>27.871846499</v>
      </c>
      <c r="N7624" s="37">
        <v>32.285202710999997</v>
      </c>
      <c r="O7624" s="37">
        <v>30.593815464999999</v>
      </c>
      <c r="P7624" s="37">
        <v>8.9</v>
      </c>
      <c r="Q7624" s="37" t="s">
        <v>15680</v>
      </c>
      <c r="R7624" s="38">
        <v>291123</v>
      </c>
      <c r="S7624" s="37">
        <v>1.6478200000000001</v>
      </c>
      <c r="T7624" s="38">
        <v>4</v>
      </c>
      <c r="U7624" s="38">
        <v>4</v>
      </c>
      <c r="V7624" s="38">
        <v>1</v>
      </c>
    </row>
    <row r="7625" spans="1:22" ht="13.5" customHeight="1" x14ac:dyDescent="0.2">
      <c r="A7625" s="32" t="s">
        <v>7621</v>
      </c>
      <c r="B7625" s="32" t="s">
        <v>15376</v>
      </c>
      <c r="C7625" s="32" t="s">
        <v>18156</v>
      </c>
      <c r="D7625" s="37">
        <v>3.6122809999999999</v>
      </c>
      <c r="E7625" s="39">
        <v>185</v>
      </c>
      <c r="F7625" s="39">
        <v>1162</v>
      </c>
      <c r="G7625" s="39">
        <v>983.25</v>
      </c>
      <c r="H7625" s="38">
        <v>1</v>
      </c>
      <c r="I7625" s="38">
        <v>2629</v>
      </c>
      <c r="J7625" s="37">
        <v>50.860622067999998</v>
      </c>
      <c r="K7625" s="37">
        <v>29.786358053000001</v>
      </c>
      <c r="L7625" s="37">
        <v>22.473912065</v>
      </c>
      <c r="M7625" s="37">
        <v>80.404614030000005</v>
      </c>
      <c r="N7625" s="37">
        <v>46.752214062999997</v>
      </c>
      <c r="O7625" s="37">
        <v>66.749066538999998</v>
      </c>
      <c r="P7625" s="37">
        <v>11.4</v>
      </c>
      <c r="Q7625" s="37" t="s">
        <v>15680</v>
      </c>
      <c r="R7625" s="38">
        <v>71525</v>
      </c>
      <c r="S7625" s="37">
        <v>1.12534</v>
      </c>
      <c r="T7625" s="38">
        <v>0</v>
      </c>
      <c r="U7625" s="38">
        <v>0</v>
      </c>
      <c r="V7625" s="38">
        <v>1</v>
      </c>
    </row>
    <row r="7626" spans="1:22" ht="13.5" customHeight="1" x14ac:dyDescent="0.2">
      <c r="A7626" s="32" t="s">
        <v>7622</v>
      </c>
      <c r="B7626" s="32" t="s">
        <v>15377</v>
      </c>
      <c r="C7626" s="32" t="s">
        <v>18080</v>
      </c>
      <c r="D7626" s="37">
        <v>8.0604279999999999</v>
      </c>
      <c r="E7626" s="39">
        <v>536</v>
      </c>
      <c r="F7626" s="39">
        <v>1881</v>
      </c>
      <c r="G7626" s="39">
        <v>2377.11</v>
      </c>
      <c r="H7626" s="38">
        <v>2</v>
      </c>
      <c r="I7626" s="38">
        <v>3737</v>
      </c>
      <c r="J7626" s="37">
        <v>21.231795656999999</v>
      </c>
      <c r="K7626" s="37">
        <v>3.9973722132999998</v>
      </c>
      <c r="L7626" s="37">
        <v>4.5825411040999997</v>
      </c>
      <c r="M7626" s="37">
        <v>25.305656280000001</v>
      </c>
      <c r="N7626" s="37">
        <v>23.329984489000001</v>
      </c>
      <c r="O7626" s="37">
        <v>22.093240464000001</v>
      </c>
      <c r="P7626" s="37">
        <v>7.2</v>
      </c>
      <c r="Q7626" s="37" t="s">
        <v>15680</v>
      </c>
      <c r="R7626" s="38">
        <v>105889</v>
      </c>
      <c r="S7626" s="37">
        <v>0.94125000000000003</v>
      </c>
      <c r="T7626" s="38">
        <v>1</v>
      </c>
      <c r="U7626" s="38">
        <v>1</v>
      </c>
      <c r="V7626" s="38">
        <v>0</v>
      </c>
    </row>
    <row r="7627" spans="1:22" ht="13.5" customHeight="1" x14ac:dyDescent="0.2">
      <c r="A7627" s="32" t="s">
        <v>7623</v>
      </c>
      <c r="B7627" s="32" t="s">
        <v>15378</v>
      </c>
      <c r="C7627" s="32" t="s">
        <v>18164</v>
      </c>
      <c r="D7627" s="37">
        <v>10.56997</v>
      </c>
      <c r="E7627" s="39">
        <v>161</v>
      </c>
      <c r="F7627" s="39">
        <v>908</v>
      </c>
      <c r="G7627" s="39">
        <v>1669.28</v>
      </c>
      <c r="H7627" s="38">
        <v>2</v>
      </c>
      <c r="I7627" s="38">
        <v>1754</v>
      </c>
      <c r="J7627" s="37">
        <v>69.409166345000003</v>
      </c>
      <c r="K7627" s="37">
        <v>69.479296189999999</v>
      </c>
      <c r="L7627" s="37">
        <v>78.963272605</v>
      </c>
      <c r="M7627" s="37">
        <v>13.149754477</v>
      </c>
      <c r="N7627" s="37">
        <v>45.515582145000003</v>
      </c>
      <c r="O7627" s="37">
        <v>63.383502303999997</v>
      </c>
      <c r="P7627" s="37">
        <v>7.6812360386999998</v>
      </c>
      <c r="Q7627" s="37" t="s">
        <v>15680</v>
      </c>
      <c r="R7627" s="38">
        <v>84191</v>
      </c>
      <c r="S7627" s="37">
        <v>2.00116</v>
      </c>
      <c r="T7627" s="38">
        <v>1</v>
      </c>
      <c r="U7627" s="38">
        <v>2</v>
      </c>
      <c r="V7627" s="38">
        <v>0</v>
      </c>
    </row>
    <row r="7628" spans="1:22" ht="13.5" customHeight="1" x14ac:dyDescent="0.2">
      <c r="A7628" s="32" t="s">
        <v>7624</v>
      </c>
      <c r="B7628" s="32" t="s">
        <v>15379</v>
      </c>
      <c r="C7628" s="32" t="s">
        <v>18183</v>
      </c>
      <c r="D7628" s="37">
        <v>5.32029</v>
      </c>
      <c r="E7628" s="39">
        <v>274.01</v>
      </c>
      <c r="F7628" s="39">
        <v>1550</v>
      </c>
      <c r="G7628" s="39">
        <v>1043.8599999999999</v>
      </c>
      <c r="H7628" s="38">
        <v>3</v>
      </c>
      <c r="I7628" s="38">
        <v>3147</v>
      </c>
      <c r="J7628" s="37">
        <v>52.704252267999998</v>
      </c>
      <c r="K7628" s="37">
        <v>53.741529495000002</v>
      </c>
      <c r="L7628" s="37">
        <v>41.885075821000001</v>
      </c>
      <c r="M7628" s="37">
        <v>12.993613205999999</v>
      </c>
      <c r="N7628" s="37">
        <v>31.541504528000001</v>
      </c>
      <c r="O7628" s="37">
        <v>20.412042786000001</v>
      </c>
      <c r="P7628" s="37">
        <v>13.3</v>
      </c>
      <c r="Q7628" s="37" t="s">
        <v>15680</v>
      </c>
      <c r="R7628" s="38">
        <v>69901</v>
      </c>
      <c r="S7628" s="37">
        <v>3.0672899999999998</v>
      </c>
      <c r="T7628" s="38">
        <v>2</v>
      </c>
      <c r="U7628" s="38">
        <v>2</v>
      </c>
      <c r="V7628" s="38">
        <v>1</v>
      </c>
    </row>
    <row r="7629" spans="1:22" ht="13.5" customHeight="1" x14ac:dyDescent="0.2">
      <c r="A7629" s="32" t="s">
        <v>7625</v>
      </c>
      <c r="B7629" s="32" t="s">
        <v>15380</v>
      </c>
      <c r="C7629" s="32" t="s">
        <v>18142</v>
      </c>
      <c r="D7629" s="37">
        <v>2.9244110000000001</v>
      </c>
      <c r="E7629" s="39">
        <v>532.01</v>
      </c>
      <c r="F7629" s="39">
        <v>1214</v>
      </c>
      <c r="G7629" s="39">
        <v>1986.61</v>
      </c>
      <c r="H7629" s="38">
        <v>1</v>
      </c>
      <c r="I7629" s="38">
        <v>2452</v>
      </c>
      <c r="J7629" s="37">
        <v>21.86753234</v>
      </c>
      <c r="K7629" s="37">
        <v>21.452002735000001</v>
      </c>
      <c r="L7629" s="37">
        <v>25.758773061999999</v>
      </c>
      <c r="M7629" s="37">
        <v>22.244535123999999</v>
      </c>
      <c r="N7629" s="37">
        <v>26.602180932</v>
      </c>
      <c r="O7629" s="37">
        <v>34.79327138</v>
      </c>
      <c r="P7629" s="37">
        <v>9.4</v>
      </c>
      <c r="Q7629" s="37" t="s">
        <v>15680</v>
      </c>
      <c r="R7629" s="38">
        <v>70136</v>
      </c>
      <c r="S7629" s="37">
        <v>2.5292400000000002</v>
      </c>
      <c r="T7629" s="38">
        <v>0</v>
      </c>
      <c r="U7629" s="38">
        <v>1</v>
      </c>
      <c r="V7629" s="38">
        <v>1</v>
      </c>
    </row>
    <row r="7630" spans="1:22" ht="13.5" customHeight="1" x14ac:dyDescent="0.2">
      <c r="A7630" s="32" t="s">
        <v>7626</v>
      </c>
      <c r="B7630" s="32" t="s">
        <v>15381</v>
      </c>
      <c r="C7630" s="32" t="s">
        <v>18072</v>
      </c>
      <c r="D7630" s="37">
        <v>6.4633560000000001</v>
      </c>
      <c r="E7630" s="39">
        <v>715.98</v>
      </c>
      <c r="F7630" s="39">
        <v>2307</v>
      </c>
      <c r="G7630" s="39">
        <v>4844.7</v>
      </c>
      <c r="H7630" s="38">
        <v>3</v>
      </c>
      <c r="I7630" s="38">
        <v>4933</v>
      </c>
      <c r="J7630" s="37">
        <v>42.437737834000004</v>
      </c>
      <c r="K7630" s="37">
        <v>52.731410629999999</v>
      </c>
      <c r="L7630" s="37">
        <v>53.301225340999999</v>
      </c>
      <c r="M7630" s="37">
        <v>7.1468734895999999</v>
      </c>
      <c r="N7630" s="37">
        <v>26.200338198000001</v>
      </c>
      <c r="O7630" s="37">
        <v>5.5154545641999997</v>
      </c>
      <c r="P7630" s="37">
        <v>7.1</v>
      </c>
      <c r="Q7630" s="37" t="s">
        <v>15680</v>
      </c>
      <c r="R7630" s="38">
        <v>189208</v>
      </c>
      <c r="S7630" s="37">
        <v>5.3189399999999996</v>
      </c>
      <c r="T7630" s="38">
        <v>0</v>
      </c>
      <c r="U7630" s="38">
        <v>2</v>
      </c>
      <c r="V7630" s="38">
        <v>0</v>
      </c>
    </row>
    <row r="7631" spans="1:22" ht="13.5" customHeight="1" x14ac:dyDescent="0.2">
      <c r="A7631" s="32" t="s">
        <v>7627</v>
      </c>
      <c r="B7631" s="32" t="s">
        <v>15382</v>
      </c>
      <c r="C7631" s="32" t="s">
        <v>18155</v>
      </c>
      <c r="D7631" s="37">
        <v>3.7837830000000001</v>
      </c>
      <c r="E7631" s="39">
        <v>469.03</v>
      </c>
      <c r="F7631" s="39">
        <v>3566</v>
      </c>
      <c r="G7631" s="39">
        <v>3015.01</v>
      </c>
      <c r="H7631" s="38">
        <v>2</v>
      </c>
      <c r="I7631" s="38">
        <v>7051</v>
      </c>
      <c r="J7631" s="37">
        <v>27.720179792</v>
      </c>
      <c r="K7631" s="37">
        <v>10.103874783</v>
      </c>
      <c r="L7631" s="37">
        <v>10.75380421</v>
      </c>
      <c r="M7631" s="37">
        <v>27.574073985999998</v>
      </c>
      <c r="N7631" s="37">
        <v>19.913119153</v>
      </c>
      <c r="O7631" s="37">
        <v>19.171837885999999</v>
      </c>
      <c r="P7631" s="37">
        <v>8.9</v>
      </c>
      <c r="Q7631" s="37" t="s">
        <v>15680</v>
      </c>
      <c r="R7631" s="38">
        <v>253861</v>
      </c>
      <c r="S7631" s="37">
        <v>1.6478200000000001</v>
      </c>
      <c r="T7631" s="38">
        <v>0</v>
      </c>
      <c r="U7631" s="38">
        <v>1</v>
      </c>
      <c r="V7631" s="38">
        <v>0</v>
      </c>
    </row>
    <row r="7632" spans="1:22" ht="13.5" customHeight="1" x14ac:dyDescent="0.2">
      <c r="A7632" s="32" t="s">
        <v>7628</v>
      </c>
      <c r="B7632" s="32" t="s">
        <v>15383</v>
      </c>
      <c r="C7632" s="32" t="s">
        <v>18136</v>
      </c>
      <c r="D7632" s="37">
        <v>7.2490639999999997</v>
      </c>
      <c r="E7632" s="39">
        <v>4052.88</v>
      </c>
      <c r="F7632" s="39">
        <v>13986</v>
      </c>
      <c r="G7632" s="39">
        <v>13868.99</v>
      </c>
      <c r="H7632" s="38">
        <v>23</v>
      </c>
      <c r="I7632" s="38">
        <v>27788</v>
      </c>
      <c r="J7632" s="37">
        <v>34.703211551000003</v>
      </c>
      <c r="K7632" s="37">
        <v>29.613445384999999</v>
      </c>
      <c r="L7632" s="37">
        <v>20.939325854</v>
      </c>
      <c r="M7632" s="37">
        <v>30.111387646000001</v>
      </c>
      <c r="N7632" s="37">
        <v>19.992718114999999</v>
      </c>
      <c r="O7632" s="37">
        <v>49.314061893000002</v>
      </c>
      <c r="P7632" s="37">
        <v>11.493593545</v>
      </c>
      <c r="Q7632" s="37" t="s">
        <v>15680</v>
      </c>
      <c r="R7632" s="38">
        <v>724374</v>
      </c>
      <c r="S7632" s="37">
        <v>1.8738900000000001</v>
      </c>
      <c r="T7632" s="38">
        <v>15</v>
      </c>
      <c r="U7632" s="38">
        <v>21</v>
      </c>
      <c r="V7632" s="38">
        <v>2</v>
      </c>
    </row>
    <row r="7633" spans="1:22" ht="13.5" customHeight="1" x14ac:dyDescent="0.2">
      <c r="A7633" s="32" t="s">
        <v>7629</v>
      </c>
      <c r="B7633" s="32" t="s">
        <v>15384</v>
      </c>
      <c r="C7633" s="32" t="s">
        <v>18196</v>
      </c>
      <c r="D7633" s="37">
        <v>6.5132159999999999</v>
      </c>
      <c r="E7633" s="39">
        <v>709.99</v>
      </c>
      <c r="F7633" s="39">
        <v>2643</v>
      </c>
      <c r="G7633" s="39">
        <v>5219.83</v>
      </c>
      <c r="H7633" s="38">
        <v>6</v>
      </c>
      <c r="I7633" s="38">
        <v>5533</v>
      </c>
      <c r="J7633" s="37">
        <v>53.312595346999998</v>
      </c>
      <c r="K7633" s="37">
        <v>37.452568540000001</v>
      </c>
      <c r="L7633" s="37">
        <v>61.157830087999997</v>
      </c>
      <c r="M7633" s="37">
        <v>11.500661918</v>
      </c>
      <c r="N7633" s="37">
        <v>50.218193818000003</v>
      </c>
      <c r="O7633" s="37">
        <v>50.113705263999996</v>
      </c>
      <c r="P7633" s="37">
        <v>5.5</v>
      </c>
      <c r="Q7633" s="37" t="s">
        <v>15680</v>
      </c>
      <c r="R7633" s="38">
        <v>211896</v>
      </c>
      <c r="S7633" s="37">
        <v>2.1046200000000002</v>
      </c>
      <c r="T7633" s="38">
        <v>2</v>
      </c>
      <c r="U7633" s="38">
        <v>1</v>
      </c>
      <c r="V7633" s="38">
        <v>2</v>
      </c>
    </row>
    <row r="7634" spans="1:22" ht="13.5" customHeight="1" x14ac:dyDescent="0.2">
      <c r="A7634" s="32" t="s">
        <v>7630</v>
      </c>
      <c r="B7634" s="32" t="s">
        <v>15385</v>
      </c>
      <c r="C7634" s="32" t="s">
        <v>18090</v>
      </c>
      <c r="D7634" s="37">
        <v>4.5554009999999998</v>
      </c>
      <c r="E7634" s="39">
        <v>243.97</v>
      </c>
      <c r="F7634" s="39">
        <v>2564</v>
      </c>
      <c r="G7634" s="39">
        <v>2736.83</v>
      </c>
      <c r="H7634" s="38">
        <v>3</v>
      </c>
      <c r="I7634" s="38">
        <v>5780</v>
      </c>
      <c r="J7634" s="37">
        <v>44.617675976000001</v>
      </c>
      <c r="K7634" s="37">
        <v>58.645145583000001</v>
      </c>
      <c r="L7634" s="37">
        <v>38.164814034000003</v>
      </c>
      <c r="M7634" s="37">
        <v>10.763129451999999</v>
      </c>
      <c r="N7634" s="37">
        <v>36.447162030000001</v>
      </c>
      <c r="O7634" s="37">
        <v>19.289362633</v>
      </c>
      <c r="P7634" s="37">
        <v>10.8</v>
      </c>
      <c r="Q7634" s="37" t="s">
        <v>15680</v>
      </c>
      <c r="R7634" s="38">
        <v>168735</v>
      </c>
      <c r="S7634" s="37">
        <v>3.5552000000000001</v>
      </c>
      <c r="T7634" s="38">
        <v>1</v>
      </c>
      <c r="U7634" s="38">
        <v>1</v>
      </c>
      <c r="V7634" s="38">
        <v>1</v>
      </c>
    </row>
    <row r="7635" spans="1:22" ht="13.5" customHeight="1" x14ac:dyDescent="0.2">
      <c r="A7635" s="32" t="s">
        <v>7631</v>
      </c>
      <c r="B7635" s="32" t="s">
        <v>15386</v>
      </c>
      <c r="C7635" s="32" t="s">
        <v>18194</v>
      </c>
      <c r="D7635" s="37">
        <v>4.1078109999999999</v>
      </c>
      <c r="E7635" s="39">
        <v>878.97</v>
      </c>
      <c r="F7635" s="39">
        <v>4812</v>
      </c>
      <c r="G7635" s="39">
        <v>9016.4500000000007</v>
      </c>
      <c r="H7635" s="38">
        <v>5</v>
      </c>
      <c r="I7635" s="38">
        <v>9488</v>
      </c>
      <c r="J7635" s="37">
        <v>9.1886518154000001</v>
      </c>
      <c r="K7635" s="37">
        <v>4.7950605420999999</v>
      </c>
      <c r="L7635" s="37">
        <v>14.177513312</v>
      </c>
      <c r="M7635" s="37">
        <v>18.667483888</v>
      </c>
      <c r="N7635" s="37">
        <v>11.475799498000001</v>
      </c>
      <c r="O7635" s="37">
        <v>6.5170145059999998</v>
      </c>
      <c r="P7635" s="37">
        <v>6.3</v>
      </c>
      <c r="Q7635" s="37" t="s">
        <v>15680</v>
      </c>
      <c r="R7635" s="38">
        <v>237857</v>
      </c>
      <c r="S7635" s="37">
        <v>1.0310600000000001</v>
      </c>
      <c r="T7635" s="38">
        <v>3</v>
      </c>
      <c r="U7635" s="38">
        <v>1</v>
      </c>
      <c r="V7635" s="38">
        <v>0</v>
      </c>
    </row>
    <row r="7636" spans="1:22" ht="13.5" customHeight="1" x14ac:dyDescent="0.2">
      <c r="A7636" s="32" t="s">
        <v>7632</v>
      </c>
      <c r="B7636" s="32" t="s">
        <v>15387</v>
      </c>
      <c r="C7636" s="32" t="s">
        <v>18106</v>
      </c>
      <c r="D7636" s="37">
        <v>1.0024599999999999</v>
      </c>
      <c r="E7636" s="39">
        <v>61</v>
      </c>
      <c r="F7636" s="39">
        <v>711</v>
      </c>
      <c r="G7636" s="39">
        <v>402.38</v>
      </c>
      <c r="H7636" s="38">
        <v>3</v>
      </c>
      <c r="I7636" s="38">
        <v>1705</v>
      </c>
      <c r="J7636" s="37">
        <v>58.276558596999998</v>
      </c>
      <c r="K7636" s="37">
        <v>48.889883187000002</v>
      </c>
      <c r="L7636" s="37">
        <v>44.122419037999997</v>
      </c>
      <c r="M7636" s="37">
        <v>8.0635292745000005</v>
      </c>
      <c r="N7636" s="37">
        <v>8.4069134457000008</v>
      </c>
      <c r="O7636" s="37">
        <v>61.257927424000002</v>
      </c>
      <c r="P7636" s="37">
        <v>10</v>
      </c>
      <c r="Q7636" s="37" t="s">
        <v>15680</v>
      </c>
      <c r="R7636" s="38">
        <v>48409</v>
      </c>
      <c r="S7636" s="37">
        <v>1.6307499999999999</v>
      </c>
      <c r="T7636" s="38">
        <v>1</v>
      </c>
      <c r="U7636" s="38">
        <v>2</v>
      </c>
      <c r="V7636" s="38">
        <v>0</v>
      </c>
    </row>
    <row r="7637" spans="1:22" ht="13.5" customHeight="1" x14ac:dyDescent="0.2">
      <c r="A7637" s="32" t="s">
        <v>7633</v>
      </c>
      <c r="B7637" s="32" t="s">
        <v>15388</v>
      </c>
      <c r="C7637" s="32" t="s">
        <v>18211</v>
      </c>
      <c r="D7637" s="37">
        <v>3.8465530000000001</v>
      </c>
      <c r="E7637" s="39">
        <v>343</v>
      </c>
      <c r="F7637" s="39">
        <v>1317</v>
      </c>
      <c r="G7637" s="39">
        <v>2455.8200000000002</v>
      </c>
      <c r="H7637" s="38">
        <v>7</v>
      </c>
      <c r="I7637" s="38">
        <v>2537</v>
      </c>
      <c r="J7637" s="37">
        <v>7.3718117961000003</v>
      </c>
      <c r="K7637" s="37">
        <v>7.7539906494000004</v>
      </c>
      <c r="L7637" s="37">
        <v>14.331909654</v>
      </c>
      <c r="M7637" s="37">
        <v>22.447427204</v>
      </c>
      <c r="N7637" s="37">
        <v>5.7346499446000001</v>
      </c>
      <c r="O7637" s="37">
        <v>7.597035827</v>
      </c>
      <c r="P7637" s="37">
        <v>4.2</v>
      </c>
      <c r="Q7637" s="37" t="s">
        <v>15680</v>
      </c>
      <c r="R7637" s="38">
        <v>43982</v>
      </c>
      <c r="S7637" s="37">
        <v>2.8743699999999999</v>
      </c>
      <c r="T7637" s="38">
        <v>3</v>
      </c>
      <c r="U7637" s="38">
        <v>6</v>
      </c>
      <c r="V7637" s="38">
        <v>2</v>
      </c>
    </row>
    <row r="7638" spans="1:22" ht="13.5" customHeight="1" x14ac:dyDescent="0.2">
      <c r="A7638" s="32" t="s">
        <v>7634</v>
      </c>
      <c r="B7638" s="32" t="s">
        <v>15094</v>
      </c>
      <c r="C7638" s="32" t="s">
        <v>18127</v>
      </c>
      <c r="D7638" s="37">
        <v>9.574033</v>
      </c>
      <c r="E7638" s="39">
        <v>1280</v>
      </c>
      <c r="F7638" s="39">
        <v>4098</v>
      </c>
      <c r="G7638" s="39">
        <v>7525.4</v>
      </c>
      <c r="H7638" s="38">
        <v>10</v>
      </c>
      <c r="I7638" s="38">
        <v>8010</v>
      </c>
      <c r="J7638" s="37">
        <v>9.6175337040999995</v>
      </c>
      <c r="K7638" s="37">
        <v>9.2327617118000003</v>
      </c>
      <c r="L7638" s="37">
        <v>19.174891723000002</v>
      </c>
      <c r="M7638" s="37">
        <v>36.861295716999997</v>
      </c>
      <c r="N7638" s="37">
        <v>7.5092060075999996</v>
      </c>
      <c r="O7638" s="37">
        <v>11.058974887</v>
      </c>
      <c r="P7638" s="37">
        <v>9.4518233875999993</v>
      </c>
      <c r="Q7638" s="37" t="s">
        <v>15680</v>
      </c>
      <c r="R7638" s="38">
        <v>235182</v>
      </c>
      <c r="S7638" s="37">
        <v>3.5978500000000002</v>
      </c>
      <c r="T7638" s="38">
        <v>5</v>
      </c>
      <c r="U7638" s="38">
        <v>6</v>
      </c>
      <c r="V7638" s="38">
        <v>0</v>
      </c>
    </row>
    <row r="7639" spans="1:22" ht="13.5" customHeight="1" x14ac:dyDescent="0.2">
      <c r="A7639" s="32" t="s">
        <v>7635</v>
      </c>
      <c r="B7639" s="32" t="s">
        <v>15389</v>
      </c>
      <c r="C7639" s="32" t="s">
        <v>18128</v>
      </c>
      <c r="D7639" s="37">
        <v>2.1380119999999998</v>
      </c>
      <c r="E7639" s="39">
        <v>107</v>
      </c>
      <c r="F7639" s="39">
        <v>689</v>
      </c>
      <c r="G7639" s="39">
        <v>1118.27</v>
      </c>
      <c r="H7639" s="38">
        <v>2</v>
      </c>
      <c r="I7639" s="38">
        <v>1654</v>
      </c>
      <c r="J7639" s="37">
        <v>29.353853135000001</v>
      </c>
      <c r="K7639" s="37">
        <v>14.030946847999999</v>
      </c>
      <c r="L7639" s="37">
        <v>5.4979933763000002</v>
      </c>
      <c r="M7639" s="37">
        <v>73.552189697000003</v>
      </c>
      <c r="N7639" s="37">
        <v>44.862255732000001</v>
      </c>
      <c r="O7639" s="37">
        <v>73.830234791999999</v>
      </c>
      <c r="P7639" s="37">
        <v>6.5</v>
      </c>
      <c r="Q7639" s="37" t="s">
        <v>15680</v>
      </c>
      <c r="R7639" s="38">
        <v>32545</v>
      </c>
      <c r="S7639" s="37">
        <v>1.83602</v>
      </c>
      <c r="T7639" s="38">
        <v>1</v>
      </c>
      <c r="U7639" s="38">
        <v>2</v>
      </c>
      <c r="V7639" s="38">
        <v>1</v>
      </c>
    </row>
    <row r="7640" spans="1:22" ht="13.5" customHeight="1" x14ac:dyDescent="0.2">
      <c r="A7640" s="32" t="s">
        <v>7636</v>
      </c>
      <c r="B7640" s="32" t="s">
        <v>15390</v>
      </c>
      <c r="C7640" s="32" t="s">
        <v>18117</v>
      </c>
      <c r="D7640" s="37">
        <v>2.8078599999999998</v>
      </c>
      <c r="E7640" s="39">
        <v>224</v>
      </c>
      <c r="F7640" s="39">
        <v>1413</v>
      </c>
      <c r="G7640" s="39">
        <v>1305.51</v>
      </c>
      <c r="H7640" s="38">
        <v>2</v>
      </c>
      <c r="I7640" s="38">
        <v>2905</v>
      </c>
      <c r="J7640" s="37">
        <v>46.569541991000001</v>
      </c>
      <c r="K7640" s="37">
        <v>27.863778837000002</v>
      </c>
      <c r="L7640" s="37">
        <v>10.548380527000001</v>
      </c>
      <c r="M7640" s="37">
        <v>70.736466389</v>
      </c>
      <c r="N7640" s="37">
        <v>38.329144911999997</v>
      </c>
      <c r="O7640" s="37">
        <v>35.929644910999997</v>
      </c>
      <c r="P7640" s="37">
        <v>10.6</v>
      </c>
      <c r="Q7640" s="37" t="s">
        <v>15680</v>
      </c>
      <c r="R7640" s="38">
        <v>50435</v>
      </c>
      <c r="S7640" s="37">
        <v>1.9169</v>
      </c>
      <c r="T7640" s="38">
        <v>2</v>
      </c>
      <c r="U7640" s="38">
        <v>1</v>
      </c>
      <c r="V7640" s="38">
        <v>0</v>
      </c>
    </row>
    <row r="7641" spans="1:22" ht="13.5" customHeight="1" x14ac:dyDescent="0.2">
      <c r="A7641" s="32" t="s">
        <v>7637</v>
      </c>
      <c r="B7641" s="32" t="s">
        <v>15391</v>
      </c>
      <c r="C7641" s="32" t="s">
        <v>18085</v>
      </c>
      <c r="D7641" s="37">
        <v>5.4216610000000003</v>
      </c>
      <c r="E7641" s="39">
        <v>167.02</v>
      </c>
      <c r="F7641" s="39">
        <v>2345</v>
      </c>
      <c r="G7641" s="39">
        <v>2564.46</v>
      </c>
      <c r="H7641" s="38">
        <v>2</v>
      </c>
      <c r="I7641" s="38">
        <v>4868</v>
      </c>
      <c r="J7641" s="37">
        <v>50.926350679000002</v>
      </c>
      <c r="K7641" s="37">
        <v>45.471994226</v>
      </c>
      <c r="L7641" s="37">
        <v>22.130326773</v>
      </c>
      <c r="M7641" s="37">
        <v>55.942797431999999</v>
      </c>
      <c r="N7641" s="37">
        <v>50.424719809999999</v>
      </c>
      <c r="O7641" s="37">
        <v>51.894411959999999</v>
      </c>
      <c r="P7641" s="37">
        <v>12.521988988</v>
      </c>
      <c r="Q7641" s="37" t="s">
        <v>15680</v>
      </c>
      <c r="R7641" s="38">
        <v>76772</v>
      </c>
      <c r="S7641" s="37">
        <v>2.80965</v>
      </c>
      <c r="T7641" s="38">
        <v>0</v>
      </c>
      <c r="U7641" s="38">
        <v>1</v>
      </c>
      <c r="V7641" s="38">
        <v>1</v>
      </c>
    </row>
    <row r="7642" spans="1:22" ht="13.5" customHeight="1" x14ac:dyDescent="0.2">
      <c r="A7642" s="32" t="s">
        <v>7638</v>
      </c>
      <c r="B7642" s="32" t="s">
        <v>15392</v>
      </c>
      <c r="C7642" s="32" t="s">
        <v>18086</v>
      </c>
      <c r="D7642" s="37">
        <v>1.0906480000000001</v>
      </c>
      <c r="E7642" s="39">
        <v>109.98</v>
      </c>
      <c r="F7642" s="39">
        <v>1797</v>
      </c>
      <c r="G7642" s="39">
        <v>1772.95</v>
      </c>
      <c r="H7642" s="38">
        <v>1</v>
      </c>
      <c r="I7642" s="38">
        <v>4072</v>
      </c>
      <c r="J7642" s="37">
        <v>47.092385610999997</v>
      </c>
      <c r="K7642" s="37">
        <v>34.827854735000003</v>
      </c>
      <c r="L7642" s="37">
        <v>20.069110035000001</v>
      </c>
      <c r="M7642" s="37">
        <v>77.048744099999993</v>
      </c>
      <c r="N7642" s="37">
        <v>58.730789817999998</v>
      </c>
      <c r="O7642" s="37">
        <v>21.295399052</v>
      </c>
      <c r="P7642" s="37">
        <v>7.6960872836999998</v>
      </c>
      <c r="Q7642" s="37" t="s">
        <v>15680</v>
      </c>
      <c r="R7642" s="38">
        <v>21582</v>
      </c>
      <c r="S7642" s="37">
        <v>2.94347</v>
      </c>
      <c r="T7642" s="38">
        <v>0</v>
      </c>
      <c r="U7642" s="38">
        <v>0</v>
      </c>
      <c r="V7642" s="38">
        <v>0</v>
      </c>
    </row>
    <row r="7643" spans="1:22" ht="13.5" customHeight="1" x14ac:dyDescent="0.2">
      <c r="A7643" s="32" t="s">
        <v>7639</v>
      </c>
      <c r="B7643" s="32" t="s">
        <v>15393</v>
      </c>
      <c r="C7643" s="32" t="s">
        <v>18138</v>
      </c>
      <c r="D7643" s="37">
        <v>3.9891719999999999</v>
      </c>
      <c r="E7643" s="39">
        <v>88</v>
      </c>
      <c r="F7643" s="39">
        <v>1246</v>
      </c>
      <c r="G7643" s="39">
        <v>316.32</v>
      </c>
      <c r="H7643" s="38">
        <v>2</v>
      </c>
      <c r="I7643" s="38">
        <v>2454</v>
      </c>
      <c r="J7643" s="37">
        <v>76.372851491000006</v>
      </c>
      <c r="K7643" s="37">
        <v>44.812227427000003</v>
      </c>
      <c r="L7643" s="37">
        <v>45.443696572999997</v>
      </c>
      <c r="M7643" s="37">
        <v>7.7489467925</v>
      </c>
      <c r="N7643" s="37">
        <v>20.084942106</v>
      </c>
      <c r="O7643" s="37">
        <v>53.674147927</v>
      </c>
      <c r="P7643" s="37">
        <v>6.2852478133999998</v>
      </c>
      <c r="Q7643" s="37" t="s">
        <v>15680</v>
      </c>
      <c r="R7643" s="38">
        <v>79616</v>
      </c>
      <c r="S7643" s="37">
        <v>5.1191300000000002</v>
      </c>
      <c r="T7643" s="38">
        <v>1</v>
      </c>
      <c r="U7643" s="38">
        <v>0</v>
      </c>
      <c r="V7643" s="38">
        <v>1</v>
      </c>
    </row>
    <row r="7644" spans="1:22" ht="13.5" customHeight="1" x14ac:dyDescent="0.2">
      <c r="A7644" s="32" t="s">
        <v>7640</v>
      </c>
      <c r="B7644" s="32" t="s">
        <v>15394</v>
      </c>
      <c r="C7644" s="32" t="s">
        <v>18182</v>
      </c>
      <c r="D7644" s="37">
        <v>5.5563669999999998</v>
      </c>
      <c r="E7644" s="39">
        <v>443.99</v>
      </c>
      <c r="F7644" s="39">
        <v>1230</v>
      </c>
      <c r="G7644" s="39">
        <v>2408.6</v>
      </c>
      <c r="H7644" s="38">
        <v>2</v>
      </c>
      <c r="I7644" s="38">
        <v>2510</v>
      </c>
      <c r="J7644" s="37">
        <v>5.4112579860999999</v>
      </c>
      <c r="K7644" s="37">
        <v>8.9253975748999999</v>
      </c>
      <c r="L7644" s="37">
        <v>5.7516469610999996</v>
      </c>
      <c r="M7644" s="37">
        <v>18.886349904999999</v>
      </c>
      <c r="N7644" s="37">
        <v>15.386275194</v>
      </c>
      <c r="O7644" s="37">
        <v>7.6241803532999999</v>
      </c>
      <c r="P7644" s="37">
        <v>5.2078379799999999</v>
      </c>
      <c r="Q7644" s="37" t="s">
        <v>15680</v>
      </c>
      <c r="R7644" s="38">
        <v>72168</v>
      </c>
      <c r="S7644" s="37">
        <v>2.8943400000000001</v>
      </c>
      <c r="T7644" s="38">
        <v>1</v>
      </c>
      <c r="U7644" s="38">
        <v>2</v>
      </c>
      <c r="V7644" s="38">
        <v>0</v>
      </c>
    </row>
    <row r="7645" spans="1:22" ht="13.5" customHeight="1" x14ac:dyDescent="0.2">
      <c r="A7645" s="32" t="s">
        <v>7641</v>
      </c>
      <c r="B7645" s="32" t="s">
        <v>15395</v>
      </c>
      <c r="C7645" s="32" t="s">
        <v>18176</v>
      </c>
      <c r="D7645" s="37">
        <v>10.77849</v>
      </c>
      <c r="E7645" s="39">
        <v>359.01</v>
      </c>
      <c r="F7645" s="39">
        <v>1540</v>
      </c>
      <c r="G7645" s="39">
        <v>2821.12</v>
      </c>
      <c r="H7645" s="38">
        <v>2</v>
      </c>
      <c r="I7645" s="38">
        <v>2998</v>
      </c>
      <c r="J7645" s="37">
        <v>11.271715026000001</v>
      </c>
      <c r="K7645" s="37">
        <v>5.5994787581000001</v>
      </c>
      <c r="L7645" s="37">
        <v>20.251666105999998</v>
      </c>
      <c r="M7645" s="37">
        <v>17.041471007999998</v>
      </c>
      <c r="N7645" s="37">
        <v>11.473654028</v>
      </c>
      <c r="O7645" s="37">
        <v>9.8106260277999997</v>
      </c>
      <c r="P7645" s="37">
        <v>6.1</v>
      </c>
      <c r="Q7645" s="37" t="s">
        <v>15680</v>
      </c>
      <c r="R7645" s="38">
        <v>108324</v>
      </c>
      <c r="S7645" s="37">
        <v>1.01813</v>
      </c>
      <c r="T7645" s="38">
        <v>1</v>
      </c>
      <c r="U7645" s="38">
        <v>2</v>
      </c>
      <c r="V7645" s="38">
        <v>0</v>
      </c>
    </row>
    <row r="7646" spans="1:22" ht="13.5" customHeight="1" x14ac:dyDescent="0.2">
      <c r="A7646" s="32" t="s">
        <v>7642</v>
      </c>
      <c r="B7646" s="32" t="s">
        <v>15396</v>
      </c>
      <c r="C7646" s="32" t="s">
        <v>18207</v>
      </c>
      <c r="D7646" s="37">
        <v>3.654347</v>
      </c>
      <c r="E7646" s="39">
        <v>121.02</v>
      </c>
      <c r="F7646" s="39">
        <v>2618</v>
      </c>
      <c r="G7646" s="39">
        <v>2044.29</v>
      </c>
      <c r="H7646" s="38">
        <v>3</v>
      </c>
      <c r="I7646" s="38">
        <v>5139</v>
      </c>
      <c r="J7646" s="37">
        <v>28.813124081000002</v>
      </c>
      <c r="K7646" s="37">
        <v>20.293598372999998</v>
      </c>
      <c r="L7646" s="37">
        <v>17.342933940000002</v>
      </c>
      <c r="M7646" s="37">
        <v>34.903001621000001</v>
      </c>
      <c r="N7646" s="37">
        <v>69.588420675999998</v>
      </c>
      <c r="O7646" s="37">
        <v>41.863663369000001</v>
      </c>
      <c r="P7646" s="37">
        <v>8.1999999999999993</v>
      </c>
      <c r="Q7646" s="37" t="s">
        <v>15680</v>
      </c>
      <c r="R7646" s="38">
        <v>327111</v>
      </c>
      <c r="S7646" s="37">
        <v>2.5559699999999999</v>
      </c>
      <c r="T7646" s="38">
        <v>2</v>
      </c>
      <c r="U7646" s="38">
        <v>1</v>
      </c>
      <c r="V7646" s="38">
        <v>0</v>
      </c>
    </row>
    <row r="7647" spans="1:22" ht="13.5" customHeight="1" x14ac:dyDescent="0.2">
      <c r="A7647" s="32" t="s">
        <v>7643</v>
      </c>
      <c r="B7647" s="32" t="s">
        <v>15397</v>
      </c>
      <c r="C7647" s="32" t="s">
        <v>18198</v>
      </c>
      <c r="D7647" s="37">
        <v>1.6791860000000001</v>
      </c>
      <c r="E7647" s="39">
        <v>339</v>
      </c>
      <c r="F7647" s="39">
        <v>1456</v>
      </c>
      <c r="G7647" s="39">
        <v>2783.26</v>
      </c>
      <c r="H7647" s="38">
        <v>2</v>
      </c>
      <c r="I7647" s="38">
        <v>2889</v>
      </c>
      <c r="J7647" s="37">
        <v>9.4187760888999996</v>
      </c>
      <c r="K7647" s="37">
        <v>5.1875120174999996</v>
      </c>
      <c r="L7647" s="37">
        <v>15.599435059999999</v>
      </c>
      <c r="M7647" s="37">
        <v>27.331379865999999</v>
      </c>
      <c r="N7647" s="37">
        <v>14.876462483999999</v>
      </c>
      <c r="O7647" s="37">
        <v>6.0165045041000003</v>
      </c>
      <c r="P7647" s="37">
        <v>6.4671173606999997</v>
      </c>
      <c r="Q7647" s="37" t="s">
        <v>15680</v>
      </c>
      <c r="R7647" s="38">
        <v>72535</v>
      </c>
      <c r="S7647" s="37">
        <v>1.3250299999999999</v>
      </c>
      <c r="T7647" s="38">
        <v>1</v>
      </c>
      <c r="U7647" s="38">
        <v>0</v>
      </c>
      <c r="V7647" s="38">
        <v>1</v>
      </c>
    </row>
    <row r="7648" spans="1:22" ht="13.5" customHeight="1" x14ac:dyDescent="0.2">
      <c r="A7648" s="32" t="s">
        <v>7644</v>
      </c>
      <c r="B7648" s="32" t="s">
        <v>15398</v>
      </c>
      <c r="C7648" s="32" t="s">
        <v>18138</v>
      </c>
      <c r="D7648" s="37">
        <v>6.2883019999999998</v>
      </c>
      <c r="E7648" s="39">
        <v>395.01</v>
      </c>
      <c r="F7648" s="39">
        <v>1263</v>
      </c>
      <c r="G7648" s="39">
        <v>1888.6</v>
      </c>
      <c r="H7648" s="38">
        <v>1</v>
      </c>
      <c r="I7648" s="38">
        <v>2557</v>
      </c>
      <c r="J7648" s="37">
        <v>45.459055956</v>
      </c>
      <c r="K7648" s="37">
        <v>41.307402105000001</v>
      </c>
      <c r="L7648" s="37">
        <v>54.388250925999998</v>
      </c>
      <c r="M7648" s="37">
        <v>7.7279088389000004</v>
      </c>
      <c r="N7648" s="37">
        <v>28.689221557</v>
      </c>
      <c r="O7648" s="37">
        <v>41.328914402000002</v>
      </c>
      <c r="P7648" s="37">
        <v>11.4</v>
      </c>
      <c r="Q7648" s="37" t="s">
        <v>15680</v>
      </c>
      <c r="R7648" s="38">
        <v>94558</v>
      </c>
      <c r="S7648" s="37">
        <v>5.1191300000000002</v>
      </c>
      <c r="T7648" s="38">
        <v>0</v>
      </c>
      <c r="U7648" s="38">
        <v>0</v>
      </c>
      <c r="V7648" s="38">
        <v>1</v>
      </c>
    </row>
    <row r="7649" spans="1:22" ht="13.5" customHeight="1" x14ac:dyDescent="0.2">
      <c r="A7649" s="32" t="s">
        <v>7645</v>
      </c>
      <c r="B7649" s="32" t="s">
        <v>15399</v>
      </c>
      <c r="C7649" s="32" t="s">
        <v>18183</v>
      </c>
      <c r="D7649" s="37">
        <v>0.36995899999999998</v>
      </c>
      <c r="E7649" s="39">
        <v>215.99</v>
      </c>
      <c r="F7649" s="39">
        <v>1056</v>
      </c>
      <c r="G7649" s="39">
        <v>256.37</v>
      </c>
      <c r="H7649" s="38">
        <v>1</v>
      </c>
      <c r="I7649" s="38">
        <v>2405</v>
      </c>
      <c r="J7649" s="37">
        <v>44.167563598000001</v>
      </c>
      <c r="K7649" s="37">
        <v>36.309551491000001</v>
      </c>
      <c r="L7649" s="37">
        <v>35.709256910000001</v>
      </c>
      <c r="M7649" s="37">
        <v>8.2870358007</v>
      </c>
      <c r="N7649" s="37">
        <v>31.727680259</v>
      </c>
      <c r="O7649" s="37">
        <v>27.792458403000001</v>
      </c>
      <c r="P7649" s="37">
        <v>13.3</v>
      </c>
      <c r="Q7649" s="37" t="s">
        <v>15680</v>
      </c>
      <c r="R7649" s="38">
        <v>101565</v>
      </c>
      <c r="S7649" s="37">
        <v>3.0672899999999998</v>
      </c>
      <c r="T7649" s="38">
        <v>0</v>
      </c>
      <c r="U7649" s="38">
        <v>0</v>
      </c>
      <c r="V7649" s="38">
        <v>1</v>
      </c>
    </row>
    <row r="7650" spans="1:22" ht="13.5" customHeight="1" x14ac:dyDescent="0.2">
      <c r="A7650" s="32" t="s">
        <v>7646</v>
      </c>
      <c r="B7650" s="32" t="s">
        <v>15400</v>
      </c>
      <c r="C7650" s="32" t="s">
        <v>18216</v>
      </c>
      <c r="D7650" s="37">
        <v>8.1403909999999993</v>
      </c>
      <c r="E7650" s="39">
        <v>504.99</v>
      </c>
      <c r="F7650" s="39">
        <v>1568</v>
      </c>
      <c r="G7650" s="39">
        <v>2989.93</v>
      </c>
      <c r="H7650" s="38">
        <v>1</v>
      </c>
      <c r="I7650" s="38">
        <v>3037</v>
      </c>
      <c r="J7650" s="37">
        <v>37.124564438999997</v>
      </c>
      <c r="K7650" s="37">
        <v>48.353820323999997</v>
      </c>
      <c r="L7650" s="37">
        <v>33.438463630999998</v>
      </c>
      <c r="M7650" s="37">
        <v>3.3091989373000001</v>
      </c>
      <c r="N7650" s="37">
        <v>24.310183163000001</v>
      </c>
      <c r="O7650" s="37">
        <v>13.794920475</v>
      </c>
      <c r="P7650" s="37">
        <v>12.3</v>
      </c>
      <c r="Q7650" s="37" t="s">
        <v>15680</v>
      </c>
      <c r="R7650" s="38">
        <v>89715</v>
      </c>
      <c r="S7650" s="37">
        <v>1.7096499999999999</v>
      </c>
      <c r="T7650" s="38">
        <v>1</v>
      </c>
      <c r="U7650" s="38">
        <v>1</v>
      </c>
      <c r="V7650" s="38">
        <v>1</v>
      </c>
    </row>
    <row r="7651" spans="1:22" ht="13.5" customHeight="1" x14ac:dyDescent="0.2">
      <c r="A7651" s="32" t="s">
        <v>7647</v>
      </c>
      <c r="B7651" s="32" t="s">
        <v>15401</v>
      </c>
      <c r="C7651" s="32" t="s">
        <v>18200</v>
      </c>
      <c r="D7651" s="37">
        <v>4.8890190000000002</v>
      </c>
      <c r="E7651" s="39">
        <v>481.01</v>
      </c>
      <c r="F7651" s="39">
        <v>1457</v>
      </c>
      <c r="G7651" s="39">
        <v>2806.89</v>
      </c>
      <c r="H7651" s="38">
        <v>2</v>
      </c>
      <c r="I7651" s="38">
        <v>2863</v>
      </c>
      <c r="J7651" s="37">
        <v>11.091429927</v>
      </c>
      <c r="K7651" s="37">
        <v>3.0369147113000001</v>
      </c>
      <c r="L7651" s="37">
        <v>20.409714662999999</v>
      </c>
      <c r="M7651" s="37">
        <v>46.32264773</v>
      </c>
      <c r="N7651" s="37">
        <v>1.7947404778</v>
      </c>
      <c r="O7651" s="37">
        <v>8.5123231164999993</v>
      </c>
      <c r="P7651" s="37">
        <v>7.3</v>
      </c>
      <c r="Q7651" s="37" t="s">
        <v>15680</v>
      </c>
      <c r="R7651" s="38">
        <v>76960</v>
      </c>
      <c r="S7651" s="37">
        <v>1.9655899999999999</v>
      </c>
      <c r="T7651" s="38">
        <v>1</v>
      </c>
      <c r="U7651" s="38">
        <v>2</v>
      </c>
      <c r="V7651" s="38">
        <v>0</v>
      </c>
    </row>
    <row r="7652" spans="1:22" ht="13.5" customHeight="1" x14ac:dyDescent="0.2">
      <c r="A7652" s="32" t="s">
        <v>7648</v>
      </c>
      <c r="B7652" s="32" t="s">
        <v>15264</v>
      </c>
      <c r="C7652" s="32" t="s">
        <v>18195</v>
      </c>
      <c r="D7652" s="37">
        <v>11.810930000000001</v>
      </c>
      <c r="E7652" s="39">
        <v>503</v>
      </c>
      <c r="F7652" s="39">
        <v>1518</v>
      </c>
      <c r="G7652" s="39">
        <v>2822.76</v>
      </c>
      <c r="H7652" s="38">
        <v>1</v>
      </c>
      <c r="I7652" s="38">
        <v>2864</v>
      </c>
      <c r="J7652" s="37">
        <v>17.582113783</v>
      </c>
      <c r="K7652" s="37">
        <v>17.335580221000001</v>
      </c>
      <c r="L7652" s="37">
        <v>24.284070739000001</v>
      </c>
      <c r="M7652" s="37">
        <v>23.016697032</v>
      </c>
      <c r="N7652" s="37">
        <v>6.5200680380999998</v>
      </c>
      <c r="O7652" s="37">
        <v>15.293473689000001</v>
      </c>
      <c r="P7652" s="37">
        <v>5.5</v>
      </c>
      <c r="Q7652" s="37" t="s">
        <v>15680</v>
      </c>
      <c r="R7652" s="38">
        <v>82606</v>
      </c>
      <c r="S7652" s="37">
        <v>2.7185999999999999</v>
      </c>
      <c r="T7652" s="38">
        <v>0</v>
      </c>
      <c r="U7652" s="38">
        <v>0</v>
      </c>
      <c r="V7652" s="38">
        <v>0</v>
      </c>
    </row>
    <row r="7653" spans="1:22" ht="13.5" customHeight="1" x14ac:dyDescent="0.2">
      <c r="A7653" s="32" t="s">
        <v>7649</v>
      </c>
      <c r="B7653" s="32" t="s">
        <v>15402</v>
      </c>
      <c r="C7653" s="32" t="s">
        <v>18215</v>
      </c>
      <c r="D7653" s="37">
        <v>5.4240630000000003</v>
      </c>
      <c r="E7653" s="39">
        <v>267.01</v>
      </c>
      <c r="F7653" s="39">
        <v>826</v>
      </c>
      <c r="G7653" s="39">
        <v>1584.64</v>
      </c>
      <c r="H7653" s="38">
        <v>6</v>
      </c>
      <c r="I7653" s="38">
        <v>1615</v>
      </c>
      <c r="J7653" s="37">
        <v>17.242585509000001</v>
      </c>
      <c r="K7653" s="37">
        <v>12.444462865</v>
      </c>
      <c r="L7653" s="37">
        <v>22.721284522000001</v>
      </c>
      <c r="M7653" s="37">
        <v>39.098861827</v>
      </c>
      <c r="N7653" s="37">
        <v>8.8812615273999995</v>
      </c>
      <c r="O7653" s="37">
        <v>31.745289492000001</v>
      </c>
      <c r="P7653" s="37">
        <v>3.7</v>
      </c>
      <c r="Q7653" s="37" t="s">
        <v>15680</v>
      </c>
      <c r="R7653" s="38">
        <v>30559</v>
      </c>
      <c r="S7653" s="37">
        <v>2.75698</v>
      </c>
      <c r="T7653" s="38">
        <v>2</v>
      </c>
      <c r="U7653" s="38">
        <v>5</v>
      </c>
      <c r="V7653" s="38">
        <v>2</v>
      </c>
    </row>
    <row r="7654" spans="1:22" ht="13.5" customHeight="1" x14ac:dyDescent="0.2">
      <c r="A7654" s="32" t="s">
        <v>7650</v>
      </c>
      <c r="B7654" s="32" t="s">
        <v>15403</v>
      </c>
      <c r="C7654" s="32" t="s">
        <v>18076</v>
      </c>
      <c r="D7654" s="37">
        <v>1.718099</v>
      </c>
      <c r="E7654" s="39">
        <v>427.98</v>
      </c>
      <c r="F7654" s="39">
        <v>2280</v>
      </c>
      <c r="G7654" s="39">
        <v>3752.79</v>
      </c>
      <c r="H7654" s="38">
        <v>3</v>
      </c>
      <c r="I7654" s="38">
        <v>4341</v>
      </c>
      <c r="J7654" s="37">
        <v>39.680442114000002</v>
      </c>
      <c r="K7654" s="37">
        <v>21.139275498</v>
      </c>
      <c r="L7654" s="37">
        <v>44.608888053000001</v>
      </c>
      <c r="M7654" s="37">
        <v>23.732585988</v>
      </c>
      <c r="N7654" s="37">
        <v>34.714610079000003</v>
      </c>
      <c r="O7654" s="37">
        <v>19.796742462000001</v>
      </c>
      <c r="P7654" s="37">
        <v>9.6</v>
      </c>
      <c r="Q7654" s="37" t="s">
        <v>15680</v>
      </c>
      <c r="R7654" s="38">
        <v>85248</v>
      </c>
      <c r="S7654" s="37">
        <v>1.74421</v>
      </c>
      <c r="T7654" s="38">
        <v>1</v>
      </c>
      <c r="U7654" s="38">
        <v>1</v>
      </c>
      <c r="V7654" s="38">
        <v>1</v>
      </c>
    </row>
    <row r="7655" spans="1:22" ht="13.5" customHeight="1" x14ac:dyDescent="0.2">
      <c r="A7655" s="32" t="s">
        <v>7651</v>
      </c>
      <c r="B7655" s="32" t="s">
        <v>15097</v>
      </c>
      <c r="C7655" s="32" t="s">
        <v>18080</v>
      </c>
      <c r="D7655" s="37">
        <v>4.4856299999999996</v>
      </c>
      <c r="E7655" s="39">
        <v>503.01</v>
      </c>
      <c r="F7655" s="39">
        <v>2240</v>
      </c>
      <c r="G7655" s="39">
        <v>2948.4</v>
      </c>
      <c r="H7655" s="38">
        <v>4</v>
      </c>
      <c r="I7655" s="38">
        <v>4278</v>
      </c>
      <c r="J7655" s="37">
        <v>28.552611643999999</v>
      </c>
      <c r="K7655" s="37">
        <v>8.3338133872999993</v>
      </c>
      <c r="L7655" s="37">
        <v>6.6694315234000001</v>
      </c>
      <c r="M7655" s="37">
        <v>34.089446387000002</v>
      </c>
      <c r="N7655" s="37">
        <v>23.421976976</v>
      </c>
      <c r="O7655" s="37">
        <v>27.797337352</v>
      </c>
      <c r="P7655" s="37">
        <v>7.2</v>
      </c>
      <c r="Q7655" s="37" t="s">
        <v>15680</v>
      </c>
      <c r="R7655" s="38">
        <v>78818</v>
      </c>
      <c r="S7655" s="37">
        <v>0.94125000000000003</v>
      </c>
      <c r="T7655" s="38">
        <v>3</v>
      </c>
      <c r="U7655" s="38">
        <v>4</v>
      </c>
      <c r="V7655" s="38">
        <v>1</v>
      </c>
    </row>
    <row r="7656" spans="1:22" ht="13.5" customHeight="1" x14ac:dyDescent="0.2">
      <c r="A7656" s="32" t="s">
        <v>7652</v>
      </c>
      <c r="B7656" s="32" t="s">
        <v>15404</v>
      </c>
      <c r="C7656" s="32" t="s">
        <v>18176</v>
      </c>
      <c r="D7656" s="37">
        <v>4.9970889999999999</v>
      </c>
      <c r="E7656" s="39">
        <v>278.99</v>
      </c>
      <c r="F7656" s="39">
        <v>1249</v>
      </c>
      <c r="G7656" s="39">
        <v>1217.8499999999999</v>
      </c>
      <c r="H7656" s="38">
        <v>2</v>
      </c>
      <c r="I7656" s="38">
        <v>2746</v>
      </c>
      <c r="J7656" s="37">
        <v>46.235622599999999</v>
      </c>
      <c r="K7656" s="37">
        <v>39.322149549999999</v>
      </c>
      <c r="L7656" s="37">
        <v>37.551957539</v>
      </c>
      <c r="M7656" s="37">
        <v>18.042942973999999</v>
      </c>
      <c r="N7656" s="37">
        <v>47.274530613000003</v>
      </c>
      <c r="O7656" s="37">
        <v>27.732037633000001</v>
      </c>
      <c r="P7656" s="37">
        <v>7.3</v>
      </c>
      <c r="Q7656" s="37" t="s">
        <v>15680</v>
      </c>
      <c r="R7656" s="38">
        <v>73080</v>
      </c>
      <c r="S7656" s="37">
        <v>1.01813</v>
      </c>
      <c r="T7656" s="38">
        <v>1</v>
      </c>
      <c r="U7656" s="38">
        <v>0</v>
      </c>
      <c r="V7656" s="38">
        <v>2</v>
      </c>
    </row>
    <row r="7657" spans="1:22" ht="13.5" customHeight="1" x14ac:dyDescent="0.2">
      <c r="A7657" s="32" t="s">
        <v>7653</v>
      </c>
      <c r="B7657" s="32" t="s">
        <v>15405</v>
      </c>
      <c r="C7657" s="32" t="s">
        <v>18201</v>
      </c>
      <c r="D7657" s="37">
        <v>10.01619</v>
      </c>
      <c r="E7657" s="39">
        <v>145</v>
      </c>
      <c r="F7657" s="39">
        <v>712</v>
      </c>
      <c r="G7657" s="39">
        <v>1309.5899999999999</v>
      </c>
      <c r="H7657" s="38">
        <v>1</v>
      </c>
      <c r="I7657" s="38">
        <v>1396</v>
      </c>
      <c r="J7657" s="37">
        <v>15.050792583</v>
      </c>
      <c r="K7657" s="37">
        <v>6.7572210039999998</v>
      </c>
      <c r="L7657" s="37">
        <v>18.692503641999998</v>
      </c>
      <c r="M7657" s="37">
        <v>9.2715423600999998</v>
      </c>
      <c r="N7657" s="37">
        <v>11.099174172</v>
      </c>
      <c r="O7657" s="37">
        <v>9.3872332827000005</v>
      </c>
      <c r="P7657" s="37">
        <v>7.3</v>
      </c>
      <c r="Q7657" s="37" t="s">
        <v>15680</v>
      </c>
      <c r="R7657" s="38">
        <v>41644</v>
      </c>
      <c r="S7657" s="37">
        <v>2.3925700000000001</v>
      </c>
      <c r="T7657" s="38">
        <v>0</v>
      </c>
      <c r="U7657" s="38">
        <v>0</v>
      </c>
      <c r="V7657" s="38">
        <v>0</v>
      </c>
    </row>
    <row r="7658" spans="1:22" ht="13.5" customHeight="1" x14ac:dyDescent="0.2">
      <c r="A7658" s="32" t="s">
        <v>7654</v>
      </c>
      <c r="B7658" s="32" t="s">
        <v>15406</v>
      </c>
      <c r="C7658" s="32" t="s">
        <v>18098</v>
      </c>
      <c r="D7658" s="37">
        <v>10.6675</v>
      </c>
      <c r="E7658" s="39">
        <v>809.01</v>
      </c>
      <c r="F7658" s="39">
        <v>2545</v>
      </c>
      <c r="G7658" s="39">
        <v>4735.54</v>
      </c>
      <c r="H7658" s="38">
        <v>4</v>
      </c>
      <c r="I7658" s="38">
        <v>4918</v>
      </c>
      <c r="J7658" s="37">
        <v>19.992709647000002</v>
      </c>
      <c r="K7658" s="37">
        <v>39.039857474000002</v>
      </c>
      <c r="L7658" s="37">
        <v>27.148702589999999</v>
      </c>
      <c r="M7658" s="37">
        <v>5.5120696661000004</v>
      </c>
      <c r="N7658" s="37">
        <v>25.335905496999999</v>
      </c>
      <c r="O7658" s="37">
        <v>18.717407614999999</v>
      </c>
      <c r="P7658" s="37">
        <v>5.7886009118999997</v>
      </c>
      <c r="Q7658" s="37" t="s">
        <v>15680</v>
      </c>
      <c r="R7658" s="38">
        <v>143022</v>
      </c>
      <c r="S7658" s="37">
        <v>2.1075200000000001</v>
      </c>
      <c r="T7658" s="38">
        <v>2</v>
      </c>
      <c r="U7658" s="38">
        <v>3</v>
      </c>
      <c r="V7658" s="38">
        <v>0</v>
      </c>
    </row>
    <row r="7659" spans="1:22" ht="13.5" customHeight="1" x14ac:dyDescent="0.2">
      <c r="A7659" s="32" t="s">
        <v>7655</v>
      </c>
      <c r="B7659" s="32" t="s">
        <v>15407</v>
      </c>
      <c r="C7659" s="32" t="s">
        <v>18183</v>
      </c>
      <c r="D7659" s="37">
        <v>19.842369999999999</v>
      </c>
      <c r="E7659" s="39">
        <v>7.99</v>
      </c>
      <c r="F7659" s="39">
        <v>306</v>
      </c>
      <c r="G7659" s="39" t="s">
        <v>15680</v>
      </c>
      <c r="H7659" s="38">
        <v>1</v>
      </c>
      <c r="I7659" s="38">
        <v>1162</v>
      </c>
      <c r="J7659" s="37" t="s">
        <v>15680</v>
      </c>
      <c r="K7659" s="37" t="s">
        <v>15680</v>
      </c>
      <c r="L7659" s="37" t="s">
        <v>15680</v>
      </c>
      <c r="M7659" s="37" t="s">
        <v>15680</v>
      </c>
      <c r="N7659" s="37" t="s">
        <v>15680</v>
      </c>
      <c r="O7659" s="37" t="s">
        <v>15680</v>
      </c>
      <c r="P7659" s="37">
        <v>5.3</v>
      </c>
      <c r="Q7659" s="37" t="s">
        <v>15680</v>
      </c>
      <c r="R7659" s="38">
        <v>25686</v>
      </c>
      <c r="S7659" s="37">
        <v>3.0672899999999998</v>
      </c>
      <c r="T7659" s="38">
        <v>0</v>
      </c>
      <c r="U7659" s="38">
        <v>0</v>
      </c>
      <c r="V7659" s="38">
        <v>0</v>
      </c>
    </row>
    <row r="7660" spans="1:22" ht="13.5" customHeight="1" x14ac:dyDescent="0.2">
      <c r="A7660" s="32" t="s">
        <v>7656</v>
      </c>
      <c r="B7660" s="32" t="s">
        <v>15408</v>
      </c>
      <c r="C7660" s="32" t="s">
        <v>18160</v>
      </c>
      <c r="D7660" s="37">
        <v>5.6133100000000002</v>
      </c>
      <c r="E7660" s="39">
        <v>845.98</v>
      </c>
      <c r="F7660" s="39">
        <v>2598</v>
      </c>
      <c r="G7660" s="39">
        <v>5061.0600000000004</v>
      </c>
      <c r="H7660" s="38">
        <v>2</v>
      </c>
      <c r="I7660" s="38">
        <v>5294</v>
      </c>
      <c r="J7660" s="37">
        <v>24.474935494</v>
      </c>
      <c r="K7660" s="37">
        <v>44.037588671999998</v>
      </c>
      <c r="L7660" s="37">
        <v>28.512832035999999</v>
      </c>
      <c r="M7660" s="37">
        <v>6.6423568987000001</v>
      </c>
      <c r="N7660" s="37">
        <v>19.779104442000001</v>
      </c>
      <c r="O7660" s="37">
        <v>26.330149200000001</v>
      </c>
      <c r="P7660" s="37">
        <v>6.8451719093000003</v>
      </c>
      <c r="Q7660" s="37" t="s">
        <v>15680</v>
      </c>
      <c r="R7660" s="38">
        <v>130150</v>
      </c>
      <c r="S7660" s="37">
        <v>2.6192000000000002</v>
      </c>
      <c r="T7660" s="38">
        <v>0</v>
      </c>
      <c r="U7660" s="38">
        <v>2</v>
      </c>
      <c r="V7660" s="38">
        <v>1</v>
      </c>
    </row>
    <row r="7661" spans="1:22" ht="13.5" customHeight="1" x14ac:dyDescent="0.2">
      <c r="A7661" s="32" t="s">
        <v>7657</v>
      </c>
      <c r="B7661" s="32" t="s">
        <v>15409</v>
      </c>
      <c r="C7661" s="32" t="s">
        <v>18178</v>
      </c>
      <c r="D7661" s="37">
        <v>8.4265980000000003</v>
      </c>
      <c r="E7661" s="39">
        <v>1429.04</v>
      </c>
      <c r="F7661" s="39">
        <v>4930</v>
      </c>
      <c r="G7661" s="39">
        <v>8158.76</v>
      </c>
      <c r="H7661" s="38">
        <v>11</v>
      </c>
      <c r="I7661" s="38">
        <v>9850</v>
      </c>
      <c r="J7661" s="37">
        <v>16.760009038</v>
      </c>
      <c r="K7661" s="37">
        <v>13.468287941</v>
      </c>
      <c r="L7661" s="37">
        <v>22.33282269</v>
      </c>
      <c r="M7661" s="37">
        <v>33.437571108</v>
      </c>
      <c r="N7661" s="37">
        <v>21.106995186999999</v>
      </c>
      <c r="O7661" s="37">
        <v>11.059266456</v>
      </c>
      <c r="P7661" s="37">
        <v>4.7052074630999998</v>
      </c>
      <c r="Q7661" s="37" t="s">
        <v>15680</v>
      </c>
      <c r="R7661" s="38">
        <v>268087</v>
      </c>
      <c r="S7661" s="37">
        <v>3.7343099999999998</v>
      </c>
      <c r="T7661" s="38">
        <v>4</v>
      </c>
      <c r="U7661" s="38">
        <v>7</v>
      </c>
      <c r="V7661" s="38">
        <v>3</v>
      </c>
    </row>
    <row r="7662" spans="1:22" ht="13.5" customHeight="1" x14ac:dyDescent="0.2">
      <c r="A7662" s="32" t="s">
        <v>7658</v>
      </c>
      <c r="B7662" s="32" t="s">
        <v>15410</v>
      </c>
      <c r="C7662" s="32" t="s">
        <v>18081</v>
      </c>
      <c r="D7662" s="37">
        <v>4.2085569999999999</v>
      </c>
      <c r="E7662" s="39">
        <v>251.01</v>
      </c>
      <c r="F7662" s="39">
        <v>2400</v>
      </c>
      <c r="G7662" s="39">
        <v>1343.85</v>
      </c>
      <c r="H7662" s="38">
        <v>2</v>
      </c>
      <c r="I7662" s="38">
        <v>4626</v>
      </c>
      <c r="J7662" s="37">
        <v>33.443320886999999</v>
      </c>
      <c r="K7662" s="37">
        <v>15.968760628</v>
      </c>
      <c r="L7662" s="37">
        <v>17.652085810999999</v>
      </c>
      <c r="M7662" s="37">
        <v>48.851118096</v>
      </c>
      <c r="N7662" s="37">
        <v>23.769702071000001</v>
      </c>
      <c r="O7662" s="37">
        <v>34.910890084000002</v>
      </c>
      <c r="P7662" s="37">
        <v>5.5694977169</v>
      </c>
      <c r="Q7662" s="37" t="s">
        <v>15680</v>
      </c>
      <c r="R7662" s="38">
        <v>166158</v>
      </c>
      <c r="S7662" s="37">
        <v>0.36856</v>
      </c>
      <c r="T7662" s="38">
        <v>1</v>
      </c>
      <c r="U7662" s="38">
        <v>0</v>
      </c>
      <c r="V7662" s="38">
        <v>0</v>
      </c>
    </row>
    <row r="7663" spans="1:22" ht="13.5" customHeight="1" x14ac:dyDescent="0.2">
      <c r="A7663" s="32" t="s">
        <v>7659</v>
      </c>
      <c r="B7663" s="32" t="s">
        <v>15411</v>
      </c>
      <c r="C7663" s="32" t="s">
        <v>18184</v>
      </c>
      <c r="D7663" s="37">
        <v>5.0499400000000003</v>
      </c>
      <c r="E7663" s="39">
        <v>900.99</v>
      </c>
      <c r="F7663" s="39">
        <v>2119</v>
      </c>
      <c r="G7663" s="39">
        <v>4170.79</v>
      </c>
      <c r="H7663" s="38">
        <v>2</v>
      </c>
      <c r="I7663" s="38">
        <v>4306</v>
      </c>
      <c r="J7663" s="37">
        <v>13.199836105999999</v>
      </c>
      <c r="K7663" s="37">
        <v>11.128897018</v>
      </c>
      <c r="L7663" s="37">
        <v>26.367267888000001</v>
      </c>
      <c r="M7663" s="37">
        <v>10.365395699</v>
      </c>
      <c r="N7663" s="37">
        <v>16.955280119000001</v>
      </c>
      <c r="O7663" s="37">
        <v>8.1973338193000007</v>
      </c>
      <c r="P7663" s="37">
        <v>5.9</v>
      </c>
      <c r="Q7663" s="37" t="s">
        <v>15680</v>
      </c>
      <c r="R7663" s="38">
        <v>134807</v>
      </c>
      <c r="S7663" s="37">
        <v>3.1090100000000001</v>
      </c>
      <c r="T7663" s="38">
        <v>1</v>
      </c>
      <c r="U7663" s="38">
        <v>0</v>
      </c>
      <c r="V7663" s="38">
        <v>0</v>
      </c>
    </row>
    <row r="7664" spans="1:22" ht="13.5" customHeight="1" x14ac:dyDescent="0.2">
      <c r="A7664" s="32" t="s">
        <v>7660</v>
      </c>
      <c r="B7664" s="32" t="s">
        <v>15412</v>
      </c>
      <c r="C7664" s="32" t="s">
        <v>18084</v>
      </c>
      <c r="D7664" s="37">
        <v>7.0014079999999996</v>
      </c>
      <c r="E7664" s="39">
        <v>150.02000000000001</v>
      </c>
      <c r="F7664" s="39">
        <v>2007</v>
      </c>
      <c r="G7664" s="39">
        <v>1870.28</v>
      </c>
      <c r="H7664" s="38">
        <v>2</v>
      </c>
      <c r="I7664" s="38">
        <v>4036</v>
      </c>
      <c r="J7664" s="37">
        <v>58.789971117</v>
      </c>
      <c r="K7664" s="37">
        <v>50.966187488000003</v>
      </c>
      <c r="L7664" s="37">
        <v>26.410721623000001</v>
      </c>
      <c r="M7664" s="37">
        <v>97.979864735999996</v>
      </c>
      <c r="N7664" s="37">
        <v>42.962459045999999</v>
      </c>
      <c r="O7664" s="37">
        <v>38.566608682999998</v>
      </c>
      <c r="P7664" s="37">
        <v>6.400420811</v>
      </c>
      <c r="Q7664" s="37" t="s">
        <v>15680</v>
      </c>
      <c r="R7664" s="38">
        <v>84893</v>
      </c>
      <c r="S7664" s="37">
        <v>3.4103400000000001</v>
      </c>
      <c r="T7664" s="38">
        <v>1</v>
      </c>
      <c r="U7664" s="38">
        <v>2</v>
      </c>
      <c r="V7664" s="38">
        <v>0</v>
      </c>
    </row>
    <row r="7665" spans="1:22" ht="13.5" customHeight="1" x14ac:dyDescent="0.2">
      <c r="A7665" s="32" t="s">
        <v>7661</v>
      </c>
      <c r="B7665" s="32" t="s">
        <v>15413</v>
      </c>
      <c r="C7665" s="32" t="s">
        <v>18114</v>
      </c>
      <c r="D7665" s="37">
        <v>9.2194839999999996</v>
      </c>
      <c r="E7665" s="39">
        <v>811.02</v>
      </c>
      <c r="F7665" s="39">
        <v>3078</v>
      </c>
      <c r="G7665" s="39">
        <v>6247.29</v>
      </c>
      <c r="H7665" s="38">
        <v>3</v>
      </c>
      <c r="I7665" s="38">
        <v>6345</v>
      </c>
      <c r="J7665" s="37">
        <v>46.237859745999998</v>
      </c>
      <c r="K7665" s="37">
        <v>55.289534842000002</v>
      </c>
      <c r="L7665" s="37">
        <v>71.079998845999995</v>
      </c>
      <c r="M7665" s="37">
        <v>4.5483242042000001</v>
      </c>
      <c r="N7665" s="37">
        <v>41.437124126000001</v>
      </c>
      <c r="O7665" s="37">
        <v>15.306535465</v>
      </c>
      <c r="P7665" s="37">
        <v>10.4</v>
      </c>
      <c r="Q7665" s="37" t="s">
        <v>15680</v>
      </c>
      <c r="R7665" s="38">
        <v>212906</v>
      </c>
      <c r="S7665" s="37">
        <v>2.53363</v>
      </c>
      <c r="T7665" s="38">
        <v>2</v>
      </c>
      <c r="U7665" s="38">
        <v>3</v>
      </c>
      <c r="V7665" s="38">
        <v>0</v>
      </c>
    </row>
    <row r="7666" spans="1:22" ht="13.5" customHeight="1" x14ac:dyDescent="0.2">
      <c r="A7666" s="32" t="s">
        <v>7662</v>
      </c>
      <c r="B7666" s="32" t="s">
        <v>15414</v>
      </c>
      <c r="C7666" s="32" t="s">
        <v>18145</v>
      </c>
      <c r="D7666" s="37">
        <v>2.3256450000000002</v>
      </c>
      <c r="E7666" s="39">
        <v>386</v>
      </c>
      <c r="F7666" s="39">
        <v>2275</v>
      </c>
      <c r="G7666" s="39">
        <v>733.22</v>
      </c>
      <c r="H7666" s="38">
        <v>1</v>
      </c>
      <c r="I7666" s="38">
        <v>4859</v>
      </c>
      <c r="J7666" s="37">
        <v>51.245240105999997</v>
      </c>
      <c r="K7666" s="37">
        <v>38.784763800999997</v>
      </c>
      <c r="L7666" s="37">
        <v>32.008493416</v>
      </c>
      <c r="M7666" s="37">
        <v>29.815306645</v>
      </c>
      <c r="N7666" s="37">
        <v>30.130280806999998</v>
      </c>
      <c r="O7666" s="37">
        <v>73.448610703</v>
      </c>
      <c r="P7666" s="37">
        <v>14.9</v>
      </c>
      <c r="Q7666" s="37" t="s">
        <v>15680</v>
      </c>
      <c r="R7666" s="38">
        <v>107315</v>
      </c>
      <c r="S7666" s="37">
        <v>1.33561</v>
      </c>
      <c r="T7666" s="38">
        <v>0</v>
      </c>
      <c r="U7666" s="38">
        <v>1</v>
      </c>
      <c r="V7666" s="38">
        <v>1</v>
      </c>
    </row>
    <row r="7667" spans="1:22" ht="13.5" customHeight="1" x14ac:dyDescent="0.2">
      <c r="A7667" s="32" t="s">
        <v>7663</v>
      </c>
      <c r="B7667" s="32" t="s">
        <v>15415</v>
      </c>
      <c r="C7667" s="32" t="s">
        <v>18207</v>
      </c>
      <c r="D7667" s="37">
        <v>8.9831109999999992</v>
      </c>
      <c r="E7667" s="39">
        <v>169.01</v>
      </c>
      <c r="F7667" s="39">
        <v>1154</v>
      </c>
      <c r="G7667" s="39" t="s">
        <v>15680</v>
      </c>
      <c r="H7667" s="38">
        <v>2</v>
      </c>
      <c r="I7667" s="38">
        <v>2115</v>
      </c>
      <c r="J7667" s="37" t="s">
        <v>15680</v>
      </c>
      <c r="K7667" s="37" t="s">
        <v>15680</v>
      </c>
      <c r="L7667" s="37" t="s">
        <v>15680</v>
      </c>
      <c r="M7667" s="37" t="s">
        <v>15680</v>
      </c>
      <c r="N7667" s="37" t="s">
        <v>15680</v>
      </c>
      <c r="O7667" s="37" t="s">
        <v>15680</v>
      </c>
      <c r="P7667" s="37">
        <v>5.3</v>
      </c>
      <c r="Q7667" s="37" t="s">
        <v>15680</v>
      </c>
      <c r="R7667" s="38">
        <v>46958</v>
      </c>
      <c r="S7667" s="37">
        <v>2.5559699999999999</v>
      </c>
      <c r="T7667" s="38">
        <v>2</v>
      </c>
      <c r="U7667" s="38">
        <v>2</v>
      </c>
      <c r="V7667" s="38">
        <v>1</v>
      </c>
    </row>
    <row r="7668" spans="1:22" ht="13.5" customHeight="1" x14ac:dyDescent="0.2">
      <c r="A7668" s="32" t="s">
        <v>7664</v>
      </c>
      <c r="B7668" s="32" t="s">
        <v>11579</v>
      </c>
      <c r="C7668" s="32" t="s">
        <v>18207</v>
      </c>
      <c r="D7668" s="37">
        <v>4.2237830000000001</v>
      </c>
      <c r="E7668" s="39">
        <v>552.03</v>
      </c>
      <c r="F7668" s="39">
        <v>3415</v>
      </c>
      <c r="G7668" s="39">
        <v>3567.11</v>
      </c>
      <c r="H7668" s="38">
        <v>2</v>
      </c>
      <c r="I7668" s="38">
        <v>6827</v>
      </c>
      <c r="J7668" s="37">
        <v>19.793209793999999</v>
      </c>
      <c r="K7668" s="37">
        <v>14.856262383000001</v>
      </c>
      <c r="L7668" s="37">
        <v>14.174019649</v>
      </c>
      <c r="M7668" s="37">
        <v>31.426920473999999</v>
      </c>
      <c r="N7668" s="37">
        <v>56.812422677999997</v>
      </c>
      <c r="O7668" s="37">
        <v>18.677314067000001</v>
      </c>
      <c r="P7668" s="37">
        <v>8.1424694955000003</v>
      </c>
      <c r="Q7668" s="37" t="s">
        <v>15680</v>
      </c>
      <c r="R7668" s="38">
        <v>264784</v>
      </c>
      <c r="S7668" s="37">
        <v>2.5559699999999999</v>
      </c>
      <c r="T7668" s="38">
        <v>0</v>
      </c>
      <c r="U7668" s="38">
        <v>0</v>
      </c>
      <c r="V7668" s="38">
        <v>0</v>
      </c>
    </row>
    <row r="7669" spans="1:22" ht="13.5" customHeight="1" x14ac:dyDescent="0.2">
      <c r="A7669" s="32" t="s">
        <v>7665</v>
      </c>
      <c r="B7669" s="32" t="s">
        <v>15416</v>
      </c>
      <c r="C7669" s="32" t="s">
        <v>18097</v>
      </c>
      <c r="D7669" s="37">
        <v>2.6365069999999999</v>
      </c>
      <c r="E7669" s="39">
        <v>1269.04</v>
      </c>
      <c r="F7669" s="39">
        <v>6695</v>
      </c>
      <c r="G7669" s="39">
        <v>12400.49</v>
      </c>
      <c r="H7669" s="38">
        <v>5</v>
      </c>
      <c r="I7669" s="38">
        <v>13675</v>
      </c>
      <c r="J7669" s="37">
        <v>54.230167319000003</v>
      </c>
      <c r="K7669" s="37">
        <v>69.037022856999997</v>
      </c>
      <c r="L7669" s="37">
        <v>46.750047121999998</v>
      </c>
      <c r="M7669" s="37">
        <v>14.756054361</v>
      </c>
      <c r="N7669" s="37">
        <v>55.210639295</v>
      </c>
      <c r="O7669" s="37">
        <v>21.582061242000002</v>
      </c>
      <c r="P7669" s="37">
        <v>10.175518341</v>
      </c>
      <c r="Q7669" s="37" t="s">
        <v>15680</v>
      </c>
      <c r="R7669" s="38">
        <v>380920</v>
      </c>
      <c r="S7669" s="37">
        <v>3.0221100000000001</v>
      </c>
      <c r="T7669" s="38">
        <v>3</v>
      </c>
      <c r="U7669" s="38">
        <v>5</v>
      </c>
      <c r="V7669" s="38">
        <v>1</v>
      </c>
    </row>
    <row r="7670" spans="1:22" ht="13.5" customHeight="1" x14ac:dyDescent="0.2">
      <c r="A7670" s="32" t="s">
        <v>7666</v>
      </c>
      <c r="B7670" s="32" t="s">
        <v>15417</v>
      </c>
      <c r="C7670" s="32" t="s">
        <v>18162</v>
      </c>
      <c r="D7670" s="37">
        <v>9.1453039999999994</v>
      </c>
      <c r="E7670" s="39">
        <v>737.99</v>
      </c>
      <c r="F7670" s="39">
        <v>1870</v>
      </c>
      <c r="G7670" s="39" t="s">
        <v>15680</v>
      </c>
      <c r="H7670" s="38">
        <v>2</v>
      </c>
      <c r="I7670" s="38">
        <v>3616</v>
      </c>
      <c r="J7670" s="37" t="s">
        <v>15680</v>
      </c>
      <c r="K7670" s="37" t="s">
        <v>15680</v>
      </c>
      <c r="L7670" s="37" t="s">
        <v>15680</v>
      </c>
      <c r="M7670" s="37" t="s">
        <v>15680</v>
      </c>
      <c r="N7670" s="37" t="s">
        <v>15680</v>
      </c>
      <c r="O7670" s="37" t="s">
        <v>15680</v>
      </c>
      <c r="P7670" s="37">
        <v>5.3</v>
      </c>
      <c r="Q7670" s="37" t="s">
        <v>15680</v>
      </c>
      <c r="R7670" s="38">
        <v>148202</v>
      </c>
      <c r="S7670" s="37">
        <v>1.6494899999999999</v>
      </c>
      <c r="T7670" s="38">
        <v>2</v>
      </c>
      <c r="U7670" s="38">
        <v>1</v>
      </c>
      <c r="V7670" s="38">
        <v>0</v>
      </c>
    </row>
    <row r="7671" spans="1:22" ht="13.5" customHeight="1" x14ac:dyDescent="0.2">
      <c r="A7671" s="32" t="s">
        <v>7667</v>
      </c>
      <c r="B7671" s="32" t="s">
        <v>15418</v>
      </c>
      <c r="C7671" s="32" t="s">
        <v>18127</v>
      </c>
      <c r="D7671" s="37">
        <v>8.2967519999999997</v>
      </c>
      <c r="E7671" s="39">
        <v>223</v>
      </c>
      <c r="F7671" s="39">
        <v>1436</v>
      </c>
      <c r="G7671" s="39">
        <v>2514.2800000000002</v>
      </c>
      <c r="H7671" s="38">
        <v>1</v>
      </c>
      <c r="I7671" s="38">
        <v>2904</v>
      </c>
      <c r="J7671" s="37">
        <v>0.90127109760000002</v>
      </c>
      <c r="K7671" s="37">
        <v>1.9447025383000001</v>
      </c>
      <c r="L7671" s="37">
        <v>5.0321755797999996</v>
      </c>
      <c r="M7671" s="37">
        <v>15.04729111</v>
      </c>
      <c r="N7671" s="37">
        <v>1.2476552856000001</v>
      </c>
      <c r="O7671" s="37">
        <v>1.7785157233</v>
      </c>
      <c r="P7671" s="37">
        <v>9.5</v>
      </c>
      <c r="Q7671" s="37" t="s">
        <v>15680</v>
      </c>
      <c r="R7671" s="38">
        <v>40535</v>
      </c>
      <c r="S7671" s="37">
        <v>3.5978500000000002</v>
      </c>
      <c r="T7671" s="38">
        <v>0</v>
      </c>
      <c r="U7671" s="38">
        <v>1</v>
      </c>
      <c r="V7671" s="38">
        <v>0</v>
      </c>
    </row>
    <row r="7672" spans="1:22" ht="13.5" customHeight="1" x14ac:dyDescent="0.2">
      <c r="A7672" s="32" t="s">
        <v>7668</v>
      </c>
      <c r="B7672" s="32" t="s">
        <v>15419</v>
      </c>
      <c r="C7672" s="32" t="s">
        <v>18131</v>
      </c>
      <c r="D7672" s="37">
        <v>2.8571420000000001</v>
      </c>
      <c r="E7672" s="39">
        <v>101.99</v>
      </c>
      <c r="F7672" s="39">
        <v>1098</v>
      </c>
      <c r="G7672" s="39">
        <v>1505.14</v>
      </c>
      <c r="H7672" s="38">
        <v>1</v>
      </c>
      <c r="I7672" s="38">
        <v>2478</v>
      </c>
      <c r="J7672" s="37">
        <v>22.262182578000001</v>
      </c>
      <c r="K7672" s="37">
        <v>24.494566995</v>
      </c>
      <c r="L7672" s="37">
        <v>9.5697359242999998</v>
      </c>
      <c r="M7672" s="37">
        <v>50.262950064000002</v>
      </c>
      <c r="N7672" s="37">
        <v>26.021456523000001</v>
      </c>
      <c r="O7672" s="37">
        <v>56.489176067000002</v>
      </c>
      <c r="P7672" s="37">
        <v>8.6</v>
      </c>
      <c r="Q7672" s="37" t="s">
        <v>15680</v>
      </c>
      <c r="R7672" s="38">
        <v>45586</v>
      </c>
      <c r="S7672" s="37">
        <v>2.20194</v>
      </c>
      <c r="T7672" s="38">
        <v>0</v>
      </c>
      <c r="U7672" s="38">
        <v>0</v>
      </c>
      <c r="V7672" s="38">
        <v>1</v>
      </c>
    </row>
    <row r="7673" spans="1:22" ht="13.5" customHeight="1" x14ac:dyDescent="0.2">
      <c r="A7673" s="32" t="s">
        <v>7669</v>
      </c>
      <c r="B7673" s="32" t="s">
        <v>15420</v>
      </c>
      <c r="C7673" s="32" t="s">
        <v>18201</v>
      </c>
      <c r="D7673" s="37">
        <v>15.402089999999999</v>
      </c>
      <c r="E7673" s="39">
        <v>1301</v>
      </c>
      <c r="F7673" s="39">
        <v>3235</v>
      </c>
      <c r="G7673" s="39">
        <v>5673.48</v>
      </c>
      <c r="H7673" s="38">
        <v>4</v>
      </c>
      <c r="I7673" s="38">
        <v>6187</v>
      </c>
      <c r="J7673" s="37">
        <v>26.199063777999999</v>
      </c>
      <c r="K7673" s="37">
        <v>15.796026978</v>
      </c>
      <c r="L7673" s="37">
        <v>44.33467787</v>
      </c>
      <c r="M7673" s="37">
        <v>27.561644265999998</v>
      </c>
      <c r="N7673" s="37">
        <v>33.177484845999999</v>
      </c>
      <c r="O7673" s="37">
        <v>13.262949511</v>
      </c>
      <c r="P7673" s="37">
        <v>7.3</v>
      </c>
      <c r="Q7673" s="37" t="s">
        <v>15680</v>
      </c>
      <c r="R7673" s="38">
        <v>223132</v>
      </c>
      <c r="S7673" s="37">
        <v>2.3925700000000001</v>
      </c>
      <c r="T7673" s="38">
        <v>2</v>
      </c>
      <c r="U7673" s="38">
        <v>2</v>
      </c>
      <c r="V7673" s="38">
        <v>0</v>
      </c>
    </row>
    <row r="7674" spans="1:22" ht="13.5" customHeight="1" x14ac:dyDescent="0.2">
      <c r="A7674" s="32" t="s">
        <v>7670</v>
      </c>
      <c r="B7674" s="32" t="s">
        <v>15421</v>
      </c>
      <c r="C7674" s="32" t="s">
        <v>18145</v>
      </c>
      <c r="D7674" s="37">
        <v>3.0486740000000001</v>
      </c>
      <c r="E7674" s="39">
        <v>339.02</v>
      </c>
      <c r="F7674" s="39">
        <v>1695</v>
      </c>
      <c r="G7674" s="39">
        <v>1202.5999999999999</v>
      </c>
      <c r="H7674" s="38">
        <v>2</v>
      </c>
      <c r="I7674" s="38">
        <v>3652</v>
      </c>
      <c r="J7674" s="37">
        <v>59.216028301000001</v>
      </c>
      <c r="K7674" s="37">
        <v>47.181987853999999</v>
      </c>
      <c r="L7674" s="37">
        <v>35.126428568999998</v>
      </c>
      <c r="M7674" s="37">
        <v>40.545191445</v>
      </c>
      <c r="N7674" s="37">
        <v>36.539441705000002</v>
      </c>
      <c r="O7674" s="37">
        <v>44.57816768</v>
      </c>
      <c r="P7674" s="37">
        <v>14.456184923</v>
      </c>
      <c r="Q7674" s="37" t="s">
        <v>15680</v>
      </c>
      <c r="R7674" s="38">
        <v>60999</v>
      </c>
      <c r="S7674" s="37">
        <v>1.33561</v>
      </c>
      <c r="T7674" s="38">
        <v>0</v>
      </c>
      <c r="U7674" s="38">
        <v>2</v>
      </c>
      <c r="V7674" s="38">
        <v>1</v>
      </c>
    </row>
    <row r="7675" spans="1:22" ht="13.5" customHeight="1" x14ac:dyDescent="0.2">
      <c r="A7675" s="32" t="s">
        <v>7671</v>
      </c>
      <c r="B7675" s="32" t="s">
        <v>15422</v>
      </c>
      <c r="C7675" s="32" t="s">
        <v>18165</v>
      </c>
      <c r="D7675" s="37">
        <v>13.15212</v>
      </c>
      <c r="E7675" s="39">
        <v>706.01</v>
      </c>
      <c r="F7675" s="39">
        <v>2024</v>
      </c>
      <c r="G7675" s="39">
        <v>3955.24</v>
      </c>
      <c r="H7675" s="38">
        <v>4</v>
      </c>
      <c r="I7675" s="38">
        <v>3996</v>
      </c>
      <c r="J7675" s="37">
        <v>13.201371891000001</v>
      </c>
      <c r="K7675" s="37">
        <v>19.166424656</v>
      </c>
      <c r="L7675" s="37">
        <v>16.517764331999999</v>
      </c>
      <c r="M7675" s="37">
        <v>5.1616009012999999</v>
      </c>
      <c r="N7675" s="37">
        <v>5.9301272853000002</v>
      </c>
      <c r="O7675" s="37">
        <v>13.31956065</v>
      </c>
      <c r="P7675" s="37">
        <v>7.4625891583000001</v>
      </c>
      <c r="Q7675" s="37" t="s">
        <v>15680</v>
      </c>
      <c r="R7675" s="38">
        <v>89142</v>
      </c>
      <c r="S7675" s="37">
        <v>1.60561</v>
      </c>
      <c r="T7675" s="38">
        <v>2</v>
      </c>
      <c r="U7675" s="38">
        <v>4</v>
      </c>
      <c r="V7675" s="38">
        <v>1</v>
      </c>
    </row>
    <row r="7676" spans="1:22" ht="13.5" customHeight="1" x14ac:dyDescent="0.2">
      <c r="A7676" s="32" t="s">
        <v>7672</v>
      </c>
      <c r="B7676" s="32" t="s">
        <v>15423</v>
      </c>
      <c r="C7676" s="32" t="s">
        <v>18199</v>
      </c>
      <c r="D7676" s="37">
        <v>6.6920679999999999</v>
      </c>
      <c r="E7676" s="39">
        <v>417</v>
      </c>
      <c r="F7676" s="39">
        <v>2262</v>
      </c>
      <c r="G7676" s="39">
        <v>3920.81</v>
      </c>
      <c r="H7676" s="38">
        <v>2</v>
      </c>
      <c r="I7676" s="38">
        <v>4372</v>
      </c>
      <c r="J7676" s="37">
        <v>33.605403617</v>
      </c>
      <c r="K7676" s="37">
        <v>31.528957152</v>
      </c>
      <c r="L7676" s="37">
        <v>56.750665019000003</v>
      </c>
      <c r="M7676" s="37">
        <v>20.974269322000001</v>
      </c>
      <c r="N7676" s="37">
        <v>38.627682530000001</v>
      </c>
      <c r="O7676" s="37">
        <v>9.8309680433000004</v>
      </c>
      <c r="P7676" s="37">
        <v>7.1920614998000003</v>
      </c>
      <c r="Q7676" s="37" t="s">
        <v>15680</v>
      </c>
      <c r="R7676" s="38">
        <v>152987</v>
      </c>
      <c r="S7676" s="37">
        <v>2.4522599999999999</v>
      </c>
      <c r="T7676" s="38">
        <v>1</v>
      </c>
      <c r="U7676" s="38">
        <v>0</v>
      </c>
      <c r="V7676" s="38">
        <v>1</v>
      </c>
    </row>
    <row r="7677" spans="1:22" ht="13.5" customHeight="1" x14ac:dyDescent="0.2">
      <c r="A7677" s="32" t="s">
        <v>7673</v>
      </c>
      <c r="B7677" s="32" t="s">
        <v>15424</v>
      </c>
      <c r="C7677" s="32" t="s">
        <v>18193</v>
      </c>
      <c r="D7677" s="37">
        <v>3.8438059999999998</v>
      </c>
      <c r="E7677" s="39">
        <v>474.01</v>
      </c>
      <c r="F7677" s="39">
        <v>3038</v>
      </c>
      <c r="G7677" s="39">
        <v>5389.78</v>
      </c>
      <c r="H7677" s="38">
        <v>5</v>
      </c>
      <c r="I7677" s="38">
        <v>5982</v>
      </c>
      <c r="J7677" s="37">
        <v>16.476098276999998</v>
      </c>
      <c r="K7677" s="37">
        <v>11.795424838000001</v>
      </c>
      <c r="L7677" s="37">
        <v>21.303630256999998</v>
      </c>
      <c r="M7677" s="37">
        <v>21.360990640000001</v>
      </c>
      <c r="N7677" s="37">
        <v>37.145637266000001</v>
      </c>
      <c r="O7677" s="37">
        <v>13.596298813000001</v>
      </c>
      <c r="P7677" s="37">
        <v>10.4</v>
      </c>
      <c r="Q7677" s="37" t="s">
        <v>15680</v>
      </c>
      <c r="R7677" s="38">
        <v>209273</v>
      </c>
      <c r="S7677" s="37">
        <v>1.89307</v>
      </c>
      <c r="T7677" s="38">
        <v>1</v>
      </c>
      <c r="U7677" s="38">
        <v>2</v>
      </c>
      <c r="V7677" s="38">
        <v>2</v>
      </c>
    </row>
    <row r="7678" spans="1:22" ht="13.5" customHeight="1" x14ac:dyDescent="0.2">
      <c r="A7678" s="32" t="s">
        <v>7674</v>
      </c>
      <c r="B7678" s="32" t="s">
        <v>15425</v>
      </c>
      <c r="C7678" s="32" t="s">
        <v>18145</v>
      </c>
      <c r="D7678" s="37">
        <v>4.6122800000000002</v>
      </c>
      <c r="E7678" s="39">
        <v>84</v>
      </c>
      <c r="F7678" s="39">
        <v>2135</v>
      </c>
      <c r="G7678" s="39">
        <v>1327.79</v>
      </c>
      <c r="H7678" s="38">
        <v>6</v>
      </c>
      <c r="I7678" s="38">
        <v>4654</v>
      </c>
      <c r="J7678" s="37">
        <v>72.435252914000003</v>
      </c>
      <c r="K7678" s="37">
        <v>52.907905425999999</v>
      </c>
      <c r="L7678" s="37">
        <v>42.115969735</v>
      </c>
      <c r="M7678" s="37">
        <v>36.431206084999999</v>
      </c>
      <c r="N7678" s="37">
        <v>44.579234178999997</v>
      </c>
      <c r="O7678" s="37">
        <v>70.453110029000001</v>
      </c>
      <c r="P7678" s="37">
        <v>11.819626167999999</v>
      </c>
      <c r="Q7678" s="37" t="s">
        <v>15680</v>
      </c>
      <c r="R7678" s="38">
        <v>130147</v>
      </c>
      <c r="S7678" s="37">
        <v>1.33561</v>
      </c>
      <c r="T7678" s="38">
        <v>2</v>
      </c>
      <c r="U7678" s="38">
        <v>4</v>
      </c>
      <c r="V7678" s="38">
        <v>3</v>
      </c>
    </row>
    <row r="7679" spans="1:22" ht="13.5" customHeight="1" x14ac:dyDescent="0.2">
      <c r="A7679" s="32" t="s">
        <v>7675</v>
      </c>
      <c r="B7679" s="32" t="s">
        <v>15426</v>
      </c>
      <c r="C7679" s="32" t="s">
        <v>18128</v>
      </c>
      <c r="D7679" s="37">
        <v>13.42356</v>
      </c>
      <c r="E7679" s="39">
        <v>310</v>
      </c>
      <c r="F7679" s="39">
        <v>1201</v>
      </c>
      <c r="G7679" s="39">
        <v>1518.06</v>
      </c>
      <c r="H7679" s="38">
        <v>1</v>
      </c>
      <c r="I7679" s="38">
        <v>2242</v>
      </c>
      <c r="J7679" s="37">
        <v>39.652413920999997</v>
      </c>
      <c r="K7679" s="37">
        <v>21.231893855999999</v>
      </c>
      <c r="L7679" s="37">
        <v>9.1588055360999991</v>
      </c>
      <c r="M7679" s="37">
        <v>61.286191827000003</v>
      </c>
      <c r="N7679" s="37">
        <v>36.209091805</v>
      </c>
      <c r="O7679" s="37">
        <v>53.117390681000003</v>
      </c>
      <c r="P7679" s="37">
        <v>6.5</v>
      </c>
      <c r="Q7679" s="37" t="s">
        <v>15680</v>
      </c>
      <c r="R7679" s="38">
        <v>34037</v>
      </c>
      <c r="S7679" s="37">
        <v>1.83602</v>
      </c>
      <c r="T7679" s="38">
        <v>1</v>
      </c>
      <c r="U7679" s="38">
        <v>1</v>
      </c>
      <c r="V7679" s="38">
        <v>0</v>
      </c>
    </row>
    <row r="7680" spans="1:22" ht="13.5" customHeight="1" x14ac:dyDescent="0.2">
      <c r="A7680" s="32" t="s">
        <v>7676</v>
      </c>
      <c r="B7680" s="32" t="s">
        <v>15427</v>
      </c>
      <c r="C7680" s="32" t="s">
        <v>18176</v>
      </c>
      <c r="D7680" s="37">
        <v>2.491886</v>
      </c>
      <c r="E7680" s="39">
        <v>462.99</v>
      </c>
      <c r="F7680" s="39">
        <v>2239</v>
      </c>
      <c r="G7680" s="39">
        <v>3852.71</v>
      </c>
      <c r="H7680" s="38">
        <v>4</v>
      </c>
      <c r="I7680" s="38">
        <v>4325</v>
      </c>
      <c r="J7680" s="37">
        <v>1.9860141107</v>
      </c>
      <c r="K7680" s="37">
        <v>4.0386742435</v>
      </c>
      <c r="L7680" s="37">
        <v>2.3345414056</v>
      </c>
      <c r="M7680" s="37">
        <v>43.868009395000001</v>
      </c>
      <c r="N7680" s="37">
        <v>2.2323470809999999</v>
      </c>
      <c r="O7680" s="37">
        <v>2.4190390593000002</v>
      </c>
      <c r="P7680" s="37">
        <v>7.3</v>
      </c>
      <c r="Q7680" s="37" t="s">
        <v>15680</v>
      </c>
      <c r="R7680" s="38">
        <v>133526</v>
      </c>
      <c r="S7680" s="37">
        <v>1.01813</v>
      </c>
      <c r="T7680" s="38">
        <v>2</v>
      </c>
      <c r="U7680" s="38">
        <v>4</v>
      </c>
      <c r="V7680" s="38">
        <v>1</v>
      </c>
    </row>
    <row r="7681" spans="1:22" ht="13.5" customHeight="1" x14ac:dyDescent="0.2">
      <c r="A7681" s="32" t="s">
        <v>7677</v>
      </c>
      <c r="B7681" s="32" t="s">
        <v>15428</v>
      </c>
      <c r="C7681" s="32" t="s">
        <v>18074</v>
      </c>
      <c r="D7681" s="37">
        <v>8.3523150000000008</v>
      </c>
      <c r="E7681" s="39">
        <v>110</v>
      </c>
      <c r="F7681" s="39">
        <v>788</v>
      </c>
      <c r="G7681" s="39">
        <v>1398.38</v>
      </c>
      <c r="H7681" s="38">
        <v>1</v>
      </c>
      <c r="I7681" s="38">
        <v>1474</v>
      </c>
      <c r="J7681" s="37">
        <v>54.173952010000001</v>
      </c>
      <c r="K7681" s="37">
        <v>64.782260883999996</v>
      </c>
      <c r="L7681" s="37">
        <v>60.903875726000003</v>
      </c>
      <c r="M7681" s="37">
        <v>5.1220312041999998</v>
      </c>
      <c r="N7681" s="37">
        <v>41.781156531000001</v>
      </c>
      <c r="O7681" s="37">
        <v>2.1193946774999999</v>
      </c>
      <c r="P7681" s="37">
        <v>10.5</v>
      </c>
      <c r="Q7681" s="37" t="s">
        <v>15680</v>
      </c>
      <c r="R7681" s="38">
        <v>1089197</v>
      </c>
      <c r="S7681" s="37">
        <v>0</v>
      </c>
      <c r="T7681" s="38">
        <v>1</v>
      </c>
      <c r="U7681" s="38">
        <v>0</v>
      </c>
      <c r="V7681" s="38">
        <v>0</v>
      </c>
    </row>
    <row r="7682" spans="1:22" ht="13.5" customHeight="1" x14ac:dyDescent="0.2">
      <c r="A7682" s="32" t="s">
        <v>7678</v>
      </c>
      <c r="B7682" s="32" t="s">
        <v>15429</v>
      </c>
      <c r="C7682" s="32" t="s">
        <v>18078</v>
      </c>
      <c r="D7682" s="37">
        <v>8.4307850000000002</v>
      </c>
      <c r="E7682" s="39">
        <v>1165.96</v>
      </c>
      <c r="F7682" s="39">
        <v>4716</v>
      </c>
      <c r="G7682" s="39">
        <v>7642.79</v>
      </c>
      <c r="H7682" s="38">
        <v>7</v>
      </c>
      <c r="I7682" s="38">
        <v>9049</v>
      </c>
      <c r="J7682" s="37">
        <v>22.320713982000001</v>
      </c>
      <c r="K7682" s="37">
        <v>15.848462221</v>
      </c>
      <c r="L7682" s="37">
        <v>19.558366612</v>
      </c>
      <c r="M7682" s="37">
        <v>20.69386828</v>
      </c>
      <c r="N7682" s="37">
        <v>32.606518227999999</v>
      </c>
      <c r="O7682" s="37">
        <v>16.863232396000001</v>
      </c>
      <c r="P7682" s="37">
        <v>7.5553867643999997</v>
      </c>
      <c r="Q7682" s="37" t="s">
        <v>15680</v>
      </c>
      <c r="R7682" s="38">
        <v>287052</v>
      </c>
      <c r="S7682" s="37">
        <v>1.2502599999999999</v>
      </c>
      <c r="T7682" s="38">
        <v>4</v>
      </c>
      <c r="U7682" s="38">
        <v>5</v>
      </c>
      <c r="V7682" s="38">
        <v>1</v>
      </c>
    </row>
    <row r="7683" spans="1:22" ht="13.5" customHeight="1" x14ac:dyDescent="0.2">
      <c r="A7683" s="32" t="s">
        <v>7679</v>
      </c>
      <c r="B7683" s="32" t="s">
        <v>15430</v>
      </c>
      <c r="C7683" s="32" t="s">
        <v>18176</v>
      </c>
      <c r="D7683" s="37">
        <v>7.2619990000000003</v>
      </c>
      <c r="E7683" s="39">
        <v>450.01</v>
      </c>
      <c r="F7683" s="39">
        <v>1743</v>
      </c>
      <c r="G7683" s="39">
        <v>3127.68</v>
      </c>
      <c r="H7683" s="38">
        <v>3</v>
      </c>
      <c r="I7683" s="38">
        <v>3353</v>
      </c>
      <c r="J7683" s="37">
        <v>7.9626813167000003</v>
      </c>
      <c r="K7683" s="37">
        <v>5.9419988265999999</v>
      </c>
      <c r="L7683" s="37">
        <v>8.5753247399999992</v>
      </c>
      <c r="M7683" s="37">
        <v>12.60749661</v>
      </c>
      <c r="N7683" s="37">
        <v>6.1658825253999998</v>
      </c>
      <c r="O7683" s="37">
        <v>4.0044140307999996</v>
      </c>
      <c r="P7683" s="37">
        <v>7.3</v>
      </c>
      <c r="Q7683" s="37" t="s">
        <v>15680</v>
      </c>
      <c r="R7683" s="38">
        <v>85401</v>
      </c>
      <c r="S7683" s="37">
        <v>1.01813</v>
      </c>
      <c r="T7683" s="38">
        <v>3</v>
      </c>
      <c r="U7683" s="38">
        <v>2</v>
      </c>
      <c r="V7683" s="38">
        <v>1</v>
      </c>
    </row>
    <row r="7684" spans="1:22" ht="13.5" customHeight="1" x14ac:dyDescent="0.2">
      <c r="A7684" s="32" t="s">
        <v>7680</v>
      </c>
      <c r="B7684" s="32" t="s">
        <v>15431</v>
      </c>
      <c r="C7684" s="32" t="s">
        <v>18176</v>
      </c>
      <c r="D7684" s="37">
        <v>3.7225039999999998</v>
      </c>
      <c r="E7684" s="39">
        <v>142.01</v>
      </c>
      <c r="F7684" s="39">
        <v>1172</v>
      </c>
      <c r="G7684" s="39">
        <v>1873.71</v>
      </c>
      <c r="H7684" s="38">
        <v>2</v>
      </c>
      <c r="I7684" s="38">
        <v>2214</v>
      </c>
      <c r="J7684" s="37">
        <v>23.356415455</v>
      </c>
      <c r="K7684" s="37">
        <v>12.162268093</v>
      </c>
      <c r="L7684" s="37">
        <v>33.450784994000003</v>
      </c>
      <c r="M7684" s="37">
        <v>19.610903018999998</v>
      </c>
      <c r="N7684" s="37">
        <v>17.111144823</v>
      </c>
      <c r="O7684" s="37">
        <v>3.2770749845</v>
      </c>
      <c r="P7684" s="37">
        <v>7.3</v>
      </c>
      <c r="Q7684" s="37" t="s">
        <v>15680</v>
      </c>
      <c r="R7684" s="38">
        <v>79603</v>
      </c>
      <c r="S7684" s="37">
        <v>1.01813</v>
      </c>
      <c r="T7684" s="38">
        <v>1</v>
      </c>
      <c r="U7684" s="38">
        <v>1</v>
      </c>
      <c r="V7684" s="38">
        <v>0</v>
      </c>
    </row>
    <row r="7685" spans="1:22" ht="13.5" customHeight="1" x14ac:dyDescent="0.2">
      <c r="A7685" s="32" t="s">
        <v>7681</v>
      </c>
      <c r="B7685" s="32" t="s">
        <v>15432</v>
      </c>
      <c r="C7685" s="32" t="s">
        <v>18215</v>
      </c>
      <c r="D7685" s="37">
        <v>15.522209999999999</v>
      </c>
      <c r="E7685" s="39">
        <v>319.99</v>
      </c>
      <c r="F7685" s="39">
        <v>1802</v>
      </c>
      <c r="G7685" s="39">
        <v>3334.09</v>
      </c>
      <c r="H7685" s="38">
        <v>2</v>
      </c>
      <c r="I7685" s="38">
        <v>3530</v>
      </c>
      <c r="J7685" s="37">
        <v>18.496278320999998</v>
      </c>
      <c r="K7685" s="37">
        <v>13.823431935</v>
      </c>
      <c r="L7685" s="37">
        <v>28.483723050999998</v>
      </c>
      <c r="M7685" s="37">
        <v>29.573180017999999</v>
      </c>
      <c r="N7685" s="37">
        <v>18.340135682</v>
      </c>
      <c r="O7685" s="37">
        <v>30.531193489</v>
      </c>
      <c r="P7685" s="37">
        <v>3.7</v>
      </c>
      <c r="Q7685" s="37" t="s">
        <v>15680</v>
      </c>
      <c r="R7685" s="38">
        <v>45098</v>
      </c>
      <c r="S7685" s="37">
        <v>2.75698</v>
      </c>
      <c r="T7685" s="38">
        <v>1</v>
      </c>
      <c r="U7685" s="38">
        <v>2</v>
      </c>
      <c r="V7685" s="38">
        <v>0</v>
      </c>
    </row>
    <row r="7686" spans="1:22" ht="13.5" customHeight="1" x14ac:dyDescent="0.2">
      <c r="A7686" s="32" t="s">
        <v>7682</v>
      </c>
      <c r="B7686" s="32" t="s">
        <v>15433</v>
      </c>
      <c r="C7686" s="32" t="s">
        <v>18200</v>
      </c>
      <c r="D7686" s="37">
        <v>0.82009600000000005</v>
      </c>
      <c r="E7686" s="39">
        <v>351.99</v>
      </c>
      <c r="F7686" s="39">
        <v>1268</v>
      </c>
      <c r="G7686" s="39">
        <v>2557.7199999999998</v>
      </c>
      <c r="H7686" s="38">
        <v>1</v>
      </c>
      <c r="I7686" s="38">
        <v>2642</v>
      </c>
      <c r="J7686" s="37">
        <v>4.9859066826999996</v>
      </c>
      <c r="K7686" s="37">
        <v>1.6873902732999999</v>
      </c>
      <c r="L7686" s="37">
        <v>10.360487389999999</v>
      </c>
      <c r="M7686" s="37">
        <v>14.923910963000001</v>
      </c>
      <c r="N7686" s="37">
        <v>3.3287495451</v>
      </c>
      <c r="O7686" s="37">
        <v>3.4502081540999998</v>
      </c>
      <c r="P7686" s="37">
        <v>7.3</v>
      </c>
      <c r="Q7686" s="37" t="s">
        <v>15680</v>
      </c>
      <c r="R7686" s="38">
        <v>62829</v>
      </c>
      <c r="S7686" s="37">
        <v>1.9655899999999999</v>
      </c>
      <c r="T7686" s="38">
        <v>0</v>
      </c>
      <c r="U7686" s="38">
        <v>1</v>
      </c>
      <c r="V7686" s="38">
        <v>1</v>
      </c>
    </row>
    <row r="7687" spans="1:22" ht="13.5" customHeight="1" x14ac:dyDescent="0.2">
      <c r="A7687" s="32" t="s">
        <v>7683</v>
      </c>
      <c r="B7687" s="32" t="s">
        <v>15434</v>
      </c>
      <c r="C7687" s="32" t="s">
        <v>18189</v>
      </c>
      <c r="D7687" s="37">
        <v>8.7610749999999999</v>
      </c>
      <c r="E7687" s="39">
        <v>1015.03</v>
      </c>
      <c r="F7687" s="39">
        <v>3401</v>
      </c>
      <c r="G7687" s="39">
        <v>6206.15</v>
      </c>
      <c r="H7687" s="38">
        <v>10</v>
      </c>
      <c r="I7687" s="38">
        <v>6485</v>
      </c>
      <c r="J7687" s="37">
        <v>65.035021036000003</v>
      </c>
      <c r="K7687" s="37">
        <v>72.960822039000007</v>
      </c>
      <c r="L7687" s="37">
        <v>80.991327021000004</v>
      </c>
      <c r="M7687" s="37">
        <v>3.7116432647000002</v>
      </c>
      <c r="N7687" s="37">
        <v>44.415235746</v>
      </c>
      <c r="O7687" s="37">
        <v>11.816073594000001</v>
      </c>
      <c r="P7687" s="37">
        <v>8.6</v>
      </c>
      <c r="Q7687" s="37" t="s">
        <v>15680</v>
      </c>
      <c r="R7687" s="38">
        <v>269788</v>
      </c>
      <c r="S7687" s="37">
        <v>2.3782100000000002</v>
      </c>
      <c r="T7687" s="38">
        <v>5</v>
      </c>
      <c r="U7687" s="38">
        <v>9</v>
      </c>
      <c r="V7687" s="38">
        <v>1</v>
      </c>
    </row>
    <row r="7688" spans="1:22" ht="13.5" customHeight="1" x14ac:dyDescent="0.2">
      <c r="A7688" s="32" t="s">
        <v>7684</v>
      </c>
      <c r="B7688" s="32" t="s">
        <v>15435</v>
      </c>
      <c r="C7688" s="32" t="s">
        <v>18082</v>
      </c>
      <c r="D7688" s="37">
        <v>0.85228599999999999</v>
      </c>
      <c r="E7688" s="39">
        <v>300.98</v>
      </c>
      <c r="F7688" s="39">
        <v>2755</v>
      </c>
      <c r="G7688" s="39">
        <v>2324</v>
      </c>
      <c r="H7688" s="38">
        <v>2</v>
      </c>
      <c r="I7688" s="38">
        <v>5312</v>
      </c>
      <c r="J7688" s="37">
        <v>65.787448785999999</v>
      </c>
      <c r="K7688" s="37">
        <v>15.178176786</v>
      </c>
      <c r="L7688" s="37">
        <v>24.567499416</v>
      </c>
      <c r="M7688" s="37">
        <v>40.608199030999998</v>
      </c>
      <c r="N7688" s="37">
        <v>33.923556673</v>
      </c>
      <c r="O7688" s="37">
        <v>42.402264051000003</v>
      </c>
      <c r="P7688" s="37">
        <v>7.2260452152000001</v>
      </c>
      <c r="Q7688" s="37" t="s">
        <v>15680</v>
      </c>
      <c r="R7688" s="38">
        <v>101199</v>
      </c>
      <c r="S7688" s="37">
        <v>1.1337900000000001</v>
      </c>
      <c r="T7688" s="38">
        <v>1</v>
      </c>
      <c r="U7688" s="38">
        <v>1</v>
      </c>
      <c r="V7688" s="38">
        <v>0</v>
      </c>
    </row>
    <row r="7689" spans="1:22" ht="13.5" customHeight="1" x14ac:dyDescent="0.2">
      <c r="A7689" s="32" t="s">
        <v>7685</v>
      </c>
      <c r="B7689" s="32" t="s">
        <v>15436</v>
      </c>
      <c r="C7689" s="32" t="s">
        <v>18146</v>
      </c>
      <c r="D7689" s="37">
        <v>7.5456709999999996</v>
      </c>
      <c r="E7689" s="39">
        <v>459</v>
      </c>
      <c r="F7689" s="39">
        <v>828</v>
      </c>
      <c r="G7689" s="39">
        <v>1547.99</v>
      </c>
      <c r="H7689" s="38">
        <v>6</v>
      </c>
      <c r="I7689" s="38">
        <v>1582</v>
      </c>
      <c r="J7689" s="37">
        <v>16.399183828999998</v>
      </c>
      <c r="K7689" s="37">
        <v>20.685226348</v>
      </c>
      <c r="L7689" s="37">
        <v>32.472349858999998</v>
      </c>
      <c r="M7689" s="37">
        <v>12.066406809</v>
      </c>
      <c r="N7689" s="37">
        <v>8.9538011069000003</v>
      </c>
      <c r="O7689" s="37">
        <v>4.5958475393000002</v>
      </c>
      <c r="P7689" s="37">
        <v>9.8000000000000007</v>
      </c>
      <c r="Q7689" s="37" t="s">
        <v>15680</v>
      </c>
      <c r="R7689" s="38">
        <v>57986</v>
      </c>
      <c r="S7689" s="37">
        <v>2.1147</v>
      </c>
      <c r="T7689" s="38">
        <v>2</v>
      </c>
      <c r="U7689" s="38">
        <v>4</v>
      </c>
      <c r="V7689" s="38">
        <v>0</v>
      </c>
    </row>
    <row r="7690" spans="1:22" ht="13.5" customHeight="1" x14ac:dyDescent="0.2">
      <c r="A7690" s="32" t="s">
        <v>7686</v>
      </c>
      <c r="B7690" s="32" t="s">
        <v>15437</v>
      </c>
      <c r="C7690" s="32" t="s">
        <v>18168</v>
      </c>
      <c r="D7690" s="37">
        <v>10.104950000000001</v>
      </c>
      <c r="E7690" s="39">
        <v>471</v>
      </c>
      <c r="F7690" s="39">
        <v>1672</v>
      </c>
      <c r="G7690" s="39">
        <v>3189.3</v>
      </c>
      <c r="H7690" s="38">
        <v>3</v>
      </c>
      <c r="I7690" s="38">
        <v>3371</v>
      </c>
      <c r="J7690" s="37">
        <v>29.219161147000001</v>
      </c>
      <c r="K7690" s="37">
        <v>48.014464742000001</v>
      </c>
      <c r="L7690" s="37">
        <v>32.858321214</v>
      </c>
      <c r="M7690" s="37">
        <v>6.4549489554999999</v>
      </c>
      <c r="N7690" s="37">
        <v>47.233631375000002</v>
      </c>
      <c r="O7690" s="37">
        <v>20.708568314000001</v>
      </c>
      <c r="P7690" s="37">
        <v>9.9066061705999999</v>
      </c>
      <c r="Q7690" s="37" t="s">
        <v>15680</v>
      </c>
      <c r="R7690" s="38">
        <v>77286</v>
      </c>
      <c r="S7690" s="37">
        <v>1.73044</v>
      </c>
      <c r="T7690" s="38">
        <v>2</v>
      </c>
      <c r="U7690" s="38">
        <v>3</v>
      </c>
      <c r="V7690" s="38">
        <v>0</v>
      </c>
    </row>
    <row r="7691" spans="1:22" ht="13.5" customHeight="1" x14ac:dyDescent="0.2">
      <c r="A7691" s="32" t="s">
        <v>7687</v>
      </c>
      <c r="B7691" s="32" t="s">
        <v>15438</v>
      </c>
      <c r="C7691" s="32" t="s">
        <v>18201</v>
      </c>
      <c r="D7691" s="37">
        <v>9.3279440000000005</v>
      </c>
      <c r="E7691" s="39">
        <v>302.01</v>
      </c>
      <c r="F7691" s="39">
        <v>859</v>
      </c>
      <c r="G7691" s="39">
        <v>1571.75</v>
      </c>
      <c r="H7691" s="38">
        <v>1</v>
      </c>
      <c r="I7691" s="38">
        <v>1746</v>
      </c>
      <c r="J7691" s="37">
        <v>24.698848413</v>
      </c>
      <c r="K7691" s="37">
        <v>16.980965616999999</v>
      </c>
      <c r="L7691" s="37">
        <v>44.557691568000003</v>
      </c>
      <c r="M7691" s="37">
        <v>21.778590419</v>
      </c>
      <c r="N7691" s="37">
        <v>35.21319793</v>
      </c>
      <c r="O7691" s="37">
        <v>12.507917515000001</v>
      </c>
      <c r="P7691" s="37">
        <v>7.3</v>
      </c>
      <c r="Q7691" s="37" t="s">
        <v>15680</v>
      </c>
      <c r="R7691" s="38">
        <v>61778</v>
      </c>
      <c r="S7691" s="37">
        <v>2.3925700000000001</v>
      </c>
      <c r="T7691" s="38">
        <v>0</v>
      </c>
      <c r="U7691" s="38">
        <v>0</v>
      </c>
      <c r="V7691" s="38">
        <v>1</v>
      </c>
    </row>
    <row r="7692" spans="1:22" ht="13.5" customHeight="1" x14ac:dyDescent="0.2">
      <c r="A7692" s="32" t="s">
        <v>7688</v>
      </c>
      <c r="B7692" s="32" t="s">
        <v>15439</v>
      </c>
      <c r="C7692" s="32" t="s">
        <v>18197</v>
      </c>
      <c r="D7692" s="37">
        <v>4.6007300000000004</v>
      </c>
      <c r="E7692" s="39">
        <v>1262.02</v>
      </c>
      <c r="F7692" s="39">
        <v>2786</v>
      </c>
      <c r="G7692" s="39">
        <v>5349.94</v>
      </c>
      <c r="H7692" s="38">
        <v>3</v>
      </c>
      <c r="I7692" s="38">
        <v>5563</v>
      </c>
      <c r="J7692" s="37">
        <v>14.020089273</v>
      </c>
      <c r="K7692" s="37">
        <v>8.3027519688999991</v>
      </c>
      <c r="L7692" s="37">
        <v>31.154313543000001</v>
      </c>
      <c r="M7692" s="37">
        <v>19.81540712</v>
      </c>
      <c r="N7692" s="37">
        <v>19.687033426999999</v>
      </c>
      <c r="O7692" s="37">
        <v>8.6206699601000008</v>
      </c>
      <c r="P7692" s="37">
        <v>6.3021935732000003</v>
      </c>
      <c r="Q7692" s="37" t="s">
        <v>15680</v>
      </c>
      <c r="R7692" s="38">
        <v>158192</v>
      </c>
      <c r="S7692" s="37">
        <v>2.5025400000000002</v>
      </c>
      <c r="T7692" s="38">
        <v>2</v>
      </c>
      <c r="U7692" s="38">
        <v>3</v>
      </c>
      <c r="V7692" s="38">
        <v>0</v>
      </c>
    </row>
    <row r="7693" spans="1:22" ht="13.5" customHeight="1" x14ac:dyDescent="0.2">
      <c r="A7693" s="32" t="s">
        <v>7689</v>
      </c>
      <c r="B7693" s="32" t="s">
        <v>15440</v>
      </c>
      <c r="C7693" s="32" t="s">
        <v>18129</v>
      </c>
      <c r="D7693" s="37">
        <v>3.389459</v>
      </c>
      <c r="E7693" s="39">
        <v>288</v>
      </c>
      <c r="F7693" s="39">
        <v>1926</v>
      </c>
      <c r="G7693" s="39">
        <v>1836.29</v>
      </c>
      <c r="H7693" s="38">
        <v>3</v>
      </c>
      <c r="I7693" s="38">
        <v>3912</v>
      </c>
      <c r="J7693" s="37">
        <v>60.504115374999998</v>
      </c>
      <c r="K7693" s="37">
        <v>32.799001431999997</v>
      </c>
      <c r="L7693" s="37">
        <v>18.232565975</v>
      </c>
      <c r="M7693" s="37">
        <v>76.151176544999998</v>
      </c>
      <c r="N7693" s="37">
        <v>33.186533900999997</v>
      </c>
      <c r="O7693" s="37">
        <v>56.555218789000001</v>
      </c>
      <c r="P7693" s="37">
        <v>7.2</v>
      </c>
      <c r="Q7693" s="37" t="s">
        <v>15680</v>
      </c>
      <c r="R7693" s="38">
        <v>161375</v>
      </c>
      <c r="S7693" s="37">
        <v>1.4235100000000001</v>
      </c>
      <c r="T7693" s="38">
        <v>2</v>
      </c>
      <c r="U7693" s="38">
        <v>2</v>
      </c>
      <c r="V7693" s="38">
        <v>1</v>
      </c>
    </row>
    <row r="7694" spans="1:22" ht="13.5" customHeight="1" x14ac:dyDescent="0.2">
      <c r="A7694" s="32" t="s">
        <v>7690</v>
      </c>
      <c r="B7694" s="32" t="s">
        <v>15441</v>
      </c>
      <c r="C7694" s="32" t="s">
        <v>18098</v>
      </c>
      <c r="D7694" s="37">
        <v>5.2872750000000002</v>
      </c>
      <c r="E7694" s="39">
        <v>210</v>
      </c>
      <c r="F7694" s="39">
        <v>823</v>
      </c>
      <c r="G7694" s="39">
        <v>1629.96</v>
      </c>
      <c r="H7694" s="38">
        <v>1</v>
      </c>
      <c r="I7694" s="38">
        <v>1734</v>
      </c>
      <c r="J7694" s="37">
        <v>18.247629349</v>
      </c>
      <c r="K7694" s="37">
        <v>36.988886614999998</v>
      </c>
      <c r="L7694" s="37">
        <v>8.4120818609000008</v>
      </c>
      <c r="M7694" s="37">
        <v>1.7456948327999999</v>
      </c>
      <c r="N7694" s="37">
        <v>16.091071484</v>
      </c>
      <c r="O7694" s="37">
        <v>29.719958027000001</v>
      </c>
      <c r="P7694" s="37">
        <v>5.5901960784</v>
      </c>
      <c r="Q7694" s="37" t="s">
        <v>15680</v>
      </c>
      <c r="R7694" s="38">
        <v>38923</v>
      </c>
      <c r="S7694" s="37">
        <v>2.1075200000000001</v>
      </c>
      <c r="T7694" s="38">
        <v>0</v>
      </c>
      <c r="U7694" s="38">
        <v>0</v>
      </c>
      <c r="V7694" s="38">
        <v>0</v>
      </c>
    </row>
    <row r="7695" spans="1:22" ht="13.5" customHeight="1" x14ac:dyDescent="0.2">
      <c r="A7695" s="32" t="s">
        <v>7691</v>
      </c>
      <c r="B7695" s="32" t="s">
        <v>15442</v>
      </c>
      <c r="C7695" s="32" t="s">
        <v>18123</v>
      </c>
      <c r="D7695" s="37">
        <v>10.36464</v>
      </c>
      <c r="E7695" s="39">
        <v>754.99</v>
      </c>
      <c r="F7695" s="39">
        <v>1850</v>
      </c>
      <c r="G7695" s="39">
        <v>3034.23</v>
      </c>
      <c r="H7695" s="38">
        <v>7</v>
      </c>
      <c r="I7695" s="38">
        <v>3834</v>
      </c>
      <c r="J7695" s="37">
        <v>42.956862764</v>
      </c>
      <c r="K7695" s="37">
        <v>32.285623737000002</v>
      </c>
      <c r="L7695" s="37">
        <v>31.002084525000001</v>
      </c>
      <c r="M7695" s="37">
        <v>8.5885564131999992</v>
      </c>
      <c r="N7695" s="37">
        <v>24.833222394</v>
      </c>
      <c r="O7695" s="37">
        <v>22.262168645999999</v>
      </c>
      <c r="P7695" s="37">
        <v>11.8</v>
      </c>
      <c r="Q7695" s="37" t="s">
        <v>15680</v>
      </c>
      <c r="R7695" s="38">
        <v>107538</v>
      </c>
      <c r="S7695" s="37">
        <v>2.3771</v>
      </c>
      <c r="T7695" s="38">
        <v>4</v>
      </c>
      <c r="U7695" s="38">
        <v>5</v>
      </c>
      <c r="V7695" s="38">
        <v>2</v>
      </c>
    </row>
    <row r="7696" spans="1:22" ht="13.5" customHeight="1" x14ac:dyDescent="0.2">
      <c r="A7696" s="32" t="s">
        <v>7692</v>
      </c>
      <c r="B7696" s="32" t="s">
        <v>15443</v>
      </c>
      <c r="C7696" s="32" t="s">
        <v>18155</v>
      </c>
      <c r="D7696" s="37">
        <v>1.643186</v>
      </c>
      <c r="E7696" s="39">
        <v>476</v>
      </c>
      <c r="F7696" s="39">
        <v>2315</v>
      </c>
      <c r="G7696" s="39">
        <v>1085.56</v>
      </c>
      <c r="H7696" s="38">
        <v>3</v>
      </c>
      <c r="I7696" s="38">
        <v>4726</v>
      </c>
      <c r="J7696" s="37">
        <v>36.356245313000002</v>
      </c>
      <c r="K7696" s="37">
        <v>18.143557916999999</v>
      </c>
      <c r="L7696" s="37">
        <v>6.6138899166999998</v>
      </c>
      <c r="M7696" s="37">
        <v>26.027681920999999</v>
      </c>
      <c r="N7696" s="37">
        <v>42.717759084999997</v>
      </c>
      <c r="O7696" s="37">
        <v>35.80291759</v>
      </c>
      <c r="P7696" s="37">
        <v>8.9</v>
      </c>
      <c r="Q7696" s="37" t="s">
        <v>15680</v>
      </c>
      <c r="R7696" s="38">
        <v>141570</v>
      </c>
      <c r="S7696" s="37">
        <v>1.6478200000000001</v>
      </c>
      <c r="T7696" s="38">
        <v>2</v>
      </c>
      <c r="U7696" s="38">
        <v>1</v>
      </c>
      <c r="V7696" s="38">
        <v>1</v>
      </c>
    </row>
    <row r="7697" spans="1:22" ht="13.5" customHeight="1" x14ac:dyDescent="0.2">
      <c r="A7697" s="32" t="s">
        <v>7693</v>
      </c>
      <c r="B7697" s="32" t="s">
        <v>14833</v>
      </c>
      <c r="C7697" s="32" t="s">
        <v>18173</v>
      </c>
      <c r="D7697" s="37">
        <v>6.7149859999999997</v>
      </c>
      <c r="E7697" s="39">
        <v>265.99</v>
      </c>
      <c r="F7697" s="39">
        <v>1021</v>
      </c>
      <c r="G7697" s="39">
        <v>1894.96</v>
      </c>
      <c r="H7697" s="38">
        <v>4</v>
      </c>
      <c r="I7697" s="38">
        <v>2447</v>
      </c>
      <c r="J7697" s="37">
        <v>76.052480020999994</v>
      </c>
      <c r="K7697" s="37">
        <v>77.479207134999996</v>
      </c>
      <c r="L7697" s="37">
        <v>66.153471052</v>
      </c>
      <c r="M7697" s="37">
        <v>22.358726913000002</v>
      </c>
      <c r="N7697" s="37">
        <v>61.580694409000003</v>
      </c>
      <c r="O7697" s="37">
        <v>44.453645283999997</v>
      </c>
      <c r="P7697" s="37">
        <v>15.2</v>
      </c>
      <c r="Q7697" s="37" t="s">
        <v>15680</v>
      </c>
      <c r="R7697" s="38">
        <v>61085</v>
      </c>
      <c r="S7697" s="37">
        <v>2.9962599999999999</v>
      </c>
      <c r="T7697" s="38">
        <v>1</v>
      </c>
      <c r="U7697" s="38">
        <v>0</v>
      </c>
      <c r="V7697" s="38">
        <v>0</v>
      </c>
    </row>
    <row r="7698" spans="1:22" ht="13.5" customHeight="1" x14ac:dyDescent="0.2">
      <c r="A7698" s="32" t="s">
        <v>7694</v>
      </c>
      <c r="B7698" s="32" t="s">
        <v>15444</v>
      </c>
      <c r="C7698" s="32" t="s">
        <v>18214</v>
      </c>
      <c r="D7698" s="37">
        <v>10.225569999999999</v>
      </c>
      <c r="E7698" s="39">
        <v>2160.04</v>
      </c>
      <c r="F7698" s="39">
        <v>5077</v>
      </c>
      <c r="G7698" s="39">
        <v>9638.27</v>
      </c>
      <c r="H7698" s="38">
        <v>6</v>
      </c>
      <c r="I7698" s="38">
        <v>9793</v>
      </c>
      <c r="J7698" s="37">
        <v>17.534855408999999</v>
      </c>
      <c r="K7698" s="37">
        <v>11.923832730999999</v>
      </c>
      <c r="L7698" s="37">
        <v>15.227769923</v>
      </c>
      <c r="M7698" s="37">
        <v>14.88487671</v>
      </c>
      <c r="N7698" s="37">
        <v>10.733990619</v>
      </c>
      <c r="O7698" s="37">
        <v>43.747976547999997</v>
      </c>
      <c r="P7698" s="37">
        <v>6.3</v>
      </c>
      <c r="Q7698" s="37" t="s">
        <v>15680</v>
      </c>
      <c r="R7698" s="38">
        <v>231645</v>
      </c>
      <c r="S7698" s="37">
        <v>3.8249200000000001</v>
      </c>
      <c r="T7698" s="38">
        <v>2</v>
      </c>
      <c r="U7698" s="38">
        <v>6</v>
      </c>
      <c r="V7698" s="38">
        <v>0</v>
      </c>
    </row>
    <row r="7699" spans="1:22" ht="13.5" customHeight="1" x14ac:dyDescent="0.2">
      <c r="A7699" s="32" t="s">
        <v>7695</v>
      </c>
      <c r="B7699" s="32" t="s">
        <v>15445</v>
      </c>
      <c r="C7699" s="32" t="s">
        <v>18175</v>
      </c>
      <c r="D7699" s="37">
        <v>8.2274539999999998</v>
      </c>
      <c r="E7699" s="39">
        <v>1320</v>
      </c>
      <c r="F7699" s="39">
        <v>4145</v>
      </c>
      <c r="G7699" s="39">
        <v>8028.44</v>
      </c>
      <c r="H7699" s="38">
        <v>2</v>
      </c>
      <c r="I7699" s="38">
        <v>8305</v>
      </c>
      <c r="J7699" s="37">
        <v>17.838630421000001</v>
      </c>
      <c r="K7699" s="37">
        <v>8.0067178824000003</v>
      </c>
      <c r="L7699" s="37">
        <v>24.260528647000001</v>
      </c>
      <c r="M7699" s="37">
        <v>15.156059481</v>
      </c>
      <c r="N7699" s="37">
        <v>9.5176381338000002</v>
      </c>
      <c r="O7699" s="37">
        <v>12.800092239</v>
      </c>
      <c r="P7699" s="37">
        <v>7.3054473423999999</v>
      </c>
      <c r="Q7699" s="37" t="s">
        <v>15680</v>
      </c>
      <c r="R7699" s="38">
        <v>316638</v>
      </c>
      <c r="S7699" s="37">
        <v>2.53159</v>
      </c>
      <c r="T7699" s="38">
        <v>0</v>
      </c>
      <c r="U7699" s="38">
        <v>0</v>
      </c>
      <c r="V7699" s="38">
        <v>0</v>
      </c>
    </row>
    <row r="7700" spans="1:22" ht="13.5" customHeight="1" x14ac:dyDescent="0.2">
      <c r="A7700" s="32" t="s">
        <v>7696</v>
      </c>
      <c r="B7700" s="32" t="s">
        <v>15446</v>
      </c>
      <c r="C7700" s="32" t="s">
        <v>18142</v>
      </c>
      <c r="D7700" s="37">
        <v>6.2482769999999999</v>
      </c>
      <c r="E7700" s="39">
        <v>4</v>
      </c>
      <c r="F7700" s="39">
        <v>461</v>
      </c>
      <c r="G7700" s="39" t="s">
        <v>15680</v>
      </c>
      <c r="H7700" s="38">
        <v>1</v>
      </c>
      <c r="I7700" s="38">
        <v>1427</v>
      </c>
      <c r="J7700" s="37">
        <v>86.227918009999996</v>
      </c>
      <c r="K7700" s="37">
        <v>67.462289130000002</v>
      </c>
      <c r="L7700" s="37">
        <v>37.654414699999997</v>
      </c>
      <c r="M7700" s="37">
        <v>29.464897149999999</v>
      </c>
      <c r="N7700" s="37">
        <v>92.271288429999998</v>
      </c>
      <c r="O7700" s="37">
        <v>63.305375150000003</v>
      </c>
      <c r="P7700" s="37">
        <v>9.4</v>
      </c>
      <c r="Q7700" s="37" t="s">
        <v>15680</v>
      </c>
      <c r="R7700" s="38">
        <v>32401</v>
      </c>
      <c r="S7700" s="37">
        <v>2.5292400000000002</v>
      </c>
      <c r="T7700" s="38">
        <v>1</v>
      </c>
      <c r="U7700" s="38">
        <v>1</v>
      </c>
      <c r="V7700" s="38">
        <v>1</v>
      </c>
    </row>
    <row r="7701" spans="1:22" ht="13.5" customHeight="1" x14ac:dyDescent="0.2">
      <c r="A7701" s="32" t="s">
        <v>7697</v>
      </c>
      <c r="B7701" s="32" t="s">
        <v>15447</v>
      </c>
      <c r="C7701" s="32" t="s">
        <v>18201</v>
      </c>
      <c r="D7701" s="37">
        <v>8.8491920000000004</v>
      </c>
      <c r="E7701" s="39">
        <v>177.01</v>
      </c>
      <c r="F7701" s="39">
        <v>1612</v>
      </c>
      <c r="G7701" s="39">
        <v>2396.12</v>
      </c>
      <c r="H7701" s="38">
        <v>1</v>
      </c>
      <c r="I7701" s="38">
        <v>3133</v>
      </c>
      <c r="J7701" s="37">
        <v>25.388828742000001</v>
      </c>
      <c r="K7701" s="37">
        <v>9.5581414301999992</v>
      </c>
      <c r="L7701" s="37">
        <v>41.602093261</v>
      </c>
      <c r="M7701" s="37">
        <v>34.603874996999998</v>
      </c>
      <c r="N7701" s="37">
        <v>38.242942139999997</v>
      </c>
      <c r="O7701" s="37">
        <v>31.733261066000001</v>
      </c>
      <c r="P7701" s="37">
        <v>7.7</v>
      </c>
      <c r="Q7701" s="37" t="s">
        <v>15680</v>
      </c>
      <c r="R7701" s="38">
        <v>100578</v>
      </c>
      <c r="S7701" s="37">
        <v>2.3925700000000001</v>
      </c>
      <c r="T7701" s="38">
        <v>0</v>
      </c>
      <c r="U7701" s="38">
        <v>0</v>
      </c>
      <c r="V7701" s="38">
        <v>1</v>
      </c>
    </row>
    <row r="7702" spans="1:22" ht="13.5" customHeight="1" x14ac:dyDescent="0.2">
      <c r="A7702" s="32" t="s">
        <v>7698</v>
      </c>
      <c r="B7702" s="32" t="s">
        <v>15448</v>
      </c>
      <c r="C7702" s="32" t="s">
        <v>18159</v>
      </c>
      <c r="D7702" s="37">
        <v>11.70327</v>
      </c>
      <c r="E7702" s="39">
        <v>6471</v>
      </c>
      <c r="F7702" s="39">
        <v>16164</v>
      </c>
      <c r="G7702" s="39">
        <v>31110.52</v>
      </c>
      <c r="H7702" s="38">
        <v>26</v>
      </c>
      <c r="I7702" s="38">
        <v>31869</v>
      </c>
      <c r="J7702" s="37">
        <v>28.027524198999998</v>
      </c>
      <c r="K7702" s="37">
        <v>43.590576687999999</v>
      </c>
      <c r="L7702" s="37">
        <v>27.861870575000001</v>
      </c>
      <c r="M7702" s="37">
        <v>6.4215949044</v>
      </c>
      <c r="N7702" s="37">
        <v>21.233975685000001</v>
      </c>
      <c r="O7702" s="37">
        <v>36.628249482999998</v>
      </c>
      <c r="P7702" s="37">
        <v>6.3579246271000001</v>
      </c>
      <c r="Q7702" s="37" t="s">
        <v>15680</v>
      </c>
      <c r="R7702" s="38">
        <v>776513</v>
      </c>
      <c r="S7702" s="37">
        <v>2.6966800000000002</v>
      </c>
      <c r="T7702" s="38">
        <v>10</v>
      </c>
      <c r="U7702" s="38">
        <v>18</v>
      </c>
      <c r="V7702" s="38">
        <v>1</v>
      </c>
    </row>
    <row r="7703" spans="1:22" ht="13.5" customHeight="1" x14ac:dyDescent="0.2">
      <c r="A7703" s="32" t="s">
        <v>7699</v>
      </c>
      <c r="B7703" s="32" t="s">
        <v>15449</v>
      </c>
      <c r="C7703" s="32" t="s">
        <v>18202</v>
      </c>
      <c r="D7703" s="37">
        <v>9.2328580000000002</v>
      </c>
      <c r="E7703" s="39">
        <v>267.01</v>
      </c>
      <c r="F7703" s="39">
        <v>1149</v>
      </c>
      <c r="G7703" s="39">
        <v>1897.15</v>
      </c>
      <c r="H7703" s="38">
        <v>2</v>
      </c>
      <c r="I7703" s="38">
        <v>2026</v>
      </c>
      <c r="J7703" s="37">
        <v>23.577783336</v>
      </c>
      <c r="K7703" s="37">
        <v>17.629604090000001</v>
      </c>
      <c r="L7703" s="37">
        <v>33.508087860000003</v>
      </c>
      <c r="M7703" s="37">
        <v>10.062402076</v>
      </c>
      <c r="N7703" s="37">
        <v>28.911465289999999</v>
      </c>
      <c r="O7703" s="37">
        <v>16.090114194000002</v>
      </c>
      <c r="P7703" s="37">
        <v>5.9129927007000003</v>
      </c>
      <c r="Q7703" s="37" t="s">
        <v>15680</v>
      </c>
      <c r="R7703" s="38">
        <v>40042</v>
      </c>
      <c r="S7703" s="37">
        <v>4.2742699999999996</v>
      </c>
      <c r="T7703" s="38">
        <v>2</v>
      </c>
      <c r="U7703" s="38">
        <v>0</v>
      </c>
      <c r="V7703" s="38">
        <v>2</v>
      </c>
    </row>
    <row r="7704" spans="1:22" ht="13.5" customHeight="1" x14ac:dyDescent="0.2">
      <c r="A7704" s="32" t="s">
        <v>7700</v>
      </c>
      <c r="B7704" s="32" t="s">
        <v>15450</v>
      </c>
      <c r="C7704" s="32" t="s">
        <v>18128</v>
      </c>
      <c r="D7704" s="37">
        <v>5.2576039999999997</v>
      </c>
      <c r="E7704" s="39">
        <v>582.01</v>
      </c>
      <c r="F7704" s="39">
        <v>3215</v>
      </c>
      <c r="G7704" s="39">
        <v>3691.51</v>
      </c>
      <c r="H7704" s="38">
        <v>7</v>
      </c>
      <c r="I7704" s="38">
        <v>6222</v>
      </c>
      <c r="J7704" s="37">
        <v>43.433000471</v>
      </c>
      <c r="K7704" s="37">
        <v>23.933410085999999</v>
      </c>
      <c r="L7704" s="37">
        <v>14.863945047</v>
      </c>
      <c r="M7704" s="37">
        <v>65.835016979000002</v>
      </c>
      <c r="N7704" s="37">
        <v>27.486433430000002</v>
      </c>
      <c r="O7704" s="37">
        <v>42.183244488</v>
      </c>
      <c r="P7704" s="37">
        <v>6.8143888602000002</v>
      </c>
      <c r="Q7704" s="37" t="s">
        <v>15680</v>
      </c>
      <c r="R7704" s="38">
        <v>113621</v>
      </c>
      <c r="S7704" s="37">
        <v>1.83602</v>
      </c>
      <c r="T7704" s="38">
        <v>5</v>
      </c>
      <c r="U7704" s="38">
        <v>4</v>
      </c>
      <c r="V7704" s="38">
        <v>0</v>
      </c>
    </row>
    <row r="7705" spans="1:22" ht="13.5" customHeight="1" x14ac:dyDescent="0.2">
      <c r="A7705" s="32" t="s">
        <v>7701</v>
      </c>
      <c r="B7705" s="32" t="s">
        <v>11318</v>
      </c>
      <c r="C7705" s="32" t="s">
        <v>18214</v>
      </c>
      <c r="D7705" s="37">
        <v>4.2446529999999996</v>
      </c>
      <c r="E7705" s="39">
        <v>1267.97</v>
      </c>
      <c r="F7705" s="39">
        <v>3713</v>
      </c>
      <c r="G7705" s="39">
        <v>6697.83</v>
      </c>
      <c r="H7705" s="38">
        <v>5</v>
      </c>
      <c r="I7705" s="38">
        <v>6845</v>
      </c>
      <c r="J7705" s="37">
        <v>31.308187359000001</v>
      </c>
      <c r="K7705" s="37">
        <v>30.978032720000002</v>
      </c>
      <c r="L7705" s="37">
        <v>18.605660758999999</v>
      </c>
      <c r="M7705" s="37">
        <v>24.311740312000001</v>
      </c>
      <c r="N7705" s="37">
        <v>18.161336269</v>
      </c>
      <c r="O7705" s="37">
        <v>59.288511618000001</v>
      </c>
      <c r="P7705" s="37">
        <v>6.3</v>
      </c>
      <c r="Q7705" s="37" t="s">
        <v>15680</v>
      </c>
      <c r="R7705" s="38">
        <v>143204</v>
      </c>
      <c r="S7705" s="37">
        <v>3.8249200000000001</v>
      </c>
      <c r="T7705" s="38">
        <v>4</v>
      </c>
      <c r="U7705" s="38">
        <v>5</v>
      </c>
      <c r="V7705" s="38">
        <v>1</v>
      </c>
    </row>
    <row r="7706" spans="1:22" ht="13.5" customHeight="1" x14ac:dyDescent="0.2">
      <c r="A7706" s="32" t="s">
        <v>7702</v>
      </c>
      <c r="B7706" s="32" t="s">
        <v>15451</v>
      </c>
      <c r="C7706" s="32" t="s">
        <v>18214</v>
      </c>
      <c r="D7706" s="37">
        <v>9.5715669999999999</v>
      </c>
      <c r="E7706" s="39">
        <v>1174.01</v>
      </c>
      <c r="F7706" s="39">
        <v>2833</v>
      </c>
      <c r="G7706" s="39">
        <v>5780.7</v>
      </c>
      <c r="H7706" s="38">
        <v>5</v>
      </c>
      <c r="I7706" s="38">
        <v>5918</v>
      </c>
      <c r="J7706" s="37">
        <v>33.095409588999999</v>
      </c>
      <c r="K7706" s="37">
        <v>33.656796268000001</v>
      </c>
      <c r="L7706" s="37">
        <v>19.160184871999999</v>
      </c>
      <c r="M7706" s="37">
        <v>21.467293861999998</v>
      </c>
      <c r="N7706" s="37">
        <v>20.21049554</v>
      </c>
      <c r="O7706" s="37">
        <v>61.907793312999999</v>
      </c>
      <c r="P7706" s="37">
        <v>6.3</v>
      </c>
      <c r="Q7706" s="37" t="s">
        <v>15680</v>
      </c>
      <c r="R7706" s="38">
        <v>123198</v>
      </c>
      <c r="S7706" s="37">
        <v>3.8249200000000001</v>
      </c>
      <c r="T7706" s="38">
        <v>3</v>
      </c>
      <c r="U7706" s="38">
        <v>3</v>
      </c>
      <c r="V7706" s="38">
        <v>0</v>
      </c>
    </row>
    <row r="7707" spans="1:22" ht="13.5" customHeight="1" x14ac:dyDescent="0.2">
      <c r="A7707" s="32" t="s">
        <v>7703</v>
      </c>
      <c r="B7707" s="32" t="s">
        <v>15452</v>
      </c>
      <c r="C7707" s="32" t="s">
        <v>18120</v>
      </c>
      <c r="D7707" s="37">
        <v>6.581118</v>
      </c>
      <c r="E7707" s="39">
        <v>343.97</v>
      </c>
      <c r="F7707" s="39">
        <v>2915</v>
      </c>
      <c r="G7707" s="39">
        <v>3394.17</v>
      </c>
      <c r="H7707" s="38">
        <v>4</v>
      </c>
      <c r="I7707" s="38">
        <v>5626</v>
      </c>
      <c r="J7707" s="37">
        <v>49.848613284000002</v>
      </c>
      <c r="K7707" s="37">
        <v>50.21891961</v>
      </c>
      <c r="L7707" s="37">
        <v>15.525887975</v>
      </c>
      <c r="M7707" s="37">
        <v>33.873519950999999</v>
      </c>
      <c r="N7707" s="37">
        <v>39.510962155000001</v>
      </c>
      <c r="O7707" s="37">
        <v>42.539637145999997</v>
      </c>
      <c r="P7707" s="37">
        <v>7.4272469568000004</v>
      </c>
      <c r="Q7707" s="37" t="s">
        <v>15680</v>
      </c>
      <c r="R7707" s="38">
        <v>111487</v>
      </c>
      <c r="S7707" s="37">
        <v>2.7383899999999999</v>
      </c>
      <c r="T7707" s="38">
        <v>3</v>
      </c>
      <c r="U7707" s="38">
        <v>4</v>
      </c>
      <c r="V7707" s="38">
        <v>0</v>
      </c>
    </row>
    <row r="7708" spans="1:22" ht="13.5" customHeight="1" x14ac:dyDescent="0.2">
      <c r="A7708" s="32" t="s">
        <v>7704</v>
      </c>
      <c r="B7708" s="32" t="s">
        <v>15453</v>
      </c>
      <c r="C7708" s="32" t="s">
        <v>18187</v>
      </c>
      <c r="D7708" s="37">
        <v>3.7147589999999999</v>
      </c>
      <c r="E7708" s="39">
        <v>224.03</v>
      </c>
      <c r="F7708" s="39">
        <v>2701</v>
      </c>
      <c r="G7708" s="39">
        <v>480.83</v>
      </c>
      <c r="H7708" s="38">
        <v>6</v>
      </c>
      <c r="I7708" s="38">
        <v>5427</v>
      </c>
      <c r="J7708" s="37">
        <v>86.602345099999994</v>
      </c>
      <c r="K7708" s="37">
        <v>52.580496967000002</v>
      </c>
      <c r="L7708" s="37">
        <v>64.483382813000006</v>
      </c>
      <c r="M7708" s="37">
        <v>35.649136452999997</v>
      </c>
      <c r="N7708" s="37">
        <v>36.136080264999997</v>
      </c>
      <c r="O7708" s="37">
        <v>80.666517553999995</v>
      </c>
      <c r="P7708" s="37">
        <v>14.571296</v>
      </c>
      <c r="Q7708" s="37" t="s">
        <v>15680</v>
      </c>
      <c r="R7708" s="38">
        <v>199194</v>
      </c>
      <c r="S7708" s="37">
        <v>1.6739299999999999</v>
      </c>
      <c r="T7708" s="38">
        <v>2</v>
      </c>
      <c r="U7708" s="38">
        <v>6</v>
      </c>
      <c r="V7708" s="38">
        <v>1</v>
      </c>
    </row>
    <row r="7709" spans="1:22" ht="13.5" customHeight="1" x14ac:dyDescent="0.2">
      <c r="A7709" s="32" t="s">
        <v>7705</v>
      </c>
      <c r="B7709" s="32" t="s">
        <v>15454</v>
      </c>
      <c r="C7709" s="32" t="s">
        <v>18117</v>
      </c>
      <c r="D7709" s="37">
        <v>4.0044620000000002</v>
      </c>
      <c r="E7709" s="39">
        <v>294</v>
      </c>
      <c r="F7709" s="39">
        <v>963</v>
      </c>
      <c r="G7709" s="39">
        <v>335.91</v>
      </c>
      <c r="H7709" s="38">
        <v>1</v>
      </c>
      <c r="I7709" s="38">
        <v>2126</v>
      </c>
      <c r="J7709" s="37">
        <v>32.666027305</v>
      </c>
      <c r="K7709" s="37">
        <v>17.334970646999999</v>
      </c>
      <c r="L7709" s="37">
        <v>11.528694066</v>
      </c>
      <c r="M7709" s="37">
        <v>59.769405568000003</v>
      </c>
      <c r="N7709" s="37">
        <v>31.694915200000001</v>
      </c>
      <c r="O7709" s="37">
        <v>31.516757052999999</v>
      </c>
      <c r="P7709" s="37">
        <v>10.6</v>
      </c>
      <c r="Q7709" s="37" t="s">
        <v>15680</v>
      </c>
      <c r="R7709" s="38">
        <v>50501</v>
      </c>
      <c r="S7709" s="37">
        <v>1.9169</v>
      </c>
      <c r="T7709" s="38">
        <v>0</v>
      </c>
      <c r="U7709" s="38">
        <v>1</v>
      </c>
      <c r="V7709" s="38">
        <v>0</v>
      </c>
    </row>
    <row r="7710" spans="1:22" ht="13.5" customHeight="1" x14ac:dyDescent="0.2">
      <c r="A7710" s="32" t="s">
        <v>7706</v>
      </c>
      <c r="B7710" s="32" t="s">
        <v>15455</v>
      </c>
      <c r="C7710" s="32" t="s">
        <v>18109</v>
      </c>
      <c r="D7710" s="37">
        <v>10.138260000000001</v>
      </c>
      <c r="E7710" s="39">
        <v>304</v>
      </c>
      <c r="F7710" s="39">
        <v>1315</v>
      </c>
      <c r="G7710" s="39" t="s">
        <v>15680</v>
      </c>
      <c r="H7710" s="38">
        <v>3</v>
      </c>
      <c r="I7710" s="38">
        <v>2681</v>
      </c>
      <c r="J7710" s="37" t="s">
        <v>15680</v>
      </c>
      <c r="K7710" s="37" t="s">
        <v>15680</v>
      </c>
      <c r="L7710" s="37" t="s">
        <v>15680</v>
      </c>
      <c r="M7710" s="37" t="s">
        <v>15680</v>
      </c>
      <c r="N7710" s="37" t="s">
        <v>15680</v>
      </c>
      <c r="O7710" s="37" t="s">
        <v>15680</v>
      </c>
      <c r="P7710" s="37">
        <v>5.3</v>
      </c>
      <c r="Q7710" s="37" t="s">
        <v>15680</v>
      </c>
      <c r="R7710" s="38">
        <v>99017</v>
      </c>
      <c r="S7710" s="37">
        <v>2.3000099999999999</v>
      </c>
      <c r="T7710" s="38">
        <v>2</v>
      </c>
      <c r="U7710" s="38">
        <v>0</v>
      </c>
      <c r="V7710" s="38">
        <v>0</v>
      </c>
    </row>
    <row r="7711" spans="1:22" ht="13.5" customHeight="1" x14ac:dyDescent="0.2">
      <c r="A7711" s="32" t="s">
        <v>7707</v>
      </c>
      <c r="B7711" s="32" t="s">
        <v>15456</v>
      </c>
      <c r="C7711" s="32" t="s">
        <v>18174</v>
      </c>
      <c r="D7711" s="37">
        <v>4.2290679999999998</v>
      </c>
      <c r="E7711" s="39">
        <v>480.01</v>
      </c>
      <c r="F7711" s="39">
        <v>1632</v>
      </c>
      <c r="G7711" s="39">
        <v>2625.81</v>
      </c>
      <c r="H7711" s="38">
        <v>1</v>
      </c>
      <c r="I7711" s="38">
        <v>3342</v>
      </c>
      <c r="J7711" s="37">
        <v>25.793725475999999</v>
      </c>
      <c r="K7711" s="37">
        <v>34.989310846000002</v>
      </c>
      <c r="L7711" s="37">
        <v>37.677747641000003</v>
      </c>
      <c r="M7711" s="37">
        <v>10.134847849</v>
      </c>
      <c r="N7711" s="37">
        <v>50.165605780999996</v>
      </c>
      <c r="O7711" s="37">
        <v>37.727937138999998</v>
      </c>
      <c r="P7711" s="37">
        <v>10.210828025</v>
      </c>
      <c r="Q7711" s="37" t="s">
        <v>15680</v>
      </c>
      <c r="R7711" s="38">
        <v>83332</v>
      </c>
      <c r="S7711" s="37">
        <v>1.6216200000000001</v>
      </c>
      <c r="T7711" s="38">
        <v>0</v>
      </c>
      <c r="U7711" s="38">
        <v>0</v>
      </c>
      <c r="V7711" s="38">
        <v>0</v>
      </c>
    </row>
    <row r="7712" spans="1:22" ht="13.5" customHeight="1" x14ac:dyDescent="0.2">
      <c r="A7712" s="32" t="s">
        <v>7708</v>
      </c>
      <c r="B7712" s="32" t="s">
        <v>15457</v>
      </c>
      <c r="C7712" s="32" t="s">
        <v>18111</v>
      </c>
      <c r="D7712" s="37">
        <v>8.1757209999999993</v>
      </c>
      <c r="E7712" s="39">
        <v>378.99</v>
      </c>
      <c r="F7712" s="39">
        <v>1746</v>
      </c>
      <c r="G7712" s="39" t="s">
        <v>15680</v>
      </c>
      <c r="H7712" s="38">
        <v>1</v>
      </c>
      <c r="I7712" s="38">
        <v>3671</v>
      </c>
      <c r="J7712" s="37" t="s">
        <v>15680</v>
      </c>
      <c r="K7712" s="37" t="s">
        <v>15680</v>
      </c>
      <c r="L7712" s="37" t="s">
        <v>15680</v>
      </c>
      <c r="M7712" s="37" t="s">
        <v>15680</v>
      </c>
      <c r="N7712" s="37" t="s">
        <v>15680</v>
      </c>
      <c r="O7712" s="37" t="s">
        <v>15680</v>
      </c>
      <c r="P7712" s="37">
        <v>5.3</v>
      </c>
      <c r="Q7712" s="37" t="s">
        <v>15680</v>
      </c>
      <c r="R7712" s="38">
        <v>120976</v>
      </c>
      <c r="S7712" s="37">
        <v>0.86275000000000002</v>
      </c>
      <c r="T7712" s="38">
        <v>0</v>
      </c>
      <c r="U7712" s="38">
        <v>0</v>
      </c>
      <c r="V7712" s="38">
        <v>0</v>
      </c>
    </row>
    <row r="7713" spans="1:22" ht="13.5" customHeight="1" x14ac:dyDescent="0.2">
      <c r="A7713" s="32" t="s">
        <v>7709</v>
      </c>
      <c r="B7713" s="32" t="s">
        <v>15458</v>
      </c>
      <c r="C7713" s="32" t="s">
        <v>18214</v>
      </c>
      <c r="D7713" s="37">
        <v>6.5178539999999998</v>
      </c>
      <c r="E7713" s="39">
        <v>752.99</v>
      </c>
      <c r="F7713" s="39">
        <v>1865</v>
      </c>
      <c r="G7713" s="39">
        <v>3325.09</v>
      </c>
      <c r="H7713" s="38">
        <v>2</v>
      </c>
      <c r="I7713" s="38">
        <v>3385</v>
      </c>
      <c r="J7713" s="37">
        <v>21.874432381999998</v>
      </c>
      <c r="K7713" s="37">
        <v>13.968878789</v>
      </c>
      <c r="L7713" s="37">
        <v>19.046044099</v>
      </c>
      <c r="M7713" s="37">
        <v>43.680122093999998</v>
      </c>
      <c r="N7713" s="37">
        <v>3.8306334406999998</v>
      </c>
      <c r="O7713" s="37">
        <v>30.592388313000001</v>
      </c>
      <c r="P7713" s="37">
        <v>6.3</v>
      </c>
      <c r="Q7713" s="37" t="s">
        <v>15680</v>
      </c>
      <c r="R7713" s="38">
        <v>86444</v>
      </c>
      <c r="S7713" s="37">
        <v>3.8249200000000001</v>
      </c>
      <c r="T7713" s="38">
        <v>1</v>
      </c>
      <c r="U7713" s="38">
        <v>1</v>
      </c>
      <c r="V7713" s="38">
        <v>0</v>
      </c>
    </row>
    <row r="7714" spans="1:22" ht="13.5" customHeight="1" x14ac:dyDescent="0.2">
      <c r="A7714" s="32" t="s">
        <v>7710</v>
      </c>
      <c r="B7714" s="32" t="s">
        <v>15459</v>
      </c>
      <c r="C7714" s="32" t="s">
        <v>18133</v>
      </c>
      <c r="D7714" s="37">
        <v>3.890873</v>
      </c>
      <c r="E7714" s="39">
        <v>1038.03</v>
      </c>
      <c r="F7714" s="39">
        <v>5298</v>
      </c>
      <c r="G7714" s="39">
        <v>8523.33</v>
      </c>
      <c r="H7714" s="38">
        <v>8</v>
      </c>
      <c r="I7714" s="38">
        <v>10898</v>
      </c>
      <c r="J7714" s="37">
        <v>17.657071639000002</v>
      </c>
      <c r="K7714" s="37">
        <v>15.308657868999999</v>
      </c>
      <c r="L7714" s="37">
        <v>9.2270439595999996</v>
      </c>
      <c r="M7714" s="37">
        <v>44.819128923000001</v>
      </c>
      <c r="N7714" s="37">
        <v>18.666178000999999</v>
      </c>
      <c r="O7714" s="37">
        <v>32.898481597999996</v>
      </c>
      <c r="P7714" s="37">
        <v>7.2</v>
      </c>
      <c r="Q7714" s="37" t="s">
        <v>15680</v>
      </c>
      <c r="R7714" s="38">
        <v>202565</v>
      </c>
      <c r="S7714" s="37">
        <v>1.39334</v>
      </c>
      <c r="T7714" s="38">
        <v>6</v>
      </c>
      <c r="U7714" s="38">
        <v>7</v>
      </c>
      <c r="V7714" s="38">
        <v>0</v>
      </c>
    </row>
    <row r="7715" spans="1:22" ht="13.5" customHeight="1" x14ac:dyDescent="0.2">
      <c r="A7715" s="32" t="s">
        <v>7711</v>
      </c>
      <c r="B7715" s="32" t="s">
        <v>15460</v>
      </c>
      <c r="C7715" s="32" t="s">
        <v>18184</v>
      </c>
      <c r="D7715" s="37">
        <v>6.7028189999999999</v>
      </c>
      <c r="E7715" s="39">
        <v>474.99</v>
      </c>
      <c r="F7715" s="39">
        <v>1858</v>
      </c>
      <c r="G7715" s="39">
        <v>2754.22</v>
      </c>
      <c r="H7715" s="38">
        <v>2</v>
      </c>
      <c r="I7715" s="38">
        <v>3759</v>
      </c>
      <c r="J7715" s="37">
        <v>30.386393417000001</v>
      </c>
      <c r="K7715" s="37">
        <v>22.376000383000001</v>
      </c>
      <c r="L7715" s="37">
        <v>36.142121768000003</v>
      </c>
      <c r="M7715" s="37">
        <v>19.704994761999998</v>
      </c>
      <c r="N7715" s="37">
        <v>56.214801588999997</v>
      </c>
      <c r="O7715" s="37">
        <v>18.371456438999999</v>
      </c>
      <c r="P7715" s="37">
        <v>5.9</v>
      </c>
      <c r="Q7715" s="37" t="s">
        <v>15680</v>
      </c>
      <c r="R7715" s="38">
        <v>110489</v>
      </c>
      <c r="S7715" s="37">
        <v>3.1090100000000001</v>
      </c>
      <c r="T7715" s="38">
        <v>1</v>
      </c>
      <c r="U7715" s="38">
        <v>0</v>
      </c>
      <c r="V7715" s="38">
        <v>1</v>
      </c>
    </row>
    <row r="7716" spans="1:22" ht="13.5" customHeight="1" x14ac:dyDescent="0.2">
      <c r="A7716" s="32" t="s">
        <v>7712</v>
      </c>
      <c r="B7716" s="32" t="s">
        <v>13443</v>
      </c>
      <c r="C7716" s="32" t="s">
        <v>18211</v>
      </c>
      <c r="D7716" s="37">
        <v>11.55794</v>
      </c>
      <c r="E7716" s="39">
        <v>334.99</v>
      </c>
      <c r="F7716" s="39">
        <v>740</v>
      </c>
      <c r="G7716" s="39">
        <v>1595.49</v>
      </c>
      <c r="H7716" s="38">
        <v>1</v>
      </c>
      <c r="I7716" s="38">
        <v>1617</v>
      </c>
      <c r="J7716" s="37">
        <v>8.7857259023999994</v>
      </c>
      <c r="K7716" s="37">
        <v>8.2376557335000005</v>
      </c>
      <c r="L7716" s="37">
        <v>6.7392794263000004</v>
      </c>
      <c r="M7716" s="37">
        <v>30.285485262000002</v>
      </c>
      <c r="N7716" s="37">
        <v>7.5477438730999999</v>
      </c>
      <c r="O7716" s="37">
        <v>18.418020908999999</v>
      </c>
      <c r="P7716" s="37">
        <v>4.2</v>
      </c>
      <c r="Q7716" s="37" t="s">
        <v>15680</v>
      </c>
      <c r="R7716" s="38">
        <v>30223</v>
      </c>
      <c r="S7716" s="37">
        <v>2.8743699999999999</v>
      </c>
      <c r="T7716" s="38">
        <v>0</v>
      </c>
      <c r="U7716" s="38">
        <v>1</v>
      </c>
      <c r="V7716" s="38">
        <v>0</v>
      </c>
    </row>
    <row r="7717" spans="1:22" ht="13.5" customHeight="1" x14ac:dyDescent="0.2">
      <c r="A7717" s="32" t="s">
        <v>7713</v>
      </c>
      <c r="B7717" s="32" t="s">
        <v>15461</v>
      </c>
      <c r="C7717" s="32" t="s">
        <v>18067</v>
      </c>
      <c r="D7717" s="37">
        <v>5.4595510000000003</v>
      </c>
      <c r="E7717" s="39">
        <v>255</v>
      </c>
      <c r="F7717" s="39">
        <v>1695</v>
      </c>
      <c r="G7717" s="39">
        <v>2635.66</v>
      </c>
      <c r="H7717" s="38">
        <v>5</v>
      </c>
      <c r="I7717" s="38">
        <v>3006</v>
      </c>
      <c r="J7717" s="37">
        <v>28.946978075000001</v>
      </c>
      <c r="K7717" s="37">
        <v>14.031414451</v>
      </c>
      <c r="L7717" s="37">
        <v>37.902124763000003</v>
      </c>
      <c r="M7717" s="37">
        <v>14.848856925</v>
      </c>
      <c r="N7717" s="37">
        <v>20.570178875</v>
      </c>
      <c r="O7717" s="37">
        <v>27.342665069999999</v>
      </c>
      <c r="P7717" s="37">
        <v>6</v>
      </c>
      <c r="Q7717" s="37" t="s">
        <v>15680</v>
      </c>
      <c r="R7717" s="38">
        <v>181860</v>
      </c>
      <c r="S7717" s="37">
        <v>1.30379</v>
      </c>
      <c r="T7717" s="38">
        <v>3</v>
      </c>
      <c r="U7717" s="38">
        <v>5</v>
      </c>
      <c r="V7717" s="38">
        <v>0</v>
      </c>
    </row>
    <row r="7718" spans="1:22" ht="13.5" customHeight="1" x14ac:dyDescent="0.2">
      <c r="A7718" s="32" t="s">
        <v>7714</v>
      </c>
      <c r="B7718" s="32" t="s">
        <v>15462</v>
      </c>
      <c r="C7718" s="32" t="s">
        <v>18084</v>
      </c>
      <c r="D7718" s="37">
        <v>7.4010410000000002</v>
      </c>
      <c r="E7718" s="39">
        <v>279.02</v>
      </c>
      <c r="F7718" s="39">
        <v>3380</v>
      </c>
      <c r="G7718" s="39">
        <v>4220.24</v>
      </c>
      <c r="H7718" s="38">
        <v>3</v>
      </c>
      <c r="I7718" s="38">
        <v>6733</v>
      </c>
      <c r="J7718" s="37">
        <v>48.133343793999998</v>
      </c>
      <c r="K7718" s="37">
        <v>29.597045023</v>
      </c>
      <c r="L7718" s="37">
        <v>14.083123478999999</v>
      </c>
      <c r="M7718" s="37">
        <v>75.985005244000007</v>
      </c>
      <c r="N7718" s="37">
        <v>31.644090390999999</v>
      </c>
      <c r="O7718" s="37">
        <v>55.730912555000003</v>
      </c>
      <c r="P7718" s="37">
        <v>10.8</v>
      </c>
      <c r="Q7718" s="37" t="s">
        <v>15680</v>
      </c>
      <c r="R7718" s="38">
        <v>220893</v>
      </c>
      <c r="S7718" s="37">
        <v>3.4103400000000001</v>
      </c>
      <c r="T7718" s="38">
        <v>1</v>
      </c>
      <c r="U7718" s="38">
        <v>0</v>
      </c>
      <c r="V7718" s="38">
        <v>1</v>
      </c>
    </row>
    <row r="7719" spans="1:22" ht="13.5" customHeight="1" x14ac:dyDescent="0.2">
      <c r="A7719" s="32" t="s">
        <v>7715</v>
      </c>
      <c r="B7719" s="32" t="s">
        <v>15463</v>
      </c>
      <c r="C7719" s="32" t="s">
        <v>18173</v>
      </c>
      <c r="D7719" s="37">
        <v>3.4969399999999999</v>
      </c>
      <c r="E7719" s="39">
        <v>395.99</v>
      </c>
      <c r="F7719" s="39">
        <v>1042</v>
      </c>
      <c r="G7719" s="39">
        <v>1967.95</v>
      </c>
      <c r="H7719" s="38">
        <v>3</v>
      </c>
      <c r="I7719" s="38">
        <v>2003</v>
      </c>
      <c r="J7719" s="37">
        <v>12.562331543999999</v>
      </c>
      <c r="K7719" s="37">
        <v>14.150632846000001</v>
      </c>
      <c r="L7719" s="37">
        <v>16.646358157000002</v>
      </c>
      <c r="M7719" s="37">
        <v>8.5526730989999997</v>
      </c>
      <c r="N7719" s="37">
        <v>9.8597021140999992</v>
      </c>
      <c r="O7719" s="37">
        <v>21.261719594999999</v>
      </c>
      <c r="P7719" s="37">
        <v>12.836152954999999</v>
      </c>
      <c r="Q7719" s="37" t="s">
        <v>15680</v>
      </c>
      <c r="R7719" s="38">
        <v>124816</v>
      </c>
      <c r="S7719" s="37">
        <v>2.9962599999999999</v>
      </c>
      <c r="T7719" s="38">
        <v>1</v>
      </c>
      <c r="U7719" s="38">
        <v>0</v>
      </c>
      <c r="V7719" s="38">
        <v>0</v>
      </c>
    </row>
    <row r="7720" spans="1:22" ht="13.5" customHeight="1" x14ac:dyDescent="0.2">
      <c r="A7720" s="32" t="s">
        <v>7716</v>
      </c>
      <c r="B7720" s="32" t="s">
        <v>15464</v>
      </c>
      <c r="C7720" s="32" t="s">
        <v>18139</v>
      </c>
      <c r="D7720" s="37">
        <v>2.2652589999999999</v>
      </c>
      <c r="E7720" s="39">
        <v>1462.05</v>
      </c>
      <c r="F7720" s="39">
        <v>4652</v>
      </c>
      <c r="G7720" s="39">
        <v>8149.99</v>
      </c>
      <c r="H7720" s="38">
        <v>8</v>
      </c>
      <c r="I7720" s="38">
        <v>9274</v>
      </c>
      <c r="J7720" s="37">
        <v>7.3624223779999998</v>
      </c>
      <c r="K7720" s="37">
        <v>1.3166951095999999</v>
      </c>
      <c r="L7720" s="37">
        <v>4.0139174964000004</v>
      </c>
      <c r="M7720" s="37">
        <v>19.513862528000001</v>
      </c>
      <c r="N7720" s="37">
        <v>17.503144022000001</v>
      </c>
      <c r="O7720" s="37">
        <v>29.843846749000001</v>
      </c>
      <c r="P7720" s="37">
        <v>4.0397244833999997</v>
      </c>
      <c r="Q7720" s="37" t="s">
        <v>15680</v>
      </c>
      <c r="R7720" s="38">
        <v>169199</v>
      </c>
      <c r="S7720" s="37">
        <v>2.5790999999999999</v>
      </c>
      <c r="T7720" s="38">
        <v>6</v>
      </c>
      <c r="U7720" s="38">
        <v>8</v>
      </c>
      <c r="V7720" s="38">
        <v>2</v>
      </c>
    </row>
    <row r="7721" spans="1:22" ht="13.5" customHeight="1" x14ac:dyDescent="0.2">
      <c r="A7721" s="32" t="s">
        <v>7717</v>
      </c>
      <c r="B7721" s="32" t="s">
        <v>15465</v>
      </c>
      <c r="C7721" s="32" t="s">
        <v>18107</v>
      </c>
      <c r="D7721" s="37">
        <v>1.2996259999999999</v>
      </c>
      <c r="E7721" s="39">
        <v>297.01</v>
      </c>
      <c r="F7721" s="39">
        <v>1426</v>
      </c>
      <c r="G7721" s="39">
        <v>377.36</v>
      </c>
      <c r="H7721" s="38">
        <v>1</v>
      </c>
      <c r="I7721" s="38">
        <v>3031</v>
      </c>
      <c r="J7721" s="37">
        <v>24.550907904999999</v>
      </c>
      <c r="K7721" s="37">
        <v>12.114816988999999</v>
      </c>
      <c r="L7721" s="37">
        <v>11.978140281</v>
      </c>
      <c r="M7721" s="37">
        <v>42.899280109999999</v>
      </c>
      <c r="N7721" s="37">
        <v>22.689528078999999</v>
      </c>
      <c r="O7721" s="37">
        <v>20.584774523</v>
      </c>
      <c r="P7721" s="37">
        <v>10.7</v>
      </c>
      <c r="Q7721" s="37" t="s">
        <v>15680</v>
      </c>
      <c r="R7721" s="38">
        <v>83752</v>
      </c>
      <c r="S7721" s="37">
        <v>1.6358299999999999</v>
      </c>
      <c r="T7721" s="38">
        <v>0</v>
      </c>
      <c r="U7721" s="38">
        <v>1</v>
      </c>
      <c r="V7721" s="38">
        <v>1</v>
      </c>
    </row>
    <row r="7722" spans="1:22" ht="13.5" customHeight="1" x14ac:dyDescent="0.2">
      <c r="A7722" s="32" t="s">
        <v>7718</v>
      </c>
      <c r="B7722" s="32" t="s">
        <v>15466</v>
      </c>
      <c r="C7722" s="32" t="s">
        <v>18083</v>
      </c>
      <c r="D7722" s="37">
        <v>1.712763</v>
      </c>
      <c r="E7722" s="39">
        <v>111.01</v>
      </c>
      <c r="F7722" s="39">
        <v>1153</v>
      </c>
      <c r="G7722" s="39">
        <v>872.26</v>
      </c>
      <c r="H7722" s="38">
        <v>2</v>
      </c>
      <c r="I7722" s="38">
        <v>2427</v>
      </c>
      <c r="J7722" s="37">
        <v>68.165579179000005</v>
      </c>
      <c r="K7722" s="37">
        <v>33.302334182999999</v>
      </c>
      <c r="L7722" s="37">
        <v>33.421052674000002</v>
      </c>
      <c r="M7722" s="37">
        <v>45.610915343999999</v>
      </c>
      <c r="N7722" s="37">
        <v>44.263430321000001</v>
      </c>
      <c r="O7722" s="37">
        <v>43.057604834999999</v>
      </c>
      <c r="P7722" s="37">
        <v>13.4</v>
      </c>
      <c r="Q7722" s="37" t="s">
        <v>15680</v>
      </c>
      <c r="R7722" s="38">
        <v>111400</v>
      </c>
      <c r="S7722" s="37">
        <v>1.82568</v>
      </c>
      <c r="T7722" s="38">
        <v>1</v>
      </c>
      <c r="U7722" s="38">
        <v>2</v>
      </c>
      <c r="V7722" s="38">
        <v>0</v>
      </c>
    </row>
    <row r="7723" spans="1:22" ht="13.5" customHeight="1" x14ac:dyDescent="0.2">
      <c r="A7723" s="32" t="s">
        <v>7719</v>
      </c>
      <c r="B7723" s="32" t="s">
        <v>15467</v>
      </c>
      <c r="C7723" s="32" t="s">
        <v>18203</v>
      </c>
      <c r="D7723" s="37">
        <v>10.256679999999999</v>
      </c>
      <c r="E7723" s="39">
        <v>1319.02</v>
      </c>
      <c r="F7723" s="39">
        <v>2108</v>
      </c>
      <c r="G7723" s="39">
        <v>4317.93</v>
      </c>
      <c r="H7723" s="38">
        <v>2</v>
      </c>
      <c r="I7723" s="38">
        <v>4411</v>
      </c>
      <c r="J7723" s="37">
        <v>8.1637633414999993</v>
      </c>
      <c r="K7723" s="37">
        <v>5.2582257759999997</v>
      </c>
      <c r="L7723" s="37">
        <v>14.070505646999999</v>
      </c>
      <c r="M7723" s="37">
        <v>27.636042091</v>
      </c>
      <c r="N7723" s="37">
        <v>12.606824247</v>
      </c>
      <c r="O7723" s="37">
        <v>4.9809592964</v>
      </c>
      <c r="P7723" s="37">
        <v>5.0999999999999996</v>
      </c>
      <c r="Q7723" s="37" t="s">
        <v>15680</v>
      </c>
      <c r="R7723" s="38">
        <v>107038</v>
      </c>
      <c r="S7723" s="37">
        <v>2.1190899999999999</v>
      </c>
      <c r="T7723" s="38">
        <v>0</v>
      </c>
      <c r="U7723" s="38">
        <v>2</v>
      </c>
      <c r="V7723" s="38">
        <v>1</v>
      </c>
    </row>
    <row r="7724" spans="1:22" ht="13.5" customHeight="1" x14ac:dyDescent="0.2">
      <c r="A7724" s="32" t="s">
        <v>7720</v>
      </c>
      <c r="B7724" s="32" t="s">
        <v>15468</v>
      </c>
      <c r="C7724" s="32" t="s">
        <v>18156</v>
      </c>
      <c r="D7724" s="37">
        <v>6.6697990000000003</v>
      </c>
      <c r="E7724" s="39">
        <v>1232.97</v>
      </c>
      <c r="F7724" s="39">
        <v>4331</v>
      </c>
      <c r="G7724" s="39">
        <v>5711.79</v>
      </c>
      <c r="H7724" s="38">
        <v>6</v>
      </c>
      <c r="I7724" s="38">
        <v>8260</v>
      </c>
      <c r="J7724" s="37">
        <v>31.670347670000002</v>
      </c>
      <c r="K7724" s="37">
        <v>22.213965811000001</v>
      </c>
      <c r="L7724" s="37">
        <v>19.931362367999998</v>
      </c>
      <c r="M7724" s="37">
        <v>62.440496381999999</v>
      </c>
      <c r="N7724" s="37">
        <v>31.667602725999998</v>
      </c>
      <c r="O7724" s="37">
        <v>25.434031341000001</v>
      </c>
      <c r="P7724" s="37">
        <v>11.4</v>
      </c>
      <c r="Q7724" s="37" t="s">
        <v>15680</v>
      </c>
      <c r="R7724" s="38">
        <v>287858</v>
      </c>
      <c r="S7724" s="37">
        <v>1.12534</v>
      </c>
      <c r="T7724" s="38">
        <v>4</v>
      </c>
      <c r="U7724" s="38">
        <v>5</v>
      </c>
      <c r="V7724" s="38">
        <v>0</v>
      </c>
    </row>
    <row r="7725" spans="1:22" ht="13.5" customHeight="1" x14ac:dyDescent="0.2">
      <c r="A7725" s="32" t="s">
        <v>7721</v>
      </c>
      <c r="B7725" s="32" t="s">
        <v>15469</v>
      </c>
      <c r="C7725" s="32" t="s">
        <v>18154</v>
      </c>
      <c r="D7725" s="37">
        <v>8.1635150000000003</v>
      </c>
      <c r="E7725" s="39">
        <v>1319.02</v>
      </c>
      <c r="F7725" s="39">
        <v>2991</v>
      </c>
      <c r="G7725" s="39">
        <v>5828.21</v>
      </c>
      <c r="H7725" s="38">
        <v>6</v>
      </c>
      <c r="I7725" s="38">
        <v>5899</v>
      </c>
      <c r="J7725" s="37">
        <v>15.212813434999999</v>
      </c>
      <c r="K7725" s="37">
        <v>7.4849109341000002</v>
      </c>
      <c r="L7725" s="37">
        <v>13.475305606999999</v>
      </c>
      <c r="M7725" s="37">
        <v>45.194580852000001</v>
      </c>
      <c r="N7725" s="37">
        <v>6.8344910929999996</v>
      </c>
      <c r="O7725" s="37">
        <v>11.302697597</v>
      </c>
      <c r="P7725" s="37">
        <v>8</v>
      </c>
      <c r="Q7725" s="37" t="s">
        <v>15680</v>
      </c>
      <c r="R7725" s="38">
        <v>219826</v>
      </c>
      <c r="S7725" s="37">
        <v>4.2508600000000003</v>
      </c>
      <c r="T7725" s="38">
        <v>2</v>
      </c>
      <c r="U7725" s="38">
        <v>4</v>
      </c>
      <c r="V7725" s="38">
        <v>1</v>
      </c>
    </row>
    <row r="7726" spans="1:22" ht="13.5" customHeight="1" x14ac:dyDescent="0.2">
      <c r="A7726" s="32" t="s">
        <v>7722</v>
      </c>
      <c r="B7726" s="32" t="s">
        <v>15470</v>
      </c>
      <c r="C7726" s="32" t="s">
        <v>18087</v>
      </c>
      <c r="D7726" s="37">
        <v>7.4852559999999997</v>
      </c>
      <c r="E7726" s="39">
        <v>173.99</v>
      </c>
      <c r="F7726" s="39">
        <v>3510</v>
      </c>
      <c r="G7726" s="39">
        <v>4953.79</v>
      </c>
      <c r="H7726" s="38">
        <v>4</v>
      </c>
      <c r="I7726" s="38">
        <v>6378</v>
      </c>
      <c r="J7726" s="37">
        <v>26.649056684000001</v>
      </c>
      <c r="K7726" s="37">
        <v>22.142909726999999</v>
      </c>
      <c r="L7726" s="37">
        <v>6.4629013073000001</v>
      </c>
      <c r="M7726" s="37">
        <v>59.689211694999997</v>
      </c>
      <c r="N7726" s="37">
        <v>36.822443892000003</v>
      </c>
      <c r="O7726" s="37">
        <v>35.560063964000001</v>
      </c>
      <c r="P7726" s="37">
        <v>9.6999999999999993</v>
      </c>
      <c r="Q7726" s="37" t="s">
        <v>15680</v>
      </c>
      <c r="R7726" s="38">
        <v>106369</v>
      </c>
      <c r="S7726" s="37">
        <v>2.4990600000000001</v>
      </c>
      <c r="T7726" s="38">
        <v>2</v>
      </c>
      <c r="U7726" s="38">
        <v>4</v>
      </c>
      <c r="V7726" s="38">
        <v>1</v>
      </c>
    </row>
    <row r="7727" spans="1:22" ht="13.5" customHeight="1" x14ac:dyDescent="0.2">
      <c r="A7727" s="32" t="s">
        <v>7723</v>
      </c>
      <c r="B7727" s="32" t="s">
        <v>15471</v>
      </c>
      <c r="C7727" s="32" t="s">
        <v>18145</v>
      </c>
      <c r="D7727" s="37">
        <v>7.1584399999999997</v>
      </c>
      <c r="E7727" s="39">
        <v>219.01</v>
      </c>
      <c r="F7727" s="39">
        <v>877</v>
      </c>
      <c r="G7727" s="39">
        <v>422.14</v>
      </c>
      <c r="H7727" s="38">
        <v>2</v>
      </c>
      <c r="I7727" s="38">
        <v>1841</v>
      </c>
      <c r="J7727" s="37">
        <v>18.714779420999999</v>
      </c>
      <c r="K7727" s="37">
        <v>19.800105051999999</v>
      </c>
      <c r="L7727" s="37">
        <v>10.121941204000001</v>
      </c>
      <c r="M7727" s="37">
        <v>47.662355222999999</v>
      </c>
      <c r="N7727" s="37">
        <v>14.36356454</v>
      </c>
      <c r="O7727" s="37">
        <v>12.83439332</v>
      </c>
      <c r="P7727" s="37">
        <v>7.6393326592999999</v>
      </c>
      <c r="Q7727" s="37" t="s">
        <v>15680</v>
      </c>
      <c r="R7727" s="38">
        <v>49410</v>
      </c>
      <c r="S7727" s="37">
        <v>1.33561</v>
      </c>
      <c r="T7727" s="38">
        <v>0</v>
      </c>
      <c r="U7727" s="38">
        <v>1</v>
      </c>
      <c r="V7727" s="38">
        <v>1</v>
      </c>
    </row>
    <row r="7728" spans="1:22" ht="13.5" customHeight="1" x14ac:dyDescent="0.2">
      <c r="A7728" s="32" t="s">
        <v>7724</v>
      </c>
      <c r="B7728" s="32" t="s">
        <v>15472</v>
      </c>
      <c r="C7728" s="32" t="s">
        <v>18170</v>
      </c>
      <c r="D7728" s="37">
        <v>5.6277999999999997</v>
      </c>
      <c r="E7728" s="39">
        <v>160</v>
      </c>
      <c r="F7728" s="39">
        <v>1073</v>
      </c>
      <c r="G7728" s="39">
        <v>1856.78</v>
      </c>
      <c r="H7728" s="38">
        <v>5</v>
      </c>
      <c r="I7728" s="38">
        <v>2418</v>
      </c>
      <c r="J7728" s="37">
        <v>83.25211607</v>
      </c>
      <c r="K7728" s="37">
        <v>93.828749790000003</v>
      </c>
      <c r="L7728" s="37">
        <v>75.901541249999994</v>
      </c>
      <c r="M7728" s="37">
        <v>16.150444839999999</v>
      </c>
      <c r="N7728" s="37">
        <v>89.819661809999999</v>
      </c>
      <c r="O7728" s="37">
        <v>29.973786759999999</v>
      </c>
      <c r="P7728" s="37">
        <v>6.3013495277000002</v>
      </c>
      <c r="Q7728" s="37" t="s">
        <v>15680</v>
      </c>
      <c r="R7728" s="38">
        <v>68775</v>
      </c>
      <c r="S7728" s="37">
        <v>1.24211</v>
      </c>
      <c r="T7728" s="38">
        <v>1</v>
      </c>
      <c r="U7728" s="38">
        <v>5</v>
      </c>
      <c r="V7728" s="38">
        <v>0</v>
      </c>
    </row>
    <row r="7729" spans="1:22" ht="13.5" customHeight="1" x14ac:dyDescent="0.2">
      <c r="A7729" s="32" t="s">
        <v>7725</v>
      </c>
      <c r="B7729" s="32" t="s">
        <v>15473</v>
      </c>
      <c r="C7729" s="32" t="s">
        <v>18083</v>
      </c>
      <c r="D7729" s="37">
        <v>6.0224869999999999</v>
      </c>
      <c r="E7729" s="39">
        <v>330.98</v>
      </c>
      <c r="F7729" s="39">
        <v>2489</v>
      </c>
      <c r="G7729" s="39">
        <v>2951.68</v>
      </c>
      <c r="H7729" s="38">
        <v>4</v>
      </c>
      <c r="I7729" s="38">
        <v>4663</v>
      </c>
      <c r="J7729" s="37">
        <v>42.042693573999998</v>
      </c>
      <c r="K7729" s="37">
        <v>30.981540890000002</v>
      </c>
      <c r="L7729" s="37">
        <v>37.146325515999997</v>
      </c>
      <c r="M7729" s="37">
        <v>26.284788475999999</v>
      </c>
      <c r="N7729" s="37">
        <v>36.589756837000003</v>
      </c>
      <c r="O7729" s="37">
        <v>34.597436500999997</v>
      </c>
      <c r="P7729" s="37">
        <v>13.4</v>
      </c>
      <c r="Q7729" s="37" t="s">
        <v>15680</v>
      </c>
      <c r="R7729" s="38">
        <v>157570</v>
      </c>
      <c r="S7729" s="37">
        <v>1.82568</v>
      </c>
      <c r="T7729" s="38">
        <v>1</v>
      </c>
      <c r="U7729" s="38">
        <v>0</v>
      </c>
      <c r="V7729" s="38">
        <v>1</v>
      </c>
    </row>
    <row r="7730" spans="1:22" ht="13.5" customHeight="1" x14ac:dyDescent="0.2">
      <c r="A7730" s="32" t="s">
        <v>7726</v>
      </c>
      <c r="B7730" s="32" t="s">
        <v>15474</v>
      </c>
      <c r="C7730" s="32" t="s">
        <v>18185</v>
      </c>
      <c r="D7730" s="37">
        <v>11.298349999999999</v>
      </c>
      <c r="E7730" s="39">
        <v>976</v>
      </c>
      <c r="F7730" s="39">
        <v>2436</v>
      </c>
      <c r="G7730" s="39">
        <v>4554.59</v>
      </c>
      <c r="H7730" s="38">
        <v>3</v>
      </c>
      <c r="I7730" s="38">
        <v>5010</v>
      </c>
      <c r="J7730" s="37">
        <v>23.666911708000001</v>
      </c>
      <c r="K7730" s="37">
        <v>13.217834463000001</v>
      </c>
      <c r="L7730" s="37">
        <v>21.174219564000001</v>
      </c>
      <c r="M7730" s="37">
        <v>17.864426740999999</v>
      </c>
      <c r="N7730" s="37">
        <v>10.000065748999999</v>
      </c>
      <c r="O7730" s="37">
        <v>26.181006599</v>
      </c>
      <c r="P7730" s="37">
        <v>8.0084913918999998</v>
      </c>
      <c r="Q7730" s="37" t="s">
        <v>15680</v>
      </c>
      <c r="R7730" s="38">
        <v>86542</v>
      </c>
      <c r="S7730" s="37">
        <v>3.4494699999999998</v>
      </c>
      <c r="T7730" s="38">
        <v>2</v>
      </c>
      <c r="U7730" s="38">
        <v>2</v>
      </c>
      <c r="V7730" s="38">
        <v>1</v>
      </c>
    </row>
    <row r="7731" spans="1:22" ht="13.5" customHeight="1" x14ac:dyDescent="0.2">
      <c r="A7731" s="32" t="s">
        <v>7727</v>
      </c>
      <c r="B7731" s="32" t="s">
        <v>15475</v>
      </c>
      <c r="C7731" s="32" t="s">
        <v>18197</v>
      </c>
      <c r="D7731" s="37">
        <v>7.1626880000000002</v>
      </c>
      <c r="E7731" s="39">
        <v>2492.04</v>
      </c>
      <c r="F7731" s="39">
        <v>7632</v>
      </c>
      <c r="G7731" s="39">
        <v>13790.87</v>
      </c>
      <c r="H7731" s="38">
        <v>11</v>
      </c>
      <c r="I7731" s="38">
        <v>15330</v>
      </c>
      <c r="J7731" s="37">
        <v>22.996468094000001</v>
      </c>
      <c r="K7731" s="37">
        <v>16.827393540999999</v>
      </c>
      <c r="L7731" s="37">
        <v>40.412099111000003</v>
      </c>
      <c r="M7731" s="37">
        <v>16.007326898999999</v>
      </c>
      <c r="N7731" s="37">
        <v>23.830370251000002</v>
      </c>
      <c r="O7731" s="37">
        <v>31.238870064</v>
      </c>
      <c r="P7731" s="37">
        <v>6.5</v>
      </c>
      <c r="Q7731" s="37" t="s">
        <v>15680</v>
      </c>
      <c r="R7731" s="38">
        <v>474477</v>
      </c>
      <c r="S7731" s="37">
        <v>2.5025400000000002</v>
      </c>
      <c r="T7731" s="38">
        <v>6</v>
      </c>
      <c r="U7731" s="38">
        <v>6</v>
      </c>
      <c r="V7731" s="38">
        <v>2</v>
      </c>
    </row>
    <row r="7732" spans="1:22" ht="13.5" customHeight="1" x14ac:dyDescent="0.2">
      <c r="A7732" s="32" t="s">
        <v>7728</v>
      </c>
      <c r="B7732" s="32" t="s">
        <v>15476</v>
      </c>
      <c r="C7732" s="32" t="s">
        <v>18083</v>
      </c>
      <c r="D7732" s="37">
        <v>2.3227570000000002</v>
      </c>
      <c r="E7732" s="39">
        <v>259.01</v>
      </c>
      <c r="F7732" s="39">
        <v>1128</v>
      </c>
      <c r="G7732" s="39">
        <v>1294.92</v>
      </c>
      <c r="H7732" s="38">
        <v>1</v>
      </c>
      <c r="I7732" s="38">
        <v>2283</v>
      </c>
      <c r="J7732" s="37">
        <v>36.106526989999999</v>
      </c>
      <c r="K7732" s="37">
        <v>28.259063802</v>
      </c>
      <c r="L7732" s="37">
        <v>31.318468637999999</v>
      </c>
      <c r="M7732" s="37">
        <v>28.543075155</v>
      </c>
      <c r="N7732" s="37">
        <v>32.230125375999997</v>
      </c>
      <c r="O7732" s="37">
        <v>35.122897029999997</v>
      </c>
      <c r="P7732" s="37">
        <v>13.4</v>
      </c>
      <c r="Q7732" s="37" t="s">
        <v>15680</v>
      </c>
      <c r="R7732" s="38">
        <v>62099</v>
      </c>
      <c r="S7732" s="37">
        <v>1.82568</v>
      </c>
      <c r="T7732" s="38">
        <v>0</v>
      </c>
      <c r="U7732" s="38">
        <v>1</v>
      </c>
      <c r="V7732" s="38">
        <v>0</v>
      </c>
    </row>
    <row r="7733" spans="1:22" ht="13.5" customHeight="1" x14ac:dyDescent="0.2">
      <c r="A7733" s="32" t="s">
        <v>7729</v>
      </c>
      <c r="B7733" s="32" t="s">
        <v>15477</v>
      </c>
      <c r="C7733" s="32" t="s">
        <v>18151</v>
      </c>
      <c r="D7733" s="37">
        <v>6.0094139999999996</v>
      </c>
      <c r="E7733" s="39">
        <v>1008.03</v>
      </c>
      <c r="F7733" s="39">
        <v>3520</v>
      </c>
      <c r="G7733" s="39">
        <v>6849.9</v>
      </c>
      <c r="H7733" s="38">
        <v>5</v>
      </c>
      <c r="I7733" s="38">
        <v>7009</v>
      </c>
      <c r="J7733" s="37">
        <v>18.44386433</v>
      </c>
      <c r="K7733" s="37">
        <v>18.519260161999998</v>
      </c>
      <c r="L7733" s="37">
        <v>35.601702680999999</v>
      </c>
      <c r="M7733" s="37">
        <v>8.5801038073000004</v>
      </c>
      <c r="N7733" s="37">
        <v>16.792382854</v>
      </c>
      <c r="O7733" s="37">
        <v>14.563532879</v>
      </c>
      <c r="P7733" s="37">
        <v>5.3841418884000003</v>
      </c>
      <c r="Q7733" s="37" t="s">
        <v>15680</v>
      </c>
      <c r="R7733" s="38">
        <v>158098</v>
      </c>
      <c r="S7733" s="37">
        <v>2.1358600000000001</v>
      </c>
      <c r="T7733" s="38">
        <v>3</v>
      </c>
      <c r="U7733" s="38">
        <v>3</v>
      </c>
      <c r="V7733" s="38">
        <v>0</v>
      </c>
    </row>
    <row r="7734" spans="1:22" ht="13.5" customHeight="1" x14ac:dyDescent="0.2">
      <c r="A7734" s="32" t="s">
        <v>7730</v>
      </c>
      <c r="B7734" s="32" t="s">
        <v>15478</v>
      </c>
      <c r="C7734" s="32" t="s">
        <v>18156</v>
      </c>
      <c r="D7734" s="37">
        <v>8.3811280000000004</v>
      </c>
      <c r="E7734" s="39">
        <v>445.99</v>
      </c>
      <c r="F7734" s="39">
        <v>2246</v>
      </c>
      <c r="G7734" s="39">
        <v>2116.38</v>
      </c>
      <c r="H7734" s="38">
        <v>3</v>
      </c>
      <c r="I7734" s="38">
        <v>4481</v>
      </c>
      <c r="J7734" s="37">
        <v>55.530585522999999</v>
      </c>
      <c r="K7734" s="37">
        <v>29.319307135999999</v>
      </c>
      <c r="L7734" s="37">
        <v>24.702707083</v>
      </c>
      <c r="M7734" s="37">
        <v>72.207323743000003</v>
      </c>
      <c r="N7734" s="37">
        <v>45.798490991999998</v>
      </c>
      <c r="O7734" s="37">
        <v>48.567341171000002</v>
      </c>
      <c r="P7734" s="37">
        <v>11.4</v>
      </c>
      <c r="Q7734" s="37" t="s">
        <v>15680</v>
      </c>
      <c r="R7734" s="38">
        <v>170952</v>
      </c>
      <c r="S7734" s="37">
        <v>1.12534</v>
      </c>
      <c r="T7734" s="38">
        <v>3</v>
      </c>
      <c r="U7734" s="38">
        <v>2</v>
      </c>
      <c r="V7734" s="38">
        <v>1</v>
      </c>
    </row>
    <row r="7735" spans="1:22" ht="13.5" customHeight="1" x14ac:dyDescent="0.2">
      <c r="A7735" s="32" t="s">
        <v>7731</v>
      </c>
      <c r="B7735" s="32" t="s">
        <v>15479</v>
      </c>
      <c r="C7735" s="32" t="s">
        <v>18147</v>
      </c>
      <c r="D7735" s="37">
        <v>10.23977</v>
      </c>
      <c r="E7735" s="39">
        <v>141</v>
      </c>
      <c r="F7735" s="39">
        <v>1157</v>
      </c>
      <c r="G7735" s="39">
        <v>983.09</v>
      </c>
      <c r="H7735" s="38">
        <v>1</v>
      </c>
      <c r="I7735" s="38">
        <v>2272</v>
      </c>
      <c r="J7735" s="37">
        <v>55.935922609000002</v>
      </c>
      <c r="K7735" s="37">
        <v>50.244368221999999</v>
      </c>
      <c r="L7735" s="37">
        <v>63.039167403</v>
      </c>
      <c r="M7735" s="37">
        <v>12.51576154</v>
      </c>
      <c r="N7735" s="37">
        <v>51.403183462000001</v>
      </c>
      <c r="O7735" s="37">
        <v>70.247639504999995</v>
      </c>
      <c r="P7735" s="37">
        <v>8.8000000000000007</v>
      </c>
      <c r="Q7735" s="37" t="s">
        <v>15680</v>
      </c>
      <c r="R7735" s="38">
        <v>116973</v>
      </c>
      <c r="S7735" s="37">
        <v>2.4152</v>
      </c>
      <c r="T7735" s="38">
        <v>1</v>
      </c>
      <c r="U7735" s="38">
        <v>0</v>
      </c>
      <c r="V7735" s="38">
        <v>0</v>
      </c>
    </row>
    <row r="7736" spans="1:22" ht="13.5" customHeight="1" x14ac:dyDescent="0.2">
      <c r="A7736" s="32" t="s">
        <v>7732</v>
      </c>
      <c r="B7736" s="32" t="s">
        <v>15480</v>
      </c>
      <c r="C7736" s="32" t="s">
        <v>18214</v>
      </c>
      <c r="D7736" s="37">
        <v>5.3438660000000002</v>
      </c>
      <c r="E7736" s="39">
        <v>3116.98</v>
      </c>
      <c r="F7736" s="39">
        <v>6598</v>
      </c>
      <c r="G7736" s="39">
        <v>12655.26</v>
      </c>
      <c r="H7736" s="38">
        <v>14</v>
      </c>
      <c r="I7736" s="38">
        <v>12903</v>
      </c>
      <c r="J7736" s="37">
        <v>21.046183681999999</v>
      </c>
      <c r="K7736" s="37">
        <v>20.002787101999999</v>
      </c>
      <c r="L7736" s="37">
        <v>17.066536059000001</v>
      </c>
      <c r="M7736" s="37">
        <v>18.7595864</v>
      </c>
      <c r="N7736" s="37">
        <v>7.6671244328999997</v>
      </c>
      <c r="O7736" s="37">
        <v>48.478607091000001</v>
      </c>
      <c r="P7736" s="37">
        <v>6.3</v>
      </c>
      <c r="Q7736" s="37" t="s">
        <v>15680</v>
      </c>
      <c r="R7736" s="38">
        <v>290654</v>
      </c>
      <c r="S7736" s="37">
        <v>3.8249200000000001</v>
      </c>
      <c r="T7736" s="38">
        <v>5</v>
      </c>
      <c r="U7736" s="38">
        <v>13</v>
      </c>
      <c r="V7736" s="38">
        <v>2</v>
      </c>
    </row>
    <row r="7737" spans="1:22" ht="13.5" customHeight="1" x14ac:dyDescent="0.2">
      <c r="A7737" s="32" t="s">
        <v>7733</v>
      </c>
      <c r="B7737" s="32" t="s">
        <v>15481</v>
      </c>
      <c r="C7737" s="32" t="s">
        <v>18143</v>
      </c>
      <c r="D7737" s="37">
        <v>14.05641</v>
      </c>
      <c r="E7737" s="39">
        <v>462.98</v>
      </c>
      <c r="F7737" s="39">
        <v>2783</v>
      </c>
      <c r="G7737" s="39">
        <v>5261.9</v>
      </c>
      <c r="H7737" s="38">
        <v>3</v>
      </c>
      <c r="I7737" s="38">
        <v>5757</v>
      </c>
      <c r="J7737" s="37">
        <v>44.839919295999998</v>
      </c>
      <c r="K7737" s="37">
        <v>36.156286045000002</v>
      </c>
      <c r="L7737" s="37">
        <v>53.894053771000003</v>
      </c>
      <c r="M7737" s="37">
        <v>16.382759738000001</v>
      </c>
      <c r="N7737" s="37">
        <v>41.893552243999999</v>
      </c>
      <c r="O7737" s="37">
        <v>3.5151445491</v>
      </c>
      <c r="P7737" s="37">
        <v>6.1322349292</v>
      </c>
      <c r="Q7737" s="37" t="s">
        <v>15680</v>
      </c>
      <c r="R7737" s="38">
        <v>133372</v>
      </c>
      <c r="S7737" s="37">
        <v>1.0486599999999999</v>
      </c>
      <c r="T7737" s="38">
        <v>1</v>
      </c>
      <c r="U7737" s="38">
        <v>1</v>
      </c>
      <c r="V7737" s="38">
        <v>0</v>
      </c>
    </row>
    <row r="7738" spans="1:22" ht="13.5" customHeight="1" x14ac:dyDescent="0.2">
      <c r="A7738" s="32" t="s">
        <v>7734</v>
      </c>
      <c r="B7738" s="32" t="s">
        <v>15482</v>
      </c>
      <c r="C7738" s="32" t="s">
        <v>18130</v>
      </c>
      <c r="D7738" s="37">
        <v>5.780621</v>
      </c>
      <c r="E7738" s="39">
        <v>94</v>
      </c>
      <c r="F7738" s="39">
        <v>2930</v>
      </c>
      <c r="G7738" s="39">
        <v>3916.11</v>
      </c>
      <c r="H7738" s="38">
        <v>8</v>
      </c>
      <c r="I7738" s="38">
        <v>6296</v>
      </c>
      <c r="J7738" s="37">
        <v>28.172503005999999</v>
      </c>
      <c r="K7738" s="37">
        <v>34.542695764999998</v>
      </c>
      <c r="L7738" s="37">
        <v>13.184987551000001</v>
      </c>
      <c r="M7738" s="37">
        <v>49.428608857</v>
      </c>
      <c r="N7738" s="37">
        <v>29.026803435000001</v>
      </c>
      <c r="O7738" s="37">
        <v>72.552536545999999</v>
      </c>
      <c r="P7738" s="37">
        <v>8.4163402349999998</v>
      </c>
      <c r="Q7738" s="37" t="s">
        <v>15680</v>
      </c>
      <c r="R7738" s="38">
        <v>94543</v>
      </c>
      <c r="S7738" s="37">
        <v>2.7984100000000001</v>
      </c>
      <c r="T7738" s="38">
        <v>3</v>
      </c>
      <c r="U7738" s="38">
        <v>8</v>
      </c>
      <c r="V7738" s="38">
        <v>1</v>
      </c>
    </row>
    <row r="7739" spans="1:22" ht="13.5" customHeight="1" x14ac:dyDescent="0.2">
      <c r="A7739" s="32" t="s">
        <v>7735</v>
      </c>
      <c r="B7739" s="32" t="s">
        <v>15483</v>
      </c>
      <c r="C7739" s="32" t="s">
        <v>18204</v>
      </c>
      <c r="D7739" s="37">
        <v>10.831469999999999</v>
      </c>
      <c r="E7739" s="39">
        <v>112.01</v>
      </c>
      <c r="F7739" s="39">
        <v>1430</v>
      </c>
      <c r="G7739" s="39">
        <v>2468.5</v>
      </c>
      <c r="H7739" s="38">
        <v>4</v>
      </c>
      <c r="I7739" s="38">
        <v>2744</v>
      </c>
      <c r="J7739" s="37">
        <v>4.5563982172999999</v>
      </c>
      <c r="K7739" s="37">
        <v>2.5472149827999999</v>
      </c>
      <c r="L7739" s="37">
        <v>2.4093525703999998</v>
      </c>
      <c r="M7739" s="37">
        <v>46.812819943000001</v>
      </c>
      <c r="N7739" s="37">
        <v>6.5882671884999997</v>
      </c>
      <c r="O7739" s="37">
        <v>6.1913754551000002</v>
      </c>
      <c r="P7739" s="37">
        <v>5.5</v>
      </c>
      <c r="Q7739" s="37" t="s">
        <v>15680</v>
      </c>
      <c r="R7739" s="38">
        <v>99579</v>
      </c>
      <c r="S7739" s="37">
        <v>2.7475399999999999</v>
      </c>
      <c r="T7739" s="38">
        <v>4</v>
      </c>
      <c r="U7739" s="38">
        <v>4</v>
      </c>
      <c r="V7739" s="38">
        <v>0</v>
      </c>
    </row>
    <row r="7740" spans="1:22" ht="13.5" customHeight="1" x14ac:dyDescent="0.2">
      <c r="A7740" s="32" t="s">
        <v>7736</v>
      </c>
      <c r="B7740" s="32" t="s">
        <v>15484</v>
      </c>
      <c r="C7740" s="32" t="s">
        <v>18146</v>
      </c>
      <c r="D7740" s="37">
        <v>3.0676269999999999</v>
      </c>
      <c r="E7740" s="39">
        <v>53.02</v>
      </c>
      <c r="F7740" s="39">
        <v>4716</v>
      </c>
      <c r="G7740" s="39">
        <v>7388.58</v>
      </c>
      <c r="H7740" s="38">
        <v>4</v>
      </c>
      <c r="I7740" s="38">
        <v>9302</v>
      </c>
      <c r="J7740" s="37">
        <v>14.668888269</v>
      </c>
      <c r="K7740" s="37">
        <v>26.223715458000001</v>
      </c>
      <c r="L7740" s="37">
        <v>23.694722934000001</v>
      </c>
      <c r="M7740" s="37">
        <v>59.602774838999999</v>
      </c>
      <c r="N7740" s="37">
        <v>46.223635706000003</v>
      </c>
      <c r="O7740" s="37">
        <v>40.385362665000002</v>
      </c>
      <c r="P7740" s="37">
        <v>9.8000000000000007</v>
      </c>
      <c r="Q7740" s="37" t="s">
        <v>15680</v>
      </c>
      <c r="R7740" s="38">
        <v>102912</v>
      </c>
      <c r="S7740" s="37">
        <v>2.1147</v>
      </c>
      <c r="T7740" s="38">
        <v>1</v>
      </c>
      <c r="U7740" s="38">
        <v>4</v>
      </c>
      <c r="V7740" s="38">
        <v>0</v>
      </c>
    </row>
    <row r="7741" spans="1:22" ht="13.5" customHeight="1" x14ac:dyDescent="0.2">
      <c r="A7741" s="32" t="s">
        <v>7737</v>
      </c>
      <c r="B7741" s="32" t="s">
        <v>15485</v>
      </c>
      <c r="C7741" s="32" t="s">
        <v>18087</v>
      </c>
      <c r="D7741" s="37">
        <v>4.3578349999999997</v>
      </c>
      <c r="E7741" s="39">
        <v>643.03</v>
      </c>
      <c r="F7741" s="39">
        <v>3828</v>
      </c>
      <c r="G7741" s="39">
        <v>3782.74</v>
      </c>
      <c r="H7741" s="38">
        <v>4</v>
      </c>
      <c r="I7741" s="38">
        <v>7338</v>
      </c>
      <c r="J7741" s="37">
        <v>65.207021900000001</v>
      </c>
      <c r="K7741" s="37">
        <v>38.496812058000003</v>
      </c>
      <c r="L7741" s="37">
        <v>19.688246609</v>
      </c>
      <c r="M7741" s="37">
        <v>71.147894547000007</v>
      </c>
      <c r="N7741" s="37">
        <v>37.365941612</v>
      </c>
      <c r="O7741" s="37">
        <v>48.226390479999999</v>
      </c>
      <c r="P7741" s="37">
        <v>5.8560905152</v>
      </c>
      <c r="Q7741" s="37" t="s">
        <v>15680</v>
      </c>
      <c r="R7741" s="38">
        <v>239482</v>
      </c>
      <c r="S7741" s="37">
        <v>2.4990600000000001</v>
      </c>
      <c r="T7741" s="38">
        <v>1</v>
      </c>
      <c r="U7741" s="38">
        <v>0</v>
      </c>
      <c r="V7741" s="38">
        <v>3</v>
      </c>
    </row>
    <row r="7742" spans="1:22" ht="13.5" customHeight="1" x14ac:dyDescent="0.2">
      <c r="A7742" s="32" t="s">
        <v>7738</v>
      </c>
      <c r="B7742" s="32" t="s">
        <v>13159</v>
      </c>
      <c r="C7742" s="32" t="s">
        <v>18215</v>
      </c>
      <c r="D7742" s="37">
        <v>10.242789999999999</v>
      </c>
      <c r="E7742" s="39">
        <v>1031.98</v>
      </c>
      <c r="F7742" s="39">
        <v>2209</v>
      </c>
      <c r="G7742" s="39">
        <v>4109.9399999999996</v>
      </c>
      <c r="H7742" s="38">
        <v>4</v>
      </c>
      <c r="I7742" s="38">
        <v>4184</v>
      </c>
      <c r="J7742" s="37">
        <v>12.477539361</v>
      </c>
      <c r="K7742" s="37">
        <v>9.9077369359999992</v>
      </c>
      <c r="L7742" s="37">
        <v>18.056679452000001</v>
      </c>
      <c r="M7742" s="37">
        <v>41.691613636</v>
      </c>
      <c r="N7742" s="37">
        <v>10.344678138000001</v>
      </c>
      <c r="O7742" s="37">
        <v>14.013394628</v>
      </c>
      <c r="P7742" s="37">
        <v>3.7</v>
      </c>
      <c r="Q7742" s="37" t="s">
        <v>15680</v>
      </c>
      <c r="R7742" s="38">
        <v>79860</v>
      </c>
      <c r="S7742" s="37">
        <v>2.75698</v>
      </c>
      <c r="T7742" s="38">
        <v>3</v>
      </c>
      <c r="U7742" s="38">
        <v>4</v>
      </c>
      <c r="V7742" s="38">
        <v>1</v>
      </c>
    </row>
    <row r="7743" spans="1:22" ht="13.5" customHeight="1" x14ac:dyDescent="0.2">
      <c r="A7743" s="32" t="s">
        <v>7739</v>
      </c>
      <c r="B7743" s="32" t="s">
        <v>15486</v>
      </c>
      <c r="C7743" s="32" t="s">
        <v>18169</v>
      </c>
      <c r="D7743" s="37">
        <v>10.96016</v>
      </c>
      <c r="E7743" s="39">
        <v>348</v>
      </c>
      <c r="F7743" s="39">
        <v>1237</v>
      </c>
      <c r="G7743" s="39">
        <v>2367.6</v>
      </c>
      <c r="H7743" s="38">
        <v>6</v>
      </c>
      <c r="I7743" s="38">
        <v>2493</v>
      </c>
      <c r="J7743" s="37">
        <v>14.058785135000001</v>
      </c>
      <c r="K7743" s="37">
        <v>19.115147182000001</v>
      </c>
      <c r="L7743" s="37">
        <v>15.281198553999999</v>
      </c>
      <c r="M7743" s="37">
        <v>6.2356650435000001</v>
      </c>
      <c r="N7743" s="37">
        <v>20.277188387999999</v>
      </c>
      <c r="O7743" s="37">
        <v>14.585411110000001</v>
      </c>
      <c r="P7743" s="37">
        <v>6.3732673266999997</v>
      </c>
      <c r="Q7743" s="37" t="s">
        <v>15680</v>
      </c>
      <c r="R7743" s="38">
        <v>116656</v>
      </c>
      <c r="S7743" s="37">
        <v>3.25393</v>
      </c>
      <c r="T7743" s="38">
        <v>4</v>
      </c>
      <c r="U7743" s="38">
        <v>4</v>
      </c>
      <c r="V7743" s="38">
        <v>1</v>
      </c>
    </row>
    <row r="7744" spans="1:22" ht="13.5" customHeight="1" x14ac:dyDescent="0.2">
      <c r="A7744" s="32" t="s">
        <v>7740</v>
      </c>
      <c r="B7744" s="32" t="s">
        <v>15487</v>
      </c>
      <c r="C7744" s="32" t="s">
        <v>18163</v>
      </c>
      <c r="D7744" s="37">
        <v>17.010860000000001</v>
      </c>
      <c r="E7744" s="39">
        <v>263.01</v>
      </c>
      <c r="F7744" s="39">
        <v>1296</v>
      </c>
      <c r="G7744" s="39">
        <v>2406.39</v>
      </c>
      <c r="H7744" s="38">
        <v>2</v>
      </c>
      <c r="I7744" s="38">
        <v>2488</v>
      </c>
      <c r="J7744" s="37">
        <v>66.559404702999998</v>
      </c>
      <c r="K7744" s="37">
        <v>77.555733828000001</v>
      </c>
      <c r="L7744" s="37">
        <v>42.324772770000003</v>
      </c>
      <c r="M7744" s="37">
        <v>2.2975288093000001</v>
      </c>
      <c r="N7744" s="37">
        <v>9.9114360985999994</v>
      </c>
      <c r="O7744" s="37">
        <v>24.766122148000001</v>
      </c>
      <c r="P7744" s="37">
        <v>7</v>
      </c>
      <c r="Q7744" s="37" t="s">
        <v>15680</v>
      </c>
      <c r="R7744" s="38">
        <v>133254</v>
      </c>
      <c r="S7744" s="37">
        <v>2.43466</v>
      </c>
      <c r="T7744" s="38">
        <v>1</v>
      </c>
      <c r="U7744" s="38">
        <v>0</v>
      </c>
      <c r="V7744" s="38">
        <v>0</v>
      </c>
    </row>
    <row r="7745" spans="1:22" ht="13.5" customHeight="1" x14ac:dyDescent="0.2">
      <c r="A7745" s="32" t="s">
        <v>7741</v>
      </c>
      <c r="B7745" s="32" t="s">
        <v>15488</v>
      </c>
      <c r="C7745" s="32" t="s">
        <v>18145</v>
      </c>
      <c r="D7745" s="37">
        <v>3.0513460000000001</v>
      </c>
      <c r="E7745" s="39">
        <v>283.02</v>
      </c>
      <c r="F7745" s="39">
        <v>3254</v>
      </c>
      <c r="G7745" s="39">
        <v>709.91</v>
      </c>
      <c r="H7745" s="38">
        <v>3</v>
      </c>
      <c r="I7745" s="38">
        <v>6729</v>
      </c>
      <c r="J7745" s="37">
        <v>75.708768644000003</v>
      </c>
      <c r="K7745" s="37">
        <v>39.441709265</v>
      </c>
      <c r="L7745" s="37">
        <v>58.510907019999998</v>
      </c>
      <c r="M7745" s="37">
        <v>31.328548730000001</v>
      </c>
      <c r="N7745" s="37">
        <v>22.569336327999999</v>
      </c>
      <c r="O7745" s="37">
        <v>97.405465821999996</v>
      </c>
      <c r="P7745" s="37">
        <v>14.9</v>
      </c>
      <c r="Q7745" s="37" t="s">
        <v>15680</v>
      </c>
      <c r="R7745" s="38">
        <v>87108</v>
      </c>
      <c r="S7745" s="37">
        <v>1.33561</v>
      </c>
      <c r="T7745" s="38">
        <v>1</v>
      </c>
      <c r="U7745" s="38">
        <v>0</v>
      </c>
      <c r="V7745" s="38">
        <v>0</v>
      </c>
    </row>
    <row r="7746" spans="1:22" ht="13.5" customHeight="1" x14ac:dyDescent="0.2">
      <c r="A7746" s="32" t="s">
        <v>7742</v>
      </c>
      <c r="B7746" s="32" t="s">
        <v>15489</v>
      </c>
      <c r="C7746" s="32" t="s">
        <v>18175</v>
      </c>
      <c r="D7746" s="37">
        <v>7.4972200000000004</v>
      </c>
      <c r="E7746" s="39">
        <v>206.99</v>
      </c>
      <c r="F7746" s="39">
        <v>1961</v>
      </c>
      <c r="G7746" s="39">
        <v>3387.26</v>
      </c>
      <c r="H7746" s="38">
        <v>3</v>
      </c>
      <c r="I7746" s="38">
        <v>3791</v>
      </c>
      <c r="J7746" s="37">
        <v>53.224007731</v>
      </c>
      <c r="K7746" s="37">
        <v>47.995225906000002</v>
      </c>
      <c r="L7746" s="37">
        <v>38.614440197999997</v>
      </c>
      <c r="M7746" s="37">
        <v>11.527759089</v>
      </c>
      <c r="N7746" s="37">
        <v>64.008245943999995</v>
      </c>
      <c r="O7746" s="37">
        <v>38.262615103999998</v>
      </c>
      <c r="P7746" s="37">
        <v>7.6</v>
      </c>
      <c r="Q7746" s="37" t="s">
        <v>15680</v>
      </c>
      <c r="R7746" s="38">
        <v>85799</v>
      </c>
      <c r="S7746" s="37">
        <v>2.53159</v>
      </c>
      <c r="T7746" s="38">
        <v>1</v>
      </c>
      <c r="U7746" s="38">
        <v>1</v>
      </c>
      <c r="V7746" s="38">
        <v>0</v>
      </c>
    </row>
    <row r="7747" spans="1:22" ht="13.5" customHeight="1" x14ac:dyDescent="0.2">
      <c r="A7747" s="32" t="s">
        <v>7743</v>
      </c>
      <c r="B7747" s="32" t="s">
        <v>15490</v>
      </c>
      <c r="C7747" s="32" t="s">
        <v>18153</v>
      </c>
      <c r="D7747" s="37">
        <v>8.5162700000000005</v>
      </c>
      <c r="E7747" s="39">
        <v>440.98</v>
      </c>
      <c r="F7747" s="39">
        <v>2542</v>
      </c>
      <c r="G7747" s="39">
        <v>4616.01</v>
      </c>
      <c r="H7747" s="38">
        <v>3</v>
      </c>
      <c r="I7747" s="38">
        <v>4730</v>
      </c>
      <c r="J7747" s="37">
        <v>31.170750698999999</v>
      </c>
      <c r="K7747" s="37">
        <v>35.751456785999999</v>
      </c>
      <c r="L7747" s="37">
        <v>44.042134310000002</v>
      </c>
      <c r="M7747" s="37">
        <v>5.8106805567000004</v>
      </c>
      <c r="N7747" s="37">
        <v>53.362804328999999</v>
      </c>
      <c r="O7747" s="37">
        <v>7.5828009024999998</v>
      </c>
      <c r="P7747" s="37">
        <v>7.9</v>
      </c>
      <c r="Q7747" s="37" t="s">
        <v>15680</v>
      </c>
      <c r="R7747" s="38">
        <v>102214</v>
      </c>
      <c r="S7747" s="37">
        <v>2.3520599999999998</v>
      </c>
      <c r="T7747" s="38">
        <v>1</v>
      </c>
      <c r="U7747" s="38">
        <v>1</v>
      </c>
      <c r="V7747" s="38">
        <v>0</v>
      </c>
    </row>
    <row r="7748" spans="1:22" ht="13.5" customHeight="1" x14ac:dyDescent="0.2">
      <c r="A7748" s="32" t="s">
        <v>7744</v>
      </c>
      <c r="B7748" s="32" t="s">
        <v>15491</v>
      </c>
      <c r="C7748" s="32" t="s">
        <v>18185</v>
      </c>
      <c r="D7748" s="37">
        <v>4.1273289999999996</v>
      </c>
      <c r="E7748" s="39">
        <v>480</v>
      </c>
      <c r="F7748" s="39">
        <v>1357</v>
      </c>
      <c r="G7748" s="39">
        <v>2574.9299999999998</v>
      </c>
      <c r="H7748" s="38">
        <v>2</v>
      </c>
      <c r="I7748" s="38">
        <v>2781</v>
      </c>
      <c r="J7748" s="37">
        <v>33.004284611999999</v>
      </c>
      <c r="K7748" s="37">
        <v>16.053511745000002</v>
      </c>
      <c r="L7748" s="37">
        <v>53.109089415</v>
      </c>
      <c r="M7748" s="37">
        <v>21.412033389000001</v>
      </c>
      <c r="N7748" s="37">
        <v>12.391338926</v>
      </c>
      <c r="O7748" s="37">
        <v>52.870162311999998</v>
      </c>
      <c r="P7748" s="37">
        <v>8.1</v>
      </c>
      <c r="Q7748" s="37" t="s">
        <v>15680</v>
      </c>
      <c r="R7748" s="38">
        <v>70237</v>
      </c>
      <c r="S7748" s="37">
        <v>3.4494699999999998</v>
      </c>
      <c r="T7748" s="38">
        <v>1</v>
      </c>
      <c r="U7748" s="38">
        <v>0</v>
      </c>
      <c r="V7748" s="38">
        <v>2</v>
      </c>
    </row>
    <row r="7749" spans="1:22" ht="13.5" customHeight="1" x14ac:dyDescent="0.2">
      <c r="A7749" s="32" t="s">
        <v>7745</v>
      </c>
      <c r="B7749" s="32" t="s">
        <v>15492</v>
      </c>
      <c r="C7749" s="32" t="s">
        <v>18079</v>
      </c>
      <c r="D7749" s="37">
        <v>2.180561</v>
      </c>
      <c r="E7749" s="39">
        <v>361.99</v>
      </c>
      <c r="F7749" s="39">
        <v>1710</v>
      </c>
      <c r="G7749" s="39">
        <v>1508.34</v>
      </c>
      <c r="H7749" s="38">
        <v>2</v>
      </c>
      <c r="I7749" s="38">
        <v>3062</v>
      </c>
      <c r="J7749" s="37">
        <v>47.010564975000001</v>
      </c>
      <c r="K7749" s="37">
        <v>47.353948297000002</v>
      </c>
      <c r="L7749" s="37">
        <v>24.60285013</v>
      </c>
      <c r="M7749" s="37">
        <v>27.089084865</v>
      </c>
      <c r="N7749" s="37">
        <v>60.446569193000002</v>
      </c>
      <c r="O7749" s="37">
        <v>28.934264930000001</v>
      </c>
      <c r="P7749" s="37">
        <v>11.2</v>
      </c>
      <c r="Q7749" s="37" t="s">
        <v>15680</v>
      </c>
      <c r="R7749" s="38">
        <v>140613</v>
      </c>
      <c r="S7749" s="37">
        <v>2.4665499999999998</v>
      </c>
      <c r="T7749" s="38">
        <v>2</v>
      </c>
      <c r="U7749" s="38">
        <v>0</v>
      </c>
      <c r="V7749" s="38">
        <v>1</v>
      </c>
    </row>
    <row r="7750" spans="1:22" ht="13.5" customHeight="1" x14ac:dyDescent="0.2">
      <c r="A7750" s="32" t="s">
        <v>7746</v>
      </c>
      <c r="B7750" s="32" t="s">
        <v>15493</v>
      </c>
      <c r="C7750" s="32" t="s">
        <v>18129</v>
      </c>
      <c r="D7750" s="37">
        <v>2.02129</v>
      </c>
      <c r="E7750" s="39">
        <v>284.01</v>
      </c>
      <c r="F7750" s="39">
        <v>1645</v>
      </c>
      <c r="G7750" s="39">
        <v>2605.0100000000002</v>
      </c>
      <c r="H7750" s="38">
        <v>2</v>
      </c>
      <c r="I7750" s="38">
        <v>3551</v>
      </c>
      <c r="J7750" s="37">
        <v>19.062611905000001</v>
      </c>
      <c r="K7750" s="37">
        <v>9.8745399250000006</v>
      </c>
      <c r="L7750" s="37">
        <v>9.6830186175000001</v>
      </c>
      <c r="M7750" s="37">
        <v>56.694439957999997</v>
      </c>
      <c r="N7750" s="37">
        <v>10.885322142</v>
      </c>
      <c r="O7750" s="37">
        <v>59.342925506999997</v>
      </c>
      <c r="P7750" s="37">
        <v>7.0998822837000004</v>
      </c>
      <c r="Q7750" s="37" t="s">
        <v>15680</v>
      </c>
      <c r="R7750" s="38">
        <v>72456</v>
      </c>
      <c r="S7750" s="37">
        <v>1.4235100000000001</v>
      </c>
      <c r="T7750" s="38">
        <v>1</v>
      </c>
      <c r="U7750" s="38">
        <v>2</v>
      </c>
      <c r="V7750" s="38">
        <v>1</v>
      </c>
    </row>
    <row r="7751" spans="1:22" ht="13.5" customHeight="1" x14ac:dyDescent="0.2">
      <c r="A7751" s="32" t="s">
        <v>7747</v>
      </c>
      <c r="B7751" s="32" t="s">
        <v>15494</v>
      </c>
      <c r="C7751" s="32" t="s">
        <v>18104</v>
      </c>
      <c r="D7751" s="37">
        <v>4.348287</v>
      </c>
      <c r="E7751" s="39">
        <v>114.99</v>
      </c>
      <c r="F7751" s="39">
        <v>1273</v>
      </c>
      <c r="G7751" s="39">
        <v>2457.5</v>
      </c>
      <c r="H7751" s="38">
        <v>3</v>
      </c>
      <c r="I7751" s="38">
        <v>2520</v>
      </c>
      <c r="J7751" s="37">
        <v>38.921927785999998</v>
      </c>
      <c r="K7751" s="37">
        <v>38.599018630000003</v>
      </c>
      <c r="L7751" s="37">
        <v>46.169798419999999</v>
      </c>
      <c r="M7751" s="37">
        <v>9.6295778004999999</v>
      </c>
      <c r="N7751" s="37">
        <v>22.791891741000001</v>
      </c>
      <c r="O7751" s="37">
        <v>20.065770691000001</v>
      </c>
      <c r="P7751" s="37">
        <v>8.9</v>
      </c>
      <c r="Q7751" s="37" t="s">
        <v>15680</v>
      </c>
      <c r="R7751" s="38">
        <v>109946</v>
      </c>
      <c r="S7751" s="37">
        <v>1.43757</v>
      </c>
      <c r="T7751" s="38">
        <v>1</v>
      </c>
      <c r="U7751" s="38">
        <v>0</v>
      </c>
      <c r="V7751" s="38">
        <v>0</v>
      </c>
    </row>
    <row r="7752" spans="1:22" ht="13.5" customHeight="1" x14ac:dyDescent="0.2">
      <c r="A7752" s="32" t="s">
        <v>7748</v>
      </c>
      <c r="B7752" s="32" t="s">
        <v>15495</v>
      </c>
      <c r="C7752" s="32" t="s">
        <v>18106</v>
      </c>
      <c r="D7752" s="37">
        <v>1.890069</v>
      </c>
      <c r="E7752" s="39">
        <v>61.02</v>
      </c>
      <c r="F7752" s="39">
        <v>1356</v>
      </c>
      <c r="G7752" s="39" t="s">
        <v>15680</v>
      </c>
      <c r="H7752" s="38">
        <v>4</v>
      </c>
      <c r="I7752" s="38">
        <v>3371</v>
      </c>
      <c r="J7752" s="37">
        <v>88.602906930000003</v>
      </c>
      <c r="K7752" s="37">
        <v>99.731404069999996</v>
      </c>
      <c r="L7752" s="37">
        <v>48.931259300000001</v>
      </c>
      <c r="M7752" s="37">
        <v>16.79266672</v>
      </c>
      <c r="N7752" s="37">
        <v>94.6703215</v>
      </c>
      <c r="O7752" s="37">
        <v>50.371628190000003</v>
      </c>
      <c r="P7752" s="37">
        <v>10</v>
      </c>
      <c r="Q7752" s="37" t="s">
        <v>15680</v>
      </c>
      <c r="R7752" s="38">
        <v>92015</v>
      </c>
      <c r="S7752" s="37">
        <v>1.6307499999999999</v>
      </c>
      <c r="T7752" s="38">
        <v>1</v>
      </c>
      <c r="U7752" s="38">
        <v>3</v>
      </c>
      <c r="V7752" s="38">
        <v>0</v>
      </c>
    </row>
    <row r="7753" spans="1:22" ht="13.5" customHeight="1" x14ac:dyDescent="0.2">
      <c r="A7753" s="32" t="s">
        <v>7749</v>
      </c>
      <c r="B7753" s="32" t="s">
        <v>15496</v>
      </c>
      <c r="C7753" s="32" t="s">
        <v>18104</v>
      </c>
      <c r="D7753" s="37">
        <v>1.97478</v>
      </c>
      <c r="E7753" s="39">
        <v>505</v>
      </c>
      <c r="F7753" s="39">
        <v>1909</v>
      </c>
      <c r="G7753" s="39">
        <v>3679.85</v>
      </c>
      <c r="H7753" s="38">
        <v>2</v>
      </c>
      <c r="I7753" s="38">
        <v>3807</v>
      </c>
      <c r="J7753" s="37">
        <v>28.194629822</v>
      </c>
      <c r="K7753" s="37">
        <v>34.127292265999998</v>
      </c>
      <c r="L7753" s="37">
        <v>27.553562219</v>
      </c>
      <c r="M7753" s="37">
        <v>10.101873702000001</v>
      </c>
      <c r="N7753" s="37">
        <v>24.902991644</v>
      </c>
      <c r="O7753" s="37">
        <v>18.899408273999999</v>
      </c>
      <c r="P7753" s="37">
        <v>8.6713810315999993</v>
      </c>
      <c r="Q7753" s="37" t="s">
        <v>15680</v>
      </c>
      <c r="R7753" s="38">
        <v>137528</v>
      </c>
      <c r="S7753" s="37">
        <v>1.43757</v>
      </c>
      <c r="T7753" s="38">
        <v>0</v>
      </c>
      <c r="U7753" s="38">
        <v>1</v>
      </c>
      <c r="V7753" s="38">
        <v>1</v>
      </c>
    </row>
    <row r="7754" spans="1:22" ht="13.5" customHeight="1" x14ac:dyDescent="0.2">
      <c r="A7754" s="32" t="s">
        <v>7750</v>
      </c>
      <c r="B7754" s="32" t="s">
        <v>15497</v>
      </c>
      <c r="C7754" s="32" t="s">
        <v>18104</v>
      </c>
      <c r="D7754" s="37">
        <v>5.5549470000000003</v>
      </c>
      <c r="E7754" s="39">
        <v>1057.01</v>
      </c>
      <c r="F7754" s="39">
        <v>3804</v>
      </c>
      <c r="G7754" s="39">
        <v>7125.91</v>
      </c>
      <c r="H7754" s="38">
        <v>5</v>
      </c>
      <c r="I7754" s="38">
        <v>7402</v>
      </c>
      <c r="J7754" s="37">
        <v>34.606774661000003</v>
      </c>
      <c r="K7754" s="37">
        <v>43.482448626999997</v>
      </c>
      <c r="L7754" s="37">
        <v>38.526869527999999</v>
      </c>
      <c r="M7754" s="37">
        <v>11.894359401000001</v>
      </c>
      <c r="N7754" s="37">
        <v>40.474296520999999</v>
      </c>
      <c r="O7754" s="37">
        <v>25.827651988</v>
      </c>
      <c r="P7754" s="37">
        <v>8.7747653230000004</v>
      </c>
      <c r="Q7754" s="37" t="s">
        <v>15680</v>
      </c>
      <c r="R7754" s="38">
        <v>253128</v>
      </c>
      <c r="S7754" s="37">
        <v>1.43757</v>
      </c>
      <c r="T7754" s="38">
        <v>3</v>
      </c>
      <c r="U7754" s="38">
        <v>3</v>
      </c>
      <c r="V7754" s="38">
        <v>0</v>
      </c>
    </row>
    <row r="7755" spans="1:22" ht="13.5" customHeight="1" x14ac:dyDescent="0.2">
      <c r="A7755" s="32" t="s">
        <v>7751</v>
      </c>
      <c r="B7755" s="32" t="s">
        <v>15498</v>
      </c>
      <c r="C7755" s="32" t="s">
        <v>18170</v>
      </c>
      <c r="D7755" s="37">
        <v>9.2880780000000005</v>
      </c>
      <c r="E7755" s="39">
        <v>220</v>
      </c>
      <c r="F7755" s="39">
        <v>1491</v>
      </c>
      <c r="G7755" s="39">
        <v>2467.9899999999998</v>
      </c>
      <c r="H7755" s="38">
        <v>1</v>
      </c>
      <c r="I7755" s="38">
        <v>2789</v>
      </c>
      <c r="J7755" s="37">
        <v>60.726516730999997</v>
      </c>
      <c r="K7755" s="37">
        <v>81.158268411999998</v>
      </c>
      <c r="L7755" s="37">
        <v>54.652901022000002</v>
      </c>
      <c r="M7755" s="37">
        <v>22.019136540000002</v>
      </c>
      <c r="N7755" s="37">
        <v>62.331963524000003</v>
      </c>
      <c r="O7755" s="37">
        <v>31.384959984999998</v>
      </c>
      <c r="P7755" s="37">
        <v>8.2779951100000009</v>
      </c>
      <c r="Q7755" s="37" t="s">
        <v>15680</v>
      </c>
      <c r="R7755" s="38">
        <v>83824</v>
      </c>
      <c r="S7755" s="37">
        <v>1.24211</v>
      </c>
      <c r="T7755" s="38">
        <v>0</v>
      </c>
      <c r="U7755" s="38">
        <v>0</v>
      </c>
      <c r="V7755" s="38">
        <v>0</v>
      </c>
    </row>
    <row r="7756" spans="1:22" ht="13.5" customHeight="1" x14ac:dyDescent="0.2">
      <c r="A7756" s="32" t="s">
        <v>7752</v>
      </c>
      <c r="B7756" s="32" t="s">
        <v>15499</v>
      </c>
      <c r="C7756" s="32" t="s">
        <v>18101</v>
      </c>
      <c r="D7756" s="37">
        <v>5.830635</v>
      </c>
      <c r="E7756" s="39">
        <v>449.99</v>
      </c>
      <c r="F7756" s="39">
        <v>3467</v>
      </c>
      <c r="G7756" s="39">
        <v>989.82</v>
      </c>
      <c r="H7756" s="38">
        <v>4</v>
      </c>
      <c r="I7756" s="38">
        <v>7614</v>
      </c>
      <c r="J7756" s="37">
        <v>58.083914313999998</v>
      </c>
      <c r="K7756" s="37">
        <v>29.653846015999999</v>
      </c>
      <c r="L7756" s="37">
        <v>39.915781834000001</v>
      </c>
      <c r="M7756" s="37">
        <v>30.159448585</v>
      </c>
      <c r="N7756" s="37">
        <v>31.197642208000001</v>
      </c>
      <c r="O7756" s="37">
        <v>37.014924825000001</v>
      </c>
      <c r="P7756" s="37">
        <v>9.0168558952000009</v>
      </c>
      <c r="Q7756" s="37" t="s">
        <v>15680</v>
      </c>
      <c r="R7756" s="38">
        <v>345925</v>
      </c>
      <c r="S7756" s="37">
        <v>0.77336000000000005</v>
      </c>
      <c r="T7756" s="38">
        <v>2</v>
      </c>
      <c r="U7756" s="38">
        <v>1</v>
      </c>
      <c r="V7756" s="38">
        <v>0</v>
      </c>
    </row>
    <row r="7757" spans="1:22" ht="13.5" customHeight="1" x14ac:dyDescent="0.2">
      <c r="A7757" s="32" t="s">
        <v>7753</v>
      </c>
      <c r="B7757" s="32" t="s">
        <v>15500</v>
      </c>
      <c r="C7757" s="32" t="s">
        <v>18107</v>
      </c>
      <c r="D7757" s="37">
        <v>1.4351970000000001</v>
      </c>
      <c r="E7757" s="39">
        <v>274.99</v>
      </c>
      <c r="F7757" s="39">
        <v>2231</v>
      </c>
      <c r="G7757" s="39" t="s">
        <v>15680</v>
      </c>
      <c r="H7757" s="38">
        <v>2</v>
      </c>
      <c r="I7757" s="38">
        <v>5349</v>
      </c>
      <c r="J7757" s="37" t="s">
        <v>15680</v>
      </c>
      <c r="K7757" s="37" t="s">
        <v>15680</v>
      </c>
      <c r="L7757" s="37" t="s">
        <v>15680</v>
      </c>
      <c r="M7757" s="37" t="s">
        <v>15680</v>
      </c>
      <c r="N7757" s="37" t="s">
        <v>15680</v>
      </c>
      <c r="O7757" s="37" t="s">
        <v>15680</v>
      </c>
      <c r="P7757" s="37" t="s">
        <v>15680</v>
      </c>
      <c r="Q7757" s="37" t="s">
        <v>15680</v>
      </c>
      <c r="R7757" s="38">
        <v>289603</v>
      </c>
      <c r="S7757" s="37">
        <v>1.6358299999999999</v>
      </c>
      <c r="T7757" s="38">
        <v>1</v>
      </c>
      <c r="U7757" s="38">
        <v>1</v>
      </c>
      <c r="V7757" s="38">
        <v>0</v>
      </c>
    </row>
    <row r="7758" spans="1:22" ht="13.5" customHeight="1" x14ac:dyDescent="0.2">
      <c r="A7758" s="32" t="s">
        <v>7754</v>
      </c>
      <c r="B7758" s="32" t="s">
        <v>15501</v>
      </c>
      <c r="C7758" s="32" t="s">
        <v>18173</v>
      </c>
      <c r="D7758" s="37">
        <v>10.90283</v>
      </c>
      <c r="E7758" s="39">
        <v>308.99</v>
      </c>
      <c r="F7758" s="39">
        <v>1305</v>
      </c>
      <c r="G7758" s="39">
        <v>2567.02</v>
      </c>
      <c r="H7758" s="38">
        <v>5</v>
      </c>
      <c r="I7758" s="38">
        <v>2604</v>
      </c>
      <c r="J7758" s="37">
        <v>51.993670504000001</v>
      </c>
      <c r="K7758" s="37">
        <v>35.822236865999997</v>
      </c>
      <c r="L7758" s="37">
        <v>74.530119282000001</v>
      </c>
      <c r="M7758" s="37">
        <v>28.444962212</v>
      </c>
      <c r="N7758" s="37">
        <v>46.117283223999998</v>
      </c>
      <c r="O7758" s="37">
        <v>13.498606212</v>
      </c>
      <c r="P7758" s="37">
        <v>15.2</v>
      </c>
      <c r="Q7758" s="37" t="s">
        <v>15680</v>
      </c>
      <c r="R7758" s="38">
        <v>117179</v>
      </c>
      <c r="S7758" s="37">
        <v>2.9962599999999999</v>
      </c>
      <c r="T7758" s="38">
        <v>2</v>
      </c>
      <c r="U7758" s="38">
        <v>5</v>
      </c>
      <c r="V7758" s="38">
        <v>0</v>
      </c>
    </row>
    <row r="7759" spans="1:22" ht="13.5" customHeight="1" x14ac:dyDescent="0.2">
      <c r="A7759" s="32" t="s">
        <v>7755</v>
      </c>
      <c r="B7759" s="32" t="s">
        <v>15502</v>
      </c>
      <c r="C7759" s="32" t="s">
        <v>18190</v>
      </c>
      <c r="D7759" s="37">
        <v>4.5255539999999996</v>
      </c>
      <c r="E7759" s="39">
        <v>2050.96</v>
      </c>
      <c r="F7759" s="39">
        <v>5533</v>
      </c>
      <c r="G7759" s="39">
        <v>10598.05</v>
      </c>
      <c r="H7759" s="38">
        <v>6</v>
      </c>
      <c r="I7759" s="38">
        <v>10862</v>
      </c>
      <c r="J7759" s="37">
        <v>19.79864903</v>
      </c>
      <c r="K7759" s="37">
        <v>23.688486036</v>
      </c>
      <c r="L7759" s="37">
        <v>40.529394492000002</v>
      </c>
      <c r="M7759" s="37">
        <v>8.4223784132000006</v>
      </c>
      <c r="N7759" s="37">
        <v>20.669400456999998</v>
      </c>
      <c r="O7759" s="37">
        <v>8.9213809099999999</v>
      </c>
      <c r="P7759" s="37" t="s">
        <v>15680</v>
      </c>
      <c r="Q7759" s="37" t="s">
        <v>15680</v>
      </c>
      <c r="R7759" s="38">
        <v>429425</v>
      </c>
      <c r="S7759" s="37">
        <v>2.7486999999999999</v>
      </c>
      <c r="T7759" s="38">
        <v>2</v>
      </c>
      <c r="U7759" s="38">
        <v>4</v>
      </c>
      <c r="V7759" s="38">
        <v>0</v>
      </c>
    </row>
    <row r="7760" spans="1:22" ht="13.5" customHeight="1" x14ac:dyDescent="0.2">
      <c r="A7760" s="32" t="s">
        <v>7756</v>
      </c>
      <c r="B7760" s="32" t="s">
        <v>15503</v>
      </c>
      <c r="C7760" s="32" t="s">
        <v>18104</v>
      </c>
      <c r="D7760" s="37">
        <v>7.9525269999999999</v>
      </c>
      <c r="E7760" s="39">
        <v>923.01</v>
      </c>
      <c r="F7760" s="39">
        <v>2779</v>
      </c>
      <c r="G7760" s="39">
        <v>5416.55</v>
      </c>
      <c r="H7760" s="38">
        <v>5</v>
      </c>
      <c r="I7760" s="38">
        <v>5484</v>
      </c>
      <c r="J7760" s="37">
        <v>18.358454056999999</v>
      </c>
      <c r="K7760" s="37">
        <v>25.168976356999998</v>
      </c>
      <c r="L7760" s="37">
        <v>18.592281735</v>
      </c>
      <c r="M7760" s="37">
        <v>8.8678613752000004</v>
      </c>
      <c r="N7760" s="37">
        <v>19.813315664000001</v>
      </c>
      <c r="O7760" s="37">
        <v>12.212273654000001</v>
      </c>
      <c r="P7760" s="37">
        <v>8.7523475444999992</v>
      </c>
      <c r="Q7760" s="37" t="s">
        <v>15680</v>
      </c>
      <c r="R7760" s="38">
        <v>162982</v>
      </c>
      <c r="S7760" s="37">
        <v>1.43757</v>
      </c>
      <c r="T7760" s="38">
        <v>2</v>
      </c>
      <c r="U7760" s="38">
        <v>5</v>
      </c>
      <c r="V7760" s="38">
        <v>1</v>
      </c>
    </row>
    <row r="7761" spans="1:22" ht="13.5" customHeight="1" x14ac:dyDescent="0.2">
      <c r="A7761" s="32" t="s">
        <v>7757</v>
      </c>
      <c r="B7761" s="32" t="s">
        <v>15504</v>
      </c>
      <c r="C7761" s="32" t="s">
        <v>18077</v>
      </c>
      <c r="D7761" s="37">
        <v>3.2346349999999999</v>
      </c>
      <c r="E7761" s="39">
        <v>372</v>
      </c>
      <c r="F7761" s="39">
        <v>1139</v>
      </c>
      <c r="G7761" s="39">
        <v>1969.6</v>
      </c>
      <c r="H7761" s="38">
        <v>2</v>
      </c>
      <c r="I7761" s="38">
        <v>2409</v>
      </c>
      <c r="J7761" s="37">
        <v>13.8840384</v>
      </c>
      <c r="K7761" s="37">
        <v>3.7868874359000002</v>
      </c>
      <c r="L7761" s="37">
        <v>5.8946093113</v>
      </c>
      <c r="M7761" s="37">
        <v>27.006638573</v>
      </c>
      <c r="N7761" s="37">
        <v>15.980239185</v>
      </c>
      <c r="O7761" s="37">
        <v>18.816126049000001</v>
      </c>
      <c r="P7761" s="37">
        <v>5.1376477209000004</v>
      </c>
      <c r="Q7761" s="37" t="s">
        <v>15680</v>
      </c>
      <c r="R7761" s="38">
        <v>58414</v>
      </c>
      <c r="S7761" s="37">
        <v>2.7449599999999998</v>
      </c>
      <c r="T7761" s="38">
        <v>1</v>
      </c>
      <c r="U7761" s="38">
        <v>1</v>
      </c>
      <c r="V7761" s="38">
        <v>0</v>
      </c>
    </row>
    <row r="7762" spans="1:22" ht="13.5" customHeight="1" x14ac:dyDescent="0.2">
      <c r="A7762" s="32" t="s">
        <v>7758</v>
      </c>
      <c r="B7762" s="32" t="s">
        <v>15505</v>
      </c>
      <c r="C7762" s="32" t="s">
        <v>18208</v>
      </c>
      <c r="D7762" s="37">
        <v>5.3740319999999997</v>
      </c>
      <c r="E7762" s="39">
        <v>94</v>
      </c>
      <c r="F7762" s="39">
        <v>623</v>
      </c>
      <c r="G7762" s="39" t="s">
        <v>15680</v>
      </c>
      <c r="H7762" s="38">
        <v>3</v>
      </c>
      <c r="I7762" s="38">
        <v>1236</v>
      </c>
      <c r="J7762" s="37" t="s">
        <v>15680</v>
      </c>
      <c r="K7762" s="37" t="s">
        <v>15680</v>
      </c>
      <c r="L7762" s="37" t="s">
        <v>15680</v>
      </c>
      <c r="M7762" s="37" t="s">
        <v>15680</v>
      </c>
      <c r="N7762" s="37" t="s">
        <v>15680</v>
      </c>
      <c r="O7762" s="37" t="s">
        <v>15680</v>
      </c>
      <c r="P7762" s="37" t="s">
        <v>15680</v>
      </c>
      <c r="Q7762" s="37" t="s">
        <v>15680</v>
      </c>
      <c r="R7762" s="38">
        <v>34157</v>
      </c>
      <c r="S7762" s="37">
        <v>2.2471700000000001</v>
      </c>
      <c r="T7762" s="38">
        <v>2</v>
      </c>
      <c r="U7762" s="38">
        <v>3</v>
      </c>
      <c r="V7762" s="38">
        <v>0</v>
      </c>
    </row>
    <row r="7763" spans="1:22" ht="13.5" customHeight="1" x14ac:dyDescent="0.2">
      <c r="A7763" s="32" t="s">
        <v>7759</v>
      </c>
      <c r="B7763" s="32" t="s">
        <v>15506</v>
      </c>
      <c r="C7763" s="32" t="s">
        <v>18190</v>
      </c>
      <c r="D7763" s="37">
        <v>12.294510000000001</v>
      </c>
      <c r="E7763" s="39">
        <v>171</v>
      </c>
      <c r="F7763" s="39">
        <v>1384</v>
      </c>
      <c r="G7763" s="39" t="s">
        <v>15680</v>
      </c>
      <c r="H7763" s="38">
        <v>3</v>
      </c>
      <c r="I7763" s="38">
        <v>2652</v>
      </c>
      <c r="J7763" s="37" t="s">
        <v>15680</v>
      </c>
      <c r="K7763" s="37" t="s">
        <v>15680</v>
      </c>
      <c r="L7763" s="37" t="s">
        <v>15680</v>
      </c>
      <c r="M7763" s="37" t="s">
        <v>15680</v>
      </c>
      <c r="N7763" s="37" t="s">
        <v>15680</v>
      </c>
      <c r="O7763" s="37" t="s">
        <v>15680</v>
      </c>
      <c r="P7763" s="37" t="s">
        <v>15680</v>
      </c>
      <c r="Q7763" s="37" t="s">
        <v>15680</v>
      </c>
      <c r="R7763" s="38">
        <v>159831</v>
      </c>
      <c r="S7763" s="37">
        <v>2.7486999999999999</v>
      </c>
      <c r="T7763" s="38">
        <v>2</v>
      </c>
      <c r="U7763" s="38">
        <v>2</v>
      </c>
      <c r="V7763" s="38">
        <v>0</v>
      </c>
    </row>
    <row r="7764" spans="1:22" ht="13.5" customHeight="1" x14ac:dyDescent="0.2">
      <c r="A7764" s="32" t="s">
        <v>7760</v>
      </c>
      <c r="B7764" s="32" t="s">
        <v>15507</v>
      </c>
      <c r="C7764" s="32" t="s">
        <v>18143</v>
      </c>
      <c r="D7764" s="37">
        <v>10.172750000000001</v>
      </c>
      <c r="E7764" s="39">
        <v>55.01</v>
      </c>
      <c r="F7764" s="39">
        <v>1105</v>
      </c>
      <c r="G7764" s="39" t="s">
        <v>15680</v>
      </c>
      <c r="H7764" s="38">
        <v>5</v>
      </c>
      <c r="I7764" s="38">
        <v>2202</v>
      </c>
      <c r="J7764" s="37" t="s">
        <v>15680</v>
      </c>
      <c r="K7764" s="37" t="s">
        <v>15680</v>
      </c>
      <c r="L7764" s="37" t="s">
        <v>15680</v>
      </c>
      <c r="M7764" s="37" t="s">
        <v>15680</v>
      </c>
      <c r="N7764" s="37" t="s">
        <v>15680</v>
      </c>
      <c r="O7764" s="37" t="s">
        <v>15680</v>
      </c>
      <c r="P7764" s="37" t="s">
        <v>15680</v>
      </c>
      <c r="Q7764" s="37" t="s">
        <v>15680</v>
      </c>
      <c r="R7764" s="38">
        <v>170994</v>
      </c>
      <c r="S7764" s="37">
        <v>1.0486599999999999</v>
      </c>
      <c r="T7764" s="38">
        <v>2</v>
      </c>
      <c r="U7764" s="38">
        <v>3</v>
      </c>
      <c r="V7764" s="38">
        <v>0</v>
      </c>
    </row>
    <row r="7765" spans="1:22" ht="13.5" customHeight="1" x14ac:dyDescent="0.2">
      <c r="A7765" s="32" t="s">
        <v>7761</v>
      </c>
      <c r="B7765" s="32" t="s">
        <v>15508</v>
      </c>
      <c r="C7765" s="32" t="s">
        <v>18143</v>
      </c>
      <c r="D7765" s="37">
        <v>9.4095060000000004</v>
      </c>
      <c r="E7765" s="39">
        <v>503.02</v>
      </c>
      <c r="F7765" s="39">
        <v>2518</v>
      </c>
      <c r="G7765" s="39" t="s">
        <v>15680</v>
      </c>
      <c r="H7765" s="38">
        <v>4</v>
      </c>
      <c r="I7765" s="38">
        <v>4777</v>
      </c>
      <c r="J7765" s="37" t="s">
        <v>15680</v>
      </c>
      <c r="K7765" s="37" t="s">
        <v>15680</v>
      </c>
      <c r="L7765" s="37" t="s">
        <v>15680</v>
      </c>
      <c r="M7765" s="37" t="s">
        <v>15680</v>
      </c>
      <c r="N7765" s="37" t="s">
        <v>15680</v>
      </c>
      <c r="O7765" s="37" t="s">
        <v>15680</v>
      </c>
      <c r="P7765" s="37" t="s">
        <v>15680</v>
      </c>
      <c r="Q7765" s="37" t="s">
        <v>15680</v>
      </c>
      <c r="R7765" s="38">
        <v>304766</v>
      </c>
      <c r="S7765" s="37">
        <v>1.0486599999999999</v>
      </c>
      <c r="T7765" s="38">
        <v>4</v>
      </c>
      <c r="U7765" s="38">
        <v>4</v>
      </c>
      <c r="V7765" s="38">
        <v>0</v>
      </c>
    </row>
    <row r="7766" spans="1:22" ht="13.5" customHeight="1" x14ac:dyDescent="0.2">
      <c r="A7766" s="32" t="s">
        <v>7762</v>
      </c>
      <c r="B7766" s="32" t="s">
        <v>15509</v>
      </c>
      <c r="C7766" s="32" t="s">
        <v>18133</v>
      </c>
      <c r="D7766" s="37">
        <v>5.3594239999999997</v>
      </c>
      <c r="E7766" s="39">
        <v>1894.07</v>
      </c>
      <c r="F7766" s="39">
        <v>13342</v>
      </c>
      <c r="G7766" s="39">
        <v>14527.6</v>
      </c>
      <c r="H7766" s="38">
        <v>23</v>
      </c>
      <c r="I7766" s="38">
        <v>26893</v>
      </c>
      <c r="J7766" s="37">
        <v>26.865907320000002</v>
      </c>
      <c r="K7766" s="37">
        <v>23.983488063999999</v>
      </c>
      <c r="L7766" s="37">
        <v>8.5225341153999992</v>
      </c>
      <c r="M7766" s="37">
        <v>36.980080905999998</v>
      </c>
      <c r="N7766" s="37">
        <v>31.060975211999999</v>
      </c>
      <c r="O7766" s="37">
        <v>50.086225269000003</v>
      </c>
      <c r="P7766" s="37">
        <v>7.1053470918999997</v>
      </c>
      <c r="Q7766" s="37" t="s">
        <v>15680</v>
      </c>
      <c r="R7766" s="38">
        <v>762083</v>
      </c>
      <c r="S7766" s="37">
        <v>1.39334</v>
      </c>
      <c r="T7766" s="38">
        <v>14</v>
      </c>
      <c r="U7766" s="38">
        <v>21</v>
      </c>
      <c r="V7766" s="38">
        <v>2</v>
      </c>
    </row>
    <row r="7767" spans="1:22" ht="13.5" customHeight="1" x14ac:dyDescent="0.2">
      <c r="A7767" s="32" t="s">
        <v>7763</v>
      </c>
      <c r="B7767" s="32" t="s">
        <v>15510</v>
      </c>
      <c r="C7767" s="32" t="s">
        <v>18152</v>
      </c>
      <c r="D7767" s="37">
        <v>3.060209</v>
      </c>
      <c r="E7767" s="39">
        <v>67</v>
      </c>
      <c r="F7767" s="39">
        <v>1522</v>
      </c>
      <c r="G7767" s="39" t="s">
        <v>15680</v>
      </c>
      <c r="H7767" s="38">
        <v>3</v>
      </c>
      <c r="I7767" s="38">
        <v>3235</v>
      </c>
      <c r="J7767" s="37" t="s">
        <v>15680</v>
      </c>
      <c r="K7767" s="37" t="s">
        <v>15680</v>
      </c>
      <c r="L7767" s="37" t="s">
        <v>15680</v>
      </c>
      <c r="M7767" s="37" t="s">
        <v>15680</v>
      </c>
      <c r="N7767" s="37" t="s">
        <v>15680</v>
      </c>
      <c r="O7767" s="37" t="s">
        <v>15680</v>
      </c>
      <c r="P7767" s="37" t="s">
        <v>15680</v>
      </c>
      <c r="Q7767" s="37" t="s">
        <v>15680</v>
      </c>
      <c r="R7767" s="38">
        <v>405244</v>
      </c>
      <c r="S7767" s="37">
        <v>3.5638700000000001</v>
      </c>
      <c r="T7767" s="38">
        <v>0</v>
      </c>
      <c r="U7767" s="38">
        <v>2</v>
      </c>
      <c r="V7767" s="38">
        <v>1</v>
      </c>
    </row>
    <row r="7768" spans="1:22" ht="13.5" customHeight="1" x14ac:dyDescent="0.2">
      <c r="A7768" s="32" t="s">
        <v>7764</v>
      </c>
      <c r="B7768" s="32" t="s">
        <v>15511</v>
      </c>
      <c r="C7768" s="32" t="s">
        <v>18127</v>
      </c>
      <c r="D7768" s="37">
        <v>6.9825699999999999</v>
      </c>
      <c r="E7768" s="39">
        <v>240</v>
      </c>
      <c r="F7768" s="39">
        <v>1181</v>
      </c>
      <c r="G7768" s="39" t="s">
        <v>15680</v>
      </c>
      <c r="H7768" s="38">
        <v>3</v>
      </c>
      <c r="I7768" s="38">
        <v>2194</v>
      </c>
      <c r="J7768" s="37" t="s">
        <v>15680</v>
      </c>
      <c r="K7768" s="37" t="s">
        <v>15680</v>
      </c>
      <c r="L7768" s="37" t="s">
        <v>15680</v>
      </c>
      <c r="M7768" s="37" t="s">
        <v>15680</v>
      </c>
      <c r="N7768" s="37" t="s">
        <v>15680</v>
      </c>
      <c r="O7768" s="37" t="s">
        <v>15680</v>
      </c>
      <c r="P7768" s="37" t="s">
        <v>15680</v>
      </c>
      <c r="Q7768" s="37" t="s">
        <v>15680</v>
      </c>
      <c r="R7768" s="38">
        <v>83042</v>
      </c>
      <c r="S7768" s="37">
        <v>3.5978500000000002</v>
      </c>
      <c r="T7768" s="38">
        <v>2</v>
      </c>
      <c r="U7768" s="38">
        <v>0</v>
      </c>
      <c r="V7768" s="38">
        <v>0</v>
      </c>
    </row>
    <row r="7769" spans="1:22" ht="13.5" customHeight="1" x14ac:dyDescent="0.2">
      <c r="A7769" s="32" t="s">
        <v>7765</v>
      </c>
      <c r="B7769" s="32" t="s">
        <v>15512</v>
      </c>
      <c r="C7769" s="32" t="s">
        <v>18127</v>
      </c>
      <c r="D7769" s="37">
        <v>6.9280410000000003</v>
      </c>
      <c r="E7769" s="39">
        <v>312.02</v>
      </c>
      <c r="F7769" s="39">
        <v>2252</v>
      </c>
      <c r="G7769" s="39" t="s">
        <v>15680</v>
      </c>
      <c r="H7769" s="38">
        <v>5</v>
      </c>
      <c r="I7769" s="38">
        <v>4330</v>
      </c>
      <c r="J7769" s="37" t="s">
        <v>15680</v>
      </c>
      <c r="K7769" s="37" t="s">
        <v>15680</v>
      </c>
      <c r="L7769" s="37" t="s">
        <v>15680</v>
      </c>
      <c r="M7769" s="37" t="s">
        <v>15680</v>
      </c>
      <c r="N7769" s="37" t="s">
        <v>15680</v>
      </c>
      <c r="O7769" s="37" t="s">
        <v>15680</v>
      </c>
      <c r="P7769" s="37" t="s">
        <v>15680</v>
      </c>
      <c r="Q7769" s="37" t="s">
        <v>15680</v>
      </c>
      <c r="R7769" s="38">
        <v>418801</v>
      </c>
      <c r="S7769" s="37">
        <v>3.5978500000000002</v>
      </c>
      <c r="T7769" s="38">
        <v>2</v>
      </c>
      <c r="U7769" s="38">
        <v>0</v>
      </c>
      <c r="V7769" s="38">
        <v>1</v>
      </c>
    </row>
    <row r="7770" spans="1:22" ht="13.5" customHeight="1" x14ac:dyDescent="0.2">
      <c r="A7770" s="32" t="s">
        <v>7766</v>
      </c>
      <c r="B7770" s="32" t="s">
        <v>15513</v>
      </c>
      <c r="C7770" s="32" t="s">
        <v>18101</v>
      </c>
      <c r="D7770" s="37">
        <v>2.499584</v>
      </c>
      <c r="E7770" s="39">
        <v>39.99</v>
      </c>
      <c r="F7770" s="39">
        <v>1343</v>
      </c>
      <c r="G7770" s="39" t="s">
        <v>15680</v>
      </c>
      <c r="H7770" s="38">
        <v>4</v>
      </c>
      <c r="I7770" s="38">
        <v>2741</v>
      </c>
      <c r="J7770" s="37" t="s">
        <v>15680</v>
      </c>
      <c r="K7770" s="37" t="s">
        <v>15680</v>
      </c>
      <c r="L7770" s="37" t="s">
        <v>15680</v>
      </c>
      <c r="M7770" s="37" t="s">
        <v>15680</v>
      </c>
      <c r="N7770" s="37" t="s">
        <v>15680</v>
      </c>
      <c r="O7770" s="37" t="s">
        <v>15680</v>
      </c>
      <c r="P7770" s="37" t="s">
        <v>15680</v>
      </c>
      <c r="Q7770" s="37" t="s">
        <v>15680</v>
      </c>
      <c r="R7770" s="38">
        <v>992110</v>
      </c>
      <c r="S7770" s="37">
        <v>0.77336000000000005</v>
      </c>
      <c r="T7770" s="38">
        <v>1</v>
      </c>
      <c r="U7770" s="38">
        <v>1</v>
      </c>
      <c r="V7770" s="38">
        <v>0</v>
      </c>
    </row>
    <row r="7771" spans="1:22" ht="13.5" customHeight="1" x14ac:dyDescent="0.2">
      <c r="A7771" s="32" t="s">
        <v>7767</v>
      </c>
      <c r="B7771" s="32" t="s">
        <v>15514</v>
      </c>
      <c r="C7771" s="32" t="s">
        <v>18101</v>
      </c>
      <c r="D7771" s="37">
        <v>4.6325789999999998</v>
      </c>
      <c r="E7771" s="39">
        <v>82</v>
      </c>
      <c r="F7771" s="39">
        <v>988</v>
      </c>
      <c r="G7771" s="39" t="s">
        <v>15680</v>
      </c>
      <c r="H7771" s="38">
        <v>2</v>
      </c>
      <c r="I7771" s="38">
        <v>1870</v>
      </c>
      <c r="J7771" s="37" t="s">
        <v>15680</v>
      </c>
      <c r="K7771" s="37" t="s">
        <v>15680</v>
      </c>
      <c r="L7771" s="37" t="s">
        <v>15680</v>
      </c>
      <c r="M7771" s="37" t="s">
        <v>15680</v>
      </c>
      <c r="N7771" s="37" t="s">
        <v>15680</v>
      </c>
      <c r="O7771" s="37" t="s">
        <v>15680</v>
      </c>
      <c r="P7771" s="37" t="s">
        <v>15680</v>
      </c>
      <c r="Q7771" s="37" t="s">
        <v>15680</v>
      </c>
      <c r="R7771" s="38">
        <v>86905</v>
      </c>
      <c r="S7771" s="37">
        <v>0.77336000000000005</v>
      </c>
      <c r="T7771" s="38">
        <v>2</v>
      </c>
      <c r="U7771" s="38">
        <v>1</v>
      </c>
      <c r="V7771" s="38">
        <v>0</v>
      </c>
    </row>
    <row r="7772" spans="1:22" ht="13.5" customHeight="1" x14ac:dyDescent="0.2">
      <c r="A7772" s="32" t="s">
        <v>7768</v>
      </c>
      <c r="B7772" s="32" t="s">
        <v>15515</v>
      </c>
      <c r="C7772" s="32" t="s">
        <v>18160</v>
      </c>
      <c r="D7772" s="37">
        <v>10.06831</v>
      </c>
      <c r="E7772" s="39">
        <v>262.99</v>
      </c>
      <c r="F7772" s="39">
        <v>2234</v>
      </c>
      <c r="G7772" s="39" t="s">
        <v>15680</v>
      </c>
      <c r="H7772" s="38">
        <v>4</v>
      </c>
      <c r="I7772" s="38">
        <v>4259</v>
      </c>
      <c r="J7772" s="37" t="s">
        <v>15680</v>
      </c>
      <c r="K7772" s="37" t="s">
        <v>15680</v>
      </c>
      <c r="L7772" s="37" t="s">
        <v>15680</v>
      </c>
      <c r="M7772" s="37" t="s">
        <v>15680</v>
      </c>
      <c r="N7772" s="37" t="s">
        <v>15680</v>
      </c>
      <c r="O7772" s="37" t="s">
        <v>15680</v>
      </c>
      <c r="P7772" s="37" t="s">
        <v>15680</v>
      </c>
      <c r="Q7772" s="37" t="s">
        <v>15680</v>
      </c>
      <c r="R7772" s="38">
        <v>154990</v>
      </c>
      <c r="S7772" s="37">
        <v>2.6192000000000002</v>
      </c>
      <c r="T7772" s="38">
        <v>3</v>
      </c>
      <c r="U7772" s="38">
        <v>4</v>
      </c>
      <c r="V7772" s="38">
        <v>1</v>
      </c>
    </row>
    <row r="7773" spans="1:22" ht="13.5" customHeight="1" x14ac:dyDescent="0.2">
      <c r="A7773" s="32" t="s">
        <v>7769</v>
      </c>
      <c r="B7773" s="32" t="s">
        <v>15516</v>
      </c>
      <c r="C7773" s="32" t="s">
        <v>18183</v>
      </c>
      <c r="D7773" s="37">
        <v>3.7959179999999999</v>
      </c>
      <c r="E7773" s="39">
        <v>115</v>
      </c>
      <c r="F7773" s="39">
        <v>1588</v>
      </c>
      <c r="G7773" s="39" t="s">
        <v>15680</v>
      </c>
      <c r="H7773" s="38">
        <v>1</v>
      </c>
      <c r="I7773" s="38">
        <v>3214</v>
      </c>
      <c r="J7773" s="37" t="s">
        <v>15680</v>
      </c>
      <c r="K7773" s="37" t="s">
        <v>15680</v>
      </c>
      <c r="L7773" s="37" t="s">
        <v>15680</v>
      </c>
      <c r="M7773" s="37" t="s">
        <v>15680</v>
      </c>
      <c r="N7773" s="37" t="s">
        <v>15680</v>
      </c>
      <c r="O7773" s="37" t="s">
        <v>15680</v>
      </c>
      <c r="P7773" s="37" t="s">
        <v>15680</v>
      </c>
      <c r="Q7773" s="37" t="s">
        <v>15680</v>
      </c>
      <c r="R7773" s="38">
        <v>132121</v>
      </c>
      <c r="S7773" s="37">
        <v>3.0672899999999998</v>
      </c>
      <c r="T7773" s="38">
        <v>0</v>
      </c>
      <c r="U7773" s="38">
        <v>1</v>
      </c>
      <c r="V7773" s="38">
        <v>1</v>
      </c>
    </row>
    <row r="7774" spans="1:22" ht="13.5" customHeight="1" x14ac:dyDescent="0.2">
      <c r="A7774" s="32" t="s">
        <v>7770</v>
      </c>
      <c r="B7774" s="32" t="s">
        <v>15517</v>
      </c>
      <c r="C7774" s="32" t="s">
        <v>18127</v>
      </c>
      <c r="D7774" s="37">
        <v>6.9282079999999997</v>
      </c>
      <c r="E7774" s="39">
        <v>230.98</v>
      </c>
      <c r="F7774" s="39">
        <v>2304</v>
      </c>
      <c r="G7774" s="39" t="s">
        <v>15680</v>
      </c>
      <c r="H7774" s="38">
        <v>4</v>
      </c>
      <c r="I7774" s="38">
        <v>4430</v>
      </c>
      <c r="J7774" s="37" t="s">
        <v>15680</v>
      </c>
      <c r="K7774" s="37" t="s">
        <v>15680</v>
      </c>
      <c r="L7774" s="37" t="s">
        <v>15680</v>
      </c>
      <c r="M7774" s="37" t="s">
        <v>15680</v>
      </c>
      <c r="N7774" s="37" t="s">
        <v>15680</v>
      </c>
      <c r="O7774" s="37" t="s">
        <v>15680</v>
      </c>
      <c r="P7774" s="37" t="s">
        <v>15680</v>
      </c>
      <c r="Q7774" s="37" t="s">
        <v>15680</v>
      </c>
      <c r="R7774" s="38">
        <v>110205</v>
      </c>
      <c r="S7774" s="37">
        <v>3.5978500000000002</v>
      </c>
      <c r="T7774" s="38">
        <v>3</v>
      </c>
      <c r="U7774" s="38">
        <v>2</v>
      </c>
      <c r="V7774" s="38">
        <v>0</v>
      </c>
    </row>
    <row r="7775" spans="1:22" ht="13.5" customHeight="1" x14ac:dyDescent="0.2">
      <c r="A7775" s="32" t="s">
        <v>7771</v>
      </c>
      <c r="B7775" s="32" t="s">
        <v>15518</v>
      </c>
      <c r="C7775" s="32" t="s">
        <v>18127</v>
      </c>
      <c r="D7775" s="37">
        <v>7.6455590000000004</v>
      </c>
      <c r="E7775" s="39">
        <v>161</v>
      </c>
      <c r="F7775" s="39">
        <v>839</v>
      </c>
      <c r="G7775" s="39" t="s">
        <v>15680</v>
      </c>
      <c r="H7775" s="38">
        <v>3</v>
      </c>
      <c r="I7775" s="38">
        <v>1555</v>
      </c>
      <c r="J7775" s="37" t="s">
        <v>15680</v>
      </c>
      <c r="K7775" s="37" t="s">
        <v>15680</v>
      </c>
      <c r="L7775" s="37" t="s">
        <v>15680</v>
      </c>
      <c r="M7775" s="37" t="s">
        <v>15680</v>
      </c>
      <c r="N7775" s="37" t="s">
        <v>15680</v>
      </c>
      <c r="O7775" s="37" t="s">
        <v>15680</v>
      </c>
      <c r="P7775" s="37" t="s">
        <v>15680</v>
      </c>
      <c r="Q7775" s="37" t="s">
        <v>15680</v>
      </c>
      <c r="R7775" s="38">
        <v>33348</v>
      </c>
      <c r="S7775" s="37">
        <v>3.5978500000000002</v>
      </c>
      <c r="T7775" s="38">
        <v>2</v>
      </c>
      <c r="U7775" s="38">
        <v>2</v>
      </c>
      <c r="V7775" s="38">
        <v>0</v>
      </c>
    </row>
    <row r="7776" spans="1:22" ht="13.5" customHeight="1" x14ac:dyDescent="0.2">
      <c r="A7776" s="32" t="s">
        <v>7772</v>
      </c>
      <c r="B7776" s="32" t="s">
        <v>15519</v>
      </c>
      <c r="C7776" s="32" t="s">
        <v>18206</v>
      </c>
      <c r="D7776" s="37">
        <v>0.37188500000000002</v>
      </c>
      <c r="E7776" s="39">
        <v>72</v>
      </c>
      <c r="F7776" s="39">
        <v>2505</v>
      </c>
      <c r="G7776" s="39" t="s">
        <v>15680</v>
      </c>
      <c r="H7776" s="38">
        <v>4</v>
      </c>
      <c r="I7776" s="38">
        <v>4942</v>
      </c>
      <c r="J7776" s="37" t="s">
        <v>15680</v>
      </c>
      <c r="K7776" s="37" t="s">
        <v>15680</v>
      </c>
      <c r="L7776" s="37" t="s">
        <v>15680</v>
      </c>
      <c r="M7776" s="37" t="s">
        <v>15680</v>
      </c>
      <c r="N7776" s="37" t="s">
        <v>15680</v>
      </c>
      <c r="O7776" s="37" t="s">
        <v>15680</v>
      </c>
      <c r="P7776" s="37" t="s">
        <v>15680</v>
      </c>
      <c r="Q7776" s="37" t="s">
        <v>15680</v>
      </c>
      <c r="R7776" s="38">
        <v>103385</v>
      </c>
      <c r="S7776" s="37">
        <v>3.3495699999999999</v>
      </c>
      <c r="T7776" s="38">
        <v>2</v>
      </c>
      <c r="U7776" s="38">
        <v>2</v>
      </c>
      <c r="V7776" s="38">
        <v>0</v>
      </c>
    </row>
    <row r="7777" spans="1:22" ht="13.5" customHeight="1" x14ac:dyDescent="0.2">
      <c r="A7777" s="32" t="s">
        <v>7773</v>
      </c>
      <c r="B7777" s="32" t="s">
        <v>15520</v>
      </c>
      <c r="C7777" s="32" t="s">
        <v>18101</v>
      </c>
      <c r="D7777" s="37">
        <v>4.5088559999999998</v>
      </c>
      <c r="E7777" s="39">
        <v>137.01</v>
      </c>
      <c r="F7777" s="39">
        <v>968</v>
      </c>
      <c r="G7777" s="39" t="s">
        <v>15680</v>
      </c>
      <c r="H7777" s="38">
        <v>3</v>
      </c>
      <c r="I7777" s="38">
        <v>1840</v>
      </c>
      <c r="J7777" s="37" t="s">
        <v>15680</v>
      </c>
      <c r="K7777" s="37" t="s">
        <v>15680</v>
      </c>
      <c r="L7777" s="37" t="s">
        <v>15680</v>
      </c>
      <c r="M7777" s="37" t="s">
        <v>15680</v>
      </c>
      <c r="N7777" s="37" t="s">
        <v>15680</v>
      </c>
      <c r="O7777" s="37" t="s">
        <v>15680</v>
      </c>
      <c r="P7777" s="37" t="s">
        <v>15680</v>
      </c>
      <c r="Q7777" s="37" t="s">
        <v>15680</v>
      </c>
      <c r="R7777" s="38">
        <v>64908</v>
      </c>
      <c r="S7777" s="37">
        <v>0.77336000000000005</v>
      </c>
      <c r="T7777" s="38">
        <v>2</v>
      </c>
      <c r="U7777" s="38">
        <v>2</v>
      </c>
      <c r="V7777" s="38">
        <v>1</v>
      </c>
    </row>
    <row r="7778" spans="1:22" ht="13.5" customHeight="1" x14ac:dyDescent="0.2">
      <c r="A7778" s="32" t="s">
        <v>7774</v>
      </c>
      <c r="B7778" s="32" t="s">
        <v>15521</v>
      </c>
      <c r="C7778" s="32" t="s">
        <v>18125</v>
      </c>
      <c r="D7778" s="37">
        <v>12.2264</v>
      </c>
      <c r="E7778" s="39">
        <v>82.99</v>
      </c>
      <c r="F7778" s="39">
        <v>1473</v>
      </c>
      <c r="G7778" s="39" t="s">
        <v>15680</v>
      </c>
      <c r="H7778" s="38">
        <v>4</v>
      </c>
      <c r="I7778" s="38">
        <v>2979</v>
      </c>
      <c r="J7778" s="37" t="s">
        <v>15680</v>
      </c>
      <c r="K7778" s="37" t="s">
        <v>15680</v>
      </c>
      <c r="L7778" s="37" t="s">
        <v>15680</v>
      </c>
      <c r="M7778" s="37" t="s">
        <v>15680</v>
      </c>
      <c r="N7778" s="37" t="s">
        <v>15680</v>
      </c>
      <c r="O7778" s="37" t="s">
        <v>15680</v>
      </c>
      <c r="P7778" s="37" t="s">
        <v>15680</v>
      </c>
      <c r="Q7778" s="37" t="s">
        <v>15680</v>
      </c>
      <c r="R7778" s="38">
        <v>1012031</v>
      </c>
      <c r="S7778" s="37">
        <v>2.3801700000000001</v>
      </c>
      <c r="T7778" s="38">
        <v>1</v>
      </c>
      <c r="U7778" s="38">
        <v>0</v>
      </c>
      <c r="V7778" s="38">
        <v>0</v>
      </c>
    </row>
    <row r="7779" spans="1:22" ht="13.5" customHeight="1" x14ac:dyDescent="0.2">
      <c r="A7779" s="32" t="s">
        <v>7775</v>
      </c>
      <c r="B7779" s="32" t="s">
        <v>15522</v>
      </c>
      <c r="C7779" s="32" t="s">
        <v>18146</v>
      </c>
      <c r="D7779" s="37">
        <v>4.9243600000000001</v>
      </c>
      <c r="E7779" s="39">
        <v>40.01</v>
      </c>
      <c r="F7779" s="39">
        <v>1174</v>
      </c>
      <c r="G7779" s="39" t="s">
        <v>15680</v>
      </c>
      <c r="H7779" s="38">
        <v>2</v>
      </c>
      <c r="I7779" s="38">
        <v>2555</v>
      </c>
      <c r="J7779" s="37" t="s">
        <v>15680</v>
      </c>
      <c r="K7779" s="37" t="s">
        <v>15680</v>
      </c>
      <c r="L7779" s="37" t="s">
        <v>15680</v>
      </c>
      <c r="M7779" s="37" t="s">
        <v>15680</v>
      </c>
      <c r="N7779" s="37" t="s">
        <v>15680</v>
      </c>
      <c r="O7779" s="37" t="s">
        <v>15680</v>
      </c>
      <c r="P7779" s="37" t="s">
        <v>15680</v>
      </c>
      <c r="Q7779" s="37" t="s">
        <v>15680</v>
      </c>
      <c r="R7779" s="38">
        <v>313490</v>
      </c>
      <c r="S7779" s="37">
        <v>2.1147</v>
      </c>
      <c r="T7779" s="38">
        <v>1</v>
      </c>
      <c r="U7779" s="38">
        <v>2</v>
      </c>
      <c r="V7779" s="38">
        <v>0</v>
      </c>
    </row>
    <row r="7780" spans="1:22" ht="13.5" customHeight="1" x14ac:dyDescent="0.2">
      <c r="A7780" s="32" t="s">
        <v>7776</v>
      </c>
      <c r="B7780" s="32" t="s">
        <v>15523</v>
      </c>
      <c r="C7780" s="32" t="s">
        <v>18137</v>
      </c>
      <c r="D7780" s="37">
        <v>10.820180000000001</v>
      </c>
      <c r="E7780" s="39">
        <v>107</v>
      </c>
      <c r="F7780" s="39">
        <v>926</v>
      </c>
      <c r="G7780" s="39" t="s">
        <v>15680</v>
      </c>
      <c r="H7780" s="38">
        <v>3</v>
      </c>
      <c r="I7780" s="38">
        <v>1802</v>
      </c>
      <c r="J7780" s="37" t="s">
        <v>15680</v>
      </c>
      <c r="K7780" s="37" t="s">
        <v>15680</v>
      </c>
      <c r="L7780" s="37" t="s">
        <v>15680</v>
      </c>
      <c r="M7780" s="37" t="s">
        <v>15680</v>
      </c>
      <c r="N7780" s="37" t="s">
        <v>15680</v>
      </c>
      <c r="O7780" s="37" t="s">
        <v>15680</v>
      </c>
      <c r="P7780" s="37" t="s">
        <v>15680</v>
      </c>
      <c r="Q7780" s="37" t="s">
        <v>15680</v>
      </c>
      <c r="R7780" s="38">
        <v>281602</v>
      </c>
      <c r="S7780" s="37">
        <v>1.71967</v>
      </c>
      <c r="T7780" s="38">
        <v>2</v>
      </c>
      <c r="U7780" s="38">
        <v>2</v>
      </c>
      <c r="V7780" s="38">
        <v>0</v>
      </c>
    </row>
    <row r="7781" spans="1:22" ht="13.5" customHeight="1" x14ac:dyDescent="0.2">
      <c r="A7781" s="32" t="s">
        <v>7777</v>
      </c>
      <c r="B7781" s="32" t="s">
        <v>15524</v>
      </c>
      <c r="C7781" s="32" t="s">
        <v>18092</v>
      </c>
      <c r="D7781" s="37">
        <v>2.8690280000000001</v>
      </c>
      <c r="E7781" s="39">
        <v>255</v>
      </c>
      <c r="F7781" s="39">
        <v>846</v>
      </c>
      <c r="G7781" s="39" t="s">
        <v>15680</v>
      </c>
      <c r="H7781" s="38">
        <v>2</v>
      </c>
      <c r="I7781" s="38">
        <v>1586</v>
      </c>
      <c r="J7781" s="37" t="s">
        <v>15680</v>
      </c>
      <c r="K7781" s="37" t="s">
        <v>15680</v>
      </c>
      <c r="L7781" s="37" t="s">
        <v>15680</v>
      </c>
      <c r="M7781" s="37" t="s">
        <v>15680</v>
      </c>
      <c r="N7781" s="37" t="s">
        <v>15680</v>
      </c>
      <c r="O7781" s="37" t="s">
        <v>15680</v>
      </c>
      <c r="P7781" s="37" t="s">
        <v>15680</v>
      </c>
      <c r="Q7781" s="37" t="s">
        <v>15680</v>
      </c>
      <c r="R7781" s="38">
        <v>59270</v>
      </c>
      <c r="S7781" s="37">
        <v>3.6328299999999998</v>
      </c>
      <c r="T7781" s="38">
        <v>0</v>
      </c>
      <c r="U7781" s="38">
        <v>1</v>
      </c>
      <c r="V7781" s="38">
        <v>0</v>
      </c>
    </row>
    <row r="7782" spans="1:22" ht="13.5" customHeight="1" x14ac:dyDescent="0.2">
      <c r="A7782" s="32" t="s">
        <v>7778</v>
      </c>
      <c r="B7782" s="32" t="s">
        <v>15525</v>
      </c>
      <c r="C7782" s="32" t="s">
        <v>18202</v>
      </c>
      <c r="D7782" s="37">
        <v>5.4127700000000001</v>
      </c>
      <c r="E7782" s="39">
        <v>408.98</v>
      </c>
      <c r="F7782" s="39">
        <v>2644</v>
      </c>
      <c r="G7782" s="39" t="s">
        <v>15680</v>
      </c>
      <c r="H7782" s="38">
        <v>1</v>
      </c>
      <c r="I7782" s="38">
        <v>5236</v>
      </c>
      <c r="J7782" s="37" t="s">
        <v>15680</v>
      </c>
      <c r="K7782" s="37" t="s">
        <v>15680</v>
      </c>
      <c r="L7782" s="37" t="s">
        <v>15680</v>
      </c>
      <c r="M7782" s="37" t="s">
        <v>15680</v>
      </c>
      <c r="N7782" s="37" t="s">
        <v>15680</v>
      </c>
      <c r="O7782" s="37" t="s">
        <v>15680</v>
      </c>
      <c r="P7782" s="37" t="s">
        <v>15680</v>
      </c>
      <c r="Q7782" s="37" t="s">
        <v>15680</v>
      </c>
      <c r="R7782" s="38">
        <v>349792</v>
      </c>
      <c r="S7782" s="37">
        <v>4.2742699999999996</v>
      </c>
      <c r="T7782" s="38">
        <v>0</v>
      </c>
      <c r="U7782" s="38">
        <v>0</v>
      </c>
      <c r="V7782" s="38">
        <v>0</v>
      </c>
    </row>
    <row r="7783" spans="1:22" ht="13.5" customHeight="1" x14ac:dyDescent="0.2">
      <c r="A7783" s="32" t="s">
        <v>7779</v>
      </c>
      <c r="B7783" s="32" t="s">
        <v>15526</v>
      </c>
      <c r="C7783" s="32" t="s">
        <v>18148</v>
      </c>
      <c r="D7783" s="37">
        <v>9.7055539999999993</v>
      </c>
      <c r="E7783" s="39">
        <v>27.01</v>
      </c>
      <c r="F7783" s="39">
        <v>768</v>
      </c>
      <c r="G7783" s="39" t="s">
        <v>15680</v>
      </c>
      <c r="H7783" s="38">
        <v>2</v>
      </c>
      <c r="I7783" s="38">
        <v>1483</v>
      </c>
      <c r="J7783" s="37" t="s">
        <v>15680</v>
      </c>
      <c r="K7783" s="37" t="s">
        <v>15680</v>
      </c>
      <c r="L7783" s="37" t="s">
        <v>15680</v>
      </c>
      <c r="M7783" s="37" t="s">
        <v>15680</v>
      </c>
      <c r="N7783" s="37" t="s">
        <v>15680</v>
      </c>
      <c r="O7783" s="37" t="s">
        <v>15680</v>
      </c>
      <c r="P7783" s="37" t="s">
        <v>15680</v>
      </c>
      <c r="Q7783" s="37" t="s">
        <v>15680</v>
      </c>
      <c r="R7783" s="38">
        <v>587341</v>
      </c>
      <c r="S7783" s="37">
        <v>1.84884</v>
      </c>
      <c r="T7783" s="38">
        <v>1</v>
      </c>
      <c r="U7783" s="38">
        <v>0</v>
      </c>
      <c r="V7783" s="38">
        <v>0</v>
      </c>
    </row>
    <row r="7784" spans="1:22" ht="13.5" customHeight="1" x14ac:dyDescent="0.2">
      <c r="A7784" s="32" t="s">
        <v>7780</v>
      </c>
      <c r="B7784" s="32" t="s">
        <v>15527</v>
      </c>
      <c r="C7784" s="32" t="s">
        <v>18165</v>
      </c>
      <c r="D7784" s="37">
        <v>11.64052</v>
      </c>
      <c r="E7784" s="39">
        <v>222.99</v>
      </c>
      <c r="F7784" s="39">
        <v>1133</v>
      </c>
      <c r="G7784" s="39" t="s">
        <v>15680</v>
      </c>
      <c r="H7784" s="38">
        <v>3</v>
      </c>
      <c r="I7784" s="38">
        <v>2086</v>
      </c>
      <c r="J7784" s="37" t="s">
        <v>15680</v>
      </c>
      <c r="K7784" s="37" t="s">
        <v>15680</v>
      </c>
      <c r="L7784" s="37" t="s">
        <v>15680</v>
      </c>
      <c r="M7784" s="37" t="s">
        <v>15680</v>
      </c>
      <c r="N7784" s="37" t="s">
        <v>15680</v>
      </c>
      <c r="O7784" s="37" t="s">
        <v>15680</v>
      </c>
      <c r="P7784" s="37" t="s">
        <v>15680</v>
      </c>
      <c r="Q7784" s="37" t="s">
        <v>15680</v>
      </c>
      <c r="R7784" s="38">
        <v>68272</v>
      </c>
      <c r="S7784" s="37">
        <v>1.60561</v>
      </c>
      <c r="T7784" s="38">
        <v>2</v>
      </c>
      <c r="U7784" s="38">
        <v>1</v>
      </c>
      <c r="V7784" s="38">
        <v>0</v>
      </c>
    </row>
    <row r="7785" spans="1:22" ht="13.5" customHeight="1" x14ac:dyDescent="0.2">
      <c r="A7785" s="32" t="s">
        <v>7781</v>
      </c>
      <c r="B7785" s="32" t="s">
        <v>15528</v>
      </c>
      <c r="C7785" s="32" t="s">
        <v>18165</v>
      </c>
      <c r="D7785" s="37">
        <v>9.7038220000000006</v>
      </c>
      <c r="E7785" s="39">
        <v>90</v>
      </c>
      <c r="F7785" s="39">
        <v>876</v>
      </c>
      <c r="G7785" s="39" t="s">
        <v>15680</v>
      </c>
      <c r="H7785" s="38">
        <v>2</v>
      </c>
      <c r="I7785" s="38">
        <v>1688</v>
      </c>
      <c r="J7785" s="37" t="s">
        <v>15680</v>
      </c>
      <c r="K7785" s="37" t="s">
        <v>15680</v>
      </c>
      <c r="L7785" s="37" t="s">
        <v>15680</v>
      </c>
      <c r="M7785" s="37" t="s">
        <v>15680</v>
      </c>
      <c r="N7785" s="37" t="s">
        <v>15680</v>
      </c>
      <c r="O7785" s="37" t="s">
        <v>15680</v>
      </c>
      <c r="P7785" s="37" t="s">
        <v>15680</v>
      </c>
      <c r="Q7785" s="37" t="s">
        <v>15680</v>
      </c>
      <c r="R7785" s="38">
        <v>72779</v>
      </c>
      <c r="S7785" s="37">
        <v>1.60561</v>
      </c>
      <c r="T7785" s="38">
        <v>1</v>
      </c>
      <c r="U7785" s="38">
        <v>2</v>
      </c>
      <c r="V7785" s="38">
        <v>0</v>
      </c>
    </row>
    <row r="7786" spans="1:22" ht="13.5" customHeight="1" x14ac:dyDescent="0.2">
      <c r="A7786" s="32" t="s">
        <v>7782</v>
      </c>
      <c r="B7786" s="32" t="s">
        <v>9845</v>
      </c>
      <c r="C7786" s="32" t="s">
        <v>18214</v>
      </c>
      <c r="D7786" s="37">
        <v>4.3393319999999997</v>
      </c>
      <c r="E7786" s="39">
        <v>2492.9299999999998</v>
      </c>
      <c r="F7786" s="39">
        <v>7850</v>
      </c>
      <c r="G7786" s="39" t="s">
        <v>15680</v>
      </c>
      <c r="H7786" s="38">
        <v>12</v>
      </c>
      <c r="I7786" s="38">
        <v>15786</v>
      </c>
      <c r="J7786" s="37" t="s">
        <v>15680</v>
      </c>
      <c r="K7786" s="37" t="s">
        <v>15680</v>
      </c>
      <c r="L7786" s="37" t="s">
        <v>15680</v>
      </c>
      <c r="M7786" s="37" t="s">
        <v>15680</v>
      </c>
      <c r="N7786" s="37" t="s">
        <v>15680</v>
      </c>
      <c r="O7786" s="37" t="s">
        <v>15680</v>
      </c>
      <c r="P7786" s="37" t="s">
        <v>15680</v>
      </c>
      <c r="Q7786" s="37" t="s">
        <v>15680</v>
      </c>
      <c r="R7786" s="38">
        <v>408442</v>
      </c>
      <c r="S7786" s="37">
        <v>3.8249200000000001</v>
      </c>
      <c r="T7786" s="38">
        <v>6</v>
      </c>
      <c r="U7786" s="38">
        <v>11</v>
      </c>
      <c r="V7786" s="38">
        <v>0</v>
      </c>
    </row>
    <row r="7787" spans="1:22" ht="13.5" customHeight="1" x14ac:dyDescent="0.2">
      <c r="A7787" s="32" t="s">
        <v>7783</v>
      </c>
      <c r="B7787" s="32" t="s">
        <v>15529</v>
      </c>
      <c r="C7787" s="32" t="s">
        <v>18170</v>
      </c>
      <c r="D7787" s="37">
        <v>7.0002909999999998</v>
      </c>
      <c r="E7787" s="39">
        <v>197</v>
      </c>
      <c r="F7787" s="39">
        <v>1634</v>
      </c>
      <c r="G7787" s="39" t="s">
        <v>15680</v>
      </c>
      <c r="H7787" s="38">
        <v>2</v>
      </c>
      <c r="I7787" s="38">
        <v>3022</v>
      </c>
      <c r="J7787" s="37" t="s">
        <v>15680</v>
      </c>
      <c r="K7787" s="37" t="s">
        <v>15680</v>
      </c>
      <c r="L7787" s="37" t="s">
        <v>15680</v>
      </c>
      <c r="M7787" s="37" t="s">
        <v>15680</v>
      </c>
      <c r="N7787" s="37" t="s">
        <v>15680</v>
      </c>
      <c r="O7787" s="37" t="s">
        <v>15680</v>
      </c>
      <c r="P7787" s="37" t="s">
        <v>15680</v>
      </c>
      <c r="Q7787" s="37" t="s">
        <v>15680</v>
      </c>
      <c r="R7787" s="38">
        <v>90488</v>
      </c>
      <c r="S7787" s="37">
        <v>1.24211</v>
      </c>
      <c r="T7787" s="38">
        <v>1</v>
      </c>
      <c r="U7787" s="38">
        <v>2</v>
      </c>
      <c r="V7787" s="38">
        <v>0</v>
      </c>
    </row>
    <row r="7788" spans="1:22" ht="13.5" customHeight="1" x14ac:dyDescent="0.2">
      <c r="A7788" s="32" t="s">
        <v>7784</v>
      </c>
      <c r="B7788" s="32" t="s">
        <v>15530</v>
      </c>
      <c r="C7788" s="32" t="s">
        <v>18189</v>
      </c>
      <c r="D7788" s="37">
        <v>13.22115</v>
      </c>
      <c r="E7788" s="39">
        <v>669.01</v>
      </c>
      <c r="F7788" s="39">
        <v>3723</v>
      </c>
      <c r="G7788" s="39" t="s">
        <v>15680</v>
      </c>
      <c r="H7788" s="38">
        <v>6</v>
      </c>
      <c r="I7788" s="38">
        <v>7224</v>
      </c>
      <c r="J7788" s="37" t="s">
        <v>15680</v>
      </c>
      <c r="K7788" s="37" t="s">
        <v>15680</v>
      </c>
      <c r="L7788" s="37" t="s">
        <v>15680</v>
      </c>
      <c r="M7788" s="37" t="s">
        <v>15680</v>
      </c>
      <c r="N7788" s="37" t="s">
        <v>15680</v>
      </c>
      <c r="O7788" s="37" t="s">
        <v>15680</v>
      </c>
      <c r="P7788" s="37" t="s">
        <v>15680</v>
      </c>
      <c r="Q7788" s="37" t="s">
        <v>15680</v>
      </c>
      <c r="R7788" s="38">
        <v>275468</v>
      </c>
      <c r="S7788" s="37">
        <v>2.3782100000000002</v>
      </c>
      <c r="T7788" s="38">
        <v>1</v>
      </c>
      <c r="U7788" s="38">
        <v>2</v>
      </c>
      <c r="V7788" s="38">
        <v>1</v>
      </c>
    </row>
    <row r="7789" spans="1:22" ht="13.5" customHeight="1" x14ac:dyDescent="0.2">
      <c r="A7789" s="32" t="s">
        <v>7785</v>
      </c>
      <c r="B7789" s="32" t="s">
        <v>15531</v>
      </c>
      <c r="C7789" s="32" t="s">
        <v>18099</v>
      </c>
      <c r="D7789" s="37">
        <v>8.512105</v>
      </c>
      <c r="E7789" s="39">
        <v>99.01</v>
      </c>
      <c r="F7789" s="39">
        <v>2059</v>
      </c>
      <c r="G7789" s="39" t="s">
        <v>15680</v>
      </c>
      <c r="H7789" s="38">
        <v>3</v>
      </c>
      <c r="I7789" s="38">
        <v>4129</v>
      </c>
      <c r="J7789" s="37" t="s">
        <v>15680</v>
      </c>
      <c r="K7789" s="37" t="s">
        <v>15680</v>
      </c>
      <c r="L7789" s="37" t="s">
        <v>15680</v>
      </c>
      <c r="M7789" s="37" t="s">
        <v>15680</v>
      </c>
      <c r="N7789" s="37" t="s">
        <v>15680</v>
      </c>
      <c r="O7789" s="37" t="s">
        <v>15680</v>
      </c>
      <c r="P7789" s="37" t="s">
        <v>15680</v>
      </c>
      <c r="Q7789" s="37" t="s">
        <v>15680</v>
      </c>
      <c r="R7789" s="38">
        <v>399374</v>
      </c>
      <c r="S7789" s="37">
        <v>2.5142000000000002</v>
      </c>
      <c r="T7789" s="38">
        <v>1</v>
      </c>
      <c r="U7789" s="38">
        <v>3</v>
      </c>
      <c r="V7789" s="38">
        <v>1</v>
      </c>
    </row>
    <row r="7790" spans="1:22" ht="13.5" customHeight="1" x14ac:dyDescent="0.2">
      <c r="A7790" s="32" t="s">
        <v>7786</v>
      </c>
      <c r="B7790" s="32" t="s">
        <v>15532</v>
      </c>
      <c r="C7790" s="32" t="s">
        <v>18147</v>
      </c>
      <c r="D7790" s="37">
        <v>12.74906</v>
      </c>
      <c r="E7790" s="39">
        <v>40.01</v>
      </c>
      <c r="F7790" s="39">
        <v>948</v>
      </c>
      <c r="G7790" s="39" t="s">
        <v>15680</v>
      </c>
      <c r="H7790" s="38">
        <v>1</v>
      </c>
      <c r="I7790" s="38">
        <v>1853</v>
      </c>
      <c r="J7790" s="37" t="s">
        <v>15680</v>
      </c>
      <c r="K7790" s="37" t="s">
        <v>15680</v>
      </c>
      <c r="L7790" s="37" t="s">
        <v>15680</v>
      </c>
      <c r="M7790" s="37" t="s">
        <v>15680</v>
      </c>
      <c r="N7790" s="37" t="s">
        <v>15680</v>
      </c>
      <c r="O7790" s="37" t="s">
        <v>15680</v>
      </c>
      <c r="P7790" s="37" t="s">
        <v>15680</v>
      </c>
      <c r="Q7790" s="37" t="s">
        <v>15680</v>
      </c>
      <c r="R7790" s="38">
        <v>395303</v>
      </c>
      <c r="S7790" s="37">
        <v>2.4152</v>
      </c>
      <c r="T7790" s="38">
        <v>0</v>
      </c>
      <c r="U7790" s="38">
        <v>0</v>
      </c>
      <c r="V7790" s="38">
        <v>0</v>
      </c>
    </row>
    <row r="7791" spans="1:22" ht="13.5" customHeight="1" x14ac:dyDescent="0.2">
      <c r="A7791" s="32" t="s">
        <v>7787</v>
      </c>
      <c r="B7791" s="32" t="s">
        <v>15533</v>
      </c>
      <c r="C7791" s="32" t="s">
        <v>18178</v>
      </c>
      <c r="D7791" s="37">
        <v>6.21007</v>
      </c>
      <c r="E7791" s="39">
        <v>82.01</v>
      </c>
      <c r="F7791" s="39">
        <v>1106</v>
      </c>
      <c r="G7791" s="39" t="s">
        <v>15680</v>
      </c>
      <c r="H7791" s="38">
        <v>1</v>
      </c>
      <c r="I7791" s="38">
        <v>2303</v>
      </c>
      <c r="J7791" s="37" t="s">
        <v>15680</v>
      </c>
      <c r="K7791" s="37" t="s">
        <v>15680</v>
      </c>
      <c r="L7791" s="37" t="s">
        <v>15680</v>
      </c>
      <c r="M7791" s="37" t="s">
        <v>15680</v>
      </c>
      <c r="N7791" s="37" t="s">
        <v>15680</v>
      </c>
      <c r="O7791" s="37" t="s">
        <v>15680</v>
      </c>
      <c r="P7791" s="37" t="s">
        <v>15680</v>
      </c>
      <c r="Q7791" s="37" t="s">
        <v>15680</v>
      </c>
      <c r="R7791" s="38">
        <v>378988</v>
      </c>
      <c r="S7791" s="37">
        <v>3.7343099999999998</v>
      </c>
      <c r="T7791" s="38">
        <v>0</v>
      </c>
      <c r="U7791" s="38">
        <v>0</v>
      </c>
      <c r="V7791" s="38">
        <v>0</v>
      </c>
    </row>
    <row r="7792" spans="1:22" ht="13.5" customHeight="1" x14ac:dyDescent="0.2">
      <c r="A7792" s="32" t="s">
        <v>7788</v>
      </c>
      <c r="B7792" s="32" t="s">
        <v>15534</v>
      </c>
      <c r="C7792" s="32" t="s">
        <v>18149</v>
      </c>
      <c r="D7792" s="37">
        <v>6.279604</v>
      </c>
      <c r="E7792" s="39">
        <v>24.99</v>
      </c>
      <c r="F7792" s="39">
        <v>1820</v>
      </c>
      <c r="G7792" s="39" t="s">
        <v>15680</v>
      </c>
      <c r="H7792" s="38">
        <v>4</v>
      </c>
      <c r="I7792" s="38">
        <v>3775</v>
      </c>
      <c r="J7792" s="37" t="s">
        <v>15680</v>
      </c>
      <c r="K7792" s="37" t="s">
        <v>15680</v>
      </c>
      <c r="L7792" s="37" t="s">
        <v>15680</v>
      </c>
      <c r="M7792" s="37" t="s">
        <v>15680</v>
      </c>
      <c r="N7792" s="37" t="s">
        <v>15680</v>
      </c>
      <c r="O7792" s="37" t="s">
        <v>15680</v>
      </c>
      <c r="P7792" s="37" t="s">
        <v>15680</v>
      </c>
      <c r="Q7792" s="37" t="s">
        <v>15680</v>
      </c>
      <c r="R7792" s="38">
        <v>167480</v>
      </c>
      <c r="S7792" s="37">
        <v>3.6772300000000002</v>
      </c>
      <c r="T7792" s="38">
        <v>1</v>
      </c>
      <c r="U7792" s="38">
        <v>2</v>
      </c>
      <c r="V7792" s="38">
        <v>0</v>
      </c>
    </row>
    <row r="7793" spans="1:22" ht="13.5" customHeight="1" x14ac:dyDescent="0.2">
      <c r="A7793" s="32" t="s">
        <v>7789</v>
      </c>
      <c r="B7793" s="32" t="s">
        <v>15535</v>
      </c>
      <c r="C7793" s="32" t="s">
        <v>18187</v>
      </c>
      <c r="D7793" s="37">
        <v>2.8598140000000001</v>
      </c>
      <c r="E7793" s="39">
        <v>296.01</v>
      </c>
      <c r="F7793" s="39">
        <v>1317</v>
      </c>
      <c r="G7793" s="39" t="s">
        <v>15680</v>
      </c>
      <c r="H7793" s="38">
        <v>4</v>
      </c>
      <c r="I7793" s="38">
        <v>2377</v>
      </c>
      <c r="J7793" s="37" t="s">
        <v>15680</v>
      </c>
      <c r="K7793" s="37" t="s">
        <v>15680</v>
      </c>
      <c r="L7793" s="37" t="s">
        <v>15680</v>
      </c>
      <c r="M7793" s="37" t="s">
        <v>15680</v>
      </c>
      <c r="N7793" s="37" t="s">
        <v>15680</v>
      </c>
      <c r="O7793" s="37" t="s">
        <v>15680</v>
      </c>
      <c r="P7793" s="37" t="s">
        <v>15680</v>
      </c>
      <c r="Q7793" s="37" t="s">
        <v>15680</v>
      </c>
      <c r="R7793" s="38">
        <v>111258</v>
      </c>
      <c r="S7793" s="37">
        <v>1.6739299999999999</v>
      </c>
      <c r="T7793" s="38">
        <v>2</v>
      </c>
      <c r="U7793" s="38">
        <v>2</v>
      </c>
      <c r="V7793" s="38">
        <v>1</v>
      </c>
    </row>
    <row r="7794" spans="1:22" ht="13.5" customHeight="1" x14ac:dyDescent="0.2">
      <c r="A7794" s="32" t="s">
        <v>7790</v>
      </c>
      <c r="B7794" s="32" t="s">
        <v>15536</v>
      </c>
      <c r="C7794" s="32" t="s">
        <v>18068</v>
      </c>
      <c r="D7794" s="37">
        <v>3.8566720000000001</v>
      </c>
      <c r="E7794" s="39">
        <v>67</v>
      </c>
      <c r="F7794" s="39">
        <v>713</v>
      </c>
      <c r="G7794" s="39" t="s">
        <v>15680</v>
      </c>
      <c r="H7794" s="38">
        <v>13</v>
      </c>
      <c r="I7794" s="38">
        <v>1401</v>
      </c>
      <c r="J7794" s="37" t="s">
        <v>15680</v>
      </c>
      <c r="K7794" s="37" t="s">
        <v>15680</v>
      </c>
      <c r="L7794" s="37" t="s">
        <v>15680</v>
      </c>
      <c r="M7794" s="37" t="s">
        <v>15680</v>
      </c>
      <c r="N7794" s="37" t="s">
        <v>15680</v>
      </c>
      <c r="O7794" s="37" t="s">
        <v>15680</v>
      </c>
      <c r="P7794" s="37" t="s">
        <v>15680</v>
      </c>
      <c r="Q7794" s="37" t="s">
        <v>15680</v>
      </c>
      <c r="R7794" s="38">
        <v>780715</v>
      </c>
      <c r="S7794" s="37">
        <v>3.4904099999999998</v>
      </c>
      <c r="T7794" s="38">
        <v>6</v>
      </c>
      <c r="U7794" s="38">
        <v>7</v>
      </c>
      <c r="V7794" s="38">
        <v>0</v>
      </c>
    </row>
    <row r="7795" spans="1:22" ht="13.5" customHeight="1" x14ac:dyDescent="0.2">
      <c r="A7795" s="32" t="s">
        <v>7791</v>
      </c>
      <c r="B7795" s="32" t="s">
        <v>15537</v>
      </c>
      <c r="C7795" s="32" t="s">
        <v>18188</v>
      </c>
      <c r="D7795" s="37">
        <v>9.7914929999999991</v>
      </c>
      <c r="E7795" s="39">
        <v>212.99</v>
      </c>
      <c r="F7795" s="39">
        <v>1509</v>
      </c>
      <c r="G7795" s="39" t="s">
        <v>15680</v>
      </c>
      <c r="H7795" s="38">
        <v>1</v>
      </c>
      <c r="I7795" s="38">
        <v>2935</v>
      </c>
      <c r="J7795" s="37" t="s">
        <v>15680</v>
      </c>
      <c r="K7795" s="37" t="s">
        <v>15680</v>
      </c>
      <c r="L7795" s="37" t="s">
        <v>15680</v>
      </c>
      <c r="M7795" s="37" t="s">
        <v>15680</v>
      </c>
      <c r="N7795" s="37" t="s">
        <v>15680</v>
      </c>
      <c r="O7795" s="37" t="s">
        <v>15680</v>
      </c>
      <c r="P7795" s="37" t="s">
        <v>15680</v>
      </c>
      <c r="Q7795" s="37" t="s">
        <v>15680</v>
      </c>
      <c r="R7795" s="38">
        <v>247614</v>
      </c>
      <c r="S7795" s="37">
        <v>3.80281</v>
      </c>
      <c r="T7795" s="38">
        <v>0</v>
      </c>
      <c r="U7795" s="38">
        <v>0</v>
      </c>
      <c r="V7795" s="38">
        <v>0</v>
      </c>
    </row>
    <row r="7796" spans="1:22" ht="13.5" customHeight="1" x14ac:dyDescent="0.2">
      <c r="A7796" s="32" t="s">
        <v>7792</v>
      </c>
      <c r="B7796" s="32" t="s">
        <v>15538</v>
      </c>
      <c r="C7796" s="32" t="s">
        <v>18136</v>
      </c>
      <c r="D7796" s="37">
        <v>7.5656429999999997</v>
      </c>
      <c r="E7796" s="39">
        <v>284</v>
      </c>
      <c r="F7796" s="39">
        <v>1702</v>
      </c>
      <c r="G7796" s="39" t="s">
        <v>15680</v>
      </c>
      <c r="H7796" s="38">
        <v>8</v>
      </c>
      <c r="I7796" s="38">
        <v>3213</v>
      </c>
      <c r="J7796" s="37" t="s">
        <v>15680</v>
      </c>
      <c r="K7796" s="37" t="s">
        <v>15680</v>
      </c>
      <c r="L7796" s="37" t="s">
        <v>15680</v>
      </c>
      <c r="M7796" s="37" t="s">
        <v>15680</v>
      </c>
      <c r="N7796" s="37" t="s">
        <v>15680</v>
      </c>
      <c r="O7796" s="37" t="s">
        <v>15680</v>
      </c>
      <c r="P7796" s="37" t="s">
        <v>15680</v>
      </c>
      <c r="Q7796" s="37" t="s">
        <v>15680</v>
      </c>
      <c r="R7796" s="38">
        <v>145453</v>
      </c>
      <c r="S7796" s="37">
        <v>1.8738900000000001</v>
      </c>
      <c r="T7796" s="38">
        <v>4</v>
      </c>
      <c r="U7796" s="38">
        <v>7</v>
      </c>
      <c r="V7796" s="38">
        <v>0</v>
      </c>
    </row>
    <row r="7797" spans="1:22" ht="13.5" customHeight="1" x14ac:dyDescent="0.2">
      <c r="A7797" s="32" t="s">
        <v>7793</v>
      </c>
      <c r="B7797" s="32" t="s">
        <v>15539</v>
      </c>
      <c r="C7797" s="32" t="s">
        <v>18112</v>
      </c>
      <c r="D7797" s="37">
        <v>5.6222839999999996</v>
      </c>
      <c r="E7797" s="39">
        <v>239.98</v>
      </c>
      <c r="F7797" s="39">
        <v>1927</v>
      </c>
      <c r="G7797" s="39" t="s">
        <v>15680</v>
      </c>
      <c r="H7797" s="38">
        <v>3</v>
      </c>
      <c r="I7797" s="38">
        <v>4051</v>
      </c>
      <c r="J7797" s="37" t="s">
        <v>15680</v>
      </c>
      <c r="K7797" s="37" t="s">
        <v>15680</v>
      </c>
      <c r="L7797" s="37" t="s">
        <v>15680</v>
      </c>
      <c r="M7797" s="37" t="s">
        <v>15680</v>
      </c>
      <c r="N7797" s="37" t="s">
        <v>15680</v>
      </c>
      <c r="O7797" s="37" t="s">
        <v>15680</v>
      </c>
      <c r="P7797" s="37" t="s">
        <v>15680</v>
      </c>
      <c r="Q7797" s="37" t="s">
        <v>15680</v>
      </c>
      <c r="R7797" s="38">
        <v>145247</v>
      </c>
      <c r="S7797" s="37">
        <v>4.1837</v>
      </c>
      <c r="T7797" s="38">
        <v>1</v>
      </c>
      <c r="U7797" s="38">
        <v>1</v>
      </c>
      <c r="V7797" s="38">
        <v>2</v>
      </c>
    </row>
    <row r="7798" spans="1:22" ht="13.5" customHeight="1" x14ac:dyDescent="0.2">
      <c r="A7798" s="32" t="s">
        <v>7794</v>
      </c>
      <c r="B7798" s="32" t="s">
        <v>15540</v>
      </c>
      <c r="C7798" s="32" t="s">
        <v>18083</v>
      </c>
      <c r="D7798" s="37">
        <v>4.2785710000000003</v>
      </c>
      <c r="E7798" s="39">
        <v>252.98</v>
      </c>
      <c r="F7798" s="39">
        <v>2769</v>
      </c>
      <c r="G7798" s="39" t="s">
        <v>15680</v>
      </c>
      <c r="H7798" s="38">
        <v>3</v>
      </c>
      <c r="I7798" s="38">
        <v>5118</v>
      </c>
      <c r="J7798" s="37" t="s">
        <v>15680</v>
      </c>
      <c r="K7798" s="37" t="s">
        <v>15680</v>
      </c>
      <c r="L7798" s="37" t="s">
        <v>15680</v>
      </c>
      <c r="M7798" s="37" t="s">
        <v>15680</v>
      </c>
      <c r="N7798" s="37" t="s">
        <v>15680</v>
      </c>
      <c r="O7798" s="37" t="s">
        <v>15680</v>
      </c>
      <c r="P7798" s="37" t="s">
        <v>15680</v>
      </c>
      <c r="Q7798" s="37" t="s">
        <v>15680</v>
      </c>
      <c r="R7798" s="38">
        <v>145406</v>
      </c>
      <c r="S7798" s="37">
        <v>1.82568</v>
      </c>
      <c r="T7798" s="38">
        <v>2</v>
      </c>
      <c r="U7798" s="38">
        <v>1</v>
      </c>
      <c r="V7798" s="38">
        <v>1</v>
      </c>
    </row>
    <row r="7799" spans="1:22" ht="13.5" customHeight="1" x14ac:dyDescent="0.2">
      <c r="A7799" s="32" t="s">
        <v>7795</v>
      </c>
      <c r="B7799" s="32" t="s">
        <v>15541</v>
      </c>
      <c r="C7799" s="32" t="s">
        <v>18209</v>
      </c>
      <c r="D7799" s="37">
        <v>7.5414459999999996</v>
      </c>
      <c r="E7799" s="39">
        <v>43</v>
      </c>
      <c r="F7799" s="39">
        <v>2622</v>
      </c>
      <c r="G7799" s="39" t="s">
        <v>15680</v>
      </c>
      <c r="H7799" s="38">
        <v>5</v>
      </c>
      <c r="I7799" s="38">
        <v>5089</v>
      </c>
      <c r="J7799" s="37" t="s">
        <v>15680</v>
      </c>
      <c r="K7799" s="37" t="s">
        <v>15680</v>
      </c>
      <c r="L7799" s="37" t="s">
        <v>15680</v>
      </c>
      <c r="M7799" s="37" t="s">
        <v>15680</v>
      </c>
      <c r="N7799" s="37" t="s">
        <v>15680</v>
      </c>
      <c r="O7799" s="37" t="s">
        <v>15680</v>
      </c>
      <c r="P7799" s="37" t="s">
        <v>15680</v>
      </c>
      <c r="Q7799" s="37" t="s">
        <v>15680</v>
      </c>
      <c r="R7799" s="38">
        <v>193281</v>
      </c>
      <c r="S7799" s="37">
        <v>1.2956700000000001</v>
      </c>
      <c r="T7799" s="38">
        <v>4</v>
      </c>
      <c r="U7799" s="38">
        <v>5</v>
      </c>
      <c r="V7799" s="38">
        <v>0</v>
      </c>
    </row>
    <row r="7800" spans="1:22" ht="13.5" customHeight="1" x14ac:dyDescent="0.2">
      <c r="A7800" s="32" t="s">
        <v>7796</v>
      </c>
      <c r="B7800" s="32" t="s">
        <v>15542</v>
      </c>
      <c r="C7800" s="32" t="s">
        <v>18141</v>
      </c>
      <c r="D7800" s="37">
        <v>0.90184200000000003</v>
      </c>
      <c r="E7800" s="39">
        <v>85</v>
      </c>
      <c r="F7800" s="39">
        <v>517</v>
      </c>
      <c r="G7800" s="39" t="s">
        <v>15680</v>
      </c>
      <c r="H7800" s="38">
        <v>3</v>
      </c>
      <c r="I7800" s="38">
        <v>1185</v>
      </c>
      <c r="J7800" s="37" t="s">
        <v>15680</v>
      </c>
      <c r="K7800" s="37" t="s">
        <v>15680</v>
      </c>
      <c r="L7800" s="37" t="s">
        <v>15680</v>
      </c>
      <c r="M7800" s="37" t="s">
        <v>15680</v>
      </c>
      <c r="N7800" s="37" t="s">
        <v>15680</v>
      </c>
      <c r="O7800" s="37" t="s">
        <v>15680</v>
      </c>
      <c r="P7800" s="37" t="s">
        <v>15680</v>
      </c>
      <c r="Q7800" s="37" t="s">
        <v>15680</v>
      </c>
      <c r="R7800" s="38">
        <v>121122</v>
      </c>
      <c r="S7800" s="37">
        <v>2.1827100000000002</v>
      </c>
      <c r="T7800" s="38">
        <v>1</v>
      </c>
      <c r="U7800" s="38">
        <v>3</v>
      </c>
      <c r="V7800" s="38">
        <v>0</v>
      </c>
    </row>
    <row r="7801" spans="1:22" ht="13.5" customHeight="1" x14ac:dyDescent="0.2">
      <c r="A7801" s="32" t="s">
        <v>7797</v>
      </c>
      <c r="B7801" s="32" t="s">
        <v>14750</v>
      </c>
      <c r="C7801" s="32" t="s">
        <v>18141</v>
      </c>
      <c r="D7801" s="37">
        <v>5.9540680000000004</v>
      </c>
      <c r="E7801" s="39">
        <v>160.99</v>
      </c>
      <c r="F7801" s="39">
        <v>831</v>
      </c>
      <c r="G7801" s="39" t="s">
        <v>15680</v>
      </c>
      <c r="H7801" s="38">
        <v>2</v>
      </c>
      <c r="I7801" s="38">
        <v>1567</v>
      </c>
      <c r="J7801" s="37" t="s">
        <v>15680</v>
      </c>
      <c r="K7801" s="37" t="s">
        <v>15680</v>
      </c>
      <c r="L7801" s="37" t="s">
        <v>15680</v>
      </c>
      <c r="M7801" s="37" t="s">
        <v>15680</v>
      </c>
      <c r="N7801" s="37" t="s">
        <v>15680</v>
      </c>
      <c r="O7801" s="37" t="s">
        <v>15680</v>
      </c>
      <c r="P7801" s="37" t="s">
        <v>15680</v>
      </c>
      <c r="Q7801" s="37" t="s">
        <v>15680</v>
      </c>
      <c r="R7801" s="38">
        <v>58503</v>
      </c>
      <c r="S7801" s="37">
        <v>2.1827100000000002</v>
      </c>
      <c r="T7801" s="38">
        <v>0</v>
      </c>
      <c r="U7801" s="38">
        <v>1</v>
      </c>
      <c r="V7801" s="38">
        <v>1</v>
      </c>
    </row>
    <row r="7802" spans="1:22" ht="13.5" customHeight="1" x14ac:dyDescent="0.2">
      <c r="A7802" s="32" t="s">
        <v>7798</v>
      </c>
      <c r="B7802" s="32" t="s">
        <v>15543</v>
      </c>
      <c r="C7802" s="32" t="s">
        <v>18083</v>
      </c>
      <c r="D7802" s="37">
        <v>3.0569419999999998</v>
      </c>
      <c r="E7802" s="39">
        <v>52.99</v>
      </c>
      <c r="F7802" s="39">
        <v>3340</v>
      </c>
      <c r="G7802" s="39" t="s">
        <v>15680</v>
      </c>
      <c r="H7802" s="38">
        <v>7</v>
      </c>
      <c r="I7802" s="38">
        <v>6624</v>
      </c>
      <c r="J7802" s="37" t="s">
        <v>15680</v>
      </c>
      <c r="K7802" s="37" t="s">
        <v>15680</v>
      </c>
      <c r="L7802" s="37" t="s">
        <v>15680</v>
      </c>
      <c r="M7802" s="37" t="s">
        <v>15680</v>
      </c>
      <c r="N7802" s="37" t="s">
        <v>15680</v>
      </c>
      <c r="O7802" s="37" t="s">
        <v>15680</v>
      </c>
      <c r="P7802" s="37" t="s">
        <v>15680</v>
      </c>
      <c r="Q7802" s="37" t="s">
        <v>15680</v>
      </c>
      <c r="R7802" s="38">
        <v>210043</v>
      </c>
      <c r="S7802" s="37">
        <v>1.82568</v>
      </c>
      <c r="T7802" s="38">
        <v>2</v>
      </c>
      <c r="U7802" s="38">
        <v>3</v>
      </c>
      <c r="V7802" s="38">
        <v>2</v>
      </c>
    </row>
    <row r="7803" spans="1:22" ht="13.5" customHeight="1" x14ac:dyDescent="0.2">
      <c r="A7803" s="32" t="s">
        <v>7799</v>
      </c>
      <c r="B7803" s="32" t="s">
        <v>15544</v>
      </c>
      <c r="C7803" s="32" t="s">
        <v>18156</v>
      </c>
      <c r="D7803" s="37">
        <v>3.1163750000000001</v>
      </c>
      <c r="E7803" s="39">
        <v>33</v>
      </c>
      <c r="F7803" s="39">
        <v>1896</v>
      </c>
      <c r="G7803" s="39" t="s">
        <v>15680</v>
      </c>
      <c r="H7803" s="38">
        <v>3</v>
      </c>
      <c r="I7803" s="38">
        <v>3966</v>
      </c>
      <c r="J7803" s="37" t="s">
        <v>15680</v>
      </c>
      <c r="K7803" s="37" t="s">
        <v>15680</v>
      </c>
      <c r="L7803" s="37" t="s">
        <v>15680</v>
      </c>
      <c r="M7803" s="37" t="s">
        <v>15680</v>
      </c>
      <c r="N7803" s="37" t="s">
        <v>15680</v>
      </c>
      <c r="O7803" s="37" t="s">
        <v>15680</v>
      </c>
      <c r="P7803" s="37" t="s">
        <v>15680</v>
      </c>
      <c r="Q7803" s="37" t="s">
        <v>15680</v>
      </c>
      <c r="R7803" s="38">
        <v>251605</v>
      </c>
      <c r="S7803" s="37">
        <v>1.12534</v>
      </c>
      <c r="T7803" s="38">
        <v>1</v>
      </c>
      <c r="U7803" s="38">
        <v>2</v>
      </c>
      <c r="V7803" s="38">
        <v>0</v>
      </c>
    </row>
    <row r="7804" spans="1:22" ht="13.5" customHeight="1" x14ac:dyDescent="0.2">
      <c r="A7804" s="32" t="s">
        <v>7800</v>
      </c>
      <c r="B7804" s="32" t="s">
        <v>15545</v>
      </c>
      <c r="C7804" s="32" t="s">
        <v>18134</v>
      </c>
      <c r="D7804" s="37">
        <v>6.8101070000000004</v>
      </c>
      <c r="E7804" s="39">
        <v>58</v>
      </c>
      <c r="F7804" s="39">
        <v>789</v>
      </c>
      <c r="G7804" s="39" t="s">
        <v>15680</v>
      </c>
      <c r="H7804" s="38">
        <v>6</v>
      </c>
      <c r="I7804" s="38">
        <v>1574</v>
      </c>
      <c r="J7804" s="37" t="s">
        <v>15680</v>
      </c>
      <c r="K7804" s="37" t="s">
        <v>15680</v>
      </c>
      <c r="L7804" s="37" t="s">
        <v>15680</v>
      </c>
      <c r="M7804" s="37" t="s">
        <v>15680</v>
      </c>
      <c r="N7804" s="37" t="s">
        <v>15680</v>
      </c>
      <c r="O7804" s="37" t="s">
        <v>15680</v>
      </c>
      <c r="P7804" s="37" t="s">
        <v>15680</v>
      </c>
      <c r="Q7804" s="37" t="s">
        <v>15680</v>
      </c>
      <c r="R7804" s="38">
        <v>558078</v>
      </c>
      <c r="S7804" s="37">
        <v>1.72332</v>
      </c>
      <c r="T7804" s="38">
        <v>4</v>
      </c>
      <c r="U7804" s="38">
        <v>6</v>
      </c>
      <c r="V7804" s="38">
        <v>0</v>
      </c>
    </row>
    <row r="7805" spans="1:22" ht="13.5" customHeight="1" x14ac:dyDescent="0.2">
      <c r="A7805" s="32" t="s">
        <v>7801</v>
      </c>
      <c r="B7805" s="32" t="s">
        <v>15546</v>
      </c>
      <c r="C7805" s="32" t="s">
        <v>18102</v>
      </c>
      <c r="D7805" s="37">
        <v>6.2386020000000002</v>
      </c>
      <c r="E7805" s="39">
        <v>150</v>
      </c>
      <c r="F7805" s="39">
        <v>2472</v>
      </c>
      <c r="G7805" s="39" t="s">
        <v>15680</v>
      </c>
      <c r="H7805" s="38">
        <v>3</v>
      </c>
      <c r="I7805" s="38">
        <v>4386</v>
      </c>
      <c r="J7805" s="37" t="s">
        <v>15680</v>
      </c>
      <c r="K7805" s="37" t="s">
        <v>15680</v>
      </c>
      <c r="L7805" s="37" t="s">
        <v>15680</v>
      </c>
      <c r="M7805" s="37" t="s">
        <v>15680</v>
      </c>
      <c r="N7805" s="37" t="s">
        <v>15680</v>
      </c>
      <c r="O7805" s="37" t="s">
        <v>15680</v>
      </c>
      <c r="P7805" s="37" t="s">
        <v>15680</v>
      </c>
      <c r="Q7805" s="37" t="s">
        <v>15680</v>
      </c>
      <c r="R7805" s="38">
        <v>425990</v>
      </c>
      <c r="S7805" s="37">
        <v>2.5824600000000002</v>
      </c>
      <c r="T7805" s="38">
        <v>2</v>
      </c>
      <c r="U7805" s="38">
        <v>2</v>
      </c>
      <c r="V7805" s="38">
        <v>0</v>
      </c>
    </row>
    <row r="7806" spans="1:22" ht="13.5" customHeight="1" x14ac:dyDescent="0.2">
      <c r="A7806" s="32" t="s">
        <v>7802</v>
      </c>
      <c r="B7806" s="32" t="s">
        <v>15547</v>
      </c>
      <c r="C7806" s="32" t="s">
        <v>18190</v>
      </c>
      <c r="D7806" s="37">
        <v>9.6947709999999994</v>
      </c>
      <c r="E7806" s="39">
        <v>393.99</v>
      </c>
      <c r="F7806" s="39">
        <v>1001</v>
      </c>
      <c r="G7806" s="39" t="s">
        <v>15680</v>
      </c>
      <c r="H7806" s="38">
        <v>3</v>
      </c>
      <c r="I7806" s="38">
        <v>1911</v>
      </c>
      <c r="J7806" s="37" t="s">
        <v>15680</v>
      </c>
      <c r="K7806" s="37" t="s">
        <v>15680</v>
      </c>
      <c r="L7806" s="37" t="s">
        <v>15680</v>
      </c>
      <c r="M7806" s="37" t="s">
        <v>15680</v>
      </c>
      <c r="N7806" s="37" t="s">
        <v>15680</v>
      </c>
      <c r="O7806" s="37" t="s">
        <v>15680</v>
      </c>
      <c r="P7806" s="37" t="s">
        <v>15680</v>
      </c>
      <c r="Q7806" s="37" t="s">
        <v>15680</v>
      </c>
      <c r="R7806" s="38">
        <v>48856</v>
      </c>
      <c r="S7806" s="37">
        <v>2.7486999999999999</v>
      </c>
      <c r="T7806" s="38">
        <v>1</v>
      </c>
      <c r="U7806" s="38">
        <v>2</v>
      </c>
      <c r="V7806" s="38">
        <v>0</v>
      </c>
    </row>
    <row r="7807" spans="1:22" ht="13.5" customHeight="1" x14ac:dyDescent="0.2">
      <c r="A7807" s="32" t="s">
        <v>7803</v>
      </c>
      <c r="B7807" s="32" t="s">
        <v>15548</v>
      </c>
      <c r="C7807" s="32" t="s">
        <v>18164</v>
      </c>
      <c r="D7807" s="37">
        <v>9.5425489999999993</v>
      </c>
      <c r="E7807" s="39">
        <v>60</v>
      </c>
      <c r="F7807" s="39">
        <v>1079</v>
      </c>
      <c r="G7807" s="39" t="s">
        <v>15680</v>
      </c>
      <c r="H7807" s="38">
        <v>6</v>
      </c>
      <c r="I7807" s="38">
        <v>2166</v>
      </c>
      <c r="J7807" s="37" t="s">
        <v>15680</v>
      </c>
      <c r="K7807" s="37" t="s">
        <v>15680</v>
      </c>
      <c r="L7807" s="37" t="s">
        <v>15680</v>
      </c>
      <c r="M7807" s="37" t="s">
        <v>15680</v>
      </c>
      <c r="N7807" s="37" t="s">
        <v>15680</v>
      </c>
      <c r="O7807" s="37" t="s">
        <v>15680</v>
      </c>
      <c r="P7807" s="37" t="s">
        <v>15680</v>
      </c>
      <c r="Q7807" s="37" t="s">
        <v>15680</v>
      </c>
      <c r="R7807" s="38">
        <v>425658</v>
      </c>
      <c r="S7807" s="37">
        <v>2.00116</v>
      </c>
      <c r="T7807" s="38">
        <v>3</v>
      </c>
      <c r="U7807" s="38">
        <v>1</v>
      </c>
      <c r="V7807" s="38">
        <v>1</v>
      </c>
    </row>
    <row r="7808" spans="1:22" ht="13.5" customHeight="1" x14ac:dyDescent="0.2">
      <c r="A7808" s="32" t="s">
        <v>7804</v>
      </c>
      <c r="B7808" s="32" t="s">
        <v>15549</v>
      </c>
      <c r="C7808" s="32" t="s">
        <v>18214</v>
      </c>
      <c r="D7808" s="37">
        <v>11.55003</v>
      </c>
      <c r="E7808" s="39">
        <v>81.010000000000005</v>
      </c>
      <c r="F7808" s="39">
        <v>945</v>
      </c>
      <c r="G7808" s="39" t="s">
        <v>15680</v>
      </c>
      <c r="H7808" s="38">
        <v>1</v>
      </c>
      <c r="I7808" s="38">
        <v>1880</v>
      </c>
      <c r="J7808" s="37" t="s">
        <v>15680</v>
      </c>
      <c r="K7808" s="37" t="s">
        <v>15680</v>
      </c>
      <c r="L7808" s="37" t="s">
        <v>15680</v>
      </c>
      <c r="M7808" s="37" t="s">
        <v>15680</v>
      </c>
      <c r="N7808" s="37" t="s">
        <v>15680</v>
      </c>
      <c r="O7808" s="37" t="s">
        <v>15680</v>
      </c>
      <c r="P7808" s="37" t="s">
        <v>15680</v>
      </c>
      <c r="Q7808" s="37" t="s">
        <v>15680</v>
      </c>
      <c r="R7808" s="38">
        <v>490428</v>
      </c>
      <c r="S7808" s="37">
        <v>3.8249200000000001</v>
      </c>
      <c r="T7808" s="38">
        <v>0</v>
      </c>
      <c r="U7808" s="38">
        <v>0</v>
      </c>
      <c r="V7808" s="38">
        <v>0</v>
      </c>
    </row>
    <row r="7809" spans="1:22" ht="13.5" customHeight="1" x14ac:dyDescent="0.2">
      <c r="A7809" s="32" t="s">
        <v>7805</v>
      </c>
      <c r="B7809" s="32" t="s">
        <v>15550</v>
      </c>
      <c r="C7809" s="32" t="s">
        <v>18092</v>
      </c>
      <c r="D7809" s="37">
        <v>6.902552</v>
      </c>
      <c r="E7809" s="39">
        <v>347</v>
      </c>
      <c r="F7809" s="39">
        <v>1116</v>
      </c>
      <c r="G7809" s="39" t="s">
        <v>15680</v>
      </c>
      <c r="H7809" s="38">
        <v>4</v>
      </c>
      <c r="I7809" s="38">
        <v>2046</v>
      </c>
      <c r="J7809" s="37" t="s">
        <v>15680</v>
      </c>
      <c r="K7809" s="37" t="s">
        <v>15680</v>
      </c>
      <c r="L7809" s="37" t="s">
        <v>15680</v>
      </c>
      <c r="M7809" s="37" t="s">
        <v>15680</v>
      </c>
      <c r="N7809" s="37" t="s">
        <v>15680</v>
      </c>
      <c r="O7809" s="37" t="s">
        <v>15680</v>
      </c>
      <c r="P7809" s="37" t="s">
        <v>15680</v>
      </c>
      <c r="Q7809" s="37" t="s">
        <v>15680</v>
      </c>
      <c r="R7809" s="38">
        <v>84214</v>
      </c>
      <c r="S7809" s="37">
        <v>3.6328299999999998</v>
      </c>
      <c r="T7809" s="38">
        <v>3</v>
      </c>
      <c r="U7809" s="38">
        <v>1</v>
      </c>
      <c r="V7809" s="38">
        <v>1</v>
      </c>
    </row>
    <row r="7810" spans="1:22" ht="13.5" customHeight="1" x14ac:dyDescent="0.2">
      <c r="A7810" s="32" t="s">
        <v>7806</v>
      </c>
      <c r="B7810" s="32" t="s">
        <v>15551</v>
      </c>
      <c r="C7810" s="32" t="s">
        <v>18161</v>
      </c>
      <c r="D7810" s="37">
        <v>5.998926</v>
      </c>
      <c r="E7810" s="39">
        <v>102</v>
      </c>
      <c r="F7810" s="39">
        <v>668</v>
      </c>
      <c r="G7810" s="39" t="s">
        <v>15680</v>
      </c>
      <c r="H7810" s="38">
        <v>2</v>
      </c>
      <c r="I7810" s="38">
        <v>1210</v>
      </c>
      <c r="J7810" s="37" t="s">
        <v>15680</v>
      </c>
      <c r="K7810" s="37" t="s">
        <v>15680</v>
      </c>
      <c r="L7810" s="37" t="s">
        <v>15680</v>
      </c>
      <c r="M7810" s="37" t="s">
        <v>15680</v>
      </c>
      <c r="N7810" s="37" t="s">
        <v>15680</v>
      </c>
      <c r="O7810" s="37" t="s">
        <v>15680</v>
      </c>
      <c r="P7810" s="37" t="s">
        <v>15680</v>
      </c>
      <c r="Q7810" s="37" t="s">
        <v>15680</v>
      </c>
      <c r="R7810" s="38">
        <v>709781</v>
      </c>
      <c r="S7810" s="37">
        <v>2.6411199999999999</v>
      </c>
      <c r="T7810" s="38">
        <v>0</v>
      </c>
      <c r="U7810" s="38">
        <v>2</v>
      </c>
      <c r="V7810" s="38">
        <v>0</v>
      </c>
    </row>
    <row r="7811" spans="1:22" ht="13.5" customHeight="1" x14ac:dyDescent="0.2">
      <c r="A7811" s="32" t="s">
        <v>7807</v>
      </c>
      <c r="B7811" s="32" t="s">
        <v>15552</v>
      </c>
      <c r="C7811" s="32" t="s">
        <v>18161</v>
      </c>
      <c r="D7811" s="37">
        <v>8.5342009999999995</v>
      </c>
      <c r="E7811" s="39">
        <v>174</v>
      </c>
      <c r="F7811" s="39">
        <v>1432</v>
      </c>
      <c r="G7811" s="39" t="s">
        <v>15680</v>
      </c>
      <c r="H7811" s="38">
        <v>3</v>
      </c>
      <c r="I7811" s="38">
        <v>2758</v>
      </c>
      <c r="J7811" s="37" t="s">
        <v>15680</v>
      </c>
      <c r="K7811" s="37" t="s">
        <v>15680</v>
      </c>
      <c r="L7811" s="37" t="s">
        <v>15680</v>
      </c>
      <c r="M7811" s="37" t="s">
        <v>15680</v>
      </c>
      <c r="N7811" s="37" t="s">
        <v>15680</v>
      </c>
      <c r="O7811" s="37" t="s">
        <v>15680</v>
      </c>
      <c r="P7811" s="37" t="s">
        <v>15680</v>
      </c>
      <c r="Q7811" s="37" t="s">
        <v>15680</v>
      </c>
      <c r="R7811" s="38">
        <v>117416</v>
      </c>
      <c r="S7811" s="37">
        <v>2.6411199999999999</v>
      </c>
      <c r="T7811" s="38">
        <v>0</v>
      </c>
      <c r="U7811" s="38">
        <v>1</v>
      </c>
      <c r="V7811" s="38">
        <v>0</v>
      </c>
    </row>
    <row r="7812" spans="1:22" ht="13.5" customHeight="1" x14ac:dyDescent="0.2">
      <c r="A7812" s="32" t="s">
        <v>7808</v>
      </c>
      <c r="B7812" s="32" t="s">
        <v>15553</v>
      </c>
      <c r="C7812" s="32" t="s">
        <v>18162</v>
      </c>
      <c r="D7812" s="37">
        <v>2.7742740000000001</v>
      </c>
      <c r="E7812" s="39">
        <v>659.99</v>
      </c>
      <c r="F7812" s="39">
        <v>1668</v>
      </c>
      <c r="G7812" s="39" t="s">
        <v>15680</v>
      </c>
      <c r="H7812" s="38">
        <v>13</v>
      </c>
      <c r="I7812" s="38">
        <v>3064</v>
      </c>
      <c r="J7812" s="37" t="s">
        <v>15680</v>
      </c>
      <c r="K7812" s="37" t="s">
        <v>15680</v>
      </c>
      <c r="L7812" s="37" t="s">
        <v>15680</v>
      </c>
      <c r="M7812" s="37" t="s">
        <v>15680</v>
      </c>
      <c r="N7812" s="37" t="s">
        <v>15680</v>
      </c>
      <c r="O7812" s="37" t="s">
        <v>15680</v>
      </c>
      <c r="P7812" s="37" t="s">
        <v>15680</v>
      </c>
      <c r="Q7812" s="37" t="s">
        <v>15680</v>
      </c>
      <c r="R7812" s="38">
        <v>138818</v>
      </c>
      <c r="S7812" s="37">
        <v>1.6494899999999999</v>
      </c>
      <c r="T7812" s="38">
        <v>7</v>
      </c>
      <c r="U7812" s="38">
        <v>11</v>
      </c>
      <c r="V7812" s="38">
        <v>1</v>
      </c>
    </row>
    <row r="7813" spans="1:22" ht="13.5" customHeight="1" x14ac:dyDescent="0.2">
      <c r="A7813" s="32" t="s">
        <v>7809</v>
      </c>
      <c r="B7813" s="32" t="s">
        <v>15554</v>
      </c>
      <c r="C7813" s="32" t="s">
        <v>18200</v>
      </c>
      <c r="D7813" s="37">
        <v>7.7299949999999997</v>
      </c>
      <c r="E7813" s="39">
        <v>129</v>
      </c>
      <c r="F7813" s="39">
        <v>601</v>
      </c>
      <c r="G7813" s="39" t="s">
        <v>15680</v>
      </c>
      <c r="H7813" s="38">
        <v>3</v>
      </c>
      <c r="I7813" s="38">
        <v>1089</v>
      </c>
      <c r="J7813" s="37" t="s">
        <v>15680</v>
      </c>
      <c r="K7813" s="37" t="s">
        <v>15680</v>
      </c>
      <c r="L7813" s="37" t="s">
        <v>15680</v>
      </c>
      <c r="M7813" s="37" t="s">
        <v>15680</v>
      </c>
      <c r="N7813" s="37" t="s">
        <v>15680</v>
      </c>
      <c r="O7813" s="37" t="s">
        <v>15680</v>
      </c>
      <c r="P7813" s="37" t="s">
        <v>15680</v>
      </c>
      <c r="Q7813" s="37" t="s">
        <v>15680</v>
      </c>
      <c r="R7813" s="38">
        <v>659802</v>
      </c>
      <c r="S7813" s="37">
        <v>1.9655899999999999</v>
      </c>
      <c r="T7813" s="38">
        <v>2</v>
      </c>
      <c r="U7813" s="38">
        <v>0</v>
      </c>
      <c r="V7813" s="38">
        <v>0</v>
      </c>
    </row>
    <row r="7814" spans="1:22" ht="13.5" customHeight="1" x14ac:dyDescent="0.2">
      <c r="A7814" s="32" t="s">
        <v>7810</v>
      </c>
      <c r="B7814" s="32" t="s">
        <v>15555</v>
      </c>
      <c r="C7814" s="32" t="s">
        <v>18142</v>
      </c>
      <c r="D7814" s="37">
        <v>4.3833260000000003</v>
      </c>
      <c r="E7814" s="39">
        <v>130</v>
      </c>
      <c r="F7814" s="39">
        <v>701</v>
      </c>
      <c r="G7814" s="39" t="s">
        <v>15680</v>
      </c>
      <c r="H7814" s="38">
        <v>1</v>
      </c>
      <c r="I7814" s="38">
        <v>1305</v>
      </c>
      <c r="J7814" s="37" t="s">
        <v>15680</v>
      </c>
      <c r="K7814" s="37" t="s">
        <v>15680</v>
      </c>
      <c r="L7814" s="37" t="s">
        <v>15680</v>
      </c>
      <c r="M7814" s="37" t="s">
        <v>15680</v>
      </c>
      <c r="N7814" s="37" t="s">
        <v>15680</v>
      </c>
      <c r="O7814" s="37" t="s">
        <v>15680</v>
      </c>
      <c r="P7814" s="37" t="s">
        <v>15680</v>
      </c>
      <c r="Q7814" s="37" t="s">
        <v>15680</v>
      </c>
      <c r="R7814" s="38">
        <v>29620</v>
      </c>
      <c r="S7814" s="37">
        <v>2.5292400000000002</v>
      </c>
      <c r="T7814" s="38">
        <v>0</v>
      </c>
      <c r="U7814" s="38">
        <v>0</v>
      </c>
      <c r="V7814" s="38">
        <v>0</v>
      </c>
    </row>
    <row r="7815" spans="1:22" ht="13.5" customHeight="1" x14ac:dyDescent="0.2">
      <c r="A7815" s="32" t="s">
        <v>7811</v>
      </c>
      <c r="B7815" s="32" t="s">
        <v>15556</v>
      </c>
      <c r="C7815" s="32" t="s">
        <v>18142</v>
      </c>
      <c r="D7815" s="37">
        <v>8.2997029999999992</v>
      </c>
      <c r="E7815" s="39">
        <v>67</v>
      </c>
      <c r="F7815" s="39">
        <v>1209</v>
      </c>
      <c r="G7815" s="39" t="s">
        <v>15680</v>
      </c>
      <c r="H7815" s="38">
        <v>5</v>
      </c>
      <c r="I7815" s="38">
        <v>2614</v>
      </c>
      <c r="J7815" s="37" t="s">
        <v>15680</v>
      </c>
      <c r="K7815" s="37" t="s">
        <v>15680</v>
      </c>
      <c r="L7815" s="37" t="s">
        <v>15680</v>
      </c>
      <c r="M7815" s="37" t="s">
        <v>15680</v>
      </c>
      <c r="N7815" s="37" t="s">
        <v>15680</v>
      </c>
      <c r="O7815" s="37" t="s">
        <v>15680</v>
      </c>
      <c r="P7815" s="37" t="s">
        <v>15680</v>
      </c>
      <c r="Q7815" s="37" t="s">
        <v>15680</v>
      </c>
      <c r="R7815" s="38">
        <v>95232</v>
      </c>
      <c r="S7815" s="37">
        <v>2.5292400000000002</v>
      </c>
      <c r="T7815" s="38">
        <v>2</v>
      </c>
      <c r="U7815" s="38">
        <v>1</v>
      </c>
      <c r="V7815" s="38">
        <v>1</v>
      </c>
    </row>
    <row r="7816" spans="1:22" ht="13.5" customHeight="1" x14ac:dyDescent="0.2">
      <c r="A7816" s="32" t="s">
        <v>7812</v>
      </c>
      <c r="B7816" s="32" t="s">
        <v>15557</v>
      </c>
      <c r="C7816" s="32" t="s">
        <v>18103</v>
      </c>
      <c r="D7816" s="37">
        <v>13.00728</v>
      </c>
      <c r="E7816" s="39">
        <v>73.989999999999995</v>
      </c>
      <c r="F7816" s="39">
        <v>626</v>
      </c>
      <c r="G7816" s="39" t="s">
        <v>15680</v>
      </c>
      <c r="H7816" s="38">
        <v>2</v>
      </c>
      <c r="I7816" s="38">
        <v>1255</v>
      </c>
      <c r="J7816" s="37" t="s">
        <v>15680</v>
      </c>
      <c r="K7816" s="37" t="s">
        <v>15680</v>
      </c>
      <c r="L7816" s="37" t="s">
        <v>15680</v>
      </c>
      <c r="M7816" s="37" t="s">
        <v>15680</v>
      </c>
      <c r="N7816" s="37" t="s">
        <v>15680</v>
      </c>
      <c r="O7816" s="37" t="s">
        <v>15680</v>
      </c>
      <c r="P7816" s="37" t="s">
        <v>15680</v>
      </c>
      <c r="Q7816" s="37" t="s">
        <v>15680</v>
      </c>
      <c r="R7816" s="38">
        <v>740446</v>
      </c>
      <c r="S7816" s="37">
        <v>3.2336900000000002</v>
      </c>
      <c r="T7816" s="38">
        <v>0</v>
      </c>
      <c r="U7816" s="38">
        <v>0</v>
      </c>
      <c r="V7816" s="38">
        <v>1</v>
      </c>
    </row>
    <row r="7817" spans="1:22" ht="13.5" customHeight="1" x14ac:dyDescent="0.2">
      <c r="A7817" s="32" t="s">
        <v>7813</v>
      </c>
      <c r="B7817" s="32" t="s">
        <v>15558</v>
      </c>
      <c r="C7817" s="32" t="s">
        <v>18145</v>
      </c>
      <c r="D7817" s="37">
        <v>7.2748109999999997</v>
      </c>
      <c r="E7817" s="39">
        <v>58.01</v>
      </c>
      <c r="F7817" s="39">
        <v>1434</v>
      </c>
      <c r="G7817" s="39" t="s">
        <v>15680</v>
      </c>
      <c r="H7817" s="38">
        <v>1</v>
      </c>
      <c r="I7817" s="38">
        <v>3004</v>
      </c>
      <c r="J7817" s="37" t="s">
        <v>15680</v>
      </c>
      <c r="K7817" s="37" t="s">
        <v>15680</v>
      </c>
      <c r="L7817" s="37" t="s">
        <v>15680</v>
      </c>
      <c r="M7817" s="37" t="s">
        <v>15680</v>
      </c>
      <c r="N7817" s="37" t="s">
        <v>15680</v>
      </c>
      <c r="O7817" s="37" t="s">
        <v>15680</v>
      </c>
      <c r="P7817" s="37" t="s">
        <v>15680</v>
      </c>
      <c r="Q7817" s="37" t="s">
        <v>15680</v>
      </c>
      <c r="R7817" s="38">
        <v>533546</v>
      </c>
      <c r="S7817" s="37">
        <v>1.33561</v>
      </c>
      <c r="T7817" s="38">
        <v>0</v>
      </c>
      <c r="U7817" s="38">
        <v>0</v>
      </c>
      <c r="V7817" s="38">
        <v>0</v>
      </c>
    </row>
    <row r="7818" spans="1:22" ht="13.5" customHeight="1" x14ac:dyDescent="0.2">
      <c r="A7818" s="32" t="s">
        <v>7814</v>
      </c>
      <c r="B7818" s="32" t="s">
        <v>15559</v>
      </c>
      <c r="C7818" s="32" t="s">
        <v>18097</v>
      </c>
      <c r="D7818" s="37">
        <v>9.0108370000000004</v>
      </c>
      <c r="E7818" s="39">
        <v>11</v>
      </c>
      <c r="F7818" s="39">
        <v>1408</v>
      </c>
      <c r="G7818" s="39" t="s">
        <v>15680</v>
      </c>
      <c r="H7818" s="38">
        <v>1</v>
      </c>
      <c r="I7818" s="38">
        <v>3038</v>
      </c>
      <c r="J7818" s="37" t="s">
        <v>15680</v>
      </c>
      <c r="K7818" s="37" t="s">
        <v>15680</v>
      </c>
      <c r="L7818" s="37" t="s">
        <v>15680</v>
      </c>
      <c r="M7818" s="37" t="s">
        <v>15680</v>
      </c>
      <c r="N7818" s="37" t="s">
        <v>15680</v>
      </c>
      <c r="O7818" s="37" t="s">
        <v>15680</v>
      </c>
      <c r="P7818" s="37" t="s">
        <v>15680</v>
      </c>
      <c r="Q7818" s="37" t="s">
        <v>15680</v>
      </c>
      <c r="R7818" s="38">
        <v>56097</v>
      </c>
      <c r="S7818" s="37">
        <v>3.0221100000000001</v>
      </c>
      <c r="T7818" s="38">
        <v>0</v>
      </c>
      <c r="U7818" s="38">
        <v>0</v>
      </c>
      <c r="V7818" s="38">
        <v>0</v>
      </c>
    </row>
    <row r="7819" spans="1:22" ht="13.5" customHeight="1" x14ac:dyDescent="0.2">
      <c r="A7819" s="32" t="s">
        <v>7815</v>
      </c>
      <c r="B7819" s="32" t="s">
        <v>15560</v>
      </c>
      <c r="C7819" s="32" t="s">
        <v>18138</v>
      </c>
      <c r="D7819" s="37">
        <v>5.9542859999999997</v>
      </c>
      <c r="E7819" s="39">
        <v>104.01</v>
      </c>
      <c r="F7819" s="39">
        <v>1057</v>
      </c>
      <c r="G7819" s="39" t="s">
        <v>15680</v>
      </c>
      <c r="H7819" s="38">
        <v>3</v>
      </c>
      <c r="I7819" s="38">
        <v>1980</v>
      </c>
      <c r="J7819" s="37" t="s">
        <v>15680</v>
      </c>
      <c r="K7819" s="37" t="s">
        <v>15680</v>
      </c>
      <c r="L7819" s="37" t="s">
        <v>15680</v>
      </c>
      <c r="M7819" s="37" t="s">
        <v>15680</v>
      </c>
      <c r="N7819" s="37" t="s">
        <v>15680</v>
      </c>
      <c r="O7819" s="37" t="s">
        <v>15680</v>
      </c>
      <c r="P7819" s="37" t="s">
        <v>15680</v>
      </c>
      <c r="Q7819" s="37" t="s">
        <v>15680</v>
      </c>
      <c r="R7819" s="38">
        <v>90820</v>
      </c>
      <c r="S7819" s="37">
        <v>5.1191300000000002</v>
      </c>
      <c r="T7819" s="38">
        <v>1</v>
      </c>
      <c r="U7819" s="38">
        <v>2</v>
      </c>
      <c r="V7819" s="38">
        <v>2</v>
      </c>
    </row>
    <row r="7820" spans="1:22" ht="13.5" customHeight="1" x14ac:dyDescent="0.2">
      <c r="A7820" s="32" t="s">
        <v>7816</v>
      </c>
      <c r="B7820" s="32" t="s">
        <v>15561</v>
      </c>
      <c r="C7820" s="32" t="s">
        <v>18138</v>
      </c>
      <c r="D7820" s="37">
        <v>6.0819619999999999</v>
      </c>
      <c r="E7820" s="39">
        <v>405.99</v>
      </c>
      <c r="F7820" s="39">
        <v>1436</v>
      </c>
      <c r="G7820" s="39" t="s">
        <v>15680</v>
      </c>
      <c r="H7820" s="38">
        <v>3</v>
      </c>
      <c r="I7820" s="38">
        <v>2759</v>
      </c>
      <c r="J7820" s="37" t="s">
        <v>15680</v>
      </c>
      <c r="K7820" s="37" t="s">
        <v>15680</v>
      </c>
      <c r="L7820" s="37" t="s">
        <v>15680</v>
      </c>
      <c r="M7820" s="37" t="s">
        <v>15680</v>
      </c>
      <c r="N7820" s="37" t="s">
        <v>15680</v>
      </c>
      <c r="O7820" s="37" t="s">
        <v>15680</v>
      </c>
      <c r="P7820" s="37" t="s">
        <v>15680</v>
      </c>
      <c r="Q7820" s="37" t="s">
        <v>15680</v>
      </c>
      <c r="R7820" s="38">
        <v>129698</v>
      </c>
      <c r="S7820" s="37">
        <v>5.1191300000000002</v>
      </c>
      <c r="T7820" s="38">
        <v>2</v>
      </c>
      <c r="U7820" s="38">
        <v>0</v>
      </c>
      <c r="V7820" s="38">
        <v>0</v>
      </c>
    </row>
    <row r="7821" spans="1:22" ht="13.5" customHeight="1" x14ac:dyDescent="0.2">
      <c r="A7821" s="32" t="s">
        <v>7817</v>
      </c>
      <c r="B7821" s="32" t="s">
        <v>15562</v>
      </c>
      <c r="C7821" s="32" t="s">
        <v>18138</v>
      </c>
      <c r="D7821" s="37">
        <v>8.185162</v>
      </c>
      <c r="E7821" s="39">
        <v>102</v>
      </c>
      <c r="F7821" s="39">
        <v>735</v>
      </c>
      <c r="G7821" s="39" t="s">
        <v>15680</v>
      </c>
      <c r="H7821" s="38">
        <v>5</v>
      </c>
      <c r="I7821" s="38">
        <v>1438</v>
      </c>
      <c r="J7821" s="37" t="s">
        <v>15680</v>
      </c>
      <c r="K7821" s="37" t="s">
        <v>15680</v>
      </c>
      <c r="L7821" s="37" t="s">
        <v>15680</v>
      </c>
      <c r="M7821" s="37" t="s">
        <v>15680</v>
      </c>
      <c r="N7821" s="37" t="s">
        <v>15680</v>
      </c>
      <c r="O7821" s="37" t="s">
        <v>15680</v>
      </c>
      <c r="P7821" s="37" t="s">
        <v>15680</v>
      </c>
      <c r="Q7821" s="37" t="s">
        <v>15680</v>
      </c>
      <c r="R7821" s="38">
        <v>131831</v>
      </c>
      <c r="S7821" s="37">
        <v>5.1191300000000002</v>
      </c>
      <c r="T7821" s="38">
        <v>3</v>
      </c>
      <c r="U7821" s="38">
        <v>1</v>
      </c>
      <c r="V7821" s="38">
        <v>1</v>
      </c>
    </row>
    <row r="7822" spans="1:22" ht="13.5" customHeight="1" x14ac:dyDescent="0.2">
      <c r="A7822" s="32" t="s">
        <v>7818</v>
      </c>
      <c r="B7822" s="32" t="s">
        <v>15563</v>
      </c>
      <c r="C7822" s="32" t="s">
        <v>18215</v>
      </c>
      <c r="D7822" s="37">
        <v>8.8630030000000009</v>
      </c>
      <c r="E7822" s="39">
        <v>511</v>
      </c>
      <c r="F7822" s="39">
        <v>1165</v>
      </c>
      <c r="G7822" s="39" t="s">
        <v>15680</v>
      </c>
      <c r="H7822" s="38">
        <v>3</v>
      </c>
      <c r="I7822" s="38">
        <v>2336</v>
      </c>
      <c r="J7822" s="37" t="s">
        <v>15680</v>
      </c>
      <c r="K7822" s="37" t="s">
        <v>15680</v>
      </c>
      <c r="L7822" s="37" t="s">
        <v>15680</v>
      </c>
      <c r="M7822" s="37" t="s">
        <v>15680</v>
      </c>
      <c r="N7822" s="37" t="s">
        <v>15680</v>
      </c>
      <c r="O7822" s="37" t="s">
        <v>15680</v>
      </c>
      <c r="P7822" s="37" t="s">
        <v>15680</v>
      </c>
      <c r="Q7822" s="37" t="s">
        <v>15680</v>
      </c>
      <c r="R7822" s="38">
        <v>46059</v>
      </c>
      <c r="S7822" s="37">
        <v>2.75698</v>
      </c>
      <c r="T7822" s="38">
        <v>2</v>
      </c>
      <c r="U7822" s="38">
        <v>3</v>
      </c>
      <c r="V7822" s="38">
        <v>0</v>
      </c>
    </row>
    <row r="7823" spans="1:22" ht="13.5" customHeight="1" x14ac:dyDescent="0.2">
      <c r="A7823" s="32" t="s">
        <v>7819</v>
      </c>
      <c r="B7823" s="32" t="s">
        <v>15564</v>
      </c>
      <c r="C7823" s="32" t="s">
        <v>18150</v>
      </c>
      <c r="D7823" s="37">
        <v>6.4522009999999996</v>
      </c>
      <c r="E7823" s="39">
        <v>73.02</v>
      </c>
      <c r="F7823" s="39">
        <v>1971</v>
      </c>
      <c r="G7823" s="39" t="s">
        <v>15680</v>
      </c>
      <c r="H7823" s="38">
        <v>8</v>
      </c>
      <c r="I7823" s="38">
        <v>4367</v>
      </c>
      <c r="J7823" s="37" t="s">
        <v>15680</v>
      </c>
      <c r="K7823" s="37" t="s">
        <v>15680</v>
      </c>
      <c r="L7823" s="37" t="s">
        <v>15680</v>
      </c>
      <c r="M7823" s="37" t="s">
        <v>15680</v>
      </c>
      <c r="N7823" s="37" t="s">
        <v>15680</v>
      </c>
      <c r="O7823" s="37" t="s">
        <v>15680</v>
      </c>
      <c r="P7823" s="37" t="s">
        <v>15680</v>
      </c>
      <c r="Q7823" s="37" t="s">
        <v>15680</v>
      </c>
      <c r="R7823" s="38">
        <v>555714</v>
      </c>
      <c r="S7823" s="37">
        <v>3.15062</v>
      </c>
      <c r="T7823" s="38">
        <v>1</v>
      </c>
      <c r="U7823" s="38">
        <v>4</v>
      </c>
      <c r="V7823" s="38">
        <v>2</v>
      </c>
    </row>
    <row r="7824" spans="1:22" ht="13.5" customHeight="1" x14ac:dyDescent="0.2">
      <c r="A7824" s="32" t="s">
        <v>7820</v>
      </c>
      <c r="B7824" s="32" t="s">
        <v>15565</v>
      </c>
      <c r="C7824" s="32" t="s">
        <v>18144</v>
      </c>
      <c r="D7824" s="37">
        <v>4.0934429999999997</v>
      </c>
      <c r="E7824" s="39">
        <v>88.99</v>
      </c>
      <c r="F7824" s="39">
        <v>909</v>
      </c>
      <c r="G7824" s="39" t="s">
        <v>15680</v>
      </c>
      <c r="H7824" s="38">
        <v>4</v>
      </c>
      <c r="I7824" s="38">
        <v>1782</v>
      </c>
      <c r="J7824" s="37" t="s">
        <v>15680</v>
      </c>
      <c r="K7824" s="37" t="s">
        <v>15680</v>
      </c>
      <c r="L7824" s="37" t="s">
        <v>15680</v>
      </c>
      <c r="M7824" s="37" t="s">
        <v>15680</v>
      </c>
      <c r="N7824" s="37" t="s">
        <v>15680</v>
      </c>
      <c r="O7824" s="37" t="s">
        <v>15680</v>
      </c>
      <c r="P7824" s="37" t="s">
        <v>15680</v>
      </c>
      <c r="Q7824" s="37" t="s">
        <v>15680</v>
      </c>
      <c r="R7824" s="38">
        <v>61087</v>
      </c>
      <c r="S7824" s="37">
        <v>2.69068</v>
      </c>
      <c r="T7824" s="38">
        <v>1</v>
      </c>
      <c r="U7824" s="38">
        <v>4</v>
      </c>
      <c r="V7824" s="38">
        <v>0</v>
      </c>
    </row>
    <row r="7825" spans="1:22" ht="13.5" customHeight="1" x14ac:dyDescent="0.2">
      <c r="A7825" s="32" t="s">
        <v>7821</v>
      </c>
      <c r="B7825" s="32" t="s">
        <v>15566</v>
      </c>
      <c r="C7825" s="32" t="s">
        <v>18067</v>
      </c>
      <c r="D7825" s="37">
        <v>6.5587270000000002</v>
      </c>
      <c r="E7825" s="39">
        <v>56.01</v>
      </c>
      <c r="F7825" s="39">
        <v>1583</v>
      </c>
      <c r="G7825" s="39" t="s">
        <v>15680</v>
      </c>
      <c r="H7825" s="38">
        <v>5</v>
      </c>
      <c r="I7825" s="38">
        <v>3115</v>
      </c>
      <c r="J7825" s="37" t="s">
        <v>15680</v>
      </c>
      <c r="K7825" s="37" t="s">
        <v>15680</v>
      </c>
      <c r="L7825" s="37" t="s">
        <v>15680</v>
      </c>
      <c r="M7825" s="37" t="s">
        <v>15680</v>
      </c>
      <c r="N7825" s="37" t="s">
        <v>15680</v>
      </c>
      <c r="O7825" s="37" t="s">
        <v>15680</v>
      </c>
      <c r="P7825" s="37" t="s">
        <v>15680</v>
      </c>
      <c r="Q7825" s="37" t="s">
        <v>15680</v>
      </c>
      <c r="R7825" s="38">
        <v>492572</v>
      </c>
      <c r="S7825" s="37">
        <v>1.30379</v>
      </c>
      <c r="T7825" s="38">
        <v>4</v>
      </c>
      <c r="U7825" s="38">
        <v>3</v>
      </c>
      <c r="V7825" s="38">
        <v>1</v>
      </c>
    </row>
    <row r="7826" spans="1:22" ht="13.5" customHeight="1" x14ac:dyDescent="0.2">
      <c r="A7826" s="32" t="s">
        <v>7822</v>
      </c>
      <c r="B7826" s="32" t="s">
        <v>15567</v>
      </c>
      <c r="C7826" s="32" t="s">
        <v>18192</v>
      </c>
      <c r="D7826" s="37">
        <v>1.0297810000000001</v>
      </c>
      <c r="E7826" s="39">
        <v>190.01</v>
      </c>
      <c r="F7826" s="39">
        <v>1751</v>
      </c>
      <c r="G7826" s="39" t="s">
        <v>15680</v>
      </c>
      <c r="H7826" s="38">
        <v>3</v>
      </c>
      <c r="I7826" s="38">
        <v>3220</v>
      </c>
      <c r="J7826" s="37" t="s">
        <v>15680</v>
      </c>
      <c r="K7826" s="37" t="s">
        <v>15680</v>
      </c>
      <c r="L7826" s="37" t="s">
        <v>15680</v>
      </c>
      <c r="M7826" s="37" t="s">
        <v>15680</v>
      </c>
      <c r="N7826" s="37" t="s">
        <v>15680</v>
      </c>
      <c r="O7826" s="37" t="s">
        <v>15680</v>
      </c>
      <c r="P7826" s="37" t="s">
        <v>15680</v>
      </c>
      <c r="Q7826" s="37" t="s">
        <v>15680</v>
      </c>
      <c r="R7826" s="38">
        <v>215095</v>
      </c>
      <c r="S7826" s="37">
        <v>3.3481100000000001</v>
      </c>
      <c r="T7826" s="38">
        <v>1</v>
      </c>
      <c r="U7826" s="38">
        <v>1</v>
      </c>
      <c r="V7826" s="38">
        <v>0</v>
      </c>
    </row>
    <row r="7827" spans="1:22" ht="13.5" customHeight="1" x14ac:dyDescent="0.2">
      <c r="A7827" s="32" t="s">
        <v>7823</v>
      </c>
      <c r="B7827" s="32" t="s">
        <v>15568</v>
      </c>
      <c r="C7827" s="32" t="s">
        <v>18114</v>
      </c>
      <c r="D7827" s="37">
        <v>14.892469999999999</v>
      </c>
      <c r="E7827" s="39">
        <v>289.99</v>
      </c>
      <c r="F7827" s="39">
        <v>1441</v>
      </c>
      <c r="G7827" s="39" t="s">
        <v>15680</v>
      </c>
      <c r="H7827" s="38">
        <v>8</v>
      </c>
      <c r="I7827" s="38">
        <v>2546</v>
      </c>
      <c r="J7827" s="37" t="s">
        <v>15680</v>
      </c>
      <c r="K7827" s="37" t="s">
        <v>15680</v>
      </c>
      <c r="L7827" s="37" t="s">
        <v>15680</v>
      </c>
      <c r="M7827" s="37" t="s">
        <v>15680</v>
      </c>
      <c r="N7827" s="37" t="s">
        <v>15680</v>
      </c>
      <c r="O7827" s="37" t="s">
        <v>15680</v>
      </c>
      <c r="P7827" s="37" t="s">
        <v>15680</v>
      </c>
      <c r="Q7827" s="37" t="s">
        <v>15680</v>
      </c>
      <c r="R7827" s="38">
        <v>96320</v>
      </c>
      <c r="S7827" s="37">
        <v>2.53363</v>
      </c>
      <c r="T7827" s="38">
        <v>2</v>
      </c>
      <c r="U7827" s="38">
        <v>7</v>
      </c>
      <c r="V7827" s="38">
        <v>2</v>
      </c>
    </row>
    <row r="7828" spans="1:22" ht="13.5" customHeight="1" x14ac:dyDescent="0.2">
      <c r="A7828" s="32" t="s">
        <v>7824</v>
      </c>
      <c r="B7828" s="32" t="s">
        <v>15569</v>
      </c>
      <c r="C7828" s="32" t="s">
        <v>18199</v>
      </c>
      <c r="D7828" s="37">
        <v>4.4359359999999999</v>
      </c>
      <c r="E7828" s="39">
        <v>84.99</v>
      </c>
      <c r="F7828" s="39">
        <v>1436</v>
      </c>
      <c r="G7828" s="39" t="s">
        <v>15680</v>
      </c>
      <c r="H7828" s="38">
        <v>5</v>
      </c>
      <c r="I7828" s="38">
        <v>2704</v>
      </c>
      <c r="J7828" s="37" t="s">
        <v>15680</v>
      </c>
      <c r="K7828" s="37" t="s">
        <v>15680</v>
      </c>
      <c r="L7828" s="37" t="s">
        <v>15680</v>
      </c>
      <c r="M7828" s="37" t="s">
        <v>15680</v>
      </c>
      <c r="N7828" s="37" t="s">
        <v>15680</v>
      </c>
      <c r="O7828" s="37" t="s">
        <v>15680</v>
      </c>
      <c r="P7828" s="37" t="s">
        <v>15680</v>
      </c>
      <c r="Q7828" s="37" t="s">
        <v>15680</v>
      </c>
      <c r="R7828" s="38">
        <v>713090</v>
      </c>
      <c r="S7828" s="37">
        <v>2.4522599999999999</v>
      </c>
      <c r="T7828" s="38">
        <v>3</v>
      </c>
      <c r="U7828" s="38">
        <v>4</v>
      </c>
      <c r="V7828" s="38">
        <v>2</v>
      </c>
    </row>
    <row r="7829" spans="1:22" ht="13.5" customHeight="1" x14ac:dyDescent="0.2">
      <c r="A7829" s="32" t="s">
        <v>7825</v>
      </c>
      <c r="B7829" s="32" t="s">
        <v>15570</v>
      </c>
      <c r="C7829" s="32" t="s">
        <v>18185</v>
      </c>
      <c r="D7829" s="37">
        <v>8.244764</v>
      </c>
      <c r="E7829" s="39">
        <v>508</v>
      </c>
      <c r="F7829" s="39">
        <v>1319</v>
      </c>
      <c r="G7829" s="39" t="s">
        <v>15680</v>
      </c>
      <c r="H7829" s="38">
        <v>5</v>
      </c>
      <c r="I7829" s="38">
        <v>2508</v>
      </c>
      <c r="J7829" s="37" t="s">
        <v>15680</v>
      </c>
      <c r="K7829" s="37" t="s">
        <v>15680</v>
      </c>
      <c r="L7829" s="37" t="s">
        <v>15680</v>
      </c>
      <c r="M7829" s="37" t="s">
        <v>15680</v>
      </c>
      <c r="N7829" s="37" t="s">
        <v>15680</v>
      </c>
      <c r="O7829" s="37" t="s">
        <v>15680</v>
      </c>
      <c r="P7829" s="37" t="s">
        <v>15680</v>
      </c>
      <c r="Q7829" s="37" t="s">
        <v>15680</v>
      </c>
      <c r="R7829" s="38">
        <v>95429</v>
      </c>
      <c r="S7829" s="37">
        <v>3.4494699999999998</v>
      </c>
      <c r="T7829" s="38">
        <v>3</v>
      </c>
      <c r="U7829" s="38">
        <v>5</v>
      </c>
      <c r="V7829" s="38">
        <v>2</v>
      </c>
    </row>
    <row r="7830" spans="1:22" ht="13.5" customHeight="1" x14ac:dyDescent="0.2">
      <c r="A7830" s="32" t="s">
        <v>7826</v>
      </c>
      <c r="B7830" s="32" t="s">
        <v>15571</v>
      </c>
      <c r="C7830" s="32" t="s">
        <v>18172</v>
      </c>
      <c r="D7830" s="37">
        <v>10.551729999999999</v>
      </c>
      <c r="E7830" s="39">
        <v>115</v>
      </c>
      <c r="F7830" s="39">
        <v>603</v>
      </c>
      <c r="G7830" s="39" t="s">
        <v>15680</v>
      </c>
      <c r="H7830" s="38">
        <v>1</v>
      </c>
      <c r="I7830" s="38">
        <v>1282</v>
      </c>
      <c r="J7830" s="37" t="s">
        <v>15680</v>
      </c>
      <c r="K7830" s="37" t="s">
        <v>15680</v>
      </c>
      <c r="L7830" s="37" t="s">
        <v>15680</v>
      </c>
      <c r="M7830" s="37" t="s">
        <v>15680</v>
      </c>
      <c r="N7830" s="37" t="s">
        <v>15680</v>
      </c>
      <c r="O7830" s="37" t="s">
        <v>15680</v>
      </c>
      <c r="P7830" s="37" t="s">
        <v>15680</v>
      </c>
      <c r="Q7830" s="37" t="s">
        <v>15680</v>
      </c>
      <c r="R7830" s="38">
        <v>222412</v>
      </c>
      <c r="S7830" s="37">
        <v>1.14056</v>
      </c>
      <c r="T7830" s="38">
        <v>0</v>
      </c>
      <c r="U7830" s="38">
        <v>0</v>
      </c>
      <c r="V7830" s="38">
        <v>0</v>
      </c>
    </row>
    <row r="7831" spans="1:22" ht="13.5" customHeight="1" x14ac:dyDescent="0.2">
      <c r="A7831" s="32" t="s">
        <v>7827</v>
      </c>
      <c r="B7831" s="32" t="s">
        <v>15572</v>
      </c>
      <c r="C7831" s="32" t="s">
        <v>18069</v>
      </c>
      <c r="D7831" s="37">
        <v>10.64934</v>
      </c>
      <c r="E7831" s="39">
        <v>355</v>
      </c>
      <c r="F7831" s="39">
        <v>1583</v>
      </c>
      <c r="G7831" s="39" t="s">
        <v>15680</v>
      </c>
      <c r="H7831" s="38">
        <v>10</v>
      </c>
      <c r="I7831" s="38">
        <v>2901</v>
      </c>
      <c r="J7831" s="37" t="s">
        <v>15680</v>
      </c>
      <c r="K7831" s="37" t="s">
        <v>15680</v>
      </c>
      <c r="L7831" s="37" t="s">
        <v>15680</v>
      </c>
      <c r="M7831" s="37" t="s">
        <v>15680</v>
      </c>
      <c r="N7831" s="37" t="s">
        <v>15680</v>
      </c>
      <c r="O7831" s="37" t="s">
        <v>15680</v>
      </c>
      <c r="P7831" s="37" t="s">
        <v>15680</v>
      </c>
      <c r="Q7831" s="37" t="s">
        <v>15680</v>
      </c>
      <c r="R7831" s="38">
        <v>111596</v>
      </c>
      <c r="S7831" s="37">
        <v>2.3022</v>
      </c>
      <c r="T7831" s="38">
        <v>5</v>
      </c>
      <c r="U7831" s="38">
        <v>7</v>
      </c>
      <c r="V7831" s="38">
        <v>1</v>
      </c>
    </row>
    <row r="7832" spans="1:22" ht="13.5" customHeight="1" x14ac:dyDescent="0.2">
      <c r="A7832" s="32" t="s">
        <v>7828</v>
      </c>
      <c r="B7832" s="32" t="s">
        <v>15573</v>
      </c>
      <c r="C7832" s="32" t="s">
        <v>18122</v>
      </c>
      <c r="D7832" s="37">
        <v>6.537102</v>
      </c>
      <c r="E7832" s="39">
        <v>104.01</v>
      </c>
      <c r="F7832" s="39">
        <v>812</v>
      </c>
      <c r="G7832" s="39" t="s">
        <v>15680</v>
      </c>
      <c r="H7832" s="38">
        <v>2</v>
      </c>
      <c r="I7832" s="38">
        <v>1557</v>
      </c>
      <c r="J7832" s="37" t="s">
        <v>15680</v>
      </c>
      <c r="K7832" s="37" t="s">
        <v>15680</v>
      </c>
      <c r="L7832" s="37" t="s">
        <v>15680</v>
      </c>
      <c r="M7832" s="37" t="s">
        <v>15680</v>
      </c>
      <c r="N7832" s="37" t="s">
        <v>15680</v>
      </c>
      <c r="O7832" s="37" t="s">
        <v>15680</v>
      </c>
      <c r="P7832" s="37" t="s">
        <v>15680</v>
      </c>
      <c r="Q7832" s="37" t="s">
        <v>15680</v>
      </c>
      <c r="R7832" s="38">
        <v>101310</v>
      </c>
      <c r="S7832" s="37">
        <v>2.5719599999999998</v>
      </c>
      <c r="T7832" s="38">
        <v>1</v>
      </c>
      <c r="U7832" s="38">
        <v>2</v>
      </c>
      <c r="V7832" s="38">
        <v>0</v>
      </c>
    </row>
    <row r="7833" spans="1:22" ht="13.5" customHeight="1" x14ac:dyDescent="0.2">
      <c r="A7833" s="32" t="s">
        <v>7829</v>
      </c>
      <c r="B7833" s="32" t="s">
        <v>15574</v>
      </c>
      <c r="C7833" s="32" t="s">
        <v>18115</v>
      </c>
      <c r="D7833" s="37">
        <v>4.3402370000000001</v>
      </c>
      <c r="E7833" s="39">
        <v>210.01</v>
      </c>
      <c r="F7833" s="39">
        <v>1206</v>
      </c>
      <c r="G7833" s="39" t="s">
        <v>15680</v>
      </c>
      <c r="H7833" s="38">
        <v>6</v>
      </c>
      <c r="I7833" s="38">
        <v>2464</v>
      </c>
      <c r="J7833" s="37" t="s">
        <v>15680</v>
      </c>
      <c r="K7833" s="37" t="s">
        <v>15680</v>
      </c>
      <c r="L7833" s="37" t="s">
        <v>15680</v>
      </c>
      <c r="M7833" s="37" t="s">
        <v>15680</v>
      </c>
      <c r="N7833" s="37" t="s">
        <v>15680</v>
      </c>
      <c r="O7833" s="37" t="s">
        <v>15680</v>
      </c>
      <c r="P7833" s="37" t="s">
        <v>15680</v>
      </c>
      <c r="Q7833" s="37" t="s">
        <v>15680</v>
      </c>
      <c r="R7833" s="38">
        <v>69029</v>
      </c>
      <c r="S7833" s="37">
        <v>2.2792500000000002</v>
      </c>
      <c r="T7833" s="38">
        <v>2</v>
      </c>
      <c r="U7833" s="38">
        <v>5</v>
      </c>
      <c r="V7833" s="38">
        <v>2</v>
      </c>
    </row>
    <row r="7834" spans="1:22" ht="13.5" customHeight="1" x14ac:dyDescent="0.2">
      <c r="A7834" s="32" t="s">
        <v>7830</v>
      </c>
      <c r="B7834" s="32" t="s">
        <v>15575</v>
      </c>
      <c r="C7834" s="32" t="s">
        <v>18196</v>
      </c>
      <c r="D7834" s="37">
        <v>10.451079999999999</v>
      </c>
      <c r="E7834" s="39">
        <v>128.02000000000001</v>
      </c>
      <c r="F7834" s="39">
        <v>1619</v>
      </c>
      <c r="G7834" s="39" t="s">
        <v>15680</v>
      </c>
      <c r="H7834" s="38">
        <v>5</v>
      </c>
      <c r="I7834" s="38">
        <v>3445</v>
      </c>
      <c r="J7834" s="37" t="s">
        <v>15680</v>
      </c>
      <c r="K7834" s="37" t="s">
        <v>15680</v>
      </c>
      <c r="L7834" s="37" t="s">
        <v>15680</v>
      </c>
      <c r="M7834" s="37" t="s">
        <v>15680</v>
      </c>
      <c r="N7834" s="37" t="s">
        <v>15680</v>
      </c>
      <c r="O7834" s="37" t="s">
        <v>15680</v>
      </c>
      <c r="P7834" s="37" t="s">
        <v>15680</v>
      </c>
      <c r="Q7834" s="37" t="s">
        <v>15680</v>
      </c>
      <c r="R7834" s="38">
        <v>318817</v>
      </c>
      <c r="S7834" s="37">
        <v>2.1046200000000002</v>
      </c>
      <c r="T7834" s="38">
        <v>2</v>
      </c>
      <c r="U7834" s="38">
        <v>4</v>
      </c>
      <c r="V7834" s="38">
        <v>2</v>
      </c>
    </row>
    <row r="7835" spans="1:22" ht="13.5" customHeight="1" x14ac:dyDescent="0.2">
      <c r="A7835" s="32" t="s">
        <v>7831</v>
      </c>
      <c r="B7835" s="32" t="s">
        <v>15576</v>
      </c>
      <c r="C7835" s="32" t="s">
        <v>18134</v>
      </c>
      <c r="D7835" s="37">
        <v>4.5744239999999996</v>
      </c>
      <c r="E7835" s="39">
        <v>225</v>
      </c>
      <c r="F7835" s="39">
        <v>1396</v>
      </c>
      <c r="G7835" s="39" t="s">
        <v>15680</v>
      </c>
      <c r="H7835" s="38">
        <v>3</v>
      </c>
      <c r="I7835" s="38">
        <v>2519</v>
      </c>
      <c r="J7835" s="37" t="s">
        <v>15680</v>
      </c>
      <c r="K7835" s="37" t="s">
        <v>15680</v>
      </c>
      <c r="L7835" s="37" t="s">
        <v>15680</v>
      </c>
      <c r="M7835" s="37" t="s">
        <v>15680</v>
      </c>
      <c r="N7835" s="37" t="s">
        <v>15680</v>
      </c>
      <c r="O7835" s="37" t="s">
        <v>15680</v>
      </c>
      <c r="P7835" s="37" t="s">
        <v>15680</v>
      </c>
      <c r="Q7835" s="37" t="s">
        <v>15680</v>
      </c>
      <c r="R7835" s="38">
        <v>83491</v>
      </c>
      <c r="S7835" s="37">
        <v>1.72332</v>
      </c>
      <c r="T7835" s="38">
        <v>2</v>
      </c>
      <c r="U7835" s="38">
        <v>2</v>
      </c>
      <c r="V7835" s="38">
        <v>0</v>
      </c>
    </row>
    <row r="7836" spans="1:22" ht="13.5" customHeight="1" x14ac:dyDescent="0.2">
      <c r="A7836" s="32" t="s">
        <v>7832</v>
      </c>
      <c r="B7836" s="32" t="s">
        <v>15577</v>
      </c>
      <c r="C7836" s="32" t="s">
        <v>18171</v>
      </c>
      <c r="D7836" s="37">
        <v>11.25666</v>
      </c>
      <c r="E7836" s="39">
        <v>63.01</v>
      </c>
      <c r="F7836" s="39">
        <v>905</v>
      </c>
      <c r="G7836" s="39" t="s">
        <v>15680</v>
      </c>
      <c r="H7836" s="38">
        <v>7</v>
      </c>
      <c r="I7836" s="38">
        <v>1722</v>
      </c>
      <c r="J7836" s="37" t="s">
        <v>15680</v>
      </c>
      <c r="K7836" s="37" t="s">
        <v>15680</v>
      </c>
      <c r="L7836" s="37" t="s">
        <v>15680</v>
      </c>
      <c r="M7836" s="37" t="s">
        <v>15680</v>
      </c>
      <c r="N7836" s="37" t="s">
        <v>15680</v>
      </c>
      <c r="O7836" s="37" t="s">
        <v>15680</v>
      </c>
      <c r="P7836" s="37" t="s">
        <v>15680</v>
      </c>
      <c r="Q7836" s="37" t="s">
        <v>15680</v>
      </c>
      <c r="R7836" s="38">
        <v>421349</v>
      </c>
      <c r="S7836" s="37">
        <v>0.96306000000000003</v>
      </c>
      <c r="T7836" s="38">
        <v>4</v>
      </c>
      <c r="U7836" s="38">
        <v>6</v>
      </c>
      <c r="V7836" s="38">
        <v>1</v>
      </c>
    </row>
    <row r="7837" spans="1:22" ht="13.5" customHeight="1" x14ac:dyDescent="0.2">
      <c r="A7837" s="32" t="s">
        <v>7833</v>
      </c>
      <c r="B7837" s="32" t="s">
        <v>15578</v>
      </c>
      <c r="C7837" s="32" t="s">
        <v>18108</v>
      </c>
      <c r="D7837" s="37">
        <v>1.917149</v>
      </c>
      <c r="E7837" s="39">
        <v>135.01</v>
      </c>
      <c r="F7837" s="39">
        <v>3654</v>
      </c>
      <c r="G7837" s="39" t="s">
        <v>15680</v>
      </c>
      <c r="H7837" s="38">
        <v>2</v>
      </c>
      <c r="I7837" s="38">
        <v>8217</v>
      </c>
      <c r="J7837" s="37" t="s">
        <v>15680</v>
      </c>
      <c r="K7837" s="37" t="s">
        <v>15680</v>
      </c>
      <c r="L7837" s="37" t="s">
        <v>15680</v>
      </c>
      <c r="M7837" s="37" t="s">
        <v>15680</v>
      </c>
      <c r="N7837" s="37" t="s">
        <v>15680</v>
      </c>
      <c r="O7837" s="37" t="s">
        <v>15680</v>
      </c>
      <c r="P7837" s="37" t="s">
        <v>15680</v>
      </c>
      <c r="Q7837" s="37" t="s">
        <v>15680</v>
      </c>
      <c r="R7837" s="38">
        <v>173117</v>
      </c>
      <c r="S7837" s="37">
        <v>2.1551399999999998</v>
      </c>
      <c r="T7837" s="38">
        <v>0</v>
      </c>
      <c r="U7837" s="38">
        <v>1</v>
      </c>
      <c r="V7837" s="38">
        <v>0</v>
      </c>
    </row>
    <row r="7838" spans="1:22" ht="13.5" customHeight="1" x14ac:dyDescent="0.2">
      <c r="A7838" s="32" t="s">
        <v>7834</v>
      </c>
      <c r="B7838" s="32" t="s">
        <v>15579</v>
      </c>
      <c r="C7838" s="32" t="s">
        <v>18108</v>
      </c>
      <c r="D7838" s="37">
        <v>1.7759039999999999</v>
      </c>
      <c r="E7838" s="39">
        <v>109.99</v>
      </c>
      <c r="F7838" s="39">
        <v>2616</v>
      </c>
      <c r="G7838" s="39" t="s">
        <v>15680</v>
      </c>
      <c r="H7838" s="38">
        <v>1</v>
      </c>
      <c r="I7838" s="38">
        <v>5220</v>
      </c>
      <c r="J7838" s="37" t="s">
        <v>15680</v>
      </c>
      <c r="K7838" s="37" t="s">
        <v>15680</v>
      </c>
      <c r="L7838" s="37" t="s">
        <v>15680</v>
      </c>
      <c r="M7838" s="37" t="s">
        <v>15680</v>
      </c>
      <c r="N7838" s="37" t="s">
        <v>15680</v>
      </c>
      <c r="O7838" s="37" t="s">
        <v>15680</v>
      </c>
      <c r="P7838" s="37" t="s">
        <v>15680</v>
      </c>
      <c r="Q7838" s="37" t="s">
        <v>15680</v>
      </c>
      <c r="R7838" s="38">
        <v>134716</v>
      </c>
      <c r="S7838" s="37">
        <v>2.1551399999999998</v>
      </c>
      <c r="T7838" s="38">
        <v>1</v>
      </c>
      <c r="U7838" s="38">
        <v>0</v>
      </c>
      <c r="V7838" s="38">
        <v>0</v>
      </c>
    </row>
    <row r="7839" spans="1:22" ht="13.5" customHeight="1" x14ac:dyDescent="0.2">
      <c r="A7839" s="32" t="s">
        <v>7835</v>
      </c>
      <c r="B7839" s="32" t="s">
        <v>15580</v>
      </c>
      <c r="C7839" s="32" t="s">
        <v>18125</v>
      </c>
      <c r="D7839" s="37">
        <v>9.4719650000000009</v>
      </c>
      <c r="E7839" s="39">
        <v>115.01</v>
      </c>
      <c r="F7839" s="39">
        <v>753</v>
      </c>
      <c r="G7839" s="39" t="s">
        <v>15680</v>
      </c>
      <c r="H7839" s="38">
        <v>4</v>
      </c>
      <c r="I7839" s="38">
        <v>1350</v>
      </c>
      <c r="J7839" s="37" t="s">
        <v>15680</v>
      </c>
      <c r="K7839" s="37" t="s">
        <v>15680</v>
      </c>
      <c r="L7839" s="37" t="s">
        <v>15680</v>
      </c>
      <c r="M7839" s="37" t="s">
        <v>15680</v>
      </c>
      <c r="N7839" s="37" t="s">
        <v>15680</v>
      </c>
      <c r="O7839" s="37" t="s">
        <v>15680</v>
      </c>
      <c r="P7839" s="37" t="s">
        <v>15680</v>
      </c>
      <c r="Q7839" s="37" t="s">
        <v>15680</v>
      </c>
      <c r="R7839" s="38">
        <v>46662</v>
      </c>
      <c r="S7839" s="37">
        <v>2.3801700000000001</v>
      </c>
      <c r="T7839" s="38">
        <v>0</v>
      </c>
      <c r="U7839" s="38">
        <v>1</v>
      </c>
      <c r="V7839" s="38">
        <v>1</v>
      </c>
    </row>
    <row r="7840" spans="1:22" ht="13.5" customHeight="1" x14ac:dyDescent="0.2">
      <c r="A7840" s="32" t="s">
        <v>7836</v>
      </c>
      <c r="B7840" s="32" t="s">
        <v>15581</v>
      </c>
      <c r="C7840" s="32" t="s">
        <v>18135</v>
      </c>
      <c r="D7840" s="37">
        <v>8.8466699999999996</v>
      </c>
      <c r="E7840" s="39">
        <v>31.99</v>
      </c>
      <c r="F7840" s="39">
        <v>2238</v>
      </c>
      <c r="G7840" s="39" t="s">
        <v>15680</v>
      </c>
      <c r="H7840" s="38">
        <v>2</v>
      </c>
      <c r="I7840" s="38">
        <v>4226</v>
      </c>
      <c r="J7840" s="37" t="s">
        <v>15680</v>
      </c>
      <c r="K7840" s="37" t="s">
        <v>15680</v>
      </c>
      <c r="L7840" s="37" t="s">
        <v>15680</v>
      </c>
      <c r="M7840" s="37" t="s">
        <v>15680</v>
      </c>
      <c r="N7840" s="37" t="s">
        <v>15680</v>
      </c>
      <c r="O7840" s="37" t="s">
        <v>15680</v>
      </c>
      <c r="P7840" s="37" t="s">
        <v>15680</v>
      </c>
      <c r="Q7840" s="37" t="s">
        <v>15680</v>
      </c>
      <c r="R7840" s="38">
        <v>85594</v>
      </c>
      <c r="S7840" s="37">
        <v>2.8047</v>
      </c>
      <c r="T7840" s="38">
        <v>0</v>
      </c>
      <c r="U7840" s="38">
        <v>1</v>
      </c>
      <c r="V7840" s="38">
        <v>0</v>
      </c>
    </row>
    <row r="7841" spans="1:22" ht="13.5" customHeight="1" x14ac:dyDescent="0.2">
      <c r="A7841" s="32" t="s">
        <v>7837</v>
      </c>
      <c r="B7841" s="32" t="s">
        <v>15582</v>
      </c>
      <c r="C7841" s="32" t="s">
        <v>18070</v>
      </c>
      <c r="D7841" s="37">
        <v>7.7649290000000004</v>
      </c>
      <c r="E7841" s="39">
        <v>100.01</v>
      </c>
      <c r="F7841" s="39">
        <v>1070</v>
      </c>
      <c r="G7841" s="39" t="s">
        <v>15680</v>
      </c>
      <c r="H7841" s="38">
        <v>2</v>
      </c>
      <c r="I7841" s="38">
        <v>2254</v>
      </c>
      <c r="J7841" s="37" t="s">
        <v>15680</v>
      </c>
      <c r="K7841" s="37" t="s">
        <v>15680</v>
      </c>
      <c r="L7841" s="37" t="s">
        <v>15680</v>
      </c>
      <c r="M7841" s="37" t="s">
        <v>15680</v>
      </c>
      <c r="N7841" s="37" t="s">
        <v>15680</v>
      </c>
      <c r="O7841" s="37" t="s">
        <v>15680</v>
      </c>
      <c r="P7841" s="37" t="s">
        <v>15680</v>
      </c>
      <c r="Q7841" s="37" t="s">
        <v>15680</v>
      </c>
      <c r="R7841" s="38">
        <v>209870</v>
      </c>
      <c r="S7841" s="37">
        <v>2.5190800000000002</v>
      </c>
      <c r="T7841" s="38">
        <v>1</v>
      </c>
      <c r="U7841" s="38">
        <v>1</v>
      </c>
      <c r="V7841" s="38">
        <v>1</v>
      </c>
    </row>
    <row r="7842" spans="1:22" ht="13.5" customHeight="1" x14ac:dyDescent="0.2">
      <c r="A7842" s="32" t="s">
        <v>7838</v>
      </c>
      <c r="B7842" s="32" t="s">
        <v>15583</v>
      </c>
      <c r="C7842" s="32" t="s">
        <v>18183</v>
      </c>
      <c r="D7842" s="37">
        <v>7.6808430000000003</v>
      </c>
      <c r="E7842" s="39">
        <v>35.99</v>
      </c>
      <c r="F7842" s="39">
        <v>793</v>
      </c>
      <c r="G7842" s="39" t="s">
        <v>15680</v>
      </c>
      <c r="H7842" s="38">
        <v>2</v>
      </c>
      <c r="I7842" s="38">
        <v>1705</v>
      </c>
      <c r="J7842" s="37" t="s">
        <v>15680</v>
      </c>
      <c r="K7842" s="37" t="s">
        <v>15680</v>
      </c>
      <c r="L7842" s="37" t="s">
        <v>15680</v>
      </c>
      <c r="M7842" s="37" t="s">
        <v>15680</v>
      </c>
      <c r="N7842" s="37" t="s">
        <v>15680</v>
      </c>
      <c r="O7842" s="37" t="s">
        <v>15680</v>
      </c>
      <c r="P7842" s="37" t="s">
        <v>15680</v>
      </c>
      <c r="Q7842" s="37" t="s">
        <v>15680</v>
      </c>
      <c r="R7842" s="38">
        <v>22536</v>
      </c>
      <c r="S7842" s="37">
        <v>3.0672899999999998</v>
      </c>
      <c r="T7842" s="38">
        <v>0</v>
      </c>
      <c r="U7842" s="38">
        <v>1</v>
      </c>
      <c r="V7842" s="38">
        <v>0</v>
      </c>
    </row>
    <row r="7843" spans="1:22" ht="13.5" customHeight="1" x14ac:dyDescent="0.2">
      <c r="A7843" s="32" t="s">
        <v>7839</v>
      </c>
      <c r="B7843" s="32" t="s">
        <v>15584</v>
      </c>
      <c r="C7843" s="32" t="s">
        <v>18177</v>
      </c>
      <c r="D7843" s="37">
        <v>1.1817169999999999</v>
      </c>
      <c r="E7843" s="39">
        <v>100</v>
      </c>
      <c r="F7843" s="39">
        <v>1454</v>
      </c>
      <c r="G7843" s="39" t="s">
        <v>15680</v>
      </c>
      <c r="H7843" s="38">
        <v>6</v>
      </c>
      <c r="I7843" s="38">
        <v>2929</v>
      </c>
      <c r="J7843" s="37" t="s">
        <v>15680</v>
      </c>
      <c r="K7843" s="37" t="s">
        <v>15680</v>
      </c>
      <c r="L7843" s="37" t="s">
        <v>15680</v>
      </c>
      <c r="M7843" s="37" t="s">
        <v>15680</v>
      </c>
      <c r="N7843" s="37" t="s">
        <v>15680</v>
      </c>
      <c r="O7843" s="37" t="s">
        <v>15680</v>
      </c>
      <c r="P7843" s="37" t="s">
        <v>15680</v>
      </c>
      <c r="Q7843" s="37" t="s">
        <v>15680</v>
      </c>
      <c r="R7843" s="38">
        <v>136038</v>
      </c>
      <c r="S7843" s="37">
        <v>1.56118</v>
      </c>
      <c r="T7843" s="38">
        <v>5</v>
      </c>
      <c r="U7843" s="38">
        <v>5</v>
      </c>
      <c r="V7843" s="38">
        <v>0</v>
      </c>
    </row>
    <row r="7844" spans="1:22" ht="13.5" customHeight="1" x14ac:dyDescent="0.2">
      <c r="A7844" s="32" t="s">
        <v>7840</v>
      </c>
      <c r="B7844" s="32" t="s">
        <v>15585</v>
      </c>
      <c r="C7844" s="32" t="s">
        <v>18117</v>
      </c>
      <c r="D7844" s="37">
        <v>3.1603270000000001</v>
      </c>
      <c r="E7844" s="39">
        <v>58.01</v>
      </c>
      <c r="F7844" s="39">
        <v>1787</v>
      </c>
      <c r="G7844" s="39" t="s">
        <v>15680</v>
      </c>
      <c r="H7844" s="38">
        <v>2</v>
      </c>
      <c r="I7844" s="38">
        <v>4278</v>
      </c>
      <c r="J7844" s="37" t="s">
        <v>15680</v>
      </c>
      <c r="K7844" s="37" t="s">
        <v>15680</v>
      </c>
      <c r="L7844" s="37" t="s">
        <v>15680</v>
      </c>
      <c r="M7844" s="37" t="s">
        <v>15680</v>
      </c>
      <c r="N7844" s="37" t="s">
        <v>15680</v>
      </c>
      <c r="O7844" s="37" t="s">
        <v>15680</v>
      </c>
      <c r="P7844" s="37" t="s">
        <v>15680</v>
      </c>
      <c r="Q7844" s="37" t="s">
        <v>15680</v>
      </c>
      <c r="R7844" s="38">
        <v>465531</v>
      </c>
      <c r="S7844" s="37">
        <v>1.9169</v>
      </c>
      <c r="T7844" s="38">
        <v>1</v>
      </c>
      <c r="U7844" s="38">
        <v>1</v>
      </c>
      <c r="V7844" s="38">
        <v>0</v>
      </c>
    </row>
    <row r="7845" spans="1:22" ht="13.5" customHeight="1" x14ac:dyDescent="0.2">
      <c r="A7845" s="32" t="s">
        <v>7841</v>
      </c>
      <c r="B7845" s="32" t="s">
        <v>15586</v>
      </c>
      <c r="C7845" s="32" t="s">
        <v>18186</v>
      </c>
      <c r="D7845" s="37">
        <v>4.7876180000000002</v>
      </c>
      <c r="E7845" s="39">
        <v>115</v>
      </c>
      <c r="F7845" s="39">
        <v>1178</v>
      </c>
      <c r="G7845" s="39" t="s">
        <v>15680</v>
      </c>
      <c r="H7845" s="38">
        <v>1</v>
      </c>
      <c r="I7845" s="38">
        <v>2285</v>
      </c>
      <c r="J7845" s="37" t="s">
        <v>15680</v>
      </c>
      <c r="K7845" s="37" t="s">
        <v>15680</v>
      </c>
      <c r="L7845" s="37" t="s">
        <v>15680</v>
      </c>
      <c r="M7845" s="37" t="s">
        <v>15680</v>
      </c>
      <c r="N7845" s="37" t="s">
        <v>15680</v>
      </c>
      <c r="O7845" s="37" t="s">
        <v>15680</v>
      </c>
      <c r="P7845" s="37" t="s">
        <v>15680</v>
      </c>
      <c r="Q7845" s="37" t="s">
        <v>15680</v>
      </c>
      <c r="R7845" s="38">
        <v>85271</v>
      </c>
      <c r="S7845" s="37">
        <v>4.4420999999999999</v>
      </c>
      <c r="T7845" s="38">
        <v>1</v>
      </c>
      <c r="U7845" s="38">
        <v>1</v>
      </c>
      <c r="V7845" s="38">
        <v>0</v>
      </c>
    </row>
    <row r="7846" spans="1:22" ht="13.5" customHeight="1" x14ac:dyDescent="0.2">
      <c r="A7846" s="32" t="s">
        <v>7842</v>
      </c>
      <c r="B7846" s="32" t="s">
        <v>15587</v>
      </c>
      <c r="C7846" s="32" t="s">
        <v>18186</v>
      </c>
      <c r="D7846" s="37">
        <v>5.7951249999999996</v>
      </c>
      <c r="E7846" s="39">
        <v>254</v>
      </c>
      <c r="F7846" s="39">
        <v>1149</v>
      </c>
      <c r="G7846" s="39" t="s">
        <v>15680</v>
      </c>
      <c r="H7846" s="38">
        <v>1</v>
      </c>
      <c r="I7846" s="38">
        <v>2170</v>
      </c>
      <c r="J7846" s="37" t="s">
        <v>15680</v>
      </c>
      <c r="K7846" s="37" t="s">
        <v>15680</v>
      </c>
      <c r="L7846" s="37" t="s">
        <v>15680</v>
      </c>
      <c r="M7846" s="37" t="s">
        <v>15680</v>
      </c>
      <c r="N7846" s="37" t="s">
        <v>15680</v>
      </c>
      <c r="O7846" s="37" t="s">
        <v>15680</v>
      </c>
      <c r="P7846" s="37" t="s">
        <v>15680</v>
      </c>
      <c r="Q7846" s="37" t="s">
        <v>15680</v>
      </c>
      <c r="R7846" s="38">
        <v>94338</v>
      </c>
      <c r="S7846" s="37">
        <v>4.4420999999999999</v>
      </c>
      <c r="T7846" s="38">
        <v>1</v>
      </c>
      <c r="U7846" s="38">
        <v>1</v>
      </c>
      <c r="V7846" s="38">
        <v>0</v>
      </c>
    </row>
    <row r="7847" spans="1:22" ht="13.5" customHeight="1" x14ac:dyDescent="0.2">
      <c r="A7847" s="32" t="s">
        <v>7843</v>
      </c>
      <c r="B7847" s="32" t="s">
        <v>15588</v>
      </c>
      <c r="C7847" s="32" t="s">
        <v>18186</v>
      </c>
      <c r="D7847" s="37">
        <v>3.0316149999999999</v>
      </c>
      <c r="E7847" s="39">
        <v>228.01</v>
      </c>
      <c r="F7847" s="39">
        <v>1513</v>
      </c>
      <c r="G7847" s="39" t="s">
        <v>15680</v>
      </c>
      <c r="H7847" s="38">
        <v>6</v>
      </c>
      <c r="I7847" s="38">
        <v>2892</v>
      </c>
      <c r="J7847" s="37" t="s">
        <v>15680</v>
      </c>
      <c r="K7847" s="37" t="s">
        <v>15680</v>
      </c>
      <c r="L7847" s="37" t="s">
        <v>15680</v>
      </c>
      <c r="M7847" s="37" t="s">
        <v>15680</v>
      </c>
      <c r="N7847" s="37" t="s">
        <v>15680</v>
      </c>
      <c r="O7847" s="37" t="s">
        <v>15680</v>
      </c>
      <c r="P7847" s="37" t="s">
        <v>15680</v>
      </c>
      <c r="Q7847" s="37" t="s">
        <v>15680</v>
      </c>
      <c r="R7847" s="38">
        <v>543407</v>
      </c>
      <c r="S7847" s="37">
        <v>4.4420999999999999</v>
      </c>
      <c r="T7847" s="38">
        <v>3</v>
      </c>
      <c r="U7847" s="38">
        <v>4</v>
      </c>
      <c r="V7847" s="38">
        <v>0</v>
      </c>
    </row>
    <row r="7848" spans="1:22" ht="13.5" customHeight="1" x14ac:dyDescent="0.2">
      <c r="A7848" s="32" t="s">
        <v>7844</v>
      </c>
      <c r="B7848" s="32" t="s">
        <v>15589</v>
      </c>
      <c r="C7848" s="32" t="s">
        <v>18175</v>
      </c>
      <c r="D7848" s="37">
        <v>4.8305360000000004</v>
      </c>
      <c r="E7848" s="39">
        <v>416.98</v>
      </c>
      <c r="F7848" s="39">
        <v>2485</v>
      </c>
      <c r="G7848" s="39" t="s">
        <v>15680</v>
      </c>
      <c r="H7848" s="38">
        <v>1</v>
      </c>
      <c r="I7848" s="38">
        <v>4947</v>
      </c>
      <c r="J7848" s="37" t="s">
        <v>15680</v>
      </c>
      <c r="K7848" s="37" t="s">
        <v>15680</v>
      </c>
      <c r="L7848" s="37" t="s">
        <v>15680</v>
      </c>
      <c r="M7848" s="37" t="s">
        <v>15680</v>
      </c>
      <c r="N7848" s="37" t="s">
        <v>15680</v>
      </c>
      <c r="O7848" s="37" t="s">
        <v>15680</v>
      </c>
      <c r="P7848" s="37" t="s">
        <v>15680</v>
      </c>
      <c r="Q7848" s="37" t="s">
        <v>15680</v>
      </c>
      <c r="R7848" s="38">
        <v>674351</v>
      </c>
      <c r="S7848" s="37">
        <v>2.53159</v>
      </c>
      <c r="T7848" s="38">
        <v>1</v>
      </c>
      <c r="U7848" s="38">
        <v>0</v>
      </c>
      <c r="V7848" s="38">
        <v>0</v>
      </c>
    </row>
    <row r="7849" spans="1:22" ht="13.5" customHeight="1" x14ac:dyDescent="0.2">
      <c r="A7849" s="32" t="s">
        <v>7845</v>
      </c>
      <c r="B7849" s="32" t="s">
        <v>15590</v>
      </c>
      <c r="C7849" s="32" t="s">
        <v>18191</v>
      </c>
      <c r="D7849" s="37">
        <v>7.9062340000000004</v>
      </c>
      <c r="E7849" s="39">
        <v>65</v>
      </c>
      <c r="F7849" s="39">
        <v>1384</v>
      </c>
      <c r="G7849" s="39" t="s">
        <v>15680</v>
      </c>
      <c r="H7849" s="38">
        <v>8</v>
      </c>
      <c r="I7849" s="38">
        <v>2779</v>
      </c>
      <c r="J7849" s="37" t="s">
        <v>15680</v>
      </c>
      <c r="K7849" s="37" t="s">
        <v>15680</v>
      </c>
      <c r="L7849" s="37" t="s">
        <v>15680</v>
      </c>
      <c r="M7849" s="37" t="s">
        <v>15680</v>
      </c>
      <c r="N7849" s="37" t="s">
        <v>15680</v>
      </c>
      <c r="O7849" s="37" t="s">
        <v>15680</v>
      </c>
      <c r="P7849" s="37" t="s">
        <v>15680</v>
      </c>
      <c r="Q7849" s="37" t="s">
        <v>15680</v>
      </c>
      <c r="R7849" s="38">
        <v>416267</v>
      </c>
      <c r="S7849" s="37">
        <v>0.94023000000000001</v>
      </c>
      <c r="T7849" s="38">
        <v>3</v>
      </c>
      <c r="U7849" s="38">
        <v>5</v>
      </c>
      <c r="V7849" s="38">
        <v>0</v>
      </c>
    </row>
    <row r="7850" spans="1:22" ht="13.5" customHeight="1" x14ac:dyDescent="0.2">
      <c r="A7850" s="32" t="s">
        <v>7846</v>
      </c>
      <c r="B7850" s="32" t="s">
        <v>15591</v>
      </c>
      <c r="C7850" s="32" t="s">
        <v>18091</v>
      </c>
      <c r="D7850" s="37">
        <v>3.8276080000000001</v>
      </c>
      <c r="E7850" s="39">
        <v>120.99</v>
      </c>
      <c r="F7850" s="39">
        <v>1225</v>
      </c>
      <c r="G7850" s="39" t="s">
        <v>15680</v>
      </c>
      <c r="H7850" s="38">
        <v>6</v>
      </c>
      <c r="I7850" s="38">
        <v>2292</v>
      </c>
      <c r="J7850" s="37" t="s">
        <v>15680</v>
      </c>
      <c r="K7850" s="37" t="s">
        <v>15680</v>
      </c>
      <c r="L7850" s="37" t="s">
        <v>15680</v>
      </c>
      <c r="M7850" s="37" t="s">
        <v>15680</v>
      </c>
      <c r="N7850" s="37" t="s">
        <v>15680</v>
      </c>
      <c r="O7850" s="37" t="s">
        <v>15680</v>
      </c>
      <c r="P7850" s="37" t="s">
        <v>15680</v>
      </c>
      <c r="Q7850" s="37" t="s">
        <v>15680</v>
      </c>
      <c r="R7850" s="38">
        <v>206601</v>
      </c>
      <c r="S7850" s="37">
        <v>3.1065200000000002</v>
      </c>
      <c r="T7850" s="38">
        <v>5</v>
      </c>
      <c r="U7850" s="38">
        <v>3</v>
      </c>
      <c r="V7850" s="38">
        <v>1</v>
      </c>
    </row>
    <row r="7851" spans="1:22" ht="13.5" customHeight="1" x14ac:dyDescent="0.2">
      <c r="A7851" s="32" t="s">
        <v>7847</v>
      </c>
      <c r="B7851" s="32" t="s">
        <v>15592</v>
      </c>
      <c r="C7851" s="32" t="s">
        <v>18090</v>
      </c>
      <c r="D7851" s="37">
        <v>9.0619329999999998</v>
      </c>
      <c r="E7851" s="39">
        <v>80.010000000000005</v>
      </c>
      <c r="F7851" s="39">
        <v>947</v>
      </c>
      <c r="G7851" s="39" t="s">
        <v>15680</v>
      </c>
      <c r="H7851" s="38">
        <v>4</v>
      </c>
      <c r="I7851" s="38">
        <v>1887</v>
      </c>
      <c r="J7851" s="37" t="s">
        <v>15680</v>
      </c>
      <c r="K7851" s="37" t="s">
        <v>15680</v>
      </c>
      <c r="L7851" s="37" t="s">
        <v>15680</v>
      </c>
      <c r="M7851" s="37" t="s">
        <v>15680</v>
      </c>
      <c r="N7851" s="37" t="s">
        <v>15680</v>
      </c>
      <c r="O7851" s="37" t="s">
        <v>15680</v>
      </c>
      <c r="P7851" s="37" t="s">
        <v>15680</v>
      </c>
      <c r="Q7851" s="37" t="s">
        <v>15680</v>
      </c>
      <c r="R7851" s="38">
        <v>180127</v>
      </c>
      <c r="S7851" s="37">
        <v>3.5552000000000001</v>
      </c>
      <c r="T7851" s="38">
        <v>3</v>
      </c>
      <c r="U7851" s="38">
        <v>1</v>
      </c>
      <c r="V7851" s="38">
        <v>0</v>
      </c>
    </row>
    <row r="7852" spans="1:22" ht="13.5" customHeight="1" x14ac:dyDescent="0.2">
      <c r="A7852" s="32" t="s">
        <v>7848</v>
      </c>
      <c r="B7852" s="32" t="s">
        <v>15593</v>
      </c>
      <c r="C7852" s="32" t="s">
        <v>18134</v>
      </c>
      <c r="D7852" s="37">
        <v>8.9971420000000002</v>
      </c>
      <c r="E7852" s="39">
        <v>156</v>
      </c>
      <c r="F7852" s="39">
        <v>812</v>
      </c>
      <c r="G7852" s="39" t="s">
        <v>15680</v>
      </c>
      <c r="H7852" s="38">
        <v>2</v>
      </c>
      <c r="I7852" s="38">
        <v>1551</v>
      </c>
      <c r="J7852" s="37" t="s">
        <v>15680</v>
      </c>
      <c r="K7852" s="37" t="s">
        <v>15680</v>
      </c>
      <c r="L7852" s="37" t="s">
        <v>15680</v>
      </c>
      <c r="M7852" s="37" t="s">
        <v>15680</v>
      </c>
      <c r="N7852" s="37" t="s">
        <v>15680</v>
      </c>
      <c r="O7852" s="37" t="s">
        <v>15680</v>
      </c>
      <c r="P7852" s="37" t="s">
        <v>15680</v>
      </c>
      <c r="Q7852" s="37" t="s">
        <v>15680</v>
      </c>
      <c r="R7852" s="38">
        <v>44059</v>
      </c>
      <c r="S7852" s="37">
        <v>1.72332</v>
      </c>
      <c r="T7852" s="38">
        <v>1</v>
      </c>
      <c r="U7852" s="38">
        <v>2</v>
      </c>
      <c r="V7852" s="38">
        <v>0</v>
      </c>
    </row>
    <row r="7853" spans="1:22" ht="13.5" customHeight="1" x14ac:dyDescent="0.2">
      <c r="A7853" s="32" t="s">
        <v>7849</v>
      </c>
      <c r="B7853" s="32" t="s">
        <v>15594</v>
      </c>
      <c r="C7853" s="32" t="s">
        <v>18168</v>
      </c>
      <c r="D7853" s="37">
        <v>17.277349999999998</v>
      </c>
      <c r="E7853" s="39">
        <v>188</v>
      </c>
      <c r="F7853" s="39">
        <v>800</v>
      </c>
      <c r="G7853" s="39" t="s">
        <v>15680</v>
      </c>
      <c r="H7853" s="38">
        <v>3</v>
      </c>
      <c r="I7853" s="38">
        <v>1548</v>
      </c>
      <c r="J7853" s="37" t="s">
        <v>15680</v>
      </c>
      <c r="K7853" s="37" t="s">
        <v>15680</v>
      </c>
      <c r="L7853" s="37" t="s">
        <v>15680</v>
      </c>
      <c r="M7853" s="37" t="s">
        <v>15680</v>
      </c>
      <c r="N7853" s="37" t="s">
        <v>15680</v>
      </c>
      <c r="O7853" s="37" t="s">
        <v>15680</v>
      </c>
      <c r="P7853" s="37" t="s">
        <v>15680</v>
      </c>
      <c r="Q7853" s="37" t="s">
        <v>15680</v>
      </c>
      <c r="R7853" s="38">
        <v>68576</v>
      </c>
      <c r="S7853" s="37">
        <v>1.73044</v>
      </c>
      <c r="T7853" s="38">
        <v>1</v>
      </c>
      <c r="U7853" s="38">
        <v>1</v>
      </c>
      <c r="V7853" s="38">
        <v>0</v>
      </c>
    </row>
    <row r="7854" spans="1:22" ht="13.5" customHeight="1" x14ac:dyDescent="0.2">
      <c r="A7854" s="32" t="s">
        <v>7850</v>
      </c>
      <c r="B7854" s="32" t="s">
        <v>15595</v>
      </c>
      <c r="C7854" s="32" t="s">
        <v>18168</v>
      </c>
      <c r="D7854" s="37">
        <v>3.7586729999999999</v>
      </c>
      <c r="E7854" s="39">
        <v>115.99</v>
      </c>
      <c r="F7854" s="39">
        <v>752</v>
      </c>
      <c r="G7854" s="39" t="s">
        <v>15680</v>
      </c>
      <c r="H7854" s="38">
        <v>1</v>
      </c>
      <c r="I7854" s="38">
        <v>1494</v>
      </c>
      <c r="J7854" s="37" t="s">
        <v>15680</v>
      </c>
      <c r="K7854" s="37" t="s">
        <v>15680</v>
      </c>
      <c r="L7854" s="37" t="s">
        <v>15680</v>
      </c>
      <c r="M7854" s="37" t="s">
        <v>15680</v>
      </c>
      <c r="N7854" s="37" t="s">
        <v>15680</v>
      </c>
      <c r="O7854" s="37" t="s">
        <v>15680</v>
      </c>
      <c r="P7854" s="37" t="s">
        <v>15680</v>
      </c>
      <c r="Q7854" s="37" t="s">
        <v>15680</v>
      </c>
      <c r="R7854" s="38">
        <v>101661</v>
      </c>
      <c r="S7854" s="37">
        <v>1.73044</v>
      </c>
      <c r="T7854" s="38">
        <v>1</v>
      </c>
      <c r="U7854" s="38">
        <v>0</v>
      </c>
      <c r="V7854" s="38">
        <v>0</v>
      </c>
    </row>
    <row r="7855" spans="1:22" ht="13.5" customHeight="1" x14ac:dyDescent="0.2">
      <c r="A7855" s="32" t="s">
        <v>7851</v>
      </c>
      <c r="B7855" s="32" t="s">
        <v>15596</v>
      </c>
      <c r="C7855" s="32" t="s">
        <v>18168</v>
      </c>
      <c r="D7855" s="37">
        <v>1.4769509999999999</v>
      </c>
      <c r="E7855" s="39">
        <v>143</v>
      </c>
      <c r="F7855" s="39">
        <v>1068</v>
      </c>
      <c r="G7855" s="39" t="s">
        <v>15680</v>
      </c>
      <c r="H7855" s="38">
        <v>2</v>
      </c>
      <c r="I7855" s="38">
        <v>2073</v>
      </c>
      <c r="J7855" s="37" t="s">
        <v>15680</v>
      </c>
      <c r="K7855" s="37" t="s">
        <v>15680</v>
      </c>
      <c r="L7855" s="37" t="s">
        <v>15680</v>
      </c>
      <c r="M7855" s="37" t="s">
        <v>15680</v>
      </c>
      <c r="N7855" s="37" t="s">
        <v>15680</v>
      </c>
      <c r="O7855" s="37" t="s">
        <v>15680</v>
      </c>
      <c r="P7855" s="37" t="s">
        <v>15680</v>
      </c>
      <c r="Q7855" s="37" t="s">
        <v>15680</v>
      </c>
      <c r="R7855" s="38">
        <v>68391</v>
      </c>
      <c r="S7855" s="37">
        <v>1.73044</v>
      </c>
      <c r="T7855" s="38">
        <v>0</v>
      </c>
      <c r="U7855" s="38">
        <v>0</v>
      </c>
      <c r="V7855" s="38">
        <v>0</v>
      </c>
    </row>
    <row r="7856" spans="1:22" ht="13.5" customHeight="1" x14ac:dyDescent="0.2">
      <c r="A7856" s="32" t="s">
        <v>7852</v>
      </c>
      <c r="B7856" s="32" t="s">
        <v>15597</v>
      </c>
      <c r="C7856" s="32" t="s">
        <v>18168</v>
      </c>
      <c r="D7856" s="37">
        <v>14.94754</v>
      </c>
      <c r="E7856" s="39">
        <v>55</v>
      </c>
      <c r="F7856" s="39">
        <v>739</v>
      </c>
      <c r="G7856" s="39" t="s">
        <v>15680</v>
      </c>
      <c r="H7856" s="38">
        <v>4</v>
      </c>
      <c r="I7856" s="38">
        <v>1426</v>
      </c>
      <c r="J7856" s="37" t="s">
        <v>15680</v>
      </c>
      <c r="K7856" s="37" t="s">
        <v>15680</v>
      </c>
      <c r="L7856" s="37" t="s">
        <v>15680</v>
      </c>
      <c r="M7856" s="37" t="s">
        <v>15680</v>
      </c>
      <c r="N7856" s="37" t="s">
        <v>15680</v>
      </c>
      <c r="O7856" s="37" t="s">
        <v>15680</v>
      </c>
      <c r="P7856" s="37" t="s">
        <v>15680</v>
      </c>
      <c r="Q7856" s="37" t="s">
        <v>15680</v>
      </c>
      <c r="R7856" s="38">
        <v>37352</v>
      </c>
      <c r="S7856" s="37">
        <v>1.73044</v>
      </c>
      <c r="T7856" s="38">
        <v>1</v>
      </c>
      <c r="U7856" s="38">
        <v>2</v>
      </c>
      <c r="V7856" s="38">
        <v>0</v>
      </c>
    </row>
    <row r="7857" spans="1:22" ht="13.5" customHeight="1" x14ac:dyDescent="0.2">
      <c r="A7857" s="32" t="s">
        <v>7853</v>
      </c>
      <c r="B7857" s="32" t="s">
        <v>15598</v>
      </c>
      <c r="C7857" s="32" t="s">
        <v>18090</v>
      </c>
      <c r="D7857" s="37">
        <v>4.9144209999999999</v>
      </c>
      <c r="E7857" s="39">
        <v>252.99</v>
      </c>
      <c r="F7857" s="39">
        <v>757</v>
      </c>
      <c r="G7857" s="39" t="s">
        <v>15680</v>
      </c>
      <c r="H7857" s="38">
        <v>2</v>
      </c>
      <c r="I7857" s="38">
        <v>1532</v>
      </c>
      <c r="J7857" s="37" t="s">
        <v>15680</v>
      </c>
      <c r="K7857" s="37" t="s">
        <v>15680</v>
      </c>
      <c r="L7857" s="37" t="s">
        <v>15680</v>
      </c>
      <c r="M7857" s="37" t="s">
        <v>15680</v>
      </c>
      <c r="N7857" s="37" t="s">
        <v>15680</v>
      </c>
      <c r="O7857" s="37" t="s">
        <v>15680</v>
      </c>
      <c r="P7857" s="37" t="s">
        <v>15680</v>
      </c>
      <c r="Q7857" s="37" t="s">
        <v>15680</v>
      </c>
      <c r="R7857" s="38">
        <v>58728</v>
      </c>
      <c r="S7857" s="37">
        <v>3.5552000000000001</v>
      </c>
      <c r="T7857" s="38">
        <v>2</v>
      </c>
      <c r="U7857" s="38">
        <v>1</v>
      </c>
      <c r="V7857" s="38">
        <v>0</v>
      </c>
    </row>
    <row r="7858" spans="1:22" ht="13.5" customHeight="1" x14ac:dyDescent="0.2">
      <c r="A7858" s="32" t="s">
        <v>7854</v>
      </c>
      <c r="B7858" s="32" t="s">
        <v>15599</v>
      </c>
      <c r="C7858" s="32" t="s">
        <v>18144</v>
      </c>
      <c r="D7858" s="37">
        <v>9.157959</v>
      </c>
      <c r="E7858" s="39">
        <v>253</v>
      </c>
      <c r="F7858" s="39">
        <v>1015</v>
      </c>
      <c r="G7858" s="39" t="s">
        <v>15680</v>
      </c>
      <c r="H7858" s="38">
        <v>8</v>
      </c>
      <c r="I7858" s="38">
        <v>1942</v>
      </c>
      <c r="J7858" s="37" t="s">
        <v>15680</v>
      </c>
      <c r="K7858" s="37" t="s">
        <v>15680</v>
      </c>
      <c r="L7858" s="37" t="s">
        <v>15680</v>
      </c>
      <c r="M7858" s="37" t="s">
        <v>15680</v>
      </c>
      <c r="N7858" s="37" t="s">
        <v>15680</v>
      </c>
      <c r="O7858" s="37" t="s">
        <v>15680</v>
      </c>
      <c r="P7858" s="37" t="s">
        <v>15680</v>
      </c>
      <c r="Q7858" s="37" t="s">
        <v>15680</v>
      </c>
      <c r="R7858" s="38">
        <v>95189</v>
      </c>
      <c r="S7858" s="37">
        <v>2.69068</v>
      </c>
      <c r="T7858" s="38">
        <v>4</v>
      </c>
      <c r="U7858" s="38">
        <v>6</v>
      </c>
      <c r="V7858" s="38">
        <v>1</v>
      </c>
    </row>
    <row r="7859" spans="1:22" ht="13.5" customHeight="1" x14ac:dyDescent="0.2">
      <c r="A7859" s="32" t="s">
        <v>7855</v>
      </c>
      <c r="B7859" s="32" t="s">
        <v>15600</v>
      </c>
      <c r="C7859" s="32" t="s">
        <v>18144</v>
      </c>
      <c r="D7859" s="37">
        <v>13.938800000000001</v>
      </c>
      <c r="E7859" s="39">
        <v>119.99</v>
      </c>
      <c r="F7859" s="39">
        <v>1506</v>
      </c>
      <c r="G7859" s="39" t="s">
        <v>15680</v>
      </c>
      <c r="H7859" s="38">
        <v>8</v>
      </c>
      <c r="I7859" s="38">
        <v>2812</v>
      </c>
      <c r="J7859" s="37" t="s">
        <v>15680</v>
      </c>
      <c r="K7859" s="37" t="s">
        <v>15680</v>
      </c>
      <c r="L7859" s="37" t="s">
        <v>15680</v>
      </c>
      <c r="M7859" s="37" t="s">
        <v>15680</v>
      </c>
      <c r="N7859" s="37" t="s">
        <v>15680</v>
      </c>
      <c r="O7859" s="37" t="s">
        <v>15680</v>
      </c>
      <c r="P7859" s="37" t="s">
        <v>15680</v>
      </c>
      <c r="Q7859" s="37" t="s">
        <v>15680</v>
      </c>
      <c r="R7859" s="38">
        <v>717808</v>
      </c>
      <c r="S7859" s="37">
        <v>2.69068</v>
      </c>
      <c r="T7859" s="38">
        <v>1</v>
      </c>
      <c r="U7859" s="38">
        <v>2</v>
      </c>
      <c r="V7859" s="38">
        <v>1</v>
      </c>
    </row>
    <row r="7860" spans="1:22" ht="13.5" customHeight="1" x14ac:dyDescent="0.2">
      <c r="A7860" s="32" t="s">
        <v>7856</v>
      </c>
      <c r="B7860" s="32" t="s">
        <v>8524</v>
      </c>
      <c r="C7860" s="32" t="s">
        <v>18173</v>
      </c>
      <c r="D7860" s="37">
        <v>4.173794</v>
      </c>
      <c r="E7860" s="39">
        <v>89.98</v>
      </c>
      <c r="F7860" s="39">
        <v>1716</v>
      </c>
      <c r="G7860" s="39" t="s">
        <v>15680</v>
      </c>
      <c r="H7860" s="38">
        <v>13</v>
      </c>
      <c r="I7860" s="38">
        <v>3318</v>
      </c>
      <c r="J7860" s="37" t="s">
        <v>15680</v>
      </c>
      <c r="K7860" s="37" t="s">
        <v>15680</v>
      </c>
      <c r="L7860" s="37" t="s">
        <v>15680</v>
      </c>
      <c r="M7860" s="37" t="s">
        <v>15680</v>
      </c>
      <c r="N7860" s="37" t="s">
        <v>15680</v>
      </c>
      <c r="O7860" s="37" t="s">
        <v>15680</v>
      </c>
      <c r="P7860" s="37" t="s">
        <v>15680</v>
      </c>
      <c r="Q7860" s="37" t="s">
        <v>15680</v>
      </c>
      <c r="R7860" s="38">
        <v>96152</v>
      </c>
      <c r="S7860" s="37">
        <v>2.9962599999999999</v>
      </c>
      <c r="T7860" s="38">
        <v>8</v>
      </c>
      <c r="U7860" s="38">
        <v>11</v>
      </c>
      <c r="V7860" s="38">
        <v>1</v>
      </c>
    </row>
    <row r="7861" spans="1:22" ht="13.5" customHeight="1" x14ac:dyDescent="0.2">
      <c r="A7861" s="32" t="s">
        <v>7857</v>
      </c>
      <c r="B7861" s="32" t="s">
        <v>15601</v>
      </c>
      <c r="C7861" s="32" t="s">
        <v>18173</v>
      </c>
      <c r="D7861" s="37">
        <v>6.1034610000000002</v>
      </c>
      <c r="E7861" s="39">
        <v>199</v>
      </c>
      <c r="F7861" s="39">
        <v>875</v>
      </c>
      <c r="G7861" s="39" t="s">
        <v>15680</v>
      </c>
      <c r="H7861" s="38">
        <v>13</v>
      </c>
      <c r="I7861" s="38">
        <v>1629</v>
      </c>
      <c r="J7861" s="37" t="s">
        <v>15680</v>
      </c>
      <c r="K7861" s="37" t="s">
        <v>15680</v>
      </c>
      <c r="L7861" s="37" t="s">
        <v>15680</v>
      </c>
      <c r="M7861" s="37" t="s">
        <v>15680</v>
      </c>
      <c r="N7861" s="37" t="s">
        <v>15680</v>
      </c>
      <c r="O7861" s="37" t="s">
        <v>15680</v>
      </c>
      <c r="P7861" s="37" t="s">
        <v>15680</v>
      </c>
      <c r="Q7861" s="37" t="s">
        <v>15680</v>
      </c>
      <c r="R7861" s="38">
        <v>57123</v>
      </c>
      <c r="S7861" s="37">
        <v>2.9962599999999999</v>
      </c>
      <c r="T7861" s="38">
        <v>8</v>
      </c>
      <c r="U7861" s="38">
        <v>10</v>
      </c>
      <c r="V7861" s="38">
        <v>1</v>
      </c>
    </row>
    <row r="7862" spans="1:22" ht="13.5" customHeight="1" x14ac:dyDescent="0.2">
      <c r="A7862" s="32" t="s">
        <v>7858</v>
      </c>
      <c r="B7862" s="32" t="s">
        <v>15602</v>
      </c>
      <c r="C7862" s="32" t="s">
        <v>18195</v>
      </c>
      <c r="D7862" s="37">
        <v>4.3183870000000004</v>
      </c>
      <c r="E7862" s="39">
        <v>156.99</v>
      </c>
      <c r="F7862" s="39">
        <v>2480</v>
      </c>
      <c r="G7862" s="39" t="s">
        <v>15680</v>
      </c>
      <c r="H7862" s="38">
        <v>5</v>
      </c>
      <c r="I7862" s="38">
        <v>4804</v>
      </c>
      <c r="J7862" s="37" t="s">
        <v>15680</v>
      </c>
      <c r="K7862" s="37" t="s">
        <v>15680</v>
      </c>
      <c r="L7862" s="37" t="s">
        <v>15680</v>
      </c>
      <c r="M7862" s="37" t="s">
        <v>15680</v>
      </c>
      <c r="N7862" s="37" t="s">
        <v>15680</v>
      </c>
      <c r="O7862" s="37" t="s">
        <v>15680</v>
      </c>
      <c r="P7862" s="37" t="s">
        <v>15680</v>
      </c>
      <c r="Q7862" s="37" t="s">
        <v>15680</v>
      </c>
      <c r="R7862" s="38">
        <v>1001564</v>
      </c>
      <c r="S7862" s="37">
        <v>2.7185999999999999</v>
      </c>
      <c r="T7862" s="38">
        <v>0</v>
      </c>
      <c r="U7862" s="38">
        <v>4</v>
      </c>
      <c r="V7862" s="38">
        <v>2</v>
      </c>
    </row>
    <row r="7863" spans="1:22" ht="13.5" customHeight="1" x14ac:dyDescent="0.2">
      <c r="A7863" s="32" t="s">
        <v>7859</v>
      </c>
      <c r="B7863" s="32" t="s">
        <v>15603</v>
      </c>
      <c r="C7863" s="32" t="s">
        <v>18111</v>
      </c>
      <c r="D7863" s="37">
        <v>12.858320000000001</v>
      </c>
      <c r="E7863" s="39">
        <v>207</v>
      </c>
      <c r="F7863" s="39">
        <v>1183</v>
      </c>
      <c r="G7863" s="39" t="s">
        <v>15680</v>
      </c>
      <c r="H7863" s="38">
        <v>5</v>
      </c>
      <c r="I7863" s="38">
        <v>2227</v>
      </c>
      <c r="J7863" s="37" t="s">
        <v>15680</v>
      </c>
      <c r="K7863" s="37" t="s">
        <v>15680</v>
      </c>
      <c r="L7863" s="37" t="s">
        <v>15680</v>
      </c>
      <c r="M7863" s="37" t="s">
        <v>15680</v>
      </c>
      <c r="N7863" s="37" t="s">
        <v>15680</v>
      </c>
      <c r="O7863" s="37" t="s">
        <v>15680</v>
      </c>
      <c r="P7863" s="37" t="s">
        <v>15680</v>
      </c>
      <c r="Q7863" s="37" t="s">
        <v>15680</v>
      </c>
      <c r="R7863" s="38">
        <v>92491</v>
      </c>
      <c r="S7863" s="37">
        <v>0.86275000000000002</v>
      </c>
      <c r="T7863" s="38">
        <v>4</v>
      </c>
      <c r="U7863" s="38">
        <v>4</v>
      </c>
      <c r="V7863" s="38">
        <v>0</v>
      </c>
    </row>
    <row r="7864" spans="1:22" ht="13.5" customHeight="1" x14ac:dyDescent="0.2">
      <c r="A7864" s="32" t="s">
        <v>7860</v>
      </c>
      <c r="B7864" s="32" t="s">
        <v>15604</v>
      </c>
      <c r="C7864" s="32" t="s">
        <v>18205</v>
      </c>
      <c r="D7864" s="37">
        <v>10.28143</v>
      </c>
      <c r="E7864" s="39">
        <v>99.01</v>
      </c>
      <c r="F7864" s="39">
        <v>1216</v>
      </c>
      <c r="G7864" s="39" t="s">
        <v>15680</v>
      </c>
      <c r="H7864" s="38">
        <v>5</v>
      </c>
      <c r="I7864" s="38">
        <v>2322</v>
      </c>
      <c r="J7864" s="37" t="s">
        <v>15680</v>
      </c>
      <c r="K7864" s="37" t="s">
        <v>15680</v>
      </c>
      <c r="L7864" s="37" t="s">
        <v>15680</v>
      </c>
      <c r="M7864" s="37" t="s">
        <v>15680</v>
      </c>
      <c r="N7864" s="37" t="s">
        <v>15680</v>
      </c>
      <c r="O7864" s="37" t="s">
        <v>15680</v>
      </c>
      <c r="P7864" s="37" t="s">
        <v>15680</v>
      </c>
      <c r="Q7864" s="37" t="s">
        <v>15680</v>
      </c>
      <c r="R7864" s="38">
        <v>142058</v>
      </c>
      <c r="S7864" s="37">
        <v>2.7257099999999999</v>
      </c>
      <c r="T7864" s="38">
        <v>3</v>
      </c>
      <c r="U7864" s="38">
        <v>4</v>
      </c>
      <c r="V7864" s="38">
        <v>0</v>
      </c>
    </row>
    <row r="7865" spans="1:22" ht="13.5" customHeight="1" x14ac:dyDescent="0.2">
      <c r="A7865" s="32" t="s">
        <v>7861</v>
      </c>
      <c r="B7865" s="32" t="s">
        <v>15605</v>
      </c>
      <c r="C7865" s="32" t="s">
        <v>18115</v>
      </c>
      <c r="D7865" s="37">
        <v>4.4313750000000001</v>
      </c>
      <c r="E7865" s="39">
        <v>102.01</v>
      </c>
      <c r="F7865" s="39">
        <v>839</v>
      </c>
      <c r="G7865" s="39" t="s">
        <v>15680</v>
      </c>
      <c r="H7865" s="38">
        <v>1</v>
      </c>
      <c r="I7865" s="38">
        <v>1736</v>
      </c>
      <c r="J7865" s="37" t="s">
        <v>15680</v>
      </c>
      <c r="K7865" s="37" t="s">
        <v>15680</v>
      </c>
      <c r="L7865" s="37" t="s">
        <v>15680</v>
      </c>
      <c r="M7865" s="37" t="s">
        <v>15680</v>
      </c>
      <c r="N7865" s="37" t="s">
        <v>15680</v>
      </c>
      <c r="O7865" s="37" t="s">
        <v>15680</v>
      </c>
      <c r="P7865" s="37" t="s">
        <v>15680</v>
      </c>
      <c r="Q7865" s="37" t="s">
        <v>15680</v>
      </c>
      <c r="R7865" s="38">
        <v>189409</v>
      </c>
      <c r="S7865" s="37">
        <v>2.2792500000000002</v>
      </c>
      <c r="T7865" s="38">
        <v>0</v>
      </c>
      <c r="U7865" s="38">
        <v>1</v>
      </c>
      <c r="V7865" s="38">
        <v>0</v>
      </c>
    </row>
    <row r="7866" spans="1:22" ht="13.5" customHeight="1" x14ac:dyDescent="0.2">
      <c r="A7866" s="32" t="s">
        <v>7862</v>
      </c>
      <c r="B7866" s="32" t="s">
        <v>15606</v>
      </c>
      <c r="C7866" s="32" t="s">
        <v>18144</v>
      </c>
      <c r="D7866" s="37">
        <v>5.8922869999999996</v>
      </c>
      <c r="E7866" s="39">
        <v>136.01</v>
      </c>
      <c r="F7866" s="39">
        <v>1751</v>
      </c>
      <c r="G7866" s="39" t="s">
        <v>15680</v>
      </c>
      <c r="H7866" s="38">
        <v>4</v>
      </c>
      <c r="I7866" s="38">
        <v>3350</v>
      </c>
      <c r="J7866" s="37" t="s">
        <v>15680</v>
      </c>
      <c r="K7866" s="37" t="s">
        <v>15680</v>
      </c>
      <c r="L7866" s="37" t="s">
        <v>15680</v>
      </c>
      <c r="M7866" s="37" t="s">
        <v>15680</v>
      </c>
      <c r="N7866" s="37" t="s">
        <v>15680</v>
      </c>
      <c r="O7866" s="37" t="s">
        <v>15680</v>
      </c>
      <c r="P7866" s="37" t="s">
        <v>15680</v>
      </c>
      <c r="Q7866" s="37" t="s">
        <v>15680</v>
      </c>
      <c r="R7866" s="38">
        <v>169913</v>
      </c>
      <c r="S7866" s="37">
        <v>2.69068</v>
      </c>
      <c r="T7866" s="38">
        <v>1</v>
      </c>
      <c r="U7866" s="38">
        <v>4</v>
      </c>
      <c r="V7866" s="38">
        <v>0</v>
      </c>
    </row>
    <row r="7867" spans="1:22" ht="13.5" customHeight="1" x14ac:dyDescent="0.2">
      <c r="A7867" s="32" t="s">
        <v>7863</v>
      </c>
      <c r="B7867" s="32" t="s">
        <v>15607</v>
      </c>
      <c r="C7867" s="32" t="s">
        <v>18097</v>
      </c>
      <c r="D7867" s="37">
        <v>0.77710100000000004</v>
      </c>
      <c r="E7867" s="39">
        <v>335.01</v>
      </c>
      <c r="F7867" s="39">
        <v>1392</v>
      </c>
      <c r="G7867" s="39" t="s">
        <v>15680</v>
      </c>
      <c r="H7867" s="38">
        <v>1</v>
      </c>
      <c r="I7867" s="38">
        <v>2701</v>
      </c>
      <c r="J7867" s="37" t="s">
        <v>15680</v>
      </c>
      <c r="K7867" s="37" t="s">
        <v>15680</v>
      </c>
      <c r="L7867" s="37" t="s">
        <v>15680</v>
      </c>
      <c r="M7867" s="37" t="s">
        <v>15680</v>
      </c>
      <c r="N7867" s="37" t="s">
        <v>15680</v>
      </c>
      <c r="O7867" s="37" t="s">
        <v>15680</v>
      </c>
      <c r="P7867" s="37" t="s">
        <v>15680</v>
      </c>
      <c r="Q7867" s="37" t="s">
        <v>15680</v>
      </c>
      <c r="R7867" s="38">
        <v>89942</v>
      </c>
      <c r="S7867" s="37">
        <v>3.0221100000000001</v>
      </c>
      <c r="T7867" s="38">
        <v>0</v>
      </c>
      <c r="U7867" s="38">
        <v>1</v>
      </c>
      <c r="V7867" s="38">
        <v>0</v>
      </c>
    </row>
    <row r="7868" spans="1:22" ht="13.5" customHeight="1" x14ac:dyDescent="0.2">
      <c r="A7868" s="32" t="s">
        <v>7864</v>
      </c>
      <c r="B7868" s="32" t="s">
        <v>15608</v>
      </c>
      <c r="C7868" s="32" t="s">
        <v>18194</v>
      </c>
      <c r="D7868" s="37">
        <v>8.2692789999999992</v>
      </c>
      <c r="E7868" s="39">
        <v>113.01</v>
      </c>
      <c r="F7868" s="39">
        <v>1106</v>
      </c>
      <c r="G7868" s="39" t="s">
        <v>15680</v>
      </c>
      <c r="H7868" s="38">
        <v>3</v>
      </c>
      <c r="I7868" s="38">
        <v>2167</v>
      </c>
      <c r="J7868" s="37" t="s">
        <v>15680</v>
      </c>
      <c r="K7868" s="37" t="s">
        <v>15680</v>
      </c>
      <c r="L7868" s="37" t="s">
        <v>15680</v>
      </c>
      <c r="M7868" s="37" t="s">
        <v>15680</v>
      </c>
      <c r="N7868" s="37" t="s">
        <v>15680</v>
      </c>
      <c r="O7868" s="37" t="s">
        <v>15680</v>
      </c>
      <c r="P7868" s="37" t="s">
        <v>15680</v>
      </c>
      <c r="Q7868" s="37" t="s">
        <v>15680</v>
      </c>
      <c r="R7868" s="38">
        <v>178205</v>
      </c>
      <c r="S7868" s="37">
        <v>1.0310600000000001</v>
      </c>
      <c r="T7868" s="38">
        <v>0</v>
      </c>
      <c r="U7868" s="38">
        <v>0</v>
      </c>
      <c r="V7868" s="38">
        <v>0</v>
      </c>
    </row>
    <row r="7869" spans="1:22" ht="13.5" customHeight="1" x14ac:dyDescent="0.2">
      <c r="A7869" s="32" t="s">
        <v>7865</v>
      </c>
      <c r="B7869" s="32" t="s">
        <v>15609</v>
      </c>
      <c r="C7869" s="32" t="s">
        <v>18211</v>
      </c>
      <c r="D7869" s="37">
        <v>8.8475800000000007</v>
      </c>
      <c r="E7869" s="39">
        <v>91.01</v>
      </c>
      <c r="F7869" s="39">
        <v>1145</v>
      </c>
      <c r="G7869" s="39" t="s">
        <v>15680</v>
      </c>
      <c r="H7869" s="38">
        <v>7</v>
      </c>
      <c r="I7869" s="38">
        <v>2230</v>
      </c>
      <c r="J7869" s="37" t="s">
        <v>15680</v>
      </c>
      <c r="K7869" s="37" t="s">
        <v>15680</v>
      </c>
      <c r="L7869" s="37" t="s">
        <v>15680</v>
      </c>
      <c r="M7869" s="37" t="s">
        <v>15680</v>
      </c>
      <c r="N7869" s="37" t="s">
        <v>15680</v>
      </c>
      <c r="O7869" s="37" t="s">
        <v>15680</v>
      </c>
      <c r="P7869" s="37" t="s">
        <v>15680</v>
      </c>
      <c r="Q7869" s="37" t="s">
        <v>15680</v>
      </c>
      <c r="R7869" s="38">
        <v>349038</v>
      </c>
      <c r="S7869" s="37">
        <v>2.8743699999999999</v>
      </c>
      <c r="T7869" s="38">
        <v>6</v>
      </c>
      <c r="U7869" s="38">
        <v>5</v>
      </c>
      <c r="V7869" s="38">
        <v>1</v>
      </c>
    </row>
    <row r="7870" spans="1:22" ht="13.5" customHeight="1" x14ac:dyDescent="0.2">
      <c r="A7870" s="32" t="s">
        <v>7866</v>
      </c>
      <c r="B7870" s="32" t="s">
        <v>15610</v>
      </c>
      <c r="C7870" s="32" t="s">
        <v>18142</v>
      </c>
      <c r="D7870" s="37">
        <v>2.5331160000000001</v>
      </c>
      <c r="E7870" s="39">
        <v>69</v>
      </c>
      <c r="F7870" s="39">
        <v>800</v>
      </c>
      <c r="G7870" s="39" t="s">
        <v>15680</v>
      </c>
      <c r="H7870" s="38">
        <v>3</v>
      </c>
      <c r="I7870" s="38">
        <v>1697</v>
      </c>
      <c r="J7870" s="37" t="s">
        <v>15680</v>
      </c>
      <c r="K7870" s="37" t="s">
        <v>15680</v>
      </c>
      <c r="L7870" s="37" t="s">
        <v>15680</v>
      </c>
      <c r="M7870" s="37" t="s">
        <v>15680</v>
      </c>
      <c r="N7870" s="37" t="s">
        <v>15680</v>
      </c>
      <c r="O7870" s="37" t="s">
        <v>15680</v>
      </c>
      <c r="P7870" s="37" t="s">
        <v>15680</v>
      </c>
      <c r="Q7870" s="37" t="s">
        <v>15680</v>
      </c>
      <c r="R7870" s="38">
        <v>50780</v>
      </c>
      <c r="S7870" s="37">
        <v>2.5292400000000002</v>
      </c>
      <c r="T7870" s="38">
        <v>2</v>
      </c>
      <c r="U7870" s="38">
        <v>0</v>
      </c>
      <c r="V7870" s="38">
        <v>0</v>
      </c>
    </row>
    <row r="7871" spans="1:22" ht="13.5" customHeight="1" x14ac:dyDescent="0.2">
      <c r="A7871" s="32" t="s">
        <v>7867</v>
      </c>
      <c r="B7871" s="32" t="s">
        <v>13058</v>
      </c>
      <c r="C7871" s="32" t="s">
        <v>18173</v>
      </c>
      <c r="D7871" s="37">
        <v>6.8890779999999996</v>
      </c>
      <c r="E7871" s="39">
        <v>204.01</v>
      </c>
      <c r="F7871" s="39">
        <v>824</v>
      </c>
      <c r="G7871" s="39" t="s">
        <v>15680</v>
      </c>
      <c r="H7871" s="38">
        <v>12</v>
      </c>
      <c r="I7871" s="38">
        <v>1537</v>
      </c>
      <c r="J7871" s="37" t="s">
        <v>15680</v>
      </c>
      <c r="K7871" s="37" t="s">
        <v>15680</v>
      </c>
      <c r="L7871" s="37" t="s">
        <v>15680</v>
      </c>
      <c r="M7871" s="37" t="s">
        <v>15680</v>
      </c>
      <c r="N7871" s="37" t="s">
        <v>15680</v>
      </c>
      <c r="O7871" s="37" t="s">
        <v>15680</v>
      </c>
      <c r="P7871" s="37" t="s">
        <v>15680</v>
      </c>
      <c r="Q7871" s="37" t="s">
        <v>15680</v>
      </c>
      <c r="R7871" s="38">
        <v>37164</v>
      </c>
      <c r="S7871" s="37">
        <v>2.9962599999999999</v>
      </c>
      <c r="T7871" s="38">
        <v>7</v>
      </c>
      <c r="U7871" s="38">
        <v>10</v>
      </c>
      <c r="V7871" s="38">
        <v>1</v>
      </c>
    </row>
    <row r="7872" spans="1:22" ht="13.5" customHeight="1" x14ac:dyDescent="0.2">
      <c r="A7872" s="32" t="s">
        <v>7868</v>
      </c>
      <c r="B7872" s="32" t="s">
        <v>15611</v>
      </c>
      <c r="C7872" s="32" t="s">
        <v>18093</v>
      </c>
      <c r="D7872" s="37">
        <v>16.131810000000002</v>
      </c>
      <c r="E7872" s="39">
        <v>110</v>
      </c>
      <c r="F7872" s="39">
        <v>1210</v>
      </c>
      <c r="G7872" s="39" t="s">
        <v>15680</v>
      </c>
      <c r="H7872" s="38">
        <v>5</v>
      </c>
      <c r="I7872" s="38">
        <v>2406</v>
      </c>
      <c r="J7872" s="37" t="s">
        <v>15680</v>
      </c>
      <c r="K7872" s="37" t="s">
        <v>15680</v>
      </c>
      <c r="L7872" s="37" t="s">
        <v>15680</v>
      </c>
      <c r="M7872" s="37" t="s">
        <v>15680</v>
      </c>
      <c r="N7872" s="37" t="s">
        <v>15680</v>
      </c>
      <c r="O7872" s="37" t="s">
        <v>15680</v>
      </c>
      <c r="P7872" s="37" t="s">
        <v>15680</v>
      </c>
      <c r="Q7872" s="37" t="s">
        <v>15680</v>
      </c>
      <c r="R7872" s="38">
        <v>261652</v>
      </c>
      <c r="S7872" s="37">
        <v>5.5590599999999997</v>
      </c>
      <c r="T7872" s="38">
        <v>2</v>
      </c>
      <c r="U7872" s="38">
        <v>1</v>
      </c>
      <c r="V7872" s="38">
        <v>2</v>
      </c>
    </row>
    <row r="7873" spans="1:22" ht="13.5" customHeight="1" x14ac:dyDescent="0.2">
      <c r="A7873" s="32" t="s">
        <v>7869</v>
      </c>
      <c r="B7873" s="32" t="s">
        <v>15612</v>
      </c>
      <c r="C7873" s="32" t="s">
        <v>18106</v>
      </c>
      <c r="D7873" s="37">
        <v>1.65534</v>
      </c>
      <c r="E7873" s="39">
        <v>54.01</v>
      </c>
      <c r="F7873" s="39">
        <v>790</v>
      </c>
      <c r="G7873" s="39" t="s">
        <v>15680</v>
      </c>
      <c r="H7873" s="38">
        <v>2</v>
      </c>
      <c r="I7873" s="38">
        <v>1575</v>
      </c>
      <c r="J7873" s="37" t="s">
        <v>15680</v>
      </c>
      <c r="K7873" s="37" t="s">
        <v>15680</v>
      </c>
      <c r="L7873" s="37" t="s">
        <v>15680</v>
      </c>
      <c r="M7873" s="37" t="s">
        <v>15680</v>
      </c>
      <c r="N7873" s="37" t="s">
        <v>15680</v>
      </c>
      <c r="O7873" s="37" t="s">
        <v>15680</v>
      </c>
      <c r="P7873" s="37" t="s">
        <v>15680</v>
      </c>
      <c r="Q7873" s="37" t="s">
        <v>15680</v>
      </c>
      <c r="R7873" s="38">
        <v>54716</v>
      </c>
      <c r="S7873" s="37">
        <v>1.6307499999999999</v>
      </c>
      <c r="T7873" s="38">
        <v>0</v>
      </c>
      <c r="U7873" s="38">
        <v>1</v>
      </c>
      <c r="V7873" s="38">
        <v>0</v>
      </c>
    </row>
    <row r="7874" spans="1:22" ht="13.5" customHeight="1" x14ac:dyDescent="0.2">
      <c r="A7874" s="32" t="s">
        <v>7870</v>
      </c>
      <c r="B7874" s="32" t="s">
        <v>15613</v>
      </c>
      <c r="C7874" s="32" t="s">
        <v>18187</v>
      </c>
      <c r="D7874" s="37">
        <v>0.83216500000000004</v>
      </c>
      <c r="E7874" s="39">
        <v>79.010000000000005</v>
      </c>
      <c r="F7874" s="39">
        <v>1472</v>
      </c>
      <c r="G7874" s="39" t="s">
        <v>15680</v>
      </c>
      <c r="H7874" s="38">
        <v>2</v>
      </c>
      <c r="I7874" s="38">
        <v>3123</v>
      </c>
      <c r="J7874" s="37" t="s">
        <v>15680</v>
      </c>
      <c r="K7874" s="37" t="s">
        <v>15680</v>
      </c>
      <c r="L7874" s="37" t="s">
        <v>15680</v>
      </c>
      <c r="M7874" s="37" t="s">
        <v>15680</v>
      </c>
      <c r="N7874" s="37" t="s">
        <v>15680</v>
      </c>
      <c r="O7874" s="37" t="s">
        <v>15680</v>
      </c>
      <c r="P7874" s="37" t="s">
        <v>15680</v>
      </c>
      <c r="Q7874" s="37" t="s">
        <v>15680</v>
      </c>
      <c r="R7874" s="38">
        <v>134096</v>
      </c>
      <c r="S7874" s="37">
        <v>1.6739299999999999</v>
      </c>
      <c r="T7874" s="38">
        <v>0</v>
      </c>
      <c r="U7874" s="38">
        <v>2</v>
      </c>
      <c r="V7874" s="38">
        <v>0</v>
      </c>
    </row>
    <row r="7875" spans="1:22" ht="13.5" customHeight="1" x14ac:dyDescent="0.2">
      <c r="A7875" s="32" t="s">
        <v>7871</v>
      </c>
      <c r="B7875" s="32" t="s">
        <v>15614</v>
      </c>
      <c r="C7875" s="32" t="s">
        <v>18168</v>
      </c>
      <c r="D7875" s="37">
        <v>5.5223430000000002</v>
      </c>
      <c r="E7875" s="39">
        <v>64.989999999999995</v>
      </c>
      <c r="F7875" s="39">
        <v>692</v>
      </c>
      <c r="G7875" s="39" t="s">
        <v>15680</v>
      </c>
      <c r="H7875" s="38">
        <v>4</v>
      </c>
      <c r="I7875" s="38">
        <v>1377</v>
      </c>
      <c r="J7875" s="37" t="s">
        <v>15680</v>
      </c>
      <c r="K7875" s="37" t="s">
        <v>15680</v>
      </c>
      <c r="L7875" s="37" t="s">
        <v>15680</v>
      </c>
      <c r="M7875" s="37" t="s">
        <v>15680</v>
      </c>
      <c r="N7875" s="37" t="s">
        <v>15680</v>
      </c>
      <c r="O7875" s="37" t="s">
        <v>15680</v>
      </c>
      <c r="P7875" s="37" t="s">
        <v>15680</v>
      </c>
      <c r="Q7875" s="37" t="s">
        <v>15680</v>
      </c>
      <c r="R7875" s="38">
        <v>371211</v>
      </c>
      <c r="S7875" s="37">
        <v>1.73044</v>
      </c>
      <c r="T7875" s="38">
        <v>2</v>
      </c>
      <c r="U7875" s="38">
        <v>3</v>
      </c>
      <c r="V7875" s="38">
        <v>0</v>
      </c>
    </row>
    <row r="7876" spans="1:22" ht="13.5" customHeight="1" x14ac:dyDescent="0.2">
      <c r="A7876" s="32" t="s">
        <v>7872</v>
      </c>
      <c r="B7876" s="32" t="s">
        <v>15615</v>
      </c>
      <c r="C7876" s="32" t="s">
        <v>18201</v>
      </c>
      <c r="D7876" s="37">
        <v>6.5060159999999998</v>
      </c>
      <c r="E7876" s="39">
        <v>153.01</v>
      </c>
      <c r="F7876" s="39">
        <v>2626</v>
      </c>
      <c r="G7876" s="39" t="s">
        <v>15680</v>
      </c>
      <c r="H7876" s="38">
        <v>2</v>
      </c>
      <c r="I7876" s="38">
        <v>5109</v>
      </c>
      <c r="J7876" s="37" t="s">
        <v>15680</v>
      </c>
      <c r="K7876" s="37" t="s">
        <v>15680</v>
      </c>
      <c r="L7876" s="37" t="s">
        <v>15680</v>
      </c>
      <c r="M7876" s="37" t="s">
        <v>15680</v>
      </c>
      <c r="N7876" s="37" t="s">
        <v>15680</v>
      </c>
      <c r="O7876" s="37" t="s">
        <v>15680</v>
      </c>
      <c r="P7876" s="37" t="s">
        <v>15680</v>
      </c>
      <c r="Q7876" s="37" t="s">
        <v>15680</v>
      </c>
      <c r="R7876" s="38">
        <v>171684</v>
      </c>
      <c r="S7876" s="37">
        <v>2.3925700000000001</v>
      </c>
      <c r="T7876" s="38">
        <v>2</v>
      </c>
      <c r="U7876" s="38">
        <v>2</v>
      </c>
      <c r="V7876" s="38">
        <v>0</v>
      </c>
    </row>
    <row r="7877" spans="1:22" ht="13.5" customHeight="1" x14ac:dyDescent="0.2">
      <c r="A7877" s="32" t="s">
        <v>7873</v>
      </c>
      <c r="B7877" s="32" t="s">
        <v>15616</v>
      </c>
      <c r="C7877" s="32" t="s">
        <v>18078</v>
      </c>
      <c r="D7877" s="37">
        <v>9.1790599999999998</v>
      </c>
      <c r="E7877" s="39">
        <v>248</v>
      </c>
      <c r="F7877" s="39">
        <v>2266</v>
      </c>
      <c r="G7877" s="39" t="s">
        <v>15680</v>
      </c>
      <c r="H7877" s="38">
        <v>4</v>
      </c>
      <c r="I7877" s="38">
        <v>4197</v>
      </c>
      <c r="J7877" s="37" t="s">
        <v>15680</v>
      </c>
      <c r="K7877" s="37" t="s">
        <v>15680</v>
      </c>
      <c r="L7877" s="37" t="s">
        <v>15680</v>
      </c>
      <c r="M7877" s="37" t="s">
        <v>15680</v>
      </c>
      <c r="N7877" s="37" t="s">
        <v>15680</v>
      </c>
      <c r="O7877" s="37" t="s">
        <v>15680</v>
      </c>
      <c r="P7877" s="37" t="s">
        <v>15680</v>
      </c>
      <c r="Q7877" s="37" t="s">
        <v>15680</v>
      </c>
      <c r="R7877" s="38">
        <v>354819</v>
      </c>
      <c r="S7877" s="37">
        <v>1.2502599999999999</v>
      </c>
      <c r="T7877" s="38">
        <v>1</v>
      </c>
      <c r="U7877" s="38">
        <v>1</v>
      </c>
      <c r="V7877" s="38">
        <v>0</v>
      </c>
    </row>
    <row r="7878" spans="1:22" ht="13.5" customHeight="1" x14ac:dyDescent="0.2">
      <c r="A7878" s="32" t="s">
        <v>7874</v>
      </c>
      <c r="B7878" s="32" t="s">
        <v>15617</v>
      </c>
      <c r="C7878" s="32" t="s">
        <v>18081</v>
      </c>
      <c r="D7878" s="37">
        <v>4.1301300000000003</v>
      </c>
      <c r="E7878" s="39">
        <v>223.99</v>
      </c>
      <c r="F7878" s="39">
        <v>2787</v>
      </c>
      <c r="G7878" s="39" t="s">
        <v>15680</v>
      </c>
      <c r="H7878" s="38">
        <v>6</v>
      </c>
      <c r="I7878" s="38">
        <v>5698</v>
      </c>
      <c r="J7878" s="37" t="s">
        <v>15680</v>
      </c>
      <c r="K7878" s="37" t="s">
        <v>15680</v>
      </c>
      <c r="L7878" s="37" t="s">
        <v>15680</v>
      </c>
      <c r="M7878" s="37" t="s">
        <v>15680</v>
      </c>
      <c r="N7878" s="37" t="s">
        <v>15680</v>
      </c>
      <c r="O7878" s="37" t="s">
        <v>15680</v>
      </c>
      <c r="P7878" s="37" t="s">
        <v>15680</v>
      </c>
      <c r="Q7878" s="37" t="s">
        <v>15680</v>
      </c>
      <c r="R7878" s="38">
        <v>302062</v>
      </c>
      <c r="S7878" s="37">
        <v>0.36856</v>
      </c>
      <c r="T7878" s="38">
        <v>4</v>
      </c>
      <c r="U7878" s="38">
        <v>2</v>
      </c>
      <c r="V7878" s="38">
        <v>1</v>
      </c>
    </row>
    <row r="7879" spans="1:22" ht="13.5" customHeight="1" x14ac:dyDescent="0.2">
      <c r="A7879" s="32" t="s">
        <v>7875</v>
      </c>
      <c r="B7879" s="32" t="s">
        <v>15618</v>
      </c>
      <c r="C7879" s="32" t="s">
        <v>18114</v>
      </c>
      <c r="D7879" s="37">
        <v>15.140700000000001</v>
      </c>
      <c r="E7879" s="39">
        <v>196.99</v>
      </c>
      <c r="F7879" s="39">
        <v>727</v>
      </c>
      <c r="G7879" s="39" t="s">
        <v>15680</v>
      </c>
      <c r="H7879" s="38">
        <v>7</v>
      </c>
      <c r="I7879" s="38">
        <v>1406</v>
      </c>
      <c r="J7879" s="37" t="s">
        <v>15680</v>
      </c>
      <c r="K7879" s="37" t="s">
        <v>15680</v>
      </c>
      <c r="L7879" s="37" t="s">
        <v>15680</v>
      </c>
      <c r="M7879" s="37" t="s">
        <v>15680</v>
      </c>
      <c r="N7879" s="37" t="s">
        <v>15680</v>
      </c>
      <c r="O7879" s="37" t="s">
        <v>15680</v>
      </c>
      <c r="P7879" s="37" t="s">
        <v>15680</v>
      </c>
      <c r="Q7879" s="37" t="s">
        <v>15680</v>
      </c>
      <c r="R7879" s="38">
        <v>71419</v>
      </c>
      <c r="S7879" s="37">
        <v>2.53363</v>
      </c>
      <c r="T7879" s="38">
        <v>1</v>
      </c>
      <c r="U7879" s="38">
        <v>6</v>
      </c>
      <c r="V7879" s="38">
        <v>2</v>
      </c>
    </row>
    <row r="7880" spans="1:22" ht="13.5" customHeight="1" x14ac:dyDescent="0.2">
      <c r="A7880" s="32" t="s">
        <v>7876</v>
      </c>
      <c r="B7880" s="32" t="s">
        <v>15619</v>
      </c>
      <c r="C7880" s="32" t="s">
        <v>18179</v>
      </c>
      <c r="D7880" s="37">
        <v>4.6946029999999999</v>
      </c>
      <c r="E7880" s="39">
        <v>116</v>
      </c>
      <c r="F7880" s="39">
        <v>1067</v>
      </c>
      <c r="G7880" s="39" t="s">
        <v>15680</v>
      </c>
      <c r="H7880" s="38">
        <v>4</v>
      </c>
      <c r="I7880" s="38">
        <v>2155</v>
      </c>
      <c r="J7880" s="37" t="s">
        <v>15680</v>
      </c>
      <c r="K7880" s="37" t="s">
        <v>15680</v>
      </c>
      <c r="L7880" s="37" t="s">
        <v>15680</v>
      </c>
      <c r="M7880" s="37" t="s">
        <v>15680</v>
      </c>
      <c r="N7880" s="37" t="s">
        <v>15680</v>
      </c>
      <c r="O7880" s="37" t="s">
        <v>15680</v>
      </c>
      <c r="P7880" s="37" t="s">
        <v>15680</v>
      </c>
      <c r="Q7880" s="37" t="s">
        <v>15680</v>
      </c>
      <c r="R7880" s="38">
        <v>186506</v>
      </c>
      <c r="S7880" s="37">
        <v>4.2880500000000001</v>
      </c>
      <c r="T7880" s="38">
        <v>2</v>
      </c>
      <c r="U7880" s="38">
        <v>2</v>
      </c>
      <c r="V7880" s="38">
        <v>0</v>
      </c>
    </row>
    <row r="7881" spans="1:22" ht="13.5" customHeight="1" x14ac:dyDescent="0.2">
      <c r="A7881" s="32" t="s">
        <v>7877</v>
      </c>
      <c r="B7881" s="32" t="s">
        <v>15620</v>
      </c>
      <c r="C7881" s="32" t="s">
        <v>18086</v>
      </c>
      <c r="D7881" s="37">
        <v>3.6000480000000001</v>
      </c>
      <c r="E7881" s="39">
        <v>41.99</v>
      </c>
      <c r="F7881" s="39">
        <v>1882</v>
      </c>
      <c r="G7881" s="39" t="s">
        <v>15680</v>
      </c>
      <c r="H7881" s="38">
        <v>3</v>
      </c>
      <c r="I7881" s="38">
        <v>4069</v>
      </c>
      <c r="J7881" s="37" t="s">
        <v>15680</v>
      </c>
      <c r="K7881" s="37" t="s">
        <v>15680</v>
      </c>
      <c r="L7881" s="37" t="s">
        <v>15680</v>
      </c>
      <c r="M7881" s="37" t="s">
        <v>15680</v>
      </c>
      <c r="N7881" s="37" t="s">
        <v>15680</v>
      </c>
      <c r="O7881" s="37" t="s">
        <v>15680</v>
      </c>
      <c r="P7881" s="37" t="s">
        <v>15680</v>
      </c>
      <c r="Q7881" s="37" t="s">
        <v>15680</v>
      </c>
      <c r="R7881" s="38">
        <v>422382</v>
      </c>
      <c r="S7881" s="37">
        <v>2.94347</v>
      </c>
      <c r="T7881" s="38">
        <v>2</v>
      </c>
      <c r="U7881" s="38">
        <v>3</v>
      </c>
      <c r="V7881" s="38">
        <v>1</v>
      </c>
    </row>
    <row r="7882" spans="1:22" ht="13.5" customHeight="1" x14ac:dyDescent="0.2">
      <c r="A7882" s="32" t="s">
        <v>7878</v>
      </c>
      <c r="B7882" s="32" t="s">
        <v>15621</v>
      </c>
      <c r="C7882" s="32" t="s">
        <v>18181</v>
      </c>
      <c r="D7882" s="37">
        <v>2.719557</v>
      </c>
      <c r="E7882" s="39">
        <v>181</v>
      </c>
      <c r="F7882" s="39">
        <v>2407</v>
      </c>
      <c r="G7882" s="39" t="s">
        <v>15680</v>
      </c>
      <c r="H7882" s="38">
        <v>4</v>
      </c>
      <c r="I7882" s="38">
        <v>4665</v>
      </c>
      <c r="J7882" s="37" t="s">
        <v>15680</v>
      </c>
      <c r="K7882" s="37" t="s">
        <v>15680</v>
      </c>
      <c r="L7882" s="37" t="s">
        <v>15680</v>
      </c>
      <c r="M7882" s="37" t="s">
        <v>15680</v>
      </c>
      <c r="N7882" s="37" t="s">
        <v>15680</v>
      </c>
      <c r="O7882" s="37" t="s">
        <v>15680</v>
      </c>
      <c r="P7882" s="37" t="s">
        <v>15680</v>
      </c>
      <c r="Q7882" s="37" t="s">
        <v>15680</v>
      </c>
      <c r="R7882" s="38">
        <v>838498</v>
      </c>
      <c r="S7882" s="37">
        <v>2.2010900000000002</v>
      </c>
      <c r="T7882" s="38">
        <v>1</v>
      </c>
      <c r="U7882" s="38">
        <v>2</v>
      </c>
      <c r="V7882" s="38">
        <v>1</v>
      </c>
    </row>
    <row r="7883" spans="1:22" ht="13.5" customHeight="1" x14ac:dyDescent="0.2">
      <c r="A7883" s="32" t="s">
        <v>7879</v>
      </c>
      <c r="B7883" s="32" t="s">
        <v>15622</v>
      </c>
      <c r="C7883" s="32" t="s">
        <v>18111</v>
      </c>
      <c r="D7883" s="37">
        <v>8.8992149999999999</v>
      </c>
      <c r="E7883" s="39">
        <v>163.01</v>
      </c>
      <c r="F7883" s="39">
        <v>1707</v>
      </c>
      <c r="G7883" s="39" t="s">
        <v>15680</v>
      </c>
      <c r="H7883" s="38">
        <v>3</v>
      </c>
      <c r="I7883" s="38">
        <v>3669</v>
      </c>
      <c r="J7883" s="37" t="s">
        <v>15680</v>
      </c>
      <c r="K7883" s="37" t="s">
        <v>15680</v>
      </c>
      <c r="L7883" s="37" t="s">
        <v>15680</v>
      </c>
      <c r="M7883" s="37" t="s">
        <v>15680</v>
      </c>
      <c r="N7883" s="37" t="s">
        <v>15680</v>
      </c>
      <c r="O7883" s="37" t="s">
        <v>15680</v>
      </c>
      <c r="P7883" s="37" t="s">
        <v>15680</v>
      </c>
      <c r="Q7883" s="37" t="s">
        <v>15680</v>
      </c>
      <c r="R7883" s="38">
        <v>102033</v>
      </c>
      <c r="S7883" s="37">
        <v>0.86275000000000002</v>
      </c>
      <c r="T7883" s="38">
        <v>1</v>
      </c>
      <c r="U7883" s="38">
        <v>3</v>
      </c>
      <c r="V7883" s="38">
        <v>0</v>
      </c>
    </row>
    <row r="7884" spans="1:22" ht="13.5" customHeight="1" x14ac:dyDescent="0.2">
      <c r="A7884" s="32" t="s">
        <v>7880</v>
      </c>
      <c r="B7884" s="32" t="s">
        <v>15623</v>
      </c>
      <c r="C7884" s="32" t="s">
        <v>18095</v>
      </c>
      <c r="D7884" s="37">
        <v>11.777049999999999</v>
      </c>
      <c r="E7884" s="39">
        <v>123</v>
      </c>
      <c r="F7884" s="39">
        <v>1021</v>
      </c>
      <c r="G7884" s="39" t="s">
        <v>15680</v>
      </c>
      <c r="H7884" s="38">
        <v>3</v>
      </c>
      <c r="I7884" s="38">
        <v>1938</v>
      </c>
      <c r="J7884" s="37" t="s">
        <v>15680</v>
      </c>
      <c r="K7884" s="37" t="s">
        <v>15680</v>
      </c>
      <c r="L7884" s="37" t="s">
        <v>15680</v>
      </c>
      <c r="M7884" s="37" t="s">
        <v>15680</v>
      </c>
      <c r="N7884" s="37" t="s">
        <v>15680</v>
      </c>
      <c r="O7884" s="37" t="s">
        <v>15680</v>
      </c>
      <c r="P7884" s="37" t="s">
        <v>15680</v>
      </c>
      <c r="Q7884" s="37" t="s">
        <v>15680</v>
      </c>
      <c r="R7884" s="38">
        <v>319626</v>
      </c>
      <c r="S7884" s="37">
        <v>3.3658700000000001</v>
      </c>
      <c r="T7884" s="38">
        <v>0</v>
      </c>
      <c r="U7884" s="38">
        <v>2</v>
      </c>
      <c r="V7884" s="38">
        <v>2</v>
      </c>
    </row>
    <row r="7885" spans="1:22" ht="13.5" customHeight="1" x14ac:dyDescent="0.2">
      <c r="A7885" s="32" t="s">
        <v>7881</v>
      </c>
      <c r="B7885" s="32" t="s">
        <v>15624</v>
      </c>
      <c r="C7885" s="32" t="s">
        <v>18126</v>
      </c>
      <c r="D7885" s="37">
        <v>11.253539999999999</v>
      </c>
      <c r="E7885" s="39">
        <v>120</v>
      </c>
      <c r="F7885" s="39">
        <v>1157</v>
      </c>
      <c r="G7885" s="39" t="s">
        <v>15680</v>
      </c>
      <c r="H7885" s="38">
        <v>4</v>
      </c>
      <c r="I7885" s="38">
        <v>2139</v>
      </c>
      <c r="J7885" s="37" t="s">
        <v>15680</v>
      </c>
      <c r="K7885" s="37" t="s">
        <v>15680</v>
      </c>
      <c r="L7885" s="37" t="s">
        <v>15680</v>
      </c>
      <c r="M7885" s="37" t="s">
        <v>15680</v>
      </c>
      <c r="N7885" s="37" t="s">
        <v>15680</v>
      </c>
      <c r="O7885" s="37" t="s">
        <v>15680</v>
      </c>
      <c r="P7885" s="37" t="s">
        <v>15680</v>
      </c>
      <c r="Q7885" s="37" t="s">
        <v>15680</v>
      </c>
      <c r="R7885" s="38">
        <v>77925</v>
      </c>
      <c r="S7885" s="37">
        <v>3.4672900000000002</v>
      </c>
      <c r="T7885" s="38">
        <v>3</v>
      </c>
      <c r="U7885" s="38">
        <v>1</v>
      </c>
      <c r="V7885" s="38">
        <v>0</v>
      </c>
    </row>
    <row r="7886" spans="1:22" ht="13.5" customHeight="1" x14ac:dyDescent="0.2">
      <c r="A7886" s="32" t="s">
        <v>7882</v>
      </c>
      <c r="B7886" s="32" t="s">
        <v>15625</v>
      </c>
      <c r="C7886" s="32" t="s">
        <v>18129</v>
      </c>
      <c r="D7886" s="37">
        <v>1.945244</v>
      </c>
      <c r="E7886" s="39">
        <v>73.010000000000005</v>
      </c>
      <c r="F7886" s="39">
        <v>1511</v>
      </c>
      <c r="G7886" s="39" t="s">
        <v>15680</v>
      </c>
      <c r="H7886" s="38">
        <v>6</v>
      </c>
      <c r="I7886" s="38">
        <v>2689</v>
      </c>
      <c r="J7886" s="37" t="s">
        <v>15680</v>
      </c>
      <c r="K7886" s="37" t="s">
        <v>15680</v>
      </c>
      <c r="L7886" s="37" t="s">
        <v>15680</v>
      </c>
      <c r="M7886" s="37" t="s">
        <v>15680</v>
      </c>
      <c r="N7886" s="37" t="s">
        <v>15680</v>
      </c>
      <c r="O7886" s="37" t="s">
        <v>15680</v>
      </c>
      <c r="P7886" s="37" t="s">
        <v>15680</v>
      </c>
      <c r="Q7886" s="37" t="s">
        <v>15680</v>
      </c>
      <c r="R7886" s="38">
        <v>132804</v>
      </c>
      <c r="S7886" s="37">
        <v>1.4235100000000001</v>
      </c>
      <c r="T7886" s="38">
        <v>3</v>
      </c>
      <c r="U7886" s="38">
        <v>2</v>
      </c>
      <c r="V7886" s="38">
        <v>0</v>
      </c>
    </row>
    <row r="7887" spans="1:22" ht="13.5" customHeight="1" x14ac:dyDescent="0.2">
      <c r="A7887" s="32" t="s">
        <v>7883</v>
      </c>
      <c r="B7887" s="32" t="s">
        <v>15626</v>
      </c>
      <c r="C7887" s="32" t="s">
        <v>18094</v>
      </c>
      <c r="D7887" s="37">
        <v>4.8546250000000004</v>
      </c>
      <c r="E7887" s="39">
        <v>44.01</v>
      </c>
      <c r="F7887" s="39">
        <v>1547</v>
      </c>
      <c r="G7887" s="39" t="s">
        <v>15680</v>
      </c>
      <c r="H7887" s="38">
        <v>4</v>
      </c>
      <c r="I7887" s="38">
        <v>3217</v>
      </c>
      <c r="J7887" s="37" t="s">
        <v>15680</v>
      </c>
      <c r="K7887" s="37" t="s">
        <v>15680</v>
      </c>
      <c r="L7887" s="37" t="s">
        <v>15680</v>
      </c>
      <c r="M7887" s="37" t="s">
        <v>15680</v>
      </c>
      <c r="N7887" s="37" t="s">
        <v>15680</v>
      </c>
      <c r="O7887" s="37" t="s">
        <v>15680</v>
      </c>
      <c r="P7887" s="37" t="s">
        <v>15680</v>
      </c>
      <c r="Q7887" s="37" t="s">
        <v>15680</v>
      </c>
      <c r="R7887" s="38">
        <v>59420</v>
      </c>
      <c r="S7887" s="37">
        <v>2.36524</v>
      </c>
      <c r="T7887" s="38">
        <v>3</v>
      </c>
      <c r="U7887" s="38">
        <v>4</v>
      </c>
      <c r="V7887" s="38">
        <v>2</v>
      </c>
    </row>
    <row r="7888" spans="1:22" ht="13.5" customHeight="1" x14ac:dyDescent="0.2">
      <c r="A7888" s="32" t="s">
        <v>7884</v>
      </c>
      <c r="B7888" s="32" t="s">
        <v>15627</v>
      </c>
      <c r="C7888" s="32" t="s">
        <v>18170</v>
      </c>
      <c r="D7888" s="37">
        <v>3.5841639999999999</v>
      </c>
      <c r="E7888" s="39">
        <v>24.99</v>
      </c>
      <c r="F7888" s="39">
        <v>2964</v>
      </c>
      <c r="G7888" s="39" t="s">
        <v>15680</v>
      </c>
      <c r="H7888" s="38">
        <v>6</v>
      </c>
      <c r="I7888" s="38">
        <v>5420</v>
      </c>
      <c r="J7888" s="37" t="s">
        <v>15680</v>
      </c>
      <c r="K7888" s="37" t="s">
        <v>15680</v>
      </c>
      <c r="L7888" s="37" t="s">
        <v>15680</v>
      </c>
      <c r="M7888" s="37" t="s">
        <v>15680</v>
      </c>
      <c r="N7888" s="37" t="s">
        <v>15680</v>
      </c>
      <c r="O7888" s="37" t="s">
        <v>15680</v>
      </c>
      <c r="P7888" s="37" t="s">
        <v>15680</v>
      </c>
      <c r="Q7888" s="37" t="s">
        <v>15680</v>
      </c>
      <c r="R7888" s="38">
        <v>280776</v>
      </c>
      <c r="S7888" s="37">
        <v>1.24211</v>
      </c>
      <c r="T7888" s="38">
        <v>2</v>
      </c>
      <c r="U7888" s="38">
        <v>5</v>
      </c>
      <c r="V7888" s="38">
        <v>0</v>
      </c>
    </row>
    <row r="7889" spans="1:22" ht="13.5" customHeight="1" x14ac:dyDescent="0.2">
      <c r="A7889" s="32" t="s">
        <v>7885</v>
      </c>
      <c r="B7889" s="32" t="s">
        <v>15628</v>
      </c>
      <c r="C7889" s="32" t="s">
        <v>18114</v>
      </c>
      <c r="D7889" s="37">
        <v>7.0255470000000004</v>
      </c>
      <c r="E7889" s="39">
        <v>86</v>
      </c>
      <c r="F7889" s="39">
        <v>663</v>
      </c>
      <c r="G7889" s="39" t="s">
        <v>15680</v>
      </c>
      <c r="H7889" s="38">
        <v>6</v>
      </c>
      <c r="I7889" s="38">
        <v>1218</v>
      </c>
      <c r="J7889" s="37" t="s">
        <v>15680</v>
      </c>
      <c r="K7889" s="37" t="s">
        <v>15680</v>
      </c>
      <c r="L7889" s="37" t="s">
        <v>15680</v>
      </c>
      <c r="M7889" s="37" t="s">
        <v>15680</v>
      </c>
      <c r="N7889" s="37" t="s">
        <v>15680</v>
      </c>
      <c r="O7889" s="37" t="s">
        <v>15680</v>
      </c>
      <c r="P7889" s="37" t="s">
        <v>15680</v>
      </c>
      <c r="Q7889" s="37" t="s">
        <v>15680</v>
      </c>
      <c r="R7889" s="38">
        <v>80841</v>
      </c>
      <c r="S7889" s="37">
        <v>2.53363</v>
      </c>
      <c r="T7889" s="38">
        <v>3</v>
      </c>
      <c r="U7889" s="38">
        <v>5</v>
      </c>
      <c r="V7889" s="38">
        <v>1</v>
      </c>
    </row>
    <row r="7890" spans="1:22" ht="13.5" customHeight="1" x14ac:dyDescent="0.2">
      <c r="A7890" s="32" t="s">
        <v>7886</v>
      </c>
      <c r="B7890" s="32" t="s">
        <v>15629</v>
      </c>
      <c r="C7890" s="32" t="s">
        <v>18142</v>
      </c>
      <c r="D7890" s="37">
        <v>7.411219</v>
      </c>
      <c r="E7890" s="39">
        <v>624.98</v>
      </c>
      <c r="F7890" s="39">
        <v>1670</v>
      </c>
      <c r="G7890" s="39" t="s">
        <v>15680</v>
      </c>
      <c r="H7890" s="38">
        <v>3</v>
      </c>
      <c r="I7890" s="38">
        <v>3369</v>
      </c>
      <c r="J7890" s="37" t="s">
        <v>15680</v>
      </c>
      <c r="K7890" s="37" t="s">
        <v>15680</v>
      </c>
      <c r="L7890" s="37" t="s">
        <v>15680</v>
      </c>
      <c r="M7890" s="37" t="s">
        <v>15680</v>
      </c>
      <c r="N7890" s="37" t="s">
        <v>15680</v>
      </c>
      <c r="O7890" s="37" t="s">
        <v>15680</v>
      </c>
      <c r="P7890" s="37" t="s">
        <v>15680</v>
      </c>
      <c r="Q7890" s="37" t="s">
        <v>15680</v>
      </c>
      <c r="R7890" s="38">
        <v>91046</v>
      </c>
      <c r="S7890" s="37">
        <v>2.5292400000000002</v>
      </c>
      <c r="T7890" s="38">
        <v>2</v>
      </c>
      <c r="U7890" s="38">
        <v>3</v>
      </c>
      <c r="V7890" s="38">
        <v>0</v>
      </c>
    </row>
    <row r="7891" spans="1:22" ht="13.5" customHeight="1" x14ac:dyDescent="0.2">
      <c r="A7891" s="32" t="s">
        <v>7887</v>
      </c>
      <c r="B7891" s="32" t="s">
        <v>15630</v>
      </c>
      <c r="C7891" s="32" t="s">
        <v>18189</v>
      </c>
      <c r="D7891" s="37">
        <v>9.0731070000000003</v>
      </c>
      <c r="E7891" s="39">
        <v>199</v>
      </c>
      <c r="F7891" s="39">
        <v>898</v>
      </c>
      <c r="G7891" s="39" t="s">
        <v>15680</v>
      </c>
      <c r="H7891" s="38">
        <v>1</v>
      </c>
      <c r="I7891" s="38">
        <v>1861</v>
      </c>
      <c r="J7891" s="37" t="s">
        <v>15680</v>
      </c>
      <c r="K7891" s="37" t="s">
        <v>15680</v>
      </c>
      <c r="L7891" s="37" t="s">
        <v>15680</v>
      </c>
      <c r="M7891" s="37" t="s">
        <v>15680</v>
      </c>
      <c r="N7891" s="37" t="s">
        <v>15680</v>
      </c>
      <c r="O7891" s="37" t="s">
        <v>15680</v>
      </c>
      <c r="P7891" s="37" t="s">
        <v>15680</v>
      </c>
      <c r="Q7891" s="37" t="s">
        <v>15680</v>
      </c>
      <c r="R7891" s="38">
        <v>103532</v>
      </c>
      <c r="S7891" s="37">
        <v>2.3782100000000002</v>
      </c>
      <c r="T7891" s="38">
        <v>1</v>
      </c>
      <c r="U7891" s="38">
        <v>0</v>
      </c>
      <c r="V7891" s="38">
        <v>0</v>
      </c>
    </row>
    <row r="7892" spans="1:22" ht="13.5" customHeight="1" x14ac:dyDescent="0.2">
      <c r="A7892" s="32" t="s">
        <v>7888</v>
      </c>
      <c r="B7892" s="32" t="s">
        <v>15631</v>
      </c>
      <c r="C7892" s="32" t="s">
        <v>18189</v>
      </c>
      <c r="D7892" s="37">
        <v>10.931380000000001</v>
      </c>
      <c r="E7892" s="39">
        <v>264.99</v>
      </c>
      <c r="F7892" s="39">
        <v>1308</v>
      </c>
      <c r="G7892" s="39" t="s">
        <v>15680</v>
      </c>
      <c r="H7892" s="38">
        <v>3</v>
      </c>
      <c r="I7892" s="38">
        <v>2756</v>
      </c>
      <c r="J7892" s="37" t="s">
        <v>15680</v>
      </c>
      <c r="K7892" s="37" t="s">
        <v>15680</v>
      </c>
      <c r="L7892" s="37" t="s">
        <v>15680</v>
      </c>
      <c r="M7892" s="37" t="s">
        <v>15680</v>
      </c>
      <c r="N7892" s="37" t="s">
        <v>15680</v>
      </c>
      <c r="O7892" s="37" t="s">
        <v>15680</v>
      </c>
      <c r="P7892" s="37" t="s">
        <v>15680</v>
      </c>
      <c r="Q7892" s="37" t="s">
        <v>15680</v>
      </c>
      <c r="R7892" s="38">
        <v>338345</v>
      </c>
      <c r="S7892" s="37">
        <v>2.3782100000000002</v>
      </c>
      <c r="T7892" s="38">
        <v>1</v>
      </c>
      <c r="U7892" s="38">
        <v>1</v>
      </c>
      <c r="V7892" s="38">
        <v>0</v>
      </c>
    </row>
    <row r="7893" spans="1:22" ht="13.5" customHeight="1" x14ac:dyDescent="0.2">
      <c r="A7893" s="32" t="s">
        <v>7889</v>
      </c>
      <c r="B7893" s="32" t="s">
        <v>15124</v>
      </c>
      <c r="C7893" s="32" t="s">
        <v>18111</v>
      </c>
      <c r="D7893" s="37">
        <v>9.2642209999999992</v>
      </c>
      <c r="E7893" s="39">
        <v>56</v>
      </c>
      <c r="F7893" s="39">
        <v>821</v>
      </c>
      <c r="G7893" s="39" t="s">
        <v>15680</v>
      </c>
      <c r="H7893" s="38">
        <v>4</v>
      </c>
      <c r="I7893" s="38">
        <v>1560</v>
      </c>
      <c r="J7893" s="37" t="s">
        <v>15680</v>
      </c>
      <c r="K7893" s="37" t="s">
        <v>15680</v>
      </c>
      <c r="L7893" s="37" t="s">
        <v>15680</v>
      </c>
      <c r="M7893" s="37" t="s">
        <v>15680</v>
      </c>
      <c r="N7893" s="37" t="s">
        <v>15680</v>
      </c>
      <c r="O7893" s="37" t="s">
        <v>15680</v>
      </c>
      <c r="P7893" s="37" t="s">
        <v>15680</v>
      </c>
      <c r="Q7893" s="37" t="s">
        <v>15680</v>
      </c>
      <c r="R7893" s="38">
        <v>788524</v>
      </c>
      <c r="S7893" s="37">
        <v>0.86275000000000002</v>
      </c>
      <c r="T7893" s="38">
        <v>2</v>
      </c>
      <c r="U7893" s="38">
        <v>3</v>
      </c>
      <c r="V7893" s="38">
        <v>0</v>
      </c>
    </row>
    <row r="7894" spans="1:22" ht="13.5" customHeight="1" x14ac:dyDescent="0.2">
      <c r="A7894" s="32" t="s">
        <v>7890</v>
      </c>
      <c r="B7894" s="32" t="s">
        <v>15632</v>
      </c>
      <c r="C7894" s="32" t="s">
        <v>18125</v>
      </c>
      <c r="D7894" s="37">
        <v>10.702920000000001</v>
      </c>
      <c r="E7894" s="39">
        <v>122</v>
      </c>
      <c r="F7894" s="39">
        <v>698</v>
      </c>
      <c r="G7894" s="39" t="s">
        <v>15680</v>
      </c>
      <c r="H7894" s="38">
        <v>3</v>
      </c>
      <c r="I7894" s="38">
        <v>1366</v>
      </c>
      <c r="J7894" s="37" t="s">
        <v>15680</v>
      </c>
      <c r="K7894" s="37" t="s">
        <v>15680</v>
      </c>
      <c r="L7894" s="37" t="s">
        <v>15680</v>
      </c>
      <c r="M7894" s="37" t="s">
        <v>15680</v>
      </c>
      <c r="N7894" s="37" t="s">
        <v>15680</v>
      </c>
      <c r="O7894" s="37" t="s">
        <v>15680</v>
      </c>
      <c r="P7894" s="37" t="s">
        <v>15680</v>
      </c>
      <c r="Q7894" s="37" t="s">
        <v>15680</v>
      </c>
      <c r="R7894" s="38">
        <v>49991</v>
      </c>
      <c r="S7894" s="37">
        <v>2.3801700000000001</v>
      </c>
      <c r="T7894" s="38">
        <v>0</v>
      </c>
      <c r="U7894" s="38">
        <v>2</v>
      </c>
      <c r="V7894" s="38">
        <v>2</v>
      </c>
    </row>
    <row r="7895" spans="1:22" ht="13.5" customHeight="1" x14ac:dyDescent="0.2">
      <c r="A7895" s="32" t="s">
        <v>7891</v>
      </c>
      <c r="B7895" s="32" t="s">
        <v>15633</v>
      </c>
      <c r="C7895" s="32" t="s">
        <v>18104</v>
      </c>
      <c r="D7895" s="37">
        <v>14.71194</v>
      </c>
      <c r="E7895" s="39">
        <v>112</v>
      </c>
      <c r="F7895" s="39">
        <v>863</v>
      </c>
      <c r="G7895" s="39" t="s">
        <v>15680</v>
      </c>
      <c r="H7895" s="38">
        <v>3</v>
      </c>
      <c r="I7895" s="38">
        <v>1659</v>
      </c>
      <c r="J7895" s="37" t="s">
        <v>15680</v>
      </c>
      <c r="K7895" s="37" t="s">
        <v>15680</v>
      </c>
      <c r="L7895" s="37" t="s">
        <v>15680</v>
      </c>
      <c r="M7895" s="37" t="s">
        <v>15680</v>
      </c>
      <c r="N7895" s="37" t="s">
        <v>15680</v>
      </c>
      <c r="O7895" s="37" t="s">
        <v>15680</v>
      </c>
      <c r="P7895" s="37" t="s">
        <v>15680</v>
      </c>
      <c r="Q7895" s="37" t="s">
        <v>15680</v>
      </c>
      <c r="R7895" s="38">
        <v>56860</v>
      </c>
      <c r="S7895" s="37">
        <v>1.43757</v>
      </c>
      <c r="T7895" s="38">
        <v>1</v>
      </c>
      <c r="U7895" s="38">
        <v>1</v>
      </c>
      <c r="V7895" s="38">
        <v>0</v>
      </c>
    </row>
    <row r="7896" spans="1:22" ht="13.5" customHeight="1" x14ac:dyDescent="0.2">
      <c r="A7896" s="32" t="s">
        <v>7892</v>
      </c>
      <c r="B7896" s="32" t="s">
        <v>15634</v>
      </c>
      <c r="C7896" s="32" t="s">
        <v>18104</v>
      </c>
      <c r="D7896" s="37">
        <v>3.6258819999999998</v>
      </c>
      <c r="E7896" s="39">
        <v>164</v>
      </c>
      <c r="F7896" s="39">
        <v>568</v>
      </c>
      <c r="G7896" s="39" t="s">
        <v>15680</v>
      </c>
      <c r="H7896" s="38">
        <v>1</v>
      </c>
      <c r="I7896" s="38">
        <v>1129</v>
      </c>
      <c r="J7896" s="37" t="s">
        <v>15680</v>
      </c>
      <c r="K7896" s="37" t="s">
        <v>15680</v>
      </c>
      <c r="L7896" s="37" t="s">
        <v>15680</v>
      </c>
      <c r="M7896" s="37" t="s">
        <v>15680</v>
      </c>
      <c r="N7896" s="37" t="s">
        <v>15680</v>
      </c>
      <c r="O7896" s="37" t="s">
        <v>15680</v>
      </c>
      <c r="P7896" s="37" t="s">
        <v>15680</v>
      </c>
      <c r="Q7896" s="37" t="s">
        <v>15680</v>
      </c>
      <c r="R7896" s="38">
        <v>41224</v>
      </c>
      <c r="S7896" s="37">
        <v>1.43757</v>
      </c>
      <c r="T7896" s="38">
        <v>1</v>
      </c>
      <c r="U7896" s="38">
        <v>0</v>
      </c>
      <c r="V7896" s="38">
        <v>0</v>
      </c>
    </row>
    <row r="7897" spans="1:22" ht="13.5" customHeight="1" x14ac:dyDescent="0.2">
      <c r="A7897" s="32" t="s">
        <v>7893</v>
      </c>
      <c r="B7897" s="32" t="s">
        <v>15635</v>
      </c>
      <c r="C7897" s="32" t="s">
        <v>18104</v>
      </c>
      <c r="D7897" s="37">
        <v>3.2747000000000002</v>
      </c>
      <c r="E7897" s="39">
        <v>42</v>
      </c>
      <c r="F7897" s="39">
        <v>570</v>
      </c>
      <c r="G7897" s="39" t="s">
        <v>15680</v>
      </c>
      <c r="H7897" s="38">
        <v>2</v>
      </c>
      <c r="I7897" s="38">
        <v>1073</v>
      </c>
      <c r="J7897" s="37" t="s">
        <v>15680</v>
      </c>
      <c r="K7897" s="37" t="s">
        <v>15680</v>
      </c>
      <c r="L7897" s="37" t="s">
        <v>15680</v>
      </c>
      <c r="M7897" s="37" t="s">
        <v>15680</v>
      </c>
      <c r="N7897" s="37" t="s">
        <v>15680</v>
      </c>
      <c r="O7897" s="37" t="s">
        <v>15680</v>
      </c>
      <c r="P7897" s="37" t="s">
        <v>15680</v>
      </c>
      <c r="Q7897" s="37" t="s">
        <v>15680</v>
      </c>
      <c r="R7897" s="38">
        <v>43016</v>
      </c>
      <c r="S7897" s="37">
        <v>1.43757</v>
      </c>
      <c r="T7897" s="38">
        <v>1</v>
      </c>
      <c r="U7897" s="38">
        <v>0</v>
      </c>
      <c r="V7897" s="38">
        <v>0</v>
      </c>
    </row>
    <row r="7898" spans="1:22" ht="13.5" customHeight="1" x14ac:dyDescent="0.2">
      <c r="A7898" s="32" t="s">
        <v>7894</v>
      </c>
      <c r="B7898" s="32" t="s">
        <v>15636</v>
      </c>
      <c r="C7898" s="32" t="s">
        <v>18170</v>
      </c>
      <c r="D7898" s="37">
        <v>6.1534589999999998</v>
      </c>
      <c r="E7898" s="39">
        <v>42</v>
      </c>
      <c r="F7898" s="39">
        <v>945</v>
      </c>
      <c r="G7898" s="39" t="s">
        <v>15680</v>
      </c>
      <c r="H7898" s="38">
        <v>5</v>
      </c>
      <c r="I7898" s="38">
        <v>1816</v>
      </c>
      <c r="J7898" s="37" t="s">
        <v>15680</v>
      </c>
      <c r="K7898" s="37" t="s">
        <v>15680</v>
      </c>
      <c r="L7898" s="37" t="s">
        <v>15680</v>
      </c>
      <c r="M7898" s="37" t="s">
        <v>15680</v>
      </c>
      <c r="N7898" s="37" t="s">
        <v>15680</v>
      </c>
      <c r="O7898" s="37" t="s">
        <v>15680</v>
      </c>
      <c r="P7898" s="37" t="s">
        <v>15680</v>
      </c>
      <c r="Q7898" s="37" t="s">
        <v>15680</v>
      </c>
      <c r="R7898" s="38">
        <v>216022</v>
      </c>
      <c r="S7898" s="37">
        <v>1.24211</v>
      </c>
      <c r="T7898" s="38">
        <v>4</v>
      </c>
      <c r="U7898" s="38">
        <v>3</v>
      </c>
      <c r="V7898" s="38">
        <v>1</v>
      </c>
    </row>
    <row r="7899" spans="1:22" ht="13.5" customHeight="1" x14ac:dyDescent="0.2">
      <c r="A7899" s="32" t="s">
        <v>7895</v>
      </c>
      <c r="B7899" s="32" t="s">
        <v>15637</v>
      </c>
      <c r="C7899" s="32" t="s">
        <v>18187</v>
      </c>
      <c r="D7899" s="37">
        <v>3.0287730000000002</v>
      </c>
      <c r="E7899" s="39">
        <v>1747.01</v>
      </c>
      <c r="F7899" s="39">
        <v>6473</v>
      </c>
      <c r="G7899" s="39" t="s">
        <v>15680</v>
      </c>
      <c r="H7899" s="38">
        <v>4</v>
      </c>
      <c r="I7899" s="38">
        <v>13254</v>
      </c>
      <c r="J7899" s="37" t="s">
        <v>15680</v>
      </c>
      <c r="K7899" s="37" t="s">
        <v>15680</v>
      </c>
      <c r="L7899" s="37" t="s">
        <v>15680</v>
      </c>
      <c r="M7899" s="37" t="s">
        <v>15680</v>
      </c>
      <c r="N7899" s="37" t="s">
        <v>15680</v>
      </c>
      <c r="O7899" s="37" t="s">
        <v>15680</v>
      </c>
      <c r="P7899" s="37" t="s">
        <v>15680</v>
      </c>
      <c r="Q7899" s="37" t="s">
        <v>15680</v>
      </c>
      <c r="R7899" s="38">
        <v>419351</v>
      </c>
      <c r="S7899" s="37">
        <v>1.6739299999999999</v>
      </c>
      <c r="T7899" s="38">
        <v>2</v>
      </c>
      <c r="U7899" s="38">
        <v>3</v>
      </c>
      <c r="V7899" s="38">
        <v>2</v>
      </c>
    </row>
    <row r="7900" spans="1:22" ht="13.5" customHeight="1" x14ac:dyDescent="0.2">
      <c r="A7900" s="32" t="s">
        <v>7896</v>
      </c>
      <c r="B7900" s="32" t="s">
        <v>15638</v>
      </c>
      <c r="C7900" s="32" t="s">
        <v>18173</v>
      </c>
      <c r="D7900" s="37">
        <v>5.9446880000000002</v>
      </c>
      <c r="E7900" s="39">
        <v>87</v>
      </c>
      <c r="F7900" s="39">
        <v>670</v>
      </c>
      <c r="G7900" s="39" t="s">
        <v>15680</v>
      </c>
      <c r="H7900" s="38">
        <v>1</v>
      </c>
      <c r="I7900" s="38">
        <v>1360</v>
      </c>
      <c r="J7900" s="37" t="s">
        <v>15680</v>
      </c>
      <c r="K7900" s="37" t="s">
        <v>15680</v>
      </c>
      <c r="L7900" s="37" t="s">
        <v>15680</v>
      </c>
      <c r="M7900" s="37" t="s">
        <v>15680</v>
      </c>
      <c r="N7900" s="37" t="s">
        <v>15680</v>
      </c>
      <c r="O7900" s="37" t="s">
        <v>15680</v>
      </c>
      <c r="P7900" s="37" t="s">
        <v>15680</v>
      </c>
      <c r="Q7900" s="37" t="s">
        <v>15680</v>
      </c>
      <c r="R7900" s="38">
        <v>321855</v>
      </c>
      <c r="S7900" s="37">
        <v>2.9962599999999999</v>
      </c>
      <c r="T7900" s="38">
        <v>0</v>
      </c>
      <c r="U7900" s="38">
        <v>1</v>
      </c>
      <c r="V7900" s="38">
        <v>0</v>
      </c>
    </row>
    <row r="7901" spans="1:22" ht="13.5" customHeight="1" x14ac:dyDescent="0.2">
      <c r="A7901" s="32" t="s">
        <v>7897</v>
      </c>
      <c r="B7901" s="32" t="s">
        <v>15639</v>
      </c>
      <c r="C7901" s="32" t="s">
        <v>18079</v>
      </c>
      <c r="D7901" s="37">
        <v>2.7641930000000001</v>
      </c>
      <c r="E7901" s="39">
        <v>140.99</v>
      </c>
      <c r="F7901" s="39">
        <v>1096</v>
      </c>
      <c r="G7901" s="39" t="s">
        <v>15680</v>
      </c>
      <c r="H7901" s="38">
        <v>4</v>
      </c>
      <c r="I7901" s="38">
        <v>2148</v>
      </c>
      <c r="J7901" s="37" t="s">
        <v>15680</v>
      </c>
      <c r="K7901" s="37" t="s">
        <v>15680</v>
      </c>
      <c r="L7901" s="37" t="s">
        <v>15680</v>
      </c>
      <c r="M7901" s="37" t="s">
        <v>15680</v>
      </c>
      <c r="N7901" s="37" t="s">
        <v>15680</v>
      </c>
      <c r="O7901" s="37" t="s">
        <v>15680</v>
      </c>
      <c r="P7901" s="37" t="s">
        <v>15680</v>
      </c>
      <c r="Q7901" s="37" t="s">
        <v>15680</v>
      </c>
      <c r="R7901" s="38">
        <v>78034</v>
      </c>
      <c r="S7901" s="37">
        <v>2.4665499999999998</v>
      </c>
      <c r="T7901" s="38">
        <v>2</v>
      </c>
      <c r="U7901" s="38">
        <v>2</v>
      </c>
      <c r="V7901" s="38">
        <v>0</v>
      </c>
    </row>
    <row r="7902" spans="1:22" ht="13.5" customHeight="1" x14ac:dyDescent="0.2">
      <c r="A7902" s="32" t="s">
        <v>7898</v>
      </c>
      <c r="B7902" s="32" t="s">
        <v>15640</v>
      </c>
      <c r="C7902" s="32" t="s">
        <v>18089</v>
      </c>
      <c r="D7902" s="37">
        <v>2.4875620000000001</v>
      </c>
      <c r="E7902" s="39">
        <v>159.99</v>
      </c>
      <c r="F7902" s="39">
        <v>2162</v>
      </c>
      <c r="G7902" s="39" t="s">
        <v>15680</v>
      </c>
      <c r="H7902" s="38">
        <v>4</v>
      </c>
      <c r="I7902" s="38">
        <v>4035</v>
      </c>
      <c r="J7902" s="37" t="s">
        <v>15680</v>
      </c>
      <c r="K7902" s="37" t="s">
        <v>15680</v>
      </c>
      <c r="L7902" s="37" t="s">
        <v>15680</v>
      </c>
      <c r="M7902" s="37" t="s">
        <v>15680</v>
      </c>
      <c r="N7902" s="37" t="s">
        <v>15680</v>
      </c>
      <c r="O7902" s="37" t="s">
        <v>15680</v>
      </c>
      <c r="P7902" s="37" t="s">
        <v>15680</v>
      </c>
      <c r="Q7902" s="37" t="s">
        <v>15680</v>
      </c>
      <c r="R7902" s="38">
        <v>270537</v>
      </c>
      <c r="S7902" s="37">
        <v>1.3124899999999999</v>
      </c>
      <c r="T7902" s="38">
        <v>1</v>
      </c>
      <c r="U7902" s="38">
        <v>1</v>
      </c>
      <c r="V7902" s="38">
        <v>0</v>
      </c>
    </row>
    <row r="7903" spans="1:22" ht="13.5" customHeight="1" x14ac:dyDescent="0.2">
      <c r="A7903" s="32" t="s">
        <v>7899</v>
      </c>
      <c r="B7903" s="32" t="s">
        <v>15641</v>
      </c>
      <c r="C7903" s="32" t="s">
        <v>18102</v>
      </c>
      <c r="D7903" s="37">
        <v>0.96609999999999996</v>
      </c>
      <c r="E7903" s="39">
        <v>48</v>
      </c>
      <c r="F7903" s="39">
        <v>1381</v>
      </c>
      <c r="G7903" s="39" t="s">
        <v>15680</v>
      </c>
      <c r="H7903" s="38">
        <v>3</v>
      </c>
      <c r="I7903" s="38">
        <v>2548</v>
      </c>
      <c r="J7903" s="37" t="s">
        <v>15680</v>
      </c>
      <c r="K7903" s="37" t="s">
        <v>15680</v>
      </c>
      <c r="L7903" s="37" t="s">
        <v>15680</v>
      </c>
      <c r="M7903" s="37" t="s">
        <v>15680</v>
      </c>
      <c r="N7903" s="37" t="s">
        <v>15680</v>
      </c>
      <c r="O7903" s="37" t="s">
        <v>15680</v>
      </c>
      <c r="P7903" s="37" t="s">
        <v>15680</v>
      </c>
      <c r="Q7903" s="37" t="s">
        <v>15680</v>
      </c>
      <c r="R7903" s="38">
        <v>60977</v>
      </c>
      <c r="S7903" s="37">
        <v>2.5824600000000002</v>
      </c>
      <c r="T7903" s="38">
        <v>1</v>
      </c>
      <c r="U7903" s="38">
        <v>1</v>
      </c>
      <c r="V7903" s="38">
        <v>0</v>
      </c>
    </row>
    <row r="7904" spans="1:22" ht="13.5" customHeight="1" x14ac:dyDescent="0.2">
      <c r="A7904" s="32" t="s">
        <v>7900</v>
      </c>
      <c r="B7904" s="32" t="s">
        <v>15642</v>
      </c>
      <c r="C7904" s="32" t="s">
        <v>18086</v>
      </c>
      <c r="D7904" s="37">
        <v>3.6776219999999999</v>
      </c>
      <c r="E7904" s="39">
        <v>303.98</v>
      </c>
      <c r="F7904" s="39">
        <v>3095</v>
      </c>
      <c r="G7904" s="39" t="s">
        <v>15680</v>
      </c>
      <c r="H7904" s="38">
        <v>3</v>
      </c>
      <c r="I7904" s="38">
        <v>6053</v>
      </c>
      <c r="J7904" s="37" t="s">
        <v>15680</v>
      </c>
      <c r="K7904" s="37" t="s">
        <v>15680</v>
      </c>
      <c r="L7904" s="37" t="s">
        <v>15680</v>
      </c>
      <c r="M7904" s="37" t="s">
        <v>15680</v>
      </c>
      <c r="N7904" s="37" t="s">
        <v>15680</v>
      </c>
      <c r="O7904" s="37" t="s">
        <v>15680</v>
      </c>
      <c r="P7904" s="37" t="s">
        <v>15680</v>
      </c>
      <c r="Q7904" s="37" t="s">
        <v>15680</v>
      </c>
      <c r="R7904" s="38">
        <v>143127</v>
      </c>
      <c r="S7904" s="37">
        <v>2.94347</v>
      </c>
      <c r="T7904" s="38">
        <v>0</v>
      </c>
      <c r="U7904" s="38">
        <v>3</v>
      </c>
      <c r="V7904" s="38">
        <v>0</v>
      </c>
    </row>
    <row r="7905" spans="1:22" ht="13.5" customHeight="1" x14ac:dyDescent="0.2">
      <c r="A7905" s="32" t="s">
        <v>7901</v>
      </c>
      <c r="B7905" s="32" t="s">
        <v>15643</v>
      </c>
      <c r="C7905" s="32" t="s">
        <v>18111</v>
      </c>
      <c r="D7905" s="37">
        <v>9.8486820000000002</v>
      </c>
      <c r="E7905" s="39">
        <v>188.01</v>
      </c>
      <c r="F7905" s="39">
        <v>955</v>
      </c>
      <c r="G7905" s="39" t="s">
        <v>15680</v>
      </c>
      <c r="H7905" s="38">
        <v>2</v>
      </c>
      <c r="I7905" s="38">
        <v>1774</v>
      </c>
      <c r="J7905" s="37" t="s">
        <v>15680</v>
      </c>
      <c r="K7905" s="37" t="s">
        <v>15680</v>
      </c>
      <c r="L7905" s="37" t="s">
        <v>15680</v>
      </c>
      <c r="M7905" s="37" t="s">
        <v>15680</v>
      </c>
      <c r="N7905" s="37" t="s">
        <v>15680</v>
      </c>
      <c r="O7905" s="37" t="s">
        <v>15680</v>
      </c>
      <c r="P7905" s="37" t="s">
        <v>15680</v>
      </c>
      <c r="Q7905" s="37" t="s">
        <v>15680</v>
      </c>
      <c r="R7905" s="38">
        <v>74629</v>
      </c>
      <c r="S7905" s="37">
        <v>0.86275000000000002</v>
      </c>
      <c r="T7905" s="38">
        <v>1</v>
      </c>
      <c r="U7905" s="38">
        <v>2</v>
      </c>
      <c r="V7905" s="38">
        <v>0</v>
      </c>
    </row>
    <row r="7906" spans="1:22" ht="13.5" customHeight="1" x14ac:dyDescent="0.2">
      <c r="A7906" s="32" t="s">
        <v>7902</v>
      </c>
      <c r="B7906" s="32" t="s">
        <v>15644</v>
      </c>
      <c r="C7906" s="32" t="s">
        <v>18134</v>
      </c>
      <c r="D7906" s="37">
        <v>7.6019350000000001</v>
      </c>
      <c r="E7906" s="39">
        <v>117</v>
      </c>
      <c r="F7906" s="39">
        <v>957</v>
      </c>
      <c r="G7906" s="39" t="s">
        <v>15680</v>
      </c>
      <c r="H7906" s="38">
        <v>2</v>
      </c>
      <c r="I7906" s="38">
        <v>1912</v>
      </c>
      <c r="J7906" s="37" t="s">
        <v>15680</v>
      </c>
      <c r="K7906" s="37" t="s">
        <v>15680</v>
      </c>
      <c r="L7906" s="37" t="s">
        <v>15680</v>
      </c>
      <c r="M7906" s="37" t="s">
        <v>15680</v>
      </c>
      <c r="N7906" s="37" t="s">
        <v>15680</v>
      </c>
      <c r="O7906" s="37" t="s">
        <v>15680</v>
      </c>
      <c r="P7906" s="37" t="s">
        <v>15680</v>
      </c>
      <c r="Q7906" s="37" t="s">
        <v>15680</v>
      </c>
      <c r="R7906" s="38">
        <v>56783</v>
      </c>
      <c r="S7906" s="37">
        <v>1.72332</v>
      </c>
      <c r="T7906" s="38">
        <v>1</v>
      </c>
      <c r="U7906" s="38">
        <v>1</v>
      </c>
      <c r="V7906" s="38">
        <v>0</v>
      </c>
    </row>
    <row r="7907" spans="1:22" ht="13.5" customHeight="1" x14ac:dyDescent="0.2">
      <c r="A7907" s="32" t="s">
        <v>7903</v>
      </c>
      <c r="B7907" s="32" t="s">
        <v>15645</v>
      </c>
      <c r="C7907" s="32" t="s">
        <v>18133</v>
      </c>
      <c r="D7907" s="37">
        <v>3.9036770000000001</v>
      </c>
      <c r="E7907" s="39">
        <v>33</v>
      </c>
      <c r="F7907" s="39">
        <v>2045</v>
      </c>
      <c r="G7907" s="39" t="s">
        <v>15680</v>
      </c>
      <c r="H7907" s="38">
        <v>4</v>
      </c>
      <c r="I7907" s="38">
        <v>3455</v>
      </c>
      <c r="J7907" s="37" t="s">
        <v>15680</v>
      </c>
      <c r="K7907" s="37" t="s">
        <v>15680</v>
      </c>
      <c r="L7907" s="37" t="s">
        <v>15680</v>
      </c>
      <c r="M7907" s="37" t="s">
        <v>15680</v>
      </c>
      <c r="N7907" s="37" t="s">
        <v>15680</v>
      </c>
      <c r="O7907" s="37" t="s">
        <v>15680</v>
      </c>
      <c r="P7907" s="37" t="s">
        <v>15680</v>
      </c>
      <c r="Q7907" s="37" t="s">
        <v>15680</v>
      </c>
      <c r="R7907" s="38">
        <v>432312</v>
      </c>
      <c r="S7907" s="37">
        <v>1.39334</v>
      </c>
      <c r="T7907" s="38">
        <v>2</v>
      </c>
      <c r="U7907" s="38">
        <v>3</v>
      </c>
      <c r="V7907" s="38">
        <v>0</v>
      </c>
    </row>
    <row r="7908" spans="1:22" ht="13.5" customHeight="1" x14ac:dyDescent="0.2">
      <c r="A7908" s="32" t="s">
        <v>7904</v>
      </c>
      <c r="B7908" s="32" t="s">
        <v>15646</v>
      </c>
      <c r="C7908" s="32" t="s">
        <v>18132</v>
      </c>
      <c r="D7908" s="37">
        <v>4.9850440000000003</v>
      </c>
      <c r="E7908" s="39">
        <v>42.01</v>
      </c>
      <c r="F7908" s="39">
        <v>1385</v>
      </c>
      <c r="G7908" s="39" t="s">
        <v>15680</v>
      </c>
      <c r="H7908" s="38">
        <v>6</v>
      </c>
      <c r="I7908" s="38">
        <v>2606</v>
      </c>
      <c r="J7908" s="37" t="s">
        <v>15680</v>
      </c>
      <c r="K7908" s="37" t="s">
        <v>15680</v>
      </c>
      <c r="L7908" s="37" t="s">
        <v>15680</v>
      </c>
      <c r="M7908" s="37" t="s">
        <v>15680</v>
      </c>
      <c r="N7908" s="37" t="s">
        <v>15680</v>
      </c>
      <c r="O7908" s="37" t="s">
        <v>15680</v>
      </c>
      <c r="P7908" s="37" t="s">
        <v>15680</v>
      </c>
      <c r="Q7908" s="37" t="s">
        <v>15680</v>
      </c>
      <c r="R7908" s="38">
        <v>60545</v>
      </c>
      <c r="S7908" s="37">
        <v>2.7200299999999999</v>
      </c>
      <c r="T7908" s="38">
        <v>2</v>
      </c>
      <c r="U7908" s="38">
        <v>6</v>
      </c>
      <c r="V7908" s="38">
        <v>1</v>
      </c>
    </row>
    <row r="7909" spans="1:22" ht="13.5" customHeight="1" x14ac:dyDescent="0.2">
      <c r="A7909" s="32" t="s">
        <v>7905</v>
      </c>
      <c r="B7909" s="32" t="s">
        <v>15647</v>
      </c>
      <c r="C7909" s="32" t="s">
        <v>18170</v>
      </c>
      <c r="D7909" s="37">
        <v>4.5241340000000001</v>
      </c>
      <c r="E7909" s="39">
        <v>58.99</v>
      </c>
      <c r="F7909" s="39">
        <v>1576</v>
      </c>
      <c r="G7909" s="39" t="s">
        <v>15680</v>
      </c>
      <c r="H7909" s="38">
        <v>2</v>
      </c>
      <c r="I7909" s="38">
        <v>3505</v>
      </c>
      <c r="J7909" s="37" t="s">
        <v>15680</v>
      </c>
      <c r="K7909" s="37" t="s">
        <v>15680</v>
      </c>
      <c r="L7909" s="37" t="s">
        <v>15680</v>
      </c>
      <c r="M7909" s="37" t="s">
        <v>15680</v>
      </c>
      <c r="N7909" s="37" t="s">
        <v>15680</v>
      </c>
      <c r="O7909" s="37" t="s">
        <v>15680</v>
      </c>
      <c r="P7909" s="37" t="s">
        <v>15680</v>
      </c>
      <c r="Q7909" s="37" t="s">
        <v>15680</v>
      </c>
      <c r="R7909" s="38">
        <v>103617</v>
      </c>
      <c r="S7909" s="37">
        <v>1.24211</v>
      </c>
      <c r="T7909" s="38">
        <v>1</v>
      </c>
      <c r="U7909" s="38">
        <v>0</v>
      </c>
      <c r="V7909" s="38">
        <v>0</v>
      </c>
    </row>
    <row r="7910" spans="1:22" ht="13.5" customHeight="1" x14ac:dyDescent="0.2">
      <c r="A7910" s="32" t="s">
        <v>7906</v>
      </c>
      <c r="B7910" s="32" t="s">
        <v>15648</v>
      </c>
      <c r="C7910" s="32" t="s">
        <v>18145</v>
      </c>
      <c r="D7910" s="37">
        <v>5.5880020000000004</v>
      </c>
      <c r="E7910" s="39">
        <v>120</v>
      </c>
      <c r="F7910" s="39">
        <v>1438</v>
      </c>
      <c r="G7910" s="39" t="s">
        <v>15680</v>
      </c>
      <c r="H7910" s="38">
        <v>10</v>
      </c>
      <c r="I7910" s="38">
        <v>3025</v>
      </c>
      <c r="J7910" s="37" t="s">
        <v>15680</v>
      </c>
      <c r="K7910" s="37" t="s">
        <v>15680</v>
      </c>
      <c r="L7910" s="37" t="s">
        <v>15680</v>
      </c>
      <c r="M7910" s="37" t="s">
        <v>15680</v>
      </c>
      <c r="N7910" s="37" t="s">
        <v>15680</v>
      </c>
      <c r="O7910" s="37" t="s">
        <v>15680</v>
      </c>
      <c r="P7910" s="37" t="s">
        <v>15680</v>
      </c>
      <c r="Q7910" s="37" t="s">
        <v>15680</v>
      </c>
      <c r="R7910" s="38">
        <v>425795</v>
      </c>
      <c r="S7910" s="37">
        <v>1.33561</v>
      </c>
      <c r="T7910" s="38">
        <v>7</v>
      </c>
      <c r="U7910" s="38">
        <v>6</v>
      </c>
      <c r="V7910" s="38">
        <v>3</v>
      </c>
    </row>
    <row r="7911" spans="1:22" ht="13.5" customHeight="1" x14ac:dyDescent="0.2">
      <c r="A7911" s="32" t="s">
        <v>7907</v>
      </c>
      <c r="B7911" s="32" t="s">
        <v>15649</v>
      </c>
      <c r="C7911" s="32" t="s">
        <v>18121</v>
      </c>
      <c r="D7911" s="37">
        <v>1.506896</v>
      </c>
      <c r="E7911" s="39">
        <v>23.99</v>
      </c>
      <c r="F7911" s="39">
        <v>1631</v>
      </c>
      <c r="G7911" s="39" t="s">
        <v>15680</v>
      </c>
      <c r="H7911" s="38">
        <v>5</v>
      </c>
      <c r="I7911" s="38">
        <v>3107</v>
      </c>
      <c r="J7911" s="37" t="s">
        <v>15680</v>
      </c>
      <c r="K7911" s="37" t="s">
        <v>15680</v>
      </c>
      <c r="L7911" s="37" t="s">
        <v>15680</v>
      </c>
      <c r="M7911" s="37" t="s">
        <v>15680</v>
      </c>
      <c r="N7911" s="37" t="s">
        <v>15680</v>
      </c>
      <c r="O7911" s="37" t="s">
        <v>15680</v>
      </c>
      <c r="P7911" s="37" t="s">
        <v>15680</v>
      </c>
      <c r="Q7911" s="37" t="s">
        <v>15680</v>
      </c>
      <c r="R7911" s="38">
        <v>510272</v>
      </c>
      <c r="S7911" s="37">
        <v>0.70540999999999998</v>
      </c>
      <c r="T7911" s="38">
        <v>3</v>
      </c>
      <c r="U7911" s="38">
        <v>3</v>
      </c>
      <c r="V7911" s="38">
        <v>0</v>
      </c>
    </row>
    <row r="7912" spans="1:22" ht="13.5" customHeight="1" x14ac:dyDescent="0.2">
      <c r="A7912" s="32" t="s">
        <v>7908</v>
      </c>
      <c r="B7912" s="32" t="s">
        <v>15650</v>
      </c>
      <c r="C7912" s="32" t="s">
        <v>18145</v>
      </c>
      <c r="D7912" s="37">
        <v>4.4820710000000004</v>
      </c>
      <c r="E7912" s="39">
        <v>47</v>
      </c>
      <c r="F7912" s="39">
        <v>478</v>
      </c>
      <c r="G7912" s="39" t="s">
        <v>15680</v>
      </c>
      <c r="H7912" s="38">
        <v>3</v>
      </c>
      <c r="I7912" s="38">
        <v>1088</v>
      </c>
      <c r="J7912" s="37" t="s">
        <v>15680</v>
      </c>
      <c r="K7912" s="37" t="s">
        <v>15680</v>
      </c>
      <c r="L7912" s="37" t="s">
        <v>15680</v>
      </c>
      <c r="M7912" s="37" t="s">
        <v>15680</v>
      </c>
      <c r="N7912" s="37" t="s">
        <v>15680</v>
      </c>
      <c r="O7912" s="37" t="s">
        <v>15680</v>
      </c>
      <c r="P7912" s="37" t="s">
        <v>15680</v>
      </c>
      <c r="Q7912" s="37" t="s">
        <v>15680</v>
      </c>
      <c r="R7912" s="38">
        <v>47245</v>
      </c>
      <c r="S7912" s="37">
        <v>1.33561</v>
      </c>
      <c r="T7912" s="38">
        <v>1</v>
      </c>
      <c r="U7912" s="38">
        <v>1</v>
      </c>
      <c r="V7912" s="38">
        <v>1</v>
      </c>
    </row>
    <row r="7913" spans="1:22" ht="13.5" customHeight="1" x14ac:dyDescent="0.2">
      <c r="A7913" s="32" t="s">
        <v>7909</v>
      </c>
      <c r="B7913" s="32" t="s">
        <v>15651</v>
      </c>
      <c r="C7913" s="32" t="s">
        <v>18140</v>
      </c>
      <c r="D7913" s="37">
        <v>6.0988889999999998</v>
      </c>
      <c r="E7913" s="39">
        <v>251.01</v>
      </c>
      <c r="F7913" s="39">
        <v>1886</v>
      </c>
      <c r="G7913" s="39" t="s">
        <v>15680</v>
      </c>
      <c r="H7913" s="38">
        <v>4</v>
      </c>
      <c r="I7913" s="38">
        <v>3681</v>
      </c>
      <c r="J7913" s="37" t="s">
        <v>15680</v>
      </c>
      <c r="K7913" s="37" t="s">
        <v>15680</v>
      </c>
      <c r="L7913" s="37" t="s">
        <v>15680</v>
      </c>
      <c r="M7913" s="37" t="s">
        <v>15680</v>
      </c>
      <c r="N7913" s="37" t="s">
        <v>15680</v>
      </c>
      <c r="O7913" s="37" t="s">
        <v>15680</v>
      </c>
      <c r="P7913" s="37" t="s">
        <v>15680</v>
      </c>
      <c r="Q7913" s="37" t="s">
        <v>15680</v>
      </c>
      <c r="R7913" s="38">
        <v>557753</v>
      </c>
      <c r="S7913" s="37">
        <v>2.5382799999999999</v>
      </c>
      <c r="T7913" s="38">
        <v>1</v>
      </c>
      <c r="U7913" s="38">
        <v>1</v>
      </c>
      <c r="V7913" s="38">
        <v>1</v>
      </c>
    </row>
    <row r="7914" spans="1:22" ht="13.5" customHeight="1" x14ac:dyDescent="0.2">
      <c r="A7914" s="32" t="s">
        <v>7910</v>
      </c>
      <c r="B7914" s="32" t="s">
        <v>15652</v>
      </c>
      <c r="C7914" s="32" t="s">
        <v>18076</v>
      </c>
      <c r="D7914" s="37">
        <v>5.3205460000000002</v>
      </c>
      <c r="E7914" s="39">
        <v>83</v>
      </c>
      <c r="F7914" s="39">
        <v>745</v>
      </c>
      <c r="G7914" s="39" t="s">
        <v>15680</v>
      </c>
      <c r="H7914" s="38">
        <v>3</v>
      </c>
      <c r="I7914" s="38">
        <v>1415</v>
      </c>
      <c r="J7914" s="37" t="s">
        <v>15680</v>
      </c>
      <c r="K7914" s="37" t="s">
        <v>15680</v>
      </c>
      <c r="L7914" s="37" t="s">
        <v>15680</v>
      </c>
      <c r="M7914" s="37" t="s">
        <v>15680</v>
      </c>
      <c r="N7914" s="37" t="s">
        <v>15680</v>
      </c>
      <c r="O7914" s="37" t="s">
        <v>15680</v>
      </c>
      <c r="P7914" s="37" t="s">
        <v>15680</v>
      </c>
      <c r="Q7914" s="37" t="s">
        <v>15680</v>
      </c>
      <c r="R7914" s="38">
        <v>338664</v>
      </c>
      <c r="S7914" s="37">
        <v>1.74421</v>
      </c>
      <c r="T7914" s="38">
        <v>0</v>
      </c>
      <c r="U7914" s="38">
        <v>3</v>
      </c>
      <c r="V7914" s="38">
        <v>0</v>
      </c>
    </row>
    <row r="7915" spans="1:22" ht="13.5" customHeight="1" x14ac:dyDescent="0.2">
      <c r="A7915" s="32" t="s">
        <v>7911</v>
      </c>
      <c r="B7915" s="32" t="s">
        <v>15653</v>
      </c>
      <c r="C7915" s="32" t="s">
        <v>18079</v>
      </c>
      <c r="D7915" s="37">
        <v>0.62473999999999996</v>
      </c>
      <c r="E7915" s="39">
        <v>65.989999999999995</v>
      </c>
      <c r="F7915" s="39">
        <v>2258</v>
      </c>
      <c r="G7915" s="39" t="s">
        <v>15680</v>
      </c>
      <c r="H7915" s="38">
        <v>6</v>
      </c>
      <c r="I7915" s="38">
        <v>4260</v>
      </c>
      <c r="J7915" s="37" t="s">
        <v>15680</v>
      </c>
      <c r="K7915" s="37" t="s">
        <v>15680</v>
      </c>
      <c r="L7915" s="37" t="s">
        <v>15680</v>
      </c>
      <c r="M7915" s="37" t="s">
        <v>15680</v>
      </c>
      <c r="N7915" s="37" t="s">
        <v>15680</v>
      </c>
      <c r="O7915" s="37" t="s">
        <v>15680</v>
      </c>
      <c r="P7915" s="37" t="s">
        <v>15680</v>
      </c>
      <c r="Q7915" s="37" t="s">
        <v>15680</v>
      </c>
      <c r="R7915" s="38">
        <v>530805</v>
      </c>
      <c r="S7915" s="37">
        <v>2.4665499999999998</v>
      </c>
      <c r="T7915" s="38">
        <v>4</v>
      </c>
      <c r="U7915" s="38">
        <v>3</v>
      </c>
      <c r="V7915" s="38">
        <v>0</v>
      </c>
    </row>
    <row r="7916" spans="1:22" ht="13.5" customHeight="1" x14ac:dyDescent="0.2">
      <c r="A7916" s="32" t="s">
        <v>7912</v>
      </c>
      <c r="B7916" s="32" t="s">
        <v>15654</v>
      </c>
      <c r="C7916" s="32" t="s">
        <v>18153</v>
      </c>
      <c r="D7916" s="37">
        <v>8.0652249999999999</v>
      </c>
      <c r="E7916" s="39">
        <v>486.01</v>
      </c>
      <c r="F7916" s="39">
        <v>2526</v>
      </c>
      <c r="G7916" s="39" t="s">
        <v>15680</v>
      </c>
      <c r="H7916" s="38">
        <v>2</v>
      </c>
      <c r="I7916" s="38">
        <v>4666</v>
      </c>
      <c r="J7916" s="37" t="s">
        <v>15680</v>
      </c>
      <c r="K7916" s="37" t="s">
        <v>15680</v>
      </c>
      <c r="L7916" s="37" t="s">
        <v>15680</v>
      </c>
      <c r="M7916" s="37" t="s">
        <v>15680</v>
      </c>
      <c r="N7916" s="37" t="s">
        <v>15680</v>
      </c>
      <c r="O7916" s="37" t="s">
        <v>15680</v>
      </c>
      <c r="P7916" s="37" t="s">
        <v>15680</v>
      </c>
      <c r="Q7916" s="37" t="s">
        <v>15680</v>
      </c>
      <c r="R7916" s="38">
        <v>177027</v>
      </c>
      <c r="S7916" s="37">
        <v>2.3520599999999998</v>
      </c>
      <c r="T7916" s="38">
        <v>1</v>
      </c>
      <c r="U7916" s="38">
        <v>1</v>
      </c>
      <c r="V7916" s="38">
        <v>0</v>
      </c>
    </row>
    <row r="7917" spans="1:22" ht="13.5" customHeight="1" x14ac:dyDescent="0.2">
      <c r="A7917" s="32" t="s">
        <v>7913</v>
      </c>
      <c r="B7917" s="32" t="s">
        <v>15655</v>
      </c>
      <c r="C7917" s="32" t="s">
        <v>18155</v>
      </c>
      <c r="D7917" s="37">
        <v>4.0163419999999999</v>
      </c>
      <c r="E7917" s="39">
        <v>1004.05</v>
      </c>
      <c r="F7917" s="39">
        <v>8363</v>
      </c>
      <c r="G7917" s="39" t="s">
        <v>15680</v>
      </c>
      <c r="H7917" s="38">
        <v>12</v>
      </c>
      <c r="I7917" s="38">
        <v>17581</v>
      </c>
      <c r="J7917" s="37" t="s">
        <v>15680</v>
      </c>
      <c r="K7917" s="37" t="s">
        <v>15680</v>
      </c>
      <c r="L7917" s="37" t="s">
        <v>15680</v>
      </c>
      <c r="M7917" s="37" t="s">
        <v>15680</v>
      </c>
      <c r="N7917" s="37" t="s">
        <v>15680</v>
      </c>
      <c r="O7917" s="37" t="s">
        <v>15680</v>
      </c>
      <c r="P7917" s="37" t="s">
        <v>15680</v>
      </c>
      <c r="Q7917" s="37" t="s">
        <v>15680</v>
      </c>
      <c r="R7917" s="38">
        <v>154652</v>
      </c>
      <c r="S7917" s="37">
        <v>1.6478200000000001</v>
      </c>
      <c r="T7917" s="38">
        <v>5</v>
      </c>
      <c r="U7917" s="38">
        <v>7</v>
      </c>
      <c r="V7917" s="38">
        <v>2</v>
      </c>
    </row>
    <row r="7918" spans="1:22" ht="13.5" customHeight="1" x14ac:dyDescent="0.2">
      <c r="A7918" s="32" t="s">
        <v>7914</v>
      </c>
      <c r="B7918" s="32" t="s">
        <v>15656</v>
      </c>
      <c r="C7918" s="32" t="s">
        <v>18187</v>
      </c>
      <c r="D7918" s="37">
        <v>9.9204179999999997</v>
      </c>
      <c r="E7918" s="39">
        <v>39.99</v>
      </c>
      <c r="F7918" s="39">
        <v>661</v>
      </c>
      <c r="G7918" s="39" t="s">
        <v>15680</v>
      </c>
      <c r="H7918" s="38">
        <v>1</v>
      </c>
      <c r="I7918" s="38">
        <v>1234</v>
      </c>
      <c r="J7918" s="37" t="s">
        <v>15680</v>
      </c>
      <c r="K7918" s="37" t="s">
        <v>15680</v>
      </c>
      <c r="L7918" s="37" t="s">
        <v>15680</v>
      </c>
      <c r="M7918" s="37" t="s">
        <v>15680</v>
      </c>
      <c r="N7918" s="37" t="s">
        <v>15680</v>
      </c>
      <c r="O7918" s="37" t="s">
        <v>15680</v>
      </c>
      <c r="P7918" s="37" t="s">
        <v>15680</v>
      </c>
      <c r="Q7918" s="37" t="s">
        <v>15680</v>
      </c>
      <c r="R7918" s="38">
        <v>42476</v>
      </c>
      <c r="S7918" s="37">
        <v>1.6739299999999999</v>
      </c>
      <c r="T7918" s="38">
        <v>0</v>
      </c>
      <c r="U7918" s="38">
        <v>0</v>
      </c>
      <c r="V7918" s="38">
        <v>0</v>
      </c>
    </row>
    <row r="7919" spans="1:22" ht="13.5" customHeight="1" x14ac:dyDescent="0.2">
      <c r="A7919" s="32" t="s">
        <v>7915</v>
      </c>
      <c r="B7919" s="32" t="s">
        <v>15657</v>
      </c>
      <c r="C7919" s="32" t="s">
        <v>18085</v>
      </c>
      <c r="D7919" s="37">
        <v>5.1519599999999999</v>
      </c>
      <c r="E7919" s="39">
        <v>281.02</v>
      </c>
      <c r="F7919" s="39">
        <v>2102</v>
      </c>
      <c r="G7919" s="39" t="s">
        <v>15680</v>
      </c>
      <c r="H7919" s="38">
        <v>3</v>
      </c>
      <c r="I7919" s="38">
        <v>4293</v>
      </c>
      <c r="J7919" s="37" t="s">
        <v>15680</v>
      </c>
      <c r="K7919" s="37" t="s">
        <v>15680</v>
      </c>
      <c r="L7919" s="37" t="s">
        <v>15680</v>
      </c>
      <c r="M7919" s="37" t="s">
        <v>15680</v>
      </c>
      <c r="N7919" s="37" t="s">
        <v>15680</v>
      </c>
      <c r="O7919" s="37" t="s">
        <v>15680</v>
      </c>
      <c r="P7919" s="37" t="s">
        <v>15680</v>
      </c>
      <c r="Q7919" s="37" t="s">
        <v>15680</v>
      </c>
      <c r="R7919" s="38">
        <v>125944</v>
      </c>
      <c r="S7919" s="37">
        <v>2.80965</v>
      </c>
      <c r="T7919" s="38">
        <v>2</v>
      </c>
      <c r="U7919" s="38">
        <v>2</v>
      </c>
      <c r="V7919" s="38">
        <v>1</v>
      </c>
    </row>
    <row r="7920" spans="1:22" ht="13.5" customHeight="1" x14ac:dyDescent="0.2">
      <c r="A7920" s="32" t="s">
        <v>7916</v>
      </c>
      <c r="B7920" s="32" t="s">
        <v>15658</v>
      </c>
      <c r="C7920" s="32" t="s">
        <v>18087</v>
      </c>
      <c r="D7920" s="37">
        <v>5.968197</v>
      </c>
      <c r="E7920" s="39">
        <v>1258.96</v>
      </c>
      <c r="F7920" s="39">
        <v>9429</v>
      </c>
      <c r="G7920" s="39" t="s">
        <v>15680</v>
      </c>
      <c r="H7920" s="38">
        <v>12</v>
      </c>
      <c r="I7920" s="38">
        <v>17845</v>
      </c>
      <c r="J7920" s="37" t="s">
        <v>15680</v>
      </c>
      <c r="K7920" s="37" t="s">
        <v>15680</v>
      </c>
      <c r="L7920" s="37" t="s">
        <v>15680</v>
      </c>
      <c r="M7920" s="37" t="s">
        <v>15680</v>
      </c>
      <c r="N7920" s="37" t="s">
        <v>15680</v>
      </c>
      <c r="O7920" s="37" t="s">
        <v>15680</v>
      </c>
      <c r="P7920" s="37" t="s">
        <v>15680</v>
      </c>
      <c r="Q7920" s="37" t="s">
        <v>15680</v>
      </c>
      <c r="R7920" s="38">
        <v>378059</v>
      </c>
      <c r="S7920" s="37">
        <v>2.4990600000000001</v>
      </c>
      <c r="T7920" s="38">
        <v>8</v>
      </c>
      <c r="U7920" s="38">
        <v>12</v>
      </c>
      <c r="V7920" s="38">
        <v>1</v>
      </c>
    </row>
    <row r="7921" spans="1:22" ht="13.5" customHeight="1" x14ac:dyDescent="0.2">
      <c r="A7921" s="32" t="s">
        <v>7917</v>
      </c>
      <c r="B7921" s="32" t="s">
        <v>15659</v>
      </c>
      <c r="C7921" s="32" t="s">
        <v>18084</v>
      </c>
      <c r="D7921" s="37">
        <v>4.9909910000000002</v>
      </c>
      <c r="E7921" s="39">
        <v>249.98</v>
      </c>
      <c r="F7921" s="39">
        <v>3051</v>
      </c>
      <c r="G7921" s="39" t="s">
        <v>15680</v>
      </c>
      <c r="H7921" s="38">
        <v>8</v>
      </c>
      <c r="I7921" s="38">
        <v>5989</v>
      </c>
      <c r="J7921" s="37" t="s">
        <v>15680</v>
      </c>
      <c r="K7921" s="37" t="s">
        <v>15680</v>
      </c>
      <c r="L7921" s="37" t="s">
        <v>15680</v>
      </c>
      <c r="M7921" s="37" t="s">
        <v>15680</v>
      </c>
      <c r="N7921" s="37" t="s">
        <v>15680</v>
      </c>
      <c r="O7921" s="37" t="s">
        <v>15680</v>
      </c>
      <c r="P7921" s="37" t="s">
        <v>15680</v>
      </c>
      <c r="Q7921" s="37" t="s">
        <v>15680</v>
      </c>
      <c r="R7921" s="38">
        <v>192253</v>
      </c>
      <c r="S7921" s="37">
        <v>3.4103400000000001</v>
      </c>
      <c r="T7921" s="38">
        <v>6</v>
      </c>
      <c r="U7921" s="38">
        <v>6</v>
      </c>
      <c r="V7921" s="38">
        <v>1</v>
      </c>
    </row>
    <row r="7922" spans="1:22" ht="13.5" customHeight="1" x14ac:dyDescent="0.2">
      <c r="A7922" s="32" t="s">
        <v>7918</v>
      </c>
      <c r="B7922" s="32" t="s">
        <v>15660</v>
      </c>
      <c r="C7922" s="32" t="s">
        <v>18180</v>
      </c>
      <c r="D7922" s="37">
        <v>9.748265</v>
      </c>
      <c r="E7922" s="39">
        <v>91.99</v>
      </c>
      <c r="F7922" s="39">
        <v>841</v>
      </c>
      <c r="G7922" s="39" t="s">
        <v>15680</v>
      </c>
      <c r="H7922" s="38">
        <v>4</v>
      </c>
      <c r="I7922" s="38">
        <v>1608</v>
      </c>
      <c r="J7922" s="37" t="s">
        <v>15680</v>
      </c>
      <c r="K7922" s="37" t="s">
        <v>15680</v>
      </c>
      <c r="L7922" s="37" t="s">
        <v>15680</v>
      </c>
      <c r="M7922" s="37" t="s">
        <v>15680</v>
      </c>
      <c r="N7922" s="37" t="s">
        <v>15680</v>
      </c>
      <c r="O7922" s="37" t="s">
        <v>15680</v>
      </c>
      <c r="P7922" s="37" t="s">
        <v>15680</v>
      </c>
      <c r="Q7922" s="37" t="s">
        <v>15680</v>
      </c>
      <c r="R7922" s="38">
        <v>500311</v>
      </c>
      <c r="S7922" s="37">
        <v>0</v>
      </c>
      <c r="T7922" s="38">
        <v>3</v>
      </c>
      <c r="U7922" s="38">
        <v>2</v>
      </c>
      <c r="V7922" s="38">
        <v>3</v>
      </c>
    </row>
    <row r="7923" spans="1:22" ht="13.5" customHeight="1" x14ac:dyDescent="0.2">
      <c r="A7923" s="32" t="s">
        <v>7919</v>
      </c>
      <c r="B7923" s="32" t="s">
        <v>15661</v>
      </c>
      <c r="C7923" s="32" t="s">
        <v>18201</v>
      </c>
      <c r="D7923" s="37">
        <v>12.04499</v>
      </c>
      <c r="E7923" s="39">
        <v>702.01</v>
      </c>
      <c r="F7923" s="39">
        <v>3126</v>
      </c>
      <c r="G7923" s="39" t="s">
        <v>15680</v>
      </c>
      <c r="H7923" s="38">
        <v>4</v>
      </c>
      <c r="I7923" s="38">
        <v>6178</v>
      </c>
      <c r="J7923" s="37" t="s">
        <v>15680</v>
      </c>
      <c r="K7923" s="37" t="s">
        <v>15680</v>
      </c>
      <c r="L7923" s="37" t="s">
        <v>15680</v>
      </c>
      <c r="M7923" s="37" t="s">
        <v>15680</v>
      </c>
      <c r="N7923" s="37" t="s">
        <v>15680</v>
      </c>
      <c r="O7923" s="37" t="s">
        <v>15680</v>
      </c>
      <c r="P7923" s="37" t="s">
        <v>15680</v>
      </c>
      <c r="Q7923" s="37" t="s">
        <v>15680</v>
      </c>
      <c r="R7923" s="38">
        <v>235608</v>
      </c>
      <c r="S7923" s="37">
        <v>2.3925700000000001</v>
      </c>
      <c r="T7923" s="38">
        <v>2</v>
      </c>
      <c r="U7923" s="38">
        <v>1</v>
      </c>
      <c r="V7923" s="38">
        <v>0</v>
      </c>
    </row>
    <row r="7924" spans="1:22" ht="13.5" customHeight="1" x14ac:dyDescent="0.2">
      <c r="A7924" s="32" t="s">
        <v>7920</v>
      </c>
      <c r="B7924" s="32" t="s">
        <v>15662</v>
      </c>
      <c r="C7924" s="32" t="s">
        <v>18130</v>
      </c>
      <c r="D7924" s="37">
        <v>6.8642560000000001</v>
      </c>
      <c r="E7924" s="39">
        <v>335.02</v>
      </c>
      <c r="F7924" s="39">
        <v>2753</v>
      </c>
      <c r="G7924" s="39" t="s">
        <v>15680</v>
      </c>
      <c r="H7924" s="38">
        <v>8</v>
      </c>
      <c r="I7924" s="38">
        <v>5958</v>
      </c>
      <c r="J7924" s="37" t="s">
        <v>15680</v>
      </c>
      <c r="K7924" s="37" t="s">
        <v>15680</v>
      </c>
      <c r="L7924" s="37" t="s">
        <v>15680</v>
      </c>
      <c r="M7924" s="37" t="s">
        <v>15680</v>
      </c>
      <c r="N7924" s="37" t="s">
        <v>15680</v>
      </c>
      <c r="O7924" s="37" t="s">
        <v>15680</v>
      </c>
      <c r="P7924" s="37" t="s">
        <v>15680</v>
      </c>
      <c r="Q7924" s="37" t="s">
        <v>15680</v>
      </c>
      <c r="R7924" s="38">
        <v>98732</v>
      </c>
      <c r="S7924" s="37">
        <v>2.7984100000000001</v>
      </c>
      <c r="T7924" s="38">
        <v>5</v>
      </c>
      <c r="U7924" s="38">
        <v>6</v>
      </c>
      <c r="V7924" s="38">
        <v>1</v>
      </c>
    </row>
    <row r="7925" spans="1:22" ht="13.5" customHeight="1" x14ac:dyDescent="0.2">
      <c r="A7925" s="32" t="s">
        <v>7921</v>
      </c>
      <c r="B7925" s="32" t="s">
        <v>15663</v>
      </c>
      <c r="C7925" s="32" t="s">
        <v>18106</v>
      </c>
      <c r="D7925" s="37">
        <v>2.1568719999999999</v>
      </c>
      <c r="E7925" s="39">
        <v>1844.95</v>
      </c>
      <c r="F7925" s="39">
        <v>5508</v>
      </c>
      <c r="G7925" s="39" t="s">
        <v>15680</v>
      </c>
      <c r="H7925" s="38">
        <v>11</v>
      </c>
      <c r="I7925" s="38">
        <v>11249</v>
      </c>
      <c r="J7925" s="37" t="s">
        <v>15680</v>
      </c>
      <c r="K7925" s="37" t="s">
        <v>15680</v>
      </c>
      <c r="L7925" s="37" t="s">
        <v>15680</v>
      </c>
      <c r="M7925" s="37" t="s">
        <v>15680</v>
      </c>
      <c r="N7925" s="37" t="s">
        <v>15680</v>
      </c>
      <c r="O7925" s="37" t="s">
        <v>15680</v>
      </c>
      <c r="P7925" s="37" t="s">
        <v>15680</v>
      </c>
      <c r="Q7925" s="37" t="s">
        <v>15680</v>
      </c>
      <c r="R7925" s="38">
        <v>349648</v>
      </c>
      <c r="S7925" s="37">
        <v>1.6307499999999999</v>
      </c>
      <c r="T7925" s="38">
        <v>3</v>
      </c>
      <c r="U7925" s="38">
        <v>7</v>
      </c>
      <c r="V7925" s="38">
        <v>1</v>
      </c>
    </row>
    <row r="7926" spans="1:22" ht="13.5" customHeight="1" x14ac:dyDescent="0.2">
      <c r="A7926" s="32" t="s">
        <v>7922</v>
      </c>
      <c r="B7926" s="32" t="s">
        <v>15664</v>
      </c>
      <c r="C7926" s="32" t="s">
        <v>18094</v>
      </c>
      <c r="D7926" s="37">
        <v>9.4270019999999999</v>
      </c>
      <c r="E7926" s="39">
        <v>174</v>
      </c>
      <c r="F7926" s="39">
        <v>759</v>
      </c>
      <c r="G7926" s="39" t="s">
        <v>15680</v>
      </c>
      <c r="H7926" s="38">
        <v>8</v>
      </c>
      <c r="I7926" s="38">
        <v>1388</v>
      </c>
      <c r="J7926" s="37" t="s">
        <v>15680</v>
      </c>
      <c r="K7926" s="37" t="s">
        <v>15680</v>
      </c>
      <c r="L7926" s="37" t="s">
        <v>15680</v>
      </c>
      <c r="M7926" s="37" t="s">
        <v>15680</v>
      </c>
      <c r="N7926" s="37" t="s">
        <v>15680</v>
      </c>
      <c r="O7926" s="37" t="s">
        <v>15680</v>
      </c>
      <c r="P7926" s="37" t="s">
        <v>15680</v>
      </c>
      <c r="Q7926" s="37" t="s">
        <v>15680</v>
      </c>
      <c r="R7926" s="38">
        <v>62597</v>
      </c>
      <c r="S7926" s="37">
        <v>2.36524</v>
      </c>
      <c r="T7926" s="38">
        <v>6</v>
      </c>
      <c r="U7926" s="38">
        <v>8</v>
      </c>
      <c r="V7926" s="38">
        <v>0</v>
      </c>
    </row>
    <row r="7927" spans="1:22" ht="13.5" customHeight="1" x14ac:dyDescent="0.2">
      <c r="A7927" s="32" t="s">
        <v>7923</v>
      </c>
      <c r="B7927" s="32" t="s">
        <v>15665</v>
      </c>
      <c r="C7927" s="32" t="s">
        <v>18087</v>
      </c>
      <c r="D7927" s="37">
        <v>3.3866480000000001</v>
      </c>
      <c r="E7927" s="39">
        <v>831</v>
      </c>
      <c r="F7927" s="39">
        <v>4752</v>
      </c>
      <c r="G7927" s="39" t="s">
        <v>15680</v>
      </c>
      <c r="H7927" s="38">
        <v>5</v>
      </c>
      <c r="I7927" s="38">
        <v>9566</v>
      </c>
      <c r="J7927" s="37" t="s">
        <v>15680</v>
      </c>
      <c r="K7927" s="37" t="s">
        <v>15680</v>
      </c>
      <c r="L7927" s="37" t="s">
        <v>15680</v>
      </c>
      <c r="M7927" s="37" t="s">
        <v>15680</v>
      </c>
      <c r="N7927" s="37" t="s">
        <v>15680</v>
      </c>
      <c r="O7927" s="37" t="s">
        <v>15680</v>
      </c>
      <c r="P7927" s="37" t="s">
        <v>15680</v>
      </c>
      <c r="Q7927" s="37" t="s">
        <v>15680</v>
      </c>
      <c r="R7927" s="38">
        <v>149690</v>
      </c>
      <c r="S7927" s="37">
        <v>2.4990600000000001</v>
      </c>
      <c r="T7927" s="38">
        <v>4</v>
      </c>
      <c r="U7927" s="38">
        <v>5</v>
      </c>
      <c r="V7927" s="38">
        <v>0</v>
      </c>
    </row>
    <row r="7928" spans="1:22" ht="13.5" customHeight="1" x14ac:dyDescent="0.2">
      <c r="A7928" s="32" t="s">
        <v>7924</v>
      </c>
      <c r="B7928" s="32" t="s">
        <v>15666</v>
      </c>
      <c r="C7928" s="32" t="s">
        <v>18195</v>
      </c>
      <c r="D7928" s="37">
        <v>2.9726340000000002</v>
      </c>
      <c r="E7928" s="39">
        <v>1294.99</v>
      </c>
      <c r="F7928" s="39">
        <v>2849</v>
      </c>
      <c r="G7928" s="39" t="s">
        <v>15680</v>
      </c>
      <c r="H7928" s="38">
        <v>4</v>
      </c>
      <c r="I7928" s="38">
        <v>5687</v>
      </c>
      <c r="J7928" s="37" t="s">
        <v>15680</v>
      </c>
      <c r="K7928" s="37" t="s">
        <v>15680</v>
      </c>
      <c r="L7928" s="37" t="s">
        <v>15680</v>
      </c>
      <c r="M7928" s="37" t="s">
        <v>15680</v>
      </c>
      <c r="N7928" s="37" t="s">
        <v>15680</v>
      </c>
      <c r="O7928" s="37" t="s">
        <v>15680</v>
      </c>
      <c r="P7928" s="37" t="s">
        <v>15680</v>
      </c>
      <c r="Q7928" s="37" t="s">
        <v>15680</v>
      </c>
      <c r="R7928" s="38">
        <v>123950</v>
      </c>
      <c r="S7928" s="37">
        <v>2.7185999999999999</v>
      </c>
      <c r="T7928" s="38">
        <v>1</v>
      </c>
      <c r="U7928" s="38">
        <v>4</v>
      </c>
      <c r="V7928" s="38">
        <v>1</v>
      </c>
    </row>
    <row r="7929" spans="1:22" ht="13.5" customHeight="1" x14ac:dyDescent="0.2">
      <c r="A7929" s="32" t="s">
        <v>7925</v>
      </c>
      <c r="B7929" s="32" t="s">
        <v>15667</v>
      </c>
      <c r="C7929" s="32" t="s">
        <v>18079</v>
      </c>
      <c r="D7929" s="37">
        <v>0.95894400000000002</v>
      </c>
      <c r="E7929" s="39">
        <v>65.989999999999995</v>
      </c>
      <c r="F7929" s="39">
        <v>881</v>
      </c>
      <c r="G7929" s="39" t="s">
        <v>15680</v>
      </c>
      <c r="H7929" s="38">
        <v>2</v>
      </c>
      <c r="I7929" s="38">
        <v>1700</v>
      </c>
      <c r="J7929" s="37" t="s">
        <v>15680</v>
      </c>
      <c r="K7929" s="37" t="s">
        <v>15680</v>
      </c>
      <c r="L7929" s="37" t="s">
        <v>15680</v>
      </c>
      <c r="M7929" s="37" t="s">
        <v>15680</v>
      </c>
      <c r="N7929" s="37" t="s">
        <v>15680</v>
      </c>
      <c r="O7929" s="37" t="s">
        <v>15680</v>
      </c>
      <c r="P7929" s="37" t="s">
        <v>15680</v>
      </c>
      <c r="Q7929" s="37" t="s">
        <v>15680</v>
      </c>
      <c r="R7929" s="38">
        <v>229420</v>
      </c>
      <c r="S7929" s="37">
        <v>2.4665499999999998</v>
      </c>
      <c r="T7929" s="38">
        <v>0</v>
      </c>
      <c r="U7929" s="38">
        <v>2</v>
      </c>
      <c r="V7929" s="38">
        <v>0</v>
      </c>
    </row>
    <row r="7930" spans="1:22" ht="13.5" customHeight="1" x14ac:dyDescent="0.2">
      <c r="A7930" s="32" t="s">
        <v>7926</v>
      </c>
      <c r="B7930" s="32" t="s">
        <v>15668</v>
      </c>
      <c r="C7930" s="32" t="s">
        <v>18106</v>
      </c>
      <c r="D7930" s="37">
        <v>3.2313770000000002</v>
      </c>
      <c r="E7930" s="39">
        <v>277</v>
      </c>
      <c r="F7930" s="39">
        <v>1179</v>
      </c>
      <c r="G7930" s="39" t="s">
        <v>15680</v>
      </c>
      <c r="H7930" s="38">
        <v>4</v>
      </c>
      <c r="I7930" s="38">
        <v>2464</v>
      </c>
      <c r="J7930" s="37" t="s">
        <v>15680</v>
      </c>
      <c r="K7930" s="37" t="s">
        <v>15680</v>
      </c>
      <c r="L7930" s="37" t="s">
        <v>15680</v>
      </c>
      <c r="M7930" s="37" t="s">
        <v>15680</v>
      </c>
      <c r="N7930" s="37" t="s">
        <v>15680</v>
      </c>
      <c r="O7930" s="37" t="s">
        <v>15680</v>
      </c>
      <c r="P7930" s="37" t="s">
        <v>15680</v>
      </c>
      <c r="Q7930" s="37" t="s">
        <v>15680</v>
      </c>
      <c r="R7930" s="38">
        <v>80151</v>
      </c>
      <c r="S7930" s="37">
        <v>1.6307499999999999</v>
      </c>
      <c r="T7930" s="38">
        <v>2</v>
      </c>
      <c r="U7930" s="38">
        <v>1</v>
      </c>
      <c r="V7930" s="38">
        <v>1</v>
      </c>
    </row>
    <row r="7931" spans="1:22" ht="13.5" customHeight="1" x14ac:dyDescent="0.2">
      <c r="A7931" s="32" t="s">
        <v>7927</v>
      </c>
      <c r="B7931" s="32" t="s">
        <v>15669</v>
      </c>
      <c r="C7931" s="32" t="s">
        <v>18106</v>
      </c>
      <c r="D7931" s="37">
        <v>4.5707209999999998</v>
      </c>
      <c r="E7931" s="39">
        <v>153.01</v>
      </c>
      <c r="F7931" s="39">
        <v>1178</v>
      </c>
      <c r="G7931" s="39" t="s">
        <v>15680</v>
      </c>
      <c r="H7931" s="38">
        <v>1</v>
      </c>
      <c r="I7931" s="38">
        <v>2454</v>
      </c>
      <c r="J7931" s="37" t="s">
        <v>15680</v>
      </c>
      <c r="K7931" s="37" t="s">
        <v>15680</v>
      </c>
      <c r="L7931" s="37" t="s">
        <v>15680</v>
      </c>
      <c r="M7931" s="37" t="s">
        <v>15680</v>
      </c>
      <c r="N7931" s="37" t="s">
        <v>15680</v>
      </c>
      <c r="O7931" s="37" t="s">
        <v>15680</v>
      </c>
      <c r="P7931" s="37" t="s">
        <v>15680</v>
      </c>
      <c r="Q7931" s="37" t="s">
        <v>15680</v>
      </c>
      <c r="R7931" s="38">
        <v>96449</v>
      </c>
      <c r="S7931" s="37">
        <v>1.6307499999999999</v>
      </c>
      <c r="T7931" s="38">
        <v>0</v>
      </c>
      <c r="U7931" s="38">
        <v>1</v>
      </c>
      <c r="V7931" s="38">
        <v>0</v>
      </c>
    </row>
    <row r="7932" spans="1:22" ht="13.5" customHeight="1" x14ac:dyDescent="0.2">
      <c r="A7932" s="32" t="s">
        <v>7928</v>
      </c>
      <c r="B7932" s="32" t="s">
        <v>15670</v>
      </c>
      <c r="C7932" s="32" t="s">
        <v>18082</v>
      </c>
      <c r="D7932" s="37">
        <v>4.785863</v>
      </c>
      <c r="E7932" s="39">
        <v>1154.98</v>
      </c>
      <c r="F7932" s="39">
        <v>8688</v>
      </c>
      <c r="G7932" s="39" t="s">
        <v>15680</v>
      </c>
      <c r="H7932" s="38">
        <v>7</v>
      </c>
      <c r="I7932" s="38">
        <v>16834</v>
      </c>
      <c r="J7932" s="37" t="s">
        <v>15680</v>
      </c>
      <c r="K7932" s="37" t="s">
        <v>15680</v>
      </c>
      <c r="L7932" s="37" t="s">
        <v>15680</v>
      </c>
      <c r="M7932" s="37" t="s">
        <v>15680</v>
      </c>
      <c r="N7932" s="37" t="s">
        <v>15680</v>
      </c>
      <c r="O7932" s="37" t="s">
        <v>15680</v>
      </c>
      <c r="P7932" s="37" t="s">
        <v>15680</v>
      </c>
      <c r="Q7932" s="37" t="s">
        <v>15680</v>
      </c>
      <c r="R7932" s="38">
        <v>184391</v>
      </c>
      <c r="S7932" s="37">
        <v>1.1337900000000001</v>
      </c>
      <c r="T7932" s="38">
        <v>4</v>
      </c>
      <c r="U7932" s="38">
        <v>2</v>
      </c>
      <c r="V7932" s="38">
        <v>3</v>
      </c>
    </row>
    <row r="7933" spans="1:22" ht="13.5" customHeight="1" x14ac:dyDescent="0.2">
      <c r="A7933" s="32" t="s">
        <v>7929</v>
      </c>
      <c r="B7933" s="32" t="s">
        <v>15671</v>
      </c>
      <c r="C7933" s="32" t="s">
        <v>18188</v>
      </c>
      <c r="D7933" s="37">
        <v>8.5864239999999992</v>
      </c>
      <c r="E7933" s="39">
        <v>458.99</v>
      </c>
      <c r="F7933" s="39">
        <v>1894</v>
      </c>
      <c r="G7933" s="39" t="s">
        <v>15680</v>
      </c>
      <c r="H7933" s="38">
        <v>5</v>
      </c>
      <c r="I7933" s="38">
        <v>3684</v>
      </c>
      <c r="J7933" s="37" t="s">
        <v>15680</v>
      </c>
      <c r="K7933" s="37" t="s">
        <v>15680</v>
      </c>
      <c r="L7933" s="37" t="s">
        <v>15680</v>
      </c>
      <c r="M7933" s="37" t="s">
        <v>15680</v>
      </c>
      <c r="N7933" s="37" t="s">
        <v>15680</v>
      </c>
      <c r="O7933" s="37" t="s">
        <v>15680</v>
      </c>
      <c r="P7933" s="37" t="s">
        <v>15680</v>
      </c>
      <c r="Q7933" s="37" t="s">
        <v>15680</v>
      </c>
      <c r="R7933" s="38">
        <v>139043</v>
      </c>
      <c r="S7933" s="37">
        <v>3.80281</v>
      </c>
      <c r="T7933" s="38">
        <v>1</v>
      </c>
      <c r="U7933" s="38">
        <v>3</v>
      </c>
      <c r="V7933" s="38">
        <v>1</v>
      </c>
    </row>
    <row r="7934" spans="1:22" ht="13.5" customHeight="1" x14ac:dyDescent="0.2">
      <c r="A7934" s="32" t="s">
        <v>7930</v>
      </c>
      <c r="B7934" s="32" t="s">
        <v>15672</v>
      </c>
      <c r="C7934" s="32" t="s">
        <v>18087</v>
      </c>
      <c r="D7934" s="37">
        <v>9.1448630000000009</v>
      </c>
      <c r="E7934" s="39">
        <v>236.98</v>
      </c>
      <c r="F7934" s="39">
        <v>3070</v>
      </c>
      <c r="G7934" s="39" t="s">
        <v>15680</v>
      </c>
      <c r="H7934" s="38" t="s">
        <v>15680</v>
      </c>
      <c r="I7934" s="38">
        <v>5804</v>
      </c>
      <c r="J7934" s="37" t="s">
        <v>15680</v>
      </c>
      <c r="K7934" s="37" t="s">
        <v>15680</v>
      </c>
      <c r="L7934" s="37" t="s">
        <v>15680</v>
      </c>
      <c r="M7934" s="37" t="s">
        <v>15680</v>
      </c>
      <c r="N7934" s="37" t="s">
        <v>15680</v>
      </c>
      <c r="O7934" s="37" t="s">
        <v>15680</v>
      </c>
      <c r="P7934" s="37" t="s">
        <v>15680</v>
      </c>
      <c r="Q7934" s="37" t="s">
        <v>15680</v>
      </c>
      <c r="R7934" s="38">
        <v>65836</v>
      </c>
      <c r="S7934" s="37">
        <v>2.4990600000000001</v>
      </c>
      <c r="T7934" s="38" t="s">
        <v>15680</v>
      </c>
      <c r="U7934" s="38" t="s">
        <v>15680</v>
      </c>
      <c r="V7934" s="38" t="s">
        <v>15680</v>
      </c>
    </row>
  </sheetData>
  <autoFilter ref="A3:V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0"/>
  <sheetViews>
    <sheetView workbookViewId="0"/>
  </sheetViews>
  <sheetFormatPr defaultRowHeight="15" x14ac:dyDescent="0.25"/>
  <cols>
    <col min="1" max="1" width="9.140625" style="4"/>
    <col min="2" max="2" width="11.5703125" style="4" bestFit="1" customWidth="1"/>
    <col min="3" max="3" width="9.140625" style="4"/>
  </cols>
  <sheetData>
    <row r="1" spans="1:6" x14ac:dyDescent="0.25">
      <c r="A1" s="2">
        <v>0.35299999999999998</v>
      </c>
      <c r="B1" s="3">
        <f>'Your practice prediction'!B15</f>
        <v>4.32</v>
      </c>
      <c r="C1" s="4">
        <f>B1*A1</f>
        <v>1.5249600000000001</v>
      </c>
    </row>
    <row r="2" spans="1:6" x14ac:dyDescent="0.25">
      <c r="A2" s="5">
        <v>0.30599999999999999</v>
      </c>
      <c r="B2" s="5">
        <f>('Your practice prediction'!B16/'Your practice prediction'!B6)*100</f>
        <v>23.524940047961632</v>
      </c>
      <c r="C2" s="4">
        <f t="shared" ref="C2:C19" si="0">B2*A2</f>
        <v>7.1986316546762597</v>
      </c>
    </row>
    <row r="3" spans="1:6" x14ac:dyDescent="0.25">
      <c r="A3" s="5">
        <v>0.26100000000000001</v>
      </c>
      <c r="B3" s="5">
        <f>('Your practice prediction'!B17/'Your practice prediction'!B6)*100</f>
        <v>51.606714628297354</v>
      </c>
      <c r="C3" s="4">
        <f t="shared" si="0"/>
        <v>13.469352517985611</v>
      </c>
    </row>
    <row r="4" spans="1:6" x14ac:dyDescent="0.25">
      <c r="A4" s="5">
        <v>0.16400000000000001</v>
      </c>
      <c r="B4" s="5">
        <f>('Your practice prediction'!B18/'Your practice prediction'!B6)*100</f>
        <v>92.319904076738595</v>
      </c>
      <c r="C4" s="4">
        <f t="shared" si="0"/>
        <v>15.140464268585131</v>
      </c>
    </row>
    <row r="5" spans="1:6" x14ac:dyDescent="0.25">
      <c r="A5" s="5">
        <v>0.216</v>
      </c>
      <c r="B5" s="4">
        <f>('Your practice prediction'!B7/'Your practice prediction'!B6)*10000</f>
        <v>4.7961630695443649</v>
      </c>
      <c r="C5" s="4">
        <f t="shared" si="0"/>
        <v>1.0359712230215827</v>
      </c>
    </row>
    <row r="6" spans="1:6" x14ac:dyDescent="0.25">
      <c r="A6" s="5"/>
      <c r="B6" s="5"/>
      <c r="F6" s="1"/>
    </row>
    <row r="7" spans="1:6" x14ac:dyDescent="0.25">
      <c r="A7" s="5">
        <v>1.6E-2</v>
      </c>
      <c r="B7" s="5">
        <f>'Your practice prediction'!B23</f>
        <v>26.958211769999998</v>
      </c>
      <c r="C7" s="4">
        <f t="shared" si="0"/>
        <v>0.43133138832000001</v>
      </c>
    </row>
    <row r="8" spans="1:6" x14ac:dyDescent="0.25">
      <c r="A8" s="5">
        <v>0.2</v>
      </c>
      <c r="B8" s="5">
        <f>'Your practice prediction'!B24</f>
        <v>36.707327001000003</v>
      </c>
      <c r="C8" s="4">
        <f t="shared" si="0"/>
        <v>7.3414654002000006</v>
      </c>
    </row>
    <row r="9" spans="1:6" x14ac:dyDescent="0.25">
      <c r="A9" s="5">
        <v>1.4999999999999999E-2</v>
      </c>
      <c r="B9" s="5">
        <f>'Your practice prediction'!B25</f>
        <v>21.233499775999999</v>
      </c>
      <c r="C9" s="4">
        <f t="shared" si="0"/>
        <v>0.31850249663999997</v>
      </c>
    </row>
    <row r="10" spans="1:6" x14ac:dyDescent="0.25">
      <c r="A10" s="5">
        <v>-4.2000000000000003E-2</v>
      </c>
      <c r="B10" s="5">
        <f>'Your practice prediction'!B26</f>
        <v>8.4290719367999998</v>
      </c>
      <c r="C10" s="4">
        <f t="shared" si="0"/>
        <v>-0.35402102134560004</v>
      </c>
    </row>
    <row r="11" spans="1:6" x14ac:dyDescent="0.25">
      <c r="A11" s="5">
        <v>-1E-3</v>
      </c>
      <c r="B11" s="5">
        <f>'Your practice prediction'!B27</f>
        <v>20.756081386999998</v>
      </c>
      <c r="C11" s="4">
        <f t="shared" si="0"/>
        <v>-2.0756081386999997E-2</v>
      </c>
    </row>
    <row r="12" spans="1:6" x14ac:dyDescent="0.25">
      <c r="A12" s="5">
        <v>-1.2999999999999999E-2</v>
      </c>
      <c r="B12" s="5">
        <f>'Your practice prediction'!B28</f>
        <v>13.732322385</v>
      </c>
      <c r="C12" s="4">
        <f t="shared" si="0"/>
        <v>-0.178520191005</v>
      </c>
    </row>
    <row r="13" spans="1:6" x14ac:dyDescent="0.25">
      <c r="A13" s="5">
        <v>-0.109</v>
      </c>
      <c r="B13" s="5">
        <f>'Your practice prediction'!B29</f>
        <v>10.5</v>
      </c>
      <c r="C13" s="4">
        <f t="shared" si="0"/>
        <v>-1.1445000000000001</v>
      </c>
    </row>
    <row r="14" spans="1:6" x14ac:dyDescent="0.25">
      <c r="A14" s="5">
        <v>2.3E-2</v>
      </c>
      <c r="B14" s="5">
        <f>'Your practice prediction'!B11</f>
        <v>81.5557941</v>
      </c>
      <c r="C14" s="4">
        <f t="shared" si="0"/>
        <v>1.8757832642999999</v>
      </c>
    </row>
    <row r="15" spans="1:6" x14ac:dyDescent="0.25">
      <c r="A15" s="5">
        <v>0.26100000000000001</v>
      </c>
      <c r="B15" s="5">
        <f>('Your practice prediction'!B12/'Your practice prediction'!B6)</f>
        <v>29.365467625899282</v>
      </c>
      <c r="C15" s="4">
        <f t="shared" si="0"/>
        <v>7.6643870503597125</v>
      </c>
    </row>
    <row r="16" spans="1:6" x14ac:dyDescent="0.25">
      <c r="A16" s="5">
        <v>0.127</v>
      </c>
      <c r="B16" s="5">
        <f>'Your practice prediction'!B19</f>
        <v>3.0309599999999999</v>
      </c>
      <c r="C16" s="4">
        <f t="shared" si="0"/>
        <v>0.38493191999999998</v>
      </c>
    </row>
    <row r="17" spans="1:3" x14ac:dyDescent="0.25">
      <c r="A17" s="5">
        <v>5.0000000000000001E-3</v>
      </c>
      <c r="B17" s="5">
        <f>('Your practice prediction'!B8/'Your practice prediction'!B7)*100</f>
        <v>50</v>
      </c>
      <c r="C17" s="4">
        <f t="shared" si="0"/>
        <v>0.25</v>
      </c>
    </row>
    <row r="18" spans="1:3" x14ac:dyDescent="0.25">
      <c r="A18" s="5">
        <v>2.1999999999999999E-2</v>
      </c>
      <c r="B18" s="5">
        <f>('Your practice prediction'!B9/'Your practice prediction'!B7)*100</f>
        <v>100</v>
      </c>
      <c r="C18" s="4">
        <f t="shared" si="0"/>
        <v>2.1999999999999997</v>
      </c>
    </row>
    <row r="19" spans="1:3" ht="15.75" thickBot="1" x14ac:dyDescent="0.3">
      <c r="A19" s="6">
        <v>-1.4999999999999999E-2</v>
      </c>
      <c r="B19" s="3">
        <f>('Your practice prediction'!B10/'Your practice prediction'!B7)*100</f>
        <v>0</v>
      </c>
      <c r="C19" s="4">
        <f t="shared" si="0"/>
        <v>0</v>
      </c>
    </row>
    <row r="20" spans="1:3" x14ac:dyDescent="0.25">
      <c r="C20" s="7">
        <v>-23.777000000000001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D2:V10133"/>
  <sheetViews>
    <sheetView workbookViewId="0"/>
  </sheetViews>
  <sheetFormatPr defaultRowHeight="15" x14ac:dyDescent="0.25"/>
  <sheetData>
    <row r="2" spans="4:22" ht="15.75" thickBot="1" x14ac:dyDescent="0.3"/>
    <row r="3" spans="4:22" ht="30" x14ac:dyDescent="0.25">
      <c r="D3" s="21" t="e">
        <f>VLOOKUP($B$2,'Data by GP practice'!C:X,9,FALSE)</f>
        <v>#N/A</v>
      </c>
      <c r="H3" s="55" t="s">
        <v>15719</v>
      </c>
      <c r="I3" s="56" t="s">
        <v>15718</v>
      </c>
    </row>
    <row r="4" spans="4:22" x14ac:dyDescent="0.25">
      <c r="D4" s="20" t="e">
        <f>VLOOKUP($B$2,'Data by GP practice'!C:X,8,FALSE)</f>
        <v>#N/A</v>
      </c>
      <c r="H4" s="57" t="s">
        <v>0</v>
      </c>
      <c r="I4" s="61" t="s">
        <v>15720</v>
      </c>
      <c r="J4" t="s">
        <v>18074</v>
      </c>
      <c r="K4" t="str">
        <f>INDEX('[1]All QOF Registers'!$C$15:$C$8243,MATCH($J$4:$J$10133,'[1]All QOF Registers'!$D$15:$D$8243,FALSE))</f>
        <v>5E1</v>
      </c>
      <c r="N4" t="str">
        <f>INDEX($I$4:$I$10133,MATCH(O4,$J$4:$J$10133,FALSE))</f>
        <v>5E1</v>
      </c>
      <c r="O4" t="s">
        <v>18074</v>
      </c>
      <c r="P4" t="s">
        <v>15720</v>
      </c>
    </row>
    <row r="5" spans="4:22" x14ac:dyDescent="0.25">
      <c r="D5" s="20" t="e">
        <f>VLOOKUP($B$2,'Data by GP practice'!C:X,20,FALSE)</f>
        <v>#N/A</v>
      </c>
      <c r="H5" s="57" t="s">
        <v>1</v>
      </c>
      <c r="I5" s="61" t="s">
        <v>15720</v>
      </c>
      <c r="J5" s="54" t="s">
        <v>18074</v>
      </c>
      <c r="K5" s="54" t="str">
        <f>INDEX('[1]All QOF Registers'!$C$15:$C$8243,MATCH($J$4:$J$10133,'[1]All QOF Registers'!$D$15:$D$8243,FALSE))</f>
        <v>5E1</v>
      </c>
      <c r="N5" s="54" t="str">
        <f t="shared" ref="N5:N68" si="0">INDEX($I$4:$I$10133,MATCH(O5,$J$4:$J$10133,FALSE))</f>
        <v>5A3</v>
      </c>
      <c r="O5" t="s">
        <v>18075</v>
      </c>
      <c r="P5" t="s">
        <v>15725</v>
      </c>
      <c r="R5" t="s">
        <v>18006</v>
      </c>
      <c r="S5" t="s">
        <v>18017</v>
      </c>
      <c r="T5" t="s">
        <v>18036</v>
      </c>
      <c r="U5" t="s">
        <v>18044</v>
      </c>
      <c r="V5" t="s">
        <v>18058</v>
      </c>
    </row>
    <row r="6" spans="4:22" x14ac:dyDescent="0.25">
      <c r="D6" s="20" t="e">
        <f>VLOOKUP($B$2,'Data by GP practice'!C:X,21,FALSE)</f>
        <v>#N/A</v>
      </c>
      <c r="H6" s="57" t="s">
        <v>5</v>
      </c>
      <c r="I6" s="61" t="s">
        <v>15720</v>
      </c>
      <c r="J6" s="54" t="s">
        <v>18074</v>
      </c>
      <c r="K6" s="54" t="str">
        <f>INDEX('[1]All QOF Registers'!$C$15:$C$8243,MATCH($J$4:$J$10133,'[1]All QOF Registers'!$D$15:$D$8243,FALSE))</f>
        <v>5E1</v>
      </c>
      <c r="N6" s="54" t="str">
        <f t="shared" si="0"/>
        <v>5A4</v>
      </c>
      <c r="O6" t="s">
        <v>18076</v>
      </c>
      <c r="P6" t="s">
        <v>15738</v>
      </c>
      <c r="R6" t="str">
        <f>"'"&amp;R5&amp;"',"</f>
        <v>'5ZT',</v>
      </c>
      <c r="S6" s="54" t="str">
        <f t="shared" ref="S6:V6" si="1">"'"&amp;S5&amp;"',"</f>
        <v>'5ZU',</v>
      </c>
      <c r="T6" s="54" t="str">
        <f t="shared" si="1"/>
        <v>'5ZW',</v>
      </c>
      <c r="U6" s="54" t="str">
        <f t="shared" si="1"/>
        <v>'5ZX',</v>
      </c>
      <c r="V6" s="54" t="str">
        <f t="shared" si="1"/>
        <v>'5ZZ',</v>
      </c>
    </row>
    <row r="7" spans="4:22" x14ac:dyDescent="0.25">
      <c r="D7" s="20" t="e">
        <f>VLOOKUP($B$2,'Data by GP practice'!C:X,22,FALSE)</f>
        <v>#N/A</v>
      </c>
      <c r="H7" s="57" t="s">
        <v>12</v>
      </c>
      <c r="I7" s="61" t="s">
        <v>15720</v>
      </c>
      <c r="J7" s="54" t="s">
        <v>18074</v>
      </c>
      <c r="K7" s="54" t="str">
        <f>INDEX('[1]All QOF Registers'!$C$15:$C$8243,MATCH($J$4:$J$10133,'[1]All QOF Registers'!$D$15:$D$8243,FALSE))</f>
        <v>5E1</v>
      </c>
      <c r="N7" s="54" t="str">
        <f t="shared" si="0"/>
        <v>5A5</v>
      </c>
      <c r="O7" t="s">
        <v>18077</v>
      </c>
      <c r="P7" t="s">
        <v>15753</v>
      </c>
    </row>
    <row r="8" spans="4:22" x14ac:dyDescent="0.25">
      <c r="D8" s="20" t="e">
        <f>VLOOKUP($B$2,'Data by GP practice'!C:X,17,FALSE)</f>
        <v>#N/A</v>
      </c>
      <c r="H8" s="57" t="s">
        <v>15</v>
      </c>
      <c r="I8" s="61" t="s">
        <v>15720</v>
      </c>
      <c r="J8" s="54" t="s">
        <v>18074</v>
      </c>
      <c r="K8" s="54" t="str">
        <f>INDEX('[1]All QOF Registers'!$C$15:$C$8243,MATCH($J$4:$J$10133,'[1]All QOF Registers'!$D$15:$D$8243,FALSE))</f>
        <v>5E1</v>
      </c>
      <c r="N8" s="54" t="str">
        <f t="shared" si="0"/>
        <v>5A7</v>
      </c>
      <c r="O8" t="s">
        <v>18078</v>
      </c>
      <c r="P8" t="s">
        <v>15762</v>
      </c>
    </row>
    <row r="9" spans="4:22" x14ac:dyDescent="0.25">
      <c r="D9" s="21" t="e">
        <f>VLOOKUP($B$2,'Data by GP practice'!C:X,18,FALSE)</f>
        <v>#N/A</v>
      </c>
      <c r="H9" s="57" t="s">
        <v>22</v>
      </c>
      <c r="I9" s="61" t="s">
        <v>15720</v>
      </c>
      <c r="J9" s="54" t="s">
        <v>18074</v>
      </c>
      <c r="K9" s="54" t="str">
        <f>INDEX('[1]All QOF Registers'!$C$15:$C$8243,MATCH($J$4:$J$10133,'[1]All QOF Registers'!$D$15:$D$8243,FALSE))</f>
        <v>5E1</v>
      </c>
      <c r="N9" s="54" t="str">
        <f t="shared" si="0"/>
        <v>5A8</v>
      </c>
      <c r="O9" t="s">
        <v>18079</v>
      </c>
      <c r="P9" t="s">
        <v>15774</v>
      </c>
    </row>
    <row r="10" spans="4:22" x14ac:dyDescent="0.25">
      <c r="D10" s="21"/>
      <c r="H10" s="57" t="s">
        <v>24</v>
      </c>
      <c r="I10" s="61" t="s">
        <v>15720</v>
      </c>
      <c r="J10" s="54" t="s">
        <v>18074</v>
      </c>
      <c r="K10" s="54" t="str">
        <f>INDEX('[1]All QOF Registers'!$C$15:$C$8243,MATCH($J$4:$J$10133,'[1]All QOF Registers'!$D$15:$D$8243,FALSE))</f>
        <v>5E1</v>
      </c>
      <c r="N10" s="54" t="str">
        <f t="shared" si="0"/>
        <v>5A9</v>
      </c>
      <c r="O10" t="s">
        <v>18080</v>
      </c>
      <c r="P10" t="s">
        <v>15789</v>
      </c>
    </row>
    <row r="11" spans="4:22" x14ac:dyDescent="0.25">
      <c r="D11" s="19"/>
      <c r="H11" s="57" t="s">
        <v>30</v>
      </c>
      <c r="I11" s="61" t="s">
        <v>15720</v>
      </c>
      <c r="J11" s="54" t="s">
        <v>18074</v>
      </c>
      <c r="K11" s="54" t="str">
        <f>INDEX('[1]All QOF Registers'!$C$15:$C$8243,MATCH($J$4:$J$10133,'[1]All QOF Registers'!$D$15:$D$8243,FALSE))</f>
        <v>5E1</v>
      </c>
      <c r="N11" s="54" t="str">
        <f t="shared" si="0"/>
        <v>5AT</v>
      </c>
      <c r="O11" t="s">
        <v>18081</v>
      </c>
      <c r="P11" t="s">
        <v>15806</v>
      </c>
    </row>
    <row r="12" spans="4:22" x14ac:dyDescent="0.25">
      <c r="D12" s="20" t="e">
        <f>VLOOKUP($B$2,'Data by GP practice'!C:X,4,FALSE)</f>
        <v>#N/A</v>
      </c>
      <c r="H12" s="57" t="s">
        <v>32</v>
      </c>
      <c r="I12" s="61" t="s">
        <v>15720</v>
      </c>
      <c r="J12" s="54" t="s">
        <v>18074</v>
      </c>
      <c r="K12" s="54" t="str">
        <f>INDEX('[1]All QOF Registers'!$C$15:$C$8243,MATCH($J$4:$J$10133,'[1]All QOF Registers'!$D$15:$D$8243,FALSE))</f>
        <v>5E1</v>
      </c>
      <c r="N12" s="54" t="str">
        <f t="shared" si="0"/>
        <v>5C1</v>
      </c>
      <c r="O12" t="s">
        <v>18082</v>
      </c>
      <c r="P12" t="s">
        <v>15812</v>
      </c>
    </row>
    <row r="13" spans="4:22" x14ac:dyDescent="0.25">
      <c r="D13" s="21" t="e">
        <f>VLOOKUP($B$2,'Data by GP practice'!C:X,5,FALSE)</f>
        <v>#N/A</v>
      </c>
      <c r="H13" s="57" t="s">
        <v>35</v>
      </c>
      <c r="I13" s="61" t="s">
        <v>15720</v>
      </c>
      <c r="J13" s="54" t="s">
        <v>18074</v>
      </c>
      <c r="K13" s="54" t="str">
        <f>INDEX('[1]All QOF Registers'!$C$15:$C$8243,MATCH($J$4:$J$10133,'[1]All QOF Registers'!$D$15:$D$8243,FALSE))</f>
        <v>5E1</v>
      </c>
      <c r="N13" s="54" t="str">
        <f t="shared" si="0"/>
        <v>5C2</v>
      </c>
      <c r="O13" t="s">
        <v>18083</v>
      </c>
      <c r="P13" t="s">
        <v>15830</v>
      </c>
    </row>
    <row r="14" spans="4:22" x14ac:dyDescent="0.25">
      <c r="D14" s="21" t="e">
        <f>VLOOKUP($B$2,'Data by GP practice'!C:X,6,FALSE)</f>
        <v>#N/A</v>
      </c>
      <c r="H14" s="57" t="s">
        <v>36</v>
      </c>
      <c r="I14" s="61" t="s">
        <v>15720</v>
      </c>
      <c r="J14" s="54" t="s">
        <v>18074</v>
      </c>
      <c r="K14" s="54" t="str">
        <f>INDEX('[1]All QOF Registers'!$C$15:$C$8243,MATCH($J$4:$J$10133,'[1]All QOF Registers'!$D$15:$D$8243,FALSE))</f>
        <v>5E1</v>
      </c>
      <c r="N14" s="54" t="str">
        <f t="shared" si="0"/>
        <v>5C3</v>
      </c>
      <c r="O14" t="s">
        <v>18084</v>
      </c>
      <c r="P14" t="s">
        <v>15845</v>
      </c>
    </row>
    <row r="15" spans="4:22" x14ac:dyDescent="0.25">
      <c r="D15" s="21" t="e">
        <f>VLOOKUP($B$2,'Data by GP practice'!C:X,7,FALSE)</f>
        <v>#N/A</v>
      </c>
      <c r="H15" s="57" t="s">
        <v>42</v>
      </c>
      <c r="I15" s="61" t="s">
        <v>15720</v>
      </c>
      <c r="J15" s="54" t="s">
        <v>18074</v>
      </c>
      <c r="K15" s="54" t="str">
        <f>INDEX('[1]All QOF Registers'!$C$15:$C$8243,MATCH($J$4:$J$10133,'[1]All QOF Registers'!$D$15:$D$8243,FALSE))</f>
        <v>5E1</v>
      </c>
      <c r="N15" s="54" t="str">
        <f t="shared" si="0"/>
        <v>5C4</v>
      </c>
      <c r="O15" t="s">
        <v>18085</v>
      </c>
      <c r="P15" t="s">
        <v>15862</v>
      </c>
    </row>
    <row r="16" spans="4:22" x14ac:dyDescent="0.25">
      <c r="D16" s="20" t="e">
        <f>VLOOKUP($B$2,'Data by GP practice'!C:X,19,FALSE)</f>
        <v>#N/A</v>
      </c>
      <c r="H16" s="57" t="s">
        <v>50</v>
      </c>
      <c r="I16" s="61" t="s">
        <v>15720</v>
      </c>
      <c r="J16" s="54" t="s">
        <v>18074</v>
      </c>
      <c r="K16" s="54" t="str">
        <f>INDEX('[1]All QOF Registers'!$C$15:$C$8243,MATCH($J$4:$J$10133,'[1]All QOF Registers'!$D$15:$D$8243,FALSE))</f>
        <v>5E1</v>
      </c>
      <c r="N16" s="54" t="str">
        <f t="shared" si="0"/>
        <v>5C5</v>
      </c>
      <c r="O16" t="s">
        <v>18086</v>
      </c>
      <c r="P16" t="s">
        <v>15874</v>
      </c>
    </row>
    <row r="17" spans="4:16" x14ac:dyDescent="0.25">
      <c r="D17" s="31"/>
      <c r="H17" s="57" t="s">
        <v>51</v>
      </c>
      <c r="I17" s="61" t="s">
        <v>15720</v>
      </c>
      <c r="J17" s="54" t="s">
        <v>18074</v>
      </c>
      <c r="K17" s="54" t="str">
        <f>INDEX('[1]All QOF Registers'!$C$15:$C$8243,MATCH($J$4:$J$10133,'[1]All QOF Registers'!$D$15:$D$8243,FALSE))</f>
        <v>5E1</v>
      </c>
      <c r="N17" s="54" t="str">
        <f t="shared" si="0"/>
        <v>5C9</v>
      </c>
      <c r="O17" t="s">
        <v>18087</v>
      </c>
      <c r="P17" t="s">
        <v>15887</v>
      </c>
    </row>
    <row r="18" spans="4:16" x14ac:dyDescent="0.25">
      <c r="D18" s="21"/>
      <c r="H18" s="57" t="s">
        <v>57</v>
      </c>
      <c r="I18" s="61" t="s">
        <v>15720</v>
      </c>
      <c r="J18" s="54" t="s">
        <v>18074</v>
      </c>
      <c r="K18" s="54" t="str">
        <f>INDEX('[1]All QOF Registers'!$C$15:$C$8243,MATCH($J$4:$J$10133,'[1]All QOF Registers'!$D$15:$D$8243,FALSE))</f>
        <v>5E1</v>
      </c>
      <c r="N18" s="54" t="str">
        <f t="shared" si="0"/>
        <v>5CN</v>
      </c>
      <c r="O18" t="s">
        <v>18088</v>
      </c>
      <c r="P18" t="s">
        <v>15901</v>
      </c>
    </row>
    <row r="19" spans="4:16" x14ac:dyDescent="0.25">
      <c r="D19" s="21"/>
      <c r="H19" s="57" t="s">
        <v>58</v>
      </c>
      <c r="I19" s="61" t="s">
        <v>15720</v>
      </c>
      <c r="J19" s="54" t="s">
        <v>18074</v>
      </c>
      <c r="K19" s="54" t="str">
        <f>INDEX('[1]All QOF Registers'!$C$15:$C$8243,MATCH($J$4:$J$10133,'[1]All QOF Registers'!$D$15:$D$8243,FALSE))</f>
        <v>5E1</v>
      </c>
      <c r="N19" s="54" t="str">
        <f t="shared" si="0"/>
        <v>5CQ</v>
      </c>
      <c r="O19" t="s">
        <v>18089</v>
      </c>
      <c r="P19" t="s">
        <v>15907</v>
      </c>
    </row>
    <row r="20" spans="4:16" x14ac:dyDescent="0.25">
      <c r="D20" s="20" t="e">
        <f>VLOOKUP($B$2,'Data by GP practice'!C:X,10,FALSE)</f>
        <v>#N/A</v>
      </c>
      <c r="H20" s="57" t="s">
        <v>61</v>
      </c>
      <c r="I20" s="61" t="s">
        <v>15720</v>
      </c>
      <c r="J20" s="54" t="s">
        <v>18074</v>
      </c>
      <c r="K20" s="54" t="str">
        <f>INDEX('[1]All QOF Registers'!$C$15:$C$8243,MATCH($J$4:$J$10133,'[1]All QOF Registers'!$D$15:$D$8243,FALSE))</f>
        <v>5E1</v>
      </c>
      <c r="N20" s="54" t="str">
        <f t="shared" si="0"/>
        <v>5D7</v>
      </c>
      <c r="O20" t="s">
        <v>18090</v>
      </c>
      <c r="P20" t="s">
        <v>15909</v>
      </c>
    </row>
    <row r="21" spans="4:16" x14ac:dyDescent="0.25">
      <c r="D21" s="20" t="e">
        <f>VLOOKUP($B$2,'Data by GP practice'!C:X,11,FALSE)</f>
        <v>#N/A</v>
      </c>
      <c r="H21" s="57" t="s">
        <v>63</v>
      </c>
      <c r="I21" s="61" t="s">
        <v>15720</v>
      </c>
      <c r="J21" s="54" t="s">
        <v>18074</v>
      </c>
      <c r="K21" s="54" t="str">
        <f>INDEX('[1]All QOF Registers'!$C$15:$C$8243,MATCH($J$4:$J$10133,'[1]All QOF Registers'!$D$15:$D$8243,FALSE))</f>
        <v>5E1</v>
      </c>
      <c r="N21" s="54" t="str">
        <f t="shared" si="0"/>
        <v>5D8</v>
      </c>
      <c r="O21" t="s">
        <v>18091</v>
      </c>
      <c r="P21" t="s">
        <v>15920</v>
      </c>
    </row>
    <row r="22" spans="4:16" x14ac:dyDescent="0.25">
      <c r="D22" s="20" t="e">
        <f>VLOOKUP($B$2,'Data by GP practice'!C:X,12,FALSE)</f>
        <v>#N/A</v>
      </c>
      <c r="H22" s="57" t="s">
        <v>64</v>
      </c>
      <c r="I22" s="61" t="s">
        <v>15720</v>
      </c>
      <c r="J22" s="54" t="s">
        <v>18074</v>
      </c>
      <c r="K22" s="54" t="str">
        <f>INDEX('[1]All QOF Registers'!$C$15:$C$8243,MATCH($J$4:$J$10133,'[1]All QOF Registers'!$D$15:$D$8243,FALSE))</f>
        <v>5E1</v>
      </c>
      <c r="N22" s="54" t="str">
        <f t="shared" si="0"/>
        <v>5D9</v>
      </c>
      <c r="O22" t="s">
        <v>18092</v>
      </c>
      <c r="P22" t="s">
        <v>15926</v>
      </c>
    </row>
    <row r="23" spans="4:16" x14ac:dyDescent="0.25">
      <c r="D23" s="20" t="e">
        <f>VLOOKUP($B$2,'Data by GP practice'!C:X,13,FALSE)</f>
        <v>#N/A</v>
      </c>
      <c r="H23" s="57" t="s">
        <v>65</v>
      </c>
      <c r="I23" s="61" t="s">
        <v>15720</v>
      </c>
      <c r="J23" s="54" t="s">
        <v>18074</v>
      </c>
      <c r="K23" s="54" t="str">
        <f>INDEX('[1]All QOF Registers'!$C$15:$C$8243,MATCH($J$4:$J$10133,'[1]All QOF Registers'!$D$15:$D$8243,FALSE))</f>
        <v>5E1</v>
      </c>
      <c r="N23" s="54" t="str">
        <f t="shared" si="0"/>
        <v>5EF</v>
      </c>
      <c r="O23" t="s">
        <v>18093</v>
      </c>
      <c r="P23" t="s">
        <v>15937</v>
      </c>
    </row>
    <row r="24" spans="4:16" x14ac:dyDescent="0.25">
      <c r="D24" s="20" t="e">
        <f>VLOOKUP($B$2,'Data by GP practice'!C:X,14,FALSE)</f>
        <v>#N/A</v>
      </c>
      <c r="H24" s="57" t="s">
        <v>15721</v>
      </c>
      <c r="I24" s="61" t="s">
        <v>15720</v>
      </c>
      <c r="J24" s="54" t="s">
        <v>18074</v>
      </c>
      <c r="K24" s="54" t="str">
        <f>INDEX('[1]All QOF Registers'!$C$15:$C$8243,MATCH($J$4:$J$10133,'[1]All QOF Registers'!$D$15:$D$8243,FALSE))</f>
        <v>5E1</v>
      </c>
      <c r="N24" s="54" t="str">
        <f t="shared" si="0"/>
        <v>5EM</v>
      </c>
      <c r="O24" t="s">
        <v>18094</v>
      </c>
      <c r="P24" t="s">
        <v>15944</v>
      </c>
    </row>
    <row r="25" spans="4:16" x14ac:dyDescent="0.25">
      <c r="D25" s="20" t="e">
        <f>VLOOKUP($B$2,'Data by GP practice'!C:X,15,FALSE)</f>
        <v>#N/A</v>
      </c>
      <c r="H25" s="57" t="s">
        <v>72</v>
      </c>
      <c r="I25" s="61" t="s">
        <v>15720</v>
      </c>
      <c r="J25" s="54" t="s">
        <v>18074</v>
      </c>
      <c r="K25" s="54" t="str">
        <f>INDEX('[1]All QOF Registers'!$C$15:$C$8243,MATCH($J$4:$J$10133,'[1]All QOF Registers'!$D$15:$D$8243,FALSE))</f>
        <v>5E1</v>
      </c>
      <c r="N25" s="54" t="str">
        <f t="shared" si="0"/>
        <v>5ET</v>
      </c>
      <c r="O25" t="s">
        <v>18095</v>
      </c>
      <c r="P25" t="s">
        <v>15956</v>
      </c>
    </row>
    <row r="26" spans="4:16" x14ac:dyDescent="0.25">
      <c r="D26" s="20" t="e">
        <f>VLOOKUP($B$2,'Data by GP practice'!C:X,16,FALSE)</f>
        <v>#N/A</v>
      </c>
      <c r="H26" s="57" t="s">
        <v>73</v>
      </c>
      <c r="I26" s="61" t="s">
        <v>15720</v>
      </c>
      <c r="J26" s="54" t="s">
        <v>18074</v>
      </c>
      <c r="K26" s="54" t="str">
        <f>INDEX('[1]All QOF Registers'!$C$15:$C$8243,MATCH($J$4:$J$10133,'[1]All QOF Registers'!$D$15:$D$8243,FALSE))</f>
        <v>5E1</v>
      </c>
      <c r="N26" s="54" t="str">
        <f t="shared" si="0"/>
        <v>5F1</v>
      </c>
      <c r="O26" t="s">
        <v>18096</v>
      </c>
      <c r="P26" t="s">
        <v>15961</v>
      </c>
    </row>
    <row r="27" spans="4:16" x14ac:dyDescent="0.25">
      <c r="H27" s="57" t="s">
        <v>15722</v>
      </c>
      <c r="I27" s="61" t="s">
        <v>15720</v>
      </c>
      <c r="J27" s="54" t="s">
        <v>18074</v>
      </c>
      <c r="K27" s="54" t="str">
        <f>INDEX('[1]All QOF Registers'!$C$15:$C$8243,MATCH($J$4:$J$10133,'[1]All QOF Registers'!$D$15:$D$8243,FALSE))</f>
        <v>5E1</v>
      </c>
      <c r="N27" s="54" t="str">
        <f t="shared" si="0"/>
        <v>5F5</v>
      </c>
      <c r="O27" t="s">
        <v>18097</v>
      </c>
      <c r="P27" t="s">
        <v>15975</v>
      </c>
    </row>
    <row r="28" spans="4:16" x14ac:dyDescent="0.25">
      <c r="H28" s="57" t="s">
        <v>75</v>
      </c>
      <c r="I28" s="61" t="s">
        <v>15720</v>
      </c>
      <c r="J28" s="54" t="s">
        <v>18074</v>
      </c>
      <c r="K28" s="54" t="str">
        <f>INDEX('[1]All QOF Registers'!$C$15:$C$8243,MATCH($J$4:$J$10133,'[1]All QOF Registers'!$D$15:$D$8243,FALSE))</f>
        <v>5E1</v>
      </c>
      <c r="N28" s="54" t="str">
        <f t="shared" si="0"/>
        <v>5F7</v>
      </c>
      <c r="O28" t="s">
        <v>18098</v>
      </c>
      <c r="P28" t="s">
        <v>15998</v>
      </c>
    </row>
    <row r="29" spans="4:16" x14ac:dyDescent="0.25">
      <c r="H29" s="57" t="s">
        <v>7677</v>
      </c>
      <c r="I29" s="61" t="s">
        <v>15720</v>
      </c>
      <c r="J29" s="54" t="s">
        <v>18074</v>
      </c>
      <c r="K29" s="54" t="str">
        <f>INDEX('[1]All QOF Registers'!$C$15:$C$8243,MATCH($J$4:$J$10133,'[1]All QOF Registers'!$D$15:$D$8243,FALSE))</f>
        <v>5E1</v>
      </c>
      <c r="N29" s="54" t="str">
        <f t="shared" si="0"/>
        <v>5FE</v>
      </c>
      <c r="O29" t="s">
        <v>18099</v>
      </c>
      <c r="P29" t="s">
        <v>16011</v>
      </c>
    </row>
    <row r="30" spans="4:16" x14ac:dyDescent="0.25">
      <c r="H30" s="57" t="s">
        <v>15723</v>
      </c>
      <c r="I30" s="61" t="s">
        <v>15720</v>
      </c>
      <c r="J30" s="54" t="s">
        <v>18074</v>
      </c>
      <c r="K30" s="54" t="str">
        <f>INDEX('[1]All QOF Registers'!$C$15:$C$8243,MATCH($J$4:$J$10133,'[1]All QOF Registers'!$D$15:$D$8243,FALSE))</f>
        <v>5E1</v>
      </c>
      <c r="N30" s="54" t="str">
        <f t="shared" si="0"/>
        <v>5FL</v>
      </c>
      <c r="O30" t="s">
        <v>18100</v>
      </c>
      <c r="P30" t="s">
        <v>16019</v>
      </c>
    </row>
    <row r="31" spans="4:16" x14ac:dyDescent="0.25">
      <c r="H31" s="57" t="s">
        <v>15724</v>
      </c>
      <c r="I31" s="61" t="s">
        <v>15720</v>
      </c>
      <c r="J31" s="54" t="s">
        <v>18074</v>
      </c>
      <c r="K31" s="54" t="str">
        <f>INDEX('[1]All QOF Registers'!$C$15:$C$8243,MATCH($J$4:$J$10133,'[1]All QOF Registers'!$D$15:$D$8243,FALSE))</f>
        <v>5E1</v>
      </c>
      <c r="N31" s="54" t="str">
        <f t="shared" si="0"/>
        <v>5GC</v>
      </c>
      <c r="O31" t="s">
        <v>18101</v>
      </c>
      <c r="P31" t="s">
        <v>16025</v>
      </c>
    </row>
    <row r="32" spans="4:16" x14ac:dyDescent="0.25">
      <c r="H32" s="57" t="s">
        <v>5154</v>
      </c>
      <c r="I32" s="58" t="s">
        <v>15725</v>
      </c>
      <c r="J32" s="54" t="s">
        <v>18075</v>
      </c>
      <c r="K32" s="54" t="str">
        <f>INDEX('[1]All QOF Registers'!$C$15:$C$8243,MATCH($J$4:$J$10133,'[1]All QOF Registers'!$D$15:$D$8243,FALSE))</f>
        <v>5A3</v>
      </c>
      <c r="N32" s="54" t="str">
        <f t="shared" si="0"/>
        <v>5H1</v>
      </c>
      <c r="O32" t="s">
        <v>18102</v>
      </c>
      <c r="P32" t="s">
        <v>16031</v>
      </c>
    </row>
    <row r="33" spans="8:16" x14ac:dyDescent="0.25">
      <c r="H33" s="57" t="s">
        <v>5158</v>
      </c>
      <c r="I33" s="58" t="s">
        <v>15725</v>
      </c>
      <c r="J33" s="54" t="s">
        <v>18075</v>
      </c>
      <c r="K33" s="54" t="str">
        <f>INDEX('[1]All QOF Registers'!$C$15:$C$8243,MATCH($J$4:$J$10133,'[1]All QOF Registers'!$D$15:$D$8243,FALSE))</f>
        <v>5A3</v>
      </c>
      <c r="N33" s="54" t="str">
        <f t="shared" si="0"/>
        <v>5H8</v>
      </c>
      <c r="O33" t="s">
        <v>18103</v>
      </c>
      <c r="P33" t="s">
        <v>16034</v>
      </c>
    </row>
    <row r="34" spans="8:16" x14ac:dyDescent="0.25">
      <c r="H34" s="57" t="s">
        <v>5159</v>
      </c>
      <c r="I34" s="58" t="s">
        <v>15725</v>
      </c>
      <c r="J34" s="54" t="s">
        <v>18075</v>
      </c>
      <c r="K34" s="54" t="str">
        <f>INDEX('[1]All QOF Registers'!$C$15:$C$8243,MATCH($J$4:$J$10133,'[1]All QOF Registers'!$D$15:$D$8243,FALSE))</f>
        <v>5A3</v>
      </c>
      <c r="N34" s="54" t="str">
        <f t="shared" si="0"/>
        <v>5HG</v>
      </c>
      <c r="O34" t="s">
        <v>18104</v>
      </c>
      <c r="P34" t="s">
        <v>16043</v>
      </c>
    </row>
    <row r="35" spans="8:16" x14ac:dyDescent="0.25">
      <c r="H35" s="57" t="s">
        <v>5164</v>
      </c>
      <c r="I35" s="58" t="s">
        <v>15725</v>
      </c>
      <c r="J35" s="54" t="s">
        <v>18075</v>
      </c>
      <c r="K35" s="54" t="str">
        <f>INDEX('[1]All QOF Registers'!$C$15:$C$8243,MATCH($J$4:$J$10133,'[1]All QOF Registers'!$D$15:$D$8243,FALSE))</f>
        <v>5A3</v>
      </c>
      <c r="N35" s="54" t="str">
        <f t="shared" si="0"/>
        <v>5HP</v>
      </c>
      <c r="O35" t="s">
        <v>18105</v>
      </c>
      <c r="P35" t="s">
        <v>16053</v>
      </c>
    </row>
    <row r="36" spans="8:16" x14ac:dyDescent="0.25">
      <c r="H36" s="57" t="s">
        <v>5166</v>
      </c>
      <c r="I36" s="58" t="s">
        <v>15725</v>
      </c>
      <c r="J36" s="54" t="s">
        <v>18075</v>
      </c>
      <c r="K36" s="54" t="str">
        <f>INDEX('[1]All QOF Registers'!$C$15:$C$8243,MATCH($J$4:$J$10133,'[1]All QOF Registers'!$D$15:$D$8243,FALSE))</f>
        <v>5A3</v>
      </c>
      <c r="N36" s="54" t="str">
        <f t="shared" si="0"/>
        <v>5HQ</v>
      </c>
      <c r="O36" t="s">
        <v>18106</v>
      </c>
      <c r="P36" t="s">
        <v>16067</v>
      </c>
    </row>
    <row r="37" spans="8:16" x14ac:dyDescent="0.25">
      <c r="H37" s="57" t="s">
        <v>5168</v>
      </c>
      <c r="I37" s="58" t="s">
        <v>15725</v>
      </c>
      <c r="J37" s="54" t="s">
        <v>18075</v>
      </c>
      <c r="K37" s="54" t="str">
        <f>INDEX('[1]All QOF Registers'!$C$15:$C$8243,MATCH($J$4:$J$10133,'[1]All QOF Registers'!$D$15:$D$8243,FALSE))</f>
        <v>5A3</v>
      </c>
      <c r="N37" s="54" t="str">
        <f t="shared" si="0"/>
        <v>5HX</v>
      </c>
      <c r="O37" t="s">
        <v>18107</v>
      </c>
      <c r="P37" t="s">
        <v>16091</v>
      </c>
    </row>
    <row r="38" spans="8:16" x14ac:dyDescent="0.25">
      <c r="H38" s="57" t="s">
        <v>5169</v>
      </c>
      <c r="I38" s="58" t="s">
        <v>15725</v>
      </c>
      <c r="J38" s="54" t="s">
        <v>18075</v>
      </c>
      <c r="K38" s="54" t="str">
        <f>INDEX('[1]All QOF Registers'!$C$15:$C$8243,MATCH($J$4:$J$10133,'[1]All QOF Registers'!$D$15:$D$8243,FALSE))</f>
        <v>5A3</v>
      </c>
      <c r="N38" s="54" t="str">
        <f t="shared" si="0"/>
        <v>5HY</v>
      </c>
      <c r="O38" t="s">
        <v>18108</v>
      </c>
      <c r="P38" t="s">
        <v>16101</v>
      </c>
    </row>
    <row r="39" spans="8:16" x14ac:dyDescent="0.25">
      <c r="H39" s="57" t="s">
        <v>5176</v>
      </c>
      <c r="I39" s="58" t="s">
        <v>15725</v>
      </c>
      <c r="J39" s="54" t="s">
        <v>18075</v>
      </c>
      <c r="K39" s="54" t="str">
        <f>INDEX('[1]All QOF Registers'!$C$15:$C$8243,MATCH($J$4:$J$10133,'[1]All QOF Registers'!$D$15:$D$8243,FALSE))</f>
        <v>5A3</v>
      </c>
      <c r="N39" s="54" t="str">
        <f t="shared" si="0"/>
        <v>5J2</v>
      </c>
      <c r="O39" t="s">
        <v>18109</v>
      </c>
      <c r="P39" t="s">
        <v>16108</v>
      </c>
    </row>
    <row r="40" spans="8:16" x14ac:dyDescent="0.25">
      <c r="H40" s="57" t="s">
        <v>5182</v>
      </c>
      <c r="I40" s="58" t="s">
        <v>15725</v>
      </c>
      <c r="J40" s="54" t="s">
        <v>18075</v>
      </c>
      <c r="K40" s="54" t="str">
        <f>INDEX('[1]All QOF Registers'!$C$15:$C$8243,MATCH($J$4:$J$10133,'[1]All QOF Registers'!$D$15:$D$8243,FALSE))</f>
        <v>5A3</v>
      </c>
      <c r="N40" s="54" t="str">
        <f t="shared" si="0"/>
        <v>5J4</v>
      </c>
      <c r="O40" t="s">
        <v>18110</v>
      </c>
      <c r="P40" t="s">
        <v>16117</v>
      </c>
    </row>
    <row r="41" spans="8:16" x14ac:dyDescent="0.25">
      <c r="H41" s="57" t="s">
        <v>5186</v>
      </c>
      <c r="I41" s="58" t="s">
        <v>15725</v>
      </c>
      <c r="J41" s="54" t="s">
        <v>18075</v>
      </c>
      <c r="K41" s="54" t="str">
        <f>INDEX('[1]All QOF Registers'!$C$15:$C$8243,MATCH($J$4:$J$10133,'[1]All QOF Registers'!$D$15:$D$8243,FALSE))</f>
        <v>5A3</v>
      </c>
      <c r="N41" s="54" t="str">
        <f t="shared" si="0"/>
        <v>5J5</v>
      </c>
      <c r="O41" t="s">
        <v>18111</v>
      </c>
      <c r="P41" t="s">
        <v>16131</v>
      </c>
    </row>
    <row r="42" spans="8:16" x14ac:dyDescent="0.25">
      <c r="H42" s="57" t="s">
        <v>5187</v>
      </c>
      <c r="I42" s="58" t="s">
        <v>15725</v>
      </c>
      <c r="J42" s="54" t="s">
        <v>18075</v>
      </c>
      <c r="K42" s="54" t="str">
        <f>INDEX('[1]All QOF Registers'!$C$15:$C$8243,MATCH($J$4:$J$10133,'[1]All QOF Registers'!$D$15:$D$8243,FALSE))</f>
        <v>5A3</v>
      </c>
      <c r="N42" s="54" t="str">
        <f t="shared" si="0"/>
        <v>5J6</v>
      </c>
      <c r="O42" t="s">
        <v>18112</v>
      </c>
      <c r="P42" t="s">
        <v>16146</v>
      </c>
    </row>
    <row r="43" spans="8:16" x14ac:dyDescent="0.25">
      <c r="H43" s="57" t="s">
        <v>15726</v>
      </c>
      <c r="I43" s="58" t="s">
        <v>15725</v>
      </c>
      <c r="J43" s="54" t="s">
        <v>18075</v>
      </c>
      <c r="K43" s="54" t="str">
        <f>INDEX('[1]All QOF Registers'!$C$15:$C$8243,MATCH($J$4:$J$10133,'[1]All QOF Registers'!$D$15:$D$8243,FALSE))</f>
        <v>5A3</v>
      </c>
      <c r="N43" s="54" t="str">
        <f t="shared" si="0"/>
        <v>5J9</v>
      </c>
      <c r="O43" t="s">
        <v>18113</v>
      </c>
      <c r="P43" t="s">
        <v>16157</v>
      </c>
    </row>
    <row r="44" spans="8:16" x14ac:dyDescent="0.25">
      <c r="H44" s="57" t="s">
        <v>5189</v>
      </c>
      <c r="I44" s="58" t="s">
        <v>15725</v>
      </c>
      <c r="J44" s="54" t="s">
        <v>18075</v>
      </c>
      <c r="K44" s="54" t="str">
        <f>INDEX('[1]All QOF Registers'!$C$15:$C$8243,MATCH($J$4:$J$10133,'[1]All QOF Registers'!$D$15:$D$8243,FALSE))</f>
        <v>5A3</v>
      </c>
      <c r="N44" s="54" t="str">
        <f t="shared" si="0"/>
        <v>5JE</v>
      </c>
      <c r="O44" t="s">
        <v>18114</v>
      </c>
      <c r="P44" t="s">
        <v>16163</v>
      </c>
    </row>
    <row r="45" spans="8:16" x14ac:dyDescent="0.25">
      <c r="H45" s="57" t="s">
        <v>5191</v>
      </c>
      <c r="I45" s="58" t="s">
        <v>15725</v>
      </c>
      <c r="J45" s="54" t="s">
        <v>18075</v>
      </c>
      <c r="K45" s="54" t="str">
        <f>INDEX('[1]All QOF Registers'!$C$15:$C$8243,MATCH($J$4:$J$10133,'[1]All QOF Registers'!$D$15:$D$8243,FALSE))</f>
        <v>5A3</v>
      </c>
      <c r="N45" s="54" t="str">
        <f t="shared" si="0"/>
        <v>5JX</v>
      </c>
      <c r="O45" t="s">
        <v>18115</v>
      </c>
      <c r="P45" t="s">
        <v>16178</v>
      </c>
    </row>
    <row r="46" spans="8:16" x14ac:dyDescent="0.25">
      <c r="H46" s="57" t="s">
        <v>5194</v>
      </c>
      <c r="I46" s="58" t="s">
        <v>15725</v>
      </c>
      <c r="J46" s="54" t="s">
        <v>18075</v>
      </c>
      <c r="K46" s="54" t="str">
        <f>INDEX('[1]All QOF Registers'!$C$15:$C$8243,MATCH($J$4:$J$10133,'[1]All QOF Registers'!$D$15:$D$8243,FALSE))</f>
        <v>5A3</v>
      </c>
      <c r="N46" s="54" t="str">
        <f t="shared" si="0"/>
        <v>5K3</v>
      </c>
      <c r="O46" t="s">
        <v>18116</v>
      </c>
      <c r="P46" t="s">
        <v>16190</v>
      </c>
    </row>
    <row r="47" spans="8:16" x14ac:dyDescent="0.25">
      <c r="H47" s="57" t="s">
        <v>5202</v>
      </c>
      <c r="I47" s="58" t="s">
        <v>15725</v>
      </c>
      <c r="J47" s="54" t="s">
        <v>18075</v>
      </c>
      <c r="K47" s="54" t="str">
        <f>INDEX('[1]All QOF Registers'!$C$15:$C$8243,MATCH($J$4:$J$10133,'[1]All QOF Registers'!$D$15:$D$8243,FALSE))</f>
        <v>5A3</v>
      </c>
      <c r="N47" s="54" t="str">
        <f t="shared" si="0"/>
        <v>5K5</v>
      </c>
      <c r="O47" t="s">
        <v>18117</v>
      </c>
      <c r="P47" t="s">
        <v>16205</v>
      </c>
    </row>
    <row r="48" spans="8:16" x14ac:dyDescent="0.25">
      <c r="H48" s="57" t="s">
        <v>5217</v>
      </c>
      <c r="I48" s="58" t="s">
        <v>15725</v>
      </c>
      <c r="J48" s="54" t="s">
        <v>18075</v>
      </c>
      <c r="K48" s="54" t="str">
        <f>INDEX('[1]All QOF Registers'!$C$15:$C$8243,MATCH($J$4:$J$10133,'[1]All QOF Registers'!$D$15:$D$8243,FALSE))</f>
        <v>5A3</v>
      </c>
      <c r="N48" s="54" t="str">
        <f t="shared" si="0"/>
        <v>5K6</v>
      </c>
      <c r="O48" t="s">
        <v>18118</v>
      </c>
      <c r="P48" t="s">
        <v>16213</v>
      </c>
    </row>
    <row r="49" spans="8:16" x14ac:dyDescent="0.25">
      <c r="H49" s="57" t="s">
        <v>5238</v>
      </c>
      <c r="I49" s="58" t="s">
        <v>15725</v>
      </c>
      <c r="J49" s="54" t="s">
        <v>18075</v>
      </c>
      <c r="K49" s="54" t="str">
        <f>INDEX('[1]All QOF Registers'!$C$15:$C$8243,MATCH($J$4:$J$10133,'[1]All QOF Registers'!$D$15:$D$8243,FALSE))</f>
        <v>5A3</v>
      </c>
      <c r="N49" s="54" t="str">
        <f t="shared" si="0"/>
        <v>5K7</v>
      </c>
      <c r="O49" t="s">
        <v>18119</v>
      </c>
      <c r="P49" t="s">
        <v>16226</v>
      </c>
    </row>
    <row r="50" spans="8:16" x14ac:dyDescent="0.25">
      <c r="H50" s="57" t="s">
        <v>5239</v>
      </c>
      <c r="I50" s="58" t="s">
        <v>15725</v>
      </c>
      <c r="J50" s="54" t="s">
        <v>18075</v>
      </c>
      <c r="K50" s="54" t="str">
        <f>INDEX('[1]All QOF Registers'!$C$15:$C$8243,MATCH($J$4:$J$10133,'[1]All QOF Registers'!$D$15:$D$8243,FALSE))</f>
        <v>5A3</v>
      </c>
      <c r="N50" s="54" t="str">
        <f t="shared" si="0"/>
        <v>5K8</v>
      </c>
      <c r="O50" t="s">
        <v>18120</v>
      </c>
      <c r="P50" t="s">
        <v>16231</v>
      </c>
    </row>
    <row r="51" spans="8:16" x14ac:dyDescent="0.25">
      <c r="H51" s="57" t="s">
        <v>5244</v>
      </c>
      <c r="I51" s="58" t="s">
        <v>15725</v>
      </c>
      <c r="J51" s="54" t="s">
        <v>18075</v>
      </c>
      <c r="K51" s="54" t="str">
        <f>INDEX('[1]All QOF Registers'!$C$15:$C$8243,MATCH($J$4:$J$10133,'[1]All QOF Registers'!$D$15:$D$8243,FALSE))</f>
        <v>5A3</v>
      </c>
      <c r="N51" s="54" t="str">
        <f t="shared" si="0"/>
        <v>5K9</v>
      </c>
      <c r="O51" t="s">
        <v>18121</v>
      </c>
      <c r="P51" t="s">
        <v>16240</v>
      </c>
    </row>
    <row r="52" spans="8:16" x14ac:dyDescent="0.25">
      <c r="H52" s="57" t="s">
        <v>5245</v>
      </c>
      <c r="I52" s="58" t="s">
        <v>15725</v>
      </c>
      <c r="J52" s="54" t="s">
        <v>18075</v>
      </c>
      <c r="K52" s="54" t="str">
        <f>INDEX('[1]All QOF Registers'!$C$15:$C$8243,MATCH($J$4:$J$10133,'[1]All QOF Registers'!$D$15:$D$8243,FALSE))</f>
        <v>5A3</v>
      </c>
      <c r="N52" s="54" t="str">
        <f t="shared" si="0"/>
        <v>5KF</v>
      </c>
      <c r="O52" t="s">
        <v>18122</v>
      </c>
      <c r="P52" t="s">
        <v>16256</v>
      </c>
    </row>
    <row r="53" spans="8:16" x14ac:dyDescent="0.25">
      <c r="H53" s="57" t="s">
        <v>5252</v>
      </c>
      <c r="I53" s="58" t="s">
        <v>15725</v>
      </c>
      <c r="J53" s="54" t="s">
        <v>18075</v>
      </c>
      <c r="K53" s="54" t="str">
        <f>INDEX('[1]All QOF Registers'!$C$15:$C$8243,MATCH($J$4:$J$10133,'[1]All QOF Registers'!$D$15:$D$8243,FALSE))</f>
        <v>5A3</v>
      </c>
      <c r="N53" s="54" t="str">
        <f t="shared" si="0"/>
        <v>5KG</v>
      </c>
      <c r="O53" t="s">
        <v>18123</v>
      </c>
      <c r="P53" t="s">
        <v>16262</v>
      </c>
    </row>
    <row r="54" spans="8:16" x14ac:dyDescent="0.25">
      <c r="H54" s="57" t="s">
        <v>5254</v>
      </c>
      <c r="I54" s="58" t="s">
        <v>15725</v>
      </c>
      <c r="J54" s="54" t="s">
        <v>18075</v>
      </c>
      <c r="K54" s="54" t="str">
        <f>INDEX('[1]All QOF Registers'!$C$15:$C$8243,MATCH($J$4:$J$10133,'[1]All QOF Registers'!$D$15:$D$8243,FALSE))</f>
        <v>5A3</v>
      </c>
      <c r="N54" s="54" t="str">
        <f t="shared" si="0"/>
        <v>5KL</v>
      </c>
      <c r="O54" t="s">
        <v>18124</v>
      </c>
      <c r="P54" t="s">
        <v>16272</v>
      </c>
    </row>
    <row r="55" spans="8:16" x14ac:dyDescent="0.25">
      <c r="H55" s="57" t="s">
        <v>5258</v>
      </c>
      <c r="I55" s="58" t="s">
        <v>15725</v>
      </c>
      <c r="J55" s="54" t="s">
        <v>18075</v>
      </c>
      <c r="K55" s="54" t="str">
        <f>INDEX('[1]All QOF Registers'!$C$15:$C$8243,MATCH($J$4:$J$10133,'[1]All QOF Registers'!$D$15:$D$8243,FALSE))</f>
        <v>5A3</v>
      </c>
      <c r="N55" s="54" t="str">
        <f t="shared" si="0"/>
        <v>5KM</v>
      </c>
      <c r="O55" t="s">
        <v>18125</v>
      </c>
      <c r="P55" t="s">
        <v>16285</v>
      </c>
    </row>
    <row r="56" spans="8:16" x14ac:dyDescent="0.25">
      <c r="H56" s="57" t="s">
        <v>5262</v>
      </c>
      <c r="I56" s="58" t="s">
        <v>15725</v>
      </c>
      <c r="J56" s="54" t="s">
        <v>18075</v>
      </c>
      <c r="K56" s="54" t="str">
        <f>INDEX('[1]All QOF Registers'!$C$15:$C$8243,MATCH($J$4:$J$10133,'[1]All QOF Registers'!$D$15:$D$8243,FALSE))</f>
        <v>5A3</v>
      </c>
      <c r="N56" s="54" t="str">
        <f t="shared" si="0"/>
        <v>5L1</v>
      </c>
      <c r="O56" t="s">
        <v>18126</v>
      </c>
      <c r="P56" t="s">
        <v>16294</v>
      </c>
    </row>
    <row r="57" spans="8:16" x14ac:dyDescent="0.25">
      <c r="H57" s="57" t="s">
        <v>15727</v>
      </c>
      <c r="I57" s="58" t="s">
        <v>15725</v>
      </c>
      <c r="J57" s="54" t="s">
        <v>18075</v>
      </c>
      <c r="K57" s="54" t="str">
        <f>INDEX('[1]All QOF Registers'!$C$15:$C$8243,MATCH($J$4:$J$10133,'[1]All QOF Registers'!$D$15:$D$8243,FALSE))</f>
        <v>5A3</v>
      </c>
      <c r="N57" s="54" t="str">
        <f t="shared" si="0"/>
        <v>5L3</v>
      </c>
      <c r="O57" t="s">
        <v>18127</v>
      </c>
      <c r="P57" t="s">
        <v>16308</v>
      </c>
    </row>
    <row r="58" spans="8:16" x14ac:dyDescent="0.25">
      <c r="H58" s="57" t="s">
        <v>5266</v>
      </c>
      <c r="I58" s="58" t="s">
        <v>15725</v>
      </c>
      <c r="J58" s="54" t="s">
        <v>18075</v>
      </c>
      <c r="K58" s="54" t="str">
        <f>INDEX('[1]All QOF Registers'!$C$15:$C$8243,MATCH($J$4:$J$10133,'[1]All QOF Registers'!$D$15:$D$8243,FALSE))</f>
        <v>5A3</v>
      </c>
      <c r="N58" s="54" t="str">
        <f t="shared" si="0"/>
        <v>5LA</v>
      </c>
      <c r="O58" t="s">
        <v>18128</v>
      </c>
      <c r="P58" t="s">
        <v>16319</v>
      </c>
    </row>
    <row r="59" spans="8:16" x14ac:dyDescent="0.25">
      <c r="H59" s="57" t="s">
        <v>5270</v>
      </c>
      <c r="I59" s="58" t="s">
        <v>15725</v>
      </c>
      <c r="J59" s="54" t="s">
        <v>18075</v>
      </c>
      <c r="K59" s="54" t="str">
        <f>INDEX('[1]All QOF Registers'!$C$15:$C$8243,MATCH($J$4:$J$10133,'[1]All QOF Registers'!$D$15:$D$8243,FALSE))</f>
        <v>5A3</v>
      </c>
      <c r="N59" s="54" t="str">
        <f t="shared" si="0"/>
        <v>5LC</v>
      </c>
      <c r="O59" t="s">
        <v>18129</v>
      </c>
      <c r="P59" t="s">
        <v>16328</v>
      </c>
    </row>
    <row r="60" spans="8:16" x14ac:dyDescent="0.25">
      <c r="H60" s="57" t="s">
        <v>15728</v>
      </c>
      <c r="I60" s="58" t="s">
        <v>15725</v>
      </c>
      <c r="J60" s="54" t="s">
        <v>18075</v>
      </c>
      <c r="K60" s="54" t="str">
        <f>INDEX('[1]All QOF Registers'!$C$15:$C$8243,MATCH($J$4:$J$10133,'[1]All QOF Registers'!$D$15:$D$8243,FALSE))</f>
        <v>5A3</v>
      </c>
      <c r="N60" s="54" t="str">
        <f t="shared" si="0"/>
        <v>5LD</v>
      </c>
      <c r="O60" t="s">
        <v>18130</v>
      </c>
      <c r="P60" t="s">
        <v>16345</v>
      </c>
    </row>
    <row r="61" spans="8:16" x14ac:dyDescent="0.25">
      <c r="H61" s="57" t="s">
        <v>15729</v>
      </c>
      <c r="I61" s="58" t="s">
        <v>15725</v>
      </c>
      <c r="J61" s="54" t="s">
        <v>18075</v>
      </c>
      <c r="K61" s="54" t="str">
        <f>INDEX('[1]All QOF Registers'!$C$15:$C$8243,MATCH($J$4:$J$10133,'[1]All QOF Registers'!$D$15:$D$8243,FALSE))</f>
        <v>5A3</v>
      </c>
      <c r="N61" s="54" t="str">
        <f t="shared" si="0"/>
        <v>5LE</v>
      </c>
      <c r="O61" t="s">
        <v>18131</v>
      </c>
      <c r="P61" t="s">
        <v>16359</v>
      </c>
    </row>
    <row r="62" spans="8:16" x14ac:dyDescent="0.25">
      <c r="H62" s="57" t="s">
        <v>15730</v>
      </c>
      <c r="I62" s="58" t="s">
        <v>15725</v>
      </c>
      <c r="J62" s="54" t="s">
        <v>18075</v>
      </c>
      <c r="K62" s="54" t="str">
        <f>INDEX('[1]All QOF Registers'!$C$15:$C$8243,MATCH($J$4:$J$10133,'[1]All QOF Registers'!$D$15:$D$8243,FALSE))</f>
        <v>5A3</v>
      </c>
      <c r="N62" s="54" t="str">
        <f t="shared" si="0"/>
        <v>5LF</v>
      </c>
      <c r="O62" t="s">
        <v>18132</v>
      </c>
      <c r="P62" t="s">
        <v>16372</v>
      </c>
    </row>
    <row r="63" spans="8:16" x14ac:dyDescent="0.25">
      <c r="H63" s="57" t="s">
        <v>15731</v>
      </c>
      <c r="I63" s="58" t="s">
        <v>15725</v>
      </c>
      <c r="J63" s="54" t="s">
        <v>18075</v>
      </c>
      <c r="K63" s="54" t="str">
        <f>INDEX('[1]All QOF Registers'!$C$15:$C$8243,MATCH($J$4:$J$10133,'[1]All QOF Registers'!$D$15:$D$8243,FALSE))</f>
        <v>5A3</v>
      </c>
      <c r="N63" s="54" t="str">
        <f t="shared" si="0"/>
        <v>5LG</v>
      </c>
      <c r="O63" t="s">
        <v>18133</v>
      </c>
      <c r="P63" t="s">
        <v>16389</v>
      </c>
    </row>
    <row r="64" spans="8:16" x14ac:dyDescent="0.25">
      <c r="H64" s="57" t="s">
        <v>15732</v>
      </c>
      <c r="I64" s="58" t="s">
        <v>15725</v>
      </c>
      <c r="J64" s="54" t="s">
        <v>18075</v>
      </c>
      <c r="K64" s="54" t="str">
        <f>INDEX('[1]All QOF Registers'!$C$15:$C$8243,MATCH($J$4:$J$10133,'[1]All QOF Registers'!$D$15:$D$8243,FALSE))</f>
        <v>5A3</v>
      </c>
      <c r="N64" s="54" t="str">
        <f t="shared" si="0"/>
        <v>5LH</v>
      </c>
      <c r="O64" t="s">
        <v>18134</v>
      </c>
      <c r="P64" t="s">
        <v>16404</v>
      </c>
    </row>
    <row r="65" spans="8:16" x14ac:dyDescent="0.25">
      <c r="H65" s="57" t="s">
        <v>15733</v>
      </c>
      <c r="I65" s="58" t="s">
        <v>15725</v>
      </c>
      <c r="J65" s="54" t="s">
        <v>18075</v>
      </c>
      <c r="K65" s="54" t="str">
        <f>INDEX('[1]All QOF Registers'!$C$15:$C$8243,MATCH($J$4:$J$10133,'[1]All QOF Registers'!$D$15:$D$8243,FALSE))</f>
        <v>5A3</v>
      </c>
      <c r="N65" s="54" t="str">
        <f t="shared" si="0"/>
        <v>5LQ</v>
      </c>
      <c r="O65" t="s">
        <v>18135</v>
      </c>
      <c r="P65" t="s">
        <v>16411</v>
      </c>
    </row>
    <row r="66" spans="8:16" x14ac:dyDescent="0.25">
      <c r="H66" s="57" t="s">
        <v>15734</v>
      </c>
      <c r="I66" s="58" t="s">
        <v>15725</v>
      </c>
      <c r="J66" s="54" t="s">
        <v>18075</v>
      </c>
      <c r="K66" s="54" t="str">
        <f>INDEX('[1]All QOF Registers'!$C$15:$C$8243,MATCH($J$4:$J$10133,'[1]All QOF Registers'!$D$15:$D$8243,FALSE))</f>
        <v>5A3</v>
      </c>
      <c r="N66" s="54" t="str">
        <f t="shared" si="0"/>
        <v>5M1</v>
      </c>
      <c r="O66" t="s">
        <v>18136</v>
      </c>
      <c r="P66" t="s">
        <v>16429</v>
      </c>
    </row>
    <row r="67" spans="8:16" x14ac:dyDescent="0.25">
      <c r="H67" s="57" t="s">
        <v>15735</v>
      </c>
      <c r="I67" s="58" t="s">
        <v>15725</v>
      </c>
      <c r="J67" s="54" t="s">
        <v>18075</v>
      </c>
      <c r="K67" s="54" t="str">
        <f>INDEX('[1]All QOF Registers'!$C$15:$C$8243,MATCH($J$4:$J$10133,'[1]All QOF Registers'!$D$15:$D$8243,FALSE))</f>
        <v>5A3</v>
      </c>
      <c r="N67" s="54" t="str">
        <f t="shared" si="0"/>
        <v>5M2</v>
      </c>
      <c r="O67" t="s">
        <v>18137</v>
      </c>
      <c r="P67" t="s">
        <v>16460</v>
      </c>
    </row>
    <row r="68" spans="8:16" x14ac:dyDescent="0.25">
      <c r="H68" s="57" t="s">
        <v>15736</v>
      </c>
      <c r="I68" s="58" t="s">
        <v>15725</v>
      </c>
      <c r="J68" s="54" t="s">
        <v>18075</v>
      </c>
      <c r="K68" s="54" t="str">
        <f>INDEX('[1]All QOF Registers'!$C$15:$C$8243,MATCH($J$4:$J$10133,'[1]All QOF Registers'!$D$15:$D$8243,FALSE))</f>
        <v>5A3</v>
      </c>
      <c r="N68" s="54" t="str">
        <f t="shared" si="0"/>
        <v>5M3</v>
      </c>
      <c r="O68" t="s">
        <v>18138</v>
      </c>
      <c r="P68" t="s">
        <v>16476</v>
      </c>
    </row>
    <row r="69" spans="8:16" x14ac:dyDescent="0.25">
      <c r="H69" s="57" t="s">
        <v>15737</v>
      </c>
      <c r="I69" s="58" t="s">
        <v>15725</v>
      </c>
      <c r="J69" s="54" t="s">
        <v>18075</v>
      </c>
      <c r="K69" s="54" t="str">
        <f>INDEX('[1]All QOF Registers'!$C$15:$C$8243,MATCH($J$4:$J$10133,'[1]All QOF Registers'!$D$15:$D$8243,FALSE))</f>
        <v>5A3</v>
      </c>
      <c r="N69" s="54" t="str">
        <f t="shared" ref="N69:N132" si="2">INDEX($I$4:$I$10133,MATCH(O69,$J$4:$J$10133,FALSE))</f>
        <v>5M6</v>
      </c>
      <c r="O69" t="s">
        <v>18139</v>
      </c>
      <c r="P69" t="s">
        <v>16491</v>
      </c>
    </row>
    <row r="70" spans="8:16" x14ac:dyDescent="0.25">
      <c r="H70" s="57" t="s">
        <v>2912</v>
      </c>
      <c r="I70" s="58" t="s">
        <v>15738</v>
      </c>
      <c r="J70" s="54" t="s">
        <v>18076</v>
      </c>
      <c r="K70" s="54" t="str">
        <f>INDEX('[1]All QOF Registers'!$C$15:$C$8243,MATCH($J$4:$J$10133,'[1]All QOF Registers'!$D$15:$D$8243,FALSE))</f>
        <v>5A4</v>
      </c>
      <c r="N70" s="54" t="str">
        <f t="shared" si="2"/>
        <v>5M7</v>
      </c>
      <c r="O70" t="s">
        <v>18140</v>
      </c>
      <c r="P70" t="s">
        <v>16499</v>
      </c>
    </row>
    <row r="71" spans="8:16" x14ac:dyDescent="0.25">
      <c r="H71" s="57" t="s">
        <v>2916</v>
      </c>
      <c r="I71" s="58" t="s">
        <v>15738</v>
      </c>
      <c r="J71" s="54" t="s">
        <v>18076</v>
      </c>
      <c r="K71" s="54" t="str">
        <f>INDEX('[1]All QOF Registers'!$C$15:$C$8243,MATCH($J$4:$J$10133,'[1]All QOF Registers'!$D$15:$D$8243,FALSE))</f>
        <v>5A4</v>
      </c>
      <c r="N71" s="54" t="str">
        <f t="shared" si="2"/>
        <v>5M8</v>
      </c>
      <c r="O71" t="s">
        <v>18141</v>
      </c>
      <c r="P71" t="s">
        <v>16512</v>
      </c>
    </row>
    <row r="72" spans="8:16" x14ac:dyDescent="0.25">
      <c r="H72" s="57" t="s">
        <v>2917</v>
      </c>
      <c r="I72" s="58" t="s">
        <v>15738</v>
      </c>
      <c r="J72" s="54" t="s">
        <v>18076</v>
      </c>
      <c r="K72" s="54" t="str">
        <f>INDEX('[1]All QOF Registers'!$C$15:$C$8243,MATCH($J$4:$J$10133,'[1]All QOF Registers'!$D$15:$D$8243,FALSE))</f>
        <v>5A4</v>
      </c>
      <c r="N72" s="54" t="str">
        <f t="shared" si="2"/>
        <v>5MD</v>
      </c>
      <c r="O72" t="s">
        <v>18142</v>
      </c>
      <c r="P72" t="s">
        <v>16519</v>
      </c>
    </row>
    <row r="73" spans="8:16" x14ac:dyDescent="0.25">
      <c r="H73" s="57" t="s">
        <v>2918</v>
      </c>
      <c r="I73" s="58" t="s">
        <v>15738</v>
      </c>
      <c r="J73" s="54" t="s">
        <v>18076</v>
      </c>
      <c r="K73" s="54" t="str">
        <f>INDEX('[1]All QOF Registers'!$C$15:$C$8243,MATCH($J$4:$J$10133,'[1]All QOF Registers'!$D$15:$D$8243,FALSE))</f>
        <v>5A4</v>
      </c>
      <c r="N73" s="54" t="str">
        <f t="shared" si="2"/>
        <v>5MK</v>
      </c>
      <c r="O73" t="s">
        <v>18143</v>
      </c>
      <c r="P73" t="s">
        <v>16580</v>
      </c>
    </row>
    <row r="74" spans="8:16" x14ac:dyDescent="0.25">
      <c r="H74" s="57" t="s">
        <v>2919</v>
      </c>
      <c r="I74" s="58" t="s">
        <v>15738</v>
      </c>
      <c r="J74" s="54" t="s">
        <v>18076</v>
      </c>
      <c r="K74" s="54" t="str">
        <f>INDEX('[1]All QOF Registers'!$C$15:$C$8243,MATCH($J$4:$J$10133,'[1]All QOF Registers'!$D$15:$D$8243,FALSE))</f>
        <v>5A4</v>
      </c>
      <c r="N74" s="54" t="str">
        <f t="shared" si="2"/>
        <v>5MV</v>
      </c>
      <c r="O74" t="s">
        <v>18144</v>
      </c>
      <c r="P74" t="s">
        <v>16582</v>
      </c>
    </row>
    <row r="75" spans="8:16" x14ac:dyDescent="0.25">
      <c r="H75" s="57" t="s">
        <v>2920</v>
      </c>
      <c r="I75" s="58" t="s">
        <v>15738</v>
      </c>
      <c r="J75" s="54" t="s">
        <v>18076</v>
      </c>
      <c r="K75" s="54" t="str">
        <f>INDEX('[1]All QOF Registers'!$C$15:$C$8243,MATCH($J$4:$J$10133,'[1]All QOF Registers'!$D$15:$D$8243,FALSE))</f>
        <v>5A4</v>
      </c>
      <c r="N75" s="54" t="str">
        <f t="shared" si="2"/>
        <v>5MX</v>
      </c>
      <c r="O75" t="s">
        <v>18145</v>
      </c>
      <c r="P75" t="s">
        <v>16596</v>
      </c>
    </row>
    <row r="76" spans="8:16" x14ac:dyDescent="0.25">
      <c r="H76" s="57" t="s">
        <v>2921</v>
      </c>
      <c r="I76" s="58" t="s">
        <v>15738</v>
      </c>
      <c r="J76" s="54" t="s">
        <v>18076</v>
      </c>
      <c r="K76" s="54" t="str">
        <f>INDEX('[1]All QOF Registers'!$C$15:$C$8243,MATCH($J$4:$J$10133,'[1]All QOF Registers'!$D$15:$D$8243,FALSE))</f>
        <v>5A4</v>
      </c>
      <c r="N76" s="54" t="str">
        <f t="shared" si="2"/>
        <v>5N1</v>
      </c>
      <c r="O76" t="s">
        <v>18146</v>
      </c>
      <c r="P76" t="s">
        <v>16636</v>
      </c>
    </row>
    <row r="77" spans="8:16" x14ac:dyDescent="0.25">
      <c r="H77" s="57" t="s">
        <v>2923</v>
      </c>
      <c r="I77" s="58" t="s">
        <v>15738</v>
      </c>
      <c r="J77" s="54" t="s">
        <v>18076</v>
      </c>
      <c r="K77" s="54" t="str">
        <f>INDEX('[1]All QOF Registers'!$C$15:$C$8243,MATCH($J$4:$J$10133,'[1]All QOF Registers'!$D$15:$D$8243,FALSE))</f>
        <v>5A4</v>
      </c>
      <c r="N77" s="54" t="str">
        <f t="shared" si="2"/>
        <v>5N2</v>
      </c>
      <c r="O77" t="s">
        <v>18147</v>
      </c>
      <c r="P77" t="s">
        <v>16681</v>
      </c>
    </row>
    <row r="78" spans="8:16" x14ac:dyDescent="0.25">
      <c r="H78" s="57" t="s">
        <v>2924</v>
      </c>
      <c r="I78" s="58" t="s">
        <v>15738</v>
      </c>
      <c r="J78" s="54" t="s">
        <v>18076</v>
      </c>
      <c r="K78" s="54" t="str">
        <f>INDEX('[1]All QOF Registers'!$C$15:$C$8243,MATCH($J$4:$J$10133,'[1]All QOF Registers'!$D$15:$D$8243,FALSE))</f>
        <v>5A4</v>
      </c>
      <c r="N78" s="54" t="str">
        <f t="shared" si="2"/>
        <v>5N3</v>
      </c>
      <c r="O78" t="s">
        <v>18148</v>
      </c>
      <c r="P78" t="s">
        <v>16698</v>
      </c>
    </row>
    <row r="79" spans="8:16" x14ac:dyDescent="0.25">
      <c r="H79" s="57" t="s">
        <v>2926</v>
      </c>
      <c r="I79" s="58" t="s">
        <v>15738</v>
      </c>
      <c r="J79" s="54" t="s">
        <v>18076</v>
      </c>
      <c r="K79" s="54" t="str">
        <f>INDEX('[1]All QOF Registers'!$C$15:$C$8243,MATCH($J$4:$J$10133,'[1]All QOF Registers'!$D$15:$D$8243,FALSE))</f>
        <v>5A4</v>
      </c>
      <c r="N79" s="54" t="str">
        <f t="shared" si="2"/>
        <v>5N4</v>
      </c>
      <c r="O79" t="s">
        <v>18149</v>
      </c>
      <c r="P79" t="s">
        <v>16710</v>
      </c>
    </row>
    <row r="80" spans="8:16" x14ac:dyDescent="0.25">
      <c r="H80" s="57" t="s">
        <v>2929</v>
      </c>
      <c r="I80" s="58" t="s">
        <v>15738</v>
      </c>
      <c r="J80" s="54" t="s">
        <v>18076</v>
      </c>
      <c r="K80" s="54" t="str">
        <f>INDEX('[1]All QOF Registers'!$C$15:$C$8243,MATCH($J$4:$J$10133,'[1]All QOF Registers'!$D$15:$D$8243,FALSE))</f>
        <v>5A4</v>
      </c>
      <c r="N80" s="54" t="str">
        <f t="shared" si="2"/>
        <v>5N5</v>
      </c>
      <c r="O80" t="s">
        <v>18150</v>
      </c>
      <c r="P80" t="s">
        <v>16734</v>
      </c>
    </row>
    <row r="81" spans="8:16" x14ac:dyDescent="0.25">
      <c r="H81" s="57" t="s">
        <v>2930</v>
      </c>
      <c r="I81" s="58" t="s">
        <v>15738</v>
      </c>
      <c r="J81" s="54" t="s">
        <v>18076</v>
      </c>
      <c r="K81" s="54" t="str">
        <f>INDEX('[1]All QOF Registers'!$C$15:$C$8243,MATCH($J$4:$J$10133,'[1]All QOF Registers'!$D$15:$D$8243,FALSE))</f>
        <v>5A4</v>
      </c>
      <c r="N81" s="54" t="str">
        <f t="shared" si="2"/>
        <v>5N6</v>
      </c>
      <c r="O81" t="s">
        <v>18151</v>
      </c>
      <c r="P81" t="s">
        <v>16745</v>
      </c>
    </row>
    <row r="82" spans="8:16" x14ac:dyDescent="0.25">
      <c r="H82" s="57" t="s">
        <v>2931</v>
      </c>
      <c r="I82" s="58" t="s">
        <v>15738</v>
      </c>
      <c r="J82" s="54" t="s">
        <v>18076</v>
      </c>
      <c r="K82" s="54" t="str">
        <f>INDEX('[1]All QOF Registers'!$C$15:$C$8243,MATCH($J$4:$J$10133,'[1]All QOF Registers'!$D$15:$D$8243,FALSE))</f>
        <v>5A4</v>
      </c>
      <c r="N82" s="54" t="str">
        <f t="shared" si="2"/>
        <v>5N7</v>
      </c>
      <c r="O82" t="s">
        <v>18152</v>
      </c>
      <c r="P82" t="s">
        <v>16764</v>
      </c>
    </row>
    <row r="83" spans="8:16" x14ac:dyDescent="0.25">
      <c r="H83" s="57" t="s">
        <v>2932</v>
      </c>
      <c r="I83" s="58" t="s">
        <v>15738</v>
      </c>
      <c r="J83" s="54" t="s">
        <v>18076</v>
      </c>
      <c r="K83" s="54" t="str">
        <f>INDEX('[1]All QOF Registers'!$C$15:$C$8243,MATCH($J$4:$J$10133,'[1]All QOF Registers'!$D$15:$D$8243,FALSE))</f>
        <v>5A4</v>
      </c>
      <c r="N83" s="54" t="str">
        <f t="shared" si="2"/>
        <v>5N8</v>
      </c>
      <c r="O83" t="s">
        <v>18153</v>
      </c>
      <c r="P83" t="s">
        <v>16771</v>
      </c>
    </row>
    <row r="84" spans="8:16" x14ac:dyDescent="0.25">
      <c r="H84" s="57" t="s">
        <v>2936</v>
      </c>
      <c r="I84" s="58" t="s">
        <v>15738</v>
      </c>
      <c r="J84" s="54" t="s">
        <v>18076</v>
      </c>
      <c r="K84" s="54" t="str">
        <f>INDEX('[1]All QOF Registers'!$C$15:$C$8243,MATCH($J$4:$J$10133,'[1]All QOF Registers'!$D$15:$D$8243,FALSE))</f>
        <v>5A4</v>
      </c>
      <c r="N84" s="54" t="str">
        <f t="shared" si="2"/>
        <v>5N9</v>
      </c>
      <c r="O84" t="s">
        <v>18154</v>
      </c>
      <c r="P84" t="s">
        <v>16794</v>
      </c>
    </row>
    <row r="85" spans="8:16" x14ac:dyDescent="0.25">
      <c r="H85" s="57" t="s">
        <v>2937</v>
      </c>
      <c r="I85" s="58" t="s">
        <v>15738</v>
      </c>
      <c r="J85" s="54" t="s">
        <v>18076</v>
      </c>
      <c r="K85" s="54" t="str">
        <f>INDEX('[1]All QOF Registers'!$C$15:$C$8243,MATCH($J$4:$J$10133,'[1]All QOF Registers'!$D$15:$D$8243,FALSE))</f>
        <v>5A4</v>
      </c>
      <c r="N85" s="54" t="str">
        <f t="shared" si="2"/>
        <v>5NA</v>
      </c>
      <c r="O85" t="s">
        <v>18155</v>
      </c>
      <c r="P85" t="s">
        <v>16816</v>
      </c>
    </row>
    <row r="86" spans="8:16" x14ac:dyDescent="0.25">
      <c r="H86" s="57" t="s">
        <v>2938</v>
      </c>
      <c r="I86" s="58" t="s">
        <v>15738</v>
      </c>
      <c r="J86" s="54" t="s">
        <v>18076</v>
      </c>
      <c r="K86" s="54" t="str">
        <f>INDEX('[1]All QOF Registers'!$C$15:$C$8243,MATCH($J$4:$J$10133,'[1]All QOF Registers'!$D$15:$D$8243,FALSE))</f>
        <v>5A4</v>
      </c>
      <c r="N86" s="54" t="str">
        <f t="shared" si="2"/>
        <v>5NC</v>
      </c>
      <c r="O86" t="s">
        <v>18156</v>
      </c>
      <c r="P86" t="s">
        <v>16827</v>
      </c>
    </row>
    <row r="87" spans="8:16" x14ac:dyDescent="0.25">
      <c r="H87" s="57" t="s">
        <v>2939</v>
      </c>
      <c r="I87" s="58" t="s">
        <v>15738</v>
      </c>
      <c r="J87" s="54" t="s">
        <v>18076</v>
      </c>
      <c r="K87" s="54" t="str">
        <f>INDEX('[1]All QOF Registers'!$C$15:$C$8243,MATCH($J$4:$J$10133,'[1]All QOF Registers'!$D$15:$D$8243,FALSE))</f>
        <v>5A4</v>
      </c>
      <c r="N87" s="54" t="str">
        <f t="shared" si="2"/>
        <v>5ND</v>
      </c>
      <c r="O87" t="s">
        <v>18157</v>
      </c>
      <c r="P87" t="s">
        <v>16845</v>
      </c>
    </row>
    <row r="88" spans="8:16" x14ac:dyDescent="0.25">
      <c r="H88" s="57" t="s">
        <v>2942</v>
      </c>
      <c r="I88" s="58" t="s">
        <v>15738</v>
      </c>
      <c r="J88" s="54" t="s">
        <v>18076</v>
      </c>
      <c r="K88" s="54" t="str">
        <f>INDEX('[1]All QOF Registers'!$C$15:$C$8243,MATCH($J$4:$J$10133,'[1]All QOF Registers'!$D$15:$D$8243,FALSE))</f>
        <v>5A4</v>
      </c>
      <c r="N88" s="54" t="str">
        <f t="shared" si="2"/>
        <v>5NE</v>
      </c>
      <c r="O88" t="s">
        <v>18158</v>
      </c>
      <c r="P88" t="s">
        <v>16878</v>
      </c>
    </row>
    <row r="89" spans="8:16" x14ac:dyDescent="0.25">
      <c r="H89" s="57" t="s">
        <v>2945</v>
      </c>
      <c r="I89" s="58" t="s">
        <v>15738</v>
      </c>
      <c r="J89" s="54" t="s">
        <v>18076</v>
      </c>
      <c r="K89" s="54" t="str">
        <f>INDEX('[1]All QOF Registers'!$C$15:$C$8243,MATCH($J$4:$J$10133,'[1]All QOF Registers'!$D$15:$D$8243,FALSE))</f>
        <v>5A4</v>
      </c>
      <c r="N89" s="54" t="str">
        <f t="shared" si="2"/>
        <v>5NF</v>
      </c>
      <c r="O89" t="s">
        <v>18159</v>
      </c>
      <c r="P89" t="s">
        <v>16908</v>
      </c>
    </row>
    <row r="90" spans="8:16" x14ac:dyDescent="0.25">
      <c r="H90" s="57" t="s">
        <v>2947</v>
      </c>
      <c r="I90" s="58" t="s">
        <v>15738</v>
      </c>
      <c r="J90" s="54" t="s">
        <v>18076</v>
      </c>
      <c r="K90" s="54" t="str">
        <f>INDEX('[1]All QOF Registers'!$C$15:$C$8243,MATCH($J$4:$J$10133,'[1]All QOF Registers'!$D$15:$D$8243,FALSE))</f>
        <v>5A4</v>
      </c>
      <c r="N90" s="54" t="str">
        <f t="shared" si="2"/>
        <v>5NG</v>
      </c>
      <c r="O90" t="s">
        <v>18160</v>
      </c>
      <c r="P90" t="s">
        <v>16916</v>
      </c>
    </row>
    <row r="91" spans="8:16" x14ac:dyDescent="0.25">
      <c r="H91" s="57" t="s">
        <v>2948</v>
      </c>
      <c r="I91" s="58" t="s">
        <v>15738</v>
      </c>
      <c r="J91" s="54" t="s">
        <v>18076</v>
      </c>
      <c r="K91" s="54" t="str">
        <f>INDEX('[1]All QOF Registers'!$C$15:$C$8243,MATCH($J$4:$J$10133,'[1]All QOF Registers'!$D$15:$D$8243,FALSE))</f>
        <v>5A4</v>
      </c>
      <c r="N91" s="54" t="str">
        <f t="shared" si="2"/>
        <v>5NH</v>
      </c>
      <c r="O91" t="s">
        <v>18161</v>
      </c>
      <c r="P91" t="s">
        <v>16940</v>
      </c>
    </row>
    <row r="92" spans="8:16" x14ac:dyDescent="0.25">
      <c r="H92" s="57" t="s">
        <v>2949</v>
      </c>
      <c r="I92" s="58" t="s">
        <v>15738</v>
      </c>
      <c r="J92" s="54" t="s">
        <v>18076</v>
      </c>
      <c r="K92" s="54" t="str">
        <f>INDEX('[1]All QOF Registers'!$C$15:$C$8243,MATCH($J$4:$J$10133,'[1]All QOF Registers'!$D$15:$D$8243,FALSE))</f>
        <v>5A4</v>
      </c>
      <c r="N92" s="54" t="str">
        <f t="shared" si="2"/>
        <v>5NJ</v>
      </c>
      <c r="O92" t="s">
        <v>18162</v>
      </c>
      <c r="P92" t="s">
        <v>16959</v>
      </c>
    </row>
    <row r="93" spans="8:16" x14ac:dyDescent="0.25">
      <c r="H93" s="57" t="s">
        <v>2951</v>
      </c>
      <c r="I93" s="58" t="s">
        <v>15738</v>
      </c>
      <c r="J93" s="54" t="s">
        <v>18076</v>
      </c>
      <c r="K93" s="54" t="str">
        <f>INDEX('[1]All QOF Registers'!$C$15:$C$8243,MATCH($J$4:$J$10133,'[1]All QOF Registers'!$D$15:$D$8243,FALSE))</f>
        <v>5A4</v>
      </c>
      <c r="N93" s="54" t="str">
        <f t="shared" si="2"/>
        <v>5NK</v>
      </c>
      <c r="O93" t="s">
        <v>18163</v>
      </c>
      <c r="P93" t="s">
        <v>16980</v>
      </c>
    </row>
    <row r="94" spans="8:16" x14ac:dyDescent="0.25">
      <c r="H94" s="57" t="s">
        <v>2952</v>
      </c>
      <c r="I94" s="58" t="s">
        <v>15738</v>
      </c>
      <c r="J94" s="54" t="s">
        <v>18076</v>
      </c>
      <c r="K94" s="54" t="str">
        <f>INDEX('[1]All QOF Registers'!$C$15:$C$8243,MATCH($J$4:$J$10133,'[1]All QOF Registers'!$D$15:$D$8243,FALSE))</f>
        <v>5A4</v>
      </c>
      <c r="N94" s="54" t="str">
        <f t="shared" si="2"/>
        <v>5NL</v>
      </c>
      <c r="O94" t="s">
        <v>18164</v>
      </c>
      <c r="P94" t="s">
        <v>16999</v>
      </c>
    </row>
    <row r="95" spans="8:16" x14ac:dyDescent="0.25">
      <c r="H95" s="57" t="s">
        <v>2953</v>
      </c>
      <c r="I95" s="58" t="s">
        <v>15738</v>
      </c>
      <c r="J95" s="54" t="s">
        <v>18076</v>
      </c>
      <c r="K95" s="54" t="str">
        <f>INDEX('[1]All QOF Registers'!$C$15:$C$8243,MATCH($J$4:$J$10133,'[1]All QOF Registers'!$D$15:$D$8243,FALSE))</f>
        <v>5A4</v>
      </c>
      <c r="N95" s="54" t="str">
        <f t="shared" si="2"/>
        <v>5NM</v>
      </c>
      <c r="O95" t="s">
        <v>18165</v>
      </c>
      <c r="P95" t="s">
        <v>17020</v>
      </c>
    </row>
    <row r="96" spans="8:16" x14ac:dyDescent="0.25">
      <c r="H96" s="57" t="s">
        <v>2954</v>
      </c>
      <c r="I96" s="58" t="s">
        <v>15738</v>
      </c>
      <c r="J96" s="54" t="s">
        <v>18076</v>
      </c>
      <c r="K96" s="54" t="str">
        <f>INDEX('[1]All QOF Registers'!$C$15:$C$8243,MATCH($J$4:$J$10133,'[1]All QOF Registers'!$D$15:$D$8243,FALSE))</f>
        <v>5A4</v>
      </c>
      <c r="N96" s="54" t="str">
        <f t="shared" si="2"/>
        <v>5NN</v>
      </c>
      <c r="O96" t="s">
        <v>18166</v>
      </c>
      <c r="P96" t="s">
        <v>17040</v>
      </c>
    </row>
    <row r="97" spans="8:16" x14ac:dyDescent="0.25">
      <c r="H97" s="57" t="s">
        <v>2956</v>
      </c>
      <c r="I97" s="58" t="s">
        <v>15738</v>
      </c>
      <c r="J97" s="54" t="s">
        <v>18076</v>
      </c>
      <c r="K97" s="54" t="str">
        <f>INDEX('[1]All QOF Registers'!$C$15:$C$8243,MATCH($J$4:$J$10133,'[1]All QOF Registers'!$D$15:$D$8243,FALSE))</f>
        <v>5A4</v>
      </c>
      <c r="N97" s="54" t="str">
        <f t="shared" si="2"/>
        <v>5NP</v>
      </c>
      <c r="O97" t="s">
        <v>18167</v>
      </c>
      <c r="P97" t="s">
        <v>17049</v>
      </c>
    </row>
    <row r="98" spans="8:16" x14ac:dyDescent="0.25">
      <c r="H98" s="57" t="s">
        <v>15739</v>
      </c>
      <c r="I98" s="58" t="s">
        <v>15738</v>
      </c>
      <c r="J98" s="54" t="s">
        <v>18076</v>
      </c>
      <c r="K98" s="54" t="str">
        <f>INDEX('[1]All QOF Registers'!$C$15:$C$8243,MATCH($J$4:$J$10133,'[1]All QOF Registers'!$D$15:$D$8243,FALSE))</f>
        <v>5A4</v>
      </c>
      <c r="N98" s="54" t="str">
        <f t="shared" si="2"/>
        <v>5NQ</v>
      </c>
      <c r="O98" t="s">
        <v>18168</v>
      </c>
      <c r="P98" t="s">
        <v>17066</v>
      </c>
    </row>
    <row r="99" spans="8:16" x14ac:dyDescent="0.25">
      <c r="H99" s="57" t="s">
        <v>2957</v>
      </c>
      <c r="I99" s="58" t="s">
        <v>15738</v>
      </c>
      <c r="J99" s="54" t="s">
        <v>18076</v>
      </c>
      <c r="K99" s="54" t="str">
        <f>INDEX('[1]All QOF Registers'!$C$15:$C$8243,MATCH($J$4:$J$10133,'[1]All QOF Registers'!$D$15:$D$8243,FALSE))</f>
        <v>5A4</v>
      </c>
      <c r="N99" s="54" t="str">
        <f t="shared" si="2"/>
        <v>5NR</v>
      </c>
      <c r="O99" t="s">
        <v>18169</v>
      </c>
      <c r="P99" t="s">
        <v>17084</v>
      </c>
    </row>
    <row r="100" spans="8:16" x14ac:dyDescent="0.25">
      <c r="H100" s="57" t="s">
        <v>2959</v>
      </c>
      <c r="I100" s="58" t="s">
        <v>15738</v>
      </c>
      <c r="J100" s="54" t="s">
        <v>18076</v>
      </c>
      <c r="K100" s="54" t="str">
        <f>INDEX('[1]All QOF Registers'!$C$15:$C$8243,MATCH($J$4:$J$10133,'[1]All QOF Registers'!$D$15:$D$8243,FALSE))</f>
        <v>5A4</v>
      </c>
      <c r="N100" s="54" t="str">
        <f t="shared" si="2"/>
        <v>5NT</v>
      </c>
      <c r="O100" t="s">
        <v>18170</v>
      </c>
      <c r="P100" t="s">
        <v>17096</v>
      </c>
    </row>
    <row r="101" spans="8:16" x14ac:dyDescent="0.25">
      <c r="H101" s="57" t="s">
        <v>2961</v>
      </c>
      <c r="I101" s="58" t="s">
        <v>15738</v>
      </c>
      <c r="J101" s="54" t="s">
        <v>18076</v>
      </c>
      <c r="K101" s="54" t="str">
        <f>INDEX('[1]All QOF Registers'!$C$15:$C$8243,MATCH($J$4:$J$10133,'[1]All QOF Registers'!$D$15:$D$8243,FALSE))</f>
        <v>5A4</v>
      </c>
      <c r="N101" s="54" t="str">
        <f t="shared" si="2"/>
        <v>5NV</v>
      </c>
      <c r="O101" t="s">
        <v>18171</v>
      </c>
      <c r="P101" t="s">
        <v>17125</v>
      </c>
    </row>
    <row r="102" spans="8:16" x14ac:dyDescent="0.25">
      <c r="H102" s="57" t="s">
        <v>2963</v>
      </c>
      <c r="I102" s="58" t="s">
        <v>15738</v>
      </c>
      <c r="J102" s="54" t="s">
        <v>18076</v>
      </c>
      <c r="K102" s="54" t="str">
        <f>INDEX('[1]All QOF Registers'!$C$15:$C$8243,MATCH($J$4:$J$10133,'[1]All QOF Registers'!$D$15:$D$8243,FALSE))</f>
        <v>5A4</v>
      </c>
      <c r="N102" s="54" t="str">
        <f t="shared" si="2"/>
        <v>5NW</v>
      </c>
      <c r="O102" t="s">
        <v>18172</v>
      </c>
      <c r="P102" t="s">
        <v>17156</v>
      </c>
    </row>
    <row r="103" spans="8:16" x14ac:dyDescent="0.25">
      <c r="H103" s="57" t="s">
        <v>2965</v>
      </c>
      <c r="I103" s="58" t="s">
        <v>15738</v>
      </c>
      <c r="J103" s="54" t="s">
        <v>18076</v>
      </c>
      <c r="K103" s="54" t="str">
        <f>INDEX('[1]All QOF Registers'!$C$15:$C$8243,MATCH($J$4:$J$10133,'[1]All QOF Registers'!$D$15:$D$8243,FALSE))</f>
        <v>5A4</v>
      </c>
      <c r="N103" s="54" t="str">
        <f t="shared" si="2"/>
        <v>5NX</v>
      </c>
      <c r="O103" t="s">
        <v>18173</v>
      </c>
      <c r="P103" t="s">
        <v>17169</v>
      </c>
    </row>
    <row r="104" spans="8:16" x14ac:dyDescent="0.25">
      <c r="H104" s="57" t="s">
        <v>2966</v>
      </c>
      <c r="I104" s="58" t="s">
        <v>15738</v>
      </c>
      <c r="J104" s="54" t="s">
        <v>18076</v>
      </c>
      <c r="K104" s="54" t="str">
        <f>INDEX('[1]All QOF Registers'!$C$15:$C$8243,MATCH($J$4:$J$10133,'[1]All QOF Registers'!$D$15:$D$8243,FALSE))</f>
        <v>5A4</v>
      </c>
      <c r="N104" s="54" t="str">
        <f t="shared" si="2"/>
        <v>5NY</v>
      </c>
      <c r="O104" t="s">
        <v>18174</v>
      </c>
      <c r="P104" t="s">
        <v>17183</v>
      </c>
    </row>
    <row r="105" spans="8:16" x14ac:dyDescent="0.25">
      <c r="H105" s="57" t="s">
        <v>2967</v>
      </c>
      <c r="I105" s="58" t="s">
        <v>15738</v>
      </c>
      <c r="J105" s="54" t="s">
        <v>18076</v>
      </c>
      <c r="K105" s="54" t="str">
        <f>INDEX('[1]All QOF Registers'!$C$15:$C$8243,MATCH($J$4:$J$10133,'[1]All QOF Registers'!$D$15:$D$8243,FALSE))</f>
        <v>5A4</v>
      </c>
      <c r="N105" s="54" t="str">
        <f t="shared" si="2"/>
        <v>5P1</v>
      </c>
      <c r="O105" t="s">
        <v>18175</v>
      </c>
      <c r="P105" t="s">
        <v>17237</v>
      </c>
    </row>
    <row r="106" spans="8:16" x14ac:dyDescent="0.25">
      <c r="H106" s="57" t="s">
        <v>2969</v>
      </c>
      <c r="I106" s="58" t="s">
        <v>15738</v>
      </c>
      <c r="J106" s="54" t="s">
        <v>18076</v>
      </c>
      <c r="K106" s="54" t="str">
        <f>INDEX('[1]All QOF Registers'!$C$15:$C$8243,MATCH($J$4:$J$10133,'[1]All QOF Registers'!$D$15:$D$8243,FALSE))</f>
        <v>5A4</v>
      </c>
      <c r="N106" s="54" t="str">
        <f t="shared" si="2"/>
        <v>5P2</v>
      </c>
      <c r="O106" t="s">
        <v>18176</v>
      </c>
      <c r="P106" t="s">
        <v>17254</v>
      </c>
    </row>
    <row r="107" spans="8:16" x14ac:dyDescent="0.25">
      <c r="H107" s="57" t="s">
        <v>2970</v>
      </c>
      <c r="I107" s="58" t="s">
        <v>15738</v>
      </c>
      <c r="J107" s="54" t="s">
        <v>18076</v>
      </c>
      <c r="K107" s="54" t="str">
        <f>INDEX('[1]All QOF Registers'!$C$15:$C$8243,MATCH($J$4:$J$10133,'[1]All QOF Registers'!$D$15:$D$8243,FALSE))</f>
        <v>5A4</v>
      </c>
      <c r="N107" s="54" t="str">
        <f t="shared" si="2"/>
        <v>5P5</v>
      </c>
      <c r="O107" t="s">
        <v>18177</v>
      </c>
      <c r="P107" t="s">
        <v>17275</v>
      </c>
    </row>
    <row r="108" spans="8:16" x14ac:dyDescent="0.25">
      <c r="H108" s="57" t="s">
        <v>2972</v>
      </c>
      <c r="I108" s="58" t="s">
        <v>15738</v>
      </c>
      <c r="J108" s="54" t="s">
        <v>18076</v>
      </c>
      <c r="K108" s="54" t="str">
        <f>INDEX('[1]All QOF Registers'!$C$15:$C$8243,MATCH($J$4:$J$10133,'[1]All QOF Registers'!$D$15:$D$8243,FALSE))</f>
        <v>5A4</v>
      </c>
      <c r="N108" s="54" t="str">
        <f t="shared" si="2"/>
        <v>5P6</v>
      </c>
      <c r="O108" t="s">
        <v>18178</v>
      </c>
      <c r="P108" t="s">
        <v>17329</v>
      </c>
    </row>
    <row r="109" spans="8:16" x14ac:dyDescent="0.25">
      <c r="H109" s="57" t="s">
        <v>2973</v>
      </c>
      <c r="I109" s="58" t="s">
        <v>15738</v>
      </c>
      <c r="J109" s="54" t="s">
        <v>18076</v>
      </c>
      <c r="K109" s="54" t="str">
        <f>INDEX('[1]All QOF Registers'!$C$15:$C$8243,MATCH($J$4:$J$10133,'[1]All QOF Registers'!$D$15:$D$8243,FALSE))</f>
        <v>5A4</v>
      </c>
      <c r="N109" s="54" t="str">
        <f t="shared" si="2"/>
        <v>5P7</v>
      </c>
      <c r="O109" t="s">
        <v>18179</v>
      </c>
      <c r="P109" t="s">
        <v>17352</v>
      </c>
    </row>
    <row r="110" spans="8:16" x14ac:dyDescent="0.25">
      <c r="H110" s="57" t="s">
        <v>2975</v>
      </c>
      <c r="I110" s="58" t="s">
        <v>15738</v>
      </c>
      <c r="J110" s="54" t="s">
        <v>18076</v>
      </c>
      <c r="K110" s="54" t="str">
        <f>INDEX('[1]All QOF Registers'!$C$15:$C$8243,MATCH($J$4:$J$10133,'[1]All QOF Registers'!$D$15:$D$8243,FALSE))</f>
        <v>5A4</v>
      </c>
      <c r="N110" s="54" t="str">
        <f t="shared" si="2"/>
        <v>5P8</v>
      </c>
      <c r="O110" t="s">
        <v>18180</v>
      </c>
      <c r="P110" t="s">
        <v>17364</v>
      </c>
    </row>
    <row r="111" spans="8:16" x14ac:dyDescent="0.25">
      <c r="H111" s="57" t="s">
        <v>2976</v>
      </c>
      <c r="I111" s="58" t="s">
        <v>15738</v>
      </c>
      <c r="J111" s="54" t="s">
        <v>18076</v>
      </c>
      <c r="K111" s="54" t="str">
        <f>INDEX('[1]All QOF Registers'!$C$15:$C$8243,MATCH($J$4:$J$10133,'[1]All QOF Registers'!$D$15:$D$8243,FALSE))</f>
        <v>5A4</v>
      </c>
      <c r="N111" s="54" t="str">
        <f t="shared" si="2"/>
        <v>5P9</v>
      </c>
      <c r="O111" t="s">
        <v>18181</v>
      </c>
      <c r="P111" t="s">
        <v>17376</v>
      </c>
    </row>
    <row r="112" spans="8:16" x14ac:dyDescent="0.25">
      <c r="H112" s="57" t="s">
        <v>2979</v>
      </c>
      <c r="I112" s="58" t="s">
        <v>15738</v>
      </c>
      <c r="J112" s="54" t="s">
        <v>18076</v>
      </c>
      <c r="K112" s="54" t="str">
        <f>INDEX('[1]All QOF Registers'!$C$15:$C$8243,MATCH($J$4:$J$10133,'[1]All QOF Registers'!$D$15:$D$8243,FALSE))</f>
        <v>5A4</v>
      </c>
      <c r="N112" s="54" t="str">
        <f t="shared" si="2"/>
        <v>5PA</v>
      </c>
      <c r="O112" t="s">
        <v>18182</v>
      </c>
      <c r="P112" t="s">
        <v>17396</v>
      </c>
    </row>
    <row r="113" spans="8:16" x14ac:dyDescent="0.25">
      <c r="H113" s="57" t="s">
        <v>2981</v>
      </c>
      <c r="I113" s="58" t="s">
        <v>15738</v>
      </c>
      <c r="J113" s="54" t="s">
        <v>18076</v>
      </c>
      <c r="K113" s="54" t="str">
        <f>INDEX('[1]All QOF Registers'!$C$15:$C$8243,MATCH($J$4:$J$10133,'[1]All QOF Registers'!$D$15:$D$8243,FALSE))</f>
        <v>5A4</v>
      </c>
      <c r="N113" s="54" t="str">
        <f t="shared" si="2"/>
        <v>5PC</v>
      </c>
      <c r="O113" t="s">
        <v>18183</v>
      </c>
      <c r="P113" t="s">
        <v>17413</v>
      </c>
    </row>
    <row r="114" spans="8:16" x14ac:dyDescent="0.25">
      <c r="H114" s="57" t="s">
        <v>2983</v>
      </c>
      <c r="I114" s="58" t="s">
        <v>15738</v>
      </c>
      <c r="J114" s="54" t="s">
        <v>18076</v>
      </c>
      <c r="K114" s="54" t="str">
        <f>INDEX('[1]All QOF Registers'!$C$15:$C$8243,MATCH($J$4:$J$10133,'[1]All QOF Registers'!$D$15:$D$8243,FALSE))</f>
        <v>5A4</v>
      </c>
      <c r="N114" s="54" t="str">
        <f t="shared" si="2"/>
        <v>5PD</v>
      </c>
      <c r="O114" t="s">
        <v>18184</v>
      </c>
      <c r="P114" t="s">
        <v>17433</v>
      </c>
    </row>
    <row r="115" spans="8:16" x14ac:dyDescent="0.25">
      <c r="H115" s="57" t="s">
        <v>2984</v>
      </c>
      <c r="I115" s="58" t="s">
        <v>15738</v>
      </c>
      <c r="J115" s="54" t="s">
        <v>18076</v>
      </c>
      <c r="K115" s="54" t="str">
        <f>INDEX('[1]All QOF Registers'!$C$15:$C$8243,MATCH($J$4:$J$10133,'[1]All QOF Registers'!$D$15:$D$8243,FALSE))</f>
        <v>5A4</v>
      </c>
      <c r="N115" s="54" t="str">
        <f t="shared" si="2"/>
        <v>5PE</v>
      </c>
      <c r="O115" t="s">
        <v>18185</v>
      </c>
      <c r="P115" t="s">
        <v>17454</v>
      </c>
    </row>
    <row r="116" spans="8:16" x14ac:dyDescent="0.25">
      <c r="H116" s="57" t="s">
        <v>2985</v>
      </c>
      <c r="I116" s="58" t="s">
        <v>15738</v>
      </c>
      <c r="J116" s="54" t="s">
        <v>18076</v>
      </c>
      <c r="K116" s="54" t="str">
        <f>INDEX('[1]All QOF Registers'!$C$15:$C$8243,MATCH($J$4:$J$10133,'[1]All QOF Registers'!$D$15:$D$8243,FALSE))</f>
        <v>5A4</v>
      </c>
      <c r="N116" s="54" t="str">
        <f t="shared" si="2"/>
        <v>5PF</v>
      </c>
      <c r="O116" t="s">
        <v>18186</v>
      </c>
      <c r="P116" t="s">
        <v>17470</v>
      </c>
    </row>
    <row r="117" spans="8:16" x14ac:dyDescent="0.25">
      <c r="H117" s="57" t="s">
        <v>2986</v>
      </c>
      <c r="I117" s="58" t="s">
        <v>15738</v>
      </c>
      <c r="J117" s="54" t="s">
        <v>18076</v>
      </c>
      <c r="K117" s="54" t="str">
        <f>INDEX('[1]All QOF Registers'!$C$15:$C$8243,MATCH($J$4:$J$10133,'[1]All QOF Registers'!$D$15:$D$8243,FALSE))</f>
        <v>5A4</v>
      </c>
      <c r="N117" s="54" t="str">
        <f t="shared" si="2"/>
        <v>5PG</v>
      </c>
      <c r="O117" t="s">
        <v>18187</v>
      </c>
      <c r="P117" t="s">
        <v>17481</v>
      </c>
    </row>
    <row r="118" spans="8:16" x14ac:dyDescent="0.25">
      <c r="H118" s="57" t="s">
        <v>2992</v>
      </c>
      <c r="I118" s="58" t="s">
        <v>15738</v>
      </c>
      <c r="J118" s="54" t="s">
        <v>18076</v>
      </c>
      <c r="K118" s="54" t="str">
        <f>INDEX('[1]All QOF Registers'!$C$15:$C$8243,MATCH($J$4:$J$10133,'[1]All QOF Registers'!$D$15:$D$8243,FALSE))</f>
        <v>5A4</v>
      </c>
      <c r="N118" s="54" t="str">
        <f t="shared" si="2"/>
        <v>5PH</v>
      </c>
      <c r="O118" t="s">
        <v>18188</v>
      </c>
      <c r="P118" t="s">
        <v>17509</v>
      </c>
    </row>
    <row r="119" spans="8:16" x14ac:dyDescent="0.25">
      <c r="H119" s="57" t="s">
        <v>2993</v>
      </c>
      <c r="I119" s="58" t="s">
        <v>15738</v>
      </c>
      <c r="J119" s="54" t="s">
        <v>18076</v>
      </c>
      <c r="K119" s="54" t="str">
        <f>INDEX('[1]All QOF Registers'!$C$15:$C$8243,MATCH($J$4:$J$10133,'[1]All QOF Registers'!$D$15:$D$8243,FALSE))</f>
        <v>5A4</v>
      </c>
      <c r="N119" s="54" t="str">
        <f t="shared" si="2"/>
        <v>5PJ</v>
      </c>
      <c r="O119" t="s">
        <v>18189</v>
      </c>
      <c r="P119" t="s">
        <v>17520</v>
      </c>
    </row>
    <row r="120" spans="8:16" x14ac:dyDescent="0.25">
      <c r="H120" s="57" t="s">
        <v>15740</v>
      </c>
      <c r="I120" s="58" t="s">
        <v>15738</v>
      </c>
      <c r="J120" s="54" t="s">
        <v>18076</v>
      </c>
      <c r="K120" s="54" t="str">
        <f>INDEX('[1]All QOF Registers'!$C$15:$C$8243,MATCH($J$4:$J$10133,'[1]All QOF Registers'!$D$15:$D$8243,FALSE))</f>
        <v>5A4</v>
      </c>
      <c r="N120" s="54" t="str">
        <f t="shared" si="2"/>
        <v>5PK</v>
      </c>
      <c r="O120" t="s">
        <v>18190</v>
      </c>
      <c r="P120" t="s">
        <v>17538</v>
      </c>
    </row>
    <row r="121" spans="8:16" x14ac:dyDescent="0.25">
      <c r="H121" s="57" t="s">
        <v>7650</v>
      </c>
      <c r="I121" s="58" t="s">
        <v>15738</v>
      </c>
      <c r="J121" s="54" t="s">
        <v>18076</v>
      </c>
      <c r="K121" s="54" t="str">
        <f>INDEX('[1]All QOF Registers'!$C$15:$C$8243,MATCH($J$4:$J$10133,'[1]All QOF Registers'!$D$15:$D$8243,FALSE))</f>
        <v>5A4</v>
      </c>
      <c r="N121" s="54" t="str">
        <f t="shared" si="2"/>
        <v>5PL</v>
      </c>
      <c r="O121" t="s">
        <v>18191</v>
      </c>
      <c r="P121" t="s">
        <v>17554</v>
      </c>
    </row>
    <row r="122" spans="8:16" x14ac:dyDescent="0.25">
      <c r="H122" s="57" t="s">
        <v>15741</v>
      </c>
      <c r="I122" s="58" t="s">
        <v>15738</v>
      </c>
      <c r="J122" s="54" t="s">
        <v>18076</v>
      </c>
      <c r="K122" s="54" t="str">
        <f>INDEX('[1]All QOF Registers'!$C$15:$C$8243,MATCH($J$4:$J$10133,'[1]All QOF Registers'!$D$15:$D$8243,FALSE))</f>
        <v>5A4</v>
      </c>
      <c r="N122" s="54" t="str">
        <f t="shared" si="2"/>
        <v>5PM</v>
      </c>
      <c r="O122" t="s">
        <v>18192</v>
      </c>
      <c r="P122" t="s">
        <v>17590</v>
      </c>
    </row>
    <row r="123" spans="8:16" x14ac:dyDescent="0.25">
      <c r="H123" s="57" t="s">
        <v>15742</v>
      </c>
      <c r="I123" s="58" t="s">
        <v>15738</v>
      </c>
      <c r="J123" s="54" t="s">
        <v>18076</v>
      </c>
      <c r="K123" s="54" t="str">
        <f>INDEX('[1]All QOF Registers'!$C$15:$C$8243,MATCH($J$4:$J$10133,'[1]All QOF Registers'!$D$15:$D$8243,FALSE))</f>
        <v>5A4</v>
      </c>
      <c r="N123" s="54" t="str">
        <f t="shared" si="2"/>
        <v>5PN</v>
      </c>
      <c r="O123" t="s">
        <v>18193</v>
      </c>
      <c r="P123" t="s">
        <v>17596</v>
      </c>
    </row>
    <row r="124" spans="8:16" x14ac:dyDescent="0.25">
      <c r="H124" s="57" t="s">
        <v>15743</v>
      </c>
      <c r="I124" s="58" t="s">
        <v>15738</v>
      </c>
      <c r="J124" s="54" t="s">
        <v>18076</v>
      </c>
      <c r="K124" s="54" t="str">
        <f>INDEX('[1]All QOF Registers'!$C$15:$C$8243,MATCH($J$4:$J$10133,'[1]All QOF Registers'!$D$15:$D$8243,FALSE))</f>
        <v>5A4</v>
      </c>
      <c r="N124" s="54" t="str">
        <f t="shared" si="2"/>
        <v>5PP</v>
      </c>
      <c r="O124" t="s">
        <v>18194</v>
      </c>
      <c r="P124" t="s">
        <v>17609</v>
      </c>
    </row>
    <row r="125" spans="8:16" x14ac:dyDescent="0.25">
      <c r="H125" s="57" t="s">
        <v>15744</v>
      </c>
      <c r="I125" s="58" t="s">
        <v>15738</v>
      </c>
      <c r="J125" s="54" t="s">
        <v>18076</v>
      </c>
      <c r="K125" s="54" t="str">
        <f>INDEX('[1]All QOF Registers'!$C$15:$C$8243,MATCH($J$4:$J$10133,'[1]All QOF Registers'!$D$15:$D$8243,FALSE))</f>
        <v>5A4</v>
      </c>
      <c r="N125" s="54" t="str">
        <f t="shared" si="2"/>
        <v>5PQ</v>
      </c>
      <c r="O125" t="s">
        <v>18195</v>
      </c>
      <c r="P125" t="s">
        <v>17638</v>
      </c>
    </row>
    <row r="126" spans="8:16" x14ac:dyDescent="0.25">
      <c r="H126" s="57" t="s">
        <v>15745</v>
      </c>
      <c r="I126" s="58" t="s">
        <v>15738</v>
      </c>
      <c r="J126" s="54" t="s">
        <v>18076</v>
      </c>
      <c r="K126" s="54" t="str">
        <f>INDEX('[1]All QOF Registers'!$C$15:$C$8243,MATCH($J$4:$J$10133,'[1]All QOF Registers'!$D$15:$D$8243,FALSE))</f>
        <v>5A4</v>
      </c>
      <c r="N126" s="54" t="str">
        <f t="shared" si="2"/>
        <v>5PR</v>
      </c>
      <c r="O126" t="s">
        <v>18196</v>
      </c>
      <c r="P126" t="s">
        <v>17654</v>
      </c>
    </row>
    <row r="127" spans="8:16" x14ac:dyDescent="0.25">
      <c r="H127" s="57" t="s">
        <v>15746</v>
      </c>
      <c r="I127" s="58" t="s">
        <v>15738</v>
      </c>
      <c r="J127" s="54" t="s">
        <v>18076</v>
      </c>
      <c r="K127" s="54" t="str">
        <f>INDEX('[1]All QOF Registers'!$C$15:$C$8243,MATCH($J$4:$J$10133,'[1]All QOF Registers'!$D$15:$D$8243,FALSE))</f>
        <v>5A4</v>
      </c>
      <c r="N127" s="54" t="str">
        <f t="shared" si="2"/>
        <v>5PT</v>
      </c>
      <c r="O127" t="s">
        <v>18197</v>
      </c>
      <c r="P127" t="s">
        <v>17661</v>
      </c>
    </row>
    <row r="128" spans="8:16" x14ac:dyDescent="0.25">
      <c r="H128" s="57" t="s">
        <v>15747</v>
      </c>
      <c r="I128" s="58" t="s">
        <v>15738</v>
      </c>
      <c r="J128" s="54" t="s">
        <v>18076</v>
      </c>
      <c r="K128" s="54" t="str">
        <f>INDEX('[1]All QOF Registers'!$C$15:$C$8243,MATCH($J$4:$J$10133,'[1]All QOF Registers'!$D$15:$D$8243,FALSE))</f>
        <v>5A4</v>
      </c>
      <c r="N128" s="54" t="str">
        <f t="shared" si="2"/>
        <v>5PV</v>
      </c>
      <c r="O128" t="s">
        <v>18198</v>
      </c>
      <c r="P128" t="s">
        <v>17672</v>
      </c>
    </row>
    <row r="129" spans="8:16" x14ac:dyDescent="0.25">
      <c r="H129" s="57" t="s">
        <v>15748</v>
      </c>
      <c r="I129" s="58" t="s">
        <v>15738</v>
      </c>
      <c r="J129" s="54" t="s">
        <v>18076</v>
      </c>
      <c r="K129" s="54" t="str">
        <f>INDEX('[1]All QOF Registers'!$C$15:$C$8243,MATCH($J$4:$J$10133,'[1]All QOF Registers'!$D$15:$D$8243,FALSE))</f>
        <v>5A4</v>
      </c>
      <c r="N129" s="54" t="str">
        <f t="shared" si="2"/>
        <v>5PW</v>
      </c>
      <c r="O129" t="s">
        <v>18199</v>
      </c>
      <c r="P129" t="s">
        <v>17689</v>
      </c>
    </row>
    <row r="130" spans="8:16" x14ac:dyDescent="0.25">
      <c r="H130" s="57" t="s">
        <v>7910</v>
      </c>
      <c r="I130" s="58" t="s">
        <v>15738</v>
      </c>
      <c r="J130" s="54" t="s">
        <v>18076</v>
      </c>
      <c r="K130" s="54" t="str">
        <f>INDEX('[1]All QOF Registers'!$C$15:$C$8243,MATCH($J$4:$J$10133,'[1]All QOF Registers'!$D$15:$D$8243,FALSE))</f>
        <v>5A4</v>
      </c>
      <c r="N130" s="54" t="str">
        <f t="shared" si="2"/>
        <v>5PX</v>
      </c>
      <c r="O130" t="s">
        <v>18200</v>
      </c>
      <c r="P130" t="s">
        <v>17695</v>
      </c>
    </row>
    <row r="131" spans="8:16" x14ac:dyDescent="0.25">
      <c r="H131" s="57" t="s">
        <v>15749</v>
      </c>
      <c r="I131" s="58" t="s">
        <v>15738</v>
      </c>
      <c r="J131" s="54" t="s">
        <v>18076</v>
      </c>
      <c r="K131" s="54" t="str">
        <f>INDEX('[1]All QOF Registers'!$C$15:$C$8243,MATCH($J$4:$J$10133,'[1]All QOF Registers'!$D$15:$D$8243,FALSE))</f>
        <v>5A4</v>
      </c>
      <c r="N131" s="54" t="str">
        <f t="shared" si="2"/>
        <v>5PY</v>
      </c>
      <c r="O131" t="s">
        <v>18201</v>
      </c>
      <c r="P131" t="s">
        <v>17712</v>
      </c>
    </row>
    <row r="132" spans="8:16" x14ac:dyDescent="0.25">
      <c r="H132" s="57" t="s">
        <v>15750</v>
      </c>
      <c r="I132" s="58" t="s">
        <v>15738</v>
      </c>
      <c r="J132" s="54" t="s">
        <v>18076</v>
      </c>
      <c r="K132" s="54" t="str">
        <f>INDEX('[1]All QOF Registers'!$C$15:$C$8243,MATCH($J$4:$J$10133,'[1]All QOF Registers'!$D$15:$D$8243,FALSE))</f>
        <v>5A4</v>
      </c>
      <c r="N132" s="54" t="str">
        <f t="shared" si="2"/>
        <v>5QA</v>
      </c>
      <c r="O132" t="s">
        <v>18202</v>
      </c>
      <c r="P132" t="s">
        <v>17728</v>
      </c>
    </row>
    <row r="133" spans="8:16" x14ac:dyDescent="0.25">
      <c r="H133" s="57" t="s">
        <v>15751</v>
      </c>
      <c r="I133" s="58" t="s">
        <v>15738</v>
      </c>
      <c r="J133" s="54" t="s">
        <v>18076</v>
      </c>
      <c r="K133" s="54" t="str">
        <f>INDEX('[1]All QOF Registers'!$C$15:$C$8243,MATCH($J$4:$J$10133,'[1]All QOF Registers'!$D$15:$D$8243,FALSE))</f>
        <v>5A4</v>
      </c>
      <c r="N133" s="54" t="str">
        <f t="shared" ref="N133:N154" si="3">INDEX($I$4:$I$10133,MATCH(O133,$J$4:$J$10133,FALSE))</f>
        <v>5QC</v>
      </c>
      <c r="O133" t="s">
        <v>18203</v>
      </c>
      <c r="P133" t="s">
        <v>17751</v>
      </c>
    </row>
    <row r="134" spans="8:16" x14ac:dyDescent="0.25">
      <c r="H134" s="57" t="s">
        <v>15752</v>
      </c>
      <c r="I134" s="58" t="s">
        <v>15753</v>
      </c>
      <c r="J134" s="54" t="s">
        <v>18077</v>
      </c>
      <c r="K134" s="54" t="str">
        <f>INDEX('[1]All QOF Registers'!$C$15:$C$8243,MATCH($J$4:$J$10133,'[1]All QOF Registers'!$D$15:$D$8243,FALSE))</f>
        <v>5A5</v>
      </c>
      <c r="N134" s="54" t="str">
        <f t="shared" si="3"/>
        <v>5QD</v>
      </c>
      <c r="O134" t="s">
        <v>18204</v>
      </c>
      <c r="P134" t="s">
        <v>17785</v>
      </c>
    </row>
    <row r="135" spans="8:16" x14ac:dyDescent="0.25">
      <c r="H135" s="57" t="s">
        <v>4268</v>
      </c>
      <c r="I135" s="58" t="s">
        <v>15753</v>
      </c>
      <c r="J135" s="54" t="s">
        <v>18077</v>
      </c>
      <c r="K135" s="54" t="str">
        <f>INDEX('[1]All QOF Registers'!$C$15:$C$8243,MATCH($J$4:$J$10133,'[1]All QOF Registers'!$D$15:$D$8243,FALSE))</f>
        <v>5A5</v>
      </c>
      <c r="N135" s="54" t="str">
        <f t="shared" si="3"/>
        <v>5QE</v>
      </c>
      <c r="O135" t="s">
        <v>18205</v>
      </c>
      <c r="P135" t="s">
        <v>17798</v>
      </c>
    </row>
    <row r="136" spans="8:16" x14ac:dyDescent="0.25">
      <c r="H136" s="57" t="s">
        <v>4271</v>
      </c>
      <c r="I136" s="58" t="s">
        <v>15753</v>
      </c>
      <c r="J136" s="54" t="s">
        <v>18077</v>
      </c>
      <c r="K136" s="54" t="str">
        <f>INDEX('[1]All QOF Registers'!$C$15:$C$8243,MATCH($J$4:$J$10133,'[1]All QOF Registers'!$D$15:$D$8243,FALSE))</f>
        <v>5A5</v>
      </c>
      <c r="N136" s="54" t="str">
        <f t="shared" si="3"/>
        <v>5QF</v>
      </c>
      <c r="O136" t="s">
        <v>18206</v>
      </c>
      <c r="P136" t="s">
        <v>17808</v>
      </c>
    </row>
    <row r="137" spans="8:16" x14ac:dyDescent="0.25">
      <c r="H137" s="57" t="s">
        <v>4272</v>
      </c>
      <c r="I137" s="58" t="s">
        <v>15753</v>
      </c>
      <c r="J137" s="54" t="s">
        <v>18077</v>
      </c>
      <c r="K137" s="54" t="str">
        <f>INDEX('[1]All QOF Registers'!$C$15:$C$8243,MATCH($J$4:$J$10133,'[1]All QOF Registers'!$D$15:$D$8243,FALSE))</f>
        <v>5A5</v>
      </c>
      <c r="N137" s="54" t="str">
        <f t="shared" si="3"/>
        <v>5QG</v>
      </c>
      <c r="O137" t="s">
        <v>18207</v>
      </c>
      <c r="P137" t="s">
        <v>17828</v>
      </c>
    </row>
    <row r="138" spans="8:16" x14ac:dyDescent="0.25">
      <c r="H138" s="57" t="s">
        <v>4275</v>
      </c>
      <c r="I138" s="58" t="s">
        <v>15753</v>
      </c>
      <c r="J138" s="54" t="s">
        <v>18077</v>
      </c>
      <c r="K138" s="54" t="str">
        <f>INDEX('[1]All QOF Registers'!$C$15:$C$8243,MATCH($J$4:$J$10133,'[1]All QOF Registers'!$D$15:$D$8243,FALSE))</f>
        <v>5A5</v>
      </c>
      <c r="N138" s="54" t="str">
        <f t="shared" si="3"/>
        <v>5QH</v>
      </c>
      <c r="O138" t="s">
        <v>18208</v>
      </c>
      <c r="P138" t="s">
        <v>17840</v>
      </c>
    </row>
    <row r="139" spans="8:16" x14ac:dyDescent="0.25">
      <c r="H139" s="57" t="s">
        <v>4277</v>
      </c>
      <c r="I139" s="58" t="s">
        <v>15753</v>
      </c>
      <c r="J139" s="54" t="s">
        <v>18077</v>
      </c>
      <c r="K139" s="54" t="str">
        <f>INDEX('[1]All QOF Registers'!$C$15:$C$8243,MATCH($J$4:$J$10133,'[1]All QOF Registers'!$D$15:$D$8243,FALSE))</f>
        <v>5A5</v>
      </c>
      <c r="N139" s="54" t="str">
        <f t="shared" si="3"/>
        <v>5QJ</v>
      </c>
      <c r="O139" t="s">
        <v>18209</v>
      </c>
      <c r="P139" t="s">
        <v>17867</v>
      </c>
    </row>
    <row r="140" spans="8:16" x14ac:dyDescent="0.25">
      <c r="H140" s="57" t="s">
        <v>4278</v>
      </c>
      <c r="I140" s="58" t="s">
        <v>15753</v>
      </c>
      <c r="J140" s="54" t="s">
        <v>18077</v>
      </c>
      <c r="K140" s="54" t="str">
        <f>INDEX('[1]All QOF Registers'!$C$15:$C$8243,MATCH($J$4:$J$10133,'[1]All QOF Registers'!$D$15:$D$8243,FALSE))</f>
        <v>5A5</v>
      </c>
      <c r="N140" s="54" t="str">
        <f t="shared" si="3"/>
        <v>5QK</v>
      </c>
      <c r="O140" t="s">
        <v>18210</v>
      </c>
      <c r="P140" t="s">
        <v>17885</v>
      </c>
    </row>
    <row r="141" spans="8:16" x14ac:dyDescent="0.25">
      <c r="H141" s="57" t="s">
        <v>4279</v>
      </c>
      <c r="I141" s="58" t="s">
        <v>15753</v>
      </c>
      <c r="J141" s="54" t="s">
        <v>18077</v>
      </c>
      <c r="K141" s="54" t="str">
        <f>INDEX('[1]All QOF Registers'!$C$15:$C$8243,MATCH($J$4:$J$10133,'[1]All QOF Registers'!$D$15:$D$8243,FALSE))</f>
        <v>5A5</v>
      </c>
      <c r="N141" s="54" t="str">
        <f t="shared" si="3"/>
        <v>5QL</v>
      </c>
      <c r="O141" t="s">
        <v>18211</v>
      </c>
      <c r="P141" t="s">
        <v>17900</v>
      </c>
    </row>
    <row r="142" spans="8:16" x14ac:dyDescent="0.25">
      <c r="H142" s="57" t="s">
        <v>4282</v>
      </c>
      <c r="I142" s="58" t="s">
        <v>15753</v>
      </c>
      <c r="J142" s="54" t="s">
        <v>18077</v>
      </c>
      <c r="K142" s="54" t="str">
        <f>INDEX('[1]All QOF Registers'!$C$15:$C$8243,MATCH($J$4:$J$10133,'[1]All QOF Registers'!$D$15:$D$8243,FALSE))</f>
        <v>5A5</v>
      </c>
      <c r="N142" s="54" t="str">
        <f t="shared" si="3"/>
        <v>5QM</v>
      </c>
      <c r="O142" t="s">
        <v>18212</v>
      </c>
      <c r="P142" t="s">
        <v>17907</v>
      </c>
    </row>
    <row r="143" spans="8:16" x14ac:dyDescent="0.25">
      <c r="H143" s="57" t="s">
        <v>4283</v>
      </c>
      <c r="I143" s="58" t="s">
        <v>15753</v>
      </c>
      <c r="J143" s="54" t="s">
        <v>18077</v>
      </c>
      <c r="K143" s="54" t="str">
        <f>INDEX('[1]All QOF Registers'!$C$15:$C$8243,MATCH($J$4:$J$10133,'[1]All QOF Registers'!$D$15:$D$8243,FALSE))</f>
        <v>5A5</v>
      </c>
      <c r="N143" s="54" t="str">
        <f t="shared" si="3"/>
        <v>5QN</v>
      </c>
      <c r="O143" t="s">
        <v>18213</v>
      </c>
      <c r="P143" t="s">
        <v>17915</v>
      </c>
    </row>
    <row r="144" spans="8:16" x14ac:dyDescent="0.25">
      <c r="H144" s="57" t="s">
        <v>4287</v>
      </c>
      <c r="I144" s="58" t="s">
        <v>15753</v>
      </c>
      <c r="J144" s="54" t="s">
        <v>18077</v>
      </c>
      <c r="K144" s="54" t="str">
        <f>INDEX('[1]All QOF Registers'!$C$15:$C$8243,MATCH($J$4:$J$10133,'[1]All QOF Registers'!$D$15:$D$8243,FALSE))</f>
        <v>5A5</v>
      </c>
      <c r="N144" s="54" t="str">
        <f t="shared" si="3"/>
        <v>5QP</v>
      </c>
      <c r="O144" t="s">
        <v>18214</v>
      </c>
      <c r="P144" t="s">
        <v>17929</v>
      </c>
    </row>
    <row r="145" spans="8:17" x14ac:dyDescent="0.25">
      <c r="H145" s="57" t="s">
        <v>4291</v>
      </c>
      <c r="I145" s="58" t="s">
        <v>15753</v>
      </c>
      <c r="J145" s="54" t="s">
        <v>18077</v>
      </c>
      <c r="K145" s="54" t="str">
        <f>INDEX('[1]All QOF Registers'!$C$15:$C$8243,MATCH($J$4:$J$10133,'[1]All QOF Registers'!$D$15:$D$8243,FALSE))</f>
        <v>5A5</v>
      </c>
      <c r="N145" s="54" t="str">
        <f t="shared" si="3"/>
        <v>5QQ</v>
      </c>
      <c r="O145" t="s">
        <v>18215</v>
      </c>
      <c r="P145" t="s">
        <v>17934</v>
      </c>
    </row>
    <row r="146" spans="8:17" x14ac:dyDescent="0.25">
      <c r="H146" s="57" t="s">
        <v>4292</v>
      </c>
      <c r="I146" s="58" t="s">
        <v>15753</v>
      </c>
      <c r="J146" s="54" t="s">
        <v>18077</v>
      </c>
      <c r="K146" s="54" t="str">
        <f>INDEX('[1]All QOF Registers'!$C$15:$C$8243,MATCH($J$4:$J$10133,'[1]All QOF Registers'!$D$15:$D$8243,FALSE))</f>
        <v>5A5</v>
      </c>
      <c r="N146" s="54" t="str">
        <f t="shared" si="3"/>
        <v>5QR</v>
      </c>
      <c r="O146" t="s">
        <v>18216</v>
      </c>
      <c r="P146" t="s">
        <v>17951</v>
      </c>
    </row>
    <row r="147" spans="8:17" x14ac:dyDescent="0.25">
      <c r="H147" s="57" t="s">
        <v>4293</v>
      </c>
      <c r="I147" s="58" t="s">
        <v>15753</v>
      </c>
      <c r="J147" s="54" t="s">
        <v>18077</v>
      </c>
      <c r="K147" s="54" t="str">
        <f>INDEX('[1]All QOF Registers'!$C$15:$C$8243,MATCH($J$4:$J$10133,'[1]All QOF Registers'!$D$15:$D$8243,FALSE))</f>
        <v>5A5</v>
      </c>
      <c r="N147" s="54" t="str">
        <f t="shared" si="3"/>
        <v>5QT</v>
      </c>
      <c r="O147" t="s">
        <v>18217</v>
      </c>
      <c r="P147" t="s">
        <v>17961</v>
      </c>
    </row>
    <row r="148" spans="8:17" x14ac:dyDescent="0.25">
      <c r="H148" s="57" t="s">
        <v>4294</v>
      </c>
      <c r="I148" s="58" t="s">
        <v>15753</v>
      </c>
      <c r="J148" s="54" t="s">
        <v>18077</v>
      </c>
      <c r="K148" s="54" t="str">
        <f>INDEX('[1]All QOF Registers'!$C$15:$C$8243,MATCH($J$4:$J$10133,'[1]All QOF Registers'!$D$15:$D$8243,FALSE))</f>
        <v>5A5</v>
      </c>
      <c r="N148" s="54" t="str">
        <f t="shared" si="3"/>
        <v>5QV</v>
      </c>
      <c r="O148" t="s">
        <v>18067</v>
      </c>
      <c r="P148" t="e">
        <v>#N/A</v>
      </c>
    </row>
    <row r="149" spans="8:17" x14ac:dyDescent="0.25">
      <c r="H149" s="57" t="s">
        <v>4295</v>
      </c>
      <c r="I149" s="58" t="s">
        <v>15753</v>
      </c>
      <c r="J149" s="54" t="s">
        <v>18077</v>
      </c>
      <c r="K149" s="54" t="str">
        <f>INDEX('[1]All QOF Registers'!$C$15:$C$8243,MATCH($J$4:$J$10133,'[1]All QOF Registers'!$D$15:$D$8243,FALSE))</f>
        <v>5A5</v>
      </c>
      <c r="N149" s="54" t="str">
        <f t="shared" si="3"/>
        <v>5QW</v>
      </c>
      <c r="O149" t="s">
        <v>18068</v>
      </c>
      <c r="P149" t="e">
        <v>#N/A</v>
      </c>
    </row>
    <row r="150" spans="8:17" x14ac:dyDescent="0.25">
      <c r="H150" s="57" t="s">
        <v>4298</v>
      </c>
      <c r="I150" s="58" t="s">
        <v>15753</v>
      </c>
      <c r="J150" s="54" t="s">
        <v>18077</v>
      </c>
      <c r="K150" s="54" t="str">
        <f>INDEX('[1]All QOF Registers'!$C$15:$C$8243,MATCH($J$4:$J$10133,'[1]All QOF Registers'!$D$15:$D$8243,FALSE))</f>
        <v>5A5</v>
      </c>
      <c r="N150" s="54" t="str">
        <f t="shared" si="3"/>
        <v>5ZT</v>
      </c>
      <c r="O150" t="s">
        <v>18069</v>
      </c>
      <c r="P150" t="s">
        <v>18221</v>
      </c>
      <c r="Q150" t="str">
        <f>"IF PCTCode = '"&amp;N150&amp;"' THEN PCTCode = '"&amp;P150&amp;"';"</f>
        <v>IF PCTCode = '5ZT' THEN PCTCode = '5CC';</v>
      </c>
    </row>
    <row r="151" spans="8:17" x14ac:dyDescent="0.25">
      <c r="H151" s="57" t="s">
        <v>4301</v>
      </c>
      <c r="I151" s="58" t="s">
        <v>15753</v>
      </c>
      <c r="J151" s="54" t="s">
        <v>18077</v>
      </c>
      <c r="K151" s="54" t="str">
        <f>INDEX('[1]All QOF Registers'!$C$15:$C$8243,MATCH($J$4:$J$10133,'[1]All QOF Registers'!$D$15:$D$8243,FALSE))</f>
        <v>5A5</v>
      </c>
      <c r="N151" s="54" t="str">
        <f t="shared" si="3"/>
        <v>5ZU</v>
      </c>
      <c r="O151" t="s">
        <v>18070</v>
      </c>
      <c r="P151" t="s">
        <v>18222</v>
      </c>
      <c r="Q151" s="54" t="str">
        <f t="shared" ref="Q151:Q154" si="4">"IF PCTCode = '"&amp;N151&amp;"' THEN PCTCode = '"&amp;P151&amp;"';"</f>
        <v>IF PCTCode = '5ZU' THEN PCTCode = 'TAN';</v>
      </c>
    </row>
    <row r="152" spans="8:17" x14ac:dyDescent="0.25">
      <c r="H152" s="57" t="s">
        <v>4302</v>
      </c>
      <c r="I152" s="58" t="s">
        <v>15753</v>
      </c>
      <c r="J152" s="54" t="s">
        <v>18077</v>
      </c>
      <c r="K152" s="54" t="str">
        <f>INDEX('[1]All QOF Registers'!$C$15:$C$8243,MATCH($J$4:$J$10133,'[1]All QOF Registers'!$D$15:$D$8243,FALSE))</f>
        <v>5A5</v>
      </c>
      <c r="N152" s="54" t="str">
        <f t="shared" si="3"/>
        <v>5ZW</v>
      </c>
      <c r="O152" t="s">
        <v>18071</v>
      </c>
      <c r="P152" t="s">
        <v>18223</v>
      </c>
      <c r="Q152" s="54" t="str">
        <f t="shared" si="4"/>
        <v>IF PCTCode = '5ZW' THEN PCTCode = 'TAL';</v>
      </c>
    </row>
    <row r="153" spans="8:17" x14ac:dyDescent="0.25">
      <c r="H153" s="57" t="s">
        <v>4303</v>
      </c>
      <c r="I153" s="58" t="s">
        <v>15753</v>
      </c>
      <c r="J153" s="54" t="s">
        <v>18077</v>
      </c>
      <c r="K153" s="54" t="str">
        <f>INDEX('[1]All QOF Registers'!$C$15:$C$8243,MATCH($J$4:$J$10133,'[1]All QOF Registers'!$D$15:$D$8243,FALSE))</f>
        <v>5A5</v>
      </c>
      <c r="N153" s="54" t="str">
        <f t="shared" si="3"/>
        <v>5ZX</v>
      </c>
      <c r="O153" t="s">
        <v>18073</v>
      </c>
      <c r="P153" t="s">
        <v>18224</v>
      </c>
      <c r="Q153" s="54" t="str">
        <f t="shared" si="4"/>
        <v>IF PCTCode = '5ZX' THEN PCTCode = 'TAK';</v>
      </c>
    </row>
    <row r="154" spans="8:17" x14ac:dyDescent="0.25">
      <c r="H154" s="57" t="s">
        <v>15754</v>
      </c>
      <c r="I154" s="58" t="s">
        <v>15753</v>
      </c>
      <c r="J154" s="54" t="s">
        <v>18077</v>
      </c>
      <c r="K154" s="54" t="str">
        <f>INDEX('[1]All QOF Registers'!$C$15:$C$8243,MATCH($J$4:$J$10133,'[1]All QOF Registers'!$D$15:$D$8243,FALSE))</f>
        <v>5A5</v>
      </c>
      <c r="N154" s="54" t="str">
        <f t="shared" si="3"/>
        <v>5ZZ</v>
      </c>
      <c r="O154" t="s">
        <v>18072</v>
      </c>
      <c r="P154" t="s">
        <v>18225</v>
      </c>
      <c r="Q154" s="54" t="str">
        <f t="shared" si="4"/>
        <v>IF PCTCode = '5ZZ' THEN PCTCode = 'TAC';</v>
      </c>
    </row>
    <row r="155" spans="8:17" x14ac:dyDescent="0.25">
      <c r="H155" s="57" t="s">
        <v>4306</v>
      </c>
      <c r="I155" s="58" t="s">
        <v>15753</v>
      </c>
      <c r="J155" s="54" t="s">
        <v>18077</v>
      </c>
      <c r="K155" s="54" t="str">
        <f>INDEX('[1]All QOF Registers'!$C$15:$C$8243,MATCH($J$4:$J$10133,'[1]All QOF Registers'!$D$15:$D$8243,FALSE))</f>
        <v>5A5</v>
      </c>
    </row>
    <row r="156" spans="8:17" x14ac:dyDescent="0.25">
      <c r="H156" s="57" t="s">
        <v>4307</v>
      </c>
      <c r="I156" s="58" t="s">
        <v>15753</v>
      </c>
      <c r="J156" s="54" t="s">
        <v>18077</v>
      </c>
      <c r="K156" s="54" t="str">
        <f>INDEX('[1]All QOF Registers'!$C$15:$C$8243,MATCH($J$4:$J$10133,'[1]All QOF Registers'!$D$15:$D$8243,FALSE))</f>
        <v>5A5</v>
      </c>
    </row>
    <row r="157" spans="8:17" x14ac:dyDescent="0.25">
      <c r="H157" s="57" t="s">
        <v>4310</v>
      </c>
      <c r="I157" s="58" t="s">
        <v>15753</v>
      </c>
      <c r="J157" s="54" t="s">
        <v>18077</v>
      </c>
      <c r="K157" s="54" t="str">
        <f>INDEX('[1]All QOF Registers'!$C$15:$C$8243,MATCH($J$4:$J$10133,'[1]All QOF Registers'!$D$15:$D$8243,FALSE))</f>
        <v>5A5</v>
      </c>
    </row>
    <row r="158" spans="8:17" x14ac:dyDescent="0.25">
      <c r="H158" s="57" t="s">
        <v>4314</v>
      </c>
      <c r="I158" s="58" t="s">
        <v>15753</v>
      </c>
      <c r="J158" s="54" t="s">
        <v>18077</v>
      </c>
      <c r="K158" s="54" t="str">
        <f>INDEX('[1]All QOF Registers'!$C$15:$C$8243,MATCH($J$4:$J$10133,'[1]All QOF Registers'!$D$15:$D$8243,FALSE))</f>
        <v>5A5</v>
      </c>
    </row>
    <row r="159" spans="8:17" x14ac:dyDescent="0.25">
      <c r="H159" s="57" t="s">
        <v>4315</v>
      </c>
      <c r="I159" s="58" t="s">
        <v>15753</v>
      </c>
      <c r="J159" s="54" t="s">
        <v>18077</v>
      </c>
      <c r="K159" s="54" t="str">
        <f>INDEX('[1]All QOF Registers'!$C$15:$C$8243,MATCH($J$4:$J$10133,'[1]All QOF Registers'!$D$15:$D$8243,FALSE))</f>
        <v>5A5</v>
      </c>
    </row>
    <row r="160" spans="8:17" x14ac:dyDescent="0.25">
      <c r="H160" s="57" t="s">
        <v>4358</v>
      </c>
      <c r="I160" s="58" t="s">
        <v>15753</v>
      </c>
      <c r="J160" s="54" t="s">
        <v>18077</v>
      </c>
      <c r="K160" s="54" t="str">
        <f>INDEX('[1]All QOF Registers'!$C$15:$C$8243,MATCH($J$4:$J$10133,'[1]All QOF Registers'!$D$15:$D$8243,FALSE))</f>
        <v>5A5</v>
      </c>
    </row>
    <row r="161" spans="8:11" x14ac:dyDescent="0.25">
      <c r="H161" s="57" t="s">
        <v>15755</v>
      </c>
      <c r="I161" s="58" t="s">
        <v>15753</v>
      </c>
      <c r="J161" s="54" t="s">
        <v>18077</v>
      </c>
      <c r="K161" s="54" t="str">
        <f>INDEX('[1]All QOF Registers'!$C$15:$C$8243,MATCH($J$4:$J$10133,'[1]All QOF Registers'!$D$15:$D$8243,FALSE))</f>
        <v>5A5</v>
      </c>
    </row>
    <row r="162" spans="8:11" x14ac:dyDescent="0.25">
      <c r="H162" s="57" t="s">
        <v>15756</v>
      </c>
      <c r="I162" s="58" t="s">
        <v>15753</v>
      </c>
      <c r="J162" s="54" t="s">
        <v>18077</v>
      </c>
      <c r="K162" s="54" t="str">
        <f>INDEX('[1]All QOF Registers'!$C$15:$C$8243,MATCH($J$4:$J$10133,'[1]All QOF Registers'!$D$15:$D$8243,FALSE))</f>
        <v>5A5</v>
      </c>
    </row>
    <row r="163" spans="8:11" x14ac:dyDescent="0.25">
      <c r="H163" s="57" t="s">
        <v>15757</v>
      </c>
      <c r="I163" s="58" t="s">
        <v>15753</v>
      </c>
      <c r="J163" s="54" t="s">
        <v>18077</v>
      </c>
      <c r="K163" s="54" t="str">
        <f>INDEX('[1]All QOF Registers'!$C$15:$C$8243,MATCH($J$4:$J$10133,'[1]All QOF Registers'!$D$15:$D$8243,FALSE))</f>
        <v>5A5</v>
      </c>
    </row>
    <row r="164" spans="8:11" x14ac:dyDescent="0.25">
      <c r="H164" s="57" t="s">
        <v>7757</v>
      </c>
      <c r="I164" s="58" t="s">
        <v>15753</v>
      </c>
      <c r="J164" s="54" t="s">
        <v>18077</v>
      </c>
      <c r="K164" s="54" t="str">
        <f>INDEX('[1]All QOF Registers'!$C$15:$C$8243,MATCH($J$4:$J$10133,'[1]All QOF Registers'!$D$15:$D$8243,FALSE))</f>
        <v>5A5</v>
      </c>
    </row>
    <row r="165" spans="8:11" x14ac:dyDescent="0.25">
      <c r="H165" s="57" t="s">
        <v>15758</v>
      </c>
      <c r="I165" s="58" t="s">
        <v>15753</v>
      </c>
      <c r="J165" s="54" t="s">
        <v>18077</v>
      </c>
      <c r="K165" s="54" t="str">
        <f>INDEX('[1]All QOF Registers'!$C$15:$C$8243,MATCH($J$4:$J$10133,'[1]All QOF Registers'!$D$15:$D$8243,FALSE))</f>
        <v>5A5</v>
      </c>
    </row>
    <row r="166" spans="8:11" x14ac:dyDescent="0.25">
      <c r="H166" s="57" t="s">
        <v>15759</v>
      </c>
      <c r="I166" s="58" t="s">
        <v>15753</v>
      </c>
      <c r="J166" s="54" t="s">
        <v>18077</v>
      </c>
      <c r="K166" s="54" t="str">
        <f>INDEX('[1]All QOF Registers'!$C$15:$C$8243,MATCH($J$4:$J$10133,'[1]All QOF Registers'!$D$15:$D$8243,FALSE))</f>
        <v>5A5</v>
      </c>
    </row>
    <row r="167" spans="8:11" x14ac:dyDescent="0.25">
      <c r="H167" s="57" t="s">
        <v>15760</v>
      </c>
      <c r="I167" s="58" t="s">
        <v>15753</v>
      </c>
      <c r="J167" s="54" t="s">
        <v>18077</v>
      </c>
      <c r="K167" s="54" t="str">
        <f>INDEX('[1]All QOF Registers'!$C$15:$C$8243,MATCH($J$4:$J$10133,'[1]All QOF Registers'!$D$15:$D$8243,FALSE))</f>
        <v>5A5</v>
      </c>
    </row>
    <row r="168" spans="8:11" x14ac:dyDescent="0.25">
      <c r="H168" s="57" t="s">
        <v>15761</v>
      </c>
      <c r="I168" s="58" t="s">
        <v>15753</v>
      </c>
      <c r="J168" s="54" t="s">
        <v>18077</v>
      </c>
      <c r="K168" s="54" t="str">
        <f>INDEX('[1]All QOF Registers'!$C$15:$C$8243,MATCH($J$4:$J$10133,'[1]All QOF Registers'!$D$15:$D$8243,FALSE))</f>
        <v>5A5</v>
      </c>
    </row>
    <row r="169" spans="8:11" x14ac:dyDescent="0.25">
      <c r="H169" s="57" t="s">
        <v>3814</v>
      </c>
      <c r="I169" s="58" t="s">
        <v>15762</v>
      </c>
      <c r="J169" s="54" t="s">
        <v>18078</v>
      </c>
      <c r="K169" s="54" t="str">
        <f>INDEX('[1]All QOF Registers'!$C$15:$C$8243,MATCH($J$4:$J$10133,'[1]All QOF Registers'!$D$15:$D$8243,FALSE))</f>
        <v>5A7</v>
      </c>
    </row>
    <row r="170" spans="8:11" x14ac:dyDescent="0.25">
      <c r="H170" s="57" t="s">
        <v>3815</v>
      </c>
      <c r="I170" s="58" t="s">
        <v>15762</v>
      </c>
      <c r="J170" s="54" t="s">
        <v>18078</v>
      </c>
      <c r="K170" s="54" t="str">
        <f>INDEX('[1]All QOF Registers'!$C$15:$C$8243,MATCH($J$4:$J$10133,'[1]All QOF Registers'!$D$15:$D$8243,FALSE))</f>
        <v>5A7</v>
      </c>
    </row>
    <row r="171" spans="8:11" x14ac:dyDescent="0.25">
      <c r="H171" s="57" t="s">
        <v>3816</v>
      </c>
      <c r="I171" s="58" t="s">
        <v>15762</v>
      </c>
      <c r="J171" s="54" t="s">
        <v>18078</v>
      </c>
      <c r="K171" s="54" t="str">
        <f>INDEX('[1]All QOF Registers'!$C$15:$C$8243,MATCH($J$4:$J$10133,'[1]All QOF Registers'!$D$15:$D$8243,FALSE))</f>
        <v>5A7</v>
      </c>
    </row>
    <row r="172" spans="8:11" x14ac:dyDescent="0.25">
      <c r="H172" s="57" t="s">
        <v>3817</v>
      </c>
      <c r="I172" s="58" t="s">
        <v>15762</v>
      </c>
      <c r="J172" s="54" t="s">
        <v>18078</v>
      </c>
      <c r="K172" s="54" t="str">
        <f>INDEX('[1]All QOF Registers'!$C$15:$C$8243,MATCH($J$4:$J$10133,'[1]All QOF Registers'!$D$15:$D$8243,FALSE))</f>
        <v>5A7</v>
      </c>
    </row>
    <row r="173" spans="8:11" x14ac:dyDescent="0.25">
      <c r="H173" s="57" t="s">
        <v>3818</v>
      </c>
      <c r="I173" s="58" t="s">
        <v>15762</v>
      </c>
      <c r="J173" s="54" t="s">
        <v>18078</v>
      </c>
      <c r="K173" s="54" t="str">
        <f>INDEX('[1]All QOF Registers'!$C$15:$C$8243,MATCH($J$4:$J$10133,'[1]All QOF Registers'!$D$15:$D$8243,FALSE))</f>
        <v>5A7</v>
      </c>
    </row>
    <row r="174" spans="8:11" x14ac:dyDescent="0.25">
      <c r="H174" s="57" t="s">
        <v>3819</v>
      </c>
      <c r="I174" s="58" t="s">
        <v>15762</v>
      </c>
      <c r="J174" s="54" t="s">
        <v>18078</v>
      </c>
      <c r="K174" s="54" t="str">
        <f>INDEX('[1]All QOF Registers'!$C$15:$C$8243,MATCH($J$4:$J$10133,'[1]All QOF Registers'!$D$15:$D$8243,FALSE))</f>
        <v>5A7</v>
      </c>
    </row>
    <row r="175" spans="8:11" x14ac:dyDescent="0.25">
      <c r="H175" s="57" t="s">
        <v>3820</v>
      </c>
      <c r="I175" s="58" t="s">
        <v>15762</v>
      </c>
      <c r="J175" s="54" t="s">
        <v>18078</v>
      </c>
      <c r="K175" s="54" t="str">
        <f>INDEX('[1]All QOF Registers'!$C$15:$C$8243,MATCH($J$4:$J$10133,'[1]All QOF Registers'!$D$15:$D$8243,FALSE))</f>
        <v>5A7</v>
      </c>
    </row>
    <row r="176" spans="8:11" x14ac:dyDescent="0.25">
      <c r="H176" s="57" t="s">
        <v>3821</v>
      </c>
      <c r="I176" s="58" t="s">
        <v>15762</v>
      </c>
      <c r="J176" s="54" t="s">
        <v>18078</v>
      </c>
      <c r="K176" s="54" t="str">
        <f>INDEX('[1]All QOF Registers'!$C$15:$C$8243,MATCH($J$4:$J$10133,'[1]All QOF Registers'!$D$15:$D$8243,FALSE))</f>
        <v>5A7</v>
      </c>
    </row>
    <row r="177" spans="8:11" x14ac:dyDescent="0.25">
      <c r="H177" s="57" t="s">
        <v>3822</v>
      </c>
      <c r="I177" s="58" t="s">
        <v>15762</v>
      </c>
      <c r="J177" s="54" t="s">
        <v>18078</v>
      </c>
      <c r="K177" s="54" t="str">
        <f>INDEX('[1]All QOF Registers'!$C$15:$C$8243,MATCH($J$4:$J$10133,'[1]All QOF Registers'!$D$15:$D$8243,FALSE))</f>
        <v>5A7</v>
      </c>
    </row>
    <row r="178" spans="8:11" x14ac:dyDescent="0.25">
      <c r="H178" s="57" t="s">
        <v>3823</v>
      </c>
      <c r="I178" s="58" t="s">
        <v>15762</v>
      </c>
      <c r="J178" s="54" t="s">
        <v>18078</v>
      </c>
      <c r="K178" s="54" t="str">
        <f>INDEX('[1]All QOF Registers'!$C$15:$C$8243,MATCH($J$4:$J$10133,'[1]All QOF Registers'!$D$15:$D$8243,FALSE))</f>
        <v>5A7</v>
      </c>
    </row>
    <row r="179" spans="8:11" x14ac:dyDescent="0.25">
      <c r="H179" s="57" t="s">
        <v>3824</v>
      </c>
      <c r="I179" s="58" t="s">
        <v>15762</v>
      </c>
      <c r="J179" s="54" t="s">
        <v>18078</v>
      </c>
      <c r="K179" s="54" t="str">
        <f>INDEX('[1]All QOF Registers'!$C$15:$C$8243,MATCH($J$4:$J$10133,'[1]All QOF Registers'!$D$15:$D$8243,FALSE))</f>
        <v>5A7</v>
      </c>
    </row>
    <row r="180" spans="8:11" x14ac:dyDescent="0.25">
      <c r="H180" s="57" t="s">
        <v>3825</v>
      </c>
      <c r="I180" s="58" t="s">
        <v>15762</v>
      </c>
      <c r="J180" s="54" t="s">
        <v>18078</v>
      </c>
      <c r="K180" s="54" t="str">
        <f>INDEX('[1]All QOF Registers'!$C$15:$C$8243,MATCH($J$4:$J$10133,'[1]All QOF Registers'!$D$15:$D$8243,FALSE))</f>
        <v>5A7</v>
      </c>
    </row>
    <row r="181" spans="8:11" x14ac:dyDescent="0.25">
      <c r="H181" s="57" t="s">
        <v>3826</v>
      </c>
      <c r="I181" s="58" t="s">
        <v>15762</v>
      </c>
      <c r="J181" s="54" t="s">
        <v>18078</v>
      </c>
      <c r="K181" s="54" t="str">
        <f>INDEX('[1]All QOF Registers'!$C$15:$C$8243,MATCH($J$4:$J$10133,'[1]All QOF Registers'!$D$15:$D$8243,FALSE))</f>
        <v>5A7</v>
      </c>
    </row>
    <row r="182" spans="8:11" x14ac:dyDescent="0.25">
      <c r="H182" s="57" t="s">
        <v>3827</v>
      </c>
      <c r="I182" s="58" t="s">
        <v>15762</v>
      </c>
      <c r="J182" s="54" t="s">
        <v>18078</v>
      </c>
      <c r="K182" s="54" t="str">
        <f>INDEX('[1]All QOF Registers'!$C$15:$C$8243,MATCH($J$4:$J$10133,'[1]All QOF Registers'!$D$15:$D$8243,FALSE))</f>
        <v>5A7</v>
      </c>
    </row>
    <row r="183" spans="8:11" x14ac:dyDescent="0.25">
      <c r="H183" s="57" t="s">
        <v>3828</v>
      </c>
      <c r="I183" s="58" t="s">
        <v>15762</v>
      </c>
      <c r="J183" s="54" t="s">
        <v>18078</v>
      </c>
      <c r="K183" s="54" t="str">
        <f>INDEX('[1]All QOF Registers'!$C$15:$C$8243,MATCH($J$4:$J$10133,'[1]All QOF Registers'!$D$15:$D$8243,FALSE))</f>
        <v>5A7</v>
      </c>
    </row>
    <row r="184" spans="8:11" x14ac:dyDescent="0.25">
      <c r="H184" s="57" t="s">
        <v>3829</v>
      </c>
      <c r="I184" s="58" t="s">
        <v>15762</v>
      </c>
      <c r="J184" s="54" t="s">
        <v>18078</v>
      </c>
      <c r="K184" s="54" t="str">
        <f>INDEX('[1]All QOF Registers'!$C$15:$C$8243,MATCH($J$4:$J$10133,'[1]All QOF Registers'!$D$15:$D$8243,FALSE))</f>
        <v>5A7</v>
      </c>
    </row>
    <row r="185" spans="8:11" x14ac:dyDescent="0.25">
      <c r="H185" s="57" t="s">
        <v>3830</v>
      </c>
      <c r="I185" s="58" t="s">
        <v>15762</v>
      </c>
      <c r="J185" s="54" t="s">
        <v>18078</v>
      </c>
      <c r="K185" s="54" t="str">
        <f>INDEX('[1]All QOF Registers'!$C$15:$C$8243,MATCH($J$4:$J$10133,'[1]All QOF Registers'!$D$15:$D$8243,FALSE))</f>
        <v>5A7</v>
      </c>
    </row>
    <row r="186" spans="8:11" x14ac:dyDescent="0.25">
      <c r="H186" s="57" t="s">
        <v>3831</v>
      </c>
      <c r="I186" s="58" t="s">
        <v>15762</v>
      </c>
      <c r="J186" s="54" t="s">
        <v>18078</v>
      </c>
      <c r="K186" s="54" t="str">
        <f>INDEX('[1]All QOF Registers'!$C$15:$C$8243,MATCH($J$4:$J$10133,'[1]All QOF Registers'!$D$15:$D$8243,FALSE))</f>
        <v>5A7</v>
      </c>
    </row>
    <row r="187" spans="8:11" x14ac:dyDescent="0.25">
      <c r="H187" s="57" t="s">
        <v>3832</v>
      </c>
      <c r="I187" s="58" t="s">
        <v>15762</v>
      </c>
      <c r="J187" s="54" t="s">
        <v>18078</v>
      </c>
      <c r="K187" s="54" t="str">
        <f>INDEX('[1]All QOF Registers'!$C$15:$C$8243,MATCH($J$4:$J$10133,'[1]All QOF Registers'!$D$15:$D$8243,FALSE))</f>
        <v>5A7</v>
      </c>
    </row>
    <row r="188" spans="8:11" x14ac:dyDescent="0.25">
      <c r="H188" s="57" t="s">
        <v>3833</v>
      </c>
      <c r="I188" s="58" t="s">
        <v>15762</v>
      </c>
      <c r="J188" s="54" t="s">
        <v>18078</v>
      </c>
      <c r="K188" s="54" t="str">
        <f>INDEX('[1]All QOF Registers'!$C$15:$C$8243,MATCH($J$4:$J$10133,'[1]All QOF Registers'!$D$15:$D$8243,FALSE))</f>
        <v>5A7</v>
      </c>
    </row>
    <row r="189" spans="8:11" x14ac:dyDescent="0.25">
      <c r="H189" s="57" t="s">
        <v>3834</v>
      </c>
      <c r="I189" s="58" t="s">
        <v>15762</v>
      </c>
      <c r="J189" s="54" t="s">
        <v>18078</v>
      </c>
      <c r="K189" s="54" t="str">
        <f>INDEX('[1]All QOF Registers'!$C$15:$C$8243,MATCH($J$4:$J$10133,'[1]All QOF Registers'!$D$15:$D$8243,FALSE))</f>
        <v>5A7</v>
      </c>
    </row>
    <row r="190" spans="8:11" x14ac:dyDescent="0.25">
      <c r="H190" s="57" t="s">
        <v>3835</v>
      </c>
      <c r="I190" s="58" t="s">
        <v>15762</v>
      </c>
      <c r="J190" s="54" t="s">
        <v>18078</v>
      </c>
      <c r="K190" s="54" t="str">
        <f>INDEX('[1]All QOF Registers'!$C$15:$C$8243,MATCH($J$4:$J$10133,'[1]All QOF Registers'!$D$15:$D$8243,FALSE))</f>
        <v>5A7</v>
      </c>
    </row>
    <row r="191" spans="8:11" x14ac:dyDescent="0.25">
      <c r="H191" s="57" t="s">
        <v>3836</v>
      </c>
      <c r="I191" s="58" t="s">
        <v>15762</v>
      </c>
      <c r="J191" s="54" t="s">
        <v>18078</v>
      </c>
      <c r="K191" s="54" t="str">
        <f>INDEX('[1]All QOF Registers'!$C$15:$C$8243,MATCH($J$4:$J$10133,'[1]All QOF Registers'!$D$15:$D$8243,FALSE))</f>
        <v>5A7</v>
      </c>
    </row>
    <row r="192" spans="8:11" x14ac:dyDescent="0.25">
      <c r="H192" s="57" t="s">
        <v>3837</v>
      </c>
      <c r="I192" s="58" t="s">
        <v>15762</v>
      </c>
      <c r="J192" s="54" t="s">
        <v>18078</v>
      </c>
      <c r="K192" s="54" t="str">
        <f>INDEX('[1]All QOF Registers'!$C$15:$C$8243,MATCH($J$4:$J$10133,'[1]All QOF Registers'!$D$15:$D$8243,FALSE))</f>
        <v>5A7</v>
      </c>
    </row>
    <row r="193" spans="8:11" x14ac:dyDescent="0.25">
      <c r="H193" s="57" t="s">
        <v>3838</v>
      </c>
      <c r="I193" s="58" t="s">
        <v>15762</v>
      </c>
      <c r="J193" s="54" t="s">
        <v>18078</v>
      </c>
      <c r="K193" s="54" t="str">
        <f>INDEX('[1]All QOF Registers'!$C$15:$C$8243,MATCH($J$4:$J$10133,'[1]All QOF Registers'!$D$15:$D$8243,FALSE))</f>
        <v>5A7</v>
      </c>
    </row>
    <row r="194" spans="8:11" x14ac:dyDescent="0.25">
      <c r="H194" s="57" t="s">
        <v>3839</v>
      </c>
      <c r="I194" s="58" t="s">
        <v>15762</v>
      </c>
      <c r="J194" s="54" t="s">
        <v>18078</v>
      </c>
      <c r="K194" s="54" t="str">
        <f>INDEX('[1]All QOF Registers'!$C$15:$C$8243,MATCH($J$4:$J$10133,'[1]All QOF Registers'!$D$15:$D$8243,FALSE))</f>
        <v>5A7</v>
      </c>
    </row>
    <row r="195" spans="8:11" x14ac:dyDescent="0.25">
      <c r="H195" s="57" t="s">
        <v>3840</v>
      </c>
      <c r="I195" s="58" t="s">
        <v>15762</v>
      </c>
      <c r="J195" s="54" t="s">
        <v>18078</v>
      </c>
      <c r="K195" s="54" t="str">
        <f>INDEX('[1]All QOF Registers'!$C$15:$C$8243,MATCH($J$4:$J$10133,'[1]All QOF Registers'!$D$15:$D$8243,FALSE))</f>
        <v>5A7</v>
      </c>
    </row>
    <row r="196" spans="8:11" x14ac:dyDescent="0.25">
      <c r="H196" s="57" t="s">
        <v>3841</v>
      </c>
      <c r="I196" s="58" t="s">
        <v>15762</v>
      </c>
      <c r="J196" s="54" t="s">
        <v>18078</v>
      </c>
      <c r="K196" s="54" t="str">
        <f>INDEX('[1]All QOF Registers'!$C$15:$C$8243,MATCH($J$4:$J$10133,'[1]All QOF Registers'!$D$15:$D$8243,FALSE))</f>
        <v>5A7</v>
      </c>
    </row>
    <row r="197" spans="8:11" x14ac:dyDescent="0.25">
      <c r="H197" s="57" t="s">
        <v>3842</v>
      </c>
      <c r="I197" s="58" t="s">
        <v>15762</v>
      </c>
      <c r="J197" s="54" t="s">
        <v>18078</v>
      </c>
      <c r="K197" s="54" t="str">
        <f>INDEX('[1]All QOF Registers'!$C$15:$C$8243,MATCH($J$4:$J$10133,'[1]All QOF Registers'!$D$15:$D$8243,FALSE))</f>
        <v>5A7</v>
      </c>
    </row>
    <row r="198" spans="8:11" x14ac:dyDescent="0.25">
      <c r="H198" s="57" t="s">
        <v>15763</v>
      </c>
      <c r="I198" s="58" t="s">
        <v>15762</v>
      </c>
      <c r="J198" s="54" t="s">
        <v>18078</v>
      </c>
      <c r="K198" s="54" t="str">
        <f>INDEX('[1]All QOF Registers'!$C$15:$C$8243,MATCH($J$4:$J$10133,'[1]All QOF Registers'!$D$15:$D$8243,FALSE))</f>
        <v>5A7</v>
      </c>
    </row>
    <row r="199" spans="8:11" x14ac:dyDescent="0.25">
      <c r="H199" s="57" t="s">
        <v>3843</v>
      </c>
      <c r="I199" s="58" t="s">
        <v>15762</v>
      </c>
      <c r="J199" s="54" t="s">
        <v>18078</v>
      </c>
      <c r="K199" s="54" t="str">
        <f>INDEX('[1]All QOF Registers'!$C$15:$C$8243,MATCH($J$4:$J$10133,'[1]All QOF Registers'!$D$15:$D$8243,FALSE))</f>
        <v>5A7</v>
      </c>
    </row>
    <row r="200" spans="8:11" x14ac:dyDescent="0.25">
      <c r="H200" s="57" t="s">
        <v>3844</v>
      </c>
      <c r="I200" s="58" t="s">
        <v>15762</v>
      </c>
      <c r="J200" s="54" t="s">
        <v>18078</v>
      </c>
      <c r="K200" s="54" t="str">
        <f>INDEX('[1]All QOF Registers'!$C$15:$C$8243,MATCH($J$4:$J$10133,'[1]All QOF Registers'!$D$15:$D$8243,FALSE))</f>
        <v>5A7</v>
      </c>
    </row>
    <row r="201" spans="8:11" x14ac:dyDescent="0.25">
      <c r="H201" s="57" t="s">
        <v>3845</v>
      </c>
      <c r="I201" s="58" t="s">
        <v>15762</v>
      </c>
      <c r="J201" s="54" t="s">
        <v>18078</v>
      </c>
      <c r="K201" s="54" t="str">
        <f>INDEX('[1]All QOF Registers'!$C$15:$C$8243,MATCH($J$4:$J$10133,'[1]All QOF Registers'!$D$15:$D$8243,FALSE))</f>
        <v>5A7</v>
      </c>
    </row>
    <row r="202" spans="8:11" x14ac:dyDescent="0.25">
      <c r="H202" s="57" t="s">
        <v>3846</v>
      </c>
      <c r="I202" s="58" t="s">
        <v>15762</v>
      </c>
      <c r="J202" s="54" t="s">
        <v>18078</v>
      </c>
      <c r="K202" s="54" t="str">
        <f>INDEX('[1]All QOF Registers'!$C$15:$C$8243,MATCH($J$4:$J$10133,'[1]All QOF Registers'!$D$15:$D$8243,FALSE))</f>
        <v>5A7</v>
      </c>
    </row>
    <row r="203" spans="8:11" x14ac:dyDescent="0.25">
      <c r="H203" s="57" t="s">
        <v>3847</v>
      </c>
      <c r="I203" s="58" t="s">
        <v>15762</v>
      </c>
      <c r="J203" s="54" t="s">
        <v>18078</v>
      </c>
      <c r="K203" s="54" t="str">
        <f>INDEX('[1]All QOF Registers'!$C$15:$C$8243,MATCH($J$4:$J$10133,'[1]All QOF Registers'!$D$15:$D$8243,FALSE))</f>
        <v>5A7</v>
      </c>
    </row>
    <row r="204" spans="8:11" x14ac:dyDescent="0.25">
      <c r="H204" s="57" t="s">
        <v>15764</v>
      </c>
      <c r="I204" s="58" t="s">
        <v>15762</v>
      </c>
      <c r="J204" s="54" t="s">
        <v>18078</v>
      </c>
      <c r="K204" s="54" t="str">
        <f>INDEX('[1]All QOF Registers'!$C$15:$C$8243,MATCH($J$4:$J$10133,'[1]All QOF Registers'!$D$15:$D$8243,FALSE))</f>
        <v>5A7</v>
      </c>
    </row>
    <row r="205" spans="8:11" x14ac:dyDescent="0.25">
      <c r="H205" s="57" t="s">
        <v>3848</v>
      </c>
      <c r="I205" s="58" t="s">
        <v>15762</v>
      </c>
      <c r="J205" s="54" t="s">
        <v>18078</v>
      </c>
      <c r="K205" s="54" t="str">
        <f>INDEX('[1]All QOF Registers'!$C$15:$C$8243,MATCH($J$4:$J$10133,'[1]All QOF Registers'!$D$15:$D$8243,FALSE))</f>
        <v>5A7</v>
      </c>
    </row>
    <row r="206" spans="8:11" x14ac:dyDescent="0.25">
      <c r="H206" s="57" t="s">
        <v>3849</v>
      </c>
      <c r="I206" s="58" t="s">
        <v>15762</v>
      </c>
      <c r="J206" s="54" t="s">
        <v>18078</v>
      </c>
      <c r="K206" s="54" t="str">
        <f>INDEX('[1]All QOF Registers'!$C$15:$C$8243,MATCH($J$4:$J$10133,'[1]All QOF Registers'!$D$15:$D$8243,FALSE))</f>
        <v>5A7</v>
      </c>
    </row>
    <row r="207" spans="8:11" x14ac:dyDescent="0.25">
      <c r="H207" s="57" t="s">
        <v>3850</v>
      </c>
      <c r="I207" s="58" t="s">
        <v>15762</v>
      </c>
      <c r="J207" s="54" t="s">
        <v>18078</v>
      </c>
      <c r="K207" s="54" t="str">
        <f>INDEX('[1]All QOF Registers'!$C$15:$C$8243,MATCH($J$4:$J$10133,'[1]All QOF Registers'!$D$15:$D$8243,FALSE))</f>
        <v>5A7</v>
      </c>
    </row>
    <row r="208" spans="8:11" x14ac:dyDescent="0.25">
      <c r="H208" s="57" t="s">
        <v>15765</v>
      </c>
      <c r="I208" s="58" t="s">
        <v>15762</v>
      </c>
      <c r="J208" s="54" t="s">
        <v>18078</v>
      </c>
      <c r="K208" s="54" t="str">
        <f>INDEX('[1]All QOF Registers'!$C$15:$C$8243,MATCH($J$4:$J$10133,'[1]All QOF Registers'!$D$15:$D$8243,FALSE))</f>
        <v>5A7</v>
      </c>
    </row>
    <row r="209" spans="8:11" x14ac:dyDescent="0.25">
      <c r="H209" s="57" t="s">
        <v>15766</v>
      </c>
      <c r="I209" s="58" t="s">
        <v>15762</v>
      </c>
      <c r="J209" s="54" t="s">
        <v>18078</v>
      </c>
      <c r="K209" s="54" t="str">
        <f>INDEX('[1]All QOF Registers'!$C$15:$C$8243,MATCH($J$4:$J$10133,'[1]All QOF Registers'!$D$15:$D$8243,FALSE))</f>
        <v>5A7</v>
      </c>
    </row>
    <row r="210" spans="8:11" x14ac:dyDescent="0.25">
      <c r="H210" s="57" t="s">
        <v>15767</v>
      </c>
      <c r="I210" s="58" t="s">
        <v>15762</v>
      </c>
      <c r="J210" s="54" t="s">
        <v>18078</v>
      </c>
      <c r="K210" s="54" t="str">
        <f>INDEX('[1]All QOF Registers'!$C$15:$C$8243,MATCH($J$4:$J$10133,'[1]All QOF Registers'!$D$15:$D$8243,FALSE))</f>
        <v>5A7</v>
      </c>
    </row>
    <row r="211" spans="8:11" x14ac:dyDescent="0.25">
      <c r="H211" s="57" t="s">
        <v>3851</v>
      </c>
      <c r="I211" s="58" t="s">
        <v>15762</v>
      </c>
      <c r="J211" s="54" t="s">
        <v>18078</v>
      </c>
      <c r="K211" s="54" t="str">
        <f>INDEX('[1]All QOF Registers'!$C$15:$C$8243,MATCH($J$4:$J$10133,'[1]All QOF Registers'!$D$15:$D$8243,FALSE))</f>
        <v>5A7</v>
      </c>
    </row>
    <row r="212" spans="8:11" x14ac:dyDescent="0.25">
      <c r="H212" s="57" t="s">
        <v>3852</v>
      </c>
      <c r="I212" s="58" t="s">
        <v>15762</v>
      </c>
      <c r="J212" s="54" t="s">
        <v>18078</v>
      </c>
      <c r="K212" s="54" t="str">
        <f>INDEX('[1]All QOF Registers'!$C$15:$C$8243,MATCH($J$4:$J$10133,'[1]All QOF Registers'!$D$15:$D$8243,FALSE))</f>
        <v>5A7</v>
      </c>
    </row>
    <row r="213" spans="8:11" x14ac:dyDescent="0.25">
      <c r="H213" s="57" t="s">
        <v>3853</v>
      </c>
      <c r="I213" s="58" t="s">
        <v>15762</v>
      </c>
      <c r="J213" s="54" t="s">
        <v>18078</v>
      </c>
      <c r="K213" s="54" t="str">
        <f>INDEX('[1]All QOF Registers'!$C$15:$C$8243,MATCH($J$4:$J$10133,'[1]All QOF Registers'!$D$15:$D$8243,FALSE))</f>
        <v>5A7</v>
      </c>
    </row>
    <row r="214" spans="8:11" x14ac:dyDescent="0.25">
      <c r="H214" s="57" t="s">
        <v>3854</v>
      </c>
      <c r="I214" s="58" t="s">
        <v>15762</v>
      </c>
      <c r="J214" s="54" t="s">
        <v>18078</v>
      </c>
      <c r="K214" s="54" t="str">
        <f>INDEX('[1]All QOF Registers'!$C$15:$C$8243,MATCH($J$4:$J$10133,'[1]All QOF Registers'!$D$15:$D$8243,FALSE))</f>
        <v>5A7</v>
      </c>
    </row>
    <row r="215" spans="8:11" x14ac:dyDescent="0.25">
      <c r="H215" s="57" t="s">
        <v>3855</v>
      </c>
      <c r="I215" s="58" t="s">
        <v>15762</v>
      </c>
      <c r="J215" s="54" t="s">
        <v>18078</v>
      </c>
      <c r="K215" s="54" t="str">
        <f>INDEX('[1]All QOF Registers'!$C$15:$C$8243,MATCH($J$4:$J$10133,'[1]All QOF Registers'!$D$15:$D$8243,FALSE))</f>
        <v>5A7</v>
      </c>
    </row>
    <row r="216" spans="8:11" x14ac:dyDescent="0.25">
      <c r="H216" s="57" t="s">
        <v>3856</v>
      </c>
      <c r="I216" s="58" t="s">
        <v>15762</v>
      </c>
      <c r="J216" s="54" t="s">
        <v>18078</v>
      </c>
      <c r="K216" s="54" t="str">
        <f>INDEX('[1]All QOF Registers'!$C$15:$C$8243,MATCH($J$4:$J$10133,'[1]All QOF Registers'!$D$15:$D$8243,FALSE))</f>
        <v>5A7</v>
      </c>
    </row>
    <row r="217" spans="8:11" x14ac:dyDescent="0.25">
      <c r="H217" s="57" t="s">
        <v>3857</v>
      </c>
      <c r="I217" s="58" t="s">
        <v>15762</v>
      </c>
      <c r="J217" s="54" t="s">
        <v>18078</v>
      </c>
      <c r="K217" s="54" t="str">
        <f>INDEX('[1]All QOF Registers'!$C$15:$C$8243,MATCH($J$4:$J$10133,'[1]All QOF Registers'!$D$15:$D$8243,FALSE))</f>
        <v>5A7</v>
      </c>
    </row>
    <row r="218" spans="8:11" x14ac:dyDescent="0.25">
      <c r="H218" s="57" t="s">
        <v>15768</v>
      </c>
      <c r="I218" s="58" t="s">
        <v>15762</v>
      </c>
      <c r="J218" s="54" t="s">
        <v>18078</v>
      </c>
      <c r="K218" s="54" t="str">
        <f>INDEX('[1]All QOF Registers'!$C$15:$C$8243,MATCH($J$4:$J$10133,'[1]All QOF Registers'!$D$15:$D$8243,FALSE))</f>
        <v>5A7</v>
      </c>
    </row>
    <row r="219" spans="8:11" x14ac:dyDescent="0.25">
      <c r="H219" s="57" t="s">
        <v>7678</v>
      </c>
      <c r="I219" s="58" t="s">
        <v>15762</v>
      </c>
      <c r="J219" s="54" t="s">
        <v>18078</v>
      </c>
      <c r="K219" s="54" t="str">
        <f>INDEX('[1]All QOF Registers'!$C$15:$C$8243,MATCH($J$4:$J$10133,'[1]All QOF Registers'!$D$15:$D$8243,FALSE))</f>
        <v>5A7</v>
      </c>
    </row>
    <row r="220" spans="8:11" x14ac:dyDescent="0.25">
      <c r="H220" s="57" t="s">
        <v>15769</v>
      </c>
      <c r="I220" s="58" t="s">
        <v>15762</v>
      </c>
      <c r="J220" s="54" t="s">
        <v>18078</v>
      </c>
      <c r="K220" s="54" t="str">
        <f>INDEX('[1]All QOF Registers'!$C$15:$C$8243,MATCH($J$4:$J$10133,'[1]All QOF Registers'!$D$15:$D$8243,FALSE))</f>
        <v>5A7</v>
      </c>
    </row>
    <row r="221" spans="8:11" x14ac:dyDescent="0.25">
      <c r="H221" s="57" t="s">
        <v>15770</v>
      </c>
      <c r="I221" s="58" t="s">
        <v>15762</v>
      </c>
      <c r="J221" s="54" t="s">
        <v>18078</v>
      </c>
      <c r="K221" s="54" t="str">
        <f>INDEX('[1]All QOF Registers'!$C$15:$C$8243,MATCH($J$4:$J$10133,'[1]All QOF Registers'!$D$15:$D$8243,FALSE))</f>
        <v>5A7</v>
      </c>
    </row>
    <row r="222" spans="8:11" x14ac:dyDescent="0.25">
      <c r="H222" s="57" t="s">
        <v>7873</v>
      </c>
      <c r="I222" s="58" t="s">
        <v>15762</v>
      </c>
      <c r="J222" s="54" t="s">
        <v>18078</v>
      </c>
      <c r="K222" s="54" t="str">
        <f>INDEX('[1]All QOF Registers'!$C$15:$C$8243,MATCH($J$4:$J$10133,'[1]All QOF Registers'!$D$15:$D$8243,FALSE))</f>
        <v>5A7</v>
      </c>
    </row>
    <row r="223" spans="8:11" x14ac:dyDescent="0.25">
      <c r="H223" s="57" t="s">
        <v>15771</v>
      </c>
      <c r="I223" s="58" t="s">
        <v>15762</v>
      </c>
      <c r="J223" s="54" t="s">
        <v>18078</v>
      </c>
      <c r="K223" s="54" t="str">
        <f>INDEX('[1]All QOF Registers'!$C$15:$C$8243,MATCH($J$4:$J$10133,'[1]All QOF Registers'!$D$15:$D$8243,FALSE))</f>
        <v>5A7</v>
      </c>
    </row>
    <row r="224" spans="8:11" x14ac:dyDescent="0.25">
      <c r="H224" s="57" t="s">
        <v>15772</v>
      </c>
      <c r="I224" s="58" t="s">
        <v>15762</v>
      </c>
      <c r="J224" s="54" t="s">
        <v>18078</v>
      </c>
      <c r="K224" s="54" t="str">
        <f>INDEX('[1]All QOF Registers'!$C$15:$C$8243,MATCH($J$4:$J$10133,'[1]All QOF Registers'!$D$15:$D$8243,FALSE))</f>
        <v>5A7</v>
      </c>
    </row>
    <row r="225" spans="8:11" x14ac:dyDescent="0.25">
      <c r="H225" s="57" t="s">
        <v>15773</v>
      </c>
      <c r="I225" s="58" t="s">
        <v>15762</v>
      </c>
      <c r="J225" s="54" t="s">
        <v>18078</v>
      </c>
      <c r="K225" s="54" t="str">
        <f>INDEX('[1]All QOF Registers'!$C$15:$C$8243,MATCH($J$4:$J$10133,'[1]All QOF Registers'!$D$15:$D$8243,FALSE))</f>
        <v>5A7</v>
      </c>
    </row>
    <row r="226" spans="8:11" x14ac:dyDescent="0.25">
      <c r="H226" s="57" t="s">
        <v>3749</v>
      </c>
      <c r="I226" s="58" t="s">
        <v>15774</v>
      </c>
      <c r="J226" s="54" t="s">
        <v>18079</v>
      </c>
      <c r="K226" s="54" t="str">
        <f>INDEX('[1]All QOF Registers'!$C$15:$C$8243,MATCH($J$4:$J$10133,'[1]All QOF Registers'!$D$15:$D$8243,FALSE))</f>
        <v>5A8</v>
      </c>
    </row>
    <row r="227" spans="8:11" x14ac:dyDescent="0.25">
      <c r="H227" s="57" t="s">
        <v>3751</v>
      </c>
      <c r="I227" s="58" t="s">
        <v>15774</v>
      </c>
      <c r="J227" s="54" t="s">
        <v>18079</v>
      </c>
      <c r="K227" s="54" t="str">
        <f>INDEX('[1]All QOF Registers'!$C$15:$C$8243,MATCH($J$4:$J$10133,'[1]All QOF Registers'!$D$15:$D$8243,FALSE))</f>
        <v>5A8</v>
      </c>
    </row>
    <row r="228" spans="8:11" x14ac:dyDescent="0.25">
      <c r="H228" s="57" t="s">
        <v>3755</v>
      </c>
      <c r="I228" s="58" t="s">
        <v>15774</v>
      </c>
      <c r="J228" s="54" t="s">
        <v>18079</v>
      </c>
      <c r="K228" s="54" t="str">
        <f>INDEX('[1]All QOF Registers'!$C$15:$C$8243,MATCH($J$4:$J$10133,'[1]All QOF Registers'!$D$15:$D$8243,FALSE))</f>
        <v>5A8</v>
      </c>
    </row>
    <row r="229" spans="8:11" x14ac:dyDescent="0.25">
      <c r="H229" s="57" t="s">
        <v>3758</v>
      </c>
      <c r="I229" s="58" t="s">
        <v>15774</v>
      </c>
      <c r="J229" s="54" t="s">
        <v>18079</v>
      </c>
      <c r="K229" s="54" t="str">
        <f>INDEX('[1]All QOF Registers'!$C$15:$C$8243,MATCH($J$4:$J$10133,'[1]All QOF Registers'!$D$15:$D$8243,FALSE))</f>
        <v>5A8</v>
      </c>
    </row>
    <row r="230" spans="8:11" x14ac:dyDescent="0.25">
      <c r="H230" s="57" t="s">
        <v>3759</v>
      </c>
      <c r="I230" s="58" t="s">
        <v>15774</v>
      </c>
      <c r="J230" s="54" t="s">
        <v>18079</v>
      </c>
      <c r="K230" s="54" t="str">
        <f>INDEX('[1]All QOF Registers'!$C$15:$C$8243,MATCH($J$4:$J$10133,'[1]All QOF Registers'!$D$15:$D$8243,FALSE))</f>
        <v>5A8</v>
      </c>
    </row>
    <row r="231" spans="8:11" x14ac:dyDescent="0.25">
      <c r="H231" s="57" t="s">
        <v>3760</v>
      </c>
      <c r="I231" s="58" t="s">
        <v>15774</v>
      </c>
      <c r="J231" s="54" t="s">
        <v>18079</v>
      </c>
      <c r="K231" s="54" t="str">
        <f>INDEX('[1]All QOF Registers'!$C$15:$C$8243,MATCH($J$4:$J$10133,'[1]All QOF Registers'!$D$15:$D$8243,FALSE))</f>
        <v>5A8</v>
      </c>
    </row>
    <row r="232" spans="8:11" x14ac:dyDescent="0.25">
      <c r="H232" s="57" t="s">
        <v>3761</v>
      </c>
      <c r="I232" s="58" t="s">
        <v>15774</v>
      </c>
      <c r="J232" s="54" t="s">
        <v>18079</v>
      </c>
      <c r="K232" s="54" t="str">
        <f>INDEX('[1]All QOF Registers'!$C$15:$C$8243,MATCH($J$4:$J$10133,'[1]All QOF Registers'!$D$15:$D$8243,FALSE))</f>
        <v>5A8</v>
      </c>
    </row>
    <row r="233" spans="8:11" x14ac:dyDescent="0.25">
      <c r="H233" s="57" t="s">
        <v>3762</v>
      </c>
      <c r="I233" s="58" t="s">
        <v>15774</v>
      </c>
      <c r="J233" s="54" t="s">
        <v>18079</v>
      </c>
      <c r="K233" s="54" t="str">
        <f>INDEX('[1]All QOF Registers'!$C$15:$C$8243,MATCH($J$4:$J$10133,'[1]All QOF Registers'!$D$15:$D$8243,FALSE))</f>
        <v>5A8</v>
      </c>
    </row>
    <row r="234" spans="8:11" x14ac:dyDescent="0.25">
      <c r="H234" s="57" t="s">
        <v>3764</v>
      </c>
      <c r="I234" s="58" t="s">
        <v>15774</v>
      </c>
      <c r="J234" s="54" t="s">
        <v>18079</v>
      </c>
      <c r="K234" s="54" t="str">
        <f>INDEX('[1]All QOF Registers'!$C$15:$C$8243,MATCH($J$4:$J$10133,'[1]All QOF Registers'!$D$15:$D$8243,FALSE))</f>
        <v>5A8</v>
      </c>
    </row>
    <row r="235" spans="8:11" x14ac:dyDescent="0.25">
      <c r="H235" s="57" t="s">
        <v>3765</v>
      </c>
      <c r="I235" s="58" t="s">
        <v>15774</v>
      </c>
      <c r="J235" s="54" t="s">
        <v>18079</v>
      </c>
      <c r="K235" s="54" t="str">
        <f>INDEX('[1]All QOF Registers'!$C$15:$C$8243,MATCH($J$4:$J$10133,'[1]All QOF Registers'!$D$15:$D$8243,FALSE))</f>
        <v>5A8</v>
      </c>
    </row>
    <row r="236" spans="8:11" x14ac:dyDescent="0.25">
      <c r="H236" s="57" t="s">
        <v>3766</v>
      </c>
      <c r="I236" s="58" t="s">
        <v>15774</v>
      </c>
      <c r="J236" s="54" t="s">
        <v>18079</v>
      </c>
      <c r="K236" s="54" t="str">
        <f>INDEX('[1]All QOF Registers'!$C$15:$C$8243,MATCH($J$4:$J$10133,'[1]All QOF Registers'!$D$15:$D$8243,FALSE))</f>
        <v>5A8</v>
      </c>
    </row>
    <row r="237" spans="8:11" x14ac:dyDescent="0.25">
      <c r="H237" s="57" t="s">
        <v>3769</v>
      </c>
      <c r="I237" s="58" t="s">
        <v>15774</v>
      </c>
      <c r="J237" s="54" t="s">
        <v>18079</v>
      </c>
      <c r="K237" s="54" t="str">
        <f>INDEX('[1]All QOF Registers'!$C$15:$C$8243,MATCH($J$4:$J$10133,'[1]All QOF Registers'!$D$15:$D$8243,FALSE))</f>
        <v>5A8</v>
      </c>
    </row>
    <row r="238" spans="8:11" x14ac:dyDescent="0.25">
      <c r="H238" s="57" t="s">
        <v>15775</v>
      </c>
      <c r="I238" s="58" t="s">
        <v>15774</v>
      </c>
      <c r="J238" s="54" t="s">
        <v>18079</v>
      </c>
      <c r="K238" s="54" t="str">
        <f>INDEX('[1]All QOF Registers'!$C$15:$C$8243,MATCH($J$4:$J$10133,'[1]All QOF Registers'!$D$15:$D$8243,FALSE))</f>
        <v>5A8</v>
      </c>
    </row>
    <row r="239" spans="8:11" x14ac:dyDescent="0.25">
      <c r="H239" s="57" t="s">
        <v>3772</v>
      </c>
      <c r="I239" s="58" t="s">
        <v>15774</v>
      </c>
      <c r="J239" s="54" t="s">
        <v>18079</v>
      </c>
      <c r="K239" s="54" t="str">
        <f>INDEX('[1]All QOF Registers'!$C$15:$C$8243,MATCH($J$4:$J$10133,'[1]All QOF Registers'!$D$15:$D$8243,FALSE))</f>
        <v>5A8</v>
      </c>
    </row>
    <row r="240" spans="8:11" x14ac:dyDescent="0.25">
      <c r="H240" s="57" t="s">
        <v>3773</v>
      </c>
      <c r="I240" s="58" t="s">
        <v>15774</v>
      </c>
      <c r="J240" s="54" t="s">
        <v>18079</v>
      </c>
      <c r="K240" s="54" t="str">
        <f>INDEX('[1]All QOF Registers'!$C$15:$C$8243,MATCH($J$4:$J$10133,'[1]All QOF Registers'!$D$15:$D$8243,FALSE))</f>
        <v>5A8</v>
      </c>
    </row>
    <row r="241" spans="8:11" x14ac:dyDescent="0.25">
      <c r="H241" s="57" t="s">
        <v>3775</v>
      </c>
      <c r="I241" s="58" t="s">
        <v>15774</v>
      </c>
      <c r="J241" s="54" t="s">
        <v>18079</v>
      </c>
      <c r="K241" s="54" t="str">
        <f>INDEX('[1]All QOF Registers'!$C$15:$C$8243,MATCH($J$4:$J$10133,'[1]All QOF Registers'!$D$15:$D$8243,FALSE))</f>
        <v>5A8</v>
      </c>
    </row>
    <row r="242" spans="8:11" x14ac:dyDescent="0.25">
      <c r="H242" s="57" t="s">
        <v>3777</v>
      </c>
      <c r="I242" s="58" t="s">
        <v>15774</v>
      </c>
      <c r="J242" s="54" t="s">
        <v>18079</v>
      </c>
      <c r="K242" s="54" t="str">
        <f>INDEX('[1]All QOF Registers'!$C$15:$C$8243,MATCH($J$4:$J$10133,'[1]All QOF Registers'!$D$15:$D$8243,FALSE))</f>
        <v>5A8</v>
      </c>
    </row>
    <row r="243" spans="8:11" x14ac:dyDescent="0.25">
      <c r="H243" s="57" t="s">
        <v>3778</v>
      </c>
      <c r="I243" s="58" t="s">
        <v>15774</v>
      </c>
      <c r="J243" s="54" t="s">
        <v>18079</v>
      </c>
      <c r="K243" s="54" t="str">
        <f>INDEX('[1]All QOF Registers'!$C$15:$C$8243,MATCH($J$4:$J$10133,'[1]All QOF Registers'!$D$15:$D$8243,FALSE))</f>
        <v>5A8</v>
      </c>
    </row>
    <row r="244" spans="8:11" x14ac:dyDescent="0.25">
      <c r="H244" s="57" t="s">
        <v>3780</v>
      </c>
      <c r="I244" s="58" t="s">
        <v>15774</v>
      </c>
      <c r="J244" s="54" t="s">
        <v>18079</v>
      </c>
      <c r="K244" s="54" t="str">
        <f>INDEX('[1]All QOF Registers'!$C$15:$C$8243,MATCH($J$4:$J$10133,'[1]All QOF Registers'!$D$15:$D$8243,FALSE))</f>
        <v>5A8</v>
      </c>
    </row>
    <row r="245" spans="8:11" x14ac:dyDescent="0.25">
      <c r="H245" s="57" t="s">
        <v>3787</v>
      </c>
      <c r="I245" s="58" t="s">
        <v>15774</v>
      </c>
      <c r="J245" s="54" t="s">
        <v>18079</v>
      </c>
      <c r="K245" s="54" t="str">
        <f>INDEX('[1]All QOF Registers'!$C$15:$C$8243,MATCH($J$4:$J$10133,'[1]All QOF Registers'!$D$15:$D$8243,FALSE))</f>
        <v>5A8</v>
      </c>
    </row>
    <row r="246" spans="8:11" x14ac:dyDescent="0.25">
      <c r="H246" s="57" t="s">
        <v>3788</v>
      </c>
      <c r="I246" s="58" t="s">
        <v>15774</v>
      </c>
      <c r="J246" s="54" t="s">
        <v>18079</v>
      </c>
      <c r="K246" s="54" t="str">
        <f>INDEX('[1]All QOF Registers'!$C$15:$C$8243,MATCH($J$4:$J$10133,'[1]All QOF Registers'!$D$15:$D$8243,FALSE))</f>
        <v>5A8</v>
      </c>
    </row>
    <row r="247" spans="8:11" x14ac:dyDescent="0.25">
      <c r="H247" s="57" t="s">
        <v>3791</v>
      </c>
      <c r="I247" s="58" t="s">
        <v>15774</v>
      </c>
      <c r="J247" s="54" t="s">
        <v>18079</v>
      </c>
      <c r="K247" s="54" t="str">
        <f>INDEX('[1]All QOF Registers'!$C$15:$C$8243,MATCH($J$4:$J$10133,'[1]All QOF Registers'!$D$15:$D$8243,FALSE))</f>
        <v>5A8</v>
      </c>
    </row>
    <row r="248" spans="8:11" x14ac:dyDescent="0.25">
      <c r="H248" s="57" t="s">
        <v>3793</v>
      </c>
      <c r="I248" s="58" t="s">
        <v>15774</v>
      </c>
      <c r="J248" s="54" t="s">
        <v>18079</v>
      </c>
      <c r="K248" s="54" t="str">
        <f>INDEX('[1]All QOF Registers'!$C$15:$C$8243,MATCH($J$4:$J$10133,'[1]All QOF Registers'!$D$15:$D$8243,FALSE))</f>
        <v>5A8</v>
      </c>
    </row>
    <row r="249" spans="8:11" x14ac:dyDescent="0.25">
      <c r="H249" s="57" t="s">
        <v>3795</v>
      </c>
      <c r="I249" s="58" t="s">
        <v>15774</v>
      </c>
      <c r="J249" s="54" t="s">
        <v>18079</v>
      </c>
      <c r="K249" s="54" t="str">
        <f>INDEX('[1]All QOF Registers'!$C$15:$C$8243,MATCH($J$4:$J$10133,'[1]All QOF Registers'!$D$15:$D$8243,FALSE))</f>
        <v>5A8</v>
      </c>
    </row>
    <row r="250" spans="8:11" x14ac:dyDescent="0.25">
      <c r="H250" s="57" t="s">
        <v>15776</v>
      </c>
      <c r="I250" s="58" t="s">
        <v>15774</v>
      </c>
      <c r="J250" s="54" t="s">
        <v>18079</v>
      </c>
      <c r="K250" s="54" t="str">
        <f>INDEX('[1]All QOF Registers'!$C$15:$C$8243,MATCH($J$4:$J$10133,'[1]All QOF Registers'!$D$15:$D$8243,FALSE))</f>
        <v>5A8</v>
      </c>
    </row>
    <row r="251" spans="8:11" x14ac:dyDescent="0.25">
      <c r="H251" s="57" t="s">
        <v>3796</v>
      </c>
      <c r="I251" s="58" t="s">
        <v>15774</v>
      </c>
      <c r="J251" s="54" t="s">
        <v>18079</v>
      </c>
      <c r="K251" s="54" t="str">
        <f>INDEX('[1]All QOF Registers'!$C$15:$C$8243,MATCH($J$4:$J$10133,'[1]All QOF Registers'!$D$15:$D$8243,FALSE))</f>
        <v>5A8</v>
      </c>
    </row>
    <row r="252" spans="8:11" x14ac:dyDescent="0.25">
      <c r="H252" s="57" t="s">
        <v>3798</v>
      </c>
      <c r="I252" s="58" t="s">
        <v>15774</v>
      </c>
      <c r="J252" s="54" t="s">
        <v>18079</v>
      </c>
      <c r="K252" s="54" t="str">
        <f>INDEX('[1]All QOF Registers'!$C$15:$C$8243,MATCH($J$4:$J$10133,'[1]All QOF Registers'!$D$15:$D$8243,FALSE))</f>
        <v>5A8</v>
      </c>
    </row>
    <row r="253" spans="8:11" x14ac:dyDescent="0.25">
      <c r="H253" s="57" t="s">
        <v>3800</v>
      </c>
      <c r="I253" s="58" t="s">
        <v>15774</v>
      </c>
      <c r="J253" s="54" t="s">
        <v>18079</v>
      </c>
      <c r="K253" s="54" t="str">
        <f>INDEX('[1]All QOF Registers'!$C$15:$C$8243,MATCH($J$4:$J$10133,'[1]All QOF Registers'!$D$15:$D$8243,FALSE))</f>
        <v>5A8</v>
      </c>
    </row>
    <row r="254" spans="8:11" x14ac:dyDescent="0.25">
      <c r="H254" s="57" t="s">
        <v>3801</v>
      </c>
      <c r="I254" s="58" t="s">
        <v>15774</v>
      </c>
      <c r="J254" s="54" t="s">
        <v>18079</v>
      </c>
      <c r="K254" s="54" t="str">
        <f>INDEX('[1]All QOF Registers'!$C$15:$C$8243,MATCH($J$4:$J$10133,'[1]All QOF Registers'!$D$15:$D$8243,FALSE))</f>
        <v>5A8</v>
      </c>
    </row>
    <row r="255" spans="8:11" x14ac:dyDescent="0.25">
      <c r="H255" s="57" t="s">
        <v>3802</v>
      </c>
      <c r="I255" s="58" t="s">
        <v>15774</v>
      </c>
      <c r="J255" s="54" t="s">
        <v>18079</v>
      </c>
      <c r="K255" s="54" t="str">
        <f>INDEX('[1]All QOF Registers'!$C$15:$C$8243,MATCH($J$4:$J$10133,'[1]All QOF Registers'!$D$15:$D$8243,FALSE))</f>
        <v>5A8</v>
      </c>
    </row>
    <row r="256" spans="8:11" x14ac:dyDescent="0.25">
      <c r="H256" s="57" t="s">
        <v>3803</v>
      </c>
      <c r="I256" s="58" t="s">
        <v>15774</v>
      </c>
      <c r="J256" s="54" t="s">
        <v>18079</v>
      </c>
      <c r="K256" s="54" t="str">
        <f>INDEX('[1]All QOF Registers'!$C$15:$C$8243,MATCH($J$4:$J$10133,'[1]All QOF Registers'!$D$15:$D$8243,FALSE))</f>
        <v>5A8</v>
      </c>
    </row>
    <row r="257" spans="8:11" x14ac:dyDescent="0.25">
      <c r="H257" s="57" t="s">
        <v>15777</v>
      </c>
      <c r="I257" s="58" t="s">
        <v>15774</v>
      </c>
      <c r="J257" s="54" t="s">
        <v>18079</v>
      </c>
      <c r="K257" s="54" t="str">
        <f>INDEX('[1]All QOF Registers'!$C$15:$C$8243,MATCH($J$4:$J$10133,'[1]All QOF Registers'!$D$15:$D$8243,FALSE))</f>
        <v>5A8</v>
      </c>
    </row>
    <row r="258" spans="8:11" x14ac:dyDescent="0.25">
      <c r="H258" s="57" t="s">
        <v>3805</v>
      </c>
      <c r="I258" s="58" t="s">
        <v>15774</v>
      </c>
      <c r="J258" s="54" t="s">
        <v>18079</v>
      </c>
      <c r="K258" s="54" t="str">
        <f>INDEX('[1]All QOF Registers'!$C$15:$C$8243,MATCH($J$4:$J$10133,'[1]All QOF Registers'!$D$15:$D$8243,FALSE))</f>
        <v>5A8</v>
      </c>
    </row>
    <row r="259" spans="8:11" x14ac:dyDescent="0.25">
      <c r="H259" s="57" t="s">
        <v>3806</v>
      </c>
      <c r="I259" s="58" t="s">
        <v>15774</v>
      </c>
      <c r="J259" s="54" t="s">
        <v>18079</v>
      </c>
      <c r="K259" s="54" t="str">
        <f>INDEX('[1]All QOF Registers'!$C$15:$C$8243,MATCH($J$4:$J$10133,'[1]All QOF Registers'!$D$15:$D$8243,FALSE))</f>
        <v>5A8</v>
      </c>
    </row>
    <row r="260" spans="8:11" x14ac:dyDescent="0.25">
      <c r="H260" s="57" t="s">
        <v>3807</v>
      </c>
      <c r="I260" s="58" t="s">
        <v>15774</v>
      </c>
      <c r="J260" s="54" t="s">
        <v>18079</v>
      </c>
      <c r="K260" s="54" t="str">
        <f>INDEX('[1]All QOF Registers'!$C$15:$C$8243,MATCH($J$4:$J$10133,'[1]All QOF Registers'!$D$15:$D$8243,FALSE))</f>
        <v>5A8</v>
      </c>
    </row>
    <row r="261" spans="8:11" x14ac:dyDescent="0.25">
      <c r="H261" s="57" t="s">
        <v>3808</v>
      </c>
      <c r="I261" s="58" t="s">
        <v>15774</v>
      </c>
      <c r="J261" s="54" t="s">
        <v>18079</v>
      </c>
      <c r="K261" s="54" t="str">
        <f>INDEX('[1]All QOF Registers'!$C$15:$C$8243,MATCH($J$4:$J$10133,'[1]All QOF Registers'!$D$15:$D$8243,FALSE))</f>
        <v>5A8</v>
      </c>
    </row>
    <row r="262" spans="8:11" x14ac:dyDescent="0.25">
      <c r="H262" s="57" t="s">
        <v>3809</v>
      </c>
      <c r="I262" s="58" t="s">
        <v>15774</v>
      </c>
      <c r="J262" s="54" t="s">
        <v>18079</v>
      </c>
      <c r="K262" s="54" t="str">
        <f>INDEX('[1]All QOF Registers'!$C$15:$C$8243,MATCH($J$4:$J$10133,'[1]All QOF Registers'!$D$15:$D$8243,FALSE))</f>
        <v>5A8</v>
      </c>
    </row>
    <row r="263" spans="8:11" x14ac:dyDescent="0.25">
      <c r="H263" s="57" t="s">
        <v>3810</v>
      </c>
      <c r="I263" s="58" t="s">
        <v>15774</v>
      </c>
      <c r="J263" s="54" t="s">
        <v>18079</v>
      </c>
      <c r="K263" s="54" t="str">
        <f>INDEX('[1]All QOF Registers'!$C$15:$C$8243,MATCH($J$4:$J$10133,'[1]All QOF Registers'!$D$15:$D$8243,FALSE))</f>
        <v>5A8</v>
      </c>
    </row>
    <row r="264" spans="8:11" x14ac:dyDescent="0.25">
      <c r="H264" s="57" t="s">
        <v>15778</v>
      </c>
      <c r="I264" s="58" t="s">
        <v>15774</v>
      </c>
      <c r="J264" s="54" t="s">
        <v>18079</v>
      </c>
      <c r="K264" s="54" t="str">
        <f>INDEX('[1]All QOF Registers'!$C$15:$C$8243,MATCH($J$4:$J$10133,'[1]All QOF Registers'!$D$15:$D$8243,FALSE))</f>
        <v>5A8</v>
      </c>
    </row>
    <row r="265" spans="8:11" x14ac:dyDescent="0.25">
      <c r="H265" s="57" t="s">
        <v>15779</v>
      </c>
      <c r="I265" s="58" t="s">
        <v>15774</v>
      </c>
      <c r="J265" s="54" t="s">
        <v>18079</v>
      </c>
      <c r="K265" s="54" t="str">
        <f>INDEX('[1]All QOF Registers'!$C$15:$C$8243,MATCH($J$4:$J$10133,'[1]All QOF Registers'!$D$15:$D$8243,FALSE))</f>
        <v>5A8</v>
      </c>
    </row>
    <row r="266" spans="8:11" x14ac:dyDescent="0.25">
      <c r="H266" s="57" t="s">
        <v>3812</v>
      </c>
      <c r="I266" s="58" t="s">
        <v>15774</v>
      </c>
      <c r="J266" s="54" t="s">
        <v>18079</v>
      </c>
      <c r="K266" s="54" t="str">
        <f>INDEX('[1]All QOF Registers'!$C$15:$C$8243,MATCH($J$4:$J$10133,'[1]All QOF Registers'!$D$15:$D$8243,FALSE))</f>
        <v>5A8</v>
      </c>
    </row>
    <row r="267" spans="8:11" x14ac:dyDescent="0.25">
      <c r="H267" s="57" t="s">
        <v>15780</v>
      </c>
      <c r="I267" s="58" t="s">
        <v>15774</v>
      </c>
      <c r="J267" s="54" t="s">
        <v>18079</v>
      </c>
      <c r="K267" s="54" t="str">
        <f>INDEX('[1]All QOF Registers'!$C$15:$C$8243,MATCH($J$4:$J$10133,'[1]All QOF Registers'!$D$15:$D$8243,FALSE))</f>
        <v>5A8</v>
      </c>
    </row>
    <row r="268" spans="8:11" x14ac:dyDescent="0.25">
      <c r="H268" s="57" t="s">
        <v>15781</v>
      </c>
      <c r="I268" s="58" t="s">
        <v>15774</v>
      </c>
      <c r="J268" s="54" t="s">
        <v>18079</v>
      </c>
      <c r="K268" s="54" t="str">
        <f>INDEX('[1]All QOF Registers'!$C$15:$C$8243,MATCH($J$4:$J$10133,'[1]All QOF Registers'!$D$15:$D$8243,FALSE))</f>
        <v>5A8</v>
      </c>
    </row>
    <row r="269" spans="8:11" x14ac:dyDescent="0.25">
      <c r="H269" s="57" t="s">
        <v>3813</v>
      </c>
      <c r="I269" s="58" t="s">
        <v>15774</v>
      </c>
      <c r="J269" s="54" t="s">
        <v>18079</v>
      </c>
      <c r="K269" s="54" t="str">
        <f>INDEX('[1]All QOF Registers'!$C$15:$C$8243,MATCH($J$4:$J$10133,'[1]All QOF Registers'!$D$15:$D$8243,FALSE))</f>
        <v>5A8</v>
      </c>
    </row>
    <row r="270" spans="8:11" x14ac:dyDescent="0.25">
      <c r="H270" s="57" t="s">
        <v>15782</v>
      </c>
      <c r="I270" s="58" t="s">
        <v>15774</v>
      </c>
      <c r="J270" s="54" t="s">
        <v>18079</v>
      </c>
      <c r="K270" s="54" t="str">
        <f>INDEX('[1]All QOF Registers'!$C$15:$C$8243,MATCH($J$4:$J$10133,'[1]All QOF Registers'!$D$15:$D$8243,FALSE))</f>
        <v>5A8</v>
      </c>
    </row>
    <row r="271" spans="8:11" x14ac:dyDescent="0.25">
      <c r="H271" s="57" t="s">
        <v>15783</v>
      </c>
      <c r="I271" s="58" t="s">
        <v>15774</v>
      </c>
      <c r="J271" s="54" t="s">
        <v>18079</v>
      </c>
      <c r="K271" s="54" t="str">
        <f>INDEX('[1]All QOF Registers'!$C$15:$C$8243,MATCH($J$4:$J$10133,'[1]All QOF Registers'!$D$15:$D$8243,FALSE))</f>
        <v>5A8</v>
      </c>
    </row>
    <row r="272" spans="8:11" x14ac:dyDescent="0.25">
      <c r="H272" s="57" t="s">
        <v>15784</v>
      </c>
      <c r="I272" s="58" t="s">
        <v>15774</v>
      </c>
      <c r="J272" s="54" t="s">
        <v>18079</v>
      </c>
      <c r="K272" s="54" t="str">
        <f>INDEX('[1]All QOF Registers'!$C$15:$C$8243,MATCH($J$4:$J$10133,'[1]All QOF Registers'!$D$15:$D$8243,FALSE))</f>
        <v>5A8</v>
      </c>
    </row>
    <row r="273" spans="8:11" x14ac:dyDescent="0.25">
      <c r="H273" s="57" t="s">
        <v>15785</v>
      </c>
      <c r="I273" s="58" t="s">
        <v>15774</v>
      </c>
      <c r="J273" s="54" t="s">
        <v>18079</v>
      </c>
      <c r="K273" s="54" t="str">
        <f>INDEX('[1]All QOF Registers'!$C$15:$C$8243,MATCH($J$4:$J$10133,'[1]All QOF Registers'!$D$15:$D$8243,FALSE))</f>
        <v>5A8</v>
      </c>
    </row>
    <row r="274" spans="8:11" x14ac:dyDescent="0.25">
      <c r="H274" s="57" t="s">
        <v>7745</v>
      </c>
      <c r="I274" s="58" t="s">
        <v>15774</v>
      </c>
      <c r="J274" s="54" t="s">
        <v>18079</v>
      </c>
      <c r="K274" s="54" t="str">
        <f>INDEX('[1]All QOF Registers'!$C$15:$C$8243,MATCH($J$4:$J$10133,'[1]All QOF Registers'!$D$15:$D$8243,FALSE))</f>
        <v>5A8</v>
      </c>
    </row>
    <row r="275" spans="8:11" x14ac:dyDescent="0.25">
      <c r="H275" s="57" t="s">
        <v>15786</v>
      </c>
      <c r="I275" s="58" t="s">
        <v>15774</v>
      </c>
      <c r="J275" s="54" t="s">
        <v>18079</v>
      </c>
      <c r="K275" s="54" t="str">
        <f>INDEX('[1]All QOF Registers'!$C$15:$C$8243,MATCH($J$4:$J$10133,'[1]All QOF Registers'!$D$15:$D$8243,FALSE))</f>
        <v>5A8</v>
      </c>
    </row>
    <row r="276" spans="8:11" x14ac:dyDescent="0.25">
      <c r="H276" s="57" t="s">
        <v>7897</v>
      </c>
      <c r="I276" s="58" t="s">
        <v>15774</v>
      </c>
      <c r="J276" s="54" t="s">
        <v>18079</v>
      </c>
      <c r="K276" s="54" t="str">
        <f>INDEX('[1]All QOF Registers'!$C$15:$C$8243,MATCH($J$4:$J$10133,'[1]All QOF Registers'!$D$15:$D$8243,FALSE))</f>
        <v>5A8</v>
      </c>
    </row>
    <row r="277" spans="8:11" x14ac:dyDescent="0.25">
      <c r="H277" s="57" t="s">
        <v>7911</v>
      </c>
      <c r="I277" s="58" t="s">
        <v>15774</v>
      </c>
      <c r="J277" s="54" t="s">
        <v>18079</v>
      </c>
      <c r="K277" s="54" t="str">
        <f>INDEX('[1]All QOF Registers'!$C$15:$C$8243,MATCH($J$4:$J$10133,'[1]All QOF Registers'!$D$15:$D$8243,FALSE))</f>
        <v>5A8</v>
      </c>
    </row>
    <row r="278" spans="8:11" x14ac:dyDescent="0.25">
      <c r="H278" s="57" t="s">
        <v>15787</v>
      </c>
      <c r="I278" s="58" t="s">
        <v>15774</v>
      </c>
      <c r="J278" s="54" t="s">
        <v>18079</v>
      </c>
      <c r="K278" s="54" t="str">
        <f>INDEX('[1]All QOF Registers'!$C$15:$C$8243,MATCH($J$4:$J$10133,'[1]All QOF Registers'!$D$15:$D$8243,FALSE))</f>
        <v>5A8</v>
      </c>
    </row>
    <row r="279" spans="8:11" x14ac:dyDescent="0.25">
      <c r="H279" s="57" t="s">
        <v>15788</v>
      </c>
      <c r="I279" s="58" t="s">
        <v>15774</v>
      </c>
      <c r="J279" s="54" t="s">
        <v>18079</v>
      </c>
      <c r="K279" s="54" t="str">
        <f>INDEX('[1]All QOF Registers'!$C$15:$C$8243,MATCH($J$4:$J$10133,'[1]All QOF Registers'!$D$15:$D$8243,FALSE))</f>
        <v>5A8</v>
      </c>
    </row>
    <row r="280" spans="8:11" x14ac:dyDescent="0.25">
      <c r="H280" s="57" t="s">
        <v>7925</v>
      </c>
      <c r="I280" s="58" t="s">
        <v>15774</v>
      </c>
      <c r="J280" s="54" t="s">
        <v>18079</v>
      </c>
      <c r="K280" s="54" t="str">
        <f>INDEX('[1]All QOF Registers'!$C$15:$C$8243,MATCH($J$4:$J$10133,'[1]All QOF Registers'!$D$15:$D$8243,FALSE))</f>
        <v>5A8</v>
      </c>
    </row>
    <row r="281" spans="8:11" x14ac:dyDescent="0.25">
      <c r="H281" s="57" t="s">
        <v>2205</v>
      </c>
      <c r="I281" s="58" t="s">
        <v>15789</v>
      </c>
      <c r="J281" s="54" t="s">
        <v>18080</v>
      </c>
      <c r="K281" s="54" t="str">
        <f>INDEX('[1]All QOF Registers'!$C$15:$C$8243,MATCH($J$4:$J$10133,'[1]All QOF Registers'!$D$15:$D$8243,FALSE))</f>
        <v>5A9</v>
      </c>
    </row>
    <row r="282" spans="8:11" x14ac:dyDescent="0.25">
      <c r="H282" s="57" t="s">
        <v>2206</v>
      </c>
      <c r="I282" s="58" t="s">
        <v>15789</v>
      </c>
      <c r="J282" s="54" t="s">
        <v>18080</v>
      </c>
      <c r="K282" s="54" t="str">
        <f>INDEX('[1]All QOF Registers'!$C$15:$C$8243,MATCH($J$4:$J$10133,'[1]All QOF Registers'!$D$15:$D$8243,FALSE))</f>
        <v>5A9</v>
      </c>
    </row>
    <row r="283" spans="8:11" x14ac:dyDescent="0.25">
      <c r="H283" s="57" t="s">
        <v>2207</v>
      </c>
      <c r="I283" s="58" t="s">
        <v>15789</v>
      </c>
      <c r="J283" s="54" t="s">
        <v>18080</v>
      </c>
      <c r="K283" s="54" t="str">
        <f>INDEX('[1]All QOF Registers'!$C$15:$C$8243,MATCH($J$4:$J$10133,'[1]All QOF Registers'!$D$15:$D$8243,FALSE))</f>
        <v>5A9</v>
      </c>
    </row>
    <row r="284" spans="8:11" x14ac:dyDescent="0.25">
      <c r="H284" s="57" t="s">
        <v>2208</v>
      </c>
      <c r="I284" s="58" t="s">
        <v>15789</v>
      </c>
      <c r="J284" s="54" t="s">
        <v>18080</v>
      </c>
      <c r="K284" s="54" t="str">
        <f>INDEX('[1]All QOF Registers'!$C$15:$C$8243,MATCH($J$4:$J$10133,'[1]All QOF Registers'!$D$15:$D$8243,FALSE))</f>
        <v>5A9</v>
      </c>
    </row>
    <row r="285" spans="8:11" x14ac:dyDescent="0.25">
      <c r="H285" s="57" t="s">
        <v>2209</v>
      </c>
      <c r="I285" s="58" t="s">
        <v>15789</v>
      </c>
      <c r="J285" s="54" t="s">
        <v>18080</v>
      </c>
      <c r="K285" s="54" t="str">
        <f>INDEX('[1]All QOF Registers'!$C$15:$C$8243,MATCH($J$4:$J$10133,'[1]All QOF Registers'!$D$15:$D$8243,FALSE))</f>
        <v>5A9</v>
      </c>
    </row>
    <row r="286" spans="8:11" x14ac:dyDescent="0.25">
      <c r="H286" s="57" t="s">
        <v>2210</v>
      </c>
      <c r="I286" s="58" t="s">
        <v>15789</v>
      </c>
      <c r="J286" s="54" t="s">
        <v>18080</v>
      </c>
      <c r="K286" s="54" t="str">
        <f>INDEX('[1]All QOF Registers'!$C$15:$C$8243,MATCH($J$4:$J$10133,'[1]All QOF Registers'!$D$15:$D$8243,FALSE))</f>
        <v>5A9</v>
      </c>
    </row>
    <row r="287" spans="8:11" x14ac:dyDescent="0.25">
      <c r="H287" s="57" t="s">
        <v>2211</v>
      </c>
      <c r="I287" s="58" t="s">
        <v>15789</v>
      </c>
      <c r="J287" s="54" t="s">
        <v>18080</v>
      </c>
      <c r="K287" s="54" t="str">
        <f>INDEX('[1]All QOF Registers'!$C$15:$C$8243,MATCH($J$4:$J$10133,'[1]All QOF Registers'!$D$15:$D$8243,FALSE))</f>
        <v>5A9</v>
      </c>
    </row>
    <row r="288" spans="8:11" x14ac:dyDescent="0.25">
      <c r="H288" s="57" t="s">
        <v>2212</v>
      </c>
      <c r="I288" s="58" t="s">
        <v>15789</v>
      </c>
      <c r="J288" s="54" t="s">
        <v>18080</v>
      </c>
      <c r="K288" s="54" t="str">
        <f>INDEX('[1]All QOF Registers'!$C$15:$C$8243,MATCH($J$4:$J$10133,'[1]All QOF Registers'!$D$15:$D$8243,FALSE))</f>
        <v>5A9</v>
      </c>
    </row>
    <row r="289" spans="8:11" x14ac:dyDescent="0.25">
      <c r="H289" s="57" t="s">
        <v>2213</v>
      </c>
      <c r="I289" s="58" t="s">
        <v>15789</v>
      </c>
      <c r="J289" s="54" t="s">
        <v>18080</v>
      </c>
      <c r="K289" s="54" t="str">
        <f>INDEX('[1]All QOF Registers'!$C$15:$C$8243,MATCH($J$4:$J$10133,'[1]All QOF Registers'!$D$15:$D$8243,FALSE))</f>
        <v>5A9</v>
      </c>
    </row>
    <row r="290" spans="8:11" x14ac:dyDescent="0.25">
      <c r="H290" s="57" t="s">
        <v>2214</v>
      </c>
      <c r="I290" s="58" t="s">
        <v>15789</v>
      </c>
      <c r="J290" s="54" t="s">
        <v>18080</v>
      </c>
      <c r="K290" s="54" t="str">
        <f>INDEX('[1]All QOF Registers'!$C$15:$C$8243,MATCH($J$4:$J$10133,'[1]All QOF Registers'!$D$15:$D$8243,FALSE))</f>
        <v>5A9</v>
      </c>
    </row>
    <row r="291" spans="8:11" x14ac:dyDescent="0.25">
      <c r="H291" s="57" t="s">
        <v>2215</v>
      </c>
      <c r="I291" s="58" t="s">
        <v>15789</v>
      </c>
      <c r="J291" s="54" t="s">
        <v>18080</v>
      </c>
      <c r="K291" s="54" t="str">
        <f>INDEX('[1]All QOF Registers'!$C$15:$C$8243,MATCH($J$4:$J$10133,'[1]All QOF Registers'!$D$15:$D$8243,FALSE))</f>
        <v>5A9</v>
      </c>
    </row>
    <row r="292" spans="8:11" x14ac:dyDescent="0.25">
      <c r="H292" s="57" t="s">
        <v>2216</v>
      </c>
      <c r="I292" s="58" t="s">
        <v>15789</v>
      </c>
      <c r="J292" s="54" t="s">
        <v>18080</v>
      </c>
      <c r="K292" s="54" t="str">
        <f>INDEX('[1]All QOF Registers'!$C$15:$C$8243,MATCH($J$4:$J$10133,'[1]All QOF Registers'!$D$15:$D$8243,FALSE))</f>
        <v>5A9</v>
      </c>
    </row>
    <row r="293" spans="8:11" x14ac:dyDescent="0.25">
      <c r="H293" s="57" t="s">
        <v>2217</v>
      </c>
      <c r="I293" s="58" t="s">
        <v>15789</v>
      </c>
      <c r="J293" s="54" t="s">
        <v>18080</v>
      </c>
      <c r="K293" s="54" t="str">
        <f>INDEX('[1]All QOF Registers'!$C$15:$C$8243,MATCH($J$4:$J$10133,'[1]All QOF Registers'!$D$15:$D$8243,FALSE))</f>
        <v>5A9</v>
      </c>
    </row>
    <row r="294" spans="8:11" x14ac:dyDescent="0.25">
      <c r="H294" s="57" t="s">
        <v>2218</v>
      </c>
      <c r="I294" s="58" t="s">
        <v>15789</v>
      </c>
      <c r="J294" s="54" t="s">
        <v>18080</v>
      </c>
      <c r="K294" s="54" t="str">
        <f>INDEX('[1]All QOF Registers'!$C$15:$C$8243,MATCH($J$4:$J$10133,'[1]All QOF Registers'!$D$15:$D$8243,FALSE))</f>
        <v>5A9</v>
      </c>
    </row>
    <row r="295" spans="8:11" x14ac:dyDescent="0.25">
      <c r="H295" s="57" t="s">
        <v>2219</v>
      </c>
      <c r="I295" s="58" t="s">
        <v>15789</v>
      </c>
      <c r="J295" s="54" t="s">
        <v>18080</v>
      </c>
      <c r="K295" s="54" t="str">
        <f>INDEX('[1]All QOF Registers'!$C$15:$C$8243,MATCH($J$4:$J$10133,'[1]All QOF Registers'!$D$15:$D$8243,FALSE))</f>
        <v>5A9</v>
      </c>
    </row>
    <row r="296" spans="8:11" x14ac:dyDescent="0.25">
      <c r="H296" s="57" t="s">
        <v>2220</v>
      </c>
      <c r="I296" s="58" t="s">
        <v>15789</v>
      </c>
      <c r="J296" s="54" t="s">
        <v>18080</v>
      </c>
      <c r="K296" s="54" t="str">
        <f>INDEX('[1]All QOF Registers'!$C$15:$C$8243,MATCH($J$4:$J$10133,'[1]All QOF Registers'!$D$15:$D$8243,FALSE))</f>
        <v>5A9</v>
      </c>
    </row>
    <row r="297" spans="8:11" x14ac:dyDescent="0.25">
      <c r="H297" s="57" t="s">
        <v>2221</v>
      </c>
      <c r="I297" s="58" t="s">
        <v>15789</v>
      </c>
      <c r="J297" s="54" t="s">
        <v>18080</v>
      </c>
      <c r="K297" s="54" t="str">
        <f>INDEX('[1]All QOF Registers'!$C$15:$C$8243,MATCH($J$4:$J$10133,'[1]All QOF Registers'!$D$15:$D$8243,FALSE))</f>
        <v>5A9</v>
      </c>
    </row>
    <row r="298" spans="8:11" x14ac:dyDescent="0.25">
      <c r="H298" s="57" t="s">
        <v>2222</v>
      </c>
      <c r="I298" s="58" t="s">
        <v>15789</v>
      </c>
      <c r="J298" s="54" t="s">
        <v>18080</v>
      </c>
      <c r="K298" s="54" t="str">
        <f>INDEX('[1]All QOF Registers'!$C$15:$C$8243,MATCH($J$4:$J$10133,'[1]All QOF Registers'!$D$15:$D$8243,FALSE))</f>
        <v>5A9</v>
      </c>
    </row>
    <row r="299" spans="8:11" x14ac:dyDescent="0.25">
      <c r="H299" s="57" t="s">
        <v>2223</v>
      </c>
      <c r="I299" s="58" t="s">
        <v>15789</v>
      </c>
      <c r="J299" s="54" t="s">
        <v>18080</v>
      </c>
      <c r="K299" s="54" t="str">
        <f>INDEX('[1]All QOF Registers'!$C$15:$C$8243,MATCH($J$4:$J$10133,'[1]All QOF Registers'!$D$15:$D$8243,FALSE))</f>
        <v>5A9</v>
      </c>
    </row>
    <row r="300" spans="8:11" x14ac:dyDescent="0.25">
      <c r="H300" s="57" t="s">
        <v>2224</v>
      </c>
      <c r="I300" s="58" t="s">
        <v>15789</v>
      </c>
      <c r="J300" s="54" t="s">
        <v>18080</v>
      </c>
      <c r="K300" s="54" t="str">
        <f>INDEX('[1]All QOF Registers'!$C$15:$C$8243,MATCH($J$4:$J$10133,'[1]All QOF Registers'!$D$15:$D$8243,FALSE))</f>
        <v>5A9</v>
      </c>
    </row>
    <row r="301" spans="8:11" x14ac:dyDescent="0.25">
      <c r="H301" s="57" t="s">
        <v>2225</v>
      </c>
      <c r="I301" s="58" t="s">
        <v>15789</v>
      </c>
      <c r="J301" s="54" t="s">
        <v>18080</v>
      </c>
      <c r="K301" s="54" t="str">
        <f>INDEX('[1]All QOF Registers'!$C$15:$C$8243,MATCH($J$4:$J$10133,'[1]All QOF Registers'!$D$15:$D$8243,FALSE))</f>
        <v>5A9</v>
      </c>
    </row>
    <row r="302" spans="8:11" x14ac:dyDescent="0.25">
      <c r="H302" s="57" t="s">
        <v>2226</v>
      </c>
      <c r="I302" s="58" t="s">
        <v>15789</v>
      </c>
      <c r="J302" s="54" t="s">
        <v>18080</v>
      </c>
      <c r="K302" s="54" t="str">
        <f>INDEX('[1]All QOF Registers'!$C$15:$C$8243,MATCH($J$4:$J$10133,'[1]All QOF Registers'!$D$15:$D$8243,FALSE))</f>
        <v>5A9</v>
      </c>
    </row>
    <row r="303" spans="8:11" x14ac:dyDescent="0.25">
      <c r="H303" s="57" t="s">
        <v>2227</v>
      </c>
      <c r="I303" s="58" t="s">
        <v>15789</v>
      </c>
      <c r="J303" s="54" t="s">
        <v>18080</v>
      </c>
      <c r="K303" s="54" t="str">
        <f>INDEX('[1]All QOF Registers'!$C$15:$C$8243,MATCH($J$4:$J$10133,'[1]All QOF Registers'!$D$15:$D$8243,FALSE))</f>
        <v>5A9</v>
      </c>
    </row>
    <row r="304" spans="8:11" x14ac:dyDescent="0.25">
      <c r="H304" s="57" t="s">
        <v>2228</v>
      </c>
      <c r="I304" s="58" t="s">
        <v>15789</v>
      </c>
      <c r="J304" s="54" t="s">
        <v>18080</v>
      </c>
      <c r="K304" s="54" t="str">
        <f>INDEX('[1]All QOF Registers'!$C$15:$C$8243,MATCH($J$4:$J$10133,'[1]All QOF Registers'!$D$15:$D$8243,FALSE))</f>
        <v>5A9</v>
      </c>
    </row>
    <row r="305" spans="8:11" x14ac:dyDescent="0.25">
      <c r="H305" s="57" t="s">
        <v>2229</v>
      </c>
      <c r="I305" s="58" t="s">
        <v>15789</v>
      </c>
      <c r="J305" s="54" t="s">
        <v>18080</v>
      </c>
      <c r="K305" s="54" t="str">
        <f>INDEX('[1]All QOF Registers'!$C$15:$C$8243,MATCH($J$4:$J$10133,'[1]All QOF Registers'!$D$15:$D$8243,FALSE))</f>
        <v>5A9</v>
      </c>
    </row>
    <row r="306" spans="8:11" x14ac:dyDescent="0.25">
      <c r="H306" s="57" t="s">
        <v>2230</v>
      </c>
      <c r="I306" s="58" t="s">
        <v>15789</v>
      </c>
      <c r="J306" s="54" t="s">
        <v>18080</v>
      </c>
      <c r="K306" s="54" t="str">
        <f>INDEX('[1]All QOF Registers'!$C$15:$C$8243,MATCH($J$4:$J$10133,'[1]All QOF Registers'!$D$15:$D$8243,FALSE))</f>
        <v>5A9</v>
      </c>
    </row>
    <row r="307" spans="8:11" x14ac:dyDescent="0.25">
      <c r="H307" s="57" t="s">
        <v>2231</v>
      </c>
      <c r="I307" s="58" t="s">
        <v>15789</v>
      </c>
      <c r="J307" s="54" t="s">
        <v>18080</v>
      </c>
      <c r="K307" s="54" t="str">
        <f>INDEX('[1]All QOF Registers'!$C$15:$C$8243,MATCH($J$4:$J$10133,'[1]All QOF Registers'!$D$15:$D$8243,FALSE))</f>
        <v>5A9</v>
      </c>
    </row>
    <row r="308" spans="8:11" x14ac:dyDescent="0.25">
      <c r="H308" s="57" t="s">
        <v>2232</v>
      </c>
      <c r="I308" s="58" t="s">
        <v>15789</v>
      </c>
      <c r="J308" s="54" t="s">
        <v>18080</v>
      </c>
      <c r="K308" s="54" t="str">
        <f>INDEX('[1]All QOF Registers'!$C$15:$C$8243,MATCH($J$4:$J$10133,'[1]All QOF Registers'!$D$15:$D$8243,FALSE))</f>
        <v>5A9</v>
      </c>
    </row>
    <row r="309" spans="8:11" x14ac:dyDescent="0.25">
      <c r="H309" s="57" t="s">
        <v>2233</v>
      </c>
      <c r="I309" s="58" t="s">
        <v>15789</v>
      </c>
      <c r="J309" s="54" t="s">
        <v>18080</v>
      </c>
      <c r="K309" s="54" t="str">
        <f>INDEX('[1]All QOF Registers'!$C$15:$C$8243,MATCH($J$4:$J$10133,'[1]All QOF Registers'!$D$15:$D$8243,FALSE))</f>
        <v>5A9</v>
      </c>
    </row>
    <row r="310" spans="8:11" x14ac:dyDescent="0.25">
      <c r="H310" s="57" t="s">
        <v>2234</v>
      </c>
      <c r="I310" s="58" t="s">
        <v>15789</v>
      </c>
      <c r="J310" s="54" t="s">
        <v>18080</v>
      </c>
      <c r="K310" s="54" t="str">
        <f>INDEX('[1]All QOF Registers'!$C$15:$C$8243,MATCH($J$4:$J$10133,'[1]All QOF Registers'!$D$15:$D$8243,FALSE))</f>
        <v>5A9</v>
      </c>
    </row>
    <row r="311" spans="8:11" x14ac:dyDescent="0.25">
      <c r="H311" s="57" t="s">
        <v>2235</v>
      </c>
      <c r="I311" s="58" t="s">
        <v>15789</v>
      </c>
      <c r="J311" s="54" t="s">
        <v>18080</v>
      </c>
      <c r="K311" s="54" t="str">
        <f>INDEX('[1]All QOF Registers'!$C$15:$C$8243,MATCH($J$4:$J$10133,'[1]All QOF Registers'!$D$15:$D$8243,FALSE))</f>
        <v>5A9</v>
      </c>
    </row>
    <row r="312" spans="8:11" x14ac:dyDescent="0.25">
      <c r="H312" s="57" t="s">
        <v>2236</v>
      </c>
      <c r="I312" s="58" t="s">
        <v>15789</v>
      </c>
      <c r="J312" s="54" t="s">
        <v>18080</v>
      </c>
      <c r="K312" s="54" t="str">
        <f>INDEX('[1]All QOF Registers'!$C$15:$C$8243,MATCH($J$4:$J$10133,'[1]All QOF Registers'!$D$15:$D$8243,FALSE))</f>
        <v>5A9</v>
      </c>
    </row>
    <row r="313" spans="8:11" x14ac:dyDescent="0.25">
      <c r="H313" s="57" t="s">
        <v>2237</v>
      </c>
      <c r="I313" s="58" t="s">
        <v>15789</v>
      </c>
      <c r="J313" s="54" t="s">
        <v>18080</v>
      </c>
      <c r="K313" s="54" t="str">
        <f>INDEX('[1]All QOF Registers'!$C$15:$C$8243,MATCH($J$4:$J$10133,'[1]All QOF Registers'!$D$15:$D$8243,FALSE))</f>
        <v>5A9</v>
      </c>
    </row>
    <row r="314" spans="8:11" x14ac:dyDescent="0.25">
      <c r="H314" s="57" t="s">
        <v>2238</v>
      </c>
      <c r="I314" s="58" t="s">
        <v>15789</v>
      </c>
      <c r="J314" s="54" t="s">
        <v>18080</v>
      </c>
      <c r="K314" s="54" t="str">
        <f>INDEX('[1]All QOF Registers'!$C$15:$C$8243,MATCH($J$4:$J$10133,'[1]All QOF Registers'!$D$15:$D$8243,FALSE))</f>
        <v>5A9</v>
      </c>
    </row>
    <row r="315" spans="8:11" x14ac:dyDescent="0.25">
      <c r="H315" s="57" t="s">
        <v>2239</v>
      </c>
      <c r="I315" s="58" t="s">
        <v>15789</v>
      </c>
      <c r="J315" s="54" t="s">
        <v>18080</v>
      </c>
      <c r="K315" s="54" t="str">
        <f>INDEX('[1]All QOF Registers'!$C$15:$C$8243,MATCH($J$4:$J$10133,'[1]All QOF Registers'!$D$15:$D$8243,FALSE))</f>
        <v>5A9</v>
      </c>
    </row>
    <row r="316" spans="8:11" x14ac:dyDescent="0.25">
      <c r="H316" s="57" t="s">
        <v>2240</v>
      </c>
      <c r="I316" s="58" t="s">
        <v>15789</v>
      </c>
      <c r="J316" s="54" t="s">
        <v>18080</v>
      </c>
      <c r="K316" s="54" t="str">
        <f>INDEX('[1]All QOF Registers'!$C$15:$C$8243,MATCH($J$4:$J$10133,'[1]All QOF Registers'!$D$15:$D$8243,FALSE))</f>
        <v>5A9</v>
      </c>
    </row>
    <row r="317" spans="8:11" x14ac:dyDescent="0.25">
      <c r="H317" s="57" t="s">
        <v>2241</v>
      </c>
      <c r="I317" s="58" t="s">
        <v>15789</v>
      </c>
      <c r="J317" s="54" t="s">
        <v>18080</v>
      </c>
      <c r="K317" s="54" t="str">
        <f>INDEX('[1]All QOF Registers'!$C$15:$C$8243,MATCH($J$4:$J$10133,'[1]All QOF Registers'!$D$15:$D$8243,FALSE))</f>
        <v>5A9</v>
      </c>
    </row>
    <row r="318" spans="8:11" x14ac:dyDescent="0.25">
      <c r="H318" s="57" t="s">
        <v>2242</v>
      </c>
      <c r="I318" s="58" t="s">
        <v>15789</v>
      </c>
      <c r="J318" s="54" t="s">
        <v>18080</v>
      </c>
      <c r="K318" s="54" t="str">
        <f>INDEX('[1]All QOF Registers'!$C$15:$C$8243,MATCH($J$4:$J$10133,'[1]All QOF Registers'!$D$15:$D$8243,FALSE))</f>
        <v>5A9</v>
      </c>
    </row>
    <row r="319" spans="8:11" x14ac:dyDescent="0.25">
      <c r="H319" s="57" t="s">
        <v>2243</v>
      </c>
      <c r="I319" s="58" t="s">
        <v>15789</v>
      </c>
      <c r="J319" s="54" t="s">
        <v>18080</v>
      </c>
      <c r="K319" s="54" t="str">
        <f>INDEX('[1]All QOF Registers'!$C$15:$C$8243,MATCH($J$4:$J$10133,'[1]All QOF Registers'!$D$15:$D$8243,FALSE))</f>
        <v>5A9</v>
      </c>
    </row>
    <row r="320" spans="8:11" x14ac:dyDescent="0.25">
      <c r="H320" s="57" t="s">
        <v>2244</v>
      </c>
      <c r="I320" s="58" t="s">
        <v>15789</v>
      </c>
      <c r="J320" s="54" t="s">
        <v>18080</v>
      </c>
      <c r="K320" s="54" t="str">
        <f>INDEX('[1]All QOF Registers'!$C$15:$C$8243,MATCH($J$4:$J$10133,'[1]All QOF Registers'!$D$15:$D$8243,FALSE))</f>
        <v>5A9</v>
      </c>
    </row>
    <row r="321" spans="8:11" x14ac:dyDescent="0.25">
      <c r="H321" s="57" t="s">
        <v>2245</v>
      </c>
      <c r="I321" s="58" t="s">
        <v>15789</v>
      </c>
      <c r="J321" s="54" t="s">
        <v>18080</v>
      </c>
      <c r="K321" s="54" t="str">
        <f>INDEX('[1]All QOF Registers'!$C$15:$C$8243,MATCH($J$4:$J$10133,'[1]All QOF Registers'!$D$15:$D$8243,FALSE))</f>
        <v>5A9</v>
      </c>
    </row>
    <row r="322" spans="8:11" x14ac:dyDescent="0.25">
      <c r="H322" s="57" t="s">
        <v>2246</v>
      </c>
      <c r="I322" s="58" t="s">
        <v>15789</v>
      </c>
      <c r="J322" s="54" t="s">
        <v>18080</v>
      </c>
      <c r="K322" s="54" t="str">
        <f>INDEX('[1]All QOF Registers'!$C$15:$C$8243,MATCH($J$4:$J$10133,'[1]All QOF Registers'!$D$15:$D$8243,FALSE))</f>
        <v>5A9</v>
      </c>
    </row>
    <row r="323" spans="8:11" x14ac:dyDescent="0.25">
      <c r="H323" s="57" t="s">
        <v>2247</v>
      </c>
      <c r="I323" s="58" t="s">
        <v>15789</v>
      </c>
      <c r="J323" s="54" t="s">
        <v>18080</v>
      </c>
      <c r="K323" s="54" t="str">
        <f>INDEX('[1]All QOF Registers'!$C$15:$C$8243,MATCH($J$4:$J$10133,'[1]All QOF Registers'!$D$15:$D$8243,FALSE))</f>
        <v>5A9</v>
      </c>
    </row>
    <row r="324" spans="8:11" x14ac:dyDescent="0.25">
      <c r="H324" s="57" t="s">
        <v>2248</v>
      </c>
      <c r="I324" s="58" t="s">
        <v>15789</v>
      </c>
      <c r="J324" s="54" t="s">
        <v>18080</v>
      </c>
      <c r="K324" s="54" t="str">
        <f>INDEX('[1]All QOF Registers'!$C$15:$C$8243,MATCH($J$4:$J$10133,'[1]All QOF Registers'!$D$15:$D$8243,FALSE))</f>
        <v>5A9</v>
      </c>
    </row>
    <row r="325" spans="8:11" x14ac:dyDescent="0.25">
      <c r="H325" s="57" t="s">
        <v>2249</v>
      </c>
      <c r="I325" s="58" t="s">
        <v>15789</v>
      </c>
      <c r="J325" s="54" t="s">
        <v>18080</v>
      </c>
      <c r="K325" s="54" t="str">
        <f>INDEX('[1]All QOF Registers'!$C$15:$C$8243,MATCH($J$4:$J$10133,'[1]All QOF Registers'!$D$15:$D$8243,FALSE))</f>
        <v>5A9</v>
      </c>
    </row>
    <row r="326" spans="8:11" x14ac:dyDescent="0.25">
      <c r="H326" s="57" t="s">
        <v>2250</v>
      </c>
      <c r="I326" s="58" t="s">
        <v>15789</v>
      </c>
      <c r="J326" s="54" t="s">
        <v>18080</v>
      </c>
      <c r="K326" s="54" t="str">
        <f>INDEX('[1]All QOF Registers'!$C$15:$C$8243,MATCH($J$4:$J$10133,'[1]All QOF Registers'!$D$15:$D$8243,FALSE))</f>
        <v>5A9</v>
      </c>
    </row>
    <row r="327" spans="8:11" x14ac:dyDescent="0.25">
      <c r="H327" s="57" t="s">
        <v>2251</v>
      </c>
      <c r="I327" s="58" t="s">
        <v>15789</v>
      </c>
      <c r="J327" s="54" t="s">
        <v>18080</v>
      </c>
      <c r="K327" s="54" t="str">
        <f>INDEX('[1]All QOF Registers'!$C$15:$C$8243,MATCH($J$4:$J$10133,'[1]All QOF Registers'!$D$15:$D$8243,FALSE))</f>
        <v>5A9</v>
      </c>
    </row>
    <row r="328" spans="8:11" x14ac:dyDescent="0.25">
      <c r="H328" s="57" t="s">
        <v>2252</v>
      </c>
      <c r="I328" s="58" t="s">
        <v>15789</v>
      </c>
      <c r="J328" s="54" t="s">
        <v>18080</v>
      </c>
      <c r="K328" s="54" t="str">
        <f>INDEX('[1]All QOF Registers'!$C$15:$C$8243,MATCH($J$4:$J$10133,'[1]All QOF Registers'!$D$15:$D$8243,FALSE))</f>
        <v>5A9</v>
      </c>
    </row>
    <row r="329" spans="8:11" x14ac:dyDescent="0.25">
      <c r="H329" s="57" t="s">
        <v>2253</v>
      </c>
      <c r="I329" s="58" t="s">
        <v>15789</v>
      </c>
      <c r="J329" s="54" t="s">
        <v>18080</v>
      </c>
      <c r="K329" s="54" t="str">
        <f>INDEX('[1]All QOF Registers'!$C$15:$C$8243,MATCH($J$4:$J$10133,'[1]All QOF Registers'!$D$15:$D$8243,FALSE))</f>
        <v>5A9</v>
      </c>
    </row>
    <row r="330" spans="8:11" x14ac:dyDescent="0.25">
      <c r="H330" s="57" t="s">
        <v>2254</v>
      </c>
      <c r="I330" s="58" t="s">
        <v>15789</v>
      </c>
      <c r="J330" s="54" t="s">
        <v>18080</v>
      </c>
      <c r="K330" s="54" t="str">
        <f>INDEX('[1]All QOF Registers'!$C$15:$C$8243,MATCH($J$4:$J$10133,'[1]All QOF Registers'!$D$15:$D$8243,FALSE))</f>
        <v>5A9</v>
      </c>
    </row>
    <row r="331" spans="8:11" x14ac:dyDescent="0.25">
      <c r="H331" s="57" t="s">
        <v>2255</v>
      </c>
      <c r="I331" s="58" t="s">
        <v>15789</v>
      </c>
      <c r="J331" s="54" t="s">
        <v>18080</v>
      </c>
      <c r="K331" s="54" t="str">
        <f>INDEX('[1]All QOF Registers'!$C$15:$C$8243,MATCH($J$4:$J$10133,'[1]All QOF Registers'!$D$15:$D$8243,FALSE))</f>
        <v>5A9</v>
      </c>
    </row>
    <row r="332" spans="8:11" x14ac:dyDescent="0.25">
      <c r="H332" s="57" t="s">
        <v>2256</v>
      </c>
      <c r="I332" s="58" t="s">
        <v>15789</v>
      </c>
      <c r="J332" s="54" t="s">
        <v>18080</v>
      </c>
      <c r="K332" s="54" t="str">
        <f>INDEX('[1]All QOF Registers'!$C$15:$C$8243,MATCH($J$4:$J$10133,'[1]All QOF Registers'!$D$15:$D$8243,FALSE))</f>
        <v>5A9</v>
      </c>
    </row>
    <row r="333" spans="8:11" x14ac:dyDescent="0.25">
      <c r="H333" s="57" t="s">
        <v>2257</v>
      </c>
      <c r="I333" s="58" t="s">
        <v>15789</v>
      </c>
      <c r="J333" s="54" t="s">
        <v>18080</v>
      </c>
      <c r="K333" s="54" t="str">
        <f>INDEX('[1]All QOF Registers'!$C$15:$C$8243,MATCH($J$4:$J$10133,'[1]All QOF Registers'!$D$15:$D$8243,FALSE))</f>
        <v>5A9</v>
      </c>
    </row>
    <row r="334" spans="8:11" x14ac:dyDescent="0.25">
      <c r="H334" s="57" t="s">
        <v>2258</v>
      </c>
      <c r="I334" s="58" t="s">
        <v>15789</v>
      </c>
      <c r="J334" s="54" t="s">
        <v>18080</v>
      </c>
      <c r="K334" s="54" t="str">
        <f>INDEX('[1]All QOF Registers'!$C$15:$C$8243,MATCH($J$4:$J$10133,'[1]All QOF Registers'!$D$15:$D$8243,FALSE))</f>
        <v>5A9</v>
      </c>
    </row>
    <row r="335" spans="8:11" x14ac:dyDescent="0.25">
      <c r="H335" s="57" t="s">
        <v>2259</v>
      </c>
      <c r="I335" s="58" t="s">
        <v>15789</v>
      </c>
      <c r="J335" s="54" t="s">
        <v>18080</v>
      </c>
      <c r="K335" s="54" t="str">
        <f>INDEX('[1]All QOF Registers'!$C$15:$C$8243,MATCH($J$4:$J$10133,'[1]All QOF Registers'!$D$15:$D$8243,FALSE))</f>
        <v>5A9</v>
      </c>
    </row>
    <row r="336" spans="8:11" x14ac:dyDescent="0.25">
      <c r="H336" s="57" t="s">
        <v>2260</v>
      </c>
      <c r="I336" s="58" t="s">
        <v>15789</v>
      </c>
      <c r="J336" s="54" t="s">
        <v>18080</v>
      </c>
      <c r="K336" s="54" t="str">
        <f>INDEX('[1]All QOF Registers'!$C$15:$C$8243,MATCH($J$4:$J$10133,'[1]All QOF Registers'!$D$15:$D$8243,FALSE))</f>
        <v>5A9</v>
      </c>
    </row>
    <row r="337" spans="8:11" x14ac:dyDescent="0.25">
      <c r="H337" s="57" t="s">
        <v>2261</v>
      </c>
      <c r="I337" s="58" t="s">
        <v>15789</v>
      </c>
      <c r="J337" s="54" t="s">
        <v>18080</v>
      </c>
      <c r="K337" s="54" t="str">
        <f>INDEX('[1]All QOF Registers'!$C$15:$C$8243,MATCH($J$4:$J$10133,'[1]All QOF Registers'!$D$15:$D$8243,FALSE))</f>
        <v>5A9</v>
      </c>
    </row>
    <row r="338" spans="8:11" x14ac:dyDescent="0.25">
      <c r="H338" s="57" t="s">
        <v>2262</v>
      </c>
      <c r="I338" s="58" t="s">
        <v>15789</v>
      </c>
      <c r="J338" s="54" t="s">
        <v>18080</v>
      </c>
      <c r="K338" s="54" t="str">
        <f>INDEX('[1]All QOF Registers'!$C$15:$C$8243,MATCH($J$4:$J$10133,'[1]All QOF Registers'!$D$15:$D$8243,FALSE))</f>
        <v>5A9</v>
      </c>
    </row>
    <row r="339" spans="8:11" x14ac:dyDescent="0.25">
      <c r="H339" s="57" t="s">
        <v>2264</v>
      </c>
      <c r="I339" s="58" t="s">
        <v>15789</v>
      </c>
      <c r="J339" s="54" t="s">
        <v>18080</v>
      </c>
      <c r="K339" s="54" t="str">
        <f>INDEX('[1]All QOF Registers'!$C$15:$C$8243,MATCH($J$4:$J$10133,'[1]All QOF Registers'!$D$15:$D$8243,FALSE))</f>
        <v>5A9</v>
      </c>
    </row>
    <row r="340" spans="8:11" x14ac:dyDescent="0.25">
      <c r="H340" s="57" t="s">
        <v>2265</v>
      </c>
      <c r="I340" s="58" t="s">
        <v>15789</v>
      </c>
      <c r="J340" s="54" t="s">
        <v>18080</v>
      </c>
      <c r="K340" s="54" t="str">
        <f>INDEX('[1]All QOF Registers'!$C$15:$C$8243,MATCH($J$4:$J$10133,'[1]All QOF Registers'!$D$15:$D$8243,FALSE))</f>
        <v>5A9</v>
      </c>
    </row>
    <row r="341" spans="8:11" x14ac:dyDescent="0.25">
      <c r="H341" s="57" t="s">
        <v>2266</v>
      </c>
      <c r="I341" s="58" t="s">
        <v>15789</v>
      </c>
      <c r="J341" s="54" t="s">
        <v>18080</v>
      </c>
      <c r="K341" s="54" t="str">
        <f>INDEX('[1]All QOF Registers'!$C$15:$C$8243,MATCH($J$4:$J$10133,'[1]All QOF Registers'!$D$15:$D$8243,FALSE))</f>
        <v>5A9</v>
      </c>
    </row>
    <row r="342" spans="8:11" x14ac:dyDescent="0.25">
      <c r="H342" s="57" t="s">
        <v>2267</v>
      </c>
      <c r="I342" s="58" t="s">
        <v>15789</v>
      </c>
      <c r="J342" s="54" t="s">
        <v>18080</v>
      </c>
      <c r="K342" s="54" t="str">
        <f>INDEX('[1]All QOF Registers'!$C$15:$C$8243,MATCH($J$4:$J$10133,'[1]All QOF Registers'!$D$15:$D$8243,FALSE))</f>
        <v>5A9</v>
      </c>
    </row>
    <row r="343" spans="8:11" x14ac:dyDescent="0.25">
      <c r="H343" s="57" t="s">
        <v>2268</v>
      </c>
      <c r="I343" s="58" t="s">
        <v>15789</v>
      </c>
      <c r="J343" s="54" t="s">
        <v>18080</v>
      </c>
      <c r="K343" s="54" t="str">
        <f>INDEX('[1]All QOF Registers'!$C$15:$C$8243,MATCH($J$4:$J$10133,'[1]All QOF Registers'!$D$15:$D$8243,FALSE))</f>
        <v>5A9</v>
      </c>
    </row>
    <row r="344" spans="8:11" x14ac:dyDescent="0.25">
      <c r="H344" s="57" t="s">
        <v>15790</v>
      </c>
      <c r="I344" s="58" t="s">
        <v>15789</v>
      </c>
      <c r="J344" s="54" t="s">
        <v>18080</v>
      </c>
      <c r="K344" s="54" t="str">
        <f>INDEX('[1]All QOF Registers'!$C$15:$C$8243,MATCH($J$4:$J$10133,'[1]All QOF Registers'!$D$15:$D$8243,FALSE))</f>
        <v>5A9</v>
      </c>
    </row>
    <row r="345" spans="8:11" x14ac:dyDescent="0.25">
      <c r="H345" s="57" t="s">
        <v>15791</v>
      </c>
      <c r="I345" s="58" t="s">
        <v>15789</v>
      </c>
      <c r="J345" s="54" t="s">
        <v>18080</v>
      </c>
      <c r="K345" s="54" t="str">
        <f>INDEX('[1]All QOF Registers'!$C$15:$C$8243,MATCH($J$4:$J$10133,'[1]All QOF Registers'!$D$15:$D$8243,FALSE))</f>
        <v>5A9</v>
      </c>
    </row>
    <row r="346" spans="8:11" x14ac:dyDescent="0.25">
      <c r="H346" s="57" t="s">
        <v>2269</v>
      </c>
      <c r="I346" s="58" t="s">
        <v>15789</v>
      </c>
      <c r="J346" s="54" t="s">
        <v>18080</v>
      </c>
      <c r="K346" s="54" t="str">
        <f>INDEX('[1]All QOF Registers'!$C$15:$C$8243,MATCH($J$4:$J$10133,'[1]All QOF Registers'!$D$15:$D$8243,FALSE))</f>
        <v>5A9</v>
      </c>
    </row>
    <row r="347" spans="8:11" x14ac:dyDescent="0.25">
      <c r="H347" s="57" t="s">
        <v>2270</v>
      </c>
      <c r="I347" s="58" t="s">
        <v>15789</v>
      </c>
      <c r="J347" s="54" t="s">
        <v>18080</v>
      </c>
      <c r="K347" s="54" t="str">
        <f>INDEX('[1]All QOF Registers'!$C$15:$C$8243,MATCH($J$4:$J$10133,'[1]All QOF Registers'!$D$15:$D$8243,FALSE))</f>
        <v>5A9</v>
      </c>
    </row>
    <row r="348" spans="8:11" x14ac:dyDescent="0.25">
      <c r="H348" s="57" t="s">
        <v>7622</v>
      </c>
      <c r="I348" s="58" t="s">
        <v>15789</v>
      </c>
      <c r="J348" s="54" t="s">
        <v>18080</v>
      </c>
      <c r="K348" s="54" t="str">
        <f>INDEX('[1]All QOF Registers'!$C$15:$C$8243,MATCH($J$4:$J$10133,'[1]All QOF Registers'!$D$15:$D$8243,FALSE))</f>
        <v>5A9</v>
      </c>
    </row>
    <row r="349" spans="8:11" x14ac:dyDescent="0.25">
      <c r="H349" s="57" t="s">
        <v>15792</v>
      </c>
      <c r="I349" s="58" t="s">
        <v>15789</v>
      </c>
      <c r="J349" s="54" t="s">
        <v>18080</v>
      </c>
      <c r="K349" s="54" t="str">
        <f>INDEX('[1]All QOF Registers'!$C$15:$C$8243,MATCH($J$4:$J$10133,'[1]All QOF Registers'!$D$15:$D$8243,FALSE))</f>
        <v>5A9</v>
      </c>
    </row>
    <row r="350" spans="8:11" x14ac:dyDescent="0.25">
      <c r="H350" s="57" t="s">
        <v>7651</v>
      </c>
      <c r="I350" s="58" t="s">
        <v>15789</v>
      </c>
      <c r="J350" s="54" t="s">
        <v>18080</v>
      </c>
      <c r="K350" s="54" t="str">
        <f>INDEX('[1]All QOF Registers'!$C$15:$C$8243,MATCH($J$4:$J$10133,'[1]All QOF Registers'!$D$15:$D$8243,FALSE))</f>
        <v>5A9</v>
      </c>
    </row>
    <row r="351" spans="8:11" x14ac:dyDescent="0.25">
      <c r="H351" s="57" t="s">
        <v>15793</v>
      </c>
      <c r="I351" s="58" t="s">
        <v>15789</v>
      </c>
      <c r="J351" s="54" t="s">
        <v>18080</v>
      </c>
      <c r="K351" s="54" t="str">
        <f>INDEX('[1]All QOF Registers'!$C$15:$C$8243,MATCH($J$4:$J$10133,'[1]All QOF Registers'!$D$15:$D$8243,FALSE))</f>
        <v>5A9</v>
      </c>
    </row>
    <row r="352" spans="8:11" x14ac:dyDescent="0.25">
      <c r="H352" s="57" t="s">
        <v>15794</v>
      </c>
      <c r="I352" s="58" t="s">
        <v>15789</v>
      </c>
      <c r="J352" s="54" t="s">
        <v>18080</v>
      </c>
      <c r="K352" s="54" t="str">
        <f>INDEX('[1]All QOF Registers'!$C$15:$C$8243,MATCH($J$4:$J$10133,'[1]All QOF Registers'!$D$15:$D$8243,FALSE))</f>
        <v>5A9</v>
      </c>
    </row>
    <row r="353" spans="8:11" x14ac:dyDescent="0.25">
      <c r="H353" s="57" t="s">
        <v>15795</v>
      </c>
      <c r="I353" s="58" t="s">
        <v>15789</v>
      </c>
      <c r="J353" s="54" t="s">
        <v>18080</v>
      </c>
      <c r="K353" s="54" t="str">
        <f>INDEX('[1]All QOF Registers'!$C$15:$C$8243,MATCH($J$4:$J$10133,'[1]All QOF Registers'!$D$15:$D$8243,FALSE))</f>
        <v>5A9</v>
      </c>
    </row>
    <row r="354" spans="8:11" x14ac:dyDescent="0.25">
      <c r="H354" s="57" t="s">
        <v>15796</v>
      </c>
      <c r="I354" s="58" t="s">
        <v>15789</v>
      </c>
      <c r="J354" s="54" t="s">
        <v>18080</v>
      </c>
      <c r="K354" s="54" t="str">
        <f>INDEX('[1]All QOF Registers'!$C$15:$C$8243,MATCH($J$4:$J$10133,'[1]All QOF Registers'!$D$15:$D$8243,FALSE))</f>
        <v>5A9</v>
      </c>
    </row>
    <row r="355" spans="8:11" x14ac:dyDescent="0.25">
      <c r="H355" s="57" t="s">
        <v>15797</v>
      </c>
      <c r="I355" s="58" t="s">
        <v>15789</v>
      </c>
      <c r="J355" s="54" t="s">
        <v>18080</v>
      </c>
      <c r="K355" s="54" t="str">
        <f>INDEX('[1]All QOF Registers'!$C$15:$C$8243,MATCH($J$4:$J$10133,'[1]All QOF Registers'!$D$15:$D$8243,FALSE))</f>
        <v>5A9</v>
      </c>
    </row>
    <row r="356" spans="8:11" x14ac:dyDescent="0.25">
      <c r="H356" s="57" t="s">
        <v>15798</v>
      </c>
      <c r="I356" s="58" t="s">
        <v>15789</v>
      </c>
      <c r="J356" s="54" t="s">
        <v>18080</v>
      </c>
      <c r="K356" s="54" t="str">
        <f>INDEX('[1]All QOF Registers'!$C$15:$C$8243,MATCH($J$4:$J$10133,'[1]All QOF Registers'!$D$15:$D$8243,FALSE))</f>
        <v>5A9</v>
      </c>
    </row>
    <row r="357" spans="8:11" x14ac:dyDescent="0.25">
      <c r="H357" s="57" t="s">
        <v>15799</v>
      </c>
      <c r="I357" s="58" t="s">
        <v>15789</v>
      </c>
      <c r="J357" s="54" t="s">
        <v>18080</v>
      </c>
      <c r="K357" s="54" t="str">
        <f>INDEX('[1]All QOF Registers'!$C$15:$C$8243,MATCH($J$4:$J$10133,'[1]All QOF Registers'!$D$15:$D$8243,FALSE))</f>
        <v>5A9</v>
      </c>
    </row>
    <row r="358" spans="8:11" x14ac:dyDescent="0.25">
      <c r="H358" s="57" t="s">
        <v>15800</v>
      </c>
      <c r="I358" s="58" t="s">
        <v>15789</v>
      </c>
      <c r="J358" s="54" t="s">
        <v>18080</v>
      </c>
      <c r="K358" s="54" t="str">
        <f>INDEX('[1]All QOF Registers'!$C$15:$C$8243,MATCH($J$4:$J$10133,'[1]All QOF Registers'!$D$15:$D$8243,FALSE))</f>
        <v>5A9</v>
      </c>
    </row>
    <row r="359" spans="8:11" x14ac:dyDescent="0.25">
      <c r="H359" s="57" t="s">
        <v>15801</v>
      </c>
      <c r="I359" s="58" t="s">
        <v>15789</v>
      </c>
      <c r="J359" s="54" t="s">
        <v>18080</v>
      </c>
      <c r="K359" s="54" t="str">
        <f>INDEX('[1]All QOF Registers'!$C$15:$C$8243,MATCH($J$4:$J$10133,'[1]All QOF Registers'!$D$15:$D$8243,FALSE))</f>
        <v>5A9</v>
      </c>
    </row>
    <row r="360" spans="8:11" x14ac:dyDescent="0.25">
      <c r="H360" s="57" t="s">
        <v>15802</v>
      </c>
      <c r="I360" s="58" t="s">
        <v>15789</v>
      </c>
      <c r="J360" s="54" t="s">
        <v>18080</v>
      </c>
      <c r="K360" s="54" t="str">
        <f>INDEX('[1]All QOF Registers'!$C$15:$C$8243,MATCH($J$4:$J$10133,'[1]All QOF Registers'!$D$15:$D$8243,FALSE))</f>
        <v>5A9</v>
      </c>
    </row>
    <row r="361" spans="8:11" x14ac:dyDescent="0.25">
      <c r="H361" s="57" t="s">
        <v>15803</v>
      </c>
      <c r="I361" s="58" t="s">
        <v>15789</v>
      </c>
      <c r="J361" s="54" t="s">
        <v>18080</v>
      </c>
      <c r="K361" s="54" t="str">
        <f>INDEX('[1]All QOF Registers'!$C$15:$C$8243,MATCH($J$4:$J$10133,'[1]All QOF Registers'!$D$15:$D$8243,FALSE))</f>
        <v>5A9</v>
      </c>
    </row>
    <row r="362" spans="8:11" x14ac:dyDescent="0.25">
      <c r="H362" s="57" t="s">
        <v>15804</v>
      </c>
      <c r="I362" s="58" t="s">
        <v>15789</v>
      </c>
      <c r="J362" s="54" t="s">
        <v>18080</v>
      </c>
      <c r="K362" s="54" t="str">
        <f>INDEX('[1]All QOF Registers'!$C$15:$C$8243,MATCH($J$4:$J$10133,'[1]All QOF Registers'!$D$15:$D$8243,FALSE))</f>
        <v>5A9</v>
      </c>
    </row>
    <row r="363" spans="8:11" x14ac:dyDescent="0.25">
      <c r="H363" s="57" t="s">
        <v>15805</v>
      </c>
      <c r="I363" s="58" t="s">
        <v>15789</v>
      </c>
      <c r="J363" s="54" t="s">
        <v>18080</v>
      </c>
      <c r="K363" s="54" t="str">
        <f>INDEX('[1]All QOF Registers'!$C$15:$C$8243,MATCH($J$4:$J$10133,'[1]All QOF Registers'!$D$15:$D$8243,FALSE))</f>
        <v>5A9</v>
      </c>
    </row>
    <row r="364" spans="8:11" x14ac:dyDescent="0.25">
      <c r="H364" s="57" t="s">
        <v>2526</v>
      </c>
      <c r="I364" s="58" t="s">
        <v>15806</v>
      </c>
      <c r="J364" s="54" t="s">
        <v>18081</v>
      </c>
      <c r="K364" s="54" t="str">
        <f>INDEX('[1]All QOF Registers'!$C$15:$C$8243,MATCH($J$4:$J$10133,'[1]All QOF Registers'!$D$15:$D$8243,FALSE))</f>
        <v>5AT</v>
      </c>
    </row>
    <row r="365" spans="8:11" x14ac:dyDescent="0.25">
      <c r="H365" s="57" t="s">
        <v>2527</v>
      </c>
      <c r="I365" s="58" t="s">
        <v>15806</v>
      </c>
      <c r="J365" s="54" t="s">
        <v>18081</v>
      </c>
      <c r="K365" s="54" t="str">
        <f>INDEX('[1]All QOF Registers'!$C$15:$C$8243,MATCH($J$4:$J$10133,'[1]All QOF Registers'!$D$15:$D$8243,FALSE))</f>
        <v>5AT</v>
      </c>
    </row>
    <row r="366" spans="8:11" x14ac:dyDescent="0.25">
      <c r="H366" s="57" t="s">
        <v>2528</v>
      </c>
      <c r="I366" s="58" t="s">
        <v>15806</v>
      </c>
      <c r="J366" s="54" t="s">
        <v>18081</v>
      </c>
      <c r="K366" s="54" t="str">
        <f>INDEX('[1]All QOF Registers'!$C$15:$C$8243,MATCH($J$4:$J$10133,'[1]All QOF Registers'!$D$15:$D$8243,FALSE))</f>
        <v>5AT</v>
      </c>
    </row>
    <row r="367" spans="8:11" x14ac:dyDescent="0.25">
      <c r="H367" s="57" t="s">
        <v>2529</v>
      </c>
      <c r="I367" s="58" t="s">
        <v>15806</v>
      </c>
      <c r="J367" s="54" t="s">
        <v>18081</v>
      </c>
      <c r="K367" s="54" t="str">
        <f>INDEX('[1]All QOF Registers'!$C$15:$C$8243,MATCH($J$4:$J$10133,'[1]All QOF Registers'!$D$15:$D$8243,FALSE))</f>
        <v>5AT</v>
      </c>
    </row>
    <row r="368" spans="8:11" x14ac:dyDescent="0.25">
      <c r="H368" s="57" t="s">
        <v>2530</v>
      </c>
      <c r="I368" s="58" t="s">
        <v>15806</v>
      </c>
      <c r="J368" s="54" t="s">
        <v>18081</v>
      </c>
      <c r="K368" s="54" t="str">
        <f>INDEX('[1]All QOF Registers'!$C$15:$C$8243,MATCH($J$4:$J$10133,'[1]All QOF Registers'!$D$15:$D$8243,FALSE))</f>
        <v>5AT</v>
      </c>
    </row>
    <row r="369" spans="8:11" x14ac:dyDescent="0.25">
      <c r="H369" s="57" t="s">
        <v>2531</v>
      </c>
      <c r="I369" s="58" t="s">
        <v>15806</v>
      </c>
      <c r="J369" s="54" t="s">
        <v>18081</v>
      </c>
      <c r="K369" s="54" t="str">
        <f>INDEX('[1]All QOF Registers'!$C$15:$C$8243,MATCH($J$4:$J$10133,'[1]All QOF Registers'!$D$15:$D$8243,FALSE))</f>
        <v>5AT</v>
      </c>
    </row>
    <row r="370" spans="8:11" x14ac:dyDescent="0.25">
      <c r="H370" s="57" t="s">
        <v>2532</v>
      </c>
      <c r="I370" s="58" t="s">
        <v>15806</v>
      </c>
      <c r="J370" s="54" t="s">
        <v>18081</v>
      </c>
      <c r="K370" s="54" t="str">
        <f>INDEX('[1]All QOF Registers'!$C$15:$C$8243,MATCH($J$4:$J$10133,'[1]All QOF Registers'!$D$15:$D$8243,FALSE))</f>
        <v>5AT</v>
      </c>
    </row>
    <row r="371" spans="8:11" x14ac:dyDescent="0.25">
      <c r="H371" s="57" t="s">
        <v>2533</v>
      </c>
      <c r="I371" s="58" t="s">
        <v>15806</v>
      </c>
      <c r="J371" s="54" t="s">
        <v>18081</v>
      </c>
      <c r="K371" s="54" t="str">
        <f>INDEX('[1]All QOF Registers'!$C$15:$C$8243,MATCH($J$4:$J$10133,'[1]All QOF Registers'!$D$15:$D$8243,FALSE))</f>
        <v>5AT</v>
      </c>
    </row>
    <row r="372" spans="8:11" x14ac:dyDescent="0.25">
      <c r="H372" s="57" t="s">
        <v>2534</v>
      </c>
      <c r="I372" s="58" t="s">
        <v>15806</v>
      </c>
      <c r="J372" s="54" t="s">
        <v>18081</v>
      </c>
      <c r="K372" s="54" t="str">
        <f>INDEX('[1]All QOF Registers'!$C$15:$C$8243,MATCH($J$4:$J$10133,'[1]All QOF Registers'!$D$15:$D$8243,FALSE))</f>
        <v>5AT</v>
      </c>
    </row>
    <row r="373" spans="8:11" x14ac:dyDescent="0.25">
      <c r="H373" s="57" t="s">
        <v>2535</v>
      </c>
      <c r="I373" s="58" t="s">
        <v>15806</v>
      </c>
      <c r="J373" s="54" t="s">
        <v>18081</v>
      </c>
      <c r="K373" s="54" t="str">
        <f>INDEX('[1]All QOF Registers'!$C$15:$C$8243,MATCH($J$4:$J$10133,'[1]All QOF Registers'!$D$15:$D$8243,FALSE))</f>
        <v>5AT</v>
      </c>
    </row>
    <row r="374" spans="8:11" x14ac:dyDescent="0.25">
      <c r="H374" s="57" t="s">
        <v>2536</v>
      </c>
      <c r="I374" s="58" t="s">
        <v>15806</v>
      </c>
      <c r="J374" s="54" t="s">
        <v>18081</v>
      </c>
      <c r="K374" s="54" t="str">
        <f>INDEX('[1]All QOF Registers'!$C$15:$C$8243,MATCH($J$4:$J$10133,'[1]All QOF Registers'!$D$15:$D$8243,FALSE))</f>
        <v>5AT</v>
      </c>
    </row>
    <row r="375" spans="8:11" x14ac:dyDescent="0.25">
      <c r="H375" s="57" t="s">
        <v>2537</v>
      </c>
      <c r="I375" s="58" t="s">
        <v>15806</v>
      </c>
      <c r="J375" s="54" t="s">
        <v>18081</v>
      </c>
      <c r="K375" s="54" t="str">
        <f>INDEX('[1]All QOF Registers'!$C$15:$C$8243,MATCH($J$4:$J$10133,'[1]All QOF Registers'!$D$15:$D$8243,FALSE))</f>
        <v>5AT</v>
      </c>
    </row>
    <row r="376" spans="8:11" x14ac:dyDescent="0.25">
      <c r="H376" s="57" t="s">
        <v>2538</v>
      </c>
      <c r="I376" s="58" t="s">
        <v>15806</v>
      </c>
      <c r="J376" s="54" t="s">
        <v>18081</v>
      </c>
      <c r="K376" s="54" t="str">
        <f>INDEX('[1]All QOF Registers'!$C$15:$C$8243,MATCH($J$4:$J$10133,'[1]All QOF Registers'!$D$15:$D$8243,FALSE))</f>
        <v>5AT</v>
      </c>
    </row>
    <row r="377" spans="8:11" x14ac:dyDescent="0.25">
      <c r="H377" s="57" t="s">
        <v>2539</v>
      </c>
      <c r="I377" s="58" t="s">
        <v>15806</v>
      </c>
      <c r="J377" s="54" t="s">
        <v>18081</v>
      </c>
      <c r="K377" s="54" t="str">
        <f>INDEX('[1]All QOF Registers'!$C$15:$C$8243,MATCH($J$4:$J$10133,'[1]All QOF Registers'!$D$15:$D$8243,FALSE))</f>
        <v>5AT</v>
      </c>
    </row>
    <row r="378" spans="8:11" x14ac:dyDescent="0.25">
      <c r="H378" s="57" t="s">
        <v>2540</v>
      </c>
      <c r="I378" s="58" t="s">
        <v>15806</v>
      </c>
      <c r="J378" s="54" t="s">
        <v>18081</v>
      </c>
      <c r="K378" s="54" t="str">
        <f>INDEX('[1]All QOF Registers'!$C$15:$C$8243,MATCH($J$4:$J$10133,'[1]All QOF Registers'!$D$15:$D$8243,FALSE))</f>
        <v>5AT</v>
      </c>
    </row>
    <row r="379" spans="8:11" x14ac:dyDescent="0.25">
      <c r="H379" s="57" t="s">
        <v>2541</v>
      </c>
      <c r="I379" s="58" t="s">
        <v>15806</v>
      </c>
      <c r="J379" s="54" t="s">
        <v>18081</v>
      </c>
      <c r="K379" s="54" t="str">
        <f>INDEX('[1]All QOF Registers'!$C$15:$C$8243,MATCH($J$4:$J$10133,'[1]All QOF Registers'!$D$15:$D$8243,FALSE))</f>
        <v>5AT</v>
      </c>
    </row>
    <row r="380" spans="8:11" x14ac:dyDescent="0.25">
      <c r="H380" s="57" t="s">
        <v>2542</v>
      </c>
      <c r="I380" s="58" t="s">
        <v>15806</v>
      </c>
      <c r="J380" s="54" t="s">
        <v>18081</v>
      </c>
      <c r="K380" s="54" t="str">
        <f>INDEX('[1]All QOF Registers'!$C$15:$C$8243,MATCH($J$4:$J$10133,'[1]All QOF Registers'!$D$15:$D$8243,FALSE))</f>
        <v>5AT</v>
      </c>
    </row>
    <row r="381" spans="8:11" x14ac:dyDescent="0.25">
      <c r="H381" s="57" t="s">
        <v>2543</v>
      </c>
      <c r="I381" s="58" t="s">
        <v>15806</v>
      </c>
      <c r="J381" s="54" t="s">
        <v>18081</v>
      </c>
      <c r="K381" s="54" t="str">
        <f>INDEX('[1]All QOF Registers'!$C$15:$C$8243,MATCH($J$4:$J$10133,'[1]All QOF Registers'!$D$15:$D$8243,FALSE))</f>
        <v>5AT</v>
      </c>
    </row>
    <row r="382" spans="8:11" x14ac:dyDescent="0.25">
      <c r="H382" s="57" t="s">
        <v>2544</v>
      </c>
      <c r="I382" s="58" t="s">
        <v>15806</v>
      </c>
      <c r="J382" s="54" t="s">
        <v>18081</v>
      </c>
      <c r="K382" s="54" t="str">
        <f>INDEX('[1]All QOF Registers'!$C$15:$C$8243,MATCH($J$4:$J$10133,'[1]All QOF Registers'!$D$15:$D$8243,FALSE))</f>
        <v>5AT</v>
      </c>
    </row>
    <row r="383" spans="8:11" x14ac:dyDescent="0.25">
      <c r="H383" s="57" t="s">
        <v>2545</v>
      </c>
      <c r="I383" s="58" t="s">
        <v>15806</v>
      </c>
      <c r="J383" s="54" t="s">
        <v>18081</v>
      </c>
      <c r="K383" s="54" t="str">
        <f>INDEX('[1]All QOF Registers'!$C$15:$C$8243,MATCH($J$4:$J$10133,'[1]All QOF Registers'!$D$15:$D$8243,FALSE))</f>
        <v>5AT</v>
      </c>
    </row>
    <row r="384" spans="8:11" x14ac:dyDescent="0.25">
      <c r="H384" s="57" t="s">
        <v>2546</v>
      </c>
      <c r="I384" s="58" t="s">
        <v>15806</v>
      </c>
      <c r="J384" s="54" t="s">
        <v>18081</v>
      </c>
      <c r="K384" s="54" t="str">
        <f>INDEX('[1]All QOF Registers'!$C$15:$C$8243,MATCH($J$4:$J$10133,'[1]All QOF Registers'!$D$15:$D$8243,FALSE))</f>
        <v>5AT</v>
      </c>
    </row>
    <row r="385" spans="8:11" x14ac:dyDescent="0.25">
      <c r="H385" s="57" t="s">
        <v>2547</v>
      </c>
      <c r="I385" s="58" t="s">
        <v>15806</v>
      </c>
      <c r="J385" s="54" t="s">
        <v>18081</v>
      </c>
      <c r="K385" s="54" t="str">
        <f>INDEX('[1]All QOF Registers'!$C$15:$C$8243,MATCH($J$4:$J$10133,'[1]All QOF Registers'!$D$15:$D$8243,FALSE))</f>
        <v>5AT</v>
      </c>
    </row>
    <row r="386" spans="8:11" x14ac:dyDescent="0.25">
      <c r="H386" s="57" t="s">
        <v>2548</v>
      </c>
      <c r="I386" s="58" t="s">
        <v>15806</v>
      </c>
      <c r="J386" s="54" t="s">
        <v>18081</v>
      </c>
      <c r="K386" s="54" t="str">
        <f>INDEX('[1]All QOF Registers'!$C$15:$C$8243,MATCH($J$4:$J$10133,'[1]All QOF Registers'!$D$15:$D$8243,FALSE))</f>
        <v>5AT</v>
      </c>
    </row>
    <row r="387" spans="8:11" x14ac:dyDescent="0.25">
      <c r="H387" s="57" t="s">
        <v>2549</v>
      </c>
      <c r="I387" s="58" t="s">
        <v>15806</v>
      </c>
      <c r="J387" s="54" t="s">
        <v>18081</v>
      </c>
      <c r="K387" s="54" t="str">
        <f>INDEX('[1]All QOF Registers'!$C$15:$C$8243,MATCH($J$4:$J$10133,'[1]All QOF Registers'!$D$15:$D$8243,FALSE))</f>
        <v>5AT</v>
      </c>
    </row>
    <row r="388" spans="8:11" x14ac:dyDescent="0.25">
      <c r="H388" s="57" t="s">
        <v>2550</v>
      </c>
      <c r="I388" s="58" t="s">
        <v>15806</v>
      </c>
      <c r="J388" s="54" t="s">
        <v>18081</v>
      </c>
      <c r="K388" s="54" t="str">
        <f>INDEX('[1]All QOF Registers'!$C$15:$C$8243,MATCH($J$4:$J$10133,'[1]All QOF Registers'!$D$15:$D$8243,FALSE))</f>
        <v>5AT</v>
      </c>
    </row>
    <row r="389" spans="8:11" x14ac:dyDescent="0.25">
      <c r="H389" s="57" t="s">
        <v>2551</v>
      </c>
      <c r="I389" s="58" t="s">
        <v>15806</v>
      </c>
      <c r="J389" s="54" t="s">
        <v>18081</v>
      </c>
      <c r="K389" s="54" t="str">
        <f>INDEX('[1]All QOF Registers'!$C$15:$C$8243,MATCH($J$4:$J$10133,'[1]All QOF Registers'!$D$15:$D$8243,FALSE))</f>
        <v>5AT</v>
      </c>
    </row>
    <row r="390" spans="8:11" x14ac:dyDescent="0.25">
      <c r="H390" s="57" t="s">
        <v>2552</v>
      </c>
      <c r="I390" s="58" t="s">
        <v>15806</v>
      </c>
      <c r="J390" s="54" t="s">
        <v>18081</v>
      </c>
      <c r="K390" s="54" t="str">
        <f>INDEX('[1]All QOF Registers'!$C$15:$C$8243,MATCH($J$4:$J$10133,'[1]All QOF Registers'!$D$15:$D$8243,FALSE))</f>
        <v>5AT</v>
      </c>
    </row>
    <row r="391" spans="8:11" x14ac:dyDescent="0.25">
      <c r="H391" s="57" t="s">
        <v>2553</v>
      </c>
      <c r="I391" s="58" t="s">
        <v>15806</v>
      </c>
      <c r="J391" s="54" t="s">
        <v>18081</v>
      </c>
      <c r="K391" s="54" t="str">
        <f>INDEX('[1]All QOF Registers'!$C$15:$C$8243,MATCH($J$4:$J$10133,'[1]All QOF Registers'!$D$15:$D$8243,FALSE))</f>
        <v>5AT</v>
      </c>
    </row>
    <row r="392" spans="8:11" x14ac:dyDescent="0.25">
      <c r="H392" s="57" t="s">
        <v>2554</v>
      </c>
      <c r="I392" s="58" t="s">
        <v>15806</v>
      </c>
      <c r="J392" s="54" t="s">
        <v>18081</v>
      </c>
      <c r="K392" s="54" t="str">
        <f>INDEX('[1]All QOF Registers'!$C$15:$C$8243,MATCH($J$4:$J$10133,'[1]All QOF Registers'!$D$15:$D$8243,FALSE))</f>
        <v>5AT</v>
      </c>
    </row>
    <row r="393" spans="8:11" x14ac:dyDescent="0.25">
      <c r="H393" s="57" t="s">
        <v>2555</v>
      </c>
      <c r="I393" s="58" t="s">
        <v>15806</v>
      </c>
      <c r="J393" s="54" t="s">
        <v>18081</v>
      </c>
      <c r="K393" s="54" t="str">
        <f>INDEX('[1]All QOF Registers'!$C$15:$C$8243,MATCH($J$4:$J$10133,'[1]All QOF Registers'!$D$15:$D$8243,FALSE))</f>
        <v>5AT</v>
      </c>
    </row>
    <row r="394" spans="8:11" x14ac:dyDescent="0.25">
      <c r="H394" s="57" t="s">
        <v>2556</v>
      </c>
      <c r="I394" s="58" t="s">
        <v>15806</v>
      </c>
      <c r="J394" s="54" t="s">
        <v>18081</v>
      </c>
      <c r="K394" s="54" t="str">
        <f>INDEX('[1]All QOF Registers'!$C$15:$C$8243,MATCH($J$4:$J$10133,'[1]All QOF Registers'!$D$15:$D$8243,FALSE))</f>
        <v>5AT</v>
      </c>
    </row>
    <row r="395" spans="8:11" x14ac:dyDescent="0.25">
      <c r="H395" s="57" t="s">
        <v>2557</v>
      </c>
      <c r="I395" s="58" t="s">
        <v>15806</v>
      </c>
      <c r="J395" s="54" t="s">
        <v>18081</v>
      </c>
      <c r="K395" s="54" t="str">
        <f>INDEX('[1]All QOF Registers'!$C$15:$C$8243,MATCH($J$4:$J$10133,'[1]All QOF Registers'!$D$15:$D$8243,FALSE))</f>
        <v>5AT</v>
      </c>
    </row>
    <row r="396" spans="8:11" x14ac:dyDescent="0.25">
      <c r="H396" s="57" t="s">
        <v>2558</v>
      </c>
      <c r="I396" s="58" t="s">
        <v>15806</v>
      </c>
      <c r="J396" s="54" t="s">
        <v>18081</v>
      </c>
      <c r="K396" s="54" t="str">
        <f>INDEX('[1]All QOF Registers'!$C$15:$C$8243,MATCH($J$4:$J$10133,'[1]All QOF Registers'!$D$15:$D$8243,FALSE))</f>
        <v>5AT</v>
      </c>
    </row>
    <row r="397" spans="8:11" x14ac:dyDescent="0.25">
      <c r="H397" s="57" t="s">
        <v>2559</v>
      </c>
      <c r="I397" s="58" t="s">
        <v>15806</v>
      </c>
      <c r="J397" s="54" t="s">
        <v>18081</v>
      </c>
      <c r="K397" s="54" t="str">
        <f>INDEX('[1]All QOF Registers'!$C$15:$C$8243,MATCH($J$4:$J$10133,'[1]All QOF Registers'!$D$15:$D$8243,FALSE))</f>
        <v>5AT</v>
      </c>
    </row>
    <row r="398" spans="8:11" x14ac:dyDescent="0.25">
      <c r="H398" s="57" t="s">
        <v>2560</v>
      </c>
      <c r="I398" s="58" t="s">
        <v>15806</v>
      </c>
      <c r="J398" s="54" t="s">
        <v>18081</v>
      </c>
      <c r="K398" s="54" t="str">
        <f>INDEX('[1]All QOF Registers'!$C$15:$C$8243,MATCH($J$4:$J$10133,'[1]All QOF Registers'!$D$15:$D$8243,FALSE))</f>
        <v>5AT</v>
      </c>
    </row>
    <row r="399" spans="8:11" x14ac:dyDescent="0.25">
      <c r="H399" s="57" t="s">
        <v>2561</v>
      </c>
      <c r="I399" s="58" t="s">
        <v>15806</v>
      </c>
      <c r="J399" s="54" t="s">
        <v>18081</v>
      </c>
      <c r="K399" s="54" t="str">
        <f>INDEX('[1]All QOF Registers'!$C$15:$C$8243,MATCH($J$4:$J$10133,'[1]All QOF Registers'!$D$15:$D$8243,FALSE))</f>
        <v>5AT</v>
      </c>
    </row>
    <row r="400" spans="8:11" x14ac:dyDescent="0.25">
      <c r="H400" s="57" t="s">
        <v>2562</v>
      </c>
      <c r="I400" s="58" t="s">
        <v>15806</v>
      </c>
      <c r="J400" s="54" t="s">
        <v>18081</v>
      </c>
      <c r="K400" s="54" t="str">
        <f>INDEX('[1]All QOF Registers'!$C$15:$C$8243,MATCH($J$4:$J$10133,'[1]All QOF Registers'!$D$15:$D$8243,FALSE))</f>
        <v>5AT</v>
      </c>
    </row>
    <row r="401" spans="8:11" x14ac:dyDescent="0.25">
      <c r="H401" s="57" t="s">
        <v>2563</v>
      </c>
      <c r="I401" s="58" t="s">
        <v>15806</v>
      </c>
      <c r="J401" s="54" t="s">
        <v>18081</v>
      </c>
      <c r="K401" s="54" t="str">
        <f>INDEX('[1]All QOF Registers'!$C$15:$C$8243,MATCH($J$4:$J$10133,'[1]All QOF Registers'!$D$15:$D$8243,FALSE))</f>
        <v>5AT</v>
      </c>
    </row>
    <row r="402" spans="8:11" x14ac:dyDescent="0.25">
      <c r="H402" s="57" t="s">
        <v>2564</v>
      </c>
      <c r="I402" s="58" t="s">
        <v>15806</v>
      </c>
      <c r="J402" s="54" t="s">
        <v>18081</v>
      </c>
      <c r="K402" s="54" t="str">
        <f>INDEX('[1]All QOF Registers'!$C$15:$C$8243,MATCH($J$4:$J$10133,'[1]All QOF Registers'!$D$15:$D$8243,FALSE))</f>
        <v>5AT</v>
      </c>
    </row>
    <row r="403" spans="8:11" x14ac:dyDescent="0.25">
      <c r="H403" s="57" t="s">
        <v>2565</v>
      </c>
      <c r="I403" s="58" t="s">
        <v>15806</v>
      </c>
      <c r="J403" s="54" t="s">
        <v>18081</v>
      </c>
      <c r="K403" s="54" t="str">
        <f>INDEX('[1]All QOF Registers'!$C$15:$C$8243,MATCH($J$4:$J$10133,'[1]All QOF Registers'!$D$15:$D$8243,FALSE))</f>
        <v>5AT</v>
      </c>
    </row>
    <row r="404" spans="8:11" x14ac:dyDescent="0.25">
      <c r="H404" s="57" t="s">
        <v>2566</v>
      </c>
      <c r="I404" s="58" t="s">
        <v>15806</v>
      </c>
      <c r="J404" s="54" t="s">
        <v>18081</v>
      </c>
      <c r="K404" s="54" t="str">
        <f>INDEX('[1]All QOF Registers'!$C$15:$C$8243,MATCH($J$4:$J$10133,'[1]All QOF Registers'!$D$15:$D$8243,FALSE))</f>
        <v>5AT</v>
      </c>
    </row>
    <row r="405" spans="8:11" x14ac:dyDescent="0.25">
      <c r="H405" s="57" t="s">
        <v>2567</v>
      </c>
      <c r="I405" s="58" t="s">
        <v>15806</v>
      </c>
      <c r="J405" s="54" t="s">
        <v>18081</v>
      </c>
      <c r="K405" s="54" t="str">
        <f>INDEX('[1]All QOF Registers'!$C$15:$C$8243,MATCH($J$4:$J$10133,'[1]All QOF Registers'!$D$15:$D$8243,FALSE))</f>
        <v>5AT</v>
      </c>
    </row>
    <row r="406" spans="8:11" x14ac:dyDescent="0.25">
      <c r="H406" s="57" t="s">
        <v>2568</v>
      </c>
      <c r="I406" s="58" t="s">
        <v>15806</v>
      </c>
      <c r="J406" s="54" t="s">
        <v>18081</v>
      </c>
      <c r="K406" s="54" t="str">
        <f>INDEX('[1]All QOF Registers'!$C$15:$C$8243,MATCH($J$4:$J$10133,'[1]All QOF Registers'!$D$15:$D$8243,FALSE))</f>
        <v>5AT</v>
      </c>
    </row>
    <row r="407" spans="8:11" x14ac:dyDescent="0.25">
      <c r="H407" s="57" t="s">
        <v>2569</v>
      </c>
      <c r="I407" s="58" t="s">
        <v>15806</v>
      </c>
      <c r="J407" s="54" t="s">
        <v>18081</v>
      </c>
      <c r="K407" s="54" t="str">
        <f>INDEX('[1]All QOF Registers'!$C$15:$C$8243,MATCH($J$4:$J$10133,'[1]All QOF Registers'!$D$15:$D$8243,FALSE))</f>
        <v>5AT</v>
      </c>
    </row>
    <row r="408" spans="8:11" x14ac:dyDescent="0.25">
      <c r="H408" s="57" t="s">
        <v>2570</v>
      </c>
      <c r="I408" s="58" t="s">
        <v>15806</v>
      </c>
      <c r="J408" s="54" t="s">
        <v>18081</v>
      </c>
      <c r="K408" s="54" t="str">
        <f>INDEX('[1]All QOF Registers'!$C$15:$C$8243,MATCH($J$4:$J$10133,'[1]All QOF Registers'!$D$15:$D$8243,FALSE))</f>
        <v>5AT</v>
      </c>
    </row>
    <row r="409" spans="8:11" x14ac:dyDescent="0.25">
      <c r="H409" s="57" t="s">
        <v>15807</v>
      </c>
      <c r="I409" s="58" t="s">
        <v>15806</v>
      </c>
      <c r="J409" s="54" t="s">
        <v>18081</v>
      </c>
      <c r="K409" s="54" t="str">
        <f>INDEX('[1]All QOF Registers'!$C$15:$C$8243,MATCH($J$4:$J$10133,'[1]All QOF Registers'!$D$15:$D$8243,FALSE))</f>
        <v>5AT</v>
      </c>
    </row>
    <row r="410" spans="8:11" x14ac:dyDescent="0.25">
      <c r="H410" s="57" t="s">
        <v>2571</v>
      </c>
      <c r="I410" s="58" t="s">
        <v>15806</v>
      </c>
      <c r="J410" s="54" t="s">
        <v>18081</v>
      </c>
      <c r="K410" s="54" t="str">
        <f>INDEX('[1]All QOF Registers'!$C$15:$C$8243,MATCH($J$4:$J$10133,'[1]All QOF Registers'!$D$15:$D$8243,FALSE))</f>
        <v>5AT</v>
      </c>
    </row>
    <row r="411" spans="8:11" x14ac:dyDescent="0.25">
      <c r="H411" s="57" t="s">
        <v>15808</v>
      </c>
      <c r="I411" s="58" t="s">
        <v>15806</v>
      </c>
      <c r="J411" s="54" t="s">
        <v>18081</v>
      </c>
      <c r="K411" s="54" t="str">
        <f>INDEX('[1]All QOF Registers'!$C$15:$C$8243,MATCH($J$4:$J$10133,'[1]All QOF Registers'!$D$15:$D$8243,FALSE))</f>
        <v>5AT</v>
      </c>
    </row>
    <row r="412" spans="8:11" x14ac:dyDescent="0.25">
      <c r="H412" s="57" t="s">
        <v>7658</v>
      </c>
      <c r="I412" s="58" t="s">
        <v>15806</v>
      </c>
      <c r="J412" s="54" t="s">
        <v>18081</v>
      </c>
      <c r="K412" s="54" t="str">
        <f>INDEX('[1]All QOF Registers'!$C$15:$C$8243,MATCH($J$4:$J$10133,'[1]All QOF Registers'!$D$15:$D$8243,FALSE))</f>
        <v>5AT</v>
      </c>
    </row>
    <row r="413" spans="8:11" x14ac:dyDescent="0.25">
      <c r="H413" s="57" t="s">
        <v>15809</v>
      </c>
      <c r="I413" s="58" t="s">
        <v>15806</v>
      </c>
      <c r="J413" s="54" t="s">
        <v>18081</v>
      </c>
      <c r="K413" s="54" t="str">
        <f>INDEX('[1]All QOF Registers'!$C$15:$C$8243,MATCH($J$4:$J$10133,'[1]All QOF Registers'!$D$15:$D$8243,FALSE))</f>
        <v>5AT</v>
      </c>
    </row>
    <row r="414" spans="8:11" x14ac:dyDescent="0.25">
      <c r="H414" s="57" t="s">
        <v>15810</v>
      </c>
      <c r="I414" s="58" t="s">
        <v>15806</v>
      </c>
      <c r="J414" s="54" t="s">
        <v>18081</v>
      </c>
      <c r="K414" s="54" t="str">
        <f>INDEX('[1]All QOF Registers'!$C$15:$C$8243,MATCH($J$4:$J$10133,'[1]All QOF Registers'!$D$15:$D$8243,FALSE))</f>
        <v>5AT</v>
      </c>
    </row>
    <row r="415" spans="8:11" x14ac:dyDescent="0.25">
      <c r="H415" s="57" t="s">
        <v>15811</v>
      </c>
      <c r="I415" s="58" t="s">
        <v>15806</v>
      </c>
      <c r="J415" s="54" t="s">
        <v>18081</v>
      </c>
      <c r="K415" s="54" t="str">
        <f>INDEX('[1]All QOF Registers'!$C$15:$C$8243,MATCH($J$4:$J$10133,'[1]All QOF Registers'!$D$15:$D$8243,FALSE))</f>
        <v>5AT</v>
      </c>
    </row>
    <row r="416" spans="8:11" x14ac:dyDescent="0.25">
      <c r="H416" s="57" t="s">
        <v>7874</v>
      </c>
      <c r="I416" s="58" t="s">
        <v>15806</v>
      </c>
      <c r="J416" s="54" t="s">
        <v>18081</v>
      </c>
      <c r="K416" s="54" t="str">
        <f>INDEX('[1]All QOF Registers'!$C$15:$C$8243,MATCH($J$4:$J$10133,'[1]All QOF Registers'!$D$15:$D$8243,FALSE))</f>
        <v>5AT</v>
      </c>
    </row>
    <row r="417" spans="8:11" x14ac:dyDescent="0.25">
      <c r="H417" s="57" t="s">
        <v>3197</v>
      </c>
      <c r="I417" s="58" t="s">
        <v>15812</v>
      </c>
      <c r="J417" s="54" t="s">
        <v>18082</v>
      </c>
      <c r="K417" s="54" t="str">
        <f>INDEX('[1]All QOF Registers'!$C$15:$C$8243,MATCH($J$4:$J$10133,'[1]All QOF Registers'!$D$15:$D$8243,FALSE))</f>
        <v>5C1</v>
      </c>
    </row>
    <row r="418" spans="8:11" x14ac:dyDescent="0.25">
      <c r="H418" s="57" t="s">
        <v>3198</v>
      </c>
      <c r="I418" s="58" t="s">
        <v>15812</v>
      </c>
      <c r="J418" s="54" t="s">
        <v>18082</v>
      </c>
      <c r="K418" s="54" t="str">
        <f>INDEX('[1]All QOF Registers'!$C$15:$C$8243,MATCH($J$4:$J$10133,'[1]All QOF Registers'!$D$15:$D$8243,FALSE))</f>
        <v>5C1</v>
      </c>
    </row>
    <row r="419" spans="8:11" x14ac:dyDescent="0.25">
      <c r="H419" s="57" t="s">
        <v>3199</v>
      </c>
      <c r="I419" s="58" t="s">
        <v>15812</v>
      </c>
      <c r="J419" s="54" t="s">
        <v>18082</v>
      </c>
      <c r="K419" s="54" t="str">
        <f>INDEX('[1]All QOF Registers'!$C$15:$C$8243,MATCH($J$4:$J$10133,'[1]All QOF Registers'!$D$15:$D$8243,FALSE))</f>
        <v>5C1</v>
      </c>
    </row>
    <row r="420" spans="8:11" x14ac:dyDescent="0.25">
      <c r="H420" s="57" t="s">
        <v>3202</v>
      </c>
      <c r="I420" s="58" t="s">
        <v>15812</v>
      </c>
      <c r="J420" s="54" t="s">
        <v>18082</v>
      </c>
      <c r="K420" s="54" t="str">
        <f>INDEX('[1]All QOF Registers'!$C$15:$C$8243,MATCH($J$4:$J$10133,'[1]All QOF Registers'!$D$15:$D$8243,FALSE))</f>
        <v>5C1</v>
      </c>
    </row>
    <row r="421" spans="8:11" x14ac:dyDescent="0.25">
      <c r="H421" s="57" t="s">
        <v>3203</v>
      </c>
      <c r="I421" s="58" t="s">
        <v>15812</v>
      </c>
      <c r="J421" s="54" t="s">
        <v>18082</v>
      </c>
      <c r="K421" s="54" t="str">
        <f>INDEX('[1]All QOF Registers'!$C$15:$C$8243,MATCH($J$4:$J$10133,'[1]All QOF Registers'!$D$15:$D$8243,FALSE))</f>
        <v>5C1</v>
      </c>
    </row>
    <row r="422" spans="8:11" x14ac:dyDescent="0.25">
      <c r="H422" s="57" t="s">
        <v>3204</v>
      </c>
      <c r="I422" s="58" t="s">
        <v>15812</v>
      </c>
      <c r="J422" s="54" t="s">
        <v>18082</v>
      </c>
      <c r="K422" s="54" t="str">
        <f>INDEX('[1]All QOF Registers'!$C$15:$C$8243,MATCH($J$4:$J$10133,'[1]All QOF Registers'!$D$15:$D$8243,FALSE))</f>
        <v>5C1</v>
      </c>
    </row>
    <row r="423" spans="8:11" x14ac:dyDescent="0.25">
      <c r="H423" s="57" t="s">
        <v>3207</v>
      </c>
      <c r="I423" s="58" t="s">
        <v>15812</v>
      </c>
      <c r="J423" s="54" t="s">
        <v>18082</v>
      </c>
      <c r="K423" s="54" t="str">
        <f>INDEX('[1]All QOF Registers'!$C$15:$C$8243,MATCH($J$4:$J$10133,'[1]All QOF Registers'!$D$15:$D$8243,FALSE))</f>
        <v>5C1</v>
      </c>
    </row>
    <row r="424" spans="8:11" x14ac:dyDescent="0.25">
      <c r="H424" s="57" t="s">
        <v>3208</v>
      </c>
      <c r="I424" s="58" t="s">
        <v>15812</v>
      </c>
      <c r="J424" s="54" t="s">
        <v>18082</v>
      </c>
      <c r="K424" s="54" t="str">
        <f>INDEX('[1]All QOF Registers'!$C$15:$C$8243,MATCH($J$4:$J$10133,'[1]All QOF Registers'!$D$15:$D$8243,FALSE))</f>
        <v>5C1</v>
      </c>
    </row>
    <row r="425" spans="8:11" x14ac:dyDescent="0.25">
      <c r="H425" s="57" t="s">
        <v>3211</v>
      </c>
      <c r="I425" s="58" t="s">
        <v>15812</v>
      </c>
      <c r="J425" s="54" t="s">
        <v>18082</v>
      </c>
      <c r="K425" s="54" t="str">
        <f>INDEX('[1]All QOF Registers'!$C$15:$C$8243,MATCH($J$4:$J$10133,'[1]All QOF Registers'!$D$15:$D$8243,FALSE))</f>
        <v>5C1</v>
      </c>
    </row>
    <row r="426" spans="8:11" x14ac:dyDescent="0.25">
      <c r="H426" s="57" t="s">
        <v>15813</v>
      </c>
      <c r="I426" s="58" t="s">
        <v>15812</v>
      </c>
      <c r="J426" s="54" t="s">
        <v>18082</v>
      </c>
      <c r="K426" s="54" t="str">
        <f>INDEX('[1]All QOF Registers'!$C$15:$C$8243,MATCH($J$4:$J$10133,'[1]All QOF Registers'!$D$15:$D$8243,FALSE))</f>
        <v>5C1</v>
      </c>
    </row>
    <row r="427" spans="8:11" x14ac:dyDescent="0.25">
      <c r="H427" s="57" t="s">
        <v>3213</v>
      </c>
      <c r="I427" s="58" t="s">
        <v>15812</v>
      </c>
      <c r="J427" s="54" t="s">
        <v>18082</v>
      </c>
      <c r="K427" s="54" t="str">
        <f>INDEX('[1]All QOF Registers'!$C$15:$C$8243,MATCH($J$4:$J$10133,'[1]All QOF Registers'!$D$15:$D$8243,FALSE))</f>
        <v>5C1</v>
      </c>
    </row>
    <row r="428" spans="8:11" x14ac:dyDescent="0.25">
      <c r="H428" s="57" t="s">
        <v>3214</v>
      </c>
      <c r="I428" s="58" t="s">
        <v>15812</v>
      </c>
      <c r="J428" s="54" t="s">
        <v>18082</v>
      </c>
      <c r="K428" s="54" t="str">
        <f>INDEX('[1]All QOF Registers'!$C$15:$C$8243,MATCH($J$4:$J$10133,'[1]All QOF Registers'!$D$15:$D$8243,FALSE))</f>
        <v>5C1</v>
      </c>
    </row>
    <row r="429" spans="8:11" x14ac:dyDescent="0.25">
      <c r="H429" s="57" t="s">
        <v>3216</v>
      </c>
      <c r="I429" s="58" t="s">
        <v>15812</v>
      </c>
      <c r="J429" s="54" t="s">
        <v>18082</v>
      </c>
      <c r="K429" s="54" t="str">
        <f>INDEX('[1]All QOF Registers'!$C$15:$C$8243,MATCH($J$4:$J$10133,'[1]All QOF Registers'!$D$15:$D$8243,FALSE))</f>
        <v>5C1</v>
      </c>
    </row>
    <row r="430" spans="8:11" x14ac:dyDescent="0.25">
      <c r="H430" s="57" t="s">
        <v>3218</v>
      </c>
      <c r="I430" s="58" t="s">
        <v>15812</v>
      </c>
      <c r="J430" s="54" t="s">
        <v>18082</v>
      </c>
      <c r="K430" s="54" t="str">
        <f>INDEX('[1]All QOF Registers'!$C$15:$C$8243,MATCH($J$4:$J$10133,'[1]All QOF Registers'!$D$15:$D$8243,FALSE))</f>
        <v>5C1</v>
      </c>
    </row>
    <row r="431" spans="8:11" x14ac:dyDescent="0.25">
      <c r="H431" s="57" t="s">
        <v>3221</v>
      </c>
      <c r="I431" s="58" t="s">
        <v>15812</v>
      </c>
      <c r="J431" s="54" t="s">
        <v>18082</v>
      </c>
      <c r="K431" s="54" t="str">
        <f>INDEX('[1]All QOF Registers'!$C$15:$C$8243,MATCH($J$4:$J$10133,'[1]All QOF Registers'!$D$15:$D$8243,FALSE))</f>
        <v>5C1</v>
      </c>
    </row>
    <row r="432" spans="8:11" x14ac:dyDescent="0.25">
      <c r="H432" s="57" t="s">
        <v>3222</v>
      </c>
      <c r="I432" s="58" t="s">
        <v>15812</v>
      </c>
      <c r="J432" s="54" t="s">
        <v>18082</v>
      </c>
      <c r="K432" s="54" t="str">
        <f>INDEX('[1]All QOF Registers'!$C$15:$C$8243,MATCH($J$4:$J$10133,'[1]All QOF Registers'!$D$15:$D$8243,FALSE))</f>
        <v>5C1</v>
      </c>
    </row>
    <row r="433" spans="8:11" x14ac:dyDescent="0.25">
      <c r="H433" s="57" t="s">
        <v>3224</v>
      </c>
      <c r="I433" s="58" t="s">
        <v>15812</v>
      </c>
      <c r="J433" s="54" t="s">
        <v>18082</v>
      </c>
      <c r="K433" s="54" t="str">
        <f>INDEX('[1]All QOF Registers'!$C$15:$C$8243,MATCH($J$4:$J$10133,'[1]All QOF Registers'!$D$15:$D$8243,FALSE))</f>
        <v>5C1</v>
      </c>
    </row>
    <row r="434" spans="8:11" x14ac:dyDescent="0.25">
      <c r="H434" s="57" t="s">
        <v>3225</v>
      </c>
      <c r="I434" s="58" t="s">
        <v>15812</v>
      </c>
      <c r="J434" s="54" t="s">
        <v>18082</v>
      </c>
      <c r="K434" s="54" t="str">
        <f>INDEX('[1]All QOF Registers'!$C$15:$C$8243,MATCH($J$4:$J$10133,'[1]All QOF Registers'!$D$15:$D$8243,FALSE))</f>
        <v>5C1</v>
      </c>
    </row>
    <row r="435" spans="8:11" x14ac:dyDescent="0.25">
      <c r="H435" s="57" t="s">
        <v>3226</v>
      </c>
      <c r="I435" s="58" t="s">
        <v>15812</v>
      </c>
      <c r="J435" s="54" t="s">
        <v>18082</v>
      </c>
      <c r="K435" s="54" t="str">
        <f>INDEX('[1]All QOF Registers'!$C$15:$C$8243,MATCH($J$4:$J$10133,'[1]All QOF Registers'!$D$15:$D$8243,FALSE))</f>
        <v>5C1</v>
      </c>
    </row>
    <row r="436" spans="8:11" x14ac:dyDescent="0.25">
      <c r="H436" s="57" t="s">
        <v>3227</v>
      </c>
      <c r="I436" s="58" t="s">
        <v>15812</v>
      </c>
      <c r="J436" s="54" t="s">
        <v>18082</v>
      </c>
      <c r="K436" s="54" t="str">
        <f>INDEX('[1]All QOF Registers'!$C$15:$C$8243,MATCH($J$4:$J$10133,'[1]All QOF Registers'!$D$15:$D$8243,FALSE))</f>
        <v>5C1</v>
      </c>
    </row>
    <row r="437" spans="8:11" x14ac:dyDescent="0.25">
      <c r="H437" s="57" t="s">
        <v>3228</v>
      </c>
      <c r="I437" s="58" t="s">
        <v>15812</v>
      </c>
      <c r="J437" s="54" t="s">
        <v>18082</v>
      </c>
      <c r="K437" s="54" t="str">
        <f>INDEX('[1]All QOF Registers'!$C$15:$C$8243,MATCH($J$4:$J$10133,'[1]All QOF Registers'!$D$15:$D$8243,FALSE))</f>
        <v>5C1</v>
      </c>
    </row>
    <row r="438" spans="8:11" x14ac:dyDescent="0.25">
      <c r="H438" s="57" t="s">
        <v>3229</v>
      </c>
      <c r="I438" s="58" t="s">
        <v>15812</v>
      </c>
      <c r="J438" s="54" t="s">
        <v>18082</v>
      </c>
      <c r="K438" s="54" t="str">
        <f>INDEX('[1]All QOF Registers'!$C$15:$C$8243,MATCH($J$4:$J$10133,'[1]All QOF Registers'!$D$15:$D$8243,FALSE))</f>
        <v>5C1</v>
      </c>
    </row>
    <row r="439" spans="8:11" x14ac:dyDescent="0.25">
      <c r="H439" s="57" t="s">
        <v>3232</v>
      </c>
      <c r="I439" s="58" t="s">
        <v>15812</v>
      </c>
      <c r="J439" s="54" t="s">
        <v>18082</v>
      </c>
      <c r="K439" s="54" t="str">
        <f>INDEX('[1]All QOF Registers'!$C$15:$C$8243,MATCH($J$4:$J$10133,'[1]All QOF Registers'!$D$15:$D$8243,FALSE))</f>
        <v>5C1</v>
      </c>
    </row>
    <row r="440" spans="8:11" x14ac:dyDescent="0.25">
      <c r="H440" s="57" t="s">
        <v>3234</v>
      </c>
      <c r="I440" s="58" t="s">
        <v>15812</v>
      </c>
      <c r="J440" s="54" t="s">
        <v>18082</v>
      </c>
      <c r="K440" s="54" t="str">
        <f>INDEX('[1]All QOF Registers'!$C$15:$C$8243,MATCH($J$4:$J$10133,'[1]All QOF Registers'!$D$15:$D$8243,FALSE))</f>
        <v>5C1</v>
      </c>
    </row>
    <row r="441" spans="8:11" x14ac:dyDescent="0.25">
      <c r="H441" s="57" t="s">
        <v>3235</v>
      </c>
      <c r="I441" s="58" t="s">
        <v>15812</v>
      </c>
      <c r="J441" s="54" t="s">
        <v>18082</v>
      </c>
      <c r="K441" s="54" t="str">
        <f>INDEX('[1]All QOF Registers'!$C$15:$C$8243,MATCH($J$4:$J$10133,'[1]All QOF Registers'!$D$15:$D$8243,FALSE))</f>
        <v>5C1</v>
      </c>
    </row>
    <row r="442" spans="8:11" x14ac:dyDescent="0.25">
      <c r="H442" s="57" t="s">
        <v>3236</v>
      </c>
      <c r="I442" s="58" t="s">
        <v>15812</v>
      </c>
      <c r="J442" s="54" t="s">
        <v>18082</v>
      </c>
      <c r="K442" s="54" t="str">
        <f>INDEX('[1]All QOF Registers'!$C$15:$C$8243,MATCH($J$4:$J$10133,'[1]All QOF Registers'!$D$15:$D$8243,FALSE))</f>
        <v>5C1</v>
      </c>
    </row>
    <row r="443" spans="8:11" x14ac:dyDescent="0.25">
      <c r="H443" s="57" t="s">
        <v>3247</v>
      </c>
      <c r="I443" s="58" t="s">
        <v>15812</v>
      </c>
      <c r="J443" s="54" t="s">
        <v>18082</v>
      </c>
      <c r="K443" s="54" t="str">
        <f>INDEX('[1]All QOF Registers'!$C$15:$C$8243,MATCH($J$4:$J$10133,'[1]All QOF Registers'!$D$15:$D$8243,FALSE))</f>
        <v>5C1</v>
      </c>
    </row>
    <row r="444" spans="8:11" x14ac:dyDescent="0.25">
      <c r="H444" s="57" t="s">
        <v>15814</v>
      </c>
      <c r="I444" s="58" t="s">
        <v>15812</v>
      </c>
      <c r="J444" s="54" t="s">
        <v>18082</v>
      </c>
      <c r="K444" s="54" t="str">
        <f>INDEX('[1]All QOF Registers'!$C$15:$C$8243,MATCH($J$4:$J$10133,'[1]All QOF Registers'!$D$15:$D$8243,FALSE))</f>
        <v>5C1</v>
      </c>
    </row>
    <row r="445" spans="8:11" x14ac:dyDescent="0.25">
      <c r="H445" s="57" t="s">
        <v>3248</v>
      </c>
      <c r="I445" s="58" t="s">
        <v>15812</v>
      </c>
      <c r="J445" s="54" t="s">
        <v>18082</v>
      </c>
      <c r="K445" s="54" t="str">
        <f>INDEX('[1]All QOF Registers'!$C$15:$C$8243,MATCH($J$4:$J$10133,'[1]All QOF Registers'!$D$15:$D$8243,FALSE))</f>
        <v>5C1</v>
      </c>
    </row>
    <row r="446" spans="8:11" x14ac:dyDescent="0.25">
      <c r="H446" s="57" t="s">
        <v>3249</v>
      </c>
      <c r="I446" s="58" t="s">
        <v>15812</v>
      </c>
      <c r="J446" s="54" t="s">
        <v>18082</v>
      </c>
      <c r="K446" s="54" t="str">
        <f>INDEX('[1]All QOF Registers'!$C$15:$C$8243,MATCH($J$4:$J$10133,'[1]All QOF Registers'!$D$15:$D$8243,FALSE))</f>
        <v>5C1</v>
      </c>
    </row>
    <row r="447" spans="8:11" x14ac:dyDescent="0.25">
      <c r="H447" s="57" t="s">
        <v>3252</v>
      </c>
      <c r="I447" s="58" t="s">
        <v>15812</v>
      </c>
      <c r="J447" s="54" t="s">
        <v>18082</v>
      </c>
      <c r="K447" s="54" t="str">
        <f>INDEX('[1]All QOF Registers'!$C$15:$C$8243,MATCH($J$4:$J$10133,'[1]All QOF Registers'!$D$15:$D$8243,FALSE))</f>
        <v>5C1</v>
      </c>
    </row>
    <row r="448" spans="8:11" x14ac:dyDescent="0.25">
      <c r="H448" s="57" t="s">
        <v>3255</v>
      </c>
      <c r="I448" s="58" t="s">
        <v>15812</v>
      </c>
      <c r="J448" s="54" t="s">
        <v>18082</v>
      </c>
      <c r="K448" s="54" t="str">
        <f>INDEX('[1]All QOF Registers'!$C$15:$C$8243,MATCH($J$4:$J$10133,'[1]All QOF Registers'!$D$15:$D$8243,FALSE))</f>
        <v>5C1</v>
      </c>
    </row>
    <row r="449" spans="8:11" x14ac:dyDescent="0.25">
      <c r="H449" s="57" t="s">
        <v>3256</v>
      </c>
      <c r="I449" s="58" t="s">
        <v>15812</v>
      </c>
      <c r="J449" s="54" t="s">
        <v>18082</v>
      </c>
      <c r="K449" s="54" t="str">
        <f>INDEX('[1]All QOF Registers'!$C$15:$C$8243,MATCH($J$4:$J$10133,'[1]All QOF Registers'!$D$15:$D$8243,FALSE))</f>
        <v>5C1</v>
      </c>
    </row>
    <row r="450" spans="8:11" x14ac:dyDescent="0.25">
      <c r="H450" s="57" t="s">
        <v>3259</v>
      </c>
      <c r="I450" s="58" t="s">
        <v>15812</v>
      </c>
      <c r="J450" s="54" t="s">
        <v>18082</v>
      </c>
      <c r="K450" s="54" t="str">
        <f>INDEX('[1]All QOF Registers'!$C$15:$C$8243,MATCH($J$4:$J$10133,'[1]All QOF Registers'!$D$15:$D$8243,FALSE))</f>
        <v>5C1</v>
      </c>
    </row>
    <row r="451" spans="8:11" x14ac:dyDescent="0.25">
      <c r="H451" s="57" t="s">
        <v>15815</v>
      </c>
      <c r="I451" s="58" t="s">
        <v>15812</v>
      </c>
      <c r="J451" s="54" t="s">
        <v>18082</v>
      </c>
      <c r="K451" s="54" t="str">
        <f>INDEX('[1]All QOF Registers'!$C$15:$C$8243,MATCH($J$4:$J$10133,'[1]All QOF Registers'!$D$15:$D$8243,FALSE))</f>
        <v>5C1</v>
      </c>
    </row>
    <row r="452" spans="8:11" x14ac:dyDescent="0.25">
      <c r="H452" s="57" t="s">
        <v>3262</v>
      </c>
      <c r="I452" s="58" t="s">
        <v>15812</v>
      </c>
      <c r="J452" s="54" t="s">
        <v>18082</v>
      </c>
      <c r="K452" s="54" t="str">
        <f>INDEX('[1]All QOF Registers'!$C$15:$C$8243,MATCH($J$4:$J$10133,'[1]All QOF Registers'!$D$15:$D$8243,FALSE))</f>
        <v>5C1</v>
      </c>
    </row>
    <row r="453" spans="8:11" x14ac:dyDescent="0.25">
      <c r="H453" s="57" t="s">
        <v>3263</v>
      </c>
      <c r="I453" s="58" t="s">
        <v>15812</v>
      </c>
      <c r="J453" s="54" t="s">
        <v>18082</v>
      </c>
      <c r="K453" s="54" t="str">
        <f>INDEX('[1]All QOF Registers'!$C$15:$C$8243,MATCH($J$4:$J$10133,'[1]All QOF Registers'!$D$15:$D$8243,FALSE))</f>
        <v>5C1</v>
      </c>
    </row>
    <row r="454" spans="8:11" x14ac:dyDescent="0.25">
      <c r="H454" s="57" t="s">
        <v>3264</v>
      </c>
      <c r="I454" s="58" t="s">
        <v>15812</v>
      </c>
      <c r="J454" s="54" t="s">
        <v>18082</v>
      </c>
      <c r="K454" s="54" t="str">
        <f>INDEX('[1]All QOF Registers'!$C$15:$C$8243,MATCH($J$4:$J$10133,'[1]All QOF Registers'!$D$15:$D$8243,FALSE))</f>
        <v>5C1</v>
      </c>
    </row>
    <row r="455" spans="8:11" x14ac:dyDescent="0.25">
      <c r="H455" s="57" t="s">
        <v>3265</v>
      </c>
      <c r="I455" s="58" t="s">
        <v>15812</v>
      </c>
      <c r="J455" s="54" t="s">
        <v>18082</v>
      </c>
      <c r="K455" s="54" t="str">
        <f>INDEX('[1]All QOF Registers'!$C$15:$C$8243,MATCH($J$4:$J$10133,'[1]All QOF Registers'!$D$15:$D$8243,FALSE))</f>
        <v>5C1</v>
      </c>
    </row>
    <row r="456" spans="8:11" x14ac:dyDescent="0.25">
      <c r="H456" s="57" t="s">
        <v>3268</v>
      </c>
      <c r="I456" s="58" t="s">
        <v>15812</v>
      </c>
      <c r="J456" s="54" t="s">
        <v>18082</v>
      </c>
      <c r="K456" s="54" t="str">
        <f>INDEX('[1]All QOF Registers'!$C$15:$C$8243,MATCH($J$4:$J$10133,'[1]All QOF Registers'!$D$15:$D$8243,FALSE))</f>
        <v>5C1</v>
      </c>
    </row>
    <row r="457" spans="8:11" x14ac:dyDescent="0.25">
      <c r="H457" s="57" t="s">
        <v>3270</v>
      </c>
      <c r="I457" s="58" t="s">
        <v>15812</v>
      </c>
      <c r="J457" s="54" t="s">
        <v>18082</v>
      </c>
      <c r="K457" s="54" t="str">
        <f>INDEX('[1]All QOF Registers'!$C$15:$C$8243,MATCH($J$4:$J$10133,'[1]All QOF Registers'!$D$15:$D$8243,FALSE))</f>
        <v>5C1</v>
      </c>
    </row>
    <row r="458" spans="8:11" x14ac:dyDescent="0.25">
      <c r="H458" s="57" t="s">
        <v>15816</v>
      </c>
      <c r="I458" s="58" t="s">
        <v>15812</v>
      </c>
      <c r="J458" s="54" t="s">
        <v>18082</v>
      </c>
      <c r="K458" s="54" t="str">
        <f>INDEX('[1]All QOF Registers'!$C$15:$C$8243,MATCH($J$4:$J$10133,'[1]All QOF Registers'!$D$15:$D$8243,FALSE))</f>
        <v>5C1</v>
      </c>
    </row>
    <row r="459" spans="8:11" x14ac:dyDescent="0.25">
      <c r="H459" s="57" t="s">
        <v>15817</v>
      </c>
      <c r="I459" s="58" t="s">
        <v>15812</v>
      </c>
      <c r="J459" s="54" t="s">
        <v>18082</v>
      </c>
      <c r="K459" s="54" t="str">
        <f>INDEX('[1]All QOF Registers'!$C$15:$C$8243,MATCH($J$4:$J$10133,'[1]All QOF Registers'!$D$15:$D$8243,FALSE))</f>
        <v>5C1</v>
      </c>
    </row>
    <row r="460" spans="8:11" x14ac:dyDescent="0.25">
      <c r="H460" s="57" t="s">
        <v>3273</v>
      </c>
      <c r="I460" s="58" t="s">
        <v>15812</v>
      </c>
      <c r="J460" s="54" t="s">
        <v>18082</v>
      </c>
      <c r="K460" s="54" t="str">
        <f>INDEX('[1]All QOF Registers'!$C$15:$C$8243,MATCH($J$4:$J$10133,'[1]All QOF Registers'!$D$15:$D$8243,FALSE))</f>
        <v>5C1</v>
      </c>
    </row>
    <row r="461" spans="8:11" x14ac:dyDescent="0.25">
      <c r="H461" s="57" t="s">
        <v>3274</v>
      </c>
      <c r="I461" s="58" t="s">
        <v>15812</v>
      </c>
      <c r="J461" s="54" t="s">
        <v>18082</v>
      </c>
      <c r="K461" s="54" t="str">
        <f>INDEX('[1]All QOF Registers'!$C$15:$C$8243,MATCH($J$4:$J$10133,'[1]All QOF Registers'!$D$15:$D$8243,FALSE))</f>
        <v>5C1</v>
      </c>
    </row>
    <row r="462" spans="8:11" x14ac:dyDescent="0.25">
      <c r="H462" s="57" t="s">
        <v>3277</v>
      </c>
      <c r="I462" s="58" t="s">
        <v>15812</v>
      </c>
      <c r="J462" s="54" t="s">
        <v>18082</v>
      </c>
      <c r="K462" s="54" t="str">
        <f>INDEX('[1]All QOF Registers'!$C$15:$C$8243,MATCH($J$4:$J$10133,'[1]All QOF Registers'!$D$15:$D$8243,FALSE))</f>
        <v>5C1</v>
      </c>
    </row>
    <row r="463" spans="8:11" x14ac:dyDescent="0.25">
      <c r="H463" s="57" t="s">
        <v>3278</v>
      </c>
      <c r="I463" s="58" t="s">
        <v>15812</v>
      </c>
      <c r="J463" s="54" t="s">
        <v>18082</v>
      </c>
      <c r="K463" s="54" t="str">
        <f>INDEX('[1]All QOF Registers'!$C$15:$C$8243,MATCH($J$4:$J$10133,'[1]All QOF Registers'!$D$15:$D$8243,FALSE))</f>
        <v>5C1</v>
      </c>
    </row>
    <row r="464" spans="8:11" x14ac:dyDescent="0.25">
      <c r="H464" s="57" t="s">
        <v>3279</v>
      </c>
      <c r="I464" s="58" t="s">
        <v>15812</v>
      </c>
      <c r="J464" s="54" t="s">
        <v>18082</v>
      </c>
      <c r="K464" s="54" t="str">
        <f>INDEX('[1]All QOF Registers'!$C$15:$C$8243,MATCH($J$4:$J$10133,'[1]All QOF Registers'!$D$15:$D$8243,FALSE))</f>
        <v>5C1</v>
      </c>
    </row>
    <row r="465" spans="8:11" x14ac:dyDescent="0.25">
      <c r="H465" s="57" t="s">
        <v>15818</v>
      </c>
      <c r="I465" s="58" t="s">
        <v>15812</v>
      </c>
      <c r="J465" s="54" t="s">
        <v>18082</v>
      </c>
      <c r="K465" s="54" t="str">
        <f>INDEX('[1]All QOF Registers'!$C$15:$C$8243,MATCH($J$4:$J$10133,'[1]All QOF Registers'!$D$15:$D$8243,FALSE))</f>
        <v>5C1</v>
      </c>
    </row>
    <row r="466" spans="8:11" x14ac:dyDescent="0.25">
      <c r="H466" s="57" t="s">
        <v>3280</v>
      </c>
      <c r="I466" s="58" t="s">
        <v>15812</v>
      </c>
      <c r="J466" s="54" t="s">
        <v>18082</v>
      </c>
      <c r="K466" s="54" t="str">
        <f>INDEX('[1]All QOF Registers'!$C$15:$C$8243,MATCH($J$4:$J$10133,'[1]All QOF Registers'!$D$15:$D$8243,FALSE))</f>
        <v>5C1</v>
      </c>
    </row>
    <row r="467" spans="8:11" x14ac:dyDescent="0.25">
      <c r="H467" s="57" t="s">
        <v>3281</v>
      </c>
      <c r="I467" s="58" t="s">
        <v>15812</v>
      </c>
      <c r="J467" s="54" t="s">
        <v>18082</v>
      </c>
      <c r="K467" s="54" t="str">
        <f>INDEX('[1]All QOF Registers'!$C$15:$C$8243,MATCH($J$4:$J$10133,'[1]All QOF Registers'!$D$15:$D$8243,FALSE))</f>
        <v>5C1</v>
      </c>
    </row>
    <row r="468" spans="8:11" x14ac:dyDescent="0.25">
      <c r="H468" s="57" t="s">
        <v>15819</v>
      </c>
      <c r="I468" s="58" t="s">
        <v>15812</v>
      </c>
      <c r="J468" s="54" t="s">
        <v>18082</v>
      </c>
      <c r="K468" s="54" t="str">
        <f>INDEX('[1]All QOF Registers'!$C$15:$C$8243,MATCH($J$4:$J$10133,'[1]All QOF Registers'!$D$15:$D$8243,FALSE))</f>
        <v>5C1</v>
      </c>
    </row>
    <row r="469" spans="8:11" x14ac:dyDescent="0.25">
      <c r="H469" s="57" t="s">
        <v>15820</v>
      </c>
      <c r="I469" s="58" t="s">
        <v>15812</v>
      </c>
      <c r="J469" s="54" t="s">
        <v>18082</v>
      </c>
      <c r="K469" s="54" t="str">
        <f>INDEX('[1]All QOF Registers'!$C$15:$C$8243,MATCH($J$4:$J$10133,'[1]All QOF Registers'!$D$15:$D$8243,FALSE))</f>
        <v>5C1</v>
      </c>
    </row>
    <row r="470" spans="8:11" x14ac:dyDescent="0.25">
      <c r="H470" s="57" t="s">
        <v>3285</v>
      </c>
      <c r="I470" s="58" t="s">
        <v>15812</v>
      </c>
      <c r="J470" s="54" t="s">
        <v>18082</v>
      </c>
      <c r="K470" s="54" t="str">
        <f>INDEX('[1]All QOF Registers'!$C$15:$C$8243,MATCH($J$4:$J$10133,'[1]All QOF Registers'!$D$15:$D$8243,FALSE))</f>
        <v>5C1</v>
      </c>
    </row>
    <row r="471" spans="8:11" x14ac:dyDescent="0.25">
      <c r="H471" s="57" t="s">
        <v>3286</v>
      </c>
      <c r="I471" s="58" t="s">
        <v>15812</v>
      </c>
      <c r="J471" s="54" t="s">
        <v>18082</v>
      </c>
      <c r="K471" s="54" t="str">
        <f>INDEX('[1]All QOF Registers'!$C$15:$C$8243,MATCH($J$4:$J$10133,'[1]All QOF Registers'!$D$15:$D$8243,FALSE))</f>
        <v>5C1</v>
      </c>
    </row>
    <row r="472" spans="8:11" x14ac:dyDescent="0.25">
      <c r="H472" s="57" t="s">
        <v>3287</v>
      </c>
      <c r="I472" s="58" t="s">
        <v>15812</v>
      </c>
      <c r="J472" s="54" t="s">
        <v>18082</v>
      </c>
      <c r="K472" s="54" t="str">
        <f>INDEX('[1]All QOF Registers'!$C$15:$C$8243,MATCH($J$4:$J$10133,'[1]All QOF Registers'!$D$15:$D$8243,FALSE))</f>
        <v>5C1</v>
      </c>
    </row>
    <row r="473" spans="8:11" x14ac:dyDescent="0.25">
      <c r="H473" s="57" t="s">
        <v>3289</v>
      </c>
      <c r="I473" s="58" t="s">
        <v>15812</v>
      </c>
      <c r="J473" s="54" t="s">
        <v>18082</v>
      </c>
      <c r="K473" s="54" t="str">
        <f>INDEX('[1]All QOF Registers'!$C$15:$C$8243,MATCH($J$4:$J$10133,'[1]All QOF Registers'!$D$15:$D$8243,FALSE))</f>
        <v>5C1</v>
      </c>
    </row>
    <row r="474" spans="8:11" x14ac:dyDescent="0.25">
      <c r="H474" s="57" t="s">
        <v>3290</v>
      </c>
      <c r="I474" s="58" t="s">
        <v>15812</v>
      </c>
      <c r="J474" s="54" t="s">
        <v>18082</v>
      </c>
      <c r="K474" s="54" t="str">
        <f>INDEX('[1]All QOF Registers'!$C$15:$C$8243,MATCH($J$4:$J$10133,'[1]All QOF Registers'!$D$15:$D$8243,FALSE))</f>
        <v>5C1</v>
      </c>
    </row>
    <row r="475" spans="8:11" x14ac:dyDescent="0.25">
      <c r="H475" s="57" t="s">
        <v>15821</v>
      </c>
      <c r="I475" s="58" t="s">
        <v>15812</v>
      </c>
      <c r="J475" s="54" t="s">
        <v>18082</v>
      </c>
      <c r="K475" s="54" t="str">
        <f>INDEX('[1]All QOF Registers'!$C$15:$C$8243,MATCH($J$4:$J$10133,'[1]All QOF Registers'!$D$15:$D$8243,FALSE))</f>
        <v>5C1</v>
      </c>
    </row>
    <row r="476" spans="8:11" x14ac:dyDescent="0.25">
      <c r="H476" s="57" t="s">
        <v>15822</v>
      </c>
      <c r="I476" s="58" t="s">
        <v>15812</v>
      </c>
      <c r="J476" s="54" t="s">
        <v>18082</v>
      </c>
      <c r="K476" s="54" t="str">
        <f>INDEX('[1]All QOF Registers'!$C$15:$C$8243,MATCH($J$4:$J$10133,'[1]All QOF Registers'!$D$15:$D$8243,FALSE))</f>
        <v>5C1</v>
      </c>
    </row>
    <row r="477" spans="8:11" x14ac:dyDescent="0.25">
      <c r="H477" s="57" t="s">
        <v>7613</v>
      </c>
      <c r="I477" s="58" t="s">
        <v>15812</v>
      </c>
      <c r="J477" s="54" t="s">
        <v>18082</v>
      </c>
      <c r="K477" s="54" t="str">
        <f>INDEX('[1]All QOF Registers'!$C$15:$C$8243,MATCH($J$4:$J$10133,'[1]All QOF Registers'!$D$15:$D$8243,FALSE))</f>
        <v>5C1</v>
      </c>
    </row>
    <row r="478" spans="8:11" x14ac:dyDescent="0.25">
      <c r="H478" s="57" t="s">
        <v>7684</v>
      </c>
      <c r="I478" s="58" t="s">
        <v>15812</v>
      </c>
      <c r="J478" s="54" t="s">
        <v>18082</v>
      </c>
      <c r="K478" s="54" t="str">
        <f>INDEX('[1]All QOF Registers'!$C$15:$C$8243,MATCH($J$4:$J$10133,'[1]All QOF Registers'!$D$15:$D$8243,FALSE))</f>
        <v>5C1</v>
      </c>
    </row>
    <row r="479" spans="8:11" x14ac:dyDescent="0.25">
      <c r="H479" s="57" t="s">
        <v>15823</v>
      </c>
      <c r="I479" s="58" t="s">
        <v>15812</v>
      </c>
      <c r="J479" s="54" t="s">
        <v>18082</v>
      </c>
      <c r="K479" s="54" t="str">
        <f>INDEX('[1]All QOF Registers'!$C$15:$C$8243,MATCH($J$4:$J$10133,'[1]All QOF Registers'!$D$15:$D$8243,FALSE))</f>
        <v>5C1</v>
      </c>
    </row>
    <row r="480" spans="8:11" x14ac:dyDescent="0.25">
      <c r="H480" s="57" t="s">
        <v>15824</v>
      </c>
      <c r="I480" s="58" t="s">
        <v>15812</v>
      </c>
      <c r="J480" s="54" t="s">
        <v>18082</v>
      </c>
      <c r="K480" s="54" t="str">
        <f>INDEX('[1]All QOF Registers'!$C$15:$C$8243,MATCH($J$4:$J$10133,'[1]All QOF Registers'!$D$15:$D$8243,FALSE))</f>
        <v>5C1</v>
      </c>
    </row>
    <row r="481" spans="8:11" x14ac:dyDescent="0.25">
      <c r="H481" s="57" t="s">
        <v>15825</v>
      </c>
      <c r="I481" s="58" t="s">
        <v>15812</v>
      </c>
      <c r="J481" s="54" t="s">
        <v>18082</v>
      </c>
      <c r="K481" s="54" t="str">
        <f>INDEX('[1]All QOF Registers'!$C$15:$C$8243,MATCH($J$4:$J$10133,'[1]All QOF Registers'!$D$15:$D$8243,FALSE))</f>
        <v>5C1</v>
      </c>
    </row>
    <row r="482" spans="8:11" x14ac:dyDescent="0.25">
      <c r="H482" s="57" t="s">
        <v>15826</v>
      </c>
      <c r="I482" s="58" t="s">
        <v>15812</v>
      </c>
      <c r="J482" s="54" t="s">
        <v>18082</v>
      </c>
      <c r="K482" s="54" t="str">
        <f>INDEX('[1]All QOF Registers'!$C$15:$C$8243,MATCH($J$4:$J$10133,'[1]All QOF Registers'!$D$15:$D$8243,FALSE))</f>
        <v>5C1</v>
      </c>
    </row>
    <row r="483" spans="8:11" x14ac:dyDescent="0.25">
      <c r="H483" s="57" t="s">
        <v>15827</v>
      </c>
      <c r="I483" s="58" t="s">
        <v>15812</v>
      </c>
      <c r="J483" s="54" t="s">
        <v>18082</v>
      </c>
      <c r="K483" s="54" t="str">
        <f>INDEX('[1]All QOF Registers'!$C$15:$C$8243,MATCH($J$4:$J$10133,'[1]All QOF Registers'!$D$15:$D$8243,FALSE))</f>
        <v>5C1</v>
      </c>
    </row>
    <row r="484" spans="8:11" x14ac:dyDescent="0.25">
      <c r="H484" s="57" t="s">
        <v>15828</v>
      </c>
      <c r="I484" s="58" t="s">
        <v>15812</v>
      </c>
      <c r="J484" s="54" t="s">
        <v>18082</v>
      </c>
      <c r="K484" s="54" t="str">
        <f>INDEX('[1]All QOF Registers'!$C$15:$C$8243,MATCH($J$4:$J$10133,'[1]All QOF Registers'!$D$15:$D$8243,FALSE))</f>
        <v>5C1</v>
      </c>
    </row>
    <row r="485" spans="8:11" x14ac:dyDescent="0.25">
      <c r="H485" s="57" t="s">
        <v>7928</v>
      </c>
      <c r="I485" s="58" t="s">
        <v>15812</v>
      </c>
      <c r="J485" s="54" t="s">
        <v>18082</v>
      </c>
      <c r="K485" s="54" t="str">
        <f>INDEX('[1]All QOF Registers'!$C$15:$C$8243,MATCH($J$4:$J$10133,'[1]All QOF Registers'!$D$15:$D$8243,FALSE))</f>
        <v>5C1</v>
      </c>
    </row>
    <row r="486" spans="8:11" x14ac:dyDescent="0.25">
      <c r="H486" s="57" t="s">
        <v>15829</v>
      </c>
      <c r="I486" s="58" t="s">
        <v>15812</v>
      </c>
      <c r="J486" s="54" t="s">
        <v>18082</v>
      </c>
      <c r="K486" s="54" t="str">
        <f>INDEX('[1]All QOF Registers'!$C$15:$C$8243,MATCH($J$4:$J$10133,'[1]All QOF Registers'!$D$15:$D$8243,FALSE))</f>
        <v>5C1</v>
      </c>
    </row>
    <row r="487" spans="8:11" x14ac:dyDescent="0.25">
      <c r="H487" s="57" t="s">
        <v>2911</v>
      </c>
      <c r="I487" s="58" t="s">
        <v>15830</v>
      </c>
      <c r="J487" s="54" t="s">
        <v>18083</v>
      </c>
      <c r="K487" s="54" t="str">
        <f>INDEX('[1]All QOF Registers'!$C$15:$C$8243,MATCH($J$4:$J$10133,'[1]All QOF Registers'!$D$15:$D$8243,FALSE))</f>
        <v>5C2</v>
      </c>
    </row>
    <row r="488" spans="8:11" x14ac:dyDescent="0.25">
      <c r="H488" s="57" t="s">
        <v>2913</v>
      </c>
      <c r="I488" s="58" t="s">
        <v>15830</v>
      </c>
      <c r="J488" s="54" t="s">
        <v>18083</v>
      </c>
      <c r="K488" s="54" t="str">
        <f>INDEX('[1]All QOF Registers'!$C$15:$C$8243,MATCH($J$4:$J$10133,'[1]All QOF Registers'!$D$15:$D$8243,FALSE))</f>
        <v>5C2</v>
      </c>
    </row>
    <row r="489" spans="8:11" x14ac:dyDescent="0.25">
      <c r="H489" s="57" t="s">
        <v>2914</v>
      </c>
      <c r="I489" s="58" t="s">
        <v>15830</v>
      </c>
      <c r="J489" s="54" t="s">
        <v>18083</v>
      </c>
      <c r="K489" s="54" t="str">
        <f>INDEX('[1]All QOF Registers'!$C$15:$C$8243,MATCH($J$4:$J$10133,'[1]All QOF Registers'!$D$15:$D$8243,FALSE))</f>
        <v>5C2</v>
      </c>
    </row>
    <row r="490" spans="8:11" x14ac:dyDescent="0.25">
      <c r="H490" s="57" t="s">
        <v>2915</v>
      </c>
      <c r="I490" s="58" t="s">
        <v>15830</v>
      </c>
      <c r="J490" s="54" t="s">
        <v>18083</v>
      </c>
      <c r="K490" s="54" t="str">
        <f>INDEX('[1]All QOF Registers'!$C$15:$C$8243,MATCH($J$4:$J$10133,'[1]All QOF Registers'!$D$15:$D$8243,FALSE))</f>
        <v>5C2</v>
      </c>
    </row>
    <row r="491" spans="8:11" x14ac:dyDescent="0.25">
      <c r="H491" s="57" t="s">
        <v>2922</v>
      </c>
      <c r="I491" s="58" t="s">
        <v>15830</v>
      </c>
      <c r="J491" s="54" t="s">
        <v>18083</v>
      </c>
      <c r="K491" s="54" t="str">
        <f>INDEX('[1]All QOF Registers'!$C$15:$C$8243,MATCH($J$4:$J$10133,'[1]All QOF Registers'!$D$15:$D$8243,FALSE))</f>
        <v>5C2</v>
      </c>
    </row>
    <row r="492" spans="8:11" x14ac:dyDescent="0.25">
      <c r="H492" s="57" t="s">
        <v>2925</v>
      </c>
      <c r="I492" s="58" t="s">
        <v>15830</v>
      </c>
      <c r="J492" s="54" t="s">
        <v>18083</v>
      </c>
      <c r="K492" s="54" t="str">
        <f>INDEX('[1]All QOF Registers'!$C$15:$C$8243,MATCH($J$4:$J$10133,'[1]All QOF Registers'!$D$15:$D$8243,FALSE))</f>
        <v>5C2</v>
      </c>
    </row>
    <row r="493" spans="8:11" x14ac:dyDescent="0.25">
      <c r="H493" s="57" t="s">
        <v>2927</v>
      </c>
      <c r="I493" s="58" t="s">
        <v>15830</v>
      </c>
      <c r="J493" s="54" t="s">
        <v>18083</v>
      </c>
      <c r="K493" s="54" t="str">
        <f>INDEX('[1]All QOF Registers'!$C$15:$C$8243,MATCH($J$4:$J$10133,'[1]All QOF Registers'!$D$15:$D$8243,FALSE))</f>
        <v>5C2</v>
      </c>
    </row>
    <row r="494" spans="8:11" x14ac:dyDescent="0.25">
      <c r="H494" s="57" t="s">
        <v>2928</v>
      </c>
      <c r="I494" s="58" t="s">
        <v>15830</v>
      </c>
      <c r="J494" s="54" t="s">
        <v>18083</v>
      </c>
      <c r="K494" s="54" t="str">
        <f>INDEX('[1]All QOF Registers'!$C$15:$C$8243,MATCH($J$4:$J$10133,'[1]All QOF Registers'!$D$15:$D$8243,FALSE))</f>
        <v>5C2</v>
      </c>
    </row>
    <row r="495" spans="8:11" x14ac:dyDescent="0.25">
      <c r="H495" s="57" t="s">
        <v>2933</v>
      </c>
      <c r="I495" s="58" t="s">
        <v>15830</v>
      </c>
      <c r="J495" s="54" t="s">
        <v>18083</v>
      </c>
      <c r="K495" s="54" t="str">
        <f>INDEX('[1]All QOF Registers'!$C$15:$C$8243,MATCH($J$4:$J$10133,'[1]All QOF Registers'!$D$15:$D$8243,FALSE))</f>
        <v>5C2</v>
      </c>
    </row>
    <row r="496" spans="8:11" x14ac:dyDescent="0.25">
      <c r="H496" s="57" t="s">
        <v>2934</v>
      </c>
      <c r="I496" s="58" t="s">
        <v>15830</v>
      </c>
      <c r="J496" s="54" t="s">
        <v>18083</v>
      </c>
      <c r="K496" s="54" t="str">
        <f>INDEX('[1]All QOF Registers'!$C$15:$C$8243,MATCH($J$4:$J$10133,'[1]All QOF Registers'!$D$15:$D$8243,FALSE))</f>
        <v>5C2</v>
      </c>
    </row>
    <row r="497" spans="8:11" x14ac:dyDescent="0.25">
      <c r="H497" s="57" t="s">
        <v>2935</v>
      </c>
      <c r="I497" s="58" t="s">
        <v>15830</v>
      </c>
      <c r="J497" s="54" t="s">
        <v>18083</v>
      </c>
      <c r="K497" s="54" t="str">
        <f>INDEX('[1]All QOF Registers'!$C$15:$C$8243,MATCH($J$4:$J$10133,'[1]All QOF Registers'!$D$15:$D$8243,FALSE))</f>
        <v>5C2</v>
      </c>
    </row>
    <row r="498" spans="8:11" x14ac:dyDescent="0.25">
      <c r="H498" s="57" t="s">
        <v>2940</v>
      </c>
      <c r="I498" s="58" t="s">
        <v>15830</v>
      </c>
      <c r="J498" s="54" t="s">
        <v>18083</v>
      </c>
      <c r="K498" s="54" t="str">
        <f>INDEX('[1]All QOF Registers'!$C$15:$C$8243,MATCH($J$4:$J$10133,'[1]All QOF Registers'!$D$15:$D$8243,FALSE))</f>
        <v>5C2</v>
      </c>
    </row>
    <row r="499" spans="8:11" x14ac:dyDescent="0.25">
      <c r="H499" s="57" t="s">
        <v>15831</v>
      </c>
      <c r="I499" s="58" t="s">
        <v>15830</v>
      </c>
      <c r="J499" s="54" t="s">
        <v>18083</v>
      </c>
      <c r="K499" s="54" t="str">
        <f>INDEX('[1]All QOF Registers'!$C$15:$C$8243,MATCH($J$4:$J$10133,'[1]All QOF Registers'!$D$15:$D$8243,FALSE))</f>
        <v>5C2</v>
      </c>
    </row>
    <row r="500" spans="8:11" x14ac:dyDescent="0.25">
      <c r="H500" s="57" t="s">
        <v>15832</v>
      </c>
      <c r="I500" s="58" t="s">
        <v>15830</v>
      </c>
      <c r="J500" s="54" t="s">
        <v>18083</v>
      </c>
      <c r="K500" s="54" t="str">
        <f>INDEX('[1]All QOF Registers'!$C$15:$C$8243,MATCH($J$4:$J$10133,'[1]All QOF Registers'!$D$15:$D$8243,FALSE))</f>
        <v>5C2</v>
      </c>
    </row>
    <row r="501" spans="8:11" x14ac:dyDescent="0.25">
      <c r="H501" s="57" t="s">
        <v>2941</v>
      </c>
      <c r="I501" s="58" t="s">
        <v>15830</v>
      </c>
      <c r="J501" s="54" t="s">
        <v>18083</v>
      </c>
      <c r="K501" s="54" t="str">
        <f>INDEX('[1]All QOF Registers'!$C$15:$C$8243,MATCH($J$4:$J$10133,'[1]All QOF Registers'!$D$15:$D$8243,FALSE))</f>
        <v>5C2</v>
      </c>
    </row>
    <row r="502" spans="8:11" x14ac:dyDescent="0.25">
      <c r="H502" s="57" t="s">
        <v>2943</v>
      </c>
      <c r="I502" s="58" t="s">
        <v>15830</v>
      </c>
      <c r="J502" s="54" t="s">
        <v>18083</v>
      </c>
      <c r="K502" s="54" t="str">
        <f>INDEX('[1]All QOF Registers'!$C$15:$C$8243,MATCH($J$4:$J$10133,'[1]All QOF Registers'!$D$15:$D$8243,FALSE))</f>
        <v>5C2</v>
      </c>
    </row>
    <row r="503" spans="8:11" x14ac:dyDescent="0.25">
      <c r="H503" s="57" t="s">
        <v>2944</v>
      </c>
      <c r="I503" s="58" t="s">
        <v>15830</v>
      </c>
      <c r="J503" s="54" t="s">
        <v>18083</v>
      </c>
      <c r="K503" s="54" t="str">
        <f>INDEX('[1]All QOF Registers'!$C$15:$C$8243,MATCH($J$4:$J$10133,'[1]All QOF Registers'!$D$15:$D$8243,FALSE))</f>
        <v>5C2</v>
      </c>
    </row>
    <row r="504" spans="8:11" x14ac:dyDescent="0.25">
      <c r="H504" s="57" t="s">
        <v>2946</v>
      </c>
      <c r="I504" s="58" t="s">
        <v>15830</v>
      </c>
      <c r="J504" s="54" t="s">
        <v>18083</v>
      </c>
      <c r="K504" s="54" t="str">
        <f>INDEX('[1]All QOF Registers'!$C$15:$C$8243,MATCH($J$4:$J$10133,'[1]All QOF Registers'!$D$15:$D$8243,FALSE))</f>
        <v>5C2</v>
      </c>
    </row>
    <row r="505" spans="8:11" x14ac:dyDescent="0.25">
      <c r="H505" s="57" t="s">
        <v>15833</v>
      </c>
      <c r="I505" s="58" t="s">
        <v>15830</v>
      </c>
      <c r="J505" s="54" t="s">
        <v>18083</v>
      </c>
      <c r="K505" s="54" t="str">
        <f>INDEX('[1]All QOF Registers'!$C$15:$C$8243,MATCH($J$4:$J$10133,'[1]All QOF Registers'!$D$15:$D$8243,FALSE))</f>
        <v>5C2</v>
      </c>
    </row>
    <row r="506" spans="8:11" x14ac:dyDescent="0.25">
      <c r="H506" s="57" t="s">
        <v>2950</v>
      </c>
      <c r="I506" s="58" t="s">
        <v>15830</v>
      </c>
      <c r="J506" s="54" t="s">
        <v>18083</v>
      </c>
      <c r="K506" s="54" t="str">
        <f>INDEX('[1]All QOF Registers'!$C$15:$C$8243,MATCH($J$4:$J$10133,'[1]All QOF Registers'!$D$15:$D$8243,FALSE))</f>
        <v>5C2</v>
      </c>
    </row>
    <row r="507" spans="8:11" x14ac:dyDescent="0.25">
      <c r="H507" s="57" t="s">
        <v>2955</v>
      </c>
      <c r="I507" s="58" t="s">
        <v>15830</v>
      </c>
      <c r="J507" s="54" t="s">
        <v>18083</v>
      </c>
      <c r="K507" s="54" t="str">
        <f>INDEX('[1]All QOF Registers'!$C$15:$C$8243,MATCH($J$4:$J$10133,'[1]All QOF Registers'!$D$15:$D$8243,FALSE))</f>
        <v>5C2</v>
      </c>
    </row>
    <row r="508" spans="8:11" x14ac:dyDescent="0.25">
      <c r="H508" s="57" t="s">
        <v>2958</v>
      </c>
      <c r="I508" s="58" t="s">
        <v>15830</v>
      </c>
      <c r="J508" s="54" t="s">
        <v>18083</v>
      </c>
      <c r="K508" s="54" t="str">
        <f>INDEX('[1]All QOF Registers'!$C$15:$C$8243,MATCH($J$4:$J$10133,'[1]All QOF Registers'!$D$15:$D$8243,FALSE))</f>
        <v>5C2</v>
      </c>
    </row>
    <row r="509" spans="8:11" x14ac:dyDescent="0.25">
      <c r="H509" s="57" t="s">
        <v>2960</v>
      </c>
      <c r="I509" s="58" t="s">
        <v>15830</v>
      </c>
      <c r="J509" s="54" t="s">
        <v>18083</v>
      </c>
      <c r="K509" s="54" t="str">
        <f>INDEX('[1]All QOF Registers'!$C$15:$C$8243,MATCH($J$4:$J$10133,'[1]All QOF Registers'!$D$15:$D$8243,FALSE))</f>
        <v>5C2</v>
      </c>
    </row>
    <row r="510" spans="8:11" x14ac:dyDescent="0.25">
      <c r="H510" s="57" t="s">
        <v>2962</v>
      </c>
      <c r="I510" s="58" t="s">
        <v>15830</v>
      </c>
      <c r="J510" s="54" t="s">
        <v>18083</v>
      </c>
      <c r="K510" s="54" t="str">
        <f>INDEX('[1]All QOF Registers'!$C$15:$C$8243,MATCH($J$4:$J$10133,'[1]All QOF Registers'!$D$15:$D$8243,FALSE))</f>
        <v>5C2</v>
      </c>
    </row>
    <row r="511" spans="8:11" x14ac:dyDescent="0.25">
      <c r="H511" s="57" t="s">
        <v>2964</v>
      </c>
      <c r="I511" s="58" t="s">
        <v>15830</v>
      </c>
      <c r="J511" s="54" t="s">
        <v>18083</v>
      </c>
      <c r="K511" s="54" t="str">
        <f>INDEX('[1]All QOF Registers'!$C$15:$C$8243,MATCH($J$4:$J$10133,'[1]All QOF Registers'!$D$15:$D$8243,FALSE))</f>
        <v>5C2</v>
      </c>
    </row>
    <row r="512" spans="8:11" x14ac:dyDescent="0.25">
      <c r="H512" s="57" t="s">
        <v>2968</v>
      </c>
      <c r="I512" s="58" t="s">
        <v>15830</v>
      </c>
      <c r="J512" s="54" t="s">
        <v>18083</v>
      </c>
      <c r="K512" s="54" t="str">
        <f>INDEX('[1]All QOF Registers'!$C$15:$C$8243,MATCH($J$4:$J$10133,'[1]All QOF Registers'!$D$15:$D$8243,FALSE))</f>
        <v>5C2</v>
      </c>
    </row>
    <row r="513" spans="8:11" x14ac:dyDescent="0.25">
      <c r="H513" s="57" t="s">
        <v>15834</v>
      </c>
      <c r="I513" s="58" t="s">
        <v>15830</v>
      </c>
      <c r="J513" s="54" t="s">
        <v>18083</v>
      </c>
      <c r="K513" s="54" t="str">
        <f>INDEX('[1]All QOF Registers'!$C$15:$C$8243,MATCH($J$4:$J$10133,'[1]All QOF Registers'!$D$15:$D$8243,FALSE))</f>
        <v>5C2</v>
      </c>
    </row>
    <row r="514" spans="8:11" x14ac:dyDescent="0.25">
      <c r="H514" s="57" t="s">
        <v>2971</v>
      </c>
      <c r="I514" s="58" t="s">
        <v>15830</v>
      </c>
      <c r="J514" s="54" t="s">
        <v>18083</v>
      </c>
      <c r="K514" s="54" t="str">
        <f>INDEX('[1]All QOF Registers'!$C$15:$C$8243,MATCH($J$4:$J$10133,'[1]All QOF Registers'!$D$15:$D$8243,FALSE))</f>
        <v>5C2</v>
      </c>
    </row>
    <row r="515" spans="8:11" x14ac:dyDescent="0.25">
      <c r="H515" s="57" t="s">
        <v>2974</v>
      </c>
      <c r="I515" s="58" t="s">
        <v>15830</v>
      </c>
      <c r="J515" s="54" t="s">
        <v>18083</v>
      </c>
      <c r="K515" s="54" t="str">
        <f>INDEX('[1]All QOF Registers'!$C$15:$C$8243,MATCH($J$4:$J$10133,'[1]All QOF Registers'!$D$15:$D$8243,FALSE))</f>
        <v>5C2</v>
      </c>
    </row>
    <row r="516" spans="8:11" x14ac:dyDescent="0.25">
      <c r="H516" s="57" t="s">
        <v>2977</v>
      </c>
      <c r="I516" s="58" t="s">
        <v>15830</v>
      </c>
      <c r="J516" s="54" t="s">
        <v>18083</v>
      </c>
      <c r="K516" s="54" t="str">
        <f>INDEX('[1]All QOF Registers'!$C$15:$C$8243,MATCH($J$4:$J$10133,'[1]All QOF Registers'!$D$15:$D$8243,FALSE))</f>
        <v>5C2</v>
      </c>
    </row>
    <row r="517" spans="8:11" x14ac:dyDescent="0.25">
      <c r="H517" s="57" t="s">
        <v>2978</v>
      </c>
      <c r="I517" s="58" t="s">
        <v>15830</v>
      </c>
      <c r="J517" s="54" t="s">
        <v>18083</v>
      </c>
      <c r="K517" s="54" t="str">
        <f>INDEX('[1]All QOF Registers'!$C$15:$C$8243,MATCH($J$4:$J$10133,'[1]All QOF Registers'!$D$15:$D$8243,FALSE))</f>
        <v>5C2</v>
      </c>
    </row>
    <row r="518" spans="8:11" x14ac:dyDescent="0.25">
      <c r="H518" s="57" t="s">
        <v>2980</v>
      </c>
      <c r="I518" s="58" t="s">
        <v>15830</v>
      </c>
      <c r="J518" s="54" t="s">
        <v>18083</v>
      </c>
      <c r="K518" s="54" t="str">
        <f>INDEX('[1]All QOF Registers'!$C$15:$C$8243,MATCH($J$4:$J$10133,'[1]All QOF Registers'!$D$15:$D$8243,FALSE))</f>
        <v>5C2</v>
      </c>
    </row>
    <row r="519" spans="8:11" x14ac:dyDescent="0.25">
      <c r="H519" s="57" t="s">
        <v>2982</v>
      </c>
      <c r="I519" s="58" t="s">
        <v>15830</v>
      </c>
      <c r="J519" s="54" t="s">
        <v>18083</v>
      </c>
      <c r="K519" s="54" t="str">
        <f>INDEX('[1]All QOF Registers'!$C$15:$C$8243,MATCH($J$4:$J$10133,'[1]All QOF Registers'!$D$15:$D$8243,FALSE))</f>
        <v>5C2</v>
      </c>
    </row>
    <row r="520" spans="8:11" x14ac:dyDescent="0.25">
      <c r="H520" s="57" t="s">
        <v>2987</v>
      </c>
      <c r="I520" s="58" t="s">
        <v>15830</v>
      </c>
      <c r="J520" s="54" t="s">
        <v>18083</v>
      </c>
      <c r="K520" s="54" t="str">
        <f>INDEX('[1]All QOF Registers'!$C$15:$C$8243,MATCH($J$4:$J$10133,'[1]All QOF Registers'!$D$15:$D$8243,FALSE))</f>
        <v>5C2</v>
      </c>
    </row>
    <row r="521" spans="8:11" x14ac:dyDescent="0.25">
      <c r="H521" s="57" t="s">
        <v>2988</v>
      </c>
      <c r="I521" s="58" t="s">
        <v>15830</v>
      </c>
      <c r="J521" s="54" t="s">
        <v>18083</v>
      </c>
      <c r="K521" s="54" t="str">
        <f>INDEX('[1]All QOF Registers'!$C$15:$C$8243,MATCH($J$4:$J$10133,'[1]All QOF Registers'!$D$15:$D$8243,FALSE))</f>
        <v>5C2</v>
      </c>
    </row>
    <row r="522" spans="8:11" x14ac:dyDescent="0.25">
      <c r="H522" s="57" t="s">
        <v>2989</v>
      </c>
      <c r="I522" s="58" t="s">
        <v>15830</v>
      </c>
      <c r="J522" s="54" t="s">
        <v>18083</v>
      </c>
      <c r="K522" s="54" t="str">
        <f>INDEX('[1]All QOF Registers'!$C$15:$C$8243,MATCH($J$4:$J$10133,'[1]All QOF Registers'!$D$15:$D$8243,FALSE))</f>
        <v>5C2</v>
      </c>
    </row>
    <row r="523" spans="8:11" x14ac:dyDescent="0.25">
      <c r="H523" s="57" t="s">
        <v>2990</v>
      </c>
      <c r="I523" s="58" t="s">
        <v>15830</v>
      </c>
      <c r="J523" s="54" t="s">
        <v>18083</v>
      </c>
      <c r="K523" s="54" t="str">
        <f>INDEX('[1]All QOF Registers'!$C$15:$C$8243,MATCH($J$4:$J$10133,'[1]All QOF Registers'!$D$15:$D$8243,FALSE))</f>
        <v>5C2</v>
      </c>
    </row>
    <row r="524" spans="8:11" x14ac:dyDescent="0.25">
      <c r="H524" s="57" t="s">
        <v>2991</v>
      </c>
      <c r="I524" s="58" t="s">
        <v>15830</v>
      </c>
      <c r="J524" s="54" t="s">
        <v>18083</v>
      </c>
      <c r="K524" s="54" t="str">
        <f>INDEX('[1]All QOF Registers'!$C$15:$C$8243,MATCH($J$4:$J$10133,'[1]All QOF Registers'!$D$15:$D$8243,FALSE))</f>
        <v>5C2</v>
      </c>
    </row>
    <row r="525" spans="8:11" x14ac:dyDescent="0.25">
      <c r="H525" s="57" t="s">
        <v>3314</v>
      </c>
      <c r="I525" s="58" t="s">
        <v>15830</v>
      </c>
      <c r="J525" s="54" t="s">
        <v>18083</v>
      </c>
      <c r="K525" s="54" t="str">
        <f>INDEX('[1]All QOF Registers'!$C$15:$C$8243,MATCH($J$4:$J$10133,'[1]All QOF Registers'!$D$15:$D$8243,FALSE))</f>
        <v>5C2</v>
      </c>
    </row>
    <row r="526" spans="8:11" x14ac:dyDescent="0.25">
      <c r="H526" s="57" t="s">
        <v>15835</v>
      </c>
      <c r="I526" s="58" t="s">
        <v>15830</v>
      </c>
      <c r="J526" s="54" t="s">
        <v>18083</v>
      </c>
      <c r="K526" s="54" t="str">
        <f>INDEX('[1]All QOF Registers'!$C$15:$C$8243,MATCH($J$4:$J$10133,'[1]All QOF Registers'!$D$15:$D$8243,FALSE))</f>
        <v>5C2</v>
      </c>
    </row>
    <row r="527" spans="8:11" x14ac:dyDescent="0.25">
      <c r="H527" s="57" t="s">
        <v>7718</v>
      </c>
      <c r="I527" s="58" t="s">
        <v>15830</v>
      </c>
      <c r="J527" s="54" t="s">
        <v>18083</v>
      </c>
      <c r="K527" s="54" t="str">
        <f>INDEX('[1]All QOF Registers'!$C$15:$C$8243,MATCH($J$4:$J$10133,'[1]All QOF Registers'!$D$15:$D$8243,FALSE))</f>
        <v>5C2</v>
      </c>
    </row>
    <row r="528" spans="8:11" x14ac:dyDescent="0.25">
      <c r="H528" s="57" t="s">
        <v>15836</v>
      </c>
      <c r="I528" s="58" t="s">
        <v>15830</v>
      </c>
      <c r="J528" s="54" t="s">
        <v>18083</v>
      </c>
      <c r="K528" s="54" t="str">
        <f>INDEX('[1]All QOF Registers'!$C$15:$C$8243,MATCH($J$4:$J$10133,'[1]All QOF Registers'!$D$15:$D$8243,FALSE))</f>
        <v>5C2</v>
      </c>
    </row>
    <row r="529" spans="8:11" x14ac:dyDescent="0.25">
      <c r="H529" s="57" t="s">
        <v>15837</v>
      </c>
      <c r="I529" s="58" t="s">
        <v>15830</v>
      </c>
      <c r="J529" s="54" t="s">
        <v>18083</v>
      </c>
      <c r="K529" s="54" t="str">
        <f>INDEX('[1]All QOF Registers'!$C$15:$C$8243,MATCH($J$4:$J$10133,'[1]All QOF Registers'!$D$15:$D$8243,FALSE))</f>
        <v>5C2</v>
      </c>
    </row>
    <row r="530" spans="8:11" x14ac:dyDescent="0.25">
      <c r="H530" s="57" t="s">
        <v>7725</v>
      </c>
      <c r="I530" s="58" t="s">
        <v>15830</v>
      </c>
      <c r="J530" s="54" t="s">
        <v>18083</v>
      </c>
      <c r="K530" s="54" t="str">
        <f>INDEX('[1]All QOF Registers'!$C$15:$C$8243,MATCH($J$4:$J$10133,'[1]All QOF Registers'!$D$15:$D$8243,FALSE))</f>
        <v>5C2</v>
      </c>
    </row>
    <row r="531" spans="8:11" x14ac:dyDescent="0.25">
      <c r="H531" s="57" t="s">
        <v>7728</v>
      </c>
      <c r="I531" s="58" t="s">
        <v>15830</v>
      </c>
      <c r="J531" s="54" t="s">
        <v>18083</v>
      </c>
      <c r="K531" s="54" t="str">
        <f>INDEX('[1]All QOF Registers'!$C$15:$C$8243,MATCH($J$4:$J$10133,'[1]All QOF Registers'!$D$15:$D$8243,FALSE))</f>
        <v>5C2</v>
      </c>
    </row>
    <row r="532" spans="8:11" x14ac:dyDescent="0.25">
      <c r="H532" s="57" t="s">
        <v>15838</v>
      </c>
      <c r="I532" s="58" t="s">
        <v>15830</v>
      </c>
      <c r="J532" s="54" t="s">
        <v>18083</v>
      </c>
      <c r="K532" s="54" t="str">
        <f>INDEX('[1]All QOF Registers'!$C$15:$C$8243,MATCH($J$4:$J$10133,'[1]All QOF Registers'!$D$15:$D$8243,FALSE))</f>
        <v>5C2</v>
      </c>
    </row>
    <row r="533" spans="8:11" x14ac:dyDescent="0.25">
      <c r="H533" s="57" t="s">
        <v>15839</v>
      </c>
      <c r="I533" s="58" t="s">
        <v>15830</v>
      </c>
      <c r="J533" s="54" t="s">
        <v>18083</v>
      </c>
      <c r="K533" s="54" t="str">
        <f>INDEX('[1]All QOF Registers'!$C$15:$C$8243,MATCH($J$4:$J$10133,'[1]All QOF Registers'!$D$15:$D$8243,FALSE))</f>
        <v>5C2</v>
      </c>
    </row>
    <row r="534" spans="8:11" x14ac:dyDescent="0.25">
      <c r="H534" s="57" t="s">
        <v>15840</v>
      </c>
      <c r="I534" s="58" t="s">
        <v>15830</v>
      </c>
      <c r="J534" s="54" t="s">
        <v>18083</v>
      </c>
      <c r="K534" s="54" t="str">
        <f>INDEX('[1]All QOF Registers'!$C$15:$C$8243,MATCH($J$4:$J$10133,'[1]All QOF Registers'!$D$15:$D$8243,FALSE))</f>
        <v>5C2</v>
      </c>
    </row>
    <row r="535" spans="8:11" x14ac:dyDescent="0.25">
      <c r="H535" s="57" t="s">
        <v>15841</v>
      </c>
      <c r="I535" s="58" t="s">
        <v>15830</v>
      </c>
      <c r="J535" s="54" t="s">
        <v>18083</v>
      </c>
      <c r="K535" s="54" t="str">
        <f>INDEX('[1]All QOF Registers'!$C$15:$C$8243,MATCH($J$4:$J$10133,'[1]All QOF Registers'!$D$15:$D$8243,FALSE))</f>
        <v>5C2</v>
      </c>
    </row>
    <row r="536" spans="8:11" x14ac:dyDescent="0.25">
      <c r="H536" s="57" t="s">
        <v>15842</v>
      </c>
      <c r="I536" s="58" t="s">
        <v>15830</v>
      </c>
      <c r="J536" s="54" t="s">
        <v>18083</v>
      </c>
      <c r="K536" s="54" t="str">
        <f>INDEX('[1]All QOF Registers'!$C$15:$C$8243,MATCH($J$4:$J$10133,'[1]All QOF Registers'!$D$15:$D$8243,FALSE))</f>
        <v>5C2</v>
      </c>
    </row>
    <row r="537" spans="8:11" x14ac:dyDescent="0.25">
      <c r="H537" s="57" t="s">
        <v>7794</v>
      </c>
      <c r="I537" s="58" t="s">
        <v>15830</v>
      </c>
      <c r="J537" s="54" t="s">
        <v>18083</v>
      </c>
      <c r="K537" s="54" t="str">
        <f>INDEX('[1]All QOF Registers'!$C$15:$C$8243,MATCH($J$4:$J$10133,'[1]All QOF Registers'!$D$15:$D$8243,FALSE))</f>
        <v>5C2</v>
      </c>
    </row>
    <row r="538" spans="8:11" x14ac:dyDescent="0.25">
      <c r="H538" s="57" t="s">
        <v>7798</v>
      </c>
      <c r="I538" s="58" t="s">
        <v>15830</v>
      </c>
      <c r="J538" s="54" t="s">
        <v>18083</v>
      </c>
      <c r="K538" s="54" t="str">
        <f>INDEX('[1]All QOF Registers'!$C$15:$C$8243,MATCH($J$4:$J$10133,'[1]All QOF Registers'!$D$15:$D$8243,FALSE))</f>
        <v>5C2</v>
      </c>
    </row>
    <row r="539" spans="8:11" x14ac:dyDescent="0.25">
      <c r="H539" s="57" t="s">
        <v>15843</v>
      </c>
      <c r="I539" s="58" t="s">
        <v>15830</v>
      </c>
      <c r="J539" s="54" t="s">
        <v>18083</v>
      </c>
      <c r="K539" s="54" t="str">
        <f>INDEX('[1]All QOF Registers'!$C$15:$C$8243,MATCH($J$4:$J$10133,'[1]All QOF Registers'!$D$15:$D$8243,FALSE))</f>
        <v>5C2</v>
      </c>
    </row>
    <row r="540" spans="8:11" x14ac:dyDescent="0.25">
      <c r="H540" s="57" t="s">
        <v>15844</v>
      </c>
      <c r="I540" s="58" t="s">
        <v>15830</v>
      </c>
      <c r="J540" s="54" t="s">
        <v>18083</v>
      </c>
      <c r="K540" s="54" t="str">
        <f>INDEX('[1]All QOF Registers'!$C$15:$C$8243,MATCH($J$4:$J$10133,'[1]All QOF Registers'!$D$15:$D$8243,FALSE))</f>
        <v>5C2</v>
      </c>
    </row>
    <row r="541" spans="8:11" x14ac:dyDescent="0.25">
      <c r="H541" s="57" t="s">
        <v>3067</v>
      </c>
      <c r="I541" s="58" t="s">
        <v>15845</v>
      </c>
      <c r="J541" s="54" t="s">
        <v>18084</v>
      </c>
      <c r="K541" s="54" t="str">
        <f>INDEX('[1]All QOF Registers'!$C$15:$C$8243,MATCH($J$4:$J$10133,'[1]All QOF Registers'!$D$15:$D$8243,FALSE))</f>
        <v>5C3</v>
      </c>
    </row>
    <row r="542" spans="8:11" x14ac:dyDescent="0.25">
      <c r="H542" s="57" t="s">
        <v>3070</v>
      </c>
      <c r="I542" s="58" t="s">
        <v>15845</v>
      </c>
      <c r="J542" s="54" t="s">
        <v>18084</v>
      </c>
      <c r="K542" s="54" t="str">
        <f>INDEX('[1]All QOF Registers'!$C$15:$C$8243,MATCH($J$4:$J$10133,'[1]All QOF Registers'!$D$15:$D$8243,FALSE))</f>
        <v>5C3</v>
      </c>
    </row>
    <row r="543" spans="8:11" x14ac:dyDescent="0.25">
      <c r="H543" s="57" t="s">
        <v>3074</v>
      </c>
      <c r="I543" s="58" t="s">
        <v>15845</v>
      </c>
      <c r="J543" s="54" t="s">
        <v>18084</v>
      </c>
      <c r="K543" s="54" t="str">
        <f>INDEX('[1]All QOF Registers'!$C$15:$C$8243,MATCH($J$4:$J$10133,'[1]All QOF Registers'!$D$15:$D$8243,FALSE))</f>
        <v>5C3</v>
      </c>
    </row>
    <row r="544" spans="8:11" x14ac:dyDescent="0.25">
      <c r="H544" s="57" t="s">
        <v>3076</v>
      </c>
      <c r="I544" s="58" t="s">
        <v>15845</v>
      </c>
      <c r="J544" s="54" t="s">
        <v>18084</v>
      </c>
      <c r="K544" s="54" t="str">
        <f>INDEX('[1]All QOF Registers'!$C$15:$C$8243,MATCH($J$4:$J$10133,'[1]All QOF Registers'!$D$15:$D$8243,FALSE))</f>
        <v>5C3</v>
      </c>
    </row>
    <row r="545" spans="8:11" x14ac:dyDescent="0.25">
      <c r="H545" s="57" t="s">
        <v>3079</v>
      </c>
      <c r="I545" s="58" t="s">
        <v>15845</v>
      </c>
      <c r="J545" s="54" t="s">
        <v>18084</v>
      </c>
      <c r="K545" s="54" t="str">
        <f>INDEX('[1]All QOF Registers'!$C$15:$C$8243,MATCH($J$4:$J$10133,'[1]All QOF Registers'!$D$15:$D$8243,FALSE))</f>
        <v>5C3</v>
      </c>
    </row>
    <row r="546" spans="8:11" x14ac:dyDescent="0.25">
      <c r="H546" s="57" t="s">
        <v>3080</v>
      </c>
      <c r="I546" s="58" t="s">
        <v>15845</v>
      </c>
      <c r="J546" s="54" t="s">
        <v>18084</v>
      </c>
      <c r="K546" s="54" t="str">
        <f>INDEX('[1]All QOF Registers'!$C$15:$C$8243,MATCH($J$4:$J$10133,'[1]All QOF Registers'!$D$15:$D$8243,FALSE))</f>
        <v>5C3</v>
      </c>
    </row>
    <row r="547" spans="8:11" x14ac:dyDescent="0.25">
      <c r="H547" s="57" t="s">
        <v>3086</v>
      </c>
      <c r="I547" s="58" t="s">
        <v>15845</v>
      </c>
      <c r="J547" s="54" t="s">
        <v>18084</v>
      </c>
      <c r="K547" s="54" t="str">
        <f>INDEX('[1]All QOF Registers'!$C$15:$C$8243,MATCH($J$4:$J$10133,'[1]All QOF Registers'!$D$15:$D$8243,FALSE))</f>
        <v>5C3</v>
      </c>
    </row>
    <row r="548" spans="8:11" x14ac:dyDescent="0.25">
      <c r="H548" s="57" t="s">
        <v>3088</v>
      </c>
      <c r="I548" s="58" t="s">
        <v>15845</v>
      </c>
      <c r="J548" s="54" t="s">
        <v>18084</v>
      </c>
      <c r="K548" s="54" t="str">
        <f>INDEX('[1]All QOF Registers'!$C$15:$C$8243,MATCH($J$4:$J$10133,'[1]All QOF Registers'!$D$15:$D$8243,FALSE))</f>
        <v>5C3</v>
      </c>
    </row>
    <row r="549" spans="8:11" x14ac:dyDescent="0.25">
      <c r="H549" s="57" t="s">
        <v>3089</v>
      </c>
      <c r="I549" s="58" t="s">
        <v>15845</v>
      </c>
      <c r="J549" s="54" t="s">
        <v>18084</v>
      </c>
      <c r="K549" s="54" t="str">
        <f>INDEX('[1]All QOF Registers'!$C$15:$C$8243,MATCH($J$4:$J$10133,'[1]All QOF Registers'!$D$15:$D$8243,FALSE))</f>
        <v>5C3</v>
      </c>
    </row>
    <row r="550" spans="8:11" x14ac:dyDescent="0.25">
      <c r="H550" s="57" t="s">
        <v>3090</v>
      </c>
      <c r="I550" s="58" t="s">
        <v>15845</v>
      </c>
      <c r="J550" s="54" t="s">
        <v>18084</v>
      </c>
      <c r="K550" s="54" t="str">
        <f>INDEX('[1]All QOF Registers'!$C$15:$C$8243,MATCH($J$4:$J$10133,'[1]All QOF Registers'!$D$15:$D$8243,FALSE))</f>
        <v>5C3</v>
      </c>
    </row>
    <row r="551" spans="8:11" x14ac:dyDescent="0.25">
      <c r="H551" s="57" t="s">
        <v>3092</v>
      </c>
      <c r="I551" s="58" t="s">
        <v>15845</v>
      </c>
      <c r="J551" s="54" t="s">
        <v>18084</v>
      </c>
      <c r="K551" s="54" t="str">
        <f>INDEX('[1]All QOF Registers'!$C$15:$C$8243,MATCH($J$4:$J$10133,'[1]All QOF Registers'!$D$15:$D$8243,FALSE))</f>
        <v>5C3</v>
      </c>
    </row>
    <row r="552" spans="8:11" x14ac:dyDescent="0.25">
      <c r="H552" s="57" t="s">
        <v>3093</v>
      </c>
      <c r="I552" s="58" t="s">
        <v>15845</v>
      </c>
      <c r="J552" s="54" t="s">
        <v>18084</v>
      </c>
      <c r="K552" s="54" t="str">
        <f>INDEX('[1]All QOF Registers'!$C$15:$C$8243,MATCH($J$4:$J$10133,'[1]All QOF Registers'!$D$15:$D$8243,FALSE))</f>
        <v>5C3</v>
      </c>
    </row>
    <row r="553" spans="8:11" x14ac:dyDescent="0.25">
      <c r="H553" s="57" t="s">
        <v>3094</v>
      </c>
      <c r="I553" s="58" t="s">
        <v>15845</v>
      </c>
      <c r="J553" s="54" t="s">
        <v>18084</v>
      </c>
      <c r="K553" s="54" t="str">
        <f>INDEX('[1]All QOF Registers'!$C$15:$C$8243,MATCH($J$4:$J$10133,'[1]All QOF Registers'!$D$15:$D$8243,FALSE))</f>
        <v>5C3</v>
      </c>
    </row>
    <row r="554" spans="8:11" x14ac:dyDescent="0.25">
      <c r="H554" s="57" t="s">
        <v>3104</v>
      </c>
      <c r="I554" s="58" t="s">
        <v>15845</v>
      </c>
      <c r="J554" s="54" t="s">
        <v>18084</v>
      </c>
      <c r="K554" s="54" t="str">
        <f>INDEX('[1]All QOF Registers'!$C$15:$C$8243,MATCH($J$4:$J$10133,'[1]All QOF Registers'!$D$15:$D$8243,FALSE))</f>
        <v>5C3</v>
      </c>
    </row>
    <row r="555" spans="8:11" x14ac:dyDescent="0.25">
      <c r="H555" s="57" t="s">
        <v>3106</v>
      </c>
      <c r="I555" s="58" t="s">
        <v>15845</v>
      </c>
      <c r="J555" s="54" t="s">
        <v>18084</v>
      </c>
      <c r="K555" s="54" t="str">
        <f>INDEX('[1]All QOF Registers'!$C$15:$C$8243,MATCH($J$4:$J$10133,'[1]All QOF Registers'!$D$15:$D$8243,FALSE))</f>
        <v>5C3</v>
      </c>
    </row>
    <row r="556" spans="8:11" x14ac:dyDescent="0.25">
      <c r="H556" s="57" t="s">
        <v>3107</v>
      </c>
      <c r="I556" s="58" t="s">
        <v>15845</v>
      </c>
      <c r="J556" s="54" t="s">
        <v>18084</v>
      </c>
      <c r="K556" s="54" t="str">
        <f>INDEX('[1]All QOF Registers'!$C$15:$C$8243,MATCH($J$4:$J$10133,'[1]All QOF Registers'!$D$15:$D$8243,FALSE))</f>
        <v>5C3</v>
      </c>
    </row>
    <row r="557" spans="8:11" x14ac:dyDescent="0.25">
      <c r="H557" s="57" t="s">
        <v>3109</v>
      </c>
      <c r="I557" s="58" t="s">
        <v>15845</v>
      </c>
      <c r="J557" s="54" t="s">
        <v>18084</v>
      </c>
      <c r="K557" s="54" t="str">
        <f>INDEX('[1]All QOF Registers'!$C$15:$C$8243,MATCH($J$4:$J$10133,'[1]All QOF Registers'!$D$15:$D$8243,FALSE))</f>
        <v>5C3</v>
      </c>
    </row>
    <row r="558" spans="8:11" x14ac:dyDescent="0.25">
      <c r="H558" s="57" t="s">
        <v>3113</v>
      </c>
      <c r="I558" s="58" t="s">
        <v>15845</v>
      </c>
      <c r="J558" s="54" t="s">
        <v>18084</v>
      </c>
      <c r="K558" s="54" t="str">
        <f>INDEX('[1]All QOF Registers'!$C$15:$C$8243,MATCH($J$4:$J$10133,'[1]All QOF Registers'!$D$15:$D$8243,FALSE))</f>
        <v>5C3</v>
      </c>
    </row>
    <row r="559" spans="8:11" x14ac:dyDescent="0.25">
      <c r="H559" s="57" t="s">
        <v>3123</v>
      </c>
      <c r="I559" s="58" t="s">
        <v>15845</v>
      </c>
      <c r="J559" s="54" t="s">
        <v>18084</v>
      </c>
      <c r="K559" s="54" t="str">
        <f>INDEX('[1]All QOF Registers'!$C$15:$C$8243,MATCH($J$4:$J$10133,'[1]All QOF Registers'!$D$15:$D$8243,FALSE))</f>
        <v>5C3</v>
      </c>
    </row>
    <row r="560" spans="8:11" x14ac:dyDescent="0.25">
      <c r="H560" s="57" t="s">
        <v>3125</v>
      </c>
      <c r="I560" s="58" t="s">
        <v>15845</v>
      </c>
      <c r="J560" s="54" t="s">
        <v>18084</v>
      </c>
      <c r="K560" s="54" t="str">
        <f>INDEX('[1]All QOF Registers'!$C$15:$C$8243,MATCH($J$4:$J$10133,'[1]All QOF Registers'!$D$15:$D$8243,FALSE))</f>
        <v>5C3</v>
      </c>
    </row>
    <row r="561" spans="8:11" x14ac:dyDescent="0.25">
      <c r="H561" s="57" t="s">
        <v>3128</v>
      </c>
      <c r="I561" s="58" t="s">
        <v>15845</v>
      </c>
      <c r="J561" s="54" t="s">
        <v>18084</v>
      </c>
      <c r="K561" s="54" t="str">
        <f>INDEX('[1]All QOF Registers'!$C$15:$C$8243,MATCH($J$4:$J$10133,'[1]All QOF Registers'!$D$15:$D$8243,FALSE))</f>
        <v>5C3</v>
      </c>
    </row>
    <row r="562" spans="8:11" x14ac:dyDescent="0.25">
      <c r="H562" s="57" t="s">
        <v>3129</v>
      </c>
      <c r="I562" s="58" t="s">
        <v>15845</v>
      </c>
      <c r="J562" s="54" t="s">
        <v>18084</v>
      </c>
      <c r="K562" s="54" t="str">
        <f>INDEX('[1]All QOF Registers'!$C$15:$C$8243,MATCH($J$4:$J$10133,'[1]All QOF Registers'!$D$15:$D$8243,FALSE))</f>
        <v>5C3</v>
      </c>
    </row>
    <row r="563" spans="8:11" x14ac:dyDescent="0.25">
      <c r="H563" s="57" t="s">
        <v>3131</v>
      </c>
      <c r="I563" s="58" t="s">
        <v>15845</v>
      </c>
      <c r="J563" s="54" t="s">
        <v>18084</v>
      </c>
      <c r="K563" s="54" t="str">
        <f>INDEX('[1]All QOF Registers'!$C$15:$C$8243,MATCH($J$4:$J$10133,'[1]All QOF Registers'!$D$15:$D$8243,FALSE))</f>
        <v>5C3</v>
      </c>
    </row>
    <row r="564" spans="8:11" x14ac:dyDescent="0.25">
      <c r="H564" s="57" t="s">
        <v>3136</v>
      </c>
      <c r="I564" s="58" t="s">
        <v>15845</v>
      </c>
      <c r="J564" s="54" t="s">
        <v>18084</v>
      </c>
      <c r="K564" s="54" t="str">
        <f>INDEX('[1]All QOF Registers'!$C$15:$C$8243,MATCH($J$4:$J$10133,'[1]All QOF Registers'!$D$15:$D$8243,FALSE))</f>
        <v>5C3</v>
      </c>
    </row>
    <row r="565" spans="8:11" x14ac:dyDescent="0.25">
      <c r="H565" s="57" t="s">
        <v>3137</v>
      </c>
      <c r="I565" s="58" t="s">
        <v>15845</v>
      </c>
      <c r="J565" s="54" t="s">
        <v>18084</v>
      </c>
      <c r="K565" s="54" t="str">
        <f>INDEX('[1]All QOF Registers'!$C$15:$C$8243,MATCH($J$4:$J$10133,'[1]All QOF Registers'!$D$15:$D$8243,FALSE))</f>
        <v>5C3</v>
      </c>
    </row>
    <row r="566" spans="8:11" x14ac:dyDescent="0.25">
      <c r="H566" s="57" t="s">
        <v>3138</v>
      </c>
      <c r="I566" s="58" t="s">
        <v>15845</v>
      </c>
      <c r="J566" s="54" t="s">
        <v>18084</v>
      </c>
      <c r="K566" s="54" t="str">
        <f>INDEX('[1]All QOF Registers'!$C$15:$C$8243,MATCH($J$4:$J$10133,'[1]All QOF Registers'!$D$15:$D$8243,FALSE))</f>
        <v>5C3</v>
      </c>
    </row>
    <row r="567" spans="8:11" x14ac:dyDescent="0.25">
      <c r="H567" s="57" t="s">
        <v>3139</v>
      </c>
      <c r="I567" s="58" t="s">
        <v>15845</v>
      </c>
      <c r="J567" s="54" t="s">
        <v>18084</v>
      </c>
      <c r="K567" s="54" t="str">
        <f>INDEX('[1]All QOF Registers'!$C$15:$C$8243,MATCH($J$4:$J$10133,'[1]All QOF Registers'!$D$15:$D$8243,FALSE))</f>
        <v>5C3</v>
      </c>
    </row>
    <row r="568" spans="8:11" x14ac:dyDescent="0.25">
      <c r="H568" s="57" t="s">
        <v>3140</v>
      </c>
      <c r="I568" s="58" t="s">
        <v>15845</v>
      </c>
      <c r="J568" s="54" t="s">
        <v>18084</v>
      </c>
      <c r="K568" s="54" t="str">
        <f>INDEX('[1]All QOF Registers'!$C$15:$C$8243,MATCH($J$4:$J$10133,'[1]All QOF Registers'!$D$15:$D$8243,FALSE))</f>
        <v>5C3</v>
      </c>
    </row>
    <row r="569" spans="8:11" x14ac:dyDescent="0.25">
      <c r="H569" s="57" t="s">
        <v>15846</v>
      </c>
      <c r="I569" s="58" t="s">
        <v>15845</v>
      </c>
      <c r="J569" s="54" t="s">
        <v>18084</v>
      </c>
      <c r="K569" s="54" t="str">
        <f>INDEX('[1]All QOF Registers'!$C$15:$C$8243,MATCH($J$4:$J$10133,'[1]All QOF Registers'!$D$15:$D$8243,FALSE))</f>
        <v>5C3</v>
      </c>
    </row>
    <row r="570" spans="8:11" x14ac:dyDescent="0.25">
      <c r="H570" s="57" t="s">
        <v>3142</v>
      </c>
      <c r="I570" s="58" t="s">
        <v>15845</v>
      </c>
      <c r="J570" s="54" t="s">
        <v>18084</v>
      </c>
      <c r="K570" s="54" t="str">
        <f>INDEX('[1]All QOF Registers'!$C$15:$C$8243,MATCH($J$4:$J$10133,'[1]All QOF Registers'!$D$15:$D$8243,FALSE))</f>
        <v>5C3</v>
      </c>
    </row>
    <row r="571" spans="8:11" x14ac:dyDescent="0.25">
      <c r="H571" s="57" t="s">
        <v>3143</v>
      </c>
      <c r="I571" s="58" t="s">
        <v>15845</v>
      </c>
      <c r="J571" s="54" t="s">
        <v>18084</v>
      </c>
      <c r="K571" s="54" t="str">
        <f>INDEX('[1]All QOF Registers'!$C$15:$C$8243,MATCH($J$4:$J$10133,'[1]All QOF Registers'!$D$15:$D$8243,FALSE))</f>
        <v>5C3</v>
      </c>
    </row>
    <row r="572" spans="8:11" x14ac:dyDescent="0.25">
      <c r="H572" s="57" t="s">
        <v>3144</v>
      </c>
      <c r="I572" s="58" t="s">
        <v>15845</v>
      </c>
      <c r="J572" s="54" t="s">
        <v>18084</v>
      </c>
      <c r="K572" s="54" t="str">
        <f>INDEX('[1]All QOF Registers'!$C$15:$C$8243,MATCH($J$4:$J$10133,'[1]All QOF Registers'!$D$15:$D$8243,FALSE))</f>
        <v>5C3</v>
      </c>
    </row>
    <row r="573" spans="8:11" x14ac:dyDescent="0.25">
      <c r="H573" s="57" t="s">
        <v>15847</v>
      </c>
      <c r="I573" s="58" t="s">
        <v>15845</v>
      </c>
      <c r="J573" s="54" t="s">
        <v>18084</v>
      </c>
      <c r="K573" s="54" t="str">
        <f>INDEX('[1]All QOF Registers'!$C$15:$C$8243,MATCH($J$4:$J$10133,'[1]All QOF Registers'!$D$15:$D$8243,FALSE))</f>
        <v>5C3</v>
      </c>
    </row>
    <row r="574" spans="8:11" x14ac:dyDescent="0.25">
      <c r="H574" s="57" t="s">
        <v>15848</v>
      </c>
      <c r="I574" s="58" t="s">
        <v>15845</v>
      </c>
      <c r="J574" s="54" t="s">
        <v>18084</v>
      </c>
      <c r="K574" s="54" t="str">
        <f>INDEX('[1]All QOF Registers'!$C$15:$C$8243,MATCH($J$4:$J$10133,'[1]All QOF Registers'!$D$15:$D$8243,FALSE))</f>
        <v>5C3</v>
      </c>
    </row>
    <row r="575" spans="8:11" x14ac:dyDescent="0.25">
      <c r="H575" s="57" t="s">
        <v>3155</v>
      </c>
      <c r="I575" s="58" t="s">
        <v>15845</v>
      </c>
      <c r="J575" s="54" t="s">
        <v>18084</v>
      </c>
      <c r="K575" s="54" t="str">
        <f>INDEX('[1]All QOF Registers'!$C$15:$C$8243,MATCH($J$4:$J$10133,'[1]All QOF Registers'!$D$15:$D$8243,FALSE))</f>
        <v>5C3</v>
      </c>
    </row>
    <row r="576" spans="8:11" x14ac:dyDescent="0.25">
      <c r="H576" s="57" t="s">
        <v>3165</v>
      </c>
      <c r="I576" s="58" t="s">
        <v>15845</v>
      </c>
      <c r="J576" s="54" t="s">
        <v>18084</v>
      </c>
      <c r="K576" s="54" t="str">
        <f>INDEX('[1]All QOF Registers'!$C$15:$C$8243,MATCH($J$4:$J$10133,'[1]All QOF Registers'!$D$15:$D$8243,FALSE))</f>
        <v>5C3</v>
      </c>
    </row>
    <row r="577" spans="8:11" x14ac:dyDescent="0.25">
      <c r="H577" s="57" t="s">
        <v>3166</v>
      </c>
      <c r="I577" s="58" t="s">
        <v>15845</v>
      </c>
      <c r="J577" s="54" t="s">
        <v>18084</v>
      </c>
      <c r="K577" s="54" t="str">
        <f>INDEX('[1]All QOF Registers'!$C$15:$C$8243,MATCH($J$4:$J$10133,'[1]All QOF Registers'!$D$15:$D$8243,FALSE))</f>
        <v>5C3</v>
      </c>
    </row>
    <row r="578" spans="8:11" x14ac:dyDescent="0.25">
      <c r="H578" s="57" t="s">
        <v>3167</v>
      </c>
      <c r="I578" s="58" t="s">
        <v>15845</v>
      </c>
      <c r="J578" s="54" t="s">
        <v>18084</v>
      </c>
      <c r="K578" s="54" t="str">
        <f>INDEX('[1]All QOF Registers'!$C$15:$C$8243,MATCH($J$4:$J$10133,'[1]All QOF Registers'!$D$15:$D$8243,FALSE))</f>
        <v>5C3</v>
      </c>
    </row>
    <row r="579" spans="8:11" x14ac:dyDescent="0.25">
      <c r="H579" s="57" t="s">
        <v>3168</v>
      </c>
      <c r="I579" s="58" t="s">
        <v>15845</v>
      </c>
      <c r="J579" s="54" t="s">
        <v>18084</v>
      </c>
      <c r="K579" s="54" t="str">
        <f>INDEX('[1]All QOF Registers'!$C$15:$C$8243,MATCH($J$4:$J$10133,'[1]All QOF Registers'!$D$15:$D$8243,FALSE))</f>
        <v>5C3</v>
      </c>
    </row>
    <row r="580" spans="8:11" x14ac:dyDescent="0.25">
      <c r="H580" s="57" t="s">
        <v>3176</v>
      </c>
      <c r="I580" s="58" t="s">
        <v>15845</v>
      </c>
      <c r="J580" s="54" t="s">
        <v>18084</v>
      </c>
      <c r="K580" s="54" t="str">
        <f>INDEX('[1]All QOF Registers'!$C$15:$C$8243,MATCH($J$4:$J$10133,'[1]All QOF Registers'!$D$15:$D$8243,FALSE))</f>
        <v>5C3</v>
      </c>
    </row>
    <row r="581" spans="8:11" x14ac:dyDescent="0.25">
      <c r="H581" s="57" t="s">
        <v>3179</v>
      </c>
      <c r="I581" s="58" t="s">
        <v>15845</v>
      </c>
      <c r="J581" s="54" t="s">
        <v>18084</v>
      </c>
      <c r="K581" s="54" t="str">
        <f>INDEX('[1]All QOF Registers'!$C$15:$C$8243,MATCH($J$4:$J$10133,'[1]All QOF Registers'!$D$15:$D$8243,FALSE))</f>
        <v>5C3</v>
      </c>
    </row>
    <row r="582" spans="8:11" x14ac:dyDescent="0.25">
      <c r="H582" s="57" t="s">
        <v>3182</v>
      </c>
      <c r="I582" s="58" t="s">
        <v>15845</v>
      </c>
      <c r="J582" s="54" t="s">
        <v>18084</v>
      </c>
      <c r="K582" s="54" t="str">
        <f>INDEX('[1]All QOF Registers'!$C$15:$C$8243,MATCH($J$4:$J$10133,'[1]All QOF Registers'!$D$15:$D$8243,FALSE))</f>
        <v>5C3</v>
      </c>
    </row>
    <row r="583" spans="8:11" x14ac:dyDescent="0.25">
      <c r="H583" s="57" t="s">
        <v>3183</v>
      </c>
      <c r="I583" s="58" t="s">
        <v>15845</v>
      </c>
      <c r="J583" s="54" t="s">
        <v>18084</v>
      </c>
      <c r="K583" s="54" t="str">
        <f>INDEX('[1]All QOF Registers'!$C$15:$C$8243,MATCH($J$4:$J$10133,'[1]All QOF Registers'!$D$15:$D$8243,FALSE))</f>
        <v>5C3</v>
      </c>
    </row>
    <row r="584" spans="8:11" x14ac:dyDescent="0.25">
      <c r="H584" s="57" t="s">
        <v>15849</v>
      </c>
      <c r="I584" s="58" t="s">
        <v>15845</v>
      </c>
      <c r="J584" s="54" t="s">
        <v>18084</v>
      </c>
      <c r="K584" s="54" t="str">
        <f>INDEX('[1]All QOF Registers'!$C$15:$C$8243,MATCH($J$4:$J$10133,'[1]All QOF Registers'!$D$15:$D$8243,FALSE))</f>
        <v>5C3</v>
      </c>
    </row>
    <row r="585" spans="8:11" x14ac:dyDescent="0.25">
      <c r="H585" s="57" t="s">
        <v>15850</v>
      </c>
      <c r="I585" s="58" t="s">
        <v>15845</v>
      </c>
      <c r="J585" s="54" t="s">
        <v>18084</v>
      </c>
      <c r="K585" s="54" t="str">
        <f>INDEX('[1]All QOF Registers'!$C$15:$C$8243,MATCH($J$4:$J$10133,'[1]All QOF Registers'!$D$15:$D$8243,FALSE))</f>
        <v>5C3</v>
      </c>
    </row>
    <row r="586" spans="8:11" x14ac:dyDescent="0.25">
      <c r="H586" s="57" t="s">
        <v>7660</v>
      </c>
      <c r="I586" s="58" t="s">
        <v>15845</v>
      </c>
      <c r="J586" s="54" t="s">
        <v>18084</v>
      </c>
      <c r="K586" s="54" t="str">
        <f>INDEX('[1]All QOF Registers'!$C$15:$C$8243,MATCH($J$4:$J$10133,'[1]All QOF Registers'!$D$15:$D$8243,FALSE))</f>
        <v>5C3</v>
      </c>
    </row>
    <row r="587" spans="8:11" x14ac:dyDescent="0.25">
      <c r="H587" s="57" t="s">
        <v>15851</v>
      </c>
      <c r="I587" s="58" t="s">
        <v>15845</v>
      </c>
      <c r="J587" s="54" t="s">
        <v>18084</v>
      </c>
      <c r="K587" s="54" t="str">
        <f>INDEX('[1]All QOF Registers'!$C$15:$C$8243,MATCH($J$4:$J$10133,'[1]All QOF Registers'!$D$15:$D$8243,FALSE))</f>
        <v>5C3</v>
      </c>
    </row>
    <row r="588" spans="8:11" x14ac:dyDescent="0.25">
      <c r="H588" s="57" t="s">
        <v>15852</v>
      </c>
      <c r="I588" s="58" t="s">
        <v>15845</v>
      </c>
      <c r="J588" s="54" t="s">
        <v>18084</v>
      </c>
      <c r="K588" s="54" t="str">
        <f>INDEX('[1]All QOF Registers'!$C$15:$C$8243,MATCH($J$4:$J$10133,'[1]All QOF Registers'!$D$15:$D$8243,FALSE))</f>
        <v>5C3</v>
      </c>
    </row>
    <row r="589" spans="8:11" x14ac:dyDescent="0.25">
      <c r="H589" s="57" t="s">
        <v>7714</v>
      </c>
      <c r="I589" s="58" t="s">
        <v>15845</v>
      </c>
      <c r="J589" s="54" t="s">
        <v>18084</v>
      </c>
      <c r="K589" s="54" t="str">
        <f>INDEX('[1]All QOF Registers'!$C$15:$C$8243,MATCH($J$4:$J$10133,'[1]All QOF Registers'!$D$15:$D$8243,FALSE))</f>
        <v>5C3</v>
      </c>
    </row>
    <row r="590" spans="8:11" x14ac:dyDescent="0.25">
      <c r="H590" s="57" t="s">
        <v>15853</v>
      </c>
      <c r="I590" s="58" t="s">
        <v>15845</v>
      </c>
      <c r="J590" s="54" t="s">
        <v>18084</v>
      </c>
      <c r="K590" s="54" t="str">
        <f>INDEX('[1]All QOF Registers'!$C$15:$C$8243,MATCH($J$4:$J$10133,'[1]All QOF Registers'!$D$15:$D$8243,FALSE))</f>
        <v>5C3</v>
      </c>
    </row>
    <row r="591" spans="8:11" x14ac:dyDescent="0.25">
      <c r="H591" s="57" t="s">
        <v>15854</v>
      </c>
      <c r="I591" s="58" t="s">
        <v>15845</v>
      </c>
      <c r="J591" s="54" t="s">
        <v>18084</v>
      </c>
      <c r="K591" s="54" t="str">
        <f>INDEX('[1]All QOF Registers'!$C$15:$C$8243,MATCH($J$4:$J$10133,'[1]All QOF Registers'!$D$15:$D$8243,FALSE))</f>
        <v>5C3</v>
      </c>
    </row>
    <row r="592" spans="8:11" x14ac:dyDescent="0.25">
      <c r="H592" s="57" t="s">
        <v>15855</v>
      </c>
      <c r="I592" s="58" t="s">
        <v>15845</v>
      </c>
      <c r="J592" s="54" t="s">
        <v>18084</v>
      </c>
      <c r="K592" s="54" t="str">
        <f>INDEX('[1]All QOF Registers'!$C$15:$C$8243,MATCH($J$4:$J$10133,'[1]All QOF Registers'!$D$15:$D$8243,FALSE))</f>
        <v>5C3</v>
      </c>
    </row>
    <row r="593" spans="8:11" x14ac:dyDescent="0.25">
      <c r="H593" s="57" t="s">
        <v>15856</v>
      </c>
      <c r="I593" s="58" t="s">
        <v>15845</v>
      </c>
      <c r="J593" s="54" t="s">
        <v>18084</v>
      </c>
      <c r="K593" s="54" t="str">
        <f>INDEX('[1]All QOF Registers'!$C$15:$C$8243,MATCH($J$4:$J$10133,'[1]All QOF Registers'!$D$15:$D$8243,FALSE))</f>
        <v>5C3</v>
      </c>
    </row>
    <row r="594" spans="8:11" x14ac:dyDescent="0.25">
      <c r="H594" s="57" t="s">
        <v>15857</v>
      </c>
      <c r="I594" s="58" t="s">
        <v>15845</v>
      </c>
      <c r="J594" s="54" t="s">
        <v>18084</v>
      </c>
      <c r="K594" s="54" t="str">
        <f>INDEX('[1]All QOF Registers'!$C$15:$C$8243,MATCH($J$4:$J$10133,'[1]All QOF Registers'!$D$15:$D$8243,FALSE))</f>
        <v>5C3</v>
      </c>
    </row>
    <row r="595" spans="8:11" x14ac:dyDescent="0.25">
      <c r="H595" s="57" t="s">
        <v>15858</v>
      </c>
      <c r="I595" s="58" t="s">
        <v>15845</v>
      </c>
      <c r="J595" s="54" t="s">
        <v>18084</v>
      </c>
      <c r="K595" s="54" t="str">
        <f>INDEX('[1]All QOF Registers'!$C$15:$C$8243,MATCH($J$4:$J$10133,'[1]All QOF Registers'!$D$15:$D$8243,FALSE))</f>
        <v>5C3</v>
      </c>
    </row>
    <row r="596" spans="8:11" x14ac:dyDescent="0.25">
      <c r="H596" s="57" t="s">
        <v>15859</v>
      </c>
      <c r="I596" s="58" t="s">
        <v>15845</v>
      </c>
      <c r="J596" s="54" t="s">
        <v>18084</v>
      </c>
      <c r="K596" s="54" t="str">
        <f>INDEX('[1]All QOF Registers'!$C$15:$C$8243,MATCH($J$4:$J$10133,'[1]All QOF Registers'!$D$15:$D$8243,FALSE))</f>
        <v>5C3</v>
      </c>
    </row>
    <row r="597" spans="8:11" x14ac:dyDescent="0.25">
      <c r="H597" s="57" t="s">
        <v>7917</v>
      </c>
      <c r="I597" s="58" t="s">
        <v>15845</v>
      </c>
      <c r="J597" s="54" t="s">
        <v>18084</v>
      </c>
      <c r="K597" s="54" t="str">
        <f>INDEX('[1]All QOF Registers'!$C$15:$C$8243,MATCH($J$4:$J$10133,'[1]All QOF Registers'!$D$15:$D$8243,FALSE))</f>
        <v>5C3</v>
      </c>
    </row>
    <row r="598" spans="8:11" x14ac:dyDescent="0.25">
      <c r="H598" s="57" t="s">
        <v>15860</v>
      </c>
      <c r="I598" s="58" t="s">
        <v>15845</v>
      </c>
      <c r="J598" s="54" t="s">
        <v>18084</v>
      </c>
      <c r="K598" s="54" t="str">
        <f>INDEX('[1]All QOF Registers'!$C$15:$C$8243,MATCH($J$4:$J$10133,'[1]All QOF Registers'!$D$15:$D$8243,FALSE))</f>
        <v>5C3</v>
      </c>
    </row>
    <row r="599" spans="8:11" x14ac:dyDescent="0.25">
      <c r="H599" s="57" t="s">
        <v>15861</v>
      </c>
      <c r="I599" s="58" t="s">
        <v>15845</v>
      </c>
      <c r="J599" s="54" t="s">
        <v>18084</v>
      </c>
      <c r="K599" s="54" t="str">
        <f>INDEX('[1]All QOF Registers'!$C$15:$C$8243,MATCH($J$4:$J$10133,'[1]All QOF Registers'!$D$15:$D$8243,FALSE))</f>
        <v>5C3</v>
      </c>
    </row>
    <row r="600" spans="8:11" x14ac:dyDescent="0.25">
      <c r="H600" s="57" t="s">
        <v>3073</v>
      </c>
      <c r="I600" s="58" t="s">
        <v>15862</v>
      </c>
      <c r="J600" s="54" t="s">
        <v>18085</v>
      </c>
      <c r="K600" s="54" t="str">
        <f>INDEX('[1]All QOF Registers'!$C$15:$C$8243,MATCH($J$4:$J$10133,'[1]All QOF Registers'!$D$15:$D$8243,FALSE))</f>
        <v>5C4</v>
      </c>
    </row>
    <row r="601" spans="8:11" x14ac:dyDescent="0.25">
      <c r="H601" s="57" t="s">
        <v>3077</v>
      </c>
      <c r="I601" s="58" t="s">
        <v>15862</v>
      </c>
      <c r="J601" s="54" t="s">
        <v>18085</v>
      </c>
      <c r="K601" s="54" t="str">
        <f>INDEX('[1]All QOF Registers'!$C$15:$C$8243,MATCH($J$4:$J$10133,'[1]All QOF Registers'!$D$15:$D$8243,FALSE))</f>
        <v>5C4</v>
      </c>
    </row>
    <row r="602" spans="8:11" x14ac:dyDescent="0.25">
      <c r="H602" s="57" t="s">
        <v>3082</v>
      </c>
      <c r="I602" s="58" t="s">
        <v>15862</v>
      </c>
      <c r="J602" s="54" t="s">
        <v>18085</v>
      </c>
      <c r="K602" s="54" t="str">
        <f>INDEX('[1]All QOF Registers'!$C$15:$C$8243,MATCH($J$4:$J$10133,'[1]All QOF Registers'!$D$15:$D$8243,FALSE))</f>
        <v>5C4</v>
      </c>
    </row>
    <row r="603" spans="8:11" x14ac:dyDescent="0.25">
      <c r="H603" s="57" t="s">
        <v>3083</v>
      </c>
      <c r="I603" s="58" t="s">
        <v>15862</v>
      </c>
      <c r="J603" s="54" t="s">
        <v>18085</v>
      </c>
      <c r="K603" s="54" t="str">
        <f>INDEX('[1]All QOF Registers'!$C$15:$C$8243,MATCH($J$4:$J$10133,'[1]All QOF Registers'!$D$15:$D$8243,FALSE))</f>
        <v>5C4</v>
      </c>
    </row>
    <row r="604" spans="8:11" x14ac:dyDescent="0.25">
      <c r="H604" s="57" t="s">
        <v>3084</v>
      </c>
      <c r="I604" s="58" t="s">
        <v>15862</v>
      </c>
      <c r="J604" s="54" t="s">
        <v>18085</v>
      </c>
      <c r="K604" s="54" t="str">
        <f>INDEX('[1]All QOF Registers'!$C$15:$C$8243,MATCH($J$4:$J$10133,'[1]All QOF Registers'!$D$15:$D$8243,FALSE))</f>
        <v>5C4</v>
      </c>
    </row>
    <row r="605" spans="8:11" x14ac:dyDescent="0.25">
      <c r="H605" s="57" t="s">
        <v>3087</v>
      </c>
      <c r="I605" s="58" t="s">
        <v>15862</v>
      </c>
      <c r="J605" s="54" t="s">
        <v>18085</v>
      </c>
      <c r="K605" s="54" t="str">
        <f>INDEX('[1]All QOF Registers'!$C$15:$C$8243,MATCH($J$4:$J$10133,'[1]All QOF Registers'!$D$15:$D$8243,FALSE))</f>
        <v>5C4</v>
      </c>
    </row>
    <row r="606" spans="8:11" x14ac:dyDescent="0.25">
      <c r="H606" s="57" t="s">
        <v>3091</v>
      </c>
      <c r="I606" s="58" t="s">
        <v>15862</v>
      </c>
      <c r="J606" s="54" t="s">
        <v>18085</v>
      </c>
      <c r="K606" s="54" t="str">
        <f>INDEX('[1]All QOF Registers'!$C$15:$C$8243,MATCH($J$4:$J$10133,'[1]All QOF Registers'!$D$15:$D$8243,FALSE))</f>
        <v>5C4</v>
      </c>
    </row>
    <row r="607" spans="8:11" x14ac:dyDescent="0.25">
      <c r="H607" s="57" t="s">
        <v>3095</v>
      </c>
      <c r="I607" s="58" t="s">
        <v>15862</v>
      </c>
      <c r="J607" s="54" t="s">
        <v>18085</v>
      </c>
      <c r="K607" s="54" t="str">
        <f>INDEX('[1]All QOF Registers'!$C$15:$C$8243,MATCH($J$4:$J$10133,'[1]All QOF Registers'!$D$15:$D$8243,FALSE))</f>
        <v>5C4</v>
      </c>
    </row>
    <row r="608" spans="8:11" x14ac:dyDescent="0.25">
      <c r="H608" s="57" t="s">
        <v>3096</v>
      </c>
      <c r="I608" s="58" t="s">
        <v>15862</v>
      </c>
      <c r="J608" s="54" t="s">
        <v>18085</v>
      </c>
      <c r="K608" s="54" t="str">
        <f>INDEX('[1]All QOF Registers'!$C$15:$C$8243,MATCH($J$4:$J$10133,'[1]All QOF Registers'!$D$15:$D$8243,FALSE))</f>
        <v>5C4</v>
      </c>
    </row>
    <row r="609" spans="8:11" x14ac:dyDescent="0.25">
      <c r="H609" s="57" t="s">
        <v>3099</v>
      </c>
      <c r="I609" s="58" t="s">
        <v>15862</v>
      </c>
      <c r="J609" s="54" t="s">
        <v>18085</v>
      </c>
      <c r="K609" s="54" t="str">
        <f>INDEX('[1]All QOF Registers'!$C$15:$C$8243,MATCH($J$4:$J$10133,'[1]All QOF Registers'!$D$15:$D$8243,FALSE))</f>
        <v>5C4</v>
      </c>
    </row>
    <row r="610" spans="8:11" x14ac:dyDescent="0.25">
      <c r="H610" s="57" t="s">
        <v>3102</v>
      </c>
      <c r="I610" s="58" t="s">
        <v>15862</v>
      </c>
      <c r="J610" s="54" t="s">
        <v>18085</v>
      </c>
      <c r="K610" s="54" t="str">
        <f>INDEX('[1]All QOF Registers'!$C$15:$C$8243,MATCH($J$4:$J$10133,'[1]All QOF Registers'!$D$15:$D$8243,FALSE))</f>
        <v>5C4</v>
      </c>
    </row>
    <row r="611" spans="8:11" x14ac:dyDescent="0.25">
      <c r="H611" s="57" t="s">
        <v>3103</v>
      </c>
      <c r="I611" s="58" t="s">
        <v>15862</v>
      </c>
      <c r="J611" s="54" t="s">
        <v>18085</v>
      </c>
      <c r="K611" s="54" t="str">
        <f>INDEX('[1]All QOF Registers'!$C$15:$C$8243,MATCH($J$4:$J$10133,'[1]All QOF Registers'!$D$15:$D$8243,FALSE))</f>
        <v>5C4</v>
      </c>
    </row>
    <row r="612" spans="8:11" x14ac:dyDescent="0.25">
      <c r="H612" s="57" t="s">
        <v>3105</v>
      </c>
      <c r="I612" s="58" t="s">
        <v>15862</v>
      </c>
      <c r="J612" s="54" t="s">
        <v>18085</v>
      </c>
      <c r="K612" s="54" t="str">
        <f>INDEX('[1]All QOF Registers'!$C$15:$C$8243,MATCH($J$4:$J$10133,'[1]All QOF Registers'!$D$15:$D$8243,FALSE))</f>
        <v>5C4</v>
      </c>
    </row>
    <row r="613" spans="8:11" x14ac:dyDescent="0.25">
      <c r="H613" s="57" t="s">
        <v>3112</v>
      </c>
      <c r="I613" s="58" t="s">
        <v>15862</v>
      </c>
      <c r="J613" s="54" t="s">
        <v>18085</v>
      </c>
      <c r="K613" s="54" t="str">
        <f>INDEX('[1]All QOF Registers'!$C$15:$C$8243,MATCH($J$4:$J$10133,'[1]All QOF Registers'!$D$15:$D$8243,FALSE))</f>
        <v>5C4</v>
      </c>
    </row>
    <row r="614" spans="8:11" x14ac:dyDescent="0.25">
      <c r="H614" s="57" t="s">
        <v>3114</v>
      </c>
      <c r="I614" s="58" t="s">
        <v>15862</v>
      </c>
      <c r="J614" s="54" t="s">
        <v>18085</v>
      </c>
      <c r="K614" s="54" t="str">
        <f>INDEX('[1]All QOF Registers'!$C$15:$C$8243,MATCH($J$4:$J$10133,'[1]All QOF Registers'!$D$15:$D$8243,FALSE))</f>
        <v>5C4</v>
      </c>
    </row>
    <row r="615" spans="8:11" x14ac:dyDescent="0.25">
      <c r="H615" s="57" t="s">
        <v>3115</v>
      </c>
      <c r="I615" s="58" t="s">
        <v>15862</v>
      </c>
      <c r="J615" s="54" t="s">
        <v>18085</v>
      </c>
      <c r="K615" s="54" t="str">
        <f>INDEX('[1]All QOF Registers'!$C$15:$C$8243,MATCH($J$4:$J$10133,'[1]All QOF Registers'!$D$15:$D$8243,FALSE))</f>
        <v>5C4</v>
      </c>
    </row>
    <row r="616" spans="8:11" x14ac:dyDescent="0.25">
      <c r="H616" s="57" t="s">
        <v>3117</v>
      </c>
      <c r="I616" s="58" t="s">
        <v>15862</v>
      </c>
      <c r="J616" s="54" t="s">
        <v>18085</v>
      </c>
      <c r="K616" s="54" t="str">
        <f>INDEX('[1]All QOF Registers'!$C$15:$C$8243,MATCH($J$4:$J$10133,'[1]All QOF Registers'!$D$15:$D$8243,FALSE))</f>
        <v>5C4</v>
      </c>
    </row>
    <row r="617" spans="8:11" x14ac:dyDescent="0.25">
      <c r="H617" s="57" t="s">
        <v>3127</v>
      </c>
      <c r="I617" s="58" t="s">
        <v>15862</v>
      </c>
      <c r="J617" s="54" t="s">
        <v>18085</v>
      </c>
      <c r="K617" s="54" t="str">
        <f>INDEX('[1]All QOF Registers'!$C$15:$C$8243,MATCH($J$4:$J$10133,'[1]All QOF Registers'!$D$15:$D$8243,FALSE))</f>
        <v>5C4</v>
      </c>
    </row>
    <row r="618" spans="8:11" x14ac:dyDescent="0.25">
      <c r="H618" s="57" t="s">
        <v>3130</v>
      </c>
      <c r="I618" s="58" t="s">
        <v>15862</v>
      </c>
      <c r="J618" s="54" t="s">
        <v>18085</v>
      </c>
      <c r="K618" s="54" t="str">
        <f>INDEX('[1]All QOF Registers'!$C$15:$C$8243,MATCH($J$4:$J$10133,'[1]All QOF Registers'!$D$15:$D$8243,FALSE))</f>
        <v>5C4</v>
      </c>
    </row>
    <row r="619" spans="8:11" x14ac:dyDescent="0.25">
      <c r="H619" s="57" t="s">
        <v>3133</v>
      </c>
      <c r="I619" s="58" t="s">
        <v>15862</v>
      </c>
      <c r="J619" s="54" t="s">
        <v>18085</v>
      </c>
      <c r="K619" s="54" t="str">
        <f>INDEX('[1]All QOF Registers'!$C$15:$C$8243,MATCH($J$4:$J$10133,'[1]All QOF Registers'!$D$15:$D$8243,FALSE))</f>
        <v>5C4</v>
      </c>
    </row>
    <row r="620" spans="8:11" x14ac:dyDescent="0.25">
      <c r="H620" s="57" t="s">
        <v>3134</v>
      </c>
      <c r="I620" s="58" t="s">
        <v>15862</v>
      </c>
      <c r="J620" s="54" t="s">
        <v>18085</v>
      </c>
      <c r="K620" s="54" t="str">
        <f>INDEX('[1]All QOF Registers'!$C$15:$C$8243,MATCH($J$4:$J$10133,'[1]All QOF Registers'!$D$15:$D$8243,FALSE))</f>
        <v>5C4</v>
      </c>
    </row>
    <row r="621" spans="8:11" x14ac:dyDescent="0.25">
      <c r="H621" s="57" t="s">
        <v>3147</v>
      </c>
      <c r="I621" s="58" t="s">
        <v>15862</v>
      </c>
      <c r="J621" s="54" t="s">
        <v>18085</v>
      </c>
      <c r="K621" s="54" t="str">
        <f>INDEX('[1]All QOF Registers'!$C$15:$C$8243,MATCH($J$4:$J$10133,'[1]All QOF Registers'!$D$15:$D$8243,FALSE))</f>
        <v>5C4</v>
      </c>
    </row>
    <row r="622" spans="8:11" x14ac:dyDescent="0.25">
      <c r="H622" s="57" t="s">
        <v>3149</v>
      </c>
      <c r="I622" s="58" t="s">
        <v>15862</v>
      </c>
      <c r="J622" s="54" t="s">
        <v>18085</v>
      </c>
      <c r="K622" s="54" t="str">
        <f>INDEX('[1]All QOF Registers'!$C$15:$C$8243,MATCH($J$4:$J$10133,'[1]All QOF Registers'!$D$15:$D$8243,FALSE))</f>
        <v>5C4</v>
      </c>
    </row>
    <row r="623" spans="8:11" x14ac:dyDescent="0.25">
      <c r="H623" s="57" t="s">
        <v>3160</v>
      </c>
      <c r="I623" s="58" t="s">
        <v>15862</v>
      </c>
      <c r="J623" s="54" t="s">
        <v>18085</v>
      </c>
      <c r="K623" s="54" t="str">
        <f>INDEX('[1]All QOF Registers'!$C$15:$C$8243,MATCH($J$4:$J$10133,'[1]All QOF Registers'!$D$15:$D$8243,FALSE))</f>
        <v>5C4</v>
      </c>
    </row>
    <row r="624" spans="8:11" x14ac:dyDescent="0.25">
      <c r="H624" s="57" t="s">
        <v>3164</v>
      </c>
      <c r="I624" s="58" t="s">
        <v>15862</v>
      </c>
      <c r="J624" s="54" t="s">
        <v>18085</v>
      </c>
      <c r="K624" s="54" t="str">
        <f>INDEX('[1]All QOF Registers'!$C$15:$C$8243,MATCH($J$4:$J$10133,'[1]All QOF Registers'!$D$15:$D$8243,FALSE))</f>
        <v>5C4</v>
      </c>
    </row>
    <row r="625" spans="8:11" x14ac:dyDescent="0.25">
      <c r="H625" s="57" t="s">
        <v>3169</v>
      </c>
      <c r="I625" s="58" t="s">
        <v>15862</v>
      </c>
      <c r="J625" s="54" t="s">
        <v>18085</v>
      </c>
      <c r="K625" s="54" t="str">
        <f>INDEX('[1]All QOF Registers'!$C$15:$C$8243,MATCH($J$4:$J$10133,'[1]All QOF Registers'!$D$15:$D$8243,FALSE))</f>
        <v>5C4</v>
      </c>
    </row>
    <row r="626" spans="8:11" x14ac:dyDescent="0.25">
      <c r="H626" s="57" t="s">
        <v>3170</v>
      </c>
      <c r="I626" s="58" t="s">
        <v>15862</v>
      </c>
      <c r="J626" s="54" t="s">
        <v>18085</v>
      </c>
      <c r="K626" s="54" t="str">
        <f>INDEX('[1]All QOF Registers'!$C$15:$C$8243,MATCH($J$4:$J$10133,'[1]All QOF Registers'!$D$15:$D$8243,FALSE))</f>
        <v>5C4</v>
      </c>
    </row>
    <row r="627" spans="8:11" x14ac:dyDescent="0.25">
      <c r="H627" s="57" t="s">
        <v>3172</v>
      </c>
      <c r="I627" s="58" t="s">
        <v>15862</v>
      </c>
      <c r="J627" s="54" t="s">
        <v>18085</v>
      </c>
      <c r="K627" s="54" t="str">
        <f>INDEX('[1]All QOF Registers'!$C$15:$C$8243,MATCH($J$4:$J$10133,'[1]All QOF Registers'!$D$15:$D$8243,FALSE))</f>
        <v>5C4</v>
      </c>
    </row>
    <row r="628" spans="8:11" x14ac:dyDescent="0.25">
      <c r="H628" s="57" t="s">
        <v>3175</v>
      </c>
      <c r="I628" s="58" t="s">
        <v>15862</v>
      </c>
      <c r="J628" s="54" t="s">
        <v>18085</v>
      </c>
      <c r="K628" s="54" t="str">
        <f>INDEX('[1]All QOF Registers'!$C$15:$C$8243,MATCH($J$4:$J$10133,'[1]All QOF Registers'!$D$15:$D$8243,FALSE))</f>
        <v>5C4</v>
      </c>
    </row>
    <row r="629" spans="8:11" x14ac:dyDescent="0.25">
      <c r="H629" s="57" t="s">
        <v>3178</v>
      </c>
      <c r="I629" s="58" t="s">
        <v>15862</v>
      </c>
      <c r="J629" s="54" t="s">
        <v>18085</v>
      </c>
      <c r="K629" s="54" t="str">
        <f>INDEX('[1]All QOF Registers'!$C$15:$C$8243,MATCH($J$4:$J$10133,'[1]All QOF Registers'!$D$15:$D$8243,FALSE))</f>
        <v>5C4</v>
      </c>
    </row>
    <row r="630" spans="8:11" x14ac:dyDescent="0.25">
      <c r="H630" s="57" t="s">
        <v>3181</v>
      </c>
      <c r="I630" s="58" t="s">
        <v>15862</v>
      </c>
      <c r="J630" s="54" t="s">
        <v>18085</v>
      </c>
      <c r="K630" s="54" t="str">
        <f>INDEX('[1]All QOF Registers'!$C$15:$C$8243,MATCH($J$4:$J$10133,'[1]All QOF Registers'!$D$15:$D$8243,FALSE))</f>
        <v>5C4</v>
      </c>
    </row>
    <row r="631" spans="8:11" x14ac:dyDescent="0.25">
      <c r="H631" s="57" t="s">
        <v>15863</v>
      </c>
      <c r="I631" s="58" t="s">
        <v>15862</v>
      </c>
      <c r="J631" s="54" t="s">
        <v>18085</v>
      </c>
      <c r="K631" s="54" t="str">
        <f>INDEX('[1]All QOF Registers'!$C$15:$C$8243,MATCH($J$4:$J$10133,'[1]All QOF Registers'!$D$15:$D$8243,FALSE))</f>
        <v>5C4</v>
      </c>
    </row>
    <row r="632" spans="8:11" x14ac:dyDescent="0.25">
      <c r="H632" s="57" t="s">
        <v>3188</v>
      </c>
      <c r="I632" s="58" t="s">
        <v>15862</v>
      </c>
      <c r="J632" s="54" t="s">
        <v>18085</v>
      </c>
      <c r="K632" s="54" t="str">
        <f>INDEX('[1]All QOF Registers'!$C$15:$C$8243,MATCH($J$4:$J$10133,'[1]All QOF Registers'!$D$15:$D$8243,FALSE))</f>
        <v>5C4</v>
      </c>
    </row>
    <row r="633" spans="8:11" x14ac:dyDescent="0.25">
      <c r="H633" s="57" t="s">
        <v>15864</v>
      </c>
      <c r="I633" s="58" t="s">
        <v>15862</v>
      </c>
      <c r="J633" s="54" t="s">
        <v>18085</v>
      </c>
      <c r="K633" s="54" t="str">
        <f>INDEX('[1]All QOF Registers'!$C$15:$C$8243,MATCH($J$4:$J$10133,'[1]All QOF Registers'!$D$15:$D$8243,FALSE))</f>
        <v>5C4</v>
      </c>
    </row>
    <row r="634" spans="8:11" x14ac:dyDescent="0.25">
      <c r="H634" s="57" t="s">
        <v>3195</v>
      </c>
      <c r="I634" s="58" t="s">
        <v>15862</v>
      </c>
      <c r="J634" s="54" t="s">
        <v>18085</v>
      </c>
      <c r="K634" s="54" t="str">
        <f>INDEX('[1]All QOF Registers'!$C$15:$C$8243,MATCH($J$4:$J$10133,'[1]All QOF Registers'!$D$15:$D$8243,FALSE))</f>
        <v>5C4</v>
      </c>
    </row>
    <row r="635" spans="8:11" x14ac:dyDescent="0.25">
      <c r="H635" s="57" t="s">
        <v>7637</v>
      </c>
      <c r="I635" s="58" t="s">
        <v>15862</v>
      </c>
      <c r="J635" s="54" t="s">
        <v>18085</v>
      </c>
      <c r="K635" s="54" t="str">
        <f>INDEX('[1]All QOF Registers'!$C$15:$C$8243,MATCH($J$4:$J$10133,'[1]All QOF Registers'!$D$15:$D$8243,FALSE))</f>
        <v>5C4</v>
      </c>
    </row>
    <row r="636" spans="8:11" x14ac:dyDescent="0.25">
      <c r="H636" s="57" t="s">
        <v>15865</v>
      </c>
      <c r="I636" s="58" t="s">
        <v>15862</v>
      </c>
      <c r="J636" s="54" t="s">
        <v>18085</v>
      </c>
      <c r="K636" s="54" t="str">
        <f>INDEX('[1]All QOF Registers'!$C$15:$C$8243,MATCH($J$4:$J$10133,'[1]All QOF Registers'!$D$15:$D$8243,FALSE))</f>
        <v>5C4</v>
      </c>
    </row>
    <row r="637" spans="8:11" x14ac:dyDescent="0.25">
      <c r="H637" s="57" t="s">
        <v>15866</v>
      </c>
      <c r="I637" s="58" t="s">
        <v>15862</v>
      </c>
      <c r="J637" s="54" t="s">
        <v>18085</v>
      </c>
      <c r="K637" s="54" t="str">
        <f>INDEX('[1]All QOF Registers'!$C$15:$C$8243,MATCH($J$4:$J$10133,'[1]All QOF Registers'!$D$15:$D$8243,FALSE))</f>
        <v>5C4</v>
      </c>
    </row>
    <row r="638" spans="8:11" x14ac:dyDescent="0.25">
      <c r="H638" s="57" t="s">
        <v>15867</v>
      </c>
      <c r="I638" s="58" t="s">
        <v>15862</v>
      </c>
      <c r="J638" s="54" t="s">
        <v>18085</v>
      </c>
      <c r="K638" s="54" t="str">
        <f>INDEX('[1]All QOF Registers'!$C$15:$C$8243,MATCH($J$4:$J$10133,'[1]All QOF Registers'!$D$15:$D$8243,FALSE))</f>
        <v>5C4</v>
      </c>
    </row>
    <row r="639" spans="8:11" x14ac:dyDescent="0.25">
      <c r="H639" s="57" t="s">
        <v>15868</v>
      </c>
      <c r="I639" s="58" t="s">
        <v>15862</v>
      </c>
      <c r="J639" s="54" t="s">
        <v>18085</v>
      </c>
      <c r="K639" s="54" t="str">
        <f>INDEX('[1]All QOF Registers'!$C$15:$C$8243,MATCH($J$4:$J$10133,'[1]All QOF Registers'!$D$15:$D$8243,FALSE))</f>
        <v>5C4</v>
      </c>
    </row>
    <row r="640" spans="8:11" x14ac:dyDescent="0.25">
      <c r="H640" s="57" t="s">
        <v>7915</v>
      </c>
      <c r="I640" s="58" t="s">
        <v>15862</v>
      </c>
      <c r="J640" s="54" t="s">
        <v>18085</v>
      </c>
      <c r="K640" s="54" t="str">
        <f>INDEX('[1]All QOF Registers'!$C$15:$C$8243,MATCH($J$4:$J$10133,'[1]All QOF Registers'!$D$15:$D$8243,FALSE))</f>
        <v>5C4</v>
      </c>
    </row>
    <row r="641" spans="8:11" x14ac:dyDescent="0.25">
      <c r="H641" s="57" t="s">
        <v>15869</v>
      </c>
      <c r="I641" s="58" t="s">
        <v>15862</v>
      </c>
      <c r="J641" s="54" t="s">
        <v>18085</v>
      </c>
      <c r="K641" s="54" t="str">
        <f>INDEX('[1]All QOF Registers'!$C$15:$C$8243,MATCH($J$4:$J$10133,'[1]All QOF Registers'!$D$15:$D$8243,FALSE))</f>
        <v>5C4</v>
      </c>
    </row>
    <row r="642" spans="8:11" x14ac:dyDescent="0.25">
      <c r="H642" s="57" t="s">
        <v>15870</v>
      </c>
      <c r="I642" s="58" t="s">
        <v>15862</v>
      </c>
      <c r="J642" s="54" t="s">
        <v>18085</v>
      </c>
      <c r="K642" s="54" t="str">
        <f>INDEX('[1]All QOF Registers'!$C$15:$C$8243,MATCH($J$4:$J$10133,'[1]All QOF Registers'!$D$15:$D$8243,FALSE))</f>
        <v>5C4</v>
      </c>
    </row>
    <row r="643" spans="8:11" x14ac:dyDescent="0.25">
      <c r="H643" s="57" t="s">
        <v>15871</v>
      </c>
      <c r="I643" s="58" t="s">
        <v>15862</v>
      </c>
      <c r="J643" s="54" t="s">
        <v>18085</v>
      </c>
      <c r="K643" s="54" t="str">
        <f>INDEX('[1]All QOF Registers'!$C$15:$C$8243,MATCH($J$4:$J$10133,'[1]All QOF Registers'!$D$15:$D$8243,FALSE))</f>
        <v>5C4</v>
      </c>
    </row>
    <row r="644" spans="8:11" x14ac:dyDescent="0.25">
      <c r="H644" s="57" t="s">
        <v>15872</v>
      </c>
      <c r="I644" s="58" t="s">
        <v>15862</v>
      </c>
      <c r="J644" s="54" t="s">
        <v>18085</v>
      </c>
      <c r="K644" s="54" t="str">
        <f>INDEX('[1]All QOF Registers'!$C$15:$C$8243,MATCH($J$4:$J$10133,'[1]All QOF Registers'!$D$15:$D$8243,FALSE))</f>
        <v>5C4</v>
      </c>
    </row>
    <row r="645" spans="8:11" x14ac:dyDescent="0.25">
      <c r="H645" s="57" t="s">
        <v>15873</v>
      </c>
      <c r="I645" s="58" t="s">
        <v>15862</v>
      </c>
      <c r="J645" s="54" t="s">
        <v>18085</v>
      </c>
      <c r="K645" s="54" t="str">
        <f>INDEX('[1]All QOF Registers'!$C$15:$C$8243,MATCH($J$4:$J$10133,'[1]All QOF Registers'!$D$15:$D$8243,FALSE))</f>
        <v>5C4</v>
      </c>
    </row>
    <row r="646" spans="8:11" x14ac:dyDescent="0.25">
      <c r="H646" s="57" t="s">
        <v>3068</v>
      </c>
      <c r="I646" s="58" t="s">
        <v>15874</v>
      </c>
      <c r="J646" s="54" t="s">
        <v>18086</v>
      </c>
      <c r="K646" s="54" t="str">
        <f>INDEX('[1]All QOF Registers'!$C$15:$C$8243,MATCH($J$4:$J$10133,'[1]All QOF Registers'!$D$15:$D$8243,FALSE))</f>
        <v>5C5</v>
      </c>
    </row>
    <row r="647" spans="8:11" x14ac:dyDescent="0.25">
      <c r="H647" s="57" t="s">
        <v>3069</v>
      </c>
      <c r="I647" s="58" t="s">
        <v>15874</v>
      </c>
      <c r="J647" s="54" t="s">
        <v>18086</v>
      </c>
      <c r="K647" s="54" t="str">
        <f>INDEX('[1]All QOF Registers'!$C$15:$C$8243,MATCH($J$4:$J$10133,'[1]All QOF Registers'!$D$15:$D$8243,FALSE))</f>
        <v>5C5</v>
      </c>
    </row>
    <row r="648" spans="8:11" x14ac:dyDescent="0.25">
      <c r="H648" s="57" t="s">
        <v>3071</v>
      </c>
      <c r="I648" s="58" t="s">
        <v>15874</v>
      </c>
      <c r="J648" s="54" t="s">
        <v>18086</v>
      </c>
      <c r="K648" s="54" t="str">
        <f>INDEX('[1]All QOF Registers'!$C$15:$C$8243,MATCH($J$4:$J$10133,'[1]All QOF Registers'!$D$15:$D$8243,FALSE))</f>
        <v>5C5</v>
      </c>
    </row>
    <row r="649" spans="8:11" x14ac:dyDescent="0.25">
      <c r="H649" s="57" t="s">
        <v>3072</v>
      </c>
      <c r="I649" s="58" t="s">
        <v>15874</v>
      </c>
      <c r="J649" s="54" t="s">
        <v>18086</v>
      </c>
      <c r="K649" s="54" t="str">
        <f>INDEX('[1]All QOF Registers'!$C$15:$C$8243,MATCH($J$4:$J$10133,'[1]All QOF Registers'!$D$15:$D$8243,FALSE))</f>
        <v>5C5</v>
      </c>
    </row>
    <row r="650" spans="8:11" x14ac:dyDescent="0.25">
      <c r="H650" s="57" t="s">
        <v>3075</v>
      </c>
      <c r="I650" s="58" t="s">
        <v>15874</v>
      </c>
      <c r="J650" s="54" t="s">
        <v>18086</v>
      </c>
      <c r="K650" s="54" t="str">
        <f>INDEX('[1]All QOF Registers'!$C$15:$C$8243,MATCH($J$4:$J$10133,'[1]All QOF Registers'!$D$15:$D$8243,FALSE))</f>
        <v>5C5</v>
      </c>
    </row>
    <row r="651" spans="8:11" x14ac:dyDescent="0.25">
      <c r="H651" s="57" t="s">
        <v>3078</v>
      </c>
      <c r="I651" s="58" t="s">
        <v>15874</v>
      </c>
      <c r="J651" s="54" t="s">
        <v>18086</v>
      </c>
      <c r="K651" s="54" t="str">
        <f>INDEX('[1]All QOF Registers'!$C$15:$C$8243,MATCH($J$4:$J$10133,'[1]All QOF Registers'!$D$15:$D$8243,FALSE))</f>
        <v>5C5</v>
      </c>
    </row>
    <row r="652" spans="8:11" x14ac:dyDescent="0.25">
      <c r="H652" s="57" t="s">
        <v>3081</v>
      </c>
      <c r="I652" s="58" t="s">
        <v>15874</v>
      </c>
      <c r="J652" s="54" t="s">
        <v>18086</v>
      </c>
      <c r="K652" s="54" t="str">
        <f>INDEX('[1]All QOF Registers'!$C$15:$C$8243,MATCH($J$4:$J$10133,'[1]All QOF Registers'!$D$15:$D$8243,FALSE))</f>
        <v>5C5</v>
      </c>
    </row>
    <row r="653" spans="8:11" x14ac:dyDescent="0.25">
      <c r="H653" s="57" t="s">
        <v>3085</v>
      </c>
      <c r="I653" s="58" t="s">
        <v>15874</v>
      </c>
      <c r="J653" s="54" t="s">
        <v>18086</v>
      </c>
      <c r="K653" s="54" t="str">
        <f>INDEX('[1]All QOF Registers'!$C$15:$C$8243,MATCH($J$4:$J$10133,'[1]All QOF Registers'!$D$15:$D$8243,FALSE))</f>
        <v>5C5</v>
      </c>
    </row>
    <row r="654" spans="8:11" x14ac:dyDescent="0.25">
      <c r="H654" s="57" t="s">
        <v>3097</v>
      </c>
      <c r="I654" s="58" t="s">
        <v>15874</v>
      </c>
      <c r="J654" s="54" t="s">
        <v>18086</v>
      </c>
      <c r="K654" s="54" t="str">
        <f>INDEX('[1]All QOF Registers'!$C$15:$C$8243,MATCH($J$4:$J$10133,'[1]All QOF Registers'!$D$15:$D$8243,FALSE))</f>
        <v>5C5</v>
      </c>
    </row>
    <row r="655" spans="8:11" x14ac:dyDescent="0.25">
      <c r="H655" s="57" t="s">
        <v>3098</v>
      </c>
      <c r="I655" s="58" t="s">
        <v>15874</v>
      </c>
      <c r="J655" s="54" t="s">
        <v>18086</v>
      </c>
      <c r="K655" s="54" t="str">
        <f>INDEX('[1]All QOF Registers'!$C$15:$C$8243,MATCH($J$4:$J$10133,'[1]All QOF Registers'!$D$15:$D$8243,FALSE))</f>
        <v>5C5</v>
      </c>
    </row>
    <row r="656" spans="8:11" x14ac:dyDescent="0.25">
      <c r="H656" s="57" t="s">
        <v>3100</v>
      </c>
      <c r="I656" s="58" t="s">
        <v>15874</v>
      </c>
      <c r="J656" s="54" t="s">
        <v>18086</v>
      </c>
      <c r="K656" s="54" t="str">
        <f>INDEX('[1]All QOF Registers'!$C$15:$C$8243,MATCH($J$4:$J$10133,'[1]All QOF Registers'!$D$15:$D$8243,FALSE))</f>
        <v>5C5</v>
      </c>
    </row>
    <row r="657" spans="8:11" x14ac:dyDescent="0.25">
      <c r="H657" s="57" t="s">
        <v>3101</v>
      </c>
      <c r="I657" s="58" t="s">
        <v>15874</v>
      </c>
      <c r="J657" s="54" t="s">
        <v>18086</v>
      </c>
      <c r="K657" s="54" t="str">
        <f>INDEX('[1]All QOF Registers'!$C$15:$C$8243,MATCH($J$4:$J$10133,'[1]All QOF Registers'!$D$15:$D$8243,FALSE))</f>
        <v>5C5</v>
      </c>
    </row>
    <row r="658" spans="8:11" x14ac:dyDescent="0.25">
      <c r="H658" s="57" t="s">
        <v>3108</v>
      </c>
      <c r="I658" s="58" t="s">
        <v>15874</v>
      </c>
      <c r="J658" s="54" t="s">
        <v>18086</v>
      </c>
      <c r="K658" s="54" t="str">
        <f>INDEX('[1]All QOF Registers'!$C$15:$C$8243,MATCH($J$4:$J$10133,'[1]All QOF Registers'!$D$15:$D$8243,FALSE))</f>
        <v>5C5</v>
      </c>
    </row>
    <row r="659" spans="8:11" x14ac:dyDescent="0.25">
      <c r="H659" s="57" t="s">
        <v>3110</v>
      </c>
      <c r="I659" s="58" t="s">
        <v>15874</v>
      </c>
      <c r="J659" s="54" t="s">
        <v>18086</v>
      </c>
      <c r="K659" s="54" t="str">
        <f>INDEX('[1]All QOF Registers'!$C$15:$C$8243,MATCH($J$4:$J$10133,'[1]All QOF Registers'!$D$15:$D$8243,FALSE))</f>
        <v>5C5</v>
      </c>
    </row>
    <row r="660" spans="8:11" x14ac:dyDescent="0.25">
      <c r="H660" s="57" t="s">
        <v>3111</v>
      </c>
      <c r="I660" s="58" t="s">
        <v>15874</v>
      </c>
      <c r="J660" s="54" t="s">
        <v>18086</v>
      </c>
      <c r="K660" s="54" t="str">
        <f>INDEX('[1]All QOF Registers'!$C$15:$C$8243,MATCH($J$4:$J$10133,'[1]All QOF Registers'!$D$15:$D$8243,FALSE))</f>
        <v>5C5</v>
      </c>
    </row>
    <row r="661" spans="8:11" x14ac:dyDescent="0.25">
      <c r="H661" s="57" t="s">
        <v>3116</v>
      </c>
      <c r="I661" s="58" t="s">
        <v>15874</v>
      </c>
      <c r="J661" s="54" t="s">
        <v>18086</v>
      </c>
      <c r="K661" s="54" t="str">
        <f>INDEX('[1]All QOF Registers'!$C$15:$C$8243,MATCH($J$4:$J$10133,'[1]All QOF Registers'!$D$15:$D$8243,FALSE))</f>
        <v>5C5</v>
      </c>
    </row>
    <row r="662" spans="8:11" x14ac:dyDescent="0.25">
      <c r="H662" s="57" t="s">
        <v>3118</v>
      </c>
      <c r="I662" s="58" t="s">
        <v>15874</v>
      </c>
      <c r="J662" s="54" t="s">
        <v>18086</v>
      </c>
      <c r="K662" s="54" t="str">
        <f>INDEX('[1]All QOF Registers'!$C$15:$C$8243,MATCH($J$4:$J$10133,'[1]All QOF Registers'!$D$15:$D$8243,FALSE))</f>
        <v>5C5</v>
      </c>
    </row>
    <row r="663" spans="8:11" x14ac:dyDescent="0.25">
      <c r="H663" s="57" t="s">
        <v>3119</v>
      </c>
      <c r="I663" s="58" t="s">
        <v>15874</v>
      </c>
      <c r="J663" s="54" t="s">
        <v>18086</v>
      </c>
      <c r="K663" s="54" t="str">
        <f>INDEX('[1]All QOF Registers'!$C$15:$C$8243,MATCH($J$4:$J$10133,'[1]All QOF Registers'!$D$15:$D$8243,FALSE))</f>
        <v>5C5</v>
      </c>
    </row>
    <row r="664" spans="8:11" x14ac:dyDescent="0.25">
      <c r="H664" s="57" t="s">
        <v>3120</v>
      </c>
      <c r="I664" s="58" t="s">
        <v>15874</v>
      </c>
      <c r="J664" s="54" t="s">
        <v>18086</v>
      </c>
      <c r="K664" s="54" t="str">
        <f>INDEX('[1]All QOF Registers'!$C$15:$C$8243,MATCH($J$4:$J$10133,'[1]All QOF Registers'!$D$15:$D$8243,FALSE))</f>
        <v>5C5</v>
      </c>
    </row>
    <row r="665" spans="8:11" x14ac:dyDescent="0.25">
      <c r="H665" s="57" t="s">
        <v>3121</v>
      </c>
      <c r="I665" s="58" t="s">
        <v>15874</v>
      </c>
      <c r="J665" s="54" t="s">
        <v>18086</v>
      </c>
      <c r="K665" s="54" t="str">
        <f>INDEX('[1]All QOF Registers'!$C$15:$C$8243,MATCH($J$4:$J$10133,'[1]All QOF Registers'!$D$15:$D$8243,FALSE))</f>
        <v>5C5</v>
      </c>
    </row>
    <row r="666" spans="8:11" x14ac:dyDescent="0.25">
      <c r="H666" s="57" t="s">
        <v>3122</v>
      </c>
      <c r="I666" s="58" t="s">
        <v>15874</v>
      </c>
      <c r="J666" s="54" t="s">
        <v>18086</v>
      </c>
      <c r="K666" s="54" t="str">
        <f>INDEX('[1]All QOF Registers'!$C$15:$C$8243,MATCH($J$4:$J$10133,'[1]All QOF Registers'!$D$15:$D$8243,FALSE))</f>
        <v>5C5</v>
      </c>
    </row>
    <row r="667" spans="8:11" x14ac:dyDescent="0.25">
      <c r="H667" s="57" t="s">
        <v>3124</v>
      </c>
      <c r="I667" s="58" t="s">
        <v>15874</v>
      </c>
      <c r="J667" s="54" t="s">
        <v>18086</v>
      </c>
      <c r="K667" s="54" t="str">
        <f>INDEX('[1]All QOF Registers'!$C$15:$C$8243,MATCH($J$4:$J$10133,'[1]All QOF Registers'!$D$15:$D$8243,FALSE))</f>
        <v>5C5</v>
      </c>
    </row>
    <row r="668" spans="8:11" x14ac:dyDescent="0.25">
      <c r="H668" s="57" t="s">
        <v>3126</v>
      </c>
      <c r="I668" s="58" t="s">
        <v>15874</v>
      </c>
      <c r="J668" s="54" t="s">
        <v>18086</v>
      </c>
      <c r="K668" s="54" t="str">
        <f>INDEX('[1]All QOF Registers'!$C$15:$C$8243,MATCH($J$4:$J$10133,'[1]All QOF Registers'!$D$15:$D$8243,FALSE))</f>
        <v>5C5</v>
      </c>
    </row>
    <row r="669" spans="8:11" x14ac:dyDescent="0.25">
      <c r="H669" s="57" t="s">
        <v>3132</v>
      </c>
      <c r="I669" s="58" t="s">
        <v>15874</v>
      </c>
      <c r="J669" s="54" t="s">
        <v>18086</v>
      </c>
      <c r="K669" s="54" t="str">
        <f>INDEX('[1]All QOF Registers'!$C$15:$C$8243,MATCH($J$4:$J$10133,'[1]All QOF Registers'!$D$15:$D$8243,FALSE))</f>
        <v>5C5</v>
      </c>
    </row>
    <row r="670" spans="8:11" x14ac:dyDescent="0.25">
      <c r="H670" s="57" t="s">
        <v>3135</v>
      </c>
      <c r="I670" s="58" t="s">
        <v>15874</v>
      </c>
      <c r="J670" s="54" t="s">
        <v>18086</v>
      </c>
      <c r="K670" s="54" t="str">
        <f>INDEX('[1]All QOF Registers'!$C$15:$C$8243,MATCH($J$4:$J$10133,'[1]All QOF Registers'!$D$15:$D$8243,FALSE))</f>
        <v>5C5</v>
      </c>
    </row>
    <row r="671" spans="8:11" x14ac:dyDescent="0.25">
      <c r="H671" s="57" t="s">
        <v>3141</v>
      </c>
      <c r="I671" s="58" t="s">
        <v>15874</v>
      </c>
      <c r="J671" s="54" t="s">
        <v>18086</v>
      </c>
      <c r="K671" s="54" t="str">
        <f>INDEX('[1]All QOF Registers'!$C$15:$C$8243,MATCH($J$4:$J$10133,'[1]All QOF Registers'!$D$15:$D$8243,FALSE))</f>
        <v>5C5</v>
      </c>
    </row>
    <row r="672" spans="8:11" x14ac:dyDescent="0.25">
      <c r="H672" s="57" t="s">
        <v>3145</v>
      </c>
      <c r="I672" s="58" t="s">
        <v>15874</v>
      </c>
      <c r="J672" s="54" t="s">
        <v>18086</v>
      </c>
      <c r="K672" s="54" t="str">
        <f>INDEX('[1]All QOF Registers'!$C$15:$C$8243,MATCH($J$4:$J$10133,'[1]All QOF Registers'!$D$15:$D$8243,FALSE))</f>
        <v>5C5</v>
      </c>
    </row>
    <row r="673" spans="8:11" x14ac:dyDescent="0.25">
      <c r="H673" s="57" t="s">
        <v>3146</v>
      </c>
      <c r="I673" s="58" t="s">
        <v>15874</v>
      </c>
      <c r="J673" s="54" t="s">
        <v>18086</v>
      </c>
      <c r="K673" s="54" t="str">
        <f>INDEX('[1]All QOF Registers'!$C$15:$C$8243,MATCH($J$4:$J$10133,'[1]All QOF Registers'!$D$15:$D$8243,FALSE))</f>
        <v>5C5</v>
      </c>
    </row>
    <row r="674" spans="8:11" x14ac:dyDescent="0.25">
      <c r="H674" s="57" t="s">
        <v>3148</v>
      </c>
      <c r="I674" s="58" t="s">
        <v>15874</v>
      </c>
      <c r="J674" s="54" t="s">
        <v>18086</v>
      </c>
      <c r="K674" s="54" t="str">
        <f>INDEX('[1]All QOF Registers'!$C$15:$C$8243,MATCH($J$4:$J$10133,'[1]All QOF Registers'!$D$15:$D$8243,FALSE))</f>
        <v>5C5</v>
      </c>
    </row>
    <row r="675" spans="8:11" x14ac:dyDescent="0.25">
      <c r="H675" s="57" t="s">
        <v>3150</v>
      </c>
      <c r="I675" s="58" t="s">
        <v>15874</v>
      </c>
      <c r="J675" s="54" t="s">
        <v>18086</v>
      </c>
      <c r="K675" s="54" t="str">
        <f>INDEX('[1]All QOF Registers'!$C$15:$C$8243,MATCH($J$4:$J$10133,'[1]All QOF Registers'!$D$15:$D$8243,FALSE))</f>
        <v>5C5</v>
      </c>
    </row>
    <row r="676" spans="8:11" x14ac:dyDescent="0.25">
      <c r="H676" s="57" t="s">
        <v>3151</v>
      </c>
      <c r="I676" s="58" t="s">
        <v>15874</v>
      </c>
      <c r="J676" s="54" t="s">
        <v>18086</v>
      </c>
      <c r="K676" s="54" t="str">
        <f>INDEX('[1]All QOF Registers'!$C$15:$C$8243,MATCH($J$4:$J$10133,'[1]All QOF Registers'!$D$15:$D$8243,FALSE))</f>
        <v>5C5</v>
      </c>
    </row>
    <row r="677" spans="8:11" x14ac:dyDescent="0.25">
      <c r="H677" s="57" t="s">
        <v>3152</v>
      </c>
      <c r="I677" s="58" t="s">
        <v>15874</v>
      </c>
      <c r="J677" s="54" t="s">
        <v>18086</v>
      </c>
      <c r="K677" s="54" t="str">
        <f>INDEX('[1]All QOF Registers'!$C$15:$C$8243,MATCH($J$4:$J$10133,'[1]All QOF Registers'!$D$15:$D$8243,FALSE))</f>
        <v>5C5</v>
      </c>
    </row>
    <row r="678" spans="8:11" x14ac:dyDescent="0.25">
      <c r="H678" s="57" t="s">
        <v>3153</v>
      </c>
      <c r="I678" s="58" t="s">
        <v>15874</v>
      </c>
      <c r="J678" s="54" t="s">
        <v>18086</v>
      </c>
      <c r="K678" s="54" t="str">
        <f>INDEX('[1]All QOF Registers'!$C$15:$C$8243,MATCH($J$4:$J$10133,'[1]All QOF Registers'!$D$15:$D$8243,FALSE))</f>
        <v>5C5</v>
      </c>
    </row>
    <row r="679" spans="8:11" x14ac:dyDescent="0.25">
      <c r="H679" s="57" t="s">
        <v>3154</v>
      </c>
      <c r="I679" s="58" t="s">
        <v>15874</v>
      </c>
      <c r="J679" s="54" t="s">
        <v>18086</v>
      </c>
      <c r="K679" s="54" t="str">
        <f>INDEX('[1]All QOF Registers'!$C$15:$C$8243,MATCH($J$4:$J$10133,'[1]All QOF Registers'!$D$15:$D$8243,FALSE))</f>
        <v>5C5</v>
      </c>
    </row>
    <row r="680" spans="8:11" x14ac:dyDescent="0.25">
      <c r="H680" s="57" t="s">
        <v>3156</v>
      </c>
      <c r="I680" s="58" t="s">
        <v>15874</v>
      </c>
      <c r="J680" s="54" t="s">
        <v>18086</v>
      </c>
      <c r="K680" s="54" t="str">
        <f>INDEX('[1]All QOF Registers'!$C$15:$C$8243,MATCH($J$4:$J$10133,'[1]All QOF Registers'!$D$15:$D$8243,FALSE))</f>
        <v>5C5</v>
      </c>
    </row>
    <row r="681" spans="8:11" x14ac:dyDescent="0.25">
      <c r="H681" s="57" t="s">
        <v>3157</v>
      </c>
      <c r="I681" s="58" t="s">
        <v>15874</v>
      </c>
      <c r="J681" s="54" t="s">
        <v>18086</v>
      </c>
      <c r="K681" s="54" t="str">
        <f>INDEX('[1]All QOF Registers'!$C$15:$C$8243,MATCH($J$4:$J$10133,'[1]All QOF Registers'!$D$15:$D$8243,FALSE))</f>
        <v>5C5</v>
      </c>
    </row>
    <row r="682" spans="8:11" x14ac:dyDescent="0.25">
      <c r="H682" s="57" t="s">
        <v>3158</v>
      </c>
      <c r="I682" s="58" t="s">
        <v>15874</v>
      </c>
      <c r="J682" s="54" t="s">
        <v>18086</v>
      </c>
      <c r="K682" s="54" t="str">
        <f>INDEX('[1]All QOF Registers'!$C$15:$C$8243,MATCH($J$4:$J$10133,'[1]All QOF Registers'!$D$15:$D$8243,FALSE))</f>
        <v>5C5</v>
      </c>
    </row>
    <row r="683" spans="8:11" x14ac:dyDescent="0.25">
      <c r="H683" s="57" t="s">
        <v>3159</v>
      </c>
      <c r="I683" s="58" t="s">
        <v>15874</v>
      </c>
      <c r="J683" s="54" t="s">
        <v>18086</v>
      </c>
      <c r="K683" s="54" t="str">
        <f>INDEX('[1]All QOF Registers'!$C$15:$C$8243,MATCH($J$4:$J$10133,'[1]All QOF Registers'!$D$15:$D$8243,FALSE))</f>
        <v>5C5</v>
      </c>
    </row>
    <row r="684" spans="8:11" x14ac:dyDescent="0.25">
      <c r="H684" s="57" t="s">
        <v>15875</v>
      </c>
      <c r="I684" s="58" t="s">
        <v>15874</v>
      </c>
      <c r="J684" s="54" t="s">
        <v>18086</v>
      </c>
      <c r="K684" s="54" t="str">
        <f>INDEX('[1]All QOF Registers'!$C$15:$C$8243,MATCH($J$4:$J$10133,'[1]All QOF Registers'!$D$15:$D$8243,FALSE))</f>
        <v>5C5</v>
      </c>
    </row>
    <row r="685" spans="8:11" x14ac:dyDescent="0.25">
      <c r="H685" s="57" t="s">
        <v>3161</v>
      </c>
      <c r="I685" s="58" t="s">
        <v>15874</v>
      </c>
      <c r="J685" s="54" t="s">
        <v>18086</v>
      </c>
      <c r="K685" s="54" t="str">
        <f>INDEX('[1]All QOF Registers'!$C$15:$C$8243,MATCH($J$4:$J$10133,'[1]All QOF Registers'!$D$15:$D$8243,FALSE))</f>
        <v>5C5</v>
      </c>
    </row>
    <row r="686" spans="8:11" x14ac:dyDescent="0.25">
      <c r="H686" s="57" t="s">
        <v>3162</v>
      </c>
      <c r="I686" s="58" t="s">
        <v>15874</v>
      </c>
      <c r="J686" s="54" t="s">
        <v>18086</v>
      </c>
      <c r="K686" s="54" t="str">
        <f>INDEX('[1]All QOF Registers'!$C$15:$C$8243,MATCH($J$4:$J$10133,'[1]All QOF Registers'!$D$15:$D$8243,FALSE))</f>
        <v>5C5</v>
      </c>
    </row>
    <row r="687" spans="8:11" x14ac:dyDescent="0.25">
      <c r="H687" s="57" t="s">
        <v>3163</v>
      </c>
      <c r="I687" s="58" t="s">
        <v>15874</v>
      </c>
      <c r="J687" s="54" t="s">
        <v>18086</v>
      </c>
      <c r="K687" s="54" t="str">
        <f>INDEX('[1]All QOF Registers'!$C$15:$C$8243,MATCH($J$4:$J$10133,'[1]All QOF Registers'!$D$15:$D$8243,FALSE))</f>
        <v>5C5</v>
      </c>
    </row>
    <row r="688" spans="8:11" x14ac:dyDescent="0.25">
      <c r="H688" s="57" t="s">
        <v>3171</v>
      </c>
      <c r="I688" s="58" t="s">
        <v>15874</v>
      </c>
      <c r="J688" s="54" t="s">
        <v>18086</v>
      </c>
      <c r="K688" s="54" t="str">
        <f>INDEX('[1]All QOF Registers'!$C$15:$C$8243,MATCH($J$4:$J$10133,'[1]All QOF Registers'!$D$15:$D$8243,FALSE))</f>
        <v>5C5</v>
      </c>
    </row>
    <row r="689" spans="8:11" x14ac:dyDescent="0.25">
      <c r="H689" s="57" t="s">
        <v>15876</v>
      </c>
      <c r="I689" s="58" t="s">
        <v>15874</v>
      </c>
      <c r="J689" s="54" t="s">
        <v>18086</v>
      </c>
      <c r="K689" s="54" t="str">
        <f>INDEX('[1]All QOF Registers'!$C$15:$C$8243,MATCH($J$4:$J$10133,'[1]All QOF Registers'!$D$15:$D$8243,FALSE))</f>
        <v>5C5</v>
      </c>
    </row>
    <row r="690" spans="8:11" x14ac:dyDescent="0.25">
      <c r="H690" s="57" t="s">
        <v>3173</v>
      </c>
      <c r="I690" s="58" t="s">
        <v>15874</v>
      </c>
      <c r="J690" s="54" t="s">
        <v>18086</v>
      </c>
      <c r="K690" s="54" t="str">
        <f>INDEX('[1]All QOF Registers'!$C$15:$C$8243,MATCH($J$4:$J$10133,'[1]All QOF Registers'!$D$15:$D$8243,FALSE))</f>
        <v>5C5</v>
      </c>
    </row>
    <row r="691" spans="8:11" x14ac:dyDescent="0.25">
      <c r="H691" s="57" t="s">
        <v>15877</v>
      </c>
      <c r="I691" s="58" t="s">
        <v>15874</v>
      </c>
      <c r="J691" s="54" t="s">
        <v>18086</v>
      </c>
      <c r="K691" s="54" t="str">
        <f>INDEX('[1]All QOF Registers'!$C$15:$C$8243,MATCH($J$4:$J$10133,'[1]All QOF Registers'!$D$15:$D$8243,FALSE))</f>
        <v>5C5</v>
      </c>
    </row>
    <row r="692" spans="8:11" x14ac:dyDescent="0.25">
      <c r="H692" s="57" t="s">
        <v>3174</v>
      </c>
      <c r="I692" s="58" t="s">
        <v>15874</v>
      </c>
      <c r="J692" s="54" t="s">
        <v>18086</v>
      </c>
      <c r="K692" s="54" t="str">
        <f>INDEX('[1]All QOF Registers'!$C$15:$C$8243,MATCH($J$4:$J$10133,'[1]All QOF Registers'!$D$15:$D$8243,FALSE))</f>
        <v>5C5</v>
      </c>
    </row>
    <row r="693" spans="8:11" x14ac:dyDescent="0.25">
      <c r="H693" s="57" t="s">
        <v>3177</v>
      </c>
      <c r="I693" s="58" t="s">
        <v>15874</v>
      </c>
      <c r="J693" s="54" t="s">
        <v>18086</v>
      </c>
      <c r="K693" s="54" t="str">
        <f>INDEX('[1]All QOF Registers'!$C$15:$C$8243,MATCH($J$4:$J$10133,'[1]All QOF Registers'!$D$15:$D$8243,FALSE))</f>
        <v>5C5</v>
      </c>
    </row>
    <row r="694" spans="8:11" x14ac:dyDescent="0.25">
      <c r="H694" s="57" t="s">
        <v>3180</v>
      </c>
      <c r="I694" s="58" t="s">
        <v>15874</v>
      </c>
      <c r="J694" s="54" t="s">
        <v>18086</v>
      </c>
      <c r="K694" s="54" t="str">
        <f>INDEX('[1]All QOF Registers'!$C$15:$C$8243,MATCH($J$4:$J$10133,'[1]All QOF Registers'!$D$15:$D$8243,FALSE))</f>
        <v>5C5</v>
      </c>
    </row>
    <row r="695" spans="8:11" x14ac:dyDescent="0.25">
      <c r="H695" s="57" t="s">
        <v>3184</v>
      </c>
      <c r="I695" s="58" t="s">
        <v>15874</v>
      </c>
      <c r="J695" s="54" t="s">
        <v>18086</v>
      </c>
      <c r="K695" s="54" t="str">
        <f>INDEX('[1]All QOF Registers'!$C$15:$C$8243,MATCH($J$4:$J$10133,'[1]All QOF Registers'!$D$15:$D$8243,FALSE))</f>
        <v>5C5</v>
      </c>
    </row>
    <row r="696" spans="8:11" x14ac:dyDescent="0.25">
      <c r="H696" s="57" t="s">
        <v>3185</v>
      </c>
      <c r="I696" s="58" t="s">
        <v>15874</v>
      </c>
      <c r="J696" s="54" t="s">
        <v>18086</v>
      </c>
      <c r="K696" s="54" t="str">
        <f>INDEX('[1]All QOF Registers'!$C$15:$C$8243,MATCH($J$4:$J$10133,'[1]All QOF Registers'!$D$15:$D$8243,FALSE))</f>
        <v>5C5</v>
      </c>
    </row>
    <row r="697" spans="8:11" x14ac:dyDescent="0.25">
      <c r="H697" s="57" t="s">
        <v>3186</v>
      </c>
      <c r="I697" s="58" t="s">
        <v>15874</v>
      </c>
      <c r="J697" s="54" t="s">
        <v>18086</v>
      </c>
      <c r="K697" s="54" t="str">
        <f>INDEX('[1]All QOF Registers'!$C$15:$C$8243,MATCH($J$4:$J$10133,'[1]All QOF Registers'!$D$15:$D$8243,FALSE))</f>
        <v>5C5</v>
      </c>
    </row>
    <row r="698" spans="8:11" x14ac:dyDescent="0.25">
      <c r="H698" s="57" t="s">
        <v>3187</v>
      </c>
      <c r="I698" s="58" t="s">
        <v>15874</v>
      </c>
      <c r="J698" s="54" t="s">
        <v>18086</v>
      </c>
      <c r="K698" s="54" t="str">
        <f>INDEX('[1]All QOF Registers'!$C$15:$C$8243,MATCH($J$4:$J$10133,'[1]All QOF Registers'!$D$15:$D$8243,FALSE))</f>
        <v>5C5</v>
      </c>
    </row>
    <row r="699" spans="8:11" x14ac:dyDescent="0.25">
      <c r="H699" s="57" t="s">
        <v>3189</v>
      </c>
      <c r="I699" s="58" t="s">
        <v>15874</v>
      </c>
      <c r="J699" s="54" t="s">
        <v>18086</v>
      </c>
      <c r="K699" s="54" t="str">
        <f>INDEX('[1]All QOF Registers'!$C$15:$C$8243,MATCH($J$4:$J$10133,'[1]All QOF Registers'!$D$15:$D$8243,FALSE))</f>
        <v>5C5</v>
      </c>
    </row>
    <row r="700" spans="8:11" x14ac:dyDescent="0.25">
      <c r="H700" s="57" t="s">
        <v>3190</v>
      </c>
      <c r="I700" s="58" t="s">
        <v>15874</v>
      </c>
      <c r="J700" s="54" t="s">
        <v>18086</v>
      </c>
      <c r="K700" s="54" t="str">
        <f>INDEX('[1]All QOF Registers'!$C$15:$C$8243,MATCH($J$4:$J$10133,'[1]All QOF Registers'!$D$15:$D$8243,FALSE))</f>
        <v>5C5</v>
      </c>
    </row>
    <row r="701" spans="8:11" x14ac:dyDescent="0.25">
      <c r="H701" s="57" t="s">
        <v>15878</v>
      </c>
      <c r="I701" s="58" t="s">
        <v>15874</v>
      </c>
      <c r="J701" s="54" t="s">
        <v>18086</v>
      </c>
      <c r="K701" s="54" t="str">
        <f>INDEX('[1]All QOF Registers'!$C$15:$C$8243,MATCH($J$4:$J$10133,'[1]All QOF Registers'!$D$15:$D$8243,FALSE))</f>
        <v>5C5</v>
      </c>
    </row>
    <row r="702" spans="8:11" x14ac:dyDescent="0.25">
      <c r="H702" s="57" t="s">
        <v>15879</v>
      </c>
      <c r="I702" s="58" t="s">
        <v>15874</v>
      </c>
      <c r="J702" s="54" t="s">
        <v>18086</v>
      </c>
      <c r="K702" s="54" t="str">
        <f>INDEX('[1]All QOF Registers'!$C$15:$C$8243,MATCH($J$4:$J$10133,'[1]All QOF Registers'!$D$15:$D$8243,FALSE))</f>
        <v>5C5</v>
      </c>
    </row>
    <row r="703" spans="8:11" x14ac:dyDescent="0.25">
      <c r="H703" s="57" t="s">
        <v>3191</v>
      </c>
      <c r="I703" s="58" t="s">
        <v>15874</v>
      </c>
      <c r="J703" s="54" t="s">
        <v>18086</v>
      </c>
      <c r="K703" s="54" t="str">
        <f>INDEX('[1]All QOF Registers'!$C$15:$C$8243,MATCH($J$4:$J$10133,'[1]All QOF Registers'!$D$15:$D$8243,FALSE))</f>
        <v>5C5</v>
      </c>
    </row>
    <row r="704" spans="8:11" x14ac:dyDescent="0.25">
      <c r="H704" s="57" t="s">
        <v>3192</v>
      </c>
      <c r="I704" s="58" t="s">
        <v>15874</v>
      </c>
      <c r="J704" s="54" t="s">
        <v>18086</v>
      </c>
      <c r="K704" s="54" t="str">
        <f>INDEX('[1]All QOF Registers'!$C$15:$C$8243,MATCH($J$4:$J$10133,'[1]All QOF Registers'!$D$15:$D$8243,FALSE))</f>
        <v>5C5</v>
      </c>
    </row>
    <row r="705" spans="8:11" x14ac:dyDescent="0.25">
      <c r="H705" s="57" t="s">
        <v>3193</v>
      </c>
      <c r="I705" s="58" t="s">
        <v>15874</v>
      </c>
      <c r="J705" s="54" t="s">
        <v>18086</v>
      </c>
      <c r="K705" s="54" t="str">
        <f>INDEX('[1]All QOF Registers'!$C$15:$C$8243,MATCH($J$4:$J$10133,'[1]All QOF Registers'!$D$15:$D$8243,FALSE))</f>
        <v>5C5</v>
      </c>
    </row>
    <row r="706" spans="8:11" x14ac:dyDescent="0.25">
      <c r="H706" s="57" t="s">
        <v>3194</v>
      </c>
      <c r="I706" s="58" t="s">
        <v>15874</v>
      </c>
      <c r="J706" s="54" t="s">
        <v>18086</v>
      </c>
      <c r="K706" s="54" t="str">
        <f>INDEX('[1]All QOF Registers'!$C$15:$C$8243,MATCH($J$4:$J$10133,'[1]All QOF Registers'!$D$15:$D$8243,FALSE))</f>
        <v>5C5</v>
      </c>
    </row>
    <row r="707" spans="8:11" x14ac:dyDescent="0.25">
      <c r="H707" s="57" t="s">
        <v>15880</v>
      </c>
      <c r="I707" s="58" t="s">
        <v>15874</v>
      </c>
      <c r="J707" s="54" t="s">
        <v>18086</v>
      </c>
      <c r="K707" s="54" t="str">
        <f>INDEX('[1]All QOF Registers'!$C$15:$C$8243,MATCH($J$4:$J$10133,'[1]All QOF Registers'!$D$15:$D$8243,FALSE))</f>
        <v>5C5</v>
      </c>
    </row>
    <row r="708" spans="8:11" x14ac:dyDescent="0.25">
      <c r="H708" s="57" t="s">
        <v>3196</v>
      </c>
      <c r="I708" s="58" t="s">
        <v>15874</v>
      </c>
      <c r="J708" s="54" t="s">
        <v>18086</v>
      </c>
      <c r="K708" s="54" t="str">
        <f>INDEX('[1]All QOF Registers'!$C$15:$C$8243,MATCH($J$4:$J$10133,'[1]All QOF Registers'!$D$15:$D$8243,FALSE))</f>
        <v>5C5</v>
      </c>
    </row>
    <row r="709" spans="8:11" x14ac:dyDescent="0.25">
      <c r="H709" s="57" t="s">
        <v>7638</v>
      </c>
      <c r="I709" s="58" t="s">
        <v>15874</v>
      </c>
      <c r="J709" s="54" t="s">
        <v>18086</v>
      </c>
      <c r="K709" s="54" t="str">
        <f>INDEX('[1]All QOF Registers'!$C$15:$C$8243,MATCH($J$4:$J$10133,'[1]All QOF Registers'!$D$15:$D$8243,FALSE))</f>
        <v>5C5</v>
      </c>
    </row>
    <row r="710" spans="8:11" x14ac:dyDescent="0.25">
      <c r="H710" s="57" t="s">
        <v>15881</v>
      </c>
      <c r="I710" s="58" t="s">
        <v>15874</v>
      </c>
      <c r="J710" s="54" t="s">
        <v>18086</v>
      </c>
      <c r="K710" s="54" t="str">
        <f>INDEX('[1]All QOF Registers'!$C$15:$C$8243,MATCH($J$4:$J$10133,'[1]All QOF Registers'!$D$15:$D$8243,FALSE))</f>
        <v>5C5</v>
      </c>
    </row>
    <row r="711" spans="8:11" x14ac:dyDescent="0.25">
      <c r="H711" s="57" t="s">
        <v>15882</v>
      </c>
      <c r="I711" s="58" t="s">
        <v>15874</v>
      </c>
      <c r="J711" s="54" t="s">
        <v>18086</v>
      </c>
      <c r="K711" s="54" t="str">
        <f>INDEX('[1]All QOF Registers'!$C$15:$C$8243,MATCH($J$4:$J$10133,'[1]All QOF Registers'!$D$15:$D$8243,FALSE))</f>
        <v>5C5</v>
      </c>
    </row>
    <row r="712" spans="8:11" x14ac:dyDescent="0.25">
      <c r="H712" s="57" t="s">
        <v>15883</v>
      </c>
      <c r="I712" s="58" t="s">
        <v>15874</v>
      </c>
      <c r="J712" s="54" t="s">
        <v>18086</v>
      </c>
      <c r="K712" s="54" t="str">
        <f>INDEX('[1]All QOF Registers'!$C$15:$C$8243,MATCH($J$4:$J$10133,'[1]All QOF Registers'!$D$15:$D$8243,FALSE))</f>
        <v>5C5</v>
      </c>
    </row>
    <row r="713" spans="8:11" x14ac:dyDescent="0.25">
      <c r="H713" s="57" t="s">
        <v>15884</v>
      </c>
      <c r="I713" s="58" t="s">
        <v>15874</v>
      </c>
      <c r="J713" s="54" t="s">
        <v>18086</v>
      </c>
      <c r="K713" s="54" t="str">
        <f>INDEX('[1]All QOF Registers'!$C$15:$C$8243,MATCH($J$4:$J$10133,'[1]All QOF Registers'!$D$15:$D$8243,FALSE))</f>
        <v>5C5</v>
      </c>
    </row>
    <row r="714" spans="8:11" x14ac:dyDescent="0.25">
      <c r="H714" s="57" t="s">
        <v>7877</v>
      </c>
      <c r="I714" s="58" t="s">
        <v>15874</v>
      </c>
      <c r="J714" s="54" t="s">
        <v>18086</v>
      </c>
      <c r="K714" s="54" t="str">
        <f>INDEX('[1]All QOF Registers'!$C$15:$C$8243,MATCH($J$4:$J$10133,'[1]All QOF Registers'!$D$15:$D$8243,FALSE))</f>
        <v>5C5</v>
      </c>
    </row>
    <row r="715" spans="8:11" x14ac:dyDescent="0.25">
      <c r="H715" s="57" t="s">
        <v>7900</v>
      </c>
      <c r="I715" s="58" t="s">
        <v>15874</v>
      </c>
      <c r="J715" s="54" t="s">
        <v>18086</v>
      </c>
      <c r="K715" s="54" t="str">
        <f>INDEX('[1]All QOF Registers'!$C$15:$C$8243,MATCH($J$4:$J$10133,'[1]All QOF Registers'!$D$15:$D$8243,FALSE))</f>
        <v>5C5</v>
      </c>
    </row>
    <row r="716" spans="8:11" x14ac:dyDescent="0.25">
      <c r="H716" s="57" t="s">
        <v>15885</v>
      </c>
      <c r="I716" s="58" t="s">
        <v>15874</v>
      </c>
      <c r="J716" s="54" t="s">
        <v>18086</v>
      </c>
      <c r="K716" s="54" t="str">
        <f>INDEX('[1]All QOF Registers'!$C$15:$C$8243,MATCH($J$4:$J$10133,'[1]All QOF Registers'!$D$15:$D$8243,FALSE))</f>
        <v>5C5</v>
      </c>
    </row>
    <row r="717" spans="8:11" x14ac:dyDescent="0.25">
      <c r="H717" s="57" t="s">
        <v>15886</v>
      </c>
      <c r="I717" s="58" t="s">
        <v>15887</v>
      </c>
      <c r="J717" s="54" t="s">
        <v>18087</v>
      </c>
      <c r="K717" s="54" t="str">
        <f>INDEX('[1]All QOF Registers'!$C$15:$C$8243,MATCH($J$4:$J$10133,'[1]All QOF Registers'!$D$15:$D$8243,FALSE))</f>
        <v>5C9</v>
      </c>
    </row>
    <row r="718" spans="8:11" x14ac:dyDescent="0.25">
      <c r="H718" s="57" t="s">
        <v>3200</v>
      </c>
      <c r="I718" s="58" t="s">
        <v>15887</v>
      </c>
      <c r="J718" s="54" t="s">
        <v>18087</v>
      </c>
      <c r="K718" s="54" t="str">
        <f>INDEX('[1]All QOF Registers'!$C$15:$C$8243,MATCH($J$4:$J$10133,'[1]All QOF Registers'!$D$15:$D$8243,FALSE))</f>
        <v>5C9</v>
      </c>
    </row>
    <row r="719" spans="8:11" x14ac:dyDescent="0.25">
      <c r="H719" s="57" t="s">
        <v>3201</v>
      </c>
      <c r="I719" s="58" t="s">
        <v>15887</v>
      </c>
      <c r="J719" s="54" t="s">
        <v>18087</v>
      </c>
      <c r="K719" s="54" t="str">
        <f>INDEX('[1]All QOF Registers'!$C$15:$C$8243,MATCH($J$4:$J$10133,'[1]All QOF Registers'!$D$15:$D$8243,FALSE))</f>
        <v>5C9</v>
      </c>
    </row>
    <row r="720" spans="8:11" x14ac:dyDescent="0.25">
      <c r="H720" s="57" t="s">
        <v>15888</v>
      </c>
      <c r="I720" s="58" t="s">
        <v>15887</v>
      </c>
      <c r="J720" s="54" t="s">
        <v>18087</v>
      </c>
      <c r="K720" s="54" t="str">
        <f>INDEX('[1]All QOF Registers'!$C$15:$C$8243,MATCH($J$4:$J$10133,'[1]All QOF Registers'!$D$15:$D$8243,FALSE))</f>
        <v>5C9</v>
      </c>
    </row>
    <row r="721" spans="8:11" x14ac:dyDescent="0.25">
      <c r="H721" s="57" t="s">
        <v>3205</v>
      </c>
      <c r="I721" s="58" t="s">
        <v>15887</v>
      </c>
      <c r="J721" s="54" t="s">
        <v>18087</v>
      </c>
      <c r="K721" s="54" t="str">
        <f>INDEX('[1]All QOF Registers'!$C$15:$C$8243,MATCH($J$4:$J$10133,'[1]All QOF Registers'!$D$15:$D$8243,FALSE))</f>
        <v>5C9</v>
      </c>
    </row>
    <row r="722" spans="8:11" x14ac:dyDescent="0.25">
      <c r="H722" s="57" t="s">
        <v>3206</v>
      </c>
      <c r="I722" s="58" t="s">
        <v>15887</v>
      </c>
      <c r="J722" s="54" t="s">
        <v>18087</v>
      </c>
      <c r="K722" s="54" t="str">
        <f>INDEX('[1]All QOF Registers'!$C$15:$C$8243,MATCH($J$4:$J$10133,'[1]All QOF Registers'!$D$15:$D$8243,FALSE))</f>
        <v>5C9</v>
      </c>
    </row>
    <row r="723" spans="8:11" x14ac:dyDescent="0.25">
      <c r="H723" s="57" t="s">
        <v>3209</v>
      </c>
      <c r="I723" s="58" t="s">
        <v>15887</v>
      </c>
      <c r="J723" s="54" t="s">
        <v>18087</v>
      </c>
      <c r="K723" s="54" t="str">
        <f>INDEX('[1]All QOF Registers'!$C$15:$C$8243,MATCH($J$4:$J$10133,'[1]All QOF Registers'!$D$15:$D$8243,FALSE))</f>
        <v>5C9</v>
      </c>
    </row>
    <row r="724" spans="8:11" x14ac:dyDescent="0.25">
      <c r="H724" s="57" t="s">
        <v>15889</v>
      </c>
      <c r="I724" s="58" t="s">
        <v>15887</v>
      </c>
      <c r="J724" s="54" t="s">
        <v>18087</v>
      </c>
      <c r="K724" s="54" t="str">
        <f>INDEX('[1]All QOF Registers'!$C$15:$C$8243,MATCH($J$4:$J$10133,'[1]All QOF Registers'!$D$15:$D$8243,FALSE))</f>
        <v>5C9</v>
      </c>
    </row>
    <row r="725" spans="8:11" x14ac:dyDescent="0.25">
      <c r="H725" s="57" t="s">
        <v>3210</v>
      </c>
      <c r="I725" s="58" t="s">
        <v>15887</v>
      </c>
      <c r="J725" s="54" t="s">
        <v>18087</v>
      </c>
      <c r="K725" s="54" t="str">
        <f>INDEX('[1]All QOF Registers'!$C$15:$C$8243,MATCH($J$4:$J$10133,'[1]All QOF Registers'!$D$15:$D$8243,FALSE))</f>
        <v>5C9</v>
      </c>
    </row>
    <row r="726" spans="8:11" x14ac:dyDescent="0.25">
      <c r="H726" s="57" t="s">
        <v>3212</v>
      </c>
      <c r="I726" s="58" t="s">
        <v>15887</v>
      </c>
      <c r="J726" s="54" t="s">
        <v>18087</v>
      </c>
      <c r="K726" s="54" t="str">
        <f>INDEX('[1]All QOF Registers'!$C$15:$C$8243,MATCH($J$4:$J$10133,'[1]All QOF Registers'!$D$15:$D$8243,FALSE))</f>
        <v>5C9</v>
      </c>
    </row>
    <row r="727" spans="8:11" x14ac:dyDescent="0.25">
      <c r="H727" s="57" t="s">
        <v>3215</v>
      </c>
      <c r="I727" s="58" t="s">
        <v>15887</v>
      </c>
      <c r="J727" s="54" t="s">
        <v>18087</v>
      </c>
      <c r="K727" s="54" t="str">
        <f>INDEX('[1]All QOF Registers'!$C$15:$C$8243,MATCH($J$4:$J$10133,'[1]All QOF Registers'!$D$15:$D$8243,FALSE))</f>
        <v>5C9</v>
      </c>
    </row>
    <row r="728" spans="8:11" x14ac:dyDescent="0.25">
      <c r="H728" s="57" t="s">
        <v>3217</v>
      </c>
      <c r="I728" s="58" t="s">
        <v>15887</v>
      </c>
      <c r="J728" s="54" t="s">
        <v>18087</v>
      </c>
      <c r="K728" s="54" t="str">
        <f>INDEX('[1]All QOF Registers'!$C$15:$C$8243,MATCH($J$4:$J$10133,'[1]All QOF Registers'!$D$15:$D$8243,FALSE))</f>
        <v>5C9</v>
      </c>
    </row>
    <row r="729" spans="8:11" x14ac:dyDescent="0.25">
      <c r="H729" s="57" t="s">
        <v>3219</v>
      </c>
      <c r="I729" s="58" t="s">
        <v>15887</v>
      </c>
      <c r="J729" s="54" t="s">
        <v>18087</v>
      </c>
      <c r="K729" s="54" t="str">
        <f>INDEX('[1]All QOF Registers'!$C$15:$C$8243,MATCH($J$4:$J$10133,'[1]All QOF Registers'!$D$15:$D$8243,FALSE))</f>
        <v>5C9</v>
      </c>
    </row>
    <row r="730" spans="8:11" x14ac:dyDescent="0.25">
      <c r="H730" s="57" t="s">
        <v>3220</v>
      </c>
      <c r="I730" s="58" t="s">
        <v>15887</v>
      </c>
      <c r="J730" s="54" t="s">
        <v>18087</v>
      </c>
      <c r="K730" s="54" t="str">
        <f>INDEX('[1]All QOF Registers'!$C$15:$C$8243,MATCH($J$4:$J$10133,'[1]All QOF Registers'!$D$15:$D$8243,FALSE))</f>
        <v>5C9</v>
      </c>
    </row>
    <row r="731" spans="8:11" x14ac:dyDescent="0.25">
      <c r="H731" s="57" t="s">
        <v>3223</v>
      </c>
      <c r="I731" s="58" t="s">
        <v>15887</v>
      </c>
      <c r="J731" s="54" t="s">
        <v>18087</v>
      </c>
      <c r="K731" s="54" t="str">
        <f>INDEX('[1]All QOF Registers'!$C$15:$C$8243,MATCH($J$4:$J$10133,'[1]All QOF Registers'!$D$15:$D$8243,FALSE))</f>
        <v>5C9</v>
      </c>
    </row>
    <row r="732" spans="8:11" x14ac:dyDescent="0.25">
      <c r="H732" s="57" t="s">
        <v>3230</v>
      </c>
      <c r="I732" s="58" t="s">
        <v>15887</v>
      </c>
      <c r="J732" s="54" t="s">
        <v>18087</v>
      </c>
      <c r="K732" s="54" t="str">
        <f>INDEX('[1]All QOF Registers'!$C$15:$C$8243,MATCH($J$4:$J$10133,'[1]All QOF Registers'!$D$15:$D$8243,FALSE))</f>
        <v>5C9</v>
      </c>
    </row>
    <row r="733" spans="8:11" x14ac:dyDescent="0.25">
      <c r="H733" s="57" t="s">
        <v>3231</v>
      </c>
      <c r="I733" s="58" t="s">
        <v>15887</v>
      </c>
      <c r="J733" s="54" t="s">
        <v>18087</v>
      </c>
      <c r="K733" s="54" t="str">
        <f>INDEX('[1]All QOF Registers'!$C$15:$C$8243,MATCH($J$4:$J$10133,'[1]All QOF Registers'!$D$15:$D$8243,FALSE))</f>
        <v>5C9</v>
      </c>
    </row>
    <row r="734" spans="8:11" x14ac:dyDescent="0.25">
      <c r="H734" s="57" t="s">
        <v>3233</v>
      </c>
      <c r="I734" s="58" t="s">
        <v>15887</v>
      </c>
      <c r="J734" s="54" t="s">
        <v>18087</v>
      </c>
      <c r="K734" s="54" t="str">
        <f>INDEX('[1]All QOF Registers'!$C$15:$C$8243,MATCH($J$4:$J$10133,'[1]All QOF Registers'!$D$15:$D$8243,FALSE))</f>
        <v>5C9</v>
      </c>
    </row>
    <row r="735" spans="8:11" x14ac:dyDescent="0.25">
      <c r="H735" s="57" t="s">
        <v>15890</v>
      </c>
      <c r="I735" s="58" t="s">
        <v>15887</v>
      </c>
      <c r="J735" s="54" t="s">
        <v>18087</v>
      </c>
      <c r="K735" s="54" t="str">
        <f>INDEX('[1]All QOF Registers'!$C$15:$C$8243,MATCH($J$4:$J$10133,'[1]All QOF Registers'!$D$15:$D$8243,FALSE))</f>
        <v>5C9</v>
      </c>
    </row>
    <row r="736" spans="8:11" x14ac:dyDescent="0.25">
      <c r="H736" s="57" t="s">
        <v>3237</v>
      </c>
      <c r="I736" s="58" t="s">
        <v>15887</v>
      </c>
      <c r="J736" s="54" t="s">
        <v>18087</v>
      </c>
      <c r="K736" s="54" t="str">
        <f>INDEX('[1]All QOF Registers'!$C$15:$C$8243,MATCH($J$4:$J$10133,'[1]All QOF Registers'!$D$15:$D$8243,FALSE))</f>
        <v>5C9</v>
      </c>
    </row>
    <row r="737" spans="8:11" x14ac:dyDescent="0.25">
      <c r="H737" s="57" t="s">
        <v>3238</v>
      </c>
      <c r="I737" s="58" t="s">
        <v>15887</v>
      </c>
      <c r="J737" s="54" t="s">
        <v>18087</v>
      </c>
      <c r="K737" s="54" t="str">
        <f>INDEX('[1]All QOF Registers'!$C$15:$C$8243,MATCH($J$4:$J$10133,'[1]All QOF Registers'!$D$15:$D$8243,FALSE))</f>
        <v>5C9</v>
      </c>
    </row>
    <row r="738" spans="8:11" x14ac:dyDescent="0.25">
      <c r="H738" s="57" t="s">
        <v>3239</v>
      </c>
      <c r="I738" s="58" t="s">
        <v>15887</v>
      </c>
      <c r="J738" s="54" t="s">
        <v>18087</v>
      </c>
      <c r="K738" s="54" t="str">
        <f>INDEX('[1]All QOF Registers'!$C$15:$C$8243,MATCH($J$4:$J$10133,'[1]All QOF Registers'!$D$15:$D$8243,FALSE))</f>
        <v>5C9</v>
      </c>
    </row>
    <row r="739" spans="8:11" x14ac:dyDescent="0.25">
      <c r="H739" s="57" t="s">
        <v>3240</v>
      </c>
      <c r="I739" s="58" t="s">
        <v>15887</v>
      </c>
      <c r="J739" s="54" t="s">
        <v>18087</v>
      </c>
      <c r="K739" s="54" t="str">
        <f>INDEX('[1]All QOF Registers'!$C$15:$C$8243,MATCH($J$4:$J$10133,'[1]All QOF Registers'!$D$15:$D$8243,FALSE))</f>
        <v>5C9</v>
      </c>
    </row>
    <row r="740" spans="8:11" x14ac:dyDescent="0.25">
      <c r="H740" s="57" t="s">
        <v>3241</v>
      </c>
      <c r="I740" s="58" t="s">
        <v>15887</v>
      </c>
      <c r="J740" s="54" t="s">
        <v>18087</v>
      </c>
      <c r="K740" s="54" t="str">
        <f>INDEX('[1]All QOF Registers'!$C$15:$C$8243,MATCH($J$4:$J$10133,'[1]All QOF Registers'!$D$15:$D$8243,FALSE))</f>
        <v>5C9</v>
      </c>
    </row>
    <row r="741" spans="8:11" x14ac:dyDescent="0.25">
      <c r="H741" s="57" t="s">
        <v>3242</v>
      </c>
      <c r="I741" s="58" t="s">
        <v>15887</v>
      </c>
      <c r="J741" s="54" t="s">
        <v>18087</v>
      </c>
      <c r="K741" s="54" t="str">
        <f>INDEX('[1]All QOF Registers'!$C$15:$C$8243,MATCH($J$4:$J$10133,'[1]All QOF Registers'!$D$15:$D$8243,FALSE))</f>
        <v>5C9</v>
      </c>
    </row>
    <row r="742" spans="8:11" x14ac:dyDescent="0.25">
      <c r="H742" s="57" t="s">
        <v>3243</v>
      </c>
      <c r="I742" s="58" t="s">
        <v>15887</v>
      </c>
      <c r="J742" s="54" t="s">
        <v>18087</v>
      </c>
      <c r="K742" s="54" t="str">
        <f>INDEX('[1]All QOF Registers'!$C$15:$C$8243,MATCH($J$4:$J$10133,'[1]All QOF Registers'!$D$15:$D$8243,FALSE))</f>
        <v>5C9</v>
      </c>
    </row>
    <row r="743" spans="8:11" x14ac:dyDescent="0.25">
      <c r="H743" s="57" t="s">
        <v>3244</v>
      </c>
      <c r="I743" s="58" t="s">
        <v>15887</v>
      </c>
      <c r="J743" s="54" t="s">
        <v>18087</v>
      </c>
      <c r="K743" s="54" t="str">
        <f>INDEX('[1]All QOF Registers'!$C$15:$C$8243,MATCH($J$4:$J$10133,'[1]All QOF Registers'!$D$15:$D$8243,FALSE))</f>
        <v>5C9</v>
      </c>
    </row>
    <row r="744" spans="8:11" x14ac:dyDescent="0.25">
      <c r="H744" s="57" t="s">
        <v>3245</v>
      </c>
      <c r="I744" s="58" t="s">
        <v>15887</v>
      </c>
      <c r="J744" s="54" t="s">
        <v>18087</v>
      </c>
      <c r="K744" s="54" t="str">
        <f>INDEX('[1]All QOF Registers'!$C$15:$C$8243,MATCH($J$4:$J$10133,'[1]All QOF Registers'!$D$15:$D$8243,FALSE))</f>
        <v>5C9</v>
      </c>
    </row>
    <row r="745" spans="8:11" x14ac:dyDescent="0.25">
      <c r="H745" s="57" t="s">
        <v>15891</v>
      </c>
      <c r="I745" s="58" t="s">
        <v>15887</v>
      </c>
      <c r="J745" s="54" t="s">
        <v>18087</v>
      </c>
      <c r="K745" s="54" t="str">
        <f>INDEX('[1]All QOF Registers'!$C$15:$C$8243,MATCH($J$4:$J$10133,'[1]All QOF Registers'!$D$15:$D$8243,FALSE))</f>
        <v>5C9</v>
      </c>
    </row>
    <row r="746" spans="8:11" x14ac:dyDescent="0.25">
      <c r="H746" s="57" t="s">
        <v>3246</v>
      </c>
      <c r="I746" s="58" t="s">
        <v>15887</v>
      </c>
      <c r="J746" s="54" t="s">
        <v>18087</v>
      </c>
      <c r="K746" s="54" t="str">
        <f>INDEX('[1]All QOF Registers'!$C$15:$C$8243,MATCH($J$4:$J$10133,'[1]All QOF Registers'!$D$15:$D$8243,FALSE))</f>
        <v>5C9</v>
      </c>
    </row>
    <row r="747" spans="8:11" x14ac:dyDescent="0.25">
      <c r="H747" s="57" t="s">
        <v>3250</v>
      </c>
      <c r="I747" s="58" t="s">
        <v>15887</v>
      </c>
      <c r="J747" s="54" t="s">
        <v>18087</v>
      </c>
      <c r="K747" s="54" t="str">
        <f>INDEX('[1]All QOF Registers'!$C$15:$C$8243,MATCH($J$4:$J$10133,'[1]All QOF Registers'!$D$15:$D$8243,FALSE))</f>
        <v>5C9</v>
      </c>
    </row>
    <row r="748" spans="8:11" x14ac:dyDescent="0.25">
      <c r="H748" s="57" t="s">
        <v>3251</v>
      </c>
      <c r="I748" s="58" t="s">
        <v>15887</v>
      </c>
      <c r="J748" s="54" t="s">
        <v>18087</v>
      </c>
      <c r="K748" s="54" t="str">
        <f>INDEX('[1]All QOF Registers'!$C$15:$C$8243,MATCH($J$4:$J$10133,'[1]All QOF Registers'!$D$15:$D$8243,FALSE))</f>
        <v>5C9</v>
      </c>
    </row>
    <row r="749" spans="8:11" x14ac:dyDescent="0.25">
      <c r="H749" s="57" t="s">
        <v>3253</v>
      </c>
      <c r="I749" s="58" t="s">
        <v>15887</v>
      </c>
      <c r="J749" s="54" t="s">
        <v>18087</v>
      </c>
      <c r="K749" s="54" t="str">
        <f>INDEX('[1]All QOF Registers'!$C$15:$C$8243,MATCH($J$4:$J$10133,'[1]All QOF Registers'!$D$15:$D$8243,FALSE))</f>
        <v>5C9</v>
      </c>
    </row>
    <row r="750" spans="8:11" x14ac:dyDescent="0.25">
      <c r="H750" s="57" t="s">
        <v>3254</v>
      </c>
      <c r="I750" s="58" t="s">
        <v>15887</v>
      </c>
      <c r="J750" s="54" t="s">
        <v>18087</v>
      </c>
      <c r="K750" s="54" t="str">
        <f>INDEX('[1]All QOF Registers'!$C$15:$C$8243,MATCH($J$4:$J$10133,'[1]All QOF Registers'!$D$15:$D$8243,FALSE))</f>
        <v>5C9</v>
      </c>
    </row>
    <row r="751" spans="8:11" x14ac:dyDescent="0.25">
      <c r="H751" s="57" t="s">
        <v>3257</v>
      </c>
      <c r="I751" s="58" t="s">
        <v>15887</v>
      </c>
      <c r="J751" s="54" t="s">
        <v>18087</v>
      </c>
      <c r="K751" s="54" t="str">
        <f>INDEX('[1]All QOF Registers'!$C$15:$C$8243,MATCH($J$4:$J$10133,'[1]All QOF Registers'!$D$15:$D$8243,FALSE))</f>
        <v>5C9</v>
      </c>
    </row>
    <row r="752" spans="8:11" x14ac:dyDescent="0.25">
      <c r="H752" s="57" t="s">
        <v>3258</v>
      </c>
      <c r="I752" s="58" t="s">
        <v>15887</v>
      </c>
      <c r="J752" s="54" t="s">
        <v>18087</v>
      </c>
      <c r="K752" s="54" t="str">
        <f>INDEX('[1]All QOF Registers'!$C$15:$C$8243,MATCH($J$4:$J$10133,'[1]All QOF Registers'!$D$15:$D$8243,FALSE))</f>
        <v>5C9</v>
      </c>
    </row>
    <row r="753" spans="8:11" x14ac:dyDescent="0.25">
      <c r="H753" s="57" t="s">
        <v>3260</v>
      </c>
      <c r="I753" s="58" t="s">
        <v>15887</v>
      </c>
      <c r="J753" s="54" t="s">
        <v>18087</v>
      </c>
      <c r="K753" s="54" t="str">
        <f>INDEX('[1]All QOF Registers'!$C$15:$C$8243,MATCH($J$4:$J$10133,'[1]All QOF Registers'!$D$15:$D$8243,FALSE))</f>
        <v>5C9</v>
      </c>
    </row>
    <row r="754" spans="8:11" x14ac:dyDescent="0.25">
      <c r="H754" s="57" t="s">
        <v>3261</v>
      </c>
      <c r="I754" s="58" t="s">
        <v>15887</v>
      </c>
      <c r="J754" s="54" t="s">
        <v>18087</v>
      </c>
      <c r="K754" s="54" t="str">
        <f>INDEX('[1]All QOF Registers'!$C$15:$C$8243,MATCH($J$4:$J$10133,'[1]All QOF Registers'!$D$15:$D$8243,FALSE))</f>
        <v>5C9</v>
      </c>
    </row>
    <row r="755" spans="8:11" x14ac:dyDescent="0.25">
      <c r="H755" s="57" t="s">
        <v>15892</v>
      </c>
      <c r="I755" s="58" t="s">
        <v>15887</v>
      </c>
      <c r="J755" s="54" t="s">
        <v>18087</v>
      </c>
      <c r="K755" s="54" t="str">
        <f>INDEX('[1]All QOF Registers'!$C$15:$C$8243,MATCH($J$4:$J$10133,'[1]All QOF Registers'!$D$15:$D$8243,FALSE))</f>
        <v>5C9</v>
      </c>
    </row>
    <row r="756" spans="8:11" x14ac:dyDescent="0.25">
      <c r="H756" s="57" t="s">
        <v>3266</v>
      </c>
      <c r="I756" s="58" t="s">
        <v>15887</v>
      </c>
      <c r="J756" s="54" t="s">
        <v>18087</v>
      </c>
      <c r="K756" s="54" t="str">
        <f>INDEX('[1]All QOF Registers'!$C$15:$C$8243,MATCH($J$4:$J$10133,'[1]All QOF Registers'!$D$15:$D$8243,FALSE))</f>
        <v>5C9</v>
      </c>
    </row>
    <row r="757" spans="8:11" x14ac:dyDescent="0.25">
      <c r="H757" s="57" t="s">
        <v>3267</v>
      </c>
      <c r="I757" s="58" t="s">
        <v>15887</v>
      </c>
      <c r="J757" s="54" t="s">
        <v>18087</v>
      </c>
      <c r="K757" s="54" t="str">
        <f>INDEX('[1]All QOF Registers'!$C$15:$C$8243,MATCH($J$4:$J$10133,'[1]All QOF Registers'!$D$15:$D$8243,FALSE))</f>
        <v>5C9</v>
      </c>
    </row>
    <row r="758" spans="8:11" x14ac:dyDescent="0.25">
      <c r="H758" s="57" t="s">
        <v>3269</v>
      </c>
      <c r="I758" s="58" t="s">
        <v>15887</v>
      </c>
      <c r="J758" s="54" t="s">
        <v>18087</v>
      </c>
      <c r="K758" s="54" t="str">
        <f>INDEX('[1]All QOF Registers'!$C$15:$C$8243,MATCH($J$4:$J$10133,'[1]All QOF Registers'!$D$15:$D$8243,FALSE))</f>
        <v>5C9</v>
      </c>
    </row>
    <row r="759" spans="8:11" x14ac:dyDescent="0.25">
      <c r="H759" s="57" t="s">
        <v>3271</v>
      </c>
      <c r="I759" s="58" t="s">
        <v>15887</v>
      </c>
      <c r="J759" s="54" t="s">
        <v>18087</v>
      </c>
      <c r="K759" s="54" t="str">
        <f>INDEX('[1]All QOF Registers'!$C$15:$C$8243,MATCH($J$4:$J$10133,'[1]All QOF Registers'!$D$15:$D$8243,FALSE))</f>
        <v>5C9</v>
      </c>
    </row>
    <row r="760" spans="8:11" x14ac:dyDescent="0.25">
      <c r="H760" s="57" t="s">
        <v>3272</v>
      </c>
      <c r="I760" s="58" t="s">
        <v>15887</v>
      </c>
      <c r="J760" s="54" t="s">
        <v>18087</v>
      </c>
      <c r="K760" s="54" t="str">
        <f>INDEX('[1]All QOF Registers'!$C$15:$C$8243,MATCH($J$4:$J$10133,'[1]All QOF Registers'!$D$15:$D$8243,FALSE))</f>
        <v>5C9</v>
      </c>
    </row>
    <row r="761" spans="8:11" x14ac:dyDescent="0.25">
      <c r="H761" s="57" t="s">
        <v>15893</v>
      </c>
      <c r="I761" s="58" t="s">
        <v>15887</v>
      </c>
      <c r="J761" s="54" t="s">
        <v>18087</v>
      </c>
      <c r="K761" s="54" t="str">
        <f>INDEX('[1]All QOF Registers'!$C$15:$C$8243,MATCH($J$4:$J$10133,'[1]All QOF Registers'!$D$15:$D$8243,FALSE))</f>
        <v>5C9</v>
      </c>
    </row>
    <row r="762" spans="8:11" x14ac:dyDescent="0.25">
      <c r="H762" s="57" t="s">
        <v>3275</v>
      </c>
      <c r="I762" s="58" t="s">
        <v>15887</v>
      </c>
      <c r="J762" s="54" t="s">
        <v>18087</v>
      </c>
      <c r="K762" s="54" t="str">
        <f>INDEX('[1]All QOF Registers'!$C$15:$C$8243,MATCH($J$4:$J$10133,'[1]All QOF Registers'!$D$15:$D$8243,FALSE))</f>
        <v>5C9</v>
      </c>
    </row>
    <row r="763" spans="8:11" x14ac:dyDescent="0.25">
      <c r="H763" s="57" t="s">
        <v>3276</v>
      </c>
      <c r="I763" s="58" t="s">
        <v>15887</v>
      </c>
      <c r="J763" s="54" t="s">
        <v>18087</v>
      </c>
      <c r="K763" s="54" t="str">
        <f>INDEX('[1]All QOF Registers'!$C$15:$C$8243,MATCH($J$4:$J$10133,'[1]All QOF Registers'!$D$15:$D$8243,FALSE))</f>
        <v>5C9</v>
      </c>
    </row>
    <row r="764" spans="8:11" x14ac:dyDescent="0.25">
      <c r="H764" s="57" t="s">
        <v>3282</v>
      </c>
      <c r="I764" s="58" t="s">
        <v>15887</v>
      </c>
      <c r="J764" s="54" t="s">
        <v>18087</v>
      </c>
      <c r="K764" s="54" t="str">
        <f>INDEX('[1]All QOF Registers'!$C$15:$C$8243,MATCH($J$4:$J$10133,'[1]All QOF Registers'!$D$15:$D$8243,FALSE))</f>
        <v>5C9</v>
      </c>
    </row>
    <row r="765" spans="8:11" x14ac:dyDescent="0.25">
      <c r="H765" s="57" t="s">
        <v>3283</v>
      </c>
      <c r="I765" s="58" t="s">
        <v>15887</v>
      </c>
      <c r="J765" s="54" t="s">
        <v>18087</v>
      </c>
      <c r="K765" s="54" t="str">
        <f>INDEX('[1]All QOF Registers'!$C$15:$C$8243,MATCH($J$4:$J$10133,'[1]All QOF Registers'!$D$15:$D$8243,FALSE))</f>
        <v>5C9</v>
      </c>
    </row>
    <row r="766" spans="8:11" x14ac:dyDescent="0.25">
      <c r="H766" s="57" t="s">
        <v>3284</v>
      </c>
      <c r="I766" s="58" t="s">
        <v>15887</v>
      </c>
      <c r="J766" s="54" t="s">
        <v>18087</v>
      </c>
      <c r="K766" s="54" t="str">
        <f>INDEX('[1]All QOF Registers'!$C$15:$C$8243,MATCH($J$4:$J$10133,'[1]All QOF Registers'!$D$15:$D$8243,FALSE))</f>
        <v>5C9</v>
      </c>
    </row>
    <row r="767" spans="8:11" x14ac:dyDescent="0.25">
      <c r="H767" s="57" t="s">
        <v>3288</v>
      </c>
      <c r="I767" s="58" t="s">
        <v>15887</v>
      </c>
      <c r="J767" s="54" t="s">
        <v>18087</v>
      </c>
      <c r="K767" s="54" t="str">
        <f>INDEX('[1]All QOF Registers'!$C$15:$C$8243,MATCH($J$4:$J$10133,'[1]All QOF Registers'!$D$15:$D$8243,FALSE))</f>
        <v>5C9</v>
      </c>
    </row>
    <row r="768" spans="8:11" x14ac:dyDescent="0.25">
      <c r="H768" s="57" t="s">
        <v>15894</v>
      </c>
      <c r="I768" s="58" t="s">
        <v>15887</v>
      </c>
      <c r="J768" s="54" t="s">
        <v>18087</v>
      </c>
      <c r="K768" s="54" t="str">
        <f>INDEX('[1]All QOF Registers'!$C$15:$C$8243,MATCH($J$4:$J$10133,'[1]All QOF Registers'!$D$15:$D$8243,FALSE))</f>
        <v>5C9</v>
      </c>
    </row>
    <row r="769" spans="8:11" x14ac:dyDescent="0.25">
      <c r="H769" s="57" t="s">
        <v>15895</v>
      </c>
      <c r="I769" s="58" t="s">
        <v>15887</v>
      </c>
      <c r="J769" s="54" t="s">
        <v>18087</v>
      </c>
      <c r="K769" s="54" t="str">
        <f>INDEX('[1]All QOF Registers'!$C$15:$C$8243,MATCH($J$4:$J$10133,'[1]All QOF Registers'!$D$15:$D$8243,FALSE))</f>
        <v>5C9</v>
      </c>
    </row>
    <row r="770" spans="8:11" x14ac:dyDescent="0.25">
      <c r="H770" s="57" t="s">
        <v>15896</v>
      </c>
      <c r="I770" s="58" t="s">
        <v>15887</v>
      </c>
      <c r="J770" s="54" t="s">
        <v>18087</v>
      </c>
      <c r="K770" s="54" t="str">
        <f>INDEX('[1]All QOF Registers'!$C$15:$C$8243,MATCH($J$4:$J$10133,'[1]All QOF Registers'!$D$15:$D$8243,FALSE))</f>
        <v>5C9</v>
      </c>
    </row>
    <row r="771" spans="8:11" x14ac:dyDescent="0.25">
      <c r="H771" s="57" t="s">
        <v>15897</v>
      </c>
      <c r="I771" s="58" t="s">
        <v>15887</v>
      </c>
      <c r="J771" s="54" t="s">
        <v>18087</v>
      </c>
      <c r="K771" s="54" t="str">
        <f>INDEX('[1]All QOF Registers'!$C$15:$C$8243,MATCH($J$4:$J$10133,'[1]All QOF Registers'!$D$15:$D$8243,FALSE))</f>
        <v>5C9</v>
      </c>
    </row>
    <row r="772" spans="8:11" x14ac:dyDescent="0.25">
      <c r="H772" s="57" t="s">
        <v>15898</v>
      </c>
      <c r="I772" s="58" t="s">
        <v>15887</v>
      </c>
      <c r="J772" s="54" t="s">
        <v>18087</v>
      </c>
      <c r="K772" s="54" t="str">
        <f>INDEX('[1]All QOF Registers'!$C$15:$C$8243,MATCH($J$4:$J$10133,'[1]All QOF Registers'!$D$15:$D$8243,FALSE))</f>
        <v>5C9</v>
      </c>
    </row>
    <row r="773" spans="8:11" x14ac:dyDescent="0.25">
      <c r="H773" s="57" t="s">
        <v>7722</v>
      </c>
      <c r="I773" s="58" t="s">
        <v>15887</v>
      </c>
      <c r="J773" s="54" t="s">
        <v>18087</v>
      </c>
      <c r="K773" s="54" t="str">
        <f>INDEX('[1]All QOF Registers'!$C$15:$C$8243,MATCH($J$4:$J$10133,'[1]All QOF Registers'!$D$15:$D$8243,FALSE))</f>
        <v>5C9</v>
      </c>
    </row>
    <row r="774" spans="8:11" x14ac:dyDescent="0.25">
      <c r="H774" s="57" t="s">
        <v>7737</v>
      </c>
      <c r="I774" s="58" t="s">
        <v>15887</v>
      </c>
      <c r="J774" s="54" t="s">
        <v>18087</v>
      </c>
      <c r="K774" s="54" t="str">
        <f>INDEX('[1]All QOF Registers'!$C$15:$C$8243,MATCH($J$4:$J$10133,'[1]All QOF Registers'!$D$15:$D$8243,FALSE))</f>
        <v>5C9</v>
      </c>
    </row>
    <row r="775" spans="8:11" x14ac:dyDescent="0.25">
      <c r="H775" s="57" t="s">
        <v>7916</v>
      </c>
      <c r="I775" s="58" t="s">
        <v>15887</v>
      </c>
      <c r="J775" s="54" t="s">
        <v>18087</v>
      </c>
      <c r="K775" s="54" t="str">
        <f>INDEX('[1]All QOF Registers'!$C$15:$C$8243,MATCH($J$4:$J$10133,'[1]All QOF Registers'!$D$15:$D$8243,FALSE))</f>
        <v>5C9</v>
      </c>
    </row>
    <row r="776" spans="8:11" x14ac:dyDescent="0.25">
      <c r="H776" s="57" t="s">
        <v>15899</v>
      </c>
      <c r="I776" s="58" t="s">
        <v>15887</v>
      </c>
      <c r="J776" s="54" t="s">
        <v>18087</v>
      </c>
      <c r="K776" s="54" t="str">
        <f>INDEX('[1]All QOF Registers'!$C$15:$C$8243,MATCH($J$4:$J$10133,'[1]All QOF Registers'!$D$15:$D$8243,FALSE))</f>
        <v>5C9</v>
      </c>
    </row>
    <row r="777" spans="8:11" x14ac:dyDescent="0.25">
      <c r="H777" s="57" t="s">
        <v>15900</v>
      </c>
      <c r="I777" s="58" t="s">
        <v>15887</v>
      </c>
      <c r="J777" s="54" t="s">
        <v>18087</v>
      </c>
      <c r="K777" s="54" t="str">
        <f>INDEX('[1]All QOF Registers'!$C$15:$C$8243,MATCH($J$4:$J$10133,'[1]All QOF Registers'!$D$15:$D$8243,FALSE))</f>
        <v>5C9</v>
      </c>
    </row>
    <row r="778" spans="8:11" x14ac:dyDescent="0.25">
      <c r="H778" s="57" t="s">
        <v>7923</v>
      </c>
      <c r="I778" s="58" t="s">
        <v>15887</v>
      </c>
      <c r="J778" s="54" t="s">
        <v>18087</v>
      </c>
      <c r="K778" s="54" t="str">
        <f>INDEX('[1]All QOF Registers'!$C$15:$C$8243,MATCH($J$4:$J$10133,'[1]All QOF Registers'!$D$15:$D$8243,FALSE))</f>
        <v>5C9</v>
      </c>
    </row>
    <row r="779" spans="8:11" x14ac:dyDescent="0.25">
      <c r="H779" s="57" t="s">
        <v>7930</v>
      </c>
      <c r="I779" s="58" t="s">
        <v>15887</v>
      </c>
      <c r="J779" s="54" t="s">
        <v>18087</v>
      </c>
      <c r="K779" s="54" t="str">
        <f>INDEX('[1]All QOF Registers'!$C$15:$C$8243,MATCH($J$4:$J$10133,'[1]All QOF Registers'!$D$15:$D$8243,FALSE))</f>
        <v>5C9</v>
      </c>
    </row>
    <row r="780" spans="8:11" x14ac:dyDescent="0.25">
      <c r="H780" s="57" t="s">
        <v>5654</v>
      </c>
      <c r="I780" s="58" t="s">
        <v>15901</v>
      </c>
      <c r="J780" s="54" t="s">
        <v>18088</v>
      </c>
      <c r="K780" s="54" t="str">
        <f>INDEX('[1]All QOF Registers'!$C$15:$C$8243,MATCH($J$4:$J$10133,'[1]All QOF Registers'!$D$15:$D$8243,FALSE))</f>
        <v>5CN</v>
      </c>
    </row>
    <row r="781" spans="8:11" x14ac:dyDescent="0.25">
      <c r="H781" s="57" t="s">
        <v>5660</v>
      </c>
      <c r="I781" s="58" t="s">
        <v>15901</v>
      </c>
      <c r="J781" s="54" t="s">
        <v>18088</v>
      </c>
      <c r="K781" s="54" t="str">
        <f>INDEX('[1]All QOF Registers'!$C$15:$C$8243,MATCH($J$4:$J$10133,'[1]All QOF Registers'!$D$15:$D$8243,FALSE))</f>
        <v>5CN</v>
      </c>
    </row>
    <row r="782" spans="8:11" x14ac:dyDescent="0.25">
      <c r="H782" s="57" t="s">
        <v>5663</v>
      </c>
      <c r="I782" s="58" t="s">
        <v>15901</v>
      </c>
      <c r="J782" s="54" t="s">
        <v>18088</v>
      </c>
      <c r="K782" s="54" t="str">
        <f>INDEX('[1]All QOF Registers'!$C$15:$C$8243,MATCH($J$4:$J$10133,'[1]All QOF Registers'!$D$15:$D$8243,FALSE))</f>
        <v>5CN</v>
      </c>
    </row>
    <row r="783" spans="8:11" x14ac:dyDescent="0.25">
      <c r="H783" s="57" t="s">
        <v>5664</v>
      </c>
      <c r="I783" s="58" t="s">
        <v>15901</v>
      </c>
      <c r="J783" s="54" t="s">
        <v>18088</v>
      </c>
      <c r="K783" s="54" t="str">
        <f>INDEX('[1]All QOF Registers'!$C$15:$C$8243,MATCH($J$4:$J$10133,'[1]All QOF Registers'!$D$15:$D$8243,FALSE))</f>
        <v>5CN</v>
      </c>
    </row>
    <row r="784" spans="8:11" x14ac:dyDescent="0.25">
      <c r="H784" s="57" t="s">
        <v>5665</v>
      </c>
      <c r="I784" s="58" t="s">
        <v>15901</v>
      </c>
      <c r="J784" s="54" t="s">
        <v>18088</v>
      </c>
      <c r="K784" s="54" t="str">
        <f>INDEX('[1]All QOF Registers'!$C$15:$C$8243,MATCH($J$4:$J$10133,'[1]All QOF Registers'!$D$15:$D$8243,FALSE))</f>
        <v>5CN</v>
      </c>
    </row>
    <row r="785" spans="8:11" x14ac:dyDescent="0.25">
      <c r="H785" s="57" t="s">
        <v>5667</v>
      </c>
      <c r="I785" s="58" t="s">
        <v>15901</v>
      </c>
      <c r="J785" s="54" t="s">
        <v>18088</v>
      </c>
      <c r="K785" s="54" t="str">
        <f>INDEX('[1]All QOF Registers'!$C$15:$C$8243,MATCH($J$4:$J$10133,'[1]All QOF Registers'!$D$15:$D$8243,FALSE))</f>
        <v>5CN</v>
      </c>
    </row>
    <row r="786" spans="8:11" x14ac:dyDescent="0.25">
      <c r="H786" s="57" t="s">
        <v>5669</v>
      </c>
      <c r="I786" s="58" t="s">
        <v>15901</v>
      </c>
      <c r="J786" s="54" t="s">
        <v>18088</v>
      </c>
      <c r="K786" s="54" t="str">
        <f>INDEX('[1]All QOF Registers'!$C$15:$C$8243,MATCH($J$4:$J$10133,'[1]All QOF Registers'!$D$15:$D$8243,FALSE))</f>
        <v>5CN</v>
      </c>
    </row>
    <row r="787" spans="8:11" x14ac:dyDescent="0.25">
      <c r="H787" s="57" t="s">
        <v>5674</v>
      </c>
      <c r="I787" s="58" t="s">
        <v>15901</v>
      </c>
      <c r="J787" s="54" t="s">
        <v>18088</v>
      </c>
      <c r="K787" s="54" t="str">
        <f>INDEX('[1]All QOF Registers'!$C$15:$C$8243,MATCH($J$4:$J$10133,'[1]All QOF Registers'!$D$15:$D$8243,FALSE))</f>
        <v>5CN</v>
      </c>
    </row>
    <row r="788" spans="8:11" x14ac:dyDescent="0.25">
      <c r="H788" s="57" t="s">
        <v>5675</v>
      </c>
      <c r="I788" s="58" t="s">
        <v>15901</v>
      </c>
      <c r="J788" s="54" t="s">
        <v>18088</v>
      </c>
      <c r="K788" s="54" t="str">
        <f>INDEX('[1]All QOF Registers'!$C$15:$C$8243,MATCH($J$4:$J$10133,'[1]All QOF Registers'!$D$15:$D$8243,FALSE))</f>
        <v>5CN</v>
      </c>
    </row>
    <row r="789" spans="8:11" x14ac:dyDescent="0.25">
      <c r="H789" s="57" t="s">
        <v>5677</v>
      </c>
      <c r="I789" s="58" t="s">
        <v>15901</v>
      </c>
      <c r="J789" s="54" t="s">
        <v>18088</v>
      </c>
      <c r="K789" s="54" t="str">
        <f>INDEX('[1]All QOF Registers'!$C$15:$C$8243,MATCH($J$4:$J$10133,'[1]All QOF Registers'!$D$15:$D$8243,FALSE))</f>
        <v>5CN</v>
      </c>
    </row>
    <row r="790" spans="8:11" x14ac:dyDescent="0.25">
      <c r="H790" s="57" t="s">
        <v>5680</v>
      </c>
      <c r="I790" s="58" t="s">
        <v>15901</v>
      </c>
      <c r="J790" s="54" t="s">
        <v>18088</v>
      </c>
      <c r="K790" s="54" t="str">
        <f>INDEX('[1]All QOF Registers'!$C$15:$C$8243,MATCH($J$4:$J$10133,'[1]All QOF Registers'!$D$15:$D$8243,FALSE))</f>
        <v>5CN</v>
      </c>
    </row>
    <row r="791" spans="8:11" x14ac:dyDescent="0.25">
      <c r="H791" s="57" t="s">
        <v>5690</v>
      </c>
      <c r="I791" s="58" t="s">
        <v>15901</v>
      </c>
      <c r="J791" s="54" t="s">
        <v>18088</v>
      </c>
      <c r="K791" s="54" t="str">
        <f>INDEX('[1]All QOF Registers'!$C$15:$C$8243,MATCH($J$4:$J$10133,'[1]All QOF Registers'!$D$15:$D$8243,FALSE))</f>
        <v>5CN</v>
      </c>
    </row>
    <row r="792" spans="8:11" x14ac:dyDescent="0.25">
      <c r="H792" s="57" t="s">
        <v>5691</v>
      </c>
      <c r="I792" s="58" t="s">
        <v>15901</v>
      </c>
      <c r="J792" s="54" t="s">
        <v>18088</v>
      </c>
      <c r="K792" s="54" t="str">
        <f>INDEX('[1]All QOF Registers'!$C$15:$C$8243,MATCH($J$4:$J$10133,'[1]All QOF Registers'!$D$15:$D$8243,FALSE))</f>
        <v>5CN</v>
      </c>
    </row>
    <row r="793" spans="8:11" x14ac:dyDescent="0.25">
      <c r="H793" s="57" t="s">
        <v>5695</v>
      </c>
      <c r="I793" s="58" t="s">
        <v>15901</v>
      </c>
      <c r="J793" s="54" t="s">
        <v>18088</v>
      </c>
      <c r="K793" s="54" t="str">
        <f>INDEX('[1]All QOF Registers'!$C$15:$C$8243,MATCH($J$4:$J$10133,'[1]All QOF Registers'!$D$15:$D$8243,FALSE))</f>
        <v>5CN</v>
      </c>
    </row>
    <row r="794" spans="8:11" x14ac:dyDescent="0.25">
      <c r="H794" s="57" t="s">
        <v>5697</v>
      </c>
      <c r="I794" s="58" t="s">
        <v>15901</v>
      </c>
      <c r="J794" s="54" t="s">
        <v>18088</v>
      </c>
      <c r="K794" s="54" t="str">
        <f>INDEX('[1]All QOF Registers'!$C$15:$C$8243,MATCH($J$4:$J$10133,'[1]All QOF Registers'!$D$15:$D$8243,FALSE))</f>
        <v>5CN</v>
      </c>
    </row>
    <row r="795" spans="8:11" x14ac:dyDescent="0.25">
      <c r="H795" s="57" t="s">
        <v>5702</v>
      </c>
      <c r="I795" s="58" t="s">
        <v>15901</v>
      </c>
      <c r="J795" s="54" t="s">
        <v>18088</v>
      </c>
      <c r="K795" s="54" t="str">
        <f>INDEX('[1]All QOF Registers'!$C$15:$C$8243,MATCH($J$4:$J$10133,'[1]All QOF Registers'!$D$15:$D$8243,FALSE))</f>
        <v>5CN</v>
      </c>
    </row>
    <row r="796" spans="8:11" x14ac:dyDescent="0.25">
      <c r="H796" s="57" t="s">
        <v>5707</v>
      </c>
      <c r="I796" s="58" t="s">
        <v>15901</v>
      </c>
      <c r="J796" s="54" t="s">
        <v>18088</v>
      </c>
      <c r="K796" s="54" t="str">
        <f>INDEX('[1]All QOF Registers'!$C$15:$C$8243,MATCH($J$4:$J$10133,'[1]All QOF Registers'!$D$15:$D$8243,FALSE))</f>
        <v>5CN</v>
      </c>
    </row>
    <row r="797" spans="8:11" x14ac:dyDescent="0.25">
      <c r="H797" s="57" t="s">
        <v>5708</v>
      </c>
      <c r="I797" s="58" t="s">
        <v>15901</v>
      </c>
      <c r="J797" s="54" t="s">
        <v>18088</v>
      </c>
      <c r="K797" s="54" t="str">
        <f>INDEX('[1]All QOF Registers'!$C$15:$C$8243,MATCH($J$4:$J$10133,'[1]All QOF Registers'!$D$15:$D$8243,FALSE))</f>
        <v>5CN</v>
      </c>
    </row>
    <row r="798" spans="8:11" x14ac:dyDescent="0.25">
      <c r="H798" s="57" t="s">
        <v>5716</v>
      </c>
      <c r="I798" s="58" t="s">
        <v>15901</v>
      </c>
      <c r="J798" s="54" t="s">
        <v>18088</v>
      </c>
      <c r="K798" s="54" t="str">
        <f>INDEX('[1]All QOF Registers'!$C$15:$C$8243,MATCH($J$4:$J$10133,'[1]All QOF Registers'!$D$15:$D$8243,FALSE))</f>
        <v>5CN</v>
      </c>
    </row>
    <row r="799" spans="8:11" x14ac:dyDescent="0.25">
      <c r="H799" s="57" t="s">
        <v>5720</v>
      </c>
      <c r="I799" s="58" t="s">
        <v>15901</v>
      </c>
      <c r="J799" s="54" t="s">
        <v>18088</v>
      </c>
      <c r="K799" s="54" t="str">
        <f>INDEX('[1]All QOF Registers'!$C$15:$C$8243,MATCH($J$4:$J$10133,'[1]All QOF Registers'!$D$15:$D$8243,FALSE))</f>
        <v>5CN</v>
      </c>
    </row>
    <row r="800" spans="8:11" x14ac:dyDescent="0.25">
      <c r="H800" s="57" t="s">
        <v>5730</v>
      </c>
      <c r="I800" s="58" t="s">
        <v>15901</v>
      </c>
      <c r="J800" s="54" t="s">
        <v>18088</v>
      </c>
      <c r="K800" s="54" t="str">
        <f>INDEX('[1]All QOF Registers'!$C$15:$C$8243,MATCH($J$4:$J$10133,'[1]All QOF Registers'!$D$15:$D$8243,FALSE))</f>
        <v>5CN</v>
      </c>
    </row>
    <row r="801" spans="8:11" x14ac:dyDescent="0.25">
      <c r="H801" s="57" t="s">
        <v>5732</v>
      </c>
      <c r="I801" s="58" t="s">
        <v>15901</v>
      </c>
      <c r="J801" s="54" t="s">
        <v>18088</v>
      </c>
      <c r="K801" s="54" t="str">
        <f>INDEX('[1]All QOF Registers'!$C$15:$C$8243,MATCH($J$4:$J$10133,'[1]All QOF Registers'!$D$15:$D$8243,FALSE))</f>
        <v>5CN</v>
      </c>
    </row>
    <row r="802" spans="8:11" x14ac:dyDescent="0.25">
      <c r="H802" s="57" t="s">
        <v>5733</v>
      </c>
      <c r="I802" s="58" t="s">
        <v>15901</v>
      </c>
      <c r="J802" s="54" t="s">
        <v>18088</v>
      </c>
      <c r="K802" s="54" t="str">
        <f>INDEX('[1]All QOF Registers'!$C$15:$C$8243,MATCH($J$4:$J$10133,'[1]All QOF Registers'!$D$15:$D$8243,FALSE))</f>
        <v>5CN</v>
      </c>
    </row>
    <row r="803" spans="8:11" x14ac:dyDescent="0.25">
      <c r="H803" s="57" t="s">
        <v>5738</v>
      </c>
      <c r="I803" s="58" t="s">
        <v>15901</v>
      </c>
      <c r="J803" s="54" t="s">
        <v>18088</v>
      </c>
      <c r="K803" s="54" t="str">
        <f>INDEX('[1]All QOF Registers'!$C$15:$C$8243,MATCH($J$4:$J$10133,'[1]All QOF Registers'!$D$15:$D$8243,FALSE))</f>
        <v>5CN</v>
      </c>
    </row>
    <row r="804" spans="8:11" x14ac:dyDescent="0.25">
      <c r="H804" s="57" t="s">
        <v>15902</v>
      </c>
      <c r="I804" s="58" t="s">
        <v>15901</v>
      </c>
      <c r="J804" s="54" t="s">
        <v>18088</v>
      </c>
      <c r="K804" s="54" t="str">
        <f>INDEX('[1]All QOF Registers'!$C$15:$C$8243,MATCH($J$4:$J$10133,'[1]All QOF Registers'!$D$15:$D$8243,FALSE))</f>
        <v>5CN</v>
      </c>
    </row>
    <row r="805" spans="8:11" x14ac:dyDescent="0.25">
      <c r="H805" s="57" t="s">
        <v>15903</v>
      </c>
      <c r="I805" s="58" t="s">
        <v>15901</v>
      </c>
      <c r="J805" s="54" t="s">
        <v>18088</v>
      </c>
      <c r="K805" s="54" t="str">
        <f>INDEX('[1]All QOF Registers'!$C$15:$C$8243,MATCH($J$4:$J$10133,'[1]All QOF Registers'!$D$15:$D$8243,FALSE))</f>
        <v>5CN</v>
      </c>
    </row>
    <row r="806" spans="8:11" x14ac:dyDescent="0.25">
      <c r="H806" s="57" t="s">
        <v>15904</v>
      </c>
      <c r="I806" s="58" t="s">
        <v>15901</v>
      </c>
      <c r="J806" s="54" t="s">
        <v>18088</v>
      </c>
      <c r="K806" s="54" t="str">
        <f>INDEX('[1]All QOF Registers'!$C$15:$C$8243,MATCH($J$4:$J$10133,'[1]All QOF Registers'!$D$15:$D$8243,FALSE))</f>
        <v>5CN</v>
      </c>
    </row>
    <row r="807" spans="8:11" x14ac:dyDescent="0.25">
      <c r="H807" s="57" t="s">
        <v>15905</v>
      </c>
      <c r="I807" s="58" t="s">
        <v>15901</v>
      </c>
      <c r="J807" s="54" t="s">
        <v>18088</v>
      </c>
      <c r="K807" s="54" t="str">
        <f>INDEX('[1]All QOF Registers'!$C$15:$C$8243,MATCH($J$4:$J$10133,'[1]All QOF Registers'!$D$15:$D$8243,FALSE))</f>
        <v>5CN</v>
      </c>
    </row>
    <row r="808" spans="8:11" x14ac:dyDescent="0.25">
      <c r="H808" s="57" t="s">
        <v>15906</v>
      </c>
      <c r="I808" s="58" t="s">
        <v>15901</v>
      </c>
      <c r="J808" s="54" t="s">
        <v>18088</v>
      </c>
      <c r="K808" s="54" t="str">
        <f>INDEX('[1]All QOF Registers'!$C$15:$C$8243,MATCH($J$4:$J$10133,'[1]All QOF Registers'!$D$15:$D$8243,FALSE))</f>
        <v>5CN</v>
      </c>
    </row>
    <row r="809" spans="8:11" x14ac:dyDescent="0.25">
      <c r="H809" s="57" t="s">
        <v>4910</v>
      </c>
      <c r="I809" s="58" t="s">
        <v>15907</v>
      </c>
      <c r="J809" s="54" t="s">
        <v>18089</v>
      </c>
      <c r="K809" s="54" t="str">
        <f>INDEX('[1]All QOF Registers'!$C$15:$C$8243,MATCH($J$4:$J$10133,'[1]All QOF Registers'!$D$15:$D$8243,FALSE))</f>
        <v>5CQ</v>
      </c>
    </row>
    <row r="810" spans="8:11" x14ac:dyDescent="0.25">
      <c r="H810" s="57" t="s">
        <v>4916</v>
      </c>
      <c r="I810" s="58" t="s">
        <v>15907</v>
      </c>
      <c r="J810" s="54" t="s">
        <v>18089</v>
      </c>
      <c r="K810" s="54" t="str">
        <f>INDEX('[1]All QOF Registers'!$C$15:$C$8243,MATCH($J$4:$J$10133,'[1]All QOF Registers'!$D$15:$D$8243,FALSE))</f>
        <v>5CQ</v>
      </c>
    </row>
    <row r="811" spans="8:11" x14ac:dyDescent="0.25">
      <c r="H811" s="57" t="s">
        <v>4920</v>
      </c>
      <c r="I811" s="58" t="s">
        <v>15907</v>
      </c>
      <c r="J811" s="54" t="s">
        <v>18089</v>
      </c>
      <c r="K811" s="54" t="str">
        <f>INDEX('[1]All QOF Registers'!$C$15:$C$8243,MATCH($J$4:$J$10133,'[1]All QOF Registers'!$D$15:$D$8243,FALSE))</f>
        <v>5CQ</v>
      </c>
    </row>
    <row r="812" spans="8:11" x14ac:dyDescent="0.25">
      <c r="H812" s="57" t="s">
        <v>4922</v>
      </c>
      <c r="I812" s="58" t="s">
        <v>15907</v>
      </c>
      <c r="J812" s="54" t="s">
        <v>18089</v>
      </c>
      <c r="K812" s="54" t="str">
        <f>INDEX('[1]All QOF Registers'!$C$15:$C$8243,MATCH($J$4:$J$10133,'[1]All QOF Registers'!$D$15:$D$8243,FALSE))</f>
        <v>5CQ</v>
      </c>
    </row>
    <row r="813" spans="8:11" x14ac:dyDescent="0.25">
      <c r="H813" s="57" t="s">
        <v>4923</v>
      </c>
      <c r="I813" s="58" t="s">
        <v>15907</v>
      </c>
      <c r="J813" s="54" t="s">
        <v>18089</v>
      </c>
      <c r="K813" s="54" t="str">
        <f>INDEX('[1]All QOF Registers'!$C$15:$C$8243,MATCH($J$4:$J$10133,'[1]All QOF Registers'!$D$15:$D$8243,FALSE))</f>
        <v>5CQ</v>
      </c>
    </row>
    <row r="814" spans="8:11" x14ac:dyDescent="0.25">
      <c r="H814" s="57" t="s">
        <v>4932</v>
      </c>
      <c r="I814" s="58" t="s">
        <v>15907</v>
      </c>
      <c r="J814" s="54" t="s">
        <v>18089</v>
      </c>
      <c r="K814" s="54" t="str">
        <f>INDEX('[1]All QOF Registers'!$C$15:$C$8243,MATCH($J$4:$J$10133,'[1]All QOF Registers'!$D$15:$D$8243,FALSE))</f>
        <v>5CQ</v>
      </c>
    </row>
    <row r="815" spans="8:11" x14ac:dyDescent="0.25">
      <c r="H815" s="57" t="s">
        <v>4933</v>
      </c>
      <c r="I815" s="58" t="s">
        <v>15907</v>
      </c>
      <c r="J815" s="54" t="s">
        <v>18089</v>
      </c>
      <c r="K815" s="54" t="str">
        <f>INDEX('[1]All QOF Registers'!$C$15:$C$8243,MATCH($J$4:$J$10133,'[1]All QOF Registers'!$D$15:$D$8243,FALSE))</f>
        <v>5CQ</v>
      </c>
    </row>
    <row r="816" spans="8:11" x14ac:dyDescent="0.25">
      <c r="H816" s="57" t="s">
        <v>4934</v>
      </c>
      <c r="I816" s="58" t="s">
        <v>15907</v>
      </c>
      <c r="J816" s="54" t="s">
        <v>18089</v>
      </c>
      <c r="K816" s="54" t="str">
        <f>INDEX('[1]All QOF Registers'!$C$15:$C$8243,MATCH($J$4:$J$10133,'[1]All QOF Registers'!$D$15:$D$8243,FALSE))</f>
        <v>5CQ</v>
      </c>
    </row>
    <row r="817" spans="8:11" x14ac:dyDescent="0.25">
      <c r="H817" s="57" t="s">
        <v>4939</v>
      </c>
      <c r="I817" s="58" t="s">
        <v>15907</v>
      </c>
      <c r="J817" s="54" t="s">
        <v>18089</v>
      </c>
      <c r="K817" s="54" t="str">
        <f>INDEX('[1]All QOF Registers'!$C$15:$C$8243,MATCH($J$4:$J$10133,'[1]All QOF Registers'!$D$15:$D$8243,FALSE))</f>
        <v>5CQ</v>
      </c>
    </row>
    <row r="818" spans="8:11" x14ac:dyDescent="0.25">
      <c r="H818" s="57" t="s">
        <v>4946</v>
      </c>
      <c r="I818" s="58" t="s">
        <v>15907</v>
      </c>
      <c r="J818" s="54" t="s">
        <v>18089</v>
      </c>
      <c r="K818" s="54" t="str">
        <f>INDEX('[1]All QOF Registers'!$C$15:$C$8243,MATCH($J$4:$J$10133,'[1]All QOF Registers'!$D$15:$D$8243,FALSE))</f>
        <v>5CQ</v>
      </c>
    </row>
    <row r="819" spans="8:11" x14ac:dyDescent="0.25">
      <c r="H819" s="57" t="s">
        <v>4956</v>
      </c>
      <c r="I819" s="58" t="s">
        <v>15907</v>
      </c>
      <c r="J819" s="54" t="s">
        <v>18089</v>
      </c>
      <c r="K819" s="54" t="str">
        <f>INDEX('[1]All QOF Registers'!$C$15:$C$8243,MATCH($J$4:$J$10133,'[1]All QOF Registers'!$D$15:$D$8243,FALSE))</f>
        <v>5CQ</v>
      </c>
    </row>
    <row r="820" spans="8:11" x14ac:dyDescent="0.25">
      <c r="H820" s="57" t="s">
        <v>4959</v>
      </c>
      <c r="I820" s="58" t="s">
        <v>15907</v>
      </c>
      <c r="J820" s="54" t="s">
        <v>18089</v>
      </c>
      <c r="K820" s="54" t="str">
        <f>INDEX('[1]All QOF Registers'!$C$15:$C$8243,MATCH($J$4:$J$10133,'[1]All QOF Registers'!$D$15:$D$8243,FALSE))</f>
        <v>5CQ</v>
      </c>
    </row>
    <row r="821" spans="8:11" x14ac:dyDescent="0.25">
      <c r="H821" s="57" t="s">
        <v>4961</v>
      </c>
      <c r="I821" s="58" t="s">
        <v>15907</v>
      </c>
      <c r="J821" s="54" t="s">
        <v>18089</v>
      </c>
      <c r="K821" s="54" t="str">
        <f>INDEX('[1]All QOF Registers'!$C$15:$C$8243,MATCH($J$4:$J$10133,'[1]All QOF Registers'!$D$15:$D$8243,FALSE))</f>
        <v>5CQ</v>
      </c>
    </row>
    <row r="822" spans="8:11" x14ac:dyDescent="0.25">
      <c r="H822" s="57" t="s">
        <v>4963</v>
      </c>
      <c r="I822" s="58" t="s">
        <v>15907</v>
      </c>
      <c r="J822" s="54" t="s">
        <v>18089</v>
      </c>
      <c r="K822" s="54" t="str">
        <f>INDEX('[1]All QOF Registers'!$C$15:$C$8243,MATCH($J$4:$J$10133,'[1]All QOF Registers'!$D$15:$D$8243,FALSE))</f>
        <v>5CQ</v>
      </c>
    </row>
    <row r="823" spans="8:11" x14ac:dyDescent="0.25">
      <c r="H823" s="57" t="s">
        <v>4964</v>
      </c>
      <c r="I823" s="58" t="s">
        <v>15907</v>
      </c>
      <c r="J823" s="54" t="s">
        <v>18089</v>
      </c>
      <c r="K823" s="54" t="str">
        <f>INDEX('[1]All QOF Registers'!$C$15:$C$8243,MATCH($J$4:$J$10133,'[1]All QOF Registers'!$D$15:$D$8243,FALSE))</f>
        <v>5CQ</v>
      </c>
    </row>
    <row r="824" spans="8:11" x14ac:dyDescent="0.25">
      <c r="H824" s="57" t="s">
        <v>4966</v>
      </c>
      <c r="I824" s="58" t="s">
        <v>15907</v>
      </c>
      <c r="J824" s="54" t="s">
        <v>18089</v>
      </c>
      <c r="K824" s="54" t="str">
        <f>INDEX('[1]All QOF Registers'!$C$15:$C$8243,MATCH($J$4:$J$10133,'[1]All QOF Registers'!$D$15:$D$8243,FALSE))</f>
        <v>5CQ</v>
      </c>
    </row>
    <row r="825" spans="8:11" x14ac:dyDescent="0.25">
      <c r="H825" s="57" t="s">
        <v>4967</v>
      </c>
      <c r="I825" s="58" t="s">
        <v>15907</v>
      </c>
      <c r="J825" s="54" t="s">
        <v>18089</v>
      </c>
      <c r="K825" s="54" t="str">
        <f>INDEX('[1]All QOF Registers'!$C$15:$C$8243,MATCH($J$4:$J$10133,'[1]All QOF Registers'!$D$15:$D$8243,FALSE))</f>
        <v>5CQ</v>
      </c>
    </row>
    <row r="826" spans="8:11" x14ac:dyDescent="0.25">
      <c r="H826" s="57" t="s">
        <v>4968</v>
      </c>
      <c r="I826" s="58" t="s">
        <v>15907</v>
      </c>
      <c r="J826" s="54" t="s">
        <v>18089</v>
      </c>
      <c r="K826" s="54" t="str">
        <f>INDEX('[1]All QOF Registers'!$C$15:$C$8243,MATCH($J$4:$J$10133,'[1]All QOF Registers'!$D$15:$D$8243,FALSE))</f>
        <v>5CQ</v>
      </c>
    </row>
    <row r="827" spans="8:11" x14ac:dyDescent="0.25">
      <c r="H827" s="57" t="s">
        <v>4970</v>
      </c>
      <c r="I827" s="58" t="s">
        <v>15907</v>
      </c>
      <c r="J827" s="54" t="s">
        <v>18089</v>
      </c>
      <c r="K827" s="54" t="str">
        <f>INDEX('[1]All QOF Registers'!$C$15:$C$8243,MATCH($J$4:$J$10133,'[1]All QOF Registers'!$D$15:$D$8243,FALSE))</f>
        <v>5CQ</v>
      </c>
    </row>
    <row r="828" spans="8:11" x14ac:dyDescent="0.25">
      <c r="H828" s="57" t="s">
        <v>4976</v>
      </c>
      <c r="I828" s="58" t="s">
        <v>15907</v>
      </c>
      <c r="J828" s="54" t="s">
        <v>18089</v>
      </c>
      <c r="K828" s="54" t="str">
        <f>INDEX('[1]All QOF Registers'!$C$15:$C$8243,MATCH($J$4:$J$10133,'[1]All QOF Registers'!$D$15:$D$8243,FALSE))</f>
        <v>5CQ</v>
      </c>
    </row>
    <row r="829" spans="8:11" x14ac:dyDescent="0.25">
      <c r="H829" s="57" t="s">
        <v>4977</v>
      </c>
      <c r="I829" s="58" t="s">
        <v>15907</v>
      </c>
      <c r="J829" s="54" t="s">
        <v>18089</v>
      </c>
      <c r="K829" s="54" t="str">
        <f>INDEX('[1]All QOF Registers'!$C$15:$C$8243,MATCH($J$4:$J$10133,'[1]All QOF Registers'!$D$15:$D$8243,FALSE))</f>
        <v>5CQ</v>
      </c>
    </row>
    <row r="830" spans="8:11" x14ac:dyDescent="0.25">
      <c r="H830" s="57" t="s">
        <v>4982</v>
      </c>
      <c r="I830" s="58" t="s">
        <v>15907</v>
      </c>
      <c r="J830" s="54" t="s">
        <v>18089</v>
      </c>
      <c r="K830" s="54" t="str">
        <f>INDEX('[1]All QOF Registers'!$C$15:$C$8243,MATCH($J$4:$J$10133,'[1]All QOF Registers'!$D$15:$D$8243,FALSE))</f>
        <v>5CQ</v>
      </c>
    </row>
    <row r="831" spans="8:11" x14ac:dyDescent="0.25">
      <c r="H831" s="57" t="s">
        <v>4983</v>
      </c>
      <c r="I831" s="58" t="s">
        <v>15907</v>
      </c>
      <c r="J831" s="54" t="s">
        <v>18089</v>
      </c>
      <c r="K831" s="54" t="str">
        <f>INDEX('[1]All QOF Registers'!$C$15:$C$8243,MATCH($J$4:$J$10133,'[1]All QOF Registers'!$D$15:$D$8243,FALSE))</f>
        <v>5CQ</v>
      </c>
    </row>
    <row r="832" spans="8:11" x14ac:dyDescent="0.25">
      <c r="H832" s="57" t="s">
        <v>4984</v>
      </c>
      <c r="I832" s="58" t="s">
        <v>15907</v>
      </c>
      <c r="J832" s="54" t="s">
        <v>18089</v>
      </c>
      <c r="K832" s="54" t="str">
        <f>INDEX('[1]All QOF Registers'!$C$15:$C$8243,MATCH($J$4:$J$10133,'[1]All QOF Registers'!$D$15:$D$8243,FALSE))</f>
        <v>5CQ</v>
      </c>
    </row>
    <row r="833" spans="8:11" x14ac:dyDescent="0.25">
      <c r="H833" s="57" t="s">
        <v>4985</v>
      </c>
      <c r="I833" s="58" t="s">
        <v>15907</v>
      </c>
      <c r="J833" s="54" t="s">
        <v>18089</v>
      </c>
      <c r="K833" s="54" t="str">
        <f>INDEX('[1]All QOF Registers'!$C$15:$C$8243,MATCH($J$4:$J$10133,'[1]All QOF Registers'!$D$15:$D$8243,FALSE))</f>
        <v>5CQ</v>
      </c>
    </row>
    <row r="834" spans="8:11" x14ac:dyDescent="0.25">
      <c r="H834" s="57" t="s">
        <v>4988</v>
      </c>
      <c r="I834" s="58" t="s">
        <v>15907</v>
      </c>
      <c r="J834" s="54" t="s">
        <v>18089</v>
      </c>
      <c r="K834" s="54" t="str">
        <f>INDEX('[1]All QOF Registers'!$C$15:$C$8243,MATCH($J$4:$J$10133,'[1]All QOF Registers'!$D$15:$D$8243,FALSE))</f>
        <v>5CQ</v>
      </c>
    </row>
    <row r="835" spans="8:11" x14ac:dyDescent="0.25">
      <c r="H835" s="57" t="s">
        <v>4989</v>
      </c>
      <c r="I835" s="58" t="s">
        <v>15907</v>
      </c>
      <c r="J835" s="54" t="s">
        <v>18089</v>
      </c>
      <c r="K835" s="54" t="str">
        <f>INDEX('[1]All QOF Registers'!$C$15:$C$8243,MATCH($J$4:$J$10133,'[1]All QOF Registers'!$D$15:$D$8243,FALSE))</f>
        <v>5CQ</v>
      </c>
    </row>
    <row r="836" spans="8:11" x14ac:dyDescent="0.25">
      <c r="H836" s="57" t="s">
        <v>15908</v>
      </c>
      <c r="I836" s="58" t="s">
        <v>15907</v>
      </c>
      <c r="J836" s="54" t="s">
        <v>18089</v>
      </c>
      <c r="K836" s="54" t="str">
        <f>INDEX('[1]All QOF Registers'!$C$15:$C$8243,MATCH($J$4:$J$10133,'[1]All QOF Registers'!$D$15:$D$8243,FALSE))</f>
        <v>5CQ</v>
      </c>
    </row>
    <row r="837" spans="8:11" x14ac:dyDescent="0.25">
      <c r="H837" s="57" t="s">
        <v>7898</v>
      </c>
      <c r="I837" s="58" t="s">
        <v>15907</v>
      </c>
      <c r="J837" s="54" t="s">
        <v>18089</v>
      </c>
      <c r="K837" s="54" t="str">
        <f>INDEX('[1]All QOF Registers'!$C$15:$C$8243,MATCH($J$4:$J$10133,'[1]All QOF Registers'!$D$15:$D$8243,FALSE))</f>
        <v>5CQ</v>
      </c>
    </row>
    <row r="838" spans="8:11" x14ac:dyDescent="0.25">
      <c r="H838" s="57" t="s">
        <v>313</v>
      </c>
      <c r="I838" s="58" t="s">
        <v>15909</v>
      </c>
      <c r="J838" s="54" t="s">
        <v>18090</v>
      </c>
      <c r="K838" s="54" t="str">
        <f>INDEX('[1]All QOF Registers'!$C$15:$C$8243,MATCH($J$4:$J$10133,'[1]All QOF Registers'!$D$15:$D$8243,FALSE))</f>
        <v>5D7</v>
      </c>
    </row>
    <row r="839" spans="8:11" x14ac:dyDescent="0.25">
      <c r="H839" s="57" t="s">
        <v>314</v>
      </c>
      <c r="I839" s="58" t="s">
        <v>15909</v>
      </c>
      <c r="J839" s="54" t="s">
        <v>18090</v>
      </c>
      <c r="K839" s="54" t="str">
        <f>INDEX('[1]All QOF Registers'!$C$15:$C$8243,MATCH($J$4:$J$10133,'[1]All QOF Registers'!$D$15:$D$8243,FALSE))</f>
        <v>5D7</v>
      </c>
    </row>
    <row r="840" spans="8:11" x14ac:dyDescent="0.25">
      <c r="H840" s="57" t="s">
        <v>316</v>
      </c>
      <c r="I840" s="58" t="s">
        <v>15909</v>
      </c>
      <c r="J840" s="54" t="s">
        <v>18090</v>
      </c>
      <c r="K840" s="54" t="str">
        <f>INDEX('[1]All QOF Registers'!$C$15:$C$8243,MATCH($J$4:$J$10133,'[1]All QOF Registers'!$D$15:$D$8243,FALSE))</f>
        <v>5D7</v>
      </c>
    </row>
    <row r="841" spans="8:11" x14ac:dyDescent="0.25">
      <c r="H841" s="57" t="s">
        <v>317</v>
      </c>
      <c r="I841" s="58" t="s">
        <v>15909</v>
      </c>
      <c r="J841" s="54" t="s">
        <v>18090</v>
      </c>
      <c r="K841" s="54" t="str">
        <f>INDEX('[1]All QOF Registers'!$C$15:$C$8243,MATCH($J$4:$J$10133,'[1]All QOF Registers'!$D$15:$D$8243,FALSE))</f>
        <v>5D7</v>
      </c>
    </row>
    <row r="842" spans="8:11" x14ac:dyDescent="0.25">
      <c r="H842" s="57" t="s">
        <v>318</v>
      </c>
      <c r="I842" s="58" t="s">
        <v>15909</v>
      </c>
      <c r="J842" s="54" t="s">
        <v>18090</v>
      </c>
      <c r="K842" s="54" t="str">
        <f>INDEX('[1]All QOF Registers'!$C$15:$C$8243,MATCH($J$4:$J$10133,'[1]All QOF Registers'!$D$15:$D$8243,FALSE))</f>
        <v>5D7</v>
      </c>
    </row>
    <row r="843" spans="8:11" x14ac:dyDescent="0.25">
      <c r="H843" s="57" t="s">
        <v>319</v>
      </c>
      <c r="I843" s="58" t="s">
        <v>15909</v>
      </c>
      <c r="J843" s="54" t="s">
        <v>18090</v>
      </c>
      <c r="K843" s="54" t="str">
        <f>INDEX('[1]All QOF Registers'!$C$15:$C$8243,MATCH($J$4:$J$10133,'[1]All QOF Registers'!$D$15:$D$8243,FALSE))</f>
        <v>5D7</v>
      </c>
    </row>
    <row r="844" spans="8:11" x14ac:dyDescent="0.25">
      <c r="H844" s="57" t="s">
        <v>320</v>
      </c>
      <c r="I844" s="58" t="s">
        <v>15909</v>
      </c>
      <c r="J844" s="54" t="s">
        <v>18090</v>
      </c>
      <c r="K844" s="54" t="str">
        <f>INDEX('[1]All QOF Registers'!$C$15:$C$8243,MATCH($J$4:$J$10133,'[1]All QOF Registers'!$D$15:$D$8243,FALSE))</f>
        <v>5D7</v>
      </c>
    </row>
    <row r="845" spans="8:11" x14ac:dyDescent="0.25">
      <c r="H845" s="57" t="s">
        <v>321</v>
      </c>
      <c r="I845" s="58" t="s">
        <v>15909</v>
      </c>
      <c r="J845" s="54" t="s">
        <v>18090</v>
      </c>
      <c r="K845" s="54" t="str">
        <f>INDEX('[1]All QOF Registers'!$C$15:$C$8243,MATCH($J$4:$J$10133,'[1]All QOF Registers'!$D$15:$D$8243,FALSE))</f>
        <v>5D7</v>
      </c>
    </row>
    <row r="846" spans="8:11" x14ac:dyDescent="0.25">
      <c r="H846" s="57" t="s">
        <v>322</v>
      </c>
      <c r="I846" s="58" t="s">
        <v>15909</v>
      </c>
      <c r="J846" s="54" t="s">
        <v>18090</v>
      </c>
      <c r="K846" s="54" t="str">
        <f>INDEX('[1]All QOF Registers'!$C$15:$C$8243,MATCH($J$4:$J$10133,'[1]All QOF Registers'!$D$15:$D$8243,FALSE))</f>
        <v>5D7</v>
      </c>
    </row>
    <row r="847" spans="8:11" x14ac:dyDescent="0.25">
      <c r="H847" s="57" t="s">
        <v>323</v>
      </c>
      <c r="I847" s="58" t="s">
        <v>15909</v>
      </c>
      <c r="J847" s="54" t="s">
        <v>18090</v>
      </c>
      <c r="K847" s="54" t="str">
        <f>INDEX('[1]All QOF Registers'!$C$15:$C$8243,MATCH($J$4:$J$10133,'[1]All QOF Registers'!$D$15:$D$8243,FALSE))</f>
        <v>5D7</v>
      </c>
    </row>
    <row r="848" spans="8:11" x14ac:dyDescent="0.25">
      <c r="H848" s="57" t="s">
        <v>324</v>
      </c>
      <c r="I848" s="58" t="s">
        <v>15909</v>
      </c>
      <c r="J848" s="54" t="s">
        <v>18090</v>
      </c>
      <c r="K848" s="54" t="str">
        <f>INDEX('[1]All QOF Registers'!$C$15:$C$8243,MATCH($J$4:$J$10133,'[1]All QOF Registers'!$D$15:$D$8243,FALSE))</f>
        <v>5D7</v>
      </c>
    </row>
    <row r="849" spans="8:11" x14ac:dyDescent="0.25">
      <c r="H849" s="57" t="s">
        <v>326</v>
      </c>
      <c r="I849" s="58" t="s">
        <v>15909</v>
      </c>
      <c r="J849" s="54" t="s">
        <v>18090</v>
      </c>
      <c r="K849" s="54" t="str">
        <f>INDEX('[1]All QOF Registers'!$C$15:$C$8243,MATCH($J$4:$J$10133,'[1]All QOF Registers'!$D$15:$D$8243,FALSE))</f>
        <v>5D7</v>
      </c>
    </row>
    <row r="850" spans="8:11" x14ac:dyDescent="0.25">
      <c r="H850" s="57" t="s">
        <v>327</v>
      </c>
      <c r="I850" s="58" t="s">
        <v>15909</v>
      </c>
      <c r="J850" s="54" t="s">
        <v>18090</v>
      </c>
      <c r="K850" s="54" t="str">
        <f>INDEX('[1]All QOF Registers'!$C$15:$C$8243,MATCH($J$4:$J$10133,'[1]All QOF Registers'!$D$15:$D$8243,FALSE))</f>
        <v>5D7</v>
      </c>
    </row>
    <row r="851" spans="8:11" x14ac:dyDescent="0.25">
      <c r="H851" s="57" t="s">
        <v>328</v>
      </c>
      <c r="I851" s="58" t="s">
        <v>15909</v>
      </c>
      <c r="J851" s="54" t="s">
        <v>18090</v>
      </c>
      <c r="K851" s="54" t="str">
        <f>INDEX('[1]All QOF Registers'!$C$15:$C$8243,MATCH($J$4:$J$10133,'[1]All QOF Registers'!$D$15:$D$8243,FALSE))</f>
        <v>5D7</v>
      </c>
    </row>
    <row r="852" spans="8:11" x14ac:dyDescent="0.25">
      <c r="H852" s="57" t="s">
        <v>329</v>
      </c>
      <c r="I852" s="58" t="s">
        <v>15909</v>
      </c>
      <c r="J852" s="54" t="s">
        <v>18090</v>
      </c>
      <c r="K852" s="54" t="str">
        <f>INDEX('[1]All QOF Registers'!$C$15:$C$8243,MATCH($J$4:$J$10133,'[1]All QOF Registers'!$D$15:$D$8243,FALSE))</f>
        <v>5D7</v>
      </c>
    </row>
    <row r="853" spans="8:11" x14ac:dyDescent="0.25">
      <c r="H853" s="57" t="s">
        <v>330</v>
      </c>
      <c r="I853" s="58" t="s">
        <v>15909</v>
      </c>
      <c r="J853" s="54" t="s">
        <v>18090</v>
      </c>
      <c r="K853" s="54" t="str">
        <f>INDEX('[1]All QOF Registers'!$C$15:$C$8243,MATCH($J$4:$J$10133,'[1]All QOF Registers'!$D$15:$D$8243,FALSE))</f>
        <v>5D7</v>
      </c>
    </row>
    <row r="854" spans="8:11" x14ac:dyDescent="0.25">
      <c r="H854" s="57" t="s">
        <v>331</v>
      </c>
      <c r="I854" s="58" t="s">
        <v>15909</v>
      </c>
      <c r="J854" s="54" t="s">
        <v>18090</v>
      </c>
      <c r="K854" s="54" t="str">
        <f>INDEX('[1]All QOF Registers'!$C$15:$C$8243,MATCH($J$4:$J$10133,'[1]All QOF Registers'!$D$15:$D$8243,FALSE))</f>
        <v>5D7</v>
      </c>
    </row>
    <row r="855" spans="8:11" x14ac:dyDescent="0.25">
      <c r="H855" s="57" t="s">
        <v>332</v>
      </c>
      <c r="I855" s="58" t="s">
        <v>15909</v>
      </c>
      <c r="J855" s="54" t="s">
        <v>18090</v>
      </c>
      <c r="K855" s="54" t="str">
        <f>INDEX('[1]All QOF Registers'!$C$15:$C$8243,MATCH($J$4:$J$10133,'[1]All QOF Registers'!$D$15:$D$8243,FALSE))</f>
        <v>5D7</v>
      </c>
    </row>
    <row r="856" spans="8:11" x14ac:dyDescent="0.25">
      <c r="H856" s="57" t="s">
        <v>333</v>
      </c>
      <c r="I856" s="58" t="s">
        <v>15909</v>
      </c>
      <c r="J856" s="54" t="s">
        <v>18090</v>
      </c>
      <c r="K856" s="54" t="str">
        <f>INDEX('[1]All QOF Registers'!$C$15:$C$8243,MATCH($J$4:$J$10133,'[1]All QOF Registers'!$D$15:$D$8243,FALSE))</f>
        <v>5D7</v>
      </c>
    </row>
    <row r="857" spans="8:11" x14ac:dyDescent="0.25">
      <c r="H857" s="57" t="s">
        <v>334</v>
      </c>
      <c r="I857" s="58" t="s">
        <v>15909</v>
      </c>
      <c r="J857" s="54" t="s">
        <v>18090</v>
      </c>
      <c r="K857" s="54" t="str">
        <f>INDEX('[1]All QOF Registers'!$C$15:$C$8243,MATCH($J$4:$J$10133,'[1]All QOF Registers'!$D$15:$D$8243,FALSE))</f>
        <v>5D7</v>
      </c>
    </row>
    <row r="858" spans="8:11" x14ac:dyDescent="0.25">
      <c r="H858" s="57" t="s">
        <v>335</v>
      </c>
      <c r="I858" s="58" t="s">
        <v>15909</v>
      </c>
      <c r="J858" s="54" t="s">
        <v>18090</v>
      </c>
      <c r="K858" s="54" t="str">
        <f>INDEX('[1]All QOF Registers'!$C$15:$C$8243,MATCH($J$4:$J$10133,'[1]All QOF Registers'!$D$15:$D$8243,FALSE))</f>
        <v>5D7</v>
      </c>
    </row>
    <row r="859" spans="8:11" x14ac:dyDescent="0.25">
      <c r="H859" s="57" t="s">
        <v>336</v>
      </c>
      <c r="I859" s="58" t="s">
        <v>15909</v>
      </c>
      <c r="J859" s="54" t="s">
        <v>18090</v>
      </c>
      <c r="K859" s="54" t="str">
        <f>INDEX('[1]All QOF Registers'!$C$15:$C$8243,MATCH($J$4:$J$10133,'[1]All QOF Registers'!$D$15:$D$8243,FALSE))</f>
        <v>5D7</v>
      </c>
    </row>
    <row r="860" spans="8:11" x14ac:dyDescent="0.25">
      <c r="H860" s="57" t="s">
        <v>337</v>
      </c>
      <c r="I860" s="58" t="s">
        <v>15909</v>
      </c>
      <c r="J860" s="54" t="s">
        <v>18090</v>
      </c>
      <c r="K860" s="54" t="str">
        <f>INDEX('[1]All QOF Registers'!$C$15:$C$8243,MATCH($J$4:$J$10133,'[1]All QOF Registers'!$D$15:$D$8243,FALSE))</f>
        <v>5D7</v>
      </c>
    </row>
    <row r="861" spans="8:11" x14ac:dyDescent="0.25">
      <c r="H861" s="57" t="s">
        <v>338</v>
      </c>
      <c r="I861" s="58" t="s">
        <v>15909</v>
      </c>
      <c r="J861" s="54" t="s">
        <v>18090</v>
      </c>
      <c r="K861" s="54" t="str">
        <f>INDEX('[1]All QOF Registers'!$C$15:$C$8243,MATCH($J$4:$J$10133,'[1]All QOF Registers'!$D$15:$D$8243,FALSE))</f>
        <v>5D7</v>
      </c>
    </row>
    <row r="862" spans="8:11" x14ac:dyDescent="0.25">
      <c r="H862" s="57" t="s">
        <v>339</v>
      </c>
      <c r="I862" s="58" t="s">
        <v>15909</v>
      </c>
      <c r="J862" s="54" t="s">
        <v>18090</v>
      </c>
      <c r="K862" s="54" t="str">
        <f>INDEX('[1]All QOF Registers'!$C$15:$C$8243,MATCH($J$4:$J$10133,'[1]All QOF Registers'!$D$15:$D$8243,FALSE))</f>
        <v>5D7</v>
      </c>
    </row>
    <row r="863" spans="8:11" x14ac:dyDescent="0.25">
      <c r="H863" s="57" t="s">
        <v>340</v>
      </c>
      <c r="I863" s="58" t="s">
        <v>15909</v>
      </c>
      <c r="J863" s="54" t="s">
        <v>18090</v>
      </c>
      <c r="K863" s="54" t="str">
        <f>INDEX('[1]All QOF Registers'!$C$15:$C$8243,MATCH($J$4:$J$10133,'[1]All QOF Registers'!$D$15:$D$8243,FALSE))</f>
        <v>5D7</v>
      </c>
    </row>
    <row r="864" spans="8:11" x14ac:dyDescent="0.25">
      <c r="H864" s="57" t="s">
        <v>341</v>
      </c>
      <c r="I864" s="58" t="s">
        <v>15909</v>
      </c>
      <c r="J864" s="54" t="s">
        <v>18090</v>
      </c>
      <c r="K864" s="54" t="str">
        <f>INDEX('[1]All QOF Registers'!$C$15:$C$8243,MATCH($J$4:$J$10133,'[1]All QOF Registers'!$D$15:$D$8243,FALSE))</f>
        <v>5D7</v>
      </c>
    </row>
    <row r="865" spans="8:11" x14ac:dyDescent="0.25">
      <c r="H865" s="57" t="s">
        <v>342</v>
      </c>
      <c r="I865" s="58" t="s">
        <v>15909</v>
      </c>
      <c r="J865" s="54" t="s">
        <v>18090</v>
      </c>
      <c r="K865" s="54" t="str">
        <f>INDEX('[1]All QOF Registers'!$C$15:$C$8243,MATCH($J$4:$J$10133,'[1]All QOF Registers'!$D$15:$D$8243,FALSE))</f>
        <v>5D7</v>
      </c>
    </row>
    <row r="866" spans="8:11" x14ac:dyDescent="0.25">
      <c r="H866" s="57" t="s">
        <v>343</v>
      </c>
      <c r="I866" s="58" t="s">
        <v>15909</v>
      </c>
      <c r="J866" s="54" t="s">
        <v>18090</v>
      </c>
      <c r="K866" s="54" t="str">
        <f>INDEX('[1]All QOF Registers'!$C$15:$C$8243,MATCH($J$4:$J$10133,'[1]All QOF Registers'!$D$15:$D$8243,FALSE))</f>
        <v>5D7</v>
      </c>
    </row>
    <row r="867" spans="8:11" x14ac:dyDescent="0.25">
      <c r="H867" s="57" t="s">
        <v>344</v>
      </c>
      <c r="I867" s="58" t="s">
        <v>15909</v>
      </c>
      <c r="J867" s="54" t="s">
        <v>18090</v>
      </c>
      <c r="K867" s="54" t="str">
        <f>INDEX('[1]All QOF Registers'!$C$15:$C$8243,MATCH($J$4:$J$10133,'[1]All QOF Registers'!$D$15:$D$8243,FALSE))</f>
        <v>5D7</v>
      </c>
    </row>
    <row r="868" spans="8:11" x14ac:dyDescent="0.25">
      <c r="H868" s="57" t="s">
        <v>345</v>
      </c>
      <c r="I868" s="58" t="s">
        <v>15909</v>
      </c>
      <c r="J868" s="54" t="s">
        <v>18090</v>
      </c>
      <c r="K868" s="54" t="str">
        <f>INDEX('[1]All QOF Registers'!$C$15:$C$8243,MATCH($J$4:$J$10133,'[1]All QOF Registers'!$D$15:$D$8243,FALSE))</f>
        <v>5D7</v>
      </c>
    </row>
    <row r="869" spans="8:11" x14ac:dyDescent="0.25">
      <c r="H869" s="57" t="s">
        <v>347</v>
      </c>
      <c r="I869" s="58" t="s">
        <v>15909</v>
      </c>
      <c r="J869" s="54" t="s">
        <v>18090</v>
      </c>
      <c r="K869" s="54" t="str">
        <f>INDEX('[1]All QOF Registers'!$C$15:$C$8243,MATCH($J$4:$J$10133,'[1]All QOF Registers'!$D$15:$D$8243,FALSE))</f>
        <v>5D7</v>
      </c>
    </row>
    <row r="870" spans="8:11" x14ac:dyDescent="0.25">
      <c r="H870" s="57" t="s">
        <v>15910</v>
      </c>
      <c r="I870" s="58" t="s">
        <v>15909</v>
      </c>
      <c r="J870" s="54" t="s">
        <v>18090</v>
      </c>
      <c r="K870" s="54" t="str">
        <f>INDEX('[1]All QOF Registers'!$C$15:$C$8243,MATCH($J$4:$J$10133,'[1]All QOF Registers'!$D$15:$D$8243,FALSE))</f>
        <v>5D7</v>
      </c>
    </row>
    <row r="871" spans="8:11" x14ac:dyDescent="0.25">
      <c r="H871" s="57" t="s">
        <v>7630</v>
      </c>
      <c r="I871" s="58" t="s">
        <v>15909</v>
      </c>
      <c r="J871" s="54" t="s">
        <v>18090</v>
      </c>
      <c r="K871" s="54" t="str">
        <f>INDEX('[1]All QOF Registers'!$C$15:$C$8243,MATCH($J$4:$J$10133,'[1]All QOF Registers'!$D$15:$D$8243,FALSE))</f>
        <v>5D7</v>
      </c>
    </row>
    <row r="872" spans="8:11" x14ac:dyDescent="0.25">
      <c r="H872" s="57" t="s">
        <v>15911</v>
      </c>
      <c r="I872" s="58" t="s">
        <v>15909</v>
      </c>
      <c r="J872" s="54" t="s">
        <v>18090</v>
      </c>
      <c r="K872" s="54" t="str">
        <f>INDEX('[1]All QOF Registers'!$C$15:$C$8243,MATCH($J$4:$J$10133,'[1]All QOF Registers'!$D$15:$D$8243,FALSE))</f>
        <v>5D7</v>
      </c>
    </row>
    <row r="873" spans="8:11" x14ac:dyDescent="0.25">
      <c r="H873" s="57" t="s">
        <v>15912</v>
      </c>
      <c r="I873" s="58" t="s">
        <v>15909</v>
      </c>
      <c r="J873" s="54" t="s">
        <v>18090</v>
      </c>
      <c r="K873" s="54" t="str">
        <f>INDEX('[1]All QOF Registers'!$C$15:$C$8243,MATCH($J$4:$J$10133,'[1]All QOF Registers'!$D$15:$D$8243,FALSE))</f>
        <v>5D7</v>
      </c>
    </row>
    <row r="874" spans="8:11" x14ac:dyDescent="0.25">
      <c r="H874" s="57" t="s">
        <v>15913</v>
      </c>
      <c r="I874" s="58" t="s">
        <v>15909</v>
      </c>
      <c r="J874" s="54" t="s">
        <v>18090</v>
      </c>
      <c r="K874" s="54" t="str">
        <f>INDEX('[1]All QOF Registers'!$C$15:$C$8243,MATCH($J$4:$J$10133,'[1]All QOF Registers'!$D$15:$D$8243,FALSE))</f>
        <v>5D7</v>
      </c>
    </row>
    <row r="875" spans="8:11" x14ac:dyDescent="0.25">
      <c r="H875" s="57" t="s">
        <v>15914</v>
      </c>
      <c r="I875" s="58" t="s">
        <v>15909</v>
      </c>
      <c r="J875" s="54" t="s">
        <v>18090</v>
      </c>
      <c r="K875" s="54" t="str">
        <f>INDEX('[1]All QOF Registers'!$C$15:$C$8243,MATCH($J$4:$J$10133,'[1]All QOF Registers'!$D$15:$D$8243,FALSE))</f>
        <v>5D7</v>
      </c>
    </row>
    <row r="876" spans="8:11" x14ac:dyDescent="0.25">
      <c r="H876" s="57" t="s">
        <v>15915</v>
      </c>
      <c r="I876" s="58" t="s">
        <v>15909</v>
      </c>
      <c r="J876" s="54" t="s">
        <v>18090</v>
      </c>
      <c r="K876" s="54" t="str">
        <f>INDEX('[1]All QOF Registers'!$C$15:$C$8243,MATCH($J$4:$J$10133,'[1]All QOF Registers'!$D$15:$D$8243,FALSE))</f>
        <v>5D7</v>
      </c>
    </row>
    <row r="877" spans="8:11" x14ac:dyDescent="0.25">
      <c r="H877" s="57" t="s">
        <v>15916</v>
      </c>
      <c r="I877" s="58" t="s">
        <v>15909</v>
      </c>
      <c r="J877" s="54" t="s">
        <v>18090</v>
      </c>
      <c r="K877" s="54" t="str">
        <f>INDEX('[1]All QOF Registers'!$C$15:$C$8243,MATCH($J$4:$J$10133,'[1]All QOF Registers'!$D$15:$D$8243,FALSE))</f>
        <v>5D7</v>
      </c>
    </row>
    <row r="878" spans="8:11" x14ac:dyDescent="0.25">
      <c r="H878" s="57" t="s">
        <v>7847</v>
      </c>
      <c r="I878" s="58" t="s">
        <v>15909</v>
      </c>
      <c r="J878" s="54" t="s">
        <v>18090</v>
      </c>
      <c r="K878" s="54" t="str">
        <f>INDEX('[1]All QOF Registers'!$C$15:$C$8243,MATCH($J$4:$J$10133,'[1]All QOF Registers'!$D$15:$D$8243,FALSE))</f>
        <v>5D7</v>
      </c>
    </row>
    <row r="879" spans="8:11" x14ac:dyDescent="0.25">
      <c r="H879" s="57" t="s">
        <v>7853</v>
      </c>
      <c r="I879" s="58" t="s">
        <v>15909</v>
      </c>
      <c r="J879" s="54" t="s">
        <v>18090</v>
      </c>
      <c r="K879" s="54" t="str">
        <f>INDEX('[1]All QOF Registers'!$C$15:$C$8243,MATCH($J$4:$J$10133,'[1]All QOF Registers'!$D$15:$D$8243,FALSE))</f>
        <v>5D7</v>
      </c>
    </row>
    <row r="880" spans="8:11" x14ac:dyDescent="0.25">
      <c r="H880" s="57" t="s">
        <v>15917</v>
      </c>
      <c r="I880" s="58" t="s">
        <v>15909</v>
      </c>
      <c r="J880" s="54" t="s">
        <v>18090</v>
      </c>
      <c r="K880" s="54" t="str">
        <f>INDEX('[1]All QOF Registers'!$C$15:$C$8243,MATCH($J$4:$J$10133,'[1]All QOF Registers'!$D$15:$D$8243,FALSE))</f>
        <v>5D7</v>
      </c>
    </row>
    <row r="881" spans="8:11" x14ac:dyDescent="0.25">
      <c r="H881" s="57" t="s">
        <v>15918</v>
      </c>
      <c r="I881" s="58" t="s">
        <v>15909</v>
      </c>
      <c r="J881" s="54" t="s">
        <v>18090</v>
      </c>
      <c r="K881" s="54" t="str">
        <f>INDEX('[1]All QOF Registers'!$C$15:$C$8243,MATCH($J$4:$J$10133,'[1]All QOF Registers'!$D$15:$D$8243,FALSE))</f>
        <v>5D7</v>
      </c>
    </row>
    <row r="882" spans="8:11" x14ac:dyDescent="0.25">
      <c r="H882" s="57" t="s">
        <v>15919</v>
      </c>
      <c r="I882" s="58" t="s">
        <v>15909</v>
      </c>
      <c r="J882" s="54" t="s">
        <v>18090</v>
      </c>
      <c r="K882" s="54" t="str">
        <f>INDEX('[1]All QOF Registers'!$C$15:$C$8243,MATCH($J$4:$J$10133,'[1]All QOF Registers'!$D$15:$D$8243,FALSE))</f>
        <v>5D7</v>
      </c>
    </row>
    <row r="883" spans="8:11" x14ac:dyDescent="0.25">
      <c r="H883" s="57" t="s">
        <v>315</v>
      </c>
      <c r="I883" s="58" t="s">
        <v>15920</v>
      </c>
      <c r="J883" s="54" t="s">
        <v>18091</v>
      </c>
      <c r="K883" s="54" t="str">
        <f>INDEX('[1]All QOF Registers'!$C$15:$C$8243,MATCH($J$4:$J$10133,'[1]All QOF Registers'!$D$15:$D$8243,FALSE))</f>
        <v>5D8</v>
      </c>
    </row>
    <row r="884" spans="8:11" x14ac:dyDescent="0.25">
      <c r="H884" s="57" t="s">
        <v>325</v>
      </c>
      <c r="I884" s="58" t="s">
        <v>15920</v>
      </c>
      <c r="J884" s="54" t="s">
        <v>18091</v>
      </c>
      <c r="K884" s="54" t="str">
        <f>INDEX('[1]All QOF Registers'!$C$15:$C$8243,MATCH($J$4:$J$10133,'[1]All QOF Registers'!$D$15:$D$8243,FALSE))</f>
        <v>5D8</v>
      </c>
    </row>
    <row r="885" spans="8:11" x14ac:dyDescent="0.25">
      <c r="H885" s="57" t="s">
        <v>346</v>
      </c>
      <c r="I885" s="58" t="s">
        <v>15920</v>
      </c>
      <c r="J885" s="54" t="s">
        <v>18091</v>
      </c>
      <c r="K885" s="54" t="str">
        <f>INDEX('[1]All QOF Registers'!$C$15:$C$8243,MATCH($J$4:$J$10133,'[1]All QOF Registers'!$D$15:$D$8243,FALSE))</f>
        <v>5D8</v>
      </c>
    </row>
    <row r="886" spans="8:11" x14ac:dyDescent="0.25">
      <c r="H886" s="57" t="s">
        <v>348</v>
      </c>
      <c r="I886" s="58" t="s">
        <v>15920</v>
      </c>
      <c r="J886" s="54" t="s">
        <v>18091</v>
      </c>
      <c r="K886" s="54" t="str">
        <f>INDEX('[1]All QOF Registers'!$C$15:$C$8243,MATCH($J$4:$J$10133,'[1]All QOF Registers'!$D$15:$D$8243,FALSE))</f>
        <v>5D8</v>
      </c>
    </row>
    <row r="887" spans="8:11" x14ac:dyDescent="0.25">
      <c r="H887" s="57" t="s">
        <v>349</v>
      </c>
      <c r="I887" s="58" t="s">
        <v>15920</v>
      </c>
      <c r="J887" s="54" t="s">
        <v>18091</v>
      </c>
      <c r="K887" s="54" t="str">
        <f>INDEX('[1]All QOF Registers'!$C$15:$C$8243,MATCH($J$4:$J$10133,'[1]All QOF Registers'!$D$15:$D$8243,FALSE))</f>
        <v>5D8</v>
      </c>
    </row>
    <row r="888" spans="8:11" x14ac:dyDescent="0.25">
      <c r="H888" s="57" t="s">
        <v>350</v>
      </c>
      <c r="I888" s="58" t="s">
        <v>15920</v>
      </c>
      <c r="J888" s="54" t="s">
        <v>18091</v>
      </c>
      <c r="K888" s="54" t="str">
        <f>INDEX('[1]All QOF Registers'!$C$15:$C$8243,MATCH($J$4:$J$10133,'[1]All QOF Registers'!$D$15:$D$8243,FALSE))</f>
        <v>5D8</v>
      </c>
    </row>
    <row r="889" spans="8:11" x14ac:dyDescent="0.25">
      <c r="H889" s="57" t="s">
        <v>351</v>
      </c>
      <c r="I889" s="58" t="s">
        <v>15920</v>
      </c>
      <c r="J889" s="54" t="s">
        <v>18091</v>
      </c>
      <c r="K889" s="54" t="str">
        <f>INDEX('[1]All QOF Registers'!$C$15:$C$8243,MATCH($J$4:$J$10133,'[1]All QOF Registers'!$D$15:$D$8243,FALSE))</f>
        <v>5D8</v>
      </c>
    </row>
    <row r="890" spans="8:11" x14ac:dyDescent="0.25">
      <c r="H890" s="57" t="s">
        <v>352</v>
      </c>
      <c r="I890" s="58" t="s">
        <v>15920</v>
      </c>
      <c r="J890" s="54" t="s">
        <v>18091</v>
      </c>
      <c r="K890" s="54" t="str">
        <f>INDEX('[1]All QOF Registers'!$C$15:$C$8243,MATCH($J$4:$J$10133,'[1]All QOF Registers'!$D$15:$D$8243,FALSE))</f>
        <v>5D8</v>
      </c>
    </row>
    <row r="891" spans="8:11" x14ac:dyDescent="0.25">
      <c r="H891" s="57" t="s">
        <v>353</v>
      </c>
      <c r="I891" s="58" t="s">
        <v>15920</v>
      </c>
      <c r="J891" s="54" t="s">
        <v>18091</v>
      </c>
      <c r="K891" s="54" t="str">
        <f>INDEX('[1]All QOF Registers'!$C$15:$C$8243,MATCH($J$4:$J$10133,'[1]All QOF Registers'!$D$15:$D$8243,FALSE))</f>
        <v>5D8</v>
      </c>
    </row>
    <row r="892" spans="8:11" x14ac:dyDescent="0.25">
      <c r="H892" s="57" t="s">
        <v>354</v>
      </c>
      <c r="I892" s="58" t="s">
        <v>15920</v>
      </c>
      <c r="J892" s="54" t="s">
        <v>18091</v>
      </c>
      <c r="K892" s="54" t="str">
        <f>INDEX('[1]All QOF Registers'!$C$15:$C$8243,MATCH($J$4:$J$10133,'[1]All QOF Registers'!$D$15:$D$8243,FALSE))</f>
        <v>5D8</v>
      </c>
    </row>
    <row r="893" spans="8:11" x14ac:dyDescent="0.25">
      <c r="H893" s="57" t="s">
        <v>355</v>
      </c>
      <c r="I893" s="58" t="s">
        <v>15920</v>
      </c>
      <c r="J893" s="54" t="s">
        <v>18091</v>
      </c>
      <c r="K893" s="54" t="str">
        <f>INDEX('[1]All QOF Registers'!$C$15:$C$8243,MATCH($J$4:$J$10133,'[1]All QOF Registers'!$D$15:$D$8243,FALSE))</f>
        <v>5D8</v>
      </c>
    </row>
    <row r="894" spans="8:11" x14ac:dyDescent="0.25">
      <c r="H894" s="57" t="s">
        <v>356</v>
      </c>
      <c r="I894" s="58" t="s">
        <v>15920</v>
      </c>
      <c r="J894" s="54" t="s">
        <v>18091</v>
      </c>
      <c r="K894" s="54" t="str">
        <f>INDEX('[1]All QOF Registers'!$C$15:$C$8243,MATCH($J$4:$J$10133,'[1]All QOF Registers'!$D$15:$D$8243,FALSE))</f>
        <v>5D8</v>
      </c>
    </row>
    <row r="895" spans="8:11" x14ac:dyDescent="0.25">
      <c r="H895" s="57" t="s">
        <v>357</v>
      </c>
      <c r="I895" s="58" t="s">
        <v>15920</v>
      </c>
      <c r="J895" s="54" t="s">
        <v>18091</v>
      </c>
      <c r="K895" s="54" t="str">
        <f>INDEX('[1]All QOF Registers'!$C$15:$C$8243,MATCH($J$4:$J$10133,'[1]All QOF Registers'!$D$15:$D$8243,FALSE))</f>
        <v>5D8</v>
      </c>
    </row>
    <row r="896" spans="8:11" x14ac:dyDescent="0.25">
      <c r="H896" s="57" t="s">
        <v>358</v>
      </c>
      <c r="I896" s="58" t="s">
        <v>15920</v>
      </c>
      <c r="J896" s="54" t="s">
        <v>18091</v>
      </c>
      <c r="K896" s="54" t="str">
        <f>INDEX('[1]All QOF Registers'!$C$15:$C$8243,MATCH($J$4:$J$10133,'[1]All QOF Registers'!$D$15:$D$8243,FALSE))</f>
        <v>5D8</v>
      </c>
    </row>
    <row r="897" spans="8:11" x14ac:dyDescent="0.25">
      <c r="H897" s="57" t="s">
        <v>359</v>
      </c>
      <c r="I897" s="58" t="s">
        <v>15920</v>
      </c>
      <c r="J897" s="54" t="s">
        <v>18091</v>
      </c>
      <c r="K897" s="54" t="str">
        <f>INDEX('[1]All QOF Registers'!$C$15:$C$8243,MATCH($J$4:$J$10133,'[1]All QOF Registers'!$D$15:$D$8243,FALSE))</f>
        <v>5D8</v>
      </c>
    </row>
    <row r="898" spans="8:11" x14ac:dyDescent="0.25">
      <c r="H898" s="57" t="s">
        <v>360</v>
      </c>
      <c r="I898" s="58" t="s">
        <v>15920</v>
      </c>
      <c r="J898" s="54" t="s">
        <v>18091</v>
      </c>
      <c r="K898" s="54" t="str">
        <f>INDEX('[1]All QOF Registers'!$C$15:$C$8243,MATCH($J$4:$J$10133,'[1]All QOF Registers'!$D$15:$D$8243,FALSE))</f>
        <v>5D8</v>
      </c>
    </row>
    <row r="899" spans="8:11" x14ac:dyDescent="0.25">
      <c r="H899" s="57" t="s">
        <v>361</v>
      </c>
      <c r="I899" s="58" t="s">
        <v>15920</v>
      </c>
      <c r="J899" s="54" t="s">
        <v>18091</v>
      </c>
      <c r="K899" s="54" t="str">
        <f>INDEX('[1]All QOF Registers'!$C$15:$C$8243,MATCH($J$4:$J$10133,'[1]All QOF Registers'!$D$15:$D$8243,FALSE))</f>
        <v>5D8</v>
      </c>
    </row>
    <row r="900" spans="8:11" x14ac:dyDescent="0.25">
      <c r="H900" s="57" t="s">
        <v>362</v>
      </c>
      <c r="I900" s="58" t="s">
        <v>15920</v>
      </c>
      <c r="J900" s="54" t="s">
        <v>18091</v>
      </c>
      <c r="K900" s="54" t="str">
        <f>INDEX('[1]All QOF Registers'!$C$15:$C$8243,MATCH($J$4:$J$10133,'[1]All QOF Registers'!$D$15:$D$8243,FALSE))</f>
        <v>5D8</v>
      </c>
    </row>
    <row r="901" spans="8:11" x14ac:dyDescent="0.25">
      <c r="H901" s="57" t="s">
        <v>363</v>
      </c>
      <c r="I901" s="58" t="s">
        <v>15920</v>
      </c>
      <c r="J901" s="54" t="s">
        <v>18091</v>
      </c>
      <c r="K901" s="54" t="str">
        <f>INDEX('[1]All QOF Registers'!$C$15:$C$8243,MATCH($J$4:$J$10133,'[1]All QOF Registers'!$D$15:$D$8243,FALSE))</f>
        <v>5D8</v>
      </c>
    </row>
    <row r="902" spans="8:11" x14ac:dyDescent="0.25">
      <c r="H902" s="57" t="s">
        <v>364</v>
      </c>
      <c r="I902" s="58" t="s">
        <v>15920</v>
      </c>
      <c r="J902" s="54" t="s">
        <v>18091</v>
      </c>
      <c r="K902" s="54" t="str">
        <f>INDEX('[1]All QOF Registers'!$C$15:$C$8243,MATCH($J$4:$J$10133,'[1]All QOF Registers'!$D$15:$D$8243,FALSE))</f>
        <v>5D8</v>
      </c>
    </row>
    <row r="903" spans="8:11" x14ac:dyDescent="0.25">
      <c r="H903" s="57" t="s">
        <v>365</v>
      </c>
      <c r="I903" s="58" t="s">
        <v>15920</v>
      </c>
      <c r="J903" s="54" t="s">
        <v>18091</v>
      </c>
      <c r="K903" s="54" t="str">
        <f>INDEX('[1]All QOF Registers'!$C$15:$C$8243,MATCH($J$4:$J$10133,'[1]All QOF Registers'!$D$15:$D$8243,FALSE))</f>
        <v>5D8</v>
      </c>
    </row>
    <row r="904" spans="8:11" x14ac:dyDescent="0.25">
      <c r="H904" s="57" t="s">
        <v>366</v>
      </c>
      <c r="I904" s="58" t="s">
        <v>15920</v>
      </c>
      <c r="J904" s="54" t="s">
        <v>18091</v>
      </c>
      <c r="K904" s="54" t="str">
        <f>INDEX('[1]All QOF Registers'!$C$15:$C$8243,MATCH($J$4:$J$10133,'[1]All QOF Registers'!$D$15:$D$8243,FALSE))</f>
        <v>5D8</v>
      </c>
    </row>
    <row r="905" spans="8:11" x14ac:dyDescent="0.25">
      <c r="H905" s="57" t="s">
        <v>367</v>
      </c>
      <c r="I905" s="58" t="s">
        <v>15920</v>
      </c>
      <c r="J905" s="54" t="s">
        <v>18091</v>
      </c>
      <c r="K905" s="54" t="str">
        <f>INDEX('[1]All QOF Registers'!$C$15:$C$8243,MATCH($J$4:$J$10133,'[1]All QOF Registers'!$D$15:$D$8243,FALSE))</f>
        <v>5D8</v>
      </c>
    </row>
    <row r="906" spans="8:11" x14ac:dyDescent="0.25">
      <c r="H906" s="57" t="s">
        <v>368</v>
      </c>
      <c r="I906" s="58" t="s">
        <v>15920</v>
      </c>
      <c r="J906" s="54" t="s">
        <v>18091</v>
      </c>
      <c r="K906" s="54" t="str">
        <f>INDEX('[1]All QOF Registers'!$C$15:$C$8243,MATCH($J$4:$J$10133,'[1]All QOF Registers'!$D$15:$D$8243,FALSE))</f>
        <v>5D8</v>
      </c>
    </row>
    <row r="907" spans="8:11" x14ac:dyDescent="0.25">
      <c r="H907" s="57" t="s">
        <v>369</v>
      </c>
      <c r="I907" s="58" t="s">
        <v>15920</v>
      </c>
      <c r="J907" s="54" t="s">
        <v>18091</v>
      </c>
      <c r="K907" s="54" t="str">
        <f>INDEX('[1]All QOF Registers'!$C$15:$C$8243,MATCH($J$4:$J$10133,'[1]All QOF Registers'!$D$15:$D$8243,FALSE))</f>
        <v>5D8</v>
      </c>
    </row>
    <row r="908" spans="8:11" x14ac:dyDescent="0.25">
      <c r="H908" s="57" t="s">
        <v>370</v>
      </c>
      <c r="I908" s="58" t="s">
        <v>15920</v>
      </c>
      <c r="J908" s="54" t="s">
        <v>18091</v>
      </c>
      <c r="K908" s="54" t="str">
        <f>INDEX('[1]All QOF Registers'!$C$15:$C$8243,MATCH($J$4:$J$10133,'[1]All QOF Registers'!$D$15:$D$8243,FALSE))</f>
        <v>5D8</v>
      </c>
    </row>
    <row r="909" spans="8:11" x14ac:dyDescent="0.25">
      <c r="H909" s="57" t="s">
        <v>371</v>
      </c>
      <c r="I909" s="58" t="s">
        <v>15920</v>
      </c>
      <c r="J909" s="54" t="s">
        <v>18091</v>
      </c>
      <c r="K909" s="54" t="str">
        <f>INDEX('[1]All QOF Registers'!$C$15:$C$8243,MATCH($J$4:$J$10133,'[1]All QOF Registers'!$D$15:$D$8243,FALSE))</f>
        <v>5D8</v>
      </c>
    </row>
    <row r="910" spans="8:11" x14ac:dyDescent="0.25">
      <c r="H910" s="57" t="s">
        <v>372</v>
      </c>
      <c r="I910" s="58" t="s">
        <v>15920</v>
      </c>
      <c r="J910" s="54" t="s">
        <v>18091</v>
      </c>
      <c r="K910" s="54" t="str">
        <f>INDEX('[1]All QOF Registers'!$C$15:$C$8243,MATCH($J$4:$J$10133,'[1]All QOF Registers'!$D$15:$D$8243,FALSE))</f>
        <v>5D8</v>
      </c>
    </row>
    <row r="911" spans="8:11" x14ac:dyDescent="0.25">
      <c r="H911" s="57" t="s">
        <v>15921</v>
      </c>
      <c r="I911" s="58" t="s">
        <v>15920</v>
      </c>
      <c r="J911" s="54" t="s">
        <v>18091</v>
      </c>
      <c r="K911" s="54" t="str">
        <f>INDEX('[1]All QOF Registers'!$C$15:$C$8243,MATCH($J$4:$J$10133,'[1]All QOF Registers'!$D$15:$D$8243,FALSE))</f>
        <v>5D8</v>
      </c>
    </row>
    <row r="912" spans="8:11" x14ac:dyDescent="0.25">
      <c r="H912" s="57" t="s">
        <v>15922</v>
      </c>
      <c r="I912" s="58" t="s">
        <v>15920</v>
      </c>
      <c r="J912" s="54" t="s">
        <v>18091</v>
      </c>
      <c r="K912" s="54" t="str">
        <f>INDEX('[1]All QOF Registers'!$C$15:$C$8243,MATCH($J$4:$J$10133,'[1]All QOF Registers'!$D$15:$D$8243,FALSE))</f>
        <v>5D8</v>
      </c>
    </row>
    <row r="913" spans="8:11" x14ac:dyDescent="0.25">
      <c r="H913" s="57" t="s">
        <v>15923</v>
      </c>
      <c r="I913" s="58" t="s">
        <v>15920</v>
      </c>
      <c r="J913" s="54" t="s">
        <v>18091</v>
      </c>
      <c r="K913" s="54" t="str">
        <f>INDEX('[1]All QOF Registers'!$C$15:$C$8243,MATCH($J$4:$J$10133,'[1]All QOF Registers'!$D$15:$D$8243,FALSE))</f>
        <v>5D8</v>
      </c>
    </row>
    <row r="914" spans="8:11" x14ac:dyDescent="0.25">
      <c r="H914" s="57" t="s">
        <v>15924</v>
      </c>
      <c r="I914" s="58" t="s">
        <v>15920</v>
      </c>
      <c r="J914" s="54" t="s">
        <v>18091</v>
      </c>
      <c r="K914" s="54" t="str">
        <f>INDEX('[1]All QOF Registers'!$C$15:$C$8243,MATCH($J$4:$J$10133,'[1]All QOF Registers'!$D$15:$D$8243,FALSE))</f>
        <v>5D8</v>
      </c>
    </row>
    <row r="915" spans="8:11" x14ac:dyDescent="0.25">
      <c r="H915" s="57" t="s">
        <v>7846</v>
      </c>
      <c r="I915" s="58" t="s">
        <v>15920</v>
      </c>
      <c r="J915" s="54" t="s">
        <v>18091</v>
      </c>
      <c r="K915" s="54" t="str">
        <f>INDEX('[1]All QOF Registers'!$C$15:$C$8243,MATCH($J$4:$J$10133,'[1]All QOF Registers'!$D$15:$D$8243,FALSE))</f>
        <v>5D8</v>
      </c>
    </row>
    <row r="916" spans="8:11" x14ac:dyDescent="0.25">
      <c r="H916" s="57" t="s">
        <v>15925</v>
      </c>
      <c r="I916" s="58" t="s">
        <v>15920</v>
      </c>
      <c r="J916" s="54" t="s">
        <v>18091</v>
      </c>
      <c r="K916" s="54" t="str">
        <f>INDEX('[1]All QOF Registers'!$C$15:$C$8243,MATCH($J$4:$J$10133,'[1]All QOF Registers'!$D$15:$D$8243,FALSE))</f>
        <v>5D8</v>
      </c>
    </row>
    <row r="917" spans="8:11" x14ac:dyDescent="0.25">
      <c r="H917" s="57" t="s">
        <v>2</v>
      </c>
      <c r="I917" s="58" t="s">
        <v>15926</v>
      </c>
      <c r="J917" s="54" t="s">
        <v>18092</v>
      </c>
      <c r="K917" s="54" t="str">
        <f>INDEX('[1]All QOF Registers'!$C$15:$C$8243,MATCH($J$4:$J$10133,'[1]All QOF Registers'!$D$15:$D$8243,FALSE))</f>
        <v>5D9</v>
      </c>
    </row>
    <row r="918" spans="8:11" x14ac:dyDescent="0.25">
      <c r="H918" s="57" t="s">
        <v>6</v>
      </c>
      <c r="I918" s="58" t="s">
        <v>15926</v>
      </c>
      <c r="J918" s="54" t="s">
        <v>18092</v>
      </c>
      <c r="K918" s="54" t="str">
        <f>INDEX('[1]All QOF Registers'!$C$15:$C$8243,MATCH($J$4:$J$10133,'[1]All QOF Registers'!$D$15:$D$8243,FALSE))</f>
        <v>5D9</v>
      </c>
    </row>
    <row r="919" spans="8:11" x14ac:dyDescent="0.25">
      <c r="H919" s="57" t="s">
        <v>9</v>
      </c>
      <c r="I919" s="58" t="s">
        <v>15926</v>
      </c>
      <c r="J919" s="54" t="s">
        <v>18092</v>
      </c>
      <c r="K919" s="54" t="str">
        <f>INDEX('[1]All QOF Registers'!$C$15:$C$8243,MATCH($J$4:$J$10133,'[1]All QOF Registers'!$D$15:$D$8243,FALSE))</f>
        <v>5D9</v>
      </c>
    </row>
    <row r="920" spans="8:11" x14ac:dyDescent="0.25">
      <c r="H920" s="57" t="s">
        <v>27</v>
      </c>
      <c r="I920" s="58" t="s">
        <v>15926</v>
      </c>
      <c r="J920" s="54" t="s">
        <v>18092</v>
      </c>
      <c r="K920" s="54" t="str">
        <f>INDEX('[1]All QOF Registers'!$C$15:$C$8243,MATCH($J$4:$J$10133,'[1]All QOF Registers'!$D$15:$D$8243,FALSE))</f>
        <v>5D9</v>
      </c>
    </row>
    <row r="921" spans="8:11" x14ac:dyDescent="0.25">
      <c r="H921" s="57" t="s">
        <v>37</v>
      </c>
      <c r="I921" s="58" t="s">
        <v>15926</v>
      </c>
      <c r="J921" s="54" t="s">
        <v>18092</v>
      </c>
      <c r="K921" s="54" t="str">
        <f>INDEX('[1]All QOF Registers'!$C$15:$C$8243,MATCH($J$4:$J$10133,'[1]All QOF Registers'!$D$15:$D$8243,FALSE))</f>
        <v>5D9</v>
      </c>
    </row>
    <row r="922" spans="8:11" x14ac:dyDescent="0.25">
      <c r="H922" s="57" t="s">
        <v>40</v>
      </c>
      <c r="I922" s="58" t="s">
        <v>15926</v>
      </c>
      <c r="J922" s="54" t="s">
        <v>18092</v>
      </c>
      <c r="K922" s="54" t="str">
        <f>INDEX('[1]All QOF Registers'!$C$15:$C$8243,MATCH($J$4:$J$10133,'[1]All QOF Registers'!$D$15:$D$8243,FALSE))</f>
        <v>5D9</v>
      </c>
    </row>
    <row r="923" spans="8:11" x14ac:dyDescent="0.25">
      <c r="H923" s="57" t="s">
        <v>53</v>
      </c>
      <c r="I923" s="58" t="s">
        <v>15926</v>
      </c>
      <c r="J923" s="54" t="s">
        <v>18092</v>
      </c>
      <c r="K923" s="54" t="str">
        <f>INDEX('[1]All QOF Registers'!$C$15:$C$8243,MATCH($J$4:$J$10133,'[1]All QOF Registers'!$D$15:$D$8243,FALSE))</f>
        <v>5D9</v>
      </c>
    </row>
    <row r="924" spans="8:11" x14ac:dyDescent="0.25">
      <c r="H924" s="57" t="s">
        <v>54</v>
      </c>
      <c r="I924" s="58" t="s">
        <v>15926</v>
      </c>
      <c r="J924" s="54" t="s">
        <v>18092</v>
      </c>
      <c r="K924" s="54" t="str">
        <f>INDEX('[1]All QOF Registers'!$C$15:$C$8243,MATCH($J$4:$J$10133,'[1]All QOF Registers'!$D$15:$D$8243,FALSE))</f>
        <v>5D9</v>
      </c>
    </row>
    <row r="925" spans="8:11" x14ac:dyDescent="0.25">
      <c r="H925" s="57" t="s">
        <v>15927</v>
      </c>
      <c r="I925" s="58" t="s">
        <v>15926</v>
      </c>
      <c r="J925" s="54" t="s">
        <v>18092</v>
      </c>
      <c r="K925" s="54" t="str">
        <f>INDEX('[1]All QOF Registers'!$C$15:$C$8243,MATCH($J$4:$J$10133,'[1]All QOF Registers'!$D$15:$D$8243,FALSE))</f>
        <v>5D9</v>
      </c>
    </row>
    <row r="926" spans="8:11" x14ac:dyDescent="0.25">
      <c r="H926" s="57" t="s">
        <v>60</v>
      </c>
      <c r="I926" s="58" t="s">
        <v>15926</v>
      </c>
      <c r="J926" s="54" t="s">
        <v>18092</v>
      </c>
      <c r="K926" s="54" t="str">
        <f>INDEX('[1]All QOF Registers'!$C$15:$C$8243,MATCH($J$4:$J$10133,'[1]All QOF Registers'!$D$15:$D$8243,FALSE))</f>
        <v>5D9</v>
      </c>
    </row>
    <row r="927" spans="8:11" x14ac:dyDescent="0.25">
      <c r="H927" s="57" t="s">
        <v>67</v>
      </c>
      <c r="I927" s="58" t="s">
        <v>15926</v>
      </c>
      <c r="J927" s="54" t="s">
        <v>18092</v>
      </c>
      <c r="K927" s="54" t="str">
        <f>INDEX('[1]All QOF Registers'!$C$15:$C$8243,MATCH($J$4:$J$10133,'[1]All QOF Registers'!$D$15:$D$8243,FALSE))</f>
        <v>5D9</v>
      </c>
    </row>
    <row r="928" spans="8:11" x14ac:dyDescent="0.25">
      <c r="H928" s="57" t="s">
        <v>68</v>
      </c>
      <c r="I928" s="58" t="s">
        <v>15926</v>
      </c>
      <c r="J928" s="54" t="s">
        <v>18092</v>
      </c>
      <c r="K928" s="54" t="str">
        <f>INDEX('[1]All QOF Registers'!$C$15:$C$8243,MATCH($J$4:$J$10133,'[1]All QOF Registers'!$D$15:$D$8243,FALSE))</f>
        <v>5D9</v>
      </c>
    </row>
    <row r="929" spans="8:11" x14ac:dyDescent="0.25">
      <c r="H929" s="57" t="s">
        <v>71</v>
      </c>
      <c r="I929" s="58" t="s">
        <v>15926</v>
      </c>
      <c r="J929" s="54" t="s">
        <v>18092</v>
      </c>
      <c r="K929" s="54" t="str">
        <f>INDEX('[1]All QOF Registers'!$C$15:$C$8243,MATCH($J$4:$J$10133,'[1]All QOF Registers'!$D$15:$D$8243,FALSE))</f>
        <v>5D9</v>
      </c>
    </row>
    <row r="930" spans="8:11" x14ac:dyDescent="0.25">
      <c r="H930" s="57" t="s">
        <v>74</v>
      </c>
      <c r="I930" s="58" t="s">
        <v>15926</v>
      </c>
      <c r="J930" s="54" t="s">
        <v>18092</v>
      </c>
      <c r="K930" s="54" t="str">
        <f>INDEX('[1]All QOF Registers'!$C$15:$C$8243,MATCH($J$4:$J$10133,'[1]All QOF Registers'!$D$15:$D$8243,FALSE))</f>
        <v>5D9</v>
      </c>
    </row>
    <row r="931" spans="8:11" x14ac:dyDescent="0.25">
      <c r="H931" s="57" t="s">
        <v>15928</v>
      </c>
      <c r="I931" s="58" t="s">
        <v>15926</v>
      </c>
      <c r="J931" s="54" t="s">
        <v>18092</v>
      </c>
      <c r="K931" s="54" t="str">
        <f>INDEX('[1]All QOF Registers'!$C$15:$C$8243,MATCH($J$4:$J$10133,'[1]All QOF Registers'!$D$15:$D$8243,FALSE))</f>
        <v>5D9</v>
      </c>
    </row>
    <row r="932" spans="8:11" x14ac:dyDescent="0.25">
      <c r="H932" s="57" t="s">
        <v>15929</v>
      </c>
      <c r="I932" s="58" t="s">
        <v>15926</v>
      </c>
      <c r="J932" s="54" t="s">
        <v>18092</v>
      </c>
      <c r="K932" s="54" t="str">
        <f>INDEX('[1]All QOF Registers'!$C$15:$C$8243,MATCH($J$4:$J$10133,'[1]All QOF Registers'!$D$15:$D$8243,FALSE))</f>
        <v>5D9</v>
      </c>
    </row>
    <row r="933" spans="8:11" x14ac:dyDescent="0.25">
      <c r="H933" s="57" t="s">
        <v>15930</v>
      </c>
      <c r="I933" s="58" t="s">
        <v>15926</v>
      </c>
      <c r="J933" s="54" t="s">
        <v>18092</v>
      </c>
      <c r="K933" s="54" t="str">
        <f>INDEX('[1]All QOF Registers'!$C$15:$C$8243,MATCH($J$4:$J$10133,'[1]All QOF Registers'!$D$15:$D$8243,FALSE))</f>
        <v>5D9</v>
      </c>
    </row>
    <row r="934" spans="8:11" x14ac:dyDescent="0.25">
      <c r="H934" s="57" t="s">
        <v>15931</v>
      </c>
      <c r="I934" s="58" t="s">
        <v>15926</v>
      </c>
      <c r="J934" s="54" t="s">
        <v>18092</v>
      </c>
      <c r="K934" s="54" t="str">
        <f>INDEX('[1]All QOF Registers'!$C$15:$C$8243,MATCH($J$4:$J$10133,'[1]All QOF Registers'!$D$15:$D$8243,FALSE))</f>
        <v>5D9</v>
      </c>
    </row>
    <row r="935" spans="8:11" x14ac:dyDescent="0.25">
      <c r="H935" s="57" t="s">
        <v>15932</v>
      </c>
      <c r="I935" s="58" t="s">
        <v>15926</v>
      </c>
      <c r="J935" s="54" t="s">
        <v>18092</v>
      </c>
      <c r="K935" s="54" t="str">
        <f>INDEX('[1]All QOF Registers'!$C$15:$C$8243,MATCH($J$4:$J$10133,'[1]All QOF Registers'!$D$15:$D$8243,FALSE))</f>
        <v>5D9</v>
      </c>
    </row>
    <row r="936" spans="8:11" x14ac:dyDescent="0.25">
      <c r="H936" s="57" t="s">
        <v>15933</v>
      </c>
      <c r="I936" s="58" t="s">
        <v>15926</v>
      </c>
      <c r="J936" s="54" t="s">
        <v>18092</v>
      </c>
      <c r="K936" s="54" t="str">
        <f>INDEX('[1]All QOF Registers'!$C$15:$C$8243,MATCH($J$4:$J$10133,'[1]All QOF Registers'!$D$15:$D$8243,FALSE))</f>
        <v>5D9</v>
      </c>
    </row>
    <row r="937" spans="8:11" x14ac:dyDescent="0.25">
      <c r="H937" s="57" t="s">
        <v>15934</v>
      </c>
      <c r="I937" s="58" t="s">
        <v>15926</v>
      </c>
      <c r="J937" s="54" t="s">
        <v>18092</v>
      </c>
      <c r="K937" s="54" t="str">
        <f>INDEX('[1]All QOF Registers'!$C$15:$C$8243,MATCH($J$4:$J$10133,'[1]All QOF Registers'!$D$15:$D$8243,FALSE))</f>
        <v>5D9</v>
      </c>
    </row>
    <row r="938" spans="8:11" x14ac:dyDescent="0.25">
      <c r="H938" s="57" t="s">
        <v>15935</v>
      </c>
      <c r="I938" s="58" t="s">
        <v>15926</v>
      </c>
      <c r="J938" s="54" t="s">
        <v>18092</v>
      </c>
      <c r="K938" s="54" t="str">
        <f>INDEX('[1]All QOF Registers'!$C$15:$C$8243,MATCH($J$4:$J$10133,'[1]All QOF Registers'!$D$15:$D$8243,FALSE))</f>
        <v>5D9</v>
      </c>
    </row>
    <row r="939" spans="8:11" x14ac:dyDescent="0.25">
      <c r="H939" s="57" t="s">
        <v>15936</v>
      </c>
      <c r="I939" s="58" t="s">
        <v>15926</v>
      </c>
      <c r="J939" s="54" t="s">
        <v>18092</v>
      </c>
      <c r="K939" s="54" t="str">
        <f>INDEX('[1]All QOF Registers'!$C$15:$C$8243,MATCH($J$4:$J$10133,'[1]All QOF Registers'!$D$15:$D$8243,FALSE))</f>
        <v>5D9</v>
      </c>
    </row>
    <row r="940" spans="8:11" x14ac:dyDescent="0.25">
      <c r="H940" s="57" t="s">
        <v>7777</v>
      </c>
      <c r="I940" s="58" t="s">
        <v>15926</v>
      </c>
      <c r="J940" s="54" t="s">
        <v>18092</v>
      </c>
      <c r="K940" s="54" t="str">
        <f>INDEX('[1]All QOF Registers'!$C$15:$C$8243,MATCH($J$4:$J$10133,'[1]All QOF Registers'!$D$15:$D$8243,FALSE))</f>
        <v>5D9</v>
      </c>
    </row>
    <row r="941" spans="8:11" x14ac:dyDescent="0.25">
      <c r="H941" s="57" t="s">
        <v>7805</v>
      </c>
      <c r="I941" s="58" t="s">
        <v>15926</v>
      </c>
      <c r="J941" s="54" t="s">
        <v>18092</v>
      </c>
      <c r="K941" s="54" t="str">
        <f>INDEX('[1]All QOF Registers'!$C$15:$C$8243,MATCH($J$4:$J$10133,'[1]All QOF Registers'!$D$15:$D$8243,FALSE))</f>
        <v>5D9</v>
      </c>
    </row>
    <row r="942" spans="8:11" x14ac:dyDescent="0.25">
      <c r="H942" s="57" t="s">
        <v>455</v>
      </c>
      <c r="I942" s="58" t="s">
        <v>15937</v>
      </c>
      <c r="J942" s="54" t="s">
        <v>18093</v>
      </c>
      <c r="K942" s="54" t="str">
        <f>INDEX('[1]All QOF Registers'!$C$15:$C$8243,MATCH($J$4:$J$10133,'[1]All QOF Registers'!$D$15:$D$8243,FALSE))</f>
        <v>5EF</v>
      </c>
    </row>
    <row r="943" spans="8:11" x14ac:dyDescent="0.25">
      <c r="H943" s="57" t="s">
        <v>457</v>
      </c>
      <c r="I943" s="58" t="s">
        <v>15937</v>
      </c>
      <c r="J943" s="54" t="s">
        <v>18093</v>
      </c>
      <c r="K943" s="54" t="str">
        <f>INDEX('[1]All QOF Registers'!$C$15:$C$8243,MATCH($J$4:$J$10133,'[1]All QOF Registers'!$D$15:$D$8243,FALSE))</f>
        <v>5EF</v>
      </c>
    </row>
    <row r="944" spans="8:11" x14ac:dyDescent="0.25">
      <c r="H944" s="57" t="s">
        <v>472</v>
      </c>
      <c r="I944" s="58" t="s">
        <v>15937</v>
      </c>
      <c r="J944" s="54" t="s">
        <v>18093</v>
      </c>
      <c r="K944" s="54" t="str">
        <f>INDEX('[1]All QOF Registers'!$C$15:$C$8243,MATCH($J$4:$J$10133,'[1]All QOF Registers'!$D$15:$D$8243,FALSE))</f>
        <v>5EF</v>
      </c>
    </row>
    <row r="945" spans="8:11" x14ac:dyDescent="0.25">
      <c r="H945" s="57" t="s">
        <v>476</v>
      </c>
      <c r="I945" s="58" t="s">
        <v>15937</v>
      </c>
      <c r="J945" s="54" t="s">
        <v>18093</v>
      </c>
      <c r="K945" s="54" t="str">
        <f>INDEX('[1]All QOF Registers'!$C$15:$C$8243,MATCH($J$4:$J$10133,'[1]All QOF Registers'!$D$15:$D$8243,FALSE))</f>
        <v>5EF</v>
      </c>
    </row>
    <row r="946" spans="8:11" x14ac:dyDescent="0.25">
      <c r="H946" s="57" t="s">
        <v>491</v>
      </c>
      <c r="I946" s="58" t="s">
        <v>15937</v>
      </c>
      <c r="J946" s="54" t="s">
        <v>18093</v>
      </c>
      <c r="K946" s="54" t="str">
        <f>INDEX('[1]All QOF Registers'!$C$15:$C$8243,MATCH($J$4:$J$10133,'[1]All QOF Registers'!$D$15:$D$8243,FALSE))</f>
        <v>5EF</v>
      </c>
    </row>
    <row r="947" spans="8:11" x14ac:dyDescent="0.25">
      <c r="H947" s="57" t="s">
        <v>493</v>
      </c>
      <c r="I947" s="58" t="s">
        <v>15937</v>
      </c>
      <c r="J947" s="54" t="s">
        <v>18093</v>
      </c>
      <c r="K947" s="54" t="str">
        <f>INDEX('[1]All QOF Registers'!$C$15:$C$8243,MATCH($J$4:$J$10133,'[1]All QOF Registers'!$D$15:$D$8243,FALSE))</f>
        <v>5EF</v>
      </c>
    </row>
    <row r="948" spans="8:11" x14ac:dyDescent="0.25">
      <c r="H948" s="57" t="s">
        <v>510</v>
      </c>
      <c r="I948" s="58" t="s">
        <v>15937</v>
      </c>
      <c r="J948" s="54" t="s">
        <v>18093</v>
      </c>
      <c r="K948" s="54" t="str">
        <f>INDEX('[1]All QOF Registers'!$C$15:$C$8243,MATCH($J$4:$J$10133,'[1]All QOF Registers'!$D$15:$D$8243,FALSE))</f>
        <v>5EF</v>
      </c>
    </row>
    <row r="949" spans="8:11" x14ac:dyDescent="0.25">
      <c r="H949" s="57" t="s">
        <v>511</v>
      </c>
      <c r="I949" s="58" t="s">
        <v>15937</v>
      </c>
      <c r="J949" s="54" t="s">
        <v>18093</v>
      </c>
      <c r="K949" s="54" t="str">
        <f>INDEX('[1]All QOF Registers'!$C$15:$C$8243,MATCH($J$4:$J$10133,'[1]All QOF Registers'!$D$15:$D$8243,FALSE))</f>
        <v>5EF</v>
      </c>
    </row>
    <row r="950" spans="8:11" x14ac:dyDescent="0.25">
      <c r="H950" s="57" t="s">
        <v>512</v>
      </c>
      <c r="I950" s="58" t="s">
        <v>15937</v>
      </c>
      <c r="J950" s="54" t="s">
        <v>18093</v>
      </c>
      <c r="K950" s="54" t="str">
        <f>INDEX('[1]All QOF Registers'!$C$15:$C$8243,MATCH($J$4:$J$10133,'[1]All QOF Registers'!$D$15:$D$8243,FALSE))</f>
        <v>5EF</v>
      </c>
    </row>
    <row r="951" spans="8:11" x14ac:dyDescent="0.25">
      <c r="H951" s="57" t="s">
        <v>529</v>
      </c>
      <c r="I951" s="58" t="s">
        <v>15937</v>
      </c>
      <c r="J951" s="54" t="s">
        <v>18093</v>
      </c>
      <c r="K951" s="54" t="str">
        <f>INDEX('[1]All QOF Registers'!$C$15:$C$8243,MATCH($J$4:$J$10133,'[1]All QOF Registers'!$D$15:$D$8243,FALSE))</f>
        <v>5EF</v>
      </c>
    </row>
    <row r="952" spans="8:11" x14ac:dyDescent="0.25">
      <c r="H952" s="57" t="s">
        <v>15938</v>
      </c>
      <c r="I952" s="58" t="s">
        <v>15937</v>
      </c>
      <c r="J952" s="54" t="s">
        <v>18093</v>
      </c>
      <c r="K952" s="54" t="str">
        <f>INDEX('[1]All QOF Registers'!$C$15:$C$8243,MATCH($J$4:$J$10133,'[1]All QOF Registers'!$D$15:$D$8243,FALSE))</f>
        <v>5EF</v>
      </c>
    </row>
    <row r="953" spans="8:11" x14ac:dyDescent="0.25">
      <c r="H953" s="57" t="s">
        <v>535</v>
      </c>
      <c r="I953" s="58" t="s">
        <v>15937</v>
      </c>
      <c r="J953" s="54" t="s">
        <v>18093</v>
      </c>
      <c r="K953" s="54" t="str">
        <f>INDEX('[1]All QOF Registers'!$C$15:$C$8243,MATCH($J$4:$J$10133,'[1]All QOF Registers'!$D$15:$D$8243,FALSE))</f>
        <v>5EF</v>
      </c>
    </row>
    <row r="954" spans="8:11" x14ac:dyDescent="0.25">
      <c r="H954" s="57" t="s">
        <v>536</v>
      </c>
      <c r="I954" s="58" t="s">
        <v>15937</v>
      </c>
      <c r="J954" s="54" t="s">
        <v>18093</v>
      </c>
      <c r="K954" s="54" t="str">
        <f>INDEX('[1]All QOF Registers'!$C$15:$C$8243,MATCH($J$4:$J$10133,'[1]All QOF Registers'!$D$15:$D$8243,FALSE))</f>
        <v>5EF</v>
      </c>
    </row>
    <row r="955" spans="8:11" x14ac:dyDescent="0.25">
      <c r="H955" s="57" t="s">
        <v>541</v>
      </c>
      <c r="I955" s="58" t="s">
        <v>15937</v>
      </c>
      <c r="J955" s="54" t="s">
        <v>18093</v>
      </c>
      <c r="K955" s="54" t="str">
        <f>INDEX('[1]All QOF Registers'!$C$15:$C$8243,MATCH($J$4:$J$10133,'[1]All QOF Registers'!$D$15:$D$8243,FALSE))</f>
        <v>5EF</v>
      </c>
    </row>
    <row r="956" spans="8:11" x14ac:dyDescent="0.25">
      <c r="H956" s="57" t="s">
        <v>543</v>
      </c>
      <c r="I956" s="58" t="s">
        <v>15937</v>
      </c>
      <c r="J956" s="54" t="s">
        <v>18093</v>
      </c>
      <c r="K956" s="54" t="str">
        <f>INDEX('[1]All QOF Registers'!$C$15:$C$8243,MATCH($J$4:$J$10133,'[1]All QOF Registers'!$D$15:$D$8243,FALSE))</f>
        <v>5EF</v>
      </c>
    </row>
    <row r="957" spans="8:11" x14ac:dyDescent="0.25">
      <c r="H957" s="57" t="s">
        <v>544</v>
      </c>
      <c r="I957" s="58" t="s">
        <v>15937</v>
      </c>
      <c r="J957" s="54" t="s">
        <v>18093</v>
      </c>
      <c r="K957" s="54" t="str">
        <f>INDEX('[1]All QOF Registers'!$C$15:$C$8243,MATCH($J$4:$J$10133,'[1]All QOF Registers'!$D$15:$D$8243,FALSE))</f>
        <v>5EF</v>
      </c>
    </row>
    <row r="958" spans="8:11" x14ac:dyDescent="0.25">
      <c r="H958" s="57" t="s">
        <v>552</v>
      </c>
      <c r="I958" s="58" t="s">
        <v>15937</v>
      </c>
      <c r="J958" s="54" t="s">
        <v>18093</v>
      </c>
      <c r="K958" s="54" t="str">
        <f>INDEX('[1]All QOF Registers'!$C$15:$C$8243,MATCH($J$4:$J$10133,'[1]All QOF Registers'!$D$15:$D$8243,FALSE))</f>
        <v>5EF</v>
      </c>
    </row>
    <row r="959" spans="8:11" x14ac:dyDescent="0.25">
      <c r="H959" s="57" t="s">
        <v>556</v>
      </c>
      <c r="I959" s="58" t="s">
        <v>15937</v>
      </c>
      <c r="J959" s="54" t="s">
        <v>18093</v>
      </c>
      <c r="K959" s="54" t="str">
        <f>INDEX('[1]All QOF Registers'!$C$15:$C$8243,MATCH($J$4:$J$10133,'[1]All QOF Registers'!$D$15:$D$8243,FALSE))</f>
        <v>5EF</v>
      </c>
    </row>
    <row r="960" spans="8:11" x14ac:dyDescent="0.25">
      <c r="H960" s="57" t="s">
        <v>15939</v>
      </c>
      <c r="I960" s="58" t="s">
        <v>15937</v>
      </c>
      <c r="J960" s="54" t="s">
        <v>18093</v>
      </c>
      <c r="K960" s="54" t="str">
        <f>INDEX('[1]All QOF Registers'!$C$15:$C$8243,MATCH($J$4:$J$10133,'[1]All QOF Registers'!$D$15:$D$8243,FALSE))</f>
        <v>5EF</v>
      </c>
    </row>
    <row r="961" spans="8:11" x14ac:dyDescent="0.25">
      <c r="H961" s="57" t="s">
        <v>563</v>
      </c>
      <c r="I961" s="58" t="s">
        <v>15937</v>
      </c>
      <c r="J961" s="54" t="s">
        <v>18093</v>
      </c>
      <c r="K961" s="54" t="str">
        <f>INDEX('[1]All QOF Registers'!$C$15:$C$8243,MATCH($J$4:$J$10133,'[1]All QOF Registers'!$D$15:$D$8243,FALSE))</f>
        <v>5EF</v>
      </c>
    </row>
    <row r="962" spans="8:11" x14ac:dyDescent="0.25">
      <c r="H962" s="57" t="s">
        <v>580</v>
      </c>
      <c r="I962" s="58" t="s">
        <v>15937</v>
      </c>
      <c r="J962" s="54" t="s">
        <v>18093</v>
      </c>
      <c r="K962" s="54" t="str">
        <f>INDEX('[1]All QOF Registers'!$C$15:$C$8243,MATCH($J$4:$J$10133,'[1]All QOF Registers'!$D$15:$D$8243,FALSE))</f>
        <v>5EF</v>
      </c>
    </row>
    <row r="963" spans="8:11" x14ac:dyDescent="0.25">
      <c r="H963" s="57" t="s">
        <v>15940</v>
      </c>
      <c r="I963" s="58" t="s">
        <v>15937</v>
      </c>
      <c r="J963" s="54" t="s">
        <v>18093</v>
      </c>
      <c r="K963" s="54" t="str">
        <f>INDEX('[1]All QOF Registers'!$C$15:$C$8243,MATCH($J$4:$J$10133,'[1]All QOF Registers'!$D$15:$D$8243,FALSE))</f>
        <v>5EF</v>
      </c>
    </row>
    <row r="964" spans="8:11" x14ac:dyDescent="0.25">
      <c r="H964" s="57" t="s">
        <v>15941</v>
      </c>
      <c r="I964" s="58" t="s">
        <v>15937</v>
      </c>
      <c r="J964" s="54" t="s">
        <v>18093</v>
      </c>
      <c r="K964" s="54" t="str">
        <f>INDEX('[1]All QOF Registers'!$C$15:$C$8243,MATCH($J$4:$J$10133,'[1]All QOF Registers'!$D$15:$D$8243,FALSE))</f>
        <v>5EF</v>
      </c>
    </row>
    <row r="965" spans="8:11" x14ac:dyDescent="0.25">
      <c r="H965" s="57" t="s">
        <v>15942</v>
      </c>
      <c r="I965" s="58" t="s">
        <v>15937</v>
      </c>
      <c r="J965" s="54" t="s">
        <v>18093</v>
      </c>
      <c r="K965" s="54" t="str">
        <f>INDEX('[1]All QOF Registers'!$C$15:$C$8243,MATCH($J$4:$J$10133,'[1]All QOF Registers'!$D$15:$D$8243,FALSE))</f>
        <v>5EF</v>
      </c>
    </row>
    <row r="966" spans="8:11" x14ac:dyDescent="0.25">
      <c r="H966" s="57" t="s">
        <v>7868</v>
      </c>
      <c r="I966" s="58" t="s">
        <v>15937</v>
      </c>
      <c r="J966" s="54" t="s">
        <v>18093</v>
      </c>
      <c r="K966" s="54" t="str">
        <f>INDEX('[1]All QOF Registers'!$C$15:$C$8243,MATCH($J$4:$J$10133,'[1]All QOF Registers'!$D$15:$D$8243,FALSE))</f>
        <v>5EF</v>
      </c>
    </row>
    <row r="967" spans="8:11" x14ac:dyDescent="0.25">
      <c r="H967" s="57" t="s">
        <v>15943</v>
      </c>
      <c r="I967" s="58" t="s">
        <v>15937</v>
      </c>
      <c r="J967" s="54" t="s">
        <v>18093</v>
      </c>
      <c r="K967" s="54" t="str">
        <f>INDEX('[1]All QOF Registers'!$C$15:$C$8243,MATCH($J$4:$J$10133,'[1]All QOF Registers'!$D$15:$D$8243,FALSE))</f>
        <v>5EF</v>
      </c>
    </row>
    <row r="968" spans="8:11" x14ac:dyDescent="0.25">
      <c r="H968" s="57" t="s">
        <v>1369</v>
      </c>
      <c r="I968" s="58" t="s">
        <v>15944</v>
      </c>
      <c r="J968" s="54" t="s">
        <v>18094</v>
      </c>
      <c r="K968" s="54" t="str">
        <f>INDEX('[1]All QOF Registers'!$C$15:$C$8243,MATCH($J$4:$J$10133,'[1]All QOF Registers'!$D$15:$D$8243,FALSE))</f>
        <v>5EM</v>
      </c>
    </row>
    <row r="969" spans="8:11" x14ac:dyDescent="0.25">
      <c r="H969" s="57" t="s">
        <v>1374</v>
      </c>
      <c r="I969" s="58" t="s">
        <v>15944</v>
      </c>
      <c r="J969" s="54" t="s">
        <v>18094</v>
      </c>
      <c r="K969" s="54" t="str">
        <f>INDEX('[1]All QOF Registers'!$C$15:$C$8243,MATCH($J$4:$J$10133,'[1]All QOF Registers'!$D$15:$D$8243,FALSE))</f>
        <v>5EM</v>
      </c>
    </row>
    <row r="970" spans="8:11" x14ac:dyDescent="0.25">
      <c r="H970" s="57" t="s">
        <v>1380</v>
      </c>
      <c r="I970" s="58" t="s">
        <v>15944</v>
      </c>
      <c r="J970" s="54" t="s">
        <v>18094</v>
      </c>
      <c r="K970" s="54" t="str">
        <f>INDEX('[1]All QOF Registers'!$C$15:$C$8243,MATCH($J$4:$J$10133,'[1]All QOF Registers'!$D$15:$D$8243,FALSE))</f>
        <v>5EM</v>
      </c>
    </row>
    <row r="971" spans="8:11" x14ac:dyDescent="0.25">
      <c r="H971" s="57" t="s">
        <v>1384</v>
      </c>
      <c r="I971" s="58" t="s">
        <v>15944</v>
      </c>
      <c r="J971" s="54" t="s">
        <v>18094</v>
      </c>
      <c r="K971" s="54" t="str">
        <f>INDEX('[1]All QOF Registers'!$C$15:$C$8243,MATCH($J$4:$J$10133,'[1]All QOF Registers'!$D$15:$D$8243,FALSE))</f>
        <v>5EM</v>
      </c>
    </row>
    <row r="972" spans="8:11" x14ac:dyDescent="0.25">
      <c r="H972" s="57" t="s">
        <v>1394</v>
      </c>
      <c r="I972" s="58" t="s">
        <v>15944</v>
      </c>
      <c r="J972" s="54" t="s">
        <v>18094</v>
      </c>
      <c r="K972" s="54" t="str">
        <f>INDEX('[1]All QOF Registers'!$C$15:$C$8243,MATCH($J$4:$J$10133,'[1]All QOF Registers'!$D$15:$D$8243,FALSE))</f>
        <v>5EM</v>
      </c>
    </row>
    <row r="973" spans="8:11" x14ac:dyDescent="0.25">
      <c r="H973" s="57" t="s">
        <v>1398</v>
      </c>
      <c r="I973" s="58" t="s">
        <v>15944</v>
      </c>
      <c r="J973" s="54" t="s">
        <v>18094</v>
      </c>
      <c r="K973" s="54" t="str">
        <f>INDEX('[1]All QOF Registers'!$C$15:$C$8243,MATCH($J$4:$J$10133,'[1]All QOF Registers'!$D$15:$D$8243,FALSE))</f>
        <v>5EM</v>
      </c>
    </row>
    <row r="974" spans="8:11" x14ac:dyDescent="0.25">
      <c r="H974" s="57" t="s">
        <v>1400</v>
      </c>
      <c r="I974" s="58" t="s">
        <v>15944</v>
      </c>
      <c r="J974" s="54" t="s">
        <v>18094</v>
      </c>
      <c r="K974" s="54" t="str">
        <f>INDEX('[1]All QOF Registers'!$C$15:$C$8243,MATCH($J$4:$J$10133,'[1]All QOF Registers'!$D$15:$D$8243,FALSE))</f>
        <v>5EM</v>
      </c>
    </row>
    <row r="975" spans="8:11" x14ac:dyDescent="0.25">
      <c r="H975" s="57" t="s">
        <v>1401</v>
      </c>
      <c r="I975" s="58" t="s">
        <v>15944</v>
      </c>
      <c r="J975" s="54" t="s">
        <v>18094</v>
      </c>
      <c r="K975" s="54" t="str">
        <f>INDEX('[1]All QOF Registers'!$C$15:$C$8243,MATCH($J$4:$J$10133,'[1]All QOF Registers'!$D$15:$D$8243,FALSE))</f>
        <v>5EM</v>
      </c>
    </row>
    <row r="976" spans="8:11" x14ac:dyDescent="0.25">
      <c r="H976" s="57" t="s">
        <v>1403</v>
      </c>
      <c r="I976" s="58" t="s">
        <v>15944</v>
      </c>
      <c r="J976" s="54" t="s">
        <v>18094</v>
      </c>
      <c r="K976" s="54" t="str">
        <f>INDEX('[1]All QOF Registers'!$C$15:$C$8243,MATCH($J$4:$J$10133,'[1]All QOF Registers'!$D$15:$D$8243,FALSE))</f>
        <v>5EM</v>
      </c>
    </row>
    <row r="977" spans="8:11" x14ac:dyDescent="0.25">
      <c r="H977" s="57" t="s">
        <v>1413</v>
      </c>
      <c r="I977" s="58" t="s">
        <v>15944</v>
      </c>
      <c r="J977" s="54" t="s">
        <v>18094</v>
      </c>
      <c r="K977" s="54" t="str">
        <f>INDEX('[1]All QOF Registers'!$C$15:$C$8243,MATCH($J$4:$J$10133,'[1]All QOF Registers'!$D$15:$D$8243,FALSE))</f>
        <v>5EM</v>
      </c>
    </row>
    <row r="978" spans="8:11" x14ac:dyDescent="0.25">
      <c r="H978" s="57" t="s">
        <v>1415</v>
      </c>
      <c r="I978" s="58" t="s">
        <v>15944</v>
      </c>
      <c r="J978" s="54" t="s">
        <v>18094</v>
      </c>
      <c r="K978" s="54" t="str">
        <f>INDEX('[1]All QOF Registers'!$C$15:$C$8243,MATCH($J$4:$J$10133,'[1]All QOF Registers'!$D$15:$D$8243,FALSE))</f>
        <v>5EM</v>
      </c>
    </row>
    <row r="979" spans="8:11" x14ac:dyDescent="0.25">
      <c r="H979" s="57" t="s">
        <v>1416</v>
      </c>
      <c r="I979" s="58" t="s">
        <v>15944</v>
      </c>
      <c r="J979" s="54" t="s">
        <v>18094</v>
      </c>
      <c r="K979" s="54" t="str">
        <f>INDEX('[1]All QOF Registers'!$C$15:$C$8243,MATCH($J$4:$J$10133,'[1]All QOF Registers'!$D$15:$D$8243,FALSE))</f>
        <v>5EM</v>
      </c>
    </row>
    <row r="980" spans="8:11" x14ac:dyDescent="0.25">
      <c r="H980" s="57" t="s">
        <v>1421</v>
      </c>
      <c r="I980" s="58" t="s">
        <v>15944</v>
      </c>
      <c r="J980" s="54" t="s">
        <v>18094</v>
      </c>
      <c r="K980" s="54" t="str">
        <f>INDEX('[1]All QOF Registers'!$C$15:$C$8243,MATCH($J$4:$J$10133,'[1]All QOF Registers'!$D$15:$D$8243,FALSE))</f>
        <v>5EM</v>
      </c>
    </row>
    <row r="981" spans="8:11" x14ac:dyDescent="0.25">
      <c r="H981" s="57" t="s">
        <v>1425</v>
      </c>
      <c r="I981" s="58" t="s">
        <v>15944</v>
      </c>
      <c r="J981" s="54" t="s">
        <v>18094</v>
      </c>
      <c r="K981" s="54" t="str">
        <f>INDEX('[1]All QOF Registers'!$C$15:$C$8243,MATCH($J$4:$J$10133,'[1]All QOF Registers'!$D$15:$D$8243,FALSE))</f>
        <v>5EM</v>
      </c>
    </row>
    <row r="982" spans="8:11" x14ac:dyDescent="0.25">
      <c r="H982" s="57" t="s">
        <v>1427</v>
      </c>
      <c r="I982" s="58" t="s">
        <v>15944</v>
      </c>
      <c r="J982" s="54" t="s">
        <v>18094</v>
      </c>
      <c r="K982" s="54" t="str">
        <f>INDEX('[1]All QOF Registers'!$C$15:$C$8243,MATCH($J$4:$J$10133,'[1]All QOF Registers'!$D$15:$D$8243,FALSE))</f>
        <v>5EM</v>
      </c>
    </row>
    <row r="983" spans="8:11" x14ac:dyDescent="0.25">
      <c r="H983" s="57" t="s">
        <v>1430</v>
      </c>
      <c r="I983" s="58" t="s">
        <v>15944</v>
      </c>
      <c r="J983" s="54" t="s">
        <v>18094</v>
      </c>
      <c r="K983" s="54" t="str">
        <f>INDEX('[1]All QOF Registers'!$C$15:$C$8243,MATCH($J$4:$J$10133,'[1]All QOF Registers'!$D$15:$D$8243,FALSE))</f>
        <v>5EM</v>
      </c>
    </row>
    <row r="984" spans="8:11" x14ac:dyDescent="0.25">
      <c r="H984" s="57" t="s">
        <v>1434</v>
      </c>
      <c r="I984" s="58" t="s">
        <v>15944</v>
      </c>
      <c r="J984" s="54" t="s">
        <v>18094</v>
      </c>
      <c r="K984" s="54" t="str">
        <f>INDEX('[1]All QOF Registers'!$C$15:$C$8243,MATCH($J$4:$J$10133,'[1]All QOF Registers'!$D$15:$D$8243,FALSE))</f>
        <v>5EM</v>
      </c>
    </row>
    <row r="985" spans="8:11" x14ac:dyDescent="0.25">
      <c r="H985" s="57" t="s">
        <v>1435</v>
      </c>
      <c r="I985" s="58" t="s">
        <v>15944</v>
      </c>
      <c r="J985" s="54" t="s">
        <v>18094</v>
      </c>
      <c r="K985" s="54" t="str">
        <f>INDEX('[1]All QOF Registers'!$C$15:$C$8243,MATCH($J$4:$J$10133,'[1]All QOF Registers'!$D$15:$D$8243,FALSE))</f>
        <v>5EM</v>
      </c>
    </row>
    <row r="986" spans="8:11" x14ac:dyDescent="0.25">
      <c r="H986" s="57" t="s">
        <v>1438</v>
      </c>
      <c r="I986" s="58" t="s">
        <v>15944</v>
      </c>
      <c r="J986" s="54" t="s">
        <v>18094</v>
      </c>
      <c r="K986" s="54" t="str">
        <f>INDEX('[1]All QOF Registers'!$C$15:$C$8243,MATCH($J$4:$J$10133,'[1]All QOF Registers'!$D$15:$D$8243,FALSE))</f>
        <v>5EM</v>
      </c>
    </row>
    <row r="987" spans="8:11" x14ac:dyDescent="0.25">
      <c r="H987" s="57" t="s">
        <v>1440</v>
      </c>
      <c r="I987" s="58" t="s">
        <v>15944</v>
      </c>
      <c r="J987" s="54" t="s">
        <v>18094</v>
      </c>
      <c r="K987" s="54" t="str">
        <f>INDEX('[1]All QOF Registers'!$C$15:$C$8243,MATCH($J$4:$J$10133,'[1]All QOF Registers'!$D$15:$D$8243,FALSE))</f>
        <v>5EM</v>
      </c>
    </row>
    <row r="988" spans="8:11" x14ac:dyDescent="0.25">
      <c r="H988" s="57" t="s">
        <v>1441</v>
      </c>
      <c r="I988" s="58" t="s">
        <v>15944</v>
      </c>
      <c r="J988" s="54" t="s">
        <v>18094</v>
      </c>
      <c r="K988" s="54" t="str">
        <f>INDEX('[1]All QOF Registers'!$C$15:$C$8243,MATCH($J$4:$J$10133,'[1]All QOF Registers'!$D$15:$D$8243,FALSE))</f>
        <v>5EM</v>
      </c>
    </row>
    <row r="989" spans="8:11" x14ac:dyDescent="0.25">
      <c r="H989" s="57" t="s">
        <v>1442</v>
      </c>
      <c r="I989" s="58" t="s">
        <v>15944</v>
      </c>
      <c r="J989" s="54" t="s">
        <v>18094</v>
      </c>
      <c r="K989" s="54" t="str">
        <f>INDEX('[1]All QOF Registers'!$C$15:$C$8243,MATCH($J$4:$J$10133,'[1]All QOF Registers'!$D$15:$D$8243,FALSE))</f>
        <v>5EM</v>
      </c>
    </row>
    <row r="990" spans="8:11" x14ac:dyDescent="0.25">
      <c r="H990" s="57" t="s">
        <v>1449</v>
      </c>
      <c r="I990" s="58" t="s">
        <v>15944</v>
      </c>
      <c r="J990" s="54" t="s">
        <v>18094</v>
      </c>
      <c r="K990" s="54" t="str">
        <f>INDEX('[1]All QOF Registers'!$C$15:$C$8243,MATCH($J$4:$J$10133,'[1]All QOF Registers'!$D$15:$D$8243,FALSE))</f>
        <v>5EM</v>
      </c>
    </row>
    <row r="991" spans="8:11" x14ac:dyDescent="0.25">
      <c r="H991" s="57" t="s">
        <v>1450</v>
      </c>
      <c r="I991" s="58" t="s">
        <v>15944</v>
      </c>
      <c r="J991" s="54" t="s">
        <v>18094</v>
      </c>
      <c r="K991" s="54" t="str">
        <f>INDEX('[1]All QOF Registers'!$C$15:$C$8243,MATCH($J$4:$J$10133,'[1]All QOF Registers'!$D$15:$D$8243,FALSE))</f>
        <v>5EM</v>
      </c>
    </row>
    <row r="992" spans="8:11" x14ac:dyDescent="0.25">
      <c r="H992" s="57" t="s">
        <v>1453</v>
      </c>
      <c r="I992" s="58" t="s">
        <v>15944</v>
      </c>
      <c r="J992" s="54" t="s">
        <v>18094</v>
      </c>
      <c r="K992" s="54" t="str">
        <f>INDEX('[1]All QOF Registers'!$C$15:$C$8243,MATCH($J$4:$J$10133,'[1]All QOF Registers'!$D$15:$D$8243,FALSE))</f>
        <v>5EM</v>
      </c>
    </row>
    <row r="993" spans="8:11" x14ac:dyDescent="0.25">
      <c r="H993" s="57" t="s">
        <v>1458</v>
      </c>
      <c r="I993" s="58" t="s">
        <v>15944</v>
      </c>
      <c r="J993" s="54" t="s">
        <v>18094</v>
      </c>
      <c r="K993" s="54" t="str">
        <f>INDEX('[1]All QOF Registers'!$C$15:$C$8243,MATCH($J$4:$J$10133,'[1]All QOF Registers'!$D$15:$D$8243,FALSE))</f>
        <v>5EM</v>
      </c>
    </row>
    <row r="994" spans="8:11" x14ac:dyDescent="0.25">
      <c r="H994" s="57" t="s">
        <v>1461</v>
      </c>
      <c r="I994" s="58" t="s">
        <v>15944</v>
      </c>
      <c r="J994" s="54" t="s">
        <v>18094</v>
      </c>
      <c r="K994" s="54" t="str">
        <f>INDEX('[1]All QOF Registers'!$C$15:$C$8243,MATCH($J$4:$J$10133,'[1]All QOF Registers'!$D$15:$D$8243,FALSE))</f>
        <v>5EM</v>
      </c>
    </row>
    <row r="995" spans="8:11" x14ac:dyDescent="0.25">
      <c r="H995" s="57" t="s">
        <v>1462</v>
      </c>
      <c r="I995" s="58" t="s">
        <v>15944</v>
      </c>
      <c r="J995" s="54" t="s">
        <v>18094</v>
      </c>
      <c r="K995" s="54" t="str">
        <f>INDEX('[1]All QOF Registers'!$C$15:$C$8243,MATCH($J$4:$J$10133,'[1]All QOF Registers'!$D$15:$D$8243,FALSE))</f>
        <v>5EM</v>
      </c>
    </row>
    <row r="996" spans="8:11" x14ac:dyDescent="0.25">
      <c r="H996" s="57" t="s">
        <v>1463</v>
      </c>
      <c r="I996" s="58" t="s">
        <v>15944</v>
      </c>
      <c r="J996" s="54" t="s">
        <v>18094</v>
      </c>
      <c r="K996" s="54" t="str">
        <f>INDEX('[1]All QOF Registers'!$C$15:$C$8243,MATCH($J$4:$J$10133,'[1]All QOF Registers'!$D$15:$D$8243,FALSE))</f>
        <v>5EM</v>
      </c>
    </row>
    <row r="997" spans="8:11" x14ac:dyDescent="0.25">
      <c r="H997" s="57" t="s">
        <v>15945</v>
      </c>
      <c r="I997" s="58" t="s">
        <v>15944</v>
      </c>
      <c r="J997" s="54" t="s">
        <v>18094</v>
      </c>
      <c r="K997" s="54" t="str">
        <f>INDEX('[1]All QOF Registers'!$C$15:$C$8243,MATCH($J$4:$J$10133,'[1]All QOF Registers'!$D$15:$D$8243,FALSE))</f>
        <v>5EM</v>
      </c>
    </row>
    <row r="998" spans="8:11" x14ac:dyDescent="0.25">
      <c r="H998" s="57" t="s">
        <v>1467</v>
      </c>
      <c r="I998" s="58" t="s">
        <v>15944</v>
      </c>
      <c r="J998" s="54" t="s">
        <v>18094</v>
      </c>
      <c r="K998" s="54" t="str">
        <f>INDEX('[1]All QOF Registers'!$C$15:$C$8243,MATCH($J$4:$J$10133,'[1]All QOF Registers'!$D$15:$D$8243,FALSE))</f>
        <v>5EM</v>
      </c>
    </row>
    <row r="999" spans="8:11" x14ac:dyDescent="0.25">
      <c r="H999" s="57" t="s">
        <v>1468</v>
      </c>
      <c r="I999" s="58" t="s">
        <v>15944</v>
      </c>
      <c r="J999" s="54" t="s">
        <v>18094</v>
      </c>
      <c r="K999" s="54" t="str">
        <f>INDEX('[1]All QOF Registers'!$C$15:$C$8243,MATCH($J$4:$J$10133,'[1]All QOF Registers'!$D$15:$D$8243,FALSE))</f>
        <v>5EM</v>
      </c>
    </row>
    <row r="1000" spans="8:11" x14ac:dyDescent="0.25">
      <c r="H1000" s="57" t="s">
        <v>1472</v>
      </c>
      <c r="I1000" s="58" t="s">
        <v>15944</v>
      </c>
      <c r="J1000" s="54" t="s">
        <v>18094</v>
      </c>
      <c r="K1000" s="54" t="str">
        <f>INDEX('[1]All QOF Registers'!$C$15:$C$8243,MATCH($J$4:$J$10133,'[1]All QOF Registers'!$D$15:$D$8243,FALSE))</f>
        <v>5EM</v>
      </c>
    </row>
    <row r="1001" spans="8:11" x14ac:dyDescent="0.25">
      <c r="H1001" s="57" t="s">
        <v>1473</v>
      </c>
      <c r="I1001" s="58" t="s">
        <v>15944</v>
      </c>
      <c r="J1001" s="54" t="s">
        <v>18094</v>
      </c>
      <c r="K1001" s="54" t="str">
        <f>INDEX('[1]All QOF Registers'!$C$15:$C$8243,MATCH($J$4:$J$10133,'[1]All QOF Registers'!$D$15:$D$8243,FALSE))</f>
        <v>5EM</v>
      </c>
    </row>
    <row r="1002" spans="8:11" x14ac:dyDescent="0.25">
      <c r="H1002" s="57" t="s">
        <v>1477</v>
      </c>
      <c r="I1002" s="58" t="s">
        <v>15944</v>
      </c>
      <c r="J1002" s="54" t="s">
        <v>18094</v>
      </c>
      <c r="K1002" s="54" t="str">
        <f>INDEX('[1]All QOF Registers'!$C$15:$C$8243,MATCH($J$4:$J$10133,'[1]All QOF Registers'!$D$15:$D$8243,FALSE))</f>
        <v>5EM</v>
      </c>
    </row>
    <row r="1003" spans="8:11" x14ac:dyDescent="0.25">
      <c r="H1003" s="57" t="s">
        <v>1480</v>
      </c>
      <c r="I1003" s="58" t="s">
        <v>15944</v>
      </c>
      <c r="J1003" s="54" t="s">
        <v>18094</v>
      </c>
      <c r="K1003" s="54" t="str">
        <f>INDEX('[1]All QOF Registers'!$C$15:$C$8243,MATCH($J$4:$J$10133,'[1]All QOF Registers'!$D$15:$D$8243,FALSE))</f>
        <v>5EM</v>
      </c>
    </row>
    <row r="1004" spans="8:11" x14ac:dyDescent="0.25">
      <c r="H1004" s="57" t="s">
        <v>1482</v>
      </c>
      <c r="I1004" s="58" t="s">
        <v>15944</v>
      </c>
      <c r="J1004" s="54" t="s">
        <v>18094</v>
      </c>
      <c r="K1004" s="54" t="str">
        <f>INDEX('[1]All QOF Registers'!$C$15:$C$8243,MATCH($J$4:$J$10133,'[1]All QOF Registers'!$D$15:$D$8243,FALSE))</f>
        <v>5EM</v>
      </c>
    </row>
    <row r="1005" spans="8:11" x14ac:dyDescent="0.25">
      <c r="H1005" s="57" t="s">
        <v>1483</v>
      </c>
      <c r="I1005" s="58" t="s">
        <v>15944</v>
      </c>
      <c r="J1005" s="54" t="s">
        <v>18094</v>
      </c>
      <c r="K1005" s="54" t="str">
        <f>INDEX('[1]All QOF Registers'!$C$15:$C$8243,MATCH($J$4:$J$10133,'[1]All QOF Registers'!$D$15:$D$8243,FALSE))</f>
        <v>5EM</v>
      </c>
    </row>
    <row r="1006" spans="8:11" x14ac:dyDescent="0.25">
      <c r="H1006" s="57" t="s">
        <v>1484</v>
      </c>
      <c r="I1006" s="58" t="s">
        <v>15944</v>
      </c>
      <c r="J1006" s="54" t="s">
        <v>18094</v>
      </c>
      <c r="K1006" s="54" t="str">
        <f>INDEX('[1]All QOF Registers'!$C$15:$C$8243,MATCH($J$4:$J$10133,'[1]All QOF Registers'!$D$15:$D$8243,FALSE))</f>
        <v>5EM</v>
      </c>
    </row>
    <row r="1007" spans="8:11" x14ac:dyDescent="0.25">
      <c r="H1007" s="57" t="s">
        <v>1485</v>
      </c>
      <c r="I1007" s="58" t="s">
        <v>15944</v>
      </c>
      <c r="J1007" s="54" t="s">
        <v>18094</v>
      </c>
      <c r="K1007" s="54" t="str">
        <f>INDEX('[1]All QOF Registers'!$C$15:$C$8243,MATCH($J$4:$J$10133,'[1]All QOF Registers'!$D$15:$D$8243,FALSE))</f>
        <v>5EM</v>
      </c>
    </row>
    <row r="1008" spans="8:11" x14ac:dyDescent="0.25">
      <c r="H1008" s="57" t="s">
        <v>1488</v>
      </c>
      <c r="I1008" s="58" t="s">
        <v>15944</v>
      </c>
      <c r="J1008" s="54" t="s">
        <v>18094</v>
      </c>
      <c r="K1008" s="54" t="str">
        <f>INDEX('[1]All QOF Registers'!$C$15:$C$8243,MATCH($J$4:$J$10133,'[1]All QOF Registers'!$D$15:$D$8243,FALSE))</f>
        <v>5EM</v>
      </c>
    </row>
    <row r="1009" spans="8:11" x14ac:dyDescent="0.25">
      <c r="H1009" s="57" t="s">
        <v>1490</v>
      </c>
      <c r="I1009" s="58" t="s">
        <v>15944</v>
      </c>
      <c r="J1009" s="54" t="s">
        <v>18094</v>
      </c>
      <c r="K1009" s="54" t="str">
        <f>INDEX('[1]All QOF Registers'!$C$15:$C$8243,MATCH($J$4:$J$10133,'[1]All QOF Registers'!$D$15:$D$8243,FALSE))</f>
        <v>5EM</v>
      </c>
    </row>
    <row r="1010" spans="8:11" x14ac:dyDescent="0.25">
      <c r="H1010" s="57" t="s">
        <v>1495</v>
      </c>
      <c r="I1010" s="58" t="s">
        <v>15944</v>
      </c>
      <c r="J1010" s="54" t="s">
        <v>18094</v>
      </c>
      <c r="K1010" s="54" t="str">
        <f>INDEX('[1]All QOF Registers'!$C$15:$C$8243,MATCH($J$4:$J$10133,'[1]All QOF Registers'!$D$15:$D$8243,FALSE))</f>
        <v>5EM</v>
      </c>
    </row>
    <row r="1011" spans="8:11" x14ac:dyDescent="0.25">
      <c r="H1011" s="57" t="s">
        <v>1498</v>
      </c>
      <c r="I1011" s="58" t="s">
        <v>15944</v>
      </c>
      <c r="J1011" s="54" t="s">
        <v>18094</v>
      </c>
      <c r="K1011" s="54" t="str">
        <f>INDEX('[1]All QOF Registers'!$C$15:$C$8243,MATCH($J$4:$J$10133,'[1]All QOF Registers'!$D$15:$D$8243,FALSE))</f>
        <v>5EM</v>
      </c>
    </row>
    <row r="1012" spans="8:11" x14ac:dyDescent="0.25">
      <c r="H1012" s="57" t="s">
        <v>1499</v>
      </c>
      <c r="I1012" s="58" t="s">
        <v>15944</v>
      </c>
      <c r="J1012" s="54" t="s">
        <v>18094</v>
      </c>
      <c r="K1012" s="54" t="str">
        <f>INDEX('[1]All QOF Registers'!$C$15:$C$8243,MATCH($J$4:$J$10133,'[1]All QOF Registers'!$D$15:$D$8243,FALSE))</f>
        <v>5EM</v>
      </c>
    </row>
    <row r="1013" spans="8:11" x14ac:dyDescent="0.25">
      <c r="H1013" s="57" t="s">
        <v>1501</v>
      </c>
      <c r="I1013" s="58" t="s">
        <v>15944</v>
      </c>
      <c r="J1013" s="54" t="s">
        <v>18094</v>
      </c>
      <c r="K1013" s="54" t="str">
        <f>INDEX('[1]All QOF Registers'!$C$15:$C$8243,MATCH($J$4:$J$10133,'[1]All QOF Registers'!$D$15:$D$8243,FALSE))</f>
        <v>5EM</v>
      </c>
    </row>
    <row r="1014" spans="8:11" x14ac:dyDescent="0.25">
      <c r="H1014" s="57" t="s">
        <v>1504</v>
      </c>
      <c r="I1014" s="58" t="s">
        <v>15944</v>
      </c>
      <c r="J1014" s="54" t="s">
        <v>18094</v>
      </c>
      <c r="K1014" s="54" t="str">
        <f>INDEX('[1]All QOF Registers'!$C$15:$C$8243,MATCH($J$4:$J$10133,'[1]All QOF Registers'!$D$15:$D$8243,FALSE))</f>
        <v>5EM</v>
      </c>
    </row>
    <row r="1015" spans="8:11" x14ac:dyDescent="0.25">
      <c r="H1015" s="57" t="s">
        <v>1505</v>
      </c>
      <c r="I1015" s="58" t="s">
        <v>15944</v>
      </c>
      <c r="J1015" s="54" t="s">
        <v>18094</v>
      </c>
      <c r="K1015" s="54" t="str">
        <f>INDEX('[1]All QOF Registers'!$C$15:$C$8243,MATCH($J$4:$J$10133,'[1]All QOF Registers'!$D$15:$D$8243,FALSE))</f>
        <v>5EM</v>
      </c>
    </row>
    <row r="1016" spans="8:11" x14ac:dyDescent="0.25">
      <c r="H1016" s="57" t="s">
        <v>1506</v>
      </c>
      <c r="I1016" s="58" t="s">
        <v>15944</v>
      </c>
      <c r="J1016" s="54" t="s">
        <v>18094</v>
      </c>
      <c r="K1016" s="54" t="str">
        <f>INDEX('[1]All QOF Registers'!$C$15:$C$8243,MATCH($J$4:$J$10133,'[1]All QOF Registers'!$D$15:$D$8243,FALSE))</f>
        <v>5EM</v>
      </c>
    </row>
    <row r="1017" spans="8:11" x14ac:dyDescent="0.25">
      <c r="H1017" s="57" t="s">
        <v>1507</v>
      </c>
      <c r="I1017" s="58" t="s">
        <v>15944</v>
      </c>
      <c r="J1017" s="54" t="s">
        <v>18094</v>
      </c>
      <c r="K1017" s="54" t="str">
        <f>INDEX('[1]All QOF Registers'!$C$15:$C$8243,MATCH($J$4:$J$10133,'[1]All QOF Registers'!$D$15:$D$8243,FALSE))</f>
        <v>5EM</v>
      </c>
    </row>
    <row r="1018" spans="8:11" x14ac:dyDescent="0.25">
      <c r="H1018" s="57" t="s">
        <v>1508</v>
      </c>
      <c r="I1018" s="58" t="s">
        <v>15944</v>
      </c>
      <c r="J1018" s="54" t="s">
        <v>18094</v>
      </c>
      <c r="K1018" s="54" t="str">
        <f>INDEX('[1]All QOF Registers'!$C$15:$C$8243,MATCH($J$4:$J$10133,'[1]All QOF Registers'!$D$15:$D$8243,FALSE))</f>
        <v>5EM</v>
      </c>
    </row>
    <row r="1019" spans="8:11" x14ac:dyDescent="0.25">
      <c r="H1019" s="57" t="s">
        <v>1510</v>
      </c>
      <c r="I1019" s="58" t="s">
        <v>15944</v>
      </c>
      <c r="J1019" s="54" t="s">
        <v>18094</v>
      </c>
      <c r="K1019" s="54" t="str">
        <f>INDEX('[1]All QOF Registers'!$C$15:$C$8243,MATCH($J$4:$J$10133,'[1]All QOF Registers'!$D$15:$D$8243,FALSE))</f>
        <v>5EM</v>
      </c>
    </row>
    <row r="1020" spans="8:11" x14ac:dyDescent="0.25">
      <c r="H1020" s="57" t="s">
        <v>1511</v>
      </c>
      <c r="I1020" s="58" t="s">
        <v>15944</v>
      </c>
      <c r="J1020" s="54" t="s">
        <v>18094</v>
      </c>
      <c r="K1020" s="54" t="str">
        <f>INDEX('[1]All QOF Registers'!$C$15:$C$8243,MATCH($J$4:$J$10133,'[1]All QOF Registers'!$D$15:$D$8243,FALSE))</f>
        <v>5EM</v>
      </c>
    </row>
    <row r="1021" spans="8:11" x14ac:dyDescent="0.25">
      <c r="H1021" s="57" t="s">
        <v>1512</v>
      </c>
      <c r="I1021" s="58" t="s">
        <v>15944</v>
      </c>
      <c r="J1021" s="54" t="s">
        <v>18094</v>
      </c>
      <c r="K1021" s="54" t="str">
        <f>INDEX('[1]All QOF Registers'!$C$15:$C$8243,MATCH($J$4:$J$10133,'[1]All QOF Registers'!$D$15:$D$8243,FALSE))</f>
        <v>5EM</v>
      </c>
    </row>
    <row r="1022" spans="8:11" x14ac:dyDescent="0.25">
      <c r="H1022" s="57" t="s">
        <v>1514</v>
      </c>
      <c r="I1022" s="58" t="s">
        <v>15944</v>
      </c>
      <c r="J1022" s="54" t="s">
        <v>18094</v>
      </c>
      <c r="K1022" s="54" t="str">
        <f>INDEX('[1]All QOF Registers'!$C$15:$C$8243,MATCH($J$4:$J$10133,'[1]All QOF Registers'!$D$15:$D$8243,FALSE))</f>
        <v>5EM</v>
      </c>
    </row>
    <row r="1023" spans="8:11" x14ac:dyDescent="0.25">
      <c r="H1023" s="57" t="s">
        <v>1517</v>
      </c>
      <c r="I1023" s="58" t="s">
        <v>15944</v>
      </c>
      <c r="J1023" s="54" t="s">
        <v>18094</v>
      </c>
      <c r="K1023" s="54" t="str">
        <f>INDEX('[1]All QOF Registers'!$C$15:$C$8243,MATCH($J$4:$J$10133,'[1]All QOF Registers'!$D$15:$D$8243,FALSE))</f>
        <v>5EM</v>
      </c>
    </row>
    <row r="1024" spans="8:11" x14ac:dyDescent="0.25">
      <c r="H1024" s="57" t="s">
        <v>1519</v>
      </c>
      <c r="I1024" s="58" t="s">
        <v>15944</v>
      </c>
      <c r="J1024" s="54" t="s">
        <v>18094</v>
      </c>
      <c r="K1024" s="54" t="str">
        <f>INDEX('[1]All QOF Registers'!$C$15:$C$8243,MATCH($J$4:$J$10133,'[1]All QOF Registers'!$D$15:$D$8243,FALSE))</f>
        <v>5EM</v>
      </c>
    </row>
    <row r="1025" spans="8:11" x14ac:dyDescent="0.25">
      <c r="H1025" s="57" t="s">
        <v>1523</v>
      </c>
      <c r="I1025" s="58" t="s">
        <v>15944</v>
      </c>
      <c r="J1025" s="54" t="s">
        <v>18094</v>
      </c>
      <c r="K1025" s="54" t="str">
        <f>INDEX('[1]All QOF Registers'!$C$15:$C$8243,MATCH($J$4:$J$10133,'[1]All QOF Registers'!$D$15:$D$8243,FALSE))</f>
        <v>5EM</v>
      </c>
    </row>
    <row r="1026" spans="8:11" x14ac:dyDescent="0.25">
      <c r="H1026" s="57" t="s">
        <v>1524</v>
      </c>
      <c r="I1026" s="58" t="s">
        <v>15944</v>
      </c>
      <c r="J1026" s="54" t="s">
        <v>18094</v>
      </c>
      <c r="K1026" s="54" t="str">
        <f>INDEX('[1]All QOF Registers'!$C$15:$C$8243,MATCH($J$4:$J$10133,'[1]All QOF Registers'!$D$15:$D$8243,FALSE))</f>
        <v>5EM</v>
      </c>
    </row>
    <row r="1027" spans="8:11" x14ac:dyDescent="0.25">
      <c r="H1027" s="57" t="s">
        <v>15946</v>
      </c>
      <c r="I1027" s="58" t="s">
        <v>15944</v>
      </c>
      <c r="J1027" s="54" t="s">
        <v>18094</v>
      </c>
      <c r="K1027" s="54" t="str">
        <f>INDEX('[1]All QOF Registers'!$C$15:$C$8243,MATCH($J$4:$J$10133,'[1]All QOF Registers'!$D$15:$D$8243,FALSE))</f>
        <v>5EM</v>
      </c>
    </row>
    <row r="1028" spans="8:11" x14ac:dyDescent="0.25">
      <c r="H1028" s="57" t="s">
        <v>15947</v>
      </c>
      <c r="I1028" s="58" t="s">
        <v>15944</v>
      </c>
      <c r="J1028" s="54" t="s">
        <v>18094</v>
      </c>
      <c r="K1028" s="54" t="str">
        <f>INDEX('[1]All QOF Registers'!$C$15:$C$8243,MATCH($J$4:$J$10133,'[1]All QOF Registers'!$D$15:$D$8243,FALSE))</f>
        <v>5EM</v>
      </c>
    </row>
    <row r="1029" spans="8:11" x14ac:dyDescent="0.25">
      <c r="H1029" s="57" t="s">
        <v>15948</v>
      </c>
      <c r="I1029" s="58" t="s">
        <v>15944</v>
      </c>
      <c r="J1029" s="54" t="s">
        <v>18094</v>
      </c>
      <c r="K1029" s="54" t="str">
        <f>INDEX('[1]All QOF Registers'!$C$15:$C$8243,MATCH($J$4:$J$10133,'[1]All QOF Registers'!$D$15:$D$8243,FALSE))</f>
        <v>5EM</v>
      </c>
    </row>
    <row r="1030" spans="8:11" x14ac:dyDescent="0.25">
      <c r="H1030" s="57" t="s">
        <v>15949</v>
      </c>
      <c r="I1030" s="58" t="s">
        <v>15944</v>
      </c>
      <c r="J1030" s="54" t="s">
        <v>18094</v>
      </c>
      <c r="K1030" s="54" t="str">
        <f>INDEX('[1]All QOF Registers'!$C$15:$C$8243,MATCH($J$4:$J$10133,'[1]All QOF Registers'!$D$15:$D$8243,FALSE))</f>
        <v>5EM</v>
      </c>
    </row>
    <row r="1031" spans="8:11" x14ac:dyDescent="0.25">
      <c r="H1031" s="57" t="s">
        <v>15950</v>
      </c>
      <c r="I1031" s="58" t="s">
        <v>15944</v>
      </c>
      <c r="J1031" s="54" t="s">
        <v>18094</v>
      </c>
      <c r="K1031" s="54" t="str">
        <f>INDEX('[1]All QOF Registers'!$C$15:$C$8243,MATCH($J$4:$J$10133,'[1]All QOF Registers'!$D$15:$D$8243,FALSE))</f>
        <v>5EM</v>
      </c>
    </row>
    <row r="1032" spans="8:11" x14ac:dyDescent="0.25">
      <c r="H1032" s="57" t="s">
        <v>15951</v>
      </c>
      <c r="I1032" s="58" t="s">
        <v>15944</v>
      </c>
      <c r="J1032" s="54" t="s">
        <v>18094</v>
      </c>
      <c r="K1032" s="54" t="str">
        <f>INDEX('[1]All QOF Registers'!$C$15:$C$8243,MATCH($J$4:$J$10133,'[1]All QOF Registers'!$D$15:$D$8243,FALSE))</f>
        <v>5EM</v>
      </c>
    </row>
    <row r="1033" spans="8:11" x14ac:dyDescent="0.25">
      <c r="H1033" s="57" t="s">
        <v>15952</v>
      </c>
      <c r="I1033" s="58" t="s">
        <v>15944</v>
      </c>
      <c r="J1033" s="54" t="s">
        <v>18094</v>
      </c>
      <c r="K1033" s="54" t="str">
        <f>INDEX('[1]All QOF Registers'!$C$15:$C$8243,MATCH($J$4:$J$10133,'[1]All QOF Registers'!$D$15:$D$8243,FALSE))</f>
        <v>5EM</v>
      </c>
    </row>
    <row r="1034" spans="8:11" x14ac:dyDescent="0.25">
      <c r="H1034" s="57" t="s">
        <v>15953</v>
      </c>
      <c r="I1034" s="58" t="s">
        <v>15944</v>
      </c>
      <c r="J1034" s="54" t="s">
        <v>18094</v>
      </c>
      <c r="K1034" s="54" t="str">
        <f>INDEX('[1]All QOF Registers'!$C$15:$C$8243,MATCH($J$4:$J$10133,'[1]All QOF Registers'!$D$15:$D$8243,FALSE))</f>
        <v>5EM</v>
      </c>
    </row>
    <row r="1035" spans="8:11" x14ac:dyDescent="0.25">
      <c r="H1035" s="57" t="s">
        <v>7883</v>
      </c>
      <c r="I1035" s="58" t="s">
        <v>15944</v>
      </c>
      <c r="J1035" s="54" t="s">
        <v>18094</v>
      </c>
      <c r="K1035" s="54" t="str">
        <f>INDEX('[1]All QOF Registers'!$C$15:$C$8243,MATCH($J$4:$J$10133,'[1]All QOF Registers'!$D$15:$D$8243,FALSE))</f>
        <v>5EM</v>
      </c>
    </row>
    <row r="1036" spans="8:11" x14ac:dyDescent="0.25">
      <c r="H1036" s="57" t="s">
        <v>7922</v>
      </c>
      <c r="I1036" s="58" t="s">
        <v>15944</v>
      </c>
      <c r="J1036" s="54" t="s">
        <v>18094</v>
      </c>
      <c r="K1036" s="54" t="str">
        <f>INDEX('[1]All QOF Registers'!$C$15:$C$8243,MATCH($J$4:$J$10133,'[1]All QOF Registers'!$D$15:$D$8243,FALSE))</f>
        <v>5EM</v>
      </c>
    </row>
    <row r="1037" spans="8:11" x14ac:dyDescent="0.25">
      <c r="H1037" s="57" t="s">
        <v>15954</v>
      </c>
      <c r="I1037" s="58" t="s">
        <v>15944</v>
      </c>
      <c r="J1037" s="54" t="s">
        <v>18094</v>
      </c>
      <c r="K1037" s="54" t="str">
        <f>INDEX('[1]All QOF Registers'!$C$15:$C$8243,MATCH($J$4:$J$10133,'[1]All QOF Registers'!$D$15:$D$8243,FALSE))</f>
        <v>5EM</v>
      </c>
    </row>
    <row r="1038" spans="8:11" x14ac:dyDescent="0.25">
      <c r="H1038" s="57" t="s">
        <v>15955</v>
      </c>
      <c r="I1038" s="58" t="s">
        <v>15944</v>
      </c>
      <c r="J1038" s="54" t="s">
        <v>18094</v>
      </c>
      <c r="K1038" s="54" t="str">
        <f>INDEX('[1]All QOF Registers'!$C$15:$C$8243,MATCH($J$4:$J$10133,'[1]All QOF Registers'!$D$15:$D$8243,FALSE))</f>
        <v>5EM</v>
      </c>
    </row>
    <row r="1039" spans="8:11" x14ac:dyDescent="0.25">
      <c r="H1039" s="57" t="s">
        <v>1366</v>
      </c>
      <c r="I1039" s="58" t="s">
        <v>15956</v>
      </c>
      <c r="J1039" s="54" t="s">
        <v>18095</v>
      </c>
      <c r="K1039" s="54" t="str">
        <f>INDEX('[1]All QOF Registers'!$C$15:$C$8243,MATCH($J$4:$J$10133,'[1]All QOF Registers'!$D$15:$D$8243,FALSE))</f>
        <v>5ET</v>
      </c>
    </row>
    <row r="1040" spans="8:11" x14ac:dyDescent="0.25">
      <c r="H1040" s="57" t="s">
        <v>1371</v>
      </c>
      <c r="I1040" s="58" t="s">
        <v>15956</v>
      </c>
      <c r="J1040" s="54" t="s">
        <v>18095</v>
      </c>
      <c r="K1040" s="54" t="str">
        <f>INDEX('[1]All QOF Registers'!$C$15:$C$8243,MATCH($J$4:$J$10133,'[1]All QOF Registers'!$D$15:$D$8243,FALSE))</f>
        <v>5ET</v>
      </c>
    </row>
    <row r="1041" spans="8:11" x14ac:dyDescent="0.25">
      <c r="H1041" s="57" t="s">
        <v>1376</v>
      </c>
      <c r="I1041" s="58" t="s">
        <v>15956</v>
      </c>
      <c r="J1041" s="54" t="s">
        <v>18095</v>
      </c>
      <c r="K1041" s="54" t="str">
        <f>INDEX('[1]All QOF Registers'!$C$15:$C$8243,MATCH($J$4:$J$10133,'[1]All QOF Registers'!$D$15:$D$8243,FALSE))</f>
        <v>5ET</v>
      </c>
    </row>
    <row r="1042" spans="8:11" x14ac:dyDescent="0.25">
      <c r="H1042" s="57" t="s">
        <v>1385</v>
      </c>
      <c r="I1042" s="58" t="s">
        <v>15956</v>
      </c>
      <c r="J1042" s="54" t="s">
        <v>18095</v>
      </c>
      <c r="K1042" s="54" t="str">
        <f>INDEX('[1]All QOF Registers'!$C$15:$C$8243,MATCH($J$4:$J$10133,'[1]All QOF Registers'!$D$15:$D$8243,FALSE))</f>
        <v>5ET</v>
      </c>
    </row>
    <row r="1043" spans="8:11" x14ac:dyDescent="0.25">
      <c r="H1043" s="57" t="s">
        <v>1395</v>
      </c>
      <c r="I1043" s="58" t="s">
        <v>15956</v>
      </c>
      <c r="J1043" s="54" t="s">
        <v>18095</v>
      </c>
      <c r="K1043" s="54" t="str">
        <f>INDEX('[1]All QOF Registers'!$C$15:$C$8243,MATCH($J$4:$J$10133,'[1]All QOF Registers'!$D$15:$D$8243,FALSE))</f>
        <v>5ET</v>
      </c>
    </row>
    <row r="1044" spans="8:11" x14ac:dyDescent="0.25">
      <c r="H1044" s="57" t="s">
        <v>1408</v>
      </c>
      <c r="I1044" s="58" t="s">
        <v>15956</v>
      </c>
      <c r="J1044" s="54" t="s">
        <v>18095</v>
      </c>
      <c r="K1044" s="54" t="str">
        <f>INDEX('[1]All QOF Registers'!$C$15:$C$8243,MATCH($J$4:$J$10133,'[1]All QOF Registers'!$D$15:$D$8243,FALSE))</f>
        <v>5ET</v>
      </c>
    </row>
    <row r="1045" spans="8:11" x14ac:dyDescent="0.25">
      <c r="H1045" s="57" t="s">
        <v>1436</v>
      </c>
      <c r="I1045" s="58" t="s">
        <v>15956</v>
      </c>
      <c r="J1045" s="54" t="s">
        <v>18095</v>
      </c>
      <c r="K1045" s="54" t="str">
        <f>INDEX('[1]All QOF Registers'!$C$15:$C$8243,MATCH($J$4:$J$10133,'[1]All QOF Registers'!$D$15:$D$8243,FALSE))</f>
        <v>5ET</v>
      </c>
    </row>
    <row r="1046" spans="8:11" x14ac:dyDescent="0.25">
      <c r="H1046" s="57" t="s">
        <v>1439</v>
      </c>
      <c r="I1046" s="58" t="s">
        <v>15956</v>
      </c>
      <c r="J1046" s="54" t="s">
        <v>18095</v>
      </c>
      <c r="K1046" s="54" t="str">
        <f>INDEX('[1]All QOF Registers'!$C$15:$C$8243,MATCH($J$4:$J$10133,'[1]All QOF Registers'!$D$15:$D$8243,FALSE))</f>
        <v>5ET</v>
      </c>
    </row>
    <row r="1047" spans="8:11" x14ac:dyDescent="0.25">
      <c r="H1047" s="57" t="s">
        <v>1466</v>
      </c>
      <c r="I1047" s="58" t="s">
        <v>15956</v>
      </c>
      <c r="J1047" s="54" t="s">
        <v>18095</v>
      </c>
      <c r="K1047" s="54" t="str">
        <f>INDEX('[1]All QOF Registers'!$C$15:$C$8243,MATCH($J$4:$J$10133,'[1]All QOF Registers'!$D$15:$D$8243,FALSE))</f>
        <v>5ET</v>
      </c>
    </row>
    <row r="1048" spans="8:11" x14ac:dyDescent="0.25">
      <c r="H1048" s="57" t="s">
        <v>1509</v>
      </c>
      <c r="I1048" s="58" t="s">
        <v>15956</v>
      </c>
      <c r="J1048" s="54" t="s">
        <v>18095</v>
      </c>
      <c r="K1048" s="54" t="str">
        <f>INDEX('[1]All QOF Registers'!$C$15:$C$8243,MATCH($J$4:$J$10133,'[1]All QOF Registers'!$D$15:$D$8243,FALSE))</f>
        <v>5ET</v>
      </c>
    </row>
    <row r="1049" spans="8:11" x14ac:dyDescent="0.25">
      <c r="H1049" s="57" t="s">
        <v>1515</v>
      </c>
      <c r="I1049" s="58" t="s">
        <v>15956</v>
      </c>
      <c r="J1049" s="54" t="s">
        <v>18095</v>
      </c>
      <c r="K1049" s="54" t="str">
        <f>INDEX('[1]All QOF Registers'!$C$15:$C$8243,MATCH($J$4:$J$10133,'[1]All QOF Registers'!$D$15:$D$8243,FALSE))</f>
        <v>5ET</v>
      </c>
    </row>
    <row r="1050" spans="8:11" x14ac:dyDescent="0.25">
      <c r="H1050" s="57" t="s">
        <v>15957</v>
      </c>
      <c r="I1050" s="58" t="s">
        <v>15956</v>
      </c>
      <c r="J1050" s="54" t="s">
        <v>18095</v>
      </c>
      <c r="K1050" s="54" t="str">
        <f>INDEX('[1]All QOF Registers'!$C$15:$C$8243,MATCH($J$4:$J$10133,'[1]All QOF Registers'!$D$15:$D$8243,FALSE))</f>
        <v>5ET</v>
      </c>
    </row>
    <row r="1051" spans="8:11" x14ac:dyDescent="0.25">
      <c r="H1051" s="57" t="s">
        <v>15958</v>
      </c>
      <c r="I1051" s="58" t="s">
        <v>15956</v>
      </c>
      <c r="J1051" s="54" t="s">
        <v>18095</v>
      </c>
      <c r="K1051" s="54" t="str">
        <f>INDEX('[1]All QOF Registers'!$C$15:$C$8243,MATCH($J$4:$J$10133,'[1]All QOF Registers'!$D$15:$D$8243,FALSE))</f>
        <v>5ET</v>
      </c>
    </row>
    <row r="1052" spans="8:11" x14ac:dyDescent="0.25">
      <c r="H1052" s="57" t="s">
        <v>15959</v>
      </c>
      <c r="I1052" s="58" t="s">
        <v>15956</v>
      </c>
      <c r="J1052" s="54" t="s">
        <v>18095</v>
      </c>
      <c r="K1052" s="54" t="str">
        <f>INDEX('[1]All QOF Registers'!$C$15:$C$8243,MATCH($J$4:$J$10133,'[1]All QOF Registers'!$D$15:$D$8243,FALSE))</f>
        <v>5ET</v>
      </c>
    </row>
    <row r="1053" spans="8:11" x14ac:dyDescent="0.25">
      <c r="H1053" s="57" t="s">
        <v>15960</v>
      </c>
      <c r="I1053" s="58" t="s">
        <v>15956</v>
      </c>
      <c r="J1053" s="54" t="s">
        <v>18095</v>
      </c>
      <c r="K1053" s="54" t="str">
        <f>INDEX('[1]All QOF Registers'!$C$15:$C$8243,MATCH($J$4:$J$10133,'[1]All QOF Registers'!$D$15:$D$8243,FALSE))</f>
        <v>5ET</v>
      </c>
    </row>
    <row r="1054" spans="8:11" x14ac:dyDescent="0.25">
      <c r="H1054" s="57" t="s">
        <v>7880</v>
      </c>
      <c r="I1054" s="58" t="s">
        <v>15956</v>
      </c>
      <c r="J1054" s="54" t="s">
        <v>18095</v>
      </c>
      <c r="K1054" s="54" t="str">
        <f>INDEX('[1]All QOF Registers'!$C$15:$C$8243,MATCH($J$4:$J$10133,'[1]All QOF Registers'!$D$15:$D$8243,FALSE))</f>
        <v>5ET</v>
      </c>
    </row>
    <row r="1055" spans="8:11" x14ac:dyDescent="0.25">
      <c r="H1055" s="57" t="s">
        <v>5342</v>
      </c>
      <c r="I1055" s="58" t="s">
        <v>15961</v>
      </c>
      <c r="J1055" s="54" t="s">
        <v>18096</v>
      </c>
      <c r="K1055" s="54" t="str">
        <f>INDEX('[1]All QOF Registers'!$C$15:$C$8243,MATCH($J$4:$J$10133,'[1]All QOF Registers'!$D$15:$D$8243,FALSE))</f>
        <v>5F1</v>
      </c>
    </row>
    <row r="1056" spans="8:11" x14ac:dyDescent="0.25">
      <c r="H1056" s="57" t="s">
        <v>5344</v>
      </c>
      <c r="I1056" s="58" t="s">
        <v>15961</v>
      </c>
      <c r="J1056" s="54" t="s">
        <v>18096</v>
      </c>
      <c r="K1056" s="54" t="str">
        <f>INDEX('[1]All QOF Registers'!$C$15:$C$8243,MATCH($J$4:$J$10133,'[1]All QOF Registers'!$D$15:$D$8243,FALSE))</f>
        <v>5F1</v>
      </c>
    </row>
    <row r="1057" spans="8:11" x14ac:dyDescent="0.25">
      <c r="H1057" s="57" t="s">
        <v>5351</v>
      </c>
      <c r="I1057" s="58" t="s">
        <v>15961</v>
      </c>
      <c r="J1057" s="54" t="s">
        <v>18096</v>
      </c>
      <c r="K1057" s="54" t="str">
        <f>INDEX('[1]All QOF Registers'!$C$15:$C$8243,MATCH($J$4:$J$10133,'[1]All QOF Registers'!$D$15:$D$8243,FALSE))</f>
        <v>5F1</v>
      </c>
    </row>
    <row r="1058" spans="8:11" x14ac:dyDescent="0.25">
      <c r="H1058" s="57" t="s">
        <v>5354</v>
      </c>
      <c r="I1058" s="58" t="s">
        <v>15961</v>
      </c>
      <c r="J1058" s="54" t="s">
        <v>18096</v>
      </c>
      <c r="K1058" s="54" t="str">
        <f>INDEX('[1]All QOF Registers'!$C$15:$C$8243,MATCH($J$4:$J$10133,'[1]All QOF Registers'!$D$15:$D$8243,FALSE))</f>
        <v>5F1</v>
      </c>
    </row>
    <row r="1059" spans="8:11" x14ac:dyDescent="0.25">
      <c r="H1059" s="57" t="s">
        <v>5355</v>
      </c>
      <c r="I1059" s="58" t="s">
        <v>15961</v>
      </c>
      <c r="J1059" s="54" t="s">
        <v>18096</v>
      </c>
      <c r="K1059" s="54" t="str">
        <f>INDEX('[1]All QOF Registers'!$C$15:$C$8243,MATCH($J$4:$J$10133,'[1]All QOF Registers'!$D$15:$D$8243,FALSE))</f>
        <v>5F1</v>
      </c>
    </row>
    <row r="1060" spans="8:11" x14ac:dyDescent="0.25">
      <c r="H1060" s="57" t="s">
        <v>5357</v>
      </c>
      <c r="I1060" s="58" t="s">
        <v>15961</v>
      </c>
      <c r="J1060" s="54" t="s">
        <v>18096</v>
      </c>
      <c r="K1060" s="54" t="str">
        <f>INDEX('[1]All QOF Registers'!$C$15:$C$8243,MATCH($J$4:$J$10133,'[1]All QOF Registers'!$D$15:$D$8243,FALSE))</f>
        <v>5F1</v>
      </c>
    </row>
    <row r="1061" spans="8:11" x14ac:dyDescent="0.25">
      <c r="H1061" s="57" t="s">
        <v>5364</v>
      </c>
      <c r="I1061" s="58" t="s">
        <v>15961</v>
      </c>
      <c r="J1061" s="54" t="s">
        <v>18096</v>
      </c>
      <c r="K1061" s="54" t="str">
        <f>INDEX('[1]All QOF Registers'!$C$15:$C$8243,MATCH($J$4:$J$10133,'[1]All QOF Registers'!$D$15:$D$8243,FALSE))</f>
        <v>5F1</v>
      </c>
    </row>
    <row r="1062" spans="8:11" x14ac:dyDescent="0.25">
      <c r="H1062" s="57" t="s">
        <v>5366</v>
      </c>
      <c r="I1062" s="58" t="s">
        <v>15961</v>
      </c>
      <c r="J1062" s="54" t="s">
        <v>18096</v>
      </c>
      <c r="K1062" s="54" t="str">
        <f>INDEX('[1]All QOF Registers'!$C$15:$C$8243,MATCH($J$4:$J$10133,'[1]All QOF Registers'!$D$15:$D$8243,FALSE))</f>
        <v>5F1</v>
      </c>
    </row>
    <row r="1063" spans="8:11" x14ac:dyDescent="0.25">
      <c r="H1063" s="57" t="s">
        <v>5372</v>
      </c>
      <c r="I1063" s="58" t="s">
        <v>15961</v>
      </c>
      <c r="J1063" s="54" t="s">
        <v>18096</v>
      </c>
      <c r="K1063" s="54" t="str">
        <f>INDEX('[1]All QOF Registers'!$C$15:$C$8243,MATCH($J$4:$J$10133,'[1]All QOF Registers'!$D$15:$D$8243,FALSE))</f>
        <v>5F1</v>
      </c>
    </row>
    <row r="1064" spans="8:11" x14ac:dyDescent="0.25">
      <c r="H1064" s="57" t="s">
        <v>5374</v>
      </c>
      <c r="I1064" s="58" t="s">
        <v>15961</v>
      </c>
      <c r="J1064" s="54" t="s">
        <v>18096</v>
      </c>
      <c r="K1064" s="54" t="str">
        <f>INDEX('[1]All QOF Registers'!$C$15:$C$8243,MATCH($J$4:$J$10133,'[1]All QOF Registers'!$D$15:$D$8243,FALSE))</f>
        <v>5F1</v>
      </c>
    </row>
    <row r="1065" spans="8:11" x14ac:dyDescent="0.25">
      <c r="H1065" s="57" t="s">
        <v>5383</v>
      </c>
      <c r="I1065" s="58" t="s">
        <v>15961</v>
      </c>
      <c r="J1065" s="54" t="s">
        <v>18096</v>
      </c>
      <c r="K1065" s="54" t="str">
        <f>INDEX('[1]All QOF Registers'!$C$15:$C$8243,MATCH($J$4:$J$10133,'[1]All QOF Registers'!$D$15:$D$8243,FALSE))</f>
        <v>5F1</v>
      </c>
    </row>
    <row r="1066" spans="8:11" x14ac:dyDescent="0.25">
      <c r="H1066" s="57" t="s">
        <v>5395</v>
      </c>
      <c r="I1066" s="58" t="s">
        <v>15961</v>
      </c>
      <c r="J1066" s="54" t="s">
        <v>18096</v>
      </c>
      <c r="K1066" s="54" t="str">
        <f>INDEX('[1]All QOF Registers'!$C$15:$C$8243,MATCH($J$4:$J$10133,'[1]All QOF Registers'!$D$15:$D$8243,FALSE))</f>
        <v>5F1</v>
      </c>
    </row>
    <row r="1067" spans="8:11" x14ac:dyDescent="0.25">
      <c r="H1067" s="57" t="s">
        <v>5396</v>
      </c>
      <c r="I1067" s="58" t="s">
        <v>15961</v>
      </c>
      <c r="J1067" s="54" t="s">
        <v>18096</v>
      </c>
      <c r="K1067" s="54" t="str">
        <f>INDEX('[1]All QOF Registers'!$C$15:$C$8243,MATCH($J$4:$J$10133,'[1]All QOF Registers'!$D$15:$D$8243,FALSE))</f>
        <v>5F1</v>
      </c>
    </row>
    <row r="1068" spans="8:11" x14ac:dyDescent="0.25">
      <c r="H1068" s="57" t="s">
        <v>5403</v>
      </c>
      <c r="I1068" s="58" t="s">
        <v>15961</v>
      </c>
      <c r="J1068" s="54" t="s">
        <v>18096</v>
      </c>
      <c r="K1068" s="54" t="str">
        <f>INDEX('[1]All QOF Registers'!$C$15:$C$8243,MATCH($J$4:$J$10133,'[1]All QOF Registers'!$D$15:$D$8243,FALSE))</f>
        <v>5F1</v>
      </c>
    </row>
    <row r="1069" spans="8:11" x14ac:dyDescent="0.25">
      <c r="H1069" s="57" t="s">
        <v>5404</v>
      </c>
      <c r="I1069" s="58" t="s">
        <v>15961</v>
      </c>
      <c r="J1069" s="54" t="s">
        <v>18096</v>
      </c>
      <c r="K1069" s="54" t="str">
        <f>INDEX('[1]All QOF Registers'!$C$15:$C$8243,MATCH($J$4:$J$10133,'[1]All QOF Registers'!$D$15:$D$8243,FALSE))</f>
        <v>5F1</v>
      </c>
    </row>
    <row r="1070" spans="8:11" x14ac:dyDescent="0.25">
      <c r="H1070" s="57" t="s">
        <v>5406</v>
      </c>
      <c r="I1070" s="58" t="s">
        <v>15961</v>
      </c>
      <c r="J1070" s="54" t="s">
        <v>18096</v>
      </c>
      <c r="K1070" s="54" t="str">
        <f>INDEX('[1]All QOF Registers'!$C$15:$C$8243,MATCH($J$4:$J$10133,'[1]All QOF Registers'!$D$15:$D$8243,FALSE))</f>
        <v>5F1</v>
      </c>
    </row>
    <row r="1071" spans="8:11" x14ac:dyDescent="0.25">
      <c r="H1071" s="57" t="s">
        <v>5408</v>
      </c>
      <c r="I1071" s="58" t="s">
        <v>15961</v>
      </c>
      <c r="J1071" s="54" t="s">
        <v>18096</v>
      </c>
      <c r="K1071" s="54" t="str">
        <f>INDEX('[1]All QOF Registers'!$C$15:$C$8243,MATCH($J$4:$J$10133,'[1]All QOF Registers'!$D$15:$D$8243,FALSE))</f>
        <v>5F1</v>
      </c>
    </row>
    <row r="1072" spans="8:11" x14ac:dyDescent="0.25">
      <c r="H1072" s="57" t="s">
        <v>5412</v>
      </c>
      <c r="I1072" s="58" t="s">
        <v>15961</v>
      </c>
      <c r="J1072" s="54" t="s">
        <v>18096</v>
      </c>
      <c r="K1072" s="54" t="str">
        <f>INDEX('[1]All QOF Registers'!$C$15:$C$8243,MATCH($J$4:$J$10133,'[1]All QOF Registers'!$D$15:$D$8243,FALSE))</f>
        <v>5F1</v>
      </c>
    </row>
    <row r="1073" spans="8:11" x14ac:dyDescent="0.25">
      <c r="H1073" s="57" t="s">
        <v>5421</v>
      </c>
      <c r="I1073" s="58" t="s">
        <v>15961</v>
      </c>
      <c r="J1073" s="54" t="s">
        <v>18096</v>
      </c>
      <c r="K1073" s="54" t="str">
        <f>INDEX('[1]All QOF Registers'!$C$15:$C$8243,MATCH($J$4:$J$10133,'[1]All QOF Registers'!$D$15:$D$8243,FALSE))</f>
        <v>5F1</v>
      </c>
    </row>
    <row r="1074" spans="8:11" x14ac:dyDescent="0.25">
      <c r="H1074" s="57" t="s">
        <v>5423</v>
      </c>
      <c r="I1074" s="58" t="s">
        <v>15961</v>
      </c>
      <c r="J1074" s="54" t="s">
        <v>18096</v>
      </c>
      <c r="K1074" s="54" t="str">
        <f>INDEX('[1]All QOF Registers'!$C$15:$C$8243,MATCH($J$4:$J$10133,'[1]All QOF Registers'!$D$15:$D$8243,FALSE))</f>
        <v>5F1</v>
      </c>
    </row>
    <row r="1075" spans="8:11" x14ac:dyDescent="0.25">
      <c r="H1075" s="57" t="s">
        <v>5436</v>
      </c>
      <c r="I1075" s="58" t="s">
        <v>15961</v>
      </c>
      <c r="J1075" s="54" t="s">
        <v>18096</v>
      </c>
      <c r="K1075" s="54" t="str">
        <f>INDEX('[1]All QOF Registers'!$C$15:$C$8243,MATCH($J$4:$J$10133,'[1]All QOF Registers'!$D$15:$D$8243,FALSE))</f>
        <v>5F1</v>
      </c>
    </row>
    <row r="1076" spans="8:11" x14ac:dyDescent="0.25">
      <c r="H1076" s="57" t="s">
        <v>5438</v>
      </c>
      <c r="I1076" s="58" t="s">
        <v>15961</v>
      </c>
      <c r="J1076" s="54" t="s">
        <v>18096</v>
      </c>
      <c r="K1076" s="54" t="str">
        <f>INDEX('[1]All QOF Registers'!$C$15:$C$8243,MATCH($J$4:$J$10133,'[1]All QOF Registers'!$D$15:$D$8243,FALSE))</f>
        <v>5F1</v>
      </c>
    </row>
    <row r="1077" spans="8:11" x14ac:dyDescent="0.25">
      <c r="H1077" s="57" t="s">
        <v>5440</v>
      </c>
      <c r="I1077" s="58" t="s">
        <v>15961</v>
      </c>
      <c r="J1077" s="54" t="s">
        <v>18096</v>
      </c>
      <c r="K1077" s="54" t="str">
        <f>INDEX('[1]All QOF Registers'!$C$15:$C$8243,MATCH($J$4:$J$10133,'[1]All QOF Registers'!$D$15:$D$8243,FALSE))</f>
        <v>5F1</v>
      </c>
    </row>
    <row r="1078" spans="8:11" x14ac:dyDescent="0.25">
      <c r="H1078" s="57" t="s">
        <v>5441</v>
      </c>
      <c r="I1078" s="58" t="s">
        <v>15961</v>
      </c>
      <c r="J1078" s="54" t="s">
        <v>18096</v>
      </c>
      <c r="K1078" s="54" t="str">
        <f>INDEX('[1]All QOF Registers'!$C$15:$C$8243,MATCH($J$4:$J$10133,'[1]All QOF Registers'!$D$15:$D$8243,FALSE))</f>
        <v>5F1</v>
      </c>
    </row>
    <row r="1079" spans="8:11" x14ac:dyDescent="0.25">
      <c r="H1079" s="57" t="s">
        <v>15962</v>
      </c>
      <c r="I1079" s="58" t="s">
        <v>15961</v>
      </c>
      <c r="J1079" s="54" t="s">
        <v>18096</v>
      </c>
      <c r="K1079" s="54" t="str">
        <f>INDEX('[1]All QOF Registers'!$C$15:$C$8243,MATCH($J$4:$J$10133,'[1]All QOF Registers'!$D$15:$D$8243,FALSE))</f>
        <v>5F1</v>
      </c>
    </row>
    <row r="1080" spans="8:11" x14ac:dyDescent="0.25">
      <c r="H1080" s="57" t="s">
        <v>5449</v>
      </c>
      <c r="I1080" s="58" t="s">
        <v>15961</v>
      </c>
      <c r="J1080" s="54" t="s">
        <v>18096</v>
      </c>
      <c r="K1080" s="54" t="str">
        <f>INDEX('[1]All QOF Registers'!$C$15:$C$8243,MATCH($J$4:$J$10133,'[1]All QOF Registers'!$D$15:$D$8243,FALSE))</f>
        <v>5F1</v>
      </c>
    </row>
    <row r="1081" spans="8:11" x14ac:dyDescent="0.25">
      <c r="H1081" s="57" t="s">
        <v>5450</v>
      </c>
      <c r="I1081" s="58" t="s">
        <v>15961</v>
      </c>
      <c r="J1081" s="54" t="s">
        <v>18096</v>
      </c>
      <c r="K1081" s="54" t="str">
        <f>INDEX('[1]All QOF Registers'!$C$15:$C$8243,MATCH($J$4:$J$10133,'[1]All QOF Registers'!$D$15:$D$8243,FALSE))</f>
        <v>5F1</v>
      </c>
    </row>
    <row r="1082" spans="8:11" x14ac:dyDescent="0.25">
      <c r="H1082" s="57" t="s">
        <v>5457</v>
      </c>
      <c r="I1082" s="58" t="s">
        <v>15961</v>
      </c>
      <c r="J1082" s="54" t="s">
        <v>18096</v>
      </c>
      <c r="K1082" s="54" t="str">
        <f>INDEX('[1]All QOF Registers'!$C$15:$C$8243,MATCH($J$4:$J$10133,'[1]All QOF Registers'!$D$15:$D$8243,FALSE))</f>
        <v>5F1</v>
      </c>
    </row>
    <row r="1083" spans="8:11" x14ac:dyDescent="0.25">
      <c r="H1083" s="57" t="s">
        <v>5458</v>
      </c>
      <c r="I1083" s="58" t="s">
        <v>15961</v>
      </c>
      <c r="J1083" s="54" t="s">
        <v>18096</v>
      </c>
      <c r="K1083" s="54" t="str">
        <f>INDEX('[1]All QOF Registers'!$C$15:$C$8243,MATCH($J$4:$J$10133,'[1]All QOF Registers'!$D$15:$D$8243,FALSE))</f>
        <v>5F1</v>
      </c>
    </row>
    <row r="1084" spans="8:11" x14ac:dyDescent="0.25">
      <c r="H1084" s="57" t="s">
        <v>5462</v>
      </c>
      <c r="I1084" s="58" t="s">
        <v>15961</v>
      </c>
      <c r="J1084" s="54" t="s">
        <v>18096</v>
      </c>
      <c r="K1084" s="54" t="str">
        <f>INDEX('[1]All QOF Registers'!$C$15:$C$8243,MATCH($J$4:$J$10133,'[1]All QOF Registers'!$D$15:$D$8243,FALSE))</f>
        <v>5F1</v>
      </c>
    </row>
    <row r="1085" spans="8:11" x14ac:dyDescent="0.25">
      <c r="H1085" s="57" t="s">
        <v>5465</v>
      </c>
      <c r="I1085" s="58" t="s">
        <v>15961</v>
      </c>
      <c r="J1085" s="54" t="s">
        <v>18096</v>
      </c>
      <c r="K1085" s="54" t="str">
        <f>INDEX('[1]All QOF Registers'!$C$15:$C$8243,MATCH($J$4:$J$10133,'[1]All QOF Registers'!$D$15:$D$8243,FALSE))</f>
        <v>5F1</v>
      </c>
    </row>
    <row r="1086" spans="8:11" x14ac:dyDescent="0.25">
      <c r="H1086" s="57" t="s">
        <v>5468</v>
      </c>
      <c r="I1086" s="58" t="s">
        <v>15961</v>
      </c>
      <c r="J1086" s="54" t="s">
        <v>18096</v>
      </c>
      <c r="K1086" s="54" t="str">
        <f>INDEX('[1]All QOF Registers'!$C$15:$C$8243,MATCH($J$4:$J$10133,'[1]All QOF Registers'!$D$15:$D$8243,FALSE))</f>
        <v>5F1</v>
      </c>
    </row>
    <row r="1087" spans="8:11" x14ac:dyDescent="0.25">
      <c r="H1087" s="57" t="s">
        <v>5475</v>
      </c>
      <c r="I1087" s="58" t="s">
        <v>15961</v>
      </c>
      <c r="J1087" s="54" t="s">
        <v>18096</v>
      </c>
      <c r="K1087" s="54" t="str">
        <f>INDEX('[1]All QOF Registers'!$C$15:$C$8243,MATCH($J$4:$J$10133,'[1]All QOF Registers'!$D$15:$D$8243,FALSE))</f>
        <v>5F1</v>
      </c>
    </row>
    <row r="1088" spans="8:11" x14ac:dyDescent="0.25">
      <c r="H1088" s="57" t="s">
        <v>5476</v>
      </c>
      <c r="I1088" s="58" t="s">
        <v>15961</v>
      </c>
      <c r="J1088" s="54" t="s">
        <v>18096</v>
      </c>
      <c r="K1088" s="54" t="str">
        <f>INDEX('[1]All QOF Registers'!$C$15:$C$8243,MATCH($J$4:$J$10133,'[1]All QOF Registers'!$D$15:$D$8243,FALSE))</f>
        <v>5F1</v>
      </c>
    </row>
    <row r="1089" spans="8:11" x14ac:dyDescent="0.25">
      <c r="H1089" s="57" t="s">
        <v>5482</v>
      </c>
      <c r="I1089" s="58" t="s">
        <v>15961</v>
      </c>
      <c r="J1089" s="54" t="s">
        <v>18096</v>
      </c>
      <c r="K1089" s="54" t="str">
        <f>INDEX('[1]All QOF Registers'!$C$15:$C$8243,MATCH($J$4:$J$10133,'[1]All QOF Registers'!$D$15:$D$8243,FALSE))</f>
        <v>5F1</v>
      </c>
    </row>
    <row r="1090" spans="8:11" x14ac:dyDescent="0.25">
      <c r="H1090" s="57" t="s">
        <v>5483</v>
      </c>
      <c r="I1090" s="58" t="s">
        <v>15961</v>
      </c>
      <c r="J1090" s="54" t="s">
        <v>18096</v>
      </c>
      <c r="K1090" s="54" t="str">
        <f>INDEX('[1]All QOF Registers'!$C$15:$C$8243,MATCH($J$4:$J$10133,'[1]All QOF Registers'!$D$15:$D$8243,FALSE))</f>
        <v>5F1</v>
      </c>
    </row>
    <row r="1091" spans="8:11" x14ac:dyDescent="0.25">
      <c r="H1091" s="57" t="s">
        <v>5485</v>
      </c>
      <c r="I1091" s="58" t="s">
        <v>15961</v>
      </c>
      <c r="J1091" s="54" t="s">
        <v>18096</v>
      </c>
      <c r="K1091" s="54" t="str">
        <f>INDEX('[1]All QOF Registers'!$C$15:$C$8243,MATCH($J$4:$J$10133,'[1]All QOF Registers'!$D$15:$D$8243,FALSE))</f>
        <v>5F1</v>
      </c>
    </row>
    <row r="1092" spans="8:11" x14ac:dyDescent="0.25">
      <c r="H1092" s="57" t="s">
        <v>5487</v>
      </c>
      <c r="I1092" s="58" t="s">
        <v>15961</v>
      </c>
      <c r="J1092" s="54" t="s">
        <v>18096</v>
      </c>
      <c r="K1092" s="54" t="str">
        <f>INDEX('[1]All QOF Registers'!$C$15:$C$8243,MATCH($J$4:$J$10133,'[1]All QOF Registers'!$D$15:$D$8243,FALSE))</f>
        <v>5F1</v>
      </c>
    </row>
    <row r="1093" spans="8:11" x14ac:dyDescent="0.25">
      <c r="H1093" s="57" t="s">
        <v>5488</v>
      </c>
      <c r="I1093" s="58" t="s">
        <v>15961</v>
      </c>
      <c r="J1093" s="54" t="s">
        <v>18096</v>
      </c>
      <c r="K1093" s="54" t="str">
        <f>INDEX('[1]All QOF Registers'!$C$15:$C$8243,MATCH($J$4:$J$10133,'[1]All QOF Registers'!$D$15:$D$8243,FALSE))</f>
        <v>5F1</v>
      </c>
    </row>
    <row r="1094" spans="8:11" x14ac:dyDescent="0.25">
      <c r="H1094" s="57" t="s">
        <v>15963</v>
      </c>
      <c r="I1094" s="58" t="s">
        <v>15961</v>
      </c>
      <c r="J1094" s="54" t="s">
        <v>18096</v>
      </c>
      <c r="K1094" s="54" t="str">
        <f>INDEX('[1]All QOF Registers'!$C$15:$C$8243,MATCH($J$4:$J$10133,'[1]All QOF Registers'!$D$15:$D$8243,FALSE))</f>
        <v>5F1</v>
      </c>
    </row>
    <row r="1095" spans="8:11" x14ac:dyDescent="0.25">
      <c r="H1095" s="57" t="s">
        <v>5491</v>
      </c>
      <c r="I1095" s="58" t="s">
        <v>15961</v>
      </c>
      <c r="J1095" s="54" t="s">
        <v>18096</v>
      </c>
      <c r="K1095" s="54" t="str">
        <f>INDEX('[1]All QOF Registers'!$C$15:$C$8243,MATCH($J$4:$J$10133,'[1]All QOF Registers'!$D$15:$D$8243,FALSE))</f>
        <v>5F1</v>
      </c>
    </row>
    <row r="1096" spans="8:11" x14ac:dyDescent="0.25">
      <c r="H1096" s="57" t="s">
        <v>5494</v>
      </c>
      <c r="I1096" s="58" t="s">
        <v>15961</v>
      </c>
      <c r="J1096" s="54" t="s">
        <v>18096</v>
      </c>
      <c r="K1096" s="54" t="str">
        <f>INDEX('[1]All QOF Registers'!$C$15:$C$8243,MATCH($J$4:$J$10133,'[1]All QOF Registers'!$D$15:$D$8243,FALSE))</f>
        <v>5F1</v>
      </c>
    </row>
    <row r="1097" spans="8:11" x14ac:dyDescent="0.25">
      <c r="H1097" s="57" t="s">
        <v>15964</v>
      </c>
      <c r="I1097" s="58" t="s">
        <v>15961</v>
      </c>
      <c r="J1097" s="54" t="s">
        <v>18096</v>
      </c>
      <c r="K1097" s="54" t="str">
        <f>INDEX('[1]All QOF Registers'!$C$15:$C$8243,MATCH($J$4:$J$10133,'[1]All QOF Registers'!$D$15:$D$8243,FALSE))</f>
        <v>5F1</v>
      </c>
    </row>
    <row r="1098" spans="8:11" x14ac:dyDescent="0.25">
      <c r="H1098" s="57" t="s">
        <v>15965</v>
      </c>
      <c r="I1098" s="58" t="s">
        <v>15961</v>
      </c>
      <c r="J1098" s="54" t="s">
        <v>18096</v>
      </c>
      <c r="K1098" s="54" t="str">
        <f>INDEX('[1]All QOF Registers'!$C$15:$C$8243,MATCH($J$4:$J$10133,'[1]All QOF Registers'!$D$15:$D$8243,FALSE))</f>
        <v>5F1</v>
      </c>
    </row>
    <row r="1099" spans="8:11" x14ac:dyDescent="0.25">
      <c r="H1099" s="57" t="s">
        <v>15966</v>
      </c>
      <c r="I1099" s="58" t="s">
        <v>15961</v>
      </c>
      <c r="J1099" s="54" t="s">
        <v>18096</v>
      </c>
      <c r="K1099" s="54" t="str">
        <f>INDEX('[1]All QOF Registers'!$C$15:$C$8243,MATCH($J$4:$J$10133,'[1]All QOF Registers'!$D$15:$D$8243,FALSE))</f>
        <v>5F1</v>
      </c>
    </row>
    <row r="1100" spans="8:11" x14ac:dyDescent="0.25">
      <c r="H1100" s="57" t="s">
        <v>15967</v>
      </c>
      <c r="I1100" s="58" t="s">
        <v>15961</v>
      </c>
      <c r="J1100" s="54" t="s">
        <v>18096</v>
      </c>
      <c r="K1100" s="54" t="str">
        <f>INDEX('[1]All QOF Registers'!$C$15:$C$8243,MATCH($J$4:$J$10133,'[1]All QOF Registers'!$D$15:$D$8243,FALSE))</f>
        <v>5F1</v>
      </c>
    </row>
    <row r="1101" spans="8:11" x14ac:dyDescent="0.25">
      <c r="H1101" s="57" t="s">
        <v>15968</v>
      </c>
      <c r="I1101" s="58" t="s">
        <v>15961</v>
      </c>
      <c r="J1101" s="54" t="s">
        <v>18096</v>
      </c>
      <c r="K1101" s="54" t="str">
        <f>INDEX('[1]All QOF Registers'!$C$15:$C$8243,MATCH($J$4:$J$10133,'[1]All QOF Registers'!$D$15:$D$8243,FALSE))</f>
        <v>5F1</v>
      </c>
    </row>
    <row r="1102" spans="8:11" x14ac:dyDescent="0.25">
      <c r="H1102" s="57" t="s">
        <v>15969</v>
      </c>
      <c r="I1102" s="58" t="s">
        <v>15961</v>
      </c>
      <c r="J1102" s="54" t="s">
        <v>18096</v>
      </c>
      <c r="K1102" s="54" t="str">
        <f>INDEX('[1]All QOF Registers'!$C$15:$C$8243,MATCH($J$4:$J$10133,'[1]All QOF Registers'!$D$15:$D$8243,FALSE))</f>
        <v>5F1</v>
      </c>
    </row>
    <row r="1103" spans="8:11" x14ac:dyDescent="0.25">
      <c r="H1103" s="57" t="s">
        <v>15970</v>
      </c>
      <c r="I1103" s="58" t="s">
        <v>15961</v>
      </c>
      <c r="J1103" s="54" t="s">
        <v>18096</v>
      </c>
      <c r="K1103" s="54" t="str">
        <f>INDEX('[1]All QOF Registers'!$C$15:$C$8243,MATCH($J$4:$J$10133,'[1]All QOF Registers'!$D$15:$D$8243,FALSE))</f>
        <v>5F1</v>
      </c>
    </row>
    <row r="1104" spans="8:11" x14ac:dyDescent="0.25">
      <c r="H1104" s="57" t="s">
        <v>15971</v>
      </c>
      <c r="I1104" s="58" t="s">
        <v>15961</v>
      </c>
      <c r="J1104" s="54" t="s">
        <v>18096</v>
      </c>
      <c r="K1104" s="54" t="str">
        <f>INDEX('[1]All QOF Registers'!$C$15:$C$8243,MATCH($J$4:$J$10133,'[1]All QOF Registers'!$D$15:$D$8243,FALSE))</f>
        <v>5F1</v>
      </c>
    </row>
    <row r="1105" spans="8:11" x14ac:dyDescent="0.25">
      <c r="H1105" s="57" t="s">
        <v>15972</v>
      </c>
      <c r="I1105" s="58" t="s">
        <v>15961</v>
      </c>
      <c r="J1105" s="54" t="s">
        <v>18096</v>
      </c>
      <c r="K1105" s="54" t="str">
        <f>INDEX('[1]All QOF Registers'!$C$15:$C$8243,MATCH($J$4:$J$10133,'[1]All QOF Registers'!$D$15:$D$8243,FALSE))</f>
        <v>5F1</v>
      </c>
    </row>
    <row r="1106" spans="8:11" x14ac:dyDescent="0.25">
      <c r="H1106" s="57" t="s">
        <v>15973</v>
      </c>
      <c r="I1106" s="58" t="s">
        <v>15961</v>
      </c>
      <c r="J1106" s="54" t="s">
        <v>18096</v>
      </c>
      <c r="K1106" s="54" t="str">
        <f>INDEX('[1]All QOF Registers'!$C$15:$C$8243,MATCH($J$4:$J$10133,'[1]All QOF Registers'!$D$15:$D$8243,FALSE))</f>
        <v>5F1</v>
      </c>
    </row>
    <row r="1107" spans="8:11" x14ac:dyDescent="0.25">
      <c r="H1107" s="57" t="s">
        <v>15974</v>
      </c>
      <c r="I1107" s="58" t="s">
        <v>15961</v>
      </c>
      <c r="J1107" s="54" t="s">
        <v>18096</v>
      </c>
      <c r="K1107" s="54" t="str">
        <f>INDEX('[1]All QOF Registers'!$C$15:$C$8243,MATCH($J$4:$J$10133,'[1]All QOF Registers'!$D$15:$D$8243,FALSE))</f>
        <v>5F1</v>
      </c>
    </row>
    <row r="1108" spans="8:11" x14ac:dyDescent="0.25">
      <c r="H1108" s="57" t="s">
        <v>7390</v>
      </c>
      <c r="I1108" s="58" t="s">
        <v>15975</v>
      </c>
      <c r="J1108" s="54" t="s">
        <v>18097</v>
      </c>
      <c r="K1108" s="54" t="str">
        <f>INDEX('[1]All QOF Registers'!$C$15:$C$8243,MATCH($J$4:$J$10133,'[1]All QOF Registers'!$D$15:$D$8243,FALSE))</f>
        <v>5F5</v>
      </c>
    </row>
    <row r="1109" spans="8:11" x14ac:dyDescent="0.25">
      <c r="H1109" s="57" t="s">
        <v>7391</v>
      </c>
      <c r="I1109" s="58" t="s">
        <v>15975</v>
      </c>
      <c r="J1109" s="54" t="s">
        <v>18097</v>
      </c>
      <c r="K1109" s="54" t="str">
        <f>INDEX('[1]All QOF Registers'!$C$15:$C$8243,MATCH($J$4:$J$10133,'[1]All QOF Registers'!$D$15:$D$8243,FALSE))</f>
        <v>5F5</v>
      </c>
    </row>
    <row r="1110" spans="8:11" x14ac:dyDescent="0.25">
      <c r="H1110" s="57" t="s">
        <v>7392</v>
      </c>
      <c r="I1110" s="58" t="s">
        <v>15975</v>
      </c>
      <c r="J1110" s="54" t="s">
        <v>18097</v>
      </c>
      <c r="K1110" s="54" t="str">
        <f>INDEX('[1]All QOF Registers'!$C$15:$C$8243,MATCH($J$4:$J$10133,'[1]All QOF Registers'!$D$15:$D$8243,FALSE))</f>
        <v>5F5</v>
      </c>
    </row>
    <row r="1111" spans="8:11" x14ac:dyDescent="0.25">
      <c r="H1111" s="57" t="s">
        <v>15976</v>
      </c>
      <c r="I1111" s="58" t="s">
        <v>15975</v>
      </c>
      <c r="J1111" s="54" t="s">
        <v>18097</v>
      </c>
      <c r="K1111" s="54" t="str">
        <f>INDEX('[1]All QOF Registers'!$C$15:$C$8243,MATCH($J$4:$J$10133,'[1]All QOF Registers'!$D$15:$D$8243,FALSE))</f>
        <v>5F5</v>
      </c>
    </row>
    <row r="1112" spans="8:11" x14ac:dyDescent="0.25">
      <c r="H1112" s="57" t="s">
        <v>7393</v>
      </c>
      <c r="I1112" s="58" t="s">
        <v>15975</v>
      </c>
      <c r="J1112" s="54" t="s">
        <v>18097</v>
      </c>
      <c r="K1112" s="54" t="str">
        <f>INDEX('[1]All QOF Registers'!$C$15:$C$8243,MATCH($J$4:$J$10133,'[1]All QOF Registers'!$D$15:$D$8243,FALSE))</f>
        <v>5F5</v>
      </c>
    </row>
    <row r="1113" spans="8:11" x14ac:dyDescent="0.25">
      <c r="H1113" s="57" t="s">
        <v>7394</v>
      </c>
      <c r="I1113" s="58" t="s">
        <v>15975</v>
      </c>
      <c r="J1113" s="54" t="s">
        <v>18097</v>
      </c>
      <c r="K1113" s="54" t="str">
        <f>INDEX('[1]All QOF Registers'!$C$15:$C$8243,MATCH($J$4:$J$10133,'[1]All QOF Registers'!$D$15:$D$8243,FALSE))</f>
        <v>5F5</v>
      </c>
    </row>
    <row r="1114" spans="8:11" x14ac:dyDescent="0.25">
      <c r="H1114" s="57" t="s">
        <v>7395</v>
      </c>
      <c r="I1114" s="58" t="s">
        <v>15975</v>
      </c>
      <c r="J1114" s="54" t="s">
        <v>18097</v>
      </c>
      <c r="K1114" s="54" t="str">
        <f>INDEX('[1]All QOF Registers'!$C$15:$C$8243,MATCH($J$4:$J$10133,'[1]All QOF Registers'!$D$15:$D$8243,FALSE))</f>
        <v>5F5</v>
      </c>
    </row>
    <row r="1115" spans="8:11" x14ac:dyDescent="0.25">
      <c r="H1115" s="57" t="s">
        <v>7396</v>
      </c>
      <c r="I1115" s="58" t="s">
        <v>15975</v>
      </c>
      <c r="J1115" s="54" t="s">
        <v>18097</v>
      </c>
      <c r="K1115" s="54" t="str">
        <f>INDEX('[1]All QOF Registers'!$C$15:$C$8243,MATCH($J$4:$J$10133,'[1]All QOF Registers'!$D$15:$D$8243,FALSE))</f>
        <v>5F5</v>
      </c>
    </row>
    <row r="1116" spans="8:11" x14ac:dyDescent="0.25">
      <c r="H1116" s="57" t="s">
        <v>7397</v>
      </c>
      <c r="I1116" s="58" t="s">
        <v>15975</v>
      </c>
      <c r="J1116" s="54" t="s">
        <v>18097</v>
      </c>
      <c r="K1116" s="54" t="str">
        <f>INDEX('[1]All QOF Registers'!$C$15:$C$8243,MATCH($J$4:$J$10133,'[1]All QOF Registers'!$D$15:$D$8243,FALSE))</f>
        <v>5F5</v>
      </c>
    </row>
    <row r="1117" spans="8:11" x14ac:dyDescent="0.25">
      <c r="H1117" s="57" t="s">
        <v>7398</v>
      </c>
      <c r="I1117" s="58" t="s">
        <v>15975</v>
      </c>
      <c r="J1117" s="54" t="s">
        <v>18097</v>
      </c>
      <c r="K1117" s="54" t="str">
        <f>INDEX('[1]All QOF Registers'!$C$15:$C$8243,MATCH($J$4:$J$10133,'[1]All QOF Registers'!$D$15:$D$8243,FALSE))</f>
        <v>5F5</v>
      </c>
    </row>
    <row r="1118" spans="8:11" x14ac:dyDescent="0.25">
      <c r="H1118" s="57" t="s">
        <v>7399</v>
      </c>
      <c r="I1118" s="58" t="s">
        <v>15975</v>
      </c>
      <c r="J1118" s="54" t="s">
        <v>18097</v>
      </c>
      <c r="K1118" s="54" t="str">
        <f>INDEX('[1]All QOF Registers'!$C$15:$C$8243,MATCH($J$4:$J$10133,'[1]All QOF Registers'!$D$15:$D$8243,FALSE))</f>
        <v>5F5</v>
      </c>
    </row>
    <row r="1119" spans="8:11" x14ac:dyDescent="0.25">
      <c r="H1119" s="57" t="s">
        <v>7400</v>
      </c>
      <c r="I1119" s="58" t="s">
        <v>15975</v>
      </c>
      <c r="J1119" s="54" t="s">
        <v>18097</v>
      </c>
      <c r="K1119" s="54" t="str">
        <f>INDEX('[1]All QOF Registers'!$C$15:$C$8243,MATCH($J$4:$J$10133,'[1]All QOF Registers'!$D$15:$D$8243,FALSE))</f>
        <v>5F5</v>
      </c>
    </row>
    <row r="1120" spans="8:11" x14ac:dyDescent="0.25">
      <c r="H1120" s="57" t="s">
        <v>7401</v>
      </c>
      <c r="I1120" s="58" t="s">
        <v>15975</v>
      </c>
      <c r="J1120" s="54" t="s">
        <v>18097</v>
      </c>
      <c r="K1120" s="54" t="str">
        <f>INDEX('[1]All QOF Registers'!$C$15:$C$8243,MATCH($J$4:$J$10133,'[1]All QOF Registers'!$D$15:$D$8243,FALSE))</f>
        <v>5F5</v>
      </c>
    </row>
    <row r="1121" spans="8:11" x14ac:dyDescent="0.25">
      <c r="H1121" s="57" t="s">
        <v>7402</v>
      </c>
      <c r="I1121" s="58" t="s">
        <v>15975</v>
      </c>
      <c r="J1121" s="54" t="s">
        <v>18097</v>
      </c>
      <c r="K1121" s="54" t="str">
        <f>INDEX('[1]All QOF Registers'!$C$15:$C$8243,MATCH($J$4:$J$10133,'[1]All QOF Registers'!$D$15:$D$8243,FALSE))</f>
        <v>5F5</v>
      </c>
    </row>
    <row r="1122" spans="8:11" x14ac:dyDescent="0.25">
      <c r="H1122" s="57" t="s">
        <v>7403</v>
      </c>
      <c r="I1122" s="58" t="s">
        <v>15975</v>
      </c>
      <c r="J1122" s="54" t="s">
        <v>18097</v>
      </c>
      <c r="K1122" s="54" t="str">
        <f>INDEX('[1]All QOF Registers'!$C$15:$C$8243,MATCH($J$4:$J$10133,'[1]All QOF Registers'!$D$15:$D$8243,FALSE))</f>
        <v>5F5</v>
      </c>
    </row>
    <row r="1123" spans="8:11" x14ac:dyDescent="0.25">
      <c r="H1123" s="57" t="s">
        <v>7404</v>
      </c>
      <c r="I1123" s="58" t="s">
        <v>15975</v>
      </c>
      <c r="J1123" s="54" t="s">
        <v>18097</v>
      </c>
      <c r="K1123" s="54" t="str">
        <f>INDEX('[1]All QOF Registers'!$C$15:$C$8243,MATCH($J$4:$J$10133,'[1]All QOF Registers'!$D$15:$D$8243,FALSE))</f>
        <v>5F5</v>
      </c>
    </row>
    <row r="1124" spans="8:11" x14ac:dyDescent="0.25">
      <c r="H1124" s="57" t="s">
        <v>7405</v>
      </c>
      <c r="I1124" s="58" t="s">
        <v>15975</v>
      </c>
      <c r="J1124" s="54" t="s">
        <v>18097</v>
      </c>
      <c r="K1124" s="54" t="str">
        <f>INDEX('[1]All QOF Registers'!$C$15:$C$8243,MATCH($J$4:$J$10133,'[1]All QOF Registers'!$D$15:$D$8243,FALSE))</f>
        <v>5F5</v>
      </c>
    </row>
    <row r="1125" spans="8:11" x14ac:dyDescent="0.25">
      <c r="H1125" s="57" t="s">
        <v>7406</v>
      </c>
      <c r="I1125" s="58" t="s">
        <v>15975</v>
      </c>
      <c r="J1125" s="54" t="s">
        <v>18097</v>
      </c>
      <c r="K1125" s="54" t="str">
        <f>INDEX('[1]All QOF Registers'!$C$15:$C$8243,MATCH($J$4:$J$10133,'[1]All QOF Registers'!$D$15:$D$8243,FALSE))</f>
        <v>5F5</v>
      </c>
    </row>
    <row r="1126" spans="8:11" x14ac:dyDescent="0.25">
      <c r="H1126" s="57" t="s">
        <v>7407</v>
      </c>
      <c r="I1126" s="58" t="s">
        <v>15975</v>
      </c>
      <c r="J1126" s="54" t="s">
        <v>18097</v>
      </c>
      <c r="K1126" s="54" t="str">
        <f>INDEX('[1]All QOF Registers'!$C$15:$C$8243,MATCH($J$4:$J$10133,'[1]All QOF Registers'!$D$15:$D$8243,FALSE))</f>
        <v>5F5</v>
      </c>
    </row>
    <row r="1127" spans="8:11" x14ac:dyDescent="0.25">
      <c r="H1127" s="57" t="s">
        <v>7408</v>
      </c>
      <c r="I1127" s="58" t="s">
        <v>15975</v>
      </c>
      <c r="J1127" s="54" t="s">
        <v>18097</v>
      </c>
      <c r="K1127" s="54" t="str">
        <f>INDEX('[1]All QOF Registers'!$C$15:$C$8243,MATCH($J$4:$J$10133,'[1]All QOF Registers'!$D$15:$D$8243,FALSE))</f>
        <v>5F5</v>
      </c>
    </row>
    <row r="1128" spans="8:11" x14ac:dyDescent="0.25">
      <c r="H1128" s="57" t="s">
        <v>7409</v>
      </c>
      <c r="I1128" s="58" t="s">
        <v>15975</v>
      </c>
      <c r="J1128" s="54" t="s">
        <v>18097</v>
      </c>
      <c r="K1128" s="54" t="str">
        <f>INDEX('[1]All QOF Registers'!$C$15:$C$8243,MATCH($J$4:$J$10133,'[1]All QOF Registers'!$D$15:$D$8243,FALSE))</f>
        <v>5F5</v>
      </c>
    </row>
    <row r="1129" spans="8:11" x14ac:dyDescent="0.25">
      <c r="H1129" s="57" t="s">
        <v>7410</v>
      </c>
      <c r="I1129" s="58" t="s">
        <v>15975</v>
      </c>
      <c r="J1129" s="54" t="s">
        <v>18097</v>
      </c>
      <c r="K1129" s="54" t="str">
        <f>INDEX('[1]All QOF Registers'!$C$15:$C$8243,MATCH($J$4:$J$10133,'[1]All QOF Registers'!$D$15:$D$8243,FALSE))</f>
        <v>5F5</v>
      </c>
    </row>
    <row r="1130" spans="8:11" x14ac:dyDescent="0.25">
      <c r="H1130" s="57" t="s">
        <v>7411</v>
      </c>
      <c r="I1130" s="58" t="s">
        <v>15975</v>
      </c>
      <c r="J1130" s="54" t="s">
        <v>18097</v>
      </c>
      <c r="K1130" s="54" t="str">
        <f>INDEX('[1]All QOF Registers'!$C$15:$C$8243,MATCH($J$4:$J$10133,'[1]All QOF Registers'!$D$15:$D$8243,FALSE))</f>
        <v>5F5</v>
      </c>
    </row>
    <row r="1131" spans="8:11" x14ac:dyDescent="0.25">
      <c r="H1131" s="57" t="s">
        <v>7412</v>
      </c>
      <c r="I1131" s="58" t="s">
        <v>15975</v>
      </c>
      <c r="J1131" s="54" t="s">
        <v>18097</v>
      </c>
      <c r="K1131" s="54" t="str">
        <f>INDEX('[1]All QOF Registers'!$C$15:$C$8243,MATCH($J$4:$J$10133,'[1]All QOF Registers'!$D$15:$D$8243,FALSE))</f>
        <v>5F5</v>
      </c>
    </row>
    <row r="1132" spans="8:11" x14ac:dyDescent="0.25">
      <c r="H1132" s="57" t="s">
        <v>15977</v>
      </c>
      <c r="I1132" s="58" t="s">
        <v>15975</v>
      </c>
      <c r="J1132" s="54" t="s">
        <v>18097</v>
      </c>
      <c r="K1132" s="54" t="str">
        <f>INDEX('[1]All QOF Registers'!$C$15:$C$8243,MATCH($J$4:$J$10133,'[1]All QOF Registers'!$D$15:$D$8243,FALSE))</f>
        <v>5F5</v>
      </c>
    </row>
    <row r="1133" spans="8:11" x14ac:dyDescent="0.25">
      <c r="H1133" s="57" t="s">
        <v>15978</v>
      </c>
      <c r="I1133" s="58" t="s">
        <v>15975</v>
      </c>
      <c r="J1133" s="54" t="s">
        <v>18097</v>
      </c>
      <c r="K1133" s="54" t="str">
        <f>INDEX('[1]All QOF Registers'!$C$15:$C$8243,MATCH($J$4:$J$10133,'[1]All QOF Registers'!$D$15:$D$8243,FALSE))</f>
        <v>5F5</v>
      </c>
    </row>
    <row r="1134" spans="8:11" x14ac:dyDescent="0.25">
      <c r="H1134" s="57" t="s">
        <v>7413</v>
      </c>
      <c r="I1134" s="58" t="s">
        <v>15975</v>
      </c>
      <c r="J1134" s="54" t="s">
        <v>18097</v>
      </c>
      <c r="K1134" s="54" t="str">
        <f>INDEX('[1]All QOF Registers'!$C$15:$C$8243,MATCH($J$4:$J$10133,'[1]All QOF Registers'!$D$15:$D$8243,FALSE))</f>
        <v>5F5</v>
      </c>
    </row>
    <row r="1135" spans="8:11" x14ac:dyDescent="0.25">
      <c r="H1135" s="57" t="s">
        <v>7414</v>
      </c>
      <c r="I1135" s="58" t="s">
        <v>15975</v>
      </c>
      <c r="J1135" s="54" t="s">
        <v>18097</v>
      </c>
      <c r="K1135" s="54" t="str">
        <f>INDEX('[1]All QOF Registers'!$C$15:$C$8243,MATCH($J$4:$J$10133,'[1]All QOF Registers'!$D$15:$D$8243,FALSE))</f>
        <v>5F5</v>
      </c>
    </row>
    <row r="1136" spans="8:11" x14ac:dyDescent="0.25">
      <c r="H1136" s="57" t="s">
        <v>7415</v>
      </c>
      <c r="I1136" s="58" t="s">
        <v>15975</v>
      </c>
      <c r="J1136" s="54" t="s">
        <v>18097</v>
      </c>
      <c r="K1136" s="54" t="str">
        <f>INDEX('[1]All QOF Registers'!$C$15:$C$8243,MATCH($J$4:$J$10133,'[1]All QOF Registers'!$D$15:$D$8243,FALSE))</f>
        <v>5F5</v>
      </c>
    </row>
    <row r="1137" spans="8:11" x14ac:dyDescent="0.25">
      <c r="H1137" s="57" t="s">
        <v>7416</v>
      </c>
      <c r="I1137" s="58" t="s">
        <v>15975</v>
      </c>
      <c r="J1137" s="54" t="s">
        <v>18097</v>
      </c>
      <c r="K1137" s="54" t="str">
        <f>INDEX('[1]All QOF Registers'!$C$15:$C$8243,MATCH($J$4:$J$10133,'[1]All QOF Registers'!$D$15:$D$8243,FALSE))</f>
        <v>5F5</v>
      </c>
    </row>
    <row r="1138" spans="8:11" x14ac:dyDescent="0.25">
      <c r="H1138" s="57" t="s">
        <v>7417</v>
      </c>
      <c r="I1138" s="58" t="s">
        <v>15975</v>
      </c>
      <c r="J1138" s="54" t="s">
        <v>18097</v>
      </c>
      <c r="K1138" s="54" t="str">
        <f>INDEX('[1]All QOF Registers'!$C$15:$C$8243,MATCH($J$4:$J$10133,'[1]All QOF Registers'!$D$15:$D$8243,FALSE))</f>
        <v>5F5</v>
      </c>
    </row>
    <row r="1139" spans="8:11" x14ac:dyDescent="0.25">
      <c r="H1139" s="57" t="s">
        <v>7418</v>
      </c>
      <c r="I1139" s="58" t="s">
        <v>15975</v>
      </c>
      <c r="J1139" s="54" t="s">
        <v>18097</v>
      </c>
      <c r="K1139" s="54" t="str">
        <f>INDEX('[1]All QOF Registers'!$C$15:$C$8243,MATCH($J$4:$J$10133,'[1]All QOF Registers'!$D$15:$D$8243,FALSE))</f>
        <v>5F5</v>
      </c>
    </row>
    <row r="1140" spans="8:11" x14ac:dyDescent="0.25">
      <c r="H1140" s="57" t="s">
        <v>7419</v>
      </c>
      <c r="I1140" s="58" t="s">
        <v>15975</v>
      </c>
      <c r="J1140" s="54" t="s">
        <v>18097</v>
      </c>
      <c r="K1140" s="54" t="str">
        <f>INDEX('[1]All QOF Registers'!$C$15:$C$8243,MATCH($J$4:$J$10133,'[1]All QOF Registers'!$D$15:$D$8243,FALSE))</f>
        <v>5F5</v>
      </c>
    </row>
    <row r="1141" spans="8:11" x14ac:dyDescent="0.25">
      <c r="H1141" s="57" t="s">
        <v>7420</v>
      </c>
      <c r="I1141" s="58" t="s">
        <v>15975</v>
      </c>
      <c r="J1141" s="54" t="s">
        <v>18097</v>
      </c>
      <c r="K1141" s="54" t="str">
        <f>INDEX('[1]All QOF Registers'!$C$15:$C$8243,MATCH($J$4:$J$10133,'[1]All QOF Registers'!$D$15:$D$8243,FALSE))</f>
        <v>5F5</v>
      </c>
    </row>
    <row r="1142" spans="8:11" x14ac:dyDescent="0.25">
      <c r="H1142" s="57" t="s">
        <v>7421</v>
      </c>
      <c r="I1142" s="58" t="s">
        <v>15975</v>
      </c>
      <c r="J1142" s="54" t="s">
        <v>18097</v>
      </c>
      <c r="K1142" s="54" t="str">
        <f>INDEX('[1]All QOF Registers'!$C$15:$C$8243,MATCH($J$4:$J$10133,'[1]All QOF Registers'!$D$15:$D$8243,FALSE))</f>
        <v>5F5</v>
      </c>
    </row>
    <row r="1143" spans="8:11" x14ac:dyDescent="0.25">
      <c r="H1143" s="57" t="s">
        <v>7422</v>
      </c>
      <c r="I1143" s="58" t="s">
        <v>15975</v>
      </c>
      <c r="J1143" s="54" t="s">
        <v>18097</v>
      </c>
      <c r="K1143" s="54" t="str">
        <f>INDEX('[1]All QOF Registers'!$C$15:$C$8243,MATCH($J$4:$J$10133,'[1]All QOF Registers'!$D$15:$D$8243,FALSE))</f>
        <v>5F5</v>
      </c>
    </row>
    <row r="1144" spans="8:11" x14ac:dyDescent="0.25">
      <c r="H1144" s="57" t="s">
        <v>7423</v>
      </c>
      <c r="I1144" s="58" t="s">
        <v>15975</v>
      </c>
      <c r="J1144" s="54" t="s">
        <v>18097</v>
      </c>
      <c r="K1144" s="54" t="str">
        <f>INDEX('[1]All QOF Registers'!$C$15:$C$8243,MATCH($J$4:$J$10133,'[1]All QOF Registers'!$D$15:$D$8243,FALSE))</f>
        <v>5F5</v>
      </c>
    </row>
    <row r="1145" spans="8:11" x14ac:dyDescent="0.25">
      <c r="H1145" s="57" t="s">
        <v>7424</v>
      </c>
      <c r="I1145" s="58" t="s">
        <v>15975</v>
      </c>
      <c r="J1145" s="54" t="s">
        <v>18097</v>
      </c>
      <c r="K1145" s="54" t="str">
        <f>INDEX('[1]All QOF Registers'!$C$15:$C$8243,MATCH($J$4:$J$10133,'[1]All QOF Registers'!$D$15:$D$8243,FALSE))</f>
        <v>5F5</v>
      </c>
    </row>
    <row r="1146" spans="8:11" x14ac:dyDescent="0.25">
      <c r="H1146" s="57" t="s">
        <v>15979</v>
      </c>
      <c r="I1146" s="58" t="s">
        <v>15975</v>
      </c>
      <c r="J1146" s="54" t="s">
        <v>18097</v>
      </c>
      <c r="K1146" s="54" t="str">
        <f>INDEX('[1]All QOF Registers'!$C$15:$C$8243,MATCH($J$4:$J$10133,'[1]All QOF Registers'!$D$15:$D$8243,FALSE))</f>
        <v>5F5</v>
      </c>
    </row>
    <row r="1147" spans="8:11" x14ac:dyDescent="0.25">
      <c r="H1147" s="57" t="s">
        <v>15980</v>
      </c>
      <c r="I1147" s="58" t="s">
        <v>15975</v>
      </c>
      <c r="J1147" s="54" t="s">
        <v>18097</v>
      </c>
      <c r="K1147" s="54" t="str">
        <f>INDEX('[1]All QOF Registers'!$C$15:$C$8243,MATCH($J$4:$J$10133,'[1]All QOF Registers'!$D$15:$D$8243,FALSE))</f>
        <v>5F5</v>
      </c>
    </row>
    <row r="1148" spans="8:11" x14ac:dyDescent="0.25">
      <c r="H1148" s="57" t="s">
        <v>7425</v>
      </c>
      <c r="I1148" s="58" t="s">
        <v>15975</v>
      </c>
      <c r="J1148" s="54" t="s">
        <v>18097</v>
      </c>
      <c r="K1148" s="54" t="str">
        <f>INDEX('[1]All QOF Registers'!$C$15:$C$8243,MATCH($J$4:$J$10133,'[1]All QOF Registers'!$D$15:$D$8243,FALSE))</f>
        <v>5F5</v>
      </c>
    </row>
    <row r="1149" spans="8:11" x14ac:dyDescent="0.25">
      <c r="H1149" s="57" t="s">
        <v>7426</v>
      </c>
      <c r="I1149" s="58" t="s">
        <v>15975</v>
      </c>
      <c r="J1149" s="54" t="s">
        <v>18097</v>
      </c>
      <c r="K1149" s="54" t="str">
        <f>INDEX('[1]All QOF Registers'!$C$15:$C$8243,MATCH($J$4:$J$10133,'[1]All QOF Registers'!$D$15:$D$8243,FALSE))</f>
        <v>5F5</v>
      </c>
    </row>
    <row r="1150" spans="8:11" x14ac:dyDescent="0.25">
      <c r="H1150" s="57" t="s">
        <v>7427</v>
      </c>
      <c r="I1150" s="58" t="s">
        <v>15975</v>
      </c>
      <c r="J1150" s="54" t="s">
        <v>18097</v>
      </c>
      <c r="K1150" s="54" t="str">
        <f>INDEX('[1]All QOF Registers'!$C$15:$C$8243,MATCH($J$4:$J$10133,'[1]All QOF Registers'!$D$15:$D$8243,FALSE))</f>
        <v>5F5</v>
      </c>
    </row>
    <row r="1151" spans="8:11" x14ac:dyDescent="0.25">
      <c r="H1151" s="57" t="s">
        <v>7428</v>
      </c>
      <c r="I1151" s="58" t="s">
        <v>15975</v>
      </c>
      <c r="J1151" s="54" t="s">
        <v>18097</v>
      </c>
      <c r="K1151" s="54" t="str">
        <f>INDEX('[1]All QOF Registers'!$C$15:$C$8243,MATCH($J$4:$J$10133,'[1]All QOF Registers'!$D$15:$D$8243,FALSE))</f>
        <v>5F5</v>
      </c>
    </row>
    <row r="1152" spans="8:11" x14ac:dyDescent="0.25">
      <c r="H1152" s="57" t="s">
        <v>7429</v>
      </c>
      <c r="I1152" s="58" t="s">
        <v>15975</v>
      </c>
      <c r="J1152" s="54" t="s">
        <v>18097</v>
      </c>
      <c r="K1152" s="54" t="str">
        <f>INDEX('[1]All QOF Registers'!$C$15:$C$8243,MATCH($J$4:$J$10133,'[1]All QOF Registers'!$D$15:$D$8243,FALSE))</f>
        <v>5F5</v>
      </c>
    </row>
    <row r="1153" spans="8:11" x14ac:dyDescent="0.25">
      <c r="H1153" s="57" t="s">
        <v>7430</v>
      </c>
      <c r="I1153" s="58" t="s">
        <v>15975</v>
      </c>
      <c r="J1153" s="54" t="s">
        <v>18097</v>
      </c>
      <c r="K1153" s="54" t="str">
        <f>INDEX('[1]All QOF Registers'!$C$15:$C$8243,MATCH($J$4:$J$10133,'[1]All QOF Registers'!$D$15:$D$8243,FALSE))</f>
        <v>5F5</v>
      </c>
    </row>
    <row r="1154" spans="8:11" x14ac:dyDescent="0.25">
      <c r="H1154" s="57" t="s">
        <v>7431</v>
      </c>
      <c r="I1154" s="58" t="s">
        <v>15975</v>
      </c>
      <c r="J1154" s="54" t="s">
        <v>18097</v>
      </c>
      <c r="K1154" s="54" t="str">
        <f>INDEX('[1]All QOF Registers'!$C$15:$C$8243,MATCH($J$4:$J$10133,'[1]All QOF Registers'!$D$15:$D$8243,FALSE))</f>
        <v>5F5</v>
      </c>
    </row>
    <row r="1155" spans="8:11" x14ac:dyDescent="0.25">
      <c r="H1155" s="57" t="s">
        <v>7432</v>
      </c>
      <c r="I1155" s="58" t="s">
        <v>15975</v>
      </c>
      <c r="J1155" s="54" t="s">
        <v>18097</v>
      </c>
      <c r="K1155" s="54" t="str">
        <f>INDEX('[1]All QOF Registers'!$C$15:$C$8243,MATCH($J$4:$J$10133,'[1]All QOF Registers'!$D$15:$D$8243,FALSE))</f>
        <v>5F5</v>
      </c>
    </row>
    <row r="1156" spans="8:11" x14ac:dyDescent="0.25">
      <c r="H1156" s="57" t="s">
        <v>7433</v>
      </c>
      <c r="I1156" s="58" t="s">
        <v>15975</v>
      </c>
      <c r="J1156" s="54" t="s">
        <v>18097</v>
      </c>
      <c r="K1156" s="54" t="str">
        <f>INDEX('[1]All QOF Registers'!$C$15:$C$8243,MATCH($J$4:$J$10133,'[1]All QOF Registers'!$D$15:$D$8243,FALSE))</f>
        <v>5F5</v>
      </c>
    </row>
    <row r="1157" spans="8:11" x14ac:dyDescent="0.25">
      <c r="H1157" s="57" t="s">
        <v>7434</v>
      </c>
      <c r="I1157" s="58" t="s">
        <v>15975</v>
      </c>
      <c r="J1157" s="54" t="s">
        <v>18097</v>
      </c>
      <c r="K1157" s="54" t="str">
        <f>INDEX('[1]All QOF Registers'!$C$15:$C$8243,MATCH($J$4:$J$10133,'[1]All QOF Registers'!$D$15:$D$8243,FALSE))</f>
        <v>5F5</v>
      </c>
    </row>
    <row r="1158" spans="8:11" x14ac:dyDescent="0.25">
      <c r="H1158" s="57" t="s">
        <v>15981</v>
      </c>
      <c r="I1158" s="58" t="s">
        <v>15975</v>
      </c>
      <c r="J1158" s="54" t="s">
        <v>18097</v>
      </c>
      <c r="K1158" s="54" t="str">
        <f>INDEX('[1]All QOF Registers'!$C$15:$C$8243,MATCH($J$4:$J$10133,'[1]All QOF Registers'!$D$15:$D$8243,FALSE))</f>
        <v>5F5</v>
      </c>
    </row>
    <row r="1159" spans="8:11" x14ac:dyDescent="0.25">
      <c r="H1159" s="57" t="s">
        <v>15982</v>
      </c>
      <c r="I1159" s="58" t="s">
        <v>15975</v>
      </c>
      <c r="J1159" s="54" t="s">
        <v>18097</v>
      </c>
      <c r="K1159" s="54" t="str">
        <f>INDEX('[1]All QOF Registers'!$C$15:$C$8243,MATCH($J$4:$J$10133,'[1]All QOF Registers'!$D$15:$D$8243,FALSE))</f>
        <v>5F5</v>
      </c>
    </row>
    <row r="1160" spans="8:11" x14ac:dyDescent="0.25">
      <c r="H1160" s="57" t="s">
        <v>15983</v>
      </c>
      <c r="I1160" s="58" t="s">
        <v>15975</v>
      </c>
      <c r="J1160" s="54" t="s">
        <v>18097</v>
      </c>
      <c r="K1160" s="54" t="str">
        <f>INDEX('[1]All QOF Registers'!$C$15:$C$8243,MATCH($J$4:$J$10133,'[1]All QOF Registers'!$D$15:$D$8243,FALSE))</f>
        <v>5F5</v>
      </c>
    </row>
    <row r="1161" spans="8:11" x14ac:dyDescent="0.25">
      <c r="H1161" s="57" t="s">
        <v>15984</v>
      </c>
      <c r="I1161" s="58" t="s">
        <v>15975</v>
      </c>
      <c r="J1161" s="54" t="s">
        <v>18097</v>
      </c>
      <c r="K1161" s="54" t="str">
        <f>INDEX('[1]All QOF Registers'!$C$15:$C$8243,MATCH($J$4:$J$10133,'[1]All QOF Registers'!$D$15:$D$8243,FALSE))</f>
        <v>5F5</v>
      </c>
    </row>
    <row r="1162" spans="8:11" x14ac:dyDescent="0.25">
      <c r="H1162" s="57" t="s">
        <v>7435</v>
      </c>
      <c r="I1162" s="58" t="s">
        <v>15975</v>
      </c>
      <c r="J1162" s="54" t="s">
        <v>18097</v>
      </c>
      <c r="K1162" s="54" t="str">
        <f>INDEX('[1]All QOF Registers'!$C$15:$C$8243,MATCH($J$4:$J$10133,'[1]All QOF Registers'!$D$15:$D$8243,FALSE))</f>
        <v>5F5</v>
      </c>
    </row>
    <row r="1163" spans="8:11" x14ac:dyDescent="0.25">
      <c r="H1163" s="57" t="s">
        <v>15985</v>
      </c>
      <c r="I1163" s="58" t="s">
        <v>15975</v>
      </c>
      <c r="J1163" s="54" t="s">
        <v>18097</v>
      </c>
      <c r="K1163" s="54" t="str">
        <f>INDEX('[1]All QOF Registers'!$C$15:$C$8243,MATCH($J$4:$J$10133,'[1]All QOF Registers'!$D$15:$D$8243,FALSE))</f>
        <v>5F5</v>
      </c>
    </row>
    <row r="1164" spans="8:11" x14ac:dyDescent="0.25">
      <c r="H1164" s="57" t="s">
        <v>15986</v>
      </c>
      <c r="I1164" s="58" t="s">
        <v>15975</v>
      </c>
      <c r="J1164" s="54" t="s">
        <v>18097</v>
      </c>
      <c r="K1164" s="54" t="str">
        <f>INDEX('[1]All QOF Registers'!$C$15:$C$8243,MATCH($J$4:$J$10133,'[1]All QOF Registers'!$D$15:$D$8243,FALSE))</f>
        <v>5F5</v>
      </c>
    </row>
    <row r="1165" spans="8:11" x14ac:dyDescent="0.25">
      <c r="H1165" s="57" t="s">
        <v>15987</v>
      </c>
      <c r="I1165" s="58" t="s">
        <v>15975</v>
      </c>
      <c r="J1165" s="54" t="s">
        <v>18097</v>
      </c>
      <c r="K1165" s="54" t="str">
        <f>INDEX('[1]All QOF Registers'!$C$15:$C$8243,MATCH($J$4:$J$10133,'[1]All QOF Registers'!$D$15:$D$8243,FALSE))</f>
        <v>5F5</v>
      </c>
    </row>
    <row r="1166" spans="8:11" x14ac:dyDescent="0.25">
      <c r="H1166" s="57" t="s">
        <v>15988</v>
      </c>
      <c r="I1166" s="58" t="s">
        <v>15975</v>
      </c>
      <c r="J1166" s="54" t="s">
        <v>18097</v>
      </c>
      <c r="K1166" s="54" t="str">
        <f>INDEX('[1]All QOF Registers'!$C$15:$C$8243,MATCH($J$4:$J$10133,'[1]All QOF Registers'!$D$15:$D$8243,FALSE))</f>
        <v>5F5</v>
      </c>
    </row>
    <row r="1167" spans="8:11" x14ac:dyDescent="0.25">
      <c r="H1167" s="57" t="s">
        <v>7665</v>
      </c>
      <c r="I1167" s="58" t="s">
        <v>15975</v>
      </c>
      <c r="J1167" s="54" t="s">
        <v>18097</v>
      </c>
      <c r="K1167" s="54" t="str">
        <f>INDEX('[1]All QOF Registers'!$C$15:$C$8243,MATCH($J$4:$J$10133,'[1]All QOF Registers'!$D$15:$D$8243,FALSE))</f>
        <v>5F5</v>
      </c>
    </row>
    <row r="1168" spans="8:11" x14ac:dyDescent="0.25">
      <c r="H1168" s="57" t="s">
        <v>15989</v>
      </c>
      <c r="I1168" s="58" t="s">
        <v>15975</v>
      </c>
      <c r="J1168" s="54" t="s">
        <v>18097</v>
      </c>
      <c r="K1168" s="54" t="str">
        <f>INDEX('[1]All QOF Registers'!$C$15:$C$8243,MATCH($J$4:$J$10133,'[1]All QOF Registers'!$D$15:$D$8243,FALSE))</f>
        <v>5F5</v>
      </c>
    </row>
    <row r="1169" spans="8:11" x14ac:dyDescent="0.25">
      <c r="H1169" s="57" t="s">
        <v>15990</v>
      </c>
      <c r="I1169" s="58" t="s">
        <v>15975</v>
      </c>
      <c r="J1169" s="54" t="s">
        <v>18097</v>
      </c>
      <c r="K1169" s="54" t="str">
        <f>INDEX('[1]All QOF Registers'!$C$15:$C$8243,MATCH($J$4:$J$10133,'[1]All QOF Registers'!$D$15:$D$8243,FALSE))</f>
        <v>5F5</v>
      </c>
    </row>
    <row r="1170" spans="8:11" x14ac:dyDescent="0.25">
      <c r="H1170" s="57" t="s">
        <v>15991</v>
      </c>
      <c r="I1170" s="58" t="s">
        <v>15975</v>
      </c>
      <c r="J1170" s="54" t="s">
        <v>18097</v>
      </c>
      <c r="K1170" s="54" t="str">
        <f>INDEX('[1]All QOF Registers'!$C$15:$C$8243,MATCH($J$4:$J$10133,'[1]All QOF Registers'!$D$15:$D$8243,FALSE))</f>
        <v>5F5</v>
      </c>
    </row>
    <row r="1171" spans="8:11" x14ac:dyDescent="0.25">
      <c r="H1171" s="57" t="s">
        <v>15992</v>
      </c>
      <c r="I1171" s="58" t="s">
        <v>15975</v>
      </c>
      <c r="J1171" s="54" t="s">
        <v>18097</v>
      </c>
      <c r="K1171" s="54" t="str">
        <f>INDEX('[1]All QOF Registers'!$C$15:$C$8243,MATCH($J$4:$J$10133,'[1]All QOF Registers'!$D$15:$D$8243,FALSE))</f>
        <v>5F5</v>
      </c>
    </row>
    <row r="1172" spans="8:11" x14ac:dyDescent="0.25">
      <c r="H1172" s="57" t="s">
        <v>15993</v>
      </c>
      <c r="I1172" s="58" t="s">
        <v>15975</v>
      </c>
      <c r="J1172" s="54" t="s">
        <v>18097</v>
      </c>
      <c r="K1172" s="54" t="str">
        <f>INDEX('[1]All QOF Registers'!$C$15:$C$8243,MATCH($J$4:$J$10133,'[1]All QOF Registers'!$D$15:$D$8243,FALSE))</f>
        <v>5F5</v>
      </c>
    </row>
    <row r="1173" spans="8:11" x14ac:dyDescent="0.25">
      <c r="H1173" s="57" t="s">
        <v>7814</v>
      </c>
      <c r="I1173" s="58" t="s">
        <v>15975</v>
      </c>
      <c r="J1173" s="54" t="s">
        <v>18097</v>
      </c>
      <c r="K1173" s="54" t="str">
        <f>INDEX('[1]All QOF Registers'!$C$15:$C$8243,MATCH($J$4:$J$10133,'[1]All QOF Registers'!$D$15:$D$8243,FALSE))</f>
        <v>5F5</v>
      </c>
    </row>
    <row r="1174" spans="8:11" x14ac:dyDescent="0.25">
      <c r="H1174" s="57" t="s">
        <v>15994</v>
      </c>
      <c r="I1174" s="58" t="s">
        <v>15975</v>
      </c>
      <c r="J1174" s="54" t="s">
        <v>18097</v>
      </c>
      <c r="K1174" s="54" t="str">
        <f>INDEX('[1]All QOF Registers'!$C$15:$C$8243,MATCH($J$4:$J$10133,'[1]All QOF Registers'!$D$15:$D$8243,FALSE))</f>
        <v>5F5</v>
      </c>
    </row>
    <row r="1175" spans="8:11" x14ac:dyDescent="0.25">
      <c r="H1175" s="57" t="s">
        <v>15995</v>
      </c>
      <c r="I1175" s="58" t="s">
        <v>15975</v>
      </c>
      <c r="J1175" s="54" t="s">
        <v>18097</v>
      </c>
      <c r="K1175" s="54" t="str">
        <f>INDEX('[1]All QOF Registers'!$C$15:$C$8243,MATCH($J$4:$J$10133,'[1]All QOF Registers'!$D$15:$D$8243,FALSE))</f>
        <v>5F5</v>
      </c>
    </row>
    <row r="1176" spans="8:11" x14ac:dyDescent="0.25">
      <c r="H1176" s="57" t="s">
        <v>15996</v>
      </c>
      <c r="I1176" s="58" t="s">
        <v>15975</v>
      </c>
      <c r="J1176" s="54" t="s">
        <v>18097</v>
      </c>
      <c r="K1176" s="54" t="str">
        <f>INDEX('[1]All QOF Registers'!$C$15:$C$8243,MATCH($J$4:$J$10133,'[1]All QOF Registers'!$D$15:$D$8243,FALSE))</f>
        <v>5F5</v>
      </c>
    </row>
    <row r="1177" spans="8:11" x14ac:dyDescent="0.25">
      <c r="H1177" s="57" t="s">
        <v>7863</v>
      </c>
      <c r="I1177" s="58" t="s">
        <v>15975</v>
      </c>
      <c r="J1177" s="54" t="s">
        <v>18097</v>
      </c>
      <c r="K1177" s="54" t="str">
        <f>INDEX('[1]All QOF Registers'!$C$15:$C$8243,MATCH($J$4:$J$10133,'[1]All QOF Registers'!$D$15:$D$8243,FALSE))</f>
        <v>5F5</v>
      </c>
    </row>
    <row r="1178" spans="8:11" x14ac:dyDescent="0.25">
      <c r="H1178" s="57" t="s">
        <v>15997</v>
      </c>
      <c r="I1178" s="58" t="s">
        <v>15975</v>
      </c>
      <c r="J1178" s="54" t="s">
        <v>18097</v>
      </c>
      <c r="K1178" s="54" t="str">
        <f>INDEX('[1]All QOF Registers'!$C$15:$C$8243,MATCH($J$4:$J$10133,'[1]All QOF Registers'!$D$15:$D$8243,FALSE))</f>
        <v>5F5</v>
      </c>
    </row>
    <row r="1179" spans="8:11" x14ac:dyDescent="0.25">
      <c r="H1179" s="57" t="s">
        <v>7436</v>
      </c>
      <c r="I1179" s="58" t="s">
        <v>15998</v>
      </c>
      <c r="J1179" s="54" t="s">
        <v>18098</v>
      </c>
      <c r="K1179" s="54" t="str">
        <f>INDEX('[1]All QOF Registers'!$C$15:$C$8243,MATCH($J$4:$J$10133,'[1]All QOF Registers'!$D$15:$D$8243,FALSE))</f>
        <v>5F7</v>
      </c>
    </row>
    <row r="1180" spans="8:11" x14ac:dyDescent="0.25">
      <c r="H1180" s="57" t="s">
        <v>7437</v>
      </c>
      <c r="I1180" s="58" t="s">
        <v>15998</v>
      </c>
      <c r="J1180" s="54" t="s">
        <v>18098</v>
      </c>
      <c r="K1180" s="54" t="str">
        <f>INDEX('[1]All QOF Registers'!$C$15:$C$8243,MATCH($J$4:$J$10133,'[1]All QOF Registers'!$D$15:$D$8243,FALSE))</f>
        <v>5F7</v>
      </c>
    </row>
    <row r="1181" spans="8:11" x14ac:dyDescent="0.25">
      <c r="H1181" s="57" t="s">
        <v>7438</v>
      </c>
      <c r="I1181" s="58" t="s">
        <v>15998</v>
      </c>
      <c r="J1181" s="54" t="s">
        <v>18098</v>
      </c>
      <c r="K1181" s="54" t="str">
        <f>INDEX('[1]All QOF Registers'!$C$15:$C$8243,MATCH($J$4:$J$10133,'[1]All QOF Registers'!$D$15:$D$8243,FALSE))</f>
        <v>5F7</v>
      </c>
    </row>
    <row r="1182" spans="8:11" x14ac:dyDescent="0.25">
      <c r="H1182" s="57" t="s">
        <v>7439</v>
      </c>
      <c r="I1182" s="58" t="s">
        <v>15998</v>
      </c>
      <c r="J1182" s="54" t="s">
        <v>18098</v>
      </c>
      <c r="K1182" s="54" t="str">
        <f>INDEX('[1]All QOF Registers'!$C$15:$C$8243,MATCH($J$4:$J$10133,'[1]All QOF Registers'!$D$15:$D$8243,FALSE))</f>
        <v>5F7</v>
      </c>
    </row>
    <row r="1183" spans="8:11" x14ac:dyDescent="0.25">
      <c r="H1183" s="57" t="s">
        <v>7440</v>
      </c>
      <c r="I1183" s="58" t="s">
        <v>15998</v>
      </c>
      <c r="J1183" s="54" t="s">
        <v>18098</v>
      </c>
      <c r="K1183" s="54" t="str">
        <f>INDEX('[1]All QOF Registers'!$C$15:$C$8243,MATCH($J$4:$J$10133,'[1]All QOF Registers'!$D$15:$D$8243,FALSE))</f>
        <v>5F7</v>
      </c>
    </row>
    <row r="1184" spans="8:11" x14ac:dyDescent="0.25">
      <c r="H1184" s="57" t="s">
        <v>7441</v>
      </c>
      <c r="I1184" s="58" t="s">
        <v>15998</v>
      </c>
      <c r="J1184" s="54" t="s">
        <v>18098</v>
      </c>
      <c r="K1184" s="54" t="str">
        <f>INDEX('[1]All QOF Registers'!$C$15:$C$8243,MATCH($J$4:$J$10133,'[1]All QOF Registers'!$D$15:$D$8243,FALSE))</f>
        <v>5F7</v>
      </c>
    </row>
    <row r="1185" spans="8:11" x14ac:dyDescent="0.25">
      <c r="H1185" s="57" t="s">
        <v>7442</v>
      </c>
      <c r="I1185" s="58" t="s">
        <v>15998</v>
      </c>
      <c r="J1185" s="54" t="s">
        <v>18098</v>
      </c>
      <c r="K1185" s="54" t="str">
        <f>INDEX('[1]All QOF Registers'!$C$15:$C$8243,MATCH($J$4:$J$10133,'[1]All QOF Registers'!$D$15:$D$8243,FALSE))</f>
        <v>5F7</v>
      </c>
    </row>
    <row r="1186" spans="8:11" x14ac:dyDescent="0.25">
      <c r="H1186" s="57" t="s">
        <v>7443</v>
      </c>
      <c r="I1186" s="58" t="s">
        <v>15998</v>
      </c>
      <c r="J1186" s="54" t="s">
        <v>18098</v>
      </c>
      <c r="K1186" s="54" t="str">
        <f>INDEX('[1]All QOF Registers'!$C$15:$C$8243,MATCH($J$4:$J$10133,'[1]All QOF Registers'!$D$15:$D$8243,FALSE))</f>
        <v>5F7</v>
      </c>
    </row>
    <row r="1187" spans="8:11" x14ac:dyDescent="0.25">
      <c r="H1187" s="57" t="s">
        <v>7444</v>
      </c>
      <c r="I1187" s="58" t="s">
        <v>15998</v>
      </c>
      <c r="J1187" s="54" t="s">
        <v>18098</v>
      </c>
      <c r="K1187" s="54" t="str">
        <f>INDEX('[1]All QOF Registers'!$C$15:$C$8243,MATCH($J$4:$J$10133,'[1]All QOF Registers'!$D$15:$D$8243,FALSE))</f>
        <v>5F7</v>
      </c>
    </row>
    <row r="1188" spans="8:11" x14ac:dyDescent="0.25">
      <c r="H1188" s="57" t="s">
        <v>7445</v>
      </c>
      <c r="I1188" s="58" t="s">
        <v>15998</v>
      </c>
      <c r="J1188" s="54" t="s">
        <v>18098</v>
      </c>
      <c r="K1188" s="54" t="str">
        <f>INDEX('[1]All QOF Registers'!$C$15:$C$8243,MATCH($J$4:$J$10133,'[1]All QOF Registers'!$D$15:$D$8243,FALSE))</f>
        <v>5F7</v>
      </c>
    </row>
    <row r="1189" spans="8:11" x14ac:dyDescent="0.25">
      <c r="H1189" s="57" t="s">
        <v>7446</v>
      </c>
      <c r="I1189" s="58" t="s">
        <v>15998</v>
      </c>
      <c r="J1189" s="54" t="s">
        <v>18098</v>
      </c>
      <c r="K1189" s="54" t="str">
        <f>INDEX('[1]All QOF Registers'!$C$15:$C$8243,MATCH($J$4:$J$10133,'[1]All QOF Registers'!$D$15:$D$8243,FALSE))</f>
        <v>5F7</v>
      </c>
    </row>
    <row r="1190" spans="8:11" x14ac:dyDescent="0.25">
      <c r="H1190" s="57" t="s">
        <v>7447</v>
      </c>
      <c r="I1190" s="58" t="s">
        <v>15998</v>
      </c>
      <c r="J1190" s="54" t="s">
        <v>18098</v>
      </c>
      <c r="K1190" s="54" t="str">
        <f>INDEX('[1]All QOF Registers'!$C$15:$C$8243,MATCH($J$4:$J$10133,'[1]All QOF Registers'!$D$15:$D$8243,FALSE))</f>
        <v>5F7</v>
      </c>
    </row>
    <row r="1191" spans="8:11" x14ac:dyDescent="0.25">
      <c r="H1191" s="57" t="s">
        <v>7448</v>
      </c>
      <c r="I1191" s="58" t="s">
        <v>15998</v>
      </c>
      <c r="J1191" s="54" t="s">
        <v>18098</v>
      </c>
      <c r="K1191" s="54" t="str">
        <f>INDEX('[1]All QOF Registers'!$C$15:$C$8243,MATCH($J$4:$J$10133,'[1]All QOF Registers'!$D$15:$D$8243,FALSE))</f>
        <v>5F7</v>
      </c>
    </row>
    <row r="1192" spans="8:11" x14ac:dyDescent="0.25">
      <c r="H1192" s="57" t="s">
        <v>7449</v>
      </c>
      <c r="I1192" s="58" t="s">
        <v>15998</v>
      </c>
      <c r="J1192" s="54" t="s">
        <v>18098</v>
      </c>
      <c r="K1192" s="54" t="str">
        <f>INDEX('[1]All QOF Registers'!$C$15:$C$8243,MATCH($J$4:$J$10133,'[1]All QOF Registers'!$D$15:$D$8243,FALSE))</f>
        <v>5F7</v>
      </c>
    </row>
    <row r="1193" spans="8:11" x14ac:dyDescent="0.25">
      <c r="H1193" s="57" t="s">
        <v>7450</v>
      </c>
      <c r="I1193" s="58" t="s">
        <v>15998</v>
      </c>
      <c r="J1193" s="54" t="s">
        <v>18098</v>
      </c>
      <c r="K1193" s="54" t="str">
        <f>INDEX('[1]All QOF Registers'!$C$15:$C$8243,MATCH($J$4:$J$10133,'[1]All QOF Registers'!$D$15:$D$8243,FALSE))</f>
        <v>5F7</v>
      </c>
    </row>
    <row r="1194" spans="8:11" x14ac:dyDescent="0.25">
      <c r="H1194" s="57" t="s">
        <v>7451</v>
      </c>
      <c r="I1194" s="58" t="s">
        <v>15998</v>
      </c>
      <c r="J1194" s="54" t="s">
        <v>18098</v>
      </c>
      <c r="K1194" s="54" t="str">
        <f>INDEX('[1]All QOF Registers'!$C$15:$C$8243,MATCH($J$4:$J$10133,'[1]All QOF Registers'!$D$15:$D$8243,FALSE))</f>
        <v>5F7</v>
      </c>
    </row>
    <row r="1195" spans="8:11" x14ac:dyDescent="0.25">
      <c r="H1195" s="57" t="s">
        <v>7452</v>
      </c>
      <c r="I1195" s="58" t="s">
        <v>15998</v>
      </c>
      <c r="J1195" s="54" t="s">
        <v>18098</v>
      </c>
      <c r="K1195" s="54" t="str">
        <f>INDEX('[1]All QOF Registers'!$C$15:$C$8243,MATCH($J$4:$J$10133,'[1]All QOF Registers'!$D$15:$D$8243,FALSE))</f>
        <v>5F7</v>
      </c>
    </row>
    <row r="1196" spans="8:11" x14ac:dyDescent="0.25">
      <c r="H1196" s="57" t="s">
        <v>7453</v>
      </c>
      <c r="I1196" s="58" t="s">
        <v>15998</v>
      </c>
      <c r="J1196" s="54" t="s">
        <v>18098</v>
      </c>
      <c r="K1196" s="54" t="str">
        <f>INDEX('[1]All QOF Registers'!$C$15:$C$8243,MATCH($J$4:$J$10133,'[1]All QOF Registers'!$D$15:$D$8243,FALSE))</f>
        <v>5F7</v>
      </c>
    </row>
    <row r="1197" spans="8:11" x14ac:dyDescent="0.25">
      <c r="H1197" s="57" t="s">
        <v>7454</v>
      </c>
      <c r="I1197" s="58" t="s">
        <v>15998</v>
      </c>
      <c r="J1197" s="54" t="s">
        <v>18098</v>
      </c>
      <c r="K1197" s="54" t="str">
        <f>INDEX('[1]All QOF Registers'!$C$15:$C$8243,MATCH($J$4:$J$10133,'[1]All QOF Registers'!$D$15:$D$8243,FALSE))</f>
        <v>5F7</v>
      </c>
    </row>
    <row r="1198" spans="8:11" x14ac:dyDescent="0.25">
      <c r="H1198" s="57" t="s">
        <v>7455</v>
      </c>
      <c r="I1198" s="58" t="s">
        <v>15998</v>
      </c>
      <c r="J1198" s="54" t="s">
        <v>18098</v>
      </c>
      <c r="K1198" s="54" t="str">
        <f>INDEX('[1]All QOF Registers'!$C$15:$C$8243,MATCH($J$4:$J$10133,'[1]All QOF Registers'!$D$15:$D$8243,FALSE))</f>
        <v>5F7</v>
      </c>
    </row>
    <row r="1199" spans="8:11" x14ac:dyDescent="0.25">
      <c r="H1199" s="57" t="s">
        <v>7456</v>
      </c>
      <c r="I1199" s="58" t="s">
        <v>15998</v>
      </c>
      <c r="J1199" s="54" t="s">
        <v>18098</v>
      </c>
      <c r="K1199" s="54" t="str">
        <f>INDEX('[1]All QOF Registers'!$C$15:$C$8243,MATCH($J$4:$J$10133,'[1]All QOF Registers'!$D$15:$D$8243,FALSE))</f>
        <v>5F7</v>
      </c>
    </row>
    <row r="1200" spans="8:11" x14ac:dyDescent="0.25">
      <c r="H1200" s="57" t="s">
        <v>7457</v>
      </c>
      <c r="I1200" s="58" t="s">
        <v>15998</v>
      </c>
      <c r="J1200" s="54" t="s">
        <v>18098</v>
      </c>
      <c r="K1200" s="54" t="str">
        <f>INDEX('[1]All QOF Registers'!$C$15:$C$8243,MATCH($J$4:$J$10133,'[1]All QOF Registers'!$D$15:$D$8243,FALSE))</f>
        <v>5F7</v>
      </c>
    </row>
    <row r="1201" spans="8:11" x14ac:dyDescent="0.25">
      <c r="H1201" s="57" t="s">
        <v>7458</v>
      </c>
      <c r="I1201" s="58" t="s">
        <v>15998</v>
      </c>
      <c r="J1201" s="54" t="s">
        <v>18098</v>
      </c>
      <c r="K1201" s="54" t="str">
        <f>INDEX('[1]All QOF Registers'!$C$15:$C$8243,MATCH($J$4:$J$10133,'[1]All QOF Registers'!$D$15:$D$8243,FALSE))</f>
        <v>5F7</v>
      </c>
    </row>
    <row r="1202" spans="8:11" x14ac:dyDescent="0.25">
      <c r="H1202" s="57" t="s">
        <v>7459</v>
      </c>
      <c r="I1202" s="58" t="s">
        <v>15998</v>
      </c>
      <c r="J1202" s="54" t="s">
        <v>18098</v>
      </c>
      <c r="K1202" s="54" t="str">
        <f>INDEX('[1]All QOF Registers'!$C$15:$C$8243,MATCH($J$4:$J$10133,'[1]All QOF Registers'!$D$15:$D$8243,FALSE))</f>
        <v>5F7</v>
      </c>
    </row>
    <row r="1203" spans="8:11" x14ac:dyDescent="0.25">
      <c r="H1203" s="57" t="s">
        <v>7460</v>
      </c>
      <c r="I1203" s="58" t="s">
        <v>15998</v>
      </c>
      <c r="J1203" s="54" t="s">
        <v>18098</v>
      </c>
      <c r="K1203" s="54" t="str">
        <f>INDEX('[1]All QOF Registers'!$C$15:$C$8243,MATCH($J$4:$J$10133,'[1]All QOF Registers'!$D$15:$D$8243,FALSE))</f>
        <v>5F7</v>
      </c>
    </row>
    <row r="1204" spans="8:11" x14ac:dyDescent="0.25">
      <c r="H1204" s="57" t="s">
        <v>7461</v>
      </c>
      <c r="I1204" s="58" t="s">
        <v>15998</v>
      </c>
      <c r="J1204" s="54" t="s">
        <v>18098</v>
      </c>
      <c r="K1204" s="54" t="str">
        <f>INDEX('[1]All QOF Registers'!$C$15:$C$8243,MATCH($J$4:$J$10133,'[1]All QOF Registers'!$D$15:$D$8243,FALSE))</f>
        <v>5F7</v>
      </c>
    </row>
    <row r="1205" spans="8:11" x14ac:dyDescent="0.25">
      <c r="H1205" s="57" t="s">
        <v>7462</v>
      </c>
      <c r="I1205" s="58" t="s">
        <v>15998</v>
      </c>
      <c r="J1205" s="54" t="s">
        <v>18098</v>
      </c>
      <c r="K1205" s="54" t="str">
        <f>INDEX('[1]All QOF Registers'!$C$15:$C$8243,MATCH($J$4:$J$10133,'[1]All QOF Registers'!$D$15:$D$8243,FALSE))</f>
        <v>5F7</v>
      </c>
    </row>
    <row r="1206" spans="8:11" x14ac:dyDescent="0.25">
      <c r="H1206" s="57" t="s">
        <v>7463</v>
      </c>
      <c r="I1206" s="58" t="s">
        <v>15998</v>
      </c>
      <c r="J1206" s="54" t="s">
        <v>18098</v>
      </c>
      <c r="K1206" s="54" t="str">
        <f>INDEX('[1]All QOF Registers'!$C$15:$C$8243,MATCH($J$4:$J$10133,'[1]All QOF Registers'!$D$15:$D$8243,FALSE))</f>
        <v>5F7</v>
      </c>
    </row>
    <row r="1207" spans="8:11" x14ac:dyDescent="0.25">
      <c r="H1207" s="57" t="s">
        <v>7464</v>
      </c>
      <c r="I1207" s="58" t="s">
        <v>15998</v>
      </c>
      <c r="J1207" s="54" t="s">
        <v>18098</v>
      </c>
      <c r="K1207" s="54" t="str">
        <f>INDEX('[1]All QOF Registers'!$C$15:$C$8243,MATCH($J$4:$J$10133,'[1]All QOF Registers'!$D$15:$D$8243,FALSE))</f>
        <v>5F7</v>
      </c>
    </row>
    <row r="1208" spans="8:11" x14ac:dyDescent="0.25">
      <c r="H1208" s="57" t="s">
        <v>7465</v>
      </c>
      <c r="I1208" s="58" t="s">
        <v>15998</v>
      </c>
      <c r="J1208" s="54" t="s">
        <v>18098</v>
      </c>
      <c r="K1208" s="54" t="str">
        <f>INDEX('[1]All QOF Registers'!$C$15:$C$8243,MATCH($J$4:$J$10133,'[1]All QOF Registers'!$D$15:$D$8243,FALSE))</f>
        <v>5F7</v>
      </c>
    </row>
    <row r="1209" spans="8:11" x14ac:dyDescent="0.25">
      <c r="H1209" s="57" t="s">
        <v>7466</v>
      </c>
      <c r="I1209" s="58" t="s">
        <v>15998</v>
      </c>
      <c r="J1209" s="54" t="s">
        <v>18098</v>
      </c>
      <c r="K1209" s="54" t="str">
        <f>INDEX('[1]All QOF Registers'!$C$15:$C$8243,MATCH($J$4:$J$10133,'[1]All QOF Registers'!$D$15:$D$8243,FALSE))</f>
        <v>5F7</v>
      </c>
    </row>
    <row r="1210" spans="8:11" x14ac:dyDescent="0.25">
      <c r="H1210" s="57" t="s">
        <v>7467</v>
      </c>
      <c r="I1210" s="58" t="s">
        <v>15998</v>
      </c>
      <c r="J1210" s="54" t="s">
        <v>18098</v>
      </c>
      <c r="K1210" s="54" t="str">
        <f>INDEX('[1]All QOF Registers'!$C$15:$C$8243,MATCH($J$4:$J$10133,'[1]All QOF Registers'!$D$15:$D$8243,FALSE))</f>
        <v>5F7</v>
      </c>
    </row>
    <row r="1211" spans="8:11" x14ac:dyDescent="0.25">
      <c r="H1211" s="57" t="s">
        <v>7468</v>
      </c>
      <c r="I1211" s="58" t="s">
        <v>15998</v>
      </c>
      <c r="J1211" s="54" t="s">
        <v>18098</v>
      </c>
      <c r="K1211" s="54" t="str">
        <f>INDEX('[1]All QOF Registers'!$C$15:$C$8243,MATCH($J$4:$J$10133,'[1]All QOF Registers'!$D$15:$D$8243,FALSE))</f>
        <v>5F7</v>
      </c>
    </row>
    <row r="1212" spans="8:11" x14ac:dyDescent="0.25">
      <c r="H1212" s="57" t="s">
        <v>7469</v>
      </c>
      <c r="I1212" s="58" t="s">
        <v>15998</v>
      </c>
      <c r="J1212" s="54" t="s">
        <v>18098</v>
      </c>
      <c r="K1212" s="54" t="str">
        <f>INDEX('[1]All QOF Registers'!$C$15:$C$8243,MATCH($J$4:$J$10133,'[1]All QOF Registers'!$D$15:$D$8243,FALSE))</f>
        <v>5F7</v>
      </c>
    </row>
    <row r="1213" spans="8:11" x14ac:dyDescent="0.25">
      <c r="H1213" s="57" t="s">
        <v>15999</v>
      </c>
      <c r="I1213" s="58" t="s">
        <v>15998</v>
      </c>
      <c r="J1213" s="54" t="s">
        <v>18098</v>
      </c>
      <c r="K1213" s="54" t="str">
        <f>INDEX('[1]All QOF Registers'!$C$15:$C$8243,MATCH($J$4:$J$10133,'[1]All QOF Registers'!$D$15:$D$8243,FALSE))</f>
        <v>5F7</v>
      </c>
    </row>
    <row r="1214" spans="8:11" x14ac:dyDescent="0.25">
      <c r="H1214" s="57" t="s">
        <v>7470</v>
      </c>
      <c r="I1214" s="58" t="s">
        <v>15998</v>
      </c>
      <c r="J1214" s="54" t="s">
        <v>18098</v>
      </c>
      <c r="K1214" s="54" t="str">
        <f>INDEX('[1]All QOF Registers'!$C$15:$C$8243,MATCH($J$4:$J$10133,'[1]All QOF Registers'!$D$15:$D$8243,FALSE))</f>
        <v>5F7</v>
      </c>
    </row>
    <row r="1215" spans="8:11" x14ac:dyDescent="0.25">
      <c r="H1215" s="57" t="s">
        <v>7471</v>
      </c>
      <c r="I1215" s="58" t="s">
        <v>15998</v>
      </c>
      <c r="J1215" s="54" t="s">
        <v>18098</v>
      </c>
      <c r="K1215" s="54" t="str">
        <f>INDEX('[1]All QOF Registers'!$C$15:$C$8243,MATCH($J$4:$J$10133,'[1]All QOF Registers'!$D$15:$D$8243,FALSE))</f>
        <v>5F7</v>
      </c>
    </row>
    <row r="1216" spans="8:11" x14ac:dyDescent="0.25">
      <c r="H1216" s="57" t="s">
        <v>7472</v>
      </c>
      <c r="I1216" s="58" t="s">
        <v>15998</v>
      </c>
      <c r="J1216" s="54" t="s">
        <v>18098</v>
      </c>
      <c r="K1216" s="54" t="str">
        <f>INDEX('[1]All QOF Registers'!$C$15:$C$8243,MATCH($J$4:$J$10133,'[1]All QOF Registers'!$D$15:$D$8243,FALSE))</f>
        <v>5F7</v>
      </c>
    </row>
    <row r="1217" spans="8:11" x14ac:dyDescent="0.25">
      <c r="H1217" s="57" t="s">
        <v>16000</v>
      </c>
      <c r="I1217" s="58" t="s">
        <v>15998</v>
      </c>
      <c r="J1217" s="54" t="s">
        <v>18098</v>
      </c>
      <c r="K1217" s="54" t="str">
        <f>INDEX('[1]All QOF Registers'!$C$15:$C$8243,MATCH($J$4:$J$10133,'[1]All QOF Registers'!$D$15:$D$8243,FALSE))</f>
        <v>5F7</v>
      </c>
    </row>
    <row r="1218" spans="8:11" x14ac:dyDescent="0.25">
      <c r="H1218" s="57" t="s">
        <v>7473</v>
      </c>
      <c r="I1218" s="58" t="s">
        <v>15998</v>
      </c>
      <c r="J1218" s="54" t="s">
        <v>18098</v>
      </c>
      <c r="K1218" s="54" t="str">
        <f>INDEX('[1]All QOF Registers'!$C$15:$C$8243,MATCH($J$4:$J$10133,'[1]All QOF Registers'!$D$15:$D$8243,FALSE))</f>
        <v>5F7</v>
      </c>
    </row>
    <row r="1219" spans="8:11" x14ac:dyDescent="0.25">
      <c r="H1219" s="57" t="s">
        <v>7474</v>
      </c>
      <c r="I1219" s="58" t="s">
        <v>15998</v>
      </c>
      <c r="J1219" s="54" t="s">
        <v>18098</v>
      </c>
      <c r="K1219" s="54" t="str">
        <f>INDEX('[1]All QOF Registers'!$C$15:$C$8243,MATCH($J$4:$J$10133,'[1]All QOF Registers'!$D$15:$D$8243,FALSE))</f>
        <v>5F7</v>
      </c>
    </row>
    <row r="1220" spans="8:11" x14ac:dyDescent="0.25">
      <c r="H1220" s="57" t="s">
        <v>7475</v>
      </c>
      <c r="I1220" s="58" t="s">
        <v>15998</v>
      </c>
      <c r="J1220" s="54" t="s">
        <v>18098</v>
      </c>
      <c r="K1220" s="54" t="str">
        <f>INDEX('[1]All QOF Registers'!$C$15:$C$8243,MATCH($J$4:$J$10133,'[1]All QOF Registers'!$D$15:$D$8243,FALSE))</f>
        <v>5F7</v>
      </c>
    </row>
    <row r="1221" spans="8:11" x14ac:dyDescent="0.25">
      <c r="H1221" s="57" t="s">
        <v>7476</v>
      </c>
      <c r="I1221" s="58" t="s">
        <v>15998</v>
      </c>
      <c r="J1221" s="54" t="s">
        <v>18098</v>
      </c>
      <c r="K1221" s="54" t="str">
        <f>INDEX('[1]All QOF Registers'!$C$15:$C$8243,MATCH($J$4:$J$10133,'[1]All QOF Registers'!$D$15:$D$8243,FALSE))</f>
        <v>5F7</v>
      </c>
    </row>
    <row r="1222" spans="8:11" x14ac:dyDescent="0.25">
      <c r="H1222" s="57" t="s">
        <v>7477</v>
      </c>
      <c r="I1222" s="58" t="s">
        <v>15998</v>
      </c>
      <c r="J1222" s="54" t="s">
        <v>18098</v>
      </c>
      <c r="K1222" s="54" t="str">
        <f>INDEX('[1]All QOF Registers'!$C$15:$C$8243,MATCH($J$4:$J$10133,'[1]All QOF Registers'!$D$15:$D$8243,FALSE))</f>
        <v>5F7</v>
      </c>
    </row>
    <row r="1223" spans="8:11" x14ac:dyDescent="0.25">
      <c r="H1223" s="57" t="s">
        <v>7478</v>
      </c>
      <c r="I1223" s="58" t="s">
        <v>15998</v>
      </c>
      <c r="J1223" s="54" t="s">
        <v>18098</v>
      </c>
      <c r="K1223" s="54" t="str">
        <f>INDEX('[1]All QOF Registers'!$C$15:$C$8243,MATCH($J$4:$J$10133,'[1]All QOF Registers'!$D$15:$D$8243,FALSE))</f>
        <v>5F7</v>
      </c>
    </row>
    <row r="1224" spans="8:11" x14ac:dyDescent="0.25">
      <c r="H1224" s="57" t="s">
        <v>7479</v>
      </c>
      <c r="I1224" s="58" t="s">
        <v>15998</v>
      </c>
      <c r="J1224" s="54" t="s">
        <v>18098</v>
      </c>
      <c r="K1224" s="54" t="str">
        <f>INDEX('[1]All QOF Registers'!$C$15:$C$8243,MATCH($J$4:$J$10133,'[1]All QOF Registers'!$D$15:$D$8243,FALSE))</f>
        <v>5F7</v>
      </c>
    </row>
    <row r="1225" spans="8:11" x14ac:dyDescent="0.25">
      <c r="H1225" s="57" t="s">
        <v>7480</v>
      </c>
      <c r="I1225" s="58" t="s">
        <v>15998</v>
      </c>
      <c r="J1225" s="54" t="s">
        <v>18098</v>
      </c>
      <c r="K1225" s="54" t="str">
        <f>INDEX('[1]All QOF Registers'!$C$15:$C$8243,MATCH($J$4:$J$10133,'[1]All QOF Registers'!$D$15:$D$8243,FALSE))</f>
        <v>5F7</v>
      </c>
    </row>
    <row r="1226" spans="8:11" x14ac:dyDescent="0.25">
      <c r="H1226" s="57" t="s">
        <v>7481</v>
      </c>
      <c r="I1226" s="58" t="s">
        <v>15998</v>
      </c>
      <c r="J1226" s="54" t="s">
        <v>18098</v>
      </c>
      <c r="K1226" s="54" t="str">
        <f>INDEX('[1]All QOF Registers'!$C$15:$C$8243,MATCH($J$4:$J$10133,'[1]All QOF Registers'!$D$15:$D$8243,FALSE))</f>
        <v>5F7</v>
      </c>
    </row>
    <row r="1227" spans="8:11" x14ac:dyDescent="0.25">
      <c r="H1227" s="57" t="s">
        <v>16001</v>
      </c>
      <c r="I1227" s="58" t="s">
        <v>15998</v>
      </c>
      <c r="J1227" s="54" t="s">
        <v>18098</v>
      </c>
      <c r="K1227" s="54" t="str">
        <f>INDEX('[1]All QOF Registers'!$C$15:$C$8243,MATCH($J$4:$J$10133,'[1]All QOF Registers'!$D$15:$D$8243,FALSE))</f>
        <v>5F7</v>
      </c>
    </row>
    <row r="1228" spans="8:11" x14ac:dyDescent="0.25">
      <c r="H1228" s="57" t="s">
        <v>7482</v>
      </c>
      <c r="I1228" s="58" t="s">
        <v>15998</v>
      </c>
      <c r="J1228" s="54" t="s">
        <v>18098</v>
      </c>
      <c r="K1228" s="54" t="str">
        <f>INDEX('[1]All QOF Registers'!$C$15:$C$8243,MATCH($J$4:$J$10133,'[1]All QOF Registers'!$D$15:$D$8243,FALSE))</f>
        <v>5F7</v>
      </c>
    </row>
    <row r="1229" spans="8:11" x14ac:dyDescent="0.25">
      <c r="H1229" s="57" t="s">
        <v>7483</v>
      </c>
      <c r="I1229" s="58" t="s">
        <v>15998</v>
      </c>
      <c r="J1229" s="54" t="s">
        <v>18098</v>
      </c>
      <c r="K1229" s="54" t="str">
        <f>INDEX('[1]All QOF Registers'!$C$15:$C$8243,MATCH($J$4:$J$10133,'[1]All QOF Registers'!$D$15:$D$8243,FALSE))</f>
        <v>5F7</v>
      </c>
    </row>
    <row r="1230" spans="8:11" x14ac:dyDescent="0.25">
      <c r="H1230" s="57" t="s">
        <v>16002</v>
      </c>
      <c r="I1230" s="58" t="s">
        <v>15998</v>
      </c>
      <c r="J1230" s="54" t="s">
        <v>18098</v>
      </c>
      <c r="K1230" s="54" t="str">
        <f>INDEX('[1]All QOF Registers'!$C$15:$C$8243,MATCH($J$4:$J$10133,'[1]All QOF Registers'!$D$15:$D$8243,FALSE))</f>
        <v>5F7</v>
      </c>
    </row>
    <row r="1231" spans="8:11" x14ac:dyDescent="0.25">
      <c r="H1231" s="57" t="s">
        <v>16003</v>
      </c>
      <c r="I1231" s="58" t="s">
        <v>15998</v>
      </c>
      <c r="J1231" s="54" t="s">
        <v>18098</v>
      </c>
      <c r="K1231" s="54" t="str">
        <f>INDEX('[1]All QOF Registers'!$C$15:$C$8243,MATCH($J$4:$J$10133,'[1]All QOF Registers'!$D$15:$D$8243,FALSE))</f>
        <v>5F7</v>
      </c>
    </row>
    <row r="1232" spans="8:11" x14ac:dyDescent="0.25">
      <c r="H1232" s="57" t="s">
        <v>7654</v>
      </c>
      <c r="I1232" s="58" t="s">
        <v>15998</v>
      </c>
      <c r="J1232" s="54" t="s">
        <v>18098</v>
      </c>
      <c r="K1232" s="54" t="str">
        <f>INDEX('[1]All QOF Registers'!$C$15:$C$8243,MATCH($J$4:$J$10133,'[1]All QOF Registers'!$D$15:$D$8243,FALSE))</f>
        <v>5F7</v>
      </c>
    </row>
    <row r="1233" spans="8:11" x14ac:dyDescent="0.25">
      <c r="H1233" s="57" t="s">
        <v>16004</v>
      </c>
      <c r="I1233" s="58" t="s">
        <v>15998</v>
      </c>
      <c r="J1233" s="54" t="s">
        <v>18098</v>
      </c>
      <c r="K1233" s="54" t="str">
        <f>INDEX('[1]All QOF Registers'!$C$15:$C$8243,MATCH($J$4:$J$10133,'[1]All QOF Registers'!$D$15:$D$8243,FALSE))</f>
        <v>5F7</v>
      </c>
    </row>
    <row r="1234" spans="8:11" x14ac:dyDescent="0.25">
      <c r="H1234" s="57" t="s">
        <v>16005</v>
      </c>
      <c r="I1234" s="58" t="s">
        <v>15998</v>
      </c>
      <c r="J1234" s="54" t="s">
        <v>18098</v>
      </c>
      <c r="K1234" s="54" t="str">
        <f>INDEX('[1]All QOF Registers'!$C$15:$C$8243,MATCH($J$4:$J$10133,'[1]All QOF Registers'!$D$15:$D$8243,FALSE))</f>
        <v>5F7</v>
      </c>
    </row>
    <row r="1235" spans="8:11" x14ac:dyDescent="0.25">
      <c r="H1235" s="57" t="s">
        <v>7690</v>
      </c>
      <c r="I1235" s="58" t="s">
        <v>15998</v>
      </c>
      <c r="J1235" s="54" t="s">
        <v>18098</v>
      </c>
      <c r="K1235" s="54" t="str">
        <f>INDEX('[1]All QOF Registers'!$C$15:$C$8243,MATCH($J$4:$J$10133,'[1]All QOF Registers'!$D$15:$D$8243,FALSE))</f>
        <v>5F7</v>
      </c>
    </row>
    <row r="1236" spans="8:11" x14ac:dyDescent="0.25">
      <c r="H1236" s="57" t="s">
        <v>16006</v>
      </c>
      <c r="I1236" s="58" t="s">
        <v>15998</v>
      </c>
      <c r="J1236" s="54" t="s">
        <v>18098</v>
      </c>
      <c r="K1236" s="54" t="str">
        <f>INDEX('[1]All QOF Registers'!$C$15:$C$8243,MATCH($J$4:$J$10133,'[1]All QOF Registers'!$D$15:$D$8243,FALSE))</f>
        <v>5F7</v>
      </c>
    </row>
    <row r="1237" spans="8:11" x14ac:dyDescent="0.25">
      <c r="H1237" s="57" t="s">
        <v>16007</v>
      </c>
      <c r="I1237" s="58" t="s">
        <v>15998</v>
      </c>
      <c r="J1237" s="54" t="s">
        <v>18098</v>
      </c>
      <c r="K1237" s="54" t="str">
        <f>INDEX('[1]All QOF Registers'!$C$15:$C$8243,MATCH($J$4:$J$10133,'[1]All QOF Registers'!$D$15:$D$8243,FALSE))</f>
        <v>5F7</v>
      </c>
    </row>
    <row r="1238" spans="8:11" x14ac:dyDescent="0.25">
      <c r="H1238" s="57" t="s">
        <v>16008</v>
      </c>
      <c r="I1238" s="58" t="s">
        <v>15998</v>
      </c>
      <c r="J1238" s="54" t="s">
        <v>18098</v>
      </c>
      <c r="K1238" s="54" t="str">
        <f>INDEX('[1]All QOF Registers'!$C$15:$C$8243,MATCH($J$4:$J$10133,'[1]All QOF Registers'!$D$15:$D$8243,FALSE))</f>
        <v>5F7</v>
      </c>
    </row>
    <row r="1239" spans="8:11" x14ac:dyDescent="0.25">
      <c r="H1239" s="57" t="s">
        <v>16009</v>
      </c>
      <c r="I1239" s="58" t="s">
        <v>15998</v>
      </c>
      <c r="J1239" s="54" t="s">
        <v>18098</v>
      </c>
      <c r="K1239" s="54" t="str">
        <f>INDEX('[1]All QOF Registers'!$C$15:$C$8243,MATCH($J$4:$J$10133,'[1]All QOF Registers'!$D$15:$D$8243,FALSE))</f>
        <v>5F7</v>
      </c>
    </row>
    <row r="1240" spans="8:11" x14ac:dyDescent="0.25">
      <c r="H1240" s="57" t="s">
        <v>16010</v>
      </c>
      <c r="I1240" s="58" t="s">
        <v>15998</v>
      </c>
      <c r="J1240" s="54" t="s">
        <v>18098</v>
      </c>
      <c r="K1240" s="54" t="str">
        <f>INDEX('[1]All QOF Registers'!$C$15:$C$8243,MATCH($J$4:$J$10133,'[1]All QOF Registers'!$D$15:$D$8243,FALSE))</f>
        <v>5F7</v>
      </c>
    </row>
    <row r="1241" spans="8:11" x14ac:dyDescent="0.25">
      <c r="H1241" s="57" t="s">
        <v>4512</v>
      </c>
      <c r="I1241" s="58" t="s">
        <v>16011</v>
      </c>
      <c r="J1241" s="54" t="s">
        <v>18099</v>
      </c>
      <c r="K1241" s="54" t="str">
        <f>INDEX('[1]All QOF Registers'!$C$15:$C$8243,MATCH($J$4:$J$10133,'[1]All QOF Registers'!$D$15:$D$8243,FALSE))</f>
        <v>5FE</v>
      </c>
    </row>
    <row r="1242" spans="8:11" x14ac:dyDescent="0.25">
      <c r="H1242" s="57" t="s">
        <v>4534</v>
      </c>
      <c r="I1242" s="58" t="s">
        <v>16011</v>
      </c>
      <c r="J1242" s="54" t="s">
        <v>18099</v>
      </c>
      <c r="K1242" s="54" t="str">
        <f>INDEX('[1]All QOF Registers'!$C$15:$C$8243,MATCH($J$4:$J$10133,'[1]All QOF Registers'!$D$15:$D$8243,FALSE))</f>
        <v>5FE</v>
      </c>
    </row>
    <row r="1243" spans="8:11" x14ac:dyDescent="0.25">
      <c r="H1243" s="57" t="s">
        <v>4537</v>
      </c>
      <c r="I1243" s="58" t="s">
        <v>16011</v>
      </c>
      <c r="J1243" s="54" t="s">
        <v>18099</v>
      </c>
      <c r="K1243" s="54" t="str">
        <f>INDEX('[1]All QOF Registers'!$C$15:$C$8243,MATCH($J$4:$J$10133,'[1]All QOF Registers'!$D$15:$D$8243,FALSE))</f>
        <v>5FE</v>
      </c>
    </row>
    <row r="1244" spans="8:11" x14ac:dyDescent="0.25">
      <c r="H1244" s="57" t="s">
        <v>4544</v>
      </c>
      <c r="I1244" s="58" t="s">
        <v>16011</v>
      </c>
      <c r="J1244" s="54" t="s">
        <v>18099</v>
      </c>
      <c r="K1244" s="54" t="str">
        <f>INDEX('[1]All QOF Registers'!$C$15:$C$8243,MATCH($J$4:$J$10133,'[1]All QOF Registers'!$D$15:$D$8243,FALSE))</f>
        <v>5FE</v>
      </c>
    </row>
    <row r="1245" spans="8:11" x14ac:dyDescent="0.25">
      <c r="H1245" s="57" t="s">
        <v>4557</v>
      </c>
      <c r="I1245" s="58" t="s">
        <v>16011</v>
      </c>
      <c r="J1245" s="54" t="s">
        <v>18099</v>
      </c>
      <c r="K1245" s="54" t="str">
        <f>INDEX('[1]All QOF Registers'!$C$15:$C$8243,MATCH($J$4:$J$10133,'[1]All QOF Registers'!$D$15:$D$8243,FALSE))</f>
        <v>5FE</v>
      </c>
    </row>
    <row r="1246" spans="8:11" x14ac:dyDescent="0.25">
      <c r="H1246" s="57" t="s">
        <v>4561</v>
      </c>
      <c r="I1246" s="58" t="s">
        <v>16011</v>
      </c>
      <c r="J1246" s="54" t="s">
        <v>18099</v>
      </c>
      <c r="K1246" s="54" t="str">
        <f>INDEX('[1]All QOF Registers'!$C$15:$C$8243,MATCH($J$4:$J$10133,'[1]All QOF Registers'!$D$15:$D$8243,FALSE))</f>
        <v>5FE</v>
      </c>
    </row>
    <row r="1247" spans="8:11" x14ac:dyDescent="0.25">
      <c r="H1247" s="57" t="s">
        <v>4572</v>
      </c>
      <c r="I1247" s="58" t="s">
        <v>16011</v>
      </c>
      <c r="J1247" s="54" t="s">
        <v>18099</v>
      </c>
      <c r="K1247" s="54" t="str">
        <f>INDEX('[1]All QOF Registers'!$C$15:$C$8243,MATCH($J$4:$J$10133,'[1]All QOF Registers'!$D$15:$D$8243,FALSE))</f>
        <v>5FE</v>
      </c>
    </row>
    <row r="1248" spans="8:11" x14ac:dyDescent="0.25">
      <c r="H1248" s="57" t="s">
        <v>4583</v>
      </c>
      <c r="I1248" s="58" t="s">
        <v>16011</v>
      </c>
      <c r="J1248" s="54" t="s">
        <v>18099</v>
      </c>
      <c r="K1248" s="54" t="str">
        <f>INDEX('[1]All QOF Registers'!$C$15:$C$8243,MATCH($J$4:$J$10133,'[1]All QOF Registers'!$D$15:$D$8243,FALSE))</f>
        <v>5FE</v>
      </c>
    </row>
    <row r="1249" spans="8:11" x14ac:dyDescent="0.25">
      <c r="H1249" s="57" t="s">
        <v>4584</v>
      </c>
      <c r="I1249" s="58" t="s">
        <v>16011</v>
      </c>
      <c r="J1249" s="54" t="s">
        <v>18099</v>
      </c>
      <c r="K1249" s="54" t="str">
        <f>INDEX('[1]All QOF Registers'!$C$15:$C$8243,MATCH($J$4:$J$10133,'[1]All QOF Registers'!$D$15:$D$8243,FALSE))</f>
        <v>5FE</v>
      </c>
    </row>
    <row r="1250" spans="8:11" x14ac:dyDescent="0.25">
      <c r="H1250" s="57" t="s">
        <v>4588</v>
      </c>
      <c r="I1250" s="58" t="s">
        <v>16011</v>
      </c>
      <c r="J1250" s="54" t="s">
        <v>18099</v>
      </c>
      <c r="K1250" s="54" t="str">
        <f>INDEX('[1]All QOF Registers'!$C$15:$C$8243,MATCH($J$4:$J$10133,'[1]All QOF Registers'!$D$15:$D$8243,FALSE))</f>
        <v>5FE</v>
      </c>
    </row>
    <row r="1251" spans="8:11" x14ac:dyDescent="0.25">
      <c r="H1251" s="57" t="s">
        <v>4589</v>
      </c>
      <c r="I1251" s="58" t="s">
        <v>16011</v>
      </c>
      <c r="J1251" s="54" t="s">
        <v>18099</v>
      </c>
      <c r="K1251" s="54" t="str">
        <f>INDEX('[1]All QOF Registers'!$C$15:$C$8243,MATCH($J$4:$J$10133,'[1]All QOF Registers'!$D$15:$D$8243,FALSE))</f>
        <v>5FE</v>
      </c>
    </row>
    <row r="1252" spans="8:11" x14ac:dyDescent="0.25">
      <c r="H1252" s="57" t="s">
        <v>4599</v>
      </c>
      <c r="I1252" s="58" t="s">
        <v>16011</v>
      </c>
      <c r="J1252" s="54" t="s">
        <v>18099</v>
      </c>
      <c r="K1252" s="54" t="str">
        <f>INDEX('[1]All QOF Registers'!$C$15:$C$8243,MATCH($J$4:$J$10133,'[1]All QOF Registers'!$D$15:$D$8243,FALSE))</f>
        <v>5FE</v>
      </c>
    </row>
    <row r="1253" spans="8:11" x14ac:dyDescent="0.25">
      <c r="H1253" s="57" t="s">
        <v>4606</v>
      </c>
      <c r="I1253" s="58" t="s">
        <v>16011</v>
      </c>
      <c r="J1253" s="54" t="s">
        <v>18099</v>
      </c>
      <c r="K1253" s="54" t="str">
        <f>INDEX('[1]All QOF Registers'!$C$15:$C$8243,MATCH($J$4:$J$10133,'[1]All QOF Registers'!$D$15:$D$8243,FALSE))</f>
        <v>5FE</v>
      </c>
    </row>
    <row r="1254" spans="8:11" x14ac:dyDescent="0.25">
      <c r="H1254" s="57" t="s">
        <v>4609</v>
      </c>
      <c r="I1254" s="58" t="s">
        <v>16011</v>
      </c>
      <c r="J1254" s="54" t="s">
        <v>18099</v>
      </c>
      <c r="K1254" s="54" t="str">
        <f>INDEX('[1]All QOF Registers'!$C$15:$C$8243,MATCH($J$4:$J$10133,'[1]All QOF Registers'!$D$15:$D$8243,FALSE))</f>
        <v>5FE</v>
      </c>
    </row>
    <row r="1255" spans="8:11" x14ac:dyDescent="0.25">
      <c r="H1255" s="57" t="s">
        <v>16012</v>
      </c>
      <c r="I1255" s="58" t="s">
        <v>16011</v>
      </c>
      <c r="J1255" s="54" t="s">
        <v>18099</v>
      </c>
      <c r="K1255" s="54" t="str">
        <f>INDEX('[1]All QOF Registers'!$C$15:$C$8243,MATCH($J$4:$J$10133,'[1]All QOF Registers'!$D$15:$D$8243,FALSE))</f>
        <v>5FE</v>
      </c>
    </row>
    <row r="1256" spans="8:11" x14ac:dyDescent="0.25">
      <c r="H1256" s="57" t="s">
        <v>4637</v>
      </c>
      <c r="I1256" s="58" t="s">
        <v>16011</v>
      </c>
      <c r="J1256" s="54" t="s">
        <v>18099</v>
      </c>
      <c r="K1256" s="54" t="str">
        <f>INDEX('[1]All QOF Registers'!$C$15:$C$8243,MATCH($J$4:$J$10133,'[1]All QOF Registers'!$D$15:$D$8243,FALSE))</f>
        <v>5FE</v>
      </c>
    </row>
    <row r="1257" spans="8:11" x14ac:dyDescent="0.25">
      <c r="H1257" s="57" t="s">
        <v>4642</v>
      </c>
      <c r="I1257" s="58" t="s">
        <v>16011</v>
      </c>
      <c r="J1257" s="54" t="s">
        <v>18099</v>
      </c>
      <c r="K1257" s="54" t="str">
        <f>INDEX('[1]All QOF Registers'!$C$15:$C$8243,MATCH($J$4:$J$10133,'[1]All QOF Registers'!$D$15:$D$8243,FALSE))</f>
        <v>5FE</v>
      </c>
    </row>
    <row r="1258" spans="8:11" x14ac:dyDescent="0.25">
      <c r="H1258" s="57" t="s">
        <v>4645</v>
      </c>
      <c r="I1258" s="58" t="s">
        <v>16011</v>
      </c>
      <c r="J1258" s="54" t="s">
        <v>18099</v>
      </c>
      <c r="K1258" s="54" t="str">
        <f>INDEX('[1]All QOF Registers'!$C$15:$C$8243,MATCH($J$4:$J$10133,'[1]All QOF Registers'!$D$15:$D$8243,FALSE))</f>
        <v>5FE</v>
      </c>
    </row>
    <row r="1259" spans="8:11" x14ac:dyDescent="0.25">
      <c r="H1259" s="57" t="s">
        <v>4649</v>
      </c>
      <c r="I1259" s="58" t="s">
        <v>16011</v>
      </c>
      <c r="J1259" s="54" t="s">
        <v>18099</v>
      </c>
      <c r="K1259" s="54" t="str">
        <f>INDEX('[1]All QOF Registers'!$C$15:$C$8243,MATCH($J$4:$J$10133,'[1]All QOF Registers'!$D$15:$D$8243,FALSE))</f>
        <v>5FE</v>
      </c>
    </row>
    <row r="1260" spans="8:11" x14ac:dyDescent="0.25">
      <c r="H1260" s="57" t="s">
        <v>4652</v>
      </c>
      <c r="I1260" s="58" t="s">
        <v>16011</v>
      </c>
      <c r="J1260" s="54" t="s">
        <v>18099</v>
      </c>
      <c r="K1260" s="54" t="str">
        <f>INDEX('[1]All QOF Registers'!$C$15:$C$8243,MATCH($J$4:$J$10133,'[1]All QOF Registers'!$D$15:$D$8243,FALSE))</f>
        <v>5FE</v>
      </c>
    </row>
    <row r="1261" spans="8:11" x14ac:dyDescent="0.25">
      <c r="H1261" s="57" t="s">
        <v>4656</v>
      </c>
      <c r="I1261" s="58" t="s">
        <v>16011</v>
      </c>
      <c r="J1261" s="54" t="s">
        <v>18099</v>
      </c>
      <c r="K1261" s="54" t="str">
        <f>INDEX('[1]All QOF Registers'!$C$15:$C$8243,MATCH($J$4:$J$10133,'[1]All QOF Registers'!$D$15:$D$8243,FALSE))</f>
        <v>5FE</v>
      </c>
    </row>
    <row r="1262" spans="8:11" x14ac:dyDescent="0.25">
      <c r="H1262" s="57" t="s">
        <v>4657</v>
      </c>
      <c r="I1262" s="58" t="s">
        <v>16011</v>
      </c>
      <c r="J1262" s="54" t="s">
        <v>18099</v>
      </c>
      <c r="K1262" s="54" t="str">
        <f>INDEX('[1]All QOF Registers'!$C$15:$C$8243,MATCH($J$4:$J$10133,'[1]All QOF Registers'!$D$15:$D$8243,FALSE))</f>
        <v>5FE</v>
      </c>
    </row>
    <row r="1263" spans="8:11" x14ac:dyDescent="0.25">
      <c r="H1263" s="57" t="s">
        <v>4668</v>
      </c>
      <c r="I1263" s="58" t="s">
        <v>16011</v>
      </c>
      <c r="J1263" s="54" t="s">
        <v>18099</v>
      </c>
      <c r="K1263" s="54" t="str">
        <f>INDEX('[1]All QOF Registers'!$C$15:$C$8243,MATCH($J$4:$J$10133,'[1]All QOF Registers'!$D$15:$D$8243,FALSE))</f>
        <v>5FE</v>
      </c>
    </row>
    <row r="1264" spans="8:11" x14ac:dyDescent="0.25">
      <c r="H1264" s="57" t="s">
        <v>4670</v>
      </c>
      <c r="I1264" s="58" t="s">
        <v>16011</v>
      </c>
      <c r="J1264" s="54" t="s">
        <v>18099</v>
      </c>
      <c r="K1264" s="54" t="str">
        <f>INDEX('[1]All QOF Registers'!$C$15:$C$8243,MATCH($J$4:$J$10133,'[1]All QOF Registers'!$D$15:$D$8243,FALSE))</f>
        <v>5FE</v>
      </c>
    </row>
    <row r="1265" spans="8:11" x14ac:dyDescent="0.25">
      <c r="H1265" s="57" t="s">
        <v>4675</v>
      </c>
      <c r="I1265" s="58" t="s">
        <v>16011</v>
      </c>
      <c r="J1265" s="54" t="s">
        <v>18099</v>
      </c>
      <c r="K1265" s="54" t="str">
        <f>INDEX('[1]All QOF Registers'!$C$15:$C$8243,MATCH($J$4:$J$10133,'[1]All QOF Registers'!$D$15:$D$8243,FALSE))</f>
        <v>5FE</v>
      </c>
    </row>
    <row r="1266" spans="8:11" x14ac:dyDescent="0.25">
      <c r="H1266" s="57" t="s">
        <v>4682</v>
      </c>
      <c r="I1266" s="58" t="s">
        <v>16011</v>
      </c>
      <c r="J1266" s="54" t="s">
        <v>18099</v>
      </c>
      <c r="K1266" s="54" t="str">
        <f>INDEX('[1]All QOF Registers'!$C$15:$C$8243,MATCH($J$4:$J$10133,'[1]All QOF Registers'!$D$15:$D$8243,FALSE))</f>
        <v>5FE</v>
      </c>
    </row>
    <row r="1267" spans="8:11" x14ac:dyDescent="0.25">
      <c r="H1267" s="57" t="s">
        <v>16013</v>
      </c>
      <c r="I1267" s="58" t="s">
        <v>16011</v>
      </c>
      <c r="J1267" s="54" t="s">
        <v>18099</v>
      </c>
      <c r="K1267" s="54" t="str">
        <f>INDEX('[1]All QOF Registers'!$C$15:$C$8243,MATCH($J$4:$J$10133,'[1]All QOF Registers'!$D$15:$D$8243,FALSE))</f>
        <v>5FE</v>
      </c>
    </row>
    <row r="1268" spans="8:11" x14ac:dyDescent="0.25">
      <c r="H1268" s="57" t="s">
        <v>16014</v>
      </c>
      <c r="I1268" s="58" t="s">
        <v>16011</v>
      </c>
      <c r="J1268" s="54" t="s">
        <v>18099</v>
      </c>
      <c r="K1268" s="54" t="str">
        <f>INDEX('[1]All QOF Registers'!$C$15:$C$8243,MATCH($J$4:$J$10133,'[1]All QOF Registers'!$D$15:$D$8243,FALSE))</f>
        <v>5FE</v>
      </c>
    </row>
    <row r="1269" spans="8:11" x14ac:dyDescent="0.25">
      <c r="H1269" s="57" t="s">
        <v>16015</v>
      </c>
      <c r="I1269" s="58" t="s">
        <v>16011</v>
      </c>
      <c r="J1269" s="54" t="s">
        <v>18099</v>
      </c>
      <c r="K1269" s="54" t="str">
        <f>INDEX('[1]All QOF Registers'!$C$15:$C$8243,MATCH($J$4:$J$10133,'[1]All QOF Registers'!$D$15:$D$8243,FALSE))</f>
        <v>5FE</v>
      </c>
    </row>
    <row r="1270" spans="8:11" x14ac:dyDescent="0.25">
      <c r="H1270" s="57" t="s">
        <v>16016</v>
      </c>
      <c r="I1270" s="58" t="s">
        <v>16011</v>
      </c>
      <c r="J1270" s="54" t="s">
        <v>18099</v>
      </c>
      <c r="K1270" s="54" t="str">
        <f>INDEX('[1]All QOF Registers'!$C$15:$C$8243,MATCH($J$4:$J$10133,'[1]All QOF Registers'!$D$15:$D$8243,FALSE))</f>
        <v>5FE</v>
      </c>
    </row>
    <row r="1271" spans="8:11" x14ac:dyDescent="0.25">
      <c r="H1271" s="57" t="s">
        <v>7785</v>
      </c>
      <c r="I1271" s="58" t="s">
        <v>16011</v>
      </c>
      <c r="J1271" s="54" t="s">
        <v>18099</v>
      </c>
      <c r="K1271" s="54" t="str">
        <f>INDEX('[1]All QOF Registers'!$C$15:$C$8243,MATCH($J$4:$J$10133,'[1]All QOF Registers'!$D$15:$D$8243,FALSE))</f>
        <v>5FE</v>
      </c>
    </row>
    <row r="1272" spans="8:11" x14ac:dyDescent="0.25">
      <c r="H1272" s="57" t="s">
        <v>16017</v>
      </c>
      <c r="I1272" s="58" t="s">
        <v>16011</v>
      </c>
      <c r="J1272" s="54" t="s">
        <v>18099</v>
      </c>
      <c r="K1272" s="54" t="str">
        <f>INDEX('[1]All QOF Registers'!$C$15:$C$8243,MATCH($J$4:$J$10133,'[1]All QOF Registers'!$D$15:$D$8243,FALSE))</f>
        <v>5FE</v>
      </c>
    </row>
    <row r="1273" spans="8:11" x14ac:dyDescent="0.25">
      <c r="H1273" s="57" t="s">
        <v>16018</v>
      </c>
      <c r="I1273" s="58" t="s">
        <v>16011</v>
      </c>
      <c r="J1273" s="54" t="s">
        <v>18099</v>
      </c>
      <c r="K1273" s="54" t="str">
        <f>INDEX('[1]All QOF Registers'!$C$15:$C$8243,MATCH($J$4:$J$10133,'[1]All QOF Registers'!$D$15:$D$8243,FALSE))</f>
        <v>5FE</v>
      </c>
    </row>
    <row r="1274" spans="8:11" x14ac:dyDescent="0.25">
      <c r="H1274" s="57" t="s">
        <v>5151</v>
      </c>
      <c r="I1274" s="58" t="s">
        <v>16019</v>
      </c>
      <c r="J1274" s="54" t="s">
        <v>18100</v>
      </c>
      <c r="K1274" s="54" t="str">
        <f>INDEX('[1]All QOF Registers'!$C$15:$C$8243,MATCH($J$4:$J$10133,'[1]All QOF Registers'!$D$15:$D$8243,FALSE))</f>
        <v>5FL</v>
      </c>
    </row>
    <row r="1275" spans="8:11" x14ac:dyDescent="0.25">
      <c r="H1275" s="57" t="s">
        <v>5160</v>
      </c>
      <c r="I1275" s="58" t="s">
        <v>16019</v>
      </c>
      <c r="J1275" s="54" t="s">
        <v>18100</v>
      </c>
      <c r="K1275" s="54" t="str">
        <f>INDEX('[1]All QOF Registers'!$C$15:$C$8243,MATCH($J$4:$J$10133,'[1]All QOF Registers'!$D$15:$D$8243,FALSE))</f>
        <v>5FL</v>
      </c>
    </row>
    <row r="1276" spans="8:11" x14ac:dyDescent="0.25">
      <c r="H1276" s="57" t="s">
        <v>5165</v>
      </c>
      <c r="I1276" s="58" t="s">
        <v>16019</v>
      </c>
      <c r="J1276" s="54" t="s">
        <v>18100</v>
      </c>
      <c r="K1276" s="54" t="str">
        <f>INDEX('[1]All QOF Registers'!$C$15:$C$8243,MATCH($J$4:$J$10133,'[1]All QOF Registers'!$D$15:$D$8243,FALSE))</f>
        <v>5FL</v>
      </c>
    </row>
    <row r="1277" spans="8:11" x14ac:dyDescent="0.25">
      <c r="H1277" s="57" t="s">
        <v>5167</v>
      </c>
      <c r="I1277" s="58" t="s">
        <v>16019</v>
      </c>
      <c r="J1277" s="54" t="s">
        <v>18100</v>
      </c>
      <c r="K1277" s="54" t="str">
        <f>INDEX('[1]All QOF Registers'!$C$15:$C$8243,MATCH($J$4:$J$10133,'[1]All QOF Registers'!$D$15:$D$8243,FALSE))</f>
        <v>5FL</v>
      </c>
    </row>
    <row r="1278" spans="8:11" x14ac:dyDescent="0.25">
      <c r="H1278" s="57" t="s">
        <v>5170</v>
      </c>
      <c r="I1278" s="58" t="s">
        <v>16019</v>
      </c>
      <c r="J1278" s="54" t="s">
        <v>18100</v>
      </c>
      <c r="K1278" s="54" t="str">
        <f>INDEX('[1]All QOF Registers'!$C$15:$C$8243,MATCH($J$4:$J$10133,'[1]All QOF Registers'!$D$15:$D$8243,FALSE))</f>
        <v>5FL</v>
      </c>
    </row>
    <row r="1279" spans="8:11" x14ac:dyDescent="0.25">
      <c r="H1279" s="57" t="s">
        <v>5179</v>
      </c>
      <c r="I1279" s="58" t="s">
        <v>16019</v>
      </c>
      <c r="J1279" s="54" t="s">
        <v>18100</v>
      </c>
      <c r="K1279" s="54" t="str">
        <f>INDEX('[1]All QOF Registers'!$C$15:$C$8243,MATCH($J$4:$J$10133,'[1]All QOF Registers'!$D$15:$D$8243,FALSE))</f>
        <v>5FL</v>
      </c>
    </row>
    <row r="1280" spans="8:11" x14ac:dyDescent="0.25">
      <c r="H1280" s="57" t="s">
        <v>5185</v>
      </c>
      <c r="I1280" s="58" t="s">
        <v>16019</v>
      </c>
      <c r="J1280" s="54" t="s">
        <v>18100</v>
      </c>
      <c r="K1280" s="54" t="str">
        <f>INDEX('[1]All QOF Registers'!$C$15:$C$8243,MATCH($J$4:$J$10133,'[1]All QOF Registers'!$D$15:$D$8243,FALSE))</f>
        <v>5FL</v>
      </c>
    </row>
    <row r="1281" spans="8:11" x14ac:dyDescent="0.25">
      <c r="H1281" s="57" t="s">
        <v>5188</v>
      </c>
      <c r="I1281" s="58" t="s">
        <v>16019</v>
      </c>
      <c r="J1281" s="54" t="s">
        <v>18100</v>
      </c>
      <c r="K1281" s="54" t="str">
        <f>INDEX('[1]All QOF Registers'!$C$15:$C$8243,MATCH($J$4:$J$10133,'[1]All QOF Registers'!$D$15:$D$8243,FALSE))</f>
        <v>5FL</v>
      </c>
    </row>
    <row r="1282" spans="8:11" x14ac:dyDescent="0.25">
      <c r="H1282" s="57" t="s">
        <v>5198</v>
      </c>
      <c r="I1282" s="58" t="s">
        <v>16019</v>
      </c>
      <c r="J1282" s="54" t="s">
        <v>18100</v>
      </c>
      <c r="K1282" s="54" t="str">
        <f>INDEX('[1]All QOF Registers'!$C$15:$C$8243,MATCH($J$4:$J$10133,'[1]All QOF Registers'!$D$15:$D$8243,FALSE))</f>
        <v>5FL</v>
      </c>
    </row>
    <row r="1283" spans="8:11" x14ac:dyDescent="0.25">
      <c r="H1283" s="57" t="s">
        <v>5203</v>
      </c>
      <c r="I1283" s="58" t="s">
        <v>16019</v>
      </c>
      <c r="J1283" s="54" t="s">
        <v>18100</v>
      </c>
      <c r="K1283" s="54" t="str">
        <f>INDEX('[1]All QOF Registers'!$C$15:$C$8243,MATCH($J$4:$J$10133,'[1]All QOF Registers'!$D$15:$D$8243,FALSE))</f>
        <v>5FL</v>
      </c>
    </row>
    <row r="1284" spans="8:11" x14ac:dyDescent="0.25">
      <c r="H1284" s="57" t="s">
        <v>5204</v>
      </c>
      <c r="I1284" s="58" t="s">
        <v>16019</v>
      </c>
      <c r="J1284" s="54" t="s">
        <v>18100</v>
      </c>
      <c r="K1284" s="54" t="str">
        <f>INDEX('[1]All QOF Registers'!$C$15:$C$8243,MATCH($J$4:$J$10133,'[1]All QOF Registers'!$D$15:$D$8243,FALSE))</f>
        <v>5FL</v>
      </c>
    </row>
    <row r="1285" spans="8:11" x14ac:dyDescent="0.25">
      <c r="H1285" s="57" t="s">
        <v>5207</v>
      </c>
      <c r="I1285" s="58" t="s">
        <v>16019</v>
      </c>
      <c r="J1285" s="54" t="s">
        <v>18100</v>
      </c>
      <c r="K1285" s="54" t="str">
        <f>INDEX('[1]All QOF Registers'!$C$15:$C$8243,MATCH($J$4:$J$10133,'[1]All QOF Registers'!$D$15:$D$8243,FALSE))</f>
        <v>5FL</v>
      </c>
    </row>
    <row r="1286" spans="8:11" x14ac:dyDescent="0.25">
      <c r="H1286" s="57" t="s">
        <v>5208</v>
      </c>
      <c r="I1286" s="58" t="s">
        <v>16019</v>
      </c>
      <c r="J1286" s="54" t="s">
        <v>18100</v>
      </c>
      <c r="K1286" s="54" t="str">
        <f>INDEX('[1]All QOF Registers'!$C$15:$C$8243,MATCH($J$4:$J$10133,'[1]All QOF Registers'!$D$15:$D$8243,FALSE))</f>
        <v>5FL</v>
      </c>
    </row>
    <row r="1287" spans="8:11" x14ac:dyDescent="0.25">
      <c r="H1287" s="57" t="s">
        <v>5209</v>
      </c>
      <c r="I1287" s="58" t="s">
        <v>16019</v>
      </c>
      <c r="J1287" s="54" t="s">
        <v>18100</v>
      </c>
      <c r="K1287" s="54" t="str">
        <f>INDEX('[1]All QOF Registers'!$C$15:$C$8243,MATCH($J$4:$J$10133,'[1]All QOF Registers'!$D$15:$D$8243,FALSE))</f>
        <v>5FL</v>
      </c>
    </row>
    <row r="1288" spans="8:11" x14ac:dyDescent="0.25">
      <c r="H1288" s="57" t="s">
        <v>5210</v>
      </c>
      <c r="I1288" s="58" t="s">
        <v>16019</v>
      </c>
      <c r="J1288" s="54" t="s">
        <v>18100</v>
      </c>
      <c r="K1288" s="54" t="str">
        <f>INDEX('[1]All QOF Registers'!$C$15:$C$8243,MATCH($J$4:$J$10133,'[1]All QOF Registers'!$D$15:$D$8243,FALSE))</f>
        <v>5FL</v>
      </c>
    </row>
    <row r="1289" spans="8:11" x14ac:dyDescent="0.25">
      <c r="H1289" s="57" t="s">
        <v>5211</v>
      </c>
      <c r="I1289" s="58" t="s">
        <v>16019</v>
      </c>
      <c r="J1289" s="54" t="s">
        <v>18100</v>
      </c>
      <c r="K1289" s="54" t="str">
        <f>INDEX('[1]All QOF Registers'!$C$15:$C$8243,MATCH($J$4:$J$10133,'[1]All QOF Registers'!$D$15:$D$8243,FALSE))</f>
        <v>5FL</v>
      </c>
    </row>
    <row r="1290" spans="8:11" x14ac:dyDescent="0.25">
      <c r="H1290" s="57" t="s">
        <v>5212</v>
      </c>
      <c r="I1290" s="58" t="s">
        <v>16019</v>
      </c>
      <c r="J1290" s="54" t="s">
        <v>18100</v>
      </c>
      <c r="K1290" s="54" t="str">
        <f>INDEX('[1]All QOF Registers'!$C$15:$C$8243,MATCH($J$4:$J$10133,'[1]All QOF Registers'!$D$15:$D$8243,FALSE))</f>
        <v>5FL</v>
      </c>
    </row>
    <row r="1291" spans="8:11" x14ac:dyDescent="0.25">
      <c r="H1291" s="57" t="s">
        <v>5218</v>
      </c>
      <c r="I1291" s="58" t="s">
        <v>16019</v>
      </c>
      <c r="J1291" s="54" t="s">
        <v>18100</v>
      </c>
      <c r="K1291" s="54" t="str">
        <f>INDEX('[1]All QOF Registers'!$C$15:$C$8243,MATCH($J$4:$J$10133,'[1]All QOF Registers'!$D$15:$D$8243,FALSE))</f>
        <v>5FL</v>
      </c>
    </row>
    <row r="1292" spans="8:11" x14ac:dyDescent="0.25">
      <c r="H1292" s="57" t="s">
        <v>5236</v>
      </c>
      <c r="I1292" s="58" t="s">
        <v>16019</v>
      </c>
      <c r="J1292" s="54" t="s">
        <v>18100</v>
      </c>
      <c r="K1292" s="54" t="str">
        <f>INDEX('[1]All QOF Registers'!$C$15:$C$8243,MATCH($J$4:$J$10133,'[1]All QOF Registers'!$D$15:$D$8243,FALSE))</f>
        <v>5FL</v>
      </c>
    </row>
    <row r="1293" spans="8:11" x14ac:dyDescent="0.25">
      <c r="H1293" s="57" t="s">
        <v>5241</v>
      </c>
      <c r="I1293" s="58" t="s">
        <v>16019</v>
      </c>
      <c r="J1293" s="54" t="s">
        <v>18100</v>
      </c>
      <c r="K1293" s="54" t="str">
        <f>INDEX('[1]All QOF Registers'!$C$15:$C$8243,MATCH($J$4:$J$10133,'[1]All QOF Registers'!$D$15:$D$8243,FALSE))</f>
        <v>5FL</v>
      </c>
    </row>
    <row r="1294" spans="8:11" x14ac:dyDescent="0.25">
      <c r="H1294" s="57" t="s">
        <v>5248</v>
      </c>
      <c r="I1294" s="58" t="s">
        <v>16019</v>
      </c>
      <c r="J1294" s="54" t="s">
        <v>18100</v>
      </c>
      <c r="K1294" s="54" t="str">
        <f>INDEX('[1]All QOF Registers'!$C$15:$C$8243,MATCH($J$4:$J$10133,'[1]All QOF Registers'!$D$15:$D$8243,FALSE))</f>
        <v>5FL</v>
      </c>
    </row>
    <row r="1295" spans="8:11" x14ac:dyDescent="0.25">
      <c r="H1295" s="57" t="s">
        <v>5249</v>
      </c>
      <c r="I1295" s="58" t="s">
        <v>16019</v>
      </c>
      <c r="J1295" s="54" t="s">
        <v>18100</v>
      </c>
      <c r="K1295" s="54" t="str">
        <f>INDEX('[1]All QOF Registers'!$C$15:$C$8243,MATCH($J$4:$J$10133,'[1]All QOF Registers'!$D$15:$D$8243,FALSE))</f>
        <v>5FL</v>
      </c>
    </row>
    <row r="1296" spans="8:11" x14ac:dyDescent="0.25">
      <c r="H1296" s="57" t="s">
        <v>5256</v>
      </c>
      <c r="I1296" s="58" t="s">
        <v>16019</v>
      </c>
      <c r="J1296" s="54" t="s">
        <v>18100</v>
      </c>
      <c r="K1296" s="54" t="str">
        <f>INDEX('[1]All QOF Registers'!$C$15:$C$8243,MATCH($J$4:$J$10133,'[1]All QOF Registers'!$D$15:$D$8243,FALSE))</f>
        <v>5FL</v>
      </c>
    </row>
    <row r="1297" spans="8:11" x14ac:dyDescent="0.25">
      <c r="H1297" s="57" t="s">
        <v>5260</v>
      </c>
      <c r="I1297" s="58" t="s">
        <v>16019</v>
      </c>
      <c r="J1297" s="54" t="s">
        <v>18100</v>
      </c>
      <c r="K1297" s="54" t="str">
        <f>INDEX('[1]All QOF Registers'!$C$15:$C$8243,MATCH($J$4:$J$10133,'[1]All QOF Registers'!$D$15:$D$8243,FALSE))</f>
        <v>5FL</v>
      </c>
    </row>
    <row r="1298" spans="8:11" x14ac:dyDescent="0.25">
      <c r="H1298" s="57" t="s">
        <v>5265</v>
      </c>
      <c r="I1298" s="58" t="s">
        <v>16019</v>
      </c>
      <c r="J1298" s="54" t="s">
        <v>18100</v>
      </c>
      <c r="K1298" s="54" t="str">
        <f>INDEX('[1]All QOF Registers'!$C$15:$C$8243,MATCH($J$4:$J$10133,'[1]All QOF Registers'!$D$15:$D$8243,FALSE))</f>
        <v>5FL</v>
      </c>
    </row>
    <row r="1299" spans="8:11" x14ac:dyDescent="0.25">
      <c r="H1299" s="57" t="s">
        <v>5268</v>
      </c>
      <c r="I1299" s="58" t="s">
        <v>16019</v>
      </c>
      <c r="J1299" s="54" t="s">
        <v>18100</v>
      </c>
      <c r="K1299" s="54" t="str">
        <f>INDEX('[1]All QOF Registers'!$C$15:$C$8243,MATCH($J$4:$J$10133,'[1]All QOF Registers'!$D$15:$D$8243,FALSE))</f>
        <v>5FL</v>
      </c>
    </row>
    <row r="1300" spans="8:11" x14ac:dyDescent="0.25">
      <c r="H1300" s="57" t="s">
        <v>5271</v>
      </c>
      <c r="I1300" s="58" t="s">
        <v>16019</v>
      </c>
      <c r="J1300" s="54" t="s">
        <v>18100</v>
      </c>
      <c r="K1300" s="54" t="str">
        <f>INDEX('[1]All QOF Registers'!$C$15:$C$8243,MATCH($J$4:$J$10133,'[1]All QOF Registers'!$D$15:$D$8243,FALSE))</f>
        <v>5FL</v>
      </c>
    </row>
    <row r="1301" spans="8:11" x14ac:dyDescent="0.25">
      <c r="H1301" s="57" t="s">
        <v>16020</v>
      </c>
      <c r="I1301" s="58" t="s">
        <v>16019</v>
      </c>
      <c r="J1301" s="54" t="s">
        <v>18100</v>
      </c>
      <c r="K1301" s="54" t="str">
        <f>INDEX('[1]All QOF Registers'!$C$15:$C$8243,MATCH($J$4:$J$10133,'[1]All QOF Registers'!$D$15:$D$8243,FALSE))</f>
        <v>5FL</v>
      </c>
    </row>
    <row r="1302" spans="8:11" x14ac:dyDescent="0.25">
      <c r="H1302" s="57" t="s">
        <v>16021</v>
      </c>
      <c r="I1302" s="58" t="s">
        <v>16019</v>
      </c>
      <c r="J1302" s="54" t="s">
        <v>18100</v>
      </c>
      <c r="K1302" s="54" t="str">
        <f>INDEX('[1]All QOF Registers'!$C$15:$C$8243,MATCH($J$4:$J$10133,'[1]All QOF Registers'!$D$15:$D$8243,FALSE))</f>
        <v>5FL</v>
      </c>
    </row>
    <row r="1303" spans="8:11" x14ac:dyDescent="0.25">
      <c r="H1303" s="57" t="s">
        <v>16022</v>
      </c>
      <c r="I1303" s="58" t="s">
        <v>16019</v>
      </c>
      <c r="J1303" s="54" t="s">
        <v>18100</v>
      </c>
      <c r="K1303" s="54" t="str">
        <f>INDEX('[1]All QOF Registers'!$C$15:$C$8243,MATCH($J$4:$J$10133,'[1]All QOF Registers'!$D$15:$D$8243,FALSE))</f>
        <v>5FL</v>
      </c>
    </row>
    <row r="1304" spans="8:11" x14ac:dyDescent="0.25">
      <c r="H1304" s="57" t="s">
        <v>16023</v>
      </c>
      <c r="I1304" s="58" t="s">
        <v>16019</v>
      </c>
      <c r="J1304" s="54" t="s">
        <v>18100</v>
      </c>
      <c r="K1304" s="54" t="str">
        <f>INDEX('[1]All QOF Registers'!$C$15:$C$8243,MATCH($J$4:$J$10133,'[1]All QOF Registers'!$D$15:$D$8243,FALSE))</f>
        <v>5FL</v>
      </c>
    </row>
    <row r="1305" spans="8:11" x14ac:dyDescent="0.25">
      <c r="H1305" s="57" t="s">
        <v>16024</v>
      </c>
      <c r="I1305" s="58" t="s">
        <v>16019</v>
      </c>
      <c r="J1305" s="54" t="s">
        <v>18100</v>
      </c>
      <c r="K1305" s="54" t="str">
        <f>INDEX('[1]All QOF Registers'!$C$15:$C$8243,MATCH($J$4:$J$10133,'[1]All QOF Registers'!$D$15:$D$8243,FALSE))</f>
        <v>5FL</v>
      </c>
    </row>
    <row r="1306" spans="8:11" x14ac:dyDescent="0.25">
      <c r="H1306" s="57" t="s">
        <v>2002</v>
      </c>
      <c r="I1306" s="58" t="s">
        <v>16025</v>
      </c>
      <c r="J1306" s="54" t="s">
        <v>18101</v>
      </c>
      <c r="K1306" s="54" t="str">
        <f>INDEX('[1]All QOF Registers'!$C$15:$C$8243,MATCH($J$4:$J$10133,'[1]All QOF Registers'!$D$15:$D$8243,FALSE))</f>
        <v>5GC</v>
      </c>
    </row>
    <row r="1307" spans="8:11" x14ac:dyDescent="0.25">
      <c r="H1307" s="57" t="s">
        <v>2006</v>
      </c>
      <c r="I1307" s="58" t="s">
        <v>16025</v>
      </c>
      <c r="J1307" s="54" t="s">
        <v>18101</v>
      </c>
      <c r="K1307" s="54" t="str">
        <f>INDEX('[1]All QOF Registers'!$C$15:$C$8243,MATCH($J$4:$J$10133,'[1]All QOF Registers'!$D$15:$D$8243,FALSE))</f>
        <v>5GC</v>
      </c>
    </row>
    <row r="1308" spans="8:11" x14ac:dyDescent="0.25">
      <c r="H1308" s="57" t="s">
        <v>2007</v>
      </c>
      <c r="I1308" s="58" t="s">
        <v>16025</v>
      </c>
      <c r="J1308" s="54" t="s">
        <v>18101</v>
      </c>
      <c r="K1308" s="54" t="str">
        <f>INDEX('[1]All QOF Registers'!$C$15:$C$8243,MATCH($J$4:$J$10133,'[1]All QOF Registers'!$D$15:$D$8243,FALSE))</f>
        <v>5GC</v>
      </c>
    </row>
    <row r="1309" spans="8:11" x14ac:dyDescent="0.25">
      <c r="H1309" s="57" t="s">
        <v>2011</v>
      </c>
      <c r="I1309" s="58" t="s">
        <v>16025</v>
      </c>
      <c r="J1309" s="54" t="s">
        <v>18101</v>
      </c>
      <c r="K1309" s="54" t="str">
        <f>INDEX('[1]All QOF Registers'!$C$15:$C$8243,MATCH($J$4:$J$10133,'[1]All QOF Registers'!$D$15:$D$8243,FALSE))</f>
        <v>5GC</v>
      </c>
    </row>
    <row r="1310" spans="8:11" x14ac:dyDescent="0.25">
      <c r="H1310" s="57" t="s">
        <v>2014</v>
      </c>
      <c r="I1310" s="58" t="s">
        <v>16025</v>
      </c>
      <c r="J1310" s="54" t="s">
        <v>18101</v>
      </c>
      <c r="K1310" s="54" t="str">
        <f>INDEX('[1]All QOF Registers'!$C$15:$C$8243,MATCH($J$4:$J$10133,'[1]All QOF Registers'!$D$15:$D$8243,FALSE))</f>
        <v>5GC</v>
      </c>
    </row>
    <row r="1311" spans="8:11" x14ac:dyDescent="0.25">
      <c r="H1311" s="57" t="s">
        <v>2017</v>
      </c>
      <c r="I1311" s="58" t="s">
        <v>16025</v>
      </c>
      <c r="J1311" s="54" t="s">
        <v>18101</v>
      </c>
      <c r="K1311" s="54" t="str">
        <f>INDEX('[1]All QOF Registers'!$C$15:$C$8243,MATCH($J$4:$J$10133,'[1]All QOF Registers'!$D$15:$D$8243,FALSE))</f>
        <v>5GC</v>
      </c>
    </row>
    <row r="1312" spans="8:11" x14ac:dyDescent="0.25">
      <c r="H1312" s="57" t="s">
        <v>2019</v>
      </c>
      <c r="I1312" s="58" t="s">
        <v>16025</v>
      </c>
      <c r="J1312" s="54" t="s">
        <v>18101</v>
      </c>
      <c r="K1312" s="54" t="str">
        <f>INDEX('[1]All QOF Registers'!$C$15:$C$8243,MATCH($J$4:$J$10133,'[1]All QOF Registers'!$D$15:$D$8243,FALSE))</f>
        <v>5GC</v>
      </c>
    </row>
    <row r="1313" spans="8:11" x14ac:dyDescent="0.25">
      <c r="H1313" s="57" t="s">
        <v>2026</v>
      </c>
      <c r="I1313" s="58" t="s">
        <v>16025</v>
      </c>
      <c r="J1313" s="54" t="s">
        <v>18101</v>
      </c>
      <c r="K1313" s="54" t="str">
        <f>INDEX('[1]All QOF Registers'!$C$15:$C$8243,MATCH($J$4:$J$10133,'[1]All QOF Registers'!$D$15:$D$8243,FALSE))</f>
        <v>5GC</v>
      </c>
    </row>
    <row r="1314" spans="8:11" x14ac:dyDescent="0.25">
      <c r="H1314" s="57" t="s">
        <v>2027</v>
      </c>
      <c r="I1314" s="58" t="s">
        <v>16025</v>
      </c>
      <c r="J1314" s="54" t="s">
        <v>18101</v>
      </c>
      <c r="K1314" s="54" t="str">
        <f>INDEX('[1]All QOF Registers'!$C$15:$C$8243,MATCH($J$4:$J$10133,'[1]All QOF Registers'!$D$15:$D$8243,FALSE))</f>
        <v>5GC</v>
      </c>
    </row>
    <row r="1315" spans="8:11" x14ac:dyDescent="0.25">
      <c r="H1315" s="57" t="s">
        <v>2029</v>
      </c>
      <c r="I1315" s="58" t="s">
        <v>16025</v>
      </c>
      <c r="J1315" s="54" t="s">
        <v>18101</v>
      </c>
      <c r="K1315" s="54" t="str">
        <f>INDEX('[1]All QOF Registers'!$C$15:$C$8243,MATCH($J$4:$J$10133,'[1]All QOF Registers'!$D$15:$D$8243,FALSE))</f>
        <v>5GC</v>
      </c>
    </row>
    <row r="1316" spans="8:11" x14ac:dyDescent="0.25">
      <c r="H1316" s="57" t="s">
        <v>2033</v>
      </c>
      <c r="I1316" s="58" t="s">
        <v>16025</v>
      </c>
      <c r="J1316" s="54" t="s">
        <v>18101</v>
      </c>
      <c r="K1316" s="54" t="str">
        <f>INDEX('[1]All QOF Registers'!$C$15:$C$8243,MATCH($J$4:$J$10133,'[1]All QOF Registers'!$D$15:$D$8243,FALSE))</f>
        <v>5GC</v>
      </c>
    </row>
    <row r="1317" spans="8:11" x14ac:dyDescent="0.25">
      <c r="H1317" s="57" t="s">
        <v>2040</v>
      </c>
      <c r="I1317" s="58" t="s">
        <v>16025</v>
      </c>
      <c r="J1317" s="54" t="s">
        <v>18101</v>
      </c>
      <c r="K1317" s="54" t="str">
        <f>INDEX('[1]All QOF Registers'!$C$15:$C$8243,MATCH($J$4:$J$10133,'[1]All QOF Registers'!$D$15:$D$8243,FALSE))</f>
        <v>5GC</v>
      </c>
    </row>
    <row r="1318" spans="8:11" x14ac:dyDescent="0.25">
      <c r="H1318" s="57" t="s">
        <v>2041</v>
      </c>
      <c r="I1318" s="58" t="s">
        <v>16025</v>
      </c>
      <c r="J1318" s="54" t="s">
        <v>18101</v>
      </c>
      <c r="K1318" s="54" t="str">
        <f>INDEX('[1]All QOF Registers'!$C$15:$C$8243,MATCH($J$4:$J$10133,'[1]All QOF Registers'!$D$15:$D$8243,FALSE))</f>
        <v>5GC</v>
      </c>
    </row>
    <row r="1319" spans="8:11" x14ac:dyDescent="0.25">
      <c r="H1319" s="57" t="s">
        <v>2047</v>
      </c>
      <c r="I1319" s="58" t="s">
        <v>16025</v>
      </c>
      <c r="J1319" s="54" t="s">
        <v>18101</v>
      </c>
      <c r="K1319" s="54" t="str">
        <f>INDEX('[1]All QOF Registers'!$C$15:$C$8243,MATCH($J$4:$J$10133,'[1]All QOF Registers'!$D$15:$D$8243,FALSE))</f>
        <v>5GC</v>
      </c>
    </row>
    <row r="1320" spans="8:11" x14ac:dyDescent="0.25">
      <c r="H1320" s="57" t="s">
        <v>2051</v>
      </c>
      <c r="I1320" s="58" t="s">
        <v>16025</v>
      </c>
      <c r="J1320" s="54" t="s">
        <v>18101</v>
      </c>
      <c r="K1320" s="54" t="str">
        <f>INDEX('[1]All QOF Registers'!$C$15:$C$8243,MATCH($J$4:$J$10133,'[1]All QOF Registers'!$D$15:$D$8243,FALSE))</f>
        <v>5GC</v>
      </c>
    </row>
    <row r="1321" spans="8:11" x14ac:dyDescent="0.25">
      <c r="H1321" s="57" t="s">
        <v>2058</v>
      </c>
      <c r="I1321" s="58" t="s">
        <v>16025</v>
      </c>
      <c r="J1321" s="54" t="s">
        <v>18101</v>
      </c>
      <c r="K1321" s="54" t="str">
        <f>INDEX('[1]All QOF Registers'!$C$15:$C$8243,MATCH($J$4:$J$10133,'[1]All QOF Registers'!$D$15:$D$8243,FALSE))</f>
        <v>5GC</v>
      </c>
    </row>
    <row r="1322" spans="8:11" x14ac:dyDescent="0.25">
      <c r="H1322" s="57" t="s">
        <v>2059</v>
      </c>
      <c r="I1322" s="58" t="s">
        <v>16025</v>
      </c>
      <c r="J1322" s="54" t="s">
        <v>18101</v>
      </c>
      <c r="K1322" s="54" t="str">
        <f>INDEX('[1]All QOF Registers'!$C$15:$C$8243,MATCH($J$4:$J$10133,'[1]All QOF Registers'!$D$15:$D$8243,FALSE))</f>
        <v>5GC</v>
      </c>
    </row>
    <row r="1323" spans="8:11" x14ac:dyDescent="0.25">
      <c r="H1323" s="57" t="s">
        <v>2060</v>
      </c>
      <c r="I1323" s="58" t="s">
        <v>16025</v>
      </c>
      <c r="J1323" s="54" t="s">
        <v>18101</v>
      </c>
      <c r="K1323" s="54" t="str">
        <f>INDEX('[1]All QOF Registers'!$C$15:$C$8243,MATCH($J$4:$J$10133,'[1]All QOF Registers'!$D$15:$D$8243,FALSE))</f>
        <v>5GC</v>
      </c>
    </row>
    <row r="1324" spans="8:11" x14ac:dyDescent="0.25">
      <c r="H1324" s="57" t="s">
        <v>2063</v>
      </c>
      <c r="I1324" s="58" t="s">
        <v>16025</v>
      </c>
      <c r="J1324" s="54" t="s">
        <v>18101</v>
      </c>
      <c r="K1324" s="54" t="str">
        <f>INDEX('[1]All QOF Registers'!$C$15:$C$8243,MATCH($J$4:$J$10133,'[1]All QOF Registers'!$D$15:$D$8243,FALSE))</f>
        <v>5GC</v>
      </c>
    </row>
    <row r="1325" spans="8:11" x14ac:dyDescent="0.25">
      <c r="H1325" s="57" t="s">
        <v>2065</v>
      </c>
      <c r="I1325" s="58" t="s">
        <v>16025</v>
      </c>
      <c r="J1325" s="54" t="s">
        <v>18101</v>
      </c>
      <c r="K1325" s="54" t="str">
        <f>INDEX('[1]All QOF Registers'!$C$15:$C$8243,MATCH($J$4:$J$10133,'[1]All QOF Registers'!$D$15:$D$8243,FALSE))</f>
        <v>5GC</v>
      </c>
    </row>
    <row r="1326" spans="8:11" x14ac:dyDescent="0.25">
      <c r="H1326" s="57" t="s">
        <v>2066</v>
      </c>
      <c r="I1326" s="58" t="s">
        <v>16025</v>
      </c>
      <c r="J1326" s="54" t="s">
        <v>18101</v>
      </c>
      <c r="K1326" s="54" t="str">
        <f>INDEX('[1]All QOF Registers'!$C$15:$C$8243,MATCH($J$4:$J$10133,'[1]All QOF Registers'!$D$15:$D$8243,FALSE))</f>
        <v>5GC</v>
      </c>
    </row>
    <row r="1327" spans="8:11" x14ac:dyDescent="0.25">
      <c r="H1327" s="57" t="s">
        <v>2069</v>
      </c>
      <c r="I1327" s="58" t="s">
        <v>16025</v>
      </c>
      <c r="J1327" s="54" t="s">
        <v>18101</v>
      </c>
      <c r="K1327" s="54" t="str">
        <f>INDEX('[1]All QOF Registers'!$C$15:$C$8243,MATCH($J$4:$J$10133,'[1]All QOF Registers'!$D$15:$D$8243,FALSE))</f>
        <v>5GC</v>
      </c>
    </row>
    <row r="1328" spans="8:11" x14ac:dyDescent="0.25">
      <c r="H1328" s="57" t="s">
        <v>2071</v>
      </c>
      <c r="I1328" s="58" t="s">
        <v>16025</v>
      </c>
      <c r="J1328" s="54" t="s">
        <v>18101</v>
      </c>
      <c r="K1328" s="54" t="str">
        <f>INDEX('[1]All QOF Registers'!$C$15:$C$8243,MATCH($J$4:$J$10133,'[1]All QOF Registers'!$D$15:$D$8243,FALSE))</f>
        <v>5GC</v>
      </c>
    </row>
    <row r="1329" spans="8:11" x14ac:dyDescent="0.25">
      <c r="H1329" s="57" t="s">
        <v>2072</v>
      </c>
      <c r="I1329" s="58" t="s">
        <v>16025</v>
      </c>
      <c r="J1329" s="54" t="s">
        <v>18101</v>
      </c>
      <c r="K1329" s="54" t="str">
        <f>INDEX('[1]All QOF Registers'!$C$15:$C$8243,MATCH($J$4:$J$10133,'[1]All QOF Registers'!$D$15:$D$8243,FALSE))</f>
        <v>5GC</v>
      </c>
    </row>
    <row r="1330" spans="8:11" x14ac:dyDescent="0.25">
      <c r="H1330" s="57" t="s">
        <v>16026</v>
      </c>
      <c r="I1330" s="58" t="s">
        <v>16025</v>
      </c>
      <c r="J1330" s="54" t="s">
        <v>18101</v>
      </c>
      <c r="K1330" s="54" t="str">
        <f>INDEX('[1]All QOF Registers'!$C$15:$C$8243,MATCH($J$4:$J$10133,'[1]All QOF Registers'!$D$15:$D$8243,FALSE))</f>
        <v>5GC</v>
      </c>
    </row>
    <row r="1331" spans="8:11" x14ac:dyDescent="0.25">
      <c r="H1331" s="57" t="s">
        <v>2074</v>
      </c>
      <c r="I1331" s="58" t="s">
        <v>16025</v>
      </c>
      <c r="J1331" s="54" t="s">
        <v>18101</v>
      </c>
      <c r="K1331" s="54" t="str">
        <f>INDEX('[1]All QOF Registers'!$C$15:$C$8243,MATCH($J$4:$J$10133,'[1]All QOF Registers'!$D$15:$D$8243,FALSE))</f>
        <v>5GC</v>
      </c>
    </row>
    <row r="1332" spans="8:11" x14ac:dyDescent="0.25">
      <c r="H1332" s="57" t="s">
        <v>2075</v>
      </c>
      <c r="I1332" s="58" t="s">
        <v>16025</v>
      </c>
      <c r="J1332" s="54" t="s">
        <v>18101</v>
      </c>
      <c r="K1332" s="54" t="str">
        <f>INDEX('[1]All QOF Registers'!$C$15:$C$8243,MATCH($J$4:$J$10133,'[1]All QOF Registers'!$D$15:$D$8243,FALSE))</f>
        <v>5GC</v>
      </c>
    </row>
    <row r="1333" spans="8:11" x14ac:dyDescent="0.25">
      <c r="H1333" s="57" t="s">
        <v>2076</v>
      </c>
      <c r="I1333" s="58" t="s">
        <v>16025</v>
      </c>
      <c r="J1333" s="54" t="s">
        <v>18101</v>
      </c>
      <c r="K1333" s="54" t="str">
        <f>INDEX('[1]All QOF Registers'!$C$15:$C$8243,MATCH($J$4:$J$10133,'[1]All QOF Registers'!$D$15:$D$8243,FALSE))</f>
        <v>5GC</v>
      </c>
    </row>
    <row r="1334" spans="8:11" x14ac:dyDescent="0.25">
      <c r="H1334" s="57" t="s">
        <v>16027</v>
      </c>
      <c r="I1334" s="58" t="s">
        <v>16025</v>
      </c>
      <c r="J1334" s="54" t="s">
        <v>18101</v>
      </c>
      <c r="K1334" s="54" t="str">
        <f>INDEX('[1]All QOF Registers'!$C$15:$C$8243,MATCH($J$4:$J$10133,'[1]All QOF Registers'!$D$15:$D$8243,FALSE))</f>
        <v>5GC</v>
      </c>
    </row>
    <row r="1335" spans="8:11" x14ac:dyDescent="0.25">
      <c r="H1335" s="57" t="s">
        <v>16028</v>
      </c>
      <c r="I1335" s="58" t="s">
        <v>16025</v>
      </c>
      <c r="J1335" s="54" t="s">
        <v>18101</v>
      </c>
      <c r="K1335" s="54" t="str">
        <f>INDEX('[1]All QOF Registers'!$C$15:$C$8243,MATCH($J$4:$J$10133,'[1]All QOF Registers'!$D$15:$D$8243,FALSE))</f>
        <v>5GC</v>
      </c>
    </row>
    <row r="1336" spans="8:11" x14ac:dyDescent="0.25">
      <c r="H1336" s="57" t="s">
        <v>16029</v>
      </c>
      <c r="I1336" s="58" t="s">
        <v>16025</v>
      </c>
      <c r="J1336" s="54" t="s">
        <v>18101</v>
      </c>
      <c r="K1336" s="54" t="str">
        <f>INDEX('[1]All QOF Registers'!$C$15:$C$8243,MATCH($J$4:$J$10133,'[1]All QOF Registers'!$D$15:$D$8243,FALSE))</f>
        <v>5GC</v>
      </c>
    </row>
    <row r="1337" spans="8:11" x14ac:dyDescent="0.25">
      <c r="H1337" s="57" t="s">
        <v>7752</v>
      </c>
      <c r="I1337" s="58" t="s">
        <v>16025</v>
      </c>
      <c r="J1337" s="54" t="s">
        <v>18101</v>
      </c>
      <c r="K1337" s="54" t="str">
        <f>INDEX('[1]All QOF Registers'!$C$15:$C$8243,MATCH($J$4:$J$10133,'[1]All QOF Registers'!$D$15:$D$8243,FALSE))</f>
        <v>5GC</v>
      </c>
    </row>
    <row r="1338" spans="8:11" x14ac:dyDescent="0.25">
      <c r="H1338" s="57" t="s">
        <v>7766</v>
      </c>
      <c r="I1338" s="58" t="s">
        <v>16025</v>
      </c>
      <c r="J1338" s="54" t="s">
        <v>18101</v>
      </c>
      <c r="K1338" s="54" t="str">
        <f>INDEX('[1]All QOF Registers'!$C$15:$C$8243,MATCH($J$4:$J$10133,'[1]All QOF Registers'!$D$15:$D$8243,FALSE))</f>
        <v>5GC</v>
      </c>
    </row>
    <row r="1339" spans="8:11" x14ac:dyDescent="0.25">
      <c r="H1339" s="57" t="s">
        <v>7767</v>
      </c>
      <c r="I1339" s="58" t="s">
        <v>16025</v>
      </c>
      <c r="J1339" s="54" t="s">
        <v>18101</v>
      </c>
      <c r="K1339" s="54" t="str">
        <f>INDEX('[1]All QOF Registers'!$C$15:$C$8243,MATCH($J$4:$J$10133,'[1]All QOF Registers'!$D$15:$D$8243,FALSE))</f>
        <v>5GC</v>
      </c>
    </row>
    <row r="1340" spans="8:11" x14ac:dyDescent="0.25">
      <c r="H1340" s="57" t="s">
        <v>7773</v>
      </c>
      <c r="I1340" s="58" t="s">
        <v>16025</v>
      </c>
      <c r="J1340" s="54" t="s">
        <v>18101</v>
      </c>
      <c r="K1340" s="54" t="str">
        <f>INDEX('[1]All QOF Registers'!$C$15:$C$8243,MATCH($J$4:$J$10133,'[1]All QOF Registers'!$D$15:$D$8243,FALSE))</f>
        <v>5GC</v>
      </c>
    </row>
    <row r="1341" spans="8:11" x14ac:dyDescent="0.25">
      <c r="H1341" s="57" t="s">
        <v>16030</v>
      </c>
      <c r="I1341" s="58" t="s">
        <v>16025</v>
      </c>
      <c r="J1341" s="54" t="s">
        <v>18101</v>
      </c>
      <c r="K1341" s="54" t="str">
        <f>INDEX('[1]All QOF Registers'!$C$15:$C$8243,MATCH($J$4:$J$10133,'[1]All QOF Registers'!$D$15:$D$8243,FALSE))</f>
        <v>5GC</v>
      </c>
    </row>
    <row r="1342" spans="8:11" x14ac:dyDescent="0.25">
      <c r="H1342" s="57" t="s">
        <v>2371</v>
      </c>
      <c r="I1342" s="58" t="s">
        <v>16031</v>
      </c>
      <c r="J1342" s="54" t="s">
        <v>18102</v>
      </c>
      <c r="K1342" s="54" t="str">
        <f>INDEX('[1]All QOF Registers'!$C$15:$C$8243,MATCH($J$4:$J$10133,'[1]All QOF Registers'!$D$15:$D$8243,FALSE))</f>
        <v>5H1</v>
      </c>
    </row>
    <row r="1343" spans="8:11" x14ac:dyDescent="0.25">
      <c r="H1343" s="57" t="s">
        <v>2373</v>
      </c>
      <c r="I1343" s="58" t="s">
        <v>16031</v>
      </c>
      <c r="J1343" s="54" t="s">
        <v>18102</v>
      </c>
      <c r="K1343" s="54" t="str">
        <f>INDEX('[1]All QOF Registers'!$C$15:$C$8243,MATCH($J$4:$J$10133,'[1]All QOF Registers'!$D$15:$D$8243,FALSE))</f>
        <v>5H1</v>
      </c>
    </row>
    <row r="1344" spans="8:11" x14ac:dyDescent="0.25">
      <c r="H1344" s="57" t="s">
        <v>2376</v>
      </c>
      <c r="I1344" s="58" t="s">
        <v>16031</v>
      </c>
      <c r="J1344" s="54" t="s">
        <v>18102</v>
      </c>
      <c r="K1344" s="54" t="str">
        <f>INDEX('[1]All QOF Registers'!$C$15:$C$8243,MATCH($J$4:$J$10133,'[1]All QOF Registers'!$D$15:$D$8243,FALSE))</f>
        <v>5H1</v>
      </c>
    </row>
    <row r="1345" spans="8:11" x14ac:dyDescent="0.25">
      <c r="H1345" s="57" t="s">
        <v>2381</v>
      </c>
      <c r="I1345" s="58" t="s">
        <v>16031</v>
      </c>
      <c r="J1345" s="54" t="s">
        <v>18102</v>
      </c>
      <c r="K1345" s="54" t="str">
        <f>INDEX('[1]All QOF Registers'!$C$15:$C$8243,MATCH($J$4:$J$10133,'[1]All QOF Registers'!$D$15:$D$8243,FALSE))</f>
        <v>5H1</v>
      </c>
    </row>
    <row r="1346" spans="8:11" x14ac:dyDescent="0.25">
      <c r="H1346" s="57" t="s">
        <v>2384</v>
      </c>
      <c r="I1346" s="58" t="s">
        <v>16031</v>
      </c>
      <c r="J1346" s="54" t="s">
        <v>18102</v>
      </c>
      <c r="K1346" s="54" t="str">
        <f>INDEX('[1]All QOF Registers'!$C$15:$C$8243,MATCH($J$4:$J$10133,'[1]All QOF Registers'!$D$15:$D$8243,FALSE))</f>
        <v>5H1</v>
      </c>
    </row>
    <row r="1347" spans="8:11" x14ac:dyDescent="0.25">
      <c r="H1347" s="57" t="s">
        <v>2388</v>
      </c>
      <c r="I1347" s="58" t="s">
        <v>16031</v>
      </c>
      <c r="J1347" s="54" t="s">
        <v>18102</v>
      </c>
      <c r="K1347" s="54" t="str">
        <f>INDEX('[1]All QOF Registers'!$C$15:$C$8243,MATCH($J$4:$J$10133,'[1]All QOF Registers'!$D$15:$D$8243,FALSE))</f>
        <v>5H1</v>
      </c>
    </row>
    <row r="1348" spans="8:11" x14ac:dyDescent="0.25">
      <c r="H1348" s="57" t="s">
        <v>2391</v>
      </c>
      <c r="I1348" s="58" t="s">
        <v>16031</v>
      </c>
      <c r="J1348" s="54" t="s">
        <v>18102</v>
      </c>
      <c r="K1348" s="54" t="str">
        <f>INDEX('[1]All QOF Registers'!$C$15:$C$8243,MATCH($J$4:$J$10133,'[1]All QOF Registers'!$D$15:$D$8243,FALSE))</f>
        <v>5H1</v>
      </c>
    </row>
    <row r="1349" spans="8:11" x14ac:dyDescent="0.25">
      <c r="H1349" s="57" t="s">
        <v>2393</v>
      </c>
      <c r="I1349" s="58" t="s">
        <v>16031</v>
      </c>
      <c r="J1349" s="54" t="s">
        <v>18102</v>
      </c>
      <c r="K1349" s="54" t="str">
        <f>INDEX('[1]All QOF Registers'!$C$15:$C$8243,MATCH($J$4:$J$10133,'[1]All QOF Registers'!$D$15:$D$8243,FALSE))</f>
        <v>5H1</v>
      </c>
    </row>
    <row r="1350" spans="8:11" x14ac:dyDescent="0.25">
      <c r="H1350" s="57" t="s">
        <v>2394</v>
      </c>
      <c r="I1350" s="58" t="s">
        <v>16031</v>
      </c>
      <c r="J1350" s="54" t="s">
        <v>18102</v>
      </c>
      <c r="K1350" s="54" t="str">
        <f>INDEX('[1]All QOF Registers'!$C$15:$C$8243,MATCH($J$4:$J$10133,'[1]All QOF Registers'!$D$15:$D$8243,FALSE))</f>
        <v>5H1</v>
      </c>
    </row>
    <row r="1351" spans="8:11" x14ac:dyDescent="0.25">
      <c r="H1351" s="57" t="s">
        <v>2397</v>
      </c>
      <c r="I1351" s="58" t="s">
        <v>16031</v>
      </c>
      <c r="J1351" s="54" t="s">
        <v>18102</v>
      </c>
      <c r="K1351" s="54" t="str">
        <f>INDEX('[1]All QOF Registers'!$C$15:$C$8243,MATCH($J$4:$J$10133,'[1]All QOF Registers'!$D$15:$D$8243,FALSE))</f>
        <v>5H1</v>
      </c>
    </row>
    <row r="1352" spans="8:11" x14ac:dyDescent="0.25">
      <c r="H1352" s="57" t="s">
        <v>2400</v>
      </c>
      <c r="I1352" s="58" t="s">
        <v>16031</v>
      </c>
      <c r="J1352" s="54" t="s">
        <v>18102</v>
      </c>
      <c r="K1352" s="54" t="str">
        <f>INDEX('[1]All QOF Registers'!$C$15:$C$8243,MATCH($J$4:$J$10133,'[1]All QOF Registers'!$D$15:$D$8243,FALSE))</f>
        <v>5H1</v>
      </c>
    </row>
    <row r="1353" spans="8:11" x14ac:dyDescent="0.25">
      <c r="H1353" s="57" t="s">
        <v>2404</v>
      </c>
      <c r="I1353" s="58" t="s">
        <v>16031</v>
      </c>
      <c r="J1353" s="54" t="s">
        <v>18102</v>
      </c>
      <c r="K1353" s="54" t="str">
        <f>INDEX('[1]All QOF Registers'!$C$15:$C$8243,MATCH($J$4:$J$10133,'[1]All QOF Registers'!$D$15:$D$8243,FALSE))</f>
        <v>5H1</v>
      </c>
    </row>
    <row r="1354" spans="8:11" x14ac:dyDescent="0.25">
      <c r="H1354" s="57" t="s">
        <v>2411</v>
      </c>
      <c r="I1354" s="58" t="s">
        <v>16031</v>
      </c>
      <c r="J1354" s="54" t="s">
        <v>18102</v>
      </c>
      <c r="K1354" s="54" t="str">
        <f>INDEX('[1]All QOF Registers'!$C$15:$C$8243,MATCH($J$4:$J$10133,'[1]All QOF Registers'!$D$15:$D$8243,FALSE))</f>
        <v>5H1</v>
      </c>
    </row>
    <row r="1355" spans="8:11" x14ac:dyDescent="0.25">
      <c r="H1355" s="57" t="s">
        <v>2423</v>
      </c>
      <c r="I1355" s="58" t="s">
        <v>16031</v>
      </c>
      <c r="J1355" s="54" t="s">
        <v>18102</v>
      </c>
      <c r="K1355" s="54" t="str">
        <f>INDEX('[1]All QOF Registers'!$C$15:$C$8243,MATCH($J$4:$J$10133,'[1]All QOF Registers'!$D$15:$D$8243,FALSE))</f>
        <v>5H1</v>
      </c>
    </row>
    <row r="1356" spans="8:11" x14ac:dyDescent="0.25">
      <c r="H1356" s="57" t="s">
        <v>2425</v>
      </c>
      <c r="I1356" s="58" t="s">
        <v>16031</v>
      </c>
      <c r="J1356" s="54" t="s">
        <v>18102</v>
      </c>
      <c r="K1356" s="54" t="str">
        <f>INDEX('[1]All QOF Registers'!$C$15:$C$8243,MATCH($J$4:$J$10133,'[1]All QOF Registers'!$D$15:$D$8243,FALSE))</f>
        <v>5H1</v>
      </c>
    </row>
    <row r="1357" spans="8:11" x14ac:dyDescent="0.25">
      <c r="H1357" s="57" t="s">
        <v>2438</v>
      </c>
      <c r="I1357" s="58" t="s">
        <v>16031</v>
      </c>
      <c r="J1357" s="54" t="s">
        <v>18102</v>
      </c>
      <c r="K1357" s="54" t="str">
        <f>INDEX('[1]All QOF Registers'!$C$15:$C$8243,MATCH($J$4:$J$10133,'[1]All QOF Registers'!$D$15:$D$8243,FALSE))</f>
        <v>5H1</v>
      </c>
    </row>
    <row r="1358" spans="8:11" x14ac:dyDescent="0.25">
      <c r="H1358" s="57" t="s">
        <v>2446</v>
      </c>
      <c r="I1358" s="58" t="s">
        <v>16031</v>
      </c>
      <c r="J1358" s="54" t="s">
        <v>18102</v>
      </c>
      <c r="K1358" s="54" t="str">
        <f>INDEX('[1]All QOF Registers'!$C$15:$C$8243,MATCH($J$4:$J$10133,'[1]All QOF Registers'!$D$15:$D$8243,FALSE))</f>
        <v>5H1</v>
      </c>
    </row>
    <row r="1359" spans="8:11" x14ac:dyDescent="0.25">
      <c r="H1359" s="57" t="s">
        <v>2452</v>
      </c>
      <c r="I1359" s="58" t="s">
        <v>16031</v>
      </c>
      <c r="J1359" s="54" t="s">
        <v>18102</v>
      </c>
      <c r="K1359" s="54" t="str">
        <f>INDEX('[1]All QOF Registers'!$C$15:$C$8243,MATCH($J$4:$J$10133,'[1]All QOF Registers'!$D$15:$D$8243,FALSE))</f>
        <v>5H1</v>
      </c>
    </row>
    <row r="1360" spans="8:11" x14ac:dyDescent="0.25">
      <c r="H1360" s="57" t="s">
        <v>2453</v>
      </c>
      <c r="I1360" s="58" t="s">
        <v>16031</v>
      </c>
      <c r="J1360" s="54" t="s">
        <v>18102</v>
      </c>
      <c r="K1360" s="54" t="str">
        <f>INDEX('[1]All QOF Registers'!$C$15:$C$8243,MATCH($J$4:$J$10133,'[1]All QOF Registers'!$D$15:$D$8243,FALSE))</f>
        <v>5H1</v>
      </c>
    </row>
    <row r="1361" spans="8:11" x14ac:dyDescent="0.25">
      <c r="H1361" s="57" t="s">
        <v>2456</v>
      </c>
      <c r="I1361" s="58" t="s">
        <v>16031</v>
      </c>
      <c r="J1361" s="54" t="s">
        <v>18102</v>
      </c>
      <c r="K1361" s="54" t="str">
        <f>INDEX('[1]All QOF Registers'!$C$15:$C$8243,MATCH($J$4:$J$10133,'[1]All QOF Registers'!$D$15:$D$8243,FALSE))</f>
        <v>5H1</v>
      </c>
    </row>
    <row r="1362" spans="8:11" x14ac:dyDescent="0.25">
      <c r="H1362" s="57" t="s">
        <v>2463</v>
      </c>
      <c r="I1362" s="58" t="s">
        <v>16031</v>
      </c>
      <c r="J1362" s="54" t="s">
        <v>18102</v>
      </c>
      <c r="K1362" s="54" t="str">
        <f>INDEX('[1]All QOF Registers'!$C$15:$C$8243,MATCH($J$4:$J$10133,'[1]All QOF Registers'!$D$15:$D$8243,FALSE))</f>
        <v>5H1</v>
      </c>
    </row>
    <row r="1363" spans="8:11" x14ac:dyDescent="0.25">
      <c r="H1363" s="57" t="s">
        <v>2469</v>
      </c>
      <c r="I1363" s="58" t="s">
        <v>16031</v>
      </c>
      <c r="J1363" s="54" t="s">
        <v>18102</v>
      </c>
      <c r="K1363" s="54" t="str">
        <f>INDEX('[1]All QOF Registers'!$C$15:$C$8243,MATCH($J$4:$J$10133,'[1]All QOF Registers'!$D$15:$D$8243,FALSE))</f>
        <v>5H1</v>
      </c>
    </row>
    <row r="1364" spans="8:11" x14ac:dyDescent="0.25">
      <c r="H1364" s="57" t="s">
        <v>2472</v>
      </c>
      <c r="I1364" s="58" t="s">
        <v>16031</v>
      </c>
      <c r="J1364" s="54" t="s">
        <v>18102</v>
      </c>
      <c r="K1364" s="54" t="str">
        <f>INDEX('[1]All QOF Registers'!$C$15:$C$8243,MATCH($J$4:$J$10133,'[1]All QOF Registers'!$D$15:$D$8243,FALSE))</f>
        <v>5H1</v>
      </c>
    </row>
    <row r="1365" spans="8:11" x14ac:dyDescent="0.25">
      <c r="H1365" s="57" t="s">
        <v>2476</v>
      </c>
      <c r="I1365" s="58" t="s">
        <v>16031</v>
      </c>
      <c r="J1365" s="54" t="s">
        <v>18102</v>
      </c>
      <c r="K1365" s="54" t="str">
        <f>INDEX('[1]All QOF Registers'!$C$15:$C$8243,MATCH($J$4:$J$10133,'[1]All QOF Registers'!$D$15:$D$8243,FALSE))</f>
        <v>5H1</v>
      </c>
    </row>
    <row r="1366" spans="8:11" x14ac:dyDescent="0.25">
      <c r="H1366" s="57" t="s">
        <v>2478</v>
      </c>
      <c r="I1366" s="58" t="s">
        <v>16031</v>
      </c>
      <c r="J1366" s="54" t="s">
        <v>18102</v>
      </c>
      <c r="K1366" s="54" t="str">
        <f>INDEX('[1]All QOF Registers'!$C$15:$C$8243,MATCH($J$4:$J$10133,'[1]All QOF Registers'!$D$15:$D$8243,FALSE))</f>
        <v>5H1</v>
      </c>
    </row>
    <row r="1367" spans="8:11" x14ac:dyDescent="0.25">
      <c r="H1367" s="57" t="s">
        <v>2479</v>
      </c>
      <c r="I1367" s="58" t="s">
        <v>16031</v>
      </c>
      <c r="J1367" s="54" t="s">
        <v>18102</v>
      </c>
      <c r="K1367" s="54" t="str">
        <f>INDEX('[1]All QOF Registers'!$C$15:$C$8243,MATCH($J$4:$J$10133,'[1]All QOF Registers'!$D$15:$D$8243,FALSE))</f>
        <v>5H1</v>
      </c>
    </row>
    <row r="1368" spans="8:11" x14ac:dyDescent="0.25">
      <c r="H1368" s="57" t="s">
        <v>2485</v>
      </c>
      <c r="I1368" s="58" t="s">
        <v>16031</v>
      </c>
      <c r="J1368" s="54" t="s">
        <v>18102</v>
      </c>
      <c r="K1368" s="54" t="str">
        <f>INDEX('[1]All QOF Registers'!$C$15:$C$8243,MATCH($J$4:$J$10133,'[1]All QOF Registers'!$D$15:$D$8243,FALSE))</f>
        <v>5H1</v>
      </c>
    </row>
    <row r="1369" spans="8:11" x14ac:dyDescent="0.25">
      <c r="H1369" s="57" t="s">
        <v>2503</v>
      </c>
      <c r="I1369" s="58" t="s">
        <v>16031</v>
      </c>
      <c r="J1369" s="54" t="s">
        <v>18102</v>
      </c>
      <c r="K1369" s="54" t="str">
        <f>INDEX('[1]All QOF Registers'!$C$15:$C$8243,MATCH($J$4:$J$10133,'[1]All QOF Registers'!$D$15:$D$8243,FALSE))</f>
        <v>5H1</v>
      </c>
    </row>
    <row r="1370" spans="8:11" x14ac:dyDescent="0.25">
      <c r="H1370" s="57" t="s">
        <v>2523</v>
      </c>
      <c r="I1370" s="58" t="s">
        <v>16031</v>
      </c>
      <c r="J1370" s="54" t="s">
        <v>18102</v>
      </c>
      <c r="K1370" s="54" t="str">
        <f>INDEX('[1]All QOF Registers'!$C$15:$C$8243,MATCH($J$4:$J$10133,'[1]All QOF Registers'!$D$15:$D$8243,FALSE))</f>
        <v>5H1</v>
      </c>
    </row>
    <row r="1371" spans="8:11" x14ac:dyDescent="0.25">
      <c r="H1371" s="57" t="s">
        <v>16032</v>
      </c>
      <c r="I1371" s="58" t="s">
        <v>16031</v>
      </c>
      <c r="J1371" s="54" t="s">
        <v>18102</v>
      </c>
      <c r="K1371" s="54" t="str">
        <f>INDEX('[1]All QOF Registers'!$C$15:$C$8243,MATCH($J$4:$J$10133,'[1]All QOF Registers'!$D$15:$D$8243,FALSE))</f>
        <v>5H1</v>
      </c>
    </row>
    <row r="1372" spans="8:11" x14ac:dyDescent="0.25">
      <c r="H1372" s="57" t="s">
        <v>7801</v>
      </c>
      <c r="I1372" s="58" t="s">
        <v>16031</v>
      </c>
      <c r="J1372" s="54" t="s">
        <v>18102</v>
      </c>
      <c r="K1372" s="54" t="str">
        <f>INDEX('[1]All QOF Registers'!$C$15:$C$8243,MATCH($J$4:$J$10133,'[1]All QOF Registers'!$D$15:$D$8243,FALSE))</f>
        <v>5H1</v>
      </c>
    </row>
    <row r="1373" spans="8:11" x14ac:dyDescent="0.25">
      <c r="H1373" s="57" t="s">
        <v>7899</v>
      </c>
      <c r="I1373" s="58" t="s">
        <v>16031</v>
      </c>
      <c r="J1373" s="54" t="s">
        <v>18102</v>
      </c>
      <c r="K1373" s="54" t="str">
        <f>INDEX('[1]All QOF Registers'!$C$15:$C$8243,MATCH($J$4:$J$10133,'[1]All QOF Registers'!$D$15:$D$8243,FALSE))</f>
        <v>5H1</v>
      </c>
    </row>
    <row r="1374" spans="8:11" x14ac:dyDescent="0.25">
      <c r="H1374" s="57" t="s">
        <v>16033</v>
      </c>
      <c r="I1374" s="58" t="s">
        <v>16031</v>
      </c>
      <c r="J1374" s="54" t="s">
        <v>18102</v>
      </c>
      <c r="K1374" s="54" t="str">
        <f>INDEX('[1]All QOF Registers'!$C$15:$C$8243,MATCH($J$4:$J$10133,'[1]All QOF Registers'!$D$15:$D$8243,FALSE))</f>
        <v>5H1</v>
      </c>
    </row>
    <row r="1375" spans="8:11" x14ac:dyDescent="0.25">
      <c r="H1375" s="57" t="s">
        <v>1603</v>
      </c>
      <c r="I1375" s="58" t="s">
        <v>16034</v>
      </c>
      <c r="J1375" s="54" t="s">
        <v>18103</v>
      </c>
      <c r="K1375" s="54" t="str">
        <f>INDEX('[1]All QOF Registers'!$C$15:$C$8243,MATCH($J$4:$J$10133,'[1]All QOF Registers'!$D$15:$D$8243,FALSE))</f>
        <v>5H8</v>
      </c>
    </row>
    <row r="1376" spans="8:11" x14ac:dyDescent="0.25">
      <c r="H1376" s="57" t="s">
        <v>1604</v>
      </c>
      <c r="I1376" s="58" t="s">
        <v>16034</v>
      </c>
      <c r="J1376" s="54" t="s">
        <v>18103</v>
      </c>
      <c r="K1376" s="54" t="str">
        <f>INDEX('[1]All QOF Registers'!$C$15:$C$8243,MATCH($J$4:$J$10133,'[1]All QOF Registers'!$D$15:$D$8243,FALSE))</f>
        <v>5H8</v>
      </c>
    </row>
    <row r="1377" spans="8:11" x14ac:dyDescent="0.25">
      <c r="H1377" s="57" t="s">
        <v>1605</v>
      </c>
      <c r="I1377" s="58" t="s">
        <v>16034</v>
      </c>
      <c r="J1377" s="54" t="s">
        <v>18103</v>
      </c>
      <c r="K1377" s="54" t="str">
        <f>INDEX('[1]All QOF Registers'!$C$15:$C$8243,MATCH($J$4:$J$10133,'[1]All QOF Registers'!$D$15:$D$8243,FALSE))</f>
        <v>5H8</v>
      </c>
    </row>
    <row r="1378" spans="8:11" x14ac:dyDescent="0.25">
      <c r="H1378" s="57" t="s">
        <v>1606</v>
      </c>
      <c r="I1378" s="58" t="s">
        <v>16034</v>
      </c>
      <c r="J1378" s="54" t="s">
        <v>18103</v>
      </c>
      <c r="K1378" s="54" t="str">
        <f>INDEX('[1]All QOF Registers'!$C$15:$C$8243,MATCH($J$4:$J$10133,'[1]All QOF Registers'!$D$15:$D$8243,FALSE))</f>
        <v>5H8</v>
      </c>
    </row>
    <row r="1379" spans="8:11" x14ac:dyDescent="0.25">
      <c r="H1379" s="57" t="s">
        <v>1607</v>
      </c>
      <c r="I1379" s="58" t="s">
        <v>16034</v>
      </c>
      <c r="J1379" s="54" t="s">
        <v>18103</v>
      </c>
      <c r="K1379" s="54" t="str">
        <f>INDEX('[1]All QOF Registers'!$C$15:$C$8243,MATCH($J$4:$J$10133,'[1]All QOF Registers'!$D$15:$D$8243,FALSE))</f>
        <v>5H8</v>
      </c>
    </row>
    <row r="1380" spans="8:11" x14ac:dyDescent="0.25">
      <c r="H1380" s="57" t="s">
        <v>1608</v>
      </c>
      <c r="I1380" s="58" t="s">
        <v>16034</v>
      </c>
      <c r="J1380" s="54" t="s">
        <v>18103</v>
      </c>
      <c r="K1380" s="54" t="str">
        <f>INDEX('[1]All QOF Registers'!$C$15:$C$8243,MATCH($J$4:$J$10133,'[1]All QOF Registers'!$D$15:$D$8243,FALSE))</f>
        <v>5H8</v>
      </c>
    </row>
    <row r="1381" spans="8:11" x14ac:dyDescent="0.25">
      <c r="H1381" s="57" t="s">
        <v>1609</v>
      </c>
      <c r="I1381" s="58" t="s">
        <v>16034</v>
      </c>
      <c r="J1381" s="54" t="s">
        <v>18103</v>
      </c>
      <c r="K1381" s="54" t="str">
        <f>INDEX('[1]All QOF Registers'!$C$15:$C$8243,MATCH($J$4:$J$10133,'[1]All QOF Registers'!$D$15:$D$8243,FALSE))</f>
        <v>5H8</v>
      </c>
    </row>
    <row r="1382" spans="8:11" x14ac:dyDescent="0.25">
      <c r="H1382" s="57" t="s">
        <v>1610</v>
      </c>
      <c r="I1382" s="58" t="s">
        <v>16034</v>
      </c>
      <c r="J1382" s="54" t="s">
        <v>18103</v>
      </c>
      <c r="K1382" s="54" t="str">
        <f>INDEX('[1]All QOF Registers'!$C$15:$C$8243,MATCH($J$4:$J$10133,'[1]All QOF Registers'!$D$15:$D$8243,FALSE))</f>
        <v>5H8</v>
      </c>
    </row>
    <row r="1383" spans="8:11" x14ac:dyDescent="0.25">
      <c r="H1383" s="57" t="s">
        <v>1611</v>
      </c>
      <c r="I1383" s="58" t="s">
        <v>16034</v>
      </c>
      <c r="J1383" s="54" t="s">
        <v>18103</v>
      </c>
      <c r="K1383" s="54" t="str">
        <f>INDEX('[1]All QOF Registers'!$C$15:$C$8243,MATCH($J$4:$J$10133,'[1]All QOF Registers'!$D$15:$D$8243,FALSE))</f>
        <v>5H8</v>
      </c>
    </row>
    <row r="1384" spans="8:11" x14ac:dyDescent="0.25">
      <c r="H1384" s="57" t="s">
        <v>1612</v>
      </c>
      <c r="I1384" s="58" t="s">
        <v>16034</v>
      </c>
      <c r="J1384" s="54" t="s">
        <v>18103</v>
      </c>
      <c r="K1384" s="54" t="str">
        <f>INDEX('[1]All QOF Registers'!$C$15:$C$8243,MATCH($J$4:$J$10133,'[1]All QOF Registers'!$D$15:$D$8243,FALSE))</f>
        <v>5H8</v>
      </c>
    </row>
    <row r="1385" spans="8:11" x14ac:dyDescent="0.25">
      <c r="H1385" s="57" t="s">
        <v>1613</v>
      </c>
      <c r="I1385" s="58" t="s">
        <v>16034</v>
      </c>
      <c r="J1385" s="54" t="s">
        <v>18103</v>
      </c>
      <c r="K1385" s="54" t="str">
        <f>INDEX('[1]All QOF Registers'!$C$15:$C$8243,MATCH($J$4:$J$10133,'[1]All QOF Registers'!$D$15:$D$8243,FALSE))</f>
        <v>5H8</v>
      </c>
    </row>
    <row r="1386" spans="8:11" x14ac:dyDescent="0.25">
      <c r="H1386" s="57" t="s">
        <v>1614</v>
      </c>
      <c r="I1386" s="58" t="s">
        <v>16034</v>
      </c>
      <c r="J1386" s="54" t="s">
        <v>18103</v>
      </c>
      <c r="K1386" s="54" t="str">
        <f>INDEX('[1]All QOF Registers'!$C$15:$C$8243,MATCH($J$4:$J$10133,'[1]All QOF Registers'!$D$15:$D$8243,FALSE))</f>
        <v>5H8</v>
      </c>
    </row>
    <row r="1387" spans="8:11" x14ac:dyDescent="0.25">
      <c r="H1387" s="57" t="s">
        <v>1615</v>
      </c>
      <c r="I1387" s="58" t="s">
        <v>16034</v>
      </c>
      <c r="J1387" s="54" t="s">
        <v>18103</v>
      </c>
      <c r="K1387" s="54" t="str">
        <f>INDEX('[1]All QOF Registers'!$C$15:$C$8243,MATCH($J$4:$J$10133,'[1]All QOF Registers'!$D$15:$D$8243,FALSE))</f>
        <v>5H8</v>
      </c>
    </row>
    <row r="1388" spans="8:11" x14ac:dyDescent="0.25">
      <c r="H1388" s="57" t="s">
        <v>1616</v>
      </c>
      <c r="I1388" s="58" t="s">
        <v>16034</v>
      </c>
      <c r="J1388" s="54" t="s">
        <v>18103</v>
      </c>
      <c r="K1388" s="54" t="str">
        <f>INDEX('[1]All QOF Registers'!$C$15:$C$8243,MATCH($J$4:$J$10133,'[1]All QOF Registers'!$D$15:$D$8243,FALSE))</f>
        <v>5H8</v>
      </c>
    </row>
    <row r="1389" spans="8:11" x14ac:dyDescent="0.25">
      <c r="H1389" s="57" t="s">
        <v>1617</v>
      </c>
      <c r="I1389" s="58" t="s">
        <v>16034</v>
      </c>
      <c r="J1389" s="54" t="s">
        <v>18103</v>
      </c>
      <c r="K1389" s="54" t="str">
        <f>INDEX('[1]All QOF Registers'!$C$15:$C$8243,MATCH($J$4:$J$10133,'[1]All QOF Registers'!$D$15:$D$8243,FALSE))</f>
        <v>5H8</v>
      </c>
    </row>
    <row r="1390" spans="8:11" x14ac:dyDescent="0.25">
      <c r="H1390" s="57" t="s">
        <v>1618</v>
      </c>
      <c r="I1390" s="58" t="s">
        <v>16034</v>
      </c>
      <c r="J1390" s="54" t="s">
        <v>18103</v>
      </c>
      <c r="K1390" s="54" t="str">
        <f>INDEX('[1]All QOF Registers'!$C$15:$C$8243,MATCH($J$4:$J$10133,'[1]All QOF Registers'!$D$15:$D$8243,FALSE))</f>
        <v>5H8</v>
      </c>
    </row>
    <row r="1391" spans="8:11" x14ac:dyDescent="0.25">
      <c r="H1391" s="57" t="s">
        <v>16035</v>
      </c>
      <c r="I1391" s="58" t="s">
        <v>16034</v>
      </c>
      <c r="J1391" s="54" t="s">
        <v>18103</v>
      </c>
      <c r="K1391" s="54" t="str">
        <f>INDEX('[1]All QOF Registers'!$C$15:$C$8243,MATCH($J$4:$J$10133,'[1]All QOF Registers'!$D$15:$D$8243,FALSE))</f>
        <v>5H8</v>
      </c>
    </row>
    <row r="1392" spans="8:11" x14ac:dyDescent="0.25">
      <c r="H1392" s="57" t="s">
        <v>1619</v>
      </c>
      <c r="I1392" s="58" t="s">
        <v>16034</v>
      </c>
      <c r="J1392" s="54" t="s">
        <v>18103</v>
      </c>
      <c r="K1392" s="54" t="str">
        <f>INDEX('[1]All QOF Registers'!$C$15:$C$8243,MATCH($J$4:$J$10133,'[1]All QOF Registers'!$D$15:$D$8243,FALSE))</f>
        <v>5H8</v>
      </c>
    </row>
    <row r="1393" spans="8:11" x14ac:dyDescent="0.25">
      <c r="H1393" s="57" t="s">
        <v>1620</v>
      </c>
      <c r="I1393" s="58" t="s">
        <v>16034</v>
      </c>
      <c r="J1393" s="54" t="s">
        <v>18103</v>
      </c>
      <c r="K1393" s="54" t="str">
        <f>INDEX('[1]All QOF Registers'!$C$15:$C$8243,MATCH($J$4:$J$10133,'[1]All QOF Registers'!$D$15:$D$8243,FALSE))</f>
        <v>5H8</v>
      </c>
    </row>
    <row r="1394" spans="8:11" x14ac:dyDescent="0.25">
      <c r="H1394" s="57" t="s">
        <v>1621</v>
      </c>
      <c r="I1394" s="58" t="s">
        <v>16034</v>
      </c>
      <c r="J1394" s="54" t="s">
        <v>18103</v>
      </c>
      <c r="K1394" s="54" t="str">
        <f>INDEX('[1]All QOF Registers'!$C$15:$C$8243,MATCH($J$4:$J$10133,'[1]All QOF Registers'!$D$15:$D$8243,FALSE))</f>
        <v>5H8</v>
      </c>
    </row>
    <row r="1395" spans="8:11" x14ac:dyDescent="0.25">
      <c r="H1395" s="57" t="s">
        <v>1622</v>
      </c>
      <c r="I1395" s="58" t="s">
        <v>16034</v>
      </c>
      <c r="J1395" s="54" t="s">
        <v>18103</v>
      </c>
      <c r="K1395" s="54" t="str">
        <f>INDEX('[1]All QOF Registers'!$C$15:$C$8243,MATCH($J$4:$J$10133,'[1]All QOF Registers'!$D$15:$D$8243,FALSE))</f>
        <v>5H8</v>
      </c>
    </row>
    <row r="1396" spans="8:11" x14ac:dyDescent="0.25">
      <c r="H1396" s="57" t="s">
        <v>1623</v>
      </c>
      <c r="I1396" s="58" t="s">
        <v>16034</v>
      </c>
      <c r="J1396" s="54" t="s">
        <v>18103</v>
      </c>
      <c r="K1396" s="54" t="str">
        <f>INDEX('[1]All QOF Registers'!$C$15:$C$8243,MATCH($J$4:$J$10133,'[1]All QOF Registers'!$D$15:$D$8243,FALSE))</f>
        <v>5H8</v>
      </c>
    </row>
    <row r="1397" spans="8:11" x14ac:dyDescent="0.25">
      <c r="H1397" s="57" t="s">
        <v>1624</v>
      </c>
      <c r="I1397" s="58" t="s">
        <v>16034</v>
      </c>
      <c r="J1397" s="54" t="s">
        <v>18103</v>
      </c>
      <c r="K1397" s="54" t="str">
        <f>INDEX('[1]All QOF Registers'!$C$15:$C$8243,MATCH($J$4:$J$10133,'[1]All QOF Registers'!$D$15:$D$8243,FALSE))</f>
        <v>5H8</v>
      </c>
    </row>
    <row r="1398" spans="8:11" x14ac:dyDescent="0.25">
      <c r="H1398" s="57" t="s">
        <v>1625</v>
      </c>
      <c r="I1398" s="58" t="s">
        <v>16034</v>
      </c>
      <c r="J1398" s="54" t="s">
        <v>18103</v>
      </c>
      <c r="K1398" s="54" t="str">
        <f>INDEX('[1]All QOF Registers'!$C$15:$C$8243,MATCH($J$4:$J$10133,'[1]All QOF Registers'!$D$15:$D$8243,FALSE))</f>
        <v>5H8</v>
      </c>
    </row>
    <row r="1399" spans="8:11" x14ac:dyDescent="0.25">
      <c r="H1399" s="57" t="s">
        <v>1626</v>
      </c>
      <c r="I1399" s="58" t="s">
        <v>16034</v>
      </c>
      <c r="J1399" s="54" t="s">
        <v>18103</v>
      </c>
      <c r="K1399" s="54" t="str">
        <f>INDEX('[1]All QOF Registers'!$C$15:$C$8243,MATCH($J$4:$J$10133,'[1]All QOF Registers'!$D$15:$D$8243,FALSE))</f>
        <v>5H8</v>
      </c>
    </row>
    <row r="1400" spans="8:11" x14ac:dyDescent="0.25">
      <c r="H1400" s="57" t="s">
        <v>1627</v>
      </c>
      <c r="I1400" s="58" t="s">
        <v>16034</v>
      </c>
      <c r="J1400" s="54" t="s">
        <v>18103</v>
      </c>
      <c r="K1400" s="54" t="str">
        <f>INDEX('[1]All QOF Registers'!$C$15:$C$8243,MATCH($J$4:$J$10133,'[1]All QOF Registers'!$D$15:$D$8243,FALSE))</f>
        <v>5H8</v>
      </c>
    </row>
    <row r="1401" spans="8:11" x14ac:dyDescent="0.25">
      <c r="H1401" s="57" t="s">
        <v>1628</v>
      </c>
      <c r="I1401" s="58" t="s">
        <v>16034</v>
      </c>
      <c r="J1401" s="54" t="s">
        <v>18103</v>
      </c>
      <c r="K1401" s="54" t="str">
        <f>INDEX('[1]All QOF Registers'!$C$15:$C$8243,MATCH($J$4:$J$10133,'[1]All QOF Registers'!$D$15:$D$8243,FALSE))</f>
        <v>5H8</v>
      </c>
    </row>
    <row r="1402" spans="8:11" x14ac:dyDescent="0.25">
      <c r="H1402" s="57" t="s">
        <v>1629</v>
      </c>
      <c r="I1402" s="58" t="s">
        <v>16034</v>
      </c>
      <c r="J1402" s="54" t="s">
        <v>18103</v>
      </c>
      <c r="K1402" s="54" t="str">
        <f>INDEX('[1]All QOF Registers'!$C$15:$C$8243,MATCH($J$4:$J$10133,'[1]All QOF Registers'!$D$15:$D$8243,FALSE))</f>
        <v>5H8</v>
      </c>
    </row>
    <row r="1403" spans="8:11" x14ac:dyDescent="0.25">
      <c r="H1403" s="57" t="s">
        <v>1630</v>
      </c>
      <c r="I1403" s="58" t="s">
        <v>16034</v>
      </c>
      <c r="J1403" s="54" t="s">
        <v>18103</v>
      </c>
      <c r="K1403" s="54" t="str">
        <f>INDEX('[1]All QOF Registers'!$C$15:$C$8243,MATCH($J$4:$J$10133,'[1]All QOF Registers'!$D$15:$D$8243,FALSE))</f>
        <v>5H8</v>
      </c>
    </row>
    <row r="1404" spans="8:11" x14ac:dyDescent="0.25">
      <c r="H1404" s="57" t="s">
        <v>1631</v>
      </c>
      <c r="I1404" s="58" t="s">
        <v>16034</v>
      </c>
      <c r="J1404" s="54" t="s">
        <v>18103</v>
      </c>
      <c r="K1404" s="54" t="str">
        <f>INDEX('[1]All QOF Registers'!$C$15:$C$8243,MATCH($J$4:$J$10133,'[1]All QOF Registers'!$D$15:$D$8243,FALSE))</f>
        <v>5H8</v>
      </c>
    </row>
    <row r="1405" spans="8:11" x14ac:dyDescent="0.25">
      <c r="H1405" s="57" t="s">
        <v>16036</v>
      </c>
      <c r="I1405" s="58" t="s">
        <v>16034</v>
      </c>
      <c r="J1405" s="54" t="s">
        <v>18103</v>
      </c>
      <c r="K1405" s="54" t="str">
        <f>INDEX('[1]All QOF Registers'!$C$15:$C$8243,MATCH($J$4:$J$10133,'[1]All QOF Registers'!$D$15:$D$8243,FALSE))</f>
        <v>5H8</v>
      </c>
    </row>
    <row r="1406" spans="8:11" x14ac:dyDescent="0.25">
      <c r="H1406" s="57" t="s">
        <v>1632</v>
      </c>
      <c r="I1406" s="58" t="s">
        <v>16034</v>
      </c>
      <c r="J1406" s="54" t="s">
        <v>18103</v>
      </c>
      <c r="K1406" s="54" t="str">
        <f>INDEX('[1]All QOF Registers'!$C$15:$C$8243,MATCH($J$4:$J$10133,'[1]All QOF Registers'!$D$15:$D$8243,FALSE))</f>
        <v>5H8</v>
      </c>
    </row>
    <row r="1407" spans="8:11" x14ac:dyDescent="0.25">
      <c r="H1407" s="57" t="s">
        <v>1633</v>
      </c>
      <c r="I1407" s="58" t="s">
        <v>16034</v>
      </c>
      <c r="J1407" s="54" t="s">
        <v>18103</v>
      </c>
      <c r="K1407" s="54" t="str">
        <f>INDEX('[1]All QOF Registers'!$C$15:$C$8243,MATCH($J$4:$J$10133,'[1]All QOF Registers'!$D$15:$D$8243,FALSE))</f>
        <v>5H8</v>
      </c>
    </row>
    <row r="1408" spans="8:11" x14ac:dyDescent="0.25">
      <c r="H1408" s="57" t="s">
        <v>1634</v>
      </c>
      <c r="I1408" s="58" t="s">
        <v>16034</v>
      </c>
      <c r="J1408" s="54" t="s">
        <v>18103</v>
      </c>
      <c r="K1408" s="54" t="str">
        <f>INDEX('[1]All QOF Registers'!$C$15:$C$8243,MATCH($J$4:$J$10133,'[1]All QOF Registers'!$D$15:$D$8243,FALSE))</f>
        <v>5H8</v>
      </c>
    </row>
    <row r="1409" spans="8:11" x14ac:dyDescent="0.25">
      <c r="H1409" s="57" t="s">
        <v>16037</v>
      </c>
      <c r="I1409" s="58" t="s">
        <v>16034</v>
      </c>
      <c r="J1409" s="54" t="s">
        <v>18103</v>
      </c>
      <c r="K1409" s="54" t="str">
        <f>INDEX('[1]All QOF Registers'!$C$15:$C$8243,MATCH($J$4:$J$10133,'[1]All QOF Registers'!$D$15:$D$8243,FALSE))</f>
        <v>5H8</v>
      </c>
    </row>
    <row r="1410" spans="8:11" x14ac:dyDescent="0.25">
      <c r="H1410" s="57" t="s">
        <v>1635</v>
      </c>
      <c r="I1410" s="58" t="s">
        <v>16034</v>
      </c>
      <c r="J1410" s="54" t="s">
        <v>18103</v>
      </c>
      <c r="K1410" s="54" t="str">
        <f>INDEX('[1]All QOF Registers'!$C$15:$C$8243,MATCH($J$4:$J$10133,'[1]All QOF Registers'!$D$15:$D$8243,FALSE))</f>
        <v>5H8</v>
      </c>
    </row>
    <row r="1411" spans="8:11" x14ac:dyDescent="0.25">
      <c r="H1411" s="57" t="s">
        <v>1636</v>
      </c>
      <c r="I1411" s="58" t="s">
        <v>16034</v>
      </c>
      <c r="J1411" s="54" t="s">
        <v>18103</v>
      </c>
      <c r="K1411" s="54" t="str">
        <f>INDEX('[1]All QOF Registers'!$C$15:$C$8243,MATCH($J$4:$J$10133,'[1]All QOF Registers'!$D$15:$D$8243,FALSE))</f>
        <v>5H8</v>
      </c>
    </row>
    <row r="1412" spans="8:11" x14ac:dyDescent="0.25">
      <c r="H1412" s="57" t="s">
        <v>1637</v>
      </c>
      <c r="I1412" s="58" t="s">
        <v>16034</v>
      </c>
      <c r="J1412" s="54" t="s">
        <v>18103</v>
      </c>
      <c r="K1412" s="54" t="str">
        <f>INDEX('[1]All QOF Registers'!$C$15:$C$8243,MATCH($J$4:$J$10133,'[1]All QOF Registers'!$D$15:$D$8243,FALSE))</f>
        <v>5H8</v>
      </c>
    </row>
    <row r="1413" spans="8:11" x14ac:dyDescent="0.25">
      <c r="H1413" s="57" t="s">
        <v>16038</v>
      </c>
      <c r="I1413" s="58" t="s">
        <v>16034</v>
      </c>
      <c r="J1413" s="54" t="s">
        <v>18103</v>
      </c>
      <c r="K1413" s="54" t="str">
        <f>INDEX('[1]All QOF Registers'!$C$15:$C$8243,MATCH($J$4:$J$10133,'[1]All QOF Registers'!$D$15:$D$8243,FALSE))</f>
        <v>5H8</v>
      </c>
    </row>
    <row r="1414" spans="8:11" x14ac:dyDescent="0.25">
      <c r="H1414" s="57" t="s">
        <v>16039</v>
      </c>
      <c r="I1414" s="58" t="s">
        <v>16034</v>
      </c>
      <c r="J1414" s="54" t="s">
        <v>18103</v>
      </c>
      <c r="K1414" s="54" t="str">
        <f>INDEX('[1]All QOF Registers'!$C$15:$C$8243,MATCH($J$4:$J$10133,'[1]All QOF Registers'!$D$15:$D$8243,FALSE))</f>
        <v>5H8</v>
      </c>
    </row>
    <row r="1415" spans="8:11" x14ac:dyDescent="0.25">
      <c r="H1415" s="57" t="s">
        <v>16040</v>
      </c>
      <c r="I1415" s="58" t="s">
        <v>16034</v>
      </c>
      <c r="J1415" s="54" t="s">
        <v>18103</v>
      </c>
      <c r="K1415" s="54" t="str">
        <f>INDEX('[1]All QOF Registers'!$C$15:$C$8243,MATCH($J$4:$J$10133,'[1]All QOF Registers'!$D$15:$D$8243,FALSE))</f>
        <v>5H8</v>
      </c>
    </row>
    <row r="1416" spans="8:11" x14ac:dyDescent="0.25">
      <c r="H1416" s="57" t="s">
        <v>7812</v>
      </c>
      <c r="I1416" s="58" t="s">
        <v>16034</v>
      </c>
      <c r="J1416" s="54" t="s">
        <v>18103</v>
      </c>
      <c r="K1416" s="54" t="str">
        <f>INDEX('[1]All QOF Registers'!$C$15:$C$8243,MATCH($J$4:$J$10133,'[1]All QOF Registers'!$D$15:$D$8243,FALSE))</f>
        <v>5H8</v>
      </c>
    </row>
    <row r="1417" spans="8:11" x14ac:dyDescent="0.25">
      <c r="H1417" s="57" t="s">
        <v>16041</v>
      </c>
      <c r="I1417" s="58" t="s">
        <v>16034</v>
      </c>
      <c r="J1417" s="54" t="s">
        <v>18103</v>
      </c>
      <c r="K1417" s="54" t="str">
        <f>INDEX('[1]All QOF Registers'!$C$15:$C$8243,MATCH($J$4:$J$10133,'[1]All QOF Registers'!$D$15:$D$8243,FALSE))</f>
        <v>5H8</v>
      </c>
    </row>
    <row r="1418" spans="8:11" x14ac:dyDescent="0.25">
      <c r="H1418" s="57" t="s">
        <v>16042</v>
      </c>
      <c r="I1418" s="58" t="s">
        <v>16034</v>
      </c>
      <c r="J1418" s="54" t="s">
        <v>18103</v>
      </c>
      <c r="K1418" s="54" t="str">
        <f>INDEX('[1]All QOF Registers'!$C$15:$C$8243,MATCH($J$4:$J$10133,'[1]All QOF Registers'!$D$15:$D$8243,FALSE))</f>
        <v>5H8</v>
      </c>
    </row>
    <row r="1419" spans="8:11" x14ac:dyDescent="0.25">
      <c r="H1419" s="57" t="s">
        <v>7550</v>
      </c>
      <c r="I1419" s="58" t="s">
        <v>16043</v>
      </c>
      <c r="J1419" s="54" t="s">
        <v>18104</v>
      </c>
      <c r="K1419" s="54" t="str">
        <f>INDEX('[1]All QOF Registers'!$C$15:$C$8243,MATCH($J$4:$J$10133,'[1]All QOF Registers'!$D$15:$D$8243,FALSE))</f>
        <v>5HG</v>
      </c>
    </row>
    <row r="1420" spans="8:11" x14ac:dyDescent="0.25">
      <c r="H1420" s="57" t="s">
        <v>7551</v>
      </c>
      <c r="I1420" s="58" t="s">
        <v>16043</v>
      </c>
      <c r="J1420" s="54" t="s">
        <v>18104</v>
      </c>
      <c r="K1420" s="54" t="str">
        <f>INDEX('[1]All QOF Registers'!$C$15:$C$8243,MATCH($J$4:$J$10133,'[1]All QOF Registers'!$D$15:$D$8243,FALSE))</f>
        <v>5HG</v>
      </c>
    </row>
    <row r="1421" spans="8:11" x14ac:dyDescent="0.25">
      <c r="H1421" s="57" t="s">
        <v>7552</v>
      </c>
      <c r="I1421" s="58" t="s">
        <v>16043</v>
      </c>
      <c r="J1421" s="54" t="s">
        <v>18104</v>
      </c>
      <c r="K1421" s="54" t="str">
        <f>INDEX('[1]All QOF Registers'!$C$15:$C$8243,MATCH($J$4:$J$10133,'[1]All QOF Registers'!$D$15:$D$8243,FALSE))</f>
        <v>5HG</v>
      </c>
    </row>
    <row r="1422" spans="8:11" x14ac:dyDescent="0.25">
      <c r="H1422" s="57" t="s">
        <v>7553</v>
      </c>
      <c r="I1422" s="58" t="s">
        <v>16043</v>
      </c>
      <c r="J1422" s="54" t="s">
        <v>18104</v>
      </c>
      <c r="K1422" s="54" t="str">
        <f>INDEX('[1]All QOF Registers'!$C$15:$C$8243,MATCH($J$4:$J$10133,'[1]All QOF Registers'!$D$15:$D$8243,FALSE))</f>
        <v>5HG</v>
      </c>
    </row>
    <row r="1423" spans="8:11" x14ac:dyDescent="0.25">
      <c r="H1423" s="57" t="s">
        <v>7554</v>
      </c>
      <c r="I1423" s="58" t="s">
        <v>16043</v>
      </c>
      <c r="J1423" s="54" t="s">
        <v>18104</v>
      </c>
      <c r="K1423" s="54" t="str">
        <f>INDEX('[1]All QOF Registers'!$C$15:$C$8243,MATCH($J$4:$J$10133,'[1]All QOF Registers'!$D$15:$D$8243,FALSE))</f>
        <v>5HG</v>
      </c>
    </row>
    <row r="1424" spans="8:11" x14ac:dyDescent="0.25">
      <c r="H1424" s="57" t="s">
        <v>7555</v>
      </c>
      <c r="I1424" s="58" t="s">
        <v>16043</v>
      </c>
      <c r="J1424" s="54" t="s">
        <v>18104</v>
      </c>
      <c r="K1424" s="54" t="str">
        <f>INDEX('[1]All QOF Registers'!$C$15:$C$8243,MATCH($J$4:$J$10133,'[1]All QOF Registers'!$D$15:$D$8243,FALSE))</f>
        <v>5HG</v>
      </c>
    </row>
    <row r="1425" spans="8:11" x14ac:dyDescent="0.25">
      <c r="H1425" s="57" t="s">
        <v>7556</v>
      </c>
      <c r="I1425" s="58" t="s">
        <v>16043</v>
      </c>
      <c r="J1425" s="54" t="s">
        <v>18104</v>
      </c>
      <c r="K1425" s="54" t="str">
        <f>INDEX('[1]All QOF Registers'!$C$15:$C$8243,MATCH($J$4:$J$10133,'[1]All QOF Registers'!$D$15:$D$8243,FALSE))</f>
        <v>5HG</v>
      </c>
    </row>
    <row r="1426" spans="8:11" x14ac:dyDescent="0.25">
      <c r="H1426" s="57" t="s">
        <v>7557</v>
      </c>
      <c r="I1426" s="58" t="s">
        <v>16043</v>
      </c>
      <c r="J1426" s="54" t="s">
        <v>18104</v>
      </c>
      <c r="K1426" s="54" t="str">
        <f>INDEX('[1]All QOF Registers'!$C$15:$C$8243,MATCH($J$4:$J$10133,'[1]All QOF Registers'!$D$15:$D$8243,FALSE))</f>
        <v>5HG</v>
      </c>
    </row>
    <row r="1427" spans="8:11" x14ac:dyDescent="0.25">
      <c r="H1427" s="57" t="s">
        <v>7558</v>
      </c>
      <c r="I1427" s="58" t="s">
        <v>16043</v>
      </c>
      <c r="J1427" s="54" t="s">
        <v>18104</v>
      </c>
      <c r="K1427" s="54" t="str">
        <f>INDEX('[1]All QOF Registers'!$C$15:$C$8243,MATCH($J$4:$J$10133,'[1]All QOF Registers'!$D$15:$D$8243,FALSE))</f>
        <v>5HG</v>
      </c>
    </row>
    <row r="1428" spans="8:11" x14ac:dyDescent="0.25">
      <c r="H1428" s="57" t="s">
        <v>7559</v>
      </c>
      <c r="I1428" s="58" t="s">
        <v>16043</v>
      </c>
      <c r="J1428" s="54" t="s">
        <v>18104</v>
      </c>
      <c r="K1428" s="54" t="str">
        <f>INDEX('[1]All QOF Registers'!$C$15:$C$8243,MATCH($J$4:$J$10133,'[1]All QOF Registers'!$D$15:$D$8243,FALSE))</f>
        <v>5HG</v>
      </c>
    </row>
    <row r="1429" spans="8:11" x14ac:dyDescent="0.25">
      <c r="H1429" s="57" t="s">
        <v>7560</v>
      </c>
      <c r="I1429" s="58" t="s">
        <v>16043</v>
      </c>
      <c r="J1429" s="54" t="s">
        <v>18104</v>
      </c>
      <c r="K1429" s="54" t="str">
        <f>INDEX('[1]All QOF Registers'!$C$15:$C$8243,MATCH($J$4:$J$10133,'[1]All QOF Registers'!$D$15:$D$8243,FALSE))</f>
        <v>5HG</v>
      </c>
    </row>
    <row r="1430" spans="8:11" x14ac:dyDescent="0.25">
      <c r="H1430" s="57" t="s">
        <v>7561</v>
      </c>
      <c r="I1430" s="58" t="s">
        <v>16043</v>
      </c>
      <c r="J1430" s="54" t="s">
        <v>18104</v>
      </c>
      <c r="K1430" s="54" t="str">
        <f>INDEX('[1]All QOF Registers'!$C$15:$C$8243,MATCH($J$4:$J$10133,'[1]All QOF Registers'!$D$15:$D$8243,FALSE))</f>
        <v>5HG</v>
      </c>
    </row>
    <row r="1431" spans="8:11" x14ac:dyDescent="0.25">
      <c r="H1431" s="57" t="s">
        <v>7562</v>
      </c>
      <c r="I1431" s="58" t="s">
        <v>16043</v>
      </c>
      <c r="J1431" s="54" t="s">
        <v>18104</v>
      </c>
      <c r="K1431" s="54" t="str">
        <f>INDEX('[1]All QOF Registers'!$C$15:$C$8243,MATCH($J$4:$J$10133,'[1]All QOF Registers'!$D$15:$D$8243,FALSE))</f>
        <v>5HG</v>
      </c>
    </row>
    <row r="1432" spans="8:11" x14ac:dyDescent="0.25">
      <c r="H1432" s="57" t="s">
        <v>7563</v>
      </c>
      <c r="I1432" s="58" t="s">
        <v>16043</v>
      </c>
      <c r="J1432" s="54" t="s">
        <v>18104</v>
      </c>
      <c r="K1432" s="54" t="str">
        <f>INDEX('[1]All QOF Registers'!$C$15:$C$8243,MATCH($J$4:$J$10133,'[1]All QOF Registers'!$D$15:$D$8243,FALSE))</f>
        <v>5HG</v>
      </c>
    </row>
    <row r="1433" spans="8:11" x14ac:dyDescent="0.25">
      <c r="H1433" s="57" t="s">
        <v>7564</v>
      </c>
      <c r="I1433" s="58" t="s">
        <v>16043</v>
      </c>
      <c r="J1433" s="54" t="s">
        <v>18104</v>
      </c>
      <c r="K1433" s="54" t="str">
        <f>INDEX('[1]All QOF Registers'!$C$15:$C$8243,MATCH($J$4:$J$10133,'[1]All QOF Registers'!$D$15:$D$8243,FALSE))</f>
        <v>5HG</v>
      </c>
    </row>
    <row r="1434" spans="8:11" x14ac:dyDescent="0.25">
      <c r="H1434" s="57" t="s">
        <v>7565</v>
      </c>
      <c r="I1434" s="58" t="s">
        <v>16043</v>
      </c>
      <c r="J1434" s="54" t="s">
        <v>18104</v>
      </c>
      <c r="K1434" s="54" t="str">
        <f>INDEX('[1]All QOF Registers'!$C$15:$C$8243,MATCH($J$4:$J$10133,'[1]All QOF Registers'!$D$15:$D$8243,FALSE))</f>
        <v>5HG</v>
      </c>
    </row>
    <row r="1435" spans="8:11" x14ac:dyDescent="0.25">
      <c r="H1435" s="57" t="s">
        <v>7566</v>
      </c>
      <c r="I1435" s="58" t="s">
        <v>16043</v>
      </c>
      <c r="J1435" s="54" t="s">
        <v>18104</v>
      </c>
      <c r="K1435" s="54" t="str">
        <f>INDEX('[1]All QOF Registers'!$C$15:$C$8243,MATCH($J$4:$J$10133,'[1]All QOF Registers'!$D$15:$D$8243,FALSE))</f>
        <v>5HG</v>
      </c>
    </row>
    <row r="1436" spans="8:11" x14ac:dyDescent="0.25">
      <c r="H1436" s="57" t="s">
        <v>7567</v>
      </c>
      <c r="I1436" s="58" t="s">
        <v>16043</v>
      </c>
      <c r="J1436" s="54" t="s">
        <v>18104</v>
      </c>
      <c r="K1436" s="54" t="str">
        <f>INDEX('[1]All QOF Registers'!$C$15:$C$8243,MATCH($J$4:$J$10133,'[1]All QOF Registers'!$D$15:$D$8243,FALSE))</f>
        <v>5HG</v>
      </c>
    </row>
    <row r="1437" spans="8:11" x14ac:dyDescent="0.25">
      <c r="H1437" s="57" t="s">
        <v>7568</v>
      </c>
      <c r="I1437" s="58" t="s">
        <v>16043</v>
      </c>
      <c r="J1437" s="54" t="s">
        <v>18104</v>
      </c>
      <c r="K1437" s="54" t="str">
        <f>INDEX('[1]All QOF Registers'!$C$15:$C$8243,MATCH($J$4:$J$10133,'[1]All QOF Registers'!$D$15:$D$8243,FALSE))</f>
        <v>5HG</v>
      </c>
    </row>
    <row r="1438" spans="8:11" x14ac:dyDescent="0.25">
      <c r="H1438" s="57" t="s">
        <v>7569</v>
      </c>
      <c r="I1438" s="58" t="s">
        <v>16043</v>
      </c>
      <c r="J1438" s="54" t="s">
        <v>18104</v>
      </c>
      <c r="K1438" s="54" t="str">
        <f>INDEX('[1]All QOF Registers'!$C$15:$C$8243,MATCH($J$4:$J$10133,'[1]All QOF Registers'!$D$15:$D$8243,FALSE))</f>
        <v>5HG</v>
      </c>
    </row>
    <row r="1439" spans="8:11" x14ac:dyDescent="0.25">
      <c r="H1439" s="57" t="s">
        <v>7570</v>
      </c>
      <c r="I1439" s="58" t="s">
        <v>16043</v>
      </c>
      <c r="J1439" s="54" t="s">
        <v>18104</v>
      </c>
      <c r="K1439" s="54" t="str">
        <f>INDEX('[1]All QOF Registers'!$C$15:$C$8243,MATCH($J$4:$J$10133,'[1]All QOF Registers'!$D$15:$D$8243,FALSE))</f>
        <v>5HG</v>
      </c>
    </row>
    <row r="1440" spans="8:11" x14ac:dyDescent="0.25">
      <c r="H1440" s="57" t="s">
        <v>7571</v>
      </c>
      <c r="I1440" s="58" t="s">
        <v>16043</v>
      </c>
      <c r="J1440" s="54" t="s">
        <v>18104</v>
      </c>
      <c r="K1440" s="54" t="str">
        <f>INDEX('[1]All QOF Registers'!$C$15:$C$8243,MATCH($J$4:$J$10133,'[1]All QOF Registers'!$D$15:$D$8243,FALSE))</f>
        <v>5HG</v>
      </c>
    </row>
    <row r="1441" spans="8:11" x14ac:dyDescent="0.25">
      <c r="H1441" s="57" t="s">
        <v>7572</v>
      </c>
      <c r="I1441" s="58" t="s">
        <v>16043</v>
      </c>
      <c r="J1441" s="54" t="s">
        <v>18104</v>
      </c>
      <c r="K1441" s="54" t="str">
        <f>INDEX('[1]All QOF Registers'!$C$15:$C$8243,MATCH($J$4:$J$10133,'[1]All QOF Registers'!$D$15:$D$8243,FALSE))</f>
        <v>5HG</v>
      </c>
    </row>
    <row r="1442" spans="8:11" x14ac:dyDescent="0.25">
      <c r="H1442" s="57" t="s">
        <v>7573</v>
      </c>
      <c r="I1442" s="58" t="s">
        <v>16043</v>
      </c>
      <c r="J1442" s="54" t="s">
        <v>18104</v>
      </c>
      <c r="K1442" s="54" t="str">
        <f>INDEX('[1]All QOF Registers'!$C$15:$C$8243,MATCH($J$4:$J$10133,'[1]All QOF Registers'!$D$15:$D$8243,FALSE))</f>
        <v>5HG</v>
      </c>
    </row>
    <row r="1443" spans="8:11" x14ac:dyDescent="0.25">
      <c r="H1443" s="57" t="s">
        <v>7574</v>
      </c>
      <c r="I1443" s="58" t="s">
        <v>16043</v>
      </c>
      <c r="J1443" s="54" t="s">
        <v>18104</v>
      </c>
      <c r="K1443" s="54" t="str">
        <f>INDEX('[1]All QOF Registers'!$C$15:$C$8243,MATCH($J$4:$J$10133,'[1]All QOF Registers'!$D$15:$D$8243,FALSE))</f>
        <v>5HG</v>
      </c>
    </row>
    <row r="1444" spans="8:11" x14ac:dyDescent="0.25">
      <c r="H1444" s="57" t="s">
        <v>7575</v>
      </c>
      <c r="I1444" s="58" t="s">
        <v>16043</v>
      </c>
      <c r="J1444" s="54" t="s">
        <v>18104</v>
      </c>
      <c r="K1444" s="54" t="str">
        <f>INDEX('[1]All QOF Registers'!$C$15:$C$8243,MATCH($J$4:$J$10133,'[1]All QOF Registers'!$D$15:$D$8243,FALSE))</f>
        <v>5HG</v>
      </c>
    </row>
    <row r="1445" spans="8:11" x14ac:dyDescent="0.25">
      <c r="H1445" s="57" t="s">
        <v>7576</v>
      </c>
      <c r="I1445" s="58" t="s">
        <v>16043</v>
      </c>
      <c r="J1445" s="54" t="s">
        <v>18104</v>
      </c>
      <c r="K1445" s="54" t="str">
        <f>INDEX('[1]All QOF Registers'!$C$15:$C$8243,MATCH($J$4:$J$10133,'[1]All QOF Registers'!$D$15:$D$8243,FALSE))</f>
        <v>5HG</v>
      </c>
    </row>
    <row r="1446" spans="8:11" x14ac:dyDescent="0.25">
      <c r="H1446" s="57" t="s">
        <v>7577</v>
      </c>
      <c r="I1446" s="58" t="s">
        <v>16043</v>
      </c>
      <c r="J1446" s="54" t="s">
        <v>18104</v>
      </c>
      <c r="K1446" s="54" t="str">
        <f>INDEX('[1]All QOF Registers'!$C$15:$C$8243,MATCH($J$4:$J$10133,'[1]All QOF Registers'!$D$15:$D$8243,FALSE))</f>
        <v>5HG</v>
      </c>
    </row>
    <row r="1447" spans="8:11" x14ac:dyDescent="0.25">
      <c r="H1447" s="57" t="s">
        <v>7578</v>
      </c>
      <c r="I1447" s="58" t="s">
        <v>16043</v>
      </c>
      <c r="J1447" s="54" t="s">
        <v>18104</v>
      </c>
      <c r="K1447" s="54" t="str">
        <f>INDEX('[1]All QOF Registers'!$C$15:$C$8243,MATCH($J$4:$J$10133,'[1]All QOF Registers'!$D$15:$D$8243,FALSE))</f>
        <v>5HG</v>
      </c>
    </row>
    <row r="1448" spans="8:11" x14ac:dyDescent="0.25">
      <c r="H1448" s="57" t="s">
        <v>7579</v>
      </c>
      <c r="I1448" s="58" t="s">
        <v>16043</v>
      </c>
      <c r="J1448" s="54" t="s">
        <v>18104</v>
      </c>
      <c r="K1448" s="54" t="str">
        <f>INDEX('[1]All QOF Registers'!$C$15:$C$8243,MATCH($J$4:$J$10133,'[1]All QOF Registers'!$D$15:$D$8243,FALSE))</f>
        <v>5HG</v>
      </c>
    </row>
    <row r="1449" spans="8:11" x14ac:dyDescent="0.25">
      <c r="H1449" s="57" t="s">
        <v>7580</v>
      </c>
      <c r="I1449" s="58" t="s">
        <v>16043</v>
      </c>
      <c r="J1449" s="54" t="s">
        <v>18104</v>
      </c>
      <c r="K1449" s="54" t="str">
        <f>INDEX('[1]All QOF Registers'!$C$15:$C$8243,MATCH($J$4:$J$10133,'[1]All QOF Registers'!$D$15:$D$8243,FALSE))</f>
        <v>5HG</v>
      </c>
    </row>
    <row r="1450" spans="8:11" x14ac:dyDescent="0.25">
      <c r="H1450" s="57" t="s">
        <v>7581</v>
      </c>
      <c r="I1450" s="58" t="s">
        <v>16043</v>
      </c>
      <c r="J1450" s="54" t="s">
        <v>18104</v>
      </c>
      <c r="K1450" s="54" t="str">
        <f>INDEX('[1]All QOF Registers'!$C$15:$C$8243,MATCH($J$4:$J$10133,'[1]All QOF Registers'!$D$15:$D$8243,FALSE))</f>
        <v>5HG</v>
      </c>
    </row>
    <row r="1451" spans="8:11" x14ac:dyDescent="0.25">
      <c r="H1451" s="57" t="s">
        <v>7582</v>
      </c>
      <c r="I1451" s="58" t="s">
        <v>16043</v>
      </c>
      <c r="J1451" s="54" t="s">
        <v>18104</v>
      </c>
      <c r="K1451" s="54" t="str">
        <f>INDEX('[1]All QOF Registers'!$C$15:$C$8243,MATCH($J$4:$J$10133,'[1]All QOF Registers'!$D$15:$D$8243,FALSE))</f>
        <v>5HG</v>
      </c>
    </row>
    <row r="1452" spans="8:11" x14ac:dyDescent="0.25">
      <c r="H1452" s="57" t="s">
        <v>7583</v>
      </c>
      <c r="I1452" s="58" t="s">
        <v>16043</v>
      </c>
      <c r="J1452" s="54" t="s">
        <v>18104</v>
      </c>
      <c r="K1452" s="54" t="str">
        <f>INDEX('[1]All QOF Registers'!$C$15:$C$8243,MATCH($J$4:$J$10133,'[1]All QOF Registers'!$D$15:$D$8243,FALSE))</f>
        <v>5HG</v>
      </c>
    </row>
    <row r="1453" spans="8:11" x14ac:dyDescent="0.25">
      <c r="H1453" s="57" t="s">
        <v>7584</v>
      </c>
      <c r="I1453" s="58" t="s">
        <v>16043</v>
      </c>
      <c r="J1453" s="54" t="s">
        <v>18104</v>
      </c>
      <c r="K1453" s="54" t="str">
        <f>INDEX('[1]All QOF Registers'!$C$15:$C$8243,MATCH($J$4:$J$10133,'[1]All QOF Registers'!$D$15:$D$8243,FALSE))</f>
        <v>5HG</v>
      </c>
    </row>
    <row r="1454" spans="8:11" x14ac:dyDescent="0.25">
      <c r="H1454" s="57" t="s">
        <v>7585</v>
      </c>
      <c r="I1454" s="58" t="s">
        <v>16043</v>
      </c>
      <c r="J1454" s="54" t="s">
        <v>18104</v>
      </c>
      <c r="K1454" s="54" t="str">
        <f>INDEX('[1]All QOF Registers'!$C$15:$C$8243,MATCH($J$4:$J$10133,'[1]All QOF Registers'!$D$15:$D$8243,FALSE))</f>
        <v>5HG</v>
      </c>
    </row>
    <row r="1455" spans="8:11" x14ac:dyDescent="0.25">
      <c r="H1455" s="57" t="s">
        <v>7586</v>
      </c>
      <c r="I1455" s="58" t="s">
        <v>16043</v>
      </c>
      <c r="J1455" s="54" t="s">
        <v>18104</v>
      </c>
      <c r="K1455" s="54" t="str">
        <f>INDEX('[1]All QOF Registers'!$C$15:$C$8243,MATCH($J$4:$J$10133,'[1]All QOF Registers'!$D$15:$D$8243,FALSE))</f>
        <v>5HG</v>
      </c>
    </row>
    <row r="1456" spans="8:11" x14ac:dyDescent="0.25">
      <c r="H1456" s="57" t="s">
        <v>7587</v>
      </c>
      <c r="I1456" s="58" t="s">
        <v>16043</v>
      </c>
      <c r="J1456" s="54" t="s">
        <v>18104</v>
      </c>
      <c r="K1456" s="54" t="str">
        <f>INDEX('[1]All QOF Registers'!$C$15:$C$8243,MATCH($J$4:$J$10133,'[1]All QOF Registers'!$D$15:$D$8243,FALSE))</f>
        <v>5HG</v>
      </c>
    </row>
    <row r="1457" spans="8:11" x14ac:dyDescent="0.25">
      <c r="H1457" s="57" t="s">
        <v>7588</v>
      </c>
      <c r="I1457" s="58" t="s">
        <v>16043</v>
      </c>
      <c r="J1457" s="54" t="s">
        <v>18104</v>
      </c>
      <c r="K1457" s="54" t="str">
        <f>INDEX('[1]All QOF Registers'!$C$15:$C$8243,MATCH($J$4:$J$10133,'[1]All QOF Registers'!$D$15:$D$8243,FALSE))</f>
        <v>5HG</v>
      </c>
    </row>
    <row r="1458" spans="8:11" x14ac:dyDescent="0.25">
      <c r="H1458" s="57" t="s">
        <v>7589</v>
      </c>
      <c r="I1458" s="58" t="s">
        <v>16043</v>
      </c>
      <c r="J1458" s="54" t="s">
        <v>18104</v>
      </c>
      <c r="K1458" s="54" t="str">
        <f>INDEX('[1]All QOF Registers'!$C$15:$C$8243,MATCH($J$4:$J$10133,'[1]All QOF Registers'!$D$15:$D$8243,FALSE))</f>
        <v>5HG</v>
      </c>
    </row>
    <row r="1459" spans="8:11" x14ac:dyDescent="0.25">
      <c r="H1459" s="57" t="s">
        <v>7590</v>
      </c>
      <c r="I1459" s="58" t="s">
        <v>16043</v>
      </c>
      <c r="J1459" s="54" t="s">
        <v>18104</v>
      </c>
      <c r="K1459" s="54" t="str">
        <f>INDEX('[1]All QOF Registers'!$C$15:$C$8243,MATCH($J$4:$J$10133,'[1]All QOF Registers'!$D$15:$D$8243,FALSE))</f>
        <v>5HG</v>
      </c>
    </row>
    <row r="1460" spans="8:11" x14ac:dyDescent="0.25">
      <c r="H1460" s="57" t="s">
        <v>7591</v>
      </c>
      <c r="I1460" s="58" t="s">
        <v>16043</v>
      </c>
      <c r="J1460" s="54" t="s">
        <v>18104</v>
      </c>
      <c r="K1460" s="54" t="str">
        <f>INDEX('[1]All QOF Registers'!$C$15:$C$8243,MATCH($J$4:$J$10133,'[1]All QOF Registers'!$D$15:$D$8243,FALSE))</f>
        <v>5HG</v>
      </c>
    </row>
    <row r="1461" spans="8:11" x14ac:dyDescent="0.25">
      <c r="H1461" s="57" t="s">
        <v>7592</v>
      </c>
      <c r="I1461" s="58" t="s">
        <v>16043</v>
      </c>
      <c r="J1461" s="54" t="s">
        <v>18104</v>
      </c>
      <c r="K1461" s="54" t="str">
        <f>INDEX('[1]All QOF Registers'!$C$15:$C$8243,MATCH($J$4:$J$10133,'[1]All QOF Registers'!$D$15:$D$8243,FALSE))</f>
        <v>5HG</v>
      </c>
    </row>
    <row r="1462" spans="8:11" x14ac:dyDescent="0.25">
      <c r="H1462" s="57" t="s">
        <v>7593</v>
      </c>
      <c r="I1462" s="58" t="s">
        <v>16043</v>
      </c>
      <c r="J1462" s="54" t="s">
        <v>18104</v>
      </c>
      <c r="K1462" s="54" t="str">
        <f>INDEX('[1]All QOF Registers'!$C$15:$C$8243,MATCH($J$4:$J$10133,'[1]All QOF Registers'!$D$15:$D$8243,FALSE))</f>
        <v>5HG</v>
      </c>
    </row>
    <row r="1463" spans="8:11" x14ac:dyDescent="0.25">
      <c r="H1463" s="57" t="s">
        <v>7594</v>
      </c>
      <c r="I1463" s="58" t="s">
        <v>16043</v>
      </c>
      <c r="J1463" s="54" t="s">
        <v>18104</v>
      </c>
      <c r="K1463" s="54" t="str">
        <f>INDEX('[1]All QOF Registers'!$C$15:$C$8243,MATCH($J$4:$J$10133,'[1]All QOF Registers'!$D$15:$D$8243,FALSE))</f>
        <v>5HG</v>
      </c>
    </row>
    <row r="1464" spans="8:11" x14ac:dyDescent="0.25">
      <c r="H1464" s="57" t="s">
        <v>7595</v>
      </c>
      <c r="I1464" s="58" t="s">
        <v>16043</v>
      </c>
      <c r="J1464" s="54" t="s">
        <v>18104</v>
      </c>
      <c r="K1464" s="54" t="str">
        <f>INDEX('[1]All QOF Registers'!$C$15:$C$8243,MATCH($J$4:$J$10133,'[1]All QOF Registers'!$D$15:$D$8243,FALSE))</f>
        <v>5HG</v>
      </c>
    </row>
    <row r="1465" spans="8:11" x14ac:dyDescent="0.25">
      <c r="H1465" s="57" t="s">
        <v>7596</v>
      </c>
      <c r="I1465" s="58" t="s">
        <v>16043</v>
      </c>
      <c r="J1465" s="54" t="s">
        <v>18104</v>
      </c>
      <c r="K1465" s="54" t="str">
        <f>INDEX('[1]All QOF Registers'!$C$15:$C$8243,MATCH($J$4:$J$10133,'[1]All QOF Registers'!$D$15:$D$8243,FALSE))</f>
        <v>5HG</v>
      </c>
    </row>
    <row r="1466" spans="8:11" x14ac:dyDescent="0.25">
      <c r="H1466" s="57" t="s">
        <v>7597</v>
      </c>
      <c r="I1466" s="58" t="s">
        <v>16043</v>
      </c>
      <c r="J1466" s="54" t="s">
        <v>18104</v>
      </c>
      <c r="K1466" s="54" t="str">
        <f>INDEX('[1]All QOF Registers'!$C$15:$C$8243,MATCH($J$4:$J$10133,'[1]All QOF Registers'!$D$15:$D$8243,FALSE))</f>
        <v>5HG</v>
      </c>
    </row>
    <row r="1467" spans="8:11" x14ac:dyDescent="0.25">
      <c r="H1467" s="57" t="s">
        <v>7598</v>
      </c>
      <c r="I1467" s="58" t="s">
        <v>16043</v>
      </c>
      <c r="J1467" s="54" t="s">
        <v>18104</v>
      </c>
      <c r="K1467" s="54" t="str">
        <f>INDEX('[1]All QOF Registers'!$C$15:$C$8243,MATCH($J$4:$J$10133,'[1]All QOF Registers'!$D$15:$D$8243,FALSE))</f>
        <v>5HG</v>
      </c>
    </row>
    <row r="1468" spans="8:11" x14ac:dyDescent="0.25">
      <c r="H1468" s="57" t="s">
        <v>7599</v>
      </c>
      <c r="I1468" s="58" t="s">
        <v>16043</v>
      </c>
      <c r="J1468" s="54" t="s">
        <v>18104</v>
      </c>
      <c r="K1468" s="54" t="str">
        <f>INDEX('[1]All QOF Registers'!$C$15:$C$8243,MATCH($J$4:$J$10133,'[1]All QOF Registers'!$D$15:$D$8243,FALSE))</f>
        <v>5HG</v>
      </c>
    </row>
    <row r="1469" spans="8:11" x14ac:dyDescent="0.25">
      <c r="H1469" s="57" t="s">
        <v>7600</v>
      </c>
      <c r="I1469" s="58" t="s">
        <v>16043</v>
      </c>
      <c r="J1469" s="54" t="s">
        <v>18104</v>
      </c>
      <c r="K1469" s="54" t="str">
        <f>INDEX('[1]All QOF Registers'!$C$15:$C$8243,MATCH($J$4:$J$10133,'[1]All QOF Registers'!$D$15:$D$8243,FALSE))</f>
        <v>5HG</v>
      </c>
    </row>
    <row r="1470" spans="8:11" x14ac:dyDescent="0.25">
      <c r="H1470" s="57" t="s">
        <v>7601</v>
      </c>
      <c r="I1470" s="58" t="s">
        <v>16043</v>
      </c>
      <c r="J1470" s="54" t="s">
        <v>18104</v>
      </c>
      <c r="K1470" s="54" t="str">
        <f>INDEX('[1]All QOF Registers'!$C$15:$C$8243,MATCH($J$4:$J$10133,'[1]All QOF Registers'!$D$15:$D$8243,FALSE))</f>
        <v>5HG</v>
      </c>
    </row>
    <row r="1471" spans="8:11" x14ac:dyDescent="0.25">
      <c r="H1471" s="57" t="s">
        <v>7602</v>
      </c>
      <c r="I1471" s="58" t="s">
        <v>16043</v>
      </c>
      <c r="J1471" s="54" t="s">
        <v>18104</v>
      </c>
      <c r="K1471" s="54" t="str">
        <f>INDEX('[1]All QOF Registers'!$C$15:$C$8243,MATCH($J$4:$J$10133,'[1]All QOF Registers'!$D$15:$D$8243,FALSE))</f>
        <v>5HG</v>
      </c>
    </row>
    <row r="1472" spans="8:11" x14ac:dyDescent="0.25">
      <c r="H1472" s="57" t="s">
        <v>7603</v>
      </c>
      <c r="I1472" s="58" t="s">
        <v>16043</v>
      </c>
      <c r="J1472" s="54" t="s">
        <v>18104</v>
      </c>
      <c r="K1472" s="54" t="str">
        <f>INDEX('[1]All QOF Registers'!$C$15:$C$8243,MATCH($J$4:$J$10133,'[1]All QOF Registers'!$D$15:$D$8243,FALSE))</f>
        <v>5HG</v>
      </c>
    </row>
    <row r="1473" spans="8:11" x14ac:dyDescent="0.25">
      <c r="H1473" s="57" t="s">
        <v>7604</v>
      </c>
      <c r="I1473" s="58" t="s">
        <v>16043</v>
      </c>
      <c r="J1473" s="54" t="s">
        <v>18104</v>
      </c>
      <c r="K1473" s="54" t="str">
        <f>INDEX('[1]All QOF Registers'!$C$15:$C$8243,MATCH($J$4:$J$10133,'[1]All QOF Registers'!$D$15:$D$8243,FALSE))</f>
        <v>5HG</v>
      </c>
    </row>
    <row r="1474" spans="8:11" x14ac:dyDescent="0.25">
      <c r="H1474" s="57" t="s">
        <v>7605</v>
      </c>
      <c r="I1474" s="58" t="s">
        <v>16043</v>
      </c>
      <c r="J1474" s="54" t="s">
        <v>18104</v>
      </c>
      <c r="K1474" s="54" t="str">
        <f>INDEX('[1]All QOF Registers'!$C$15:$C$8243,MATCH($J$4:$J$10133,'[1]All QOF Registers'!$D$15:$D$8243,FALSE))</f>
        <v>5HG</v>
      </c>
    </row>
    <row r="1475" spans="8:11" x14ac:dyDescent="0.25">
      <c r="H1475" s="57" t="s">
        <v>7606</v>
      </c>
      <c r="I1475" s="58" t="s">
        <v>16043</v>
      </c>
      <c r="J1475" s="54" t="s">
        <v>18104</v>
      </c>
      <c r="K1475" s="54" t="str">
        <f>INDEX('[1]All QOF Registers'!$C$15:$C$8243,MATCH($J$4:$J$10133,'[1]All QOF Registers'!$D$15:$D$8243,FALSE))</f>
        <v>5HG</v>
      </c>
    </row>
    <row r="1476" spans="8:11" x14ac:dyDescent="0.25">
      <c r="H1476" s="57" t="s">
        <v>7612</v>
      </c>
      <c r="I1476" s="58" t="s">
        <v>16043</v>
      </c>
      <c r="J1476" s="54" t="s">
        <v>18104</v>
      </c>
      <c r="K1476" s="54" t="str">
        <f>INDEX('[1]All QOF Registers'!$C$15:$C$8243,MATCH($J$4:$J$10133,'[1]All QOF Registers'!$D$15:$D$8243,FALSE))</f>
        <v>5HG</v>
      </c>
    </row>
    <row r="1477" spans="8:11" x14ac:dyDescent="0.25">
      <c r="H1477" s="57" t="s">
        <v>16044</v>
      </c>
      <c r="I1477" s="58" t="s">
        <v>16043</v>
      </c>
      <c r="J1477" s="54" t="s">
        <v>18104</v>
      </c>
      <c r="K1477" s="54" t="str">
        <f>INDEX('[1]All QOF Registers'!$C$15:$C$8243,MATCH($J$4:$J$10133,'[1]All QOF Registers'!$D$15:$D$8243,FALSE))</f>
        <v>5HG</v>
      </c>
    </row>
    <row r="1478" spans="8:11" x14ac:dyDescent="0.25">
      <c r="H1478" s="57" t="s">
        <v>16045</v>
      </c>
      <c r="I1478" s="58" t="s">
        <v>16043</v>
      </c>
      <c r="J1478" s="54" t="s">
        <v>18104</v>
      </c>
      <c r="K1478" s="54" t="str">
        <f>INDEX('[1]All QOF Registers'!$C$15:$C$8243,MATCH($J$4:$J$10133,'[1]All QOF Registers'!$D$15:$D$8243,FALSE))</f>
        <v>5HG</v>
      </c>
    </row>
    <row r="1479" spans="8:11" x14ac:dyDescent="0.25">
      <c r="H1479" s="57" t="s">
        <v>16046</v>
      </c>
      <c r="I1479" s="58" t="s">
        <v>16043</v>
      </c>
      <c r="J1479" s="54" t="s">
        <v>18104</v>
      </c>
      <c r="K1479" s="54" t="str">
        <f>INDEX('[1]All QOF Registers'!$C$15:$C$8243,MATCH($J$4:$J$10133,'[1]All QOF Registers'!$D$15:$D$8243,FALSE))</f>
        <v>5HG</v>
      </c>
    </row>
    <row r="1480" spans="8:11" x14ac:dyDescent="0.25">
      <c r="H1480" s="57" t="s">
        <v>16047</v>
      </c>
      <c r="I1480" s="58" t="s">
        <v>16043</v>
      </c>
      <c r="J1480" s="54" t="s">
        <v>18104</v>
      </c>
      <c r="K1480" s="54" t="str">
        <f>INDEX('[1]All QOF Registers'!$C$15:$C$8243,MATCH($J$4:$J$10133,'[1]All QOF Registers'!$D$15:$D$8243,FALSE))</f>
        <v>5HG</v>
      </c>
    </row>
    <row r="1481" spans="8:11" x14ac:dyDescent="0.25">
      <c r="H1481" s="57" t="s">
        <v>7747</v>
      </c>
      <c r="I1481" s="58" t="s">
        <v>16043</v>
      </c>
      <c r="J1481" s="54" t="s">
        <v>18104</v>
      </c>
      <c r="K1481" s="54" t="str">
        <f>INDEX('[1]All QOF Registers'!$C$15:$C$8243,MATCH($J$4:$J$10133,'[1]All QOF Registers'!$D$15:$D$8243,FALSE))</f>
        <v>5HG</v>
      </c>
    </row>
    <row r="1482" spans="8:11" x14ac:dyDescent="0.25">
      <c r="H1482" s="57" t="s">
        <v>7749</v>
      </c>
      <c r="I1482" s="58" t="s">
        <v>16043</v>
      </c>
      <c r="J1482" s="54" t="s">
        <v>18104</v>
      </c>
      <c r="K1482" s="54" t="str">
        <f>INDEX('[1]All QOF Registers'!$C$15:$C$8243,MATCH($J$4:$J$10133,'[1]All QOF Registers'!$D$15:$D$8243,FALSE))</f>
        <v>5HG</v>
      </c>
    </row>
    <row r="1483" spans="8:11" x14ac:dyDescent="0.25">
      <c r="H1483" s="57" t="s">
        <v>7750</v>
      </c>
      <c r="I1483" s="58" t="s">
        <v>16043</v>
      </c>
      <c r="J1483" s="54" t="s">
        <v>18104</v>
      </c>
      <c r="K1483" s="54" t="str">
        <f>INDEX('[1]All QOF Registers'!$C$15:$C$8243,MATCH($J$4:$J$10133,'[1]All QOF Registers'!$D$15:$D$8243,FALSE))</f>
        <v>5HG</v>
      </c>
    </row>
    <row r="1484" spans="8:11" x14ac:dyDescent="0.25">
      <c r="H1484" s="57" t="s">
        <v>7756</v>
      </c>
      <c r="I1484" s="58" t="s">
        <v>16043</v>
      </c>
      <c r="J1484" s="54" t="s">
        <v>18104</v>
      </c>
      <c r="K1484" s="54" t="str">
        <f>INDEX('[1]All QOF Registers'!$C$15:$C$8243,MATCH($J$4:$J$10133,'[1]All QOF Registers'!$D$15:$D$8243,FALSE))</f>
        <v>5HG</v>
      </c>
    </row>
    <row r="1485" spans="8:11" x14ac:dyDescent="0.25">
      <c r="H1485" s="57" t="s">
        <v>16048</v>
      </c>
      <c r="I1485" s="58" t="s">
        <v>16043</v>
      </c>
      <c r="J1485" s="54" t="s">
        <v>18104</v>
      </c>
      <c r="K1485" s="54" t="str">
        <f>INDEX('[1]All QOF Registers'!$C$15:$C$8243,MATCH($J$4:$J$10133,'[1]All QOF Registers'!$D$15:$D$8243,FALSE))</f>
        <v>5HG</v>
      </c>
    </row>
    <row r="1486" spans="8:11" x14ac:dyDescent="0.25">
      <c r="H1486" s="57" t="s">
        <v>16049</v>
      </c>
      <c r="I1486" s="58" t="s">
        <v>16043</v>
      </c>
      <c r="J1486" s="54" t="s">
        <v>18104</v>
      </c>
      <c r="K1486" s="54" t="str">
        <f>INDEX('[1]All QOF Registers'!$C$15:$C$8243,MATCH($J$4:$J$10133,'[1]All QOF Registers'!$D$15:$D$8243,FALSE))</f>
        <v>5HG</v>
      </c>
    </row>
    <row r="1487" spans="8:11" x14ac:dyDescent="0.25">
      <c r="H1487" s="57" t="s">
        <v>7891</v>
      </c>
      <c r="I1487" s="58" t="s">
        <v>16043</v>
      </c>
      <c r="J1487" s="54" t="s">
        <v>18104</v>
      </c>
      <c r="K1487" s="54" t="str">
        <f>INDEX('[1]All QOF Registers'!$C$15:$C$8243,MATCH($J$4:$J$10133,'[1]All QOF Registers'!$D$15:$D$8243,FALSE))</f>
        <v>5HG</v>
      </c>
    </row>
    <row r="1488" spans="8:11" x14ac:dyDescent="0.25">
      <c r="H1488" s="57" t="s">
        <v>7892</v>
      </c>
      <c r="I1488" s="58" t="s">
        <v>16043</v>
      </c>
      <c r="J1488" s="54" t="s">
        <v>18104</v>
      </c>
      <c r="K1488" s="54" t="str">
        <f>INDEX('[1]All QOF Registers'!$C$15:$C$8243,MATCH($J$4:$J$10133,'[1]All QOF Registers'!$D$15:$D$8243,FALSE))</f>
        <v>5HG</v>
      </c>
    </row>
    <row r="1489" spans="8:11" x14ac:dyDescent="0.25">
      <c r="H1489" s="57" t="s">
        <v>7893</v>
      </c>
      <c r="I1489" s="58" t="s">
        <v>16043</v>
      </c>
      <c r="J1489" s="54" t="s">
        <v>18104</v>
      </c>
      <c r="K1489" s="54" t="str">
        <f>INDEX('[1]All QOF Registers'!$C$15:$C$8243,MATCH($J$4:$J$10133,'[1]All QOF Registers'!$D$15:$D$8243,FALSE))</f>
        <v>5HG</v>
      </c>
    </row>
    <row r="1490" spans="8:11" x14ac:dyDescent="0.25">
      <c r="H1490" s="57" t="s">
        <v>16050</v>
      </c>
      <c r="I1490" s="58" t="s">
        <v>16043</v>
      </c>
      <c r="J1490" s="54" t="s">
        <v>18104</v>
      </c>
      <c r="K1490" s="54" t="str">
        <f>INDEX('[1]All QOF Registers'!$C$15:$C$8243,MATCH($J$4:$J$10133,'[1]All QOF Registers'!$D$15:$D$8243,FALSE))</f>
        <v>5HG</v>
      </c>
    </row>
    <row r="1491" spans="8:11" x14ac:dyDescent="0.25">
      <c r="H1491" s="57" t="s">
        <v>16051</v>
      </c>
      <c r="I1491" s="58" t="s">
        <v>16043</v>
      </c>
      <c r="J1491" s="54" t="s">
        <v>18104</v>
      </c>
      <c r="K1491" s="54" t="str">
        <f>INDEX('[1]All QOF Registers'!$C$15:$C$8243,MATCH($J$4:$J$10133,'[1]All QOF Registers'!$D$15:$D$8243,FALSE))</f>
        <v>5HG</v>
      </c>
    </row>
    <row r="1492" spans="8:11" x14ac:dyDescent="0.25">
      <c r="H1492" s="57" t="s">
        <v>16052</v>
      </c>
      <c r="I1492" s="58" t="s">
        <v>16043</v>
      </c>
      <c r="J1492" s="54" t="s">
        <v>18104</v>
      </c>
      <c r="K1492" s="54" t="str">
        <f>INDEX('[1]All QOF Registers'!$C$15:$C$8243,MATCH($J$4:$J$10133,'[1]All QOF Registers'!$D$15:$D$8243,FALSE))</f>
        <v>5HG</v>
      </c>
    </row>
    <row r="1493" spans="8:11" x14ac:dyDescent="0.25">
      <c r="H1493" s="57" t="s">
        <v>6929</v>
      </c>
      <c r="I1493" s="58" t="s">
        <v>16053</v>
      </c>
      <c r="J1493" s="54" t="s">
        <v>18105</v>
      </c>
      <c r="K1493" s="54" t="str">
        <f>INDEX('[1]All QOF Registers'!$C$15:$C$8243,MATCH($J$4:$J$10133,'[1]All QOF Registers'!$D$15:$D$8243,FALSE))</f>
        <v>5HP</v>
      </c>
    </row>
    <row r="1494" spans="8:11" x14ac:dyDescent="0.25">
      <c r="H1494" s="57" t="s">
        <v>6938</v>
      </c>
      <c r="I1494" s="58" t="s">
        <v>16053</v>
      </c>
      <c r="J1494" s="54" t="s">
        <v>18105</v>
      </c>
      <c r="K1494" s="54" t="str">
        <f>INDEX('[1]All QOF Registers'!$C$15:$C$8243,MATCH($J$4:$J$10133,'[1]All QOF Registers'!$D$15:$D$8243,FALSE))</f>
        <v>5HP</v>
      </c>
    </row>
    <row r="1495" spans="8:11" x14ac:dyDescent="0.25">
      <c r="H1495" s="57" t="s">
        <v>6957</v>
      </c>
      <c r="I1495" s="58" t="s">
        <v>16053</v>
      </c>
      <c r="J1495" s="54" t="s">
        <v>18105</v>
      </c>
      <c r="K1495" s="54" t="str">
        <f>INDEX('[1]All QOF Registers'!$C$15:$C$8243,MATCH($J$4:$J$10133,'[1]All QOF Registers'!$D$15:$D$8243,FALSE))</f>
        <v>5HP</v>
      </c>
    </row>
    <row r="1496" spans="8:11" x14ac:dyDescent="0.25">
      <c r="H1496" s="57" t="s">
        <v>6958</v>
      </c>
      <c r="I1496" s="58" t="s">
        <v>16053</v>
      </c>
      <c r="J1496" s="54" t="s">
        <v>18105</v>
      </c>
      <c r="K1496" s="54" t="str">
        <f>INDEX('[1]All QOF Registers'!$C$15:$C$8243,MATCH($J$4:$J$10133,'[1]All QOF Registers'!$D$15:$D$8243,FALSE))</f>
        <v>5HP</v>
      </c>
    </row>
    <row r="1497" spans="8:11" x14ac:dyDescent="0.25">
      <c r="H1497" s="57" t="s">
        <v>16054</v>
      </c>
      <c r="I1497" s="58" t="s">
        <v>16053</v>
      </c>
      <c r="J1497" s="54" t="s">
        <v>18105</v>
      </c>
      <c r="K1497" s="54" t="str">
        <f>INDEX('[1]All QOF Registers'!$C$15:$C$8243,MATCH($J$4:$J$10133,'[1]All QOF Registers'!$D$15:$D$8243,FALSE))</f>
        <v>5HP</v>
      </c>
    </row>
    <row r="1498" spans="8:11" x14ac:dyDescent="0.25">
      <c r="H1498" s="57" t="s">
        <v>6965</v>
      </c>
      <c r="I1498" s="58" t="s">
        <v>16053</v>
      </c>
      <c r="J1498" s="54" t="s">
        <v>18105</v>
      </c>
      <c r="K1498" s="54" t="str">
        <f>INDEX('[1]All QOF Registers'!$C$15:$C$8243,MATCH($J$4:$J$10133,'[1]All QOF Registers'!$D$15:$D$8243,FALSE))</f>
        <v>5HP</v>
      </c>
    </row>
    <row r="1499" spans="8:11" x14ac:dyDescent="0.25">
      <c r="H1499" s="57" t="s">
        <v>6973</v>
      </c>
      <c r="I1499" s="58" t="s">
        <v>16053</v>
      </c>
      <c r="J1499" s="54" t="s">
        <v>18105</v>
      </c>
      <c r="K1499" s="54" t="str">
        <f>INDEX('[1]All QOF Registers'!$C$15:$C$8243,MATCH($J$4:$J$10133,'[1]All QOF Registers'!$D$15:$D$8243,FALSE))</f>
        <v>5HP</v>
      </c>
    </row>
    <row r="1500" spans="8:11" x14ac:dyDescent="0.25">
      <c r="H1500" s="57" t="s">
        <v>6976</v>
      </c>
      <c r="I1500" s="58" t="s">
        <v>16053</v>
      </c>
      <c r="J1500" s="54" t="s">
        <v>18105</v>
      </c>
      <c r="K1500" s="54" t="str">
        <f>INDEX('[1]All QOF Registers'!$C$15:$C$8243,MATCH($J$4:$J$10133,'[1]All QOF Registers'!$D$15:$D$8243,FALSE))</f>
        <v>5HP</v>
      </c>
    </row>
    <row r="1501" spans="8:11" x14ac:dyDescent="0.25">
      <c r="H1501" s="57" t="s">
        <v>6981</v>
      </c>
      <c r="I1501" s="58" t="s">
        <v>16053</v>
      </c>
      <c r="J1501" s="54" t="s">
        <v>18105</v>
      </c>
      <c r="K1501" s="54" t="str">
        <f>INDEX('[1]All QOF Registers'!$C$15:$C$8243,MATCH($J$4:$J$10133,'[1]All QOF Registers'!$D$15:$D$8243,FALSE))</f>
        <v>5HP</v>
      </c>
    </row>
    <row r="1502" spans="8:11" x14ac:dyDescent="0.25">
      <c r="H1502" s="57" t="s">
        <v>6983</v>
      </c>
      <c r="I1502" s="58" t="s">
        <v>16053</v>
      </c>
      <c r="J1502" s="54" t="s">
        <v>18105</v>
      </c>
      <c r="K1502" s="54" t="str">
        <f>INDEX('[1]All QOF Registers'!$C$15:$C$8243,MATCH($J$4:$J$10133,'[1]All QOF Registers'!$D$15:$D$8243,FALSE))</f>
        <v>5HP</v>
      </c>
    </row>
    <row r="1503" spans="8:11" x14ac:dyDescent="0.25">
      <c r="H1503" s="57" t="s">
        <v>6988</v>
      </c>
      <c r="I1503" s="58" t="s">
        <v>16053</v>
      </c>
      <c r="J1503" s="54" t="s">
        <v>18105</v>
      </c>
      <c r="K1503" s="54" t="str">
        <f>INDEX('[1]All QOF Registers'!$C$15:$C$8243,MATCH($J$4:$J$10133,'[1]All QOF Registers'!$D$15:$D$8243,FALSE))</f>
        <v>5HP</v>
      </c>
    </row>
    <row r="1504" spans="8:11" x14ac:dyDescent="0.25">
      <c r="H1504" s="57" t="s">
        <v>7010</v>
      </c>
      <c r="I1504" s="58" t="s">
        <v>16053</v>
      </c>
      <c r="J1504" s="54" t="s">
        <v>18105</v>
      </c>
      <c r="K1504" s="54" t="str">
        <f>INDEX('[1]All QOF Registers'!$C$15:$C$8243,MATCH($J$4:$J$10133,'[1]All QOF Registers'!$D$15:$D$8243,FALSE))</f>
        <v>5HP</v>
      </c>
    </row>
    <row r="1505" spans="8:11" x14ac:dyDescent="0.25">
      <c r="H1505" s="57" t="s">
        <v>7038</v>
      </c>
      <c r="I1505" s="58" t="s">
        <v>16053</v>
      </c>
      <c r="J1505" s="54" t="s">
        <v>18105</v>
      </c>
      <c r="K1505" s="54" t="str">
        <f>INDEX('[1]All QOF Registers'!$C$15:$C$8243,MATCH($J$4:$J$10133,'[1]All QOF Registers'!$D$15:$D$8243,FALSE))</f>
        <v>5HP</v>
      </c>
    </row>
    <row r="1506" spans="8:11" x14ac:dyDescent="0.25">
      <c r="H1506" s="57" t="s">
        <v>7047</v>
      </c>
      <c r="I1506" s="58" t="s">
        <v>16053</v>
      </c>
      <c r="J1506" s="54" t="s">
        <v>18105</v>
      </c>
      <c r="K1506" s="54" t="str">
        <f>INDEX('[1]All QOF Registers'!$C$15:$C$8243,MATCH($J$4:$J$10133,'[1]All QOF Registers'!$D$15:$D$8243,FALSE))</f>
        <v>5HP</v>
      </c>
    </row>
    <row r="1507" spans="8:11" x14ac:dyDescent="0.25">
      <c r="H1507" s="57" t="s">
        <v>7075</v>
      </c>
      <c r="I1507" s="58" t="s">
        <v>16053</v>
      </c>
      <c r="J1507" s="54" t="s">
        <v>18105</v>
      </c>
      <c r="K1507" s="54" t="str">
        <f>INDEX('[1]All QOF Registers'!$C$15:$C$8243,MATCH($J$4:$J$10133,'[1]All QOF Registers'!$D$15:$D$8243,FALSE))</f>
        <v>5HP</v>
      </c>
    </row>
    <row r="1508" spans="8:11" x14ac:dyDescent="0.25">
      <c r="H1508" s="57" t="s">
        <v>7090</v>
      </c>
      <c r="I1508" s="58" t="s">
        <v>16053</v>
      </c>
      <c r="J1508" s="54" t="s">
        <v>18105</v>
      </c>
      <c r="K1508" s="54" t="str">
        <f>INDEX('[1]All QOF Registers'!$C$15:$C$8243,MATCH($J$4:$J$10133,'[1]All QOF Registers'!$D$15:$D$8243,FALSE))</f>
        <v>5HP</v>
      </c>
    </row>
    <row r="1509" spans="8:11" x14ac:dyDescent="0.25">
      <c r="H1509" s="57" t="s">
        <v>7092</v>
      </c>
      <c r="I1509" s="58" t="s">
        <v>16053</v>
      </c>
      <c r="J1509" s="54" t="s">
        <v>18105</v>
      </c>
      <c r="K1509" s="54" t="str">
        <f>INDEX('[1]All QOF Registers'!$C$15:$C$8243,MATCH($J$4:$J$10133,'[1]All QOF Registers'!$D$15:$D$8243,FALSE))</f>
        <v>5HP</v>
      </c>
    </row>
    <row r="1510" spans="8:11" x14ac:dyDescent="0.25">
      <c r="H1510" s="57" t="s">
        <v>16055</v>
      </c>
      <c r="I1510" s="58" t="s">
        <v>16053</v>
      </c>
      <c r="J1510" s="54" t="s">
        <v>18105</v>
      </c>
      <c r="K1510" s="54" t="str">
        <f>INDEX('[1]All QOF Registers'!$C$15:$C$8243,MATCH($J$4:$J$10133,'[1]All QOF Registers'!$D$15:$D$8243,FALSE))</f>
        <v>5HP</v>
      </c>
    </row>
    <row r="1511" spans="8:11" x14ac:dyDescent="0.25">
      <c r="H1511" s="57" t="s">
        <v>7112</v>
      </c>
      <c r="I1511" s="58" t="s">
        <v>16053</v>
      </c>
      <c r="J1511" s="54" t="s">
        <v>18105</v>
      </c>
      <c r="K1511" s="54" t="str">
        <f>INDEX('[1]All QOF Registers'!$C$15:$C$8243,MATCH($J$4:$J$10133,'[1]All QOF Registers'!$D$15:$D$8243,FALSE))</f>
        <v>5HP</v>
      </c>
    </row>
    <row r="1512" spans="8:11" x14ac:dyDescent="0.25">
      <c r="H1512" s="57" t="s">
        <v>7113</v>
      </c>
      <c r="I1512" s="58" t="s">
        <v>16053</v>
      </c>
      <c r="J1512" s="54" t="s">
        <v>18105</v>
      </c>
      <c r="K1512" s="54" t="str">
        <f>INDEX('[1]All QOF Registers'!$C$15:$C$8243,MATCH($J$4:$J$10133,'[1]All QOF Registers'!$D$15:$D$8243,FALSE))</f>
        <v>5HP</v>
      </c>
    </row>
    <row r="1513" spans="8:11" x14ac:dyDescent="0.25">
      <c r="H1513" s="57" t="s">
        <v>7115</v>
      </c>
      <c r="I1513" s="58" t="s">
        <v>16053</v>
      </c>
      <c r="J1513" s="54" t="s">
        <v>18105</v>
      </c>
      <c r="K1513" s="54" t="str">
        <f>INDEX('[1]All QOF Registers'!$C$15:$C$8243,MATCH($J$4:$J$10133,'[1]All QOF Registers'!$D$15:$D$8243,FALSE))</f>
        <v>5HP</v>
      </c>
    </row>
    <row r="1514" spans="8:11" x14ac:dyDescent="0.25">
      <c r="H1514" s="57" t="s">
        <v>7136</v>
      </c>
      <c r="I1514" s="58" t="s">
        <v>16053</v>
      </c>
      <c r="J1514" s="54" t="s">
        <v>18105</v>
      </c>
      <c r="K1514" s="54" t="str">
        <f>INDEX('[1]All QOF Registers'!$C$15:$C$8243,MATCH($J$4:$J$10133,'[1]All QOF Registers'!$D$15:$D$8243,FALSE))</f>
        <v>5HP</v>
      </c>
    </row>
    <row r="1515" spans="8:11" x14ac:dyDescent="0.25">
      <c r="H1515" s="57" t="s">
        <v>7141</v>
      </c>
      <c r="I1515" s="58" t="s">
        <v>16053</v>
      </c>
      <c r="J1515" s="54" t="s">
        <v>18105</v>
      </c>
      <c r="K1515" s="54" t="str">
        <f>INDEX('[1]All QOF Registers'!$C$15:$C$8243,MATCH($J$4:$J$10133,'[1]All QOF Registers'!$D$15:$D$8243,FALSE))</f>
        <v>5HP</v>
      </c>
    </row>
    <row r="1516" spans="8:11" x14ac:dyDescent="0.25">
      <c r="H1516" s="57" t="s">
        <v>16056</v>
      </c>
      <c r="I1516" s="58" t="s">
        <v>16053</v>
      </c>
      <c r="J1516" s="54" t="s">
        <v>18105</v>
      </c>
      <c r="K1516" s="54" t="str">
        <f>INDEX('[1]All QOF Registers'!$C$15:$C$8243,MATCH($J$4:$J$10133,'[1]All QOF Registers'!$D$15:$D$8243,FALSE))</f>
        <v>5HP</v>
      </c>
    </row>
    <row r="1517" spans="8:11" x14ac:dyDescent="0.25">
      <c r="H1517" s="57" t="s">
        <v>16057</v>
      </c>
      <c r="I1517" s="58" t="s">
        <v>16053</v>
      </c>
      <c r="J1517" s="54" t="s">
        <v>18105</v>
      </c>
      <c r="K1517" s="54" t="str">
        <f>INDEX('[1]All QOF Registers'!$C$15:$C$8243,MATCH($J$4:$J$10133,'[1]All QOF Registers'!$D$15:$D$8243,FALSE))</f>
        <v>5HP</v>
      </c>
    </row>
    <row r="1518" spans="8:11" x14ac:dyDescent="0.25">
      <c r="H1518" s="57" t="s">
        <v>16058</v>
      </c>
      <c r="I1518" s="58" t="s">
        <v>16053</v>
      </c>
      <c r="J1518" s="54" t="s">
        <v>18105</v>
      </c>
      <c r="K1518" s="54" t="str">
        <f>INDEX('[1]All QOF Registers'!$C$15:$C$8243,MATCH($J$4:$J$10133,'[1]All QOF Registers'!$D$15:$D$8243,FALSE))</f>
        <v>5HP</v>
      </c>
    </row>
    <row r="1519" spans="8:11" x14ac:dyDescent="0.25">
      <c r="H1519" s="57" t="s">
        <v>16059</v>
      </c>
      <c r="I1519" s="58" t="s">
        <v>16053</v>
      </c>
      <c r="J1519" s="54" t="s">
        <v>18105</v>
      </c>
      <c r="K1519" s="54" t="str">
        <f>INDEX('[1]All QOF Registers'!$C$15:$C$8243,MATCH($J$4:$J$10133,'[1]All QOF Registers'!$D$15:$D$8243,FALSE))</f>
        <v>5HP</v>
      </c>
    </row>
    <row r="1520" spans="8:11" x14ac:dyDescent="0.25">
      <c r="H1520" s="57" t="s">
        <v>16060</v>
      </c>
      <c r="I1520" s="58" t="s">
        <v>16053</v>
      </c>
      <c r="J1520" s="54" t="s">
        <v>18105</v>
      </c>
      <c r="K1520" s="54" t="str">
        <f>INDEX('[1]All QOF Registers'!$C$15:$C$8243,MATCH($J$4:$J$10133,'[1]All QOF Registers'!$D$15:$D$8243,FALSE))</f>
        <v>5HP</v>
      </c>
    </row>
    <row r="1521" spans="8:11" x14ac:dyDescent="0.25">
      <c r="H1521" s="57" t="s">
        <v>16061</v>
      </c>
      <c r="I1521" s="58" t="s">
        <v>16053</v>
      </c>
      <c r="J1521" s="54" t="s">
        <v>18105</v>
      </c>
      <c r="K1521" s="54" t="str">
        <f>INDEX('[1]All QOF Registers'!$C$15:$C$8243,MATCH($J$4:$J$10133,'[1]All QOF Registers'!$D$15:$D$8243,FALSE))</f>
        <v>5HP</v>
      </c>
    </row>
    <row r="1522" spans="8:11" x14ac:dyDescent="0.25">
      <c r="H1522" s="57" t="s">
        <v>16062</v>
      </c>
      <c r="I1522" s="58" t="s">
        <v>16053</v>
      </c>
      <c r="J1522" s="54" t="s">
        <v>18105</v>
      </c>
      <c r="K1522" s="54" t="str">
        <f>INDEX('[1]All QOF Registers'!$C$15:$C$8243,MATCH($J$4:$J$10133,'[1]All QOF Registers'!$D$15:$D$8243,FALSE))</f>
        <v>5HP</v>
      </c>
    </row>
    <row r="1523" spans="8:11" x14ac:dyDescent="0.25">
      <c r="H1523" s="57" t="s">
        <v>16063</v>
      </c>
      <c r="I1523" s="58" t="s">
        <v>16053</v>
      </c>
      <c r="J1523" s="54" t="s">
        <v>18105</v>
      </c>
      <c r="K1523" s="54" t="str">
        <f>INDEX('[1]All QOF Registers'!$C$15:$C$8243,MATCH($J$4:$J$10133,'[1]All QOF Registers'!$D$15:$D$8243,FALSE))</f>
        <v>5HP</v>
      </c>
    </row>
    <row r="1524" spans="8:11" x14ac:dyDescent="0.25">
      <c r="H1524" s="57" t="s">
        <v>16064</v>
      </c>
      <c r="I1524" s="58" t="s">
        <v>16053</v>
      </c>
      <c r="J1524" s="54" t="s">
        <v>18105</v>
      </c>
      <c r="K1524" s="54" t="str">
        <f>INDEX('[1]All QOF Registers'!$C$15:$C$8243,MATCH($J$4:$J$10133,'[1]All QOF Registers'!$D$15:$D$8243,FALSE))</f>
        <v>5HP</v>
      </c>
    </row>
    <row r="1525" spans="8:11" x14ac:dyDescent="0.25">
      <c r="H1525" s="57" t="s">
        <v>16065</v>
      </c>
      <c r="I1525" s="58" t="s">
        <v>16053</v>
      </c>
      <c r="J1525" s="54" t="s">
        <v>18105</v>
      </c>
      <c r="K1525" s="54" t="str">
        <f>INDEX('[1]All QOF Registers'!$C$15:$C$8243,MATCH($J$4:$J$10133,'[1]All QOF Registers'!$D$15:$D$8243,FALSE))</f>
        <v>5HP</v>
      </c>
    </row>
    <row r="1526" spans="8:11" x14ac:dyDescent="0.25">
      <c r="H1526" s="57" t="s">
        <v>16066</v>
      </c>
      <c r="I1526" s="58" t="s">
        <v>16053</v>
      </c>
      <c r="J1526" s="54" t="s">
        <v>18105</v>
      </c>
      <c r="K1526" s="54" t="str">
        <f>INDEX('[1]All QOF Registers'!$C$15:$C$8243,MATCH($J$4:$J$10133,'[1]All QOF Registers'!$D$15:$D$8243,FALSE))</f>
        <v>5HP</v>
      </c>
    </row>
    <row r="1527" spans="8:11" x14ac:dyDescent="0.25">
      <c r="H1527" s="57" t="s">
        <v>7154</v>
      </c>
      <c r="I1527" s="58" t="s">
        <v>16067</v>
      </c>
      <c r="J1527" s="54" t="s">
        <v>18106</v>
      </c>
      <c r="K1527" s="54" t="str">
        <f>INDEX('[1]All QOF Registers'!$C$15:$C$8243,MATCH($J$4:$J$10133,'[1]All QOF Registers'!$D$15:$D$8243,FALSE))</f>
        <v>5HQ</v>
      </c>
    </row>
    <row r="1528" spans="8:11" x14ac:dyDescent="0.25">
      <c r="H1528" s="57" t="s">
        <v>7155</v>
      </c>
      <c r="I1528" s="58" t="s">
        <v>16067</v>
      </c>
      <c r="J1528" s="54" t="s">
        <v>18106</v>
      </c>
      <c r="K1528" s="54" t="str">
        <f>INDEX('[1]All QOF Registers'!$C$15:$C$8243,MATCH($J$4:$J$10133,'[1]All QOF Registers'!$D$15:$D$8243,FALSE))</f>
        <v>5HQ</v>
      </c>
    </row>
    <row r="1529" spans="8:11" x14ac:dyDescent="0.25">
      <c r="H1529" s="57" t="s">
        <v>7156</v>
      </c>
      <c r="I1529" s="58" t="s">
        <v>16067</v>
      </c>
      <c r="J1529" s="54" t="s">
        <v>18106</v>
      </c>
      <c r="K1529" s="54" t="str">
        <f>INDEX('[1]All QOF Registers'!$C$15:$C$8243,MATCH($J$4:$J$10133,'[1]All QOF Registers'!$D$15:$D$8243,FALSE))</f>
        <v>5HQ</v>
      </c>
    </row>
    <row r="1530" spans="8:11" x14ac:dyDescent="0.25">
      <c r="H1530" s="57" t="s">
        <v>7157</v>
      </c>
      <c r="I1530" s="58" t="s">
        <v>16067</v>
      </c>
      <c r="J1530" s="54" t="s">
        <v>18106</v>
      </c>
      <c r="K1530" s="54" t="str">
        <f>INDEX('[1]All QOF Registers'!$C$15:$C$8243,MATCH($J$4:$J$10133,'[1]All QOF Registers'!$D$15:$D$8243,FALSE))</f>
        <v>5HQ</v>
      </c>
    </row>
    <row r="1531" spans="8:11" x14ac:dyDescent="0.25">
      <c r="H1531" s="57" t="s">
        <v>7158</v>
      </c>
      <c r="I1531" s="58" t="s">
        <v>16067</v>
      </c>
      <c r="J1531" s="54" t="s">
        <v>18106</v>
      </c>
      <c r="K1531" s="54" t="str">
        <f>INDEX('[1]All QOF Registers'!$C$15:$C$8243,MATCH($J$4:$J$10133,'[1]All QOF Registers'!$D$15:$D$8243,FALSE))</f>
        <v>5HQ</v>
      </c>
    </row>
    <row r="1532" spans="8:11" x14ac:dyDescent="0.25">
      <c r="H1532" s="57" t="s">
        <v>7159</v>
      </c>
      <c r="I1532" s="58" t="s">
        <v>16067</v>
      </c>
      <c r="J1532" s="54" t="s">
        <v>18106</v>
      </c>
      <c r="K1532" s="54" t="str">
        <f>INDEX('[1]All QOF Registers'!$C$15:$C$8243,MATCH($J$4:$J$10133,'[1]All QOF Registers'!$D$15:$D$8243,FALSE))</f>
        <v>5HQ</v>
      </c>
    </row>
    <row r="1533" spans="8:11" x14ac:dyDescent="0.25">
      <c r="H1533" s="57" t="s">
        <v>7160</v>
      </c>
      <c r="I1533" s="58" t="s">
        <v>16067</v>
      </c>
      <c r="J1533" s="54" t="s">
        <v>18106</v>
      </c>
      <c r="K1533" s="54" t="str">
        <f>INDEX('[1]All QOF Registers'!$C$15:$C$8243,MATCH($J$4:$J$10133,'[1]All QOF Registers'!$D$15:$D$8243,FALSE))</f>
        <v>5HQ</v>
      </c>
    </row>
    <row r="1534" spans="8:11" x14ac:dyDescent="0.25">
      <c r="H1534" s="57" t="s">
        <v>7161</v>
      </c>
      <c r="I1534" s="58" t="s">
        <v>16067</v>
      </c>
      <c r="J1534" s="54" t="s">
        <v>18106</v>
      </c>
      <c r="K1534" s="54" t="str">
        <f>INDEX('[1]All QOF Registers'!$C$15:$C$8243,MATCH($J$4:$J$10133,'[1]All QOF Registers'!$D$15:$D$8243,FALSE))</f>
        <v>5HQ</v>
      </c>
    </row>
    <row r="1535" spans="8:11" x14ac:dyDescent="0.25">
      <c r="H1535" s="57" t="s">
        <v>7162</v>
      </c>
      <c r="I1535" s="58" t="s">
        <v>16067</v>
      </c>
      <c r="J1535" s="54" t="s">
        <v>18106</v>
      </c>
      <c r="K1535" s="54" t="str">
        <f>INDEX('[1]All QOF Registers'!$C$15:$C$8243,MATCH($J$4:$J$10133,'[1]All QOF Registers'!$D$15:$D$8243,FALSE))</f>
        <v>5HQ</v>
      </c>
    </row>
    <row r="1536" spans="8:11" x14ac:dyDescent="0.25">
      <c r="H1536" s="57" t="s">
        <v>7163</v>
      </c>
      <c r="I1536" s="58" t="s">
        <v>16067</v>
      </c>
      <c r="J1536" s="54" t="s">
        <v>18106</v>
      </c>
      <c r="K1536" s="54" t="str">
        <f>INDEX('[1]All QOF Registers'!$C$15:$C$8243,MATCH($J$4:$J$10133,'[1]All QOF Registers'!$D$15:$D$8243,FALSE))</f>
        <v>5HQ</v>
      </c>
    </row>
    <row r="1537" spans="8:11" x14ac:dyDescent="0.25">
      <c r="H1537" s="57" t="s">
        <v>7164</v>
      </c>
      <c r="I1537" s="58" t="s">
        <v>16067</v>
      </c>
      <c r="J1537" s="54" t="s">
        <v>18106</v>
      </c>
      <c r="K1537" s="54" t="str">
        <f>INDEX('[1]All QOF Registers'!$C$15:$C$8243,MATCH($J$4:$J$10133,'[1]All QOF Registers'!$D$15:$D$8243,FALSE))</f>
        <v>5HQ</v>
      </c>
    </row>
    <row r="1538" spans="8:11" x14ac:dyDescent="0.25">
      <c r="H1538" s="57" t="s">
        <v>7165</v>
      </c>
      <c r="I1538" s="58" t="s">
        <v>16067</v>
      </c>
      <c r="J1538" s="54" t="s">
        <v>18106</v>
      </c>
      <c r="K1538" s="54" t="str">
        <f>INDEX('[1]All QOF Registers'!$C$15:$C$8243,MATCH($J$4:$J$10133,'[1]All QOF Registers'!$D$15:$D$8243,FALSE))</f>
        <v>5HQ</v>
      </c>
    </row>
    <row r="1539" spans="8:11" x14ac:dyDescent="0.25">
      <c r="H1539" s="57" t="s">
        <v>7166</v>
      </c>
      <c r="I1539" s="58" t="s">
        <v>16067</v>
      </c>
      <c r="J1539" s="54" t="s">
        <v>18106</v>
      </c>
      <c r="K1539" s="54" t="str">
        <f>INDEX('[1]All QOF Registers'!$C$15:$C$8243,MATCH($J$4:$J$10133,'[1]All QOF Registers'!$D$15:$D$8243,FALSE))</f>
        <v>5HQ</v>
      </c>
    </row>
    <row r="1540" spans="8:11" x14ac:dyDescent="0.25">
      <c r="H1540" s="57" t="s">
        <v>7167</v>
      </c>
      <c r="I1540" s="58" t="s">
        <v>16067</v>
      </c>
      <c r="J1540" s="54" t="s">
        <v>18106</v>
      </c>
      <c r="K1540" s="54" t="str">
        <f>INDEX('[1]All QOF Registers'!$C$15:$C$8243,MATCH($J$4:$J$10133,'[1]All QOF Registers'!$D$15:$D$8243,FALSE))</f>
        <v>5HQ</v>
      </c>
    </row>
    <row r="1541" spans="8:11" x14ac:dyDescent="0.25">
      <c r="H1541" s="57" t="s">
        <v>7168</v>
      </c>
      <c r="I1541" s="58" t="s">
        <v>16067</v>
      </c>
      <c r="J1541" s="54" t="s">
        <v>18106</v>
      </c>
      <c r="K1541" s="54" t="str">
        <f>INDEX('[1]All QOF Registers'!$C$15:$C$8243,MATCH($J$4:$J$10133,'[1]All QOF Registers'!$D$15:$D$8243,FALSE))</f>
        <v>5HQ</v>
      </c>
    </row>
    <row r="1542" spans="8:11" x14ac:dyDescent="0.25">
      <c r="H1542" s="57" t="s">
        <v>7169</v>
      </c>
      <c r="I1542" s="58" t="s">
        <v>16067</v>
      </c>
      <c r="J1542" s="54" t="s">
        <v>18106</v>
      </c>
      <c r="K1542" s="54" t="str">
        <f>INDEX('[1]All QOF Registers'!$C$15:$C$8243,MATCH($J$4:$J$10133,'[1]All QOF Registers'!$D$15:$D$8243,FALSE))</f>
        <v>5HQ</v>
      </c>
    </row>
    <row r="1543" spans="8:11" x14ac:dyDescent="0.25">
      <c r="H1543" s="57" t="s">
        <v>7170</v>
      </c>
      <c r="I1543" s="58" t="s">
        <v>16067</v>
      </c>
      <c r="J1543" s="54" t="s">
        <v>18106</v>
      </c>
      <c r="K1543" s="54" t="str">
        <f>INDEX('[1]All QOF Registers'!$C$15:$C$8243,MATCH($J$4:$J$10133,'[1]All QOF Registers'!$D$15:$D$8243,FALSE))</f>
        <v>5HQ</v>
      </c>
    </row>
    <row r="1544" spans="8:11" x14ac:dyDescent="0.25">
      <c r="H1544" s="57" t="s">
        <v>7171</v>
      </c>
      <c r="I1544" s="58" t="s">
        <v>16067</v>
      </c>
      <c r="J1544" s="54" t="s">
        <v>18106</v>
      </c>
      <c r="K1544" s="54" t="str">
        <f>INDEX('[1]All QOF Registers'!$C$15:$C$8243,MATCH($J$4:$J$10133,'[1]All QOF Registers'!$D$15:$D$8243,FALSE))</f>
        <v>5HQ</v>
      </c>
    </row>
    <row r="1545" spans="8:11" x14ac:dyDescent="0.25">
      <c r="H1545" s="57" t="s">
        <v>7172</v>
      </c>
      <c r="I1545" s="58" t="s">
        <v>16067</v>
      </c>
      <c r="J1545" s="54" t="s">
        <v>18106</v>
      </c>
      <c r="K1545" s="54" t="str">
        <f>INDEX('[1]All QOF Registers'!$C$15:$C$8243,MATCH($J$4:$J$10133,'[1]All QOF Registers'!$D$15:$D$8243,FALSE))</f>
        <v>5HQ</v>
      </c>
    </row>
    <row r="1546" spans="8:11" x14ac:dyDescent="0.25">
      <c r="H1546" s="57" t="s">
        <v>7173</v>
      </c>
      <c r="I1546" s="58" t="s">
        <v>16067</v>
      </c>
      <c r="J1546" s="54" t="s">
        <v>18106</v>
      </c>
      <c r="K1546" s="54" t="str">
        <f>INDEX('[1]All QOF Registers'!$C$15:$C$8243,MATCH($J$4:$J$10133,'[1]All QOF Registers'!$D$15:$D$8243,FALSE))</f>
        <v>5HQ</v>
      </c>
    </row>
    <row r="1547" spans="8:11" x14ac:dyDescent="0.25">
      <c r="H1547" s="57" t="s">
        <v>7174</v>
      </c>
      <c r="I1547" s="58" t="s">
        <v>16067</v>
      </c>
      <c r="J1547" s="54" t="s">
        <v>18106</v>
      </c>
      <c r="K1547" s="54" t="str">
        <f>INDEX('[1]All QOF Registers'!$C$15:$C$8243,MATCH($J$4:$J$10133,'[1]All QOF Registers'!$D$15:$D$8243,FALSE))</f>
        <v>5HQ</v>
      </c>
    </row>
    <row r="1548" spans="8:11" x14ac:dyDescent="0.25">
      <c r="H1548" s="57" t="s">
        <v>7175</v>
      </c>
      <c r="I1548" s="58" t="s">
        <v>16067</v>
      </c>
      <c r="J1548" s="54" t="s">
        <v>18106</v>
      </c>
      <c r="K1548" s="54" t="str">
        <f>INDEX('[1]All QOF Registers'!$C$15:$C$8243,MATCH($J$4:$J$10133,'[1]All QOF Registers'!$D$15:$D$8243,FALSE))</f>
        <v>5HQ</v>
      </c>
    </row>
    <row r="1549" spans="8:11" x14ac:dyDescent="0.25">
      <c r="H1549" s="57" t="s">
        <v>7176</v>
      </c>
      <c r="I1549" s="58" t="s">
        <v>16067</v>
      </c>
      <c r="J1549" s="54" t="s">
        <v>18106</v>
      </c>
      <c r="K1549" s="54" t="str">
        <f>INDEX('[1]All QOF Registers'!$C$15:$C$8243,MATCH($J$4:$J$10133,'[1]All QOF Registers'!$D$15:$D$8243,FALSE))</f>
        <v>5HQ</v>
      </c>
    </row>
    <row r="1550" spans="8:11" x14ac:dyDescent="0.25">
      <c r="H1550" s="57" t="s">
        <v>7177</v>
      </c>
      <c r="I1550" s="58" t="s">
        <v>16067</v>
      </c>
      <c r="J1550" s="54" t="s">
        <v>18106</v>
      </c>
      <c r="K1550" s="54" t="str">
        <f>INDEX('[1]All QOF Registers'!$C$15:$C$8243,MATCH($J$4:$J$10133,'[1]All QOF Registers'!$D$15:$D$8243,FALSE))</f>
        <v>5HQ</v>
      </c>
    </row>
    <row r="1551" spans="8:11" x14ac:dyDescent="0.25">
      <c r="H1551" s="57" t="s">
        <v>7178</v>
      </c>
      <c r="I1551" s="58" t="s">
        <v>16067</v>
      </c>
      <c r="J1551" s="54" t="s">
        <v>18106</v>
      </c>
      <c r="K1551" s="54" t="str">
        <f>INDEX('[1]All QOF Registers'!$C$15:$C$8243,MATCH($J$4:$J$10133,'[1]All QOF Registers'!$D$15:$D$8243,FALSE))</f>
        <v>5HQ</v>
      </c>
    </row>
    <row r="1552" spans="8:11" x14ac:dyDescent="0.25">
      <c r="H1552" s="57" t="s">
        <v>7179</v>
      </c>
      <c r="I1552" s="58" t="s">
        <v>16067</v>
      </c>
      <c r="J1552" s="54" t="s">
        <v>18106</v>
      </c>
      <c r="K1552" s="54" t="str">
        <f>INDEX('[1]All QOF Registers'!$C$15:$C$8243,MATCH($J$4:$J$10133,'[1]All QOF Registers'!$D$15:$D$8243,FALSE))</f>
        <v>5HQ</v>
      </c>
    </row>
    <row r="1553" spans="8:11" x14ac:dyDescent="0.25">
      <c r="H1553" s="57" t="s">
        <v>7180</v>
      </c>
      <c r="I1553" s="58" t="s">
        <v>16067</v>
      </c>
      <c r="J1553" s="54" t="s">
        <v>18106</v>
      </c>
      <c r="K1553" s="54" t="str">
        <f>INDEX('[1]All QOF Registers'!$C$15:$C$8243,MATCH($J$4:$J$10133,'[1]All QOF Registers'!$D$15:$D$8243,FALSE))</f>
        <v>5HQ</v>
      </c>
    </row>
    <row r="1554" spans="8:11" x14ac:dyDescent="0.25">
      <c r="H1554" s="57" t="s">
        <v>7181</v>
      </c>
      <c r="I1554" s="58" t="s">
        <v>16067</v>
      </c>
      <c r="J1554" s="54" t="s">
        <v>18106</v>
      </c>
      <c r="K1554" s="54" t="str">
        <f>INDEX('[1]All QOF Registers'!$C$15:$C$8243,MATCH($J$4:$J$10133,'[1]All QOF Registers'!$D$15:$D$8243,FALSE))</f>
        <v>5HQ</v>
      </c>
    </row>
    <row r="1555" spans="8:11" x14ac:dyDescent="0.25">
      <c r="H1555" s="57" t="s">
        <v>7182</v>
      </c>
      <c r="I1555" s="58" t="s">
        <v>16067</v>
      </c>
      <c r="J1555" s="54" t="s">
        <v>18106</v>
      </c>
      <c r="K1555" s="54" t="str">
        <f>INDEX('[1]All QOF Registers'!$C$15:$C$8243,MATCH($J$4:$J$10133,'[1]All QOF Registers'!$D$15:$D$8243,FALSE))</f>
        <v>5HQ</v>
      </c>
    </row>
    <row r="1556" spans="8:11" x14ac:dyDescent="0.25">
      <c r="H1556" s="57" t="s">
        <v>7183</v>
      </c>
      <c r="I1556" s="58" t="s">
        <v>16067</v>
      </c>
      <c r="J1556" s="54" t="s">
        <v>18106</v>
      </c>
      <c r="K1556" s="54" t="str">
        <f>INDEX('[1]All QOF Registers'!$C$15:$C$8243,MATCH($J$4:$J$10133,'[1]All QOF Registers'!$D$15:$D$8243,FALSE))</f>
        <v>5HQ</v>
      </c>
    </row>
    <row r="1557" spans="8:11" x14ac:dyDescent="0.25">
      <c r="H1557" s="57" t="s">
        <v>7184</v>
      </c>
      <c r="I1557" s="58" t="s">
        <v>16067</v>
      </c>
      <c r="J1557" s="54" t="s">
        <v>18106</v>
      </c>
      <c r="K1557" s="54" t="str">
        <f>INDEX('[1]All QOF Registers'!$C$15:$C$8243,MATCH($J$4:$J$10133,'[1]All QOF Registers'!$D$15:$D$8243,FALSE))</f>
        <v>5HQ</v>
      </c>
    </row>
    <row r="1558" spans="8:11" x14ac:dyDescent="0.25">
      <c r="H1558" s="57" t="s">
        <v>7185</v>
      </c>
      <c r="I1558" s="58" t="s">
        <v>16067</v>
      </c>
      <c r="J1558" s="54" t="s">
        <v>18106</v>
      </c>
      <c r="K1558" s="54" t="str">
        <f>INDEX('[1]All QOF Registers'!$C$15:$C$8243,MATCH($J$4:$J$10133,'[1]All QOF Registers'!$D$15:$D$8243,FALSE))</f>
        <v>5HQ</v>
      </c>
    </row>
    <row r="1559" spans="8:11" x14ac:dyDescent="0.25">
      <c r="H1559" s="57" t="s">
        <v>7186</v>
      </c>
      <c r="I1559" s="58" t="s">
        <v>16067</v>
      </c>
      <c r="J1559" s="54" t="s">
        <v>18106</v>
      </c>
      <c r="K1559" s="54" t="str">
        <f>INDEX('[1]All QOF Registers'!$C$15:$C$8243,MATCH($J$4:$J$10133,'[1]All QOF Registers'!$D$15:$D$8243,FALSE))</f>
        <v>5HQ</v>
      </c>
    </row>
    <row r="1560" spans="8:11" x14ac:dyDescent="0.25">
      <c r="H1560" s="57" t="s">
        <v>7187</v>
      </c>
      <c r="I1560" s="58" t="s">
        <v>16067</v>
      </c>
      <c r="J1560" s="54" t="s">
        <v>18106</v>
      </c>
      <c r="K1560" s="54" t="str">
        <f>INDEX('[1]All QOF Registers'!$C$15:$C$8243,MATCH($J$4:$J$10133,'[1]All QOF Registers'!$D$15:$D$8243,FALSE))</f>
        <v>5HQ</v>
      </c>
    </row>
    <row r="1561" spans="8:11" x14ac:dyDescent="0.25">
      <c r="H1561" s="57" t="s">
        <v>7188</v>
      </c>
      <c r="I1561" s="58" t="s">
        <v>16067</v>
      </c>
      <c r="J1561" s="54" t="s">
        <v>18106</v>
      </c>
      <c r="K1561" s="54" t="str">
        <f>INDEX('[1]All QOF Registers'!$C$15:$C$8243,MATCH($J$4:$J$10133,'[1]All QOF Registers'!$D$15:$D$8243,FALSE))</f>
        <v>5HQ</v>
      </c>
    </row>
    <row r="1562" spans="8:11" x14ac:dyDescent="0.25">
      <c r="H1562" s="57" t="s">
        <v>7189</v>
      </c>
      <c r="I1562" s="58" t="s">
        <v>16067</v>
      </c>
      <c r="J1562" s="54" t="s">
        <v>18106</v>
      </c>
      <c r="K1562" s="54" t="str">
        <f>INDEX('[1]All QOF Registers'!$C$15:$C$8243,MATCH($J$4:$J$10133,'[1]All QOF Registers'!$D$15:$D$8243,FALSE))</f>
        <v>5HQ</v>
      </c>
    </row>
    <row r="1563" spans="8:11" x14ac:dyDescent="0.25">
      <c r="H1563" s="57" t="s">
        <v>7190</v>
      </c>
      <c r="I1563" s="58" t="s">
        <v>16067</v>
      </c>
      <c r="J1563" s="54" t="s">
        <v>18106</v>
      </c>
      <c r="K1563" s="54" t="str">
        <f>INDEX('[1]All QOF Registers'!$C$15:$C$8243,MATCH($J$4:$J$10133,'[1]All QOF Registers'!$D$15:$D$8243,FALSE))</f>
        <v>5HQ</v>
      </c>
    </row>
    <row r="1564" spans="8:11" x14ac:dyDescent="0.25">
      <c r="H1564" s="57" t="s">
        <v>16068</v>
      </c>
      <c r="I1564" s="58" t="s">
        <v>16067</v>
      </c>
      <c r="J1564" s="54" t="s">
        <v>18106</v>
      </c>
      <c r="K1564" s="54" t="str">
        <f>INDEX('[1]All QOF Registers'!$C$15:$C$8243,MATCH($J$4:$J$10133,'[1]All QOF Registers'!$D$15:$D$8243,FALSE))</f>
        <v>5HQ</v>
      </c>
    </row>
    <row r="1565" spans="8:11" x14ac:dyDescent="0.25">
      <c r="H1565" s="57" t="s">
        <v>7191</v>
      </c>
      <c r="I1565" s="58" t="s">
        <v>16067</v>
      </c>
      <c r="J1565" s="54" t="s">
        <v>18106</v>
      </c>
      <c r="K1565" s="54" t="str">
        <f>INDEX('[1]All QOF Registers'!$C$15:$C$8243,MATCH($J$4:$J$10133,'[1]All QOF Registers'!$D$15:$D$8243,FALSE))</f>
        <v>5HQ</v>
      </c>
    </row>
    <row r="1566" spans="8:11" x14ac:dyDescent="0.25">
      <c r="H1566" s="57" t="s">
        <v>7192</v>
      </c>
      <c r="I1566" s="58" t="s">
        <v>16067</v>
      </c>
      <c r="J1566" s="54" t="s">
        <v>18106</v>
      </c>
      <c r="K1566" s="54" t="str">
        <f>INDEX('[1]All QOF Registers'!$C$15:$C$8243,MATCH($J$4:$J$10133,'[1]All QOF Registers'!$D$15:$D$8243,FALSE))</f>
        <v>5HQ</v>
      </c>
    </row>
    <row r="1567" spans="8:11" x14ac:dyDescent="0.25">
      <c r="H1567" s="57" t="s">
        <v>7193</v>
      </c>
      <c r="I1567" s="58" t="s">
        <v>16067</v>
      </c>
      <c r="J1567" s="54" t="s">
        <v>18106</v>
      </c>
      <c r="K1567" s="54" t="str">
        <f>INDEX('[1]All QOF Registers'!$C$15:$C$8243,MATCH($J$4:$J$10133,'[1]All QOF Registers'!$D$15:$D$8243,FALSE))</f>
        <v>5HQ</v>
      </c>
    </row>
    <row r="1568" spans="8:11" x14ac:dyDescent="0.25">
      <c r="H1568" s="57" t="s">
        <v>7194</v>
      </c>
      <c r="I1568" s="58" t="s">
        <v>16067</v>
      </c>
      <c r="J1568" s="54" t="s">
        <v>18106</v>
      </c>
      <c r="K1568" s="54" t="str">
        <f>INDEX('[1]All QOF Registers'!$C$15:$C$8243,MATCH($J$4:$J$10133,'[1]All QOF Registers'!$D$15:$D$8243,FALSE))</f>
        <v>5HQ</v>
      </c>
    </row>
    <row r="1569" spans="8:11" x14ac:dyDescent="0.25">
      <c r="H1569" s="57" t="s">
        <v>16069</v>
      </c>
      <c r="I1569" s="58" t="s">
        <v>16067</v>
      </c>
      <c r="J1569" s="54" t="s">
        <v>18106</v>
      </c>
      <c r="K1569" s="54" t="str">
        <f>INDEX('[1]All QOF Registers'!$C$15:$C$8243,MATCH($J$4:$J$10133,'[1]All QOF Registers'!$D$15:$D$8243,FALSE))</f>
        <v>5HQ</v>
      </c>
    </row>
    <row r="1570" spans="8:11" x14ac:dyDescent="0.25">
      <c r="H1570" s="57" t="s">
        <v>16070</v>
      </c>
      <c r="I1570" s="58" t="s">
        <v>16067</v>
      </c>
      <c r="J1570" s="54" t="s">
        <v>18106</v>
      </c>
      <c r="K1570" s="54" t="str">
        <f>INDEX('[1]All QOF Registers'!$C$15:$C$8243,MATCH($J$4:$J$10133,'[1]All QOF Registers'!$D$15:$D$8243,FALSE))</f>
        <v>5HQ</v>
      </c>
    </row>
    <row r="1571" spans="8:11" x14ac:dyDescent="0.25">
      <c r="H1571" s="57" t="s">
        <v>7195</v>
      </c>
      <c r="I1571" s="58" t="s">
        <v>16067</v>
      </c>
      <c r="J1571" s="54" t="s">
        <v>18106</v>
      </c>
      <c r="K1571" s="54" t="str">
        <f>INDEX('[1]All QOF Registers'!$C$15:$C$8243,MATCH($J$4:$J$10133,'[1]All QOF Registers'!$D$15:$D$8243,FALSE))</f>
        <v>5HQ</v>
      </c>
    </row>
    <row r="1572" spans="8:11" x14ac:dyDescent="0.25">
      <c r="H1572" s="57" t="s">
        <v>16071</v>
      </c>
      <c r="I1572" s="58" t="s">
        <v>16067</v>
      </c>
      <c r="J1572" s="54" t="s">
        <v>18106</v>
      </c>
      <c r="K1572" s="54" t="str">
        <f>INDEX('[1]All QOF Registers'!$C$15:$C$8243,MATCH($J$4:$J$10133,'[1]All QOF Registers'!$D$15:$D$8243,FALSE))</f>
        <v>5HQ</v>
      </c>
    </row>
    <row r="1573" spans="8:11" x14ac:dyDescent="0.25">
      <c r="H1573" s="57" t="s">
        <v>7196</v>
      </c>
      <c r="I1573" s="58" t="s">
        <v>16067</v>
      </c>
      <c r="J1573" s="54" t="s">
        <v>18106</v>
      </c>
      <c r="K1573" s="54" t="str">
        <f>INDEX('[1]All QOF Registers'!$C$15:$C$8243,MATCH($J$4:$J$10133,'[1]All QOF Registers'!$D$15:$D$8243,FALSE))</f>
        <v>5HQ</v>
      </c>
    </row>
    <row r="1574" spans="8:11" x14ac:dyDescent="0.25">
      <c r="H1574" s="57" t="s">
        <v>16072</v>
      </c>
      <c r="I1574" s="58" t="s">
        <v>16067</v>
      </c>
      <c r="J1574" s="54" t="s">
        <v>18106</v>
      </c>
      <c r="K1574" s="54" t="str">
        <f>INDEX('[1]All QOF Registers'!$C$15:$C$8243,MATCH($J$4:$J$10133,'[1]All QOF Registers'!$D$15:$D$8243,FALSE))</f>
        <v>5HQ</v>
      </c>
    </row>
    <row r="1575" spans="8:11" x14ac:dyDescent="0.25">
      <c r="H1575" s="57" t="s">
        <v>7197</v>
      </c>
      <c r="I1575" s="58" t="s">
        <v>16067</v>
      </c>
      <c r="J1575" s="54" t="s">
        <v>18106</v>
      </c>
      <c r="K1575" s="54" t="str">
        <f>INDEX('[1]All QOF Registers'!$C$15:$C$8243,MATCH($J$4:$J$10133,'[1]All QOF Registers'!$D$15:$D$8243,FALSE))</f>
        <v>5HQ</v>
      </c>
    </row>
    <row r="1576" spans="8:11" x14ac:dyDescent="0.25">
      <c r="H1576" s="57" t="s">
        <v>7198</v>
      </c>
      <c r="I1576" s="58" t="s">
        <v>16067</v>
      </c>
      <c r="J1576" s="54" t="s">
        <v>18106</v>
      </c>
      <c r="K1576" s="54" t="str">
        <f>INDEX('[1]All QOF Registers'!$C$15:$C$8243,MATCH($J$4:$J$10133,'[1]All QOF Registers'!$D$15:$D$8243,FALSE))</f>
        <v>5HQ</v>
      </c>
    </row>
    <row r="1577" spans="8:11" x14ac:dyDescent="0.25">
      <c r="H1577" s="57" t="s">
        <v>16073</v>
      </c>
      <c r="I1577" s="58" t="s">
        <v>16067</v>
      </c>
      <c r="J1577" s="54" t="s">
        <v>18106</v>
      </c>
      <c r="K1577" s="54" t="str">
        <f>INDEX('[1]All QOF Registers'!$C$15:$C$8243,MATCH($J$4:$J$10133,'[1]All QOF Registers'!$D$15:$D$8243,FALSE))</f>
        <v>5HQ</v>
      </c>
    </row>
    <row r="1578" spans="8:11" x14ac:dyDescent="0.25">
      <c r="H1578" s="57" t="s">
        <v>7632</v>
      </c>
      <c r="I1578" s="58" t="s">
        <v>16067</v>
      </c>
      <c r="J1578" s="54" t="s">
        <v>18106</v>
      </c>
      <c r="K1578" s="54" t="str">
        <f>INDEX('[1]All QOF Registers'!$C$15:$C$8243,MATCH($J$4:$J$10133,'[1]All QOF Registers'!$D$15:$D$8243,FALSE))</f>
        <v>5HQ</v>
      </c>
    </row>
    <row r="1579" spans="8:11" x14ac:dyDescent="0.25">
      <c r="H1579" s="57" t="s">
        <v>16074</v>
      </c>
      <c r="I1579" s="58" t="s">
        <v>16067</v>
      </c>
      <c r="J1579" s="54" t="s">
        <v>18106</v>
      </c>
      <c r="K1579" s="54" t="str">
        <f>INDEX('[1]All QOF Registers'!$C$15:$C$8243,MATCH($J$4:$J$10133,'[1]All QOF Registers'!$D$15:$D$8243,FALSE))</f>
        <v>5HQ</v>
      </c>
    </row>
    <row r="1580" spans="8:11" x14ac:dyDescent="0.25">
      <c r="H1580" s="57" t="s">
        <v>16075</v>
      </c>
      <c r="I1580" s="58" t="s">
        <v>16067</v>
      </c>
      <c r="J1580" s="54" t="s">
        <v>18106</v>
      </c>
      <c r="K1580" s="54" t="str">
        <f>INDEX('[1]All QOF Registers'!$C$15:$C$8243,MATCH($J$4:$J$10133,'[1]All QOF Registers'!$D$15:$D$8243,FALSE))</f>
        <v>5HQ</v>
      </c>
    </row>
    <row r="1581" spans="8:11" x14ac:dyDescent="0.25">
      <c r="H1581" s="57" t="s">
        <v>16076</v>
      </c>
      <c r="I1581" s="58" t="s">
        <v>16067</v>
      </c>
      <c r="J1581" s="54" t="s">
        <v>18106</v>
      </c>
      <c r="K1581" s="54" t="str">
        <f>INDEX('[1]All QOF Registers'!$C$15:$C$8243,MATCH($J$4:$J$10133,'[1]All QOF Registers'!$D$15:$D$8243,FALSE))</f>
        <v>5HQ</v>
      </c>
    </row>
    <row r="1582" spans="8:11" x14ac:dyDescent="0.25">
      <c r="H1582" s="57" t="s">
        <v>16077</v>
      </c>
      <c r="I1582" s="58" t="s">
        <v>16067</v>
      </c>
      <c r="J1582" s="54" t="s">
        <v>18106</v>
      </c>
      <c r="K1582" s="54" t="str">
        <f>INDEX('[1]All QOF Registers'!$C$15:$C$8243,MATCH($J$4:$J$10133,'[1]All QOF Registers'!$D$15:$D$8243,FALSE))</f>
        <v>5HQ</v>
      </c>
    </row>
    <row r="1583" spans="8:11" x14ac:dyDescent="0.25">
      <c r="H1583" s="57" t="s">
        <v>16078</v>
      </c>
      <c r="I1583" s="58" t="s">
        <v>16067</v>
      </c>
      <c r="J1583" s="54" t="s">
        <v>18106</v>
      </c>
      <c r="K1583" s="54" t="str">
        <f>INDEX('[1]All QOF Registers'!$C$15:$C$8243,MATCH($J$4:$J$10133,'[1]All QOF Registers'!$D$15:$D$8243,FALSE))</f>
        <v>5HQ</v>
      </c>
    </row>
    <row r="1584" spans="8:11" x14ac:dyDescent="0.25">
      <c r="H1584" s="57" t="s">
        <v>16079</v>
      </c>
      <c r="I1584" s="58" t="s">
        <v>16067</v>
      </c>
      <c r="J1584" s="54" t="s">
        <v>18106</v>
      </c>
      <c r="K1584" s="54" t="str">
        <f>INDEX('[1]All QOF Registers'!$C$15:$C$8243,MATCH($J$4:$J$10133,'[1]All QOF Registers'!$D$15:$D$8243,FALSE))</f>
        <v>5HQ</v>
      </c>
    </row>
    <row r="1585" spans="8:11" x14ac:dyDescent="0.25">
      <c r="H1585" s="57" t="s">
        <v>16080</v>
      </c>
      <c r="I1585" s="58" t="s">
        <v>16067</v>
      </c>
      <c r="J1585" s="54" t="s">
        <v>18106</v>
      </c>
      <c r="K1585" s="54" t="str">
        <f>INDEX('[1]All QOF Registers'!$C$15:$C$8243,MATCH($J$4:$J$10133,'[1]All QOF Registers'!$D$15:$D$8243,FALSE))</f>
        <v>5HQ</v>
      </c>
    </row>
    <row r="1586" spans="8:11" x14ac:dyDescent="0.25">
      <c r="H1586" s="57" t="s">
        <v>16081</v>
      </c>
      <c r="I1586" s="58" t="s">
        <v>16067</v>
      </c>
      <c r="J1586" s="54" t="s">
        <v>18106</v>
      </c>
      <c r="K1586" s="54" t="str">
        <f>INDEX('[1]All QOF Registers'!$C$15:$C$8243,MATCH($J$4:$J$10133,'[1]All QOF Registers'!$D$15:$D$8243,FALSE))</f>
        <v>5HQ</v>
      </c>
    </row>
    <row r="1587" spans="8:11" x14ac:dyDescent="0.25">
      <c r="H1587" s="57" t="s">
        <v>16082</v>
      </c>
      <c r="I1587" s="58" t="s">
        <v>16067</v>
      </c>
      <c r="J1587" s="54" t="s">
        <v>18106</v>
      </c>
      <c r="K1587" s="54" t="str">
        <f>INDEX('[1]All QOF Registers'!$C$15:$C$8243,MATCH($J$4:$J$10133,'[1]All QOF Registers'!$D$15:$D$8243,FALSE))</f>
        <v>5HQ</v>
      </c>
    </row>
    <row r="1588" spans="8:11" x14ac:dyDescent="0.25">
      <c r="H1588" s="57" t="s">
        <v>16083</v>
      </c>
      <c r="I1588" s="58" t="s">
        <v>16067</v>
      </c>
      <c r="J1588" s="54" t="s">
        <v>18106</v>
      </c>
      <c r="K1588" s="54" t="str">
        <f>INDEX('[1]All QOF Registers'!$C$15:$C$8243,MATCH($J$4:$J$10133,'[1]All QOF Registers'!$D$15:$D$8243,FALSE))</f>
        <v>5HQ</v>
      </c>
    </row>
    <row r="1589" spans="8:11" x14ac:dyDescent="0.25">
      <c r="H1589" s="57" t="s">
        <v>16084</v>
      </c>
      <c r="I1589" s="58" t="s">
        <v>16067</v>
      </c>
      <c r="J1589" s="54" t="s">
        <v>18106</v>
      </c>
      <c r="K1589" s="54" t="str">
        <f>INDEX('[1]All QOF Registers'!$C$15:$C$8243,MATCH($J$4:$J$10133,'[1]All QOF Registers'!$D$15:$D$8243,FALSE))</f>
        <v>5HQ</v>
      </c>
    </row>
    <row r="1590" spans="8:11" x14ac:dyDescent="0.25">
      <c r="H1590" s="57" t="s">
        <v>16085</v>
      </c>
      <c r="I1590" s="58" t="s">
        <v>16067</v>
      </c>
      <c r="J1590" s="54" t="s">
        <v>18106</v>
      </c>
      <c r="K1590" s="54" t="str">
        <f>INDEX('[1]All QOF Registers'!$C$15:$C$8243,MATCH($J$4:$J$10133,'[1]All QOF Registers'!$D$15:$D$8243,FALSE))</f>
        <v>5HQ</v>
      </c>
    </row>
    <row r="1591" spans="8:11" x14ac:dyDescent="0.25">
      <c r="H1591" s="57" t="s">
        <v>7748</v>
      </c>
      <c r="I1591" s="58" t="s">
        <v>16067</v>
      </c>
      <c r="J1591" s="54" t="s">
        <v>18106</v>
      </c>
      <c r="K1591" s="54" t="str">
        <f>INDEX('[1]All QOF Registers'!$C$15:$C$8243,MATCH($J$4:$J$10133,'[1]All QOF Registers'!$D$15:$D$8243,FALSE))</f>
        <v>5HQ</v>
      </c>
    </row>
    <row r="1592" spans="8:11" x14ac:dyDescent="0.25">
      <c r="H1592" s="57" t="s">
        <v>16086</v>
      </c>
      <c r="I1592" s="58" t="s">
        <v>16067</v>
      </c>
      <c r="J1592" s="54" t="s">
        <v>18106</v>
      </c>
      <c r="K1592" s="54" t="str">
        <f>INDEX('[1]All QOF Registers'!$C$15:$C$8243,MATCH($J$4:$J$10133,'[1]All QOF Registers'!$D$15:$D$8243,FALSE))</f>
        <v>5HQ</v>
      </c>
    </row>
    <row r="1593" spans="8:11" x14ac:dyDescent="0.25">
      <c r="H1593" s="57" t="s">
        <v>7869</v>
      </c>
      <c r="I1593" s="58" t="s">
        <v>16067</v>
      </c>
      <c r="J1593" s="54" t="s">
        <v>18106</v>
      </c>
      <c r="K1593" s="54" t="str">
        <f>INDEX('[1]All QOF Registers'!$C$15:$C$8243,MATCH($J$4:$J$10133,'[1]All QOF Registers'!$D$15:$D$8243,FALSE))</f>
        <v>5HQ</v>
      </c>
    </row>
    <row r="1594" spans="8:11" x14ac:dyDescent="0.25">
      <c r="H1594" s="57" t="s">
        <v>16087</v>
      </c>
      <c r="I1594" s="58" t="s">
        <v>16067</v>
      </c>
      <c r="J1594" s="54" t="s">
        <v>18106</v>
      </c>
      <c r="K1594" s="54" t="str">
        <f>INDEX('[1]All QOF Registers'!$C$15:$C$8243,MATCH($J$4:$J$10133,'[1]All QOF Registers'!$D$15:$D$8243,FALSE))</f>
        <v>5HQ</v>
      </c>
    </row>
    <row r="1595" spans="8:11" x14ac:dyDescent="0.25">
      <c r="H1595" s="57" t="s">
        <v>16088</v>
      </c>
      <c r="I1595" s="58" t="s">
        <v>16067</v>
      </c>
      <c r="J1595" s="54" t="s">
        <v>18106</v>
      </c>
      <c r="K1595" s="54" t="str">
        <f>INDEX('[1]All QOF Registers'!$C$15:$C$8243,MATCH($J$4:$J$10133,'[1]All QOF Registers'!$D$15:$D$8243,FALSE))</f>
        <v>5HQ</v>
      </c>
    </row>
    <row r="1596" spans="8:11" x14ac:dyDescent="0.25">
      <c r="H1596" s="57" t="s">
        <v>7921</v>
      </c>
      <c r="I1596" s="58" t="s">
        <v>16067</v>
      </c>
      <c r="J1596" s="54" t="s">
        <v>18106</v>
      </c>
      <c r="K1596" s="54" t="str">
        <f>INDEX('[1]All QOF Registers'!$C$15:$C$8243,MATCH($J$4:$J$10133,'[1]All QOF Registers'!$D$15:$D$8243,FALSE))</f>
        <v>5HQ</v>
      </c>
    </row>
    <row r="1597" spans="8:11" x14ac:dyDescent="0.25">
      <c r="H1597" s="57" t="s">
        <v>16089</v>
      </c>
      <c r="I1597" s="58" t="s">
        <v>16067</v>
      </c>
      <c r="J1597" s="54" t="s">
        <v>18106</v>
      </c>
      <c r="K1597" s="54" t="str">
        <f>INDEX('[1]All QOF Registers'!$C$15:$C$8243,MATCH($J$4:$J$10133,'[1]All QOF Registers'!$D$15:$D$8243,FALSE))</f>
        <v>5HQ</v>
      </c>
    </row>
    <row r="1598" spans="8:11" x14ac:dyDescent="0.25">
      <c r="H1598" s="57" t="s">
        <v>7926</v>
      </c>
      <c r="I1598" s="58" t="s">
        <v>16067</v>
      </c>
      <c r="J1598" s="54" t="s">
        <v>18106</v>
      </c>
      <c r="K1598" s="54" t="str">
        <f>INDEX('[1]All QOF Registers'!$C$15:$C$8243,MATCH($J$4:$J$10133,'[1]All QOF Registers'!$D$15:$D$8243,FALSE))</f>
        <v>5HQ</v>
      </c>
    </row>
    <row r="1599" spans="8:11" x14ac:dyDescent="0.25">
      <c r="H1599" s="57" t="s">
        <v>7927</v>
      </c>
      <c r="I1599" s="58" t="s">
        <v>16067</v>
      </c>
      <c r="J1599" s="54" t="s">
        <v>18106</v>
      </c>
      <c r="K1599" s="54" t="str">
        <f>INDEX('[1]All QOF Registers'!$C$15:$C$8243,MATCH($J$4:$J$10133,'[1]All QOF Registers'!$D$15:$D$8243,FALSE))</f>
        <v>5HQ</v>
      </c>
    </row>
    <row r="1600" spans="8:11" x14ac:dyDescent="0.25">
      <c r="H1600" s="57" t="s">
        <v>16090</v>
      </c>
      <c r="I1600" s="58" t="s">
        <v>16067</v>
      </c>
      <c r="J1600" s="54" t="s">
        <v>18106</v>
      </c>
      <c r="K1600" s="54" t="str">
        <f>INDEX('[1]All QOF Registers'!$C$15:$C$8243,MATCH($J$4:$J$10133,'[1]All QOF Registers'!$D$15:$D$8243,FALSE))</f>
        <v>5HQ</v>
      </c>
    </row>
    <row r="1601" spans="8:11" x14ac:dyDescent="0.25">
      <c r="H1601" s="57" t="s">
        <v>2311</v>
      </c>
      <c r="I1601" s="58" t="s">
        <v>16091</v>
      </c>
      <c r="J1601" s="54" t="s">
        <v>18107</v>
      </c>
      <c r="K1601" s="54" t="str">
        <f>INDEX('[1]All QOF Registers'!$C$15:$C$8243,MATCH($J$4:$J$10133,'[1]All QOF Registers'!$D$15:$D$8243,FALSE))</f>
        <v>5HX</v>
      </c>
    </row>
    <row r="1602" spans="8:11" x14ac:dyDescent="0.25">
      <c r="H1602" s="57" t="s">
        <v>2374</v>
      </c>
      <c r="I1602" s="58" t="s">
        <v>16091</v>
      </c>
      <c r="J1602" s="54" t="s">
        <v>18107</v>
      </c>
      <c r="K1602" s="54" t="str">
        <f>INDEX('[1]All QOF Registers'!$C$15:$C$8243,MATCH($J$4:$J$10133,'[1]All QOF Registers'!$D$15:$D$8243,FALSE))</f>
        <v>5HX</v>
      </c>
    </row>
    <row r="1603" spans="8:11" x14ac:dyDescent="0.25">
      <c r="H1603" s="57" t="s">
        <v>2377</v>
      </c>
      <c r="I1603" s="58" t="s">
        <v>16091</v>
      </c>
      <c r="J1603" s="54" t="s">
        <v>18107</v>
      </c>
      <c r="K1603" s="54" t="str">
        <f>INDEX('[1]All QOF Registers'!$C$15:$C$8243,MATCH($J$4:$J$10133,'[1]All QOF Registers'!$D$15:$D$8243,FALSE))</f>
        <v>5HX</v>
      </c>
    </row>
    <row r="1604" spans="8:11" x14ac:dyDescent="0.25">
      <c r="H1604" s="57" t="s">
        <v>2378</v>
      </c>
      <c r="I1604" s="58" t="s">
        <v>16091</v>
      </c>
      <c r="J1604" s="54" t="s">
        <v>18107</v>
      </c>
      <c r="K1604" s="54" t="str">
        <f>INDEX('[1]All QOF Registers'!$C$15:$C$8243,MATCH($J$4:$J$10133,'[1]All QOF Registers'!$D$15:$D$8243,FALSE))</f>
        <v>5HX</v>
      </c>
    </row>
    <row r="1605" spans="8:11" x14ac:dyDescent="0.25">
      <c r="H1605" s="57" t="s">
        <v>2379</v>
      </c>
      <c r="I1605" s="58" t="s">
        <v>16091</v>
      </c>
      <c r="J1605" s="54" t="s">
        <v>18107</v>
      </c>
      <c r="K1605" s="54" t="str">
        <f>INDEX('[1]All QOF Registers'!$C$15:$C$8243,MATCH($J$4:$J$10133,'[1]All QOF Registers'!$D$15:$D$8243,FALSE))</f>
        <v>5HX</v>
      </c>
    </row>
    <row r="1606" spans="8:11" x14ac:dyDescent="0.25">
      <c r="H1606" s="57" t="s">
        <v>2383</v>
      </c>
      <c r="I1606" s="58" t="s">
        <v>16091</v>
      </c>
      <c r="J1606" s="54" t="s">
        <v>18107</v>
      </c>
      <c r="K1606" s="54" t="str">
        <f>INDEX('[1]All QOF Registers'!$C$15:$C$8243,MATCH($J$4:$J$10133,'[1]All QOF Registers'!$D$15:$D$8243,FALSE))</f>
        <v>5HX</v>
      </c>
    </row>
    <row r="1607" spans="8:11" x14ac:dyDescent="0.25">
      <c r="H1607" s="57" t="s">
        <v>2385</v>
      </c>
      <c r="I1607" s="58" t="s">
        <v>16091</v>
      </c>
      <c r="J1607" s="54" t="s">
        <v>18107</v>
      </c>
      <c r="K1607" s="54" t="str">
        <f>INDEX('[1]All QOF Registers'!$C$15:$C$8243,MATCH($J$4:$J$10133,'[1]All QOF Registers'!$D$15:$D$8243,FALSE))</f>
        <v>5HX</v>
      </c>
    </row>
    <row r="1608" spans="8:11" x14ac:dyDescent="0.25">
      <c r="H1608" s="57" t="s">
        <v>2386</v>
      </c>
      <c r="I1608" s="58" t="s">
        <v>16091</v>
      </c>
      <c r="J1608" s="54" t="s">
        <v>18107</v>
      </c>
      <c r="K1608" s="54" t="str">
        <f>INDEX('[1]All QOF Registers'!$C$15:$C$8243,MATCH($J$4:$J$10133,'[1]All QOF Registers'!$D$15:$D$8243,FALSE))</f>
        <v>5HX</v>
      </c>
    </row>
    <row r="1609" spans="8:11" x14ac:dyDescent="0.25">
      <c r="H1609" s="57" t="s">
        <v>2389</v>
      </c>
      <c r="I1609" s="58" t="s">
        <v>16091</v>
      </c>
      <c r="J1609" s="54" t="s">
        <v>18107</v>
      </c>
      <c r="K1609" s="54" t="str">
        <f>INDEX('[1]All QOF Registers'!$C$15:$C$8243,MATCH($J$4:$J$10133,'[1]All QOF Registers'!$D$15:$D$8243,FALSE))</f>
        <v>5HX</v>
      </c>
    </row>
    <row r="1610" spans="8:11" x14ac:dyDescent="0.25">
      <c r="H1610" s="57" t="s">
        <v>2390</v>
      </c>
      <c r="I1610" s="58" t="s">
        <v>16091</v>
      </c>
      <c r="J1610" s="54" t="s">
        <v>18107</v>
      </c>
      <c r="K1610" s="54" t="str">
        <f>INDEX('[1]All QOF Registers'!$C$15:$C$8243,MATCH($J$4:$J$10133,'[1]All QOF Registers'!$D$15:$D$8243,FALSE))</f>
        <v>5HX</v>
      </c>
    </row>
    <row r="1611" spans="8:11" x14ac:dyDescent="0.25">
      <c r="H1611" s="57" t="s">
        <v>2395</v>
      </c>
      <c r="I1611" s="58" t="s">
        <v>16091</v>
      </c>
      <c r="J1611" s="54" t="s">
        <v>18107</v>
      </c>
      <c r="K1611" s="54" t="str">
        <f>INDEX('[1]All QOF Registers'!$C$15:$C$8243,MATCH($J$4:$J$10133,'[1]All QOF Registers'!$D$15:$D$8243,FALSE))</f>
        <v>5HX</v>
      </c>
    </row>
    <row r="1612" spans="8:11" x14ac:dyDescent="0.25">
      <c r="H1612" s="57" t="s">
        <v>2399</v>
      </c>
      <c r="I1612" s="58" t="s">
        <v>16091</v>
      </c>
      <c r="J1612" s="54" t="s">
        <v>18107</v>
      </c>
      <c r="K1612" s="54" t="str">
        <f>INDEX('[1]All QOF Registers'!$C$15:$C$8243,MATCH($J$4:$J$10133,'[1]All QOF Registers'!$D$15:$D$8243,FALSE))</f>
        <v>5HX</v>
      </c>
    </row>
    <row r="1613" spans="8:11" x14ac:dyDescent="0.25">
      <c r="H1613" s="57" t="s">
        <v>2403</v>
      </c>
      <c r="I1613" s="58" t="s">
        <v>16091</v>
      </c>
      <c r="J1613" s="54" t="s">
        <v>18107</v>
      </c>
      <c r="K1613" s="54" t="str">
        <f>INDEX('[1]All QOF Registers'!$C$15:$C$8243,MATCH($J$4:$J$10133,'[1]All QOF Registers'!$D$15:$D$8243,FALSE))</f>
        <v>5HX</v>
      </c>
    </row>
    <row r="1614" spans="8:11" x14ac:dyDescent="0.25">
      <c r="H1614" s="57" t="s">
        <v>2405</v>
      </c>
      <c r="I1614" s="58" t="s">
        <v>16091</v>
      </c>
      <c r="J1614" s="54" t="s">
        <v>18107</v>
      </c>
      <c r="K1614" s="54" t="str">
        <f>INDEX('[1]All QOF Registers'!$C$15:$C$8243,MATCH($J$4:$J$10133,'[1]All QOF Registers'!$D$15:$D$8243,FALSE))</f>
        <v>5HX</v>
      </c>
    </row>
    <row r="1615" spans="8:11" x14ac:dyDescent="0.25">
      <c r="H1615" s="57" t="s">
        <v>2406</v>
      </c>
      <c r="I1615" s="58" t="s">
        <v>16091</v>
      </c>
      <c r="J1615" s="54" t="s">
        <v>18107</v>
      </c>
      <c r="K1615" s="54" t="str">
        <f>INDEX('[1]All QOF Registers'!$C$15:$C$8243,MATCH($J$4:$J$10133,'[1]All QOF Registers'!$D$15:$D$8243,FALSE))</f>
        <v>5HX</v>
      </c>
    </row>
    <row r="1616" spans="8:11" x14ac:dyDescent="0.25">
      <c r="H1616" s="57" t="s">
        <v>2407</v>
      </c>
      <c r="I1616" s="58" t="s">
        <v>16091</v>
      </c>
      <c r="J1616" s="54" t="s">
        <v>18107</v>
      </c>
      <c r="K1616" s="54" t="str">
        <f>INDEX('[1]All QOF Registers'!$C$15:$C$8243,MATCH($J$4:$J$10133,'[1]All QOF Registers'!$D$15:$D$8243,FALSE))</f>
        <v>5HX</v>
      </c>
    </row>
    <row r="1617" spans="8:11" x14ac:dyDescent="0.25">
      <c r="H1617" s="57" t="s">
        <v>2409</v>
      </c>
      <c r="I1617" s="58" t="s">
        <v>16091</v>
      </c>
      <c r="J1617" s="54" t="s">
        <v>18107</v>
      </c>
      <c r="K1617" s="54" t="str">
        <f>INDEX('[1]All QOF Registers'!$C$15:$C$8243,MATCH($J$4:$J$10133,'[1]All QOF Registers'!$D$15:$D$8243,FALSE))</f>
        <v>5HX</v>
      </c>
    </row>
    <row r="1618" spans="8:11" x14ac:dyDescent="0.25">
      <c r="H1618" s="57" t="s">
        <v>2410</v>
      </c>
      <c r="I1618" s="58" t="s">
        <v>16091</v>
      </c>
      <c r="J1618" s="54" t="s">
        <v>18107</v>
      </c>
      <c r="K1618" s="54" t="str">
        <f>INDEX('[1]All QOF Registers'!$C$15:$C$8243,MATCH($J$4:$J$10133,'[1]All QOF Registers'!$D$15:$D$8243,FALSE))</f>
        <v>5HX</v>
      </c>
    </row>
    <row r="1619" spans="8:11" x14ac:dyDescent="0.25">
      <c r="H1619" s="57" t="s">
        <v>2413</v>
      </c>
      <c r="I1619" s="58" t="s">
        <v>16091</v>
      </c>
      <c r="J1619" s="54" t="s">
        <v>18107</v>
      </c>
      <c r="K1619" s="54" t="str">
        <f>INDEX('[1]All QOF Registers'!$C$15:$C$8243,MATCH($J$4:$J$10133,'[1]All QOF Registers'!$D$15:$D$8243,FALSE))</f>
        <v>5HX</v>
      </c>
    </row>
    <row r="1620" spans="8:11" x14ac:dyDescent="0.25">
      <c r="H1620" s="57" t="s">
        <v>2417</v>
      </c>
      <c r="I1620" s="58" t="s">
        <v>16091</v>
      </c>
      <c r="J1620" s="54" t="s">
        <v>18107</v>
      </c>
      <c r="K1620" s="54" t="str">
        <f>INDEX('[1]All QOF Registers'!$C$15:$C$8243,MATCH($J$4:$J$10133,'[1]All QOF Registers'!$D$15:$D$8243,FALSE))</f>
        <v>5HX</v>
      </c>
    </row>
    <row r="1621" spans="8:11" x14ac:dyDescent="0.25">
      <c r="H1621" s="57" t="s">
        <v>2419</v>
      </c>
      <c r="I1621" s="58" t="s">
        <v>16091</v>
      </c>
      <c r="J1621" s="54" t="s">
        <v>18107</v>
      </c>
      <c r="K1621" s="54" t="str">
        <f>INDEX('[1]All QOF Registers'!$C$15:$C$8243,MATCH($J$4:$J$10133,'[1]All QOF Registers'!$D$15:$D$8243,FALSE))</f>
        <v>5HX</v>
      </c>
    </row>
    <row r="1622" spans="8:11" x14ac:dyDescent="0.25">
      <c r="H1622" s="57" t="s">
        <v>2420</v>
      </c>
      <c r="I1622" s="58" t="s">
        <v>16091</v>
      </c>
      <c r="J1622" s="54" t="s">
        <v>18107</v>
      </c>
      <c r="K1622" s="54" t="str">
        <f>INDEX('[1]All QOF Registers'!$C$15:$C$8243,MATCH($J$4:$J$10133,'[1]All QOF Registers'!$D$15:$D$8243,FALSE))</f>
        <v>5HX</v>
      </c>
    </row>
    <row r="1623" spans="8:11" x14ac:dyDescent="0.25">
      <c r="H1623" s="57" t="s">
        <v>2421</v>
      </c>
      <c r="I1623" s="58" t="s">
        <v>16091</v>
      </c>
      <c r="J1623" s="54" t="s">
        <v>18107</v>
      </c>
      <c r="K1623" s="54" t="str">
        <f>INDEX('[1]All QOF Registers'!$C$15:$C$8243,MATCH($J$4:$J$10133,'[1]All QOF Registers'!$D$15:$D$8243,FALSE))</f>
        <v>5HX</v>
      </c>
    </row>
    <row r="1624" spans="8:11" x14ac:dyDescent="0.25">
      <c r="H1624" s="57" t="s">
        <v>2424</v>
      </c>
      <c r="I1624" s="58" t="s">
        <v>16091</v>
      </c>
      <c r="J1624" s="54" t="s">
        <v>18107</v>
      </c>
      <c r="K1624" s="54" t="str">
        <f>INDEX('[1]All QOF Registers'!$C$15:$C$8243,MATCH($J$4:$J$10133,'[1]All QOF Registers'!$D$15:$D$8243,FALSE))</f>
        <v>5HX</v>
      </c>
    </row>
    <row r="1625" spans="8:11" x14ac:dyDescent="0.25">
      <c r="H1625" s="57" t="s">
        <v>2426</v>
      </c>
      <c r="I1625" s="58" t="s">
        <v>16091</v>
      </c>
      <c r="J1625" s="54" t="s">
        <v>18107</v>
      </c>
      <c r="K1625" s="54" t="str">
        <f>INDEX('[1]All QOF Registers'!$C$15:$C$8243,MATCH($J$4:$J$10133,'[1]All QOF Registers'!$D$15:$D$8243,FALSE))</f>
        <v>5HX</v>
      </c>
    </row>
    <row r="1626" spans="8:11" x14ac:dyDescent="0.25">
      <c r="H1626" s="57" t="s">
        <v>2427</v>
      </c>
      <c r="I1626" s="58" t="s">
        <v>16091</v>
      </c>
      <c r="J1626" s="54" t="s">
        <v>18107</v>
      </c>
      <c r="K1626" s="54" t="str">
        <f>INDEX('[1]All QOF Registers'!$C$15:$C$8243,MATCH($J$4:$J$10133,'[1]All QOF Registers'!$D$15:$D$8243,FALSE))</f>
        <v>5HX</v>
      </c>
    </row>
    <row r="1627" spans="8:11" x14ac:dyDescent="0.25">
      <c r="H1627" s="57" t="s">
        <v>2428</v>
      </c>
      <c r="I1627" s="58" t="s">
        <v>16091</v>
      </c>
      <c r="J1627" s="54" t="s">
        <v>18107</v>
      </c>
      <c r="K1627" s="54" t="str">
        <f>INDEX('[1]All QOF Registers'!$C$15:$C$8243,MATCH($J$4:$J$10133,'[1]All QOF Registers'!$D$15:$D$8243,FALSE))</f>
        <v>5HX</v>
      </c>
    </row>
    <row r="1628" spans="8:11" x14ac:dyDescent="0.25">
      <c r="H1628" s="57" t="s">
        <v>2429</v>
      </c>
      <c r="I1628" s="58" t="s">
        <v>16091</v>
      </c>
      <c r="J1628" s="54" t="s">
        <v>18107</v>
      </c>
      <c r="K1628" s="54" t="str">
        <f>INDEX('[1]All QOF Registers'!$C$15:$C$8243,MATCH($J$4:$J$10133,'[1]All QOF Registers'!$D$15:$D$8243,FALSE))</f>
        <v>5HX</v>
      </c>
    </row>
    <row r="1629" spans="8:11" x14ac:dyDescent="0.25">
      <c r="H1629" s="57" t="s">
        <v>2430</v>
      </c>
      <c r="I1629" s="58" t="s">
        <v>16091</v>
      </c>
      <c r="J1629" s="54" t="s">
        <v>18107</v>
      </c>
      <c r="K1629" s="54" t="str">
        <f>INDEX('[1]All QOF Registers'!$C$15:$C$8243,MATCH($J$4:$J$10133,'[1]All QOF Registers'!$D$15:$D$8243,FALSE))</f>
        <v>5HX</v>
      </c>
    </row>
    <row r="1630" spans="8:11" x14ac:dyDescent="0.25">
      <c r="H1630" s="57" t="s">
        <v>2431</v>
      </c>
      <c r="I1630" s="58" t="s">
        <v>16091</v>
      </c>
      <c r="J1630" s="54" t="s">
        <v>18107</v>
      </c>
      <c r="K1630" s="54" t="str">
        <f>INDEX('[1]All QOF Registers'!$C$15:$C$8243,MATCH($J$4:$J$10133,'[1]All QOF Registers'!$D$15:$D$8243,FALSE))</f>
        <v>5HX</v>
      </c>
    </row>
    <row r="1631" spans="8:11" x14ac:dyDescent="0.25">
      <c r="H1631" s="57" t="s">
        <v>2432</v>
      </c>
      <c r="I1631" s="58" t="s">
        <v>16091</v>
      </c>
      <c r="J1631" s="54" t="s">
        <v>18107</v>
      </c>
      <c r="K1631" s="54" t="str">
        <f>INDEX('[1]All QOF Registers'!$C$15:$C$8243,MATCH($J$4:$J$10133,'[1]All QOF Registers'!$D$15:$D$8243,FALSE))</f>
        <v>5HX</v>
      </c>
    </row>
    <row r="1632" spans="8:11" x14ac:dyDescent="0.25">
      <c r="H1632" s="57" t="s">
        <v>2433</v>
      </c>
      <c r="I1632" s="58" t="s">
        <v>16091</v>
      </c>
      <c r="J1632" s="54" t="s">
        <v>18107</v>
      </c>
      <c r="K1632" s="54" t="str">
        <f>INDEX('[1]All QOF Registers'!$C$15:$C$8243,MATCH($J$4:$J$10133,'[1]All QOF Registers'!$D$15:$D$8243,FALSE))</f>
        <v>5HX</v>
      </c>
    </row>
    <row r="1633" spans="8:11" x14ac:dyDescent="0.25">
      <c r="H1633" s="57" t="s">
        <v>2434</v>
      </c>
      <c r="I1633" s="58" t="s">
        <v>16091</v>
      </c>
      <c r="J1633" s="54" t="s">
        <v>18107</v>
      </c>
      <c r="K1633" s="54" t="str">
        <f>INDEX('[1]All QOF Registers'!$C$15:$C$8243,MATCH($J$4:$J$10133,'[1]All QOF Registers'!$D$15:$D$8243,FALSE))</f>
        <v>5HX</v>
      </c>
    </row>
    <row r="1634" spans="8:11" x14ac:dyDescent="0.25">
      <c r="H1634" s="57" t="s">
        <v>2435</v>
      </c>
      <c r="I1634" s="58" t="s">
        <v>16091</v>
      </c>
      <c r="J1634" s="54" t="s">
        <v>18107</v>
      </c>
      <c r="K1634" s="54" t="str">
        <f>INDEX('[1]All QOF Registers'!$C$15:$C$8243,MATCH($J$4:$J$10133,'[1]All QOF Registers'!$D$15:$D$8243,FALSE))</f>
        <v>5HX</v>
      </c>
    </row>
    <row r="1635" spans="8:11" x14ac:dyDescent="0.25">
      <c r="H1635" s="57" t="s">
        <v>2436</v>
      </c>
      <c r="I1635" s="58" t="s">
        <v>16091</v>
      </c>
      <c r="J1635" s="54" t="s">
        <v>18107</v>
      </c>
      <c r="K1635" s="54" t="str">
        <f>INDEX('[1]All QOF Registers'!$C$15:$C$8243,MATCH($J$4:$J$10133,'[1]All QOF Registers'!$D$15:$D$8243,FALSE))</f>
        <v>5HX</v>
      </c>
    </row>
    <row r="1636" spans="8:11" x14ac:dyDescent="0.25">
      <c r="H1636" s="57" t="s">
        <v>2437</v>
      </c>
      <c r="I1636" s="58" t="s">
        <v>16091</v>
      </c>
      <c r="J1636" s="54" t="s">
        <v>18107</v>
      </c>
      <c r="K1636" s="54" t="str">
        <f>INDEX('[1]All QOF Registers'!$C$15:$C$8243,MATCH($J$4:$J$10133,'[1]All QOF Registers'!$D$15:$D$8243,FALSE))</f>
        <v>5HX</v>
      </c>
    </row>
    <row r="1637" spans="8:11" x14ac:dyDescent="0.25">
      <c r="H1637" s="57" t="s">
        <v>2439</v>
      </c>
      <c r="I1637" s="58" t="s">
        <v>16091</v>
      </c>
      <c r="J1637" s="54" t="s">
        <v>18107</v>
      </c>
      <c r="K1637" s="54" t="str">
        <f>INDEX('[1]All QOF Registers'!$C$15:$C$8243,MATCH($J$4:$J$10133,'[1]All QOF Registers'!$D$15:$D$8243,FALSE))</f>
        <v>5HX</v>
      </c>
    </row>
    <row r="1638" spans="8:11" x14ac:dyDescent="0.25">
      <c r="H1638" s="57" t="s">
        <v>2440</v>
      </c>
      <c r="I1638" s="58" t="s">
        <v>16091</v>
      </c>
      <c r="J1638" s="54" t="s">
        <v>18107</v>
      </c>
      <c r="K1638" s="54" t="str">
        <f>INDEX('[1]All QOF Registers'!$C$15:$C$8243,MATCH($J$4:$J$10133,'[1]All QOF Registers'!$D$15:$D$8243,FALSE))</f>
        <v>5HX</v>
      </c>
    </row>
    <row r="1639" spans="8:11" x14ac:dyDescent="0.25">
      <c r="H1639" s="57" t="s">
        <v>2444</v>
      </c>
      <c r="I1639" s="58" t="s">
        <v>16091</v>
      </c>
      <c r="J1639" s="54" t="s">
        <v>18107</v>
      </c>
      <c r="K1639" s="54" t="str">
        <f>INDEX('[1]All QOF Registers'!$C$15:$C$8243,MATCH($J$4:$J$10133,'[1]All QOF Registers'!$D$15:$D$8243,FALSE))</f>
        <v>5HX</v>
      </c>
    </row>
    <row r="1640" spans="8:11" x14ac:dyDescent="0.25">
      <c r="H1640" s="57" t="s">
        <v>2447</v>
      </c>
      <c r="I1640" s="58" t="s">
        <v>16091</v>
      </c>
      <c r="J1640" s="54" t="s">
        <v>18107</v>
      </c>
      <c r="K1640" s="54" t="str">
        <f>INDEX('[1]All QOF Registers'!$C$15:$C$8243,MATCH($J$4:$J$10133,'[1]All QOF Registers'!$D$15:$D$8243,FALSE))</f>
        <v>5HX</v>
      </c>
    </row>
    <row r="1641" spans="8:11" x14ac:dyDescent="0.25">
      <c r="H1641" s="57" t="s">
        <v>2448</v>
      </c>
      <c r="I1641" s="58" t="s">
        <v>16091</v>
      </c>
      <c r="J1641" s="54" t="s">
        <v>18107</v>
      </c>
      <c r="K1641" s="54" t="str">
        <f>INDEX('[1]All QOF Registers'!$C$15:$C$8243,MATCH($J$4:$J$10133,'[1]All QOF Registers'!$D$15:$D$8243,FALSE))</f>
        <v>5HX</v>
      </c>
    </row>
    <row r="1642" spans="8:11" x14ac:dyDescent="0.25">
      <c r="H1642" s="57" t="s">
        <v>2449</v>
      </c>
      <c r="I1642" s="58" t="s">
        <v>16091</v>
      </c>
      <c r="J1642" s="54" t="s">
        <v>18107</v>
      </c>
      <c r="K1642" s="54" t="str">
        <f>INDEX('[1]All QOF Registers'!$C$15:$C$8243,MATCH($J$4:$J$10133,'[1]All QOF Registers'!$D$15:$D$8243,FALSE))</f>
        <v>5HX</v>
      </c>
    </row>
    <row r="1643" spans="8:11" x14ac:dyDescent="0.25">
      <c r="H1643" s="57" t="s">
        <v>2450</v>
      </c>
      <c r="I1643" s="58" t="s">
        <v>16091</v>
      </c>
      <c r="J1643" s="54" t="s">
        <v>18107</v>
      </c>
      <c r="K1643" s="54" t="str">
        <f>INDEX('[1]All QOF Registers'!$C$15:$C$8243,MATCH($J$4:$J$10133,'[1]All QOF Registers'!$D$15:$D$8243,FALSE))</f>
        <v>5HX</v>
      </c>
    </row>
    <row r="1644" spans="8:11" x14ac:dyDescent="0.25">
      <c r="H1644" s="57" t="s">
        <v>2451</v>
      </c>
      <c r="I1644" s="58" t="s">
        <v>16091</v>
      </c>
      <c r="J1644" s="54" t="s">
        <v>18107</v>
      </c>
      <c r="K1644" s="54" t="str">
        <f>INDEX('[1]All QOF Registers'!$C$15:$C$8243,MATCH($J$4:$J$10133,'[1]All QOF Registers'!$D$15:$D$8243,FALSE))</f>
        <v>5HX</v>
      </c>
    </row>
    <row r="1645" spans="8:11" x14ac:dyDescent="0.25">
      <c r="H1645" s="57" t="s">
        <v>2455</v>
      </c>
      <c r="I1645" s="58" t="s">
        <v>16091</v>
      </c>
      <c r="J1645" s="54" t="s">
        <v>18107</v>
      </c>
      <c r="K1645" s="54" t="str">
        <f>INDEX('[1]All QOF Registers'!$C$15:$C$8243,MATCH($J$4:$J$10133,'[1]All QOF Registers'!$D$15:$D$8243,FALSE))</f>
        <v>5HX</v>
      </c>
    </row>
    <row r="1646" spans="8:11" x14ac:dyDescent="0.25">
      <c r="H1646" s="57" t="s">
        <v>2457</v>
      </c>
      <c r="I1646" s="58" t="s">
        <v>16091</v>
      </c>
      <c r="J1646" s="54" t="s">
        <v>18107</v>
      </c>
      <c r="K1646" s="54" t="str">
        <f>INDEX('[1]All QOF Registers'!$C$15:$C$8243,MATCH($J$4:$J$10133,'[1]All QOF Registers'!$D$15:$D$8243,FALSE))</f>
        <v>5HX</v>
      </c>
    </row>
    <row r="1647" spans="8:11" x14ac:dyDescent="0.25">
      <c r="H1647" s="57" t="s">
        <v>2458</v>
      </c>
      <c r="I1647" s="58" t="s">
        <v>16091</v>
      </c>
      <c r="J1647" s="54" t="s">
        <v>18107</v>
      </c>
      <c r="K1647" s="54" t="str">
        <f>INDEX('[1]All QOF Registers'!$C$15:$C$8243,MATCH($J$4:$J$10133,'[1]All QOF Registers'!$D$15:$D$8243,FALSE))</f>
        <v>5HX</v>
      </c>
    </row>
    <row r="1648" spans="8:11" x14ac:dyDescent="0.25">
      <c r="H1648" s="57" t="s">
        <v>2461</v>
      </c>
      <c r="I1648" s="58" t="s">
        <v>16091</v>
      </c>
      <c r="J1648" s="54" t="s">
        <v>18107</v>
      </c>
      <c r="K1648" s="54" t="str">
        <f>INDEX('[1]All QOF Registers'!$C$15:$C$8243,MATCH($J$4:$J$10133,'[1]All QOF Registers'!$D$15:$D$8243,FALSE))</f>
        <v>5HX</v>
      </c>
    </row>
    <row r="1649" spans="8:11" x14ac:dyDescent="0.25">
      <c r="H1649" s="57" t="s">
        <v>2462</v>
      </c>
      <c r="I1649" s="58" t="s">
        <v>16091</v>
      </c>
      <c r="J1649" s="54" t="s">
        <v>18107</v>
      </c>
      <c r="K1649" s="54" t="str">
        <f>INDEX('[1]All QOF Registers'!$C$15:$C$8243,MATCH($J$4:$J$10133,'[1]All QOF Registers'!$D$15:$D$8243,FALSE))</f>
        <v>5HX</v>
      </c>
    </row>
    <row r="1650" spans="8:11" x14ac:dyDescent="0.25">
      <c r="H1650" s="57" t="s">
        <v>2465</v>
      </c>
      <c r="I1650" s="58" t="s">
        <v>16091</v>
      </c>
      <c r="J1650" s="54" t="s">
        <v>18107</v>
      </c>
      <c r="K1650" s="54" t="str">
        <f>INDEX('[1]All QOF Registers'!$C$15:$C$8243,MATCH($J$4:$J$10133,'[1]All QOF Registers'!$D$15:$D$8243,FALSE))</f>
        <v>5HX</v>
      </c>
    </row>
    <row r="1651" spans="8:11" x14ac:dyDescent="0.25">
      <c r="H1651" s="57" t="s">
        <v>2466</v>
      </c>
      <c r="I1651" s="58" t="s">
        <v>16091</v>
      </c>
      <c r="J1651" s="54" t="s">
        <v>18107</v>
      </c>
      <c r="K1651" s="54" t="str">
        <f>INDEX('[1]All QOF Registers'!$C$15:$C$8243,MATCH($J$4:$J$10133,'[1]All QOF Registers'!$D$15:$D$8243,FALSE))</f>
        <v>5HX</v>
      </c>
    </row>
    <row r="1652" spans="8:11" x14ac:dyDescent="0.25">
      <c r="H1652" s="57" t="s">
        <v>2467</v>
      </c>
      <c r="I1652" s="58" t="s">
        <v>16091</v>
      </c>
      <c r="J1652" s="54" t="s">
        <v>18107</v>
      </c>
      <c r="K1652" s="54" t="str">
        <f>INDEX('[1]All QOF Registers'!$C$15:$C$8243,MATCH($J$4:$J$10133,'[1]All QOF Registers'!$D$15:$D$8243,FALSE))</f>
        <v>5HX</v>
      </c>
    </row>
    <row r="1653" spans="8:11" x14ac:dyDescent="0.25">
      <c r="H1653" s="57" t="s">
        <v>2468</v>
      </c>
      <c r="I1653" s="58" t="s">
        <v>16091</v>
      </c>
      <c r="J1653" s="54" t="s">
        <v>18107</v>
      </c>
      <c r="K1653" s="54" t="str">
        <f>INDEX('[1]All QOF Registers'!$C$15:$C$8243,MATCH($J$4:$J$10133,'[1]All QOF Registers'!$D$15:$D$8243,FALSE))</f>
        <v>5HX</v>
      </c>
    </row>
    <row r="1654" spans="8:11" x14ac:dyDescent="0.25">
      <c r="H1654" s="57" t="s">
        <v>2470</v>
      </c>
      <c r="I1654" s="58" t="s">
        <v>16091</v>
      </c>
      <c r="J1654" s="54" t="s">
        <v>18107</v>
      </c>
      <c r="K1654" s="54" t="str">
        <f>INDEX('[1]All QOF Registers'!$C$15:$C$8243,MATCH($J$4:$J$10133,'[1]All QOF Registers'!$D$15:$D$8243,FALSE))</f>
        <v>5HX</v>
      </c>
    </row>
    <row r="1655" spans="8:11" x14ac:dyDescent="0.25">
      <c r="H1655" s="57" t="s">
        <v>2471</v>
      </c>
      <c r="I1655" s="58" t="s">
        <v>16091</v>
      </c>
      <c r="J1655" s="54" t="s">
        <v>18107</v>
      </c>
      <c r="K1655" s="54" t="str">
        <f>INDEX('[1]All QOF Registers'!$C$15:$C$8243,MATCH($J$4:$J$10133,'[1]All QOF Registers'!$D$15:$D$8243,FALSE))</f>
        <v>5HX</v>
      </c>
    </row>
    <row r="1656" spans="8:11" x14ac:dyDescent="0.25">
      <c r="H1656" s="57" t="s">
        <v>2473</v>
      </c>
      <c r="I1656" s="58" t="s">
        <v>16091</v>
      </c>
      <c r="J1656" s="54" t="s">
        <v>18107</v>
      </c>
      <c r="K1656" s="54" t="str">
        <f>INDEX('[1]All QOF Registers'!$C$15:$C$8243,MATCH($J$4:$J$10133,'[1]All QOF Registers'!$D$15:$D$8243,FALSE))</f>
        <v>5HX</v>
      </c>
    </row>
    <row r="1657" spans="8:11" x14ac:dyDescent="0.25">
      <c r="H1657" s="57" t="s">
        <v>2474</v>
      </c>
      <c r="I1657" s="58" t="s">
        <v>16091</v>
      </c>
      <c r="J1657" s="54" t="s">
        <v>18107</v>
      </c>
      <c r="K1657" s="54" t="str">
        <f>INDEX('[1]All QOF Registers'!$C$15:$C$8243,MATCH($J$4:$J$10133,'[1]All QOF Registers'!$D$15:$D$8243,FALSE))</f>
        <v>5HX</v>
      </c>
    </row>
    <row r="1658" spans="8:11" x14ac:dyDescent="0.25">
      <c r="H1658" s="57" t="s">
        <v>2477</v>
      </c>
      <c r="I1658" s="58" t="s">
        <v>16091</v>
      </c>
      <c r="J1658" s="54" t="s">
        <v>18107</v>
      </c>
      <c r="K1658" s="54" t="str">
        <f>INDEX('[1]All QOF Registers'!$C$15:$C$8243,MATCH($J$4:$J$10133,'[1]All QOF Registers'!$D$15:$D$8243,FALSE))</f>
        <v>5HX</v>
      </c>
    </row>
    <row r="1659" spans="8:11" x14ac:dyDescent="0.25">
      <c r="H1659" s="57" t="s">
        <v>16092</v>
      </c>
      <c r="I1659" s="58" t="s">
        <v>16091</v>
      </c>
      <c r="J1659" s="54" t="s">
        <v>18107</v>
      </c>
      <c r="K1659" s="54" t="str">
        <f>INDEX('[1]All QOF Registers'!$C$15:$C$8243,MATCH($J$4:$J$10133,'[1]All QOF Registers'!$D$15:$D$8243,FALSE))</f>
        <v>5HX</v>
      </c>
    </row>
    <row r="1660" spans="8:11" x14ac:dyDescent="0.25">
      <c r="H1660" s="57" t="s">
        <v>2480</v>
      </c>
      <c r="I1660" s="58" t="s">
        <v>16091</v>
      </c>
      <c r="J1660" s="54" t="s">
        <v>18107</v>
      </c>
      <c r="K1660" s="54" t="str">
        <f>INDEX('[1]All QOF Registers'!$C$15:$C$8243,MATCH($J$4:$J$10133,'[1]All QOF Registers'!$D$15:$D$8243,FALSE))</f>
        <v>5HX</v>
      </c>
    </row>
    <row r="1661" spans="8:11" x14ac:dyDescent="0.25">
      <c r="H1661" s="57" t="s">
        <v>2481</v>
      </c>
      <c r="I1661" s="58" t="s">
        <v>16091</v>
      </c>
      <c r="J1661" s="54" t="s">
        <v>18107</v>
      </c>
      <c r="K1661" s="54" t="str">
        <f>INDEX('[1]All QOF Registers'!$C$15:$C$8243,MATCH($J$4:$J$10133,'[1]All QOF Registers'!$D$15:$D$8243,FALSE))</f>
        <v>5HX</v>
      </c>
    </row>
    <row r="1662" spans="8:11" x14ac:dyDescent="0.25">
      <c r="H1662" s="57" t="s">
        <v>2483</v>
      </c>
      <c r="I1662" s="58" t="s">
        <v>16091</v>
      </c>
      <c r="J1662" s="54" t="s">
        <v>18107</v>
      </c>
      <c r="K1662" s="54" t="str">
        <f>INDEX('[1]All QOF Registers'!$C$15:$C$8243,MATCH($J$4:$J$10133,'[1]All QOF Registers'!$D$15:$D$8243,FALSE))</f>
        <v>5HX</v>
      </c>
    </row>
    <row r="1663" spans="8:11" x14ac:dyDescent="0.25">
      <c r="H1663" s="57" t="s">
        <v>16093</v>
      </c>
      <c r="I1663" s="58" t="s">
        <v>16091</v>
      </c>
      <c r="J1663" s="54" t="s">
        <v>18107</v>
      </c>
      <c r="K1663" s="54" t="str">
        <f>INDEX('[1]All QOF Registers'!$C$15:$C$8243,MATCH($J$4:$J$10133,'[1]All QOF Registers'!$D$15:$D$8243,FALSE))</f>
        <v>5HX</v>
      </c>
    </row>
    <row r="1664" spans="8:11" x14ac:dyDescent="0.25">
      <c r="H1664" s="57" t="s">
        <v>2489</v>
      </c>
      <c r="I1664" s="58" t="s">
        <v>16091</v>
      </c>
      <c r="J1664" s="54" t="s">
        <v>18107</v>
      </c>
      <c r="K1664" s="54" t="str">
        <f>INDEX('[1]All QOF Registers'!$C$15:$C$8243,MATCH($J$4:$J$10133,'[1]All QOF Registers'!$D$15:$D$8243,FALSE))</f>
        <v>5HX</v>
      </c>
    </row>
    <row r="1665" spans="8:11" x14ac:dyDescent="0.25">
      <c r="H1665" s="57" t="s">
        <v>2494</v>
      </c>
      <c r="I1665" s="58" t="s">
        <v>16091</v>
      </c>
      <c r="J1665" s="54" t="s">
        <v>18107</v>
      </c>
      <c r="K1665" s="54" t="str">
        <f>INDEX('[1]All QOF Registers'!$C$15:$C$8243,MATCH($J$4:$J$10133,'[1]All QOF Registers'!$D$15:$D$8243,FALSE))</f>
        <v>5HX</v>
      </c>
    </row>
    <row r="1666" spans="8:11" x14ac:dyDescent="0.25">
      <c r="H1666" s="57" t="s">
        <v>2497</v>
      </c>
      <c r="I1666" s="58" t="s">
        <v>16091</v>
      </c>
      <c r="J1666" s="54" t="s">
        <v>18107</v>
      </c>
      <c r="K1666" s="54" t="str">
        <f>INDEX('[1]All QOF Registers'!$C$15:$C$8243,MATCH($J$4:$J$10133,'[1]All QOF Registers'!$D$15:$D$8243,FALSE))</f>
        <v>5HX</v>
      </c>
    </row>
    <row r="1667" spans="8:11" x14ac:dyDescent="0.25">
      <c r="H1667" s="57" t="s">
        <v>2499</v>
      </c>
      <c r="I1667" s="58" t="s">
        <v>16091</v>
      </c>
      <c r="J1667" s="54" t="s">
        <v>18107</v>
      </c>
      <c r="K1667" s="54" t="str">
        <f>INDEX('[1]All QOF Registers'!$C$15:$C$8243,MATCH($J$4:$J$10133,'[1]All QOF Registers'!$D$15:$D$8243,FALSE))</f>
        <v>5HX</v>
      </c>
    </row>
    <row r="1668" spans="8:11" x14ac:dyDescent="0.25">
      <c r="H1668" s="57" t="s">
        <v>2500</v>
      </c>
      <c r="I1668" s="58" t="s">
        <v>16091</v>
      </c>
      <c r="J1668" s="54" t="s">
        <v>18107</v>
      </c>
      <c r="K1668" s="54" t="str">
        <f>INDEX('[1]All QOF Registers'!$C$15:$C$8243,MATCH($J$4:$J$10133,'[1]All QOF Registers'!$D$15:$D$8243,FALSE))</f>
        <v>5HX</v>
      </c>
    </row>
    <row r="1669" spans="8:11" x14ac:dyDescent="0.25">
      <c r="H1669" s="57" t="s">
        <v>16094</v>
      </c>
      <c r="I1669" s="58" t="s">
        <v>16091</v>
      </c>
      <c r="J1669" s="54" t="s">
        <v>18107</v>
      </c>
      <c r="K1669" s="54" t="str">
        <f>INDEX('[1]All QOF Registers'!$C$15:$C$8243,MATCH($J$4:$J$10133,'[1]All QOF Registers'!$D$15:$D$8243,FALSE))</f>
        <v>5HX</v>
      </c>
    </row>
    <row r="1670" spans="8:11" x14ac:dyDescent="0.25">
      <c r="H1670" s="57" t="s">
        <v>2504</v>
      </c>
      <c r="I1670" s="58" t="s">
        <v>16091</v>
      </c>
      <c r="J1670" s="54" t="s">
        <v>18107</v>
      </c>
      <c r="K1670" s="54" t="str">
        <f>INDEX('[1]All QOF Registers'!$C$15:$C$8243,MATCH($J$4:$J$10133,'[1]All QOF Registers'!$D$15:$D$8243,FALSE))</f>
        <v>5HX</v>
      </c>
    </row>
    <row r="1671" spans="8:11" x14ac:dyDescent="0.25">
      <c r="H1671" s="57" t="s">
        <v>2505</v>
      </c>
      <c r="I1671" s="58" t="s">
        <v>16091</v>
      </c>
      <c r="J1671" s="54" t="s">
        <v>18107</v>
      </c>
      <c r="K1671" s="54" t="str">
        <f>INDEX('[1]All QOF Registers'!$C$15:$C$8243,MATCH($J$4:$J$10133,'[1]All QOF Registers'!$D$15:$D$8243,FALSE))</f>
        <v>5HX</v>
      </c>
    </row>
    <row r="1672" spans="8:11" x14ac:dyDescent="0.25">
      <c r="H1672" s="57" t="s">
        <v>2507</v>
      </c>
      <c r="I1672" s="58" t="s">
        <v>16091</v>
      </c>
      <c r="J1672" s="54" t="s">
        <v>18107</v>
      </c>
      <c r="K1672" s="54" t="str">
        <f>INDEX('[1]All QOF Registers'!$C$15:$C$8243,MATCH($J$4:$J$10133,'[1]All QOF Registers'!$D$15:$D$8243,FALSE))</f>
        <v>5HX</v>
      </c>
    </row>
    <row r="1673" spans="8:11" x14ac:dyDescent="0.25">
      <c r="H1673" s="57" t="s">
        <v>2508</v>
      </c>
      <c r="I1673" s="58" t="s">
        <v>16091</v>
      </c>
      <c r="J1673" s="54" t="s">
        <v>18107</v>
      </c>
      <c r="K1673" s="54" t="str">
        <f>INDEX('[1]All QOF Registers'!$C$15:$C$8243,MATCH($J$4:$J$10133,'[1]All QOF Registers'!$D$15:$D$8243,FALSE))</f>
        <v>5HX</v>
      </c>
    </row>
    <row r="1674" spans="8:11" x14ac:dyDescent="0.25">
      <c r="H1674" s="57" t="s">
        <v>2510</v>
      </c>
      <c r="I1674" s="58" t="s">
        <v>16091</v>
      </c>
      <c r="J1674" s="54" t="s">
        <v>18107</v>
      </c>
      <c r="K1674" s="54" t="str">
        <f>INDEX('[1]All QOF Registers'!$C$15:$C$8243,MATCH($J$4:$J$10133,'[1]All QOF Registers'!$D$15:$D$8243,FALSE))</f>
        <v>5HX</v>
      </c>
    </row>
    <row r="1675" spans="8:11" x14ac:dyDescent="0.25">
      <c r="H1675" s="57" t="s">
        <v>2511</v>
      </c>
      <c r="I1675" s="58" t="s">
        <v>16091</v>
      </c>
      <c r="J1675" s="54" t="s">
        <v>18107</v>
      </c>
      <c r="K1675" s="54" t="str">
        <f>INDEX('[1]All QOF Registers'!$C$15:$C$8243,MATCH($J$4:$J$10133,'[1]All QOF Registers'!$D$15:$D$8243,FALSE))</f>
        <v>5HX</v>
      </c>
    </row>
    <row r="1676" spans="8:11" x14ac:dyDescent="0.25">
      <c r="H1676" s="57" t="s">
        <v>2513</v>
      </c>
      <c r="I1676" s="58" t="s">
        <v>16091</v>
      </c>
      <c r="J1676" s="54" t="s">
        <v>18107</v>
      </c>
      <c r="K1676" s="54" t="str">
        <f>INDEX('[1]All QOF Registers'!$C$15:$C$8243,MATCH($J$4:$J$10133,'[1]All QOF Registers'!$D$15:$D$8243,FALSE))</f>
        <v>5HX</v>
      </c>
    </row>
    <row r="1677" spans="8:11" x14ac:dyDescent="0.25">
      <c r="H1677" s="57" t="s">
        <v>2518</v>
      </c>
      <c r="I1677" s="58" t="s">
        <v>16091</v>
      </c>
      <c r="J1677" s="54" t="s">
        <v>18107</v>
      </c>
      <c r="K1677" s="54" t="str">
        <f>INDEX('[1]All QOF Registers'!$C$15:$C$8243,MATCH($J$4:$J$10133,'[1]All QOF Registers'!$D$15:$D$8243,FALSE))</f>
        <v>5HX</v>
      </c>
    </row>
    <row r="1678" spans="8:11" x14ac:dyDescent="0.25">
      <c r="H1678" s="57" t="s">
        <v>2519</v>
      </c>
      <c r="I1678" s="58" t="s">
        <v>16091</v>
      </c>
      <c r="J1678" s="54" t="s">
        <v>18107</v>
      </c>
      <c r="K1678" s="54" t="str">
        <f>INDEX('[1]All QOF Registers'!$C$15:$C$8243,MATCH($J$4:$J$10133,'[1]All QOF Registers'!$D$15:$D$8243,FALSE))</f>
        <v>5HX</v>
      </c>
    </row>
    <row r="1679" spans="8:11" x14ac:dyDescent="0.25">
      <c r="H1679" s="57" t="s">
        <v>2521</v>
      </c>
      <c r="I1679" s="58" t="s">
        <v>16091</v>
      </c>
      <c r="J1679" s="54" t="s">
        <v>18107</v>
      </c>
      <c r="K1679" s="54" t="str">
        <f>INDEX('[1]All QOF Registers'!$C$15:$C$8243,MATCH($J$4:$J$10133,'[1]All QOF Registers'!$D$15:$D$8243,FALSE))</f>
        <v>5HX</v>
      </c>
    </row>
    <row r="1680" spans="8:11" x14ac:dyDescent="0.25">
      <c r="H1680" s="57" t="s">
        <v>16095</v>
      </c>
      <c r="I1680" s="58" t="s">
        <v>16091</v>
      </c>
      <c r="J1680" s="54" t="s">
        <v>18107</v>
      </c>
      <c r="K1680" s="54" t="str">
        <f>INDEX('[1]All QOF Registers'!$C$15:$C$8243,MATCH($J$4:$J$10133,'[1]All QOF Registers'!$D$15:$D$8243,FALSE))</f>
        <v>5HX</v>
      </c>
    </row>
    <row r="1681" spans="8:11" x14ac:dyDescent="0.25">
      <c r="H1681" s="57" t="s">
        <v>16096</v>
      </c>
      <c r="I1681" s="58" t="s">
        <v>16091</v>
      </c>
      <c r="J1681" s="54" t="s">
        <v>18107</v>
      </c>
      <c r="K1681" s="54" t="str">
        <f>INDEX('[1]All QOF Registers'!$C$15:$C$8243,MATCH($J$4:$J$10133,'[1]All QOF Registers'!$D$15:$D$8243,FALSE))</f>
        <v>5HX</v>
      </c>
    </row>
    <row r="1682" spans="8:11" x14ac:dyDescent="0.25">
      <c r="H1682" s="57" t="s">
        <v>7717</v>
      </c>
      <c r="I1682" s="58" t="s">
        <v>16091</v>
      </c>
      <c r="J1682" s="54" t="s">
        <v>18107</v>
      </c>
      <c r="K1682" s="54" t="str">
        <f>INDEX('[1]All QOF Registers'!$C$15:$C$8243,MATCH($J$4:$J$10133,'[1]All QOF Registers'!$D$15:$D$8243,FALSE))</f>
        <v>5HX</v>
      </c>
    </row>
    <row r="1683" spans="8:11" x14ac:dyDescent="0.25">
      <c r="H1683" s="57" t="s">
        <v>16097</v>
      </c>
      <c r="I1683" s="58" t="s">
        <v>16091</v>
      </c>
      <c r="J1683" s="54" t="s">
        <v>18107</v>
      </c>
      <c r="K1683" s="54" t="str">
        <f>INDEX('[1]All QOF Registers'!$C$15:$C$8243,MATCH($J$4:$J$10133,'[1]All QOF Registers'!$D$15:$D$8243,FALSE))</f>
        <v>5HX</v>
      </c>
    </row>
    <row r="1684" spans="8:11" x14ac:dyDescent="0.25">
      <c r="H1684" s="57" t="s">
        <v>16098</v>
      </c>
      <c r="I1684" s="58" t="s">
        <v>16091</v>
      </c>
      <c r="J1684" s="54" t="s">
        <v>18107</v>
      </c>
      <c r="K1684" s="54" t="str">
        <f>INDEX('[1]All QOF Registers'!$C$15:$C$8243,MATCH($J$4:$J$10133,'[1]All QOF Registers'!$D$15:$D$8243,FALSE))</f>
        <v>5HX</v>
      </c>
    </row>
    <row r="1685" spans="8:11" x14ac:dyDescent="0.25">
      <c r="H1685" s="57" t="s">
        <v>7753</v>
      </c>
      <c r="I1685" s="58" t="s">
        <v>16091</v>
      </c>
      <c r="J1685" s="54" t="s">
        <v>18107</v>
      </c>
      <c r="K1685" s="54" t="str">
        <f>INDEX('[1]All QOF Registers'!$C$15:$C$8243,MATCH($J$4:$J$10133,'[1]All QOF Registers'!$D$15:$D$8243,FALSE))</f>
        <v>5HX</v>
      </c>
    </row>
    <row r="1686" spans="8:11" x14ac:dyDescent="0.25">
      <c r="H1686" s="57" t="s">
        <v>16099</v>
      </c>
      <c r="I1686" s="58" t="s">
        <v>16091</v>
      </c>
      <c r="J1686" s="54" t="s">
        <v>18107</v>
      </c>
      <c r="K1686" s="54" t="str">
        <f>INDEX('[1]All QOF Registers'!$C$15:$C$8243,MATCH($J$4:$J$10133,'[1]All QOF Registers'!$D$15:$D$8243,FALSE))</f>
        <v>5HX</v>
      </c>
    </row>
    <row r="1687" spans="8:11" x14ac:dyDescent="0.25">
      <c r="H1687" s="57" t="s">
        <v>16100</v>
      </c>
      <c r="I1687" s="58" t="s">
        <v>16091</v>
      </c>
      <c r="J1687" s="54" t="s">
        <v>18107</v>
      </c>
      <c r="K1687" s="54" t="str">
        <f>INDEX('[1]All QOF Registers'!$C$15:$C$8243,MATCH($J$4:$J$10133,'[1]All QOF Registers'!$D$15:$D$8243,FALSE))</f>
        <v>5HX</v>
      </c>
    </row>
    <row r="1688" spans="8:11" x14ac:dyDescent="0.25">
      <c r="H1688" s="57" t="s">
        <v>2370</v>
      </c>
      <c r="I1688" s="58" t="s">
        <v>16101</v>
      </c>
      <c r="J1688" s="54" t="s">
        <v>18108</v>
      </c>
      <c r="K1688" s="54" t="str">
        <f>INDEX('[1]All QOF Registers'!$C$15:$C$8243,MATCH($J$4:$J$10133,'[1]All QOF Registers'!$D$15:$D$8243,FALSE))</f>
        <v>5HY</v>
      </c>
    </row>
    <row r="1689" spans="8:11" x14ac:dyDescent="0.25">
      <c r="H1689" s="57" t="s">
        <v>2372</v>
      </c>
      <c r="I1689" s="58" t="s">
        <v>16101</v>
      </c>
      <c r="J1689" s="54" t="s">
        <v>18108</v>
      </c>
      <c r="K1689" s="54" t="str">
        <f>INDEX('[1]All QOF Registers'!$C$15:$C$8243,MATCH($J$4:$J$10133,'[1]All QOF Registers'!$D$15:$D$8243,FALSE))</f>
        <v>5HY</v>
      </c>
    </row>
    <row r="1690" spans="8:11" x14ac:dyDescent="0.25">
      <c r="H1690" s="57" t="s">
        <v>2375</v>
      </c>
      <c r="I1690" s="58" t="s">
        <v>16101</v>
      </c>
      <c r="J1690" s="54" t="s">
        <v>18108</v>
      </c>
      <c r="K1690" s="54" t="str">
        <f>INDEX('[1]All QOF Registers'!$C$15:$C$8243,MATCH($J$4:$J$10133,'[1]All QOF Registers'!$D$15:$D$8243,FALSE))</f>
        <v>5HY</v>
      </c>
    </row>
    <row r="1691" spans="8:11" x14ac:dyDescent="0.25">
      <c r="H1691" s="57" t="s">
        <v>16102</v>
      </c>
      <c r="I1691" s="58" t="s">
        <v>16101</v>
      </c>
      <c r="J1691" s="54" t="s">
        <v>18108</v>
      </c>
      <c r="K1691" s="54" t="str">
        <f>INDEX('[1]All QOF Registers'!$C$15:$C$8243,MATCH($J$4:$J$10133,'[1]All QOF Registers'!$D$15:$D$8243,FALSE))</f>
        <v>5HY</v>
      </c>
    </row>
    <row r="1692" spans="8:11" x14ac:dyDescent="0.25">
      <c r="H1692" s="57" t="s">
        <v>2380</v>
      </c>
      <c r="I1692" s="58" t="s">
        <v>16101</v>
      </c>
      <c r="J1692" s="54" t="s">
        <v>18108</v>
      </c>
      <c r="K1692" s="54" t="str">
        <f>INDEX('[1]All QOF Registers'!$C$15:$C$8243,MATCH($J$4:$J$10133,'[1]All QOF Registers'!$D$15:$D$8243,FALSE))</f>
        <v>5HY</v>
      </c>
    </row>
    <row r="1693" spans="8:11" x14ac:dyDescent="0.25">
      <c r="H1693" s="57" t="s">
        <v>2382</v>
      </c>
      <c r="I1693" s="58" t="s">
        <v>16101</v>
      </c>
      <c r="J1693" s="54" t="s">
        <v>18108</v>
      </c>
      <c r="K1693" s="54" t="str">
        <f>INDEX('[1]All QOF Registers'!$C$15:$C$8243,MATCH($J$4:$J$10133,'[1]All QOF Registers'!$D$15:$D$8243,FALSE))</f>
        <v>5HY</v>
      </c>
    </row>
    <row r="1694" spans="8:11" x14ac:dyDescent="0.25">
      <c r="H1694" s="57" t="s">
        <v>2387</v>
      </c>
      <c r="I1694" s="58" t="s">
        <v>16101</v>
      </c>
      <c r="J1694" s="54" t="s">
        <v>18108</v>
      </c>
      <c r="K1694" s="54" t="str">
        <f>INDEX('[1]All QOF Registers'!$C$15:$C$8243,MATCH($J$4:$J$10133,'[1]All QOF Registers'!$D$15:$D$8243,FALSE))</f>
        <v>5HY</v>
      </c>
    </row>
    <row r="1695" spans="8:11" x14ac:dyDescent="0.25">
      <c r="H1695" s="57" t="s">
        <v>2392</v>
      </c>
      <c r="I1695" s="58" t="s">
        <v>16101</v>
      </c>
      <c r="J1695" s="54" t="s">
        <v>18108</v>
      </c>
      <c r="K1695" s="54" t="str">
        <f>INDEX('[1]All QOF Registers'!$C$15:$C$8243,MATCH($J$4:$J$10133,'[1]All QOF Registers'!$D$15:$D$8243,FALSE))</f>
        <v>5HY</v>
      </c>
    </row>
    <row r="1696" spans="8:11" x14ac:dyDescent="0.25">
      <c r="H1696" s="57" t="s">
        <v>2396</v>
      </c>
      <c r="I1696" s="58" t="s">
        <v>16101</v>
      </c>
      <c r="J1696" s="54" t="s">
        <v>18108</v>
      </c>
      <c r="K1696" s="54" t="str">
        <f>INDEX('[1]All QOF Registers'!$C$15:$C$8243,MATCH($J$4:$J$10133,'[1]All QOF Registers'!$D$15:$D$8243,FALSE))</f>
        <v>5HY</v>
      </c>
    </row>
    <row r="1697" spans="8:11" x14ac:dyDescent="0.25">
      <c r="H1697" s="57" t="s">
        <v>16103</v>
      </c>
      <c r="I1697" s="58" t="s">
        <v>16101</v>
      </c>
      <c r="J1697" s="54" t="s">
        <v>18108</v>
      </c>
      <c r="K1697" s="54" t="str">
        <f>INDEX('[1]All QOF Registers'!$C$15:$C$8243,MATCH($J$4:$J$10133,'[1]All QOF Registers'!$D$15:$D$8243,FALSE))</f>
        <v>5HY</v>
      </c>
    </row>
    <row r="1698" spans="8:11" x14ac:dyDescent="0.25">
      <c r="H1698" s="57" t="s">
        <v>2398</v>
      </c>
      <c r="I1698" s="58" t="s">
        <v>16101</v>
      </c>
      <c r="J1698" s="54" t="s">
        <v>18108</v>
      </c>
      <c r="K1698" s="54" t="str">
        <f>INDEX('[1]All QOF Registers'!$C$15:$C$8243,MATCH($J$4:$J$10133,'[1]All QOF Registers'!$D$15:$D$8243,FALSE))</f>
        <v>5HY</v>
      </c>
    </row>
    <row r="1699" spans="8:11" x14ac:dyDescent="0.25">
      <c r="H1699" s="57" t="s">
        <v>2401</v>
      </c>
      <c r="I1699" s="58" t="s">
        <v>16101</v>
      </c>
      <c r="J1699" s="54" t="s">
        <v>18108</v>
      </c>
      <c r="K1699" s="54" t="str">
        <f>INDEX('[1]All QOF Registers'!$C$15:$C$8243,MATCH($J$4:$J$10133,'[1]All QOF Registers'!$D$15:$D$8243,FALSE))</f>
        <v>5HY</v>
      </c>
    </row>
    <row r="1700" spans="8:11" x14ac:dyDescent="0.25">
      <c r="H1700" s="57" t="s">
        <v>2402</v>
      </c>
      <c r="I1700" s="58" t="s">
        <v>16101</v>
      </c>
      <c r="J1700" s="54" t="s">
        <v>18108</v>
      </c>
      <c r="K1700" s="54" t="str">
        <f>INDEX('[1]All QOF Registers'!$C$15:$C$8243,MATCH($J$4:$J$10133,'[1]All QOF Registers'!$D$15:$D$8243,FALSE))</f>
        <v>5HY</v>
      </c>
    </row>
    <row r="1701" spans="8:11" x14ac:dyDescent="0.25">
      <c r="H1701" s="57" t="s">
        <v>2408</v>
      </c>
      <c r="I1701" s="58" t="s">
        <v>16101</v>
      </c>
      <c r="J1701" s="54" t="s">
        <v>18108</v>
      </c>
      <c r="K1701" s="54" t="str">
        <f>INDEX('[1]All QOF Registers'!$C$15:$C$8243,MATCH($J$4:$J$10133,'[1]All QOF Registers'!$D$15:$D$8243,FALSE))</f>
        <v>5HY</v>
      </c>
    </row>
    <row r="1702" spans="8:11" x14ac:dyDescent="0.25">
      <c r="H1702" s="57" t="s">
        <v>2412</v>
      </c>
      <c r="I1702" s="58" t="s">
        <v>16101</v>
      </c>
      <c r="J1702" s="54" t="s">
        <v>18108</v>
      </c>
      <c r="K1702" s="54" t="str">
        <f>INDEX('[1]All QOF Registers'!$C$15:$C$8243,MATCH($J$4:$J$10133,'[1]All QOF Registers'!$D$15:$D$8243,FALSE))</f>
        <v>5HY</v>
      </c>
    </row>
    <row r="1703" spans="8:11" x14ac:dyDescent="0.25">
      <c r="H1703" s="57" t="s">
        <v>2414</v>
      </c>
      <c r="I1703" s="58" t="s">
        <v>16101</v>
      </c>
      <c r="J1703" s="54" t="s">
        <v>18108</v>
      </c>
      <c r="K1703" s="54" t="str">
        <f>INDEX('[1]All QOF Registers'!$C$15:$C$8243,MATCH($J$4:$J$10133,'[1]All QOF Registers'!$D$15:$D$8243,FALSE))</f>
        <v>5HY</v>
      </c>
    </row>
    <row r="1704" spans="8:11" x14ac:dyDescent="0.25">
      <c r="H1704" s="57" t="s">
        <v>2415</v>
      </c>
      <c r="I1704" s="58" t="s">
        <v>16101</v>
      </c>
      <c r="J1704" s="54" t="s">
        <v>18108</v>
      </c>
      <c r="K1704" s="54" t="str">
        <f>INDEX('[1]All QOF Registers'!$C$15:$C$8243,MATCH($J$4:$J$10133,'[1]All QOF Registers'!$D$15:$D$8243,FALSE))</f>
        <v>5HY</v>
      </c>
    </row>
    <row r="1705" spans="8:11" x14ac:dyDescent="0.25">
      <c r="H1705" s="57" t="s">
        <v>2416</v>
      </c>
      <c r="I1705" s="58" t="s">
        <v>16101</v>
      </c>
      <c r="J1705" s="54" t="s">
        <v>18108</v>
      </c>
      <c r="K1705" s="54" t="str">
        <f>INDEX('[1]All QOF Registers'!$C$15:$C$8243,MATCH($J$4:$J$10133,'[1]All QOF Registers'!$D$15:$D$8243,FALSE))</f>
        <v>5HY</v>
      </c>
    </row>
    <row r="1706" spans="8:11" x14ac:dyDescent="0.25">
      <c r="H1706" s="57" t="s">
        <v>2418</v>
      </c>
      <c r="I1706" s="58" t="s">
        <v>16101</v>
      </c>
      <c r="J1706" s="54" t="s">
        <v>18108</v>
      </c>
      <c r="K1706" s="54" t="str">
        <f>INDEX('[1]All QOF Registers'!$C$15:$C$8243,MATCH($J$4:$J$10133,'[1]All QOF Registers'!$D$15:$D$8243,FALSE))</f>
        <v>5HY</v>
      </c>
    </row>
    <row r="1707" spans="8:11" x14ac:dyDescent="0.25">
      <c r="H1707" s="57" t="s">
        <v>2422</v>
      </c>
      <c r="I1707" s="58" t="s">
        <v>16101</v>
      </c>
      <c r="J1707" s="54" t="s">
        <v>18108</v>
      </c>
      <c r="K1707" s="54" t="str">
        <f>INDEX('[1]All QOF Registers'!$C$15:$C$8243,MATCH($J$4:$J$10133,'[1]All QOF Registers'!$D$15:$D$8243,FALSE))</f>
        <v>5HY</v>
      </c>
    </row>
    <row r="1708" spans="8:11" x14ac:dyDescent="0.25">
      <c r="H1708" s="57" t="s">
        <v>2441</v>
      </c>
      <c r="I1708" s="58" t="s">
        <v>16101</v>
      </c>
      <c r="J1708" s="54" t="s">
        <v>18108</v>
      </c>
      <c r="K1708" s="54" t="str">
        <f>INDEX('[1]All QOF Registers'!$C$15:$C$8243,MATCH($J$4:$J$10133,'[1]All QOF Registers'!$D$15:$D$8243,FALSE))</f>
        <v>5HY</v>
      </c>
    </row>
    <row r="1709" spans="8:11" x14ac:dyDescent="0.25">
      <c r="H1709" s="57" t="s">
        <v>2442</v>
      </c>
      <c r="I1709" s="58" t="s">
        <v>16101</v>
      </c>
      <c r="J1709" s="54" t="s">
        <v>18108</v>
      </c>
      <c r="K1709" s="54" t="str">
        <f>INDEX('[1]All QOF Registers'!$C$15:$C$8243,MATCH($J$4:$J$10133,'[1]All QOF Registers'!$D$15:$D$8243,FALSE))</f>
        <v>5HY</v>
      </c>
    </row>
    <row r="1710" spans="8:11" x14ac:dyDescent="0.25">
      <c r="H1710" s="57" t="s">
        <v>2443</v>
      </c>
      <c r="I1710" s="58" t="s">
        <v>16101</v>
      </c>
      <c r="J1710" s="54" t="s">
        <v>18108</v>
      </c>
      <c r="K1710" s="54" t="str">
        <f>INDEX('[1]All QOF Registers'!$C$15:$C$8243,MATCH($J$4:$J$10133,'[1]All QOF Registers'!$D$15:$D$8243,FALSE))</f>
        <v>5HY</v>
      </c>
    </row>
    <row r="1711" spans="8:11" x14ac:dyDescent="0.25">
      <c r="H1711" s="57" t="s">
        <v>2445</v>
      </c>
      <c r="I1711" s="58" t="s">
        <v>16101</v>
      </c>
      <c r="J1711" s="54" t="s">
        <v>18108</v>
      </c>
      <c r="K1711" s="54" t="str">
        <f>INDEX('[1]All QOF Registers'!$C$15:$C$8243,MATCH($J$4:$J$10133,'[1]All QOF Registers'!$D$15:$D$8243,FALSE))</f>
        <v>5HY</v>
      </c>
    </row>
    <row r="1712" spans="8:11" x14ac:dyDescent="0.25">
      <c r="H1712" s="57" t="s">
        <v>2454</v>
      </c>
      <c r="I1712" s="58" t="s">
        <v>16101</v>
      </c>
      <c r="J1712" s="54" t="s">
        <v>18108</v>
      </c>
      <c r="K1712" s="54" t="str">
        <f>INDEX('[1]All QOF Registers'!$C$15:$C$8243,MATCH($J$4:$J$10133,'[1]All QOF Registers'!$D$15:$D$8243,FALSE))</f>
        <v>5HY</v>
      </c>
    </row>
    <row r="1713" spans="8:11" x14ac:dyDescent="0.25">
      <c r="H1713" s="57" t="s">
        <v>2459</v>
      </c>
      <c r="I1713" s="58" t="s">
        <v>16101</v>
      </c>
      <c r="J1713" s="54" t="s">
        <v>18108</v>
      </c>
      <c r="K1713" s="54" t="str">
        <f>INDEX('[1]All QOF Registers'!$C$15:$C$8243,MATCH($J$4:$J$10133,'[1]All QOF Registers'!$D$15:$D$8243,FALSE))</f>
        <v>5HY</v>
      </c>
    </row>
    <row r="1714" spans="8:11" x14ac:dyDescent="0.25">
      <c r="H1714" s="57" t="s">
        <v>2460</v>
      </c>
      <c r="I1714" s="58" t="s">
        <v>16101</v>
      </c>
      <c r="J1714" s="54" t="s">
        <v>18108</v>
      </c>
      <c r="K1714" s="54" t="str">
        <f>INDEX('[1]All QOF Registers'!$C$15:$C$8243,MATCH($J$4:$J$10133,'[1]All QOF Registers'!$D$15:$D$8243,FALSE))</f>
        <v>5HY</v>
      </c>
    </row>
    <row r="1715" spans="8:11" x14ac:dyDescent="0.25">
      <c r="H1715" s="57" t="s">
        <v>2464</v>
      </c>
      <c r="I1715" s="58" t="s">
        <v>16101</v>
      </c>
      <c r="J1715" s="54" t="s">
        <v>18108</v>
      </c>
      <c r="K1715" s="54" t="str">
        <f>INDEX('[1]All QOF Registers'!$C$15:$C$8243,MATCH($J$4:$J$10133,'[1]All QOF Registers'!$D$15:$D$8243,FALSE))</f>
        <v>5HY</v>
      </c>
    </row>
    <row r="1716" spans="8:11" x14ac:dyDescent="0.25">
      <c r="H1716" s="57" t="s">
        <v>2475</v>
      </c>
      <c r="I1716" s="58" t="s">
        <v>16101</v>
      </c>
      <c r="J1716" s="54" t="s">
        <v>18108</v>
      </c>
      <c r="K1716" s="54" t="str">
        <f>INDEX('[1]All QOF Registers'!$C$15:$C$8243,MATCH($J$4:$J$10133,'[1]All QOF Registers'!$D$15:$D$8243,FALSE))</f>
        <v>5HY</v>
      </c>
    </row>
    <row r="1717" spans="8:11" x14ac:dyDescent="0.25">
      <c r="H1717" s="57" t="s">
        <v>2482</v>
      </c>
      <c r="I1717" s="58" t="s">
        <v>16101</v>
      </c>
      <c r="J1717" s="54" t="s">
        <v>18108</v>
      </c>
      <c r="K1717" s="54" t="str">
        <f>INDEX('[1]All QOF Registers'!$C$15:$C$8243,MATCH($J$4:$J$10133,'[1]All QOF Registers'!$D$15:$D$8243,FALSE))</f>
        <v>5HY</v>
      </c>
    </row>
    <row r="1718" spans="8:11" x14ac:dyDescent="0.25">
      <c r="H1718" s="57" t="s">
        <v>2484</v>
      </c>
      <c r="I1718" s="58" t="s">
        <v>16101</v>
      </c>
      <c r="J1718" s="54" t="s">
        <v>18108</v>
      </c>
      <c r="K1718" s="54" t="str">
        <f>INDEX('[1]All QOF Registers'!$C$15:$C$8243,MATCH($J$4:$J$10133,'[1]All QOF Registers'!$D$15:$D$8243,FALSE))</f>
        <v>5HY</v>
      </c>
    </row>
    <row r="1719" spans="8:11" x14ac:dyDescent="0.25">
      <c r="H1719" s="57" t="s">
        <v>2486</v>
      </c>
      <c r="I1719" s="58" t="s">
        <v>16101</v>
      </c>
      <c r="J1719" s="54" t="s">
        <v>18108</v>
      </c>
      <c r="K1719" s="54" t="str">
        <f>INDEX('[1]All QOF Registers'!$C$15:$C$8243,MATCH($J$4:$J$10133,'[1]All QOF Registers'!$D$15:$D$8243,FALSE))</f>
        <v>5HY</v>
      </c>
    </row>
    <row r="1720" spans="8:11" x14ac:dyDescent="0.25">
      <c r="H1720" s="57" t="s">
        <v>16104</v>
      </c>
      <c r="I1720" s="58" t="s">
        <v>16101</v>
      </c>
      <c r="J1720" s="54" t="s">
        <v>18108</v>
      </c>
      <c r="K1720" s="54" t="str">
        <f>INDEX('[1]All QOF Registers'!$C$15:$C$8243,MATCH($J$4:$J$10133,'[1]All QOF Registers'!$D$15:$D$8243,FALSE))</f>
        <v>5HY</v>
      </c>
    </row>
    <row r="1721" spans="8:11" x14ac:dyDescent="0.25">
      <c r="H1721" s="57" t="s">
        <v>2487</v>
      </c>
      <c r="I1721" s="58" t="s">
        <v>16101</v>
      </c>
      <c r="J1721" s="54" t="s">
        <v>18108</v>
      </c>
      <c r="K1721" s="54" t="str">
        <f>INDEX('[1]All QOF Registers'!$C$15:$C$8243,MATCH($J$4:$J$10133,'[1]All QOF Registers'!$D$15:$D$8243,FALSE))</f>
        <v>5HY</v>
      </c>
    </row>
    <row r="1722" spans="8:11" x14ac:dyDescent="0.25">
      <c r="H1722" s="57" t="s">
        <v>2488</v>
      </c>
      <c r="I1722" s="58" t="s">
        <v>16101</v>
      </c>
      <c r="J1722" s="54" t="s">
        <v>18108</v>
      </c>
      <c r="K1722" s="54" t="str">
        <f>INDEX('[1]All QOF Registers'!$C$15:$C$8243,MATCH($J$4:$J$10133,'[1]All QOF Registers'!$D$15:$D$8243,FALSE))</f>
        <v>5HY</v>
      </c>
    </row>
    <row r="1723" spans="8:11" x14ac:dyDescent="0.25">
      <c r="H1723" s="57" t="s">
        <v>2490</v>
      </c>
      <c r="I1723" s="58" t="s">
        <v>16101</v>
      </c>
      <c r="J1723" s="54" t="s">
        <v>18108</v>
      </c>
      <c r="K1723" s="54" t="str">
        <f>INDEX('[1]All QOF Registers'!$C$15:$C$8243,MATCH($J$4:$J$10133,'[1]All QOF Registers'!$D$15:$D$8243,FALSE))</f>
        <v>5HY</v>
      </c>
    </row>
    <row r="1724" spans="8:11" x14ac:dyDescent="0.25">
      <c r="H1724" s="57" t="s">
        <v>2491</v>
      </c>
      <c r="I1724" s="58" t="s">
        <v>16101</v>
      </c>
      <c r="J1724" s="54" t="s">
        <v>18108</v>
      </c>
      <c r="K1724" s="54" t="str">
        <f>INDEX('[1]All QOF Registers'!$C$15:$C$8243,MATCH($J$4:$J$10133,'[1]All QOF Registers'!$D$15:$D$8243,FALSE))</f>
        <v>5HY</v>
      </c>
    </row>
    <row r="1725" spans="8:11" x14ac:dyDescent="0.25">
      <c r="H1725" s="57" t="s">
        <v>2492</v>
      </c>
      <c r="I1725" s="58" t="s">
        <v>16101</v>
      </c>
      <c r="J1725" s="54" t="s">
        <v>18108</v>
      </c>
      <c r="K1725" s="54" t="str">
        <f>INDEX('[1]All QOF Registers'!$C$15:$C$8243,MATCH($J$4:$J$10133,'[1]All QOF Registers'!$D$15:$D$8243,FALSE))</f>
        <v>5HY</v>
      </c>
    </row>
    <row r="1726" spans="8:11" x14ac:dyDescent="0.25">
      <c r="H1726" s="57" t="s">
        <v>2493</v>
      </c>
      <c r="I1726" s="58" t="s">
        <v>16101</v>
      </c>
      <c r="J1726" s="54" t="s">
        <v>18108</v>
      </c>
      <c r="K1726" s="54" t="str">
        <f>INDEX('[1]All QOF Registers'!$C$15:$C$8243,MATCH($J$4:$J$10133,'[1]All QOF Registers'!$D$15:$D$8243,FALSE))</f>
        <v>5HY</v>
      </c>
    </row>
    <row r="1727" spans="8:11" x14ac:dyDescent="0.25">
      <c r="H1727" s="57" t="s">
        <v>2495</v>
      </c>
      <c r="I1727" s="58" t="s">
        <v>16101</v>
      </c>
      <c r="J1727" s="54" t="s">
        <v>18108</v>
      </c>
      <c r="K1727" s="54" t="str">
        <f>INDEX('[1]All QOF Registers'!$C$15:$C$8243,MATCH($J$4:$J$10133,'[1]All QOF Registers'!$D$15:$D$8243,FALSE))</f>
        <v>5HY</v>
      </c>
    </row>
    <row r="1728" spans="8:11" x14ac:dyDescent="0.25">
      <c r="H1728" s="57" t="s">
        <v>2496</v>
      </c>
      <c r="I1728" s="58" t="s">
        <v>16101</v>
      </c>
      <c r="J1728" s="54" t="s">
        <v>18108</v>
      </c>
      <c r="K1728" s="54" t="str">
        <f>INDEX('[1]All QOF Registers'!$C$15:$C$8243,MATCH($J$4:$J$10133,'[1]All QOF Registers'!$D$15:$D$8243,FALSE))</f>
        <v>5HY</v>
      </c>
    </row>
    <row r="1729" spans="8:11" x14ac:dyDescent="0.25">
      <c r="H1729" s="57" t="s">
        <v>2498</v>
      </c>
      <c r="I1729" s="58" t="s">
        <v>16101</v>
      </c>
      <c r="J1729" s="54" t="s">
        <v>18108</v>
      </c>
      <c r="K1729" s="54" t="str">
        <f>INDEX('[1]All QOF Registers'!$C$15:$C$8243,MATCH($J$4:$J$10133,'[1]All QOF Registers'!$D$15:$D$8243,FALSE))</f>
        <v>5HY</v>
      </c>
    </row>
    <row r="1730" spans="8:11" x14ac:dyDescent="0.25">
      <c r="H1730" s="57" t="s">
        <v>2501</v>
      </c>
      <c r="I1730" s="58" t="s">
        <v>16101</v>
      </c>
      <c r="J1730" s="54" t="s">
        <v>18108</v>
      </c>
      <c r="K1730" s="54" t="str">
        <f>INDEX('[1]All QOF Registers'!$C$15:$C$8243,MATCH($J$4:$J$10133,'[1]All QOF Registers'!$D$15:$D$8243,FALSE))</f>
        <v>5HY</v>
      </c>
    </row>
    <row r="1731" spans="8:11" x14ac:dyDescent="0.25">
      <c r="H1731" s="57" t="s">
        <v>2502</v>
      </c>
      <c r="I1731" s="58" t="s">
        <v>16101</v>
      </c>
      <c r="J1731" s="54" t="s">
        <v>18108</v>
      </c>
      <c r="K1731" s="54" t="str">
        <f>INDEX('[1]All QOF Registers'!$C$15:$C$8243,MATCH($J$4:$J$10133,'[1]All QOF Registers'!$D$15:$D$8243,FALSE))</f>
        <v>5HY</v>
      </c>
    </row>
    <row r="1732" spans="8:11" x14ac:dyDescent="0.25">
      <c r="H1732" s="57" t="s">
        <v>2506</v>
      </c>
      <c r="I1732" s="58" t="s">
        <v>16101</v>
      </c>
      <c r="J1732" s="54" t="s">
        <v>18108</v>
      </c>
      <c r="K1732" s="54" t="str">
        <f>INDEX('[1]All QOF Registers'!$C$15:$C$8243,MATCH($J$4:$J$10133,'[1]All QOF Registers'!$D$15:$D$8243,FALSE))</f>
        <v>5HY</v>
      </c>
    </row>
    <row r="1733" spans="8:11" x14ac:dyDescent="0.25">
      <c r="H1733" s="57" t="s">
        <v>2509</v>
      </c>
      <c r="I1733" s="58" t="s">
        <v>16101</v>
      </c>
      <c r="J1733" s="54" t="s">
        <v>18108</v>
      </c>
      <c r="K1733" s="54" t="str">
        <f>INDEX('[1]All QOF Registers'!$C$15:$C$8243,MATCH($J$4:$J$10133,'[1]All QOF Registers'!$D$15:$D$8243,FALSE))</f>
        <v>5HY</v>
      </c>
    </row>
    <row r="1734" spans="8:11" x14ac:dyDescent="0.25">
      <c r="H1734" s="57" t="s">
        <v>2512</v>
      </c>
      <c r="I1734" s="58" t="s">
        <v>16101</v>
      </c>
      <c r="J1734" s="54" t="s">
        <v>18108</v>
      </c>
      <c r="K1734" s="54" t="str">
        <f>INDEX('[1]All QOF Registers'!$C$15:$C$8243,MATCH($J$4:$J$10133,'[1]All QOF Registers'!$D$15:$D$8243,FALSE))</f>
        <v>5HY</v>
      </c>
    </row>
    <row r="1735" spans="8:11" x14ac:dyDescent="0.25">
      <c r="H1735" s="57" t="s">
        <v>2514</v>
      </c>
      <c r="I1735" s="58" t="s">
        <v>16101</v>
      </c>
      <c r="J1735" s="54" t="s">
        <v>18108</v>
      </c>
      <c r="K1735" s="54" t="str">
        <f>INDEX('[1]All QOF Registers'!$C$15:$C$8243,MATCH($J$4:$J$10133,'[1]All QOF Registers'!$D$15:$D$8243,FALSE))</f>
        <v>5HY</v>
      </c>
    </row>
    <row r="1736" spans="8:11" x14ac:dyDescent="0.25">
      <c r="H1736" s="57" t="s">
        <v>2515</v>
      </c>
      <c r="I1736" s="58" t="s">
        <v>16101</v>
      </c>
      <c r="J1736" s="54" t="s">
        <v>18108</v>
      </c>
      <c r="K1736" s="54" t="str">
        <f>INDEX('[1]All QOF Registers'!$C$15:$C$8243,MATCH($J$4:$J$10133,'[1]All QOF Registers'!$D$15:$D$8243,FALSE))</f>
        <v>5HY</v>
      </c>
    </row>
    <row r="1737" spans="8:11" x14ac:dyDescent="0.25">
      <c r="H1737" s="57" t="s">
        <v>2516</v>
      </c>
      <c r="I1737" s="58" t="s">
        <v>16101</v>
      </c>
      <c r="J1737" s="54" t="s">
        <v>18108</v>
      </c>
      <c r="K1737" s="54" t="str">
        <f>INDEX('[1]All QOF Registers'!$C$15:$C$8243,MATCH($J$4:$J$10133,'[1]All QOF Registers'!$D$15:$D$8243,FALSE))</f>
        <v>5HY</v>
      </c>
    </row>
    <row r="1738" spans="8:11" x14ac:dyDescent="0.25">
      <c r="H1738" s="57" t="s">
        <v>2517</v>
      </c>
      <c r="I1738" s="58" t="s">
        <v>16101</v>
      </c>
      <c r="J1738" s="54" t="s">
        <v>18108</v>
      </c>
      <c r="K1738" s="54" t="str">
        <f>INDEX('[1]All QOF Registers'!$C$15:$C$8243,MATCH($J$4:$J$10133,'[1]All QOF Registers'!$D$15:$D$8243,FALSE))</f>
        <v>5HY</v>
      </c>
    </row>
    <row r="1739" spans="8:11" x14ac:dyDescent="0.25">
      <c r="H1739" s="57" t="s">
        <v>2520</v>
      </c>
      <c r="I1739" s="58" t="s">
        <v>16101</v>
      </c>
      <c r="J1739" s="54" t="s">
        <v>18108</v>
      </c>
      <c r="K1739" s="54" t="str">
        <f>INDEX('[1]All QOF Registers'!$C$15:$C$8243,MATCH($J$4:$J$10133,'[1]All QOF Registers'!$D$15:$D$8243,FALSE))</f>
        <v>5HY</v>
      </c>
    </row>
    <row r="1740" spans="8:11" x14ac:dyDescent="0.25">
      <c r="H1740" s="57" t="s">
        <v>2522</v>
      </c>
      <c r="I1740" s="58" t="s">
        <v>16101</v>
      </c>
      <c r="J1740" s="54" t="s">
        <v>18108</v>
      </c>
      <c r="K1740" s="54" t="str">
        <f>INDEX('[1]All QOF Registers'!$C$15:$C$8243,MATCH($J$4:$J$10133,'[1]All QOF Registers'!$D$15:$D$8243,FALSE))</f>
        <v>5HY</v>
      </c>
    </row>
    <row r="1741" spans="8:11" x14ac:dyDescent="0.25">
      <c r="H1741" s="57" t="s">
        <v>2524</v>
      </c>
      <c r="I1741" s="58" t="s">
        <v>16101</v>
      </c>
      <c r="J1741" s="54" t="s">
        <v>18108</v>
      </c>
      <c r="K1741" s="54" t="str">
        <f>INDEX('[1]All QOF Registers'!$C$15:$C$8243,MATCH($J$4:$J$10133,'[1]All QOF Registers'!$D$15:$D$8243,FALSE))</f>
        <v>5HY</v>
      </c>
    </row>
    <row r="1742" spans="8:11" x14ac:dyDescent="0.25">
      <c r="H1742" s="57" t="s">
        <v>2525</v>
      </c>
      <c r="I1742" s="58" t="s">
        <v>16101</v>
      </c>
      <c r="J1742" s="54" t="s">
        <v>18108</v>
      </c>
      <c r="K1742" s="54" t="str">
        <f>INDEX('[1]All QOF Registers'!$C$15:$C$8243,MATCH($J$4:$J$10133,'[1]All QOF Registers'!$D$15:$D$8243,FALSE))</f>
        <v>5HY</v>
      </c>
    </row>
    <row r="1743" spans="8:11" x14ac:dyDescent="0.25">
      <c r="H1743" s="57" t="s">
        <v>16105</v>
      </c>
      <c r="I1743" s="58" t="s">
        <v>16101</v>
      </c>
      <c r="J1743" s="54" t="s">
        <v>18108</v>
      </c>
      <c r="K1743" s="54" t="str">
        <f>INDEX('[1]All QOF Registers'!$C$15:$C$8243,MATCH($J$4:$J$10133,'[1]All QOF Registers'!$D$15:$D$8243,FALSE))</f>
        <v>5HY</v>
      </c>
    </row>
    <row r="1744" spans="8:11" x14ac:dyDescent="0.25">
      <c r="H1744" s="57" t="s">
        <v>16106</v>
      </c>
      <c r="I1744" s="58" t="s">
        <v>16101</v>
      </c>
      <c r="J1744" s="54" t="s">
        <v>18108</v>
      </c>
      <c r="K1744" s="54" t="str">
        <f>INDEX('[1]All QOF Registers'!$C$15:$C$8243,MATCH($J$4:$J$10133,'[1]All QOF Registers'!$D$15:$D$8243,FALSE))</f>
        <v>5HY</v>
      </c>
    </row>
    <row r="1745" spans="8:11" x14ac:dyDescent="0.25">
      <c r="H1745" s="57" t="s">
        <v>7833</v>
      </c>
      <c r="I1745" s="58" t="s">
        <v>16101</v>
      </c>
      <c r="J1745" s="54" t="s">
        <v>18108</v>
      </c>
      <c r="K1745" s="54" t="str">
        <f>INDEX('[1]All QOF Registers'!$C$15:$C$8243,MATCH($J$4:$J$10133,'[1]All QOF Registers'!$D$15:$D$8243,FALSE))</f>
        <v>5HY</v>
      </c>
    </row>
    <row r="1746" spans="8:11" x14ac:dyDescent="0.25">
      <c r="H1746" s="57" t="s">
        <v>7834</v>
      </c>
      <c r="I1746" s="58" t="s">
        <v>16101</v>
      </c>
      <c r="J1746" s="54" t="s">
        <v>18108</v>
      </c>
      <c r="K1746" s="54" t="str">
        <f>INDEX('[1]All QOF Registers'!$C$15:$C$8243,MATCH($J$4:$J$10133,'[1]All QOF Registers'!$D$15:$D$8243,FALSE))</f>
        <v>5HY</v>
      </c>
    </row>
    <row r="1747" spans="8:11" x14ac:dyDescent="0.25">
      <c r="H1747" s="57" t="s">
        <v>16107</v>
      </c>
      <c r="I1747" s="58" t="s">
        <v>16101</v>
      </c>
      <c r="J1747" s="54" t="s">
        <v>18108</v>
      </c>
      <c r="K1747" s="54" t="str">
        <f>INDEX('[1]All QOF Registers'!$C$15:$C$8243,MATCH($J$4:$J$10133,'[1]All QOF Registers'!$D$15:$D$8243,FALSE))</f>
        <v>5HY</v>
      </c>
    </row>
    <row r="1748" spans="8:11" x14ac:dyDescent="0.25">
      <c r="H1748" s="57" t="s">
        <v>6537</v>
      </c>
      <c r="I1748" s="58" t="s">
        <v>16108</v>
      </c>
      <c r="J1748" s="54" t="s">
        <v>18109</v>
      </c>
      <c r="K1748" s="54" t="str">
        <f>INDEX('[1]All QOF Registers'!$C$15:$C$8243,MATCH($J$4:$J$10133,'[1]All QOF Registers'!$D$15:$D$8243,FALSE))</f>
        <v>5J2</v>
      </c>
    </row>
    <row r="1749" spans="8:11" x14ac:dyDescent="0.25">
      <c r="H1749" s="57" t="s">
        <v>6542</v>
      </c>
      <c r="I1749" s="58" t="s">
        <v>16108</v>
      </c>
      <c r="J1749" s="54" t="s">
        <v>18109</v>
      </c>
      <c r="K1749" s="54" t="str">
        <f>INDEX('[1]All QOF Registers'!$C$15:$C$8243,MATCH($J$4:$J$10133,'[1]All QOF Registers'!$D$15:$D$8243,FALSE))</f>
        <v>5J2</v>
      </c>
    </row>
    <row r="1750" spans="8:11" x14ac:dyDescent="0.25">
      <c r="H1750" s="57" t="s">
        <v>6544</v>
      </c>
      <c r="I1750" s="58" t="s">
        <v>16108</v>
      </c>
      <c r="J1750" s="54" t="s">
        <v>18109</v>
      </c>
      <c r="K1750" s="54" t="str">
        <f>INDEX('[1]All QOF Registers'!$C$15:$C$8243,MATCH($J$4:$J$10133,'[1]All QOF Registers'!$D$15:$D$8243,FALSE))</f>
        <v>5J2</v>
      </c>
    </row>
    <row r="1751" spans="8:11" x14ac:dyDescent="0.25">
      <c r="H1751" s="57" t="s">
        <v>6550</v>
      </c>
      <c r="I1751" s="58" t="s">
        <v>16108</v>
      </c>
      <c r="J1751" s="54" t="s">
        <v>18109</v>
      </c>
      <c r="K1751" s="54" t="str">
        <f>INDEX('[1]All QOF Registers'!$C$15:$C$8243,MATCH($J$4:$J$10133,'[1]All QOF Registers'!$D$15:$D$8243,FALSE))</f>
        <v>5J2</v>
      </c>
    </row>
    <row r="1752" spans="8:11" x14ac:dyDescent="0.25">
      <c r="H1752" s="57" t="s">
        <v>6558</v>
      </c>
      <c r="I1752" s="58" t="s">
        <v>16108</v>
      </c>
      <c r="J1752" s="54" t="s">
        <v>18109</v>
      </c>
      <c r="K1752" s="54" t="str">
        <f>INDEX('[1]All QOF Registers'!$C$15:$C$8243,MATCH($J$4:$J$10133,'[1]All QOF Registers'!$D$15:$D$8243,FALSE))</f>
        <v>5J2</v>
      </c>
    </row>
    <row r="1753" spans="8:11" x14ac:dyDescent="0.25">
      <c r="H1753" s="57" t="s">
        <v>6566</v>
      </c>
      <c r="I1753" s="58" t="s">
        <v>16108</v>
      </c>
      <c r="J1753" s="54" t="s">
        <v>18109</v>
      </c>
      <c r="K1753" s="54" t="str">
        <f>INDEX('[1]All QOF Registers'!$C$15:$C$8243,MATCH($J$4:$J$10133,'[1]All QOF Registers'!$D$15:$D$8243,FALSE))</f>
        <v>5J2</v>
      </c>
    </row>
    <row r="1754" spans="8:11" x14ac:dyDescent="0.25">
      <c r="H1754" s="57" t="s">
        <v>6571</v>
      </c>
      <c r="I1754" s="58" t="s">
        <v>16108</v>
      </c>
      <c r="J1754" s="54" t="s">
        <v>18109</v>
      </c>
      <c r="K1754" s="54" t="str">
        <f>INDEX('[1]All QOF Registers'!$C$15:$C$8243,MATCH($J$4:$J$10133,'[1]All QOF Registers'!$D$15:$D$8243,FALSE))</f>
        <v>5J2</v>
      </c>
    </row>
    <row r="1755" spans="8:11" x14ac:dyDescent="0.25">
      <c r="H1755" s="57" t="s">
        <v>6578</v>
      </c>
      <c r="I1755" s="58" t="s">
        <v>16108</v>
      </c>
      <c r="J1755" s="54" t="s">
        <v>18109</v>
      </c>
      <c r="K1755" s="54" t="str">
        <f>INDEX('[1]All QOF Registers'!$C$15:$C$8243,MATCH($J$4:$J$10133,'[1]All QOF Registers'!$D$15:$D$8243,FALSE))</f>
        <v>5J2</v>
      </c>
    </row>
    <row r="1756" spans="8:11" x14ac:dyDescent="0.25">
      <c r="H1756" s="57" t="s">
        <v>6586</v>
      </c>
      <c r="I1756" s="58" t="s">
        <v>16108</v>
      </c>
      <c r="J1756" s="54" t="s">
        <v>18109</v>
      </c>
      <c r="K1756" s="54" t="str">
        <f>INDEX('[1]All QOF Registers'!$C$15:$C$8243,MATCH($J$4:$J$10133,'[1]All QOF Registers'!$D$15:$D$8243,FALSE))</f>
        <v>5J2</v>
      </c>
    </row>
    <row r="1757" spans="8:11" x14ac:dyDescent="0.25">
      <c r="H1757" s="57" t="s">
        <v>6588</v>
      </c>
      <c r="I1757" s="58" t="s">
        <v>16108</v>
      </c>
      <c r="J1757" s="54" t="s">
        <v>18109</v>
      </c>
      <c r="K1757" s="54" t="str">
        <f>INDEX('[1]All QOF Registers'!$C$15:$C$8243,MATCH($J$4:$J$10133,'[1]All QOF Registers'!$D$15:$D$8243,FALSE))</f>
        <v>5J2</v>
      </c>
    </row>
    <row r="1758" spans="8:11" x14ac:dyDescent="0.25">
      <c r="H1758" s="57" t="s">
        <v>6594</v>
      </c>
      <c r="I1758" s="58" t="s">
        <v>16108</v>
      </c>
      <c r="J1758" s="54" t="s">
        <v>18109</v>
      </c>
      <c r="K1758" s="54" t="str">
        <f>INDEX('[1]All QOF Registers'!$C$15:$C$8243,MATCH($J$4:$J$10133,'[1]All QOF Registers'!$D$15:$D$8243,FALSE))</f>
        <v>5J2</v>
      </c>
    </row>
    <row r="1759" spans="8:11" x14ac:dyDescent="0.25">
      <c r="H1759" s="57" t="s">
        <v>6604</v>
      </c>
      <c r="I1759" s="58" t="s">
        <v>16108</v>
      </c>
      <c r="J1759" s="54" t="s">
        <v>18109</v>
      </c>
      <c r="K1759" s="54" t="str">
        <f>INDEX('[1]All QOF Registers'!$C$15:$C$8243,MATCH($J$4:$J$10133,'[1]All QOF Registers'!$D$15:$D$8243,FALSE))</f>
        <v>5J2</v>
      </c>
    </row>
    <row r="1760" spans="8:11" x14ac:dyDescent="0.25">
      <c r="H1760" s="57" t="s">
        <v>6610</v>
      </c>
      <c r="I1760" s="58" t="s">
        <v>16108</v>
      </c>
      <c r="J1760" s="54" t="s">
        <v>18109</v>
      </c>
      <c r="K1760" s="54" t="str">
        <f>INDEX('[1]All QOF Registers'!$C$15:$C$8243,MATCH($J$4:$J$10133,'[1]All QOF Registers'!$D$15:$D$8243,FALSE))</f>
        <v>5J2</v>
      </c>
    </row>
    <row r="1761" spans="8:11" x14ac:dyDescent="0.25">
      <c r="H1761" s="57" t="s">
        <v>6616</v>
      </c>
      <c r="I1761" s="58" t="s">
        <v>16108</v>
      </c>
      <c r="J1761" s="54" t="s">
        <v>18109</v>
      </c>
      <c r="K1761" s="54" t="str">
        <f>INDEX('[1]All QOF Registers'!$C$15:$C$8243,MATCH($J$4:$J$10133,'[1]All QOF Registers'!$D$15:$D$8243,FALSE))</f>
        <v>5J2</v>
      </c>
    </row>
    <row r="1762" spans="8:11" x14ac:dyDescent="0.25">
      <c r="H1762" s="57" t="s">
        <v>6624</v>
      </c>
      <c r="I1762" s="58" t="s">
        <v>16108</v>
      </c>
      <c r="J1762" s="54" t="s">
        <v>18109</v>
      </c>
      <c r="K1762" s="54" t="str">
        <f>INDEX('[1]All QOF Registers'!$C$15:$C$8243,MATCH($J$4:$J$10133,'[1]All QOF Registers'!$D$15:$D$8243,FALSE))</f>
        <v>5J2</v>
      </c>
    </row>
    <row r="1763" spans="8:11" x14ac:dyDescent="0.25">
      <c r="H1763" s="57" t="s">
        <v>6629</v>
      </c>
      <c r="I1763" s="58" t="s">
        <v>16108</v>
      </c>
      <c r="J1763" s="54" t="s">
        <v>18109</v>
      </c>
      <c r="K1763" s="54" t="str">
        <f>INDEX('[1]All QOF Registers'!$C$15:$C$8243,MATCH($J$4:$J$10133,'[1]All QOF Registers'!$D$15:$D$8243,FALSE))</f>
        <v>5J2</v>
      </c>
    </row>
    <row r="1764" spans="8:11" x14ac:dyDescent="0.25">
      <c r="H1764" s="57" t="s">
        <v>6630</v>
      </c>
      <c r="I1764" s="58" t="s">
        <v>16108</v>
      </c>
      <c r="J1764" s="54" t="s">
        <v>18109</v>
      </c>
      <c r="K1764" s="54" t="str">
        <f>INDEX('[1]All QOF Registers'!$C$15:$C$8243,MATCH($J$4:$J$10133,'[1]All QOF Registers'!$D$15:$D$8243,FALSE))</f>
        <v>5J2</v>
      </c>
    </row>
    <row r="1765" spans="8:11" x14ac:dyDescent="0.25">
      <c r="H1765" s="57" t="s">
        <v>6631</v>
      </c>
      <c r="I1765" s="58" t="s">
        <v>16108</v>
      </c>
      <c r="J1765" s="54" t="s">
        <v>18109</v>
      </c>
      <c r="K1765" s="54" t="str">
        <f>INDEX('[1]All QOF Registers'!$C$15:$C$8243,MATCH($J$4:$J$10133,'[1]All QOF Registers'!$D$15:$D$8243,FALSE))</f>
        <v>5J2</v>
      </c>
    </row>
    <row r="1766" spans="8:11" x14ac:dyDescent="0.25">
      <c r="H1766" s="57" t="s">
        <v>6635</v>
      </c>
      <c r="I1766" s="58" t="s">
        <v>16108</v>
      </c>
      <c r="J1766" s="54" t="s">
        <v>18109</v>
      </c>
      <c r="K1766" s="54" t="str">
        <f>INDEX('[1]All QOF Registers'!$C$15:$C$8243,MATCH($J$4:$J$10133,'[1]All QOF Registers'!$D$15:$D$8243,FALSE))</f>
        <v>5J2</v>
      </c>
    </row>
    <row r="1767" spans="8:11" x14ac:dyDescent="0.25">
      <c r="H1767" s="57" t="s">
        <v>6642</v>
      </c>
      <c r="I1767" s="58" t="s">
        <v>16108</v>
      </c>
      <c r="J1767" s="54" t="s">
        <v>18109</v>
      </c>
      <c r="K1767" s="54" t="str">
        <f>INDEX('[1]All QOF Registers'!$C$15:$C$8243,MATCH($J$4:$J$10133,'[1]All QOF Registers'!$D$15:$D$8243,FALSE))</f>
        <v>5J2</v>
      </c>
    </row>
    <row r="1768" spans="8:11" x14ac:dyDescent="0.25">
      <c r="H1768" s="57" t="s">
        <v>16109</v>
      </c>
      <c r="I1768" s="58" t="s">
        <v>16108</v>
      </c>
      <c r="J1768" s="54" t="s">
        <v>18109</v>
      </c>
      <c r="K1768" s="54" t="str">
        <f>INDEX('[1]All QOF Registers'!$C$15:$C$8243,MATCH($J$4:$J$10133,'[1]All QOF Registers'!$D$15:$D$8243,FALSE))</f>
        <v>5J2</v>
      </c>
    </row>
    <row r="1769" spans="8:11" x14ac:dyDescent="0.25">
      <c r="H1769" s="57" t="s">
        <v>6651</v>
      </c>
      <c r="I1769" s="58" t="s">
        <v>16108</v>
      </c>
      <c r="J1769" s="54" t="s">
        <v>18109</v>
      </c>
      <c r="K1769" s="54" t="str">
        <f>INDEX('[1]All QOF Registers'!$C$15:$C$8243,MATCH($J$4:$J$10133,'[1]All QOF Registers'!$D$15:$D$8243,FALSE))</f>
        <v>5J2</v>
      </c>
    </row>
    <row r="1770" spans="8:11" x14ac:dyDescent="0.25">
      <c r="H1770" s="57" t="s">
        <v>6655</v>
      </c>
      <c r="I1770" s="58" t="s">
        <v>16108</v>
      </c>
      <c r="J1770" s="54" t="s">
        <v>18109</v>
      </c>
      <c r="K1770" s="54" t="str">
        <f>INDEX('[1]All QOF Registers'!$C$15:$C$8243,MATCH($J$4:$J$10133,'[1]All QOF Registers'!$D$15:$D$8243,FALSE))</f>
        <v>5J2</v>
      </c>
    </row>
    <row r="1771" spans="8:11" x14ac:dyDescent="0.25">
      <c r="H1771" s="57" t="s">
        <v>6657</v>
      </c>
      <c r="I1771" s="58" t="s">
        <v>16108</v>
      </c>
      <c r="J1771" s="54" t="s">
        <v>18109</v>
      </c>
      <c r="K1771" s="54" t="str">
        <f>INDEX('[1]All QOF Registers'!$C$15:$C$8243,MATCH($J$4:$J$10133,'[1]All QOF Registers'!$D$15:$D$8243,FALSE))</f>
        <v>5J2</v>
      </c>
    </row>
    <row r="1772" spans="8:11" x14ac:dyDescent="0.25">
      <c r="H1772" s="57" t="s">
        <v>6658</v>
      </c>
      <c r="I1772" s="58" t="s">
        <v>16108</v>
      </c>
      <c r="J1772" s="54" t="s">
        <v>18109</v>
      </c>
      <c r="K1772" s="54" t="str">
        <f>INDEX('[1]All QOF Registers'!$C$15:$C$8243,MATCH($J$4:$J$10133,'[1]All QOF Registers'!$D$15:$D$8243,FALSE))</f>
        <v>5J2</v>
      </c>
    </row>
    <row r="1773" spans="8:11" x14ac:dyDescent="0.25">
      <c r="H1773" s="57" t="s">
        <v>6660</v>
      </c>
      <c r="I1773" s="58" t="s">
        <v>16108</v>
      </c>
      <c r="J1773" s="54" t="s">
        <v>18109</v>
      </c>
      <c r="K1773" s="54" t="str">
        <f>INDEX('[1]All QOF Registers'!$C$15:$C$8243,MATCH($J$4:$J$10133,'[1]All QOF Registers'!$D$15:$D$8243,FALSE))</f>
        <v>5J2</v>
      </c>
    </row>
    <row r="1774" spans="8:11" x14ac:dyDescent="0.25">
      <c r="H1774" s="57" t="s">
        <v>16110</v>
      </c>
      <c r="I1774" s="58" t="s">
        <v>16108</v>
      </c>
      <c r="J1774" s="54" t="s">
        <v>18109</v>
      </c>
      <c r="K1774" s="54" t="str">
        <f>INDEX('[1]All QOF Registers'!$C$15:$C$8243,MATCH($J$4:$J$10133,'[1]All QOF Registers'!$D$15:$D$8243,FALSE))</f>
        <v>5J2</v>
      </c>
    </row>
    <row r="1775" spans="8:11" x14ac:dyDescent="0.25">
      <c r="H1775" s="57" t="s">
        <v>16111</v>
      </c>
      <c r="I1775" s="58" t="s">
        <v>16108</v>
      </c>
      <c r="J1775" s="54" t="s">
        <v>18109</v>
      </c>
      <c r="K1775" s="54" t="str">
        <f>INDEX('[1]All QOF Registers'!$C$15:$C$8243,MATCH($J$4:$J$10133,'[1]All QOF Registers'!$D$15:$D$8243,FALSE))</f>
        <v>5J2</v>
      </c>
    </row>
    <row r="1776" spans="8:11" x14ac:dyDescent="0.25">
      <c r="H1776" s="57" t="s">
        <v>16112</v>
      </c>
      <c r="I1776" s="58" t="s">
        <v>16108</v>
      </c>
      <c r="J1776" s="54" t="s">
        <v>18109</v>
      </c>
      <c r="K1776" s="54" t="str">
        <f>INDEX('[1]All QOF Registers'!$C$15:$C$8243,MATCH($J$4:$J$10133,'[1]All QOF Registers'!$D$15:$D$8243,FALSE))</f>
        <v>5J2</v>
      </c>
    </row>
    <row r="1777" spans="8:11" x14ac:dyDescent="0.25">
      <c r="H1777" s="57" t="s">
        <v>16113</v>
      </c>
      <c r="I1777" s="58" t="s">
        <v>16108</v>
      </c>
      <c r="J1777" s="54" t="s">
        <v>18109</v>
      </c>
      <c r="K1777" s="54" t="str">
        <f>INDEX('[1]All QOF Registers'!$C$15:$C$8243,MATCH($J$4:$J$10133,'[1]All QOF Registers'!$D$15:$D$8243,FALSE))</f>
        <v>5J2</v>
      </c>
    </row>
    <row r="1778" spans="8:11" x14ac:dyDescent="0.25">
      <c r="H1778" s="57" t="s">
        <v>16114</v>
      </c>
      <c r="I1778" s="58" t="s">
        <v>16108</v>
      </c>
      <c r="J1778" s="54" t="s">
        <v>18109</v>
      </c>
      <c r="K1778" s="54" t="str">
        <f>INDEX('[1]All QOF Registers'!$C$15:$C$8243,MATCH($J$4:$J$10133,'[1]All QOF Registers'!$D$15:$D$8243,FALSE))</f>
        <v>5J2</v>
      </c>
    </row>
    <row r="1779" spans="8:11" x14ac:dyDescent="0.25">
      <c r="H1779" s="57" t="s">
        <v>7706</v>
      </c>
      <c r="I1779" s="58" t="s">
        <v>16108</v>
      </c>
      <c r="J1779" s="54" t="s">
        <v>18109</v>
      </c>
      <c r="K1779" s="54" t="str">
        <f>INDEX('[1]All QOF Registers'!$C$15:$C$8243,MATCH($J$4:$J$10133,'[1]All QOF Registers'!$D$15:$D$8243,FALSE))</f>
        <v>5J2</v>
      </c>
    </row>
    <row r="1780" spans="8:11" x14ac:dyDescent="0.25">
      <c r="H1780" s="57" t="s">
        <v>16115</v>
      </c>
      <c r="I1780" s="58" t="s">
        <v>16108</v>
      </c>
      <c r="J1780" s="54" t="s">
        <v>18109</v>
      </c>
      <c r="K1780" s="54" t="str">
        <f>INDEX('[1]All QOF Registers'!$C$15:$C$8243,MATCH($J$4:$J$10133,'[1]All QOF Registers'!$D$15:$D$8243,FALSE))</f>
        <v>5J2</v>
      </c>
    </row>
    <row r="1781" spans="8:11" x14ac:dyDescent="0.25">
      <c r="H1781" s="57" t="s">
        <v>16116</v>
      </c>
      <c r="I1781" s="58" t="s">
        <v>16108</v>
      </c>
      <c r="J1781" s="54" t="s">
        <v>18109</v>
      </c>
      <c r="K1781" s="54" t="str">
        <f>INDEX('[1]All QOF Registers'!$C$15:$C$8243,MATCH($J$4:$J$10133,'[1]All QOF Registers'!$D$15:$D$8243,FALSE))</f>
        <v>5J2</v>
      </c>
    </row>
    <row r="1782" spans="8:11" x14ac:dyDescent="0.25">
      <c r="H1782" s="57" t="s">
        <v>6762</v>
      </c>
      <c r="I1782" s="58" t="s">
        <v>16117</v>
      </c>
      <c r="J1782" s="54" t="s">
        <v>18110</v>
      </c>
      <c r="K1782" s="54" t="str">
        <f>INDEX('[1]All QOF Registers'!$C$15:$C$8243,MATCH($J$4:$J$10133,'[1]All QOF Registers'!$D$15:$D$8243,FALSE))</f>
        <v>5J4</v>
      </c>
    </row>
    <row r="1783" spans="8:11" x14ac:dyDescent="0.25">
      <c r="H1783" s="57" t="s">
        <v>6765</v>
      </c>
      <c r="I1783" s="58" t="s">
        <v>16117</v>
      </c>
      <c r="J1783" s="54" t="s">
        <v>18110</v>
      </c>
      <c r="K1783" s="54" t="str">
        <f>INDEX('[1]All QOF Registers'!$C$15:$C$8243,MATCH($J$4:$J$10133,'[1]All QOF Registers'!$D$15:$D$8243,FALSE))</f>
        <v>5J4</v>
      </c>
    </row>
    <row r="1784" spans="8:11" x14ac:dyDescent="0.25">
      <c r="H1784" s="57" t="s">
        <v>6766</v>
      </c>
      <c r="I1784" s="58" t="s">
        <v>16117</v>
      </c>
      <c r="J1784" s="54" t="s">
        <v>18110</v>
      </c>
      <c r="K1784" s="54" t="str">
        <f>INDEX('[1]All QOF Registers'!$C$15:$C$8243,MATCH($J$4:$J$10133,'[1]All QOF Registers'!$D$15:$D$8243,FALSE))</f>
        <v>5J4</v>
      </c>
    </row>
    <row r="1785" spans="8:11" x14ac:dyDescent="0.25">
      <c r="H1785" s="57" t="s">
        <v>6767</v>
      </c>
      <c r="I1785" s="58" t="s">
        <v>16117</v>
      </c>
      <c r="J1785" s="54" t="s">
        <v>18110</v>
      </c>
      <c r="K1785" s="54" t="str">
        <f>INDEX('[1]All QOF Registers'!$C$15:$C$8243,MATCH($J$4:$J$10133,'[1]All QOF Registers'!$D$15:$D$8243,FALSE))</f>
        <v>5J4</v>
      </c>
    </row>
    <row r="1786" spans="8:11" x14ac:dyDescent="0.25">
      <c r="H1786" s="57" t="s">
        <v>6770</v>
      </c>
      <c r="I1786" s="58" t="s">
        <v>16117</v>
      </c>
      <c r="J1786" s="54" t="s">
        <v>18110</v>
      </c>
      <c r="K1786" s="54" t="str">
        <f>INDEX('[1]All QOF Registers'!$C$15:$C$8243,MATCH($J$4:$J$10133,'[1]All QOF Registers'!$D$15:$D$8243,FALSE))</f>
        <v>5J4</v>
      </c>
    </row>
    <row r="1787" spans="8:11" x14ac:dyDescent="0.25">
      <c r="H1787" s="57" t="s">
        <v>6776</v>
      </c>
      <c r="I1787" s="58" t="s">
        <v>16117</v>
      </c>
      <c r="J1787" s="54" t="s">
        <v>18110</v>
      </c>
      <c r="K1787" s="54" t="str">
        <f>INDEX('[1]All QOF Registers'!$C$15:$C$8243,MATCH($J$4:$J$10133,'[1]All QOF Registers'!$D$15:$D$8243,FALSE))</f>
        <v>5J4</v>
      </c>
    </row>
    <row r="1788" spans="8:11" x14ac:dyDescent="0.25">
      <c r="H1788" s="57" t="s">
        <v>6777</v>
      </c>
      <c r="I1788" s="58" t="s">
        <v>16117</v>
      </c>
      <c r="J1788" s="54" t="s">
        <v>18110</v>
      </c>
      <c r="K1788" s="54" t="str">
        <f>INDEX('[1]All QOF Registers'!$C$15:$C$8243,MATCH($J$4:$J$10133,'[1]All QOF Registers'!$D$15:$D$8243,FALSE))</f>
        <v>5J4</v>
      </c>
    </row>
    <row r="1789" spans="8:11" x14ac:dyDescent="0.25">
      <c r="H1789" s="57" t="s">
        <v>6780</v>
      </c>
      <c r="I1789" s="58" t="s">
        <v>16117</v>
      </c>
      <c r="J1789" s="54" t="s">
        <v>18110</v>
      </c>
      <c r="K1789" s="54" t="str">
        <f>INDEX('[1]All QOF Registers'!$C$15:$C$8243,MATCH($J$4:$J$10133,'[1]All QOF Registers'!$D$15:$D$8243,FALSE))</f>
        <v>5J4</v>
      </c>
    </row>
    <row r="1790" spans="8:11" x14ac:dyDescent="0.25">
      <c r="H1790" s="57" t="s">
        <v>6781</v>
      </c>
      <c r="I1790" s="58" t="s">
        <v>16117</v>
      </c>
      <c r="J1790" s="54" t="s">
        <v>18110</v>
      </c>
      <c r="K1790" s="54" t="str">
        <f>INDEX('[1]All QOF Registers'!$C$15:$C$8243,MATCH($J$4:$J$10133,'[1]All QOF Registers'!$D$15:$D$8243,FALSE))</f>
        <v>5J4</v>
      </c>
    </row>
    <row r="1791" spans="8:11" x14ac:dyDescent="0.25">
      <c r="H1791" s="57" t="s">
        <v>6782</v>
      </c>
      <c r="I1791" s="58" t="s">
        <v>16117</v>
      </c>
      <c r="J1791" s="54" t="s">
        <v>18110</v>
      </c>
      <c r="K1791" s="54" t="str">
        <f>INDEX('[1]All QOF Registers'!$C$15:$C$8243,MATCH($J$4:$J$10133,'[1]All QOF Registers'!$D$15:$D$8243,FALSE))</f>
        <v>5J4</v>
      </c>
    </row>
    <row r="1792" spans="8:11" x14ac:dyDescent="0.25">
      <c r="H1792" s="57" t="s">
        <v>6783</v>
      </c>
      <c r="I1792" s="58" t="s">
        <v>16117</v>
      </c>
      <c r="J1792" s="54" t="s">
        <v>18110</v>
      </c>
      <c r="K1792" s="54" t="str">
        <f>INDEX('[1]All QOF Registers'!$C$15:$C$8243,MATCH($J$4:$J$10133,'[1]All QOF Registers'!$D$15:$D$8243,FALSE))</f>
        <v>5J4</v>
      </c>
    </row>
    <row r="1793" spans="8:11" x14ac:dyDescent="0.25">
      <c r="H1793" s="57" t="s">
        <v>6784</v>
      </c>
      <c r="I1793" s="58" t="s">
        <v>16117</v>
      </c>
      <c r="J1793" s="54" t="s">
        <v>18110</v>
      </c>
      <c r="K1793" s="54" t="str">
        <f>INDEX('[1]All QOF Registers'!$C$15:$C$8243,MATCH($J$4:$J$10133,'[1]All QOF Registers'!$D$15:$D$8243,FALSE))</f>
        <v>5J4</v>
      </c>
    </row>
    <row r="1794" spans="8:11" x14ac:dyDescent="0.25">
      <c r="H1794" s="57" t="s">
        <v>6787</v>
      </c>
      <c r="I1794" s="58" t="s">
        <v>16117</v>
      </c>
      <c r="J1794" s="54" t="s">
        <v>18110</v>
      </c>
      <c r="K1794" s="54" t="str">
        <f>INDEX('[1]All QOF Registers'!$C$15:$C$8243,MATCH($J$4:$J$10133,'[1]All QOF Registers'!$D$15:$D$8243,FALSE))</f>
        <v>5J4</v>
      </c>
    </row>
    <row r="1795" spans="8:11" x14ac:dyDescent="0.25">
      <c r="H1795" s="57" t="s">
        <v>6789</v>
      </c>
      <c r="I1795" s="58" t="s">
        <v>16117</v>
      </c>
      <c r="J1795" s="54" t="s">
        <v>18110</v>
      </c>
      <c r="K1795" s="54" t="str">
        <f>INDEX('[1]All QOF Registers'!$C$15:$C$8243,MATCH($J$4:$J$10133,'[1]All QOF Registers'!$D$15:$D$8243,FALSE))</f>
        <v>5J4</v>
      </c>
    </row>
    <row r="1796" spans="8:11" x14ac:dyDescent="0.25">
      <c r="H1796" s="57" t="s">
        <v>6794</v>
      </c>
      <c r="I1796" s="58" t="s">
        <v>16117</v>
      </c>
      <c r="J1796" s="54" t="s">
        <v>18110</v>
      </c>
      <c r="K1796" s="54" t="str">
        <f>INDEX('[1]All QOF Registers'!$C$15:$C$8243,MATCH($J$4:$J$10133,'[1]All QOF Registers'!$D$15:$D$8243,FALSE))</f>
        <v>5J4</v>
      </c>
    </row>
    <row r="1797" spans="8:11" x14ac:dyDescent="0.25">
      <c r="H1797" s="57" t="s">
        <v>6795</v>
      </c>
      <c r="I1797" s="58" t="s">
        <v>16117</v>
      </c>
      <c r="J1797" s="54" t="s">
        <v>18110</v>
      </c>
      <c r="K1797" s="54" t="str">
        <f>INDEX('[1]All QOF Registers'!$C$15:$C$8243,MATCH($J$4:$J$10133,'[1]All QOF Registers'!$D$15:$D$8243,FALSE))</f>
        <v>5J4</v>
      </c>
    </row>
    <row r="1798" spans="8:11" x14ac:dyDescent="0.25">
      <c r="H1798" s="57" t="s">
        <v>6796</v>
      </c>
      <c r="I1798" s="58" t="s">
        <v>16117</v>
      </c>
      <c r="J1798" s="54" t="s">
        <v>18110</v>
      </c>
      <c r="K1798" s="54" t="str">
        <f>INDEX('[1]All QOF Registers'!$C$15:$C$8243,MATCH($J$4:$J$10133,'[1]All QOF Registers'!$D$15:$D$8243,FALSE))</f>
        <v>5J4</v>
      </c>
    </row>
    <row r="1799" spans="8:11" x14ac:dyDescent="0.25">
      <c r="H1799" s="57" t="s">
        <v>6798</v>
      </c>
      <c r="I1799" s="58" t="s">
        <v>16117</v>
      </c>
      <c r="J1799" s="54" t="s">
        <v>18110</v>
      </c>
      <c r="K1799" s="54" t="str">
        <f>INDEX('[1]All QOF Registers'!$C$15:$C$8243,MATCH($J$4:$J$10133,'[1]All QOF Registers'!$D$15:$D$8243,FALSE))</f>
        <v>5J4</v>
      </c>
    </row>
    <row r="1800" spans="8:11" x14ac:dyDescent="0.25">
      <c r="H1800" s="57" t="s">
        <v>6799</v>
      </c>
      <c r="I1800" s="58" t="s">
        <v>16117</v>
      </c>
      <c r="J1800" s="54" t="s">
        <v>18110</v>
      </c>
      <c r="K1800" s="54" t="str">
        <f>INDEX('[1]All QOF Registers'!$C$15:$C$8243,MATCH($J$4:$J$10133,'[1]All QOF Registers'!$D$15:$D$8243,FALSE))</f>
        <v>5J4</v>
      </c>
    </row>
    <row r="1801" spans="8:11" x14ac:dyDescent="0.25">
      <c r="H1801" s="57" t="s">
        <v>6801</v>
      </c>
      <c r="I1801" s="58" t="s">
        <v>16117</v>
      </c>
      <c r="J1801" s="54" t="s">
        <v>18110</v>
      </c>
      <c r="K1801" s="54" t="str">
        <f>INDEX('[1]All QOF Registers'!$C$15:$C$8243,MATCH($J$4:$J$10133,'[1]All QOF Registers'!$D$15:$D$8243,FALSE))</f>
        <v>5J4</v>
      </c>
    </row>
    <row r="1802" spans="8:11" x14ac:dyDescent="0.25">
      <c r="H1802" s="57" t="s">
        <v>6802</v>
      </c>
      <c r="I1802" s="58" t="s">
        <v>16117</v>
      </c>
      <c r="J1802" s="54" t="s">
        <v>18110</v>
      </c>
      <c r="K1802" s="54" t="str">
        <f>INDEX('[1]All QOF Registers'!$C$15:$C$8243,MATCH($J$4:$J$10133,'[1]All QOF Registers'!$D$15:$D$8243,FALSE))</f>
        <v>5J4</v>
      </c>
    </row>
    <row r="1803" spans="8:11" x14ac:dyDescent="0.25">
      <c r="H1803" s="57" t="s">
        <v>6803</v>
      </c>
      <c r="I1803" s="58" t="s">
        <v>16117</v>
      </c>
      <c r="J1803" s="54" t="s">
        <v>18110</v>
      </c>
      <c r="K1803" s="54" t="str">
        <f>INDEX('[1]All QOF Registers'!$C$15:$C$8243,MATCH($J$4:$J$10133,'[1]All QOF Registers'!$D$15:$D$8243,FALSE))</f>
        <v>5J4</v>
      </c>
    </row>
    <row r="1804" spans="8:11" x14ac:dyDescent="0.25">
      <c r="H1804" s="57" t="s">
        <v>6804</v>
      </c>
      <c r="I1804" s="58" t="s">
        <v>16117</v>
      </c>
      <c r="J1804" s="54" t="s">
        <v>18110</v>
      </c>
      <c r="K1804" s="54" t="str">
        <f>INDEX('[1]All QOF Registers'!$C$15:$C$8243,MATCH($J$4:$J$10133,'[1]All QOF Registers'!$D$15:$D$8243,FALSE))</f>
        <v>5J4</v>
      </c>
    </row>
    <row r="1805" spans="8:11" x14ac:dyDescent="0.25">
      <c r="H1805" s="57" t="s">
        <v>6805</v>
      </c>
      <c r="I1805" s="58" t="s">
        <v>16117</v>
      </c>
      <c r="J1805" s="54" t="s">
        <v>18110</v>
      </c>
      <c r="K1805" s="54" t="str">
        <f>INDEX('[1]All QOF Registers'!$C$15:$C$8243,MATCH($J$4:$J$10133,'[1]All QOF Registers'!$D$15:$D$8243,FALSE))</f>
        <v>5J4</v>
      </c>
    </row>
    <row r="1806" spans="8:11" x14ac:dyDescent="0.25">
      <c r="H1806" s="57" t="s">
        <v>6806</v>
      </c>
      <c r="I1806" s="58" t="s">
        <v>16117</v>
      </c>
      <c r="J1806" s="54" t="s">
        <v>18110</v>
      </c>
      <c r="K1806" s="54" t="str">
        <f>INDEX('[1]All QOF Registers'!$C$15:$C$8243,MATCH($J$4:$J$10133,'[1]All QOF Registers'!$D$15:$D$8243,FALSE))</f>
        <v>5J4</v>
      </c>
    </row>
    <row r="1807" spans="8:11" x14ac:dyDescent="0.25">
      <c r="H1807" s="57" t="s">
        <v>6808</v>
      </c>
      <c r="I1807" s="58" t="s">
        <v>16117</v>
      </c>
      <c r="J1807" s="54" t="s">
        <v>18110</v>
      </c>
      <c r="K1807" s="54" t="str">
        <f>INDEX('[1]All QOF Registers'!$C$15:$C$8243,MATCH($J$4:$J$10133,'[1]All QOF Registers'!$D$15:$D$8243,FALSE))</f>
        <v>5J4</v>
      </c>
    </row>
    <row r="1808" spans="8:11" x14ac:dyDescent="0.25">
      <c r="H1808" s="57" t="s">
        <v>6810</v>
      </c>
      <c r="I1808" s="58" t="s">
        <v>16117</v>
      </c>
      <c r="J1808" s="54" t="s">
        <v>18110</v>
      </c>
      <c r="K1808" s="54" t="str">
        <f>INDEX('[1]All QOF Registers'!$C$15:$C$8243,MATCH($J$4:$J$10133,'[1]All QOF Registers'!$D$15:$D$8243,FALSE))</f>
        <v>5J4</v>
      </c>
    </row>
    <row r="1809" spans="8:11" x14ac:dyDescent="0.25">
      <c r="H1809" s="57" t="s">
        <v>6811</v>
      </c>
      <c r="I1809" s="58" t="s">
        <v>16117</v>
      </c>
      <c r="J1809" s="54" t="s">
        <v>18110</v>
      </c>
      <c r="K1809" s="54" t="str">
        <f>INDEX('[1]All QOF Registers'!$C$15:$C$8243,MATCH($J$4:$J$10133,'[1]All QOF Registers'!$D$15:$D$8243,FALSE))</f>
        <v>5J4</v>
      </c>
    </row>
    <row r="1810" spans="8:11" x14ac:dyDescent="0.25">
      <c r="H1810" s="57" t="s">
        <v>6814</v>
      </c>
      <c r="I1810" s="58" t="s">
        <v>16117</v>
      </c>
      <c r="J1810" s="54" t="s">
        <v>18110</v>
      </c>
      <c r="K1810" s="54" t="str">
        <f>INDEX('[1]All QOF Registers'!$C$15:$C$8243,MATCH($J$4:$J$10133,'[1]All QOF Registers'!$D$15:$D$8243,FALSE))</f>
        <v>5J4</v>
      </c>
    </row>
    <row r="1811" spans="8:11" x14ac:dyDescent="0.25">
      <c r="H1811" s="57" t="s">
        <v>16118</v>
      </c>
      <c r="I1811" s="58" t="s">
        <v>16117</v>
      </c>
      <c r="J1811" s="54" t="s">
        <v>18110</v>
      </c>
      <c r="K1811" s="54" t="str">
        <f>INDEX('[1]All QOF Registers'!$C$15:$C$8243,MATCH($J$4:$J$10133,'[1]All QOF Registers'!$D$15:$D$8243,FALSE))</f>
        <v>5J4</v>
      </c>
    </row>
    <row r="1812" spans="8:11" x14ac:dyDescent="0.25">
      <c r="H1812" s="57" t="s">
        <v>16119</v>
      </c>
      <c r="I1812" s="58" t="s">
        <v>16117</v>
      </c>
      <c r="J1812" s="54" t="s">
        <v>18110</v>
      </c>
      <c r="K1812" s="54" t="str">
        <f>INDEX('[1]All QOF Registers'!$C$15:$C$8243,MATCH($J$4:$J$10133,'[1]All QOF Registers'!$D$15:$D$8243,FALSE))</f>
        <v>5J4</v>
      </c>
    </row>
    <row r="1813" spans="8:11" x14ac:dyDescent="0.25">
      <c r="H1813" s="57" t="s">
        <v>16120</v>
      </c>
      <c r="I1813" s="58" t="s">
        <v>16117</v>
      </c>
      <c r="J1813" s="54" t="s">
        <v>18110</v>
      </c>
      <c r="K1813" s="54" t="str">
        <f>INDEX('[1]All QOF Registers'!$C$15:$C$8243,MATCH($J$4:$J$10133,'[1]All QOF Registers'!$D$15:$D$8243,FALSE))</f>
        <v>5J4</v>
      </c>
    </row>
    <row r="1814" spans="8:11" x14ac:dyDescent="0.25">
      <c r="H1814" s="57" t="s">
        <v>16121</v>
      </c>
      <c r="I1814" s="58" t="s">
        <v>16117</v>
      </c>
      <c r="J1814" s="54" t="s">
        <v>18110</v>
      </c>
      <c r="K1814" s="54" t="str">
        <f>INDEX('[1]All QOF Registers'!$C$15:$C$8243,MATCH($J$4:$J$10133,'[1]All QOF Registers'!$D$15:$D$8243,FALSE))</f>
        <v>5J4</v>
      </c>
    </row>
    <row r="1815" spans="8:11" x14ac:dyDescent="0.25">
      <c r="H1815" s="57" t="s">
        <v>16122</v>
      </c>
      <c r="I1815" s="58" t="s">
        <v>16117</v>
      </c>
      <c r="J1815" s="54" t="s">
        <v>18110</v>
      </c>
      <c r="K1815" s="54" t="str">
        <f>INDEX('[1]All QOF Registers'!$C$15:$C$8243,MATCH($J$4:$J$10133,'[1]All QOF Registers'!$D$15:$D$8243,FALSE))</f>
        <v>5J4</v>
      </c>
    </row>
    <row r="1816" spans="8:11" x14ac:dyDescent="0.25">
      <c r="H1816" s="57" t="s">
        <v>16123</v>
      </c>
      <c r="I1816" s="58" t="s">
        <v>16117</v>
      </c>
      <c r="J1816" s="54" t="s">
        <v>18110</v>
      </c>
      <c r="K1816" s="54" t="str">
        <f>INDEX('[1]All QOF Registers'!$C$15:$C$8243,MATCH($J$4:$J$10133,'[1]All QOF Registers'!$D$15:$D$8243,FALSE))</f>
        <v>5J4</v>
      </c>
    </row>
    <row r="1817" spans="8:11" x14ac:dyDescent="0.25">
      <c r="H1817" s="57" t="s">
        <v>16124</v>
      </c>
      <c r="I1817" s="58" t="s">
        <v>16117</v>
      </c>
      <c r="J1817" s="54" t="s">
        <v>18110</v>
      </c>
      <c r="K1817" s="54" t="str">
        <f>INDEX('[1]All QOF Registers'!$C$15:$C$8243,MATCH($J$4:$J$10133,'[1]All QOF Registers'!$D$15:$D$8243,FALSE))</f>
        <v>5J4</v>
      </c>
    </row>
    <row r="1818" spans="8:11" x14ac:dyDescent="0.25">
      <c r="H1818" s="57" t="s">
        <v>16125</v>
      </c>
      <c r="I1818" s="58" t="s">
        <v>16117</v>
      </c>
      <c r="J1818" s="54" t="s">
        <v>18110</v>
      </c>
      <c r="K1818" s="54" t="str">
        <f>INDEX('[1]All QOF Registers'!$C$15:$C$8243,MATCH($J$4:$J$10133,'[1]All QOF Registers'!$D$15:$D$8243,FALSE))</f>
        <v>5J4</v>
      </c>
    </row>
    <row r="1819" spans="8:11" x14ac:dyDescent="0.25">
      <c r="H1819" s="57" t="s">
        <v>16126</v>
      </c>
      <c r="I1819" s="58" t="s">
        <v>16117</v>
      </c>
      <c r="J1819" s="54" t="s">
        <v>18110</v>
      </c>
      <c r="K1819" s="54" t="str">
        <f>INDEX('[1]All QOF Registers'!$C$15:$C$8243,MATCH($J$4:$J$10133,'[1]All QOF Registers'!$D$15:$D$8243,FALSE))</f>
        <v>5J4</v>
      </c>
    </row>
    <row r="1820" spans="8:11" x14ac:dyDescent="0.25">
      <c r="H1820" s="57" t="s">
        <v>16127</v>
      </c>
      <c r="I1820" s="58" t="s">
        <v>16117</v>
      </c>
      <c r="J1820" s="54" t="s">
        <v>18110</v>
      </c>
      <c r="K1820" s="54" t="str">
        <f>INDEX('[1]All QOF Registers'!$C$15:$C$8243,MATCH($J$4:$J$10133,'[1]All QOF Registers'!$D$15:$D$8243,FALSE))</f>
        <v>5J4</v>
      </c>
    </row>
    <row r="1821" spans="8:11" x14ac:dyDescent="0.25">
      <c r="H1821" s="57" t="s">
        <v>16128</v>
      </c>
      <c r="I1821" s="58" t="s">
        <v>16117</v>
      </c>
      <c r="J1821" s="54" t="s">
        <v>18110</v>
      </c>
      <c r="K1821" s="54" t="str">
        <f>INDEX('[1]All QOF Registers'!$C$15:$C$8243,MATCH($J$4:$J$10133,'[1]All QOF Registers'!$D$15:$D$8243,FALSE))</f>
        <v>5J4</v>
      </c>
    </row>
    <row r="1822" spans="8:11" x14ac:dyDescent="0.25">
      <c r="H1822" s="57" t="s">
        <v>16129</v>
      </c>
      <c r="I1822" s="58" t="s">
        <v>16117</v>
      </c>
      <c r="J1822" s="54" t="s">
        <v>18110</v>
      </c>
      <c r="K1822" s="54" t="str">
        <f>INDEX('[1]All QOF Registers'!$C$15:$C$8243,MATCH($J$4:$J$10133,'[1]All QOF Registers'!$D$15:$D$8243,FALSE))</f>
        <v>5J4</v>
      </c>
    </row>
    <row r="1823" spans="8:11" x14ac:dyDescent="0.25">
      <c r="H1823" s="57" t="s">
        <v>16130</v>
      </c>
      <c r="I1823" s="58" t="s">
        <v>16117</v>
      </c>
      <c r="J1823" s="54" t="s">
        <v>18110</v>
      </c>
      <c r="K1823" s="54" t="str">
        <f>INDEX('[1]All QOF Registers'!$C$15:$C$8243,MATCH($J$4:$J$10133,'[1]All QOF Registers'!$D$15:$D$8243,FALSE))</f>
        <v>5J4</v>
      </c>
    </row>
    <row r="1824" spans="8:11" x14ac:dyDescent="0.25">
      <c r="H1824" s="57" t="s">
        <v>7318</v>
      </c>
      <c r="I1824" s="58" t="s">
        <v>16131</v>
      </c>
      <c r="J1824" s="54" t="s">
        <v>18111</v>
      </c>
      <c r="K1824" s="54" t="str">
        <f>INDEX('[1]All QOF Registers'!$C$15:$C$8243,MATCH($J$4:$J$10133,'[1]All QOF Registers'!$D$15:$D$8243,FALSE))</f>
        <v>5J5</v>
      </c>
    </row>
    <row r="1825" spans="8:11" x14ac:dyDescent="0.25">
      <c r="H1825" s="57" t="s">
        <v>7319</v>
      </c>
      <c r="I1825" s="58" t="s">
        <v>16131</v>
      </c>
      <c r="J1825" s="54" t="s">
        <v>18111</v>
      </c>
      <c r="K1825" s="54" t="str">
        <f>INDEX('[1]All QOF Registers'!$C$15:$C$8243,MATCH($J$4:$J$10133,'[1]All QOF Registers'!$D$15:$D$8243,FALSE))</f>
        <v>5J5</v>
      </c>
    </row>
    <row r="1826" spans="8:11" x14ac:dyDescent="0.25">
      <c r="H1826" s="57" t="s">
        <v>7320</v>
      </c>
      <c r="I1826" s="58" t="s">
        <v>16131</v>
      </c>
      <c r="J1826" s="54" t="s">
        <v>18111</v>
      </c>
      <c r="K1826" s="54" t="str">
        <f>INDEX('[1]All QOF Registers'!$C$15:$C$8243,MATCH($J$4:$J$10133,'[1]All QOF Registers'!$D$15:$D$8243,FALSE))</f>
        <v>5J5</v>
      </c>
    </row>
    <row r="1827" spans="8:11" x14ac:dyDescent="0.25">
      <c r="H1827" s="57" t="s">
        <v>7321</v>
      </c>
      <c r="I1827" s="58" t="s">
        <v>16131</v>
      </c>
      <c r="J1827" s="54" t="s">
        <v>18111</v>
      </c>
      <c r="K1827" s="54" t="str">
        <f>INDEX('[1]All QOF Registers'!$C$15:$C$8243,MATCH($J$4:$J$10133,'[1]All QOF Registers'!$D$15:$D$8243,FALSE))</f>
        <v>5J5</v>
      </c>
    </row>
    <row r="1828" spans="8:11" x14ac:dyDescent="0.25">
      <c r="H1828" s="57" t="s">
        <v>7322</v>
      </c>
      <c r="I1828" s="58" t="s">
        <v>16131</v>
      </c>
      <c r="J1828" s="54" t="s">
        <v>18111</v>
      </c>
      <c r="K1828" s="54" t="str">
        <f>INDEX('[1]All QOF Registers'!$C$15:$C$8243,MATCH($J$4:$J$10133,'[1]All QOF Registers'!$D$15:$D$8243,FALSE))</f>
        <v>5J5</v>
      </c>
    </row>
    <row r="1829" spans="8:11" x14ac:dyDescent="0.25">
      <c r="H1829" s="57" t="s">
        <v>7323</v>
      </c>
      <c r="I1829" s="58" t="s">
        <v>16131</v>
      </c>
      <c r="J1829" s="54" t="s">
        <v>18111</v>
      </c>
      <c r="K1829" s="54" t="str">
        <f>INDEX('[1]All QOF Registers'!$C$15:$C$8243,MATCH($J$4:$J$10133,'[1]All QOF Registers'!$D$15:$D$8243,FALSE))</f>
        <v>5J5</v>
      </c>
    </row>
    <row r="1830" spans="8:11" x14ac:dyDescent="0.25">
      <c r="H1830" s="57" t="s">
        <v>7324</v>
      </c>
      <c r="I1830" s="58" t="s">
        <v>16131</v>
      </c>
      <c r="J1830" s="54" t="s">
        <v>18111</v>
      </c>
      <c r="K1830" s="54" t="str">
        <f>INDEX('[1]All QOF Registers'!$C$15:$C$8243,MATCH($J$4:$J$10133,'[1]All QOF Registers'!$D$15:$D$8243,FALSE))</f>
        <v>5J5</v>
      </c>
    </row>
    <row r="1831" spans="8:11" x14ac:dyDescent="0.25">
      <c r="H1831" s="57" t="s">
        <v>7325</v>
      </c>
      <c r="I1831" s="58" t="s">
        <v>16131</v>
      </c>
      <c r="J1831" s="54" t="s">
        <v>18111</v>
      </c>
      <c r="K1831" s="54" t="str">
        <f>INDEX('[1]All QOF Registers'!$C$15:$C$8243,MATCH($J$4:$J$10133,'[1]All QOF Registers'!$D$15:$D$8243,FALSE))</f>
        <v>5J5</v>
      </c>
    </row>
    <row r="1832" spans="8:11" x14ac:dyDescent="0.25">
      <c r="H1832" s="57" t="s">
        <v>16132</v>
      </c>
      <c r="I1832" s="58" t="s">
        <v>16131</v>
      </c>
      <c r="J1832" s="54" t="s">
        <v>18111</v>
      </c>
      <c r="K1832" s="54" t="str">
        <f>INDEX('[1]All QOF Registers'!$C$15:$C$8243,MATCH($J$4:$J$10133,'[1]All QOF Registers'!$D$15:$D$8243,FALSE))</f>
        <v>5J5</v>
      </c>
    </row>
    <row r="1833" spans="8:11" x14ac:dyDescent="0.25">
      <c r="H1833" s="57" t="s">
        <v>7326</v>
      </c>
      <c r="I1833" s="58" t="s">
        <v>16131</v>
      </c>
      <c r="J1833" s="54" t="s">
        <v>18111</v>
      </c>
      <c r="K1833" s="54" t="str">
        <f>INDEX('[1]All QOF Registers'!$C$15:$C$8243,MATCH($J$4:$J$10133,'[1]All QOF Registers'!$D$15:$D$8243,FALSE))</f>
        <v>5J5</v>
      </c>
    </row>
    <row r="1834" spans="8:11" x14ac:dyDescent="0.25">
      <c r="H1834" s="57" t="s">
        <v>7327</v>
      </c>
      <c r="I1834" s="58" t="s">
        <v>16131</v>
      </c>
      <c r="J1834" s="54" t="s">
        <v>18111</v>
      </c>
      <c r="K1834" s="54" t="str">
        <f>INDEX('[1]All QOF Registers'!$C$15:$C$8243,MATCH($J$4:$J$10133,'[1]All QOF Registers'!$D$15:$D$8243,FALSE))</f>
        <v>5J5</v>
      </c>
    </row>
    <row r="1835" spans="8:11" x14ac:dyDescent="0.25">
      <c r="H1835" s="57" t="s">
        <v>7328</v>
      </c>
      <c r="I1835" s="58" t="s">
        <v>16131</v>
      </c>
      <c r="J1835" s="54" t="s">
        <v>18111</v>
      </c>
      <c r="K1835" s="54" t="str">
        <f>INDEX('[1]All QOF Registers'!$C$15:$C$8243,MATCH($J$4:$J$10133,'[1]All QOF Registers'!$D$15:$D$8243,FALSE))</f>
        <v>5J5</v>
      </c>
    </row>
    <row r="1836" spans="8:11" x14ac:dyDescent="0.25">
      <c r="H1836" s="57" t="s">
        <v>7329</v>
      </c>
      <c r="I1836" s="58" t="s">
        <v>16131</v>
      </c>
      <c r="J1836" s="54" t="s">
        <v>18111</v>
      </c>
      <c r="K1836" s="54" t="str">
        <f>INDEX('[1]All QOF Registers'!$C$15:$C$8243,MATCH($J$4:$J$10133,'[1]All QOF Registers'!$D$15:$D$8243,FALSE))</f>
        <v>5J5</v>
      </c>
    </row>
    <row r="1837" spans="8:11" x14ac:dyDescent="0.25">
      <c r="H1837" s="57" t="s">
        <v>7330</v>
      </c>
      <c r="I1837" s="58" t="s">
        <v>16131</v>
      </c>
      <c r="J1837" s="54" t="s">
        <v>18111</v>
      </c>
      <c r="K1837" s="54" t="str">
        <f>INDEX('[1]All QOF Registers'!$C$15:$C$8243,MATCH($J$4:$J$10133,'[1]All QOF Registers'!$D$15:$D$8243,FALSE))</f>
        <v>5J5</v>
      </c>
    </row>
    <row r="1838" spans="8:11" x14ac:dyDescent="0.25">
      <c r="H1838" s="57" t="s">
        <v>7331</v>
      </c>
      <c r="I1838" s="58" t="s">
        <v>16131</v>
      </c>
      <c r="J1838" s="54" t="s">
        <v>18111</v>
      </c>
      <c r="K1838" s="54" t="str">
        <f>INDEX('[1]All QOF Registers'!$C$15:$C$8243,MATCH($J$4:$J$10133,'[1]All QOF Registers'!$D$15:$D$8243,FALSE))</f>
        <v>5J5</v>
      </c>
    </row>
    <row r="1839" spans="8:11" x14ac:dyDescent="0.25">
      <c r="H1839" s="57" t="s">
        <v>7332</v>
      </c>
      <c r="I1839" s="58" t="s">
        <v>16131</v>
      </c>
      <c r="J1839" s="54" t="s">
        <v>18111</v>
      </c>
      <c r="K1839" s="54" t="str">
        <f>INDEX('[1]All QOF Registers'!$C$15:$C$8243,MATCH($J$4:$J$10133,'[1]All QOF Registers'!$D$15:$D$8243,FALSE))</f>
        <v>5J5</v>
      </c>
    </row>
    <row r="1840" spans="8:11" x14ac:dyDescent="0.25">
      <c r="H1840" s="57" t="s">
        <v>7333</v>
      </c>
      <c r="I1840" s="58" t="s">
        <v>16131</v>
      </c>
      <c r="J1840" s="54" t="s">
        <v>18111</v>
      </c>
      <c r="K1840" s="54" t="str">
        <f>INDEX('[1]All QOF Registers'!$C$15:$C$8243,MATCH($J$4:$J$10133,'[1]All QOF Registers'!$D$15:$D$8243,FALSE))</f>
        <v>5J5</v>
      </c>
    </row>
    <row r="1841" spans="8:11" x14ac:dyDescent="0.25">
      <c r="H1841" s="57" t="s">
        <v>7334</v>
      </c>
      <c r="I1841" s="58" t="s">
        <v>16131</v>
      </c>
      <c r="J1841" s="54" t="s">
        <v>18111</v>
      </c>
      <c r="K1841" s="54" t="str">
        <f>INDEX('[1]All QOF Registers'!$C$15:$C$8243,MATCH($J$4:$J$10133,'[1]All QOF Registers'!$D$15:$D$8243,FALSE))</f>
        <v>5J5</v>
      </c>
    </row>
    <row r="1842" spans="8:11" x14ac:dyDescent="0.25">
      <c r="H1842" s="57" t="s">
        <v>7335</v>
      </c>
      <c r="I1842" s="58" t="s">
        <v>16131</v>
      </c>
      <c r="J1842" s="54" t="s">
        <v>18111</v>
      </c>
      <c r="K1842" s="54" t="str">
        <f>INDEX('[1]All QOF Registers'!$C$15:$C$8243,MATCH($J$4:$J$10133,'[1]All QOF Registers'!$D$15:$D$8243,FALSE))</f>
        <v>5J5</v>
      </c>
    </row>
    <row r="1843" spans="8:11" x14ac:dyDescent="0.25">
      <c r="H1843" s="57" t="s">
        <v>7336</v>
      </c>
      <c r="I1843" s="58" t="s">
        <v>16131</v>
      </c>
      <c r="J1843" s="54" t="s">
        <v>18111</v>
      </c>
      <c r="K1843" s="54" t="str">
        <f>INDEX('[1]All QOF Registers'!$C$15:$C$8243,MATCH($J$4:$J$10133,'[1]All QOF Registers'!$D$15:$D$8243,FALSE))</f>
        <v>5J5</v>
      </c>
    </row>
    <row r="1844" spans="8:11" x14ac:dyDescent="0.25">
      <c r="H1844" s="57" t="s">
        <v>7337</v>
      </c>
      <c r="I1844" s="58" t="s">
        <v>16131</v>
      </c>
      <c r="J1844" s="54" t="s">
        <v>18111</v>
      </c>
      <c r="K1844" s="54" t="str">
        <f>INDEX('[1]All QOF Registers'!$C$15:$C$8243,MATCH($J$4:$J$10133,'[1]All QOF Registers'!$D$15:$D$8243,FALSE))</f>
        <v>5J5</v>
      </c>
    </row>
    <row r="1845" spans="8:11" x14ac:dyDescent="0.25">
      <c r="H1845" s="57" t="s">
        <v>7338</v>
      </c>
      <c r="I1845" s="58" t="s">
        <v>16131</v>
      </c>
      <c r="J1845" s="54" t="s">
        <v>18111</v>
      </c>
      <c r="K1845" s="54" t="str">
        <f>INDEX('[1]All QOF Registers'!$C$15:$C$8243,MATCH($J$4:$J$10133,'[1]All QOF Registers'!$D$15:$D$8243,FALSE))</f>
        <v>5J5</v>
      </c>
    </row>
    <row r="1846" spans="8:11" x14ac:dyDescent="0.25">
      <c r="H1846" s="57" t="s">
        <v>16133</v>
      </c>
      <c r="I1846" s="58" t="s">
        <v>16131</v>
      </c>
      <c r="J1846" s="54" t="s">
        <v>18111</v>
      </c>
      <c r="K1846" s="54" t="str">
        <f>INDEX('[1]All QOF Registers'!$C$15:$C$8243,MATCH($J$4:$J$10133,'[1]All QOF Registers'!$D$15:$D$8243,FALSE))</f>
        <v>5J5</v>
      </c>
    </row>
    <row r="1847" spans="8:11" x14ac:dyDescent="0.25">
      <c r="H1847" s="57" t="s">
        <v>7339</v>
      </c>
      <c r="I1847" s="58" t="s">
        <v>16131</v>
      </c>
      <c r="J1847" s="54" t="s">
        <v>18111</v>
      </c>
      <c r="K1847" s="54" t="str">
        <f>INDEX('[1]All QOF Registers'!$C$15:$C$8243,MATCH($J$4:$J$10133,'[1]All QOF Registers'!$D$15:$D$8243,FALSE))</f>
        <v>5J5</v>
      </c>
    </row>
    <row r="1848" spans="8:11" x14ac:dyDescent="0.25">
      <c r="H1848" s="57" t="s">
        <v>7340</v>
      </c>
      <c r="I1848" s="58" t="s">
        <v>16131</v>
      </c>
      <c r="J1848" s="54" t="s">
        <v>18111</v>
      </c>
      <c r="K1848" s="54" t="str">
        <f>INDEX('[1]All QOF Registers'!$C$15:$C$8243,MATCH($J$4:$J$10133,'[1]All QOF Registers'!$D$15:$D$8243,FALSE))</f>
        <v>5J5</v>
      </c>
    </row>
    <row r="1849" spans="8:11" x14ac:dyDescent="0.25">
      <c r="H1849" s="57" t="s">
        <v>7341</v>
      </c>
      <c r="I1849" s="58" t="s">
        <v>16131</v>
      </c>
      <c r="J1849" s="54" t="s">
        <v>18111</v>
      </c>
      <c r="K1849" s="54" t="str">
        <f>INDEX('[1]All QOF Registers'!$C$15:$C$8243,MATCH($J$4:$J$10133,'[1]All QOF Registers'!$D$15:$D$8243,FALSE))</f>
        <v>5J5</v>
      </c>
    </row>
    <row r="1850" spans="8:11" x14ac:dyDescent="0.25">
      <c r="H1850" s="57" t="s">
        <v>7342</v>
      </c>
      <c r="I1850" s="58" t="s">
        <v>16131</v>
      </c>
      <c r="J1850" s="54" t="s">
        <v>18111</v>
      </c>
      <c r="K1850" s="54" t="str">
        <f>INDEX('[1]All QOF Registers'!$C$15:$C$8243,MATCH($J$4:$J$10133,'[1]All QOF Registers'!$D$15:$D$8243,FALSE))</f>
        <v>5J5</v>
      </c>
    </row>
    <row r="1851" spans="8:11" x14ac:dyDescent="0.25">
      <c r="H1851" s="57" t="s">
        <v>7343</v>
      </c>
      <c r="I1851" s="58" t="s">
        <v>16131</v>
      </c>
      <c r="J1851" s="54" t="s">
        <v>18111</v>
      </c>
      <c r="K1851" s="54" t="str">
        <f>INDEX('[1]All QOF Registers'!$C$15:$C$8243,MATCH($J$4:$J$10133,'[1]All QOF Registers'!$D$15:$D$8243,FALSE))</f>
        <v>5J5</v>
      </c>
    </row>
    <row r="1852" spans="8:11" x14ac:dyDescent="0.25">
      <c r="H1852" s="57" t="s">
        <v>7344</v>
      </c>
      <c r="I1852" s="58" t="s">
        <v>16131</v>
      </c>
      <c r="J1852" s="54" t="s">
        <v>18111</v>
      </c>
      <c r="K1852" s="54" t="str">
        <f>INDEX('[1]All QOF Registers'!$C$15:$C$8243,MATCH($J$4:$J$10133,'[1]All QOF Registers'!$D$15:$D$8243,FALSE))</f>
        <v>5J5</v>
      </c>
    </row>
    <row r="1853" spans="8:11" x14ac:dyDescent="0.25">
      <c r="H1853" s="57" t="s">
        <v>7345</v>
      </c>
      <c r="I1853" s="58" t="s">
        <v>16131</v>
      </c>
      <c r="J1853" s="54" t="s">
        <v>18111</v>
      </c>
      <c r="K1853" s="54" t="str">
        <f>INDEX('[1]All QOF Registers'!$C$15:$C$8243,MATCH($J$4:$J$10133,'[1]All QOF Registers'!$D$15:$D$8243,FALSE))</f>
        <v>5J5</v>
      </c>
    </row>
    <row r="1854" spans="8:11" x14ac:dyDescent="0.25">
      <c r="H1854" s="57" t="s">
        <v>7346</v>
      </c>
      <c r="I1854" s="58" t="s">
        <v>16131</v>
      </c>
      <c r="J1854" s="54" t="s">
        <v>18111</v>
      </c>
      <c r="K1854" s="54" t="str">
        <f>INDEX('[1]All QOF Registers'!$C$15:$C$8243,MATCH($J$4:$J$10133,'[1]All QOF Registers'!$D$15:$D$8243,FALSE))</f>
        <v>5J5</v>
      </c>
    </row>
    <row r="1855" spans="8:11" x14ac:dyDescent="0.25">
      <c r="H1855" s="57" t="s">
        <v>7347</v>
      </c>
      <c r="I1855" s="58" t="s">
        <v>16131</v>
      </c>
      <c r="J1855" s="54" t="s">
        <v>18111</v>
      </c>
      <c r="K1855" s="54" t="str">
        <f>INDEX('[1]All QOF Registers'!$C$15:$C$8243,MATCH($J$4:$J$10133,'[1]All QOF Registers'!$D$15:$D$8243,FALSE))</f>
        <v>5J5</v>
      </c>
    </row>
    <row r="1856" spans="8:11" x14ac:dyDescent="0.25">
      <c r="H1856" s="57" t="s">
        <v>7348</v>
      </c>
      <c r="I1856" s="58" t="s">
        <v>16131</v>
      </c>
      <c r="J1856" s="54" t="s">
        <v>18111</v>
      </c>
      <c r="K1856" s="54" t="str">
        <f>INDEX('[1]All QOF Registers'!$C$15:$C$8243,MATCH($J$4:$J$10133,'[1]All QOF Registers'!$D$15:$D$8243,FALSE))</f>
        <v>5J5</v>
      </c>
    </row>
    <row r="1857" spans="8:11" x14ac:dyDescent="0.25">
      <c r="H1857" s="57" t="s">
        <v>7349</v>
      </c>
      <c r="I1857" s="58" t="s">
        <v>16131</v>
      </c>
      <c r="J1857" s="54" t="s">
        <v>18111</v>
      </c>
      <c r="K1857" s="54" t="str">
        <f>INDEX('[1]All QOF Registers'!$C$15:$C$8243,MATCH($J$4:$J$10133,'[1]All QOF Registers'!$D$15:$D$8243,FALSE))</f>
        <v>5J5</v>
      </c>
    </row>
    <row r="1858" spans="8:11" x14ac:dyDescent="0.25">
      <c r="H1858" s="57" t="s">
        <v>7350</v>
      </c>
      <c r="I1858" s="58" t="s">
        <v>16131</v>
      </c>
      <c r="J1858" s="54" t="s">
        <v>18111</v>
      </c>
      <c r="K1858" s="54" t="str">
        <f>INDEX('[1]All QOF Registers'!$C$15:$C$8243,MATCH($J$4:$J$10133,'[1]All QOF Registers'!$D$15:$D$8243,FALSE))</f>
        <v>5J5</v>
      </c>
    </row>
    <row r="1859" spans="8:11" x14ac:dyDescent="0.25">
      <c r="H1859" s="57" t="s">
        <v>7351</v>
      </c>
      <c r="I1859" s="58" t="s">
        <v>16131</v>
      </c>
      <c r="J1859" s="54" t="s">
        <v>18111</v>
      </c>
      <c r="K1859" s="54" t="str">
        <f>INDEX('[1]All QOF Registers'!$C$15:$C$8243,MATCH($J$4:$J$10133,'[1]All QOF Registers'!$D$15:$D$8243,FALSE))</f>
        <v>5J5</v>
      </c>
    </row>
    <row r="1860" spans="8:11" x14ac:dyDescent="0.25">
      <c r="H1860" s="57" t="s">
        <v>7352</v>
      </c>
      <c r="I1860" s="58" t="s">
        <v>16131</v>
      </c>
      <c r="J1860" s="54" t="s">
        <v>18111</v>
      </c>
      <c r="K1860" s="54" t="str">
        <f>INDEX('[1]All QOF Registers'!$C$15:$C$8243,MATCH($J$4:$J$10133,'[1]All QOF Registers'!$D$15:$D$8243,FALSE))</f>
        <v>5J5</v>
      </c>
    </row>
    <row r="1861" spans="8:11" x14ac:dyDescent="0.25">
      <c r="H1861" s="57" t="s">
        <v>7353</v>
      </c>
      <c r="I1861" s="58" t="s">
        <v>16131</v>
      </c>
      <c r="J1861" s="54" t="s">
        <v>18111</v>
      </c>
      <c r="K1861" s="54" t="str">
        <f>INDEX('[1]All QOF Registers'!$C$15:$C$8243,MATCH($J$4:$J$10133,'[1]All QOF Registers'!$D$15:$D$8243,FALSE))</f>
        <v>5J5</v>
      </c>
    </row>
    <row r="1862" spans="8:11" x14ac:dyDescent="0.25">
      <c r="H1862" s="57" t="s">
        <v>7354</v>
      </c>
      <c r="I1862" s="58" t="s">
        <v>16131</v>
      </c>
      <c r="J1862" s="54" t="s">
        <v>18111</v>
      </c>
      <c r="K1862" s="54" t="str">
        <f>INDEX('[1]All QOF Registers'!$C$15:$C$8243,MATCH($J$4:$J$10133,'[1]All QOF Registers'!$D$15:$D$8243,FALSE))</f>
        <v>5J5</v>
      </c>
    </row>
    <row r="1863" spans="8:11" x14ac:dyDescent="0.25">
      <c r="H1863" s="57" t="s">
        <v>16134</v>
      </c>
      <c r="I1863" s="58" t="s">
        <v>16131</v>
      </c>
      <c r="J1863" s="54" t="s">
        <v>18111</v>
      </c>
      <c r="K1863" s="54" t="str">
        <f>INDEX('[1]All QOF Registers'!$C$15:$C$8243,MATCH($J$4:$J$10133,'[1]All QOF Registers'!$D$15:$D$8243,FALSE))</f>
        <v>5J5</v>
      </c>
    </row>
    <row r="1864" spans="8:11" x14ac:dyDescent="0.25">
      <c r="H1864" s="57" t="s">
        <v>7355</v>
      </c>
      <c r="I1864" s="58" t="s">
        <v>16131</v>
      </c>
      <c r="J1864" s="54" t="s">
        <v>18111</v>
      </c>
      <c r="K1864" s="54" t="str">
        <f>INDEX('[1]All QOF Registers'!$C$15:$C$8243,MATCH($J$4:$J$10133,'[1]All QOF Registers'!$D$15:$D$8243,FALSE))</f>
        <v>5J5</v>
      </c>
    </row>
    <row r="1865" spans="8:11" x14ac:dyDescent="0.25">
      <c r="H1865" s="57" t="s">
        <v>7356</v>
      </c>
      <c r="I1865" s="58" t="s">
        <v>16131</v>
      </c>
      <c r="J1865" s="54" t="s">
        <v>18111</v>
      </c>
      <c r="K1865" s="54" t="str">
        <f>INDEX('[1]All QOF Registers'!$C$15:$C$8243,MATCH($J$4:$J$10133,'[1]All QOF Registers'!$D$15:$D$8243,FALSE))</f>
        <v>5J5</v>
      </c>
    </row>
    <row r="1866" spans="8:11" x14ac:dyDescent="0.25">
      <c r="H1866" s="57" t="s">
        <v>7357</v>
      </c>
      <c r="I1866" s="58" t="s">
        <v>16131</v>
      </c>
      <c r="J1866" s="54" t="s">
        <v>18111</v>
      </c>
      <c r="K1866" s="54" t="str">
        <f>INDEX('[1]All QOF Registers'!$C$15:$C$8243,MATCH($J$4:$J$10133,'[1]All QOF Registers'!$D$15:$D$8243,FALSE))</f>
        <v>5J5</v>
      </c>
    </row>
    <row r="1867" spans="8:11" x14ac:dyDescent="0.25">
      <c r="H1867" s="57" t="s">
        <v>7488</v>
      </c>
      <c r="I1867" s="58" t="s">
        <v>16131</v>
      </c>
      <c r="J1867" s="54" t="s">
        <v>18111</v>
      </c>
      <c r="K1867" s="54" t="str">
        <f>INDEX('[1]All QOF Registers'!$C$15:$C$8243,MATCH($J$4:$J$10133,'[1]All QOF Registers'!$D$15:$D$8243,FALSE))</f>
        <v>5J5</v>
      </c>
    </row>
    <row r="1868" spans="8:11" x14ac:dyDescent="0.25">
      <c r="H1868" s="57" t="s">
        <v>16135</v>
      </c>
      <c r="I1868" s="58" t="s">
        <v>16131</v>
      </c>
      <c r="J1868" s="54" t="s">
        <v>18111</v>
      </c>
      <c r="K1868" s="54" t="str">
        <f>INDEX('[1]All QOF Registers'!$C$15:$C$8243,MATCH($J$4:$J$10133,'[1]All QOF Registers'!$D$15:$D$8243,FALSE))</f>
        <v>5J5</v>
      </c>
    </row>
    <row r="1869" spans="8:11" x14ac:dyDescent="0.25">
      <c r="H1869" s="57" t="s">
        <v>16136</v>
      </c>
      <c r="I1869" s="58" t="s">
        <v>16131</v>
      </c>
      <c r="J1869" s="54" t="s">
        <v>18111</v>
      </c>
      <c r="K1869" s="54" t="str">
        <f>INDEX('[1]All QOF Registers'!$C$15:$C$8243,MATCH($J$4:$J$10133,'[1]All QOF Registers'!$D$15:$D$8243,FALSE))</f>
        <v>5J5</v>
      </c>
    </row>
    <row r="1870" spans="8:11" x14ac:dyDescent="0.25">
      <c r="H1870" s="57" t="s">
        <v>16137</v>
      </c>
      <c r="I1870" s="58" t="s">
        <v>16131</v>
      </c>
      <c r="J1870" s="54" t="s">
        <v>18111</v>
      </c>
      <c r="K1870" s="54" t="str">
        <f>INDEX('[1]All QOF Registers'!$C$15:$C$8243,MATCH($J$4:$J$10133,'[1]All QOF Registers'!$D$15:$D$8243,FALSE))</f>
        <v>5J5</v>
      </c>
    </row>
    <row r="1871" spans="8:11" x14ac:dyDescent="0.25">
      <c r="H1871" s="57" t="s">
        <v>16138</v>
      </c>
      <c r="I1871" s="58" t="s">
        <v>16131</v>
      </c>
      <c r="J1871" s="54" t="s">
        <v>18111</v>
      </c>
      <c r="K1871" s="54" t="str">
        <f>INDEX('[1]All QOF Registers'!$C$15:$C$8243,MATCH($J$4:$J$10133,'[1]All QOF Registers'!$D$15:$D$8243,FALSE))</f>
        <v>5J5</v>
      </c>
    </row>
    <row r="1872" spans="8:11" x14ac:dyDescent="0.25">
      <c r="H1872" s="57" t="s">
        <v>16139</v>
      </c>
      <c r="I1872" s="58" t="s">
        <v>16131</v>
      </c>
      <c r="J1872" s="54" t="s">
        <v>18111</v>
      </c>
      <c r="K1872" s="54" t="str">
        <f>INDEX('[1]All QOF Registers'!$C$15:$C$8243,MATCH($J$4:$J$10133,'[1]All QOF Registers'!$D$15:$D$8243,FALSE))</f>
        <v>5J5</v>
      </c>
    </row>
    <row r="1873" spans="8:11" x14ac:dyDescent="0.25">
      <c r="H1873" s="57" t="s">
        <v>7708</v>
      </c>
      <c r="I1873" s="58" t="s">
        <v>16131</v>
      </c>
      <c r="J1873" s="54" t="s">
        <v>18111</v>
      </c>
      <c r="K1873" s="54" t="str">
        <f>INDEX('[1]All QOF Registers'!$C$15:$C$8243,MATCH($J$4:$J$10133,'[1]All QOF Registers'!$D$15:$D$8243,FALSE))</f>
        <v>5J5</v>
      </c>
    </row>
    <row r="1874" spans="8:11" x14ac:dyDescent="0.25">
      <c r="H1874" s="57" t="s">
        <v>16140</v>
      </c>
      <c r="I1874" s="58" t="s">
        <v>16131</v>
      </c>
      <c r="J1874" s="54" t="s">
        <v>18111</v>
      </c>
      <c r="K1874" s="54" t="str">
        <f>INDEX('[1]All QOF Registers'!$C$15:$C$8243,MATCH($J$4:$J$10133,'[1]All QOF Registers'!$D$15:$D$8243,FALSE))</f>
        <v>5J5</v>
      </c>
    </row>
    <row r="1875" spans="8:11" x14ac:dyDescent="0.25">
      <c r="H1875" s="57" t="s">
        <v>16141</v>
      </c>
      <c r="I1875" s="58" t="s">
        <v>16131</v>
      </c>
      <c r="J1875" s="54" t="s">
        <v>18111</v>
      </c>
      <c r="K1875" s="54" t="str">
        <f>INDEX('[1]All QOF Registers'!$C$15:$C$8243,MATCH($J$4:$J$10133,'[1]All QOF Registers'!$D$15:$D$8243,FALSE))</f>
        <v>5J5</v>
      </c>
    </row>
    <row r="1876" spans="8:11" x14ac:dyDescent="0.25">
      <c r="H1876" s="57" t="s">
        <v>16142</v>
      </c>
      <c r="I1876" s="58" t="s">
        <v>16131</v>
      </c>
      <c r="J1876" s="54" t="s">
        <v>18111</v>
      </c>
      <c r="K1876" s="54" t="str">
        <f>INDEX('[1]All QOF Registers'!$C$15:$C$8243,MATCH($J$4:$J$10133,'[1]All QOF Registers'!$D$15:$D$8243,FALSE))</f>
        <v>5J5</v>
      </c>
    </row>
    <row r="1877" spans="8:11" x14ac:dyDescent="0.25">
      <c r="H1877" s="57" t="s">
        <v>16143</v>
      </c>
      <c r="I1877" s="58" t="s">
        <v>16131</v>
      </c>
      <c r="J1877" s="54" t="s">
        <v>18111</v>
      </c>
      <c r="K1877" s="54" t="str">
        <f>INDEX('[1]All QOF Registers'!$C$15:$C$8243,MATCH($J$4:$J$10133,'[1]All QOF Registers'!$D$15:$D$8243,FALSE))</f>
        <v>5J5</v>
      </c>
    </row>
    <row r="1878" spans="8:11" x14ac:dyDescent="0.25">
      <c r="H1878" s="57" t="s">
        <v>7859</v>
      </c>
      <c r="I1878" s="58" t="s">
        <v>16131</v>
      </c>
      <c r="J1878" s="54" t="s">
        <v>18111</v>
      </c>
      <c r="K1878" s="54" t="str">
        <f>INDEX('[1]All QOF Registers'!$C$15:$C$8243,MATCH($J$4:$J$10133,'[1]All QOF Registers'!$D$15:$D$8243,FALSE))</f>
        <v>5J5</v>
      </c>
    </row>
    <row r="1879" spans="8:11" x14ac:dyDescent="0.25">
      <c r="H1879" s="57" t="s">
        <v>7879</v>
      </c>
      <c r="I1879" s="58" t="s">
        <v>16131</v>
      </c>
      <c r="J1879" s="54" t="s">
        <v>18111</v>
      </c>
      <c r="K1879" s="54" t="str">
        <f>INDEX('[1]All QOF Registers'!$C$15:$C$8243,MATCH($J$4:$J$10133,'[1]All QOF Registers'!$D$15:$D$8243,FALSE))</f>
        <v>5J5</v>
      </c>
    </row>
    <row r="1880" spans="8:11" x14ac:dyDescent="0.25">
      <c r="H1880" s="57" t="s">
        <v>7889</v>
      </c>
      <c r="I1880" s="58" t="s">
        <v>16131</v>
      </c>
      <c r="J1880" s="54" t="s">
        <v>18111</v>
      </c>
      <c r="K1880" s="54" t="str">
        <f>INDEX('[1]All QOF Registers'!$C$15:$C$8243,MATCH($J$4:$J$10133,'[1]All QOF Registers'!$D$15:$D$8243,FALSE))</f>
        <v>5J5</v>
      </c>
    </row>
    <row r="1881" spans="8:11" x14ac:dyDescent="0.25">
      <c r="H1881" s="57" t="s">
        <v>7901</v>
      </c>
      <c r="I1881" s="58" t="s">
        <v>16131</v>
      </c>
      <c r="J1881" s="54" t="s">
        <v>18111</v>
      </c>
      <c r="K1881" s="54" t="str">
        <f>INDEX('[1]All QOF Registers'!$C$15:$C$8243,MATCH($J$4:$J$10133,'[1]All QOF Registers'!$D$15:$D$8243,FALSE))</f>
        <v>5J5</v>
      </c>
    </row>
    <row r="1882" spans="8:11" x14ac:dyDescent="0.25">
      <c r="H1882" s="57" t="s">
        <v>16144</v>
      </c>
      <c r="I1882" s="58" t="s">
        <v>16131</v>
      </c>
      <c r="J1882" s="54" t="s">
        <v>18111</v>
      </c>
      <c r="K1882" s="54" t="str">
        <f>INDEX('[1]All QOF Registers'!$C$15:$C$8243,MATCH($J$4:$J$10133,'[1]All QOF Registers'!$D$15:$D$8243,FALSE))</f>
        <v>5J5</v>
      </c>
    </row>
    <row r="1883" spans="8:11" x14ac:dyDescent="0.25">
      <c r="H1883" s="57" t="s">
        <v>16145</v>
      </c>
      <c r="I1883" s="58" t="s">
        <v>16131</v>
      </c>
      <c r="J1883" s="54" t="s">
        <v>18111</v>
      </c>
      <c r="K1883" s="54" t="str">
        <f>INDEX('[1]All QOF Registers'!$C$15:$C$8243,MATCH($J$4:$J$10133,'[1]All QOF Registers'!$D$15:$D$8243,FALSE))</f>
        <v>5J5</v>
      </c>
    </row>
    <row r="1884" spans="8:11" x14ac:dyDescent="0.25">
      <c r="H1884" s="57" t="s">
        <v>761</v>
      </c>
      <c r="I1884" s="58" t="s">
        <v>16146</v>
      </c>
      <c r="J1884" s="54" t="s">
        <v>18112</v>
      </c>
      <c r="K1884" s="54" t="str">
        <f>INDEX('[1]All QOF Registers'!$C$15:$C$8243,MATCH($J$4:$J$10133,'[1]All QOF Registers'!$D$15:$D$8243,FALSE))</f>
        <v>5J6</v>
      </c>
    </row>
    <row r="1885" spans="8:11" x14ac:dyDescent="0.25">
      <c r="H1885" s="57" t="s">
        <v>762</v>
      </c>
      <c r="I1885" s="58" t="s">
        <v>16146</v>
      </c>
      <c r="J1885" s="54" t="s">
        <v>18112</v>
      </c>
      <c r="K1885" s="54" t="str">
        <f>INDEX('[1]All QOF Registers'!$C$15:$C$8243,MATCH($J$4:$J$10133,'[1]All QOF Registers'!$D$15:$D$8243,FALSE))</f>
        <v>5J6</v>
      </c>
    </row>
    <row r="1886" spans="8:11" x14ac:dyDescent="0.25">
      <c r="H1886" s="57" t="s">
        <v>763</v>
      </c>
      <c r="I1886" s="58" t="s">
        <v>16146</v>
      </c>
      <c r="J1886" s="54" t="s">
        <v>18112</v>
      </c>
      <c r="K1886" s="54" t="str">
        <f>INDEX('[1]All QOF Registers'!$C$15:$C$8243,MATCH($J$4:$J$10133,'[1]All QOF Registers'!$D$15:$D$8243,FALSE))</f>
        <v>5J6</v>
      </c>
    </row>
    <row r="1887" spans="8:11" x14ac:dyDescent="0.25">
      <c r="H1887" s="57" t="s">
        <v>764</v>
      </c>
      <c r="I1887" s="58" t="s">
        <v>16146</v>
      </c>
      <c r="J1887" s="54" t="s">
        <v>18112</v>
      </c>
      <c r="K1887" s="54" t="str">
        <f>INDEX('[1]All QOF Registers'!$C$15:$C$8243,MATCH($J$4:$J$10133,'[1]All QOF Registers'!$D$15:$D$8243,FALSE))</f>
        <v>5J6</v>
      </c>
    </row>
    <row r="1888" spans="8:11" x14ac:dyDescent="0.25">
      <c r="H1888" s="57" t="s">
        <v>765</v>
      </c>
      <c r="I1888" s="58" t="s">
        <v>16146</v>
      </c>
      <c r="J1888" s="54" t="s">
        <v>18112</v>
      </c>
      <c r="K1888" s="54" t="str">
        <f>INDEX('[1]All QOF Registers'!$C$15:$C$8243,MATCH($J$4:$J$10133,'[1]All QOF Registers'!$D$15:$D$8243,FALSE))</f>
        <v>5J6</v>
      </c>
    </row>
    <row r="1889" spans="8:11" x14ac:dyDescent="0.25">
      <c r="H1889" s="57" t="s">
        <v>766</v>
      </c>
      <c r="I1889" s="58" t="s">
        <v>16146</v>
      </c>
      <c r="J1889" s="54" t="s">
        <v>18112</v>
      </c>
      <c r="K1889" s="54" t="str">
        <f>INDEX('[1]All QOF Registers'!$C$15:$C$8243,MATCH($J$4:$J$10133,'[1]All QOF Registers'!$D$15:$D$8243,FALSE))</f>
        <v>5J6</v>
      </c>
    </row>
    <row r="1890" spans="8:11" x14ac:dyDescent="0.25">
      <c r="H1890" s="57" t="s">
        <v>767</v>
      </c>
      <c r="I1890" s="58" t="s">
        <v>16146</v>
      </c>
      <c r="J1890" s="54" t="s">
        <v>18112</v>
      </c>
      <c r="K1890" s="54" t="str">
        <f>INDEX('[1]All QOF Registers'!$C$15:$C$8243,MATCH($J$4:$J$10133,'[1]All QOF Registers'!$D$15:$D$8243,FALSE))</f>
        <v>5J6</v>
      </c>
    </row>
    <row r="1891" spans="8:11" x14ac:dyDescent="0.25">
      <c r="H1891" s="57" t="s">
        <v>768</v>
      </c>
      <c r="I1891" s="58" t="s">
        <v>16146</v>
      </c>
      <c r="J1891" s="54" t="s">
        <v>18112</v>
      </c>
      <c r="K1891" s="54" t="str">
        <f>INDEX('[1]All QOF Registers'!$C$15:$C$8243,MATCH($J$4:$J$10133,'[1]All QOF Registers'!$D$15:$D$8243,FALSE))</f>
        <v>5J6</v>
      </c>
    </row>
    <row r="1892" spans="8:11" x14ac:dyDescent="0.25">
      <c r="H1892" s="57" t="s">
        <v>769</v>
      </c>
      <c r="I1892" s="58" t="s">
        <v>16146</v>
      </c>
      <c r="J1892" s="54" t="s">
        <v>18112</v>
      </c>
      <c r="K1892" s="54" t="str">
        <f>INDEX('[1]All QOF Registers'!$C$15:$C$8243,MATCH($J$4:$J$10133,'[1]All QOF Registers'!$D$15:$D$8243,FALSE))</f>
        <v>5J6</v>
      </c>
    </row>
    <row r="1893" spans="8:11" x14ac:dyDescent="0.25">
      <c r="H1893" s="57" t="s">
        <v>770</v>
      </c>
      <c r="I1893" s="58" t="s">
        <v>16146</v>
      </c>
      <c r="J1893" s="54" t="s">
        <v>18112</v>
      </c>
      <c r="K1893" s="54" t="str">
        <f>INDEX('[1]All QOF Registers'!$C$15:$C$8243,MATCH($J$4:$J$10133,'[1]All QOF Registers'!$D$15:$D$8243,FALSE))</f>
        <v>5J6</v>
      </c>
    </row>
    <row r="1894" spans="8:11" x14ac:dyDescent="0.25">
      <c r="H1894" s="57" t="s">
        <v>771</v>
      </c>
      <c r="I1894" s="58" t="s">
        <v>16146</v>
      </c>
      <c r="J1894" s="54" t="s">
        <v>18112</v>
      </c>
      <c r="K1894" s="54" t="str">
        <f>INDEX('[1]All QOF Registers'!$C$15:$C$8243,MATCH($J$4:$J$10133,'[1]All QOF Registers'!$D$15:$D$8243,FALSE))</f>
        <v>5J6</v>
      </c>
    </row>
    <row r="1895" spans="8:11" x14ac:dyDescent="0.25">
      <c r="H1895" s="57" t="s">
        <v>772</v>
      </c>
      <c r="I1895" s="58" t="s">
        <v>16146</v>
      </c>
      <c r="J1895" s="54" t="s">
        <v>18112</v>
      </c>
      <c r="K1895" s="54" t="str">
        <f>INDEX('[1]All QOF Registers'!$C$15:$C$8243,MATCH($J$4:$J$10133,'[1]All QOF Registers'!$D$15:$D$8243,FALSE))</f>
        <v>5J6</v>
      </c>
    </row>
    <row r="1896" spans="8:11" x14ac:dyDescent="0.25">
      <c r="H1896" s="57" t="s">
        <v>773</v>
      </c>
      <c r="I1896" s="58" t="s">
        <v>16146</v>
      </c>
      <c r="J1896" s="54" t="s">
        <v>18112</v>
      </c>
      <c r="K1896" s="54" t="str">
        <f>INDEX('[1]All QOF Registers'!$C$15:$C$8243,MATCH($J$4:$J$10133,'[1]All QOF Registers'!$D$15:$D$8243,FALSE))</f>
        <v>5J6</v>
      </c>
    </row>
    <row r="1897" spans="8:11" x14ac:dyDescent="0.25">
      <c r="H1897" s="57" t="s">
        <v>774</v>
      </c>
      <c r="I1897" s="58" t="s">
        <v>16146</v>
      </c>
      <c r="J1897" s="54" t="s">
        <v>18112</v>
      </c>
      <c r="K1897" s="54" t="str">
        <f>INDEX('[1]All QOF Registers'!$C$15:$C$8243,MATCH($J$4:$J$10133,'[1]All QOF Registers'!$D$15:$D$8243,FALSE))</f>
        <v>5J6</v>
      </c>
    </row>
    <row r="1898" spans="8:11" x14ac:dyDescent="0.25">
      <c r="H1898" s="57" t="s">
        <v>775</v>
      </c>
      <c r="I1898" s="58" t="s">
        <v>16146</v>
      </c>
      <c r="J1898" s="54" t="s">
        <v>18112</v>
      </c>
      <c r="K1898" s="54" t="str">
        <f>INDEX('[1]All QOF Registers'!$C$15:$C$8243,MATCH($J$4:$J$10133,'[1]All QOF Registers'!$D$15:$D$8243,FALSE))</f>
        <v>5J6</v>
      </c>
    </row>
    <row r="1899" spans="8:11" x14ac:dyDescent="0.25">
      <c r="H1899" s="57" t="s">
        <v>776</v>
      </c>
      <c r="I1899" s="58" t="s">
        <v>16146</v>
      </c>
      <c r="J1899" s="54" t="s">
        <v>18112</v>
      </c>
      <c r="K1899" s="54" t="str">
        <f>INDEX('[1]All QOF Registers'!$C$15:$C$8243,MATCH($J$4:$J$10133,'[1]All QOF Registers'!$D$15:$D$8243,FALSE))</f>
        <v>5J6</v>
      </c>
    </row>
    <row r="1900" spans="8:11" x14ac:dyDescent="0.25">
      <c r="H1900" s="57" t="s">
        <v>777</v>
      </c>
      <c r="I1900" s="58" t="s">
        <v>16146</v>
      </c>
      <c r="J1900" s="54" t="s">
        <v>18112</v>
      </c>
      <c r="K1900" s="54" t="str">
        <f>INDEX('[1]All QOF Registers'!$C$15:$C$8243,MATCH($J$4:$J$10133,'[1]All QOF Registers'!$D$15:$D$8243,FALSE))</f>
        <v>5J6</v>
      </c>
    </row>
    <row r="1901" spans="8:11" x14ac:dyDescent="0.25">
      <c r="H1901" s="57" t="s">
        <v>778</v>
      </c>
      <c r="I1901" s="58" t="s">
        <v>16146</v>
      </c>
      <c r="J1901" s="54" t="s">
        <v>18112</v>
      </c>
      <c r="K1901" s="54" t="str">
        <f>INDEX('[1]All QOF Registers'!$C$15:$C$8243,MATCH($J$4:$J$10133,'[1]All QOF Registers'!$D$15:$D$8243,FALSE))</f>
        <v>5J6</v>
      </c>
    </row>
    <row r="1902" spans="8:11" x14ac:dyDescent="0.25">
      <c r="H1902" s="57" t="s">
        <v>16147</v>
      </c>
      <c r="I1902" s="58" t="s">
        <v>16146</v>
      </c>
      <c r="J1902" s="54" t="s">
        <v>18112</v>
      </c>
      <c r="K1902" s="54" t="str">
        <f>INDEX('[1]All QOF Registers'!$C$15:$C$8243,MATCH($J$4:$J$10133,'[1]All QOF Registers'!$D$15:$D$8243,FALSE))</f>
        <v>5J6</v>
      </c>
    </row>
    <row r="1903" spans="8:11" x14ac:dyDescent="0.25">
      <c r="H1903" s="57" t="s">
        <v>779</v>
      </c>
      <c r="I1903" s="58" t="s">
        <v>16146</v>
      </c>
      <c r="J1903" s="54" t="s">
        <v>18112</v>
      </c>
      <c r="K1903" s="54" t="str">
        <f>INDEX('[1]All QOF Registers'!$C$15:$C$8243,MATCH($J$4:$J$10133,'[1]All QOF Registers'!$D$15:$D$8243,FALSE))</f>
        <v>5J6</v>
      </c>
    </row>
    <row r="1904" spans="8:11" x14ac:dyDescent="0.25">
      <c r="H1904" s="57" t="s">
        <v>780</v>
      </c>
      <c r="I1904" s="58" t="s">
        <v>16146</v>
      </c>
      <c r="J1904" s="54" t="s">
        <v>18112</v>
      </c>
      <c r="K1904" s="54" t="str">
        <f>INDEX('[1]All QOF Registers'!$C$15:$C$8243,MATCH($J$4:$J$10133,'[1]All QOF Registers'!$D$15:$D$8243,FALSE))</f>
        <v>5J6</v>
      </c>
    </row>
    <row r="1905" spans="8:11" x14ac:dyDescent="0.25">
      <c r="H1905" s="57" t="s">
        <v>781</v>
      </c>
      <c r="I1905" s="58" t="s">
        <v>16146</v>
      </c>
      <c r="J1905" s="54" t="s">
        <v>18112</v>
      </c>
      <c r="K1905" s="54" t="str">
        <f>INDEX('[1]All QOF Registers'!$C$15:$C$8243,MATCH($J$4:$J$10133,'[1]All QOF Registers'!$D$15:$D$8243,FALSE))</f>
        <v>5J6</v>
      </c>
    </row>
    <row r="1906" spans="8:11" x14ac:dyDescent="0.25">
      <c r="H1906" s="57" t="s">
        <v>782</v>
      </c>
      <c r="I1906" s="58" t="s">
        <v>16146</v>
      </c>
      <c r="J1906" s="54" t="s">
        <v>18112</v>
      </c>
      <c r="K1906" s="54" t="str">
        <f>INDEX('[1]All QOF Registers'!$C$15:$C$8243,MATCH($J$4:$J$10133,'[1]All QOF Registers'!$D$15:$D$8243,FALSE))</f>
        <v>5J6</v>
      </c>
    </row>
    <row r="1907" spans="8:11" x14ac:dyDescent="0.25">
      <c r="H1907" s="57" t="s">
        <v>783</v>
      </c>
      <c r="I1907" s="58" t="s">
        <v>16146</v>
      </c>
      <c r="J1907" s="54" t="s">
        <v>18112</v>
      </c>
      <c r="K1907" s="54" t="str">
        <f>INDEX('[1]All QOF Registers'!$C$15:$C$8243,MATCH($J$4:$J$10133,'[1]All QOF Registers'!$D$15:$D$8243,FALSE))</f>
        <v>5J6</v>
      </c>
    </row>
    <row r="1908" spans="8:11" x14ac:dyDescent="0.25">
      <c r="H1908" s="57" t="s">
        <v>784</v>
      </c>
      <c r="I1908" s="58" t="s">
        <v>16146</v>
      </c>
      <c r="J1908" s="54" t="s">
        <v>18112</v>
      </c>
      <c r="K1908" s="54" t="str">
        <f>INDEX('[1]All QOF Registers'!$C$15:$C$8243,MATCH($J$4:$J$10133,'[1]All QOF Registers'!$D$15:$D$8243,FALSE))</f>
        <v>5J6</v>
      </c>
    </row>
    <row r="1909" spans="8:11" x14ac:dyDescent="0.25">
      <c r="H1909" s="57" t="s">
        <v>785</v>
      </c>
      <c r="I1909" s="58" t="s">
        <v>16146</v>
      </c>
      <c r="J1909" s="54" t="s">
        <v>18112</v>
      </c>
      <c r="K1909" s="54" t="str">
        <f>INDEX('[1]All QOF Registers'!$C$15:$C$8243,MATCH($J$4:$J$10133,'[1]All QOF Registers'!$D$15:$D$8243,FALSE))</f>
        <v>5J6</v>
      </c>
    </row>
    <row r="1910" spans="8:11" x14ac:dyDescent="0.25">
      <c r="H1910" s="57" t="s">
        <v>16148</v>
      </c>
      <c r="I1910" s="58" t="s">
        <v>16146</v>
      </c>
      <c r="J1910" s="54" t="s">
        <v>18112</v>
      </c>
      <c r="K1910" s="54" t="str">
        <f>INDEX('[1]All QOF Registers'!$C$15:$C$8243,MATCH($J$4:$J$10133,'[1]All QOF Registers'!$D$15:$D$8243,FALSE))</f>
        <v>5J6</v>
      </c>
    </row>
    <row r="1911" spans="8:11" x14ac:dyDescent="0.25">
      <c r="H1911" s="57" t="s">
        <v>16149</v>
      </c>
      <c r="I1911" s="58" t="s">
        <v>16146</v>
      </c>
      <c r="J1911" s="54" t="s">
        <v>18112</v>
      </c>
      <c r="K1911" s="54" t="str">
        <f>INDEX('[1]All QOF Registers'!$C$15:$C$8243,MATCH($J$4:$J$10133,'[1]All QOF Registers'!$D$15:$D$8243,FALSE))</f>
        <v>5J6</v>
      </c>
    </row>
    <row r="1912" spans="8:11" x14ac:dyDescent="0.25">
      <c r="H1912" s="57" t="s">
        <v>16150</v>
      </c>
      <c r="I1912" s="58" t="s">
        <v>16146</v>
      </c>
      <c r="J1912" s="54" t="s">
        <v>18112</v>
      </c>
      <c r="K1912" s="54" t="str">
        <f>INDEX('[1]All QOF Registers'!$C$15:$C$8243,MATCH($J$4:$J$10133,'[1]All QOF Registers'!$D$15:$D$8243,FALSE))</f>
        <v>5J6</v>
      </c>
    </row>
    <row r="1913" spans="8:11" x14ac:dyDescent="0.25">
      <c r="H1913" s="57" t="s">
        <v>16151</v>
      </c>
      <c r="I1913" s="58" t="s">
        <v>16146</v>
      </c>
      <c r="J1913" s="54" t="s">
        <v>18112</v>
      </c>
      <c r="K1913" s="54" t="str">
        <f>INDEX('[1]All QOF Registers'!$C$15:$C$8243,MATCH($J$4:$J$10133,'[1]All QOF Registers'!$D$15:$D$8243,FALSE))</f>
        <v>5J6</v>
      </c>
    </row>
    <row r="1914" spans="8:11" x14ac:dyDescent="0.25">
      <c r="H1914" s="57" t="s">
        <v>7793</v>
      </c>
      <c r="I1914" s="58" t="s">
        <v>16146</v>
      </c>
      <c r="J1914" s="54" t="s">
        <v>18112</v>
      </c>
      <c r="K1914" s="54" t="str">
        <f>INDEX('[1]All QOF Registers'!$C$15:$C$8243,MATCH($J$4:$J$10133,'[1]All QOF Registers'!$D$15:$D$8243,FALSE))</f>
        <v>5J6</v>
      </c>
    </row>
    <row r="1915" spans="8:11" x14ac:dyDescent="0.25">
      <c r="H1915" s="57" t="s">
        <v>16152</v>
      </c>
      <c r="I1915" s="58" t="s">
        <v>16146</v>
      </c>
      <c r="J1915" s="54" t="s">
        <v>18112</v>
      </c>
      <c r="K1915" s="54" t="str">
        <f>INDEX('[1]All QOF Registers'!$C$15:$C$8243,MATCH($J$4:$J$10133,'[1]All QOF Registers'!$D$15:$D$8243,FALSE))</f>
        <v>5J6</v>
      </c>
    </row>
    <row r="1916" spans="8:11" x14ac:dyDescent="0.25">
      <c r="H1916" s="57" t="s">
        <v>16153</v>
      </c>
      <c r="I1916" s="58" t="s">
        <v>16146</v>
      </c>
      <c r="J1916" s="54" t="s">
        <v>18112</v>
      </c>
      <c r="K1916" s="54" t="str">
        <f>INDEX('[1]All QOF Registers'!$C$15:$C$8243,MATCH($J$4:$J$10133,'[1]All QOF Registers'!$D$15:$D$8243,FALSE))</f>
        <v>5J6</v>
      </c>
    </row>
    <row r="1917" spans="8:11" x14ac:dyDescent="0.25">
      <c r="H1917" s="57" t="s">
        <v>16154</v>
      </c>
      <c r="I1917" s="58" t="s">
        <v>16146</v>
      </c>
      <c r="J1917" s="54" t="s">
        <v>18112</v>
      </c>
      <c r="K1917" s="54" t="str">
        <f>INDEX('[1]All QOF Registers'!$C$15:$C$8243,MATCH($J$4:$J$10133,'[1]All QOF Registers'!$D$15:$D$8243,FALSE))</f>
        <v>5J6</v>
      </c>
    </row>
    <row r="1918" spans="8:11" x14ac:dyDescent="0.25">
      <c r="H1918" s="57" t="s">
        <v>16155</v>
      </c>
      <c r="I1918" s="58" t="s">
        <v>16146</v>
      </c>
      <c r="J1918" s="54" t="s">
        <v>18112</v>
      </c>
      <c r="K1918" s="54" t="str">
        <f>INDEX('[1]All QOF Registers'!$C$15:$C$8243,MATCH($J$4:$J$10133,'[1]All QOF Registers'!$D$15:$D$8243,FALSE))</f>
        <v>5J6</v>
      </c>
    </row>
    <row r="1919" spans="8:11" x14ac:dyDescent="0.25">
      <c r="H1919" s="57" t="s">
        <v>16156</v>
      </c>
      <c r="I1919" s="58" t="s">
        <v>16146</v>
      </c>
      <c r="J1919" s="54" t="s">
        <v>18112</v>
      </c>
      <c r="K1919" s="54" t="str">
        <f>INDEX('[1]All QOF Registers'!$C$15:$C$8243,MATCH($J$4:$J$10133,'[1]All QOF Registers'!$D$15:$D$8243,FALSE))</f>
        <v>5J6</v>
      </c>
    </row>
    <row r="1920" spans="8:11" x14ac:dyDescent="0.25">
      <c r="H1920" s="57" t="s">
        <v>157</v>
      </c>
      <c r="I1920" s="58" t="s">
        <v>16157</v>
      </c>
      <c r="J1920" s="54" t="s">
        <v>18113</v>
      </c>
      <c r="K1920" s="54" t="str">
        <f>INDEX('[1]All QOF Registers'!$C$15:$C$8243,MATCH($J$4:$J$10133,'[1]All QOF Registers'!$D$15:$D$8243,FALSE))</f>
        <v>5J9</v>
      </c>
    </row>
    <row r="1921" spans="8:11" x14ac:dyDescent="0.25">
      <c r="H1921" s="57" t="s">
        <v>158</v>
      </c>
      <c r="I1921" s="58" t="s">
        <v>16157</v>
      </c>
      <c r="J1921" s="54" t="s">
        <v>18113</v>
      </c>
      <c r="K1921" s="54" t="str">
        <f>INDEX('[1]All QOF Registers'!$C$15:$C$8243,MATCH($J$4:$J$10133,'[1]All QOF Registers'!$D$15:$D$8243,FALSE))</f>
        <v>5J9</v>
      </c>
    </row>
    <row r="1922" spans="8:11" x14ac:dyDescent="0.25">
      <c r="H1922" s="57" t="s">
        <v>162</v>
      </c>
      <c r="I1922" s="58" t="s">
        <v>16157</v>
      </c>
      <c r="J1922" s="54" t="s">
        <v>18113</v>
      </c>
      <c r="K1922" s="54" t="str">
        <f>INDEX('[1]All QOF Registers'!$C$15:$C$8243,MATCH($J$4:$J$10133,'[1]All QOF Registers'!$D$15:$D$8243,FALSE))</f>
        <v>5J9</v>
      </c>
    </row>
    <row r="1923" spans="8:11" x14ac:dyDescent="0.25">
      <c r="H1923" s="57" t="s">
        <v>165</v>
      </c>
      <c r="I1923" s="58" t="s">
        <v>16157</v>
      </c>
      <c r="J1923" s="54" t="s">
        <v>18113</v>
      </c>
      <c r="K1923" s="54" t="str">
        <f>INDEX('[1]All QOF Registers'!$C$15:$C$8243,MATCH($J$4:$J$10133,'[1]All QOF Registers'!$D$15:$D$8243,FALSE))</f>
        <v>5J9</v>
      </c>
    </row>
    <row r="1924" spans="8:11" x14ac:dyDescent="0.25">
      <c r="H1924" s="57" t="s">
        <v>183</v>
      </c>
      <c r="I1924" s="58" t="s">
        <v>16157</v>
      </c>
      <c r="J1924" s="54" t="s">
        <v>18113</v>
      </c>
      <c r="K1924" s="54" t="str">
        <f>INDEX('[1]All QOF Registers'!$C$15:$C$8243,MATCH($J$4:$J$10133,'[1]All QOF Registers'!$D$15:$D$8243,FALSE))</f>
        <v>5J9</v>
      </c>
    </row>
    <row r="1925" spans="8:11" x14ac:dyDescent="0.25">
      <c r="H1925" s="57" t="s">
        <v>186</v>
      </c>
      <c r="I1925" s="58" t="s">
        <v>16157</v>
      </c>
      <c r="J1925" s="54" t="s">
        <v>18113</v>
      </c>
      <c r="K1925" s="54" t="str">
        <f>INDEX('[1]All QOF Registers'!$C$15:$C$8243,MATCH($J$4:$J$10133,'[1]All QOF Registers'!$D$15:$D$8243,FALSE))</f>
        <v>5J9</v>
      </c>
    </row>
    <row r="1926" spans="8:11" x14ac:dyDescent="0.25">
      <c r="H1926" s="57" t="s">
        <v>191</v>
      </c>
      <c r="I1926" s="58" t="s">
        <v>16157</v>
      </c>
      <c r="J1926" s="54" t="s">
        <v>18113</v>
      </c>
      <c r="K1926" s="54" t="str">
        <f>INDEX('[1]All QOF Registers'!$C$15:$C$8243,MATCH($J$4:$J$10133,'[1]All QOF Registers'!$D$15:$D$8243,FALSE))</f>
        <v>5J9</v>
      </c>
    </row>
    <row r="1927" spans="8:11" x14ac:dyDescent="0.25">
      <c r="H1927" s="57" t="s">
        <v>198</v>
      </c>
      <c r="I1927" s="58" t="s">
        <v>16157</v>
      </c>
      <c r="J1927" s="54" t="s">
        <v>18113</v>
      </c>
      <c r="K1927" s="54" t="str">
        <f>INDEX('[1]All QOF Registers'!$C$15:$C$8243,MATCH($J$4:$J$10133,'[1]All QOF Registers'!$D$15:$D$8243,FALSE))</f>
        <v>5J9</v>
      </c>
    </row>
    <row r="1928" spans="8:11" x14ac:dyDescent="0.25">
      <c r="H1928" s="57" t="s">
        <v>199</v>
      </c>
      <c r="I1928" s="58" t="s">
        <v>16157</v>
      </c>
      <c r="J1928" s="54" t="s">
        <v>18113</v>
      </c>
      <c r="K1928" s="54" t="str">
        <f>INDEX('[1]All QOF Registers'!$C$15:$C$8243,MATCH($J$4:$J$10133,'[1]All QOF Registers'!$D$15:$D$8243,FALSE))</f>
        <v>5J9</v>
      </c>
    </row>
    <row r="1929" spans="8:11" x14ac:dyDescent="0.25">
      <c r="H1929" s="57" t="s">
        <v>211</v>
      </c>
      <c r="I1929" s="58" t="s">
        <v>16157</v>
      </c>
      <c r="J1929" s="54" t="s">
        <v>18113</v>
      </c>
      <c r="K1929" s="54" t="str">
        <f>INDEX('[1]All QOF Registers'!$C$15:$C$8243,MATCH($J$4:$J$10133,'[1]All QOF Registers'!$D$15:$D$8243,FALSE))</f>
        <v>5J9</v>
      </c>
    </row>
    <row r="1930" spans="8:11" x14ac:dyDescent="0.25">
      <c r="H1930" s="57" t="s">
        <v>234</v>
      </c>
      <c r="I1930" s="58" t="s">
        <v>16157</v>
      </c>
      <c r="J1930" s="54" t="s">
        <v>18113</v>
      </c>
      <c r="K1930" s="54" t="str">
        <f>INDEX('[1]All QOF Registers'!$C$15:$C$8243,MATCH($J$4:$J$10133,'[1]All QOF Registers'!$D$15:$D$8243,FALSE))</f>
        <v>5J9</v>
      </c>
    </row>
    <row r="1931" spans="8:11" x14ac:dyDescent="0.25">
      <c r="H1931" s="57" t="s">
        <v>16158</v>
      </c>
      <c r="I1931" s="58" t="s">
        <v>16157</v>
      </c>
      <c r="J1931" s="54" t="s">
        <v>18113</v>
      </c>
      <c r="K1931" s="54" t="str">
        <f>INDEX('[1]All QOF Registers'!$C$15:$C$8243,MATCH($J$4:$J$10133,'[1]All QOF Registers'!$D$15:$D$8243,FALSE))</f>
        <v>5J9</v>
      </c>
    </row>
    <row r="1932" spans="8:11" x14ac:dyDescent="0.25">
      <c r="H1932" s="57" t="s">
        <v>16159</v>
      </c>
      <c r="I1932" s="58" t="s">
        <v>16157</v>
      </c>
      <c r="J1932" s="54" t="s">
        <v>18113</v>
      </c>
      <c r="K1932" s="54" t="str">
        <f>INDEX('[1]All QOF Registers'!$C$15:$C$8243,MATCH($J$4:$J$10133,'[1]All QOF Registers'!$D$15:$D$8243,FALSE))</f>
        <v>5J9</v>
      </c>
    </row>
    <row r="1933" spans="8:11" x14ac:dyDescent="0.25">
      <c r="H1933" s="57" t="s">
        <v>16160</v>
      </c>
      <c r="I1933" s="58" t="s">
        <v>16157</v>
      </c>
      <c r="J1933" s="54" t="s">
        <v>18113</v>
      </c>
      <c r="K1933" s="54" t="str">
        <f>INDEX('[1]All QOF Registers'!$C$15:$C$8243,MATCH($J$4:$J$10133,'[1]All QOF Registers'!$D$15:$D$8243,FALSE))</f>
        <v>5J9</v>
      </c>
    </row>
    <row r="1934" spans="8:11" x14ac:dyDescent="0.25">
      <c r="H1934" s="57" t="s">
        <v>16161</v>
      </c>
      <c r="I1934" s="58" t="s">
        <v>16157</v>
      </c>
      <c r="J1934" s="54" t="s">
        <v>18113</v>
      </c>
      <c r="K1934" s="54" t="str">
        <f>INDEX('[1]All QOF Registers'!$C$15:$C$8243,MATCH($J$4:$J$10133,'[1]All QOF Registers'!$D$15:$D$8243,FALSE))</f>
        <v>5J9</v>
      </c>
    </row>
    <row r="1935" spans="8:11" x14ac:dyDescent="0.25">
      <c r="H1935" s="57" t="s">
        <v>16162</v>
      </c>
      <c r="I1935" s="58" t="s">
        <v>16157</v>
      </c>
      <c r="J1935" s="54" t="s">
        <v>18113</v>
      </c>
      <c r="K1935" s="54" t="str">
        <f>INDEX('[1]All QOF Registers'!$C$15:$C$8243,MATCH($J$4:$J$10133,'[1]All QOF Registers'!$D$15:$D$8243,FALSE))</f>
        <v>5J9</v>
      </c>
    </row>
    <row r="1936" spans="8:11" x14ac:dyDescent="0.25">
      <c r="H1936" s="57" t="s">
        <v>1526</v>
      </c>
      <c r="I1936" s="58" t="s">
        <v>16163</v>
      </c>
      <c r="J1936" s="54" t="s">
        <v>18114</v>
      </c>
      <c r="K1936" s="54" t="str">
        <f>INDEX('[1]All QOF Registers'!$C$15:$C$8243,MATCH($J$4:$J$10133,'[1]All QOF Registers'!$D$15:$D$8243,FALSE))</f>
        <v>5JE</v>
      </c>
    </row>
    <row r="1937" spans="8:11" x14ac:dyDescent="0.25">
      <c r="H1937" s="57" t="s">
        <v>1527</v>
      </c>
      <c r="I1937" s="58" t="s">
        <v>16163</v>
      </c>
      <c r="J1937" s="54" t="s">
        <v>18114</v>
      </c>
      <c r="K1937" s="54" t="str">
        <f>INDEX('[1]All QOF Registers'!$C$15:$C$8243,MATCH($J$4:$J$10133,'[1]All QOF Registers'!$D$15:$D$8243,FALSE))</f>
        <v>5JE</v>
      </c>
    </row>
    <row r="1938" spans="8:11" x14ac:dyDescent="0.25">
      <c r="H1938" s="57" t="s">
        <v>1528</v>
      </c>
      <c r="I1938" s="58" t="s">
        <v>16163</v>
      </c>
      <c r="J1938" s="54" t="s">
        <v>18114</v>
      </c>
      <c r="K1938" s="54" t="str">
        <f>INDEX('[1]All QOF Registers'!$C$15:$C$8243,MATCH($J$4:$J$10133,'[1]All QOF Registers'!$D$15:$D$8243,FALSE))</f>
        <v>5JE</v>
      </c>
    </row>
    <row r="1939" spans="8:11" x14ac:dyDescent="0.25">
      <c r="H1939" s="57" t="s">
        <v>1529</v>
      </c>
      <c r="I1939" s="58" t="s">
        <v>16163</v>
      </c>
      <c r="J1939" s="54" t="s">
        <v>18114</v>
      </c>
      <c r="K1939" s="54" t="str">
        <f>INDEX('[1]All QOF Registers'!$C$15:$C$8243,MATCH($J$4:$J$10133,'[1]All QOF Registers'!$D$15:$D$8243,FALSE))</f>
        <v>5JE</v>
      </c>
    </row>
    <row r="1940" spans="8:11" x14ac:dyDescent="0.25">
      <c r="H1940" s="57" t="s">
        <v>1530</v>
      </c>
      <c r="I1940" s="58" t="s">
        <v>16163</v>
      </c>
      <c r="J1940" s="54" t="s">
        <v>18114</v>
      </c>
      <c r="K1940" s="54" t="str">
        <f>INDEX('[1]All QOF Registers'!$C$15:$C$8243,MATCH($J$4:$J$10133,'[1]All QOF Registers'!$D$15:$D$8243,FALSE))</f>
        <v>5JE</v>
      </c>
    </row>
    <row r="1941" spans="8:11" x14ac:dyDescent="0.25">
      <c r="H1941" s="57" t="s">
        <v>1531</v>
      </c>
      <c r="I1941" s="58" t="s">
        <v>16163</v>
      </c>
      <c r="J1941" s="54" t="s">
        <v>18114</v>
      </c>
      <c r="K1941" s="54" t="str">
        <f>INDEX('[1]All QOF Registers'!$C$15:$C$8243,MATCH($J$4:$J$10133,'[1]All QOF Registers'!$D$15:$D$8243,FALSE))</f>
        <v>5JE</v>
      </c>
    </row>
    <row r="1942" spans="8:11" x14ac:dyDescent="0.25">
      <c r="H1942" s="57" t="s">
        <v>1532</v>
      </c>
      <c r="I1942" s="58" t="s">
        <v>16163</v>
      </c>
      <c r="J1942" s="54" t="s">
        <v>18114</v>
      </c>
      <c r="K1942" s="54" t="str">
        <f>INDEX('[1]All QOF Registers'!$C$15:$C$8243,MATCH($J$4:$J$10133,'[1]All QOF Registers'!$D$15:$D$8243,FALSE))</f>
        <v>5JE</v>
      </c>
    </row>
    <row r="1943" spans="8:11" x14ac:dyDescent="0.25">
      <c r="H1943" s="57" t="s">
        <v>1533</v>
      </c>
      <c r="I1943" s="58" t="s">
        <v>16163</v>
      </c>
      <c r="J1943" s="54" t="s">
        <v>18114</v>
      </c>
      <c r="K1943" s="54" t="str">
        <f>INDEX('[1]All QOF Registers'!$C$15:$C$8243,MATCH($J$4:$J$10133,'[1]All QOF Registers'!$D$15:$D$8243,FALSE))</f>
        <v>5JE</v>
      </c>
    </row>
    <row r="1944" spans="8:11" x14ac:dyDescent="0.25">
      <c r="H1944" s="57" t="s">
        <v>1534</v>
      </c>
      <c r="I1944" s="58" t="s">
        <v>16163</v>
      </c>
      <c r="J1944" s="54" t="s">
        <v>18114</v>
      </c>
      <c r="K1944" s="54" t="str">
        <f>INDEX('[1]All QOF Registers'!$C$15:$C$8243,MATCH($J$4:$J$10133,'[1]All QOF Registers'!$D$15:$D$8243,FALSE))</f>
        <v>5JE</v>
      </c>
    </row>
    <row r="1945" spans="8:11" x14ac:dyDescent="0.25">
      <c r="H1945" s="57" t="s">
        <v>16164</v>
      </c>
      <c r="I1945" s="58" t="s">
        <v>16163</v>
      </c>
      <c r="J1945" s="54" t="s">
        <v>18114</v>
      </c>
      <c r="K1945" s="54" t="str">
        <f>INDEX('[1]All QOF Registers'!$C$15:$C$8243,MATCH($J$4:$J$10133,'[1]All QOF Registers'!$D$15:$D$8243,FALSE))</f>
        <v>5JE</v>
      </c>
    </row>
    <row r="1946" spans="8:11" x14ac:dyDescent="0.25">
      <c r="H1946" s="57" t="s">
        <v>1535</v>
      </c>
      <c r="I1946" s="58" t="s">
        <v>16163</v>
      </c>
      <c r="J1946" s="54" t="s">
        <v>18114</v>
      </c>
      <c r="K1946" s="54" t="str">
        <f>INDEX('[1]All QOF Registers'!$C$15:$C$8243,MATCH($J$4:$J$10133,'[1]All QOF Registers'!$D$15:$D$8243,FALSE))</f>
        <v>5JE</v>
      </c>
    </row>
    <row r="1947" spans="8:11" x14ac:dyDescent="0.25">
      <c r="H1947" s="57" t="s">
        <v>1536</v>
      </c>
      <c r="I1947" s="58" t="s">
        <v>16163</v>
      </c>
      <c r="J1947" s="54" t="s">
        <v>18114</v>
      </c>
      <c r="K1947" s="54" t="str">
        <f>INDEX('[1]All QOF Registers'!$C$15:$C$8243,MATCH($J$4:$J$10133,'[1]All QOF Registers'!$D$15:$D$8243,FALSE))</f>
        <v>5JE</v>
      </c>
    </row>
    <row r="1948" spans="8:11" x14ac:dyDescent="0.25">
      <c r="H1948" s="57" t="s">
        <v>1537</v>
      </c>
      <c r="I1948" s="58" t="s">
        <v>16163</v>
      </c>
      <c r="J1948" s="54" t="s">
        <v>18114</v>
      </c>
      <c r="K1948" s="54" t="str">
        <f>INDEX('[1]All QOF Registers'!$C$15:$C$8243,MATCH($J$4:$J$10133,'[1]All QOF Registers'!$D$15:$D$8243,FALSE))</f>
        <v>5JE</v>
      </c>
    </row>
    <row r="1949" spans="8:11" x14ac:dyDescent="0.25">
      <c r="H1949" s="57" t="s">
        <v>1538</v>
      </c>
      <c r="I1949" s="58" t="s">
        <v>16163</v>
      </c>
      <c r="J1949" s="54" t="s">
        <v>18114</v>
      </c>
      <c r="K1949" s="54" t="str">
        <f>INDEX('[1]All QOF Registers'!$C$15:$C$8243,MATCH($J$4:$J$10133,'[1]All QOF Registers'!$D$15:$D$8243,FALSE))</f>
        <v>5JE</v>
      </c>
    </row>
    <row r="1950" spans="8:11" x14ac:dyDescent="0.25">
      <c r="H1950" s="57" t="s">
        <v>1539</v>
      </c>
      <c r="I1950" s="58" t="s">
        <v>16163</v>
      </c>
      <c r="J1950" s="54" t="s">
        <v>18114</v>
      </c>
      <c r="K1950" s="54" t="str">
        <f>INDEX('[1]All QOF Registers'!$C$15:$C$8243,MATCH($J$4:$J$10133,'[1]All QOF Registers'!$D$15:$D$8243,FALSE))</f>
        <v>5JE</v>
      </c>
    </row>
    <row r="1951" spans="8:11" x14ac:dyDescent="0.25">
      <c r="H1951" s="57" t="s">
        <v>1540</v>
      </c>
      <c r="I1951" s="58" t="s">
        <v>16163</v>
      </c>
      <c r="J1951" s="54" t="s">
        <v>18114</v>
      </c>
      <c r="K1951" s="54" t="str">
        <f>INDEX('[1]All QOF Registers'!$C$15:$C$8243,MATCH($J$4:$J$10133,'[1]All QOF Registers'!$D$15:$D$8243,FALSE))</f>
        <v>5JE</v>
      </c>
    </row>
    <row r="1952" spans="8:11" x14ac:dyDescent="0.25">
      <c r="H1952" s="57" t="s">
        <v>1541</v>
      </c>
      <c r="I1952" s="58" t="s">
        <v>16163</v>
      </c>
      <c r="J1952" s="54" t="s">
        <v>18114</v>
      </c>
      <c r="K1952" s="54" t="str">
        <f>INDEX('[1]All QOF Registers'!$C$15:$C$8243,MATCH($J$4:$J$10133,'[1]All QOF Registers'!$D$15:$D$8243,FALSE))</f>
        <v>5JE</v>
      </c>
    </row>
    <row r="1953" spans="8:11" x14ac:dyDescent="0.25">
      <c r="H1953" s="57" t="s">
        <v>1542</v>
      </c>
      <c r="I1953" s="58" t="s">
        <v>16163</v>
      </c>
      <c r="J1953" s="54" t="s">
        <v>18114</v>
      </c>
      <c r="K1953" s="54" t="str">
        <f>INDEX('[1]All QOF Registers'!$C$15:$C$8243,MATCH($J$4:$J$10133,'[1]All QOF Registers'!$D$15:$D$8243,FALSE))</f>
        <v>5JE</v>
      </c>
    </row>
    <row r="1954" spans="8:11" x14ac:dyDescent="0.25">
      <c r="H1954" s="57" t="s">
        <v>1543</v>
      </c>
      <c r="I1954" s="58" t="s">
        <v>16163</v>
      </c>
      <c r="J1954" s="54" t="s">
        <v>18114</v>
      </c>
      <c r="K1954" s="54" t="str">
        <f>INDEX('[1]All QOF Registers'!$C$15:$C$8243,MATCH($J$4:$J$10133,'[1]All QOF Registers'!$D$15:$D$8243,FALSE))</f>
        <v>5JE</v>
      </c>
    </row>
    <row r="1955" spans="8:11" x14ac:dyDescent="0.25">
      <c r="H1955" s="57" t="s">
        <v>16165</v>
      </c>
      <c r="I1955" s="58" t="s">
        <v>16163</v>
      </c>
      <c r="J1955" s="54" t="s">
        <v>18114</v>
      </c>
      <c r="K1955" s="54" t="str">
        <f>INDEX('[1]All QOF Registers'!$C$15:$C$8243,MATCH($J$4:$J$10133,'[1]All QOF Registers'!$D$15:$D$8243,FALSE))</f>
        <v>5JE</v>
      </c>
    </row>
    <row r="1956" spans="8:11" x14ac:dyDescent="0.25">
      <c r="H1956" s="57" t="s">
        <v>1544</v>
      </c>
      <c r="I1956" s="58" t="s">
        <v>16163</v>
      </c>
      <c r="J1956" s="54" t="s">
        <v>18114</v>
      </c>
      <c r="K1956" s="54" t="str">
        <f>INDEX('[1]All QOF Registers'!$C$15:$C$8243,MATCH($J$4:$J$10133,'[1]All QOF Registers'!$D$15:$D$8243,FALSE))</f>
        <v>5JE</v>
      </c>
    </row>
    <row r="1957" spans="8:11" x14ac:dyDescent="0.25">
      <c r="H1957" s="57" t="s">
        <v>1545</v>
      </c>
      <c r="I1957" s="58" t="s">
        <v>16163</v>
      </c>
      <c r="J1957" s="54" t="s">
        <v>18114</v>
      </c>
      <c r="K1957" s="54" t="str">
        <f>INDEX('[1]All QOF Registers'!$C$15:$C$8243,MATCH($J$4:$J$10133,'[1]All QOF Registers'!$D$15:$D$8243,FALSE))</f>
        <v>5JE</v>
      </c>
    </row>
    <row r="1958" spans="8:11" x14ac:dyDescent="0.25">
      <c r="H1958" s="57" t="s">
        <v>1546</v>
      </c>
      <c r="I1958" s="58" t="s">
        <v>16163</v>
      </c>
      <c r="J1958" s="54" t="s">
        <v>18114</v>
      </c>
      <c r="K1958" s="54" t="str">
        <f>INDEX('[1]All QOF Registers'!$C$15:$C$8243,MATCH($J$4:$J$10133,'[1]All QOF Registers'!$D$15:$D$8243,FALSE))</f>
        <v>5JE</v>
      </c>
    </row>
    <row r="1959" spans="8:11" x14ac:dyDescent="0.25">
      <c r="H1959" s="57" t="s">
        <v>16166</v>
      </c>
      <c r="I1959" s="58" t="s">
        <v>16163</v>
      </c>
      <c r="J1959" s="54" t="s">
        <v>18114</v>
      </c>
      <c r="K1959" s="54" t="str">
        <f>INDEX('[1]All QOF Registers'!$C$15:$C$8243,MATCH($J$4:$J$10133,'[1]All QOF Registers'!$D$15:$D$8243,FALSE))</f>
        <v>5JE</v>
      </c>
    </row>
    <row r="1960" spans="8:11" x14ac:dyDescent="0.25">
      <c r="H1960" s="57" t="s">
        <v>1547</v>
      </c>
      <c r="I1960" s="58" t="s">
        <v>16163</v>
      </c>
      <c r="J1960" s="54" t="s">
        <v>18114</v>
      </c>
      <c r="K1960" s="54" t="str">
        <f>INDEX('[1]All QOF Registers'!$C$15:$C$8243,MATCH($J$4:$J$10133,'[1]All QOF Registers'!$D$15:$D$8243,FALSE))</f>
        <v>5JE</v>
      </c>
    </row>
    <row r="1961" spans="8:11" x14ac:dyDescent="0.25">
      <c r="H1961" s="57" t="s">
        <v>1548</v>
      </c>
      <c r="I1961" s="58" t="s">
        <v>16163</v>
      </c>
      <c r="J1961" s="54" t="s">
        <v>18114</v>
      </c>
      <c r="K1961" s="54" t="str">
        <f>INDEX('[1]All QOF Registers'!$C$15:$C$8243,MATCH($J$4:$J$10133,'[1]All QOF Registers'!$D$15:$D$8243,FALSE))</f>
        <v>5JE</v>
      </c>
    </row>
    <row r="1962" spans="8:11" x14ac:dyDescent="0.25">
      <c r="H1962" s="57" t="s">
        <v>1549</v>
      </c>
      <c r="I1962" s="58" t="s">
        <v>16163</v>
      </c>
      <c r="J1962" s="54" t="s">
        <v>18114</v>
      </c>
      <c r="K1962" s="54" t="str">
        <f>INDEX('[1]All QOF Registers'!$C$15:$C$8243,MATCH($J$4:$J$10133,'[1]All QOF Registers'!$D$15:$D$8243,FALSE))</f>
        <v>5JE</v>
      </c>
    </row>
    <row r="1963" spans="8:11" x14ac:dyDescent="0.25">
      <c r="H1963" s="57" t="s">
        <v>1550</v>
      </c>
      <c r="I1963" s="58" t="s">
        <v>16163</v>
      </c>
      <c r="J1963" s="54" t="s">
        <v>18114</v>
      </c>
      <c r="K1963" s="54" t="str">
        <f>INDEX('[1]All QOF Registers'!$C$15:$C$8243,MATCH($J$4:$J$10133,'[1]All QOF Registers'!$D$15:$D$8243,FALSE))</f>
        <v>5JE</v>
      </c>
    </row>
    <row r="1964" spans="8:11" x14ac:dyDescent="0.25">
      <c r="H1964" s="57" t="s">
        <v>16167</v>
      </c>
      <c r="I1964" s="58" t="s">
        <v>16163</v>
      </c>
      <c r="J1964" s="54" t="s">
        <v>18114</v>
      </c>
      <c r="K1964" s="54" t="str">
        <f>INDEX('[1]All QOF Registers'!$C$15:$C$8243,MATCH($J$4:$J$10133,'[1]All QOF Registers'!$D$15:$D$8243,FALSE))</f>
        <v>5JE</v>
      </c>
    </row>
    <row r="1965" spans="8:11" x14ac:dyDescent="0.25">
      <c r="H1965" s="57" t="s">
        <v>16168</v>
      </c>
      <c r="I1965" s="58" t="s">
        <v>16163</v>
      </c>
      <c r="J1965" s="54" t="s">
        <v>18114</v>
      </c>
      <c r="K1965" s="54" t="str">
        <f>INDEX('[1]All QOF Registers'!$C$15:$C$8243,MATCH($J$4:$J$10133,'[1]All QOF Registers'!$D$15:$D$8243,FALSE))</f>
        <v>5JE</v>
      </c>
    </row>
    <row r="1966" spans="8:11" x14ac:dyDescent="0.25">
      <c r="H1966" s="57" t="s">
        <v>1551</v>
      </c>
      <c r="I1966" s="58" t="s">
        <v>16163</v>
      </c>
      <c r="J1966" s="54" t="s">
        <v>18114</v>
      </c>
      <c r="K1966" s="54" t="str">
        <f>INDEX('[1]All QOF Registers'!$C$15:$C$8243,MATCH($J$4:$J$10133,'[1]All QOF Registers'!$D$15:$D$8243,FALSE))</f>
        <v>5JE</v>
      </c>
    </row>
    <row r="1967" spans="8:11" x14ac:dyDescent="0.25">
      <c r="H1967" s="57" t="s">
        <v>1552</v>
      </c>
      <c r="I1967" s="58" t="s">
        <v>16163</v>
      </c>
      <c r="J1967" s="54" t="s">
        <v>18114</v>
      </c>
      <c r="K1967" s="54" t="str">
        <f>INDEX('[1]All QOF Registers'!$C$15:$C$8243,MATCH($J$4:$J$10133,'[1]All QOF Registers'!$D$15:$D$8243,FALSE))</f>
        <v>5JE</v>
      </c>
    </row>
    <row r="1968" spans="8:11" x14ac:dyDescent="0.25">
      <c r="H1968" s="57" t="s">
        <v>1553</v>
      </c>
      <c r="I1968" s="58" t="s">
        <v>16163</v>
      </c>
      <c r="J1968" s="54" t="s">
        <v>18114</v>
      </c>
      <c r="K1968" s="54" t="str">
        <f>INDEX('[1]All QOF Registers'!$C$15:$C$8243,MATCH($J$4:$J$10133,'[1]All QOF Registers'!$D$15:$D$8243,FALSE))</f>
        <v>5JE</v>
      </c>
    </row>
    <row r="1969" spans="8:11" x14ac:dyDescent="0.25">
      <c r="H1969" s="57" t="s">
        <v>16169</v>
      </c>
      <c r="I1969" s="58" t="s">
        <v>16163</v>
      </c>
      <c r="J1969" s="54" t="s">
        <v>18114</v>
      </c>
      <c r="K1969" s="54" t="str">
        <f>INDEX('[1]All QOF Registers'!$C$15:$C$8243,MATCH($J$4:$J$10133,'[1]All QOF Registers'!$D$15:$D$8243,FALSE))</f>
        <v>5JE</v>
      </c>
    </row>
    <row r="1970" spans="8:11" x14ac:dyDescent="0.25">
      <c r="H1970" s="57" t="s">
        <v>1554</v>
      </c>
      <c r="I1970" s="58" t="s">
        <v>16163</v>
      </c>
      <c r="J1970" s="54" t="s">
        <v>18114</v>
      </c>
      <c r="K1970" s="54" t="str">
        <f>INDEX('[1]All QOF Registers'!$C$15:$C$8243,MATCH($J$4:$J$10133,'[1]All QOF Registers'!$D$15:$D$8243,FALSE))</f>
        <v>5JE</v>
      </c>
    </row>
    <row r="1971" spans="8:11" x14ac:dyDescent="0.25">
      <c r="H1971" s="57" t="s">
        <v>16170</v>
      </c>
      <c r="I1971" s="58" t="s">
        <v>16163</v>
      </c>
      <c r="J1971" s="54" t="s">
        <v>18114</v>
      </c>
      <c r="K1971" s="54" t="str">
        <f>INDEX('[1]All QOF Registers'!$C$15:$C$8243,MATCH($J$4:$J$10133,'[1]All QOF Registers'!$D$15:$D$8243,FALSE))</f>
        <v>5JE</v>
      </c>
    </row>
    <row r="1972" spans="8:11" x14ac:dyDescent="0.25">
      <c r="H1972" s="57" t="s">
        <v>1555</v>
      </c>
      <c r="I1972" s="58" t="s">
        <v>16163</v>
      </c>
      <c r="J1972" s="54" t="s">
        <v>18114</v>
      </c>
      <c r="K1972" s="54" t="str">
        <f>INDEX('[1]All QOF Registers'!$C$15:$C$8243,MATCH($J$4:$J$10133,'[1]All QOF Registers'!$D$15:$D$8243,FALSE))</f>
        <v>5JE</v>
      </c>
    </row>
    <row r="1973" spans="8:11" x14ac:dyDescent="0.25">
      <c r="H1973" s="57" t="s">
        <v>1556</v>
      </c>
      <c r="I1973" s="58" t="s">
        <v>16163</v>
      </c>
      <c r="J1973" s="54" t="s">
        <v>18114</v>
      </c>
      <c r="K1973" s="54" t="str">
        <f>INDEX('[1]All QOF Registers'!$C$15:$C$8243,MATCH($J$4:$J$10133,'[1]All QOF Registers'!$D$15:$D$8243,FALSE))</f>
        <v>5JE</v>
      </c>
    </row>
    <row r="1974" spans="8:11" x14ac:dyDescent="0.25">
      <c r="H1974" s="57" t="s">
        <v>1557</v>
      </c>
      <c r="I1974" s="58" t="s">
        <v>16163</v>
      </c>
      <c r="J1974" s="54" t="s">
        <v>18114</v>
      </c>
      <c r="K1974" s="54" t="str">
        <f>INDEX('[1]All QOF Registers'!$C$15:$C$8243,MATCH($J$4:$J$10133,'[1]All QOF Registers'!$D$15:$D$8243,FALSE))</f>
        <v>5JE</v>
      </c>
    </row>
    <row r="1975" spans="8:11" x14ac:dyDescent="0.25">
      <c r="H1975" s="57" t="s">
        <v>1558</v>
      </c>
      <c r="I1975" s="58" t="s">
        <v>16163</v>
      </c>
      <c r="J1975" s="54" t="s">
        <v>18114</v>
      </c>
      <c r="K1975" s="54" t="str">
        <f>INDEX('[1]All QOF Registers'!$C$15:$C$8243,MATCH($J$4:$J$10133,'[1]All QOF Registers'!$D$15:$D$8243,FALSE))</f>
        <v>5JE</v>
      </c>
    </row>
    <row r="1976" spans="8:11" x14ac:dyDescent="0.25">
      <c r="H1976" s="57" t="s">
        <v>1559</v>
      </c>
      <c r="I1976" s="58" t="s">
        <v>16163</v>
      </c>
      <c r="J1976" s="54" t="s">
        <v>18114</v>
      </c>
      <c r="K1976" s="54" t="str">
        <f>INDEX('[1]All QOF Registers'!$C$15:$C$8243,MATCH($J$4:$J$10133,'[1]All QOF Registers'!$D$15:$D$8243,FALSE))</f>
        <v>5JE</v>
      </c>
    </row>
    <row r="1977" spans="8:11" x14ac:dyDescent="0.25">
      <c r="H1977" s="57" t="s">
        <v>16171</v>
      </c>
      <c r="I1977" s="58" t="s">
        <v>16163</v>
      </c>
      <c r="J1977" s="54" t="s">
        <v>18114</v>
      </c>
      <c r="K1977" s="54" t="str">
        <f>INDEX('[1]All QOF Registers'!$C$15:$C$8243,MATCH($J$4:$J$10133,'[1]All QOF Registers'!$D$15:$D$8243,FALSE))</f>
        <v>5JE</v>
      </c>
    </row>
    <row r="1978" spans="8:11" x14ac:dyDescent="0.25">
      <c r="H1978" s="57" t="s">
        <v>7661</v>
      </c>
      <c r="I1978" s="58" t="s">
        <v>16163</v>
      </c>
      <c r="J1978" s="54" t="s">
        <v>18114</v>
      </c>
      <c r="K1978" s="54" t="str">
        <f>INDEX('[1]All QOF Registers'!$C$15:$C$8243,MATCH($J$4:$J$10133,'[1]All QOF Registers'!$D$15:$D$8243,FALSE))</f>
        <v>5JE</v>
      </c>
    </row>
    <row r="1979" spans="8:11" x14ac:dyDescent="0.25">
      <c r="H1979" s="57" t="s">
        <v>16172</v>
      </c>
      <c r="I1979" s="58" t="s">
        <v>16163</v>
      </c>
      <c r="J1979" s="54" t="s">
        <v>18114</v>
      </c>
      <c r="K1979" s="54" t="str">
        <f>INDEX('[1]All QOF Registers'!$C$15:$C$8243,MATCH($J$4:$J$10133,'[1]All QOF Registers'!$D$15:$D$8243,FALSE))</f>
        <v>5JE</v>
      </c>
    </row>
    <row r="1980" spans="8:11" x14ac:dyDescent="0.25">
      <c r="H1980" s="57" t="s">
        <v>16173</v>
      </c>
      <c r="I1980" s="58" t="s">
        <v>16163</v>
      </c>
      <c r="J1980" s="54" t="s">
        <v>18114</v>
      </c>
      <c r="K1980" s="54" t="str">
        <f>INDEX('[1]All QOF Registers'!$C$15:$C$8243,MATCH($J$4:$J$10133,'[1]All QOF Registers'!$D$15:$D$8243,FALSE))</f>
        <v>5JE</v>
      </c>
    </row>
    <row r="1981" spans="8:11" x14ac:dyDescent="0.25">
      <c r="H1981" s="57" t="s">
        <v>16174</v>
      </c>
      <c r="I1981" s="58" t="s">
        <v>16163</v>
      </c>
      <c r="J1981" s="54" t="s">
        <v>18114</v>
      </c>
      <c r="K1981" s="54" t="str">
        <f>INDEX('[1]All QOF Registers'!$C$15:$C$8243,MATCH($J$4:$J$10133,'[1]All QOF Registers'!$D$15:$D$8243,FALSE))</f>
        <v>5JE</v>
      </c>
    </row>
    <row r="1982" spans="8:11" x14ac:dyDescent="0.25">
      <c r="H1982" s="57" t="s">
        <v>16175</v>
      </c>
      <c r="I1982" s="58" t="s">
        <v>16163</v>
      </c>
      <c r="J1982" s="54" t="s">
        <v>18114</v>
      </c>
      <c r="K1982" s="54" t="str">
        <f>INDEX('[1]All QOF Registers'!$C$15:$C$8243,MATCH($J$4:$J$10133,'[1]All QOF Registers'!$D$15:$D$8243,FALSE))</f>
        <v>5JE</v>
      </c>
    </row>
    <row r="1983" spans="8:11" x14ac:dyDescent="0.25">
      <c r="H1983" s="57" t="s">
        <v>7823</v>
      </c>
      <c r="I1983" s="58" t="s">
        <v>16163</v>
      </c>
      <c r="J1983" s="54" t="s">
        <v>18114</v>
      </c>
      <c r="K1983" s="54" t="str">
        <f>INDEX('[1]All QOF Registers'!$C$15:$C$8243,MATCH($J$4:$J$10133,'[1]All QOF Registers'!$D$15:$D$8243,FALSE))</f>
        <v>5JE</v>
      </c>
    </row>
    <row r="1984" spans="8:11" x14ac:dyDescent="0.25">
      <c r="H1984" s="57" t="s">
        <v>16176</v>
      </c>
      <c r="I1984" s="58" t="s">
        <v>16163</v>
      </c>
      <c r="J1984" s="54" t="s">
        <v>18114</v>
      </c>
      <c r="K1984" s="54" t="str">
        <f>INDEX('[1]All QOF Registers'!$C$15:$C$8243,MATCH($J$4:$J$10133,'[1]All QOF Registers'!$D$15:$D$8243,FALSE))</f>
        <v>5JE</v>
      </c>
    </row>
    <row r="1985" spans="8:11" x14ac:dyDescent="0.25">
      <c r="H1985" s="57" t="s">
        <v>7875</v>
      </c>
      <c r="I1985" s="58" t="s">
        <v>16163</v>
      </c>
      <c r="J1985" s="54" t="s">
        <v>18114</v>
      </c>
      <c r="K1985" s="54" t="str">
        <f>INDEX('[1]All QOF Registers'!$C$15:$C$8243,MATCH($J$4:$J$10133,'[1]All QOF Registers'!$D$15:$D$8243,FALSE))</f>
        <v>5JE</v>
      </c>
    </row>
    <row r="1986" spans="8:11" x14ac:dyDescent="0.25">
      <c r="H1986" s="57" t="s">
        <v>7885</v>
      </c>
      <c r="I1986" s="58" t="s">
        <v>16163</v>
      </c>
      <c r="J1986" s="54" t="s">
        <v>18114</v>
      </c>
      <c r="K1986" s="54" t="str">
        <f>INDEX('[1]All QOF Registers'!$C$15:$C$8243,MATCH($J$4:$J$10133,'[1]All QOF Registers'!$D$15:$D$8243,FALSE))</f>
        <v>5JE</v>
      </c>
    </row>
    <row r="1987" spans="8:11" x14ac:dyDescent="0.25">
      <c r="H1987" s="57" t="s">
        <v>16177</v>
      </c>
      <c r="I1987" s="58" t="s">
        <v>16163</v>
      </c>
      <c r="J1987" s="54" t="s">
        <v>18114</v>
      </c>
      <c r="K1987" s="54" t="str">
        <f>INDEX('[1]All QOF Registers'!$C$15:$C$8243,MATCH($J$4:$J$10133,'[1]All QOF Registers'!$D$15:$D$8243,FALSE))</f>
        <v>5JE</v>
      </c>
    </row>
    <row r="1988" spans="8:11" x14ac:dyDescent="0.25">
      <c r="H1988" s="57" t="s">
        <v>7199</v>
      </c>
      <c r="I1988" s="58" t="s">
        <v>16178</v>
      </c>
      <c r="J1988" s="54" t="s">
        <v>18115</v>
      </c>
      <c r="K1988" s="54" t="str">
        <f>INDEX('[1]All QOF Registers'!$C$15:$C$8243,MATCH($J$4:$J$10133,'[1]All QOF Registers'!$D$15:$D$8243,FALSE))</f>
        <v>5JX</v>
      </c>
    </row>
    <row r="1989" spans="8:11" x14ac:dyDescent="0.25">
      <c r="H1989" s="57" t="s">
        <v>7200</v>
      </c>
      <c r="I1989" s="58" t="s">
        <v>16178</v>
      </c>
      <c r="J1989" s="54" t="s">
        <v>18115</v>
      </c>
      <c r="K1989" s="54" t="str">
        <f>INDEX('[1]All QOF Registers'!$C$15:$C$8243,MATCH($J$4:$J$10133,'[1]All QOF Registers'!$D$15:$D$8243,FALSE))</f>
        <v>5JX</v>
      </c>
    </row>
    <row r="1990" spans="8:11" x14ac:dyDescent="0.25">
      <c r="H1990" s="57" t="s">
        <v>7201</v>
      </c>
      <c r="I1990" s="58" t="s">
        <v>16178</v>
      </c>
      <c r="J1990" s="54" t="s">
        <v>18115</v>
      </c>
      <c r="K1990" s="54" t="str">
        <f>INDEX('[1]All QOF Registers'!$C$15:$C$8243,MATCH($J$4:$J$10133,'[1]All QOF Registers'!$D$15:$D$8243,FALSE))</f>
        <v>5JX</v>
      </c>
    </row>
    <row r="1991" spans="8:11" x14ac:dyDescent="0.25">
      <c r="H1991" s="57" t="s">
        <v>7202</v>
      </c>
      <c r="I1991" s="58" t="s">
        <v>16178</v>
      </c>
      <c r="J1991" s="54" t="s">
        <v>18115</v>
      </c>
      <c r="K1991" s="54" t="str">
        <f>INDEX('[1]All QOF Registers'!$C$15:$C$8243,MATCH($J$4:$J$10133,'[1]All QOF Registers'!$D$15:$D$8243,FALSE))</f>
        <v>5JX</v>
      </c>
    </row>
    <row r="1992" spans="8:11" x14ac:dyDescent="0.25">
      <c r="H1992" s="57" t="s">
        <v>7203</v>
      </c>
      <c r="I1992" s="58" t="s">
        <v>16178</v>
      </c>
      <c r="J1992" s="54" t="s">
        <v>18115</v>
      </c>
      <c r="K1992" s="54" t="str">
        <f>INDEX('[1]All QOF Registers'!$C$15:$C$8243,MATCH($J$4:$J$10133,'[1]All QOF Registers'!$D$15:$D$8243,FALSE))</f>
        <v>5JX</v>
      </c>
    </row>
    <row r="1993" spans="8:11" x14ac:dyDescent="0.25">
      <c r="H1993" s="57" t="s">
        <v>7204</v>
      </c>
      <c r="I1993" s="58" t="s">
        <v>16178</v>
      </c>
      <c r="J1993" s="54" t="s">
        <v>18115</v>
      </c>
      <c r="K1993" s="54" t="str">
        <f>INDEX('[1]All QOF Registers'!$C$15:$C$8243,MATCH($J$4:$J$10133,'[1]All QOF Registers'!$D$15:$D$8243,FALSE))</f>
        <v>5JX</v>
      </c>
    </row>
    <row r="1994" spans="8:11" x14ac:dyDescent="0.25">
      <c r="H1994" s="57" t="s">
        <v>7205</v>
      </c>
      <c r="I1994" s="58" t="s">
        <v>16178</v>
      </c>
      <c r="J1994" s="54" t="s">
        <v>18115</v>
      </c>
      <c r="K1994" s="54" t="str">
        <f>INDEX('[1]All QOF Registers'!$C$15:$C$8243,MATCH($J$4:$J$10133,'[1]All QOF Registers'!$D$15:$D$8243,FALSE))</f>
        <v>5JX</v>
      </c>
    </row>
    <row r="1995" spans="8:11" x14ac:dyDescent="0.25">
      <c r="H1995" s="57" t="s">
        <v>7206</v>
      </c>
      <c r="I1995" s="58" t="s">
        <v>16178</v>
      </c>
      <c r="J1995" s="54" t="s">
        <v>18115</v>
      </c>
      <c r="K1995" s="54" t="str">
        <f>INDEX('[1]All QOF Registers'!$C$15:$C$8243,MATCH($J$4:$J$10133,'[1]All QOF Registers'!$D$15:$D$8243,FALSE))</f>
        <v>5JX</v>
      </c>
    </row>
    <row r="1996" spans="8:11" x14ac:dyDescent="0.25">
      <c r="H1996" s="57" t="s">
        <v>7207</v>
      </c>
      <c r="I1996" s="58" t="s">
        <v>16178</v>
      </c>
      <c r="J1996" s="54" t="s">
        <v>18115</v>
      </c>
      <c r="K1996" s="54" t="str">
        <f>INDEX('[1]All QOF Registers'!$C$15:$C$8243,MATCH($J$4:$J$10133,'[1]All QOF Registers'!$D$15:$D$8243,FALSE))</f>
        <v>5JX</v>
      </c>
    </row>
    <row r="1997" spans="8:11" x14ac:dyDescent="0.25">
      <c r="H1997" s="57" t="s">
        <v>7208</v>
      </c>
      <c r="I1997" s="58" t="s">
        <v>16178</v>
      </c>
      <c r="J1997" s="54" t="s">
        <v>18115</v>
      </c>
      <c r="K1997" s="54" t="str">
        <f>INDEX('[1]All QOF Registers'!$C$15:$C$8243,MATCH($J$4:$J$10133,'[1]All QOF Registers'!$D$15:$D$8243,FALSE))</f>
        <v>5JX</v>
      </c>
    </row>
    <row r="1998" spans="8:11" x14ac:dyDescent="0.25">
      <c r="H1998" s="57" t="s">
        <v>7209</v>
      </c>
      <c r="I1998" s="58" t="s">
        <v>16178</v>
      </c>
      <c r="J1998" s="54" t="s">
        <v>18115</v>
      </c>
      <c r="K1998" s="54" t="str">
        <f>INDEX('[1]All QOF Registers'!$C$15:$C$8243,MATCH($J$4:$J$10133,'[1]All QOF Registers'!$D$15:$D$8243,FALSE))</f>
        <v>5JX</v>
      </c>
    </row>
    <row r="1999" spans="8:11" x14ac:dyDescent="0.25">
      <c r="H1999" s="57" t="s">
        <v>7210</v>
      </c>
      <c r="I1999" s="58" t="s">
        <v>16178</v>
      </c>
      <c r="J1999" s="54" t="s">
        <v>18115</v>
      </c>
      <c r="K1999" s="54" t="str">
        <f>INDEX('[1]All QOF Registers'!$C$15:$C$8243,MATCH($J$4:$J$10133,'[1]All QOF Registers'!$D$15:$D$8243,FALSE))</f>
        <v>5JX</v>
      </c>
    </row>
    <row r="2000" spans="8:11" x14ac:dyDescent="0.25">
      <c r="H2000" s="57" t="s">
        <v>7211</v>
      </c>
      <c r="I2000" s="58" t="s">
        <v>16178</v>
      </c>
      <c r="J2000" s="54" t="s">
        <v>18115</v>
      </c>
      <c r="K2000" s="54" t="str">
        <f>INDEX('[1]All QOF Registers'!$C$15:$C$8243,MATCH($J$4:$J$10133,'[1]All QOF Registers'!$D$15:$D$8243,FALSE))</f>
        <v>5JX</v>
      </c>
    </row>
    <row r="2001" spans="8:11" x14ac:dyDescent="0.25">
      <c r="H2001" s="57" t="s">
        <v>7212</v>
      </c>
      <c r="I2001" s="58" t="s">
        <v>16178</v>
      </c>
      <c r="J2001" s="54" t="s">
        <v>18115</v>
      </c>
      <c r="K2001" s="54" t="str">
        <f>INDEX('[1]All QOF Registers'!$C$15:$C$8243,MATCH($J$4:$J$10133,'[1]All QOF Registers'!$D$15:$D$8243,FALSE))</f>
        <v>5JX</v>
      </c>
    </row>
    <row r="2002" spans="8:11" x14ac:dyDescent="0.25">
      <c r="H2002" s="57" t="s">
        <v>16179</v>
      </c>
      <c r="I2002" s="58" t="s">
        <v>16178</v>
      </c>
      <c r="J2002" s="54" t="s">
        <v>18115</v>
      </c>
      <c r="K2002" s="54" t="str">
        <f>INDEX('[1]All QOF Registers'!$C$15:$C$8243,MATCH($J$4:$J$10133,'[1]All QOF Registers'!$D$15:$D$8243,FALSE))</f>
        <v>5JX</v>
      </c>
    </row>
    <row r="2003" spans="8:11" x14ac:dyDescent="0.25">
      <c r="H2003" s="57" t="s">
        <v>7213</v>
      </c>
      <c r="I2003" s="58" t="s">
        <v>16178</v>
      </c>
      <c r="J2003" s="54" t="s">
        <v>18115</v>
      </c>
      <c r="K2003" s="54" t="str">
        <f>INDEX('[1]All QOF Registers'!$C$15:$C$8243,MATCH($J$4:$J$10133,'[1]All QOF Registers'!$D$15:$D$8243,FALSE))</f>
        <v>5JX</v>
      </c>
    </row>
    <row r="2004" spans="8:11" x14ac:dyDescent="0.25">
      <c r="H2004" s="57" t="s">
        <v>7214</v>
      </c>
      <c r="I2004" s="58" t="s">
        <v>16178</v>
      </c>
      <c r="J2004" s="54" t="s">
        <v>18115</v>
      </c>
      <c r="K2004" s="54" t="str">
        <f>INDEX('[1]All QOF Registers'!$C$15:$C$8243,MATCH($J$4:$J$10133,'[1]All QOF Registers'!$D$15:$D$8243,FALSE))</f>
        <v>5JX</v>
      </c>
    </row>
    <row r="2005" spans="8:11" x14ac:dyDescent="0.25">
      <c r="H2005" s="57" t="s">
        <v>7215</v>
      </c>
      <c r="I2005" s="58" t="s">
        <v>16178</v>
      </c>
      <c r="J2005" s="54" t="s">
        <v>18115</v>
      </c>
      <c r="K2005" s="54" t="str">
        <f>INDEX('[1]All QOF Registers'!$C$15:$C$8243,MATCH($J$4:$J$10133,'[1]All QOF Registers'!$D$15:$D$8243,FALSE))</f>
        <v>5JX</v>
      </c>
    </row>
    <row r="2006" spans="8:11" x14ac:dyDescent="0.25">
      <c r="H2006" s="57" t="s">
        <v>16180</v>
      </c>
      <c r="I2006" s="58" t="s">
        <v>16178</v>
      </c>
      <c r="J2006" s="54" t="s">
        <v>18115</v>
      </c>
      <c r="K2006" s="54" t="str">
        <f>INDEX('[1]All QOF Registers'!$C$15:$C$8243,MATCH($J$4:$J$10133,'[1]All QOF Registers'!$D$15:$D$8243,FALSE))</f>
        <v>5JX</v>
      </c>
    </row>
    <row r="2007" spans="8:11" x14ac:dyDescent="0.25">
      <c r="H2007" s="57" t="s">
        <v>7216</v>
      </c>
      <c r="I2007" s="58" t="s">
        <v>16178</v>
      </c>
      <c r="J2007" s="54" t="s">
        <v>18115</v>
      </c>
      <c r="K2007" s="54" t="str">
        <f>INDEX('[1]All QOF Registers'!$C$15:$C$8243,MATCH($J$4:$J$10133,'[1]All QOF Registers'!$D$15:$D$8243,FALSE))</f>
        <v>5JX</v>
      </c>
    </row>
    <row r="2008" spans="8:11" x14ac:dyDescent="0.25">
      <c r="H2008" s="57" t="s">
        <v>7217</v>
      </c>
      <c r="I2008" s="58" t="s">
        <v>16178</v>
      </c>
      <c r="J2008" s="54" t="s">
        <v>18115</v>
      </c>
      <c r="K2008" s="54" t="str">
        <f>INDEX('[1]All QOF Registers'!$C$15:$C$8243,MATCH($J$4:$J$10133,'[1]All QOF Registers'!$D$15:$D$8243,FALSE))</f>
        <v>5JX</v>
      </c>
    </row>
    <row r="2009" spans="8:11" x14ac:dyDescent="0.25">
      <c r="H2009" s="57" t="s">
        <v>16181</v>
      </c>
      <c r="I2009" s="58" t="s">
        <v>16178</v>
      </c>
      <c r="J2009" s="54" t="s">
        <v>18115</v>
      </c>
      <c r="K2009" s="54" t="str">
        <f>INDEX('[1]All QOF Registers'!$C$15:$C$8243,MATCH($J$4:$J$10133,'[1]All QOF Registers'!$D$15:$D$8243,FALSE))</f>
        <v>5JX</v>
      </c>
    </row>
    <row r="2010" spans="8:11" x14ac:dyDescent="0.25">
      <c r="H2010" s="57" t="s">
        <v>7218</v>
      </c>
      <c r="I2010" s="58" t="s">
        <v>16178</v>
      </c>
      <c r="J2010" s="54" t="s">
        <v>18115</v>
      </c>
      <c r="K2010" s="54" t="str">
        <f>INDEX('[1]All QOF Registers'!$C$15:$C$8243,MATCH($J$4:$J$10133,'[1]All QOF Registers'!$D$15:$D$8243,FALSE))</f>
        <v>5JX</v>
      </c>
    </row>
    <row r="2011" spans="8:11" x14ac:dyDescent="0.25">
      <c r="H2011" s="57" t="s">
        <v>7219</v>
      </c>
      <c r="I2011" s="58" t="s">
        <v>16178</v>
      </c>
      <c r="J2011" s="54" t="s">
        <v>18115</v>
      </c>
      <c r="K2011" s="54" t="str">
        <f>INDEX('[1]All QOF Registers'!$C$15:$C$8243,MATCH($J$4:$J$10133,'[1]All QOF Registers'!$D$15:$D$8243,FALSE))</f>
        <v>5JX</v>
      </c>
    </row>
    <row r="2012" spans="8:11" x14ac:dyDescent="0.25">
      <c r="H2012" s="57" t="s">
        <v>7220</v>
      </c>
      <c r="I2012" s="58" t="s">
        <v>16178</v>
      </c>
      <c r="J2012" s="54" t="s">
        <v>18115</v>
      </c>
      <c r="K2012" s="54" t="str">
        <f>INDEX('[1]All QOF Registers'!$C$15:$C$8243,MATCH($J$4:$J$10133,'[1]All QOF Registers'!$D$15:$D$8243,FALSE))</f>
        <v>5JX</v>
      </c>
    </row>
    <row r="2013" spans="8:11" x14ac:dyDescent="0.25">
      <c r="H2013" s="57" t="s">
        <v>7221</v>
      </c>
      <c r="I2013" s="58" t="s">
        <v>16178</v>
      </c>
      <c r="J2013" s="54" t="s">
        <v>18115</v>
      </c>
      <c r="K2013" s="54" t="str">
        <f>INDEX('[1]All QOF Registers'!$C$15:$C$8243,MATCH($J$4:$J$10133,'[1]All QOF Registers'!$D$15:$D$8243,FALSE))</f>
        <v>5JX</v>
      </c>
    </row>
    <row r="2014" spans="8:11" x14ac:dyDescent="0.25">
      <c r="H2014" s="57" t="s">
        <v>7222</v>
      </c>
      <c r="I2014" s="58" t="s">
        <v>16178</v>
      </c>
      <c r="J2014" s="54" t="s">
        <v>18115</v>
      </c>
      <c r="K2014" s="54" t="str">
        <f>INDEX('[1]All QOF Registers'!$C$15:$C$8243,MATCH($J$4:$J$10133,'[1]All QOF Registers'!$D$15:$D$8243,FALSE))</f>
        <v>5JX</v>
      </c>
    </row>
    <row r="2015" spans="8:11" x14ac:dyDescent="0.25">
      <c r="H2015" s="57" t="s">
        <v>7223</v>
      </c>
      <c r="I2015" s="58" t="s">
        <v>16178</v>
      </c>
      <c r="J2015" s="54" t="s">
        <v>18115</v>
      </c>
      <c r="K2015" s="54" t="str">
        <f>INDEX('[1]All QOF Registers'!$C$15:$C$8243,MATCH($J$4:$J$10133,'[1]All QOF Registers'!$D$15:$D$8243,FALSE))</f>
        <v>5JX</v>
      </c>
    </row>
    <row r="2016" spans="8:11" x14ac:dyDescent="0.25">
      <c r="H2016" s="57" t="s">
        <v>7224</v>
      </c>
      <c r="I2016" s="58" t="s">
        <v>16178</v>
      </c>
      <c r="J2016" s="54" t="s">
        <v>18115</v>
      </c>
      <c r="K2016" s="54" t="str">
        <f>INDEX('[1]All QOF Registers'!$C$15:$C$8243,MATCH($J$4:$J$10133,'[1]All QOF Registers'!$D$15:$D$8243,FALSE))</f>
        <v>5JX</v>
      </c>
    </row>
    <row r="2017" spans="8:11" x14ac:dyDescent="0.25">
      <c r="H2017" s="57" t="s">
        <v>7225</v>
      </c>
      <c r="I2017" s="58" t="s">
        <v>16178</v>
      </c>
      <c r="J2017" s="54" t="s">
        <v>18115</v>
      </c>
      <c r="K2017" s="54" t="str">
        <f>INDEX('[1]All QOF Registers'!$C$15:$C$8243,MATCH($J$4:$J$10133,'[1]All QOF Registers'!$D$15:$D$8243,FALSE))</f>
        <v>5JX</v>
      </c>
    </row>
    <row r="2018" spans="8:11" x14ac:dyDescent="0.25">
      <c r="H2018" s="57" t="s">
        <v>7226</v>
      </c>
      <c r="I2018" s="58" t="s">
        <v>16178</v>
      </c>
      <c r="J2018" s="54" t="s">
        <v>18115</v>
      </c>
      <c r="K2018" s="54" t="str">
        <f>INDEX('[1]All QOF Registers'!$C$15:$C$8243,MATCH($J$4:$J$10133,'[1]All QOF Registers'!$D$15:$D$8243,FALSE))</f>
        <v>5JX</v>
      </c>
    </row>
    <row r="2019" spans="8:11" x14ac:dyDescent="0.25">
      <c r="H2019" s="57" t="s">
        <v>16182</v>
      </c>
      <c r="I2019" s="58" t="s">
        <v>16178</v>
      </c>
      <c r="J2019" s="54" t="s">
        <v>18115</v>
      </c>
      <c r="K2019" s="54" t="str">
        <f>INDEX('[1]All QOF Registers'!$C$15:$C$8243,MATCH($J$4:$J$10133,'[1]All QOF Registers'!$D$15:$D$8243,FALSE))</f>
        <v>5JX</v>
      </c>
    </row>
    <row r="2020" spans="8:11" x14ac:dyDescent="0.25">
      <c r="H2020" s="57" t="s">
        <v>16183</v>
      </c>
      <c r="I2020" s="58" t="s">
        <v>16178</v>
      </c>
      <c r="J2020" s="54" t="s">
        <v>18115</v>
      </c>
      <c r="K2020" s="54" t="str">
        <f>INDEX('[1]All QOF Registers'!$C$15:$C$8243,MATCH($J$4:$J$10133,'[1]All QOF Registers'!$D$15:$D$8243,FALSE))</f>
        <v>5JX</v>
      </c>
    </row>
    <row r="2021" spans="8:11" x14ac:dyDescent="0.25">
      <c r="H2021" s="57" t="s">
        <v>16184</v>
      </c>
      <c r="I2021" s="58" t="s">
        <v>16178</v>
      </c>
      <c r="J2021" s="54" t="s">
        <v>18115</v>
      </c>
      <c r="K2021" s="54" t="str">
        <f>INDEX('[1]All QOF Registers'!$C$15:$C$8243,MATCH($J$4:$J$10133,'[1]All QOF Registers'!$D$15:$D$8243,FALSE))</f>
        <v>5JX</v>
      </c>
    </row>
    <row r="2022" spans="8:11" x14ac:dyDescent="0.25">
      <c r="H2022" s="57" t="s">
        <v>16185</v>
      </c>
      <c r="I2022" s="58" t="s">
        <v>16178</v>
      </c>
      <c r="J2022" s="54" t="s">
        <v>18115</v>
      </c>
      <c r="K2022" s="54" t="str">
        <f>INDEX('[1]All QOF Registers'!$C$15:$C$8243,MATCH($J$4:$J$10133,'[1]All QOF Registers'!$D$15:$D$8243,FALSE))</f>
        <v>5JX</v>
      </c>
    </row>
    <row r="2023" spans="8:11" x14ac:dyDescent="0.25">
      <c r="H2023" s="57" t="s">
        <v>16186</v>
      </c>
      <c r="I2023" s="58" t="s">
        <v>16178</v>
      </c>
      <c r="J2023" s="54" t="s">
        <v>18115</v>
      </c>
      <c r="K2023" s="54" t="str">
        <f>INDEX('[1]All QOF Registers'!$C$15:$C$8243,MATCH($J$4:$J$10133,'[1]All QOF Registers'!$D$15:$D$8243,FALSE))</f>
        <v>5JX</v>
      </c>
    </row>
    <row r="2024" spans="8:11" x14ac:dyDescent="0.25">
      <c r="H2024" s="57" t="s">
        <v>16187</v>
      </c>
      <c r="I2024" s="58" t="s">
        <v>16178</v>
      </c>
      <c r="J2024" s="54" t="s">
        <v>18115</v>
      </c>
      <c r="K2024" s="54" t="str">
        <f>INDEX('[1]All QOF Registers'!$C$15:$C$8243,MATCH($J$4:$J$10133,'[1]All QOF Registers'!$D$15:$D$8243,FALSE))</f>
        <v>5JX</v>
      </c>
    </row>
    <row r="2025" spans="8:11" x14ac:dyDescent="0.25">
      <c r="H2025" s="57" t="s">
        <v>16188</v>
      </c>
      <c r="I2025" s="58" t="s">
        <v>16178</v>
      </c>
      <c r="J2025" s="54" t="s">
        <v>18115</v>
      </c>
      <c r="K2025" s="54" t="str">
        <f>INDEX('[1]All QOF Registers'!$C$15:$C$8243,MATCH($J$4:$J$10133,'[1]All QOF Registers'!$D$15:$D$8243,FALSE))</f>
        <v>5JX</v>
      </c>
    </row>
    <row r="2026" spans="8:11" x14ac:dyDescent="0.25">
      <c r="H2026" s="57" t="s">
        <v>7829</v>
      </c>
      <c r="I2026" s="58" t="s">
        <v>16178</v>
      </c>
      <c r="J2026" s="54" t="s">
        <v>18115</v>
      </c>
      <c r="K2026" s="54" t="str">
        <f>INDEX('[1]All QOF Registers'!$C$15:$C$8243,MATCH($J$4:$J$10133,'[1]All QOF Registers'!$D$15:$D$8243,FALSE))</f>
        <v>5JX</v>
      </c>
    </row>
    <row r="2027" spans="8:11" x14ac:dyDescent="0.25">
      <c r="H2027" s="57" t="s">
        <v>7861</v>
      </c>
      <c r="I2027" s="58" t="s">
        <v>16178</v>
      </c>
      <c r="J2027" s="54" t="s">
        <v>18115</v>
      </c>
      <c r="K2027" s="54" t="str">
        <f>INDEX('[1]All QOF Registers'!$C$15:$C$8243,MATCH($J$4:$J$10133,'[1]All QOF Registers'!$D$15:$D$8243,FALSE))</f>
        <v>5JX</v>
      </c>
    </row>
    <row r="2028" spans="8:11" x14ac:dyDescent="0.25">
      <c r="H2028" s="57" t="s">
        <v>16189</v>
      </c>
      <c r="I2028" s="58" t="s">
        <v>16178</v>
      </c>
      <c r="J2028" s="54" t="s">
        <v>18115</v>
      </c>
      <c r="K2028" s="54" t="str">
        <f>INDEX('[1]All QOF Registers'!$C$15:$C$8243,MATCH($J$4:$J$10133,'[1]All QOF Registers'!$D$15:$D$8243,FALSE))</f>
        <v>5JX</v>
      </c>
    </row>
    <row r="2029" spans="8:11" x14ac:dyDescent="0.25">
      <c r="H2029" s="57" t="s">
        <v>4713</v>
      </c>
      <c r="I2029" s="58" t="s">
        <v>16190</v>
      </c>
      <c r="J2029" s="54" t="s">
        <v>18116</v>
      </c>
      <c r="K2029" s="54" t="str">
        <f>INDEX('[1]All QOF Registers'!$C$15:$C$8243,MATCH($J$4:$J$10133,'[1]All QOF Registers'!$D$15:$D$8243,FALSE))</f>
        <v>5K3</v>
      </c>
    </row>
    <row r="2030" spans="8:11" x14ac:dyDescent="0.25">
      <c r="H2030" s="57" t="s">
        <v>4714</v>
      </c>
      <c r="I2030" s="58" t="s">
        <v>16190</v>
      </c>
      <c r="J2030" s="54" t="s">
        <v>18116</v>
      </c>
      <c r="K2030" s="54" t="str">
        <f>INDEX('[1]All QOF Registers'!$C$15:$C$8243,MATCH($J$4:$J$10133,'[1]All QOF Registers'!$D$15:$D$8243,FALSE))</f>
        <v>5K3</v>
      </c>
    </row>
    <row r="2031" spans="8:11" x14ac:dyDescent="0.25">
      <c r="H2031" s="57" t="s">
        <v>4721</v>
      </c>
      <c r="I2031" s="58" t="s">
        <v>16190</v>
      </c>
      <c r="J2031" s="54" t="s">
        <v>18116</v>
      </c>
      <c r="K2031" s="54" t="str">
        <f>INDEX('[1]All QOF Registers'!$C$15:$C$8243,MATCH($J$4:$J$10133,'[1]All QOF Registers'!$D$15:$D$8243,FALSE))</f>
        <v>5K3</v>
      </c>
    </row>
    <row r="2032" spans="8:11" x14ac:dyDescent="0.25">
      <c r="H2032" s="57" t="s">
        <v>4732</v>
      </c>
      <c r="I2032" s="58" t="s">
        <v>16190</v>
      </c>
      <c r="J2032" s="54" t="s">
        <v>18116</v>
      </c>
      <c r="K2032" s="54" t="str">
        <f>INDEX('[1]All QOF Registers'!$C$15:$C$8243,MATCH($J$4:$J$10133,'[1]All QOF Registers'!$D$15:$D$8243,FALSE))</f>
        <v>5K3</v>
      </c>
    </row>
    <row r="2033" spans="8:11" x14ac:dyDescent="0.25">
      <c r="H2033" s="57" t="s">
        <v>4734</v>
      </c>
      <c r="I2033" s="58" t="s">
        <v>16190</v>
      </c>
      <c r="J2033" s="54" t="s">
        <v>18116</v>
      </c>
      <c r="K2033" s="54" t="str">
        <f>INDEX('[1]All QOF Registers'!$C$15:$C$8243,MATCH($J$4:$J$10133,'[1]All QOF Registers'!$D$15:$D$8243,FALSE))</f>
        <v>5K3</v>
      </c>
    </row>
    <row r="2034" spans="8:11" x14ac:dyDescent="0.25">
      <c r="H2034" s="57" t="s">
        <v>4735</v>
      </c>
      <c r="I2034" s="58" t="s">
        <v>16190</v>
      </c>
      <c r="J2034" s="54" t="s">
        <v>18116</v>
      </c>
      <c r="K2034" s="54" t="str">
        <f>INDEX('[1]All QOF Registers'!$C$15:$C$8243,MATCH($J$4:$J$10133,'[1]All QOF Registers'!$D$15:$D$8243,FALSE))</f>
        <v>5K3</v>
      </c>
    </row>
    <row r="2035" spans="8:11" x14ac:dyDescent="0.25">
      <c r="H2035" s="57" t="s">
        <v>4737</v>
      </c>
      <c r="I2035" s="58" t="s">
        <v>16190</v>
      </c>
      <c r="J2035" s="54" t="s">
        <v>18116</v>
      </c>
      <c r="K2035" s="54" t="str">
        <f>INDEX('[1]All QOF Registers'!$C$15:$C$8243,MATCH($J$4:$J$10133,'[1]All QOF Registers'!$D$15:$D$8243,FALSE))</f>
        <v>5K3</v>
      </c>
    </row>
    <row r="2036" spans="8:11" x14ac:dyDescent="0.25">
      <c r="H2036" s="57" t="s">
        <v>4741</v>
      </c>
      <c r="I2036" s="58" t="s">
        <v>16190</v>
      </c>
      <c r="J2036" s="54" t="s">
        <v>18116</v>
      </c>
      <c r="K2036" s="54" t="str">
        <f>INDEX('[1]All QOF Registers'!$C$15:$C$8243,MATCH($J$4:$J$10133,'[1]All QOF Registers'!$D$15:$D$8243,FALSE))</f>
        <v>5K3</v>
      </c>
    </row>
    <row r="2037" spans="8:11" x14ac:dyDescent="0.25">
      <c r="H2037" s="57" t="s">
        <v>4743</v>
      </c>
      <c r="I2037" s="58" t="s">
        <v>16190</v>
      </c>
      <c r="J2037" s="54" t="s">
        <v>18116</v>
      </c>
      <c r="K2037" s="54" t="str">
        <f>INDEX('[1]All QOF Registers'!$C$15:$C$8243,MATCH($J$4:$J$10133,'[1]All QOF Registers'!$D$15:$D$8243,FALSE))</f>
        <v>5K3</v>
      </c>
    </row>
    <row r="2038" spans="8:11" x14ac:dyDescent="0.25">
      <c r="H2038" s="57" t="s">
        <v>4745</v>
      </c>
      <c r="I2038" s="58" t="s">
        <v>16190</v>
      </c>
      <c r="J2038" s="54" t="s">
        <v>18116</v>
      </c>
      <c r="K2038" s="54" t="str">
        <f>INDEX('[1]All QOF Registers'!$C$15:$C$8243,MATCH($J$4:$J$10133,'[1]All QOF Registers'!$D$15:$D$8243,FALSE))</f>
        <v>5K3</v>
      </c>
    </row>
    <row r="2039" spans="8:11" x14ac:dyDescent="0.25">
      <c r="H2039" s="57" t="s">
        <v>4746</v>
      </c>
      <c r="I2039" s="58" t="s">
        <v>16190</v>
      </c>
      <c r="J2039" s="54" t="s">
        <v>18116</v>
      </c>
      <c r="K2039" s="54" t="str">
        <f>INDEX('[1]All QOF Registers'!$C$15:$C$8243,MATCH($J$4:$J$10133,'[1]All QOF Registers'!$D$15:$D$8243,FALSE))</f>
        <v>5K3</v>
      </c>
    </row>
    <row r="2040" spans="8:11" x14ac:dyDescent="0.25">
      <c r="H2040" s="57" t="s">
        <v>4748</v>
      </c>
      <c r="I2040" s="58" t="s">
        <v>16190</v>
      </c>
      <c r="J2040" s="54" t="s">
        <v>18116</v>
      </c>
      <c r="K2040" s="54" t="str">
        <f>INDEX('[1]All QOF Registers'!$C$15:$C$8243,MATCH($J$4:$J$10133,'[1]All QOF Registers'!$D$15:$D$8243,FALSE))</f>
        <v>5K3</v>
      </c>
    </row>
    <row r="2041" spans="8:11" x14ac:dyDescent="0.25">
      <c r="H2041" s="57" t="s">
        <v>4757</v>
      </c>
      <c r="I2041" s="58" t="s">
        <v>16190</v>
      </c>
      <c r="J2041" s="54" t="s">
        <v>18116</v>
      </c>
      <c r="K2041" s="54" t="str">
        <f>INDEX('[1]All QOF Registers'!$C$15:$C$8243,MATCH($J$4:$J$10133,'[1]All QOF Registers'!$D$15:$D$8243,FALSE))</f>
        <v>5K3</v>
      </c>
    </row>
    <row r="2042" spans="8:11" x14ac:dyDescent="0.25">
      <c r="H2042" s="57" t="s">
        <v>4763</v>
      </c>
      <c r="I2042" s="58" t="s">
        <v>16190</v>
      </c>
      <c r="J2042" s="54" t="s">
        <v>18116</v>
      </c>
      <c r="K2042" s="54" t="str">
        <f>INDEX('[1]All QOF Registers'!$C$15:$C$8243,MATCH($J$4:$J$10133,'[1]All QOF Registers'!$D$15:$D$8243,FALSE))</f>
        <v>5K3</v>
      </c>
    </row>
    <row r="2043" spans="8:11" x14ac:dyDescent="0.25">
      <c r="H2043" s="57" t="s">
        <v>4766</v>
      </c>
      <c r="I2043" s="58" t="s">
        <v>16190</v>
      </c>
      <c r="J2043" s="54" t="s">
        <v>18116</v>
      </c>
      <c r="K2043" s="54" t="str">
        <f>INDEX('[1]All QOF Registers'!$C$15:$C$8243,MATCH($J$4:$J$10133,'[1]All QOF Registers'!$D$15:$D$8243,FALSE))</f>
        <v>5K3</v>
      </c>
    </row>
    <row r="2044" spans="8:11" x14ac:dyDescent="0.25">
      <c r="H2044" s="57" t="s">
        <v>4768</v>
      </c>
      <c r="I2044" s="58" t="s">
        <v>16190</v>
      </c>
      <c r="J2044" s="54" t="s">
        <v>18116</v>
      </c>
      <c r="K2044" s="54" t="str">
        <f>INDEX('[1]All QOF Registers'!$C$15:$C$8243,MATCH($J$4:$J$10133,'[1]All QOF Registers'!$D$15:$D$8243,FALSE))</f>
        <v>5K3</v>
      </c>
    </row>
    <row r="2045" spans="8:11" x14ac:dyDescent="0.25">
      <c r="H2045" s="57" t="s">
        <v>4771</v>
      </c>
      <c r="I2045" s="58" t="s">
        <v>16190</v>
      </c>
      <c r="J2045" s="54" t="s">
        <v>18116</v>
      </c>
      <c r="K2045" s="54" t="str">
        <f>INDEX('[1]All QOF Registers'!$C$15:$C$8243,MATCH($J$4:$J$10133,'[1]All QOF Registers'!$D$15:$D$8243,FALSE))</f>
        <v>5K3</v>
      </c>
    </row>
    <row r="2046" spans="8:11" x14ac:dyDescent="0.25">
      <c r="H2046" s="57" t="s">
        <v>4772</v>
      </c>
      <c r="I2046" s="58" t="s">
        <v>16190</v>
      </c>
      <c r="J2046" s="54" t="s">
        <v>18116</v>
      </c>
      <c r="K2046" s="54" t="str">
        <f>INDEX('[1]All QOF Registers'!$C$15:$C$8243,MATCH($J$4:$J$10133,'[1]All QOF Registers'!$D$15:$D$8243,FALSE))</f>
        <v>5K3</v>
      </c>
    </row>
    <row r="2047" spans="8:11" x14ac:dyDescent="0.25">
      <c r="H2047" s="57" t="s">
        <v>16191</v>
      </c>
      <c r="I2047" s="58" t="s">
        <v>16190</v>
      </c>
      <c r="J2047" s="54" t="s">
        <v>18116</v>
      </c>
      <c r="K2047" s="54" t="str">
        <f>INDEX('[1]All QOF Registers'!$C$15:$C$8243,MATCH($J$4:$J$10133,'[1]All QOF Registers'!$D$15:$D$8243,FALSE))</f>
        <v>5K3</v>
      </c>
    </row>
    <row r="2048" spans="8:11" x14ac:dyDescent="0.25">
      <c r="H2048" s="57" t="s">
        <v>16192</v>
      </c>
      <c r="I2048" s="58" t="s">
        <v>16190</v>
      </c>
      <c r="J2048" s="54" t="s">
        <v>18116</v>
      </c>
      <c r="K2048" s="54" t="str">
        <f>INDEX('[1]All QOF Registers'!$C$15:$C$8243,MATCH($J$4:$J$10133,'[1]All QOF Registers'!$D$15:$D$8243,FALSE))</f>
        <v>5K3</v>
      </c>
    </row>
    <row r="2049" spans="8:11" x14ac:dyDescent="0.25">
      <c r="H2049" s="57" t="s">
        <v>4784</v>
      </c>
      <c r="I2049" s="58" t="s">
        <v>16190</v>
      </c>
      <c r="J2049" s="54" t="s">
        <v>18116</v>
      </c>
      <c r="K2049" s="54" t="str">
        <f>INDEX('[1]All QOF Registers'!$C$15:$C$8243,MATCH($J$4:$J$10133,'[1]All QOF Registers'!$D$15:$D$8243,FALSE))</f>
        <v>5K3</v>
      </c>
    </row>
    <row r="2050" spans="8:11" x14ac:dyDescent="0.25">
      <c r="H2050" s="57" t="s">
        <v>4785</v>
      </c>
      <c r="I2050" s="58" t="s">
        <v>16190</v>
      </c>
      <c r="J2050" s="54" t="s">
        <v>18116</v>
      </c>
      <c r="K2050" s="54" t="str">
        <f>INDEX('[1]All QOF Registers'!$C$15:$C$8243,MATCH($J$4:$J$10133,'[1]All QOF Registers'!$D$15:$D$8243,FALSE))</f>
        <v>5K3</v>
      </c>
    </row>
    <row r="2051" spans="8:11" x14ac:dyDescent="0.25">
      <c r="H2051" s="57" t="s">
        <v>4789</v>
      </c>
      <c r="I2051" s="58" t="s">
        <v>16190</v>
      </c>
      <c r="J2051" s="54" t="s">
        <v>18116</v>
      </c>
      <c r="K2051" s="54" t="str">
        <f>INDEX('[1]All QOF Registers'!$C$15:$C$8243,MATCH($J$4:$J$10133,'[1]All QOF Registers'!$D$15:$D$8243,FALSE))</f>
        <v>5K3</v>
      </c>
    </row>
    <row r="2052" spans="8:11" x14ac:dyDescent="0.25">
      <c r="H2052" s="57" t="s">
        <v>4790</v>
      </c>
      <c r="I2052" s="58" t="s">
        <v>16190</v>
      </c>
      <c r="J2052" s="54" t="s">
        <v>18116</v>
      </c>
      <c r="K2052" s="54" t="str">
        <f>INDEX('[1]All QOF Registers'!$C$15:$C$8243,MATCH($J$4:$J$10133,'[1]All QOF Registers'!$D$15:$D$8243,FALSE))</f>
        <v>5K3</v>
      </c>
    </row>
    <row r="2053" spans="8:11" x14ac:dyDescent="0.25">
      <c r="H2053" s="57" t="s">
        <v>4791</v>
      </c>
      <c r="I2053" s="58" t="s">
        <v>16190</v>
      </c>
      <c r="J2053" s="54" t="s">
        <v>18116</v>
      </c>
      <c r="K2053" s="54" t="str">
        <f>INDEX('[1]All QOF Registers'!$C$15:$C$8243,MATCH($J$4:$J$10133,'[1]All QOF Registers'!$D$15:$D$8243,FALSE))</f>
        <v>5K3</v>
      </c>
    </row>
    <row r="2054" spans="8:11" x14ac:dyDescent="0.25">
      <c r="H2054" s="57" t="s">
        <v>4792</v>
      </c>
      <c r="I2054" s="58" t="s">
        <v>16190</v>
      </c>
      <c r="J2054" s="54" t="s">
        <v>18116</v>
      </c>
      <c r="K2054" s="54" t="str">
        <f>INDEX('[1]All QOF Registers'!$C$15:$C$8243,MATCH($J$4:$J$10133,'[1]All QOF Registers'!$D$15:$D$8243,FALSE))</f>
        <v>5K3</v>
      </c>
    </row>
    <row r="2055" spans="8:11" x14ac:dyDescent="0.25">
      <c r="H2055" s="57" t="s">
        <v>5074</v>
      </c>
      <c r="I2055" s="58" t="s">
        <v>16190</v>
      </c>
      <c r="J2055" s="54" t="s">
        <v>18116</v>
      </c>
      <c r="K2055" s="54" t="str">
        <f>INDEX('[1]All QOF Registers'!$C$15:$C$8243,MATCH($J$4:$J$10133,'[1]All QOF Registers'!$D$15:$D$8243,FALSE))</f>
        <v>5K3</v>
      </c>
    </row>
    <row r="2056" spans="8:11" x14ac:dyDescent="0.25">
      <c r="H2056" s="57" t="s">
        <v>7614</v>
      </c>
      <c r="I2056" s="58" t="s">
        <v>16190</v>
      </c>
      <c r="J2056" s="54" t="s">
        <v>18116</v>
      </c>
      <c r="K2056" s="54" t="str">
        <f>INDEX('[1]All QOF Registers'!$C$15:$C$8243,MATCH($J$4:$J$10133,'[1]All QOF Registers'!$D$15:$D$8243,FALSE))</f>
        <v>5K3</v>
      </c>
    </row>
    <row r="2057" spans="8:11" x14ac:dyDescent="0.25">
      <c r="H2057" s="57" t="s">
        <v>16193</v>
      </c>
      <c r="I2057" s="58" t="s">
        <v>16190</v>
      </c>
      <c r="J2057" s="54" t="s">
        <v>18116</v>
      </c>
      <c r="K2057" s="54" t="str">
        <f>INDEX('[1]All QOF Registers'!$C$15:$C$8243,MATCH($J$4:$J$10133,'[1]All QOF Registers'!$D$15:$D$8243,FALSE))</f>
        <v>5K3</v>
      </c>
    </row>
    <row r="2058" spans="8:11" x14ac:dyDescent="0.25">
      <c r="H2058" s="57" t="s">
        <v>16194</v>
      </c>
      <c r="I2058" s="58" t="s">
        <v>16190</v>
      </c>
      <c r="J2058" s="54" t="s">
        <v>18116</v>
      </c>
      <c r="K2058" s="54" t="str">
        <f>INDEX('[1]All QOF Registers'!$C$15:$C$8243,MATCH($J$4:$J$10133,'[1]All QOF Registers'!$D$15:$D$8243,FALSE))</f>
        <v>5K3</v>
      </c>
    </row>
    <row r="2059" spans="8:11" x14ac:dyDescent="0.25">
      <c r="H2059" s="57" t="s">
        <v>16195</v>
      </c>
      <c r="I2059" s="58" t="s">
        <v>16190</v>
      </c>
      <c r="J2059" s="54" t="s">
        <v>18116</v>
      </c>
      <c r="K2059" s="54" t="str">
        <f>INDEX('[1]All QOF Registers'!$C$15:$C$8243,MATCH($J$4:$J$10133,'[1]All QOF Registers'!$D$15:$D$8243,FALSE))</f>
        <v>5K3</v>
      </c>
    </row>
    <row r="2060" spans="8:11" x14ac:dyDescent="0.25">
      <c r="H2060" s="57" t="s">
        <v>16196</v>
      </c>
      <c r="I2060" s="58" t="s">
        <v>16190</v>
      </c>
      <c r="J2060" s="54" t="s">
        <v>18116</v>
      </c>
      <c r="K2060" s="54" t="str">
        <f>INDEX('[1]All QOF Registers'!$C$15:$C$8243,MATCH($J$4:$J$10133,'[1]All QOF Registers'!$D$15:$D$8243,FALSE))</f>
        <v>5K3</v>
      </c>
    </row>
    <row r="2061" spans="8:11" x14ac:dyDescent="0.25">
      <c r="H2061" s="57" t="s">
        <v>16197</v>
      </c>
      <c r="I2061" s="58" t="s">
        <v>16190</v>
      </c>
      <c r="J2061" s="54" t="s">
        <v>18116</v>
      </c>
      <c r="K2061" s="54" t="str">
        <f>INDEX('[1]All QOF Registers'!$C$15:$C$8243,MATCH($J$4:$J$10133,'[1]All QOF Registers'!$D$15:$D$8243,FALSE))</f>
        <v>5K3</v>
      </c>
    </row>
    <row r="2062" spans="8:11" x14ac:dyDescent="0.25">
      <c r="H2062" s="57" t="s">
        <v>16198</v>
      </c>
      <c r="I2062" s="58" t="s">
        <v>16190</v>
      </c>
      <c r="J2062" s="54" t="s">
        <v>18116</v>
      </c>
      <c r="K2062" s="54" t="str">
        <f>INDEX('[1]All QOF Registers'!$C$15:$C$8243,MATCH($J$4:$J$10133,'[1]All QOF Registers'!$D$15:$D$8243,FALSE))</f>
        <v>5K3</v>
      </c>
    </row>
    <row r="2063" spans="8:11" x14ac:dyDescent="0.25">
      <c r="H2063" s="57" t="s">
        <v>16199</v>
      </c>
      <c r="I2063" s="58" t="s">
        <v>16190</v>
      </c>
      <c r="J2063" s="54" t="s">
        <v>18116</v>
      </c>
      <c r="K2063" s="54" t="str">
        <f>INDEX('[1]All QOF Registers'!$C$15:$C$8243,MATCH($J$4:$J$10133,'[1]All QOF Registers'!$D$15:$D$8243,FALSE))</f>
        <v>5K3</v>
      </c>
    </row>
    <row r="2064" spans="8:11" x14ac:dyDescent="0.25">
      <c r="H2064" s="57" t="s">
        <v>16200</v>
      </c>
      <c r="I2064" s="58" t="s">
        <v>16190</v>
      </c>
      <c r="J2064" s="54" t="s">
        <v>18116</v>
      </c>
      <c r="K2064" s="54" t="str">
        <f>INDEX('[1]All QOF Registers'!$C$15:$C$8243,MATCH($J$4:$J$10133,'[1]All QOF Registers'!$D$15:$D$8243,FALSE))</f>
        <v>5K3</v>
      </c>
    </row>
    <row r="2065" spans="8:11" x14ac:dyDescent="0.25">
      <c r="H2065" s="57" t="s">
        <v>16201</v>
      </c>
      <c r="I2065" s="58" t="s">
        <v>16190</v>
      </c>
      <c r="J2065" s="54" t="s">
        <v>18116</v>
      </c>
      <c r="K2065" s="54" t="str">
        <f>INDEX('[1]All QOF Registers'!$C$15:$C$8243,MATCH($J$4:$J$10133,'[1]All QOF Registers'!$D$15:$D$8243,FALSE))</f>
        <v>5K3</v>
      </c>
    </row>
    <row r="2066" spans="8:11" x14ac:dyDescent="0.25">
      <c r="H2066" s="57" t="s">
        <v>16202</v>
      </c>
      <c r="I2066" s="58" t="s">
        <v>16190</v>
      </c>
      <c r="J2066" s="54" t="s">
        <v>18116</v>
      </c>
      <c r="K2066" s="54" t="str">
        <f>INDEX('[1]All QOF Registers'!$C$15:$C$8243,MATCH($J$4:$J$10133,'[1]All QOF Registers'!$D$15:$D$8243,FALSE))</f>
        <v>5K3</v>
      </c>
    </row>
    <row r="2067" spans="8:11" x14ac:dyDescent="0.25">
      <c r="H2067" s="57" t="s">
        <v>16203</v>
      </c>
      <c r="I2067" s="58" t="s">
        <v>16190</v>
      </c>
      <c r="J2067" s="54" t="s">
        <v>18116</v>
      </c>
      <c r="K2067" s="54" t="str">
        <f>INDEX('[1]All QOF Registers'!$C$15:$C$8243,MATCH($J$4:$J$10133,'[1]All QOF Registers'!$D$15:$D$8243,FALSE))</f>
        <v>5K3</v>
      </c>
    </row>
    <row r="2068" spans="8:11" x14ac:dyDescent="0.25">
      <c r="H2068" s="57" t="s">
        <v>16204</v>
      </c>
      <c r="I2068" s="58" t="s">
        <v>16190</v>
      </c>
      <c r="J2068" s="54" t="s">
        <v>18116</v>
      </c>
      <c r="K2068" s="54" t="str">
        <f>INDEX('[1]All QOF Registers'!$C$15:$C$8243,MATCH($J$4:$J$10133,'[1]All QOF Registers'!$D$15:$D$8243,FALSE))</f>
        <v>5K3</v>
      </c>
    </row>
    <row r="2069" spans="8:11" x14ac:dyDescent="0.25">
      <c r="H2069" s="57" t="s">
        <v>2263</v>
      </c>
      <c r="I2069" s="58" t="s">
        <v>16205</v>
      </c>
      <c r="J2069" s="54" t="s">
        <v>18117</v>
      </c>
      <c r="K2069" s="54" t="str">
        <f>INDEX('[1]All QOF Registers'!$C$15:$C$8243,MATCH($J$4:$J$10133,'[1]All QOF Registers'!$D$15:$D$8243,FALSE))</f>
        <v>5K5</v>
      </c>
    </row>
    <row r="2070" spans="8:11" x14ac:dyDescent="0.25">
      <c r="H2070" s="57" t="s">
        <v>2271</v>
      </c>
      <c r="I2070" s="58" t="s">
        <v>16205</v>
      </c>
      <c r="J2070" s="54" t="s">
        <v>18117</v>
      </c>
      <c r="K2070" s="54" t="str">
        <f>INDEX('[1]All QOF Registers'!$C$15:$C$8243,MATCH($J$4:$J$10133,'[1]All QOF Registers'!$D$15:$D$8243,FALSE))</f>
        <v>5K5</v>
      </c>
    </row>
    <row r="2071" spans="8:11" x14ac:dyDescent="0.25">
      <c r="H2071" s="57" t="s">
        <v>2272</v>
      </c>
      <c r="I2071" s="58" t="s">
        <v>16205</v>
      </c>
      <c r="J2071" s="54" t="s">
        <v>18117</v>
      </c>
      <c r="K2071" s="54" t="str">
        <f>INDEX('[1]All QOF Registers'!$C$15:$C$8243,MATCH($J$4:$J$10133,'[1]All QOF Registers'!$D$15:$D$8243,FALSE))</f>
        <v>5K5</v>
      </c>
    </row>
    <row r="2072" spans="8:11" x14ac:dyDescent="0.25">
      <c r="H2072" s="57" t="s">
        <v>2275</v>
      </c>
      <c r="I2072" s="58" t="s">
        <v>16205</v>
      </c>
      <c r="J2072" s="54" t="s">
        <v>18117</v>
      </c>
      <c r="K2072" s="54" t="str">
        <f>INDEX('[1]All QOF Registers'!$C$15:$C$8243,MATCH($J$4:$J$10133,'[1]All QOF Registers'!$D$15:$D$8243,FALSE))</f>
        <v>5K5</v>
      </c>
    </row>
    <row r="2073" spans="8:11" x14ac:dyDescent="0.25">
      <c r="H2073" s="57" t="s">
        <v>2276</v>
      </c>
      <c r="I2073" s="58" t="s">
        <v>16205</v>
      </c>
      <c r="J2073" s="54" t="s">
        <v>18117</v>
      </c>
      <c r="K2073" s="54" t="str">
        <f>INDEX('[1]All QOF Registers'!$C$15:$C$8243,MATCH($J$4:$J$10133,'[1]All QOF Registers'!$D$15:$D$8243,FALSE))</f>
        <v>5K5</v>
      </c>
    </row>
    <row r="2074" spans="8:11" x14ac:dyDescent="0.25">
      <c r="H2074" s="57" t="s">
        <v>2279</v>
      </c>
      <c r="I2074" s="58" t="s">
        <v>16205</v>
      </c>
      <c r="J2074" s="54" t="s">
        <v>18117</v>
      </c>
      <c r="K2074" s="54" t="str">
        <f>INDEX('[1]All QOF Registers'!$C$15:$C$8243,MATCH($J$4:$J$10133,'[1]All QOF Registers'!$D$15:$D$8243,FALSE))</f>
        <v>5K5</v>
      </c>
    </row>
    <row r="2075" spans="8:11" x14ac:dyDescent="0.25">
      <c r="H2075" s="57" t="s">
        <v>2280</v>
      </c>
      <c r="I2075" s="58" t="s">
        <v>16205</v>
      </c>
      <c r="J2075" s="54" t="s">
        <v>18117</v>
      </c>
      <c r="K2075" s="54" t="str">
        <f>INDEX('[1]All QOF Registers'!$C$15:$C$8243,MATCH($J$4:$J$10133,'[1]All QOF Registers'!$D$15:$D$8243,FALSE))</f>
        <v>5K5</v>
      </c>
    </row>
    <row r="2076" spans="8:11" x14ac:dyDescent="0.25">
      <c r="H2076" s="57" t="s">
        <v>2281</v>
      </c>
      <c r="I2076" s="58" t="s">
        <v>16205</v>
      </c>
      <c r="J2076" s="54" t="s">
        <v>18117</v>
      </c>
      <c r="K2076" s="54" t="str">
        <f>INDEX('[1]All QOF Registers'!$C$15:$C$8243,MATCH($J$4:$J$10133,'[1]All QOF Registers'!$D$15:$D$8243,FALSE))</f>
        <v>5K5</v>
      </c>
    </row>
    <row r="2077" spans="8:11" x14ac:dyDescent="0.25">
      <c r="H2077" s="57" t="s">
        <v>2283</v>
      </c>
      <c r="I2077" s="58" t="s">
        <v>16205</v>
      </c>
      <c r="J2077" s="54" t="s">
        <v>18117</v>
      </c>
      <c r="K2077" s="54" t="str">
        <f>INDEX('[1]All QOF Registers'!$C$15:$C$8243,MATCH($J$4:$J$10133,'[1]All QOF Registers'!$D$15:$D$8243,FALSE))</f>
        <v>5K5</v>
      </c>
    </row>
    <row r="2078" spans="8:11" x14ac:dyDescent="0.25">
      <c r="H2078" s="57" t="s">
        <v>2284</v>
      </c>
      <c r="I2078" s="58" t="s">
        <v>16205</v>
      </c>
      <c r="J2078" s="54" t="s">
        <v>18117</v>
      </c>
      <c r="K2078" s="54" t="str">
        <f>INDEX('[1]All QOF Registers'!$C$15:$C$8243,MATCH($J$4:$J$10133,'[1]All QOF Registers'!$D$15:$D$8243,FALSE))</f>
        <v>5K5</v>
      </c>
    </row>
    <row r="2079" spans="8:11" x14ac:dyDescent="0.25">
      <c r="H2079" s="57" t="s">
        <v>2286</v>
      </c>
      <c r="I2079" s="58" t="s">
        <v>16205</v>
      </c>
      <c r="J2079" s="54" t="s">
        <v>18117</v>
      </c>
      <c r="K2079" s="54" t="str">
        <f>INDEX('[1]All QOF Registers'!$C$15:$C$8243,MATCH($J$4:$J$10133,'[1]All QOF Registers'!$D$15:$D$8243,FALSE))</f>
        <v>5K5</v>
      </c>
    </row>
    <row r="2080" spans="8:11" x14ac:dyDescent="0.25">
      <c r="H2080" s="57" t="s">
        <v>2287</v>
      </c>
      <c r="I2080" s="58" t="s">
        <v>16205</v>
      </c>
      <c r="J2080" s="54" t="s">
        <v>18117</v>
      </c>
      <c r="K2080" s="54" t="str">
        <f>INDEX('[1]All QOF Registers'!$C$15:$C$8243,MATCH($J$4:$J$10133,'[1]All QOF Registers'!$D$15:$D$8243,FALSE))</f>
        <v>5K5</v>
      </c>
    </row>
    <row r="2081" spans="8:11" x14ac:dyDescent="0.25">
      <c r="H2081" s="57" t="s">
        <v>2289</v>
      </c>
      <c r="I2081" s="58" t="s">
        <v>16205</v>
      </c>
      <c r="J2081" s="54" t="s">
        <v>18117</v>
      </c>
      <c r="K2081" s="54" t="str">
        <f>INDEX('[1]All QOF Registers'!$C$15:$C$8243,MATCH($J$4:$J$10133,'[1]All QOF Registers'!$D$15:$D$8243,FALSE))</f>
        <v>5K5</v>
      </c>
    </row>
    <row r="2082" spans="8:11" x14ac:dyDescent="0.25">
      <c r="H2082" s="57" t="s">
        <v>2291</v>
      </c>
      <c r="I2082" s="58" t="s">
        <v>16205</v>
      </c>
      <c r="J2082" s="54" t="s">
        <v>18117</v>
      </c>
      <c r="K2082" s="54" t="str">
        <f>INDEX('[1]All QOF Registers'!$C$15:$C$8243,MATCH($J$4:$J$10133,'[1]All QOF Registers'!$D$15:$D$8243,FALSE))</f>
        <v>5K5</v>
      </c>
    </row>
    <row r="2083" spans="8:11" x14ac:dyDescent="0.25">
      <c r="H2083" s="57" t="s">
        <v>2292</v>
      </c>
      <c r="I2083" s="58" t="s">
        <v>16205</v>
      </c>
      <c r="J2083" s="54" t="s">
        <v>18117</v>
      </c>
      <c r="K2083" s="54" t="str">
        <f>INDEX('[1]All QOF Registers'!$C$15:$C$8243,MATCH($J$4:$J$10133,'[1]All QOF Registers'!$D$15:$D$8243,FALSE))</f>
        <v>5K5</v>
      </c>
    </row>
    <row r="2084" spans="8:11" x14ac:dyDescent="0.25">
      <c r="H2084" s="57" t="s">
        <v>2293</v>
      </c>
      <c r="I2084" s="58" t="s">
        <v>16205</v>
      </c>
      <c r="J2084" s="54" t="s">
        <v>18117</v>
      </c>
      <c r="K2084" s="54" t="str">
        <f>INDEX('[1]All QOF Registers'!$C$15:$C$8243,MATCH($J$4:$J$10133,'[1]All QOF Registers'!$D$15:$D$8243,FALSE))</f>
        <v>5K5</v>
      </c>
    </row>
    <row r="2085" spans="8:11" x14ac:dyDescent="0.25">
      <c r="H2085" s="57" t="s">
        <v>2294</v>
      </c>
      <c r="I2085" s="58" t="s">
        <v>16205</v>
      </c>
      <c r="J2085" s="54" t="s">
        <v>18117</v>
      </c>
      <c r="K2085" s="54" t="str">
        <f>INDEX('[1]All QOF Registers'!$C$15:$C$8243,MATCH($J$4:$J$10133,'[1]All QOF Registers'!$D$15:$D$8243,FALSE))</f>
        <v>5K5</v>
      </c>
    </row>
    <row r="2086" spans="8:11" x14ac:dyDescent="0.25">
      <c r="H2086" s="57" t="s">
        <v>2295</v>
      </c>
      <c r="I2086" s="58" t="s">
        <v>16205</v>
      </c>
      <c r="J2086" s="54" t="s">
        <v>18117</v>
      </c>
      <c r="K2086" s="54" t="str">
        <f>INDEX('[1]All QOF Registers'!$C$15:$C$8243,MATCH($J$4:$J$10133,'[1]All QOF Registers'!$D$15:$D$8243,FALSE))</f>
        <v>5K5</v>
      </c>
    </row>
    <row r="2087" spans="8:11" x14ac:dyDescent="0.25">
      <c r="H2087" s="57" t="s">
        <v>2296</v>
      </c>
      <c r="I2087" s="58" t="s">
        <v>16205</v>
      </c>
      <c r="J2087" s="54" t="s">
        <v>18117</v>
      </c>
      <c r="K2087" s="54" t="str">
        <f>INDEX('[1]All QOF Registers'!$C$15:$C$8243,MATCH($J$4:$J$10133,'[1]All QOF Registers'!$D$15:$D$8243,FALSE))</f>
        <v>5K5</v>
      </c>
    </row>
    <row r="2088" spans="8:11" x14ac:dyDescent="0.25">
      <c r="H2088" s="57" t="s">
        <v>2297</v>
      </c>
      <c r="I2088" s="58" t="s">
        <v>16205</v>
      </c>
      <c r="J2088" s="54" t="s">
        <v>18117</v>
      </c>
      <c r="K2088" s="54" t="str">
        <f>INDEX('[1]All QOF Registers'!$C$15:$C$8243,MATCH($J$4:$J$10133,'[1]All QOF Registers'!$D$15:$D$8243,FALSE))</f>
        <v>5K5</v>
      </c>
    </row>
    <row r="2089" spans="8:11" x14ac:dyDescent="0.25">
      <c r="H2089" s="57" t="s">
        <v>2298</v>
      </c>
      <c r="I2089" s="58" t="s">
        <v>16205</v>
      </c>
      <c r="J2089" s="54" t="s">
        <v>18117</v>
      </c>
      <c r="K2089" s="54" t="str">
        <f>INDEX('[1]All QOF Registers'!$C$15:$C$8243,MATCH($J$4:$J$10133,'[1]All QOF Registers'!$D$15:$D$8243,FALSE))</f>
        <v>5K5</v>
      </c>
    </row>
    <row r="2090" spans="8:11" x14ac:dyDescent="0.25">
      <c r="H2090" s="57" t="s">
        <v>16206</v>
      </c>
      <c r="I2090" s="58" t="s">
        <v>16205</v>
      </c>
      <c r="J2090" s="54" t="s">
        <v>18117</v>
      </c>
      <c r="K2090" s="54" t="str">
        <f>INDEX('[1]All QOF Registers'!$C$15:$C$8243,MATCH($J$4:$J$10133,'[1]All QOF Registers'!$D$15:$D$8243,FALSE))</f>
        <v>5K5</v>
      </c>
    </row>
    <row r="2091" spans="8:11" x14ac:dyDescent="0.25">
      <c r="H2091" s="57" t="s">
        <v>2299</v>
      </c>
      <c r="I2091" s="58" t="s">
        <v>16205</v>
      </c>
      <c r="J2091" s="54" t="s">
        <v>18117</v>
      </c>
      <c r="K2091" s="54" t="str">
        <f>INDEX('[1]All QOF Registers'!$C$15:$C$8243,MATCH($J$4:$J$10133,'[1]All QOF Registers'!$D$15:$D$8243,FALSE))</f>
        <v>5K5</v>
      </c>
    </row>
    <row r="2092" spans="8:11" x14ac:dyDescent="0.25">
      <c r="H2092" s="57" t="s">
        <v>2302</v>
      </c>
      <c r="I2092" s="58" t="s">
        <v>16205</v>
      </c>
      <c r="J2092" s="54" t="s">
        <v>18117</v>
      </c>
      <c r="K2092" s="54" t="str">
        <f>INDEX('[1]All QOF Registers'!$C$15:$C$8243,MATCH($J$4:$J$10133,'[1]All QOF Registers'!$D$15:$D$8243,FALSE))</f>
        <v>5K5</v>
      </c>
    </row>
    <row r="2093" spans="8:11" x14ac:dyDescent="0.25">
      <c r="H2093" s="57" t="s">
        <v>2304</v>
      </c>
      <c r="I2093" s="58" t="s">
        <v>16205</v>
      </c>
      <c r="J2093" s="54" t="s">
        <v>18117</v>
      </c>
      <c r="K2093" s="54" t="str">
        <f>INDEX('[1]All QOF Registers'!$C$15:$C$8243,MATCH($J$4:$J$10133,'[1]All QOF Registers'!$D$15:$D$8243,FALSE))</f>
        <v>5K5</v>
      </c>
    </row>
    <row r="2094" spans="8:11" x14ac:dyDescent="0.25">
      <c r="H2094" s="57" t="s">
        <v>2305</v>
      </c>
      <c r="I2094" s="58" t="s">
        <v>16205</v>
      </c>
      <c r="J2094" s="54" t="s">
        <v>18117</v>
      </c>
      <c r="K2094" s="54" t="str">
        <f>INDEX('[1]All QOF Registers'!$C$15:$C$8243,MATCH($J$4:$J$10133,'[1]All QOF Registers'!$D$15:$D$8243,FALSE))</f>
        <v>5K5</v>
      </c>
    </row>
    <row r="2095" spans="8:11" x14ac:dyDescent="0.25">
      <c r="H2095" s="57" t="s">
        <v>2306</v>
      </c>
      <c r="I2095" s="58" t="s">
        <v>16205</v>
      </c>
      <c r="J2095" s="54" t="s">
        <v>18117</v>
      </c>
      <c r="K2095" s="54" t="str">
        <f>INDEX('[1]All QOF Registers'!$C$15:$C$8243,MATCH($J$4:$J$10133,'[1]All QOF Registers'!$D$15:$D$8243,FALSE))</f>
        <v>5K5</v>
      </c>
    </row>
    <row r="2096" spans="8:11" x14ac:dyDescent="0.25">
      <c r="H2096" s="57" t="s">
        <v>2308</v>
      </c>
      <c r="I2096" s="58" t="s">
        <v>16205</v>
      </c>
      <c r="J2096" s="54" t="s">
        <v>18117</v>
      </c>
      <c r="K2096" s="54" t="str">
        <f>INDEX('[1]All QOF Registers'!$C$15:$C$8243,MATCH($J$4:$J$10133,'[1]All QOF Registers'!$D$15:$D$8243,FALSE))</f>
        <v>5K5</v>
      </c>
    </row>
    <row r="2097" spans="8:11" x14ac:dyDescent="0.25">
      <c r="H2097" s="57" t="s">
        <v>2314</v>
      </c>
      <c r="I2097" s="58" t="s">
        <v>16205</v>
      </c>
      <c r="J2097" s="54" t="s">
        <v>18117</v>
      </c>
      <c r="K2097" s="54" t="str">
        <f>INDEX('[1]All QOF Registers'!$C$15:$C$8243,MATCH($J$4:$J$10133,'[1]All QOF Registers'!$D$15:$D$8243,FALSE))</f>
        <v>5K5</v>
      </c>
    </row>
    <row r="2098" spans="8:11" x14ac:dyDescent="0.25">
      <c r="H2098" s="57" t="s">
        <v>2316</v>
      </c>
      <c r="I2098" s="58" t="s">
        <v>16205</v>
      </c>
      <c r="J2098" s="54" t="s">
        <v>18117</v>
      </c>
      <c r="K2098" s="54" t="str">
        <f>INDEX('[1]All QOF Registers'!$C$15:$C$8243,MATCH($J$4:$J$10133,'[1]All QOF Registers'!$D$15:$D$8243,FALSE))</f>
        <v>5K5</v>
      </c>
    </row>
    <row r="2099" spans="8:11" x14ac:dyDescent="0.25">
      <c r="H2099" s="57" t="s">
        <v>2317</v>
      </c>
      <c r="I2099" s="58" t="s">
        <v>16205</v>
      </c>
      <c r="J2099" s="54" t="s">
        <v>18117</v>
      </c>
      <c r="K2099" s="54" t="str">
        <f>INDEX('[1]All QOF Registers'!$C$15:$C$8243,MATCH($J$4:$J$10133,'[1]All QOF Registers'!$D$15:$D$8243,FALSE))</f>
        <v>5K5</v>
      </c>
    </row>
    <row r="2100" spans="8:11" x14ac:dyDescent="0.25">
      <c r="H2100" s="57" t="s">
        <v>2321</v>
      </c>
      <c r="I2100" s="58" t="s">
        <v>16205</v>
      </c>
      <c r="J2100" s="54" t="s">
        <v>18117</v>
      </c>
      <c r="K2100" s="54" t="str">
        <f>INDEX('[1]All QOF Registers'!$C$15:$C$8243,MATCH($J$4:$J$10133,'[1]All QOF Registers'!$D$15:$D$8243,FALSE))</f>
        <v>5K5</v>
      </c>
    </row>
    <row r="2101" spans="8:11" x14ac:dyDescent="0.25">
      <c r="H2101" s="57" t="s">
        <v>2323</v>
      </c>
      <c r="I2101" s="58" t="s">
        <v>16205</v>
      </c>
      <c r="J2101" s="54" t="s">
        <v>18117</v>
      </c>
      <c r="K2101" s="54" t="str">
        <f>INDEX('[1]All QOF Registers'!$C$15:$C$8243,MATCH($J$4:$J$10133,'[1]All QOF Registers'!$D$15:$D$8243,FALSE))</f>
        <v>5K5</v>
      </c>
    </row>
    <row r="2102" spans="8:11" x14ac:dyDescent="0.25">
      <c r="H2102" s="57" t="s">
        <v>2324</v>
      </c>
      <c r="I2102" s="58" t="s">
        <v>16205</v>
      </c>
      <c r="J2102" s="54" t="s">
        <v>18117</v>
      </c>
      <c r="K2102" s="54" t="str">
        <f>INDEX('[1]All QOF Registers'!$C$15:$C$8243,MATCH($J$4:$J$10133,'[1]All QOF Registers'!$D$15:$D$8243,FALSE))</f>
        <v>5K5</v>
      </c>
    </row>
    <row r="2103" spans="8:11" x14ac:dyDescent="0.25">
      <c r="H2103" s="57" t="s">
        <v>2325</v>
      </c>
      <c r="I2103" s="58" t="s">
        <v>16205</v>
      </c>
      <c r="J2103" s="54" t="s">
        <v>18117</v>
      </c>
      <c r="K2103" s="54" t="str">
        <f>INDEX('[1]All QOF Registers'!$C$15:$C$8243,MATCH($J$4:$J$10133,'[1]All QOF Registers'!$D$15:$D$8243,FALSE))</f>
        <v>5K5</v>
      </c>
    </row>
    <row r="2104" spans="8:11" x14ac:dyDescent="0.25">
      <c r="H2104" s="57" t="s">
        <v>2326</v>
      </c>
      <c r="I2104" s="58" t="s">
        <v>16205</v>
      </c>
      <c r="J2104" s="54" t="s">
        <v>18117</v>
      </c>
      <c r="K2104" s="54" t="str">
        <f>INDEX('[1]All QOF Registers'!$C$15:$C$8243,MATCH($J$4:$J$10133,'[1]All QOF Registers'!$D$15:$D$8243,FALSE))</f>
        <v>5K5</v>
      </c>
    </row>
    <row r="2105" spans="8:11" x14ac:dyDescent="0.25">
      <c r="H2105" s="57" t="s">
        <v>2327</v>
      </c>
      <c r="I2105" s="58" t="s">
        <v>16205</v>
      </c>
      <c r="J2105" s="54" t="s">
        <v>18117</v>
      </c>
      <c r="K2105" s="54" t="str">
        <f>INDEX('[1]All QOF Registers'!$C$15:$C$8243,MATCH($J$4:$J$10133,'[1]All QOF Registers'!$D$15:$D$8243,FALSE))</f>
        <v>5K5</v>
      </c>
    </row>
    <row r="2106" spans="8:11" x14ac:dyDescent="0.25">
      <c r="H2106" s="57" t="s">
        <v>2328</v>
      </c>
      <c r="I2106" s="58" t="s">
        <v>16205</v>
      </c>
      <c r="J2106" s="54" t="s">
        <v>18117</v>
      </c>
      <c r="K2106" s="54" t="str">
        <f>INDEX('[1]All QOF Registers'!$C$15:$C$8243,MATCH($J$4:$J$10133,'[1]All QOF Registers'!$D$15:$D$8243,FALSE))</f>
        <v>5K5</v>
      </c>
    </row>
    <row r="2107" spans="8:11" x14ac:dyDescent="0.25">
      <c r="H2107" s="57" t="s">
        <v>2329</v>
      </c>
      <c r="I2107" s="58" t="s">
        <v>16205</v>
      </c>
      <c r="J2107" s="54" t="s">
        <v>18117</v>
      </c>
      <c r="K2107" s="54" t="str">
        <f>INDEX('[1]All QOF Registers'!$C$15:$C$8243,MATCH($J$4:$J$10133,'[1]All QOF Registers'!$D$15:$D$8243,FALSE))</f>
        <v>5K5</v>
      </c>
    </row>
    <row r="2108" spans="8:11" x14ac:dyDescent="0.25">
      <c r="H2108" s="57" t="s">
        <v>2332</v>
      </c>
      <c r="I2108" s="58" t="s">
        <v>16205</v>
      </c>
      <c r="J2108" s="54" t="s">
        <v>18117</v>
      </c>
      <c r="K2108" s="54" t="str">
        <f>INDEX('[1]All QOF Registers'!$C$15:$C$8243,MATCH($J$4:$J$10133,'[1]All QOF Registers'!$D$15:$D$8243,FALSE))</f>
        <v>5K5</v>
      </c>
    </row>
    <row r="2109" spans="8:11" x14ac:dyDescent="0.25">
      <c r="H2109" s="57" t="s">
        <v>2333</v>
      </c>
      <c r="I2109" s="58" t="s">
        <v>16205</v>
      </c>
      <c r="J2109" s="54" t="s">
        <v>18117</v>
      </c>
      <c r="K2109" s="54" t="str">
        <f>INDEX('[1]All QOF Registers'!$C$15:$C$8243,MATCH($J$4:$J$10133,'[1]All QOF Registers'!$D$15:$D$8243,FALSE))</f>
        <v>5K5</v>
      </c>
    </row>
    <row r="2110" spans="8:11" x14ac:dyDescent="0.25">
      <c r="H2110" s="57" t="s">
        <v>2334</v>
      </c>
      <c r="I2110" s="58" t="s">
        <v>16205</v>
      </c>
      <c r="J2110" s="54" t="s">
        <v>18117</v>
      </c>
      <c r="K2110" s="54" t="str">
        <f>INDEX('[1]All QOF Registers'!$C$15:$C$8243,MATCH($J$4:$J$10133,'[1]All QOF Registers'!$D$15:$D$8243,FALSE))</f>
        <v>5K5</v>
      </c>
    </row>
    <row r="2111" spans="8:11" x14ac:dyDescent="0.25">
      <c r="H2111" s="57" t="s">
        <v>2335</v>
      </c>
      <c r="I2111" s="58" t="s">
        <v>16205</v>
      </c>
      <c r="J2111" s="54" t="s">
        <v>18117</v>
      </c>
      <c r="K2111" s="54" t="str">
        <f>INDEX('[1]All QOF Registers'!$C$15:$C$8243,MATCH($J$4:$J$10133,'[1]All QOF Registers'!$D$15:$D$8243,FALSE))</f>
        <v>5K5</v>
      </c>
    </row>
    <row r="2112" spans="8:11" x14ac:dyDescent="0.25">
      <c r="H2112" s="57" t="s">
        <v>2336</v>
      </c>
      <c r="I2112" s="58" t="s">
        <v>16205</v>
      </c>
      <c r="J2112" s="54" t="s">
        <v>18117</v>
      </c>
      <c r="K2112" s="54" t="str">
        <f>INDEX('[1]All QOF Registers'!$C$15:$C$8243,MATCH($J$4:$J$10133,'[1]All QOF Registers'!$D$15:$D$8243,FALSE))</f>
        <v>5K5</v>
      </c>
    </row>
    <row r="2113" spans="8:11" x14ac:dyDescent="0.25">
      <c r="H2113" s="57" t="s">
        <v>2337</v>
      </c>
      <c r="I2113" s="58" t="s">
        <v>16205</v>
      </c>
      <c r="J2113" s="54" t="s">
        <v>18117</v>
      </c>
      <c r="K2113" s="54" t="str">
        <f>INDEX('[1]All QOF Registers'!$C$15:$C$8243,MATCH($J$4:$J$10133,'[1]All QOF Registers'!$D$15:$D$8243,FALSE))</f>
        <v>5K5</v>
      </c>
    </row>
    <row r="2114" spans="8:11" x14ac:dyDescent="0.25">
      <c r="H2114" s="57" t="s">
        <v>2338</v>
      </c>
      <c r="I2114" s="58" t="s">
        <v>16205</v>
      </c>
      <c r="J2114" s="54" t="s">
        <v>18117</v>
      </c>
      <c r="K2114" s="54" t="str">
        <f>INDEX('[1]All QOF Registers'!$C$15:$C$8243,MATCH($J$4:$J$10133,'[1]All QOF Registers'!$D$15:$D$8243,FALSE))</f>
        <v>5K5</v>
      </c>
    </row>
    <row r="2115" spans="8:11" x14ac:dyDescent="0.25">
      <c r="H2115" s="57" t="s">
        <v>16207</v>
      </c>
      <c r="I2115" s="58" t="s">
        <v>16205</v>
      </c>
      <c r="J2115" s="54" t="s">
        <v>18117</v>
      </c>
      <c r="K2115" s="54" t="str">
        <f>INDEX('[1]All QOF Registers'!$C$15:$C$8243,MATCH($J$4:$J$10133,'[1]All QOF Registers'!$D$15:$D$8243,FALSE))</f>
        <v>5K5</v>
      </c>
    </row>
    <row r="2116" spans="8:11" x14ac:dyDescent="0.25">
      <c r="H2116" s="57" t="s">
        <v>2342</v>
      </c>
      <c r="I2116" s="58" t="s">
        <v>16205</v>
      </c>
      <c r="J2116" s="54" t="s">
        <v>18117</v>
      </c>
      <c r="K2116" s="54" t="str">
        <f>INDEX('[1]All QOF Registers'!$C$15:$C$8243,MATCH($J$4:$J$10133,'[1]All QOF Registers'!$D$15:$D$8243,FALSE))</f>
        <v>5K5</v>
      </c>
    </row>
    <row r="2117" spans="8:11" x14ac:dyDescent="0.25">
      <c r="H2117" s="57" t="s">
        <v>2345</v>
      </c>
      <c r="I2117" s="58" t="s">
        <v>16205</v>
      </c>
      <c r="J2117" s="54" t="s">
        <v>18117</v>
      </c>
      <c r="K2117" s="54" t="str">
        <f>INDEX('[1]All QOF Registers'!$C$15:$C$8243,MATCH($J$4:$J$10133,'[1]All QOF Registers'!$D$15:$D$8243,FALSE))</f>
        <v>5K5</v>
      </c>
    </row>
    <row r="2118" spans="8:11" x14ac:dyDescent="0.25">
      <c r="H2118" s="57" t="s">
        <v>16208</v>
      </c>
      <c r="I2118" s="58" t="s">
        <v>16205</v>
      </c>
      <c r="J2118" s="54" t="s">
        <v>18117</v>
      </c>
      <c r="K2118" s="54" t="str">
        <f>INDEX('[1]All QOF Registers'!$C$15:$C$8243,MATCH($J$4:$J$10133,'[1]All QOF Registers'!$D$15:$D$8243,FALSE))</f>
        <v>5K5</v>
      </c>
    </row>
    <row r="2119" spans="8:11" x14ac:dyDescent="0.25">
      <c r="H2119" s="57" t="s">
        <v>2347</v>
      </c>
      <c r="I2119" s="58" t="s">
        <v>16205</v>
      </c>
      <c r="J2119" s="54" t="s">
        <v>18117</v>
      </c>
      <c r="K2119" s="54" t="str">
        <f>INDEX('[1]All QOF Registers'!$C$15:$C$8243,MATCH($J$4:$J$10133,'[1]All QOF Registers'!$D$15:$D$8243,FALSE))</f>
        <v>5K5</v>
      </c>
    </row>
    <row r="2120" spans="8:11" x14ac:dyDescent="0.25">
      <c r="H2120" s="57" t="s">
        <v>2348</v>
      </c>
      <c r="I2120" s="58" t="s">
        <v>16205</v>
      </c>
      <c r="J2120" s="54" t="s">
        <v>18117</v>
      </c>
      <c r="K2120" s="54" t="str">
        <f>INDEX('[1]All QOF Registers'!$C$15:$C$8243,MATCH($J$4:$J$10133,'[1]All QOF Registers'!$D$15:$D$8243,FALSE))</f>
        <v>5K5</v>
      </c>
    </row>
    <row r="2121" spans="8:11" x14ac:dyDescent="0.25">
      <c r="H2121" s="57" t="s">
        <v>16209</v>
      </c>
      <c r="I2121" s="58" t="s">
        <v>16205</v>
      </c>
      <c r="J2121" s="54" t="s">
        <v>18117</v>
      </c>
      <c r="K2121" s="54" t="str">
        <f>INDEX('[1]All QOF Registers'!$C$15:$C$8243,MATCH($J$4:$J$10133,'[1]All QOF Registers'!$D$15:$D$8243,FALSE))</f>
        <v>5K5</v>
      </c>
    </row>
    <row r="2122" spans="8:11" x14ac:dyDescent="0.25">
      <c r="H2122" s="57" t="s">
        <v>2349</v>
      </c>
      <c r="I2122" s="58" t="s">
        <v>16205</v>
      </c>
      <c r="J2122" s="54" t="s">
        <v>18117</v>
      </c>
      <c r="K2122" s="54" t="str">
        <f>INDEX('[1]All QOF Registers'!$C$15:$C$8243,MATCH($J$4:$J$10133,'[1]All QOF Registers'!$D$15:$D$8243,FALSE))</f>
        <v>5K5</v>
      </c>
    </row>
    <row r="2123" spans="8:11" x14ac:dyDescent="0.25">
      <c r="H2123" s="57" t="s">
        <v>2351</v>
      </c>
      <c r="I2123" s="58" t="s">
        <v>16205</v>
      </c>
      <c r="J2123" s="54" t="s">
        <v>18117</v>
      </c>
      <c r="K2123" s="54" t="str">
        <f>INDEX('[1]All QOF Registers'!$C$15:$C$8243,MATCH($J$4:$J$10133,'[1]All QOF Registers'!$D$15:$D$8243,FALSE))</f>
        <v>5K5</v>
      </c>
    </row>
    <row r="2124" spans="8:11" x14ac:dyDescent="0.25">
      <c r="H2124" s="57" t="s">
        <v>2353</v>
      </c>
      <c r="I2124" s="58" t="s">
        <v>16205</v>
      </c>
      <c r="J2124" s="54" t="s">
        <v>18117</v>
      </c>
      <c r="K2124" s="54" t="str">
        <f>INDEX('[1]All QOF Registers'!$C$15:$C$8243,MATCH($J$4:$J$10133,'[1]All QOF Registers'!$D$15:$D$8243,FALSE))</f>
        <v>5K5</v>
      </c>
    </row>
    <row r="2125" spans="8:11" x14ac:dyDescent="0.25">
      <c r="H2125" s="57" t="s">
        <v>2356</v>
      </c>
      <c r="I2125" s="58" t="s">
        <v>16205</v>
      </c>
      <c r="J2125" s="54" t="s">
        <v>18117</v>
      </c>
      <c r="K2125" s="54" t="str">
        <f>INDEX('[1]All QOF Registers'!$C$15:$C$8243,MATCH($J$4:$J$10133,'[1]All QOF Registers'!$D$15:$D$8243,FALSE))</f>
        <v>5K5</v>
      </c>
    </row>
    <row r="2126" spans="8:11" x14ac:dyDescent="0.25">
      <c r="H2126" s="57" t="s">
        <v>2357</v>
      </c>
      <c r="I2126" s="58" t="s">
        <v>16205</v>
      </c>
      <c r="J2126" s="54" t="s">
        <v>18117</v>
      </c>
      <c r="K2126" s="54" t="str">
        <f>INDEX('[1]All QOF Registers'!$C$15:$C$8243,MATCH($J$4:$J$10133,'[1]All QOF Registers'!$D$15:$D$8243,FALSE))</f>
        <v>5K5</v>
      </c>
    </row>
    <row r="2127" spans="8:11" x14ac:dyDescent="0.25">
      <c r="H2127" s="57" t="s">
        <v>2358</v>
      </c>
      <c r="I2127" s="58" t="s">
        <v>16205</v>
      </c>
      <c r="J2127" s="54" t="s">
        <v>18117</v>
      </c>
      <c r="K2127" s="54" t="str">
        <f>INDEX('[1]All QOF Registers'!$C$15:$C$8243,MATCH($J$4:$J$10133,'[1]All QOF Registers'!$D$15:$D$8243,FALSE))</f>
        <v>5K5</v>
      </c>
    </row>
    <row r="2128" spans="8:11" x14ac:dyDescent="0.25">
      <c r="H2128" s="57" t="s">
        <v>2360</v>
      </c>
      <c r="I2128" s="58" t="s">
        <v>16205</v>
      </c>
      <c r="J2128" s="54" t="s">
        <v>18117</v>
      </c>
      <c r="K2128" s="54" t="str">
        <f>INDEX('[1]All QOF Registers'!$C$15:$C$8243,MATCH($J$4:$J$10133,'[1]All QOF Registers'!$D$15:$D$8243,FALSE))</f>
        <v>5K5</v>
      </c>
    </row>
    <row r="2129" spans="8:11" x14ac:dyDescent="0.25">
      <c r="H2129" s="57" t="s">
        <v>2361</v>
      </c>
      <c r="I2129" s="58" t="s">
        <v>16205</v>
      </c>
      <c r="J2129" s="54" t="s">
        <v>18117</v>
      </c>
      <c r="K2129" s="54" t="str">
        <f>INDEX('[1]All QOF Registers'!$C$15:$C$8243,MATCH($J$4:$J$10133,'[1]All QOF Registers'!$D$15:$D$8243,FALSE))</f>
        <v>5K5</v>
      </c>
    </row>
    <row r="2130" spans="8:11" x14ac:dyDescent="0.25">
      <c r="H2130" s="57" t="s">
        <v>2362</v>
      </c>
      <c r="I2130" s="58" t="s">
        <v>16205</v>
      </c>
      <c r="J2130" s="54" t="s">
        <v>18117</v>
      </c>
      <c r="K2130" s="54" t="str">
        <f>INDEX('[1]All QOF Registers'!$C$15:$C$8243,MATCH($J$4:$J$10133,'[1]All QOF Registers'!$D$15:$D$8243,FALSE))</f>
        <v>5K5</v>
      </c>
    </row>
    <row r="2131" spans="8:11" x14ac:dyDescent="0.25">
      <c r="H2131" s="57" t="s">
        <v>2363</v>
      </c>
      <c r="I2131" s="58" t="s">
        <v>16205</v>
      </c>
      <c r="J2131" s="54" t="s">
        <v>18117</v>
      </c>
      <c r="K2131" s="54" t="str">
        <f>INDEX('[1]All QOF Registers'!$C$15:$C$8243,MATCH($J$4:$J$10133,'[1]All QOF Registers'!$D$15:$D$8243,FALSE))</f>
        <v>5K5</v>
      </c>
    </row>
    <row r="2132" spans="8:11" x14ac:dyDescent="0.25">
      <c r="H2132" s="57" t="s">
        <v>2364</v>
      </c>
      <c r="I2132" s="58" t="s">
        <v>16205</v>
      </c>
      <c r="J2132" s="54" t="s">
        <v>18117</v>
      </c>
      <c r="K2132" s="54" t="str">
        <f>INDEX('[1]All QOF Registers'!$C$15:$C$8243,MATCH($J$4:$J$10133,'[1]All QOF Registers'!$D$15:$D$8243,FALSE))</f>
        <v>5K5</v>
      </c>
    </row>
    <row r="2133" spans="8:11" x14ac:dyDescent="0.25">
      <c r="H2133" s="57" t="s">
        <v>2365</v>
      </c>
      <c r="I2133" s="58" t="s">
        <v>16205</v>
      </c>
      <c r="J2133" s="54" t="s">
        <v>18117</v>
      </c>
      <c r="K2133" s="54" t="str">
        <f>INDEX('[1]All QOF Registers'!$C$15:$C$8243,MATCH($J$4:$J$10133,'[1]All QOF Registers'!$D$15:$D$8243,FALSE))</f>
        <v>5K5</v>
      </c>
    </row>
    <row r="2134" spans="8:11" x14ac:dyDescent="0.25">
      <c r="H2134" s="57" t="s">
        <v>2366</v>
      </c>
      <c r="I2134" s="58" t="s">
        <v>16205</v>
      </c>
      <c r="J2134" s="54" t="s">
        <v>18117</v>
      </c>
      <c r="K2134" s="54" t="str">
        <f>INDEX('[1]All QOF Registers'!$C$15:$C$8243,MATCH($J$4:$J$10133,'[1]All QOF Registers'!$D$15:$D$8243,FALSE))</f>
        <v>5K5</v>
      </c>
    </row>
    <row r="2135" spans="8:11" x14ac:dyDescent="0.25">
      <c r="H2135" s="57" t="s">
        <v>16210</v>
      </c>
      <c r="I2135" s="58" t="s">
        <v>16205</v>
      </c>
      <c r="J2135" s="54" t="s">
        <v>18117</v>
      </c>
      <c r="K2135" s="54" t="str">
        <f>INDEX('[1]All QOF Registers'!$C$15:$C$8243,MATCH($J$4:$J$10133,'[1]All QOF Registers'!$D$15:$D$8243,FALSE))</f>
        <v>5K5</v>
      </c>
    </row>
    <row r="2136" spans="8:11" x14ac:dyDescent="0.25">
      <c r="H2136" s="57" t="s">
        <v>2367</v>
      </c>
      <c r="I2136" s="58" t="s">
        <v>16205</v>
      </c>
      <c r="J2136" s="54" t="s">
        <v>18117</v>
      </c>
      <c r="K2136" s="54" t="str">
        <f>INDEX('[1]All QOF Registers'!$C$15:$C$8243,MATCH($J$4:$J$10133,'[1]All QOF Registers'!$D$15:$D$8243,FALSE))</f>
        <v>5K5</v>
      </c>
    </row>
    <row r="2137" spans="8:11" x14ac:dyDescent="0.25">
      <c r="H2137" s="57" t="s">
        <v>2368</v>
      </c>
      <c r="I2137" s="58" t="s">
        <v>16205</v>
      </c>
      <c r="J2137" s="54" t="s">
        <v>18117</v>
      </c>
      <c r="K2137" s="54" t="str">
        <f>INDEX('[1]All QOF Registers'!$C$15:$C$8243,MATCH($J$4:$J$10133,'[1]All QOF Registers'!$D$15:$D$8243,FALSE))</f>
        <v>5K5</v>
      </c>
    </row>
    <row r="2138" spans="8:11" x14ac:dyDescent="0.25">
      <c r="H2138" s="57" t="s">
        <v>7636</v>
      </c>
      <c r="I2138" s="58" t="s">
        <v>16205</v>
      </c>
      <c r="J2138" s="54" t="s">
        <v>18117</v>
      </c>
      <c r="K2138" s="54" t="str">
        <f>INDEX('[1]All QOF Registers'!$C$15:$C$8243,MATCH($J$4:$J$10133,'[1]All QOF Registers'!$D$15:$D$8243,FALSE))</f>
        <v>5K5</v>
      </c>
    </row>
    <row r="2139" spans="8:11" x14ac:dyDescent="0.25">
      <c r="H2139" s="57" t="s">
        <v>7705</v>
      </c>
      <c r="I2139" s="58" t="s">
        <v>16205</v>
      </c>
      <c r="J2139" s="54" t="s">
        <v>18117</v>
      </c>
      <c r="K2139" s="54" t="str">
        <f>INDEX('[1]All QOF Registers'!$C$15:$C$8243,MATCH($J$4:$J$10133,'[1]All QOF Registers'!$D$15:$D$8243,FALSE))</f>
        <v>5K5</v>
      </c>
    </row>
    <row r="2140" spans="8:11" x14ac:dyDescent="0.25">
      <c r="H2140" s="57" t="s">
        <v>7840</v>
      </c>
      <c r="I2140" s="58" t="s">
        <v>16205</v>
      </c>
      <c r="J2140" s="54" t="s">
        <v>18117</v>
      </c>
      <c r="K2140" s="54" t="str">
        <f>INDEX('[1]All QOF Registers'!$C$15:$C$8243,MATCH($J$4:$J$10133,'[1]All QOF Registers'!$D$15:$D$8243,FALSE))</f>
        <v>5K5</v>
      </c>
    </row>
    <row r="2141" spans="8:11" x14ac:dyDescent="0.25">
      <c r="H2141" s="57" t="s">
        <v>16211</v>
      </c>
      <c r="I2141" s="58" t="s">
        <v>16205</v>
      </c>
      <c r="J2141" s="54" t="s">
        <v>18117</v>
      </c>
      <c r="K2141" s="54" t="str">
        <f>INDEX('[1]All QOF Registers'!$C$15:$C$8243,MATCH($J$4:$J$10133,'[1]All QOF Registers'!$D$15:$D$8243,FALSE))</f>
        <v>5K5</v>
      </c>
    </row>
    <row r="2142" spans="8:11" x14ac:dyDescent="0.25">
      <c r="H2142" s="57" t="s">
        <v>16212</v>
      </c>
      <c r="I2142" s="58" t="s">
        <v>16205</v>
      </c>
      <c r="J2142" s="54" t="s">
        <v>18117</v>
      </c>
      <c r="K2142" s="54" t="str">
        <f>INDEX('[1]All QOF Registers'!$C$15:$C$8243,MATCH($J$4:$J$10133,'[1]All QOF Registers'!$D$15:$D$8243,FALSE))</f>
        <v>5K5</v>
      </c>
    </row>
    <row r="2143" spans="8:11" x14ac:dyDescent="0.25">
      <c r="H2143" s="57" t="s">
        <v>2273</v>
      </c>
      <c r="I2143" s="58" t="s">
        <v>16213</v>
      </c>
      <c r="J2143" s="54" t="s">
        <v>18118</v>
      </c>
      <c r="K2143" s="54" t="str">
        <f>INDEX('[1]All QOF Registers'!$C$15:$C$8243,MATCH($J$4:$J$10133,'[1]All QOF Registers'!$D$15:$D$8243,FALSE))</f>
        <v>5K6</v>
      </c>
    </row>
    <row r="2144" spans="8:11" x14ac:dyDescent="0.25">
      <c r="H2144" s="57" t="s">
        <v>2274</v>
      </c>
      <c r="I2144" s="58" t="s">
        <v>16213</v>
      </c>
      <c r="J2144" s="54" t="s">
        <v>18118</v>
      </c>
      <c r="K2144" s="54" t="str">
        <f>INDEX('[1]All QOF Registers'!$C$15:$C$8243,MATCH($J$4:$J$10133,'[1]All QOF Registers'!$D$15:$D$8243,FALSE))</f>
        <v>5K6</v>
      </c>
    </row>
    <row r="2145" spans="8:11" x14ac:dyDescent="0.25">
      <c r="H2145" s="57" t="s">
        <v>2277</v>
      </c>
      <c r="I2145" s="58" t="s">
        <v>16213</v>
      </c>
      <c r="J2145" s="54" t="s">
        <v>18118</v>
      </c>
      <c r="K2145" s="54" t="str">
        <f>INDEX('[1]All QOF Registers'!$C$15:$C$8243,MATCH($J$4:$J$10133,'[1]All QOF Registers'!$D$15:$D$8243,FALSE))</f>
        <v>5K6</v>
      </c>
    </row>
    <row r="2146" spans="8:11" x14ac:dyDescent="0.25">
      <c r="H2146" s="57" t="s">
        <v>2278</v>
      </c>
      <c r="I2146" s="58" t="s">
        <v>16213</v>
      </c>
      <c r="J2146" s="54" t="s">
        <v>18118</v>
      </c>
      <c r="K2146" s="54" t="str">
        <f>INDEX('[1]All QOF Registers'!$C$15:$C$8243,MATCH($J$4:$J$10133,'[1]All QOF Registers'!$D$15:$D$8243,FALSE))</f>
        <v>5K6</v>
      </c>
    </row>
    <row r="2147" spans="8:11" x14ac:dyDescent="0.25">
      <c r="H2147" s="57" t="s">
        <v>2282</v>
      </c>
      <c r="I2147" s="58" t="s">
        <v>16213</v>
      </c>
      <c r="J2147" s="54" t="s">
        <v>18118</v>
      </c>
      <c r="K2147" s="54" t="str">
        <f>INDEX('[1]All QOF Registers'!$C$15:$C$8243,MATCH($J$4:$J$10133,'[1]All QOF Registers'!$D$15:$D$8243,FALSE))</f>
        <v>5K6</v>
      </c>
    </row>
    <row r="2148" spans="8:11" x14ac:dyDescent="0.25">
      <c r="H2148" s="57" t="s">
        <v>2285</v>
      </c>
      <c r="I2148" s="58" t="s">
        <v>16213</v>
      </c>
      <c r="J2148" s="54" t="s">
        <v>18118</v>
      </c>
      <c r="K2148" s="54" t="str">
        <f>INDEX('[1]All QOF Registers'!$C$15:$C$8243,MATCH($J$4:$J$10133,'[1]All QOF Registers'!$D$15:$D$8243,FALSE))</f>
        <v>5K6</v>
      </c>
    </row>
    <row r="2149" spans="8:11" x14ac:dyDescent="0.25">
      <c r="H2149" s="57" t="s">
        <v>16214</v>
      </c>
      <c r="I2149" s="58" t="s">
        <v>16213</v>
      </c>
      <c r="J2149" s="54" t="s">
        <v>18118</v>
      </c>
      <c r="K2149" s="54" t="str">
        <f>INDEX('[1]All QOF Registers'!$C$15:$C$8243,MATCH($J$4:$J$10133,'[1]All QOF Registers'!$D$15:$D$8243,FALSE))</f>
        <v>5K6</v>
      </c>
    </row>
    <row r="2150" spans="8:11" x14ac:dyDescent="0.25">
      <c r="H2150" s="57" t="s">
        <v>2288</v>
      </c>
      <c r="I2150" s="58" t="s">
        <v>16213</v>
      </c>
      <c r="J2150" s="54" t="s">
        <v>18118</v>
      </c>
      <c r="K2150" s="54" t="str">
        <f>INDEX('[1]All QOF Registers'!$C$15:$C$8243,MATCH($J$4:$J$10133,'[1]All QOF Registers'!$D$15:$D$8243,FALSE))</f>
        <v>5K6</v>
      </c>
    </row>
    <row r="2151" spans="8:11" x14ac:dyDescent="0.25">
      <c r="H2151" s="57" t="s">
        <v>2290</v>
      </c>
      <c r="I2151" s="58" t="s">
        <v>16213</v>
      </c>
      <c r="J2151" s="54" t="s">
        <v>18118</v>
      </c>
      <c r="K2151" s="54" t="str">
        <f>INDEX('[1]All QOF Registers'!$C$15:$C$8243,MATCH($J$4:$J$10133,'[1]All QOF Registers'!$D$15:$D$8243,FALSE))</f>
        <v>5K6</v>
      </c>
    </row>
    <row r="2152" spans="8:11" x14ac:dyDescent="0.25">
      <c r="H2152" s="57" t="s">
        <v>2300</v>
      </c>
      <c r="I2152" s="58" t="s">
        <v>16213</v>
      </c>
      <c r="J2152" s="54" t="s">
        <v>18118</v>
      </c>
      <c r="K2152" s="54" t="str">
        <f>INDEX('[1]All QOF Registers'!$C$15:$C$8243,MATCH($J$4:$J$10133,'[1]All QOF Registers'!$D$15:$D$8243,FALSE))</f>
        <v>5K6</v>
      </c>
    </row>
    <row r="2153" spans="8:11" x14ac:dyDescent="0.25">
      <c r="H2153" s="57" t="s">
        <v>2301</v>
      </c>
      <c r="I2153" s="58" t="s">
        <v>16213</v>
      </c>
      <c r="J2153" s="54" t="s">
        <v>18118</v>
      </c>
      <c r="K2153" s="54" t="str">
        <f>INDEX('[1]All QOF Registers'!$C$15:$C$8243,MATCH($J$4:$J$10133,'[1]All QOF Registers'!$D$15:$D$8243,FALSE))</f>
        <v>5K6</v>
      </c>
    </row>
    <row r="2154" spans="8:11" x14ac:dyDescent="0.25">
      <c r="H2154" s="57" t="s">
        <v>2303</v>
      </c>
      <c r="I2154" s="58" t="s">
        <v>16213</v>
      </c>
      <c r="J2154" s="54" t="s">
        <v>18118</v>
      </c>
      <c r="K2154" s="54" t="str">
        <f>INDEX('[1]All QOF Registers'!$C$15:$C$8243,MATCH($J$4:$J$10133,'[1]All QOF Registers'!$D$15:$D$8243,FALSE))</f>
        <v>5K6</v>
      </c>
    </row>
    <row r="2155" spans="8:11" x14ac:dyDescent="0.25">
      <c r="H2155" s="57" t="s">
        <v>2307</v>
      </c>
      <c r="I2155" s="58" t="s">
        <v>16213</v>
      </c>
      <c r="J2155" s="54" t="s">
        <v>18118</v>
      </c>
      <c r="K2155" s="54" t="str">
        <f>INDEX('[1]All QOF Registers'!$C$15:$C$8243,MATCH($J$4:$J$10133,'[1]All QOF Registers'!$D$15:$D$8243,FALSE))</f>
        <v>5K6</v>
      </c>
    </row>
    <row r="2156" spans="8:11" x14ac:dyDescent="0.25">
      <c r="H2156" s="57" t="s">
        <v>2309</v>
      </c>
      <c r="I2156" s="58" t="s">
        <v>16213</v>
      </c>
      <c r="J2156" s="54" t="s">
        <v>18118</v>
      </c>
      <c r="K2156" s="54" t="str">
        <f>INDEX('[1]All QOF Registers'!$C$15:$C$8243,MATCH($J$4:$J$10133,'[1]All QOF Registers'!$D$15:$D$8243,FALSE))</f>
        <v>5K6</v>
      </c>
    </row>
    <row r="2157" spans="8:11" x14ac:dyDescent="0.25">
      <c r="H2157" s="57" t="s">
        <v>2310</v>
      </c>
      <c r="I2157" s="58" t="s">
        <v>16213</v>
      </c>
      <c r="J2157" s="54" t="s">
        <v>18118</v>
      </c>
      <c r="K2157" s="54" t="str">
        <f>INDEX('[1]All QOF Registers'!$C$15:$C$8243,MATCH($J$4:$J$10133,'[1]All QOF Registers'!$D$15:$D$8243,FALSE))</f>
        <v>5K6</v>
      </c>
    </row>
    <row r="2158" spans="8:11" x14ac:dyDescent="0.25">
      <c r="H2158" s="57" t="s">
        <v>2312</v>
      </c>
      <c r="I2158" s="58" t="s">
        <v>16213</v>
      </c>
      <c r="J2158" s="54" t="s">
        <v>18118</v>
      </c>
      <c r="K2158" s="54" t="str">
        <f>INDEX('[1]All QOF Registers'!$C$15:$C$8243,MATCH($J$4:$J$10133,'[1]All QOF Registers'!$D$15:$D$8243,FALSE))</f>
        <v>5K6</v>
      </c>
    </row>
    <row r="2159" spans="8:11" x14ac:dyDescent="0.25">
      <c r="H2159" s="57" t="s">
        <v>2313</v>
      </c>
      <c r="I2159" s="58" t="s">
        <v>16213</v>
      </c>
      <c r="J2159" s="54" t="s">
        <v>18118</v>
      </c>
      <c r="K2159" s="54" t="str">
        <f>INDEX('[1]All QOF Registers'!$C$15:$C$8243,MATCH($J$4:$J$10133,'[1]All QOF Registers'!$D$15:$D$8243,FALSE))</f>
        <v>5K6</v>
      </c>
    </row>
    <row r="2160" spans="8:11" x14ac:dyDescent="0.25">
      <c r="H2160" s="57" t="s">
        <v>2315</v>
      </c>
      <c r="I2160" s="58" t="s">
        <v>16213</v>
      </c>
      <c r="J2160" s="54" t="s">
        <v>18118</v>
      </c>
      <c r="K2160" s="54" t="str">
        <f>INDEX('[1]All QOF Registers'!$C$15:$C$8243,MATCH($J$4:$J$10133,'[1]All QOF Registers'!$D$15:$D$8243,FALSE))</f>
        <v>5K6</v>
      </c>
    </row>
    <row r="2161" spans="8:11" x14ac:dyDescent="0.25">
      <c r="H2161" s="57" t="s">
        <v>2318</v>
      </c>
      <c r="I2161" s="58" t="s">
        <v>16213</v>
      </c>
      <c r="J2161" s="54" t="s">
        <v>18118</v>
      </c>
      <c r="K2161" s="54" t="str">
        <f>INDEX('[1]All QOF Registers'!$C$15:$C$8243,MATCH($J$4:$J$10133,'[1]All QOF Registers'!$D$15:$D$8243,FALSE))</f>
        <v>5K6</v>
      </c>
    </row>
    <row r="2162" spans="8:11" x14ac:dyDescent="0.25">
      <c r="H2162" s="57" t="s">
        <v>2319</v>
      </c>
      <c r="I2162" s="58" t="s">
        <v>16213</v>
      </c>
      <c r="J2162" s="54" t="s">
        <v>18118</v>
      </c>
      <c r="K2162" s="54" t="str">
        <f>INDEX('[1]All QOF Registers'!$C$15:$C$8243,MATCH($J$4:$J$10133,'[1]All QOF Registers'!$D$15:$D$8243,FALSE))</f>
        <v>5K6</v>
      </c>
    </row>
    <row r="2163" spans="8:11" x14ac:dyDescent="0.25">
      <c r="H2163" s="57" t="s">
        <v>2320</v>
      </c>
      <c r="I2163" s="58" t="s">
        <v>16213</v>
      </c>
      <c r="J2163" s="54" t="s">
        <v>18118</v>
      </c>
      <c r="K2163" s="54" t="str">
        <f>INDEX('[1]All QOF Registers'!$C$15:$C$8243,MATCH($J$4:$J$10133,'[1]All QOF Registers'!$D$15:$D$8243,FALSE))</f>
        <v>5K6</v>
      </c>
    </row>
    <row r="2164" spans="8:11" x14ac:dyDescent="0.25">
      <c r="H2164" s="57" t="s">
        <v>2322</v>
      </c>
      <c r="I2164" s="58" t="s">
        <v>16213</v>
      </c>
      <c r="J2164" s="54" t="s">
        <v>18118</v>
      </c>
      <c r="K2164" s="54" t="str">
        <f>INDEX('[1]All QOF Registers'!$C$15:$C$8243,MATCH($J$4:$J$10133,'[1]All QOF Registers'!$D$15:$D$8243,FALSE))</f>
        <v>5K6</v>
      </c>
    </row>
    <row r="2165" spans="8:11" x14ac:dyDescent="0.25">
      <c r="H2165" s="57" t="s">
        <v>16215</v>
      </c>
      <c r="I2165" s="58" t="s">
        <v>16213</v>
      </c>
      <c r="J2165" s="54" t="s">
        <v>18118</v>
      </c>
      <c r="K2165" s="54" t="str">
        <f>INDEX('[1]All QOF Registers'!$C$15:$C$8243,MATCH($J$4:$J$10133,'[1]All QOF Registers'!$D$15:$D$8243,FALSE))</f>
        <v>5K6</v>
      </c>
    </row>
    <row r="2166" spans="8:11" x14ac:dyDescent="0.25">
      <c r="H2166" s="57" t="s">
        <v>2330</v>
      </c>
      <c r="I2166" s="58" t="s">
        <v>16213</v>
      </c>
      <c r="J2166" s="54" t="s">
        <v>18118</v>
      </c>
      <c r="K2166" s="54" t="str">
        <f>INDEX('[1]All QOF Registers'!$C$15:$C$8243,MATCH($J$4:$J$10133,'[1]All QOF Registers'!$D$15:$D$8243,FALSE))</f>
        <v>5K6</v>
      </c>
    </row>
    <row r="2167" spans="8:11" x14ac:dyDescent="0.25">
      <c r="H2167" s="57" t="s">
        <v>2331</v>
      </c>
      <c r="I2167" s="58" t="s">
        <v>16213</v>
      </c>
      <c r="J2167" s="54" t="s">
        <v>18118</v>
      </c>
      <c r="K2167" s="54" t="str">
        <f>INDEX('[1]All QOF Registers'!$C$15:$C$8243,MATCH($J$4:$J$10133,'[1]All QOF Registers'!$D$15:$D$8243,FALSE))</f>
        <v>5K6</v>
      </c>
    </row>
    <row r="2168" spans="8:11" x14ac:dyDescent="0.25">
      <c r="H2168" s="57" t="s">
        <v>2339</v>
      </c>
      <c r="I2168" s="58" t="s">
        <v>16213</v>
      </c>
      <c r="J2168" s="54" t="s">
        <v>18118</v>
      </c>
      <c r="K2168" s="54" t="str">
        <f>INDEX('[1]All QOF Registers'!$C$15:$C$8243,MATCH($J$4:$J$10133,'[1]All QOF Registers'!$D$15:$D$8243,FALSE))</f>
        <v>5K6</v>
      </c>
    </row>
    <row r="2169" spans="8:11" x14ac:dyDescent="0.25">
      <c r="H2169" s="57" t="s">
        <v>2340</v>
      </c>
      <c r="I2169" s="58" t="s">
        <v>16213</v>
      </c>
      <c r="J2169" s="54" t="s">
        <v>18118</v>
      </c>
      <c r="K2169" s="54" t="str">
        <f>INDEX('[1]All QOF Registers'!$C$15:$C$8243,MATCH($J$4:$J$10133,'[1]All QOF Registers'!$D$15:$D$8243,FALSE))</f>
        <v>5K6</v>
      </c>
    </row>
    <row r="2170" spans="8:11" x14ac:dyDescent="0.25">
      <c r="H2170" s="57" t="s">
        <v>2341</v>
      </c>
      <c r="I2170" s="58" t="s">
        <v>16213</v>
      </c>
      <c r="J2170" s="54" t="s">
        <v>18118</v>
      </c>
      <c r="K2170" s="54" t="str">
        <f>INDEX('[1]All QOF Registers'!$C$15:$C$8243,MATCH($J$4:$J$10133,'[1]All QOF Registers'!$D$15:$D$8243,FALSE))</f>
        <v>5K6</v>
      </c>
    </row>
    <row r="2171" spans="8:11" x14ac:dyDescent="0.25">
      <c r="H2171" s="57" t="s">
        <v>2343</v>
      </c>
      <c r="I2171" s="58" t="s">
        <v>16213</v>
      </c>
      <c r="J2171" s="54" t="s">
        <v>18118</v>
      </c>
      <c r="K2171" s="54" t="str">
        <f>INDEX('[1]All QOF Registers'!$C$15:$C$8243,MATCH($J$4:$J$10133,'[1]All QOF Registers'!$D$15:$D$8243,FALSE))</f>
        <v>5K6</v>
      </c>
    </row>
    <row r="2172" spans="8:11" x14ac:dyDescent="0.25">
      <c r="H2172" s="57" t="s">
        <v>2344</v>
      </c>
      <c r="I2172" s="58" t="s">
        <v>16213</v>
      </c>
      <c r="J2172" s="54" t="s">
        <v>18118</v>
      </c>
      <c r="K2172" s="54" t="str">
        <f>INDEX('[1]All QOF Registers'!$C$15:$C$8243,MATCH($J$4:$J$10133,'[1]All QOF Registers'!$D$15:$D$8243,FALSE))</f>
        <v>5K6</v>
      </c>
    </row>
    <row r="2173" spans="8:11" x14ac:dyDescent="0.25">
      <c r="H2173" s="57" t="s">
        <v>2346</v>
      </c>
      <c r="I2173" s="58" t="s">
        <v>16213</v>
      </c>
      <c r="J2173" s="54" t="s">
        <v>18118</v>
      </c>
      <c r="K2173" s="54" t="str">
        <f>INDEX('[1]All QOF Registers'!$C$15:$C$8243,MATCH($J$4:$J$10133,'[1]All QOF Registers'!$D$15:$D$8243,FALSE))</f>
        <v>5K6</v>
      </c>
    </row>
    <row r="2174" spans="8:11" x14ac:dyDescent="0.25">
      <c r="H2174" s="57" t="s">
        <v>2350</v>
      </c>
      <c r="I2174" s="58" t="s">
        <v>16213</v>
      </c>
      <c r="J2174" s="54" t="s">
        <v>18118</v>
      </c>
      <c r="K2174" s="54" t="str">
        <f>INDEX('[1]All QOF Registers'!$C$15:$C$8243,MATCH($J$4:$J$10133,'[1]All QOF Registers'!$D$15:$D$8243,FALSE))</f>
        <v>5K6</v>
      </c>
    </row>
    <row r="2175" spans="8:11" x14ac:dyDescent="0.25">
      <c r="H2175" s="57" t="s">
        <v>2352</v>
      </c>
      <c r="I2175" s="58" t="s">
        <v>16213</v>
      </c>
      <c r="J2175" s="54" t="s">
        <v>18118</v>
      </c>
      <c r="K2175" s="54" t="str">
        <f>INDEX('[1]All QOF Registers'!$C$15:$C$8243,MATCH($J$4:$J$10133,'[1]All QOF Registers'!$D$15:$D$8243,FALSE))</f>
        <v>5K6</v>
      </c>
    </row>
    <row r="2176" spans="8:11" x14ac:dyDescent="0.25">
      <c r="H2176" s="57" t="s">
        <v>2354</v>
      </c>
      <c r="I2176" s="58" t="s">
        <v>16213</v>
      </c>
      <c r="J2176" s="54" t="s">
        <v>18118</v>
      </c>
      <c r="K2176" s="54" t="str">
        <f>INDEX('[1]All QOF Registers'!$C$15:$C$8243,MATCH($J$4:$J$10133,'[1]All QOF Registers'!$D$15:$D$8243,FALSE))</f>
        <v>5K6</v>
      </c>
    </row>
    <row r="2177" spans="8:11" x14ac:dyDescent="0.25">
      <c r="H2177" s="57" t="s">
        <v>2355</v>
      </c>
      <c r="I2177" s="58" t="s">
        <v>16213</v>
      </c>
      <c r="J2177" s="54" t="s">
        <v>18118</v>
      </c>
      <c r="K2177" s="54" t="str">
        <f>INDEX('[1]All QOF Registers'!$C$15:$C$8243,MATCH($J$4:$J$10133,'[1]All QOF Registers'!$D$15:$D$8243,FALSE))</f>
        <v>5K6</v>
      </c>
    </row>
    <row r="2178" spans="8:11" x14ac:dyDescent="0.25">
      <c r="H2178" s="57" t="s">
        <v>16216</v>
      </c>
      <c r="I2178" s="58" t="s">
        <v>16213</v>
      </c>
      <c r="J2178" s="54" t="s">
        <v>18118</v>
      </c>
      <c r="K2178" s="54" t="str">
        <f>INDEX('[1]All QOF Registers'!$C$15:$C$8243,MATCH($J$4:$J$10133,'[1]All QOF Registers'!$D$15:$D$8243,FALSE))</f>
        <v>5K6</v>
      </c>
    </row>
    <row r="2179" spans="8:11" x14ac:dyDescent="0.25">
      <c r="H2179" s="57" t="s">
        <v>2359</v>
      </c>
      <c r="I2179" s="58" t="s">
        <v>16213</v>
      </c>
      <c r="J2179" s="54" t="s">
        <v>18118</v>
      </c>
      <c r="K2179" s="54" t="str">
        <f>INDEX('[1]All QOF Registers'!$C$15:$C$8243,MATCH($J$4:$J$10133,'[1]All QOF Registers'!$D$15:$D$8243,FALSE))</f>
        <v>5K6</v>
      </c>
    </row>
    <row r="2180" spans="8:11" x14ac:dyDescent="0.25">
      <c r="H2180" s="57" t="s">
        <v>2369</v>
      </c>
      <c r="I2180" s="58" t="s">
        <v>16213</v>
      </c>
      <c r="J2180" s="54" t="s">
        <v>18118</v>
      </c>
      <c r="K2180" s="54" t="str">
        <f>INDEX('[1]All QOF Registers'!$C$15:$C$8243,MATCH($J$4:$J$10133,'[1]All QOF Registers'!$D$15:$D$8243,FALSE))</f>
        <v>5K6</v>
      </c>
    </row>
    <row r="2181" spans="8:11" x14ac:dyDescent="0.25">
      <c r="H2181" s="57" t="s">
        <v>16217</v>
      </c>
      <c r="I2181" s="58" t="s">
        <v>16213</v>
      </c>
      <c r="J2181" s="54" t="s">
        <v>18118</v>
      </c>
      <c r="K2181" s="54" t="str">
        <f>INDEX('[1]All QOF Registers'!$C$15:$C$8243,MATCH($J$4:$J$10133,'[1]All QOF Registers'!$D$15:$D$8243,FALSE))</f>
        <v>5K6</v>
      </c>
    </row>
    <row r="2182" spans="8:11" x14ac:dyDescent="0.25">
      <c r="H2182" s="57" t="s">
        <v>16218</v>
      </c>
      <c r="I2182" s="58" t="s">
        <v>16213</v>
      </c>
      <c r="J2182" s="54" t="s">
        <v>18118</v>
      </c>
      <c r="K2182" s="54" t="str">
        <f>INDEX('[1]All QOF Registers'!$C$15:$C$8243,MATCH($J$4:$J$10133,'[1]All QOF Registers'!$D$15:$D$8243,FALSE))</f>
        <v>5K6</v>
      </c>
    </row>
    <row r="2183" spans="8:11" x14ac:dyDescent="0.25">
      <c r="H2183" s="57" t="s">
        <v>16219</v>
      </c>
      <c r="I2183" s="58" t="s">
        <v>16213</v>
      </c>
      <c r="J2183" s="54" t="s">
        <v>18118</v>
      </c>
      <c r="K2183" s="54" t="str">
        <f>INDEX('[1]All QOF Registers'!$C$15:$C$8243,MATCH($J$4:$J$10133,'[1]All QOF Registers'!$D$15:$D$8243,FALSE))</f>
        <v>5K6</v>
      </c>
    </row>
    <row r="2184" spans="8:11" x14ac:dyDescent="0.25">
      <c r="H2184" s="57" t="s">
        <v>16220</v>
      </c>
      <c r="I2184" s="58" t="s">
        <v>16213</v>
      </c>
      <c r="J2184" s="54" t="s">
        <v>18118</v>
      </c>
      <c r="K2184" s="54" t="str">
        <f>INDEX('[1]All QOF Registers'!$C$15:$C$8243,MATCH($J$4:$J$10133,'[1]All QOF Registers'!$D$15:$D$8243,FALSE))</f>
        <v>5K6</v>
      </c>
    </row>
    <row r="2185" spans="8:11" x14ac:dyDescent="0.25">
      <c r="H2185" s="57" t="s">
        <v>16221</v>
      </c>
      <c r="I2185" s="58" t="s">
        <v>16213</v>
      </c>
      <c r="J2185" s="54" t="s">
        <v>18118</v>
      </c>
      <c r="K2185" s="54" t="str">
        <f>INDEX('[1]All QOF Registers'!$C$15:$C$8243,MATCH($J$4:$J$10133,'[1]All QOF Registers'!$D$15:$D$8243,FALSE))</f>
        <v>5K6</v>
      </c>
    </row>
    <row r="2186" spans="8:11" x14ac:dyDescent="0.25">
      <c r="H2186" s="57" t="s">
        <v>16222</v>
      </c>
      <c r="I2186" s="58" t="s">
        <v>16213</v>
      </c>
      <c r="J2186" s="54" t="s">
        <v>18118</v>
      </c>
      <c r="K2186" s="54" t="str">
        <f>INDEX('[1]All QOF Registers'!$C$15:$C$8243,MATCH($J$4:$J$10133,'[1]All QOF Registers'!$D$15:$D$8243,FALSE))</f>
        <v>5K6</v>
      </c>
    </row>
    <row r="2187" spans="8:11" x14ac:dyDescent="0.25">
      <c r="H2187" s="57" t="s">
        <v>16223</v>
      </c>
      <c r="I2187" s="58" t="s">
        <v>16213</v>
      </c>
      <c r="J2187" s="54" t="s">
        <v>18118</v>
      </c>
      <c r="K2187" s="54" t="str">
        <f>INDEX('[1]All QOF Registers'!$C$15:$C$8243,MATCH($J$4:$J$10133,'[1]All QOF Registers'!$D$15:$D$8243,FALSE))</f>
        <v>5K6</v>
      </c>
    </row>
    <row r="2188" spans="8:11" x14ac:dyDescent="0.25">
      <c r="H2188" s="57" t="s">
        <v>16224</v>
      </c>
      <c r="I2188" s="58" t="s">
        <v>16213</v>
      </c>
      <c r="J2188" s="54" t="s">
        <v>18118</v>
      </c>
      <c r="K2188" s="54" t="str">
        <f>INDEX('[1]All QOF Registers'!$C$15:$C$8243,MATCH($J$4:$J$10133,'[1]All QOF Registers'!$D$15:$D$8243,FALSE))</f>
        <v>5K6</v>
      </c>
    </row>
    <row r="2189" spans="8:11" x14ac:dyDescent="0.25">
      <c r="H2189" s="57" t="s">
        <v>16225</v>
      </c>
      <c r="I2189" s="58" t="s">
        <v>16213</v>
      </c>
      <c r="J2189" s="54" t="s">
        <v>18118</v>
      </c>
      <c r="K2189" s="54" t="str">
        <f>INDEX('[1]All QOF Registers'!$C$15:$C$8243,MATCH($J$4:$J$10133,'[1]All QOF Registers'!$D$15:$D$8243,FALSE))</f>
        <v>5K6</v>
      </c>
    </row>
    <row r="2190" spans="8:11" x14ac:dyDescent="0.25">
      <c r="H2190" s="57" t="s">
        <v>2995</v>
      </c>
      <c r="I2190" s="58" t="s">
        <v>16226</v>
      </c>
      <c r="J2190" s="54" t="s">
        <v>18119</v>
      </c>
      <c r="K2190" s="54" t="str">
        <f>INDEX('[1]All QOF Registers'!$C$15:$C$8243,MATCH($J$4:$J$10133,'[1]All QOF Registers'!$D$15:$D$8243,FALSE))</f>
        <v>5K7</v>
      </c>
    </row>
    <row r="2191" spans="8:11" x14ac:dyDescent="0.25">
      <c r="H2191" s="57" t="s">
        <v>2997</v>
      </c>
      <c r="I2191" s="58" t="s">
        <v>16226</v>
      </c>
      <c r="J2191" s="54" t="s">
        <v>18119</v>
      </c>
      <c r="K2191" s="54" t="str">
        <f>INDEX('[1]All QOF Registers'!$C$15:$C$8243,MATCH($J$4:$J$10133,'[1]All QOF Registers'!$D$15:$D$8243,FALSE))</f>
        <v>5K7</v>
      </c>
    </row>
    <row r="2192" spans="8:11" x14ac:dyDescent="0.25">
      <c r="H2192" s="57" t="s">
        <v>2998</v>
      </c>
      <c r="I2192" s="58" t="s">
        <v>16226</v>
      </c>
      <c r="J2192" s="54" t="s">
        <v>18119</v>
      </c>
      <c r="K2192" s="54" t="str">
        <f>INDEX('[1]All QOF Registers'!$C$15:$C$8243,MATCH($J$4:$J$10133,'[1]All QOF Registers'!$D$15:$D$8243,FALSE))</f>
        <v>5K7</v>
      </c>
    </row>
    <row r="2193" spans="8:11" x14ac:dyDescent="0.25">
      <c r="H2193" s="57" t="s">
        <v>3002</v>
      </c>
      <c r="I2193" s="58" t="s">
        <v>16226</v>
      </c>
      <c r="J2193" s="54" t="s">
        <v>18119</v>
      </c>
      <c r="K2193" s="54" t="str">
        <f>INDEX('[1]All QOF Registers'!$C$15:$C$8243,MATCH($J$4:$J$10133,'[1]All QOF Registers'!$D$15:$D$8243,FALSE))</f>
        <v>5K7</v>
      </c>
    </row>
    <row r="2194" spans="8:11" x14ac:dyDescent="0.25">
      <c r="H2194" s="57" t="s">
        <v>3006</v>
      </c>
      <c r="I2194" s="58" t="s">
        <v>16226</v>
      </c>
      <c r="J2194" s="54" t="s">
        <v>18119</v>
      </c>
      <c r="K2194" s="54" t="str">
        <f>INDEX('[1]All QOF Registers'!$C$15:$C$8243,MATCH($J$4:$J$10133,'[1]All QOF Registers'!$D$15:$D$8243,FALSE))</f>
        <v>5K7</v>
      </c>
    </row>
    <row r="2195" spans="8:11" x14ac:dyDescent="0.25">
      <c r="H2195" s="57" t="s">
        <v>3007</v>
      </c>
      <c r="I2195" s="58" t="s">
        <v>16226</v>
      </c>
      <c r="J2195" s="54" t="s">
        <v>18119</v>
      </c>
      <c r="K2195" s="54" t="str">
        <f>INDEX('[1]All QOF Registers'!$C$15:$C$8243,MATCH($J$4:$J$10133,'[1]All QOF Registers'!$D$15:$D$8243,FALSE))</f>
        <v>5K7</v>
      </c>
    </row>
    <row r="2196" spans="8:11" x14ac:dyDescent="0.25">
      <c r="H2196" s="57" t="s">
        <v>3008</v>
      </c>
      <c r="I2196" s="58" t="s">
        <v>16226</v>
      </c>
      <c r="J2196" s="54" t="s">
        <v>18119</v>
      </c>
      <c r="K2196" s="54" t="str">
        <f>INDEX('[1]All QOF Registers'!$C$15:$C$8243,MATCH($J$4:$J$10133,'[1]All QOF Registers'!$D$15:$D$8243,FALSE))</f>
        <v>5K7</v>
      </c>
    </row>
    <row r="2197" spans="8:11" x14ac:dyDescent="0.25">
      <c r="H2197" s="57" t="s">
        <v>3009</v>
      </c>
      <c r="I2197" s="58" t="s">
        <v>16226</v>
      </c>
      <c r="J2197" s="54" t="s">
        <v>18119</v>
      </c>
      <c r="K2197" s="54" t="str">
        <f>INDEX('[1]All QOF Registers'!$C$15:$C$8243,MATCH($J$4:$J$10133,'[1]All QOF Registers'!$D$15:$D$8243,FALSE))</f>
        <v>5K7</v>
      </c>
    </row>
    <row r="2198" spans="8:11" x14ac:dyDescent="0.25">
      <c r="H2198" s="57" t="s">
        <v>3011</v>
      </c>
      <c r="I2198" s="58" t="s">
        <v>16226</v>
      </c>
      <c r="J2198" s="54" t="s">
        <v>18119</v>
      </c>
      <c r="K2198" s="54" t="str">
        <f>INDEX('[1]All QOF Registers'!$C$15:$C$8243,MATCH($J$4:$J$10133,'[1]All QOF Registers'!$D$15:$D$8243,FALSE))</f>
        <v>5K7</v>
      </c>
    </row>
    <row r="2199" spans="8:11" x14ac:dyDescent="0.25">
      <c r="H2199" s="57" t="s">
        <v>3012</v>
      </c>
      <c r="I2199" s="58" t="s">
        <v>16226</v>
      </c>
      <c r="J2199" s="54" t="s">
        <v>18119</v>
      </c>
      <c r="K2199" s="54" t="str">
        <f>INDEX('[1]All QOF Registers'!$C$15:$C$8243,MATCH($J$4:$J$10133,'[1]All QOF Registers'!$D$15:$D$8243,FALSE))</f>
        <v>5K7</v>
      </c>
    </row>
    <row r="2200" spans="8:11" x14ac:dyDescent="0.25">
      <c r="H2200" s="57" t="s">
        <v>3013</v>
      </c>
      <c r="I2200" s="58" t="s">
        <v>16226</v>
      </c>
      <c r="J2200" s="54" t="s">
        <v>18119</v>
      </c>
      <c r="K2200" s="54" t="str">
        <f>INDEX('[1]All QOF Registers'!$C$15:$C$8243,MATCH($J$4:$J$10133,'[1]All QOF Registers'!$D$15:$D$8243,FALSE))</f>
        <v>5K7</v>
      </c>
    </row>
    <row r="2201" spans="8:11" x14ac:dyDescent="0.25">
      <c r="H2201" s="57" t="s">
        <v>3015</v>
      </c>
      <c r="I2201" s="58" t="s">
        <v>16226</v>
      </c>
      <c r="J2201" s="54" t="s">
        <v>18119</v>
      </c>
      <c r="K2201" s="54" t="str">
        <f>INDEX('[1]All QOF Registers'!$C$15:$C$8243,MATCH($J$4:$J$10133,'[1]All QOF Registers'!$D$15:$D$8243,FALSE))</f>
        <v>5K7</v>
      </c>
    </row>
    <row r="2202" spans="8:11" x14ac:dyDescent="0.25">
      <c r="H2202" s="57" t="s">
        <v>3021</v>
      </c>
      <c r="I2202" s="58" t="s">
        <v>16226</v>
      </c>
      <c r="J2202" s="54" t="s">
        <v>18119</v>
      </c>
      <c r="K2202" s="54" t="str">
        <f>INDEX('[1]All QOF Registers'!$C$15:$C$8243,MATCH($J$4:$J$10133,'[1]All QOF Registers'!$D$15:$D$8243,FALSE))</f>
        <v>5K7</v>
      </c>
    </row>
    <row r="2203" spans="8:11" x14ac:dyDescent="0.25">
      <c r="H2203" s="57" t="s">
        <v>3022</v>
      </c>
      <c r="I2203" s="58" t="s">
        <v>16226</v>
      </c>
      <c r="J2203" s="54" t="s">
        <v>18119</v>
      </c>
      <c r="K2203" s="54" t="str">
        <f>INDEX('[1]All QOF Registers'!$C$15:$C$8243,MATCH($J$4:$J$10133,'[1]All QOF Registers'!$D$15:$D$8243,FALSE))</f>
        <v>5K7</v>
      </c>
    </row>
    <row r="2204" spans="8:11" x14ac:dyDescent="0.25">
      <c r="H2204" s="57" t="s">
        <v>3023</v>
      </c>
      <c r="I2204" s="58" t="s">
        <v>16226</v>
      </c>
      <c r="J2204" s="54" t="s">
        <v>18119</v>
      </c>
      <c r="K2204" s="54" t="str">
        <f>INDEX('[1]All QOF Registers'!$C$15:$C$8243,MATCH($J$4:$J$10133,'[1]All QOF Registers'!$D$15:$D$8243,FALSE))</f>
        <v>5K7</v>
      </c>
    </row>
    <row r="2205" spans="8:11" x14ac:dyDescent="0.25">
      <c r="H2205" s="57" t="s">
        <v>3024</v>
      </c>
      <c r="I2205" s="58" t="s">
        <v>16226</v>
      </c>
      <c r="J2205" s="54" t="s">
        <v>18119</v>
      </c>
      <c r="K2205" s="54" t="str">
        <f>INDEX('[1]All QOF Registers'!$C$15:$C$8243,MATCH($J$4:$J$10133,'[1]All QOF Registers'!$D$15:$D$8243,FALSE))</f>
        <v>5K7</v>
      </c>
    </row>
    <row r="2206" spans="8:11" x14ac:dyDescent="0.25">
      <c r="H2206" s="57" t="s">
        <v>16227</v>
      </c>
      <c r="I2206" s="58" t="s">
        <v>16226</v>
      </c>
      <c r="J2206" s="54" t="s">
        <v>18119</v>
      </c>
      <c r="K2206" s="54" t="str">
        <f>INDEX('[1]All QOF Registers'!$C$15:$C$8243,MATCH($J$4:$J$10133,'[1]All QOF Registers'!$D$15:$D$8243,FALSE))</f>
        <v>5K7</v>
      </c>
    </row>
    <row r="2207" spans="8:11" x14ac:dyDescent="0.25">
      <c r="H2207" s="57" t="s">
        <v>3026</v>
      </c>
      <c r="I2207" s="58" t="s">
        <v>16226</v>
      </c>
      <c r="J2207" s="54" t="s">
        <v>18119</v>
      </c>
      <c r="K2207" s="54" t="str">
        <f>INDEX('[1]All QOF Registers'!$C$15:$C$8243,MATCH($J$4:$J$10133,'[1]All QOF Registers'!$D$15:$D$8243,FALSE))</f>
        <v>5K7</v>
      </c>
    </row>
    <row r="2208" spans="8:11" x14ac:dyDescent="0.25">
      <c r="H2208" s="57" t="s">
        <v>3027</v>
      </c>
      <c r="I2208" s="58" t="s">
        <v>16226</v>
      </c>
      <c r="J2208" s="54" t="s">
        <v>18119</v>
      </c>
      <c r="K2208" s="54" t="str">
        <f>INDEX('[1]All QOF Registers'!$C$15:$C$8243,MATCH($J$4:$J$10133,'[1]All QOF Registers'!$D$15:$D$8243,FALSE))</f>
        <v>5K7</v>
      </c>
    </row>
    <row r="2209" spans="8:11" x14ac:dyDescent="0.25">
      <c r="H2209" s="57" t="s">
        <v>3028</v>
      </c>
      <c r="I2209" s="58" t="s">
        <v>16226</v>
      </c>
      <c r="J2209" s="54" t="s">
        <v>18119</v>
      </c>
      <c r="K2209" s="54" t="str">
        <f>INDEX('[1]All QOF Registers'!$C$15:$C$8243,MATCH($J$4:$J$10133,'[1]All QOF Registers'!$D$15:$D$8243,FALSE))</f>
        <v>5K7</v>
      </c>
    </row>
    <row r="2210" spans="8:11" x14ac:dyDescent="0.25">
      <c r="H2210" s="57" t="s">
        <v>3030</v>
      </c>
      <c r="I2210" s="58" t="s">
        <v>16226</v>
      </c>
      <c r="J2210" s="54" t="s">
        <v>18119</v>
      </c>
      <c r="K2210" s="54" t="str">
        <f>INDEX('[1]All QOF Registers'!$C$15:$C$8243,MATCH($J$4:$J$10133,'[1]All QOF Registers'!$D$15:$D$8243,FALSE))</f>
        <v>5K7</v>
      </c>
    </row>
    <row r="2211" spans="8:11" x14ac:dyDescent="0.25">
      <c r="H2211" s="57" t="s">
        <v>3032</v>
      </c>
      <c r="I2211" s="58" t="s">
        <v>16226</v>
      </c>
      <c r="J2211" s="54" t="s">
        <v>18119</v>
      </c>
      <c r="K2211" s="54" t="str">
        <f>INDEX('[1]All QOF Registers'!$C$15:$C$8243,MATCH($J$4:$J$10133,'[1]All QOF Registers'!$D$15:$D$8243,FALSE))</f>
        <v>5K7</v>
      </c>
    </row>
    <row r="2212" spans="8:11" x14ac:dyDescent="0.25">
      <c r="H2212" s="57" t="s">
        <v>3034</v>
      </c>
      <c r="I2212" s="58" t="s">
        <v>16226</v>
      </c>
      <c r="J2212" s="54" t="s">
        <v>18119</v>
      </c>
      <c r="K2212" s="54" t="str">
        <f>INDEX('[1]All QOF Registers'!$C$15:$C$8243,MATCH($J$4:$J$10133,'[1]All QOF Registers'!$D$15:$D$8243,FALSE))</f>
        <v>5K7</v>
      </c>
    </row>
    <row r="2213" spans="8:11" x14ac:dyDescent="0.25">
      <c r="H2213" s="57" t="s">
        <v>3035</v>
      </c>
      <c r="I2213" s="58" t="s">
        <v>16226</v>
      </c>
      <c r="J2213" s="54" t="s">
        <v>18119</v>
      </c>
      <c r="K2213" s="54" t="str">
        <f>INDEX('[1]All QOF Registers'!$C$15:$C$8243,MATCH($J$4:$J$10133,'[1]All QOF Registers'!$D$15:$D$8243,FALSE))</f>
        <v>5K7</v>
      </c>
    </row>
    <row r="2214" spans="8:11" x14ac:dyDescent="0.25">
      <c r="H2214" s="57" t="s">
        <v>3036</v>
      </c>
      <c r="I2214" s="58" t="s">
        <v>16226</v>
      </c>
      <c r="J2214" s="54" t="s">
        <v>18119</v>
      </c>
      <c r="K2214" s="54" t="str">
        <f>INDEX('[1]All QOF Registers'!$C$15:$C$8243,MATCH($J$4:$J$10133,'[1]All QOF Registers'!$D$15:$D$8243,FALSE))</f>
        <v>5K7</v>
      </c>
    </row>
    <row r="2215" spans="8:11" x14ac:dyDescent="0.25">
      <c r="H2215" s="57" t="s">
        <v>3038</v>
      </c>
      <c r="I2215" s="58" t="s">
        <v>16226</v>
      </c>
      <c r="J2215" s="54" t="s">
        <v>18119</v>
      </c>
      <c r="K2215" s="54" t="str">
        <f>INDEX('[1]All QOF Registers'!$C$15:$C$8243,MATCH($J$4:$J$10133,'[1]All QOF Registers'!$D$15:$D$8243,FALSE))</f>
        <v>5K7</v>
      </c>
    </row>
    <row r="2216" spans="8:11" x14ac:dyDescent="0.25">
      <c r="H2216" s="57" t="s">
        <v>3041</v>
      </c>
      <c r="I2216" s="58" t="s">
        <v>16226</v>
      </c>
      <c r="J2216" s="54" t="s">
        <v>18119</v>
      </c>
      <c r="K2216" s="54" t="str">
        <f>INDEX('[1]All QOF Registers'!$C$15:$C$8243,MATCH($J$4:$J$10133,'[1]All QOF Registers'!$D$15:$D$8243,FALSE))</f>
        <v>5K7</v>
      </c>
    </row>
    <row r="2217" spans="8:11" x14ac:dyDescent="0.25">
      <c r="H2217" s="57" t="s">
        <v>3042</v>
      </c>
      <c r="I2217" s="58" t="s">
        <v>16226</v>
      </c>
      <c r="J2217" s="54" t="s">
        <v>18119</v>
      </c>
      <c r="K2217" s="54" t="str">
        <f>INDEX('[1]All QOF Registers'!$C$15:$C$8243,MATCH($J$4:$J$10133,'[1]All QOF Registers'!$D$15:$D$8243,FALSE))</f>
        <v>5K7</v>
      </c>
    </row>
    <row r="2218" spans="8:11" x14ac:dyDescent="0.25">
      <c r="H2218" s="57" t="s">
        <v>3043</v>
      </c>
      <c r="I2218" s="58" t="s">
        <v>16226</v>
      </c>
      <c r="J2218" s="54" t="s">
        <v>18119</v>
      </c>
      <c r="K2218" s="54" t="str">
        <f>INDEX('[1]All QOF Registers'!$C$15:$C$8243,MATCH($J$4:$J$10133,'[1]All QOF Registers'!$D$15:$D$8243,FALSE))</f>
        <v>5K7</v>
      </c>
    </row>
    <row r="2219" spans="8:11" x14ac:dyDescent="0.25">
      <c r="H2219" s="57" t="s">
        <v>3045</v>
      </c>
      <c r="I2219" s="58" t="s">
        <v>16226</v>
      </c>
      <c r="J2219" s="54" t="s">
        <v>18119</v>
      </c>
      <c r="K2219" s="54" t="str">
        <f>INDEX('[1]All QOF Registers'!$C$15:$C$8243,MATCH($J$4:$J$10133,'[1]All QOF Registers'!$D$15:$D$8243,FALSE))</f>
        <v>5K7</v>
      </c>
    </row>
    <row r="2220" spans="8:11" x14ac:dyDescent="0.25">
      <c r="H2220" s="57" t="s">
        <v>3046</v>
      </c>
      <c r="I2220" s="58" t="s">
        <v>16226</v>
      </c>
      <c r="J2220" s="54" t="s">
        <v>18119</v>
      </c>
      <c r="K2220" s="54" t="str">
        <f>INDEX('[1]All QOF Registers'!$C$15:$C$8243,MATCH($J$4:$J$10133,'[1]All QOF Registers'!$D$15:$D$8243,FALSE))</f>
        <v>5K7</v>
      </c>
    </row>
    <row r="2221" spans="8:11" x14ac:dyDescent="0.25">
      <c r="H2221" s="57" t="s">
        <v>3047</v>
      </c>
      <c r="I2221" s="58" t="s">
        <v>16226</v>
      </c>
      <c r="J2221" s="54" t="s">
        <v>18119</v>
      </c>
      <c r="K2221" s="54" t="str">
        <f>INDEX('[1]All QOF Registers'!$C$15:$C$8243,MATCH($J$4:$J$10133,'[1]All QOF Registers'!$D$15:$D$8243,FALSE))</f>
        <v>5K7</v>
      </c>
    </row>
    <row r="2222" spans="8:11" x14ac:dyDescent="0.25">
      <c r="H2222" s="57" t="s">
        <v>3050</v>
      </c>
      <c r="I2222" s="58" t="s">
        <v>16226</v>
      </c>
      <c r="J2222" s="54" t="s">
        <v>18119</v>
      </c>
      <c r="K2222" s="54" t="str">
        <f>INDEX('[1]All QOF Registers'!$C$15:$C$8243,MATCH($J$4:$J$10133,'[1]All QOF Registers'!$D$15:$D$8243,FALSE))</f>
        <v>5K7</v>
      </c>
    </row>
    <row r="2223" spans="8:11" x14ac:dyDescent="0.25">
      <c r="H2223" s="57" t="s">
        <v>3052</v>
      </c>
      <c r="I2223" s="58" t="s">
        <v>16226</v>
      </c>
      <c r="J2223" s="54" t="s">
        <v>18119</v>
      </c>
      <c r="K2223" s="54" t="str">
        <f>INDEX('[1]All QOF Registers'!$C$15:$C$8243,MATCH($J$4:$J$10133,'[1]All QOF Registers'!$D$15:$D$8243,FALSE))</f>
        <v>5K7</v>
      </c>
    </row>
    <row r="2224" spans="8:11" x14ac:dyDescent="0.25">
      <c r="H2224" s="57" t="s">
        <v>3054</v>
      </c>
      <c r="I2224" s="58" t="s">
        <v>16226</v>
      </c>
      <c r="J2224" s="54" t="s">
        <v>18119</v>
      </c>
      <c r="K2224" s="54" t="str">
        <f>INDEX('[1]All QOF Registers'!$C$15:$C$8243,MATCH($J$4:$J$10133,'[1]All QOF Registers'!$D$15:$D$8243,FALSE))</f>
        <v>5K7</v>
      </c>
    </row>
    <row r="2225" spans="8:11" x14ac:dyDescent="0.25">
      <c r="H2225" s="57" t="s">
        <v>3057</v>
      </c>
      <c r="I2225" s="58" t="s">
        <v>16226</v>
      </c>
      <c r="J2225" s="54" t="s">
        <v>18119</v>
      </c>
      <c r="K2225" s="54" t="str">
        <f>INDEX('[1]All QOF Registers'!$C$15:$C$8243,MATCH($J$4:$J$10133,'[1]All QOF Registers'!$D$15:$D$8243,FALSE))</f>
        <v>5K7</v>
      </c>
    </row>
    <row r="2226" spans="8:11" x14ac:dyDescent="0.25">
      <c r="H2226" s="57" t="s">
        <v>3060</v>
      </c>
      <c r="I2226" s="58" t="s">
        <v>16226</v>
      </c>
      <c r="J2226" s="54" t="s">
        <v>18119</v>
      </c>
      <c r="K2226" s="54" t="str">
        <f>INDEX('[1]All QOF Registers'!$C$15:$C$8243,MATCH($J$4:$J$10133,'[1]All QOF Registers'!$D$15:$D$8243,FALSE))</f>
        <v>5K7</v>
      </c>
    </row>
    <row r="2227" spans="8:11" x14ac:dyDescent="0.25">
      <c r="H2227" s="57" t="s">
        <v>3064</v>
      </c>
      <c r="I2227" s="58" t="s">
        <v>16226</v>
      </c>
      <c r="J2227" s="54" t="s">
        <v>18119</v>
      </c>
      <c r="K2227" s="54" t="str">
        <f>INDEX('[1]All QOF Registers'!$C$15:$C$8243,MATCH($J$4:$J$10133,'[1]All QOF Registers'!$D$15:$D$8243,FALSE))</f>
        <v>5K7</v>
      </c>
    </row>
    <row r="2228" spans="8:11" x14ac:dyDescent="0.25">
      <c r="H2228" s="57" t="s">
        <v>3065</v>
      </c>
      <c r="I2228" s="58" t="s">
        <v>16226</v>
      </c>
      <c r="J2228" s="54" t="s">
        <v>18119</v>
      </c>
      <c r="K2228" s="54" t="str">
        <f>INDEX('[1]All QOF Registers'!$C$15:$C$8243,MATCH($J$4:$J$10133,'[1]All QOF Registers'!$D$15:$D$8243,FALSE))</f>
        <v>5K7</v>
      </c>
    </row>
    <row r="2229" spans="8:11" x14ac:dyDescent="0.25">
      <c r="H2229" s="57" t="s">
        <v>16228</v>
      </c>
      <c r="I2229" s="58" t="s">
        <v>16226</v>
      </c>
      <c r="J2229" s="54" t="s">
        <v>18119</v>
      </c>
      <c r="K2229" s="54" t="str">
        <f>INDEX('[1]All QOF Registers'!$C$15:$C$8243,MATCH($J$4:$J$10133,'[1]All QOF Registers'!$D$15:$D$8243,FALSE))</f>
        <v>5K7</v>
      </c>
    </row>
    <row r="2230" spans="8:11" x14ac:dyDescent="0.25">
      <c r="H2230" s="57" t="s">
        <v>16229</v>
      </c>
      <c r="I2230" s="58" t="s">
        <v>16226</v>
      </c>
      <c r="J2230" s="54" t="s">
        <v>18119</v>
      </c>
      <c r="K2230" s="54" t="str">
        <f>INDEX('[1]All QOF Registers'!$C$15:$C$8243,MATCH($J$4:$J$10133,'[1]All QOF Registers'!$D$15:$D$8243,FALSE))</f>
        <v>5K7</v>
      </c>
    </row>
    <row r="2231" spans="8:11" x14ac:dyDescent="0.25">
      <c r="H2231" s="57" t="s">
        <v>16230</v>
      </c>
      <c r="I2231" s="58" t="s">
        <v>16226</v>
      </c>
      <c r="J2231" s="54" t="s">
        <v>18119</v>
      </c>
      <c r="K2231" s="54" t="str">
        <f>INDEX('[1]All QOF Registers'!$C$15:$C$8243,MATCH($J$4:$J$10133,'[1]All QOF Registers'!$D$15:$D$8243,FALSE))</f>
        <v>5K7</v>
      </c>
    </row>
    <row r="2232" spans="8:11" x14ac:dyDescent="0.25">
      <c r="H2232" s="57" t="s">
        <v>2994</v>
      </c>
      <c r="I2232" s="58" t="s">
        <v>16231</v>
      </c>
      <c r="J2232" s="54" t="s">
        <v>18120</v>
      </c>
      <c r="K2232" s="54" t="str">
        <f>INDEX('[1]All QOF Registers'!$C$15:$C$8243,MATCH($J$4:$J$10133,'[1]All QOF Registers'!$D$15:$D$8243,FALSE))</f>
        <v>5K8</v>
      </c>
    </row>
    <row r="2233" spans="8:11" x14ac:dyDescent="0.25">
      <c r="H2233" s="57" t="s">
        <v>2996</v>
      </c>
      <c r="I2233" s="58" t="s">
        <v>16231</v>
      </c>
      <c r="J2233" s="54" t="s">
        <v>18120</v>
      </c>
      <c r="K2233" s="54" t="str">
        <f>INDEX('[1]All QOF Registers'!$C$15:$C$8243,MATCH($J$4:$J$10133,'[1]All QOF Registers'!$D$15:$D$8243,FALSE))</f>
        <v>5K8</v>
      </c>
    </row>
    <row r="2234" spans="8:11" x14ac:dyDescent="0.25">
      <c r="H2234" s="57" t="s">
        <v>2999</v>
      </c>
      <c r="I2234" s="58" t="s">
        <v>16231</v>
      </c>
      <c r="J2234" s="54" t="s">
        <v>18120</v>
      </c>
      <c r="K2234" s="54" t="str">
        <f>INDEX('[1]All QOF Registers'!$C$15:$C$8243,MATCH($J$4:$J$10133,'[1]All QOF Registers'!$D$15:$D$8243,FALSE))</f>
        <v>5K8</v>
      </c>
    </row>
    <row r="2235" spans="8:11" x14ac:dyDescent="0.25">
      <c r="H2235" s="57" t="s">
        <v>3000</v>
      </c>
      <c r="I2235" s="58" t="s">
        <v>16231</v>
      </c>
      <c r="J2235" s="54" t="s">
        <v>18120</v>
      </c>
      <c r="K2235" s="54" t="str">
        <f>INDEX('[1]All QOF Registers'!$C$15:$C$8243,MATCH($J$4:$J$10133,'[1]All QOF Registers'!$D$15:$D$8243,FALSE))</f>
        <v>5K8</v>
      </c>
    </row>
    <row r="2236" spans="8:11" x14ac:dyDescent="0.25">
      <c r="H2236" s="57" t="s">
        <v>16232</v>
      </c>
      <c r="I2236" s="58" t="s">
        <v>16231</v>
      </c>
      <c r="J2236" s="54" t="s">
        <v>18120</v>
      </c>
      <c r="K2236" s="54" t="str">
        <f>INDEX('[1]All QOF Registers'!$C$15:$C$8243,MATCH($J$4:$J$10133,'[1]All QOF Registers'!$D$15:$D$8243,FALSE))</f>
        <v>5K8</v>
      </c>
    </row>
    <row r="2237" spans="8:11" x14ac:dyDescent="0.25">
      <c r="H2237" s="57" t="s">
        <v>3001</v>
      </c>
      <c r="I2237" s="58" t="s">
        <v>16231</v>
      </c>
      <c r="J2237" s="54" t="s">
        <v>18120</v>
      </c>
      <c r="K2237" s="54" t="str">
        <f>INDEX('[1]All QOF Registers'!$C$15:$C$8243,MATCH($J$4:$J$10133,'[1]All QOF Registers'!$D$15:$D$8243,FALSE))</f>
        <v>5K8</v>
      </c>
    </row>
    <row r="2238" spans="8:11" x14ac:dyDescent="0.25">
      <c r="H2238" s="57" t="s">
        <v>3003</v>
      </c>
      <c r="I2238" s="58" t="s">
        <v>16231</v>
      </c>
      <c r="J2238" s="54" t="s">
        <v>18120</v>
      </c>
      <c r="K2238" s="54" t="str">
        <f>INDEX('[1]All QOF Registers'!$C$15:$C$8243,MATCH($J$4:$J$10133,'[1]All QOF Registers'!$D$15:$D$8243,FALSE))</f>
        <v>5K8</v>
      </c>
    </row>
    <row r="2239" spans="8:11" x14ac:dyDescent="0.25">
      <c r="H2239" s="57" t="s">
        <v>3004</v>
      </c>
      <c r="I2239" s="58" t="s">
        <v>16231</v>
      </c>
      <c r="J2239" s="54" t="s">
        <v>18120</v>
      </c>
      <c r="K2239" s="54" t="str">
        <f>INDEX('[1]All QOF Registers'!$C$15:$C$8243,MATCH($J$4:$J$10133,'[1]All QOF Registers'!$D$15:$D$8243,FALSE))</f>
        <v>5K8</v>
      </c>
    </row>
    <row r="2240" spans="8:11" x14ac:dyDescent="0.25">
      <c r="H2240" s="57" t="s">
        <v>3005</v>
      </c>
      <c r="I2240" s="58" t="s">
        <v>16231</v>
      </c>
      <c r="J2240" s="54" t="s">
        <v>18120</v>
      </c>
      <c r="K2240" s="54" t="str">
        <f>INDEX('[1]All QOF Registers'!$C$15:$C$8243,MATCH($J$4:$J$10133,'[1]All QOF Registers'!$D$15:$D$8243,FALSE))</f>
        <v>5K8</v>
      </c>
    </row>
    <row r="2241" spans="8:11" x14ac:dyDescent="0.25">
      <c r="H2241" s="57" t="s">
        <v>3010</v>
      </c>
      <c r="I2241" s="58" t="s">
        <v>16231</v>
      </c>
      <c r="J2241" s="54" t="s">
        <v>18120</v>
      </c>
      <c r="K2241" s="54" t="str">
        <f>INDEX('[1]All QOF Registers'!$C$15:$C$8243,MATCH($J$4:$J$10133,'[1]All QOF Registers'!$D$15:$D$8243,FALSE))</f>
        <v>5K8</v>
      </c>
    </row>
    <row r="2242" spans="8:11" x14ac:dyDescent="0.25">
      <c r="H2242" s="57" t="s">
        <v>3014</v>
      </c>
      <c r="I2242" s="58" t="s">
        <v>16231</v>
      </c>
      <c r="J2242" s="54" t="s">
        <v>18120</v>
      </c>
      <c r="K2242" s="54" t="str">
        <f>INDEX('[1]All QOF Registers'!$C$15:$C$8243,MATCH($J$4:$J$10133,'[1]All QOF Registers'!$D$15:$D$8243,FALSE))</f>
        <v>5K8</v>
      </c>
    </row>
    <row r="2243" spans="8:11" x14ac:dyDescent="0.25">
      <c r="H2243" s="57" t="s">
        <v>3016</v>
      </c>
      <c r="I2243" s="58" t="s">
        <v>16231</v>
      </c>
      <c r="J2243" s="54" t="s">
        <v>18120</v>
      </c>
      <c r="K2243" s="54" t="str">
        <f>INDEX('[1]All QOF Registers'!$C$15:$C$8243,MATCH($J$4:$J$10133,'[1]All QOF Registers'!$D$15:$D$8243,FALSE))</f>
        <v>5K8</v>
      </c>
    </row>
    <row r="2244" spans="8:11" x14ac:dyDescent="0.25">
      <c r="H2244" s="57" t="s">
        <v>3017</v>
      </c>
      <c r="I2244" s="58" t="s">
        <v>16231</v>
      </c>
      <c r="J2244" s="54" t="s">
        <v>18120</v>
      </c>
      <c r="K2244" s="54" t="str">
        <f>INDEX('[1]All QOF Registers'!$C$15:$C$8243,MATCH($J$4:$J$10133,'[1]All QOF Registers'!$D$15:$D$8243,FALSE))</f>
        <v>5K8</v>
      </c>
    </row>
    <row r="2245" spans="8:11" x14ac:dyDescent="0.25">
      <c r="H2245" s="57" t="s">
        <v>3018</v>
      </c>
      <c r="I2245" s="58" t="s">
        <v>16231</v>
      </c>
      <c r="J2245" s="54" t="s">
        <v>18120</v>
      </c>
      <c r="K2245" s="54" t="str">
        <f>INDEX('[1]All QOF Registers'!$C$15:$C$8243,MATCH($J$4:$J$10133,'[1]All QOF Registers'!$D$15:$D$8243,FALSE))</f>
        <v>5K8</v>
      </c>
    </row>
    <row r="2246" spans="8:11" x14ac:dyDescent="0.25">
      <c r="H2246" s="57" t="s">
        <v>3019</v>
      </c>
      <c r="I2246" s="58" t="s">
        <v>16231</v>
      </c>
      <c r="J2246" s="54" t="s">
        <v>18120</v>
      </c>
      <c r="K2246" s="54" t="str">
        <f>INDEX('[1]All QOF Registers'!$C$15:$C$8243,MATCH($J$4:$J$10133,'[1]All QOF Registers'!$D$15:$D$8243,FALSE))</f>
        <v>5K8</v>
      </c>
    </row>
    <row r="2247" spans="8:11" x14ac:dyDescent="0.25">
      <c r="H2247" s="57" t="s">
        <v>3020</v>
      </c>
      <c r="I2247" s="58" t="s">
        <v>16231</v>
      </c>
      <c r="J2247" s="54" t="s">
        <v>18120</v>
      </c>
      <c r="K2247" s="54" t="str">
        <f>INDEX('[1]All QOF Registers'!$C$15:$C$8243,MATCH($J$4:$J$10133,'[1]All QOF Registers'!$D$15:$D$8243,FALSE))</f>
        <v>5K8</v>
      </c>
    </row>
    <row r="2248" spans="8:11" x14ac:dyDescent="0.25">
      <c r="H2248" s="57" t="s">
        <v>3025</v>
      </c>
      <c r="I2248" s="58" t="s">
        <v>16231</v>
      </c>
      <c r="J2248" s="54" t="s">
        <v>18120</v>
      </c>
      <c r="K2248" s="54" t="str">
        <f>INDEX('[1]All QOF Registers'!$C$15:$C$8243,MATCH($J$4:$J$10133,'[1]All QOF Registers'!$D$15:$D$8243,FALSE))</f>
        <v>5K8</v>
      </c>
    </row>
    <row r="2249" spans="8:11" x14ac:dyDescent="0.25">
      <c r="H2249" s="57" t="s">
        <v>3029</v>
      </c>
      <c r="I2249" s="58" t="s">
        <v>16231</v>
      </c>
      <c r="J2249" s="54" t="s">
        <v>18120</v>
      </c>
      <c r="K2249" s="54" t="str">
        <f>INDEX('[1]All QOF Registers'!$C$15:$C$8243,MATCH($J$4:$J$10133,'[1]All QOF Registers'!$D$15:$D$8243,FALSE))</f>
        <v>5K8</v>
      </c>
    </row>
    <row r="2250" spans="8:11" x14ac:dyDescent="0.25">
      <c r="H2250" s="57" t="s">
        <v>3031</v>
      </c>
      <c r="I2250" s="58" t="s">
        <v>16231</v>
      </c>
      <c r="J2250" s="54" t="s">
        <v>18120</v>
      </c>
      <c r="K2250" s="54" t="str">
        <f>INDEX('[1]All QOF Registers'!$C$15:$C$8243,MATCH($J$4:$J$10133,'[1]All QOF Registers'!$D$15:$D$8243,FALSE))</f>
        <v>5K8</v>
      </c>
    </row>
    <row r="2251" spans="8:11" x14ac:dyDescent="0.25">
      <c r="H2251" s="57" t="s">
        <v>3033</v>
      </c>
      <c r="I2251" s="58" t="s">
        <v>16231</v>
      </c>
      <c r="J2251" s="54" t="s">
        <v>18120</v>
      </c>
      <c r="K2251" s="54" t="str">
        <f>INDEX('[1]All QOF Registers'!$C$15:$C$8243,MATCH($J$4:$J$10133,'[1]All QOF Registers'!$D$15:$D$8243,FALSE))</f>
        <v>5K8</v>
      </c>
    </row>
    <row r="2252" spans="8:11" x14ac:dyDescent="0.25">
      <c r="H2252" s="57" t="s">
        <v>3037</v>
      </c>
      <c r="I2252" s="58" t="s">
        <v>16231</v>
      </c>
      <c r="J2252" s="54" t="s">
        <v>18120</v>
      </c>
      <c r="K2252" s="54" t="str">
        <f>INDEX('[1]All QOF Registers'!$C$15:$C$8243,MATCH($J$4:$J$10133,'[1]All QOF Registers'!$D$15:$D$8243,FALSE))</f>
        <v>5K8</v>
      </c>
    </row>
    <row r="2253" spans="8:11" x14ac:dyDescent="0.25">
      <c r="H2253" s="57" t="s">
        <v>3039</v>
      </c>
      <c r="I2253" s="58" t="s">
        <v>16231</v>
      </c>
      <c r="J2253" s="54" t="s">
        <v>18120</v>
      </c>
      <c r="K2253" s="54" t="str">
        <f>INDEX('[1]All QOF Registers'!$C$15:$C$8243,MATCH($J$4:$J$10133,'[1]All QOF Registers'!$D$15:$D$8243,FALSE))</f>
        <v>5K8</v>
      </c>
    </row>
    <row r="2254" spans="8:11" x14ac:dyDescent="0.25">
      <c r="H2254" s="57" t="s">
        <v>3040</v>
      </c>
      <c r="I2254" s="58" t="s">
        <v>16231</v>
      </c>
      <c r="J2254" s="54" t="s">
        <v>18120</v>
      </c>
      <c r="K2254" s="54" t="str">
        <f>INDEX('[1]All QOF Registers'!$C$15:$C$8243,MATCH($J$4:$J$10133,'[1]All QOF Registers'!$D$15:$D$8243,FALSE))</f>
        <v>5K8</v>
      </c>
    </row>
    <row r="2255" spans="8:11" x14ac:dyDescent="0.25">
      <c r="H2255" s="57" t="s">
        <v>3044</v>
      </c>
      <c r="I2255" s="58" t="s">
        <v>16231</v>
      </c>
      <c r="J2255" s="54" t="s">
        <v>18120</v>
      </c>
      <c r="K2255" s="54" t="str">
        <f>INDEX('[1]All QOF Registers'!$C$15:$C$8243,MATCH($J$4:$J$10133,'[1]All QOF Registers'!$D$15:$D$8243,FALSE))</f>
        <v>5K8</v>
      </c>
    </row>
    <row r="2256" spans="8:11" x14ac:dyDescent="0.25">
      <c r="H2256" s="57" t="s">
        <v>16233</v>
      </c>
      <c r="I2256" s="58" t="s">
        <v>16231</v>
      </c>
      <c r="J2256" s="54" t="s">
        <v>18120</v>
      </c>
      <c r="K2256" s="54" t="str">
        <f>INDEX('[1]All QOF Registers'!$C$15:$C$8243,MATCH($J$4:$J$10133,'[1]All QOF Registers'!$D$15:$D$8243,FALSE))</f>
        <v>5K8</v>
      </c>
    </row>
    <row r="2257" spans="8:11" x14ac:dyDescent="0.25">
      <c r="H2257" s="57" t="s">
        <v>3048</v>
      </c>
      <c r="I2257" s="58" t="s">
        <v>16231</v>
      </c>
      <c r="J2257" s="54" t="s">
        <v>18120</v>
      </c>
      <c r="K2257" s="54" t="str">
        <f>INDEX('[1]All QOF Registers'!$C$15:$C$8243,MATCH($J$4:$J$10133,'[1]All QOF Registers'!$D$15:$D$8243,FALSE))</f>
        <v>5K8</v>
      </c>
    </row>
    <row r="2258" spans="8:11" x14ac:dyDescent="0.25">
      <c r="H2258" s="57" t="s">
        <v>3049</v>
      </c>
      <c r="I2258" s="58" t="s">
        <v>16231</v>
      </c>
      <c r="J2258" s="54" t="s">
        <v>18120</v>
      </c>
      <c r="K2258" s="54" t="str">
        <f>INDEX('[1]All QOF Registers'!$C$15:$C$8243,MATCH($J$4:$J$10133,'[1]All QOF Registers'!$D$15:$D$8243,FALSE))</f>
        <v>5K8</v>
      </c>
    </row>
    <row r="2259" spans="8:11" x14ac:dyDescent="0.25">
      <c r="H2259" s="57" t="s">
        <v>3051</v>
      </c>
      <c r="I2259" s="58" t="s">
        <v>16231</v>
      </c>
      <c r="J2259" s="54" t="s">
        <v>18120</v>
      </c>
      <c r="K2259" s="54" t="str">
        <f>INDEX('[1]All QOF Registers'!$C$15:$C$8243,MATCH($J$4:$J$10133,'[1]All QOF Registers'!$D$15:$D$8243,FALSE))</f>
        <v>5K8</v>
      </c>
    </row>
    <row r="2260" spans="8:11" x14ac:dyDescent="0.25">
      <c r="H2260" s="57" t="s">
        <v>3053</v>
      </c>
      <c r="I2260" s="58" t="s">
        <v>16231</v>
      </c>
      <c r="J2260" s="54" t="s">
        <v>18120</v>
      </c>
      <c r="K2260" s="54" t="str">
        <f>INDEX('[1]All QOF Registers'!$C$15:$C$8243,MATCH($J$4:$J$10133,'[1]All QOF Registers'!$D$15:$D$8243,FALSE))</f>
        <v>5K8</v>
      </c>
    </row>
    <row r="2261" spans="8:11" x14ac:dyDescent="0.25">
      <c r="H2261" s="57" t="s">
        <v>3055</v>
      </c>
      <c r="I2261" s="58" t="s">
        <v>16231</v>
      </c>
      <c r="J2261" s="54" t="s">
        <v>18120</v>
      </c>
      <c r="K2261" s="54" t="str">
        <f>INDEX('[1]All QOF Registers'!$C$15:$C$8243,MATCH($J$4:$J$10133,'[1]All QOF Registers'!$D$15:$D$8243,FALSE))</f>
        <v>5K8</v>
      </c>
    </row>
    <row r="2262" spans="8:11" x14ac:dyDescent="0.25">
      <c r="H2262" s="57" t="s">
        <v>3056</v>
      </c>
      <c r="I2262" s="58" t="s">
        <v>16231</v>
      </c>
      <c r="J2262" s="54" t="s">
        <v>18120</v>
      </c>
      <c r="K2262" s="54" t="str">
        <f>INDEX('[1]All QOF Registers'!$C$15:$C$8243,MATCH($J$4:$J$10133,'[1]All QOF Registers'!$D$15:$D$8243,FALSE))</f>
        <v>5K8</v>
      </c>
    </row>
    <row r="2263" spans="8:11" x14ac:dyDescent="0.25">
      <c r="H2263" s="57" t="s">
        <v>3058</v>
      </c>
      <c r="I2263" s="58" t="s">
        <v>16231</v>
      </c>
      <c r="J2263" s="54" t="s">
        <v>18120</v>
      </c>
      <c r="K2263" s="54" t="str">
        <f>INDEX('[1]All QOF Registers'!$C$15:$C$8243,MATCH($J$4:$J$10133,'[1]All QOF Registers'!$D$15:$D$8243,FALSE))</f>
        <v>5K8</v>
      </c>
    </row>
    <row r="2264" spans="8:11" x14ac:dyDescent="0.25">
      <c r="H2264" s="57" t="s">
        <v>3059</v>
      </c>
      <c r="I2264" s="58" t="s">
        <v>16231</v>
      </c>
      <c r="J2264" s="54" t="s">
        <v>18120</v>
      </c>
      <c r="K2264" s="54" t="str">
        <f>INDEX('[1]All QOF Registers'!$C$15:$C$8243,MATCH($J$4:$J$10133,'[1]All QOF Registers'!$D$15:$D$8243,FALSE))</f>
        <v>5K8</v>
      </c>
    </row>
    <row r="2265" spans="8:11" x14ac:dyDescent="0.25">
      <c r="H2265" s="57" t="s">
        <v>16234</v>
      </c>
      <c r="I2265" s="58" t="s">
        <v>16231</v>
      </c>
      <c r="J2265" s="54" t="s">
        <v>18120</v>
      </c>
      <c r="K2265" s="54" t="str">
        <f>INDEX('[1]All QOF Registers'!$C$15:$C$8243,MATCH($J$4:$J$10133,'[1]All QOF Registers'!$D$15:$D$8243,FALSE))</f>
        <v>5K8</v>
      </c>
    </row>
    <row r="2266" spans="8:11" x14ac:dyDescent="0.25">
      <c r="H2266" s="57" t="s">
        <v>3061</v>
      </c>
      <c r="I2266" s="58" t="s">
        <v>16231</v>
      </c>
      <c r="J2266" s="54" t="s">
        <v>18120</v>
      </c>
      <c r="K2266" s="54" t="str">
        <f>INDEX('[1]All QOF Registers'!$C$15:$C$8243,MATCH($J$4:$J$10133,'[1]All QOF Registers'!$D$15:$D$8243,FALSE))</f>
        <v>5K8</v>
      </c>
    </row>
    <row r="2267" spans="8:11" x14ac:dyDescent="0.25">
      <c r="H2267" s="57" t="s">
        <v>3062</v>
      </c>
      <c r="I2267" s="58" t="s">
        <v>16231</v>
      </c>
      <c r="J2267" s="54" t="s">
        <v>18120</v>
      </c>
      <c r="K2267" s="54" t="str">
        <f>INDEX('[1]All QOF Registers'!$C$15:$C$8243,MATCH($J$4:$J$10133,'[1]All QOF Registers'!$D$15:$D$8243,FALSE))</f>
        <v>5K8</v>
      </c>
    </row>
    <row r="2268" spans="8:11" x14ac:dyDescent="0.25">
      <c r="H2268" s="57" t="s">
        <v>3063</v>
      </c>
      <c r="I2268" s="58" t="s">
        <v>16231</v>
      </c>
      <c r="J2268" s="54" t="s">
        <v>18120</v>
      </c>
      <c r="K2268" s="54" t="str">
        <f>INDEX('[1]All QOF Registers'!$C$15:$C$8243,MATCH($J$4:$J$10133,'[1]All QOF Registers'!$D$15:$D$8243,FALSE))</f>
        <v>5K8</v>
      </c>
    </row>
    <row r="2269" spans="8:11" x14ac:dyDescent="0.25">
      <c r="H2269" s="57" t="s">
        <v>3066</v>
      </c>
      <c r="I2269" s="58" t="s">
        <v>16231</v>
      </c>
      <c r="J2269" s="54" t="s">
        <v>18120</v>
      </c>
      <c r="K2269" s="54" t="str">
        <f>INDEX('[1]All QOF Registers'!$C$15:$C$8243,MATCH($J$4:$J$10133,'[1]All QOF Registers'!$D$15:$D$8243,FALSE))</f>
        <v>5K8</v>
      </c>
    </row>
    <row r="2270" spans="8:11" x14ac:dyDescent="0.25">
      <c r="H2270" s="57" t="s">
        <v>7703</v>
      </c>
      <c r="I2270" s="58" t="s">
        <v>16231</v>
      </c>
      <c r="J2270" s="54" t="s">
        <v>18120</v>
      </c>
      <c r="K2270" s="54" t="str">
        <f>INDEX('[1]All QOF Registers'!$C$15:$C$8243,MATCH($J$4:$J$10133,'[1]All QOF Registers'!$D$15:$D$8243,FALSE))</f>
        <v>5K8</v>
      </c>
    </row>
    <row r="2271" spans="8:11" x14ac:dyDescent="0.25">
      <c r="H2271" s="57" t="s">
        <v>16235</v>
      </c>
      <c r="I2271" s="58" t="s">
        <v>16231</v>
      </c>
      <c r="J2271" s="54" t="s">
        <v>18120</v>
      </c>
      <c r="K2271" s="54" t="str">
        <f>INDEX('[1]All QOF Registers'!$C$15:$C$8243,MATCH($J$4:$J$10133,'[1]All QOF Registers'!$D$15:$D$8243,FALSE))</f>
        <v>5K8</v>
      </c>
    </row>
    <row r="2272" spans="8:11" x14ac:dyDescent="0.25">
      <c r="H2272" s="57" t="s">
        <v>16236</v>
      </c>
      <c r="I2272" s="58" t="s">
        <v>16231</v>
      </c>
      <c r="J2272" s="54" t="s">
        <v>18120</v>
      </c>
      <c r="K2272" s="54" t="str">
        <f>INDEX('[1]All QOF Registers'!$C$15:$C$8243,MATCH($J$4:$J$10133,'[1]All QOF Registers'!$D$15:$D$8243,FALSE))</f>
        <v>5K8</v>
      </c>
    </row>
    <row r="2273" spans="8:11" x14ac:dyDescent="0.25">
      <c r="H2273" s="57" t="s">
        <v>16237</v>
      </c>
      <c r="I2273" s="58" t="s">
        <v>16231</v>
      </c>
      <c r="J2273" s="54" t="s">
        <v>18120</v>
      </c>
      <c r="K2273" s="54" t="str">
        <f>INDEX('[1]All QOF Registers'!$C$15:$C$8243,MATCH($J$4:$J$10133,'[1]All QOF Registers'!$D$15:$D$8243,FALSE))</f>
        <v>5K8</v>
      </c>
    </row>
    <row r="2274" spans="8:11" x14ac:dyDescent="0.25">
      <c r="H2274" s="57" t="s">
        <v>16238</v>
      </c>
      <c r="I2274" s="58" t="s">
        <v>16231</v>
      </c>
      <c r="J2274" s="54" t="s">
        <v>18120</v>
      </c>
      <c r="K2274" s="54" t="str">
        <f>INDEX('[1]All QOF Registers'!$C$15:$C$8243,MATCH($J$4:$J$10133,'[1]All QOF Registers'!$D$15:$D$8243,FALSE))</f>
        <v>5K8</v>
      </c>
    </row>
    <row r="2275" spans="8:11" x14ac:dyDescent="0.25">
      <c r="H2275" s="57" t="s">
        <v>16239</v>
      </c>
      <c r="I2275" s="58" t="s">
        <v>16231</v>
      </c>
      <c r="J2275" s="54" t="s">
        <v>18120</v>
      </c>
      <c r="K2275" s="54" t="str">
        <f>INDEX('[1]All QOF Registers'!$C$15:$C$8243,MATCH($J$4:$J$10133,'[1]All QOF Registers'!$D$15:$D$8243,FALSE))</f>
        <v>5K8</v>
      </c>
    </row>
    <row r="2276" spans="8:11" x14ac:dyDescent="0.25">
      <c r="H2276" s="57" t="s">
        <v>4205</v>
      </c>
      <c r="I2276" s="58" t="s">
        <v>16240</v>
      </c>
      <c r="J2276" s="54" t="s">
        <v>18121</v>
      </c>
      <c r="K2276" s="54" t="str">
        <f>INDEX('[1]All QOF Registers'!$C$15:$C$8243,MATCH($J$4:$J$10133,'[1]All QOF Registers'!$D$15:$D$8243,FALSE))</f>
        <v>5K9</v>
      </c>
    </row>
    <row r="2277" spans="8:11" x14ac:dyDescent="0.25">
      <c r="H2277" s="57" t="s">
        <v>4206</v>
      </c>
      <c r="I2277" s="58" t="s">
        <v>16240</v>
      </c>
      <c r="J2277" s="54" t="s">
        <v>18121</v>
      </c>
      <c r="K2277" s="54" t="str">
        <f>INDEX('[1]All QOF Registers'!$C$15:$C$8243,MATCH($J$4:$J$10133,'[1]All QOF Registers'!$D$15:$D$8243,FALSE))</f>
        <v>5K9</v>
      </c>
    </row>
    <row r="2278" spans="8:11" x14ac:dyDescent="0.25">
      <c r="H2278" s="57" t="s">
        <v>4207</v>
      </c>
      <c r="I2278" s="58" t="s">
        <v>16240</v>
      </c>
      <c r="J2278" s="54" t="s">
        <v>18121</v>
      </c>
      <c r="K2278" s="54" t="str">
        <f>INDEX('[1]All QOF Registers'!$C$15:$C$8243,MATCH($J$4:$J$10133,'[1]All QOF Registers'!$D$15:$D$8243,FALSE))</f>
        <v>5K9</v>
      </c>
    </row>
    <row r="2279" spans="8:11" x14ac:dyDescent="0.25">
      <c r="H2279" s="57" t="s">
        <v>4208</v>
      </c>
      <c r="I2279" s="58" t="s">
        <v>16240</v>
      </c>
      <c r="J2279" s="54" t="s">
        <v>18121</v>
      </c>
      <c r="K2279" s="54" t="str">
        <f>INDEX('[1]All QOF Registers'!$C$15:$C$8243,MATCH($J$4:$J$10133,'[1]All QOF Registers'!$D$15:$D$8243,FALSE))</f>
        <v>5K9</v>
      </c>
    </row>
    <row r="2280" spans="8:11" x14ac:dyDescent="0.25">
      <c r="H2280" s="57" t="s">
        <v>4209</v>
      </c>
      <c r="I2280" s="58" t="s">
        <v>16240</v>
      </c>
      <c r="J2280" s="54" t="s">
        <v>18121</v>
      </c>
      <c r="K2280" s="54" t="str">
        <f>INDEX('[1]All QOF Registers'!$C$15:$C$8243,MATCH($J$4:$J$10133,'[1]All QOF Registers'!$D$15:$D$8243,FALSE))</f>
        <v>5K9</v>
      </c>
    </row>
    <row r="2281" spans="8:11" x14ac:dyDescent="0.25">
      <c r="H2281" s="57" t="s">
        <v>4210</v>
      </c>
      <c r="I2281" s="58" t="s">
        <v>16240</v>
      </c>
      <c r="J2281" s="54" t="s">
        <v>18121</v>
      </c>
      <c r="K2281" s="54" t="str">
        <f>INDEX('[1]All QOF Registers'!$C$15:$C$8243,MATCH($J$4:$J$10133,'[1]All QOF Registers'!$D$15:$D$8243,FALSE))</f>
        <v>5K9</v>
      </c>
    </row>
    <row r="2282" spans="8:11" x14ac:dyDescent="0.25">
      <c r="H2282" s="57" t="s">
        <v>4211</v>
      </c>
      <c r="I2282" s="58" t="s">
        <v>16240</v>
      </c>
      <c r="J2282" s="54" t="s">
        <v>18121</v>
      </c>
      <c r="K2282" s="54" t="str">
        <f>INDEX('[1]All QOF Registers'!$C$15:$C$8243,MATCH($J$4:$J$10133,'[1]All QOF Registers'!$D$15:$D$8243,FALSE))</f>
        <v>5K9</v>
      </c>
    </row>
    <row r="2283" spans="8:11" x14ac:dyDescent="0.25">
      <c r="H2283" s="57" t="s">
        <v>4212</v>
      </c>
      <c r="I2283" s="58" t="s">
        <v>16240</v>
      </c>
      <c r="J2283" s="54" t="s">
        <v>18121</v>
      </c>
      <c r="K2283" s="54" t="str">
        <f>INDEX('[1]All QOF Registers'!$C$15:$C$8243,MATCH($J$4:$J$10133,'[1]All QOF Registers'!$D$15:$D$8243,FALSE))</f>
        <v>5K9</v>
      </c>
    </row>
    <row r="2284" spans="8:11" x14ac:dyDescent="0.25">
      <c r="H2284" s="57" t="s">
        <v>4213</v>
      </c>
      <c r="I2284" s="58" t="s">
        <v>16240</v>
      </c>
      <c r="J2284" s="54" t="s">
        <v>18121</v>
      </c>
      <c r="K2284" s="54" t="str">
        <f>INDEX('[1]All QOF Registers'!$C$15:$C$8243,MATCH($J$4:$J$10133,'[1]All QOF Registers'!$D$15:$D$8243,FALSE))</f>
        <v>5K9</v>
      </c>
    </row>
    <row r="2285" spans="8:11" x14ac:dyDescent="0.25">
      <c r="H2285" s="57" t="s">
        <v>4214</v>
      </c>
      <c r="I2285" s="58" t="s">
        <v>16240</v>
      </c>
      <c r="J2285" s="54" t="s">
        <v>18121</v>
      </c>
      <c r="K2285" s="54" t="str">
        <f>INDEX('[1]All QOF Registers'!$C$15:$C$8243,MATCH($J$4:$J$10133,'[1]All QOF Registers'!$D$15:$D$8243,FALSE))</f>
        <v>5K9</v>
      </c>
    </row>
    <row r="2286" spans="8:11" x14ac:dyDescent="0.25">
      <c r="H2286" s="57" t="s">
        <v>4215</v>
      </c>
      <c r="I2286" s="58" t="s">
        <v>16240</v>
      </c>
      <c r="J2286" s="54" t="s">
        <v>18121</v>
      </c>
      <c r="K2286" s="54" t="str">
        <f>INDEX('[1]All QOF Registers'!$C$15:$C$8243,MATCH($J$4:$J$10133,'[1]All QOF Registers'!$D$15:$D$8243,FALSE))</f>
        <v>5K9</v>
      </c>
    </row>
    <row r="2287" spans="8:11" x14ac:dyDescent="0.25">
      <c r="H2287" s="57" t="s">
        <v>4216</v>
      </c>
      <c r="I2287" s="58" t="s">
        <v>16240</v>
      </c>
      <c r="J2287" s="54" t="s">
        <v>18121</v>
      </c>
      <c r="K2287" s="54" t="str">
        <f>INDEX('[1]All QOF Registers'!$C$15:$C$8243,MATCH($J$4:$J$10133,'[1]All QOF Registers'!$D$15:$D$8243,FALSE))</f>
        <v>5K9</v>
      </c>
    </row>
    <row r="2288" spans="8:11" x14ac:dyDescent="0.25">
      <c r="H2288" s="57" t="s">
        <v>4217</v>
      </c>
      <c r="I2288" s="58" t="s">
        <v>16240</v>
      </c>
      <c r="J2288" s="54" t="s">
        <v>18121</v>
      </c>
      <c r="K2288" s="54" t="str">
        <f>INDEX('[1]All QOF Registers'!$C$15:$C$8243,MATCH($J$4:$J$10133,'[1]All QOF Registers'!$D$15:$D$8243,FALSE))</f>
        <v>5K9</v>
      </c>
    </row>
    <row r="2289" spans="8:11" x14ac:dyDescent="0.25">
      <c r="H2289" s="57" t="s">
        <v>4218</v>
      </c>
      <c r="I2289" s="58" t="s">
        <v>16240</v>
      </c>
      <c r="J2289" s="54" t="s">
        <v>18121</v>
      </c>
      <c r="K2289" s="54" t="str">
        <f>INDEX('[1]All QOF Registers'!$C$15:$C$8243,MATCH($J$4:$J$10133,'[1]All QOF Registers'!$D$15:$D$8243,FALSE))</f>
        <v>5K9</v>
      </c>
    </row>
    <row r="2290" spans="8:11" x14ac:dyDescent="0.25">
      <c r="H2290" s="57" t="s">
        <v>4219</v>
      </c>
      <c r="I2290" s="58" t="s">
        <v>16240</v>
      </c>
      <c r="J2290" s="54" t="s">
        <v>18121</v>
      </c>
      <c r="K2290" s="54" t="str">
        <f>INDEX('[1]All QOF Registers'!$C$15:$C$8243,MATCH($J$4:$J$10133,'[1]All QOF Registers'!$D$15:$D$8243,FALSE))</f>
        <v>5K9</v>
      </c>
    </row>
    <row r="2291" spans="8:11" x14ac:dyDescent="0.25">
      <c r="H2291" s="57" t="s">
        <v>4220</v>
      </c>
      <c r="I2291" s="58" t="s">
        <v>16240</v>
      </c>
      <c r="J2291" s="54" t="s">
        <v>18121</v>
      </c>
      <c r="K2291" s="54" t="str">
        <f>INDEX('[1]All QOF Registers'!$C$15:$C$8243,MATCH($J$4:$J$10133,'[1]All QOF Registers'!$D$15:$D$8243,FALSE))</f>
        <v>5K9</v>
      </c>
    </row>
    <row r="2292" spans="8:11" x14ac:dyDescent="0.25">
      <c r="H2292" s="57" t="s">
        <v>4221</v>
      </c>
      <c r="I2292" s="58" t="s">
        <v>16240</v>
      </c>
      <c r="J2292" s="54" t="s">
        <v>18121</v>
      </c>
      <c r="K2292" s="54" t="str">
        <f>INDEX('[1]All QOF Registers'!$C$15:$C$8243,MATCH($J$4:$J$10133,'[1]All QOF Registers'!$D$15:$D$8243,FALSE))</f>
        <v>5K9</v>
      </c>
    </row>
    <row r="2293" spans="8:11" x14ac:dyDescent="0.25">
      <c r="H2293" s="57" t="s">
        <v>4222</v>
      </c>
      <c r="I2293" s="58" t="s">
        <v>16240</v>
      </c>
      <c r="J2293" s="54" t="s">
        <v>18121</v>
      </c>
      <c r="K2293" s="54" t="str">
        <f>INDEX('[1]All QOF Registers'!$C$15:$C$8243,MATCH($J$4:$J$10133,'[1]All QOF Registers'!$D$15:$D$8243,FALSE))</f>
        <v>5K9</v>
      </c>
    </row>
    <row r="2294" spans="8:11" x14ac:dyDescent="0.25">
      <c r="H2294" s="57" t="s">
        <v>4223</v>
      </c>
      <c r="I2294" s="58" t="s">
        <v>16240</v>
      </c>
      <c r="J2294" s="54" t="s">
        <v>18121</v>
      </c>
      <c r="K2294" s="54" t="str">
        <f>INDEX('[1]All QOF Registers'!$C$15:$C$8243,MATCH($J$4:$J$10133,'[1]All QOF Registers'!$D$15:$D$8243,FALSE))</f>
        <v>5K9</v>
      </c>
    </row>
    <row r="2295" spans="8:11" x14ac:dyDescent="0.25">
      <c r="H2295" s="57" t="s">
        <v>4224</v>
      </c>
      <c r="I2295" s="58" t="s">
        <v>16240</v>
      </c>
      <c r="J2295" s="54" t="s">
        <v>18121</v>
      </c>
      <c r="K2295" s="54" t="str">
        <f>INDEX('[1]All QOF Registers'!$C$15:$C$8243,MATCH($J$4:$J$10133,'[1]All QOF Registers'!$D$15:$D$8243,FALSE))</f>
        <v>5K9</v>
      </c>
    </row>
    <row r="2296" spans="8:11" x14ac:dyDescent="0.25">
      <c r="H2296" s="57" t="s">
        <v>4225</v>
      </c>
      <c r="I2296" s="58" t="s">
        <v>16240</v>
      </c>
      <c r="J2296" s="54" t="s">
        <v>18121</v>
      </c>
      <c r="K2296" s="54" t="str">
        <f>INDEX('[1]All QOF Registers'!$C$15:$C$8243,MATCH($J$4:$J$10133,'[1]All QOF Registers'!$D$15:$D$8243,FALSE))</f>
        <v>5K9</v>
      </c>
    </row>
    <row r="2297" spans="8:11" x14ac:dyDescent="0.25">
      <c r="H2297" s="57" t="s">
        <v>4226</v>
      </c>
      <c r="I2297" s="58" t="s">
        <v>16240</v>
      </c>
      <c r="J2297" s="54" t="s">
        <v>18121</v>
      </c>
      <c r="K2297" s="54" t="str">
        <f>INDEX('[1]All QOF Registers'!$C$15:$C$8243,MATCH($J$4:$J$10133,'[1]All QOF Registers'!$D$15:$D$8243,FALSE))</f>
        <v>5K9</v>
      </c>
    </row>
    <row r="2298" spans="8:11" x14ac:dyDescent="0.25">
      <c r="H2298" s="57" t="s">
        <v>4227</v>
      </c>
      <c r="I2298" s="58" t="s">
        <v>16240</v>
      </c>
      <c r="J2298" s="54" t="s">
        <v>18121</v>
      </c>
      <c r="K2298" s="54" t="str">
        <f>INDEX('[1]All QOF Registers'!$C$15:$C$8243,MATCH($J$4:$J$10133,'[1]All QOF Registers'!$D$15:$D$8243,FALSE))</f>
        <v>5K9</v>
      </c>
    </row>
    <row r="2299" spans="8:11" x14ac:dyDescent="0.25">
      <c r="H2299" s="57" t="s">
        <v>4228</v>
      </c>
      <c r="I2299" s="58" t="s">
        <v>16240</v>
      </c>
      <c r="J2299" s="54" t="s">
        <v>18121</v>
      </c>
      <c r="K2299" s="54" t="str">
        <f>INDEX('[1]All QOF Registers'!$C$15:$C$8243,MATCH($J$4:$J$10133,'[1]All QOF Registers'!$D$15:$D$8243,FALSE))</f>
        <v>5K9</v>
      </c>
    </row>
    <row r="2300" spans="8:11" x14ac:dyDescent="0.25">
      <c r="H2300" s="57" t="s">
        <v>4229</v>
      </c>
      <c r="I2300" s="58" t="s">
        <v>16240</v>
      </c>
      <c r="J2300" s="54" t="s">
        <v>18121</v>
      </c>
      <c r="K2300" s="54" t="str">
        <f>INDEX('[1]All QOF Registers'!$C$15:$C$8243,MATCH($J$4:$J$10133,'[1]All QOF Registers'!$D$15:$D$8243,FALSE))</f>
        <v>5K9</v>
      </c>
    </row>
    <row r="2301" spans="8:11" x14ac:dyDescent="0.25">
      <c r="H2301" s="57" t="s">
        <v>4230</v>
      </c>
      <c r="I2301" s="58" t="s">
        <v>16240</v>
      </c>
      <c r="J2301" s="54" t="s">
        <v>18121</v>
      </c>
      <c r="K2301" s="54" t="str">
        <f>INDEX('[1]All QOF Registers'!$C$15:$C$8243,MATCH($J$4:$J$10133,'[1]All QOF Registers'!$D$15:$D$8243,FALSE))</f>
        <v>5K9</v>
      </c>
    </row>
    <row r="2302" spans="8:11" x14ac:dyDescent="0.25">
      <c r="H2302" s="57" t="s">
        <v>4231</v>
      </c>
      <c r="I2302" s="58" t="s">
        <v>16240</v>
      </c>
      <c r="J2302" s="54" t="s">
        <v>18121</v>
      </c>
      <c r="K2302" s="54" t="str">
        <f>INDEX('[1]All QOF Registers'!$C$15:$C$8243,MATCH($J$4:$J$10133,'[1]All QOF Registers'!$D$15:$D$8243,FALSE))</f>
        <v>5K9</v>
      </c>
    </row>
    <row r="2303" spans="8:11" x14ac:dyDescent="0.25">
      <c r="H2303" s="57" t="s">
        <v>4232</v>
      </c>
      <c r="I2303" s="58" t="s">
        <v>16240</v>
      </c>
      <c r="J2303" s="54" t="s">
        <v>18121</v>
      </c>
      <c r="K2303" s="54" t="str">
        <f>INDEX('[1]All QOF Registers'!$C$15:$C$8243,MATCH($J$4:$J$10133,'[1]All QOF Registers'!$D$15:$D$8243,FALSE))</f>
        <v>5K9</v>
      </c>
    </row>
    <row r="2304" spans="8:11" x14ac:dyDescent="0.25">
      <c r="H2304" s="57" t="s">
        <v>4233</v>
      </c>
      <c r="I2304" s="58" t="s">
        <v>16240</v>
      </c>
      <c r="J2304" s="54" t="s">
        <v>18121</v>
      </c>
      <c r="K2304" s="54" t="str">
        <f>INDEX('[1]All QOF Registers'!$C$15:$C$8243,MATCH($J$4:$J$10133,'[1]All QOF Registers'!$D$15:$D$8243,FALSE))</f>
        <v>5K9</v>
      </c>
    </row>
    <row r="2305" spans="8:11" x14ac:dyDescent="0.25">
      <c r="H2305" s="57" t="s">
        <v>4234</v>
      </c>
      <c r="I2305" s="58" t="s">
        <v>16240</v>
      </c>
      <c r="J2305" s="54" t="s">
        <v>18121</v>
      </c>
      <c r="K2305" s="54" t="str">
        <f>INDEX('[1]All QOF Registers'!$C$15:$C$8243,MATCH($J$4:$J$10133,'[1]All QOF Registers'!$D$15:$D$8243,FALSE))</f>
        <v>5K9</v>
      </c>
    </row>
    <row r="2306" spans="8:11" x14ac:dyDescent="0.25">
      <c r="H2306" s="57" t="s">
        <v>4235</v>
      </c>
      <c r="I2306" s="58" t="s">
        <v>16240</v>
      </c>
      <c r="J2306" s="54" t="s">
        <v>18121</v>
      </c>
      <c r="K2306" s="54" t="str">
        <f>INDEX('[1]All QOF Registers'!$C$15:$C$8243,MATCH($J$4:$J$10133,'[1]All QOF Registers'!$D$15:$D$8243,FALSE))</f>
        <v>5K9</v>
      </c>
    </row>
    <row r="2307" spans="8:11" x14ac:dyDescent="0.25">
      <c r="H2307" s="57" t="s">
        <v>4236</v>
      </c>
      <c r="I2307" s="58" t="s">
        <v>16240</v>
      </c>
      <c r="J2307" s="54" t="s">
        <v>18121</v>
      </c>
      <c r="K2307" s="54" t="str">
        <f>INDEX('[1]All QOF Registers'!$C$15:$C$8243,MATCH($J$4:$J$10133,'[1]All QOF Registers'!$D$15:$D$8243,FALSE))</f>
        <v>5K9</v>
      </c>
    </row>
    <row r="2308" spans="8:11" x14ac:dyDescent="0.25">
      <c r="H2308" s="57" t="s">
        <v>4237</v>
      </c>
      <c r="I2308" s="58" t="s">
        <v>16240</v>
      </c>
      <c r="J2308" s="54" t="s">
        <v>18121</v>
      </c>
      <c r="K2308" s="54" t="str">
        <f>INDEX('[1]All QOF Registers'!$C$15:$C$8243,MATCH($J$4:$J$10133,'[1]All QOF Registers'!$D$15:$D$8243,FALSE))</f>
        <v>5K9</v>
      </c>
    </row>
    <row r="2309" spans="8:11" x14ac:dyDescent="0.25">
      <c r="H2309" s="57" t="s">
        <v>4238</v>
      </c>
      <c r="I2309" s="58" t="s">
        <v>16240</v>
      </c>
      <c r="J2309" s="54" t="s">
        <v>18121</v>
      </c>
      <c r="K2309" s="54" t="str">
        <f>INDEX('[1]All QOF Registers'!$C$15:$C$8243,MATCH($J$4:$J$10133,'[1]All QOF Registers'!$D$15:$D$8243,FALSE))</f>
        <v>5K9</v>
      </c>
    </row>
    <row r="2310" spans="8:11" x14ac:dyDescent="0.25">
      <c r="H2310" s="57" t="s">
        <v>4239</v>
      </c>
      <c r="I2310" s="58" t="s">
        <v>16240</v>
      </c>
      <c r="J2310" s="54" t="s">
        <v>18121</v>
      </c>
      <c r="K2310" s="54" t="str">
        <f>INDEX('[1]All QOF Registers'!$C$15:$C$8243,MATCH($J$4:$J$10133,'[1]All QOF Registers'!$D$15:$D$8243,FALSE))</f>
        <v>5K9</v>
      </c>
    </row>
    <row r="2311" spans="8:11" x14ac:dyDescent="0.25">
      <c r="H2311" s="57" t="s">
        <v>4240</v>
      </c>
      <c r="I2311" s="58" t="s">
        <v>16240</v>
      </c>
      <c r="J2311" s="54" t="s">
        <v>18121</v>
      </c>
      <c r="K2311" s="54" t="str">
        <f>INDEX('[1]All QOF Registers'!$C$15:$C$8243,MATCH($J$4:$J$10133,'[1]All QOF Registers'!$D$15:$D$8243,FALSE))</f>
        <v>5K9</v>
      </c>
    </row>
    <row r="2312" spans="8:11" x14ac:dyDescent="0.25">
      <c r="H2312" s="57" t="s">
        <v>4241</v>
      </c>
      <c r="I2312" s="58" t="s">
        <v>16240</v>
      </c>
      <c r="J2312" s="54" t="s">
        <v>18121</v>
      </c>
      <c r="K2312" s="54" t="str">
        <f>INDEX('[1]All QOF Registers'!$C$15:$C$8243,MATCH($J$4:$J$10133,'[1]All QOF Registers'!$D$15:$D$8243,FALSE))</f>
        <v>5K9</v>
      </c>
    </row>
    <row r="2313" spans="8:11" x14ac:dyDescent="0.25">
      <c r="H2313" s="57" t="s">
        <v>4242</v>
      </c>
      <c r="I2313" s="58" t="s">
        <v>16240</v>
      </c>
      <c r="J2313" s="54" t="s">
        <v>18121</v>
      </c>
      <c r="K2313" s="54" t="str">
        <f>INDEX('[1]All QOF Registers'!$C$15:$C$8243,MATCH($J$4:$J$10133,'[1]All QOF Registers'!$D$15:$D$8243,FALSE))</f>
        <v>5K9</v>
      </c>
    </row>
    <row r="2314" spans="8:11" x14ac:dyDescent="0.25">
      <c r="H2314" s="57" t="s">
        <v>4243</v>
      </c>
      <c r="I2314" s="58" t="s">
        <v>16240</v>
      </c>
      <c r="J2314" s="54" t="s">
        <v>18121</v>
      </c>
      <c r="K2314" s="54" t="str">
        <f>INDEX('[1]All QOF Registers'!$C$15:$C$8243,MATCH($J$4:$J$10133,'[1]All QOF Registers'!$D$15:$D$8243,FALSE))</f>
        <v>5K9</v>
      </c>
    </row>
    <row r="2315" spans="8:11" x14ac:dyDescent="0.25">
      <c r="H2315" s="57" t="s">
        <v>4244</v>
      </c>
      <c r="I2315" s="58" t="s">
        <v>16240</v>
      </c>
      <c r="J2315" s="54" t="s">
        <v>18121</v>
      </c>
      <c r="K2315" s="54" t="str">
        <f>INDEX('[1]All QOF Registers'!$C$15:$C$8243,MATCH($J$4:$J$10133,'[1]All QOF Registers'!$D$15:$D$8243,FALSE))</f>
        <v>5K9</v>
      </c>
    </row>
    <row r="2316" spans="8:11" x14ac:dyDescent="0.25">
      <c r="H2316" s="57" t="s">
        <v>4245</v>
      </c>
      <c r="I2316" s="58" t="s">
        <v>16240</v>
      </c>
      <c r="J2316" s="54" t="s">
        <v>18121</v>
      </c>
      <c r="K2316" s="54" t="str">
        <f>INDEX('[1]All QOF Registers'!$C$15:$C$8243,MATCH($J$4:$J$10133,'[1]All QOF Registers'!$D$15:$D$8243,FALSE))</f>
        <v>5K9</v>
      </c>
    </row>
    <row r="2317" spans="8:11" x14ac:dyDescent="0.25">
      <c r="H2317" s="57" t="s">
        <v>4246</v>
      </c>
      <c r="I2317" s="58" t="s">
        <v>16240</v>
      </c>
      <c r="J2317" s="54" t="s">
        <v>18121</v>
      </c>
      <c r="K2317" s="54" t="str">
        <f>INDEX('[1]All QOF Registers'!$C$15:$C$8243,MATCH($J$4:$J$10133,'[1]All QOF Registers'!$D$15:$D$8243,FALSE))</f>
        <v>5K9</v>
      </c>
    </row>
    <row r="2318" spans="8:11" x14ac:dyDescent="0.25">
      <c r="H2318" s="57" t="s">
        <v>4247</v>
      </c>
      <c r="I2318" s="58" t="s">
        <v>16240</v>
      </c>
      <c r="J2318" s="54" t="s">
        <v>18121</v>
      </c>
      <c r="K2318" s="54" t="str">
        <f>INDEX('[1]All QOF Registers'!$C$15:$C$8243,MATCH($J$4:$J$10133,'[1]All QOF Registers'!$D$15:$D$8243,FALSE))</f>
        <v>5K9</v>
      </c>
    </row>
    <row r="2319" spans="8:11" x14ac:dyDescent="0.25">
      <c r="H2319" s="57" t="s">
        <v>4248</v>
      </c>
      <c r="I2319" s="58" t="s">
        <v>16240</v>
      </c>
      <c r="J2319" s="54" t="s">
        <v>18121</v>
      </c>
      <c r="K2319" s="54" t="str">
        <f>INDEX('[1]All QOF Registers'!$C$15:$C$8243,MATCH($J$4:$J$10133,'[1]All QOF Registers'!$D$15:$D$8243,FALSE))</f>
        <v>5K9</v>
      </c>
    </row>
    <row r="2320" spans="8:11" x14ac:dyDescent="0.25">
      <c r="H2320" s="57" t="s">
        <v>4249</v>
      </c>
      <c r="I2320" s="58" t="s">
        <v>16240</v>
      </c>
      <c r="J2320" s="54" t="s">
        <v>18121</v>
      </c>
      <c r="K2320" s="54" t="str">
        <f>INDEX('[1]All QOF Registers'!$C$15:$C$8243,MATCH($J$4:$J$10133,'[1]All QOF Registers'!$D$15:$D$8243,FALSE))</f>
        <v>5K9</v>
      </c>
    </row>
    <row r="2321" spans="8:11" x14ac:dyDescent="0.25">
      <c r="H2321" s="57" t="s">
        <v>4250</v>
      </c>
      <c r="I2321" s="58" t="s">
        <v>16240</v>
      </c>
      <c r="J2321" s="54" t="s">
        <v>18121</v>
      </c>
      <c r="K2321" s="54" t="str">
        <f>INDEX('[1]All QOF Registers'!$C$15:$C$8243,MATCH($J$4:$J$10133,'[1]All QOF Registers'!$D$15:$D$8243,FALSE))</f>
        <v>5K9</v>
      </c>
    </row>
    <row r="2322" spans="8:11" x14ac:dyDescent="0.25">
      <c r="H2322" s="57" t="s">
        <v>4251</v>
      </c>
      <c r="I2322" s="58" t="s">
        <v>16240</v>
      </c>
      <c r="J2322" s="54" t="s">
        <v>18121</v>
      </c>
      <c r="K2322" s="54" t="str">
        <f>INDEX('[1]All QOF Registers'!$C$15:$C$8243,MATCH($J$4:$J$10133,'[1]All QOF Registers'!$D$15:$D$8243,FALSE))</f>
        <v>5K9</v>
      </c>
    </row>
    <row r="2323" spans="8:11" x14ac:dyDescent="0.25">
      <c r="H2323" s="57" t="s">
        <v>4252</v>
      </c>
      <c r="I2323" s="58" t="s">
        <v>16240</v>
      </c>
      <c r="J2323" s="54" t="s">
        <v>18121</v>
      </c>
      <c r="K2323" s="54" t="str">
        <f>INDEX('[1]All QOF Registers'!$C$15:$C$8243,MATCH($J$4:$J$10133,'[1]All QOF Registers'!$D$15:$D$8243,FALSE))</f>
        <v>5K9</v>
      </c>
    </row>
    <row r="2324" spans="8:11" x14ac:dyDescent="0.25">
      <c r="H2324" s="57" t="s">
        <v>4253</v>
      </c>
      <c r="I2324" s="58" t="s">
        <v>16240</v>
      </c>
      <c r="J2324" s="54" t="s">
        <v>18121</v>
      </c>
      <c r="K2324" s="54" t="str">
        <f>INDEX('[1]All QOF Registers'!$C$15:$C$8243,MATCH($J$4:$J$10133,'[1]All QOF Registers'!$D$15:$D$8243,FALSE))</f>
        <v>5K9</v>
      </c>
    </row>
    <row r="2325" spans="8:11" x14ac:dyDescent="0.25">
      <c r="H2325" s="57" t="s">
        <v>16241</v>
      </c>
      <c r="I2325" s="58" t="s">
        <v>16240</v>
      </c>
      <c r="J2325" s="54" t="s">
        <v>18121</v>
      </c>
      <c r="K2325" s="54" t="str">
        <f>INDEX('[1]All QOF Registers'!$C$15:$C$8243,MATCH($J$4:$J$10133,'[1]All QOF Registers'!$D$15:$D$8243,FALSE))</f>
        <v>5K9</v>
      </c>
    </row>
    <row r="2326" spans="8:11" x14ac:dyDescent="0.25">
      <c r="H2326" s="57" t="s">
        <v>4254</v>
      </c>
      <c r="I2326" s="58" t="s">
        <v>16240</v>
      </c>
      <c r="J2326" s="54" t="s">
        <v>18121</v>
      </c>
      <c r="K2326" s="54" t="str">
        <f>INDEX('[1]All QOF Registers'!$C$15:$C$8243,MATCH($J$4:$J$10133,'[1]All QOF Registers'!$D$15:$D$8243,FALSE))</f>
        <v>5K9</v>
      </c>
    </row>
    <row r="2327" spans="8:11" x14ac:dyDescent="0.25">
      <c r="H2327" s="57" t="s">
        <v>16242</v>
      </c>
      <c r="I2327" s="58" t="s">
        <v>16240</v>
      </c>
      <c r="J2327" s="54" t="s">
        <v>18121</v>
      </c>
      <c r="K2327" s="54" t="str">
        <f>INDEX('[1]All QOF Registers'!$C$15:$C$8243,MATCH($J$4:$J$10133,'[1]All QOF Registers'!$D$15:$D$8243,FALSE))</f>
        <v>5K9</v>
      </c>
    </row>
    <row r="2328" spans="8:11" x14ac:dyDescent="0.25">
      <c r="H2328" s="57" t="s">
        <v>4255</v>
      </c>
      <c r="I2328" s="58" t="s">
        <v>16240</v>
      </c>
      <c r="J2328" s="54" t="s">
        <v>18121</v>
      </c>
      <c r="K2328" s="54" t="str">
        <f>INDEX('[1]All QOF Registers'!$C$15:$C$8243,MATCH($J$4:$J$10133,'[1]All QOF Registers'!$D$15:$D$8243,FALSE))</f>
        <v>5K9</v>
      </c>
    </row>
    <row r="2329" spans="8:11" x14ac:dyDescent="0.25">
      <c r="H2329" s="57" t="s">
        <v>4256</v>
      </c>
      <c r="I2329" s="58" t="s">
        <v>16240</v>
      </c>
      <c r="J2329" s="54" t="s">
        <v>18121</v>
      </c>
      <c r="K2329" s="54" t="str">
        <f>INDEX('[1]All QOF Registers'!$C$15:$C$8243,MATCH($J$4:$J$10133,'[1]All QOF Registers'!$D$15:$D$8243,FALSE))</f>
        <v>5K9</v>
      </c>
    </row>
    <row r="2330" spans="8:11" x14ac:dyDescent="0.25">
      <c r="H2330" s="57" t="s">
        <v>4257</v>
      </c>
      <c r="I2330" s="58" t="s">
        <v>16240</v>
      </c>
      <c r="J2330" s="54" t="s">
        <v>18121</v>
      </c>
      <c r="K2330" s="54" t="str">
        <f>INDEX('[1]All QOF Registers'!$C$15:$C$8243,MATCH($J$4:$J$10133,'[1]All QOF Registers'!$D$15:$D$8243,FALSE))</f>
        <v>5K9</v>
      </c>
    </row>
    <row r="2331" spans="8:11" x14ac:dyDescent="0.25">
      <c r="H2331" s="57" t="s">
        <v>4258</v>
      </c>
      <c r="I2331" s="58" t="s">
        <v>16240</v>
      </c>
      <c r="J2331" s="54" t="s">
        <v>18121</v>
      </c>
      <c r="K2331" s="54" t="str">
        <f>INDEX('[1]All QOF Registers'!$C$15:$C$8243,MATCH($J$4:$J$10133,'[1]All QOF Registers'!$D$15:$D$8243,FALSE))</f>
        <v>5K9</v>
      </c>
    </row>
    <row r="2332" spans="8:11" x14ac:dyDescent="0.25">
      <c r="H2332" s="57" t="s">
        <v>4259</v>
      </c>
      <c r="I2332" s="58" t="s">
        <v>16240</v>
      </c>
      <c r="J2332" s="54" t="s">
        <v>18121</v>
      </c>
      <c r="K2332" s="54" t="str">
        <f>INDEX('[1]All QOF Registers'!$C$15:$C$8243,MATCH($J$4:$J$10133,'[1]All QOF Registers'!$D$15:$D$8243,FALSE))</f>
        <v>5K9</v>
      </c>
    </row>
    <row r="2333" spans="8:11" x14ac:dyDescent="0.25">
      <c r="H2333" s="57" t="s">
        <v>4260</v>
      </c>
      <c r="I2333" s="58" t="s">
        <v>16240</v>
      </c>
      <c r="J2333" s="54" t="s">
        <v>18121</v>
      </c>
      <c r="K2333" s="54" t="str">
        <f>INDEX('[1]All QOF Registers'!$C$15:$C$8243,MATCH($J$4:$J$10133,'[1]All QOF Registers'!$D$15:$D$8243,FALSE))</f>
        <v>5K9</v>
      </c>
    </row>
    <row r="2334" spans="8:11" x14ac:dyDescent="0.25">
      <c r="H2334" s="57" t="s">
        <v>4261</v>
      </c>
      <c r="I2334" s="58" t="s">
        <v>16240</v>
      </c>
      <c r="J2334" s="54" t="s">
        <v>18121</v>
      </c>
      <c r="K2334" s="54" t="str">
        <f>INDEX('[1]All QOF Registers'!$C$15:$C$8243,MATCH($J$4:$J$10133,'[1]All QOF Registers'!$D$15:$D$8243,FALSE))</f>
        <v>5K9</v>
      </c>
    </row>
    <row r="2335" spans="8:11" x14ac:dyDescent="0.25">
      <c r="H2335" s="57" t="s">
        <v>4262</v>
      </c>
      <c r="I2335" s="58" t="s">
        <v>16240</v>
      </c>
      <c r="J2335" s="54" t="s">
        <v>18121</v>
      </c>
      <c r="K2335" s="54" t="str">
        <f>INDEX('[1]All QOF Registers'!$C$15:$C$8243,MATCH($J$4:$J$10133,'[1]All QOF Registers'!$D$15:$D$8243,FALSE))</f>
        <v>5K9</v>
      </c>
    </row>
    <row r="2336" spans="8:11" x14ac:dyDescent="0.25">
      <c r="H2336" s="57" t="s">
        <v>16243</v>
      </c>
      <c r="I2336" s="58" t="s">
        <v>16240</v>
      </c>
      <c r="J2336" s="54" t="s">
        <v>18121</v>
      </c>
      <c r="K2336" s="54" t="str">
        <f>INDEX('[1]All QOF Registers'!$C$15:$C$8243,MATCH($J$4:$J$10133,'[1]All QOF Registers'!$D$15:$D$8243,FALSE))</f>
        <v>5K9</v>
      </c>
    </row>
    <row r="2337" spans="8:11" x14ac:dyDescent="0.25">
      <c r="H2337" s="57" t="s">
        <v>16244</v>
      </c>
      <c r="I2337" s="58" t="s">
        <v>16240</v>
      </c>
      <c r="J2337" s="54" t="s">
        <v>18121</v>
      </c>
      <c r="K2337" s="54" t="str">
        <f>INDEX('[1]All QOF Registers'!$C$15:$C$8243,MATCH($J$4:$J$10133,'[1]All QOF Registers'!$D$15:$D$8243,FALSE))</f>
        <v>5K9</v>
      </c>
    </row>
    <row r="2338" spans="8:11" x14ac:dyDescent="0.25">
      <c r="H2338" s="57" t="s">
        <v>4263</v>
      </c>
      <c r="I2338" s="58" t="s">
        <v>16240</v>
      </c>
      <c r="J2338" s="54" t="s">
        <v>18121</v>
      </c>
      <c r="K2338" s="54" t="str">
        <f>INDEX('[1]All QOF Registers'!$C$15:$C$8243,MATCH($J$4:$J$10133,'[1]All QOF Registers'!$D$15:$D$8243,FALSE))</f>
        <v>5K9</v>
      </c>
    </row>
    <row r="2339" spans="8:11" x14ac:dyDescent="0.25">
      <c r="H2339" s="57" t="s">
        <v>16245</v>
      </c>
      <c r="I2339" s="58" t="s">
        <v>16240</v>
      </c>
      <c r="J2339" s="54" t="s">
        <v>18121</v>
      </c>
      <c r="K2339" s="54" t="str">
        <f>INDEX('[1]All QOF Registers'!$C$15:$C$8243,MATCH($J$4:$J$10133,'[1]All QOF Registers'!$D$15:$D$8243,FALSE))</f>
        <v>5K9</v>
      </c>
    </row>
    <row r="2340" spans="8:11" x14ac:dyDescent="0.25">
      <c r="H2340" s="57" t="s">
        <v>16246</v>
      </c>
      <c r="I2340" s="58" t="s">
        <v>16240</v>
      </c>
      <c r="J2340" s="54" t="s">
        <v>18121</v>
      </c>
      <c r="K2340" s="54" t="str">
        <f>INDEX('[1]All QOF Registers'!$C$15:$C$8243,MATCH($J$4:$J$10133,'[1]All QOF Registers'!$D$15:$D$8243,FALSE))</f>
        <v>5K9</v>
      </c>
    </row>
    <row r="2341" spans="8:11" x14ac:dyDescent="0.25">
      <c r="H2341" s="57" t="s">
        <v>16247</v>
      </c>
      <c r="I2341" s="58" t="s">
        <v>16240</v>
      </c>
      <c r="J2341" s="54" t="s">
        <v>18121</v>
      </c>
      <c r="K2341" s="54" t="str">
        <f>INDEX('[1]All QOF Registers'!$C$15:$C$8243,MATCH($J$4:$J$10133,'[1]All QOF Registers'!$D$15:$D$8243,FALSE))</f>
        <v>5K9</v>
      </c>
    </row>
    <row r="2342" spans="8:11" x14ac:dyDescent="0.25">
      <c r="H2342" s="57" t="s">
        <v>16248</v>
      </c>
      <c r="I2342" s="58" t="s">
        <v>16240</v>
      </c>
      <c r="J2342" s="54" t="s">
        <v>18121</v>
      </c>
      <c r="K2342" s="54" t="str">
        <f>INDEX('[1]All QOF Registers'!$C$15:$C$8243,MATCH($J$4:$J$10133,'[1]All QOF Registers'!$D$15:$D$8243,FALSE))</f>
        <v>5K9</v>
      </c>
    </row>
    <row r="2343" spans="8:11" x14ac:dyDescent="0.25">
      <c r="H2343" s="57" t="s">
        <v>16249</v>
      </c>
      <c r="I2343" s="58" t="s">
        <v>16240</v>
      </c>
      <c r="J2343" s="54" t="s">
        <v>18121</v>
      </c>
      <c r="K2343" s="54" t="str">
        <f>INDEX('[1]All QOF Registers'!$C$15:$C$8243,MATCH($J$4:$J$10133,'[1]All QOF Registers'!$D$15:$D$8243,FALSE))</f>
        <v>5K9</v>
      </c>
    </row>
    <row r="2344" spans="8:11" x14ac:dyDescent="0.25">
      <c r="H2344" s="57" t="s">
        <v>16250</v>
      </c>
      <c r="I2344" s="58" t="s">
        <v>16240</v>
      </c>
      <c r="J2344" s="54" t="s">
        <v>18121</v>
      </c>
      <c r="K2344" s="54" t="str">
        <f>INDEX('[1]All QOF Registers'!$C$15:$C$8243,MATCH($J$4:$J$10133,'[1]All QOF Registers'!$D$15:$D$8243,FALSE))</f>
        <v>5K9</v>
      </c>
    </row>
    <row r="2345" spans="8:11" x14ac:dyDescent="0.25">
      <c r="H2345" s="57" t="s">
        <v>16251</v>
      </c>
      <c r="I2345" s="58" t="s">
        <v>16240</v>
      </c>
      <c r="J2345" s="54" t="s">
        <v>18121</v>
      </c>
      <c r="K2345" s="54" t="str">
        <f>INDEX('[1]All QOF Registers'!$C$15:$C$8243,MATCH($J$4:$J$10133,'[1]All QOF Registers'!$D$15:$D$8243,FALSE))</f>
        <v>5K9</v>
      </c>
    </row>
    <row r="2346" spans="8:11" x14ac:dyDescent="0.25">
      <c r="H2346" s="57" t="s">
        <v>7907</v>
      </c>
      <c r="I2346" s="58" t="s">
        <v>16240</v>
      </c>
      <c r="J2346" s="54" t="s">
        <v>18121</v>
      </c>
      <c r="K2346" s="54" t="str">
        <f>INDEX('[1]All QOF Registers'!$C$15:$C$8243,MATCH($J$4:$J$10133,'[1]All QOF Registers'!$D$15:$D$8243,FALSE))</f>
        <v>5K9</v>
      </c>
    </row>
    <row r="2347" spans="8:11" x14ac:dyDescent="0.25">
      <c r="H2347" s="57" t="s">
        <v>16252</v>
      </c>
      <c r="I2347" s="58" t="s">
        <v>16240</v>
      </c>
      <c r="J2347" s="54" t="s">
        <v>18121</v>
      </c>
      <c r="K2347" s="54" t="str">
        <f>INDEX('[1]All QOF Registers'!$C$15:$C$8243,MATCH($J$4:$J$10133,'[1]All QOF Registers'!$D$15:$D$8243,FALSE))</f>
        <v>5K9</v>
      </c>
    </row>
    <row r="2348" spans="8:11" x14ac:dyDescent="0.25">
      <c r="H2348" s="57" t="s">
        <v>16253</v>
      </c>
      <c r="I2348" s="58" t="s">
        <v>16240</v>
      </c>
      <c r="J2348" s="54" t="s">
        <v>18121</v>
      </c>
      <c r="K2348" s="54" t="str">
        <f>INDEX('[1]All QOF Registers'!$C$15:$C$8243,MATCH($J$4:$J$10133,'[1]All QOF Registers'!$D$15:$D$8243,FALSE))</f>
        <v>5K9</v>
      </c>
    </row>
    <row r="2349" spans="8:11" x14ac:dyDescent="0.25">
      <c r="H2349" s="57" t="s">
        <v>16254</v>
      </c>
      <c r="I2349" s="58" t="s">
        <v>16240</v>
      </c>
      <c r="J2349" s="54" t="s">
        <v>18121</v>
      </c>
      <c r="K2349" s="54" t="str">
        <f>INDEX('[1]All QOF Registers'!$C$15:$C$8243,MATCH($J$4:$J$10133,'[1]All QOF Registers'!$D$15:$D$8243,FALSE))</f>
        <v>5K9</v>
      </c>
    </row>
    <row r="2350" spans="8:11" x14ac:dyDescent="0.25">
      <c r="H2350" s="57" t="s">
        <v>16255</v>
      </c>
      <c r="I2350" s="58" t="s">
        <v>16240</v>
      </c>
      <c r="J2350" s="54" t="s">
        <v>18121</v>
      </c>
      <c r="K2350" s="54" t="str">
        <f>INDEX('[1]All QOF Registers'!$C$15:$C$8243,MATCH($J$4:$J$10133,'[1]All QOF Registers'!$D$15:$D$8243,FALSE))</f>
        <v>5K9</v>
      </c>
    </row>
    <row r="2351" spans="8:11" x14ac:dyDescent="0.25">
      <c r="H2351" s="57" t="s">
        <v>280</v>
      </c>
      <c r="I2351" s="58" t="s">
        <v>16256</v>
      </c>
      <c r="J2351" s="54" t="s">
        <v>18122</v>
      </c>
      <c r="K2351" s="54" t="str">
        <f>INDEX('[1]All QOF Registers'!$C$15:$C$8243,MATCH($J$4:$J$10133,'[1]All QOF Registers'!$D$15:$D$8243,FALSE))</f>
        <v>5KF</v>
      </c>
    </row>
    <row r="2352" spans="8:11" x14ac:dyDescent="0.25">
      <c r="H2352" s="57" t="s">
        <v>281</v>
      </c>
      <c r="I2352" s="58" t="s">
        <v>16256</v>
      </c>
      <c r="J2352" s="54" t="s">
        <v>18122</v>
      </c>
      <c r="K2352" s="54" t="str">
        <f>INDEX('[1]All QOF Registers'!$C$15:$C$8243,MATCH($J$4:$J$10133,'[1]All QOF Registers'!$D$15:$D$8243,FALSE))</f>
        <v>5KF</v>
      </c>
    </row>
    <row r="2353" spans="8:11" x14ac:dyDescent="0.25">
      <c r="H2353" s="57" t="s">
        <v>282</v>
      </c>
      <c r="I2353" s="58" t="s">
        <v>16256</v>
      </c>
      <c r="J2353" s="54" t="s">
        <v>18122</v>
      </c>
      <c r="K2353" s="54" t="str">
        <f>INDEX('[1]All QOF Registers'!$C$15:$C$8243,MATCH($J$4:$J$10133,'[1]All QOF Registers'!$D$15:$D$8243,FALSE))</f>
        <v>5KF</v>
      </c>
    </row>
    <row r="2354" spans="8:11" x14ac:dyDescent="0.25">
      <c r="H2354" s="57" t="s">
        <v>283</v>
      </c>
      <c r="I2354" s="58" t="s">
        <v>16256</v>
      </c>
      <c r="J2354" s="54" t="s">
        <v>18122</v>
      </c>
      <c r="K2354" s="54" t="str">
        <f>INDEX('[1]All QOF Registers'!$C$15:$C$8243,MATCH($J$4:$J$10133,'[1]All QOF Registers'!$D$15:$D$8243,FALSE))</f>
        <v>5KF</v>
      </c>
    </row>
    <row r="2355" spans="8:11" x14ac:dyDescent="0.25">
      <c r="H2355" s="57" t="s">
        <v>284</v>
      </c>
      <c r="I2355" s="58" t="s">
        <v>16256</v>
      </c>
      <c r="J2355" s="54" t="s">
        <v>18122</v>
      </c>
      <c r="K2355" s="54" t="str">
        <f>INDEX('[1]All QOF Registers'!$C$15:$C$8243,MATCH($J$4:$J$10133,'[1]All QOF Registers'!$D$15:$D$8243,FALSE))</f>
        <v>5KF</v>
      </c>
    </row>
    <row r="2356" spans="8:11" x14ac:dyDescent="0.25">
      <c r="H2356" s="57" t="s">
        <v>285</v>
      </c>
      <c r="I2356" s="58" t="s">
        <v>16256</v>
      </c>
      <c r="J2356" s="54" t="s">
        <v>18122</v>
      </c>
      <c r="K2356" s="54" t="str">
        <f>INDEX('[1]All QOF Registers'!$C$15:$C$8243,MATCH($J$4:$J$10133,'[1]All QOF Registers'!$D$15:$D$8243,FALSE))</f>
        <v>5KF</v>
      </c>
    </row>
    <row r="2357" spans="8:11" x14ac:dyDescent="0.25">
      <c r="H2357" s="57" t="s">
        <v>286</v>
      </c>
      <c r="I2357" s="58" t="s">
        <v>16256</v>
      </c>
      <c r="J2357" s="54" t="s">
        <v>18122</v>
      </c>
      <c r="K2357" s="54" t="str">
        <f>INDEX('[1]All QOF Registers'!$C$15:$C$8243,MATCH($J$4:$J$10133,'[1]All QOF Registers'!$D$15:$D$8243,FALSE))</f>
        <v>5KF</v>
      </c>
    </row>
    <row r="2358" spans="8:11" x14ac:dyDescent="0.25">
      <c r="H2358" s="57" t="s">
        <v>287</v>
      </c>
      <c r="I2358" s="58" t="s">
        <v>16256</v>
      </c>
      <c r="J2358" s="54" t="s">
        <v>18122</v>
      </c>
      <c r="K2358" s="54" t="str">
        <f>INDEX('[1]All QOF Registers'!$C$15:$C$8243,MATCH($J$4:$J$10133,'[1]All QOF Registers'!$D$15:$D$8243,FALSE))</f>
        <v>5KF</v>
      </c>
    </row>
    <row r="2359" spans="8:11" x14ac:dyDescent="0.25">
      <c r="H2359" s="57" t="s">
        <v>288</v>
      </c>
      <c r="I2359" s="58" t="s">
        <v>16256</v>
      </c>
      <c r="J2359" s="54" t="s">
        <v>18122</v>
      </c>
      <c r="K2359" s="54" t="str">
        <f>INDEX('[1]All QOF Registers'!$C$15:$C$8243,MATCH($J$4:$J$10133,'[1]All QOF Registers'!$D$15:$D$8243,FALSE))</f>
        <v>5KF</v>
      </c>
    </row>
    <row r="2360" spans="8:11" x14ac:dyDescent="0.25">
      <c r="H2360" s="57" t="s">
        <v>289</v>
      </c>
      <c r="I2360" s="58" t="s">
        <v>16256</v>
      </c>
      <c r="J2360" s="54" t="s">
        <v>18122</v>
      </c>
      <c r="K2360" s="54" t="str">
        <f>INDEX('[1]All QOF Registers'!$C$15:$C$8243,MATCH($J$4:$J$10133,'[1]All QOF Registers'!$D$15:$D$8243,FALSE))</f>
        <v>5KF</v>
      </c>
    </row>
    <row r="2361" spans="8:11" x14ac:dyDescent="0.25">
      <c r="H2361" s="57" t="s">
        <v>290</v>
      </c>
      <c r="I2361" s="58" t="s">
        <v>16256</v>
      </c>
      <c r="J2361" s="54" t="s">
        <v>18122</v>
      </c>
      <c r="K2361" s="54" t="str">
        <f>INDEX('[1]All QOF Registers'!$C$15:$C$8243,MATCH($J$4:$J$10133,'[1]All QOF Registers'!$D$15:$D$8243,FALSE))</f>
        <v>5KF</v>
      </c>
    </row>
    <row r="2362" spans="8:11" x14ac:dyDescent="0.25">
      <c r="H2362" s="57" t="s">
        <v>291</v>
      </c>
      <c r="I2362" s="58" t="s">
        <v>16256</v>
      </c>
      <c r="J2362" s="54" t="s">
        <v>18122</v>
      </c>
      <c r="K2362" s="54" t="str">
        <f>INDEX('[1]All QOF Registers'!$C$15:$C$8243,MATCH($J$4:$J$10133,'[1]All QOF Registers'!$D$15:$D$8243,FALSE))</f>
        <v>5KF</v>
      </c>
    </row>
    <row r="2363" spans="8:11" x14ac:dyDescent="0.25">
      <c r="H2363" s="57" t="s">
        <v>292</v>
      </c>
      <c r="I2363" s="58" t="s">
        <v>16256</v>
      </c>
      <c r="J2363" s="54" t="s">
        <v>18122</v>
      </c>
      <c r="K2363" s="54" t="str">
        <f>INDEX('[1]All QOF Registers'!$C$15:$C$8243,MATCH($J$4:$J$10133,'[1]All QOF Registers'!$D$15:$D$8243,FALSE))</f>
        <v>5KF</v>
      </c>
    </row>
    <row r="2364" spans="8:11" x14ac:dyDescent="0.25">
      <c r="H2364" s="57" t="s">
        <v>293</v>
      </c>
      <c r="I2364" s="58" t="s">
        <v>16256</v>
      </c>
      <c r="J2364" s="54" t="s">
        <v>18122</v>
      </c>
      <c r="K2364" s="54" t="str">
        <f>INDEX('[1]All QOF Registers'!$C$15:$C$8243,MATCH($J$4:$J$10133,'[1]All QOF Registers'!$D$15:$D$8243,FALSE))</f>
        <v>5KF</v>
      </c>
    </row>
    <row r="2365" spans="8:11" x14ac:dyDescent="0.25">
      <c r="H2365" s="57" t="s">
        <v>294</v>
      </c>
      <c r="I2365" s="58" t="s">
        <v>16256</v>
      </c>
      <c r="J2365" s="54" t="s">
        <v>18122</v>
      </c>
      <c r="K2365" s="54" t="str">
        <f>INDEX('[1]All QOF Registers'!$C$15:$C$8243,MATCH($J$4:$J$10133,'[1]All QOF Registers'!$D$15:$D$8243,FALSE))</f>
        <v>5KF</v>
      </c>
    </row>
    <row r="2366" spans="8:11" x14ac:dyDescent="0.25">
      <c r="H2366" s="57" t="s">
        <v>295</v>
      </c>
      <c r="I2366" s="58" t="s">
        <v>16256</v>
      </c>
      <c r="J2366" s="54" t="s">
        <v>18122</v>
      </c>
      <c r="K2366" s="54" t="str">
        <f>INDEX('[1]All QOF Registers'!$C$15:$C$8243,MATCH($J$4:$J$10133,'[1]All QOF Registers'!$D$15:$D$8243,FALSE))</f>
        <v>5KF</v>
      </c>
    </row>
    <row r="2367" spans="8:11" x14ac:dyDescent="0.25">
      <c r="H2367" s="57" t="s">
        <v>296</v>
      </c>
      <c r="I2367" s="58" t="s">
        <v>16256</v>
      </c>
      <c r="J2367" s="54" t="s">
        <v>18122</v>
      </c>
      <c r="K2367" s="54" t="str">
        <f>INDEX('[1]All QOF Registers'!$C$15:$C$8243,MATCH($J$4:$J$10133,'[1]All QOF Registers'!$D$15:$D$8243,FALSE))</f>
        <v>5KF</v>
      </c>
    </row>
    <row r="2368" spans="8:11" x14ac:dyDescent="0.25">
      <c r="H2368" s="57" t="s">
        <v>297</v>
      </c>
      <c r="I2368" s="58" t="s">
        <v>16256</v>
      </c>
      <c r="J2368" s="54" t="s">
        <v>18122</v>
      </c>
      <c r="K2368" s="54" t="str">
        <f>INDEX('[1]All QOF Registers'!$C$15:$C$8243,MATCH($J$4:$J$10133,'[1]All QOF Registers'!$D$15:$D$8243,FALSE))</f>
        <v>5KF</v>
      </c>
    </row>
    <row r="2369" spans="8:11" x14ac:dyDescent="0.25">
      <c r="H2369" s="57" t="s">
        <v>298</v>
      </c>
      <c r="I2369" s="58" t="s">
        <v>16256</v>
      </c>
      <c r="J2369" s="54" t="s">
        <v>18122</v>
      </c>
      <c r="K2369" s="54" t="str">
        <f>INDEX('[1]All QOF Registers'!$C$15:$C$8243,MATCH($J$4:$J$10133,'[1]All QOF Registers'!$D$15:$D$8243,FALSE))</f>
        <v>5KF</v>
      </c>
    </row>
    <row r="2370" spans="8:11" x14ac:dyDescent="0.25">
      <c r="H2370" s="57" t="s">
        <v>299</v>
      </c>
      <c r="I2370" s="58" t="s">
        <v>16256</v>
      </c>
      <c r="J2370" s="54" t="s">
        <v>18122</v>
      </c>
      <c r="K2370" s="54" t="str">
        <f>INDEX('[1]All QOF Registers'!$C$15:$C$8243,MATCH($J$4:$J$10133,'[1]All QOF Registers'!$D$15:$D$8243,FALSE))</f>
        <v>5KF</v>
      </c>
    </row>
    <row r="2371" spans="8:11" x14ac:dyDescent="0.25">
      <c r="H2371" s="57" t="s">
        <v>300</v>
      </c>
      <c r="I2371" s="58" t="s">
        <v>16256</v>
      </c>
      <c r="J2371" s="54" t="s">
        <v>18122</v>
      </c>
      <c r="K2371" s="54" t="str">
        <f>INDEX('[1]All QOF Registers'!$C$15:$C$8243,MATCH($J$4:$J$10133,'[1]All QOF Registers'!$D$15:$D$8243,FALSE))</f>
        <v>5KF</v>
      </c>
    </row>
    <row r="2372" spans="8:11" x14ac:dyDescent="0.25">
      <c r="H2372" s="57" t="s">
        <v>301</v>
      </c>
      <c r="I2372" s="58" t="s">
        <v>16256</v>
      </c>
      <c r="J2372" s="54" t="s">
        <v>18122</v>
      </c>
      <c r="K2372" s="54" t="str">
        <f>INDEX('[1]All QOF Registers'!$C$15:$C$8243,MATCH($J$4:$J$10133,'[1]All QOF Registers'!$D$15:$D$8243,FALSE))</f>
        <v>5KF</v>
      </c>
    </row>
    <row r="2373" spans="8:11" x14ac:dyDescent="0.25">
      <c r="H2373" s="57" t="s">
        <v>302</v>
      </c>
      <c r="I2373" s="58" t="s">
        <v>16256</v>
      </c>
      <c r="J2373" s="54" t="s">
        <v>18122</v>
      </c>
      <c r="K2373" s="54" t="str">
        <f>INDEX('[1]All QOF Registers'!$C$15:$C$8243,MATCH($J$4:$J$10133,'[1]All QOF Registers'!$D$15:$D$8243,FALSE))</f>
        <v>5KF</v>
      </c>
    </row>
    <row r="2374" spans="8:11" x14ac:dyDescent="0.25">
      <c r="H2374" s="57" t="s">
        <v>303</v>
      </c>
      <c r="I2374" s="58" t="s">
        <v>16256</v>
      </c>
      <c r="J2374" s="54" t="s">
        <v>18122</v>
      </c>
      <c r="K2374" s="54" t="str">
        <f>INDEX('[1]All QOF Registers'!$C$15:$C$8243,MATCH($J$4:$J$10133,'[1]All QOF Registers'!$D$15:$D$8243,FALSE))</f>
        <v>5KF</v>
      </c>
    </row>
    <row r="2375" spans="8:11" x14ac:dyDescent="0.25">
      <c r="H2375" s="57" t="s">
        <v>304</v>
      </c>
      <c r="I2375" s="58" t="s">
        <v>16256</v>
      </c>
      <c r="J2375" s="54" t="s">
        <v>18122</v>
      </c>
      <c r="K2375" s="54" t="str">
        <f>INDEX('[1]All QOF Registers'!$C$15:$C$8243,MATCH($J$4:$J$10133,'[1]All QOF Registers'!$D$15:$D$8243,FALSE))</f>
        <v>5KF</v>
      </c>
    </row>
    <row r="2376" spans="8:11" x14ac:dyDescent="0.25">
      <c r="H2376" s="57" t="s">
        <v>305</v>
      </c>
      <c r="I2376" s="58" t="s">
        <v>16256</v>
      </c>
      <c r="J2376" s="54" t="s">
        <v>18122</v>
      </c>
      <c r="K2376" s="54" t="str">
        <f>INDEX('[1]All QOF Registers'!$C$15:$C$8243,MATCH($J$4:$J$10133,'[1]All QOF Registers'!$D$15:$D$8243,FALSE))</f>
        <v>5KF</v>
      </c>
    </row>
    <row r="2377" spans="8:11" x14ac:dyDescent="0.25">
      <c r="H2377" s="57" t="s">
        <v>306</v>
      </c>
      <c r="I2377" s="58" t="s">
        <v>16256</v>
      </c>
      <c r="J2377" s="54" t="s">
        <v>18122</v>
      </c>
      <c r="K2377" s="54" t="str">
        <f>INDEX('[1]All QOF Registers'!$C$15:$C$8243,MATCH($J$4:$J$10133,'[1]All QOF Registers'!$D$15:$D$8243,FALSE))</f>
        <v>5KF</v>
      </c>
    </row>
    <row r="2378" spans="8:11" x14ac:dyDescent="0.25">
      <c r="H2378" s="57" t="s">
        <v>307</v>
      </c>
      <c r="I2378" s="58" t="s">
        <v>16256</v>
      </c>
      <c r="J2378" s="54" t="s">
        <v>18122</v>
      </c>
      <c r="K2378" s="54" t="str">
        <f>INDEX('[1]All QOF Registers'!$C$15:$C$8243,MATCH($J$4:$J$10133,'[1]All QOF Registers'!$D$15:$D$8243,FALSE))</f>
        <v>5KF</v>
      </c>
    </row>
    <row r="2379" spans="8:11" x14ac:dyDescent="0.25">
      <c r="H2379" s="57" t="s">
        <v>308</v>
      </c>
      <c r="I2379" s="58" t="s">
        <v>16256</v>
      </c>
      <c r="J2379" s="54" t="s">
        <v>18122</v>
      </c>
      <c r="K2379" s="54" t="str">
        <f>INDEX('[1]All QOF Registers'!$C$15:$C$8243,MATCH($J$4:$J$10133,'[1]All QOF Registers'!$D$15:$D$8243,FALSE))</f>
        <v>5KF</v>
      </c>
    </row>
    <row r="2380" spans="8:11" x14ac:dyDescent="0.25">
      <c r="H2380" s="57" t="s">
        <v>309</v>
      </c>
      <c r="I2380" s="58" t="s">
        <v>16256</v>
      </c>
      <c r="J2380" s="54" t="s">
        <v>18122</v>
      </c>
      <c r="K2380" s="54" t="str">
        <f>INDEX('[1]All QOF Registers'!$C$15:$C$8243,MATCH($J$4:$J$10133,'[1]All QOF Registers'!$D$15:$D$8243,FALSE))</f>
        <v>5KF</v>
      </c>
    </row>
    <row r="2381" spans="8:11" x14ac:dyDescent="0.25">
      <c r="H2381" s="57" t="s">
        <v>310</v>
      </c>
      <c r="I2381" s="58" t="s">
        <v>16256</v>
      </c>
      <c r="J2381" s="54" t="s">
        <v>18122</v>
      </c>
      <c r="K2381" s="54" t="str">
        <f>INDEX('[1]All QOF Registers'!$C$15:$C$8243,MATCH($J$4:$J$10133,'[1]All QOF Registers'!$D$15:$D$8243,FALSE))</f>
        <v>5KF</v>
      </c>
    </row>
    <row r="2382" spans="8:11" x14ac:dyDescent="0.25">
      <c r="H2382" s="57" t="s">
        <v>311</v>
      </c>
      <c r="I2382" s="58" t="s">
        <v>16256</v>
      </c>
      <c r="J2382" s="54" t="s">
        <v>18122</v>
      </c>
      <c r="K2382" s="54" t="str">
        <f>INDEX('[1]All QOF Registers'!$C$15:$C$8243,MATCH($J$4:$J$10133,'[1]All QOF Registers'!$D$15:$D$8243,FALSE))</f>
        <v>5KF</v>
      </c>
    </row>
    <row r="2383" spans="8:11" x14ac:dyDescent="0.25">
      <c r="H2383" s="57" t="s">
        <v>312</v>
      </c>
      <c r="I2383" s="58" t="s">
        <v>16256</v>
      </c>
      <c r="J2383" s="54" t="s">
        <v>18122</v>
      </c>
      <c r="K2383" s="54" t="str">
        <f>INDEX('[1]All QOF Registers'!$C$15:$C$8243,MATCH($J$4:$J$10133,'[1]All QOF Registers'!$D$15:$D$8243,FALSE))</f>
        <v>5KF</v>
      </c>
    </row>
    <row r="2384" spans="8:11" x14ac:dyDescent="0.25">
      <c r="H2384" s="57" t="s">
        <v>16257</v>
      </c>
      <c r="I2384" s="58" t="s">
        <v>16256</v>
      </c>
      <c r="J2384" s="54" t="s">
        <v>18122</v>
      </c>
      <c r="K2384" s="54" t="str">
        <f>INDEX('[1]All QOF Registers'!$C$15:$C$8243,MATCH($J$4:$J$10133,'[1]All QOF Registers'!$D$15:$D$8243,FALSE))</f>
        <v>5KF</v>
      </c>
    </row>
    <row r="2385" spans="8:11" x14ac:dyDescent="0.25">
      <c r="H2385" s="57" t="s">
        <v>16258</v>
      </c>
      <c r="I2385" s="58" t="s">
        <v>16256</v>
      </c>
      <c r="J2385" s="54" t="s">
        <v>18122</v>
      </c>
      <c r="K2385" s="54" t="str">
        <f>INDEX('[1]All QOF Registers'!$C$15:$C$8243,MATCH($J$4:$J$10133,'[1]All QOF Registers'!$D$15:$D$8243,FALSE))</f>
        <v>5KF</v>
      </c>
    </row>
    <row r="2386" spans="8:11" x14ac:dyDescent="0.25">
      <c r="H2386" s="57" t="s">
        <v>16259</v>
      </c>
      <c r="I2386" s="58" t="s">
        <v>16256</v>
      </c>
      <c r="J2386" s="54" t="s">
        <v>18122</v>
      </c>
      <c r="K2386" s="54" t="str">
        <f>INDEX('[1]All QOF Registers'!$C$15:$C$8243,MATCH($J$4:$J$10133,'[1]All QOF Registers'!$D$15:$D$8243,FALSE))</f>
        <v>5KF</v>
      </c>
    </row>
    <row r="2387" spans="8:11" x14ac:dyDescent="0.25">
      <c r="H2387" s="57" t="s">
        <v>7828</v>
      </c>
      <c r="I2387" s="58" t="s">
        <v>16256</v>
      </c>
      <c r="J2387" s="54" t="s">
        <v>18122</v>
      </c>
      <c r="K2387" s="54" t="str">
        <f>INDEX('[1]All QOF Registers'!$C$15:$C$8243,MATCH($J$4:$J$10133,'[1]All QOF Registers'!$D$15:$D$8243,FALSE))</f>
        <v>5KF</v>
      </c>
    </row>
    <row r="2388" spans="8:11" x14ac:dyDescent="0.25">
      <c r="H2388" s="57" t="s">
        <v>16260</v>
      </c>
      <c r="I2388" s="58" t="s">
        <v>16256</v>
      </c>
      <c r="J2388" s="54" t="s">
        <v>18122</v>
      </c>
      <c r="K2388" s="54" t="str">
        <f>INDEX('[1]All QOF Registers'!$C$15:$C$8243,MATCH($J$4:$J$10133,'[1]All QOF Registers'!$D$15:$D$8243,FALSE))</f>
        <v>5KF</v>
      </c>
    </row>
    <row r="2389" spans="8:11" x14ac:dyDescent="0.25">
      <c r="H2389" s="57" t="s">
        <v>16261</v>
      </c>
      <c r="I2389" s="58" t="s">
        <v>16256</v>
      </c>
      <c r="J2389" s="54" t="s">
        <v>18122</v>
      </c>
      <c r="K2389" s="54" t="str">
        <f>INDEX('[1]All QOF Registers'!$C$15:$C$8243,MATCH($J$4:$J$10133,'[1]All QOF Registers'!$D$15:$D$8243,FALSE))</f>
        <v>5KF</v>
      </c>
    </row>
    <row r="2390" spans="8:11" x14ac:dyDescent="0.25">
      <c r="H2390" s="57" t="s">
        <v>373</v>
      </c>
      <c r="I2390" s="58" t="s">
        <v>16262</v>
      </c>
      <c r="J2390" s="54" t="s">
        <v>18123</v>
      </c>
      <c r="K2390" s="54" t="str">
        <f>INDEX('[1]All QOF Registers'!$C$15:$C$8243,MATCH($J$4:$J$10133,'[1]All QOF Registers'!$D$15:$D$8243,FALSE))</f>
        <v>5KG</v>
      </c>
    </row>
    <row r="2391" spans="8:11" x14ac:dyDescent="0.25">
      <c r="H2391" s="57" t="s">
        <v>374</v>
      </c>
      <c r="I2391" s="58" t="s">
        <v>16262</v>
      </c>
      <c r="J2391" s="54" t="s">
        <v>18123</v>
      </c>
      <c r="K2391" s="54" t="str">
        <f>INDEX('[1]All QOF Registers'!$C$15:$C$8243,MATCH($J$4:$J$10133,'[1]All QOF Registers'!$D$15:$D$8243,FALSE))</f>
        <v>5KG</v>
      </c>
    </row>
    <row r="2392" spans="8:11" x14ac:dyDescent="0.25">
      <c r="H2392" s="57" t="s">
        <v>375</v>
      </c>
      <c r="I2392" s="58" t="s">
        <v>16262</v>
      </c>
      <c r="J2392" s="54" t="s">
        <v>18123</v>
      </c>
      <c r="K2392" s="54" t="str">
        <f>INDEX('[1]All QOF Registers'!$C$15:$C$8243,MATCH($J$4:$J$10133,'[1]All QOF Registers'!$D$15:$D$8243,FALSE))</f>
        <v>5KG</v>
      </c>
    </row>
    <row r="2393" spans="8:11" x14ac:dyDescent="0.25">
      <c r="H2393" s="57" t="s">
        <v>376</v>
      </c>
      <c r="I2393" s="58" t="s">
        <v>16262</v>
      </c>
      <c r="J2393" s="54" t="s">
        <v>18123</v>
      </c>
      <c r="K2393" s="54" t="str">
        <f>INDEX('[1]All QOF Registers'!$C$15:$C$8243,MATCH($J$4:$J$10133,'[1]All QOF Registers'!$D$15:$D$8243,FALSE))</f>
        <v>5KG</v>
      </c>
    </row>
    <row r="2394" spans="8:11" x14ac:dyDescent="0.25">
      <c r="H2394" s="57" t="s">
        <v>377</v>
      </c>
      <c r="I2394" s="58" t="s">
        <v>16262</v>
      </c>
      <c r="J2394" s="54" t="s">
        <v>18123</v>
      </c>
      <c r="K2394" s="54" t="str">
        <f>INDEX('[1]All QOF Registers'!$C$15:$C$8243,MATCH($J$4:$J$10133,'[1]All QOF Registers'!$D$15:$D$8243,FALSE))</f>
        <v>5KG</v>
      </c>
    </row>
    <row r="2395" spans="8:11" x14ac:dyDescent="0.25">
      <c r="H2395" s="57" t="s">
        <v>378</v>
      </c>
      <c r="I2395" s="58" t="s">
        <v>16262</v>
      </c>
      <c r="J2395" s="54" t="s">
        <v>18123</v>
      </c>
      <c r="K2395" s="54" t="str">
        <f>INDEX('[1]All QOF Registers'!$C$15:$C$8243,MATCH($J$4:$J$10133,'[1]All QOF Registers'!$D$15:$D$8243,FALSE))</f>
        <v>5KG</v>
      </c>
    </row>
    <row r="2396" spans="8:11" x14ac:dyDescent="0.25">
      <c r="H2396" s="57" t="s">
        <v>379</v>
      </c>
      <c r="I2396" s="58" t="s">
        <v>16262</v>
      </c>
      <c r="J2396" s="54" t="s">
        <v>18123</v>
      </c>
      <c r="K2396" s="54" t="str">
        <f>INDEX('[1]All QOF Registers'!$C$15:$C$8243,MATCH($J$4:$J$10133,'[1]All QOF Registers'!$D$15:$D$8243,FALSE))</f>
        <v>5KG</v>
      </c>
    </row>
    <row r="2397" spans="8:11" x14ac:dyDescent="0.25">
      <c r="H2397" s="57" t="s">
        <v>380</v>
      </c>
      <c r="I2397" s="58" t="s">
        <v>16262</v>
      </c>
      <c r="J2397" s="54" t="s">
        <v>18123</v>
      </c>
      <c r="K2397" s="54" t="str">
        <f>INDEX('[1]All QOF Registers'!$C$15:$C$8243,MATCH($J$4:$J$10133,'[1]All QOF Registers'!$D$15:$D$8243,FALSE))</f>
        <v>5KG</v>
      </c>
    </row>
    <row r="2398" spans="8:11" x14ac:dyDescent="0.25">
      <c r="H2398" s="57" t="s">
        <v>381</v>
      </c>
      <c r="I2398" s="58" t="s">
        <v>16262</v>
      </c>
      <c r="J2398" s="54" t="s">
        <v>18123</v>
      </c>
      <c r="K2398" s="54" t="str">
        <f>INDEX('[1]All QOF Registers'!$C$15:$C$8243,MATCH($J$4:$J$10133,'[1]All QOF Registers'!$D$15:$D$8243,FALSE))</f>
        <v>5KG</v>
      </c>
    </row>
    <row r="2399" spans="8:11" x14ac:dyDescent="0.25">
      <c r="H2399" s="57" t="s">
        <v>382</v>
      </c>
      <c r="I2399" s="58" t="s">
        <v>16262</v>
      </c>
      <c r="J2399" s="54" t="s">
        <v>18123</v>
      </c>
      <c r="K2399" s="54" t="str">
        <f>INDEX('[1]All QOF Registers'!$C$15:$C$8243,MATCH($J$4:$J$10133,'[1]All QOF Registers'!$D$15:$D$8243,FALSE))</f>
        <v>5KG</v>
      </c>
    </row>
    <row r="2400" spans="8:11" x14ac:dyDescent="0.25">
      <c r="H2400" s="57" t="s">
        <v>383</v>
      </c>
      <c r="I2400" s="58" t="s">
        <v>16262</v>
      </c>
      <c r="J2400" s="54" t="s">
        <v>18123</v>
      </c>
      <c r="K2400" s="54" t="str">
        <f>INDEX('[1]All QOF Registers'!$C$15:$C$8243,MATCH($J$4:$J$10133,'[1]All QOF Registers'!$D$15:$D$8243,FALSE))</f>
        <v>5KG</v>
      </c>
    </row>
    <row r="2401" spans="8:11" x14ac:dyDescent="0.25">
      <c r="H2401" s="57" t="s">
        <v>384</v>
      </c>
      <c r="I2401" s="58" t="s">
        <v>16262</v>
      </c>
      <c r="J2401" s="54" t="s">
        <v>18123</v>
      </c>
      <c r="K2401" s="54" t="str">
        <f>INDEX('[1]All QOF Registers'!$C$15:$C$8243,MATCH($J$4:$J$10133,'[1]All QOF Registers'!$D$15:$D$8243,FALSE))</f>
        <v>5KG</v>
      </c>
    </row>
    <row r="2402" spans="8:11" x14ac:dyDescent="0.25">
      <c r="H2402" s="57" t="s">
        <v>385</v>
      </c>
      <c r="I2402" s="58" t="s">
        <v>16262</v>
      </c>
      <c r="J2402" s="54" t="s">
        <v>18123</v>
      </c>
      <c r="K2402" s="54" t="str">
        <f>INDEX('[1]All QOF Registers'!$C$15:$C$8243,MATCH($J$4:$J$10133,'[1]All QOF Registers'!$D$15:$D$8243,FALSE))</f>
        <v>5KG</v>
      </c>
    </row>
    <row r="2403" spans="8:11" x14ac:dyDescent="0.25">
      <c r="H2403" s="57" t="s">
        <v>386</v>
      </c>
      <c r="I2403" s="58" t="s">
        <v>16262</v>
      </c>
      <c r="J2403" s="54" t="s">
        <v>18123</v>
      </c>
      <c r="K2403" s="54" t="str">
        <f>INDEX('[1]All QOF Registers'!$C$15:$C$8243,MATCH($J$4:$J$10133,'[1]All QOF Registers'!$D$15:$D$8243,FALSE))</f>
        <v>5KG</v>
      </c>
    </row>
    <row r="2404" spans="8:11" x14ac:dyDescent="0.25">
      <c r="H2404" s="57" t="s">
        <v>387</v>
      </c>
      <c r="I2404" s="58" t="s">
        <v>16262</v>
      </c>
      <c r="J2404" s="54" t="s">
        <v>18123</v>
      </c>
      <c r="K2404" s="54" t="str">
        <f>INDEX('[1]All QOF Registers'!$C$15:$C$8243,MATCH($J$4:$J$10133,'[1]All QOF Registers'!$D$15:$D$8243,FALSE))</f>
        <v>5KG</v>
      </c>
    </row>
    <row r="2405" spans="8:11" x14ac:dyDescent="0.25">
      <c r="H2405" s="57" t="s">
        <v>388</v>
      </c>
      <c r="I2405" s="58" t="s">
        <v>16262</v>
      </c>
      <c r="J2405" s="54" t="s">
        <v>18123</v>
      </c>
      <c r="K2405" s="54" t="str">
        <f>INDEX('[1]All QOF Registers'!$C$15:$C$8243,MATCH($J$4:$J$10133,'[1]All QOF Registers'!$D$15:$D$8243,FALSE))</f>
        <v>5KG</v>
      </c>
    </row>
    <row r="2406" spans="8:11" x14ac:dyDescent="0.25">
      <c r="H2406" s="57" t="s">
        <v>389</v>
      </c>
      <c r="I2406" s="58" t="s">
        <v>16262</v>
      </c>
      <c r="J2406" s="54" t="s">
        <v>18123</v>
      </c>
      <c r="K2406" s="54" t="str">
        <f>INDEX('[1]All QOF Registers'!$C$15:$C$8243,MATCH($J$4:$J$10133,'[1]All QOF Registers'!$D$15:$D$8243,FALSE))</f>
        <v>5KG</v>
      </c>
    </row>
    <row r="2407" spans="8:11" x14ac:dyDescent="0.25">
      <c r="H2407" s="57" t="s">
        <v>390</v>
      </c>
      <c r="I2407" s="58" t="s">
        <v>16262</v>
      </c>
      <c r="J2407" s="54" t="s">
        <v>18123</v>
      </c>
      <c r="K2407" s="54" t="str">
        <f>INDEX('[1]All QOF Registers'!$C$15:$C$8243,MATCH($J$4:$J$10133,'[1]All QOF Registers'!$D$15:$D$8243,FALSE))</f>
        <v>5KG</v>
      </c>
    </row>
    <row r="2408" spans="8:11" x14ac:dyDescent="0.25">
      <c r="H2408" s="57" t="s">
        <v>391</v>
      </c>
      <c r="I2408" s="58" t="s">
        <v>16262</v>
      </c>
      <c r="J2408" s="54" t="s">
        <v>18123</v>
      </c>
      <c r="K2408" s="54" t="str">
        <f>INDEX('[1]All QOF Registers'!$C$15:$C$8243,MATCH($J$4:$J$10133,'[1]All QOF Registers'!$D$15:$D$8243,FALSE))</f>
        <v>5KG</v>
      </c>
    </row>
    <row r="2409" spans="8:11" x14ac:dyDescent="0.25">
      <c r="H2409" s="57" t="s">
        <v>392</v>
      </c>
      <c r="I2409" s="58" t="s">
        <v>16262</v>
      </c>
      <c r="J2409" s="54" t="s">
        <v>18123</v>
      </c>
      <c r="K2409" s="54" t="str">
        <f>INDEX('[1]All QOF Registers'!$C$15:$C$8243,MATCH($J$4:$J$10133,'[1]All QOF Registers'!$D$15:$D$8243,FALSE))</f>
        <v>5KG</v>
      </c>
    </row>
    <row r="2410" spans="8:11" x14ac:dyDescent="0.25">
      <c r="H2410" s="57" t="s">
        <v>393</v>
      </c>
      <c r="I2410" s="58" t="s">
        <v>16262</v>
      </c>
      <c r="J2410" s="54" t="s">
        <v>18123</v>
      </c>
      <c r="K2410" s="54" t="str">
        <f>INDEX('[1]All QOF Registers'!$C$15:$C$8243,MATCH($J$4:$J$10133,'[1]All QOF Registers'!$D$15:$D$8243,FALSE))</f>
        <v>5KG</v>
      </c>
    </row>
    <row r="2411" spans="8:11" x14ac:dyDescent="0.25">
      <c r="H2411" s="57" t="s">
        <v>394</v>
      </c>
      <c r="I2411" s="58" t="s">
        <v>16262</v>
      </c>
      <c r="J2411" s="54" t="s">
        <v>18123</v>
      </c>
      <c r="K2411" s="54" t="str">
        <f>INDEX('[1]All QOF Registers'!$C$15:$C$8243,MATCH($J$4:$J$10133,'[1]All QOF Registers'!$D$15:$D$8243,FALSE))</f>
        <v>5KG</v>
      </c>
    </row>
    <row r="2412" spans="8:11" x14ac:dyDescent="0.25">
      <c r="H2412" s="57" t="s">
        <v>395</v>
      </c>
      <c r="I2412" s="58" t="s">
        <v>16262</v>
      </c>
      <c r="J2412" s="54" t="s">
        <v>18123</v>
      </c>
      <c r="K2412" s="54" t="str">
        <f>INDEX('[1]All QOF Registers'!$C$15:$C$8243,MATCH($J$4:$J$10133,'[1]All QOF Registers'!$D$15:$D$8243,FALSE))</f>
        <v>5KG</v>
      </c>
    </row>
    <row r="2413" spans="8:11" x14ac:dyDescent="0.25">
      <c r="H2413" s="57" t="s">
        <v>396</v>
      </c>
      <c r="I2413" s="58" t="s">
        <v>16262</v>
      </c>
      <c r="J2413" s="54" t="s">
        <v>18123</v>
      </c>
      <c r="K2413" s="54" t="str">
        <f>INDEX('[1]All QOF Registers'!$C$15:$C$8243,MATCH($J$4:$J$10133,'[1]All QOF Registers'!$D$15:$D$8243,FALSE))</f>
        <v>5KG</v>
      </c>
    </row>
    <row r="2414" spans="8:11" x14ac:dyDescent="0.25">
      <c r="H2414" s="57" t="s">
        <v>397</v>
      </c>
      <c r="I2414" s="58" t="s">
        <v>16262</v>
      </c>
      <c r="J2414" s="54" t="s">
        <v>18123</v>
      </c>
      <c r="K2414" s="54" t="str">
        <f>INDEX('[1]All QOF Registers'!$C$15:$C$8243,MATCH($J$4:$J$10133,'[1]All QOF Registers'!$D$15:$D$8243,FALSE))</f>
        <v>5KG</v>
      </c>
    </row>
    <row r="2415" spans="8:11" x14ac:dyDescent="0.25">
      <c r="H2415" s="57" t="s">
        <v>16263</v>
      </c>
      <c r="I2415" s="58" t="s">
        <v>16262</v>
      </c>
      <c r="J2415" s="54" t="s">
        <v>18123</v>
      </c>
      <c r="K2415" s="54" t="str">
        <f>INDEX('[1]All QOF Registers'!$C$15:$C$8243,MATCH($J$4:$J$10133,'[1]All QOF Registers'!$D$15:$D$8243,FALSE))</f>
        <v>5KG</v>
      </c>
    </row>
    <row r="2416" spans="8:11" x14ac:dyDescent="0.25">
      <c r="H2416" s="57" t="s">
        <v>398</v>
      </c>
      <c r="I2416" s="58" t="s">
        <v>16262</v>
      </c>
      <c r="J2416" s="54" t="s">
        <v>18123</v>
      </c>
      <c r="K2416" s="54" t="str">
        <f>INDEX('[1]All QOF Registers'!$C$15:$C$8243,MATCH($J$4:$J$10133,'[1]All QOF Registers'!$D$15:$D$8243,FALSE))</f>
        <v>5KG</v>
      </c>
    </row>
    <row r="2417" spans="8:11" x14ac:dyDescent="0.25">
      <c r="H2417" s="57" t="s">
        <v>399</v>
      </c>
      <c r="I2417" s="58" t="s">
        <v>16262</v>
      </c>
      <c r="J2417" s="54" t="s">
        <v>18123</v>
      </c>
      <c r="K2417" s="54" t="str">
        <f>INDEX('[1]All QOF Registers'!$C$15:$C$8243,MATCH($J$4:$J$10133,'[1]All QOF Registers'!$D$15:$D$8243,FALSE))</f>
        <v>5KG</v>
      </c>
    </row>
    <row r="2418" spans="8:11" x14ac:dyDescent="0.25">
      <c r="H2418" s="57" t="s">
        <v>16264</v>
      </c>
      <c r="I2418" s="58" t="s">
        <v>16262</v>
      </c>
      <c r="J2418" s="54" t="s">
        <v>18123</v>
      </c>
      <c r="K2418" s="54" t="str">
        <f>INDEX('[1]All QOF Registers'!$C$15:$C$8243,MATCH($J$4:$J$10133,'[1]All QOF Registers'!$D$15:$D$8243,FALSE))</f>
        <v>5KG</v>
      </c>
    </row>
    <row r="2419" spans="8:11" x14ac:dyDescent="0.25">
      <c r="H2419" s="57" t="s">
        <v>7691</v>
      </c>
      <c r="I2419" s="58" t="s">
        <v>16262</v>
      </c>
      <c r="J2419" s="54" t="s">
        <v>18123</v>
      </c>
      <c r="K2419" s="54" t="str">
        <f>INDEX('[1]All QOF Registers'!$C$15:$C$8243,MATCH($J$4:$J$10133,'[1]All QOF Registers'!$D$15:$D$8243,FALSE))</f>
        <v>5KG</v>
      </c>
    </row>
    <row r="2420" spans="8:11" x14ac:dyDescent="0.25">
      <c r="H2420" s="57" t="s">
        <v>16265</v>
      </c>
      <c r="I2420" s="58" t="s">
        <v>16262</v>
      </c>
      <c r="J2420" s="54" t="s">
        <v>18123</v>
      </c>
      <c r="K2420" s="54" t="str">
        <f>INDEX('[1]All QOF Registers'!$C$15:$C$8243,MATCH($J$4:$J$10133,'[1]All QOF Registers'!$D$15:$D$8243,FALSE))</f>
        <v>5KG</v>
      </c>
    </row>
    <row r="2421" spans="8:11" x14ac:dyDescent="0.25">
      <c r="H2421" s="57" t="s">
        <v>16266</v>
      </c>
      <c r="I2421" s="58" t="s">
        <v>16262</v>
      </c>
      <c r="J2421" s="54" t="s">
        <v>18123</v>
      </c>
      <c r="K2421" s="54" t="str">
        <f>INDEX('[1]All QOF Registers'!$C$15:$C$8243,MATCH($J$4:$J$10133,'[1]All QOF Registers'!$D$15:$D$8243,FALSE))</f>
        <v>5KG</v>
      </c>
    </row>
    <row r="2422" spans="8:11" x14ac:dyDescent="0.25">
      <c r="H2422" s="57" t="s">
        <v>16267</v>
      </c>
      <c r="I2422" s="58" t="s">
        <v>16262</v>
      </c>
      <c r="J2422" s="54" t="s">
        <v>18123</v>
      </c>
      <c r="K2422" s="54" t="str">
        <f>INDEX('[1]All QOF Registers'!$C$15:$C$8243,MATCH($J$4:$J$10133,'[1]All QOF Registers'!$D$15:$D$8243,FALSE))</f>
        <v>5KG</v>
      </c>
    </row>
    <row r="2423" spans="8:11" x14ac:dyDescent="0.25">
      <c r="H2423" s="57" t="s">
        <v>16268</v>
      </c>
      <c r="I2423" s="58" t="s">
        <v>16262</v>
      </c>
      <c r="J2423" s="54" t="s">
        <v>18123</v>
      </c>
      <c r="K2423" s="54" t="str">
        <f>INDEX('[1]All QOF Registers'!$C$15:$C$8243,MATCH($J$4:$J$10133,'[1]All QOF Registers'!$D$15:$D$8243,FALSE))</f>
        <v>5KG</v>
      </c>
    </row>
    <row r="2424" spans="8:11" x14ac:dyDescent="0.25">
      <c r="H2424" s="57" t="s">
        <v>16269</v>
      </c>
      <c r="I2424" s="58" t="s">
        <v>16262</v>
      </c>
      <c r="J2424" s="54" t="s">
        <v>18123</v>
      </c>
      <c r="K2424" s="54" t="str">
        <f>INDEX('[1]All QOF Registers'!$C$15:$C$8243,MATCH($J$4:$J$10133,'[1]All QOF Registers'!$D$15:$D$8243,FALSE))</f>
        <v>5KG</v>
      </c>
    </row>
    <row r="2425" spans="8:11" x14ac:dyDescent="0.25">
      <c r="H2425" s="57" t="s">
        <v>16270</v>
      </c>
      <c r="I2425" s="58" t="s">
        <v>16262</v>
      </c>
      <c r="J2425" s="54" t="s">
        <v>18123</v>
      </c>
      <c r="K2425" s="54" t="str">
        <f>INDEX('[1]All QOF Registers'!$C$15:$C$8243,MATCH($J$4:$J$10133,'[1]All QOF Registers'!$D$15:$D$8243,FALSE))</f>
        <v>5KG</v>
      </c>
    </row>
    <row r="2426" spans="8:11" x14ac:dyDescent="0.25">
      <c r="H2426" s="57" t="s">
        <v>16271</v>
      </c>
      <c r="I2426" s="58" t="s">
        <v>16262</v>
      </c>
      <c r="J2426" s="54" t="s">
        <v>18123</v>
      </c>
      <c r="K2426" s="54" t="str">
        <f>INDEX('[1]All QOF Registers'!$C$15:$C$8243,MATCH($J$4:$J$10133,'[1]All QOF Registers'!$D$15:$D$8243,FALSE))</f>
        <v>5KG</v>
      </c>
    </row>
    <row r="2427" spans="8:11" x14ac:dyDescent="0.25">
      <c r="H2427" s="57" t="s">
        <v>400</v>
      </c>
      <c r="I2427" s="58" t="s">
        <v>16272</v>
      </c>
      <c r="J2427" s="54" t="s">
        <v>18124</v>
      </c>
      <c r="K2427" s="54" t="str">
        <f>INDEX('[1]All QOF Registers'!$C$15:$C$8243,MATCH($J$4:$J$10133,'[1]All QOF Registers'!$D$15:$D$8243,FALSE))</f>
        <v>5KL</v>
      </c>
    </row>
    <row r="2428" spans="8:11" x14ac:dyDescent="0.25">
      <c r="H2428" s="57" t="s">
        <v>401</v>
      </c>
      <c r="I2428" s="58" t="s">
        <v>16272</v>
      </c>
      <c r="J2428" s="54" t="s">
        <v>18124</v>
      </c>
      <c r="K2428" s="54" t="str">
        <f>INDEX('[1]All QOF Registers'!$C$15:$C$8243,MATCH($J$4:$J$10133,'[1]All QOF Registers'!$D$15:$D$8243,FALSE))</f>
        <v>5KL</v>
      </c>
    </row>
    <row r="2429" spans="8:11" x14ac:dyDescent="0.25">
      <c r="H2429" s="57" t="s">
        <v>402</v>
      </c>
      <c r="I2429" s="58" t="s">
        <v>16272</v>
      </c>
      <c r="J2429" s="54" t="s">
        <v>18124</v>
      </c>
      <c r="K2429" s="54" t="str">
        <f>INDEX('[1]All QOF Registers'!$C$15:$C$8243,MATCH($J$4:$J$10133,'[1]All QOF Registers'!$D$15:$D$8243,FALSE))</f>
        <v>5KL</v>
      </c>
    </row>
    <row r="2430" spans="8:11" x14ac:dyDescent="0.25">
      <c r="H2430" s="57" t="s">
        <v>403</v>
      </c>
      <c r="I2430" s="58" t="s">
        <v>16272</v>
      </c>
      <c r="J2430" s="54" t="s">
        <v>18124</v>
      </c>
      <c r="K2430" s="54" t="str">
        <f>INDEX('[1]All QOF Registers'!$C$15:$C$8243,MATCH($J$4:$J$10133,'[1]All QOF Registers'!$D$15:$D$8243,FALSE))</f>
        <v>5KL</v>
      </c>
    </row>
    <row r="2431" spans="8:11" x14ac:dyDescent="0.25">
      <c r="H2431" s="57" t="s">
        <v>404</v>
      </c>
      <c r="I2431" s="58" t="s">
        <v>16272</v>
      </c>
      <c r="J2431" s="54" t="s">
        <v>18124</v>
      </c>
      <c r="K2431" s="54" t="str">
        <f>INDEX('[1]All QOF Registers'!$C$15:$C$8243,MATCH($J$4:$J$10133,'[1]All QOF Registers'!$D$15:$D$8243,FALSE))</f>
        <v>5KL</v>
      </c>
    </row>
    <row r="2432" spans="8:11" x14ac:dyDescent="0.25">
      <c r="H2432" s="57" t="s">
        <v>405</v>
      </c>
      <c r="I2432" s="58" t="s">
        <v>16272</v>
      </c>
      <c r="J2432" s="54" t="s">
        <v>18124</v>
      </c>
      <c r="K2432" s="54" t="str">
        <f>INDEX('[1]All QOF Registers'!$C$15:$C$8243,MATCH($J$4:$J$10133,'[1]All QOF Registers'!$D$15:$D$8243,FALSE))</f>
        <v>5KL</v>
      </c>
    </row>
    <row r="2433" spans="8:11" x14ac:dyDescent="0.25">
      <c r="H2433" s="57" t="s">
        <v>406</v>
      </c>
      <c r="I2433" s="58" t="s">
        <v>16272</v>
      </c>
      <c r="J2433" s="54" t="s">
        <v>18124</v>
      </c>
      <c r="K2433" s="54" t="str">
        <f>INDEX('[1]All QOF Registers'!$C$15:$C$8243,MATCH($J$4:$J$10133,'[1]All QOF Registers'!$D$15:$D$8243,FALSE))</f>
        <v>5KL</v>
      </c>
    </row>
    <row r="2434" spans="8:11" x14ac:dyDescent="0.25">
      <c r="H2434" s="57" t="s">
        <v>407</v>
      </c>
      <c r="I2434" s="58" t="s">
        <v>16272</v>
      </c>
      <c r="J2434" s="54" t="s">
        <v>18124</v>
      </c>
      <c r="K2434" s="54" t="str">
        <f>INDEX('[1]All QOF Registers'!$C$15:$C$8243,MATCH($J$4:$J$10133,'[1]All QOF Registers'!$D$15:$D$8243,FALSE))</f>
        <v>5KL</v>
      </c>
    </row>
    <row r="2435" spans="8:11" x14ac:dyDescent="0.25">
      <c r="H2435" s="57" t="s">
        <v>408</v>
      </c>
      <c r="I2435" s="58" t="s">
        <v>16272</v>
      </c>
      <c r="J2435" s="54" t="s">
        <v>18124</v>
      </c>
      <c r="K2435" s="54" t="str">
        <f>INDEX('[1]All QOF Registers'!$C$15:$C$8243,MATCH($J$4:$J$10133,'[1]All QOF Registers'!$D$15:$D$8243,FALSE))</f>
        <v>5KL</v>
      </c>
    </row>
    <row r="2436" spans="8:11" x14ac:dyDescent="0.25">
      <c r="H2436" s="57" t="s">
        <v>409</v>
      </c>
      <c r="I2436" s="58" t="s">
        <v>16272</v>
      </c>
      <c r="J2436" s="54" t="s">
        <v>18124</v>
      </c>
      <c r="K2436" s="54" t="str">
        <f>INDEX('[1]All QOF Registers'!$C$15:$C$8243,MATCH($J$4:$J$10133,'[1]All QOF Registers'!$D$15:$D$8243,FALSE))</f>
        <v>5KL</v>
      </c>
    </row>
    <row r="2437" spans="8:11" x14ac:dyDescent="0.25">
      <c r="H2437" s="57" t="s">
        <v>410</v>
      </c>
      <c r="I2437" s="58" t="s">
        <v>16272</v>
      </c>
      <c r="J2437" s="54" t="s">
        <v>18124</v>
      </c>
      <c r="K2437" s="54" t="str">
        <f>INDEX('[1]All QOF Registers'!$C$15:$C$8243,MATCH($J$4:$J$10133,'[1]All QOF Registers'!$D$15:$D$8243,FALSE))</f>
        <v>5KL</v>
      </c>
    </row>
    <row r="2438" spans="8:11" x14ac:dyDescent="0.25">
      <c r="H2438" s="57" t="s">
        <v>411</v>
      </c>
      <c r="I2438" s="58" t="s">
        <v>16272</v>
      </c>
      <c r="J2438" s="54" t="s">
        <v>18124</v>
      </c>
      <c r="K2438" s="54" t="str">
        <f>INDEX('[1]All QOF Registers'!$C$15:$C$8243,MATCH($J$4:$J$10133,'[1]All QOF Registers'!$D$15:$D$8243,FALSE))</f>
        <v>5KL</v>
      </c>
    </row>
    <row r="2439" spans="8:11" x14ac:dyDescent="0.25">
      <c r="H2439" s="57" t="s">
        <v>412</v>
      </c>
      <c r="I2439" s="58" t="s">
        <v>16272</v>
      </c>
      <c r="J2439" s="54" t="s">
        <v>18124</v>
      </c>
      <c r="K2439" s="54" t="str">
        <f>INDEX('[1]All QOF Registers'!$C$15:$C$8243,MATCH($J$4:$J$10133,'[1]All QOF Registers'!$D$15:$D$8243,FALSE))</f>
        <v>5KL</v>
      </c>
    </row>
    <row r="2440" spans="8:11" x14ac:dyDescent="0.25">
      <c r="H2440" s="57" t="s">
        <v>413</v>
      </c>
      <c r="I2440" s="58" t="s">
        <v>16272</v>
      </c>
      <c r="J2440" s="54" t="s">
        <v>18124</v>
      </c>
      <c r="K2440" s="54" t="str">
        <f>INDEX('[1]All QOF Registers'!$C$15:$C$8243,MATCH($J$4:$J$10133,'[1]All QOF Registers'!$D$15:$D$8243,FALSE))</f>
        <v>5KL</v>
      </c>
    </row>
    <row r="2441" spans="8:11" x14ac:dyDescent="0.25">
      <c r="H2441" s="57" t="s">
        <v>414</v>
      </c>
      <c r="I2441" s="58" t="s">
        <v>16272</v>
      </c>
      <c r="J2441" s="54" t="s">
        <v>18124</v>
      </c>
      <c r="K2441" s="54" t="str">
        <f>INDEX('[1]All QOF Registers'!$C$15:$C$8243,MATCH($J$4:$J$10133,'[1]All QOF Registers'!$D$15:$D$8243,FALSE))</f>
        <v>5KL</v>
      </c>
    </row>
    <row r="2442" spans="8:11" x14ac:dyDescent="0.25">
      <c r="H2442" s="57" t="s">
        <v>415</v>
      </c>
      <c r="I2442" s="58" t="s">
        <v>16272</v>
      </c>
      <c r="J2442" s="54" t="s">
        <v>18124</v>
      </c>
      <c r="K2442" s="54" t="str">
        <f>INDEX('[1]All QOF Registers'!$C$15:$C$8243,MATCH($J$4:$J$10133,'[1]All QOF Registers'!$D$15:$D$8243,FALSE))</f>
        <v>5KL</v>
      </c>
    </row>
    <row r="2443" spans="8:11" x14ac:dyDescent="0.25">
      <c r="H2443" s="57" t="s">
        <v>416</v>
      </c>
      <c r="I2443" s="58" t="s">
        <v>16272</v>
      </c>
      <c r="J2443" s="54" t="s">
        <v>18124</v>
      </c>
      <c r="K2443" s="54" t="str">
        <f>INDEX('[1]All QOF Registers'!$C$15:$C$8243,MATCH($J$4:$J$10133,'[1]All QOF Registers'!$D$15:$D$8243,FALSE))</f>
        <v>5KL</v>
      </c>
    </row>
    <row r="2444" spans="8:11" x14ac:dyDescent="0.25">
      <c r="H2444" s="57" t="s">
        <v>417</v>
      </c>
      <c r="I2444" s="58" t="s">
        <v>16272</v>
      </c>
      <c r="J2444" s="54" t="s">
        <v>18124</v>
      </c>
      <c r="K2444" s="54" t="str">
        <f>INDEX('[1]All QOF Registers'!$C$15:$C$8243,MATCH($J$4:$J$10133,'[1]All QOF Registers'!$D$15:$D$8243,FALSE))</f>
        <v>5KL</v>
      </c>
    </row>
    <row r="2445" spans="8:11" x14ac:dyDescent="0.25">
      <c r="H2445" s="57" t="s">
        <v>418</v>
      </c>
      <c r="I2445" s="58" t="s">
        <v>16272</v>
      </c>
      <c r="J2445" s="54" t="s">
        <v>18124</v>
      </c>
      <c r="K2445" s="54" t="str">
        <f>INDEX('[1]All QOF Registers'!$C$15:$C$8243,MATCH($J$4:$J$10133,'[1]All QOF Registers'!$D$15:$D$8243,FALSE))</f>
        <v>5KL</v>
      </c>
    </row>
    <row r="2446" spans="8:11" x14ac:dyDescent="0.25">
      <c r="H2446" s="57" t="s">
        <v>419</v>
      </c>
      <c r="I2446" s="58" t="s">
        <v>16272</v>
      </c>
      <c r="J2446" s="54" t="s">
        <v>18124</v>
      </c>
      <c r="K2446" s="54" t="str">
        <f>INDEX('[1]All QOF Registers'!$C$15:$C$8243,MATCH($J$4:$J$10133,'[1]All QOF Registers'!$D$15:$D$8243,FALSE))</f>
        <v>5KL</v>
      </c>
    </row>
    <row r="2447" spans="8:11" x14ac:dyDescent="0.25">
      <c r="H2447" s="57" t="s">
        <v>420</v>
      </c>
      <c r="I2447" s="58" t="s">
        <v>16272</v>
      </c>
      <c r="J2447" s="54" t="s">
        <v>18124</v>
      </c>
      <c r="K2447" s="54" t="str">
        <f>INDEX('[1]All QOF Registers'!$C$15:$C$8243,MATCH($J$4:$J$10133,'[1]All QOF Registers'!$D$15:$D$8243,FALSE))</f>
        <v>5KL</v>
      </c>
    </row>
    <row r="2448" spans="8:11" x14ac:dyDescent="0.25">
      <c r="H2448" s="57" t="s">
        <v>421</v>
      </c>
      <c r="I2448" s="58" t="s">
        <v>16272</v>
      </c>
      <c r="J2448" s="54" t="s">
        <v>18124</v>
      </c>
      <c r="K2448" s="54" t="str">
        <f>INDEX('[1]All QOF Registers'!$C$15:$C$8243,MATCH($J$4:$J$10133,'[1]All QOF Registers'!$D$15:$D$8243,FALSE))</f>
        <v>5KL</v>
      </c>
    </row>
    <row r="2449" spans="8:11" x14ac:dyDescent="0.25">
      <c r="H2449" s="57" t="s">
        <v>422</v>
      </c>
      <c r="I2449" s="58" t="s">
        <v>16272</v>
      </c>
      <c r="J2449" s="54" t="s">
        <v>18124</v>
      </c>
      <c r="K2449" s="54" t="str">
        <f>INDEX('[1]All QOF Registers'!$C$15:$C$8243,MATCH($J$4:$J$10133,'[1]All QOF Registers'!$D$15:$D$8243,FALSE))</f>
        <v>5KL</v>
      </c>
    </row>
    <row r="2450" spans="8:11" x14ac:dyDescent="0.25">
      <c r="H2450" s="57" t="s">
        <v>423</v>
      </c>
      <c r="I2450" s="58" t="s">
        <v>16272</v>
      </c>
      <c r="J2450" s="54" t="s">
        <v>18124</v>
      </c>
      <c r="K2450" s="54" t="str">
        <f>INDEX('[1]All QOF Registers'!$C$15:$C$8243,MATCH($J$4:$J$10133,'[1]All QOF Registers'!$D$15:$D$8243,FALSE))</f>
        <v>5KL</v>
      </c>
    </row>
    <row r="2451" spans="8:11" x14ac:dyDescent="0.25">
      <c r="H2451" s="57" t="s">
        <v>424</v>
      </c>
      <c r="I2451" s="58" t="s">
        <v>16272</v>
      </c>
      <c r="J2451" s="54" t="s">
        <v>18124</v>
      </c>
      <c r="K2451" s="54" t="str">
        <f>INDEX('[1]All QOF Registers'!$C$15:$C$8243,MATCH($J$4:$J$10133,'[1]All QOF Registers'!$D$15:$D$8243,FALSE))</f>
        <v>5KL</v>
      </c>
    </row>
    <row r="2452" spans="8:11" x14ac:dyDescent="0.25">
      <c r="H2452" s="57" t="s">
        <v>425</v>
      </c>
      <c r="I2452" s="58" t="s">
        <v>16272</v>
      </c>
      <c r="J2452" s="54" t="s">
        <v>18124</v>
      </c>
      <c r="K2452" s="54" t="str">
        <f>INDEX('[1]All QOF Registers'!$C$15:$C$8243,MATCH($J$4:$J$10133,'[1]All QOF Registers'!$D$15:$D$8243,FALSE))</f>
        <v>5KL</v>
      </c>
    </row>
    <row r="2453" spans="8:11" x14ac:dyDescent="0.25">
      <c r="H2453" s="57" t="s">
        <v>426</v>
      </c>
      <c r="I2453" s="58" t="s">
        <v>16272</v>
      </c>
      <c r="J2453" s="54" t="s">
        <v>18124</v>
      </c>
      <c r="K2453" s="54" t="str">
        <f>INDEX('[1]All QOF Registers'!$C$15:$C$8243,MATCH($J$4:$J$10133,'[1]All QOF Registers'!$D$15:$D$8243,FALSE))</f>
        <v>5KL</v>
      </c>
    </row>
    <row r="2454" spans="8:11" x14ac:dyDescent="0.25">
      <c r="H2454" s="57" t="s">
        <v>427</v>
      </c>
      <c r="I2454" s="58" t="s">
        <v>16272</v>
      </c>
      <c r="J2454" s="54" t="s">
        <v>18124</v>
      </c>
      <c r="K2454" s="54" t="str">
        <f>INDEX('[1]All QOF Registers'!$C$15:$C$8243,MATCH($J$4:$J$10133,'[1]All QOF Registers'!$D$15:$D$8243,FALSE))</f>
        <v>5KL</v>
      </c>
    </row>
    <row r="2455" spans="8:11" x14ac:dyDescent="0.25">
      <c r="H2455" s="57" t="s">
        <v>428</v>
      </c>
      <c r="I2455" s="58" t="s">
        <v>16272</v>
      </c>
      <c r="J2455" s="54" t="s">
        <v>18124</v>
      </c>
      <c r="K2455" s="54" t="str">
        <f>INDEX('[1]All QOF Registers'!$C$15:$C$8243,MATCH($J$4:$J$10133,'[1]All QOF Registers'!$D$15:$D$8243,FALSE))</f>
        <v>5KL</v>
      </c>
    </row>
    <row r="2456" spans="8:11" x14ac:dyDescent="0.25">
      <c r="H2456" s="57" t="s">
        <v>429</v>
      </c>
      <c r="I2456" s="58" t="s">
        <v>16272</v>
      </c>
      <c r="J2456" s="54" t="s">
        <v>18124</v>
      </c>
      <c r="K2456" s="54" t="str">
        <f>INDEX('[1]All QOF Registers'!$C$15:$C$8243,MATCH($J$4:$J$10133,'[1]All QOF Registers'!$D$15:$D$8243,FALSE))</f>
        <v>5KL</v>
      </c>
    </row>
    <row r="2457" spans="8:11" x14ac:dyDescent="0.25">
      <c r="H2457" s="57" t="s">
        <v>430</v>
      </c>
      <c r="I2457" s="58" t="s">
        <v>16272</v>
      </c>
      <c r="J2457" s="54" t="s">
        <v>18124</v>
      </c>
      <c r="K2457" s="54" t="str">
        <f>INDEX('[1]All QOF Registers'!$C$15:$C$8243,MATCH($J$4:$J$10133,'[1]All QOF Registers'!$D$15:$D$8243,FALSE))</f>
        <v>5KL</v>
      </c>
    </row>
    <row r="2458" spans="8:11" x14ac:dyDescent="0.25">
      <c r="H2458" s="57" t="s">
        <v>431</v>
      </c>
      <c r="I2458" s="58" t="s">
        <v>16272</v>
      </c>
      <c r="J2458" s="54" t="s">
        <v>18124</v>
      </c>
      <c r="K2458" s="54" t="str">
        <f>INDEX('[1]All QOF Registers'!$C$15:$C$8243,MATCH($J$4:$J$10133,'[1]All QOF Registers'!$D$15:$D$8243,FALSE))</f>
        <v>5KL</v>
      </c>
    </row>
    <row r="2459" spans="8:11" x14ac:dyDescent="0.25">
      <c r="H2459" s="57" t="s">
        <v>432</v>
      </c>
      <c r="I2459" s="58" t="s">
        <v>16272</v>
      </c>
      <c r="J2459" s="54" t="s">
        <v>18124</v>
      </c>
      <c r="K2459" s="54" t="str">
        <f>INDEX('[1]All QOF Registers'!$C$15:$C$8243,MATCH($J$4:$J$10133,'[1]All QOF Registers'!$D$15:$D$8243,FALSE))</f>
        <v>5KL</v>
      </c>
    </row>
    <row r="2460" spans="8:11" x14ac:dyDescent="0.25">
      <c r="H2460" s="57" t="s">
        <v>433</v>
      </c>
      <c r="I2460" s="58" t="s">
        <v>16272</v>
      </c>
      <c r="J2460" s="54" t="s">
        <v>18124</v>
      </c>
      <c r="K2460" s="54" t="str">
        <f>INDEX('[1]All QOF Registers'!$C$15:$C$8243,MATCH($J$4:$J$10133,'[1]All QOF Registers'!$D$15:$D$8243,FALSE))</f>
        <v>5KL</v>
      </c>
    </row>
    <row r="2461" spans="8:11" x14ac:dyDescent="0.25">
      <c r="H2461" s="57" t="s">
        <v>434</v>
      </c>
      <c r="I2461" s="58" t="s">
        <v>16272</v>
      </c>
      <c r="J2461" s="54" t="s">
        <v>18124</v>
      </c>
      <c r="K2461" s="54" t="str">
        <f>INDEX('[1]All QOF Registers'!$C$15:$C$8243,MATCH($J$4:$J$10133,'[1]All QOF Registers'!$D$15:$D$8243,FALSE))</f>
        <v>5KL</v>
      </c>
    </row>
    <row r="2462" spans="8:11" x14ac:dyDescent="0.25">
      <c r="H2462" s="57" t="s">
        <v>435</v>
      </c>
      <c r="I2462" s="58" t="s">
        <v>16272</v>
      </c>
      <c r="J2462" s="54" t="s">
        <v>18124</v>
      </c>
      <c r="K2462" s="54" t="str">
        <f>INDEX('[1]All QOF Registers'!$C$15:$C$8243,MATCH($J$4:$J$10133,'[1]All QOF Registers'!$D$15:$D$8243,FALSE))</f>
        <v>5KL</v>
      </c>
    </row>
    <row r="2463" spans="8:11" x14ac:dyDescent="0.25">
      <c r="H2463" s="57" t="s">
        <v>436</v>
      </c>
      <c r="I2463" s="58" t="s">
        <v>16272</v>
      </c>
      <c r="J2463" s="54" t="s">
        <v>18124</v>
      </c>
      <c r="K2463" s="54" t="str">
        <f>INDEX('[1]All QOF Registers'!$C$15:$C$8243,MATCH($J$4:$J$10133,'[1]All QOF Registers'!$D$15:$D$8243,FALSE))</f>
        <v>5KL</v>
      </c>
    </row>
    <row r="2464" spans="8:11" x14ac:dyDescent="0.25">
      <c r="H2464" s="57" t="s">
        <v>437</v>
      </c>
      <c r="I2464" s="58" t="s">
        <v>16272</v>
      </c>
      <c r="J2464" s="54" t="s">
        <v>18124</v>
      </c>
      <c r="K2464" s="54" t="str">
        <f>INDEX('[1]All QOF Registers'!$C$15:$C$8243,MATCH($J$4:$J$10133,'[1]All QOF Registers'!$D$15:$D$8243,FALSE))</f>
        <v>5KL</v>
      </c>
    </row>
    <row r="2465" spans="8:11" x14ac:dyDescent="0.25">
      <c r="H2465" s="57" t="s">
        <v>438</v>
      </c>
      <c r="I2465" s="58" t="s">
        <v>16272</v>
      </c>
      <c r="J2465" s="54" t="s">
        <v>18124</v>
      </c>
      <c r="K2465" s="54" t="str">
        <f>INDEX('[1]All QOF Registers'!$C$15:$C$8243,MATCH($J$4:$J$10133,'[1]All QOF Registers'!$D$15:$D$8243,FALSE))</f>
        <v>5KL</v>
      </c>
    </row>
    <row r="2466" spans="8:11" x14ac:dyDescent="0.25">
      <c r="H2466" s="57" t="s">
        <v>439</v>
      </c>
      <c r="I2466" s="58" t="s">
        <v>16272</v>
      </c>
      <c r="J2466" s="54" t="s">
        <v>18124</v>
      </c>
      <c r="K2466" s="54" t="str">
        <f>INDEX('[1]All QOF Registers'!$C$15:$C$8243,MATCH($J$4:$J$10133,'[1]All QOF Registers'!$D$15:$D$8243,FALSE))</f>
        <v>5KL</v>
      </c>
    </row>
    <row r="2467" spans="8:11" x14ac:dyDescent="0.25">
      <c r="H2467" s="57" t="s">
        <v>440</v>
      </c>
      <c r="I2467" s="58" t="s">
        <v>16272</v>
      </c>
      <c r="J2467" s="54" t="s">
        <v>18124</v>
      </c>
      <c r="K2467" s="54" t="str">
        <f>INDEX('[1]All QOF Registers'!$C$15:$C$8243,MATCH($J$4:$J$10133,'[1]All QOF Registers'!$D$15:$D$8243,FALSE))</f>
        <v>5KL</v>
      </c>
    </row>
    <row r="2468" spans="8:11" x14ac:dyDescent="0.25">
      <c r="H2468" s="57" t="s">
        <v>441</v>
      </c>
      <c r="I2468" s="58" t="s">
        <v>16272</v>
      </c>
      <c r="J2468" s="54" t="s">
        <v>18124</v>
      </c>
      <c r="K2468" s="54" t="str">
        <f>INDEX('[1]All QOF Registers'!$C$15:$C$8243,MATCH($J$4:$J$10133,'[1]All QOF Registers'!$D$15:$D$8243,FALSE))</f>
        <v>5KL</v>
      </c>
    </row>
    <row r="2469" spans="8:11" x14ac:dyDescent="0.25">
      <c r="H2469" s="57" t="s">
        <v>442</v>
      </c>
      <c r="I2469" s="58" t="s">
        <v>16272</v>
      </c>
      <c r="J2469" s="54" t="s">
        <v>18124</v>
      </c>
      <c r="K2469" s="54" t="str">
        <f>INDEX('[1]All QOF Registers'!$C$15:$C$8243,MATCH($J$4:$J$10133,'[1]All QOF Registers'!$D$15:$D$8243,FALSE))</f>
        <v>5KL</v>
      </c>
    </row>
    <row r="2470" spans="8:11" x14ac:dyDescent="0.25">
      <c r="H2470" s="57" t="s">
        <v>443</v>
      </c>
      <c r="I2470" s="58" t="s">
        <v>16272</v>
      </c>
      <c r="J2470" s="54" t="s">
        <v>18124</v>
      </c>
      <c r="K2470" s="54" t="str">
        <f>INDEX('[1]All QOF Registers'!$C$15:$C$8243,MATCH($J$4:$J$10133,'[1]All QOF Registers'!$D$15:$D$8243,FALSE))</f>
        <v>5KL</v>
      </c>
    </row>
    <row r="2471" spans="8:11" x14ac:dyDescent="0.25">
      <c r="H2471" s="57" t="s">
        <v>444</v>
      </c>
      <c r="I2471" s="58" t="s">
        <v>16272</v>
      </c>
      <c r="J2471" s="54" t="s">
        <v>18124</v>
      </c>
      <c r="K2471" s="54" t="str">
        <f>INDEX('[1]All QOF Registers'!$C$15:$C$8243,MATCH($J$4:$J$10133,'[1]All QOF Registers'!$D$15:$D$8243,FALSE))</f>
        <v>5KL</v>
      </c>
    </row>
    <row r="2472" spans="8:11" x14ac:dyDescent="0.25">
      <c r="H2472" s="57" t="s">
        <v>445</v>
      </c>
      <c r="I2472" s="58" t="s">
        <v>16272</v>
      </c>
      <c r="J2472" s="54" t="s">
        <v>18124</v>
      </c>
      <c r="K2472" s="54" t="str">
        <f>INDEX('[1]All QOF Registers'!$C$15:$C$8243,MATCH($J$4:$J$10133,'[1]All QOF Registers'!$D$15:$D$8243,FALSE))</f>
        <v>5KL</v>
      </c>
    </row>
    <row r="2473" spans="8:11" x14ac:dyDescent="0.25">
      <c r="H2473" s="57" t="s">
        <v>446</v>
      </c>
      <c r="I2473" s="58" t="s">
        <v>16272</v>
      </c>
      <c r="J2473" s="54" t="s">
        <v>18124</v>
      </c>
      <c r="K2473" s="54" t="str">
        <f>INDEX('[1]All QOF Registers'!$C$15:$C$8243,MATCH($J$4:$J$10133,'[1]All QOF Registers'!$D$15:$D$8243,FALSE))</f>
        <v>5KL</v>
      </c>
    </row>
    <row r="2474" spans="8:11" x14ac:dyDescent="0.25">
      <c r="H2474" s="57" t="s">
        <v>447</v>
      </c>
      <c r="I2474" s="58" t="s">
        <v>16272</v>
      </c>
      <c r="J2474" s="54" t="s">
        <v>18124</v>
      </c>
      <c r="K2474" s="54" t="str">
        <f>INDEX('[1]All QOF Registers'!$C$15:$C$8243,MATCH($J$4:$J$10133,'[1]All QOF Registers'!$D$15:$D$8243,FALSE))</f>
        <v>5KL</v>
      </c>
    </row>
    <row r="2475" spans="8:11" x14ac:dyDescent="0.25">
      <c r="H2475" s="57" t="s">
        <v>448</v>
      </c>
      <c r="I2475" s="58" t="s">
        <v>16272</v>
      </c>
      <c r="J2475" s="54" t="s">
        <v>18124</v>
      </c>
      <c r="K2475" s="54" t="str">
        <f>INDEX('[1]All QOF Registers'!$C$15:$C$8243,MATCH($J$4:$J$10133,'[1]All QOF Registers'!$D$15:$D$8243,FALSE))</f>
        <v>5KL</v>
      </c>
    </row>
    <row r="2476" spans="8:11" x14ac:dyDescent="0.25">
      <c r="H2476" s="57" t="s">
        <v>449</v>
      </c>
      <c r="I2476" s="58" t="s">
        <v>16272</v>
      </c>
      <c r="J2476" s="54" t="s">
        <v>18124</v>
      </c>
      <c r="K2476" s="54" t="str">
        <f>INDEX('[1]All QOF Registers'!$C$15:$C$8243,MATCH($J$4:$J$10133,'[1]All QOF Registers'!$D$15:$D$8243,FALSE))</f>
        <v>5KL</v>
      </c>
    </row>
    <row r="2477" spans="8:11" x14ac:dyDescent="0.25">
      <c r="H2477" s="57" t="s">
        <v>450</v>
      </c>
      <c r="I2477" s="58" t="s">
        <v>16272</v>
      </c>
      <c r="J2477" s="54" t="s">
        <v>18124</v>
      </c>
      <c r="K2477" s="54" t="str">
        <f>INDEX('[1]All QOF Registers'!$C$15:$C$8243,MATCH($J$4:$J$10133,'[1]All QOF Registers'!$D$15:$D$8243,FALSE))</f>
        <v>5KL</v>
      </c>
    </row>
    <row r="2478" spans="8:11" x14ac:dyDescent="0.25">
      <c r="H2478" s="57" t="s">
        <v>451</v>
      </c>
      <c r="I2478" s="58" t="s">
        <v>16272</v>
      </c>
      <c r="J2478" s="54" t="s">
        <v>18124</v>
      </c>
      <c r="K2478" s="54" t="str">
        <f>INDEX('[1]All QOF Registers'!$C$15:$C$8243,MATCH($J$4:$J$10133,'[1]All QOF Registers'!$D$15:$D$8243,FALSE))</f>
        <v>5KL</v>
      </c>
    </row>
    <row r="2479" spans="8:11" x14ac:dyDescent="0.25">
      <c r="H2479" s="57" t="s">
        <v>16273</v>
      </c>
      <c r="I2479" s="58" t="s">
        <v>16272</v>
      </c>
      <c r="J2479" s="54" t="s">
        <v>18124</v>
      </c>
      <c r="K2479" s="54" t="str">
        <f>INDEX('[1]All QOF Registers'!$C$15:$C$8243,MATCH($J$4:$J$10133,'[1]All QOF Registers'!$D$15:$D$8243,FALSE))</f>
        <v>5KL</v>
      </c>
    </row>
    <row r="2480" spans="8:11" x14ac:dyDescent="0.25">
      <c r="H2480" s="57" t="s">
        <v>16274</v>
      </c>
      <c r="I2480" s="58" t="s">
        <v>16272</v>
      </c>
      <c r="J2480" s="54" t="s">
        <v>18124</v>
      </c>
      <c r="K2480" s="54" t="str">
        <f>INDEX('[1]All QOF Registers'!$C$15:$C$8243,MATCH($J$4:$J$10133,'[1]All QOF Registers'!$D$15:$D$8243,FALSE))</f>
        <v>5KL</v>
      </c>
    </row>
    <row r="2481" spans="8:11" x14ac:dyDescent="0.25">
      <c r="H2481" s="57" t="s">
        <v>16275</v>
      </c>
      <c r="I2481" s="58" t="s">
        <v>16272</v>
      </c>
      <c r="J2481" s="54" t="s">
        <v>18124</v>
      </c>
      <c r="K2481" s="54" t="str">
        <f>INDEX('[1]All QOF Registers'!$C$15:$C$8243,MATCH($J$4:$J$10133,'[1]All QOF Registers'!$D$15:$D$8243,FALSE))</f>
        <v>5KL</v>
      </c>
    </row>
    <row r="2482" spans="8:11" x14ac:dyDescent="0.25">
      <c r="H2482" s="57" t="s">
        <v>16276</v>
      </c>
      <c r="I2482" s="58" t="s">
        <v>16272</v>
      </c>
      <c r="J2482" s="54" t="s">
        <v>18124</v>
      </c>
      <c r="K2482" s="54" t="str">
        <f>INDEX('[1]All QOF Registers'!$C$15:$C$8243,MATCH($J$4:$J$10133,'[1]All QOF Registers'!$D$15:$D$8243,FALSE))</f>
        <v>5KL</v>
      </c>
    </row>
    <row r="2483" spans="8:11" x14ac:dyDescent="0.25">
      <c r="H2483" s="57" t="s">
        <v>16277</v>
      </c>
      <c r="I2483" s="58" t="s">
        <v>16272</v>
      </c>
      <c r="J2483" s="54" t="s">
        <v>18124</v>
      </c>
      <c r="K2483" s="54" t="str">
        <f>INDEX('[1]All QOF Registers'!$C$15:$C$8243,MATCH($J$4:$J$10133,'[1]All QOF Registers'!$D$15:$D$8243,FALSE))</f>
        <v>5KL</v>
      </c>
    </row>
    <row r="2484" spans="8:11" x14ac:dyDescent="0.25">
      <c r="H2484" s="57" t="s">
        <v>16278</v>
      </c>
      <c r="I2484" s="58" t="s">
        <v>16272</v>
      </c>
      <c r="J2484" s="54" t="s">
        <v>18124</v>
      </c>
      <c r="K2484" s="54" t="str">
        <f>INDEX('[1]All QOF Registers'!$C$15:$C$8243,MATCH($J$4:$J$10133,'[1]All QOF Registers'!$D$15:$D$8243,FALSE))</f>
        <v>5KL</v>
      </c>
    </row>
    <row r="2485" spans="8:11" x14ac:dyDescent="0.25">
      <c r="H2485" s="57" t="s">
        <v>16279</v>
      </c>
      <c r="I2485" s="58" t="s">
        <v>16272</v>
      </c>
      <c r="J2485" s="54" t="s">
        <v>18124</v>
      </c>
      <c r="K2485" s="54" t="str">
        <f>INDEX('[1]All QOF Registers'!$C$15:$C$8243,MATCH($J$4:$J$10133,'[1]All QOF Registers'!$D$15:$D$8243,FALSE))</f>
        <v>5KL</v>
      </c>
    </row>
    <row r="2486" spans="8:11" x14ac:dyDescent="0.25">
      <c r="H2486" s="57" t="s">
        <v>16280</v>
      </c>
      <c r="I2486" s="58" t="s">
        <v>16272</v>
      </c>
      <c r="J2486" s="54" t="s">
        <v>18124</v>
      </c>
      <c r="K2486" s="54" t="str">
        <f>INDEX('[1]All QOF Registers'!$C$15:$C$8243,MATCH($J$4:$J$10133,'[1]All QOF Registers'!$D$15:$D$8243,FALSE))</f>
        <v>5KL</v>
      </c>
    </row>
    <row r="2487" spans="8:11" x14ac:dyDescent="0.25">
      <c r="H2487" s="57" t="s">
        <v>16281</v>
      </c>
      <c r="I2487" s="58" t="s">
        <v>16272</v>
      </c>
      <c r="J2487" s="54" t="s">
        <v>18124</v>
      </c>
      <c r="K2487" s="54" t="str">
        <f>INDEX('[1]All QOF Registers'!$C$15:$C$8243,MATCH($J$4:$J$10133,'[1]All QOF Registers'!$D$15:$D$8243,FALSE))</f>
        <v>5KL</v>
      </c>
    </row>
    <row r="2488" spans="8:11" x14ac:dyDescent="0.25">
      <c r="H2488" s="57" t="s">
        <v>16282</v>
      </c>
      <c r="I2488" s="58" t="s">
        <v>16272</v>
      </c>
      <c r="J2488" s="54" t="s">
        <v>18124</v>
      </c>
      <c r="K2488" s="54" t="str">
        <f>INDEX('[1]All QOF Registers'!$C$15:$C$8243,MATCH($J$4:$J$10133,'[1]All QOF Registers'!$D$15:$D$8243,FALSE))</f>
        <v>5KL</v>
      </c>
    </row>
    <row r="2489" spans="8:11" x14ac:dyDescent="0.25">
      <c r="H2489" s="57" t="s">
        <v>16283</v>
      </c>
      <c r="I2489" s="58" t="s">
        <v>16272</v>
      </c>
      <c r="J2489" s="54" t="s">
        <v>18124</v>
      </c>
      <c r="K2489" s="54" t="str">
        <f>INDEX('[1]All QOF Registers'!$C$15:$C$8243,MATCH($J$4:$J$10133,'[1]All QOF Registers'!$D$15:$D$8243,FALSE))</f>
        <v>5KL</v>
      </c>
    </row>
    <row r="2490" spans="8:11" x14ac:dyDescent="0.25">
      <c r="H2490" s="57" t="s">
        <v>16284</v>
      </c>
      <c r="I2490" s="58" t="s">
        <v>16272</v>
      </c>
      <c r="J2490" s="54" t="s">
        <v>18124</v>
      </c>
      <c r="K2490" s="54" t="str">
        <f>INDEX('[1]All QOF Registers'!$C$15:$C$8243,MATCH($J$4:$J$10133,'[1]All QOF Registers'!$D$15:$D$8243,FALSE))</f>
        <v>5KL</v>
      </c>
    </row>
    <row r="2491" spans="8:11" x14ac:dyDescent="0.25">
      <c r="H2491" s="57" t="s">
        <v>3</v>
      </c>
      <c r="I2491" s="58" t="s">
        <v>16285</v>
      </c>
      <c r="J2491" s="54" t="s">
        <v>18125</v>
      </c>
      <c r="K2491" s="54" t="str">
        <f>INDEX('[1]All QOF Registers'!$C$15:$C$8243,MATCH($J$4:$J$10133,'[1]All QOF Registers'!$D$15:$D$8243,FALSE))</f>
        <v>5KM</v>
      </c>
    </row>
    <row r="2492" spans="8:11" x14ac:dyDescent="0.25">
      <c r="H2492" s="57" t="s">
        <v>8</v>
      </c>
      <c r="I2492" s="58" t="s">
        <v>16285</v>
      </c>
      <c r="J2492" s="54" t="s">
        <v>18125</v>
      </c>
      <c r="K2492" s="54" t="str">
        <f>INDEX('[1]All QOF Registers'!$C$15:$C$8243,MATCH($J$4:$J$10133,'[1]All QOF Registers'!$D$15:$D$8243,FALSE))</f>
        <v>5KM</v>
      </c>
    </row>
    <row r="2493" spans="8:11" x14ac:dyDescent="0.25">
      <c r="H2493" s="57" t="s">
        <v>10</v>
      </c>
      <c r="I2493" s="58" t="s">
        <v>16285</v>
      </c>
      <c r="J2493" s="54" t="s">
        <v>18125</v>
      </c>
      <c r="K2493" s="54" t="str">
        <f>INDEX('[1]All QOF Registers'!$C$15:$C$8243,MATCH($J$4:$J$10133,'[1]All QOF Registers'!$D$15:$D$8243,FALSE))</f>
        <v>5KM</v>
      </c>
    </row>
    <row r="2494" spans="8:11" x14ac:dyDescent="0.25">
      <c r="H2494" s="57" t="s">
        <v>14</v>
      </c>
      <c r="I2494" s="58" t="s">
        <v>16285</v>
      </c>
      <c r="J2494" s="54" t="s">
        <v>18125</v>
      </c>
      <c r="K2494" s="54" t="str">
        <f>INDEX('[1]All QOF Registers'!$C$15:$C$8243,MATCH($J$4:$J$10133,'[1]All QOF Registers'!$D$15:$D$8243,FALSE))</f>
        <v>5KM</v>
      </c>
    </row>
    <row r="2495" spans="8:11" x14ac:dyDescent="0.25">
      <c r="H2495" s="57" t="s">
        <v>17</v>
      </c>
      <c r="I2495" s="58" t="s">
        <v>16285</v>
      </c>
      <c r="J2495" s="54" t="s">
        <v>18125</v>
      </c>
      <c r="K2495" s="54" t="str">
        <f>INDEX('[1]All QOF Registers'!$C$15:$C$8243,MATCH($J$4:$J$10133,'[1]All QOF Registers'!$D$15:$D$8243,FALSE))</f>
        <v>5KM</v>
      </c>
    </row>
    <row r="2496" spans="8:11" x14ac:dyDescent="0.25">
      <c r="H2496" s="57" t="s">
        <v>18</v>
      </c>
      <c r="I2496" s="58" t="s">
        <v>16285</v>
      </c>
      <c r="J2496" s="54" t="s">
        <v>18125</v>
      </c>
      <c r="K2496" s="54" t="str">
        <f>INDEX('[1]All QOF Registers'!$C$15:$C$8243,MATCH($J$4:$J$10133,'[1]All QOF Registers'!$D$15:$D$8243,FALSE))</f>
        <v>5KM</v>
      </c>
    </row>
    <row r="2497" spans="8:11" x14ac:dyDescent="0.25">
      <c r="H2497" s="57" t="s">
        <v>21</v>
      </c>
      <c r="I2497" s="58" t="s">
        <v>16285</v>
      </c>
      <c r="J2497" s="54" t="s">
        <v>18125</v>
      </c>
      <c r="K2497" s="54" t="str">
        <f>INDEX('[1]All QOF Registers'!$C$15:$C$8243,MATCH($J$4:$J$10133,'[1]All QOF Registers'!$D$15:$D$8243,FALSE))</f>
        <v>5KM</v>
      </c>
    </row>
    <row r="2498" spans="8:11" x14ac:dyDescent="0.25">
      <c r="H2498" s="57" t="s">
        <v>23</v>
      </c>
      <c r="I2498" s="58" t="s">
        <v>16285</v>
      </c>
      <c r="J2498" s="54" t="s">
        <v>18125</v>
      </c>
      <c r="K2498" s="54" t="str">
        <f>INDEX('[1]All QOF Registers'!$C$15:$C$8243,MATCH($J$4:$J$10133,'[1]All QOF Registers'!$D$15:$D$8243,FALSE))</f>
        <v>5KM</v>
      </c>
    </row>
    <row r="2499" spans="8:11" x14ac:dyDescent="0.25">
      <c r="H2499" s="57" t="s">
        <v>25</v>
      </c>
      <c r="I2499" s="58" t="s">
        <v>16285</v>
      </c>
      <c r="J2499" s="54" t="s">
        <v>18125</v>
      </c>
      <c r="K2499" s="54" t="str">
        <f>INDEX('[1]All QOF Registers'!$C$15:$C$8243,MATCH($J$4:$J$10133,'[1]All QOF Registers'!$D$15:$D$8243,FALSE))</f>
        <v>5KM</v>
      </c>
    </row>
    <row r="2500" spans="8:11" x14ac:dyDescent="0.25">
      <c r="H2500" s="57" t="s">
        <v>26</v>
      </c>
      <c r="I2500" s="58" t="s">
        <v>16285</v>
      </c>
      <c r="J2500" s="54" t="s">
        <v>18125</v>
      </c>
      <c r="K2500" s="54" t="str">
        <f>INDEX('[1]All QOF Registers'!$C$15:$C$8243,MATCH($J$4:$J$10133,'[1]All QOF Registers'!$D$15:$D$8243,FALSE))</f>
        <v>5KM</v>
      </c>
    </row>
    <row r="2501" spans="8:11" x14ac:dyDescent="0.25">
      <c r="H2501" s="57" t="s">
        <v>29</v>
      </c>
      <c r="I2501" s="58" t="s">
        <v>16285</v>
      </c>
      <c r="J2501" s="54" t="s">
        <v>18125</v>
      </c>
      <c r="K2501" s="54" t="str">
        <f>INDEX('[1]All QOF Registers'!$C$15:$C$8243,MATCH($J$4:$J$10133,'[1]All QOF Registers'!$D$15:$D$8243,FALSE))</f>
        <v>5KM</v>
      </c>
    </row>
    <row r="2502" spans="8:11" x14ac:dyDescent="0.25">
      <c r="H2502" s="57" t="s">
        <v>31</v>
      </c>
      <c r="I2502" s="58" t="s">
        <v>16285</v>
      </c>
      <c r="J2502" s="54" t="s">
        <v>18125</v>
      </c>
      <c r="K2502" s="54" t="str">
        <f>INDEX('[1]All QOF Registers'!$C$15:$C$8243,MATCH($J$4:$J$10133,'[1]All QOF Registers'!$D$15:$D$8243,FALSE))</f>
        <v>5KM</v>
      </c>
    </row>
    <row r="2503" spans="8:11" x14ac:dyDescent="0.25">
      <c r="H2503" s="57" t="s">
        <v>33</v>
      </c>
      <c r="I2503" s="58" t="s">
        <v>16285</v>
      </c>
      <c r="J2503" s="54" t="s">
        <v>18125</v>
      </c>
      <c r="K2503" s="54" t="str">
        <f>INDEX('[1]All QOF Registers'!$C$15:$C$8243,MATCH($J$4:$J$10133,'[1]All QOF Registers'!$D$15:$D$8243,FALSE))</f>
        <v>5KM</v>
      </c>
    </row>
    <row r="2504" spans="8:11" x14ac:dyDescent="0.25">
      <c r="H2504" s="57" t="s">
        <v>34</v>
      </c>
      <c r="I2504" s="58" t="s">
        <v>16285</v>
      </c>
      <c r="J2504" s="54" t="s">
        <v>18125</v>
      </c>
      <c r="K2504" s="54" t="str">
        <f>INDEX('[1]All QOF Registers'!$C$15:$C$8243,MATCH($J$4:$J$10133,'[1]All QOF Registers'!$D$15:$D$8243,FALSE))</f>
        <v>5KM</v>
      </c>
    </row>
    <row r="2505" spans="8:11" x14ac:dyDescent="0.25">
      <c r="H2505" s="57" t="s">
        <v>45</v>
      </c>
      <c r="I2505" s="58" t="s">
        <v>16285</v>
      </c>
      <c r="J2505" s="54" t="s">
        <v>18125</v>
      </c>
      <c r="K2505" s="54" t="str">
        <f>INDEX('[1]All QOF Registers'!$C$15:$C$8243,MATCH($J$4:$J$10133,'[1]All QOF Registers'!$D$15:$D$8243,FALSE))</f>
        <v>5KM</v>
      </c>
    </row>
    <row r="2506" spans="8:11" x14ac:dyDescent="0.25">
      <c r="H2506" s="57" t="s">
        <v>46</v>
      </c>
      <c r="I2506" s="58" t="s">
        <v>16285</v>
      </c>
      <c r="J2506" s="54" t="s">
        <v>18125</v>
      </c>
      <c r="K2506" s="54" t="str">
        <f>INDEX('[1]All QOF Registers'!$C$15:$C$8243,MATCH($J$4:$J$10133,'[1]All QOF Registers'!$D$15:$D$8243,FALSE))</f>
        <v>5KM</v>
      </c>
    </row>
    <row r="2507" spans="8:11" x14ac:dyDescent="0.25">
      <c r="H2507" s="57" t="s">
        <v>52</v>
      </c>
      <c r="I2507" s="58" t="s">
        <v>16285</v>
      </c>
      <c r="J2507" s="54" t="s">
        <v>18125</v>
      </c>
      <c r="K2507" s="54" t="str">
        <f>INDEX('[1]All QOF Registers'!$C$15:$C$8243,MATCH($J$4:$J$10133,'[1]All QOF Registers'!$D$15:$D$8243,FALSE))</f>
        <v>5KM</v>
      </c>
    </row>
    <row r="2508" spans="8:11" x14ac:dyDescent="0.25">
      <c r="H2508" s="57" t="s">
        <v>55</v>
      </c>
      <c r="I2508" s="58" t="s">
        <v>16285</v>
      </c>
      <c r="J2508" s="54" t="s">
        <v>18125</v>
      </c>
      <c r="K2508" s="54" t="str">
        <f>INDEX('[1]All QOF Registers'!$C$15:$C$8243,MATCH($J$4:$J$10133,'[1]All QOF Registers'!$D$15:$D$8243,FALSE))</f>
        <v>5KM</v>
      </c>
    </row>
    <row r="2509" spans="8:11" x14ac:dyDescent="0.25">
      <c r="H2509" s="57" t="s">
        <v>66</v>
      </c>
      <c r="I2509" s="58" t="s">
        <v>16285</v>
      </c>
      <c r="J2509" s="54" t="s">
        <v>18125</v>
      </c>
      <c r="K2509" s="54" t="str">
        <f>INDEX('[1]All QOF Registers'!$C$15:$C$8243,MATCH($J$4:$J$10133,'[1]All QOF Registers'!$D$15:$D$8243,FALSE))</f>
        <v>5KM</v>
      </c>
    </row>
    <row r="2510" spans="8:11" x14ac:dyDescent="0.25">
      <c r="H2510" s="57" t="s">
        <v>70</v>
      </c>
      <c r="I2510" s="58" t="s">
        <v>16285</v>
      </c>
      <c r="J2510" s="54" t="s">
        <v>18125</v>
      </c>
      <c r="K2510" s="54" t="str">
        <f>INDEX('[1]All QOF Registers'!$C$15:$C$8243,MATCH($J$4:$J$10133,'[1]All QOF Registers'!$D$15:$D$8243,FALSE))</f>
        <v>5KM</v>
      </c>
    </row>
    <row r="2511" spans="8:11" x14ac:dyDescent="0.25">
      <c r="H2511" s="57" t="s">
        <v>16286</v>
      </c>
      <c r="I2511" s="58" t="s">
        <v>16285</v>
      </c>
      <c r="J2511" s="54" t="s">
        <v>18125</v>
      </c>
      <c r="K2511" s="54" t="str">
        <f>INDEX('[1]All QOF Registers'!$C$15:$C$8243,MATCH($J$4:$J$10133,'[1]All QOF Registers'!$D$15:$D$8243,FALSE))</f>
        <v>5KM</v>
      </c>
    </row>
    <row r="2512" spans="8:11" x14ac:dyDescent="0.25">
      <c r="H2512" s="57" t="s">
        <v>16287</v>
      </c>
      <c r="I2512" s="58" t="s">
        <v>16285</v>
      </c>
      <c r="J2512" s="54" t="s">
        <v>18125</v>
      </c>
      <c r="K2512" s="54" t="str">
        <f>INDEX('[1]All QOF Registers'!$C$15:$C$8243,MATCH($J$4:$J$10133,'[1]All QOF Registers'!$D$15:$D$8243,FALSE))</f>
        <v>5KM</v>
      </c>
    </row>
    <row r="2513" spans="8:11" x14ac:dyDescent="0.25">
      <c r="H2513" s="57" t="s">
        <v>16288</v>
      </c>
      <c r="I2513" s="58" t="s">
        <v>16285</v>
      </c>
      <c r="J2513" s="54" t="s">
        <v>18125</v>
      </c>
      <c r="K2513" s="54" t="str">
        <f>INDEX('[1]All QOF Registers'!$C$15:$C$8243,MATCH($J$4:$J$10133,'[1]All QOF Registers'!$D$15:$D$8243,FALSE))</f>
        <v>5KM</v>
      </c>
    </row>
    <row r="2514" spans="8:11" x14ac:dyDescent="0.25">
      <c r="H2514" s="57" t="s">
        <v>16289</v>
      </c>
      <c r="I2514" s="58" t="s">
        <v>16285</v>
      </c>
      <c r="J2514" s="54" t="s">
        <v>18125</v>
      </c>
      <c r="K2514" s="54" t="str">
        <f>INDEX('[1]All QOF Registers'!$C$15:$C$8243,MATCH($J$4:$J$10133,'[1]All QOF Registers'!$D$15:$D$8243,FALSE))</f>
        <v>5KM</v>
      </c>
    </row>
    <row r="2515" spans="8:11" x14ac:dyDescent="0.25">
      <c r="H2515" s="57" t="s">
        <v>16290</v>
      </c>
      <c r="I2515" s="58" t="s">
        <v>16285</v>
      </c>
      <c r="J2515" s="54" t="s">
        <v>18125</v>
      </c>
      <c r="K2515" s="54" t="str">
        <f>INDEX('[1]All QOF Registers'!$C$15:$C$8243,MATCH($J$4:$J$10133,'[1]All QOF Registers'!$D$15:$D$8243,FALSE))</f>
        <v>5KM</v>
      </c>
    </row>
    <row r="2516" spans="8:11" x14ac:dyDescent="0.25">
      <c r="H2516" s="57" t="s">
        <v>16291</v>
      </c>
      <c r="I2516" s="58" t="s">
        <v>16285</v>
      </c>
      <c r="J2516" s="54" t="s">
        <v>18125</v>
      </c>
      <c r="K2516" s="54" t="str">
        <f>INDEX('[1]All QOF Registers'!$C$15:$C$8243,MATCH($J$4:$J$10133,'[1]All QOF Registers'!$D$15:$D$8243,FALSE))</f>
        <v>5KM</v>
      </c>
    </row>
    <row r="2517" spans="8:11" x14ac:dyDescent="0.25">
      <c r="H2517" s="57" t="s">
        <v>7774</v>
      </c>
      <c r="I2517" s="58" t="s">
        <v>16285</v>
      </c>
      <c r="J2517" s="54" t="s">
        <v>18125</v>
      </c>
      <c r="K2517" s="54" t="str">
        <f>INDEX('[1]All QOF Registers'!$C$15:$C$8243,MATCH($J$4:$J$10133,'[1]All QOF Registers'!$D$15:$D$8243,FALSE))</f>
        <v>5KM</v>
      </c>
    </row>
    <row r="2518" spans="8:11" x14ac:dyDescent="0.25">
      <c r="H2518" s="57" t="s">
        <v>7835</v>
      </c>
      <c r="I2518" s="58" t="s">
        <v>16285</v>
      </c>
      <c r="J2518" s="54" t="s">
        <v>18125</v>
      </c>
      <c r="K2518" s="54" t="str">
        <f>INDEX('[1]All QOF Registers'!$C$15:$C$8243,MATCH($J$4:$J$10133,'[1]All QOF Registers'!$D$15:$D$8243,FALSE))</f>
        <v>5KM</v>
      </c>
    </row>
    <row r="2519" spans="8:11" x14ac:dyDescent="0.25">
      <c r="H2519" s="57" t="s">
        <v>7890</v>
      </c>
      <c r="I2519" s="58" t="s">
        <v>16285</v>
      </c>
      <c r="J2519" s="54" t="s">
        <v>18125</v>
      </c>
      <c r="K2519" s="54" t="str">
        <f>INDEX('[1]All QOF Registers'!$C$15:$C$8243,MATCH($J$4:$J$10133,'[1]All QOF Registers'!$D$15:$D$8243,FALSE))</f>
        <v>5KM</v>
      </c>
    </row>
    <row r="2520" spans="8:11" x14ac:dyDescent="0.25">
      <c r="H2520" s="57" t="s">
        <v>16292</v>
      </c>
      <c r="I2520" s="58" t="s">
        <v>16285</v>
      </c>
      <c r="J2520" s="54" t="s">
        <v>18125</v>
      </c>
      <c r="K2520" s="54" t="str">
        <f>INDEX('[1]All QOF Registers'!$C$15:$C$8243,MATCH($J$4:$J$10133,'[1]All QOF Registers'!$D$15:$D$8243,FALSE))</f>
        <v>5KM</v>
      </c>
    </row>
    <row r="2521" spans="8:11" x14ac:dyDescent="0.25">
      <c r="H2521" s="57" t="s">
        <v>16293</v>
      </c>
      <c r="I2521" s="58" t="s">
        <v>16285</v>
      </c>
      <c r="J2521" s="54" t="s">
        <v>18125</v>
      </c>
      <c r="K2521" s="54" t="str">
        <f>INDEX('[1]All QOF Registers'!$C$15:$C$8243,MATCH($J$4:$J$10133,'[1]All QOF Registers'!$D$15:$D$8243,FALSE))</f>
        <v>5KM</v>
      </c>
    </row>
    <row r="2522" spans="8:11" x14ac:dyDescent="0.25">
      <c r="H2522" s="57" t="s">
        <v>4510</v>
      </c>
      <c r="I2522" s="58" t="s">
        <v>16294</v>
      </c>
      <c r="J2522" s="54" t="s">
        <v>18126</v>
      </c>
      <c r="K2522" s="54" t="str">
        <f>INDEX('[1]All QOF Registers'!$C$15:$C$8243,MATCH($J$4:$J$10133,'[1]All QOF Registers'!$D$15:$D$8243,FALSE))</f>
        <v>5L1</v>
      </c>
    </row>
    <row r="2523" spans="8:11" x14ac:dyDescent="0.25">
      <c r="H2523" s="57" t="s">
        <v>4511</v>
      </c>
      <c r="I2523" s="58" t="s">
        <v>16294</v>
      </c>
      <c r="J2523" s="54" t="s">
        <v>18126</v>
      </c>
      <c r="K2523" s="54" t="str">
        <f>INDEX('[1]All QOF Registers'!$C$15:$C$8243,MATCH($J$4:$J$10133,'[1]All QOF Registers'!$D$15:$D$8243,FALSE))</f>
        <v>5L1</v>
      </c>
    </row>
    <row r="2524" spans="8:11" x14ac:dyDescent="0.25">
      <c r="H2524" s="57" t="s">
        <v>4528</v>
      </c>
      <c r="I2524" s="58" t="s">
        <v>16294</v>
      </c>
      <c r="J2524" s="54" t="s">
        <v>18126</v>
      </c>
      <c r="K2524" s="54" t="str">
        <f>INDEX('[1]All QOF Registers'!$C$15:$C$8243,MATCH($J$4:$J$10133,'[1]All QOF Registers'!$D$15:$D$8243,FALSE))</f>
        <v>5L1</v>
      </c>
    </row>
    <row r="2525" spans="8:11" x14ac:dyDescent="0.25">
      <c r="H2525" s="57" t="s">
        <v>4530</v>
      </c>
      <c r="I2525" s="58" t="s">
        <v>16294</v>
      </c>
      <c r="J2525" s="54" t="s">
        <v>18126</v>
      </c>
      <c r="K2525" s="54" t="str">
        <f>INDEX('[1]All QOF Registers'!$C$15:$C$8243,MATCH($J$4:$J$10133,'[1]All QOF Registers'!$D$15:$D$8243,FALSE))</f>
        <v>5L1</v>
      </c>
    </row>
    <row r="2526" spans="8:11" x14ac:dyDescent="0.25">
      <c r="H2526" s="57" t="s">
        <v>4546</v>
      </c>
      <c r="I2526" s="58" t="s">
        <v>16294</v>
      </c>
      <c r="J2526" s="54" t="s">
        <v>18126</v>
      </c>
      <c r="K2526" s="54" t="str">
        <f>INDEX('[1]All QOF Registers'!$C$15:$C$8243,MATCH($J$4:$J$10133,'[1]All QOF Registers'!$D$15:$D$8243,FALSE))</f>
        <v>5L1</v>
      </c>
    </row>
    <row r="2527" spans="8:11" x14ac:dyDescent="0.25">
      <c r="H2527" s="57" t="s">
        <v>4563</v>
      </c>
      <c r="I2527" s="58" t="s">
        <v>16294</v>
      </c>
      <c r="J2527" s="54" t="s">
        <v>18126</v>
      </c>
      <c r="K2527" s="54" t="str">
        <f>INDEX('[1]All QOF Registers'!$C$15:$C$8243,MATCH($J$4:$J$10133,'[1]All QOF Registers'!$D$15:$D$8243,FALSE))</f>
        <v>5L1</v>
      </c>
    </row>
    <row r="2528" spans="8:11" x14ac:dyDescent="0.25">
      <c r="H2528" s="57" t="s">
        <v>4575</v>
      </c>
      <c r="I2528" s="58" t="s">
        <v>16294</v>
      </c>
      <c r="J2528" s="54" t="s">
        <v>18126</v>
      </c>
      <c r="K2528" s="54" t="str">
        <f>INDEX('[1]All QOF Registers'!$C$15:$C$8243,MATCH($J$4:$J$10133,'[1]All QOF Registers'!$D$15:$D$8243,FALSE))</f>
        <v>5L1</v>
      </c>
    </row>
    <row r="2529" spans="8:11" x14ac:dyDescent="0.25">
      <c r="H2529" s="57" t="s">
        <v>4578</v>
      </c>
      <c r="I2529" s="58" t="s">
        <v>16294</v>
      </c>
      <c r="J2529" s="54" t="s">
        <v>18126</v>
      </c>
      <c r="K2529" s="54" t="str">
        <f>INDEX('[1]All QOF Registers'!$C$15:$C$8243,MATCH($J$4:$J$10133,'[1]All QOF Registers'!$D$15:$D$8243,FALSE))</f>
        <v>5L1</v>
      </c>
    </row>
    <row r="2530" spans="8:11" x14ac:dyDescent="0.25">
      <c r="H2530" s="57" t="s">
        <v>4579</v>
      </c>
      <c r="I2530" s="58" t="s">
        <v>16294</v>
      </c>
      <c r="J2530" s="54" t="s">
        <v>18126</v>
      </c>
      <c r="K2530" s="54" t="str">
        <f>INDEX('[1]All QOF Registers'!$C$15:$C$8243,MATCH($J$4:$J$10133,'[1]All QOF Registers'!$D$15:$D$8243,FALSE))</f>
        <v>5L1</v>
      </c>
    </row>
    <row r="2531" spans="8:11" x14ac:dyDescent="0.25">
      <c r="H2531" s="57" t="s">
        <v>4585</v>
      </c>
      <c r="I2531" s="58" t="s">
        <v>16294</v>
      </c>
      <c r="J2531" s="54" t="s">
        <v>18126</v>
      </c>
      <c r="K2531" s="54" t="str">
        <f>INDEX('[1]All QOF Registers'!$C$15:$C$8243,MATCH($J$4:$J$10133,'[1]All QOF Registers'!$D$15:$D$8243,FALSE))</f>
        <v>5L1</v>
      </c>
    </row>
    <row r="2532" spans="8:11" x14ac:dyDescent="0.25">
      <c r="H2532" s="57" t="s">
        <v>4586</v>
      </c>
      <c r="I2532" s="58" t="s">
        <v>16294</v>
      </c>
      <c r="J2532" s="54" t="s">
        <v>18126</v>
      </c>
      <c r="K2532" s="54" t="str">
        <f>INDEX('[1]All QOF Registers'!$C$15:$C$8243,MATCH($J$4:$J$10133,'[1]All QOF Registers'!$D$15:$D$8243,FALSE))</f>
        <v>5L1</v>
      </c>
    </row>
    <row r="2533" spans="8:11" x14ac:dyDescent="0.25">
      <c r="H2533" s="57" t="s">
        <v>4590</v>
      </c>
      <c r="I2533" s="58" t="s">
        <v>16294</v>
      </c>
      <c r="J2533" s="54" t="s">
        <v>18126</v>
      </c>
      <c r="K2533" s="54" t="str">
        <f>INDEX('[1]All QOF Registers'!$C$15:$C$8243,MATCH($J$4:$J$10133,'[1]All QOF Registers'!$D$15:$D$8243,FALSE))</f>
        <v>5L1</v>
      </c>
    </row>
    <row r="2534" spans="8:11" x14ac:dyDescent="0.25">
      <c r="H2534" s="57" t="s">
        <v>4598</v>
      </c>
      <c r="I2534" s="58" t="s">
        <v>16294</v>
      </c>
      <c r="J2534" s="54" t="s">
        <v>18126</v>
      </c>
      <c r="K2534" s="54" t="str">
        <f>INDEX('[1]All QOF Registers'!$C$15:$C$8243,MATCH($J$4:$J$10133,'[1]All QOF Registers'!$D$15:$D$8243,FALSE))</f>
        <v>5L1</v>
      </c>
    </row>
    <row r="2535" spans="8:11" x14ac:dyDescent="0.25">
      <c r="H2535" s="57" t="s">
        <v>4607</v>
      </c>
      <c r="I2535" s="58" t="s">
        <v>16294</v>
      </c>
      <c r="J2535" s="54" t="s">
        <v>18126</v>
      </c>
      <c r="K2535" s="54" t="str">
        <f>INDEX('[1]All QOF Registers'!$C$15:$C$8243,MATCH($J$4:$J$10133,'[1]All QOF Registers'!$D$15:$D$8243,FALSE))</f>
        <v>5L1</v>
      </c>
    </row>
    <row r="2536" spans="8:11" x14ac:dyDescent="0.25">
      <c r="H2536" s="57" t="s">
        <v>4613</v>
      </c>
      <c r="I2536" s="58" t="s">
        <v>16294</v>
      </c>
      <c r="J2536" s="54" t="s">
        <v>18126</v>
      </c>
      <c r="K2536" s="54" t="str">
        <f>INDEX('[1]All QOF Registers'!$C$15:$C$8243,MATCH($J$4:$J$10133,'[1]All QOF Registers'!$D$15:$D$8243,FALSE))</f>
        <v>5L1</v>
      </c>
    </row>
    <row r="2537" spans="8:11" x14ac:dyDescent="0.25">
      <c r="H2537" s="57" t="s">
        <v>4617</v>
      </c>
      <c r="I2537" s="58" t="s">
        <v>16294</v>
      </c>
      <c r="J2537" s="54" t="s">
        <v>18126</v>
      </c>
      <c r="K2537" s="54" t="str">
        <f>INDEX('[1]All QOF Registers'!$C$15:$C$8243,MATCH($J$4:$J$10133,'[1]All QOF Registers'!$D$15:$D$8243,FALSE))</f>
        <v>5L1</v>
      </c>
    </row>
    <row r="2538" spans="8:11" x14ac:dyDescent="0.25">
      <c r="H2538" s="57" t="s">
        <v>4619</v>
      </c>
      <c r="I2538" s="58" t="s">
        <v>16294</v>
      </c>
      <c r="J2538" s="54" t="s">
        <v>18126</v>
      </c>
      <c r="K2538" s="54" t="str">
        <f>INDEX('[1]All QOF Registers'!$C$15:$C$8243,MATCH($J$4:$J$10133,'[1]All QOF Registers'!$D$15:$D$8243,FALSE))</f>
        <v>5L1</v>
      </c>
    </row>
    <row r="2539" spans="8:11" x14ac:dyDescent="0.25">
      <c r="H2539" s="57" t="s">
        <v>4630</v>
      </c>
      <c r="I2539" s="58" t="s">
        <v>16294</v>
      </c>
      <c r="J2539" s="54" t="s">
        <v>18126</v>
      </c>
      <c r="K2539" s="54" t="str">
        <f>INDEX('[1]All QOF Registers'!$C$15:$C$8243,MATCH($J$4:$J$10133,'[1]All QOF Registers'!$D$15:$D$8243,FALSE))</f>
        <v>5L1</v>
      </c>
    </row>
    <row r="2540" spans="8:11" x14ac:dyDescent="0.25">
      <c r="H2540" s="57" t="s">
        <v>4654</v>
      </c>
      <c r="I2540" s="58" t="s">
        <v>16294</v>
      </c>
      <c r="J2540" s="54" t="s">
        <v>18126</v>
      </c>
      <c r="K2540" s="54" t="str">
        <f>INDEX('[1]All QOF Registers'!$C$15:$C$8243,MATCH($J$4:$J$10133,'[1]All QOF Registers'!$D$15:$D$8243,FALSE))</f>
        <v>5L1</v>
      </c>
    </row>
    <row r="2541" spans="8:11" x14ac:dyDescent="0.25">
      <c r="H2541" s="57" t="s">
        <v>4659</v>
      </c>
      <c r="I2541" s="58" t="s">
        <v>16294</v>
      </c>
      <c r="J2541" s="54" t="s">
        <v>18126</v>
      </c>
      <c r="K2541" s="54" t="str">
        <f>INDEX('[1]All QOF Registers'!$C$15:$C$8243,MATCH($J$4:$J$10133,'[1]All QOF Registers'!$D$15:$D$8243,FALSE))</f>
        <v>5L1</v>
      </c>
    </row>
    <row r="2542" spans="8:11" x14ac:dyDescent="0.25">
      <c r="H2542" s="57" t="s">
        <v>4661</v>
      </c>
      <c r="I2542" s="58" t="s">
        <v>16294</v>
      </c>
      <c r="J2542" s="54" t="s">
        <v>18126</v>
      </c>
      <c r="K2542" s="54" t="str">
        <f>INDEX('[1]All QOF Registers'!$C$15:$C$8243,MATCH($J$4:$J$10133,'[1]All QOF Registers'!$D$15:$D$8243,FALSE))</f>
        <v>5L1</v>
      </c>
    </row>
    <row r="2543" spans="8:11" x14ac:dyDescent="0.25">
      <c r="H2543" s="57" t="s">
        <v>4662</v>
      </c>
      <c r="I2543" s="58" t="s">
        <v>16294</v>
      </c>
      <c r="J2543" s="54" t="s">
        <v>18126</v>
      </c>
      <c r="K2543" s="54" t="str">
        <f>INDEX('[1]All QOF Registers'!$C$15:$C$8243,MATCH($J$4:$J$10133,'[1]All QOF Registers'!$D$15:$D$8243,FALSE))</f>
        <v>5L1</v>
      </c>
    </row>
    <row r="2544" spans="8:11" x14ac:dyDescent="0.25">
      <c r="H2544" s="57" t="s">
        <v>4665</v>
      </c>
      <c r="I2544" s="58" t="s">
        <v>16294</v>
      </c>
      <c r="J2544" s="54" t="s">
        <v>18126</v>
      </c>
      <c r="K2544" s="54" t="str">
        <f>INDEX('[1]All QOF Registers'!$C$15:$C$8243,MATCH($J$4:$J$10133,'[1]All QOF Registers'!$D$15:$D$8243,FALSE))</f>
        <v>5L1</v>
      </c>
    </row>
    <row r="2545" spans="8:11" x14ac:dyDescent="0.25">
      <c r="H2545" s="57" t="s">
        <v>4677</v>
      </c>
      <c r="I2545" s="58" t="s">
        <v>16294</v>
      </c>
      <c r="J2545" s="54" t="s">
        <v>18126</v>
      </c>
      <c r="K2545" s="54" t="str">
        <f>INDEX('[1]All QOF Registers'!$C$15:$C$8243,MATCH($J$4:$J$10133,'[1]All QOF Registers'!$D$15:$D$8243,FALSE))</f>
        <v>5L1</v>
      </c>
    </row>
    <row r="2546" spans="8:11" x14ac:dyDescent="0.25">
      <c r="H2546" s="57" t="s">
        <v>4679</v>
      </c>
      <c r="I2546" s="58" t="s">
        <v>16294</v>
      </c>
      <c r="J2546" s="54" t="s">
        <v>18126</v>
      </c>
      <c r="K2546" s="54" t="str">
        <f>INDEX('[1]All QOF Registers'!$C$15:$C$8243,MATCH($J$4:$J$10133,'[1]All QOF Registers'!$D$15:$D$8243,FALSE))</f>
        <v>5L1</v>
      </c>
    </row>
    <row r="2547" spans="8:11" x14ac:dyDescent="0.25">
      <c r="H2547" s="57" t="s">
        <v>4680</v>
      </c>
      <c r="I2547" s="58" t="s">
        <v>16294</v>
      </c>
      <c r="J2547" s="54" t="s">
        <v>18126</v>
      </c>
      <c r="K2547" s="54" t="str">
        <f>INDEX('[1]All QOF Registers'!$C$15:$C$8243,MATCH($J$4:$J$10133,'[1]All QOF Registers'!$D$15:$D$8243,FALSE))</f>
        <v>5L1</v>
      </c>
    </row>
    <row r="2548" spans="8:11" x14ac:dyDescent="0.25">
      <c r="H2548" s="57" t="s">
        <v>4683</v>
      </c>
      <c r="I2548" s="58" t="s">
        <v>16294</v>
      </c>
      <c r="J2548" s="54" t="s">
        <v>18126</v>
      </c>
      <c r="K2548" s="54" t="str">
        <f>INDEX('[1]All QOF Registers'!$C$15:$C$8243,MATCH($J$4:$J$10133,'[1]All QOF Registers'!$D$15:$D$8243,FALSE))</f>
        <v>5L1</v>
      </c>
    </row>
    <row r="2549" spans="8:11" x14ac:dyDescent="0.25">
      <c r="H2549" s="57" t="s">
        <v>16295</v>
      </c>
      <c r="I2549" s="58" t="s">
        <v>16294</v>
      </c>
      <c r="J2549" s="54" t="s">
        <v>18126</v>
      </c>
      <c r="K2549" s="54" t="str">
        <f>INDEX('[1]All QOF Registers'!$C$15:$C$8243,MATCH($J$4:$J$10133,'[1]All QOF Registers'!$D$15:$D$8243,FALSE))</f>
        <v>5L1</v>
      </c>
    </row>
    <row r="2550" spans="8:11" x14ac:dyDescent="0.25">
      <c r="H2550" s="57" t="s">
        <v>4689</v>
      </c>
      <c r="I2550" s="58" t="s">
        <v>16294</v>
      </c>
      <c r="J2550" s="54" t="s">
        <v>18126</v>
      </c>
      <c r="K2550" s="54" t="str">
        <f>INDEX('[1]All QOF Registers'!$C$15:$C$8243,MATCH($J$4:$J$10133,'[1]All QOF Registers'!$D$15:$D$8243,FALSE))</f>
        <v>5L1</v>
      </c>
    </row>
    <row r="2551" spans="8:11" x14ac:dyDescent="0.25">
      <c r="H2551" s="57" t="s">
        <v>4690</v>
      </c>
      <c r="I2551" s="58" t="s">
        <v>16294</v>
      </c>
      <c r="J2551" s="54" t="s">
        <v>18126</v>
      </c>
      <c r="K2551" s="54" t="str">
        <f>INDEX('[1]All QOF Registers'!$C$15:$C$8243,MATCH($J$4:$J$10133,'[1]All QOF Registers'!$D$15:$D$8243,FALSE))</f>
        <v>5L1</v>
      </c>
    </row>
    <row r="2552" spans="8:11" x14ac:dyDescent="0.25">
      <c r="H2552" s="57" t="s">
        <v>4692</v>
      </c>
      <c r="I2552" s="58" t="s">
        <v>16294</v>
      </c>
      <c r="J2552" s="54" t="s">
        <v>18126</v>
      </c>
      <c r="K2552" s="54" t="str">
        <f>INDEX('[1]All QOF Registers'!$C$15:$C$8243,MATCH($J$4:$J$10133,'[1]All QOF Registers'!$D$15:$D$8243,FALSE))</f>
        <v>5L1</v>
      </c>
    </row>
    <row r="2553" spans="8:11" x14ac:dyDescent="0.25">
      <c r="H2553" s="57" t="s">
        <v>4693</v>
      </c>
      <c r="I2553" s="58" t="s">
        <v>16294</v>
      </c>
      <c r="J2553" s="54" t="s">
        <v>18126</v>
      </c>
      <c r="K2553" s="54" t="str">
        <f>INDEX('[1]All QOF Registers'!$C$15:$C$8243,MATCH($J$4:$J$10133,'[1]All QOF Registers'!$D$15:$D$8243,FALSE))</f>
        <v>5L1</v>
      </c>
    </row>
    <row r="2554" spans="8:11" x14ac:dyDescent="0.25">
      <c r="H2554" s="57" t="s">
        <v>4695</v>
      </c>
      <c r="I2554" s="58" t="s">
        <v>16294</v>
      </c>
      <c r="J2554" s="54" t="s">
        <v>18126</v>
      </c>
      <c r="K2554" s="54" t="str">
        <f>INDEX('[1]All QOF Registers'!$C$15:$C$8243,MATCH($J$4:$J$10133,'[1]All QOF Registers'!$D$15:$D$8243,FALSE))</f>
        <v>5L1</v>
      </c>
    </row>
    <row r="2555" spans="8:11" x14ac:dyDescent="0.25">
      <c r="H2555" s="57" t="s">
        <v>4700</v>
      </c>
      <c r="I2555" s="58" t="s">
        <v>16294</v>
      </c>
      <c r="J2555" s="54" t="s">
        <v>18126</v>
      </c>
      <c r="K2555" s="54" t="str">
        <f>INDEX('[1]All QOF Registers'!$C$15:$C$8243,MATCH($J$4:$J$10133,'[1]All QOF Registers'!$D$15:$D$8243,FALSE))</f>
        <v>5L1</v>
      </c>
    </row>
    <row r="2556" spans="8:11" x14ac:dyDescent="0.25">
      <c r="H2556" s="57" t="s">
        <v>4709</v>
      </c>
      <c r="I2556" s="58" t="s">
        <v>16294</v>
      </c>
      <c r="J2556" s="54" t="s">
        <v>18126</v>
      </c>
      <c r="K2556" s="54" t="str">
        <f>INDEX('[1]All QOF Registers'!$C$15:$C$8243,MATCH($J$4:$J$10133,'[1]All QOF Registers'!$D$15:$D$8243,FALSE))</f>
        <v>5L1</v>
      </c>
    </row>
    <row r="2557" spans="8:11" x14ac:dyDescent="0.25">
      <c r="H2557" s="57" t="s">
        <v>4710</v>
      </c>
      <c r="I2557" s="58" t="s">
        <v>16294</v>
      </c>
      <c r="J2557" s="54" t="s">
        <v>18126</v>
      </c>
      <c r="K2557" s="54" t="str">
        <f>INDEX('[1]All QOF Registers'!$C$15:$C$8243,MATCH($J$4:$J$10133,'[1]All QOF Registers'!$D$15:$D$8243,FALSE))</f>
        <v>5L1</v>
      </c>
    </row>
    <row r="2558" spans="8:11" x14ac:dyDescent="0.25">
      <c r="H2558" s="57" t="s">
        <v>16296</v>
      </c>
      <c r="I2558" s="58" t="s">
        <v>16294</v>
      </c>
      <c r="J2558" s="54" t="s">
        <v>18126</v>
      </c>
      <c r="K2558" s="54" t="str">
        <f>INDEX('[1]All QOF Registers'!$C$15:$C$8243,MATCH($J$4:$J$10133,'[1]All QOF Registers'!$D$15:$D$8243,FALSE))</f>
        <v>5L1</v>
      </c>
    </row>
    <row r="2559" spans="8:11" x14ac:dyDescent="0.25">
      <c r="H2559" s="57" t="s">
        <v>16297</v>
      </c>
      <c r="I2559" s="58" t="s">
        <v>16294</v>
      </c>
      <c r="J2559" s="54" t="s">
        <v>18126</v>
      </c>
      <c r="K2559" s="54" t="str">
        <f>INDEX('[1]All QOF Registers'!$C$15:$C$8243,MATCH($J$4:$J$10133,'[1]All QOF Registers'!$D$15:$D$8243,FALSE))</f>
        <v>5L1</v>
      </c>
    </row>
    <row r="2560" spans="8:11" x14ac:dyDescent="0.25">
      <c r="H2560" s="57" t="s">
        <v>16298</v>
      </c>
      <c r="I2560" s="58" t="s">
        <v>16294</v>
      </c>
      <c r="J2560" s="54" t="s">
        <v>18126</v>
      </c>
      <c r="K2560" s="54" t="str">
        <f>INDEX('[1]All QOF Registers'!$C$15:$C$8243,MATCH($J$4:$J$10133,'[1]All QOF Registers'!$D$15:$D$8243,FALSE))</f>
        <v>5L1</v>
      </c>
    </row>
    <row r="2561" spans="8:11" x14ac:dyDescent="0.25">
      <c r="H2561" s="57" t="s">
        <v>16299</v>
      </c>
      <c r="I2561" s="58" t="s">
        <v>16294</v>
      </c>
      <c r="J2561" s="54" t="s">
        <v>18126</v>
      </c>
      <c r="K2561" s="54" t="str">
        <f>INDEX('[1]All QOF Registers'!$C$15:$C$8243,MATCH($J$4:$J$10133,'[1]All QOF Registers'!$D$15:$D$8243,FALSE))</f>
        <v>5L1</v>
      </c>
    </row>
    <row r="2562" spans="8:11" x14ac:dyDescent="0.25">
      <c r="H2562" s="57" t="s">
        <v>16300</v>
      </c>
      <c r="I2562" s="58" t="s">
        <v>16294</v>
      </c>
      <c r="J2562" s="54" t="s">
        <v>18126</v>
      </c>
      <c r="K2562" s="54" t="str">
        <f>INDEX('[1]All QOF Registers'!$C$15:$C$8243,MATCH($J$4:$J$10133,'[1]All QOF Registers'!$D$15:$D$8243,FALSE))</f>
        <v>5L1</v>
      </c>
    </row>
    <row r="2563" spans="8:11" x14ac:dyDescent="0.25">
      <c r="H2563" s="57" t="s">
        <v>16301</v>
      </c>
      <c r="I2563" s="58" t="s">
        <v>16294</v>
      </c>
      <c r="J2563" s="54" t="s">
        <v>18126</v>
      </c>
      <c r="K2563" s="54" t="str">
        <f>INDEX('[1]All QOF Registers'!$C$15:$C$8243,MATCH($J$4:$J$10133,'[1]All QOF Registers'!$D$15:$D$8243,FALSE))</f>
        <v>5L1</v>
      </c>
    </row>
    <row r="2564" spans="8:11" x14ac:dyDescent="0.25">
      <c r="H2564" s="57" t="s">
        <v>16302</v>
      </c>
      <c r="I2564" s="58" t="s">
        <v>16294</v>
      </c>
      <c r="J2564" s="54" t="s">
        <v>18126</v>
      </c>
      <c r="K2564" s="54" t="str">
        <f>INDEX('[1]All QOF Registers'!$C$15:$C$8243,MATCH($J$4:$J$10133,'[1]All QOF Registers'!$D$15:$D$8243,FALSE))</f>
        <v>5L1</v>
      </c>
    </row>
    <row r="2565" spans="8:11" x14ac:dyDescent="0.25">
      <c r="H2565" s="57" t="s">
        <v>16303</v>
      </c>
      <c r="I2565" s="58" t="s">
        <v>16294</v>
      </c>
      <c r="J2565" s="54" t="s">
        <v>18126</v>
      </c>
      <c r="K2565" s="54" t="str">
        <f>INDEX('[1]All QOF Registers'!$C$15:$C$8243,MATCH($J$4:$J$10133,'[1]All QOF Registers'!$D$15:$D$8243,FALSE))</f>
        <v>5L1</v>
      </c>
    </row>
    <row r="2566" spans="8:11" x14ac:dyDescent="0.25">
      <c r="H2566" s="57" t="s">
        <v>7881</v>
      </c>
      <c r="I2566" s="58" t="s">
        <v>16294</v>
      </c>
      <c r="J2566" s="54" t="s">
        <v>18126</v>
      </c>
      <c r="K2566" s="54" t="str">
        <f>INDEX('[1]All QOF Registers'!$C$15:$C$8243,MATCH($J$4:$J$10133,'[1]All QOF Registers'!$D$15:$D$8243,FALSE))</f>
        <v>5L1</v>
      </c>
    </row>
    <row r="2567" spans="8:11" x14ac:dyDescent="0.25">
      <c r="H2567" s="57" t="s">
        <v>16304</v>
      </c>
      <c r="I2567" s="58" t="s">
        <v>16294</v>
      </c>
      <c r="J2567" s="54" t="s">
        <v>18126</v>
      </c>
      <c r="K2567" s="54" t="str">
        <f>INDEX('[1]All QOF Registers'!$C$15:$C$8243,MATCH($J$4:$J$10133,'[1]All QOF Registers'!$D$15:$D$8243,FALSE))</f>
        <v>5L1</v>
      </c>
    </row>
    <row r="2568" spans="8:11" x14ac:dyDescent="0.25">
      <c r="H2568" s="57" t="s">
        <v>16305</v>
      </c>
      <c r="I2568" s="58" t="s">
        <v>16294</v>
      </c>
      <c r="J2568" s="54" t="s">
        <v>18126</v>
      </c>
      <c r="K2568" s="54" t="str">
        <f>INDEX('[1]All QOF Registers'!$C$15:$C$8243,MATCH($J$4:$J$10133,'[1]All QOF Registers'!$D$15:$D$8243,FALSE))</f>
        <v>5L1</v>
      </c>
    </row>
    <row r="2569" spans="8:11" x14ac:dyDescent="0.25">
      <c r="H2569" s="57" t="s">
        <v>16306</v>
      </c>
      <c r="I2569" s="58" t="s">
        <v>16294</v>
      </c>
      <c r="J2569" s="54" t="s">
        <v>18126</v>
      </c>
      <c r="K2569" s="54" t="str">
        <f>INDEX('[1]All QOF Registers'!$C$15:$C$8243,MATCH($J$4:$J$10133,'[1]All QOF Registers'!$D$15:$D$8243,FALSE))</f>
        <v>5L1</v>
      </c>
    </row>
    <row r="2570" spans="8:11" x14ac:dyDescent="0.25">
      <c r="H2570" s="57" t="s">
        <v>16307</v>
      </c>
      <c r="I2570" s="58" t="s">
        <v>16308</v>
      </c>
      <c r="J2570" s="54" t="s">
        <v>18127</v>
      </c>
      <c r="K2570" s="54" t="str">
        <f>INDEX('[1]All QOF Registers'!$C$15:$C$8243,MATCH($J$4:$J$10133,'[1]All QOF Registers'!$D$15:$D$8243,FALSE))</f>
        <v>5L3</v>
      </c>
    </row>
    <row r="2571" spans="8:11" x14ac:dyDescent="0.25">
      <c r="H2571" s="57" t="s">
        <v>16309</v>
      </c>
      <c r="I2571" s="58" t="s">
        <v>16308</v>
      </c>
      <c r="J2571" s="54" t="s">
        <v>18127</v>
      </c>
      <c r="K2571" s="54" t="str">
        <f>INDEX('[1]All QOF Registers'!$C$15:$C$8243,MATCH($J$4:$J$10133,'[1]All QOF Registers'!$D$15:$D$8243,FALSE))</f>
        <v>5L3</v>
      </c>
    </row>
    <row r="2572" spans="8:11" x14ac:dyDescent="0.25">
      <c r="H2572" s="57" t="s">
        <v>3496</v>
      </c>
      <c r="I2572" s="58" t="s">
        <v>16308</v>
      </c>
      <c r="J2572" s="54" t="s">
        <v>18127</v>
      </c>
      <c r="K2572" s="54" t="str">
        <f>INDEX('[1]All QOF Registers'!$C$15:$C$8243,MATCH($J$4:$J$10133,'[1]All QOF Registers'!$D$15:$D$8243,FALSE))</f>
        <v>5L3</v>
      </c>
    </row>
    <row r="2573" spans="8:11" x14ac:dyDescent="0.25">
      <c r="H2573" s="57" t="s">
        <v>3499</v>
      </c>
      <c r="I2573" s="58" t="s">
        <v>16308</v>
      </c>
      <c r="J2573" s="54" t="s">
        <v>18127</v>
      </c>
      <c r="K2573" s="54" t="str">
        <f>INDEX('[1]All QOF Registers'!$C$15:$C$8243,MATCH($J$4:$J$10133,'[1]All QOF Registers'!$D$15:$D$8243,FALSE))</f>
        <v>5L3</v>
      </c>
    </row>
    <row r="2574" spans="8:11" x14ac:dyDescent="0.25">
      <c r="H2574" s="57" t="s">
        <v>3531</v>
      </c>
      <c r="I2574" s="58" t="s">
        <v>16308</v>
      </c>
      <c r="J2574" s="54" t="s">
        <v>18127</v>
      </c>
      <c r="K2574" s="54" t="str">
        <f>INDEX('[1]All QOF Registers'!$C$15:$C$8243,MATCH($J$4:$J$10133,'[1]All QOF Registers'!$D$15:$D$8243,FALSE))</f>
        <v>5L3</v>
      </c>
    </row>
    <row r="2575" spans="8:11" x14ac:dyDescent="0.25">
      <c r="H2575" s="57" t="s">
        <v>3554</v>
      </c>
      <c r="I2575" s="58" t="s">
        <v>16308</v>
      </c>
      <c r="J2575" s="54" t="s">
        <v>18127</v>
      </c>
      <c r="K2575" s="54" t="str">
        <f>INDEX('[1]All QOF Registers'!$C$15:$C$8243,MATCH($J$4:$J$10133,'[1]All QOF Registers'!$D$15:$D$8243,FALSE))</f>
        <v>5L3</v>
      </c>
    </row>
    <row r="2576" spans="8:11" x14ac:dyDescent="0.25">
      <c r="H2576" s="57" t="s">
        <v>3569</v>
      </c>
      <c r="I2576" s="58" t="s">
        <v>16308</v>
      </c>
      <c r="J2576" s="54" t="s">
        <v>18127</v>
      </c>
      <c r="K2576" s="54" t="str">
        <f>INDEX('[1]All QOF Registers'!$C$15:$C$8243,MATCH($J$4:$J$10133,'[1]All QOF Registers'!$D$15:$D$8243,FALSE))</f>
        <v>5L3</v>
      </c>
    </row>
    <row r="2577" spans="8:11" x14ac:dyDescent="0.25">
      <c r="H2577" s="57" t="s">
        <v>3574</v>
      </c>
      <c r="I2577" s="58" t="s">
        <v>16308</v>
      </c>
      <c r="J2577" s="54" t="s">
        <v>18127</v>
      </c>
      <c r="K2577" s="54" t="str">
        <f>INDEX('[1]All QOF Registers'!$C$15:$C$8243,MATCH($J$4:$J$10133,'[1]All QOF Registers'!$D$15:$D$8243,FALSE))</f>
        <v>5L3</v>
      </c>
    </row>
    <row r="2578" spans="8:11" x14ac:dyDescent="0.25">
      <c r="H2578" s="57" t="s">
        <v>3578</v>
      </c>
      <c r="I2578" s="58" t="s">
        <v>16308</v>
      </c>
      <c r="J2578" s="54" t="s">
        <v>18127</v>
      </c>
      <c r="K2578" s="54" t="str">
        <f>INDEX('[1]All QOF Registers'!$C$15:$C$8243,MATCH($J$4:$J$10133,'[1]All QOF Registers'!$D$15:$D$8243,FALSE))</f>
        <v>5L3</v>
      </c>
    </row>
    <row r="2579" spans="8:11" x14ac:dyDescent="0.25">
      <c r="H2579" s="57" t="s">
        <v>3580</v>
      </c>
      <c r="I2579" s="58" t="s">
        <v>16308</v>
      </c>
      <c r="J2579" s="54" t="s">
        <v>18127</v>
      </c>
      <c r="K2579" s="54" t="str">
        <f>INDEX('[1]All QOF Registers'!$C$15:$C$8243,MATCH($J$4:$J$10133,'[1]All QOF Registers'!$D$15:$D$8243,FALSE))</f>
        <v>5L3</v>
      </c>
    </row>
    <row r="2580" spans="8:11" x14ac:dyDescent="0.25">
      <c r="H2580" s="57" t="s">
        <v>3581</v>
      </c>
      <c r="I2580" s="58" t="s">
        <v>16308</v>
      </c>
      <c r="J2580" s="54" t="s">
        <v>18127</v>
      </c>
      <c r="K2580" s="54" t="str">
        <f>INDEX('[1]All QOF Registers'!$C$15:$C$8243,MATCH($J$4:$J$10133,'[1]All QOF Registers'!$D$15:$D$8243,FALSE))</f>
        <v>5L3</v>
      </c>
    </row>
    <row r="2581" spans="8:11" x14ac:dyDescent="0.25">
      <c r="H2581" s="57" t="s">
        <v>3585</v>
      </c>
      <c r="I2581" s="58" t="s">
        <v>16308</v>
      </c>
      <c r="J2581" s="54" t="s">
        <v>18127</v>
      </c>
      <c r="K2581" s="54" t="str">
        <f>INDEX('[1]All QOF Registers'!$C$15:$C$8243,MATCH($J$4:$J$10133,'[1]All QOF Registers'!$D$15:$D$8243,FALSE))</f>
        <v>5L3</v>
      </c>
    </row>
    <row r="2582" spans="8:11" x14ac:dyDescent="0.25">
      <c r="H2582" s="57" t="s">
        <v>3594</v>
      </c>
      <c r="I2582" s="58" t="s">
        <v>16308</v>
      </c>
      <c r="J2582" s="54" t="s">
        <v>18127</v>
      </c>
      <c r="K2582" s="54" t="str">
        <f>INDEX('[1]All QOF Registers'!$C$15:$C$8243,MATCH($J$4:$J$10133,'[1]All QOF Registers'!$D$15:$D$8243,FALSE))</f>
        <v>5L3</v>
      </c>
    </row>
    <row r="2583" spans="8:11" x14ac:dyDescent="0.25">
      <c r="H2583" s="57" t="s">
        <v>3599</v>
      </c>
      <c r="I2583" s="58" t="s">
        <v>16308</v>
      </c>
      <c r="J2583" s="54" t="s">
        <v>18127</v>
      </c>
      <c r="K2583" s="54" t="str">
        <f>INDEX('[1]All QOF Registers'!$C$15:$C$8243,MATCH($J$4:$J$10133,'[1]All QOF Registers'!$D$15:$D$8243,FALSE))</f>
        <v>5L3</v>
      </c>
    </row>
    <row r="2584" spans="8:11" x14ac:dyDescent="0.25">
      <c r="H2584" s="57" t="s">
        <v>3600</v>
      </c>
      <c r="I2584" s="58" t="s">
        <v>16308</v>
      </c>
      <c r="J2584" s="54" t="s">
        <v>18127</v>
      </c>
      <c r="K2584" s="54" t="str">
        <f>INDEX('[1]All QOF Registers'!$C$15:$C$8243,MATCH($J$4:$J$10133,'[1]All QOF Registers'!$D$15:$D$8243,FALSE))</f>
        <v>5L3</v>
      </c>
    </row>
    <row r="2585" spans="8:11" x14ac:dyDescent="0.25">
      <c r="H2585" s="57" t="s">
        <v>3604</v>
      </c>
      <c r="I2585" s="58" t="s">
        <v>16308</v>
      </c>
      <c r="J2585" s="54" t="s">
        <v>18127</v>
      </c>
      <c r="K2585" s="54" t="str">
        <f>INDEX('[1]All QOF Registers'!$C$15:$C$8243,MATCH($J$4:$J$10133,'[1]All QOF Registers'!$D$15:$D$8243,FALSE))</f>
        <v>5L3</v>
      </c>
    </row>
    <row r="2586" spans="8:11" x14ac:dyDescent="0.25">
      <c r="H2586" s="57" t="s">
        <v>3613</v>
      </c>
      <c r="I2586" s="58" t="s">
        <v>16308</v>
      </c>
      <c r="J2586" s="54" t="s">
        <v>18127</v>
      </c>
      <c r="K2586" s="54" t="str">
        <f>INDEX('[1]All QOF Registers'!$C$15:$C$8243,MATCH($J$4:$J$10133,'[1]All QOF Registers'!$D$15:$D$8243,FALSE))</f>
        <v>5L3</v>
      </c>
    </row>
    <row r="2587" spans="8:11" x14ac:dyDescent="0.25">
      <c r="H2587" s="57" t="s">
        <v>3618</v>
      </c>
      <c r="I2587" s="58" t="s">
        <v>16308</v>
      </c>
      <c r="J2587" s="54" t="s">
        <v>18127</v>
      </c>
      <c r="K2587" s="54" t="str">
        <f>INDEX('[1]All QOF Registers'!$C$15:$C$8243,MATCH($J$4:$J$10133,'[1]All QOF Registers'!$D$15:$D$8243,FALSE))</f>
        <v>5L3</v>
      </c>
    </row>
    <row r="2588" spans="8:11" x14ac:dyDescent="0.25">
      <c r="H2588" s="57" t="s">
        <v>3619</v>
      </c>
      <c r="I2588" s="58" t="s">
        <v>16308</v>
      </c>
      <c r="J2588" s="54" t="s">
        <v>18127</v>
      </c>
      <c r="K2588" s="54" t="str">
        <f>INDEX('[1]All QOF Registers'!$C$15:$C$8243,MATCH($J$4:$J$10133,'[1]All QOF Registers'!$D$15:$D$8243,FALSE))</f>
        <v>5L3</v>
      </c>
    </row>
    <row r="2589" spans="8:11" x14ac:dyDescent="0.25">
      <c r="H2589" s="57" t="s">
        <v>3625</v>
      </c>
      <c r="I2589" s="58" t="s">
        <v>16308</v>
      </c>
      <c r="J2589" s="54" t="s">
        <v>18127</v>
      </c>
      <c r="K2589" s="54" t="str">
        <f>INDEX('[1]All QOF Registers'!$C$15:$C$8243,MATCH($J$4:$J$10133,'[1]All QOF Registers'!$D$15:$D$8243,FALSE))</f>
        <v>5L3</v>
      </c>
    </row>
    <row r="2590" spans="8:11" x14ac:dyDescent="0.25">
      <c r="H2590" s="57" t="s">
        <v>3626</v>
      </c>
      <c r="I2590" s="58" t="s">
        <v>16308</v>
      </c>
      <c r="J2590" s="54" t="s">
        <v>18127</v>
      </c>
      <c r="K2590" s="54" t="str">
        <f>INDEX('[1]All QOF Registers'!$C$15:$C$8243,MATCH($J$4:$J$10133,'[1]All QOF Registers'!$D$15:$D$8243,FALSE))</f>
        <v>5L3</v>
      </c>
    </row>
    <row r="2591" spans="8:11" x14ac:dyDescent="0.25">
      <c r="H2591" s="57" t="s">
        <v>3631</v>
      </c>
      <c r="I2591" s="58" t="s">
        <v>16308</v>
      </c>
      <c r="J2591" s="54" t="s">
        <v>18127</v>
      </c>
      <c r="K2591" s="54" t="str">
        <f>INDEX('[1]All QOF Registers'!$C$15:$C$8243,MATCH($J$4:$J$10133,'[1]All QOF Registers'!$D$15:$D$8243,FALSE))</f>
        <v>5L3</v>
      </c>
    </row>
    <row r="2592" spans="8:11" x14ac:dyDescent="0.25">
      <c r="H2592" s="57" t="s">
        <v>3633</v>
      </c>
      <c r="I2592" s="58" t="s">
        <v>16308</v>
      </c>
      <c r="J2592" s="54" t="s">
        <v>18127</v>
      </c>
      <c r="K2592" s="54" t="str">
        <f>INDEX('[1]All QOF Registers'!$C$15:$C$8243,MATCH($J$4:$J$10133,'[1]All QOF Registers'!$D$15:$D$8243,FALSE))</f>
        <v>5L3</v>
      </c>
    </row>
    <row r="2593" spans="8:11" x14ac:dyDescent="0.25">
      <c r="H2593" s="57" t="s">
        <v>3647</v>
      </c>
      <c r="I2593" s="58" t="s">
        <v>16308</v>
      </c>
      <c r="J2593" s="54" t="s">
        <v>18127</v>
      </c>
      <c r="K2593" s="54" t="str">
        <f>INDEX('[1]All QOF Registers'!$C$15:$C$8243,MATCH($J$4:$J$10133,'[1]All QOF Registers'!$D$15:$D$8243,FALSE))</f>
        <v>5L3</v>
      </c>
    </row>
    <row r="2594" spans="8:11" x14ac:dyDescent="0.25">
      <c r="H2594" s="57" t="s">
        <v>3651</v>
      </c>
      <c r="I2594" s="58" t="s">
        <v>16308</v>
      </c>
      <c r="J2594" s="54" t="s">
        <v>18127</v>
      </c>
      <c r="K2594" s="54" t="str">
        <f>INDEX('[1]All QOF Registers'!$C$15:$C$8243,MATCH($J$4:$J$10133,'[1]All QOF Registers'!$D$15:$D$8243,FALSE))</f>
        <v>5L3</v>
      </c>
    </row>
    <row r="2595" spans="8:11" x14ac:dyDescent="0.25">
      <c r="H2595" s="57" t="s">
        <v>3654</v>
      </c>
      <c r="I2595" s="58" t="s">
        <v>16308</v>
      </c>
      <c r="J2595" s="54" t="s">
        <v>18127</v>
      </c>
      <c r="K2595" s="54" t="str">
        <f>INDEX('[1]All QOF Registers'!$C$15:$C$8243,MATCH($J$4:$J$10133,'[1]All QOF Registers'!$D$15:$D$8243,FALSE))</f>
        <v>5L3</v>
      </c>
    </row>
    <row r="2596" spans="8:11" x14ac:dyDescent="0.25">
      <c r="H2596" s="57" t="s">
        <v>3657</v>
      </c>
      <c r="I2596" s="58" t="s">
        <v>16308</v>
      </c>
      <c r="J2596" s="54" t="s">
        <v>18127</v>
      </c>
      <c r="K2596" s="54" t="str">
        <f>INDEX('[1]All QOF Registers'!$C$15:$C$8243,MATCH($J$4:$J$10133,'[1]All QOF Registers'!$D$15:$D$8243,FALSE))</f>
        <v>5L3</v>
      </c>
    </row>
    <row r="2597" spans="8:11" x14ac:dyDescent="0.25">
      <c r="H2597" s="57" t="s">
        <v>3660</v>
      </c>
      <c r="I2597" s="58" t="s">
        <v>16308</v>
      </c>
      <c r="J2597" s="54" t="s">
        <v>18127</v>
      </c>
      <c r="K2597" s="54" t="str">
        <f>INDEX('[1]All QOF Registers'!$C$15:$C$8243,MATCH($J$4:$J$10133,'[1]All QOF Registers'!$D$15:$D$8243,FALSE))</f>
        <v>5L3</v>
      </c>
    </row>
    <row r="2598" spans="8:11" x14ac:dyDescent="0.25">
      <c r="H2598" s="57" t="s">
        <v>3662</v>
      </c>
      <c r="I2598" s="58" t="s">
        <v>16308</v>
      </c>
      <c r="J2598" s="54" t="s">
        <v>18127</v>
      </c>
      <c r="K2598" s="54" t="str">
        <f>INDEX('[1]All QOF Registers'!$C$15:$C$8243,MATCH($J$4:$J$10133,'[1]All QOF Registers'!$D$15:$D$8243,FALSE))</f>
        <v>5L3</v>
      </c>
    </row>
    <row r="2599" spans="8:11" x14ac:dyDescent="0.25">
      <c r="H2599" s="57" t="s">
        <v>3664</v>
      </c>
      <c r="I2599" s="58" t="s">
        <v>16308</v>
      </c>
      <c r="J2599" s="54" t="s">
        <v>18127</v>
      </c>
      <c r="K2599" s="54" t="str">
        <f>INDEX('[1]All QOF Registers'!$C$15:$C$8243,MATCH($J$4:$J$10133,'[1]All QOF Registers'!$D$15:$D$8243,FALSE))</f>
        <v>5L3</v>
      </c>
    </row>
    <row r="2600" spans="8:11" x14ac:dyDescent="0.25">
      <c r="H2600" s="57" t="s">
        <v>3667</v>
      </c>
      <c r="I2600" s="58" t="s">
        <v>16308</v>
      </c>
      <c r="J2600" s="54" t="s">
        <v>18127</v>
      </c>
      <c r="K2600" s="54" t="str">
        <f>INDEX('[1]All QOF Registers'!$C$15:$C$8243,MATCH($J$4:$J$10133,'[1]All QOF Registers'!$D$15:$D$8243,FALSE))</f>
        <v>5L3</v>
      </c>
    </row>
    <row r="2601" spans="8:11" x14ac:dyDescent="0.25">
      <c r="H2601" s="57" t="s">
        <v>3673</v>
      </c>
      <c r="I2601" s="58" t="s">
        <v>16308</v>
      </c>
      <c r="J2601" s="54" t="s">
        <v>18127</v>
      </c>
      <c r="K2601" s="54" t="str">
        <f>INDEX('[1]All QOF Registers'!$C$15:$C$8243,MATCH($J$4:$J$10133,'[1]All QOF Registers'!$D$15:$D$8243,FALSE))</f>
        <v>5L3</v>
      </c>
    </row>
    <row r="2602" spans="8:11" x14ac:dyDescent="0.25">
      <c r="H2602" s="57" t="s">
        <v>3674</v>
      </c>
      <c r="I2602" s="58" t="s">
        <v>16308</v>
      </c>
      <c r="J2602" s="54" t="s">
        <v>18127</v>
      </c>
      <c r="K2602" s="54" t="str">
        <f>INDEX('[1]All QOF Registers'!$C$15:$C$8243,MATCH($J$4:$J$10133,'[1]All QOF Registers'!$D$15:$D$8243,FALSE))</f>
        <v>5L3</v>
      </c>
    </row>
    <row r="2603" spans="8:11" x14ac:dyDescent="0.25">
      <c r="H2603" s="57" t="s">
        <v>3681</v>
      </c>
      <c r="I2603" s="58" t="s">
        <v>16308</v>
      </c>
      <c r="J2603" s="54" t="s">
        <v>18127</v>
      </c>
      <c r="K2603" s="54" t="str">
        <f>INDEX('[1]All QOF Registers'!$C$15:$C$8243,MATCH($J$4:$J$10133,'[1]All QOF Registers'!$D$15:$D$8243,FALSE))</f>
        <v>5L3</v>
      </c>
    </row>
    <row r="2604" spans="8:11" x14ac:dyDescent="0.25">
      <c r="H2604" s="57" t="s">
        <v>16310</v>
      </c>
      <c r="I2604" s="58" t="s">
        <v>16308</v>
      </c>
      <c r="J2604" s="54" t="s">
        <v>18127</v>
      </c>
      <c r="K2604" s="54" t="str">
        <f>INDEX('[1]All QOF Registers'!$C$15:$C$8243,MATCH($J$4:$J$10133,'[1]All QOF Registers'!$D$15:$D$8243,FALSE))</f>
        <v>5L3</v>
      </c>
    </row>
    <row r="2605" spans="8:11" x14ac:dyDescent="0.25">
      <c r="H2605" s="57" t="s">
        <v>3684</v>
      </c>
      <c r="I2605" s="58" t="s">
        <v>16308</v>
      </c>
      <c r="J2605" s="54" t="s">
        <v>18127</v>
      </c>
      <c r="K2605" s="54" t="str">
        <f>INDEX('[1]All QOF Registers'!$C$15:$C$8243,MATCH($J$4:$J$10133,'[1]All QOF Registers'!$D$15:$D$8243,FALSE))</f>
        <v>5L3</v>
      </c>
    </row>
    <row r="2606" spans="8:11" x14ac:dyDescent="0.25">
      <c r="H2606" s="57" t="s">
        <v>3695</v>
      </c>
      <c r="I2606" s="58" t="s">
        <v>16308</v>
      </c>
      <c r="J2606" s="54" t="s">
        <v>18127</v>
      </c>
      <c r="K2606" s="54" t="str">
        <f>INDEX('[1]All QOF Registers'!$C$15:$C$8243,MATCH($J$4:$J$10133,'[1]All QOF Registers'!$D$15:$D$8243,FALSE))</f>
        <v>5L3</v>
      </c>
    </row>
    <row r="2607" spans="8:11" x14ac:dyDescent="0.25">
      <c r="H2607" s="57" t="s">
        <v>3699</v>
      </c>
      <c r="I2607" s="58" t="s">
        <v>16308</v>
      </c>
      <c r="J2607" s="54" t="s">
        <v>18127</v>
      </c>
      <c r="K2607" s="54" t="str">
        <f>INDEX('[1]All QOF Registers'!$C$15:$C$8243,MATCH($J$4:$J$10133,'[1]All QOF Registers'!$D$15:$D$8243,FALSE))</f>
        <v>5L3</v>
      </c>
    </row>
    <row r="2608" spans="8:11" x14ac:dyDescent="0.25">
      <c r="H2608" s="57" t="s">
        <v>3700</v>
      </c>
      <c r="I2608" s="58" t="s">
        <v>16308</v>
      </c>
      <c r="J2608" s="54" t="s">
        <v>18127</v>
      </c>
      <c r="K2608" s="54" t="str">
        <f>INDEX('[1]All QOF Registers'!$C$15:$C$8243,MATCH($J$4:$J$10133,'[1]All QOF Registers'!$D$15:$D$8243,FALSE))</f>
        <v>5L3</v>
      </c>
    </row>
    <row r="2609" spans="8:11" x14ac:dyDescent="0.25">
      <c r="H2609" s="57" t="s">
        <v>3701</v>
      </c>
      <c r="I2609" s="58" t="s">
        <v>16308</v>
      </c>
      <c r="J2609" s="54" t="s">
        <v>18127</v>
      </c>
      <c r="K2609" s="54" t="str">
        <f>INDEX('[1]All QOF Registers'!$C$15:$C$8243,MATCH($J$4:$J$10133,'[1]All QOF Registers'!$D$15:$D$8243,FALSE))</f>
        <v>5L3</v>
      </c>
    </row>
    <row r="2610" spans="8:11" x14ac:dyDescent="0.25">
      <c r="H2610" s="57" t="s">
        <v>3703</v>
      </c>
      <c r="I2610" s="58" t="s">
        <v>16308</v>
      </c>
      <c r="J2610" s="54" t="s">
        <v>18127</v>
      </c>
      <c r="K2610" s="54" t="str">
        <f>INDEX('[1]All QOF Registers'!$C$15:$C$8243,MATCH($J$4:$J$10133,'[1]All QOF Registers'!$D$15:$D$8243,FALSE))</f>
        <v>5L3</v>
      </c>
    </row>
    <row r="2611" spans="8:11" x14ac:dyDescent="0.25">
      <c r="H2611" s="57" t="s">
        <v>16311</v>
      </c>
      <c r="I2611" s="58" t="s">
        <v>16308</v>
      </c>
      <c r="J2611" s="54" t="s">
        <v>18127</v>
      </c>
      <c r="K2611" s="54" t="str">
        <f>INDEX('[1]All QOF Registers'!$C$15:$C$8243,MATCH($J$4:$J$10133,'[1]All QOF Registers'!$D$15:$D$8243,FALSE))</f>
        <v>5L3</v>
      </c>
    </row>
    <row r="2612" spans="8:11" x14ac:dyDescent="0.25">
      <c r="H2612" s="57" t="s">
        <v>3706</v>
      </c>
      <c r="I2612" s="58" t="s">
        <v>16308</v>
      </c>
      <c r="J2612" s="54" t="s">
        <v>18127</v>
      </c>
      <c r="K2612" s="54" t="str">
        <f>INDEX('[1]All QOF Registers'!$C$15:$C$8243,MATCH($J$4:$J$10133,'[1]All QOF Registers'!$D$15:$D$8243,FALSE))</f>
        <v>5L3</v>
      </c>
    </row>
    <row r="2613" spans="8:11" x14ac:dyDescent="0.25">
      <c r="H2613" s="57" t="s">
        <v>3707</v>
      </c>
      <c r="I2613" s="58" t="s">
        <v>16308</v>
      </c>
      <c r="J2613" s="54" t="s">
        <v>18127</v>
      </c>
      <c r="K2613" s="54" t="str">
        <f>INDEX('[1]All QOF Registers'!$C$15:$C$8243,MATCH($J$4:$J$10133,'[1]All QOF Registers'!$D$15:$D$8243,FALSE))</f>
        <v>5L3</v>
      </c>
    </row>
    <row r="2614" spans="8:11" x14ac:dyDescent="0.25">
      <c r="H2614" s="57" t="s">
        <v>3710</v>
      </c>
      <c r="I2614" s="58" t="s">
        <v>16308</v>
      </c>
      <c r="J2614" s="54" t="s">
        <v>18127</v>
      </c>
      <c r="K2614" s="54" t="str">
        <f>INDEX('[1]All QOF Registers'!$C$15:$C$8243,MATCH($J$4:$J$10133,'[1]All QOF Registers'!$D$15:$D$8243,FALSE))</f>
        <v>5L3</v>
      </c>
    </row>
    <row r="2615" spans="8:11" x14ac:dyDescent="0.25">
      <c r="H2615" s="57" t="s">
        <v>3716</v>
      </c>
      <c r="I2615" s="58" t="s">
        <v>16308</v>
      </c>
      <c r="J2615" s="54" t="s">
        <v>18127</v>
      </c>
      <c r="K2615" s="54" t="str">
        <f>INDEX('[1]All QOF Registers'!$C$15:$C$8243,MATCH($J$4:$J$10133,'[1]All QOF Registers'!$D$15:$D$8243,FALSE))</f>
        <v>5L3</v>
      </c>
    </row>
    <row r="2616" spans="8:11" x14ac:dyDescent="0.25">
      <c r="H2616" s="57" t="s">
        <v>3717</v>
      </c>
      <c r="I2616" s="58" t="s">
        <v>16308</v>
      </c>
      <c r="J2616" s="54" t="s">
        <v>18127</v>
      </c>
      <c r="K2616" s="54" t="str">
        <f>INDEX('[1]All QOF Registers'!$C$15:$C$8243,MATCH($J$4:$J$10133,'[1]All QOF Registers'!$D$15:$D$8243,FALSE))</f>
        <v>5L3</v>
      </c>
    </row>
    <row r="2617" spans="8:11" x14ac:dyDescent="0.25">
      <c r="H2617" s="57" t="s">
        <v>3718</v>
      </c>
      <c r="I2617" s="58" t="s">
        <v>16308</v>
      </c>
      <c r="J2617" s="54" t="s">
        <v>18127</v>
      </c>
      <c r="K2617" s="54" t="str">
        <f>INDEX('[1]All QOF Registers'!$C$15:$C$8243,MATCH($J$4:$J$10133,'[1]All QOF Registers'!$D$15:$D$8243,FALSE))</f>
        <v>5L3</v>
      </c>
    </row>
    <row r="2618" spans="8:11" x14ac:dyDescent="0.25">
      <c r="H2618" s="57" t="s">
        <v>3720</v>
      </c>
      <c r="I2618" s="58" t="s">
        <v>16308</v>
      </c>
      <c r="J2618" s="54" t="s">
        <v>18127</v>
      </c>
      <c r="K2618" s="54" t="str">
        <f>INDEX('[1]All QOF Registers'!$C$15:$C$8243,MATCH($J$4:$J$10133,'[1]All QOF Registers'!$D$15:$D$8243,FALSE))</f>
        <v>5L3</v>
      </c>
    </row>
    <row r="2619" spans="8:11" x14ac:dyDescent="0.25">
      <c r="H2619" s="57" t="s">
        <v>3723</v>
      </c>
      <c r="I2619" s="58" t="s">
        <v>16308</v>
      </c>
      <c r="J2619" s="54" t="s">
        <v>18127</v>
      </c>
      <c r="K2619" s="54" t="str">
        <f>INDEX('[1]All QOF Registers'!$C$15:$C$8243,MATCH($J$4:$J$10133,'[1]All QOF Registers'!$D$15:$D$8243,FALSE))</f>
        <v>5L3</v>
      </c>
    </row>
    <row r="2620" spans="8:11" x14ac:dyDescent="0.25">
      <c r="H2620" s="57" t="s">
        <v>3727</v>
      </c>
      <c r="I2620" s="58" t="s">
        <v>16308</v>
      </c>
      <c r="J2620" s="54" t="s">
        <v>18127</v>
      </c>
      <c r="K2620" s="54" t="str">
        <f>INDEX('[1]All QOF Registers'!$C$15:$C$8243,MATCH($J$4:$J$10133,'[1]All QOF Registers'!$D$15:$D$8243,FALSE))</f>
        <v>5L3</v>
      </c>
    </row>
    <row r="2621" spans="8:11" x14ac:dyDescent="0.25">
      <c r="H2621" s="57" t="s">
        <v>3728</v>
      </c>
      <c r="I2621" s="58" t="s">
        <v>16308</v>
      </c>
      <c r="J2621" s="54" t="s">
        <v>18127</v>
      </c>
      <c r="K2621" s="54" t="str">
        <f>INDEX('[1]All QOF Registers'!$C$15:$C$8243,MATCH($J$4:$J$10133,'[1]All QOF Registers'!$D$15:$D$8243,FALSE))</f>
        <v>5L3</v>
      </c>
    </row>
    <row r="2622" spans="8:11" x14ac:dyDescent="0.25">
      <c r="H2622" s="57" t="s">
        <v>3729</v>
      </c>
      <c r="I2622" s="58" t="s">
        <v>16308</v>
      </c>
      <c r="J2622" s="54" t="s">
        <v>18127</v>
      </c>
      <c r="K2622" s="54" t="str">
        <f>INDEX('[1]All QOF Registers'!$C$15:$C$8243,MATCH($J$4:$J$10133,'[1]All QOF Registers'!$D$15:$D$8243,FALSE))</f>
        <v>5L3</v>
      </c>
    </row>
    <row r="2623" spans="8:11" x14ac:dyDescent="0.25">
      <c r="H2623" s="57" t="s">
        <v>16312</v>
      </c>
      <c r="I2623" s="58" t="s">
        <v>16308</v>
      </c>
      <c r="J2623" s="54" t="s">
        <v>18127</v>
      </c>
      <c r="K2623" s="54" t="str">
        <f>INDEX('[1]All QOF Registers'!$C$15:$C$8243,MATCH($J$4:$J$10133,'[1]All QOF Registers'!$D$15:$D$8243,FALSE))</f>
        <v>5L3</v>
      </c>
    </row>
    <row r="2624" spans="8:11" x14ac:dyDescent="0.25">
      <c r="H2624" s="57" t="s">
        <v>3732</v>
      </c>
      <c r="I2624" s="58" t="s">
        <v>16308</v>
      </c>
      <c r="J2624" s="54" t="s">
        <v>18127</v>
      </c>
      <c r="K2624" s="54" t="str">
        <f>INDEX('[1]All QOF Registers'!$C$15:$C$8243,MATCH($J$4:$J$10133,'[1]All QOF Registers'!$D$15:$D$8243,FALSE))</f>
        <v>5L3</v>
      </c>
    </row>
    <row r="2625" spans="8:11" x14ac:dyDescent="0.25">
      <c r="H2625" s="57" t="s">
        <v>16313</v>
      </c>
      <c r="I2625" s="58" t="s">
        <v>16308</v>
      </c>
      <c r="J2625" s="54" t="s">
        <v>18127</v>
      </c>
      <c r="K2625" s="54" t="str">
        <f>INDEX('[1]All QOF Registers'!$C$15:$C$8243,MATCH($J$4:$J$10133,'[1]All QOF Registers'!$D$15:$D$8243,FALSE))</f>
        <v>5L3</v>
      </c>
    </row>
    <row r="2626" spans="8:11" x14ac:dyDescent="0.25">
      <c r="H2626" s="57" t="s">
        <v>16314</v>
      </c>
      <c r="I2626" s="58" t="s">
        <v>16308</v>
      </c>
      <c r="J2626" s="54" t="s">
        <v>18127</v>
      </c>
      <c r="K2626" s="54" t="str">
        <f>INDEX('[1]All QOF Registers'!$C$15:$C$8243,MATCH($J$4:$J$10133,'[1]All QOF Registers'!$D$15:$D$8243,FALSE))</f>
        <v>5L3</v>
      </c>
    </row>
    <row r="2627" spans="8:11" x14ac:dyDescent="0.25">
      <c r="H2627" s="57" t="s">
        <v>3747</v>
      </c>
      <c r="I2627" s="58" t="s">
        <v>16308</v>
      </c>
      <c r="J2627" s="54" t="s">
        <v>18127</v>
      </c>
      <c r="K2627" s="54" t="str">
        <f>INDEX('[1]All QOF Registers'!$C$15:$C$8243,MATCH($J$4:$J$10133,'[1]All QOF Registers'!$D$15:$D$8243,FALSE))</f>
        <v>5L3</v>
      </c>
    </row>
    <row r="2628" spans="8:11" x14ac:dyDescent="0.25">
      <c r="H2628" s="57" t="s">
        <v>16315</v>
      </c>
      <c r="I2628" s="58" t="s">
        <v>16308</v>
      </c>
      <c r="J2628" s="54" t="s">
        <v>18127</v>
      </c>
      <c r="K2628" s="54" t="str">
        <f>INDEX('[1]All QOF Registers'!$C$15:$C$8243,MATCH($J$4:$J$10133,'[1]All QOF Registers'!$D$15:$D$8243,FALSE))</f>
        <v>5L3</v>
      </c>
    </row>
    <row r="2629" spans="8:11" x14ac:dyDescent="0.25">
      <c r="H2629" s="57" t="s">
        <v>7634</v>
      </c>
      <c r="I2629" s="58" t="s">
        <v>16308</v>
      </c>
      <c r="J2629" s="54" t="s">
        <v>18127</v>
      </c>
      <c r="K2629" s="54" t="str">
        <f>INDEX('[1]All QOF Registers'!$C$15:$C$8243,MATCH($J$4:$J$10133,'[1]All QOF Registers'!$D$15:$D$8243,FALSE))</f>
        <v>5L3</v>
      </c>
    </row>
    <row r="2630" spans="8:11" x14ac:dyDescent="0.25">
      <c r="H2630" s="57" t="s">
        <v>7667</v>
      </c>
      <c r="I2630" s="58" t="s">
        <v>16308</v>
      </c>
      <c r="J2630" s="54" t="s">
        <v>18127</v>
      </c>
      <c r="K2630" s="54" t="str">
        <f>INDEX('[1]All QOF Registers'!$C$15:$C$8243,MATCH($J$4:$J$10133,'[1]All QOF Registers'!$D$15:$D$8243,FALSE))</f>
        <v>5L3</v>
      </c>
    </row>
    <row r="2631" spans="8:11" x14ac:dyDescent="0.25">
      <c r="H2631" s="57" t="s">
        <v>16316</v>
      </c>
      <c r="I2631" s="58" t="s">
        <v>16308</v>
      </c>
      <c r="J2631" s="54" t="s">
        <v>18127</v>
      </c>
      <c r="K2631" s="54" t="str">
        <f>INDEX('[1]All QOF Registers'!$C$15:$C$8243,MATCH($J$4:$J$10133,'[1]All QOF Registers'!$D$15:$D$8243,FALSE))</f>
        <v>5L3</v>
      </c>
    </row>
    <row r="2632" spans="8:11" x14ac:dyDescent="0.25">
      <c r="H2632" s="57" t="s">
        <v>16317</v>
      </c>
      <c r="I2632" s="58" t="s">
        <v>16308</v>
      </c>
      <c r="J2632" s="54" t="s">
        <v>18127</v>
      </c>
      <c r="K2632" s="54" t="str">
        <f>INDEX('[1]All QOF Registers'!$C$15:$C$8243,MATCH($J$4:$J$10133,'[1]All QOF Registers'!$D$15:$D$8243,FALSE))</f>
        <v>5L3</v>
      </c>
    </row>
    <row r="2633" spans="8:11" x14ac:dyDescent="0.25">
      <c r="H2633" s="57" t="s">
        <v>7764</v>
      </c>
      <c r="I2633" s="58" t="s">
        <v>16308</v>
      </c>
      <c r="J2633" s="54" t="s">
        <v>18127</v>
      </c>
      <c r="K2633" s="54" t="str">
        <f>INDEX('[1]All QOF Registers'!$C$15:$C$8243,MATCH($J$4:$J$10133,'[1]All QOF Registers'!$D$15:$D$8243,FALSE))</f>
        <v>5L3</v>
      </c>
    </row>
    <row r="2634" spans="8:11" x14ac:dyDescent="0.25">
      <c r="H2634" s="57" t="s">
        <v>7765</v>
      </c>
      <c r="I2634" s="58" t="s">
        <v>16308</v>
      </c>
      <c r="J2634" s="54" t="s">
        <v>18127</v>
      </c>
      <c r="K2634" s="54" t="str">
        <f>INDEX('[1]All QOF Registers'!$C$15:$C$8243,MATCH($J$4:$J$10133,'[1]All QOF Registers'!$D$15:$D$8243,FALSE))</f>
        <v>5L3</v>
      </c>
    </row>
    <row r="2635" spans="8:11" x14ac:dyDescent="0.25">
      <c r="H2635" s="57" t="s">
        <v>7770</v>
      </c>
      <c r="I2635" s="58" t="s">
        <v>16308</v>
      </c>
      <c r="J2635" s="54" t="s">
        <v>18127</v>
      </c>
      <c r="K2635" s="54" t="str">
        <f>INDEX('[1]All QOF Registers'!$C$15:$C$8243,MATCH($J$4:$J$10133,'[1]All QOF Registers'!$D$15:$D$8243,FALSE))</f>
        <v>5L3</v>
      </c>
    </row>
    <row r="2636" spans="8:11" x14ac:dyDescent="0.25">
      <c r="H2636" s="57" t="s">
        <v>7771</v>
      </c>
      <c r="I2636" s="58" t="s">
        <v>16308</v>
      </c>
      <c r="J2636" s="54" t="s">
        <v>18127</v>
      </c>
      <c r="K2636" s="54" t="str">
        <f>INDEX('[1]All QOF Registers'!$C$15:$C$8243,MATCH($J$4:$J$10133,'[1]All QOF Registers'!$D$15:$D$8243,FALSE))</f>
        <v>5L3</v>
      </c>
    </row>
    <row r="2637" spans="8:11" x14ac:dyDescent="0.25">
      <c r="H2637" s="57" t="s">
        <v>16318</v>
      </c>
      <c r="I2637" s="58" t="s">
        <v>16308</v>
      </c>
      <c r="J2637" s="54" t="s">
        <v>18127</v>
      </c>
      <c r="K2637" s="54" t="str">
        <f>INDEX('[1]All QOF Registers'!$C$15:$C$8243,MATCH($J$4:$J$10133,'[1]All QOF Registers'!$D$15:$D$8243,FALSE))</f>
        <v>5L3</v>
      </c>
    </row>
    <row r="2638" spans="8:11" x14ac:dyDescent="0.25">
      <c r="H2638" s="57" t="s">
        <v>2573</v>
      </c>
      <c r="I2638" s="58" t="s">
        <v>16319</v>
      </c>
      <c r="J2638" s="54" t="s">
        <v>18128</v>
      </c>
      <c r="K2638" s="54" t="str">
        <f>INDEX('[1]All QOF Registers'!$C$15:$C$8243,MATCH($J$4:$J$10133,'[1]All QOF Registers'!$D$15:$D$8243,FALSE))</f>
        <v>5LA</v>
      </c>
    </row>
    <row r="2639" spans="8:11" x14ac:dyDescent="0.25">
      <c r="H2639" s="57" t="s">
        <v>2574</v>
      </c>
      <c r="I2639" s="58" t="s">
        <v>16319</v>
      </c>
      <c r="J2639" s="54" t="s">
        <v>18128</v>
      </c>
      <c r="K2639" s="54" t="str">
        <f>INDEX('[1]All QOF Registers'!$C$15:$C$8243,MATCH($J$4:$J$10133,'[1]All QOF Registers'!$D$15:$D$8243,FALSE))</f>
        <v>5LA</v>
      </c>
    </row>
    <row r="2640" spans="8:11" x14ac:dyDescent="0.25">
      <c r="H2640" s="57" t="s">
        <v>2577</v>
      </c>
      <c r="I2640" s="58" t="s">
        <v>16319</v>
      </c>
      <c r="J2640" s="54" t="s">
        <v>18128</v>
      </c>
      <c r="K2640" s="54" t="str">
        <f>INDEX('[1]All QOF Registers'!$C$15:$C$8243,MATCH($J$4:$J$10133,'[1]All QOF Registers'!$D$15:$D$8243,FALSE))</f>
        <v>5LA</v>
      </c>
    </row>
    <row r="2641" spans="8:11" x14ac:dyDescent="0.25">
      <c r="H2641" s="57" t="s">
        <v>16320</v>
      </c>
      <c r="I2641" s="58" t="s">
        <v>16319</v>
      </c>
      <c r="J2641" s="54" t="s">
        <v>18128</v>
      </c>
      <c r="K2641" s="54" t="str">
        <f>INDEX('[1]All QOF Registers'!$C$15:$C$8243,MATCH($J$4:$J$10133,'[1]All QOF Registers'!$D$15:$D$8243,FALSE))</f>
        <v>5LA</v>
      </c>
    </row>
    <row r="2642" spans="8:11" x14ac:dyDescent="0.25">
      <c r="H2642" s="57" t="s">
        <v>2582</v>
      </c>
      <c r="I2642" s="58" t="s">
        <v>16319</v>
      </c>
      <c r="J2642" s="54" t="s">
        <v>18128</v>
      </c>
      <c r="K2642" s="54" t="str">
        <f>INDEX('[1]All QOF Registers'!$C$15:$C$8243,MATCH($J$4:$J$10133,'[1]All QOF Registers'!$D$15:$D$8243,FALSE))</f>
        <v>5LA</v>
      </c>
    </row>
    <row r="2643" spans="8:11" x14ac:dyDescent="0.25">
      <c r="H2643" s="57" t="s">
        <v>2584</v>
      </c>
      <c r="I2643" s="58" t="s">
        <v>16319</v>
      </c>
      <c r="J2643" s="54" t="s">
        <v>18128</v>
      </c>
      <c r="K2643" s="54" t="str">
        <f>INDEX('[1]All QOF Registers'!$C$15:$C$8243,MATCH($J$4:$J$10133,'[1]All QOF Registers'!$D$15:$D$8243,FALSE))</f>
        <v>5LA</v>
      </c>
    </row>
    <row r="2644" spans="8:11" x14ac:dyDescent="0.25">
      <c r="H2644" s="57" t="s">
        <v>16321</v>
      </c>
      <c r="I2644" s="58" t="s">
        <v>16319</v>
      </c>
      <c r="J2644" s="54" t="s">
        <v>18128</v>
      </c>
      <c r="K2644" s="54" t="str">
        <f>INDEX('[1]All QOF Registers'!$C$15:$C$8243,MATCH($J$4:$J$10133,'[1]All QOF Registers'!$D$15:$D$8243,FALSE))</f>
        <v>5LA</v>
      </c>
    </row>
    <row r="2645" spans="8:11" x14ac:dyDescent="0.25">
      <c r="H2645" s="57" t="s">
        <v>2587</v>
      </c>
      <c r="I2645" s="58" t="s">
        <v>16319</v>
      </c>
      <c r="J2645" s="54" t="s">
        <v>18128</v>
      </c>
      <c r="K2645" s="54" t="str">
        <f>INDEX('[1]All QOF Registers'!$C$15:$C$8243,MATCH($J$4:$J$10133,'[1]All QOF Registers'!$D$15:$D$8243,FALSE))</f>
        <v>5LA</v>
      </c>
    </row>
    <row r="2646" spans="8:11" x14ac:dyDescent="0.25">
      <c r="H2646" s="57" t="s">
        <v>2588</v>
      </c>
      <c r="I2646" s="58" t="s">
        <v>16319</v>
      </c>
      <c r="J2646" s="54" t="s">
        <v>18128</v>
      </c>
      <c r="K2646" s="54" t="str">
        <f>INDEX('[1]All QOF Registers'!$C$15:$C$8243,MATCH($J$4:$J$10133,'[1]All QOF Registers'!$D$15:$D$8243,FALSE))</f>
        <v>5LA</v>
      </c>
    </row>
    <row r="2647" spans="8:11" x14ac:dyDescent="0.25">
      <c r="H2647" s="57" t="s">
        <v>2589</v>
      </c>
      <c r="I2647" s="58" t="s">
        <v>16319</v>
      </c>
      <c r="J2647" s="54" t="s">
        <v>18128</v>
      </c>
      <c r="K2647" s="54" t="str">
        <f>INDEX('[1]All QOF Registers'!$C$15:$C$8243,MATCH($J$4:$J$10133,'[1]All QOF Registers'!$D$15:$D$8243,FALSE))</f>
        <v>5LA</v>
      </c>
    </row>
    <row r="2648" spans="8:11" x14ac:dyDescent="0.25">
      <c r="H2648" s="57" t="s">
        <v>16322</v>
      </c>
      <c r="I2648" s="58" t="s">
        <v>16319</v>
      </c>
      <c r="J2648" s="54" t="s">
        <v>18128</v>
      </c>
      <c r="K2648" s="54" t="str">
        <f>INDEX('[1]All QOF Registers'!$C$15:$C$8243,MATCH($J$4:$J$10133,'[1]All QOF Registers'!$D$15:$D$8243,FALSE))</f>
        <v>5LA</v>
      </c>
    </row>
    <row r="2649" spans="8:11" x14ac:dyDescent="0.25">
      <c r="H2649" s="57" t="s">
        <v>2593</v>
      </c>
      <c r="I2649" s="58" t="s">
        <v>16319</v>
      </c>
      <c r="J2649" s="54" t="s">
        <v>18128</v>
      </c>
      <c r="K2649" s="54" t="str">
        <f>INDEX('[1]All QOF Registers'!$C$15:$C$8243,MATCH($J$4:$J$10133,'[1]All QOF Registers'!$D$15:$D$8243,FALSE))</f>
        <v>5LA</v>
      </c>
    </row>
    <row r="2650" spans="8:11" x14ac:dyDescent="0.25">
      <c r="H2650" s="57" t="s">
        <v>2596</v>
      </c>
      <c r="I2650" s="58" t="s">
        <v>16319</v>
      </c>
      <c r="J2650" s="54" t="s">
        <v>18128</v>
      </c>
      <c r="K2650" s="54" t="str">
        <f>INDEX('[1]All QOF Registers'!$C$15:$C$8243,MATCH($J$4:$J$10133,'[1]All QOF Registers'!$D$15:$D$8243,FALSE))</f>
        <v>5LA</v>
      </c>
    </row>
    <row r="2651" spans="8:11" x14ac:dyDescent="0.25">
      <c r="H2651" s="57" t="s">
        <v>2597</v>
      </c>
      <c r="I2651" s="58" t="s">
        <v>16319</v>
      </c>
      <c r="J2651" s="54" t="s">
        <v>18128</v>
      </c>
      <c r="K2651" s="54" t="str">
        <f>INDEX('[1]All QOF Registers'!$C$15:$C$8243,MATCH($J$4:$J$10133,'[1]All QOF Registers'!$D$15:$D$8243,FALSE))</f>
        <v>5LA</v>
      </c>
    </row>
    <row r="2652" spans="8:11" x14ac:dyDescent="0.25">
      <c r="H2652" s="57" t="s">
        <v>2598</v>
      </c>
      <c r="I2652" s="58" t="s">
        <v>16319</v>
      </c>
      <c r="J2652" s="54" t="s">
        <v>18128</v>
      </c>
      <c r="K2652" s="54" t="str">
        <f>INDEX('[1]All QOF Registers'!$C$15:$C$8243,MATCH($J$4:$J$10133,'[1]All QOF Registers'!$D$15:$D$8243,FALSE))</f>
        <v>5LA</v>
      </c>
    </row>
    <row r="2653" spans="8:11" x14ac:dyDescent="0.25">
      <c r="H2653" s="57" t="s">
        <v>2600</v>
      </c>
      <c r="I2653" s="58" t="s">
        <v>16319</v>
      </c>
      <c r="J2653" s="54" t="s">
        <v>18128</v>
      </c>
      <c r="K2653" s="54" t="str">
        <f>INDEX('[1]All QOF Registers'!$C$15:$C$8243,MATCH($J$4:$J$10133,'[1]All QOF Registers'!$D$15:$D$8243,FALSE))</f>
        <v>5LA</v>
      </c>
    </row>
    <row r="2654" spans="8:11" x14ac:dyDescent="0.25">
      <c r="H2654" s="57" t="s">
        <v>2602</v>
      </c>
      <c r="I2654" s="58" t="s">
        <v>16319</v>
      </c>
      <c r="J2654" s="54" t="s">
        <v>18128</v>
      </c>
      <c r="K2654" s="54" t="str">
        <f>INDEX('[1]All QOF Registers'!$C$15:$C$8243,MATCH($J$4:$J$10133,'[1]All QOF Registers'!$D$15:$D$8243,FALSE))</f>
        <v>5LA</v>
      </c>
    </row>
    <row r="2655" spans="8:11" x14ac:dyDescent="0.25">
      <c r="H2655" s="57" t="s">
        <v>2603</v>
      </c>
      <c r="I2655" s="58" t="s">
        <v>16319</v>
      </c>
      <c r="J2655" s="54" t="s">
        <v>18128</v>
      </c>
      <c r="K2655" s="54" t="str">
        <f>INDEX('[1]All QOF Registers'!$C$15:$C$8243,MATCH($J$4:$J$10133,'[1]All QOF Registers'!$D$15:$D$8243,FALSE))</f>
        <v>5LA</v>
      </c>
    </row>
    <row r="2656" spans="8:11" x14ac:dyDescent="0.25">
      <c r="H2656" s="57" t="s">
        <v>2604</v>
      </c>
      <c r="I2656" s="58" t="s">
        <v>16319</v>
      </c>
      <c r="J2656" s="54" t="s">
        <v>18128</v>
      </c>
      <c r="K2656" s="54" t="str">
        <f>INDEX('[1]All QOF Registers'!$C$15:$C$8243,MATCH($J$4:$J$10133,'[1]All QOF Registers'!$D$15:$D$8243,FALSE))</f>
        <v>5LA</v>
      </c>
    </row>
    <row r="2657" spans="8:11" x14ac:dyDescent="0.25">
      <c r="H2657" s="57" t="s">
        <v>2606</v>
      </c>
      <c r="I2657" s="58" t="s">
        <v>16319</v>
      </c>
      <c r="J2657" s="54" t="s">
        <v>18128</v>
      </c>
      <c r="K2657" s="54" t="str">
        <f>INDEX('[1]All QOF Registers'!$C$15:$C$8243,MATCH($J$4:$J$10133,'[1]All QOF Registers'!$D$15:$D$8243,FALSE))</f>
        <v>5LA</v>
      </c>
    </row>
    <row r="2658" spans="8:11" x14ac:dyDescent="0.25">
      <c r="H2658" s="57" t="s">
        <v>2609</v>
      </c>
      <c r="I2658" s="58" t="s">
        <v>16319</v>
      </c>
      <c r="J2658" s="54" t="s">
        <v>18128</v>
      </c>
      <c r="K2658" s="54" t="str">
        <f>INDEX('[1]All QOF Registers'!$C$15:$C$8243,MATCH($J$4:$J$10133,'[1]All QOF Registers'!$D$15:$D$8243,FALSE))</f>
        <v>5LA</v>
      </c>
    </row>
    <row r="2659" spans="8:11" x14ac:dyDescent="0.25">
      <c r="H2659" s="57" t="s">
        <v>2614</v>
      </c>
      <c r="I2659" s="58" t="s">
        <v>16319</v>
      </c>
      <c r="J2659" s="54" t="s">
        <v>18128</v>
      </c>
      <c r="K2659" s="54" t="str">
        <f>INDEX('[1]All QOF Registers'!$C$15:$C$8243,MATCH($J$4:$J$10133,'[1]All QOF Registers'!$D$15:$D$8243,FALSE))</f>
        <v>5LA</v>
      </c>
    </row>
    <row r="2660" spans="8:11" x14ac:dyDescent="0.25">
      <c r="H2660" s="57" t="s">
        <v>2616</v>
      </c>
      <c r="I2660" s="58" t="s">
        <v>16319</v>
      </c>
      <c r="J2660" s="54" t="s">
        <v>18128</v>
      </c>
      <c r="K2660" s="54" t="str">
        <f>INDEX('[1]All QOF Registers'!$C$15:$C$8243,MATCH($J$4:$J$10133,'[1]All QOF Registers'!$D$15:$D$8243,FALSE))</f>
        <v>5LA</v>
      </c>
    </row>
    <row r="2661" spans="8:11" x14ac:dyDescent="0.25">
      <c r="H2661" s="57" t="s">
        <v>16323</v>
      </c>
      <c r="I2661" s="58" t="s">
        <v>16319</v>
      </c>
      <c r="J2661" s="54" t="s">
        <v>18128</v>
      </c>
      <c r="K2661" s="54" t="str">
        <f>INDEX('[1]All QOF Registers'!$C$15:$C$8243,MATCH($J$4:$J$10133,'[1]All QOF Registers'!$D$15:$D$8243,FALSE))</f>
        <v>5LA</v>
      </c>
    </row>
    <row r="2662" spans="8:11" x14ac:dyDescent="0.25">
      <c r="H2662" s="57" t="s">
        <v>2621</v>
      </c>
      <c r="I2662" s="58" t="s">
        <v>16319</v>
      </c>
      <c r="J2662" s="54" t="s">
        <v>18128</v>
      </c>
      <c r="K2662" s="54" t="str">
        <f>INDEX('[1]All QOF Registers'!$C$15:$C$8243,MATCH($J$4:$J$10133,'[1]All QOF Registers'!$D$15:$D$8243,FALSE))</f>
        <v>5LA</v>
      </c>
    </row>
    <row r="2663" spans="8:11" x14ac:dyDescent="0.25">
      <c r="H2663" s="57" t="s">
        <v>2622</v>
      </c>
      <c r="I2663" s="58" t="s">
        <v>16319</v>
      </c>
      <c r="J2663" s="54" t="s">
        <v>18128</v>
      </c>
      <c r="K2663" s="54" t="str">
        <f>INDEX('[1]All QOF Registers'!$C$15:$C$8243,MATCH($J$4:$J$10133,'[1]All QOF Registers'!$D$15:$D$8243,FALSE))</f>
        <v>5LA</v>
      </c>
    </row>
    <row r="2664" spans="8:11" x14ac:dyDescent="0.25">
      <c r="H2664" s="57" t="s">
        <v>2623</v>
      </c>
      <c r="I2664" s="58" t="s">
        <v>16319</v>
      </c>
      <c r="J2664" s="54" t="s">
        <v>18128</v>
      </c>
      <c r="K2664" s="54" t="str">
        <f>INDEX('[1]All QOF Registers'!$C$15:$C$8243,MATCH($J$4:$J$10133,'[1]All QOF Registers'!$D$15:$D$8243,FALSE))</f>
        <v>5LA</v>
      </c>
    </row>
    <row r="2665" spans="8:11" x14ac:dyDescent="0.25">
      <c r="H2665" s="57" t="s">
        <v>2624</v>
      </c>
      <c r="I2665" s="58" t="s">
        <v>16319</v>
      </c>
      <c r="J2665" s="54" t="s">
        <v>18128</v>
      </c>
      <c r="K2665" s="54" t="str">
        <f>INDEX('[1]All QOF Registers'!$C$15:$C$8243,MATCH($J$4:$J$10133,'[1]All QOF Registers'!$D$15:$D$8243,FALSE))</f>
        <v>5LA</v>
      </c>
    </row>
    <row r="2666" spans="8:11" x14ac:dyDescent="0.25">
      <c r="H2666" s="57" t="s">
        <v>2625</v>
      </c>
      <c r="I2666" s="58" t="s">
        <v>16319</v>
      </c>
      <c r="J2666" s="54" t="s">
        <v>18128</v>
      </c>
      <c r="K2666" s="54" t="str">
        <f>INDEX('[1]All QOF Registers'!$C$15:$C$8243,MATCH($J$4:$J$10133,'[1]All QOF Registers'!$D$15:$D$8243,FALSE))</f>
        <v>5LA</v>
      </c>
    </row>
    <row r="2667" spans="8:11" x14ac:dyDescent="0.25">
      <c r="H2667" s="57" t="s">
        <v>16324</v>
      </c>
      <c r="I2667" s="58" t="s">
        <v>16319</v>
      </c>
      <c r="J2667" s="54" t="s">
        <v>18128</v>
      </c>
      <c r="K2667" s="54" t="str">
        <f>INDEX('[1]All QOF Registers'!$C$15:$C$8243,MATCH($J$4:$J$10133,'[1]All QOF Registers'!$D$15:$D$8243,FALSE))</f>
        <v>5LA</v>
      </c>
    </row>
    <row r="2668" spans="8:11" x14ac:dyDescent="0.25">
      <c r="H2668" s="57" t="s">
        <v>2627</v>
      </c>
      <c r="I2668" s="58" t="s">
        <v>16319</v>
      </c>
      <c r="J2668" s="54" t="s">
        <v>18128</v>
      </c>
      <c r="K2668" s="54" t="str">
        <f>INDEX('[1]All QOF Registers'!$C$15:$C$8243,MATCH($J$4:$J$10133,'[1]All QOF Registers'!$D$15:$D$8243,FALSE))</f>
        <v>5LA</v>
      </c>
    </row>
    <row r="2669" spans="8:11" x14ac:dyDescent="0.25">
      <c r="H2669" s="57" t="s">
        <v>2629</v>
      </c>
      <c r="I2669" s="58" t="s">
        <v>16319</v>
      </c>
      <c r="J2669" s="54" t="s">
        <v>18128</v>
      </c>
      <c r="K2669" s="54" t="str">
        <f>INDEX('[1]All QOF Registers'!$C$15:$C$8243,MATCH($J$4:$J$10133,'[1]All QOF Registers'!$D$15:$D$8243,FALSE))</f>
        <v>5LA</v>
      </c>
    </row>
    <row r="2670" spans="8:11" x14ac:dyDescent="0.25">
      <c r="H2670" s="57" t="s">
        <v>2630</v>
      </c>
      <c r="I2670" s="58" t="s">
        <v>16319</v>
      </c>
      <c r="J2670" s="54" t="s">
        <v>18128</v>
      </c>
      <c r="K2670" s="54" t="str">
        <f>INDEX('[1]All QOF Registers'!$C$15:$C$8243,MATCH($J$4:$J$10133,'[1]All QOF Registers'!$D$15:$D$8243,FALSE))</f>
        <v>5LA</v>
      </c>
    </row>
    <row r="2671" spans="8:11" x14ac:dyDescent="0.25">
      <c r="H2671" s="57" t="s">
        <v>2633</v>
      </c>
      <c r="I2671" s="58" t="s">
        <v>16319</v>
      </c>
      <c r="J2671" s="54" t="s">
        <v>18128</v>
      </c>
      <c r="K2671" s="54" t="str">
        <f>INDEX('[1]All QOF Registers'!$C$15:$C$8243,MATCH($J$4:$J$10133,'[1]All QOF Registers'!$D$15:$D$8243,FALSE))</f>
        <v>5LA</v>
      </c>
    </row>
    <row r="2672" spans="8:11" x14ac:dyDescent="0.25">
      <c r="H2672" s="57" t="s">
        <v>2634</v>
      </c>
      <c r="I2672" s="58" t="s">
        <v>16319</v>
      </c>
      <c r="J2672" s="54" t="s">
        <v>18128</v>
      </c>
      <c r="K2672" s="54" t="str">
        <f>INDEX('[1]All QOF Registers'!$C$15:$C$8243,MATCH($J$4:$J$10133,'[1]All QOF Registers'!$D$15:$D$8243,FALSE))</f>
        <v>5LA</v>
      </c>
    </row>
    <row r="2673" spans="8:11" x14ac:dyDescent="0.25">
      <c r="H2673" s="57" t="s">
        <v>2635</v>
      </c>
      <c r="I2673" s="58" t="s">
        <v>16319</v>
      </c>
      <c r="J2673" s="54" t="s">
        <v>18128</v>
      </c>
      <c r="K2673" s="54" t="str">
        <f>INDEX('[1]All QOF Registers'!$C$15:$C$8243,MATCH($J$4:$J$10133,'[1]All QOF Registers'!$D$15:$D$8243,FALSE))</f>
        <v>5LA</v>
      </c>
    </row>
    <row r="2674" spans="8:11" x14ac:dyDescent="0.25">
      <c r="H2674" s="57" t="s">
        <v>2638</v>
      </c>
      <c r="I2674" s="58" t="s">
        <v>16319</v>
      </c>
      <c r="J2674" s="54" t="s">
        <v>18128</v>
      </c>
      <c r="K2674" s="54" t="str">
        <f>INDEX('[1]All QOF Registers'!$C$15:$C$8243,MATCH($J$4:$J$10133,'[1]All QOF Registers'!$D$15:$D$8243,FALSE))</f>
        <v>5LA</v>
      </c>
    </row>
    <row r="2675" spans="8:11" x14ac:dyDescent="0.25">
      <c r="H2675" s="57" t="s">
        <v>2642</v>
      </c>
      <c r="I2675" s="58" t="s">
        <v>16319</v>
      </c>
      <c r="J2675" s="54" t="s">
        <v>18128</v>
      </c>
      <c r="K2675" s="54" t="str">
        <f>INDEX('[1]All QOF Registers'!$C$15:$C$8243,MATCH($J$4:$J$10133,'[1]All QOF Registers'!$D$15:$D$8243,FALSE))</f>
        <v>5LA</v>
      </c>
    </row>
    <row r="2676" spans="8:11" x14ac:dyDescent="0.25">
      <c r="H2676" s="57" t="s">
        <v>2644</v>
      </c>
      <c r="I2676" s="58" t="s">
        <v>16319</v>
      </c>
      <c r="J2676" s="54" t="s">
        <v>18128</v>
      </c>
      <c r="K2676" s="54" t="str">
        <f>INDEX('[1]All QOF Registers'!$C$15:$C$8243,MATCH($J$4:$J$10133,'[1]All QOF Registers'!$D$15:$D$8243,FALSE))</f>
        <v>5LA</v>
      </c>
    </row>
    <row r="2677" spans="8:11" x14ac:dyDescent="0.25">
      <c r="H2677" s="57" t="s">
        <v>2645</v>
      </c>
      <c r="I2677" s="58" t="s">
        <v>16319</v>
      </c>
      <c r="J2677" s="54" t="s">
        <v>18128</v>
      </c>
      <c r="K2677" s="54" t="str">
        <f>INDEX('[1]All QOF Registers'!$C$15:$C$8243,MATCH($J$4:$J$10133,'[1]All QOF Registers'!$D$15:$D$8243,FALSE))</f>
        <v>5LA</v>
      </c>
    </row>
    <row r="2678" spans="8:11" x14ac:dyDescent="0.25">
      <c r="H2678" s="57" t="s">
        <v>2651</v>
      </c>
      <c r="I2678" s="58" t="s">
        <v>16319</v>
      </c>
      <c r="J2678" s="54" t="s">
        <v>18128</v>
      </c>
      <c r="K2678" s="54" t="str">
        <f>INDEX('[1]All QOF Registers'!$C$15:$C$8243,MATCH($J$4:$J$10133,'[1]All QOF Registers'!$D$15:$D$8243,FALSE))</f>
        <v>5LA</v>
      </c>
    </row>
    <row r="2679" spans="8:11" x14ac:dyDescent="0.25">
      <c r="H2679" s="57" t="s">
        <v>7635</v>
      </c>
      <c r="I2679" s="58" t="s">
        <v>16319</v>
      </c>
      <c r="J2679" s="54" t="s">
        <v>18128</v>
      </c>
      <c r="K2679" s="54" t="str">
        <f>INDEX('[1]All QOF Registers'!$C$15:$C$8243,MATCH($J$4:$J$10133,'[1]All QOF Registers'!$D$15:$D$8243,FALSE))</f>
        <v>5LA</v>
      </c>
    </row>
    <row r="2680" spans="8:11" x14ac:dyDescent="0.25">
      <c r="H2680" s="57" t="s">
        <v>7675</v>
      </c>
      <c r="I2680" s="58" t="s">
        <v>16319</v>
      </c>
      <c r="J2680" s="54" t="s">
        <v>18128</v>
      </c>
      <c r="K2680" s="54" t="str">
        <f>INDEX('[1]All QOF Registers'!$C$15:$C$8243,MATCH($J$4:$J$10133,'[1]All QOF Registers'!$D$15:$D$8243,FALSE))</f>
        <v>5LA</v>
      </c>
    </row>
    <row r="2681" spans="8:11" x14ac:dyDescent="0.25">
      <c r="H2681" s="57" t="s">
        <v>7700</v>
      </c>
      <c r="I2681" s="58" t="s">
        <v>16319</v>
      </c>
      <c r="J2681" s="54" t="s">
        <v>18128</v>
      </c>
      <c r="K2681" s="54" t="str">
        <f>INDEX('[1]All QOF Registers'!$C$15:$C$8243,MATCH($J$4:$J$10133,'[1]All QOF Registers'!$D$15:$D$8243,FALSE))</f>
        <v>5LA</v>
      </c>
    </row>
    <row r="2682" spans="8:11" x14ac:dyDescent="0.25">
      <c r="H2682" s="57" t="s">
        <v>16325</v>
      </c>
      <c r="I2682" s="58" t="s">
        <v>16319</v>
      </c>
      <c r="J2682" s="54" t="s">
        <v>18128</v>
      </c>
      <c r="K2682" s="54" t="str">
        <f>INDEX('[1]All QOF Registers'!$C$15:$C$8243,MATCH($J$4:$J$10133,'[1]All QOF Registers'!$D$15:$D$8243,FALSE))</f>
        <v>5LA</v>
      </c>
    </row>
    <row r="2683" spans="8:11" x14ac:dyDescent="0.25">
      <c r="H2683" s="57" t="s">
        <v>16326</v>
      </c>
      <c r="I2683" s="58" t="s">
        <v>16319</v>
      </c>
      <c r="J2683" s="54" t="s">
        <v>18128</v>
      </c>
      <c r="K2683" s="54" t="str">
        <f>INDEX('[1]All QOF Registers'!$C$15:$C$8243,MATCH($J$4:$J$10133,'[1]All QOF Registers'!$D$15:$D$8243,FALSE))</f>
        <v>5LA</v>
      </c>
    </row>
    <row r="2684" spans="8:11" x14ac:dyDescent="0.25">
      <c r="H2684" s="57" t="s">
        <v>16327</v>
      </c>
      <c r="I2684" s="58" t="s">
        <v>16319</v>
      </c>
      <c r="J2684" s="54" t="s">
        <v>18128</v>
      </c>
      <c r="K2684" s="54" t="str">
        <f>INDEX('[1]All QOF Registers'!$C$15:$C$8243,MATCH($J$4:$J$10133,'[1]All QOF Registers'!$D$15:$D$8243,FALSE))</f>
        <v>5LA</v>
      </c>
    </row>
    <row r="2685" spans="8:11" x14ac:dyDescent="0.25">
      <c r="H2685" s="57" t="s">
        <v>2572</v>
      </c>
      <c r="I2685" s="58" t="s">
        <v>16328</v>
      </c>
      <c r="J2685" s="54" t="s">
        <v>18129</v>
      </c>
      <c r="K2685" s="54" t="str">
        <f>INDEX('[1]All QOF Registers'!$C$15:$C$8243,MATCH($J$4:$J$10133,'[1]All QOF Registers'!$D$15:$D$8243,FALSE))</f>
        <v>5LC</v>
      </c>
    </row>
    <row r="2686" spans="8:11" x14ac:dyDescent="0.25">
      <c r="H2686" s="57" t="s">
        <v>2575</v>
      </c>
      <c r="I2686" s="58" t="s">
        <v>16328</v>
      </c>
      <c r="J2686" s="54" t="s">
        <v>18129</v>
      </c>
      <c r="K2686" s="54" t="str">
        <f>INDEX('[1]All QOF Registers'!$C$15:$C$8243,MATCH($J$4:$J$10133,'[1]All QOF Registers'!$D$15:$D$8243,FALSE))</f>
        <v>5LC</v>
      </c>
    </row>
    <row r="2687" spans="8:11" x14ac:dyDescent="0.25">
      <c r="H2687" s="57" t="s">
        <v>2576</v>
      </c>
      <c r="I2687" s="58" t="s">
        <v>16328</v>
      </c>
      <c r="J2687" s="54" t="s">
        <v>18129</v>
      </c>
      <c r="K2687" s="54" t="str">
        <f>INDEX('[1]All QOF Registers'!$C$15:$C$8243,MATCH($J$4:$J$10133,'[1]All QOF Registers'!$D$15:$D$8243,FALSE))</f>
        <v>5LC</v>
      </c>
    </row>
    <row r="2688" spans="8:11" x14ac:dyDescent="0.25">
      <c r="H2688" s="57" t="s">
        <v>2578</v>
      </c>
      <c r="I2688" s="58" t="s">
        <v>16328</v>
      </c>
      <c r="J2688" s="54" t="s">
        <v>18129</v>
      </c>
      <c r="K2688" s="54" t="str">
        <f>INDEX('[1]All QOF Registers'!$C$15:$C$8243,MATCH($J$4:$J$10133,'[1]All QOF Registers'!$D$15:$D$8243,FALSE))</f>
        <v>5LC</v>
      </c>
    </row>
    <row r="2689" spans="8:11" x14ac:dyDescent="0.25">
      <c r="H2689" s="57" t="s">
        <v>2579</v>
      </c>
      <c r="I2689" s="58" t="s">
        <v>16328</v>
      </c>
      <c r="J2689" s="54" t="s">
        <v>18129</v>
      </c>
      <c r="K2689" s="54" t="str">
        <f>INDEX('[1]All QOF Registers'!$C$15:$C$8243,MATCH($J$4:$J$10133,'[1]All QOF Registers'!$D$15:$D$8243,FALSE))</f>
        <v>5LC</v>
      </c>
    </row>
    <row r="2690" spans="8:11" x14ac:dyDescent="0.25">
      <c r="H2690" s="57" t="s">
        <v>2580</v>
      </c>
      <c r="I2690" s="58" t="s">
        <v>16328</v>
      </c>
      <c r="J2690" s="54" t="s">
        <v>18129</v>
      </c>
      <c r="K2690" s="54" t="str">
        <f>INDEX('[1]All QOF Registers'!$C$15:$C$8243,MATCH($J$4:$J$10133,'[1]All QOF Registers'!$D$15:$D$8243,FALSE))</f>
        <v>5LC</v>
      </c>
    </row>
    <row r="2691" spans="8:11" x14ac:dyDescent="0.25">
      <c r="H2691" s="57" t="s">
        <v>2581</v>
      </c>
      <c r="I2691" s="58" t="s">
        <v>16328</v>
      </c>
      <c r="J2691" s="54" t="s">
        <v>18129</v>
      </c>
      <c r="K2691" s="54" t="str">
        <f>INDEX('[1]All QOF Registers'!$C$15:$C$8243,MATCH($J$4:$J$10133,'[1]All QOF Registers'!$D$15:$D$8243,FALSE))</f>
        <v>5LC</v>
      </c>
    </row>
    <row r="2692" spans="8:11" x14ac:dyDescent="0.25">
      <c r="H2692" s="57" t="s">
        <v>2583</v>
      </c>
      <c r="I2692" s="58" t="s">
        <v>16328</v>
      </c>
      <c r="J2692" s="54" t="s">
        <v>18129</v>
      </c>
      <c r="K2692" s="54" t="str">
        <f>INDEX('[1]All QOF Registers'!$C$15:$C$8243,MATCH($J$4:$J$10133,'[1]All QOF Registers'!$D$15:$D$8243,FALSE))</f>
        <v>5LC</v>
      </c>
    </row>
    <row r="2693" spans="8:11" x14ac:dyDescent="0.25">
      <c r="H2693" s="57" t="s">
        <v>2585</v>
      </c>
      <c r="I2693" s="58" t="s">
        <v>16328</v>
      </c>
      <c r="J2693" s="54" t="s">
        <v>18129</v>
      </c>
      <c r="K2693" s="54" t="str">
        <f>INDEX('[1]All QOF Registers'!$C$15:$C$8243,MATCH($J$4:$J$10133,'[1]All QOF Registers'!$D$15:$D$8243,FALSE))</f>
        <v>5LC</v>
      </c>
    </row>
    <row r="2694" spans="8:11" x14ac:dyDescent="0.25">
      <c r="H2694" s="57" t="s">
        <v>2586</v>
      </c>
      <c r="I2694" s="58" t="s">
        <v>16328</v>
      </c>
      <c r="J2694" s="54" t="s">
        <v>18129</v>
      </c>
      <c r="K2694" s="54" t="str">
        <f>INDEX('[1]All QOF Registers'!$C$15:$C$8243,MATCH($J$4:$J$10133,'[1]All QOF Registers'!$D$15:$D$8243,FALSE))</f>
        <v>5LC</v>
      </c>
    </row>
    <row r="2695" spans="8:11" x14ac:dyDescent="0.25">
      <c r="H2695" s="57" t="s">
        <v>2590</v>
      </c>
      <c r="I2695" s="58" t="s">
        <v>16328</v>
      </c>
      <c r="J2695" s="54" t="s">
        <v>18129</v>
      </c>
      <c r="K2695" s="54" t="str">
        <f>INDEX('[1]All QOF Registers'!$C$15:$C$8243,MATCH($J$4:$J$10133,'[1]All QOF Registers'!$D$15:$D$8243,FALSE))</f>
        <v>5LC</v>
      </c>
    </row>
    <row r="2696" spans="8:11" x14ac:dyDescent="0.25">
      <c r="H2696" s="57" t="s">
        <v>2591</v>
      </c>
      <c r="I2696" s="58" t="s">
        <v>16328</v>
      </c>
      <c r="J2696" s="54" t="s">
        <v>18129</v>
      </c>
      <c r="K2696" s="54" t="str">
        <f>INDEX('[1]All QOF Registers'!$C$15:$C$8243,MATCH($J$4:$J$10133,'[1]All QOF Registers'!$D$15:$D$8243,FALSE))</f>
        <v>5LC</v>
      </c>
    </row>
    <row r="2697" spans="8:11" x14ac:dyDescent="0.25">
      <c r="H2697" s="57" t="s">
        <v>2592</v>
      </c>
      <c r="I2697" s="58" t="s">
        <v>16328</v>
      </c>
      <c r="J2697" s="54" t="s">
        <v>18129</v>
      </c>
      <c r="K2697" s="54" t="str">
        <f>INDEX('[1]All QOF Registers'!$C$15:$C$8243,MATCH($J$4:$J$10133,'[1]All QOF Registers'!$D$15:$D$8243,FALSE))</f>
        <v>5LC</v>
      </c>
    </row>
    <row r="2698" spans="8:11" x14ac:dyDescent="0.25">
      <c r="H2698" s="57" t="s">
        <v>2594</v>
      </c>
      <c r="I2698" s="58" t="s">
        <v>16328</v>
      </c>
      <c r="J2698" s="54" t="s">
        <v>18129</v>
      </c>
      <c r="K2698" s="54" t="str">
        <f>INDEX('[1]All QOF Registers'!$C$15:$C$8243,MATCH($J$4:$J$10133,'[1]All QOF Registers'!$D$15:$D$8243,FALSE))</f>
        <v>5LC</v>
      </c>
    </row>
    <row r="2699" spans="8:11" x14ac:dyDescent="0.25">
      <c r="H2699" s="57" t="s">
        <v>2595</v>
      </c>
      <c r="I2699" s="58" t="s">
        <v>16328</v>
      </c>
      <c r="J2699" s="54" t="s">
        <v>18129</v>
      </c>
      <c r="K2699" s="54" t="str">
        <f>INDEX('[1]All QOF Registers'!$C$15:$C$8243,MATCH($J$4:$J$10133,'[1]All QOF Registers'!$D$15:$D$8243,FALSE))</f>
        <v>5LC</v>
      </c>
    </row>
    <row r="2700" spans="8:11" x14ac:dyDescent="0.25">
      <c r="H2700" s="57" t="s">
        <v>2599</v>
      </c>
      <c r="I2700" s="58" t="s">
        <v>16328</v>
      </c>
      <c r="J2700" s="54" t="s">
        <v>18129</v>
      </c>
      <c r="K2700" s="54" t="str">
        <f>INDEX('[1]All QOF Registers'!$C$15:$C$8243,MATCH($J$4:$J$10133,'[1]All QOF Registers'!$D$15:$D$8243,FALSE))</f>
        <v>5LC</v>
      </c>
    </row>
    <row r="2701" spans="8:11" x14ac:dyDescent="0.25">
      <c r="H2701" s="57" t="s">
        <v>2601</v>
      </c>
      <c r="I2701" s="58" t="s">
        <v>16328</v>
      </c>
      <c r="J2701" s="54" t="s">
        <v>18129</v>
      </c>
      <c r="K2701" s="54" t="str">
        <f>INDEX('[1]All QOF Registers'!$C$15:$C$8243,MATCH($J$4:$J$10133,'[1]All QOF Registers'!$D$15:$D$8243,FALSE))</f>
        <v>5LC</v>
      </c>
    </row>
    <row r="2702" spans="8:11" x14ac:dyDescent="0.25">
      <c r="H2702" s="57" t="s">
        <v>2605</v>
      </c>
      <c r="I2702" s="58" t="s">
        <v>16328</v>
      </c>
      <c r="J2702" s="54" t="s">
        <v>18129</v>
      </c>
      <c r="K2702" s="54" t="str">
        <f>INDEX('[1]All QOF Registers'!$C$15:$C$8243,MATCH($J$4:$J$10133,'[1]All QOF Registers'!$D$15:$D$8243,FALSE))</f>
        <v>5LC</v>
      </c>
    </row>
    <row r="2703" spans="8:11" x14ac:dyDescent="0.25">
      <c r="H2703" s="57" t="s">
        <v>2607</v>
      </c>
      <c r="I2703" s="58" t="s">
        <v>16328</v>
      </c>
      <c r="J2703" s="54" t="s">
        <v>18129</v>
      </c>
      <c r="K2703" s="54" t="str">
        <f>INDEX('[1]All QOF Registers'!$C$15:$C$8243,MATCH($J$4:$J$10133,'[1]All QOF Registers'!$D$15:$D$8243,FALSE))</f>
        <v>5LC</v>
      </c>
    </row>
    <row r="2704" spans="8:11" x14ac:dyDescent="0.25">
      <c r="H2704" s="57" t="s">
        <v>2608</v>
      </c>
      <c r="I2704" s="58" t="s">
        <v>16328</v>
      </c>
      <c r="J2704" s="54" t="s">
        <v>18129</v>
      </c>
      <c r="K2704" s="54" t="str">
        <f>INDEX('[1]All QOF Registers'!$C$15:$C$8243,MATCH($J$4:$J$10133,'[1]All QOF Registers'!$D$15:$D$8243,FALSE))</f>
        <v>5LC</v>
      </c>
    </row>
    <row r="2705" spans="8:11" x14ac:dyDescent="0.25">
      <c r="H2705" s="57" t="s">
        <v>2610</v>
      </c>
      <c r="I2705" s="58" t="s">
        <v>16328</v>
      </c>
      <c r="J2705" s="54" t="s">
        <v>18129</v>
      </c>
      <c r="K2705" s="54" t="str">
        <f>INDEX('[1]All QOF Registers'!$C$15:$C$8243,MATCH($J$4:$J$10133,'[1]All QOF Registers'!$D$15:$D$8243,FALSE))</f>
        <v>5LC</v>
      </c>
    </row>
    <row r="2706" spans="8:11" x14ac:dyDescent="0.25">
      <c r="H2706" s="57" t="s">
        <v>2611</v>
      </c>
      <c r="I2706" s="58" t="s">
        <v>16328</v>
      </c>
      <c r="J2706" s="54" t="s">
        <v>18129</v>
      </c>
      <c r="K2706" s="54" t="str">
        <f>INDEX('[1]All QOF Registers'!$C$15:$C$8243,MATCH($J$4:$J$10133,'[1]All QOF Registers'!$D$15:$D$8243,FALSE))</f>
        <v>5LC</v>
      </c>
    </row>
    <row r="2707" spans="8:11" x14ac:dyDescent="0.25">
      <c r="H2707" s="57" t="s">
        <v>2612</v>
      </c>
      <c r="I2707" s="58" t="s">
        <v>16328</v>
      </c>
      <c r="J2707" s="54" t="s">
        <v>18129</v>
      </c>
      <c r="K2707" s="54" t="str">
        <f>INDEX('[1]All QOF Registers'!$C$15:$C$8243,MATCH($J$4:$J$10133,'[1]All QOF Registers'!$D$15:$D$8243,FALSE))</f>
        <v>5LC</v>
      </c>
    </row>
    <row r="2708" spans="8:11" x14ac:dyDescent="0.25">
      <c r="H2708" s="57" t="s">
        <v>2613</v>
      </c>
      <c r="I2708" s="58" t="s">
        <v>16328</v>
      </c>
      <c r="J2708" s="54" t="s">
        <v>18129</v>
      </c>
      <c r="K2708" s="54" t="str">
        <f>INDEX('[1]All QOF Registers'!$C$15:$C$8243,MATCH($J$4:$J$10133,'[1]All QOF Registers'!$D$15:$D$8243,FALSE))</f>
        <v>5LC</v>
      </c>
    </row>
    <row r="2709" spans="8:11" x14ac:dyDescent="0.25">
      <c r="H2709" s="57" t="s">
        <v>2615</v>
      </c>
      <c r="I2709" s="58" t="s">
        <v>16328</v>
      </c>
      <c r="J2709" s="54" t="s">
        <v>18129</v>
      </c>
      <c r="K2709" s="54" t="str">
        <f>INDEX('[1]All QOF Registers'!$C$15:$C$8243,MATCH($J$4:$J$10133,'[1]All QOF Registers'!$D$15:$D$8243,FALSE))</f>
        <v>5LC</v>
      </c>
    </row>
    <row r="2710" spans="8:11" x14ac:dyDescent="0.25">
      <c r="H2710" s="57" t="s">
        <v>2617</v>
      </c>
      <c r="I2710" s="58" t="s">
        <v>16328</v>
      </c>
      <c r="J2710" s="54" t="s">
        <v>18129</v>
      </c>
      <c r="K2710" s="54" t="str">
        <f>INDEX('[1]All QOF Registers'!$C$15:$C$8243,MATCH($J$4:$J$10133,'[1]All QOF Registers'!$D$15:$D$8243,FALSE))</f>
        <v>5LC</v>
      </c>
    </row>
    <row r="2711" spans="8:11" x14ac:dyDescent="0.25">
      <c r="H2711" s="57" t="s">
        <v>2618</v>
      </c>
      <c r="I2711" s="58" t="s">
        <v>16328</v>
      </c>
      <c r="J2711" s="54" t="s">
        <v>18129</v>
      </c>
      <c r="K2711" s="54" t="str">
        <f>INDEX('[1]All QOF Registers'!$C$15:$C$8243,MATCH($J$4:$J$10133,'[1]All QOF Registers'!$D$15:$D$8243,FALSE))</f>
        <v>5LC</v>
      </c>
    </row>
    <row r="2712" spans="8:11" x14ac:dyDescent="0.25">
      <c r="H2712" s="57" t="s">
        <v>2619</v>
      </c>
      <c r="I2712" s="58" t="s">
        <v>16328</v>
      </c>
      <c r="J2712" s="54" t="s">
        <v>18129</v>
      </c>
      <c r="K2712" s="54" t="str">
        <f>INDEX('[1]All QOF Registers'!$C$15:$C$8243,MATCH($J$4:$J$10133,'[1]All QOF Registers'!$D$15:$D$8243,FALSE))</f>
        <v>5LC</v>
      </c>
    </row>
    <row r="2713" spans="8:11" x14ac:dyDescent="0.25">
      <c r="H2713" s="57" t="s">
        <v>2620</v>
      </c>
      <c r="I2713" s="58" t="s">
        <v>16328</v>
      </c>
      <c r="J2713" s="54" t="s">
        <v>18129</v>
      </c>
      <c r="K2713" s="54" t="str">
        <f>INDEX('[1]All QOF Registers'!$C$15:$C$8243,MATCH($J$4:$J$10133,'[1]All QOF Registers'!$D$15:$D$8243,FALSE))</f>
        <v>5LC</v>
      </c>
    </row>
    <row r="2714" spans="8:11" x14ac:dyDescent="0.25">
      <c r="H2714" s="57" t="s">
        <v>16329</v>
      </c>
      <c r="I2714" s="58" t="s">
        <v>16328</v>
      </c>
      <c r="J2714" s="54" t="s">
        <v>18129</v>
      </c>
      <c r="K2714" s="54" t="str">
        <f>INDEX('[1]All QOF Registers'!$C$15:$C$8243,MATCH($J$4:$J$10133,'[1]All QOF Registers'!$D$15:$D$8243,FALSE))</f>
        <v>5LC</v>
      </c>
    </row>
    <row r="2715" spans="8:11" x14ac:dyDescent="0.25">
      <c r="H2715" s="57" t="s">
        <v>16330</v>
      </c>
      <c r="I2715" s="58" t="s">
        <v>16328</v>
      </c>
      <c r="J2715" s="54" t="s">
        <v>18129</v>
      </c>
      <c r="K2715" s="54" t="str">
        <f>INDEX('[1]All QOF Registers'!$C$15:$C$8243,MATCH($J$4:$J$10133,'[1]All QOF Registers'!$D$15:$D$8243,FALSE))</f>
        <v>5LC</v>
      </c>
    </row>
    <row r="2716" spans="8:11" x14ac:dyDescent="0.25">
      <c r="H2716" s="57" t="s">
        <v>16331</v>
      </c>
      <c r="I2716" s="58" t="s">
        <v>16328</v>
      </c>
      <c r="J2716" s="54" t="s">
        <v>18129</v>
      </c>
      <c r="K2716" s="54" t="str">
        <f>INDEX('[1]All QOF Registers'!$C$15:$C$8243,MATCH($J$4:$J$10133,'[1]All QOF Registers'!$D$15:$D$8243,FALSE))</f>
        <v>5LC</v>
      </c>
    </row>
    <row r="2717" spans="8:11" x14ac:dyDescent="0.25">
      <c r="H2717" s="57" t="s">
        <v>2626</v>
      </c>
      <c r="I2717" s="58" t="s">
        <v>16328</v>
      </c>
      <c r="J2717" s="54" t="s">
        <v>18129</v>
      </c>
      <c r="K2717" s="54" t="str">
        <f>INDEX('[1]All QOF Registers'!$C$15:$C$8243,MATCH($J$4:$J$10133,'[1]All QOF Registers'!$D$15:$D$8243,FALSE))</f>
        <v>5LC</v>
      </c>
    </row>
    <row r="2718" spans="8:11" x14ac:dyDescent="0.25">
      <c r="H2718" s="57" t="s">
        <v>2628</v>
      </c>
      <c r="I2718" s="58" t="s">
        <v>16328</v>
      </c>
      <c r="J2718" s="54" t="s">
        <v>18129</v>
      </c>
      <c r="K2718" s="54" t="str">
        <f>INDEX('[1]All QOF Registers'!$C$15:$C$8243,MATCH($J$4:$J$10133,'[1]All QOF Registers'!$D$15:$D$8243,FALSE))</f>
        <v>5LC</v>
      </c>
    </row>
    <row r="2719" spans="8:11" x14ac:dyDescent="0.25">
      <c r="H2719" s="57" t="s">
        <v>2631</v>
      </c>
      <c r="I2719" s="58" t="s">
        <v>16328</v>
      </c>
      <c r="J2719" s="54" t="s">
        <v>18129</v>
      </c>
      <c r="K2719" s="54" t="str">
        <f>INDEX('[1]All QOF Registers'!$C$15:$C$8243,MATCH($J$4:$J$10133,'[1]All QOF Registers'!$D$15:$D$8243,FALSE))</f>
        <v>5LC</v>
      </c>
    </row>
    <row r="2720" spans="8:11" x14ac:dyDescent="0.25">
      <c r="H2720" s="57" t="s">
        <v>2632</v>
      </c>
      <c r="I2720" s="58" t="s">
        <v>16328</v>
      </c>
      <c r="J2720" s="54" t="s">
        <v>18129</v>
      </c>
      <c r="K2720" s="54" t="str">
        <f>INDEX('[1]All QOF Registers'!$C$15:$C$8243,MATCH($J$4:$J$10133,'[1]All QOF Registers'!$D$15:$D$8243,FALSE))</f>
        <v>5LC</v>
      </c>
    </row>
    <row r="2721" spans="8:11" x14ac:dyDescent="0.25">
      <c r="H2721" s="57" t="s">
        <v>2636</v>
      </c>
      <c r="I2721" s="58" t="s">
        <v>16328</v>
      </c>
      <c r="J2721" s="54" t="s">
        <v>18129</v>
      </c>
      <c r="K2721" s="54" t="str">
        <f>INDEX('[1]All QOF Registers'!$C$15:$C$8243,MATCH($J$4:$J$10133,'[1]All QOF Registers'!$D$15:$D$8243,FALSE))</f>
        <v>5LC</v>
      </c>
    </row>
    <row r="2722" spans="8:11" x14ac:dyDescent="0.25">
      <c r="H2722" s="57" t="s">
        <v>2637</v>
      </c>
      <c r="I2722" s="58" t="s">
        <v>16328</v>
      </c>
      <c r="J2722" s="54" t="s">
        <v>18129</v>
      </c>
      <c r="K2722" s="54" t="str">
        <f>INDEX('[1]All QOF Registers'!$C$15:$C$8243,MATCH($J$4:$J$10133,'[1]All QOF Registers'!$D$15:$D$8243,FALSE))</f>
        <v>5LC</v>
      </c>
    </row>
    <row r="2723" spans="8:11" x14ac:dyDescent="0.25">
      <c r="H2723" s="57" t="s">
        <v>2639</v>
      </c>
      <c r="I2723" s="58" t="s">
        <v>16328</v>
      </c>
      <c r="J2723" s="54" t="s">
        <v>18129</v>
      </c>
      <c r="K2723" s="54" t="str">
        <f>INDEX('[1]All QOF Registers'!$C$15:$C$8243,MATCH($J$4:$J$10133,'[1]All QOF Registers'!$D$15:$D$8243,FALSE))</f>
        <v>5LC</v>
      </c>
    </row>
    <row r="2724" spans="8:11" x14ac:dyDescent="0.25">
      <c r="H2724" s="57" t="s">
        <v>2640</v>
      </c>
      <c r="I2724" s="58" t="s">
        <v>16328</v>
      </c>
      <c r="J2724" s="54" t="s">
        <v>18129</v>
      </c>
      <c r="K2724" s="54" t="str">
        <f>INDEX('[1]All QOF Registers'!$C$15:$C$8243,MATCH($J$4:$J$10133,'[1]All QOF Registers'!$D$15:$D$8243,FALSE))</f>
        <v>5LC</v>
      </c>
    </row>
    <row r="2725" spans="8:11" x14ac:dyDescent="0.25">
      <c r="H2725" s="57" t="s">
        <v>2641</v>
      </c>
      <c r="I2725" s="58" t="s">
        <v>16328</v>
      </c>
      <c r="J2725" s="54" t="s">
        <v>18129</v>
      </c>
      <c r="K2725" s="54" t="str">
        <f>INDEX('[1]All QOF Registers'!$C$15:$C$8243,MATCH($J$4:$J$10133,'[1]All QOF Registers'!$D$15:$D$8243,FALSE))</f>
        <v>5LC</v>
      </c>
    </row>
    <row r="2726" spans="8:11" x14ac:dyDescent="0.25">
      <c r="H2726" s="57" t="s">
        <v>2643</v>
      </c>
      <c r="I2726" s="58" t="s">
        <v>16328</v>
      </c>
      <c r="J2726" s="54" t="s">
        <v>18129</v>
      </c>
      <c r="K2726" s="54" t="str">
        <f>INDEX('[1]All QOF Registers'!$C$15:$C$8243,MATCH($J$4:$J$10133,'[1]All QOF Registers'!$D$15:$D$8243,FALSE))</f>
        <v>5LC</v>
      </c>
    </row>
    <row r="2727" spans="8:11" x14ac:dyDescent="0.25">
      <c r="H2727" s="57" t="s">
        <v>2646</v>
      </c>
      <c r="I2727" s="58" t="s">
        <v>16328</v>
      </c>
      <c r="J2727" s="54" t="s">
        <v>18129</v>
      </c>
      <c r="K2727" s="54" t="str">
        <f>INDEX('[1]All QOF Registers'!$C$15:$C$8243,MATCH($J$4:$J$10133,'[1]All QOF Registers'!$D$15:$D$8243,FALSE))</f>
        <v>5LC</v>
      </c>
    </row>
    <row r="2728" spans="8:11" x14ac:dyDescent="0.25">
      <c r="H2728" s="57" t="s">
        <v>2647</v>
      </c>
      <c r="I2728" s="58" t="s">
        <v>16328</v>
      </c>
      <c r="J2728" s="54" t="s">
        <v>18129</v>
      </c>
      <c r="K2728" s="54" t="str">
        <f>INDEX('[1]All QOF Registers'!$C$15:$C$8243,MATCH($J$4:$J$10133,'[1]All QOF Registers'!$D$15:$D$8243,FALSE))</f>
        <v>5LC</v>
      </c>
    </row>
    <row r="2729" spans="8:11" x14ac:dyDescent="0.25">
      <c r="H2729" s="57" t="s">
        <v>2648</v>
      </c>
      <c r="I2729" s="58" t="s">
        <v>16328</v>
      </c>
      <c r="J2729" s="54" t="s">
        <v>18129</v>
      </c>
      <c r="K2729" s="54" t="str">
        <f>INDEX('[1]All QOF Registers'!$C$15:$C$8243,MATCH($J$4:$J$10133,'[1]All QOF Registers'!$D$15:$D$8243,FALSE))</f>
        <v>5LC</v>
      </c>
    </row>
    <row r="2730" spans="8:11" x14ac:dyDescent="0.25">
      <c r="H2730" s="57" t="s">
        <v>2649</v>
      </c>
      <c r="I2730" s="58" t="s">
        <v>16328</v>
      </c>
      <c r="J2730" s="54" t="s">
        <v>18129</v>
      </c>
      <c r="K2730" s="54" t="str">
        <f>INDEX('[1]All QOF Registers'!$C$15:$C$8243,MATCH($J$4:$J$10133,'[1]All QOF Registers'!$D$15:$D$8243,FALSE))</f>
        <v>5LC</v>
      </c>
    </row>
    <row r="2731" spans="8:11" x14ac:dyDescent="0.25">
      <c r="H2731" s="57" t="s">
        <v>2650</v>
      </c>
      <c r="I2731" s="58" t="s">
        <v>16328</v>
      </c>
      <c r="J2731" s="54" t="s">
        <v>18129</v>
      </c>
      <c r="K2731" s="54" t="str">
        <f>INDEX('[1]All QOF Registers'!$C$15:$C$8243,MATCH($J$4:$J$10133,'[1]All QOF Registers'!$D$15:$D$8243,FALSE))</f>
        <v>5LC</v>
      </c>
    </row>
    <row r="2732" spans="8:11" x14ac:dyDescent="0.25">
      <c r="H2732" s="57" t="s">
        <v>16332</v>
      </c>
      <c r="I2732" s="58" t="s">
        <v>16328</v>
      </c>
      <c r="J2732" s="54" t="s">
        <v>18129</v>
      </c>
      <c r="K2732" s="54" t="str">
        <f>INDEX('[1]All QOF Registers'!$C$15:$C$8243,MATCH($J$4:$J$10133,'[1]All QOF Registers'!$D$15:$D$8243,FALSE))</f>
        <v>5LC</v>
      </c>
    </row>
    <row r="2733" spans="8:11" x14ac:dyDescent="0.25">
      <c r="H2733" s="57" t="s">
        <v>16333</v>
      </c>
      <c r="I2733" s="58" t="s">
        <v>16328</v>
      </c>
      <c r="J2733" s="54" t="s">
        <v>18129</v>
      </c>
      <c r="K2733" s="54" t="str">
        <f>INDEX('[1]All QOF Registers'!$C$15:$C$8243,MATCH($J$4:$J$10133,'[1]All QOF Registers'!$D$15:$D$8243,FALSE))</f>
        <v>5LC</v>
      </c>
    </row>
    <row r="2734" spans="8:11" x14ac:dyDescent="0.25">
      <c r="H2734" s="57" t="s">
        <v>2652</v>
      </c>
      <c r="I2734" s="58" t="s">
        <v>16328</v>
      </c>
      <c r="J2734" s="54" t="s">
        <v>18129</v>
      </c>
      <c r="K2734" s="54" t="str">
        <f>INDEX('[1]All QOF Registers'!$C$15:$C$8243,MATCH($J$4:$J$10133,'[1]All QOF Registers'!$D$15:$D$8243,FALSE))</f>
        <v>5LC</v>
      </c>
    </row>
    <row r="2735" spans="8:11" x14ac:dyDescent="0.25">
      <c r="H2735" s="57" t="s">
        <v>16334</v>
      </c>
      <c r="I2735" s="58" t="s">
        <v>16328</v>
      </c>
      <c r="J2735" s="54" t="s">
        <v>18129</v>
      </c>
      <c r="K2735" s="54" t="str">
        <f>INDEX('[1]All QOF Registers'!$C$15:$C$8243,MATCH($J$4:$J$10133,'[1]All QOF Registers'!$D$15:$D$8243,FALSE))</f>
        <v>5LC</v>
      </c>
    </row>
    <row r="2736" spans="8:11" x14ac:dyDescent="0.25">
      <c r="H2736" s="57" t="s">
        <v>16335</v>
      </c>
      <c r="I2736" s="58" t="s">
        <v>16328</v>
      </c>
      <c r="J2736" s="54" t="s">
        <v>18129</v>
      </c>
      <c r="K2736" s="54" t="str">
        <f>INDEX('[1]All QOF Registers'!$C$15:$C$8243,MATCH($J$4:$J$10133,'[1]All QOF Registers'!$D$15:$D$8243,FALSE))</f>
        <v>5LC</v>
      </c>
    </row>
    <row r="2737" spans="8:11" x14ac:dyDescent="0.25">
      <c r="H2737" s="57" t="s">
        <v>16336</v>
      </c>
      <c r="I2737" s="58" t="s">
        <v>16328</v>
      </c>
      <c r="J2737" s="54" t="s">
        <v>18129</v>
      </c>
      <c r="K2737" s="54" t="str">
        <f>INDEX('[1]All QOF Registers'!$C$15:$C$8243,MATCH($J$4:$J$10133,'[1]All QOF Registers'!$D$15:$D$8243,FALSE))</f>
        <v>5LC</v>
      </c>
    </row>
    <row r="2738" spans="8:11" x14ac:dyDescent="0.25">
      <c r="H2738" s="57" t="s">
        <v>16337</v>
      </c>
      <c r="I2738" s="58" t="s">
        <v>16328</v>
      </c>
      <c r="J2738" s="54" t="s">
        <v>18129</v>
      </c>
      <c r="K2738" s="54" t="str">
        <f>INDEX('[1]All QOF Registers'!$C$15:$C$8243,MATCH($J$4:$J$10133,'[1]All QOF Registers'!$D$15:$D$8243,FALSE))</f>
        <v>5LC</v>
      </c>
    </row>
    <row r="2739" spans="8:11" x14ac:dyDescent="0.25">
      <c r="H2739" s="57" t="s">
        <v>7689</v>
      </c>
      <c r="I2739" s="58" t="s">
        <v>16328</v>
      </c>
      <c r="J2739" s="54" t="s">
        <v>18129</v>
      </c>
      <c r="K2739" s="54" t="str">
        <f>INDEX('[1]All QOF Registers'!$C$15:$C$8243,MATCH($J$4:$J$10133,'[1]All QOF Registers'!$D$15:$D$8243,FALSE))</f>
        <v>5LC</v>
      </c>
    </row>
    <row r="2740" spans="8:11" x14ac:dyDescent="0.25">
      <c r="H2740" s="57" t="s">
        <v>16338</v>
      </c>
      <c r="I2740" s="58" t="s">
        <v>16328</v>
      </c>
      <c r="J2740" s="54" t="s">
        <v>18129</v>
      </c>
      <c r="K2740" s="54" t="str">
        <f>INDEX('[1]All QOF Registers'!$C$15:$C$8243,MATCH($J$4:$J$10133,'[1]All QOF Registers'!$D$15:$D$8243,FALSE))</f>
        <v>5LC</v>
      </c>
    </row>
    <row r="2741" spans="8:11" x14ac:dyDescent="0.25">
      <c r="H2741" s="57" t="s">
        <v>16339</v>
      </c>
      <c r="I2741" s="58" t="s">
        <v>16328</v>
      </c>
      <c r="J2741" s="54" t="s">
        <v>18129</v>
      </c>
      <c r="K2741" s="54" t="str">
        <f>INDEX('[1]All QOF Registers'!$C$15:$C$8243,MATCH($J$4:$J$10133,'[1]All QOF Registers'!$D$15:$D$8243,FALSE))</f>
        <v>5LC</v>
      </c>
    </row>
    <row r="2742" spans="8:11" x14ac:dyDescent="0.25">
      <c r="H2742" s="57" t="s">
        <v>16340</v>
      </c>
      <c r="I2742" s="58" t="s">
        <v>16328</v>
      </c>
      <c r="J2742" s="54" t="s">
        <v>18129</v>
      </c>
      <c r="K2742" s="54" t="str">
        <f>INDEX('[1]All QOF Registers'!$C$15:$C$8243,MATCH($J$4:$J$10133,'[1]All QOF Registers'!$D$15:$D$8243,FALSE))</f>
        <v>5LC</v>
      </c>
    </row>
    <row r="2743" spans="8:11" x14ac:dyDescent="0.25">
      <c r="H2743" s="57" t="s">
        <v>16341</v>
      </c>
      <c r="I2743" s="58" t="s">
        <v>16328</v>
      </c>
      <c r="J2743" s="54" t="s">
        <v>18129</v>
      </c>
      <c r="K2743" s="54" t="str">
        <f>INDEX('[1]All QOF Registers'!$C$15:$C$8243,MATCH($J$4:$J$10133,'[1]All QOF Registers'!$D$15:$D$8243,FALSE))</f>
        <v>5LC</v>
      </c>
    </row>
    <row r="2744" spans="8:11" x14ac:dyDescent="0.25">
      <c r="H2744" s="57" t="s">
        <v>7746</v>
      </c>
      <c r="I2744" s="58" t="s">
        <v>16328</v>
      </c>
      <c r="J2744" s="54" t="s">
        <v>18129</v>
      </c>
      <c r="K2744" s="54" t="str">
        <f>INDEX('[1]All QOF Registers'!$C$15:$C$8243,MATCH($J$4:$J$10133,'[1]All QOF Registers'!$D$15:$D$8243,FALSE))</f>
        <v>5LC</v>
      </c>
    </row>
    <row r="2745" spans="8:11" x14ac:dyDescent="0.25">
      <c r="H2745" s="57" t="s">
        <v>16342</v>
      </c>
      <c r="I2745" s="58" t="s">
        <v>16328</v>
      </c>
      <c r="J2745" s="54" t="s">
        <v>18129</v>
      </c>
      <c r="K2745" s="54" t="str">
        <f>INDEX('[1]All QOF Registers'!$C$15:$C$8243,MATCH($J$4:$J$10133,'[1]All QOF Registers'!$D$15:$D$8243,FALSE))</f>
        <v>5LC</v>
      </c>
    </row>
    <row r="2746" spans="8:11" x14ac:dyDescent="0.25">
      <c r="H2746" s="57" t="s">
        <v>7882</v>
      </c>
      <c r="I2746" s="58" t="s">
        <v>16328</v>
      </c>
      <c r="J2746" s="54" t="s">
        <v>18129</v>
      </c>
      <c r="K2746" s="54" t="str">
        <f>INDEX('[1]All QOF Registers'!$C$15:$C$8243,MATCH($J$4:$J$10133,'[1]All QOF Registers'!$D$15:$D$8243,FALSE))</f>
        <v>5LC</v>
      </c>
    </row>
    <row r="2747" spans="8:11" x14ac:dyDescent="0.25">
      <c r="H2747" s="57" t="s">
        <v>16343</v>
      </c>
      <c r="I2747" s="58" t="s">
        <v>16328</v>
      </c>
      <c r="J2747" s="54" t="s">
        <v>18129</v>
      </c>
      <c r="K2747" s="54" t="str">
        <f>INDEX('[1]All QOF Registers'!$C$15:$C$8243,MATCH($J$4:$J$10133,'[1]All QOF Registers'!$D$15:$D$8243,FALSE))</f>
        <v>5LC</v>
      </c>
    </row>
    <row r="2748" spans="8:11" x14ac:dyDescent="0.25">
      <c r="H2748" s="57" t="s">
        <v>16344</v>
      </c>
      <c r="I2748" s="58" t="s">
        <v>16328</v>
      </c>
      <c r="J2748" s="54" t="s">
        <v>18129</v>
      </c>
      <c r="K2748" s="54" t="str">
        <f>INDEX('[1]All QOF Registers'!$C$15:$C$8243,MATCH($J$4:$J$10133,'[1]All QOF Registers'!$D$15:$D$8243,FALSE))</f>
        <v>5LC</v>
      </c>
    </row>
    <row r="2749" spans="8:11" x14ac:dyDescent="0.25">
      <c r="H2749" s="57" t="s">
        <v>3859</v>
      </c>
      <c r="I2749" s="58" t="s">
        <v>16345</v>
      </c>
      <c r="J2749" s="54" t="s">
        <v>18130</v>
      </c>
      <c r="K2749" s="54" t="str">
        <f>INDEX('[1]All QOF Registers'!$C$15:$C$8243,MATCH($J$4:$J$10133,'[1]All QOF Registers'!$D$15:$D$8243,FALSE))</f>
        <v>5LD</v>
      </c>
    </row>
    <row r="2750" spans="8:11" x14ac:dyDescent="0.25">
      <c r="H2750" s="57" t="s">
        <v>3867</v>
      </c>
      <c r="I2750" s="58" t="s">
        <v>16345</v>
      </c>
      <c r="J2750" s="54" t="s">
        <v>18130</v>
      </c>
      <c r="K2750" s="54" t="str">
        <f>INDEX('[1]All QOF Registers'!$C$15:$C$8243,MATCH($J$4:$J$10133,'[1]All QOF Registers'!$D$15:$D$8243,FALSE))</f>
        <v>5LD</v>
      </c>
    </row>
    <row r="2751" spans="8:11" x14ac:dyDescent="0.25">
      <c r="H2751" s="57" t="s">
        <v>3868</v>
      </c>
      <c r="I2751" s="58" t="s">
        <v>16345</v>
      </c>
      <c r="J2751" s="54" t="s">
        <v>18130</v>
      </c>
      <c r="K2751" s="54" t="str">
        <f>INDEX('[1]All QOF Registers'!$C$15:$C$8243,MATCH($J$4:$J$10133,'[1]All QOF Registers'!$D$15:$D$8243,FALSE))</f>
        <v>5LD</v>
      </c>
    </row>
    <row r="2752" spans="8:11" x14ac:dyDescent="0.25">
      <c r="H2752" s="57" t="s">
        <v>3871</v>
      </c>
      <c r="I2752" s="58" t="s">
        <v>16345</v>
      </c>
      <c r="J2752" s="54" t="s">
        <v>18130</v>
      </c>
      <c r="K2752" s="54" t="str">
        <f>INDEX('[1]All QOF Registers'!$C$15:$C$8243,MATCH($J$4:$J$10133,'[1]All QOF Registers'!$D$15:$D$8243,FALSE))</f>
        <v>5LD</v>
      </c>
    </row>
    <row r="2753" spans="8:11" x14ac:dyDescent="0.25">
      <c r="H2753" s="57" t="s">
        <v>3873</v>
      </c>
      <c r="I2753" s="58" t="s">
        <v>16345</v>
      </c>
      <c r="J2753" s="54" t="s">
        <v>18130</v>
      </c>
      <c r="K2753" s="54" t="str">
        <f>INDEX('[1]All QOF Registers'!$C$15:$C$8243,MATCH($J$4:$J$10133,'[1]All QOF Registers'!$D$15:$D$8243,FALSE))</f>
        <v>5LD</v>
      </c>
    </row>
    <row r="2754" spans="8:11" x14ac:dyDescent="0.25">
      <c r="H2754" s="57" t="s">
        <v>3876</v>
      </c>
      <c r="I2754" s="58" t="s">
        <v>16345</v>
      </c>
      <c r="J2754" s="54" t="s">
        <v>18130</v>
      </c>
      <c r="K2754" s="54" t="str">
        <f>INDEX('[1]All QOF Registers'!$C$15:$C$8243,MATCH($J$4:$J$10133,'[1]All QOF Registers'!$D$15:$D$8243,FALSE))</f>
        <v>5LD</v>
      </c>
    </row>
    <row r="2755" spans="8:11" x14ac:dyDescent="0.25">
      <c r="H2755" s="57" t="s">
        <v>3877</v>
      </c>
      <c r="I2755" s="58" t="s">
        <v>16345</v>
      </c>
      <c r="J2755" s="54" t="s">
        <v>18130</v>
      </c>
      <c r="K2755" s="54" t="str">
        <f>INDEX('[1]All QOF Registers'!$C$15:$C$8243,MATCH($J$4:$J$10133,'[1]All QOF Registers'!$D$15:$D$8243,FALSE))</f>
        <v>5LD</v>
      </c>
    </row>
    <row r="2756" spans="8:11" x14ac:dyDescent="0.25">
      <c r="H2756" s="57" t="s">
        <v>3880</v>
      </c>
      <c r="I2756" s="58" t="s">
        <v>16345</v>
      </c>
      <c r="J2756" s="54" t="s">
        <v>18130</v>
      </c>
      <c r="K2756" s="54" t="str">
        <f>INDEX('[1]All QOF Registers'!$C$15:$C$8243,MATCH($J$4:$J$10133,'[1]All QOF Registers'!$D$15:$D$8243,FALSE))</f>
        <v>5LD</v>
      </c>
    </row>
    <row r="2757" spans="8:11" x14ac:dyDescent="0.25">
      <c r="H2757" s="57" t="s">
        <v>3883</v>
      </c>
      <c r="I2757" s="58" t="s">
        <v>16345</v>
      </c>
      <c r="J2757" s="54" t="s">
        <v>18130</v>
      </c>
      <c r="K2757" s="54" t="str">
        <f>INDEX('[1]All QOF Registers'!$C$15:$C$8243,MATCH($J$4:$J$10133,'[1]All QOF Registers'!$D$15:$D$8243,FALSE))</f>
        <v>5LD</v>
      </c>
    </row>
    <row r="2758" spans="8:11" x14ac:dyDescent="0.25">
      <c r="H2758" s="57" t="s">
        <v>3892</v>
      </c>
      <c r="I2758" s="58" t="s">
        <v>16345</v>
      </c>
      <c r="J2758" s="54" t="s">
        <v>18130</v>
      </c>
      <c r="K2758" s="54" t="str">
        <f>INDEX('[1]All QOF Registers'!$C$15:$C$8243,MATCH($J$4:$J$10133,'[1]All QOF Registers'!$D$15:$D$8243,FALSE))</f>
        <v>5LD</v>
      </c>
    </row>
    <row r="2759" spans="8:11" x14ac:dyDescent="0.25">
      <c r="H2759" s="57" t="s">
        <v>3893</v>
      </c>
      <c r="I2759" s="58" t="s">
        <v>16345</v>
      </c>
      <c r="J2759" s="54" t="s">
        <v>18130</v>
      </c>
      <c r="K2759" s="54" t="str">
        <f>INDEX('[1]All QOF Registers'!$C$15:$C$8243,MATCH($J$4:$J$10133,'[1]All QOF Registers'!$D$15:$D$8243,FALSE))</f>
        <v>5LD</v>
      </c>
    </row>
    <row r="2760" spans="8:11" x14ac:dyDescent="0.25">
      <c r="H2760" s="57" t="s">
        <v>3895</v>
      </c>
      <c r="I2760" s="58" t="s">
        <v>16345</v>
      </c>
      <c r="J2760" s="54" t="s">
        <v>18130</v>
      </c>
      <c r="K2760" s="54" t="str">
        <f>INDEX('[1]All QOF Registers'!$C$15:$C$8243,MATCH($J$4:$J$10133,'[1]All QOF Registers'!$D$15:$D$8243,FALSE))</f>
        <v>5LD</v>
      </c>
    </row>
    <row r="2761" spans="8:11" x14ac:dyDescent="0.25">
      <c r="H2761" s="57" t="s">
        <v>3896</v>
      </c>
      <c r="I2761" s="58" t="s">
        <v>16345</v>
      </c>
      <c r="J2761" s="54" t="s">
        <v>18130</v>
      </c>
      <c r="K2761" s="54" t="str">
        <f>INDEX('[1]All QOF Registers'!$C$15:$C$8243,MATCH($J$4:$J$10133,'[1]All QOF Registers'!$D$15:$D$8243,FALSE))</f>
        <v>5LD</v>
      </c>
    </row>
    <row r="2762" spans="8:11" x14ac:dyDescent="0.25">
      <c r="H2762" s="57" t="s">
        <v>3898</v>
      </c>
      <c r="I2762" s="58" t="s">
        <v>16345</v>
      </c>
      <c r="J2762" s="54" t="s">
        <v>18130</v>
      </c>
      <c r="K2762" s="54" t="str">
        <f>INDEX('[1]All QOF Registers'!$C$15:$C$8243,MATCH($J$4:$J$10133,'[1]All QOF Registers'!$D$15:$D$8243,FALSE))</f>
        <v>5LD</v>
      </c>
    </row>
    <row r="2763" spans="8:11" x14ac:dyDescent="0.25">
      <c r="H2763" s="57" t="s">
        <v>3903</v>
      </c>
      <c r="I2763" s="58" t="s">
        <v>16345</v>
      </c>
      <c r="J2763" s="54" t="s">
        <v>18130</v>
      </c>
      <c r="K2763" s="54" t="str">
        <f>INDEX('[1]All QOF Registers'!$C$15:$C$8243,MATCH($J$4:$J$10133,'[1]All QOF Registers'!$D$15:$D$8243,FALSE))</f>
        <v>5LD</v>
      </c>
    </row>
    <row r="2764" spans="8:11" x14ac:dyDescent="0.25">
      <c r="H2764" s="57" t="s">
        <v>3904</v>
      </c>
      <c r="I2764" s="58" t="s">
        <v>16345</v>
      </c>
      <c r="J2764" s="54" t="s">
        <v>18130</v>
      </c>
      <c r="K2764" s="54" t="str">
        <f>INDEX('[1]All QOF Registers'!$C$15:$C$8243,MATCH($J$4:$J$10133,'[1]All QOF Registers'!$D$15:$D$8243,FALSE))</f>
        <v>5LD</v>
      </c>
    </row>
    <row r="2765" spans="8:11" x14ac:dyDescent="0.25">
      <c r="H2765" s="57" t="s">
        <v>16346</v>
      </c>
      <c r="I2765" s="58" t="s">
        <v>16345</v>
      </c>
      <c r="J2765" s="54" t="s">
        <v>18130</v>
      </c>
      <c r="K2765" s="54" t="str">
        <f>INDEX('[1]All QOF Registers'!$C$15:$C$8243,MATCH($J$4:$J$10133,'[1]All QOF Registers'!$D$15:$D$8243,FALSE))</f>
        <v>5LD</v>
      </c>
    </row>
    <row r="2766" spans="8:11" x14ac:dyDescent="0.25">
      <c r="H2766" s="57" t="s">
        <v>3908</v>
      </c>
      <c r="I2766" s="58" t="s">
        <v>16345</v>
      </c>
      <c r="J2766" s="54" t="s">
        <v>18130</v>
      </c>
      <c r="K2766" s="54" t="str">
        <f>INDEX('[1]All QOF Registers'!$C$15:$C$8243,MATCH($J$4:$J$10133,'[1]All QOF Registers'!$D$15:$D$8243,FALSE))</f>
        <v>5LD</v>
      </c>
    </row>
    <row r="2767" spans="8:11" x14ac:dyDescent="0.25">
      <c r="H2767" s="57" t="s">
        <v>3910</v>
      </c>
      <c r="I2767" s="58" t="s">
        <v>16345</v>
      </c>
      <c r="J2767" s="54" t="s">
        <v>18130</v>
      </c>
      <c r="K2767" s="54" t="str">
        <f>INDEX('[1]All QOF Registers'!$C$15:$C$8243,MATCH($J$4:$J$10133,'[1]All QOF Registers'!$D$15:$D$8243,FALSE))</f>
        <v>5LD</v>
      </c>
    </row>
    <row r="2768" spans="8:11" x14ac:dyDescent="0.25">
      <c r="H2768" s="57" t="s">
        <v>3913</v>
      </c>
      <c r="I2768" s="58" t="s">
        <v>16345</v>
      </c>
      <c r="J2768" s="54" t="s">
        <v>18130</v>
      </c>
      <c r="K2768" s="54" t="str">
        <f>INDEX('[1]All QOF Registers'!$C$15:$C$8243,MATCH($J$4:$J$10133,'[1]All QOF Registers'!$D$15:$D$8243,FALSE))</f>
        <v>5LD</v>
      </c>
    </row>
    <row r="2769" spans="8:11" x14ac:dyDescent="0.25">
      <c r="H2769" s="57" t="s">
        <v>3916</v>
      </c>
      <c r="I2769" s="58" t="s">
        <v>16345</v>
      </c>
      <c r="J2769" s="54" t="s">
        <v>18130</v>
      </c>
      <c r="K2769" s="54" t="str">
        <f>INDEX('[1]All QOF Registers'!$C$15:$C$8243,MATCH($J$4:$J$10133,'[1]All QOF Registers'!$D$15:$D$8243,FALSE))</f>
        <v>5LD</v>
      </c>
    </row>
    <row r="2770" spans="8:11" x14ac:dyDescent="0.25">
      <c r="H2770" s="57" t="s">
        <v>3918</v>
      </c>
      <c r="I2770" s="58" t="s">
        <v>16345</v>
      </c>
      <c r="J2770" s="54" t="s">
        <v>18130</v>
      </c>
      <c r="K2770" s="54" t="str">
        <f>INDEX('[1]All QOF Registers'!$C$15:$C$8243,MATCH($J$4:$J$10133,'[1]All QOF Registers'!$D$15:$D$8243,FALSE))</f>
        <v>5LD</v>
      </c>
    </row>
    <row r="2771" spans="8:11" x14ac:dyDescent="0.25">
      <c r="H2771" s="57" t="s">
        <v>3923</v>
      </c>
      <c r="I2771" s="58" t="s">
        <v>16345</v>
      </c>
      <c r="J2771" s="54" t="s">
        <v>18130</v>
      </c>
      <c r="K2771" s="54" t="str">
        <f>INDEX('[1]All QOF Registers'!$C$15:$C$8243,MATCH($J$4:$J$10133,'[1]All QOF Registers'!$D$15:$D$8243,FALSE))</f>
        <v>5LD</v>
      </c>
    </row>
    <row r="2772" spans="8:11" x14ac:dyDescent="0.25">
      <c r="H2772" s="57" t="s">
        <v>3926</v>
      </c>
      <c r="I2772" s="58" t="s">
        <v>16345</v>
      </c>
      <c r="J2772" s="54" t="s">
        <v>18130</v>
      </c>
      <c r="K2772" s="54" t="str">
        <f>INDEX('[1]All QOF Registers'!$C$15:$C$8243,MATCH($J$4:$J$10133,'[1]All QOF Registers'!$D$15:$D$8243,FALSE))</f>
        <v>5LD</v>
      </c>
    </row>
    <row r="2773" spans="8:11" x14ac:dyDescent="0.25">
      <c r="H2773" s="57" t="s">
        <v>3927</v>
      </c>
      <c r="I2773" s="58" t="s">
        <v>16345</v>
      </c>
      <c r="J2773" s="54" t="s">
        <v>18130</v>
      </c>
      <c r="K2773" s="54" t="str">
        <f>INDEX('[1]All QOF Registers'!$C$15:$C$8243,MATCH($J$4:$J$10133,'[1]All QOF Registers'!$D$15:$D$8243,FALSE))</f>
        <v>5LD</v>
      </c>
    </row>
    <row r="2774" spans="8:11" x14ac:dyDescent="0.25">
      <c r="H2774" s="57" t="s">
        <v>3930</v>
      </c>
      <c r="I2774" s="58" t="s">
        <v>16345</v>
      </c>
      <c r="J2774" s="54" t="s">
        <v>18130</v>
      </c>
      <c r="K2774" s="54" t="str">
        <f>INDEX('[1]All QOF Registers'!$C$15:$C$8243,MATCH($J$4:$J$10133,'[1]All QOF Registers'!$D$15:$D$8243,FALSE))</f>
        <v>5LD</v>
      </c>
    </row>
    <row r="2775" spans="8:11" x14ac:dyDescent="0.25">
      <c r="H2775" s="57" t="s">
        <v>3932</v>
      </c>
      <c r="I2775" s="58" t="s">
        <v>16345</v>
      </c>
      <c r="J2775" s="54" t="s">
        <v>18130</v>
      </c>
      <c r="K2775" s="54" t="str">
        <f>INDEX('[1]All QOF Registers'!$C$15:$C$8243,MATCH($J$4:$J$10133,'[1]All QOF Registers'!$D$15:$D$8243,FALSE))</f>
        <v>5LD</v>
      </c>
    </row>
    <row r="2776" spans="8:11" x14ac:dyDescent="0.25">
      <c r="H2776" s="57" t="s">
        <v>3934</v>
      </c>
      <c r="I2776" s="58" t="s">
        <v>16345</v>
      </c>
      <c r="J2776" s="54" t="s">
        <v>18130</v>
      </c>
      <c r="K2776" s="54" t="str">
        <f>INDEX('[1]All QOF Registers'!$C$15:$C$8243,MATCH($J$4:$J$10133,'[1]All QOF Registers'!$D$15:$D$8243,FALSE))</f>
        <v>5LD</v>
      </c>
    </row>
    <row r="2777" spans="8:11" x14ac:dyDescent="0.25">
      <c r="H2777" s="57" t="s">
        <v>3938</v>
      </c>
      <c r="I2777" s="58" t="s">
        <v>16345</v>
      </c>
      <c r="J2777" s="54" t="s">
        <v>18130</v>
      </c>
      <c r="K2777" s="54" t="str">
        <f>INDEX('[1]All QOF Registers'!$C$15:$C$8243,MATCH($J$4:$J$10133,'[1]All QOF Registers'!$D$15:$D$8243,FALSE))</f>
        <v>5LD</v>
      </c>
    </row>
    <row r="2778" spans="8:11" x14ac:dyDescent="0.25">
      <c r="H2778" s="57" t="s">
        <v>3941</v>
      </c>
      <c r="I2778" s="58" t="s">
        <v>16345</v>
      </c>
      <c r="J2778" s="54" t="s">
        <v>18130</v>
      </c>
      <c r="K2778" s="54" t="str">
        <f>INDEX('[1]All QOF Registers'!$C$15:$C$8243,MATCH($J$4:$J$10133,'[1]All QOF Registers'!$D$15:$D$8243,FALSE))</f>
        <v>5LD</v>
      </c>
    </row>
    <row r="2779" spans="8:11" x14ac:dyDescent="0.25">
      <c r="H2779" s="57" t="s">
        <v>3942</v>
      </c>
      <c r="I2779" s="58" t="s">
        <v>16345</v>
      </c>
      <c r="J2779" s="54" t="s">
        <v>18130</v>
      </c>
      <c r="K2779" s="54" t="str">
        <f>INDEX('[1]All QOF Registers'!$C$15:$C$8243,MATCH($J$4:$J$10133,'[1]All QOF Registers'!$D$15:$D$8243,FALSE))</f>
        <v>5LD</v>
      </c>
    </row>
    <row r="2780" spans="8:11" x14ac:dyDescent="0.25">
      <c r="H2780" s="57" t="s">
        <v>3943</v>
      </c>
      <c r="I2780" s="58" t="s">
        <v>16345</v>
      </c>
      <c r="J2780" s="54" t="s">
        <v>18130</v>
      </c>
      <c r="K2780" s="54" t="str">
        <f>INDEX('[1]All QOF Registers'!$C$15:$C$8243,MATCH($J$4:$J$10133,'[1]All QOF Registers'!$D$15:$D$8243,FALSE))</f>
        <v>5LD</v>
      </c>
    </row>
    <row r="2781" spans="8:11" x14ac:dyDescent="0.25">
      <c r="H2781" s="57" t="s">
        <v>3945</v>
      </c>
      <c r="I2781" s="58" t="s">
        <v>16345</v>
      </c>
      <c r="J2781" s="54" t="s">
        <v>18130</v>
      </c>
      <c r="K2781" s="54" t="str">
        <f>INDEX('[1]All QOF Registers'!$C$15:$C$8243,MATCH($J$4:$J$10133,'[1]All QOF Registers'!$D$15:$D$8243,FALSE))</f>
        <v>5LD</v>
      </c>
    </row>
    <row r="2782" spans="8:11" x14ac:dyDescent="0.25">
      <c r="H2782" s="57" t="s">
        <v>3947</v>
      </c>
      <c r="I2782" s="58" t="s">
        <v>16345</v>
      </c>
      <c r="J2782" s="54" t="s">
        <v>18130</v>
      </c>
      <c r="K2782" s="54" t="str">
        <f>INDEX('[1]All QOF Registers'!$C$15:$C$8243,MATCH($J$4:$J$10133,'[1]All QOF Registers'!$D$15:$D$8243,FALSE))</f>
        <v>5LD</v>
      </c>
    </row>
    <row r="2783" spans="8:11" x14ac:dyDescent="0.25">
      <c r="H2783" s="57" t="s">
        <v>3948</v>
      </c>
      <c r="I2783" s="58" t="s">
        <v>16345</v>
      </c>
      <c r="J2783" s="54" t="s">
        <v>18130</v>
      </c>
      <c r="K2783" s="54" t="str">
        <f>INDEX('[1]All QOF Registers'!$C$15:$C$8243,MATCH($J$4:$J$10133,'[1]All QOF Registers'!$D$15:$D$8243,FALSE))</f>
        <v>5LD</v>
      </c>
    </row>
    <row r="2784" spans="8:11" x14ac:dyDescent="0.25">
      <c r="H2784" s="57" t="s">
        <v>3949</v>
      </c>
      <c r="I2784" s="58" t="s">
        <v>16345</v>
      </c>
      <c r="J2784" s="54" t="s">
        <v>18130</v>
      </c>
      <c r="K2784" s="54" t="str">
        <f>INDEX('[1]All QOF Registers'!$C$15:$C$8243,MATCH($J$4:$J$10133,'[1]All QOF Registers'!$D$15:$D$8243,FALSE))</f>
        <v>5LD</v>
      </c>
    </row>
    <row r="2785" spans="8:11" x14ac:dyDescent="0.25">
      <c r="H2785" s="57" t="s">
        <v>3951</v>
      </c>
      <c r="I2785" s="58" t="s">
        <v>16345</v>
      </c>
      <c r="J2785" s="54" t="s">
        <v>18130</v>
      </c>
      <c r="K2785" s="54" t="str">
        <f>INDEX('[1]All QOF Registers'!$C$15:$C$8243,MATCH($J$4:$J$10133,'[1]All QOF Registers'!$D$15:$D$8243,FALSE))</f>
        <v>5LD</v>
      </c>
    </row>
    <row r="2786" spans="8:11" x14ac:dyDescent="0.25">
      <c r="H2786" s="57" t="s">
        <v>3957</v>
      </c>
      <c r="I2786" s="58" t="s">
        <v>16345</v>
      </c>
      <c r="J2786" s="54" t="s">
        <v>18130</v>
      </c>
      <c r="K2786" s="54" t="str">
        <f>INDEX('[1]All QOF Registers'!$C$15:$C$8243,MATCH($J$4:$J$10133,'[1]All QOF Registers'!$D$15:$D$8243,FALSE))</f>
        <v>5LD</v>
      </c>
    </row>
    <row r="2787" spans="8:11" x14ac:dyDescent="0.25">
      <c r="H2787" s="57" t="s">
        <v>3959</v>
      </c>
      <c r="I2787" s="58" t="s">
        <v>16345</v>
      </c>
      <c r="J2787" s="54" t="s">
        <v>18130</v>
      </c>
      <c r="K2787" s="54" t="str">
        <f>INDEX('[1]All QOF Registers'!$C$15:$C$8243,MATCH($J$4:$J$10133,'[1]All QOF Registers'!$D$15:$D$8243,FALSE))</f>
        <v>5LD</v>
      </c>
    </row>
    <row r="2788" spans="8:11" x14ac:dyDescent="0.25">
      <c r="H2788" s="57" t="s">
        <v>3960</v>
      </c>
      <c r="I2788" s="58" t="s">
        <v>16345</v>
      </c>
      <c r="J2788" s="54" t="s">
        <v>18130</v>
      </c>
      <c r="K2788" s="54" t="str">
        <f>INDEX('[1]All QOF Registers'!$C$15:$C$8243,MATCH($J$4:$J$10133,'[1]All QOF Registers'!$D$15:$D$8243,FALSE))</f>
        <v>5LD</v>
      </c>
    </row>
    <row r="2789" spans="8:11" x14ac:dyDescent="0.25">
      <c r="H2789" s="57" t="s">
        <v>3961</v>
      </c>
      <c r="I2789" s="58" t="s">
        <v>16345</v>
      </c>
      <c r="J2789" s="54" t="s">
        <v>18130</v>
      </c>
      <c r="K2789" s="54" t="str">
        <f>INDEX('[1]All QOF Registers'!$C$15:$C$8243,MATCH($J$4:$J$10133,'[1]All QOF Registers'!$D$15:$D$8243,FALSE))</f>
        <v>5LD</v>
      </c>
    </row>
    <row r="2790" spans="8:11" x14ac:dyDescent="0.25">
      <c r="H2790" s="57" t="s">
        <v>16347</v>
      </c>
      <c r="I2790" s="58" t="s">
        <v>16345</v>
      </c>
      <c r="J2790" s="54" t="s">
        <v>18130</v>
      </c>
      <c r="K2790" s="54" t="str">
        <f>INDEX('[1]All QOF Registers'!$C$15:$C$8243,MATCH($J$4:$J$10133,'[1]All QOF Registers'!$D$15:$D$8243,FALSE))</f>
        <v>5LD</v>
      </c>
    </row>
    <row r="2791" spans="8:11" x14ac:dyDescent="0.25">
      <c r="H2791" s="57" t="s">
        <v>3962</v>
      </c>
      <c r="I2791" s="58" t="s">
        <v>16345</v>
      </c>
      <c r="J2791" s="54" t="s">
        <v>18130</v>
      </c>
      <c r="K2791" s="54" t="str">
        <f>INDEX('[1]All QOF Registers'!$C$15:$C$8243,MATCH($J$4:$J$10133,'[1]All QOF Registers'!$D$15:$D$8243,FALSE))</f>
        <v>5LD</v>
      </c>
    </row>
    <row r="2792" spans="8:11" x14ac:dyDescent="0.25">
      <c r="H2792" s="57" t="s">
        <v>3964</v>
      </c>
      <c r="I2792" s="58" t="s">
        <v>16345</v>
      </c>
      <c r="J2792" s="54" t="s">
        <v>18130</v>
      </c>
      <c r="K2792" s="54" t="str">
        <f>INDEX('[1]All QOF Registers'!$C$15:$C$8243,MATCH($J$4:$J$10133,'[1]All QOF Registers'!$D$15:$D$8243,FALSE))</f>
        <v>5LD</v>
      </c>
    </row>
    <row r="2793" spans="8:11" x14ac:dyDescent="0.25">
      <c r="H2793" s="57" t="s">
        <v>3966</v>
      </c>
      <c r="I2793" s="58" t="s">
        <v>16345</v>
      </c>
      <c r="J2793" s="54" t="s">
        <v>18130</v>
      </c>
      <c r="K2793" s="54" t="str">
        <f>INDEX('[1]All QOF Registers'!$C$15:$C$8243,MATCH($J$4:$J$10133,'[1]All QOF Registers'!$D$15:$D$8243,FALSE))</f>
        <v>5LD</v>
      </c>
    </row>
    <row r="2794" spans="8:11" x14ac:dyDescent="0.25">
      <c r="H2794" s="57" t="s">
        <v>16348</v>
      </c>
      <c r="I2794" s="58" t="s">
        <v>16345</v>
      </c>
      <c r="J2794" s="54" t="s">
        <v>18130</v>
      </c>
      <c r="K2794" s="54" t="str">
        <f>INDEX('[1]All QOF Registers'!$C$15:$C$8243,MATCH($J$4:$J$10133,'[1]All QOF Registers'!$D$15:$D$8243,FALSE))</f>
        <v>5LD</v>
      </c>
    </row>
    <row r="2795" spans="8:11" x14ac:dyDescent="0.25">
      <c r="H2795" s="57" t="s">
        <v>3971</v>
      </c>
      <c r="I2795" s="58" t="s">
        <v>16345</v>
      </c>
      <c r="J2795" s="54" t="s">
        <v>18130</v>
      </c>
      <c r="K2795" s="54" t="str">
        <f>INDEX('[1]All QOF Registers'!$C$15:$C$8243,MATCH($J$4:$J$10133,'[1]All QOF Registers'!$D$15:$D$8243,FALSE))</f>
        <v>5LD</v>
      </c>
    </row>
    <row r="2796" spans="8:11" x14ac:dyDescent="0.25">
      <c r="H2796" s="57" t="s">
        <v>3973</v>
      </c>
      <c r="I2796" s="58" t="s">
        <v>16345</v>
      </c>
      <c r="J2796" s="54" t="s">
        <v>18130</v>
      </c>
      <c r="K2796" s="54" t="str">
        <f>INDEX('[1]All QOF Registers'!$C$15:$C$8243,MATCH($J$4:$J$10133,'[1]All QOF Registers'!$D$15:$D$8243,FALSE))</f>
        <v>5LD</v>
      </c>
    </row>
    <row r="2797" spans="8:11" x14ac:dyDescent="0.25">
      <c r="H2797" s="57" t="s">
        <v>3982</v>
      </c>
      <c r="I2797" s="58" t="s">
        <v>16345</v>
      </c>
      <c r="J2797" s="54" t="s">
        <v>18130</v>
      </c>
      <c r="K2797" s="54" t="str">
        <f>INDEX('[1]All QOF Registers'!$C$15:$C$8243,MATCH($J$4:$J$10133,'[1]All QOF Registers'!$D$15:$D$8243,FALSE))</f>
        <v>5LD</v>
      </c>
    </row>
    <row r="2798" spans="8:11" x14ac:dyDescent="0.25">
      <c r="H2798" s="57" t="s">
        <v>7607</v>
      </c>
      <c r="I2798" s="58" t="s">
        <v>16345</v>
      </c>
      <c r="J2798" s="54" t="s">
        <v>18130</v>
      </c>
      <c r="K2798" s="54" t="str">
        <f>INDEX('[1]All QOF Registers'!$C$15:$C$8243,MATCH($J$4:$J$10133,'[1]All QOF Registers'!$D$15:$D$8243,FALSE))</f>
        <v>5LD</v>
      </c>
    </row>
    <row r="2799" spans="8:11" x14ac:dyDescent="0.25">
      <c r="H2799" s="57" t="s">
        <v>16349</v>
      </c>
      <c r="I2799" s="58" t="s">
        <v>16345</v>
      </c>
      <c r="J2799" s="54" t="s">
        <v>18130</v>
      </c>
      <c r="K2799" s="54" t="str">
        <f>INDEX('[1]All QOF Registers'!$C$15:$C$8243,MATCH($J$4:$J$10133,'[1]All QOF Registers'!$D$15:$D$8243,FALSE))</f>
        <v>5LD</v>
      </c>
    </row>
    <row r="2800" spans="8:11" x14ac:dyDescent="0.25">
      <c r="H2800" s="57" t="s">
        <v>7734</v>
      </c>
      <c r="I2800" s="58" t="s">
        <v>16345</v>
      </c>
      <c r="J2800" s="54" t="s">
        <v>18130</v>
      </c>
      <c r="K2800" s="54" t="str">
        <f>INDEX('[1]All QOF Registers'!$C$15:$C$8243,MATCH($J$4:$J$10133,'[1]All QOF Registers'!$D$15:$D$8243,FALSE))</f>
        <v>5LD</v>
      </c>
    </row>
    <row r="2801" spans="8:11" x14ac:dyDescent="0.25">
      <c r="H2801" s="57" t="s">
        <v>16350</v>
      </c>
      <c r="I2801" s="58" t="s">
        <v>16345</v>
      </c>
      <c r="J2801" s="54" t="s">
        <v>18130</v>
      </c>
      <c r="K2801" s="54" t="str">
        <f>INDEX('[1]All QOF Registers'!$C$15:$C$8243,MATCH($J$4:$J$10133,'[1]All QOF Registers'!$D$15:$D$8243,FALSE))</f>
        <v>5LD</v>
      </c>
    </row>
    <row r="2802" spans="8:11" x14ac:dyDescent="0.25">
      <c r="H2802" s="57" t="s">
        <v>16351</v>
      </c>
      <c r="I2802" s="58" t="s">
        <v>16345</v>
      </c>
      <c r="J2802" s="54" t="s">
        <v>18130</v>
      </c>
      <c r="K2802" s="54" t="str">
        <f>INDEX('[1]All QOF Registers'!$C$15:$C$8243,MATCH($J$4:$J$10133,'[1]All QOF Registers'!$D$15:$D$8243,FALSE))</f>
        <v>5LD</v>
      </c>
    </row>
    <row r="2803" spans="8:11" x14ac:dyDescent="0.25">
      <c r="H2803" s="57" t="s">
        <v>16352</v>
      </c>
      <c r="I2803" s="58" t="s">
        <v>16345</v>
      </c>
      <c r="J2803" s="54" t="s">
        <v>18130</v>
      </c>
      <c r="K2803" s="54" t="str">
        <f>INDEX('[1]All QOF Registers'!$C$15:$C$8243,MATCH($J$4:$J$10133,'[1]All QOF Registers'!$D$15:$D$8243,FALSE))</f>
        <v>5LD</v>
      </c>
    </row>
    <row r="2804" spans="8:11" x14ac:dyDescent="0.25">
      <c r="H2804" s="57" t="s">
        <v>16353</v>
      </c>
      <c r="I2804" s="58" t="s">
        <v>16345</v>
      </c>
      <c r="J2804" s="54" t="s">
        <v>18130</v>
      </c>
      <c r="K2804" s="54" t="str">
        <f>INDEX('[1]All QOF Registers'!$C$15:$C$8243,MATCH($J$4:$J$10133,'[1]All QOF Registers'!$D$15:$D$8243,FALSE))</f>
        <v>5LD</v>
      </c>
    </row>
    <row r="2805" spans="8:11" x14ac:dyDescent="0.25">
      <c r="H2805" s="57" t="s">
        <v>16354</v>
      </c>
      <c r="I2805" s="58" t="s">
        <v>16345</v>
      </c>
      <c r="J2805" s="54" t="s">
        <v>18130</v>
      </c>
      <c r="K2805" s="54" t="str">
        <f>INDEX('[1]All QOF Registers'!$C$15:$C$8243,MATCH($J$4:$J$10133,'[1]All QOF Registers'!$D$15:$D$8243,FALSE))</f>
        <v>5LD</v>
      </c>
    </row>
    <row r="2806" spans="8:11" x14ac:dyDescent="0.25">
      <c r="H2806" s="57" t="s">
        <v>16355</v>
      </c>
      <c r="I2806" s="58" t="s">
        <v>16345</v>
      </c>
      <c r="J2806" s="54" t="s">
        <v>18130</v>
      </c>
      <c r="K2806" s="54" t="str">
        <f>INDEX('[1]All QOF Registers'!$C$15:$C$8243,MATCH($J$4:$J$10133,'[1]All QOF Registers'!$D$15:$D$8243,FALSE))</f>
        <v>5LD</v>
      </c>
    </row>
    <row r="2807" spans="8:11" x14ac:dyDescent="0.25">
      <c r="H2807" s="57" t="s">
        <v>7920</v>
      </c>
      <c r="I2807" s="58" t="s">
        <v>16345</v>
      </c>
      <c r="J2807" s="54" t="s">
        <v>18130</v>
      </c>
      <c r="K2807" s="54" t="str">
        <f>INDEX('[1]All QOF Registers'!$C$15:$C$8243,MATCH($J$4:$J$10133,'[1]All QOF Registers'!$D$15:$D$8243,FALSE))</f>
        <v>5LD</v>
      </c>
    </row>
    <row r="2808" spans="8:11" x14ac:dyDescent="0.25">
      <c r="H2808" s="57" t="s">
        <v>16356</v>
      </c>
      <c r="I2808" s="58" t="s">
        <v>16345</v>
      </c>
      <c r="J2808" s="54" t="s">
        <v>18130</v>
      </c>
      <c r="K2808" s="54" t="str">
        <f>INDEX('[1]All QOF Registers'!$C$15:$C$8243,MATCH($J$4:$J$10133,'[1]All QOF Registers'!$D$15:$D$8243,FALSE))</f>
        <v>5LD</v>
      </c>
    </row>
    <row r="2809" spans="8:11" x14ac:dyDescent="0.25">
      <c r="H2809" s="57" t="s">
        <v>16357</v>
      </c>
      <c r="I2809" s="58" t="s">
        <v>16345</v>
      </c>
      <c r="J2809" s="54" t="s">
        <v>18130</v>
      </c>
      <c r="K2809" s="54" t="str">
        <f>INDEX('[1]All QOF Registers'!$C$15:$C$8243,MATCH($J$4:$J$10133,'[1]All QOF Registers'!$D$15:$D$8243,FALSE))</f>
        <v>5LD</v>
      </c>
    </row>
    <row r="2810" spans="8:11" x14ac:dyDescent="0.25">
      <c r="H2810" s="57" t="s">
        <v>16358</v>
      </c>
      <c r="I2810" s="58" t="s">
        <v>16345</v>
      </c>
      <c r="J2810" s="54" t="s">
        <v>18130</v>
      </c>
      <c r="K2810" s="54" t="str">
        <f>INDEX('[1]All QOF Registers'!$C$15:$C$8243,MATCH($J$4:$J$10133,'[1]All QOF Registers'!$D$15:$D$8243,FALSE))</f>
        <v>5LD</v>
      </c>
    </row>
    <row r="2811" spans="8:11" x14ac:dyDescent="0.25">
      <c r="H2811" s="57" t="s">
        <v>3858</v>
      </c>
      <c r="I2811" s="58" t="s">
        <v>16359</v>
      </c>
      <c r="J2811" s="54" t="s">
        <v>18131</v>
      </c>
      <c r="K2811" s="54" t="str">
        <f>INDEX('[1]All QOF Registers'!$C$15:$C$8243,MATCH($J$4:$J$10133,'[1]All QOF Registers'!$D$15:$D$8243,FALSE))</f>
        <v>5LE</v>
      </c>
    </row>
    <row r="2812" spans="8:11" x14ac:dyDescent="0.25">
      <c r="H2812" s="57" t="s">
        <v>3863</v>
      </c>
      <c r="I2812" s="58" t="s">
        <v>16359</v>
      </c>
      <c r="J2812" s="54" t="s">
        <v>18131</v>
      </c>
      <c r="K2812" s="54" t="str">
        <f>INDEX('[1]All QOF Registers'!$C$15:$C$8243,MATCH($J$4:$J$10133,'[1]All QOF Registers'!$D$15:$D$8243,FALSE))</f>
        <v>5LE</v>
      </c>
    </row>
    <row r="2813" spans="8:11" x14ac:dyDescent="0.25">
      <c r="H2813" s="57" t="s">
        <v>3864</v>
      </c>
      <c r="I2813" s="58" t="s">
        <v>16359</v>
      </c>
      <c r="J2813" s="54" t="s">
        <v>18131</v>
      </c>
      <c r="K2813" s="54" t="str">
        <f>INDEX('[1]All QOF Registers'!$C$15:$C$8243,MATCH($J$4:$J$10133,'[1]All QOF Registers'!$D$15:$D$8243,FALSE))</f>
        <v>5LE</v>
      </c>
    </row>
    <row r="2814" spans="8:11" x14ac:dyDescent="0.25">
      <c r="H2814" s="57" t="s">
        <v>3866</v>
      </c>
      <c r="I2814" s="58" t="s">
        <v>16359</v>
      </c>
      <c r="J2814" s="54" t="s">
        <v>18131</v>
      </c>
      <c r="K2814" s="54" t="str">
        <f>INDEX('[1]All QOF Registers'!$C$15:$C$8243,MATCH($J$4:$J$10133,'[1]All QOF Registers'!$D$15:$D$8243,FALSE))</f>
        <v>5LE</v>
      </c>
    </row>
    <row r="2815" spans="8:11" x14ac:dyDescent="0.25">
      <c r="H2815" s="57" t="s">
        <v>3869</v>
      </c>
      <c r="I2815" s="58" t="s">
        <v>16359</v>
      </c>
      <c r="J2815" s="54" t="s">
        <v>18131</v>
      </c>
      <c r="K2815" s="54" t="str">
        <f>INDEX('[1]All QOF Registers'!$C$15:$C$8243,MATCH($J$4:$J$10133,'[1]All QOF Registers'!$D$15:$D$8243,FALSE))</f>
        <v>5LE</v>
      </c>
    </row>
    <row r="2816" spans="8:11" x14ac:dyDescent="0.25">
      <c r="H2816" s="57" t="s">
        <v>3870</v>
      </c>
      <c r="I2816" s="58" t="s">
        <v>16359</v>
      </c>
      <c r="J2816" s="54" t="s">
        <v>18131</v>
      </c>
      <c r="K2816" s="54" t="str">
        <f>INDEX('[1]All QOF Registers'!$C$15:$C$8243,MATCH($J$4:$J$10133,'[1]All QOF Registers'!$D$15:$D$8243,FALSE))</f>
        <v>5LE</v>
      </c>
    </row>
    <row r="2817" spans="8:11" x14ac:dyDescent="0.25">
      <c r="H2817" s="57" t="s">
        <v>3874</v>
      </c>
      <c r="I2817" s="58" t="s">
        <v>16359</v>
      </c>
      <c r="J2817" s="54" t="s">
        <v>18131</v>
      </c>
      <c r="K2817" s="54" t="str">
        <f>INDEX('[1]All QOF Registers'!$C$15:$C$8243,MATCH($J$4:$J$10133,'[1]All QOF Registers'!$D$15:$D$8243,FALSE))</f>
        <v>5LE</v>
      </c>
    </row>
    <row r="2818" spans="8:11" x14ac:dyDescent="0.25">
      <c r="H2818" s="57" t="s">
        <v>3884</v>
      </c>
      <c r="I2818" s="58" t="s">
        <v>16359</v>
      </c>
      <c r="J2818" s="54" t="s">
        <v>18131</v>
      </c>
      <c r="K2818" s="54" t="str">
        <f>INDEX('[1]All QOF Registers'!$C$15:$C$8243,MATCH($J$4:$J$10133,'[1]All QOF Registers'!$D$15:$D$8243,FALSE))</f>
        <v>5LE</v>
      </c>
    </row>
    <row r="2819" spans="8:11" x14ac:dyDescent="0.25">
      <c r="H2819" s="57" t="s">
        <v>3885</v>
      </c>
      <c r="I2819" s="58" t="s">
        <v>16359</v>
      </c>
      <c r="J2819" s="54" t="s">
        <v>18131</v>
      </c>
      <c r="K2819" s="54" t="str">
        <f>INDEX('[1]All QOF Registers'!$C$15:$C$8243,MATCH($J$4:$J$10133,'[1]All QOF Registers'!$D$15:$D$8243,FALSE))</f>
        <v>5LE</v>
      </c>
    </row>
    <row r="2820" spans="8:11" x14ac:dyDescent="0.25">
      <c r="H2820" s="57" t="s">
        <v>3886</v>
      </c>
      <c r="I2820" s="58" t="s">
        <v>16359</v>
      </c>
      <c r="J2820" s="54" t="s">
        <v>18131</v>
      </c>
      <c r="K2820" s="54" t="str">
        <f>INDEX('[1]All QOF Registers'!$C$15:$C$8243,MATCH($J$4:$J$10133,'[1]All QOF Registers'!$D$15:$D$8243,FALSE))</f>
        <v>5LE</v>
      </c>
    </row>
    <row r="2821" spans="8:11" x14ac:dyDescent="0.25">
      <c r="H2821" s="57" t="s">
        <v>3888</v>
      </c>
      <c r="I2821" s="58" t="s">
        <v>16359</v>
      </c>
      <c r="J2821" s="54" t="s">
        <v>18131</v>
      </c>
      <c r="K2821" s="54" t="str">
        <f>INDEX('[1]All QOF Registers'!$C$15:$C$8243,MATCH($J$4:$J$10133,'[1]All QOF Registers'!$D$15:$D$8243,FALSE))</f>
        <v>5LE</v>
      </c>
    </row>
    <row r="2822" spans="8:11" x14ac:dyDescent="0.25">
      <c r="H2822" s="57" t="s">
        <v>16360</v>
      </c>
      <c r="I2822" s="58" t="s">
        <v>16359</v>
      </c>
      <c r="J2822" s="54" t="s">
        <v>18131</v>
      </c>
      <c r="K2822" s="54" t="str">
        <f>INDEX('[1]All QOF Registers'!$C$15:$C$8243,MATCH($J$4:$J$10133,'[1]All QOF Registers'!$D$15:$D$8243,FALSE))</f>
        <v>5LE</v>
      </c>
    </row>
    <row r="2823" spans="8:11" x14ac:dyDescent="0.25">
      <c r="H2823" s="57" t="s">
        <v>3894</v>
      </c>
      <c r="I2823" s="58" t="s">
        <v>16359</v>
      </c>
      <c r="J2823" s="54" t="s">
        <v>18131</v>
      </c>
      <c r="K2823" s="54" t="str">
        <f>INDEX('[1]All QOF Registers'!$C$15:$C$8243,MATCH($J$4:$J$10133,'[1]All QOF Registers'!$D$15:$D$8243,FALSE))</f>
        <v>5LE</v>
      </c>
    </row>
    <row r="2824" spans="8:11" x14ac:dyDescent="0.25">
      <c r="H2824" s="57" t="s">
        <v>3900</v>
      </c>
      <c r="I2824" s="58" t="s">
        <v>16359</v>
      </c>
      <c r="J2824" s="54" t="s">
        <v>18131</v>
      </c>
      <c r="K2824" s="54" t="str">
        <f>INDEX('[1]All QOF Registers'!$C$15:$C$8243,MATCH($J$4:$J$10133,'[1]All QOF Registers'!$D$15:$D$8243,FALSE))</f>
        <v>5LE</v>
      </c>
    </row>
    <row r="2825" spans="8:11" x14ac:dyDescent="0.25">
      <c r="H2825" s="57" t="s">
        <v>3901</v>
      </c>
      <c r="I2825" s="58" t="s">
        <v>16359</v>
      </c>
      <c r="J2825" s="54" t="s">
        <v>18131</v>
      </c>
      <c r="K2825" s="54" t="str">
        <f>INDEX('[1]All QOF Registers'!$C$15:$C$8243,MATCH($J$4:$J$10133,'[1]All QOF Registers'!$D$15:$D$8243,FALSE))</f>
        <v>5LE</v>
      </c>
    </row>
    <row r="2826" spans="8:11" x14ac:dyDescent="0.25">
      <c r="H2826" s="57" t="s">
        <v>3902</v>
      </c>
      <c r="I2826" s="58" t="s">
        <v>16359</v>
      </c>
      <c r="J2826" s="54" t="s">
        <v>18131</v>
      </c>
      <c r="K2826" s="54" t="str">
        <f>INDEX('[1]All QOF Registers'!$C$15:$C$8243,MATCH($J$4:$J$10133,'[1]All QOF Registers'!$D$15:$D$8243,FALSE))</f>
        <v>5LE</v>
      </c>
    </row>
    <row r="2827" spans="8:11" x14ac:dyDescent="0.25">
      <c r="H2827" s="57" t="s">
        <v>3912</v>
      </c>
      <c r="I2827" s="58" t="s">
        <v>16359</v>
      </c>
      <c r="J2827" s="54" t="s">
        <v>18131</v>
      </c>
      <c r="K2827" s="54" t="str">
        <f>INDEX('[1]All QOF Registers'!$C$15:$C$8243,MATCH($J$4:$J$10133,'[1]All QOF Registers'!$D$15:$D$8243,FALSE))</f>
        <v>5LE</v>
      </c>
    </row>
    <row r="2828" spans="8:11" x14ac:dyDescent="0.25">
      <c r="H2828" s="57" t="s">
        <v>3914</v>
      </c>
      <c r="I2828" s="58" t="s">
        <v>16359</v>
      </c>
      <c r="J2828" s="54" t="s">
        <v>18131</v>
      </c>
      <c r="K2828" s="54" t="str">
        <f>INDEX('[1]All QOF Registers'!$C$15:$C$8243,MATCH($J$4:$J$10133,'[1]All QOF Registers'!$D$15:$D$8243,FALSE))</f>
        <v>5LE</v>
      </c>
    </row>
    <row r="2829" spans="8:11" x14ac:dyDescent="0.25">
      <c r="H2829" s="57" t="s">
        <v>3917</v>
      </c>
      <c r="I2829" s="58" t="s">
        <v>16359</v>
      </c>
      <c r="J2829" s="54" t="s">
        <v>18131</v>
      </c>
      <c r="K2829" s="54" t="str">
        <f>INDEX('[1]All QOF Registers'!$C$15:$C$8243,MATCH($J$4:$J$10133,'[1]All QOF Registers'!$D$15:$D$8243,FALSE))</f>
        <v>5LE</v>
      </c>
    </row>
    <row r="2830" spans="8:11" x14ac:dyDescent="0.25">
      <c r="H2830" s="57" t="s">
        <v>3920</v>
      </c>
      <c r="I2830" s="58" t="s">
        <v>16359</v>
      </c>
      <c r="J2830" s="54" t="s">
        <v>18131</v>
      </c>
      <c r="K2830" s="54" t="str">
        <f>INDEX('[1]All QOF Registers'!$C$15:$C$8243,MATCH($J$4:$J$10133,'[1]All QOF Registers'!$D$15:$D$8243,FALSE))</f>
        <v>5LE</v>
      </c>
    </row>
    <row r="2831" spans="8:11" x14ac:dyDescent="0.25">
      <c r="H2831" s="57" t="s">
        <v>3921</v>
      </c>
      <c r="I2831" s="58" t="s">
        <v>16359</v>
      </c>
      <c r="J2831" s="54" t="s">
        <v>18131</v>
      </c>
      <c r="K2831" s="54" t="str">
        <f>INDEX('[1]All QOF Registers'!$C$15:$C$8243,MATCH($J$4:$J$10133,'[1]All QOF Registers'!$D$15:$D$8243,FALSE))</f>
        <v>5LE</v>
      </c>
    </row>
    <row r="2832" spans="8:11" x14ac:dyDescent="0.25">
      <c r="H2832" s="57" t="s">
        <v>3922</v>
      </c>
      <c r="I2832" s="58" t="s">
        <v>16359</v>
      </c>
      <c r="J2832" s="54" t="s">
        <v>18131</v>
      </c>
      <c r="K2832" s="54" t="str">
        <f>INDEX('[1]All QOF Registers'!$C$15:$C$8243,MATCH($J$4:$J$10133,'[1]All QOF Registers'!$D$15:$D$8243,FALSE))</f>
        <v>5LE</v>
      </c>
    </row>
    <row r="2833" spans="8:11" x14ac:dyDescent="0.25">
      <c r="H2833" s="57" t="s">
        <v>3924</v>
      </c>
      <c r="I2833" s="58" t="s">
        <v>16359</v>
      </c>
      <c r="J2833" s="54" t="s">
        <v>18131</v>
      </c>
      <c r="K2833" s="54" t="str">
        <f>INDEX('[1]All QOF Registers'!$C$15:$C$8243,MATCH($J$4:$J$10133,'[1]All QOF Registers'!$D$15:$D$8243,FALSE))</f>
        <v>5LE</v>
      </c>
    </row>
    <row r="2834" spans="8:11" x14ac:dyDescent="0.25">
      <c r="H2834" s="57" t="s">
        <v>3929</v>
      </c>
      <c r="I2834" s="58" t="s">
        <v>16359</v>
      </c>
      <c r="J2834" s="54" t="s">
        <v>18131</v>
      </c>
      <c r="K2834" s="54" t="str">
        <f>INDEX('[1]All QOF Registers'!$C$15:$C$8243,MATCH($J$4:$J$10133,'[1]All QOF Registers'!$D$15:$D$8243,FALSE))</f>
        <v>5LE</v>
      </c>
    </row>
    <row r="2835" spans="8:11" x14ac:dyDescent="0.25">
      <c r="H2835" s="57" t="s">
        <v>3931</v>
      </c>
      <c r="I2835" s="58" t="s">
        <v>16359</v>
      </c>
      <c r="J2835" s="54" t="s">
        <v>18131</v>
      </c>
      <c r="K2835" s="54" t="str">
        <f>INDEX('[1]All QOF Registers'!$C$15:$C$8243,MATCH($J$4:$J$10133,'[1]All QOF Registers'!$D$15:$D$8243,FALSE))</f>
        <v>5LE</v>
      </c>
    </row>
    <row r="2836" spans="8:11" x14ac:dyDescent="0.25">
      <c r="H2836" s="57" t="s">
        <v>3935</v>
      </c>
      <c r="I2836" s="58" t="s">
        <v>16359</v>
      </c>
      <c r="J2836" s="54" t="s">
        <v>18131</v>
      </c>
      <c r="K2836" s="54" t="str">
        <f>INDEX('[1]All QOF Registers'!$C$15:$C$8243,MATCH($J$4:$J$10133,'[1]All QOF Registers'!$D$15:$D$8243,FALSE))</f>
        <v>5LE</v>
      </c>
    </row>
    <row r="2837" spans="8:11" x14ac:dyDescent="0.25">
      <c r="H2837" s="57" t="s">
        <v>3940</v>
      </c>
      <c r="I2837" s="58" t="s">
        <v>16359</v>
      </c>
      <c r="J2837" s="54" t="s">
        <v>18131</v>
      </c>
      <c r="K2837" s="54" t="str">
        <f>INDEX('[1]All QOF Registers'!$C$15:$C$8243,MATCH($J$4:$J$10133,'[1]All QOF Registers'!$D$15:$D$8243,FALSE))</f>
        <v>5LE</v>
      </c>
    </row>
    <row r="2838" spans="8:11" x14ac:dyDescent="0.25">
      <c r="H2838" s="57" t="s">
        <v>3944</v>
      </c>
      <c r="I2838" s="58" t="s">
        <v>16359</v>
      </c>
      <c r="J2838" s="54" t="s">
        <v>18131</v>
      </c>
      <c r="K2838" s="54" t="str">
        <f>INDEX('[1]All QOF Registers'!$C$15:$C$8243,MATCH($J$4:$J$10133,'[1]All QOF Registers'!$D$15:$D$8243,FALSE))</f>
        <v>5LE</v>
      </c>
    </row>
    <row r="2839" spans="8:11" x14ac:dyDescent="0.25">
      <c r="H2839" s="57" t="s">
        <v>3946</v>
      </c>
      <c r="I2839" s="58" t="s">
        <v>16359</v>
      </c>
      <c r="J2839" s="54" t="s">
        <v>18131</v>
      </c>
      <c r="K2839" s="54" t="str">
        <f>INDEX('[1]All QOF Registers'!$C$15:$C$8243,MATCH($J$4:$J$10133,'[1]All QOF Registers'!$D$15:$D$8243,FALSE))</f>
        <v>5LE</v>
      </c>
    </row>
    <row r="2840" spans="8:11" x14ac:dyDescent="0.25">
      <c r="H2840" s="57" t="s">
        <v>3950</v>
      </c>
      <c r="I2840" s="58" t="s">
        <v>16359</v>
      </c>
      <c r="J2840" s="54" t="s">
        <v>18131</v>
      </c>
      <c r="K2840" s="54" t="str">
        <f>INDEX('[1]All QOF Registers'!$C$15:$C$8243,MATCH($J$4:$J$10133,'[1]All QOF Registers'!$D$15:$D$8243,FALSE))</f>
        <v>5LE</v>
      </c>
    </row>
    <row r="2841" spans="8:11" x14ac:dyDescent="0.25">
      <c r="H2841" s="57" t="s">
        <v>3952</v>
      </c>
      <c r="I2841" s="58" t="s">
        <v>16359</v>
      </c>
      <c r="J2841" s="54" t="s">
        <v>18131</v>
      </c>
      <c r="K2841" s="54" t="str">
        <f>INDEX('[1]All QOF Registers'!$C$15:$C$8243,MATCH($J$4:$J$10133,'[1]All QOF Registers'!$D$15:$D$8243,FALSE))</f>
        <v>5LE</v>
      </c>
    </row>
    <row r="2842" spans="8:11" x14ac:dyDescent="0.25">
      <c r="H2842" s="57" t="s">
        <v>3953</v>
      </c>
      <c r="I2842" s="58" t="s">
        <v>16359</v>
      </c>
      <c r="J2842" s="54" t="s">
        <v>18131</v>
      </c>
      <c r="K2842" s="54" t="str">
        <f>INDEX('[1]All QOF Registers'!$C$15:$C$8243,MATCH($J$4:$J$10133,'[1]All QOF Registers'!$D$15:$D$8243,FALSE))</f>
        <v>5LE</v>
      </c>
    </row>
    <row r="2843" spans="8:11" x14ac:dyDescent="0.25">
      <c r="H2843" s="57" t="s">
        <v>3955</v>
      </c>
      <c r="I2843" s="58" t="s">
        <v>16359</v>
      </c>
      <c r="J2843" s="54" t="s">
        <v>18131</v>
      </c>
      <c r="K2843" s="54" t="str">
        <f>INDEX('[1]All QOF Registers'!$C$15:$C$8243,MATCH($J$4:$J$10133,'[1]All QOF Registers'!$D$15:$D$8243,FALSE))</f>
        <v>5LE</v>
      </c>
    </row>
    <row r="2844" spans="8:11" x14ac:dyDescent="0.25">
      <c r="H2844" s="57" t="s">
        <v>3956</v>
      </c>
      <c r="I2844" s="58" t="s">
        <v>16359</v>
      </c>
      <c r="J2844" s="54" t="s">
        <v>18131</v>
      </c>
      <c r="K2844" s="54" t="str">
        <f>INDEX('[1]All QOF Registers'!$C$15:$C$8243,MATCH($J$4:$J$10133,'[1]All QOF Registers'!$D$15:$D$8243,FALSE))</f>
        <v>5LE</v>
      </c>
    </row>
    <row r="2845" spans="8:11" x14ac:dyDescent="0.25">
      <c r="H2845" s="57" t="s">
        <v>3958</v>
      </c>
      <c r="I2845" s="58" t="s">
        <v>16359</v>
      </c>
      <c r="J2845" s="54" t="s">
        <v>18131</v>
      </c>
      <c r="K2845" s="54" t="str">
        <f>INDEX('[1]All QOF Registers'!$C$15:$C$8243,MATCH($J$4:$J$10133,'[1]All QOF Registers'!$D$15:$D$8243,FALSE))</f>
        <v>5LE</v>
      </c>
    </row>
    <row r="2846" spans="8:11" x14ac:dyDescent="0.25">
      <c r="H2846" s="57" t="s">
        <v>16361</v>
      </c>
      <c r="I2846" s="58" t="s">
        <v>16359</v>
      </c>
      <c r="J2846" s="54" t="s">
        <v>18131</v>
      </c>
      <c r="K2846" s="54" t="str">
        <f>INDEX('[1]All QOF Registers'!$C$15:$C$8243,MATCH($J$4:$J$10133,'[1]All QOF Registers'!$D$15:$D$8243,FALSE))</f>
        <v>5LE</v>
      </c>
    </row>
    <row r="2847" spans="8:11" x14ac:dyDescent="0.25">
      <c r="H2847" s="57" t="s">
        <v>3963</v>
      </c>
      <c r="I2847" s="58" t="s">
        <v>16359</v>
      </c>
      <c r="J2847" s="54" t="s">
        <v>18131</v>
      </c>
      <c r="K2847" s="54" t="str">
        <f>INDEX('[1]All QOF Registers'!$C$15:$C$8243,MATCH($J$4:$J$10133,'[1]All QOF Registers'!$D$15:$D$8243,FALSE))</f>
        <v>5LE</v>
      </c>
    </row>
    <row r="2848" spans="8:11" x14ac:dyDescent="0.25">
      <c r="H2848" s="57" t="s">
        <v>3965</v>
      </c>
      <c r="I2848" s="58" t="s">
        <v>16359</v>
      </c>
      <c r="J2848" s="54" t="s">
        <v>18131</v>
      </c>
      <c r="K2848" s="54" t="str">
        <f>INDEX('[1]All QOF Registers'!$C$15:$C$8243,MATCH($J$4:$J$10133,'[1]All QOF Registers'!$D$15:$D$8243,FALSE))</f>
        <v>5LE</v>
      </c>
    </row>
    <row r="2849" spans="8:11" x14ac:dyDescent="0.25">
      <c r="H2849" s="57" t="s">
        <v>3970</v>
      </c>
      <c r="I2849" s="58" t="s">
        <v>16359</v>
      </c>
      <c r="J2849" s="54" t="s">
        <v>18131</v>
      </c>
      <c r="K2849" s="54" t="str">
        <f>INDEX('[1]All QOF Registers'!$C$15:$C$8243,MATCH($J$4:$J$10133,'[1]All QOF Registers'!$D$15:$D$8243,FALSE))</f>
        <v>5LE</v>
      </c>
    </row>
    <row r="2850" spans="8:11" x14ac:dyDescent="0.25">
      <c r="H2850" s="57" t="s">
        <v>3972</v>
      </c>
      <c r="I2850" s="58" t="s">
        <v>16359</v>
      </c>
      <c r="J2850" s="54" t="s">
        <v>18131</v>
      </c>
      <c r="K2850" s="54" t="str">
        <f>INDEX('[1]All QOF Registers'!$C$15:$C$8243,MATCH($J$4:$J$10133,'[1]All QOF Registers'!$D$15:$D$8243,FALSE))</f>
        <v>5LE</v>
      </c>
    </row>
    <row r="2851" spans="8:11" x14ac:dyDescent="0.25">
      <c r="H2851" s="57" t="s">
        <v>3975</v>
      </c>
      <c r="I2851" s="58" t="s">
        <v>16359</v>
      </c>
      <c r="J2851" s="54" t="s">
        <v>18131</v>
      </c>
      <c r="K2851" s="54" t="str">
        <f>INDEX('[1]All QOF Registers'!$C$15:$C$8243,MATCH($J$4:$J$10133,'[1]All QOF Registers'!$D$15:$D$8243,FALSE))</f>
        <v>5LE</v>
      </c>
    </row>
    <row r="2852" spans="8:11" x14ac:dyDescent="0.25">
      <c r="H2852" s="57" t="s">
        <v>3976</v>
      </c>
      <c r="I2852" s="58" t="s">
        <v>16359</v>
      </c>
      <c r="J2852" s="54" t="s">
        <v>18131</v>
      </c>
      <c r="K2852" s="54" t="str">
        <f>INDEX('[1]All QOF Registers'!$C$15:$C$8243,MATCH($J$4:$J$10133,'[1]All QOF Registers'!$D$15:$D$8243,FALSE))</f>
        <v>5LE</v>
      </c>
    </row>
    <row r="2853" spans="8:11" x14ac:dyDescent="0.25">
      <c r="H2853" s="57" t="s">
        <v>16362</v>
      </c>
      <c r="I2853" s="58" t="s">
        <v>16359</v>
      </c>
      <c r="J2853" s="54" t="s">
        <v>18131</v>
      </c>
      <c r="K2853" s="54" t="str">
        <f>INDEX('[1]All QOF Registers'!$C$15:$C$8243,MATCH($J$4:$J$10133,'[1]All QOF Registers'!$D$15:$D$8243,FALSE))</f>
        <v>5LE</v>
      </c>
    </row>
    <row r="2854" spans="8:11" x14ac:dyDescent="0.25">
      <c r="H2854" s="57" t="s">
        <v>3979</v>
      </c>
      <c r="I2854" s="58" t="s">
        <v>16359</v>
      </c>
      <c r="J2854" s="54" t="s">
        <v>18131</v>
      </c>
      <c r="K2854" s="54" t="str">
        <f>INDEX('[1]All QOF Registers'!$C$15:$C$8243,MATCH($J$4:$J$10133,'[1]All QOF Registers'!$D$15:$D$8243,FALSE))</f>
        <v>5LE</v>
      </c>
    </row>
    <row r="2855" spans="8:11" x14ac:dyDescent="0.25">
      <c r="H2855" s="57" t="s">
        <v>3981</v>
      </c>
      <c r="I2855" s="58" t="s">
        <v>16359</v>
      </c>
      <c r="J2855" s="54" t="s">
        <v>18131</v>
      </c>
      <c r="K2855" s="54" t="str">
        <f>INDEX('[1]All QOF Registers'!$C$15:$C$8243,MATCH($J$4:$J$10133,'[1]All QOF Registers'!$D$15:$D$8243,FALSE))</f>
        <v>5LE</v>
      </c>
    </row>
    <row r="2856" spans="8:11" x14ac:dyDescent="0.25">
      <c r="H2856" s="57" t="s">
        <v>3983</v>
      </c>
      <c r="I2856" s="58" t="s">
        <v>16359</v>
      </c>
      <c r="J2856" s="54" t="s">
        <v>18131</v>
      </c>
      <c r="K2856" s="54" t="str">
        <f>INDEX('[1]All QOF Registers'!$C$15:$C$8243,MATCH($J$4:$J$10133,'[1]All QOF Registers'!$D$15:$D$8243,FALSE))</f>
        <v>5LE</v>
      </c>
    </row>
    <row r="2857" spans="8:11" x14ac:dyDescent="0.25">
      <c r="H2857" s="57" t="s">
        <v>7668</v>
      </c>
      <c r="I2857" s="58" t="s">
        <v>16359</v>
      </c>
      <c r="J2857" s="54" t="s">
        <v>18131</v>
      </c>
      <c r="K2857" s="54" t="str">
        <f>INDEX('[1]All QOF Registers'!$C$15:$C$8243,MATCH($J$4:$J$10133,'[1]All QOF Registers'!$D$15:$D$8243,FALSE))</f>
        <v>5LE</v>
      </c>
    </row>
    <row r="2858" spans="8:11" x14ac:dyDescent="0.25">
      <c r="H2858" s="57" t="s">
        <v>16363</v>
      </c>
      <c r="I2858" s="58" t="s">
        <v>16359</v>
      </c>
      <c r="J2858" s="54" t="s">
        <v>18131</v>
      </c>
      <c r="K2858" s="54" t="str">
        <f>INDEX('[1]All QOF Registers'!$C$15:$C$8243,MATCH($J$4:$J$10133,'[1]All QOF Registers'!$D$15:$D$8243,FALSE))</f>
        <v>5LE</v>
      </c>
    </row>
    <row r="2859" spans="8:11" x14ac:dyDescent="0.25">
      <c r="H2859" s="57" t="s">
        <v>16364</v>
      </c>
      <c r="I2859" s="58" t="s">
        <v>16359</v>
      </c>
      <c r="J2859" s="54" t="s">
        <v>18131</v>
      </c>
      <c r="K2859" s="54" t="str">
        <f>INDEX('[1]All QOF Registers'!$C$15:$C$8243,MATCH($J$4:$J$10133,'[1]All QOF Registers'!$D$15:$D$8243,FALSE))</f>
        <v>5LE</v>
      </c>
    </row>
    <row r="2860" spans="8:11" x14ac:dyDescent="0.25">
      <c r="H2860" s="57" t="s">
        <v>16365</v>
      </c>
      <c r="I2860" s="58" t="s">
        <v>16359</v>
      </c>
      <c r="J2860" s="54" t="s">
        <v>18131</v>
      </c>
      <c r="K2860" s="54" t="str">
        <f>INDEX('[1]All QOF Registers'!$C$15:$C$8243,MATCH($J$4:$J$10133,'[1]All QOF Registers'!$D$15:$D$8243,FALSE))</f>
        <v>5LE</v>
      </c>
    </row>
    <row r="2861" spans="8:11" x14ac:dyDescent="0.25">
      <c r="H2861" s="57" t="s">
        <v>16366</v>
      </c>
      <c r="I2861" s="58" t="s">
        <v>16359</v>
      </c>
      <c r="J2861" s="54" t="s">
        <v>18131</v>
      </c>
      <c r="K2861" s="54" t="str">
        <f>INDEX('[1]All QOF Registers'!$C$15:$C$8243,MATCH($J$4:$J$10133,'[1]All QOF Registers'!$D$15:$D$8243,FALSE))</f>
        <v>5LE</v>
      </c>
    </row>
    <row r="2862" spans="8:11" x14ac:dyDescent="0.25">
      <c r="H2862" s="57" t="s">
        <v>16367</v>
      </c>
      <c r="I2862" s="58" t="s">
        <v>16359</v>
      </c>
      <c r="J2862" s="54" t="s">
        <v>18131</v>
      </c>
      <c r="K2862" s="54" t="str">
        <f>INDEX('[1]All QOF Registers'!$C$15:$C$8243,MATCH($J$4:$J$10133,'[1]All QOF Registers'!$D$15:$D$8243,FALSE))</f>
        <v>5LE</v>
      </c>
    </row>
    <row r="2863" spans="8:11" x14ac:dyDescent="0.25">
      <c r="H2863" s="57" t="s">
        <v>16368</v>
      </c>
      <c r="I2863" s="58" t="s">
        <v>16359</v>
      </c>
      <c r="J2863" s="54" t="s">
        <v>18131</v>
      </c>
      <c r="K2863" s="54" t="str">
        <f>INDEX('[1]All QOF Registers'!$C$15:$C$8243,MATCH($J$4:$J$10133,'[1]All QOF Registers'!$D$15:$D$8243,FALSE))</f>
        <v>5LE</v>
      </c>
    </row>
    <row r="2864" spans="8:11" x14ac:dyDescent="0.25">
      <c r="H2864" s="57" t="s">
        <v>16369</v>
      </c>
      <c r="I2864" s="58" t="s">
        <v>16359</v>
      </c>
      <c r="J2864" s="54" t="s">
        <v>18131</v>
      </c>
      <c r="K2864" s="54" t="str">
        <f>INDEX('[1]All QOF Registers'!$C$15:$C$8243,MATCH($J$4:$J$10133,'[1]All QOF Registers'!$D$15:$D$8243,FALSE))</f>
        <v>5LE</v>
      </c>
    </row>
    <row r="2865" spans="8:11" x14ac:dyDescent="0.25">
      <c r="H2865" s="57" t="s">
        <v>16370</v>
      </c>
      <c r="I2865" s="58" t="s">
        <v>16359</v>
      </c>
      <c r="J2865" s="54" t="s">
        <v>18131</v>
      </c>
      <c r="K2865" s="54" t="str">
        <f>INDEX('[1]All QOF Registers'!$C$15:$C$8243,MATCH($J$4:$J$10133,'[1]All QOF Registers'!$D$15:$D$8243,FALSE))</f>
        <v>5LE</v>
      </c>
    </row>
    <row r="2866" spans="8:11" x14ac:dyDescent="0.25">
      <c r="H2866" s="57" t="s">
        <v>16371</v>
      </c>
      <c r="I2866" s="58" t="s">
        <v>16359</v>
      </c>
      <c r="J2866" s="54" t="s">
        <v>18131</v>
      </c>
      <c r="K2866" s="54" t="str">
        <f>INDEX('[1]All QOF Registers'!$C$15:$C$8243,MATCH($J$4:$J$10133,'[1]All QOF Registers'!$D$15:$D$8243,FALSE))</f>
        <v>5LE</v>
      </c>
    </row>
    <row r="2867" spans="8:11" x14ac:dyDescent="0.25">
      <c r="H2867" s="57" t="s">
        <v>3860</v>
      </c>
      <c r="I2867" s="58" t="s">
        <v>16372</v>
      </c>
      <c r="J2867" s="54" t="s">
        <v>18132</v>
      </c>
      <c r="K2867" s="54" t="str">
        <f>INDEX('[1]All QOF Registers'!$C$15:$C$8243,MATCH($J$4:$J$10133,'[1]All QOF Registers'!$D$15:$D$8243,FALSE))</f>
        <v>5LF</v>
      </c>
    </row>
    <row r="2868" spans="8:11" x14ac:dyDescent="0.25">
      <c r="H2868" s="57" t="s">
        <v>3861</v>
      </c>
      <c r="I2868" s="58" t="s">
        <v>16372</v>
      </c>
      <c r="J2868" s="54" t="s">
        <v>18132</v>
      </c>
      <c r="K2868" s="54" t="str">
        <f>INDEX('[1]All QOF Registers'!$C$15:$C$8243,MATCH($J$4:$J$10133,'[1]All QOF Registers'!$D$15:$D$8243,FALSE))</f>
        <v>5LF</v>
      </c>
    </row>
    <row r="2869" spans="8:11" x14ac:dyDescent="0.25">
      <c r="H2869" s="57" t="s">
        <v>3862</v>
      </c>
      <c r="I2869" s="58" t="s">
        <v>16372</v>
      </c>
      <c r="J2869" s="54" t="s">
        <v>18132</v>
      </c>
      <c r="K2869" s="54" t="str">
        <f>INDEX('[1]All QOF Registers'!$C$15:$C$8243,MATCH($J$4:$J$10133,'[1]All QOF Registers'!$D$15:$D$8243,FALSE))</f>
        <v>5LF</v>
      </c>
    </row>
    <row r="2870" spans="8:11" x14ac:dyDescent="0.25">
      <c r="H2870" s="57" t="s">
        <v>3865</v>
      </c>
      <c r="I2870" s="58" t="s">
        <v>16372</v>
      </c>
      <c r="J2870" s="54" t="s">
        <v>18132</v>
      </c>
      <c r="K2870" s="54" t="str">
        <f>INDEX('[1]All QOF Registers'!$C$15:$C$8243,MATCH($J$4:$J$10133,'[1]All QOF Registers'!$D$15:$D$8243,FALSE))</f>
        <v>5LF</v>
      </c>
    </row>
    <row r="2871" spans="8:11" x14ac:dyDescent="0.25">
      <c r="H2871" s="57" t="s">
        <v>3872</v>
      </c>
      <c r="I2871" s="58" t="s">
        <v>16372</v>
      </c>
      <c r="J2871" s="54" t="s">
        <v>18132</v>
      </c>
      <c r="K2871" s="54" t="str">
        <f>INDEX('[1]All QOF Registers'!$C$15:$C$8243,MATCH($J$4:$J$10133,'[1]All QOF Registers'!$D$15:$D$8243,FALSE))</f>
        <v>5LF</v>
      </c>
    </row>
    <row r="2872" spans="8:11" x14ac:dyDescent="0.25">
      <c r="H2872" s="57" t="s">
        <v>3875</v>
      </c>
      <c r="I2872" s="58" t="s">
        <v>16372</v>
      </c>
      <c r="J2872" s="54" t="s">
        <v>18132</v>
      </c>
      <c r="K2872" s="54" t="str">
        <f>INDEX('[1]All QOF Registers'!$C$15:$C$8243,MATCH($J$4:$J$10133,'[1]All QOF Registers'!$D$15:$D$8243,FALSE))</f>
        <v>5LF</v>
      </c>
    </row>
    <row r="2873" spans="8:11" x14ac:dyDescent="0.25">
      <c r="H2873" s="57" t="s">
        <v>3878</v>
      </c>
      <c r="I2873" s="58" t="s">
        <v>16372</v>
      </c>
      <c r="J2873" s="54" t="s">
        <v>18132</v>
      </c>
      <c r="K2873" s="54" t="str">
        <f>INDEX('[1]All QOF Registers'!$C$15:$C$8243,MATCH($J$4:$J$10133,'[1]All QOF Registers'!$D$15:$D$8243,FALSE))</f>
        <v>5LF</v>
      </c>
    </row>
    <row r="2874" spans="8:11" x14ac:dyDescent="0.25">
      <c r="H2874" s="57" t="s">
        <v>3879</v>
      </c>
      <c r="I2874" s="58" t="s">
        <v>16372</v>
      </c>
      <c r="J2874" s="54" t="s">
        <v>18132</v>
      </c>
      <c r="K2874" s="54" t="str">
        <f>INDEX('[1]All QOF Registers'!$C$15:$C$8243,MATCH($J$4:$J$10133,'[1]All QOF Registers'!$D$15:$D$8243,FALSE))</f>
        <v>5LF</v>
      </c>
    </row>
    <row r="2875" spans="8:11" x14ac:dyDescent="0.25">
      <c r="H2875" s="57" t="s">
        <v>3881</v>
      </c>
      <c r="I2875" s="58" t="s">
        <v>16372</v>
      </c>
      <c r="J2875" s="54" t="s">
        <v>18132</v>
      </c>
      <c r="K2875" s="54" t="str">
        <f>INDEX('[1]All QOF Registers'!$C$15:$C$8243,MATCH($J$4:$J$10133,'[1]All QOF Registers'!$D$15:$D$8243,FALSE))</f>
        <v>5LF</v>
      </c>
    </row>
    <row r="2876" spans="8:11" x14ac:dyDescent="0.25">
      <c r="H2876" s="57" t="s">
        <v>3882</v>
      </c>
      <c r="I2876" s="58" t="s">
        <v>16372</v>
      </c>
      <c r="J2876" s="54" t="s">
        <v>18132</v>
      </c>
      <c r="K2876" s="54" t="str">
        <f>INDEX('[1]All QOF Registers'!$C$15:$C$8243,MATCH($J$4:$J$10133,'[1]All QOF Registers'!$D$15:$D$8243,FALSE))</f>
        <v>5LF</v>
      </c>
    </row>
    <row r="2877" spans="8:11" x14ac:dyDescent="0.25">
      <c r="H2877" s="57" t="s">
        <v>3887</v>
      </c>
      <c r="I2877" s="58" t="s">
        <v>16372</v>
      </c>
      <c r="J2877" s="54" t="s">
        <v>18132</v>
      </c>
      <c r="K2877" s="54" t="str">
        <f>INDEX('[1]All QOF Registers'!$C$15:$C$8243,MATCH($J$4:$J$10133,'[1]All QOF Registers'!$D$15:$D$8243,FALSE))</f>
        <v>5LF</v>
      </c>
    </row>
    <row r="2878" spans="8:11" x14ac:dyDescent="0.25">
      <c r="H2878" s="57" t="s">
        <v>3889</v>
      </c>
      <c r="I2878" s="58" t="s">
        <v>16372</v>
      </c>
      <c r="J2878" s="54" t="s">
        <v>18132</v>
      </c>
      <c r="K2878" s="54" t="str">
        <f>INDEX('[1]All QOF Registers'!$C$15:$C$8243,MATCH($J$4:$J$10133,'[1]All QOF Registers'!$D$15:$D$8243,FALSE))</f>
        <v>5LF</v>
      </c>
    </row>
    <row r="2879" spans="8:11" x14ac:dyDescent="0.25">
      <c r="H2879" s="57" t="s">
        <v>3890</v>
      </c>
      <c r="I2879" s="58" t="s">
        <v>16372</v>
      </c>
      <c r="J2879" s="54" t="s">
        <v>18132</v>
      </c>
      <c r="K2879" s="54" t="str">
        <f>INDEX('[1]All QOF Registers'!$C$15:$C$8243,MATCH($J$4:$J$10133,'[1]All QOF Registers'!$D$15:$D$8243,FALSE))</f>
        <v>5LF</v>
      </c>
    </row>
    <row r="2880" spans="8:11" x14ac:dyDescent="0.25">
      <c r="H2880" s="57" t="s">
        <v>3891</v>
      </c>
      <c r="I2880" s="58" t="s">
        <v>16372</v>
      </c>
      <c r="J2880" s="54" t="s">
        <v>18132</v>
      </c>
      <c r="K2880" s="54" t="str">
        <f>INDEX('[1]All QOF Registers'!$C$15:$C$8243,MATCH($J$4:$J$10133,'[1]All QOF Registers'!$D$15:$D$8243,FALSE))</f>
        <v>5LF</v>
      </c>
    </row>
    <row r="2881" spans="8:11" x14ac:dyDescent="0.25">
      <c r="H2881" s="57" t="s">
        <v>16373</v>
      </c>
      <c r="I2881" s="58" t="s">
        <v>16372</v>
      </c>
      <c r="J2881" s="54" t="s">
        <v>18132</v>
      </c>
      <c r="K2881" s="54" t="str">
        <f>INDEX('[1]All QOF Registers'!$C$15:$C$8243,MATCH($J$4:$J$10133,'[1]All QOF Registers'!$D$15:$D$8243,FALSE))</f>
        <v>5LF</v>
      </c>
    </row>
    <row r="2882" spans="8:11" x14ac:dyDescent="0.25">
      <c r="H2882" s="57" t="s">
        <v>3897</v>
      </c>
      <c r="I2882" s="58" t="s">
        <v>16372</v>
      </c>
      <c r="J2882" s="54" t="s">
        <v>18132</v>
      </c>
      <c r="K2882" s="54" t="str">
        <f>INDEX('[1]All QOF Registers'!$C$15:$C$8243,MATCH($J$4:$J$10133,'[1]All QOF Registers'!$D$15:$D$8243,FALSE))</f>
        <v>5LF</v>
      </c>
    </row>
    <row r="2883" spans="8:11" x14ac:dyDescent="0.25">
      <c r="H2883" s="57" t="s">
        <v>3899</v>
      </c>
      <c r="I2883" s="58" t="s">
        <v>16372</v>
      </c>
      <c r="J2883" s="54" t="s">
        <v>18132</v>
      </c>
      <c r="K2883" s="54" t="str">
        <f>INDEX('[1]All QOF Registers'!$C$15:$C$8243,MATCH($J$4:$J$10133,'[1]All QOF Registers'!$D$15:$D$8243,FALSE))</f>
        <v>5LF</v>
      </c>
    </row>
    <row r="2884" spans="8:11" x14ac:dyDescent="0.25">
      <c r="H2884" s="57" t="s">
        <v>3905</v>
      </c>
      <c r="I2884" s="58" t="s">
        <v>16372</v>
      </c>
      <c r="J2884" s="54" t="s">
        <v>18132</v>
      </c>
      <c r="K2884" s="54" t="str">
        <f>INDEX('[1]All QOF Registers'!$C$15:$C$8243,MATCH($J$4:$J$10133,'[1]All QOF Registers'!$D$15:$D$8243,FALSE))</f>
        <v>5LF</v>
      </c>
    </row>
    <row r="2885" spans="8:11" x14ac:dyDescent="0.25">
      <c r="H2885" s="57" t="s">
        <v>3906</v>
      </c>
      <c r="I2885" s="58" t="s">
        <v>16372</v>
      </c>
      <c r="J2885" s="54" t="s">
        <v>18132</v>
      </c>
      <c r="K2885" s="54" t="str">
        <f>INDEX('[1]All QOF Registers'!$C$15:$C$8243,MATCH($J$4:$J$10133,'[1]All QOF Registers'!$D$15:$D$8243,FALSE))</f>
        <v>5LF</v>
      </c>
    </row>
    <row r="2886" spans="8:11" x14ac:dyDescent="0.25">
      <c r="H2886" s="57" t="s">
        <v>3907</v>
      </c>
      <c r="I2886" s="58" t="s">
        <v>16372</v>
      </c>
      <c r="J2886" s="54" t="s">
        <v>18132</v>
      </c>
      <c r="K2886" s="54" t="str">
        <f>INDEX('[1]All QOF Registers'!$C$15:$C$8243,MATCH($J$4:$J$10133,'[1]All QOF Registers'!$D$15:$D$8243,FALSE))</f>
        <v>5LF</v>
      </c>
    </row>
    <row r="2887" spans="8:11" x14ac:dyDescent="0.25">
      <c r="H2887" s="57" t="s">
        <v>16374</v>
      </c>
      <c r="I2887" s="58" t="s">
        <v>16372</v>
      </c>
      <c r="J2887" s="54" t="s">
        <v>18132</v>
      </c>
      <c r="K2887" s="54" t="str">
        <f>INDEX('[1]All QOF Registers'!$C$15:$C$8243,MATCH($J$4:$J$10133,'[1]All QOF Registers'!$D$15:$D$8243,FALSE))</f>
        <v>5LF</v>
      </c>
    </row>
    <row r="2888" spans="8:11" x14ac:dyDescent="0.25">
      <c r="H2888" s="57" t="s">
        <v>3909</v>
      </c>
      <c r="I2888" s="58" t="s">
        <v>16372</v>
      </c>
      <c r="J2888" s="54" t="s">
        <v>18132</v>
      </c>
      <c r="K2888" s="54" t="str">
        <f>INDEX('[1]All QOF Registers'!$C$15:$C$8243,MATCH($J$4:$J$10133,'[1]All QOF Registers'!$D$15:$D$8243,FALSE))</f>
        <v>5LF</v>
      </c>
    </row>
    <row r="2889" spans="8:11" x14ac:dyDescent="0.25">
      <c r="H2889" s="57" t="s">
        <v>3911</v>
      </c>
      <c r="I2889" s="58" t="s">
        <v>16372</v>
      </c>
      <c r="J2889" s="54" t="s">
        <v>18132</v>
      </c>
      <c r="K2889" s="54" t="str">
        <f>INDEX('[1]All QOF Registers'!$C$15:$C$8243,MATCH($J$4:$J$10133,'[1]All QOF Registers'!$D$15:$D$8243,FALSE))</f>
        <v>5LF</v>
      </c>
    </row>
    <row r="2890" spans="8:11" x14ac:dyDescent="0.25">
      <c r="H2890" s="57" t="s">
        <v>3915</v>
      </c>
      <c r="I2890" s="58" t="s">
        <v>16372</v>
      </c>
      <c r="J2890" s="54" t="s">
        <v>18132</v>
      </c>
      <c r="K2890" s="54" t="str">
        <f>INDEX('[1]All QOF Registers'!$C$15:$C$8243,MATCH($J$4:$J$10133,'[1]All QOF Registers'!$D$15:$D$8243,FALSE))</f>
        <v>5LF</v>
      </c>
    </row>
    <row r="2891" spans="8:11" x14ac:dyDescent="0.25">
      <c r="H2891" s="57" t="s">
        <v>3919</v>
      </c>
      <c r="I2891" s="58" t="s">
        <v>16372</v>
      </c>
      <c r="J2891" s="54" t="s">
        <v>18132</v>
      </c>
      <c r="K2891" s="54" t="str">
        <f>INDEX('[1]All QOF Registers'!$C$15:$C$8243,MATCH($J$4:$J$10133,'[1]All QOF Registers'!$D$15:$D$8243,FALSE))</f>
        <v>5LF</v>
      </c>
    </row>
    <row r="2892" spans="8:11" x14ac:dyDescent="0.25">
      <c r="H2892" s="57" t="s">
        <v>3925</v>
      </c>
      <c r="I2892" s="58" t="s">
        <v>16372</v>
      </c>
      <c r="J2892" s="54" t="s">
        <v>18132</v>
      </c>
      <c r="K2892" s="54" t="str">
        <f>INDEX('[1]All QOF Registers'!$C$15:$C$8243,MATCH($J$4:$J$10133,'[1]All QOF Registers'!$D$15:$D$8243,FALSE))</f>
        <v>5LF</v>
      </c>
    </row>
    <row r="2893" spans="8:11" x14ac:dyDescent="0.25">
      <c r="H2893" s="57" t="s">
        <v>16375</v>
      </c>
      <c r="I2893" s="58" t="s">
        <v>16372</v>
      </c>
      <c r="J2893" s="54" t="s">
        <v>18132</v>
      </c>
      <c r="K2893" s="54" t="str">
        <f>INDEX('[1]All QOF Registers'!$C$15:$C$8243,MATCH($J$4:$J$10133,'[1]All QOF Registers'!$D$15:$D$8243,FALSE))</f>
        <v>5LF</v>
      </c>
    </row>
    <row r="2894" spans="8:11" x14ac:dyDescent="0.25">
      <c r="H2894" s="57" t="s">
        <v>3928</v>
      </c>
      <c r="I2894" s="58" t="s">
        <v>16372</v>
      </c>
      <c r="J2894" s="54" t="s">
        <v>18132</v>
      </c>
      <c r="K2894" s="54" t="str">
        <f>INDEX('[1]All QOF Registers'!$C$15:$C$8243,MATCH($J$4:$J$10133,'[1]All QOF Registers'!$D$15:$D$8243,FALSE))</f>
        <v>5LF</v>
      </c>
    </row>
    <row r="2895" spans="8:11" x14ac:dyDescent="0.25">
      <c r="H2895" s="57" t="s">
        <v>3933</v>
      </c>
      <c r="I2895" s="58" t="s">
        <v>16372</v>
      </c>
      <c r="J2895" s="54" t="s">
        <v>18132</v>
      </c>
      <c r="K2895" s="54" t="str">
        <f>INDEX('[1]All QOF Registers'!$C$15:$C$8243,MATCH($J$4:$J$10133,'[1]All QOF Registers'!$D$15:$D$8243,FALSE))</f>
        <v>5LF</v>
      </c>
    </row>
    <row r="2896" spans="8:11" x14ac:dyDescent="0.25">
      <c r="H2896" s="57" t="s">
        <v>3936</v>
      </c>
      <c r="I2896" s="58" t="s">
        <v>16372</v>
      </c>
      <c r="J2896" s="54" t="s">
        <v>18132</v>
      </c>
      <c r="K2896" s="54" t="str">
        <f>INDEX('[1]All QOF Registers'!$C$15:$C$8243,MATCH($J$4:$J$10133,'[1]All QOF Registers'!$D$15:$D$8243,FALSE))</f>
        <v>5LF</v>
      </c>
    </row>
    <row r="2897" spans="8:11" x14ac:dyDescent="0.25">
      <c r="H2897" s="57" t="s">
        <v>3937</v>
      </c>
      <c r="I2897" s="58" t="s">
        <v>16372</v>
      </c>
      <c r="J2897" s="54" t="s">
        <v>18132</v>
      </c>
      <c r="K2897" s="54" t="str">
        <f>INDEX('[1]All QOF Registers'!$C$15:$C$8243,MATCH($J$4:$J$10133,'[1]All QOF Registers'!$D$15:$D$8243,FALSE))</f>
        <v>5LF</v>
      </c>
    </row>
    <row r="2898" spans="8:11" x14ac:dyDescent="0.25">
      <c r="H2898" s="57" t="s">
        <v>3939</v>
      </c>
      <c r="I2898" s="58" t="s">
        <v>16372</v>
      </c>
      <c r="J2898" s="54" t="s">
        <v>18132</v>
      </c>
      <c r="K2898" s="54" t="str">
        <f>INDEX('[1]All QOF Registers'!$C$15:$C$8243,MATCH($J$4:$J$10133,'[1]All QOF Registers'!$D$15:$D$8243,FALSE))</f>
        <v>5LF</v>
      </c>
    </row>
    <row r="2899" spans="8:11" x14ac:dyDescent="0.25">
      <c r="H2899" s="57" t="s">
        <v>3954</v>
      </c>
      <c r="I2899" s="58" t="s">
        <v>16372</v>
      </c>
      <c r="J2899" s="54" t="s">
        <v>18132</v>
      </c>
      <c r="K2899" s="54" t="str">
        <f>INDEX('[1]All QOF Registers'!$C$15:$C$8243,MATCH($J$4:$J$10133,'[1]All QOF Registers'!$D$15:$D$8243,FALSE))</f>
        <v>5LF</v>
      </c>
    </row>
    <row r="2900" spans="8:11" x14ac:dyDescent="0.25">
      <c r="H2900" s="57" t="s">
        <v>16376</v>
      </c>
      <c r="I2900" s="58" t="s">
        <v>16372</v>
      </c>
      <c r="J2900" s="54" t="s">
        <v>18132</v>
      </c>
      <c r="K2900" s="54" t="str">
        <f>INDEX('[1]All QOF Registers'!$C$15:$C$8243,MATCH($J$4:$J$10133,'[1]All QOF Registers'!$D$15:$D$8243,FALSE))</f>
        <v>5LF</v>
      </c>
    </row>
    <row r="2901" spans="8:11" x14ac:dyDescent="0.25">
      <c r="H2901" s="57" t="s">
        <v>3967</v>
      </c>
      <c r="I2901" s="58" t="s">
        <v>16372</v>
      </c>
      <c r="J2901" s="54" t="s">
        <v>18132</v>
      </c>
      <c r="K2901" s="54" t="str">
        <f>INDEX('[1]All QOF Registers'!$C$15:$C$8243,MATCH($J$4:$J$10133,'[1]All QOF Registers'!$D$15:$D$8243,FALSE))</f>
        <v>5LF</v>
      </c>
    </row>
    <row r="2902" spans="8:11" x14ac:dyDescent="0.25">
      <c r="H2902" s="57" t="s">
        <v>3968</v>
      </c>
      <c r="I2902" s="58" t="s">
        <v>16372</v>
      </c>
      <c r="J2902" s="54" t="s">
        <v>18132</v>
      </c>
      <c r="K2902" s="54" t="str">
        <f>INDEX('[1]All QOF Registers'!$C$15:$C$8243,MATCH($J$4:$J$10133,'[1]All QOF Registers'!$D$15:$D$8243,FALSE))</f>
        <v>5LF</v>
      </c>
    </row>
    <row r="2903" spans="8:11" x14ac:dyDescent="0.25">
      <c r="H2903" s="57" t="s">
        <v>16377</v>
      </c>
      <c r="I2903" s="58" t="s">
        <v>16372</v>
      </c>
      <c r="J2903" s="54" t="s">
        <v>18132</v>
      </c>
      <c r="K2903" s="54" t="str">
        <f>INDEX('[1]All QOF Registers'!$C$15:$C$8243,MATCH($J$4:$J$10133,'[1]All QOF Registers'!$D$15:$D$8243,FALSE))</f>
        <v>5LF</v>
      </c>
    </row>
    <row r="2904" spans="8:11" x14ac:dyDescent="0.25">
      <c r="H2904" s="57" t="s">
        <v>3969</v>
      </c>
      <c r="I2904" s="58" t="s">
        <v>16372</v>
      </c>
      <c r="J2904" s="54" t="s">
        <v>18132</v>
      </c>
      <c r="K2904" s="54" t="str">
        <f>INDEX('[1]All QOF Registers'!$C$15:$C$8243,MATCH($J$4:$J$10133,'[1]All QOF Registers'!$D$15:$D$8243,FALSE))</f>
        <v>5LF</v>
      </c>
    </row>
    <row r="2905" spans="8:11" x14ac:dyDescent="0.25">
      <c r="H2905" s="57" t="s">
        <v>3974</v>
      </c>
      <c r="I2905" s="58" t="s">
        <v>16372</v>
      </c>
      <c r="J2905" s="54" t="s">
        <v>18132</v>
      </c>
      <c r="K2905" s="54" t="str">
        <f>INDEX('[1]All QOF Registers'!$C$15:$C$8243,MATCH($J$4:$J$10133,'[1]All QOF Registers'!$D$15:$D$8243,FALSE))</f>
        <v>5LF</v>
      </c>
    </row>
    <row r="2906" spans="8:11" x14ac:dyDescent="0.25">
      <c r="H2906" s="57" t="s">
        <v>16378</v>
      </c>
      <c r="I2906" s="58" t="s">
        <v>16372</v>
      </c>
      <c r="J2906" s="54" t="s">
        <v>18132</v>
      </c>
      <c r="K2906" s="54" t="str">
        <f>INDEX('[1]All QOF Registers'!$C$15:$C$8243,MATCH($J$4:$J$10133,'[1]All QOF Registers'!$D$15:$D$8243,FALSE))</f>
        <v>5LF</v>
      </c>
    </row>
    <row r="2907" spans="8:11" x14ac:dyDescent="0.25">
      <c r="H2907" s="57" t="s">
        <v>3977</v>
      </c>
      <c r="I2907" s="58" t="s">
        <v>16372</v>
      </c>
      <c r="J2907" s="54" t="s">
        <v>18132</v>
      </c>
      <c r="K2907" s="54" t="str">
        <f>INDEX('[1]All QOF Registers'!$C$15:$C$8243,MATCH($J$4:$J$10133,'[1]All QOF Registers'!$D$15:$D$8243,FALSE))</f>
        <v>5LF</v>
      </c>
    </row>
    <row r="2908" spans="8:11" x14ac:dyDescent="0.25">
      <c r="H2908" s="57" t="s">
        <v>3978</v>
      </c>
      <c r="I2908" s="58" t="s">
        <v>16372</v>
      </c>
      <c r="J2908" s="54" t="s">
        <v>18132</v>
      </c>
      <c r="K2908" s="54" t="str">
        <f>INDEX('[1]All QOF Registers'!$C$15:$C$8243,MATCH($J$4:$J$10133,'[1]All QOF Registers'!$D$15:$D$8243,FALSE))</f>
        <v>5LF</v>
      </c>
    </row>
    <row r="2909" spans="8:11" x14ac:dyDescent="0.25">
      <c r="H2909" s="57" t="s">
        <v>16379</v>
      </c>
      <c r="I2909" s="58" t="s">
        <v>16372</v>
      </c>
      <c r="J2909" s="54" t="s">
        <v>18132</v>
      </c>
      <c r="K2909" s="54" t="str">
        <f>INDEX('[1]All QOF Registers'!$C$15:$C$8243,MATCH($J$4:$J$10133,'[1]All QOF Registers'!$D$15:$D$8243,FALSE))</f>
        <v>5LF</v>
      </c>
    </row>
    <row r="2910" spans="8:11" x14ac:dyDescent="0.25">
      <c r="H2910" s="57" t="s">
        <v>3980</v>
      </c>
      <c r="I2910" s="58" t="s">
        <v>16372</v>
      </c>
      <c r="J2910" s="54" t="s">
        <v>18132</v>
      </c>
      <c r="K2910" s="54" t="str">
        <f>INDEX('[1]All QOF Registers'!$C$15:$C$8243,MATCH($J$4:$J$10133,'[1]All QOF Registers'!$D$15:$D$8243,FALSE))</f>
        <v>5LF</v>
      </c>
    </row>
    <row r="2911" spans="8:11" x14ac:dyDescent="0.25">
      <c r="H2911" s="57" t="s">
        <v>3984</v>
      </c>
      <c r="I2911" s="58" t="s">
        <v>16372</v>
      </c>
      <c r="J2911" s="54" t="s">
        <v>18132</v>
      </c>
      <c r="K2911" s="54" t="str">
        <f>INDEX('[1]All QOF Registers'!$C$15:$C$8243,MATCH($J$4:$J$10133,'[1]All QOF Registers'!$D$15:$D$8243,FALSE))</f>
        <v>5LF</v>
      </c>
    </row>
    <row r="2912" spans="8:11" x14ac:dyDescent="0.25">
      <c r="H2912" s="57" t="s">
        <v>16380</v>
      </c>
      <c r="I2912" s="58" t="s">
        <v>16372</v>
      </c>
      <c r="J2912" s="54" t="s">
        <v>18132</v>
      </c>
      <c r="K2912" s="54" t="str">
        <f>INDEX('[1]All QOF Registers'!$C$15:$C$8243,MATCH($J$4:$J$10133,'[1]All QOF Registers'!$D$15:$D$8243,FALSE))</f>
        <v>5LF</v>
      </c>
    </row>
    <row r="2913" spans="8:11" x14ac:dyDescent="0.25">
      <c r="H2913" s="57" t="s">
        <v>3985</v>
      </c>
      <c r="I2913" s="58" t="s">
        <v>16372</v>
      </c>
      <c r="J2913" s="54" t="s">
        <v>18132</v>
      </c>
      <c r="K2913" s="54" t="str">
        <f>INDEX('[1]All QOF Registers'!$C$15:$C$8243,MATCH($J$4:$J$10133,'[1]All QOF Registers'!$D$15:$D$8243,FALSE))</f>
        <v>5LF</v>
      </c>
    </row>
    <row r="2914" spans="8:11" x14ac:dyDescent="0.25">
      <c r="H2914" s="57" t="s">
        <v>16381</v>
      </c>
      <c r="I2914" s="58" t="s">
        <v>16372</v>
      </c>
      <c r="J2914" s="54" t="s">
        <v>18132</v>
      </c>
      <c r="K2914" s="54" t="str">
        <f>INDEX('[1]All QOF Registers'!$C$15:$C$8243,MATCH($J$4:$J$10133,'[1]All QOF Registers'!$D$15:$D$8243,FALSE))</f>
        <v>5LF</v>
      </c>
    </row>
    <row r="2915" spans="8:11" x14ac:dyDescent="0.25">
      <c r="H2915" s="57" t="s">
        <v>16382</v>
      </c>
      <c r="I2915" s="58" t="s">
        <v>16372</v>
      </c>
      <c r="J2915" s="54" t="s">
        <v>18132</v>
      </c>
      <c r="K2915" s="54" t="str">
        <f>INDEX('[1]All QOF Registers'!$C$15:$C$8243,MATCH($J$4:$J$10133,'[1]All QOF Registers'!$D$15:$D$8243,FALSE))</f>
        <v>5LF</v>
      </c>
    </row>
    <row r="2916" spans="8:11" x14ac:dyDescent="0.25">
      <c r="H2916" s="57" t="s">
        <v>16383</v>
      </c>
      <c r="I2916" s="58" t="s">
        <v>16372</v>
      </c>
      <c r="J2916" s="54" t="s">
        <v>18132</v>
      </c>
      <c r="K2916" s="54" t="str">
        <f>INDEX('[1]All QOF Registers'!$C$15:$C$8243,MATCH($J$4:$J$10133,'[1]All QOF Registers'!$D$15:$D$8243,FALSE))</f>
        <v>5LF</v>
      </c>
    </row>
    <row r="2917" spans="8:11" x14ac:dyDescent="0.25">
      <c r="H2917" s="57" t="s">
        <v>16384</v>
      </c>
      <c r="I2917" s="58" t="s">
        <v>16372</v>
      </c>
      <c r="J2917" s="54" t="s">
        <v>18132</v>
      </c>
      <c r="K2917" s="54" t="str">
        <f>INDEX('[1]All QOF Registers'!$C$15:$C$8243,MATCH($J$4:$J$10133,'[1]All QOF Registers'!$D$15:$D$8243,FALSE))</f>
        <v>5LF</v>
      </c>
    </row>
    <row r="2918" spans="8:11" x14ac:dyDescent="0.25">
      <c r="H2918" s="57" t="s">
        <v>16385</v>
      </c>
      <c r="I2918" s="58" t="s">
        <v>16372</v>
      </c>
      <c r="J2918" s="54" t="s">
        <v>18132</v>
      </c>
      <c r="K2918" s="54" t="str">
        <f>INDEX('[1]All QOF Registers'!$C$15:$C$8243,MATCH($J$4:$J$10133,'[1]All QOF Registers'!$D$15:$D$8243,FALSE))</f>
        <v>5LF</v>
      </c>
    </row>
    <row r="2919" spans="8:11" x14ac:dyDescent="0.25">
      <c r="H2919" s="57" t="s">
        <v>16386</v>
      </c>
      <c r="I2919" s="58" t="s">
        <v>16372</v>
      </c>
      <c r="J2919" s="54" t="s">
        <v>18132</v>
      </c>
      <c r="K2919" s="54" t="str">
        <f>INDEX('[1]All QOF Registers'!$C$15:$C$8243,MATCH($J$4:$J$10133,'[1]All QOF Registers'!$D$15:$D$8243,FALSE))</f>
        <v>5LF</v>
      </c>
    </row>
    <row r="2920" spans="8:11" x14ac:dyDescent="0.25">
      <c r="H2920" s="57" t="s">
        <v>7904</v>
      </c>
      <c r="I2920" s="58" t="s">
        <v>16372</v>
      </c>
      <c r="J2920" s="54" t="s">
        <v>18132</v>
      </c>
      <c r="K2920" s="54" t="str">
        <f>INDEX('[1]All QOF Registers'!$C$15:$C$8243,MATCH($J$4:$J$10133,'[1]All QOF Registers'!$D$15:$D$8243,FALSE))</f>
        <v>5LF</v>
      </c>
    </row>
    <row r="2921" spans="8:11" x14ac:dyDescent="0.25">
      <c r="H2921" s="57" t="s">
        <v>16387</v>
      </c>
      <c r="I2921" s="58" t="s">
        <v>16372</v>
      </c>
      <c r="J2921" s="54" t="s">
        <v>18132</v>
      </c>
      <c r="K2921" s="54" t="str">
        <f>INDEX('[1]All QOF Registers'!$C$15:$C$8243,MATCH($J$4:$J$10133,'[1]All QOF Registers'!$D$15:$D$8243,FALSE))</f>
        <v>5LF</v>
      </c>
    </row>
    <row r="2922" spans="8:11" x14ac:dyDescent="0.25">
      <c r="H2922" s="57" t="s">
        <v>16388</v>
      </c>
      <c r="I2922" s="58" t="s">
        <v>16372</v>
      </c>
      <c r="J2922" s="54" t="s">
        <v>18132</v>
      </c>
      <c r="K2922" s="54" t="str">
        <f>INDEX('[1]All QOF Registers'!$C$15:$C$8243,MATCH($J$4:$J$10133,'[1]All QOF Registers'!$D$15:$D$8243,FALSE))</f>
        <v>5LF</v>
      </c>
    </row>
    <row r="2923" spans="8:11" x14ac:dyDescent="0.25">
      <c r="H2923" s="57" t="s">
        <v>4317</v>
      </c>
      <c r="I2923" s="58" t="s">
        <v>16389</v>
      </c>
      <c r="J2923" s="54" t="s">
        <v>18133</v>
      </c>
      <c r="K2923" s="54" t="str">
        <f>INDEX('[1]All QOF Registers'!$C$15:$C$8243,MATCH($J$4:$J$10133,'[1]All QOF Registers'!$D$15:$D$8243,FALSE))</f>
        <v>5LG</v>
      </c>
    </row>
    <row r="2924" spans="8:11" x14ac:dyDescent="0.25">
      <c r="H2924" s="57" t="s">
        <v>4318</v>
      </c>
      <c r="I2924" s="58" t="s">
        <v>16389</v>
      </c>
      <c r="J2924" s="54" t="s">
        <v>18133</v>
      </c>
      <c r="K2924" s="54" t="str">
        <f>INDEX('[1]All QOF Registers'!$C$15:$C$8243,MATCH($J$4:$J$10133,'[1]All QOF Registers'!$D$15:$D$8243,FALSE))</f>
        <v>5LG</v>
      </c>
    </row>
    <row r="2925" spans="8:11" x14ac:dyDescent="0.25">
      <c r="H2925" s="57" t="s">
        <v>4319</v>
      </c>
      <c r="I2925" s="58" t="s">
        <v>16389</v>
      </c>
      <c r="J2925" s="54" t="s">
        <v>18133</v>
      </c>
      <c r="K2925" s="54" t="str">
        <f>INDEX('[1]All QOF Registers'!$C$15:$C$8243,MATCH($J$4:$J$10133,'[1]All QOF Registers'!$D$15:$D$8243,FALSE))</f>
        <v>5LG</v>
      </c>
    </row>
    <row r="2926" spans="8:11" x14ac:dyDescent="0.25">
      <c r="H2926" s="57" t="s">
        <v>16390</v>
      </c>
      <c r="I2926" s="58" t="s">
        <v>16389</v>
      </c>
      <c r="J2926" s="54" t="s">
        <v>18133</v>
      </c>
      <c r="K2926" s="54" t="str">
        <f>INDEX('[1]All QOF Registers'!$C$15:$C$8243,MATCH($J$4:$J$10133,'[1]All QOF Registers'!$D$15:$D$8243,FALSE))</f>
        <v>5LG</v>
      </c>
    </row>
    <row r="2927" spans="8:11" x14ac:dyDescent="0.25">
      <c r="H2927" s="57" t="s">
        <v>4320</v>
      </c>
      <c r="I2927" s="58" t="s">
        <v>16389</v>
      </c>
      <c r="J2927" s="54" t="s">
        <v>18133</v>
      </c>
      <c r="K2927" s="54" t="str">
        <f>INDEX('[1]All QOF Registers'!$C$15:$C$8243,MATCH($J$4:$J$10133,'[1]All QOF Registers'!$D$15:$D$8243,FALSE))</f>
        <v>5LG</v>
      </c>
    </row>
    <row r="2928" spans="8:11" x14ac:dyDescent="0.25">
      <c r="H2928" s="57" t="s">
        <v>4321</v>
      </c>
      <c r="I2928" s="58" t="s">
        <v>16389</v>
      </c>
      <c r="J2928" s="54" t="s">
        <v>18133</v>
      </c>
      <c r="K2928" s="54" t="str">
        <f>INDEX('[1]All QOF Registers'!$C$15:$C$8243,MATCH($J$4:$J$10133,'[1]All QOF Registers'!$D$15:$D$8243,FALSE))</f>
        <v>5LG</v>
      </c>
    </row>
    <row r="2929" spans="8:11" x14ac:dyDescent="0.25">
      <c r="H2929" s="57" t="s">
        <v>4322</v>
      </c>
      <c r="I2929" s="58" t="s">
        <v>16389</v>
      </c>
      <c r="J2929" s="54" t="s">
        <v>18133</v>
      </c>
      <c r="K2929" s="54" t="str">
        <f>INDEX('[1]All QOF Registers'!$C$15:$C$8243,MATCH($J$4:$J$10133,'[1]All QOF Registers'!$D$15:$D$8243,FALSE))</f>
        <v>5LG</v>
      </c>
    </row>
    <row r="2930" spans="8:11" x14ac:dyDescent="0.25">
      <c r="H2930" s="57" t="s">
        <v>4323</v>
      </c>
      <c r="I2930" s="58" t="s">
        <v>16389</v>
      </c>
      <c r="J2930" s="54" t="s">
        <v>18133</v>
      </c>
      <c r="K2930" s="54" t="str">
        <f>INDEX('[1]All QOF Registers'!$C$15:$C$8243,MATCH($J$4:$J$10133,'[1]All QOF Registers'!$D$15:$D$8243,FALSE))</f>
        <v>5LG</v>
      </c>
    </row>
    <row r="2931" spans="8:11" x14ac:dyDescent="0.25">
      <c r="H2931" s="57" t="s">
        <v>4324</v>
      </c>
      <c r="I2931" s="58" t="s">
        <v>16389</v>
      </c>
      <c r="J2931" s="54" t="s">
        <v>18133</v>
      </c>
      <c r="K2931" s="54" t="str">
        <f>INDEX('[1]All QOF Registers'!$C$15:$C$8243,MATCH($J$4:$J$10133,'[1]All QOF Registers'!$D$15:$D$8243,FALSE))</f>
        <v>5LG</v>
      </c>
    </row>
    <row r="2932" spans="8:11" x14ac:dyDescent="0.25">
      <c r="H2932" s="57" t="s">
        <v>4325</v>
      </c>
      <c r="I2932" s="58" t="s">
        <v>16389</v>
      </c>
      <c r="J2932" s="54" t="s">
        <v>18133</v>
      </c>
      <c r="K2932" s="54" t="str">
        <f>INDEX('[1]All QOF Registers'!$C$15:$C$8243,MATCH($J$4:$J$10133,'[1]All QOF Registers'!$D$15:$D$8243,FALSE))</f>
        <v>5LG</v>
      </c>
    </row>
    <row r="2933" spans="8:11" x14ac:dyDescent="0.25">
      <c r="H2933" s="57" t="s">
        <v>4326</v>
      </c>
      <c r="I2933" s="58" t="s">
        <v>16389</v>
      </c>
      <c r="J2933" s="54" t="s">
        <v>18133</v>
      </c>
      <c r="K2933" s="54" t="str">
        <f>INDEX('[1]All QOF Registers'!$C$15:$C$8243,MATCH($J$4:$J$10133,'[1]All QOF Registers'!$D$15:$D$8243,FALSE))</f>
        <v>5LG</v>
      </c>
    </row>
    <row r="2934" spans="8:11" x14ac:dyDescent="0.25">
      <c r="H2934" s="57" t="s">
        <v>4348</v>
      </c>
      <c r="I2934" s="58" t="s">
        <v>16389</v>
      </c>
      <c r="J2934" s="54" t="s">
        <v>18133</v>
      </c>
      <c r="K2934" s="54" t="str">
        <f>INDEX('[1]All QOF Registers'!$C$15:$C$8243,MATCH($J$4:$J$10133,'[1]All QOF Registers'!$D$15:$D$8243,FALSE))</f>
        <v>5LG</v>
      </c>
    </row>
    <row r="2935" spans="8:11" x14ac:dyDescent="0.25">
      <c r="H2935" s="57" t="s">
        <v>4349</v>
      </c>
      <c r="I2935" s="58" t="s">
        <v>16389</v>
      </c>
      <c r="J2935" s="54" t="s">
        <v>18133</v>
      </c>
      <c r="K2935" s="54" t="str">
        <f>INDEX('[1]All QOF Registers'!$C$15:$C$8243,MATCH($J$4:$J$10133,'[1]All QOF Registers'!$D$15:$D$8243,FALSE))</f>
        <v>5LG</v>
      </c>
    </row>
    <row r="2936" spans="8:11" x14ac:dyDescent="0.25">
      <c r="H2936" s="57" t="s">
        <v>4350</v>
      </c>
      <c r="I2936" s="58" t="s">
        <v>16389</v>
      </c>
      <c r="J2936" s="54" t="s">
        <v>18133</v>
      </c>
      <c r="K2936" s="54" t="str">
        <f>INDEX('[1]All QOF Registers'!$C$15:$C$8243,MATCH($J$4:$J$10133,'[1]All QOF Registers'!$D$15:$D$8243,FALSE))</f>
        <v>5LG</v>
      </c>
    </row>
    <row r="2937" spans="8:11" x14ac:dyDescent="0.25">
      <c r="H2937" s="57" t="s">
        <v>4351</v>
      </c>
      <c r="I2937" s="58" t="s">
        <v>16389</v>
      </c>
      <c r="J2937" s="54" t="s">
        <v>18133</v>
      </c>
      <c r="K2937" s="54" t="str">
        <f>INDEX('[1]All QOF Registers'!$C$15:$C$8243,MATCH($J$4:$J$10133,'[1]All QOF Registers'!$D$15:$D$8243,FALSE))</f>
        <v>5LG</v>
      </c>
    </row>
    <row r="2938" spans="8:11" x14ac:dyDescent="0.25">
      <c r="H2938" s="57" t="s">
        <v>4352</v>
      </c>
      <c r="I2938" s="58" t="s">
        <v>16389</v>
      </c>
      <c r="J2938" s="54" t="s">
        <v>18133</v>
      </c>
      <c r="K2938" s="54" t="str">
        <f>INDEX('[1]All QOF Registers'!$C$15:$C$8243,MATCH($J$4:$J$10133,'[1]All QOF Registers'!$D$15:$D$8243,FALSE))</f>
        <v>5LG</v>
      </c>
    </row>
    <row r="2939" spans="8:11" x14ac:dyDescent="0.25">
      <c r="H2939" s="57" t="s">
        <v>4353</v>
      </c>
      <c r="I2939" s="58" t="s">
        <v>16389</v>
      </c>
      <c r="J2939" s="54" t="s">
        <v>18133</v>
      </c>
      <c r="K2939" s="54" t="str">
        <f>INDEX('[1]All QOF Registers'!$C$15:$C$8243,MATCH($J$4:$J$10133,'[1]All QOF Registers'!$D$15:$D$8243,FALSE))</f>
        <v>5LG</v>
      </c>
    </row>
    <row r="2940" spans="8:11" x14ac:dyDescent="0.25">
      <c r="H2940" s="57" t="s">
        <v>4355</v>
      </c>
      <c r="I2940" s="58" t="s">
        <v>16389</v>
      </c>
      <c r="J2940" s="54" t="s">
        <v>18133</v>
      </c>
      <c r="K2940" s="54" t="str">
        <f>INDEX('[1]All QOF Registers'!$C$15:$C$8243,MATCH($J$4:$J$10133,'[1]All QOF Registers'!$D$15:$D$8243,FALSE))</f>
        <v>5LG</v>
      </c>
    </row>
    <row r="2941" spans="8:11" x14ac:dyDescent="0.25">
      <c r="H2941" s="57" t="s">
        <v>4359</v>
      </c>
      <c r="I2941" s="58" t="s">
        <v>16389</v>
      </c>
      <c r="J2941" s="54" t="s">
        <v>18133</v>
      </c>
      <c r="K2941" s="54" t="str">
        <f>INDEX('[1]All QOF Registers'!$C$15:$C$8243,MATCH($J$4:$J$10133,'[1]All QOF Registers'!$D$15:$D$8243,FALSE))</f>
        <v>5LG</v>
      </c>
    </row>
    <row r="2942" spans="8:11" x14ac:dyDescent="0.25">
      <c r="H2942" s="57" t="s">
        <v>4360</v>
      </c>
      <c r="I2942" s="58" t="s">
        <v>16389</v>
      </c>
      <c r="J2942" s="54" t="s">
        <v>18133</v>
      </c>
      <c r="K2942" s="54" t="str">
        <f>INDEX('[1]All QOF Registers'!$C$15:$C$8243,MATCH($J$4:$J$10133,'[1]All QOF Registers'!$D$15:$D$8243,FALSE))</f>
        <v>5LG</v>
      </c>
    </row>
    <row r="2943" spans="8:11" x14ac:dyDescent="0.25">
      <c r="H2943" s="57" t="s">
        <v>4361</v>
      </c>
      <c r="I2943" s="58" t="s">
        <v>16389</v>
      </c>
      <c r="J2943" s="54" t="s">
        <v>18133</v>
      </c>
      <c r="K2943" s="54" t="str">
        <f>INDEX('[1]All QOF Registers'!$C$15:$C$8243,MATCH($J$4:$J$10133,'[1]All QOF Registers'!$D$15:$D$8243,FALSE))</f>
        <v>5LG</v>
      </c>
    </row>
    <row r="2944" spans="8:11" x14ac:dyDescent="0.25">
      <c r="H2944" s="57" t="s">
        <v>4363</v>
      </c>
      <c r="I2944" s="58" t="s">
        <v>16389</v>
      </c>
      <c r="J2944" s="54" t="s">
        <v>18133</v>
      </c>
      <c r="K2944" s="54" t="str">
        <f>INDEX('[1]All QOF Registers'!$C$15:$C$8243,MATCH($J$4:$J$10133,'[1]All QOF Registers'!$D$15:$D$8243,FALSE))</f>
        <v>5LG</v>
      </c>
    </row>
    <row r="2945" spans="8:11" x14ac:dyDescent="0.25">
      <c r="H2945" s="57" t="s">
        <v>4364</v>
      </c>
      <c r="I2945" s="58" t="s">
        <v>16389</v>
      </c>
      <c r="J2945" s="54" t="s">
        <v>18133</v>
      </c>
      <c r="K2945" s="54" t="str">
        <f>INDEX('[1]All QOF Registers'!$C$15:$C$8243,MATCH($J$4:$J$10133,'[1]All QOF Registers'!$D$15:$D$8243,FALSE))</f>
        <v>5LG</v>
      </c>
    </row>
    <row r="2946" spans="8:11" x14ac:dyDescent="0.25">
      <c r="H2946" s="57" t="s">
        <v>4365</v>
      </c>
      <c r="I2946" s="58" t="s">
        <v>16389</v>
      </c>
      <c r="J2946" s="54" t="s">
        <v>18133</v>
      </c>
      <c r="K2946" s="54" t="str">
        <f>INDEX('[1]All QOF Registers'!$C$15:$C$8243,MATCH($J$4:$J$10133,'[1]All QOF Registers'!$D$15:$D$8243,FALSE))</f>
        <v>5LG</v>
      </c>
    </row>
    <row r="2947" spans="8:11" x14ac:dyDescent="0.25">
      <c r="H2947" s="57" t="s">
        <v>4366</v>
      </c>
      <c r="I2947" s="58" t="s">
        <v>16389</v>
      </c>
      <c r="J2947" s="54" t="s">
        <v>18133</v>
      </c>
      <c r="K2947" s="54" t="str">
        <f>INDEX('[1]All QOF Registers'!$C$15:$C$8243,MATCH($J$4:$J$10133,'[1]All QOF Registers'!$D$15:$D$8243,FALSE))</f>
        <v>5LG</v>
      </c>
    </row>
    <row r="2948" spans="8:11" x14ac:dyDescent="0.25">
      <c r="H2948" s="57" t="s">
        <v>4369</v>
      </c>
      <c r="I2948" s="58" t="s">
        <v>16389</v>
      </c>
      <c r="J2948" s="54" t="s">
        <v>18133</v>
      </c>
      <c r="K2948" s="54" t="str">
        <f>INDEX('[1]All QOF Registers'!$C$15:$C$8243,MATCH($J$4:$J$10133,'[1]All QOF Registers'!$D$15:$D$8243,FALSE))</f>
        <v>5LG</v>
      </c>
    </row>
    <row r="2949" spans="8:11" x14ac:dyDescent="0.25">
      <c r="H2949" s="57" t="s">
        <v>4371</v>
      </c>
      <c r="I2949" s="58" t="s">
        <v>16389</v>
      </c>
      <c r="J2949" s="54" t="s">
        <v>18133</v>
      </c>
      <c r="K2949" s="54" t="str">
        <f>INDEX('[1]All QOF Registers'!$C$15:$C$8243,MATCH($J$4:$J$10133,'[1]All QOF Registers'!$D$15:$D$8243,FALSE))</f>
        <v>5LG</v>
      </c>
    </row>
    <row r="2950" spans="8:11" x14ac:dyDescent="0.25">
      <c r="H2950" s="57" t="s">
        <v>4373</v>
      </c>
      <c r="I2950" s="58" t="s">
        <v>16389</v>
      </c>
      <c r="J2950" s="54" t="s">
        <v>18133</v>
      </c>
      <c r="K2950" s="54" t="str">
        <f>INDEX('[1]All QOF Registers'!$C$15:$C$8243,MATCH($J$4:$J$10133,'[1]All QOF Registers'!$D$15:$D$8243,FALSE))</f>
        <v>5LG</v>
      </c>
    </row>
    <row r="2951" spans="8:11" x14ac:dyDescent="0.25">
      <c r="H2951" s="57" t="s">
        <v>4375</v>
      </c>
      <c r="I2951" s="58" t="s">
        <v>16389</v>
      </c>
      <c r="J2951" s="54" t="s">
        <v>18133</v>
      </c>
      <c r="K2951" s="54" t="str">
        <f>INDEX('[1]All QOF Registers'!$C$15:$C$8243,MATCH($J$4:$J$10133,'[1]All QOF Registers'!$D$15:$D$8243,FALSE))</f>
        <v>5LG</v>
      </c>
    </row>
    <row r="2952" spans="8:11" x14ac:dyDescent="0.25">
      <c r="H2952" s="57" t="s">
        <v>4376</v>
      </c>
      <c r="I2952" s="58" t="s">
        <v>16389</v>
      </c>
      <c r="J2952" s="54" t="s">
        <v>18133</v>
      </c>
      <c r="K2952" s="54" t="str">
        <f>INDEX('[1]All QOF Registers'!$C$15:$C$8243,MATCH($J$4:$J$10133,'[1]All QOF Registers'!$D$15:$D$8243,FALSE))</f>
        <v>5LG</v>
      </c>
    </row>
    <row r="2953" spans="8:11" x14ac:dyDescent="0.25">
      <c r="H2953" s="57" t="s">
        <v>4380</v>
      </c>
      <c r="I2953" s="58" t="s">
        <v>16389</v>
      </c>
      <c r="J2953" s="54" t="s">
        <v>18133</v>
      </c>
      <c r="K2953" s="54" t="str">
        <f>INDEX('[1]All QOF Registers'!$C$15:$C$8243,MATCH($J$4:$J$10133,'[1]All QOF Registers'!$D$15:$D$8243,FALSE))</f>
        <v>5LG</v>
      </c>
    </row>
    <row r="2954" spans="8:11" x14ac:dyDescent="0.25">
      <c r="H2954" s="57" t="s">
        <v>4386</v>
      </c>
      <c r="I2954" s="58" t="s">
        <v>16389</v>
      </c>
      <c r="J2954" s="54" t="s">
        <v>18133</v>
      </c>
      <c r="K2954" s="54" t="str">
        <f>INDEX('[1]All QOF Registers'!$C$15:$C$8243,MATCH($J$4:$J$10133,'[1]All QOF Registers'!$D$15:$D$8243,FALSE))</f>
        <v>5LG</v>
      </c>
    </row>
    <row r="2955" spans="8:11" x14ac:dyDescent="0.25">
      <c r="H2955" s="57" t="s">
        <v>4389</v>
      </c>
      <c r="I2955" s="58" t="s">
        <v>16389</v>
      </c>
      <c r="J2955" s="54" t="s">
        <v>18133</v>
      </c>
      <c r="K2955" s="54" t="str">
        <f>INDEX('[1]All QOF Registers'!$C$15:$C$8243,MATCH($J$4:$J$10133,'[1]All QOF Registers'!$D$15:$D$8243,FALSE))</f>
        <v>5LG</v>
      </c>
    </row>
    <row r="2956" spans="8:11" x14ac:dyDescent="0.25">
      <c r="H2956" s="57" t="s">
        <v>4394</v>
      </c>
      <c r="I2956" s="58" t="s">
        <v>16389</v>
      </c>
      <c r="J2956" s="54" t="s">
        <v>18133</v>
      </c>
      <c r="K2956" s="54" t="str">
        <f>INDEX('[1]All QOF Registers'!$C$15:$C$8243,MATCH($J$4:$J$10133,'[1]All QOF Registers'!$D$15:$D$8243,FALSE))</f>
        <v>5LG</v>
      </c>
    </row>
    <row r="2957" spans="8:11" x14ac:dyDescent="0.25">
      <c r="H2957" s="57" t="s">
        <v>4395</v>
      </c>
      <c r="I2957" s="58" t="s">
        <v>16389</v>
      </c>
      <c r="J2957" s="54" t="s">
        <v>18133</v>
      </c>
      <c r="K2957" s="54" t="str">
        <f>INDEX('[1]All QOF Registers'!$C$15:$C$8243,MATCH($J$4:$J$10133,'[1]All QOF Registers'!$D$15:$D$8243,FALSE))</f>
        <v>5LG</v>
      </c>
    </row>
    <row r="2958" spans="8:11" x14ac:dyDescent="0.25">
      <c r="H2958" s="57" t="s">
        <v>4397</v>
      </c>
      <c r="I2958" s="58" t="s">
        <v>16389</v>
      </c>
      <c r="J2958" s="54" t="s">
        <v>18133</v>
      </c>
      <c r="K2958" s="54" t="str">
        <f>INDEX('[1]All QOF Registers'!$C$15:$C$8243,MATCH($J$4:$J$10133,'[1]All QOF Registers'!$D$15:$D$8243,FALSE))</f>
        <v>5LG</v>
      </c>
    </row>
    <row r="2959" spans="8:11" x14ac:dyDescent="0.25">
      <c r="H2959" s="57" t="s">
        <v>4400</v>
      </c>
      <c r="I2959" s="58" t="s">
        <v>16389</v>
      </c>
      <c r="J2959" s="54" t="s">
        <v>18133</v>
      </c>
      <c r="K2959" s="54" t="str">
        <f>INDEX('[1]All QOF Registers'!$C$15:$C$8243,MATCH($J$4:$J$10133,'[1]All QOF Registers'!$D$15:$D$8243,FALSE))</f>
        <v>5LG</v>
      </c>
    </row>
    <row r="2960" spans="8:11" x14ac:dyDescent="0.25">
      <c r="H2960" s="57" t="s">
        <v>4402</v>
      </c>
      <c r="I2960" s="58" t="s">
        <v>16389</v>
      </c>
      <c r="J2960" s="54" t="s">
        <v>18133</v>
      </c>
      <c r="K2960" s="54" t="str">
        <f>INDEX('[1]All QOF Registers'!$C$15:$C$8243,MATCH($J$4:$J$10133,'[1]All QOF Registers'!$D$15:$D$8243,FALSE))</f>
        <v>5LG</v>
      </c>
    </row>
    <row r="2961" spans="8:11" x14ac:dyDescent="0.25">
      <c r="H2961" s="57" t="s">
        <v>4405</v>
      </c>
      <c r="I2961" s="58" t="s">
        <v>16389</v>
      </c>
      <c r="J2961" s="54" t="s">
        <v>18133</v>
      </c>
      <c r="K2961" s="54" t="str">
        <f>INDEX('[1]All QOF Registers'!$C$15:$C$8243,MATCH($J$4:$J$10133,'[1]All QOF Registers'!$D$15:$D$8243,FALSE))</f>
        <v>5LG</v>
      </c>
    </row>
    <row r="2962" spans="8:11" x14ac:dyDescent="0.25">
      <c r="H2962" s="57" t="s">
        <v>4406</v>
      </c>
      <c r="I2962" s="58" t="s">
        <v>16389</v>
      </c>
      <c r="J2962" s="54" t="s">
        <v>18133</v>
      </c>
      <c r="K2962" s="54" t="str">
        <f>INDEX('[1]All QOF Registers'!$C$15:$C$8243,MATCH($J$4:$J$10133,'[1]All QOF Registers'!$D$15:$D$8243,FALSE))</f>
        <v>5LG</v>
      </c>
    </row>
    <row r="2963" spans="8:11" x14ac:dyDescent="0.25">
      <c r="H2963" s="57" t="s">
        <v>16391</v>
      </c>
      <c r="I2963" s="58" t="s">
        <v>16389</v>
      </c>
      <c r="J2963" s="54" t="s">
        <v>18133</v>
      </c>
      <c r="K2963" s="54" t="str">
        <f>INDEX('[1]All QOF Registers'!$C$15:$C$8243,MATCH($J$4:$J$10133,'[1]All QOF Registers'!$D$15:$D$8243,FALSE))</f>
        <v>5LG</v>
      </c>
    </row>
    <row r="2964" spans="8:11" x14ac:dyDescent="0.25">
      <c r="H2964" s="57" t="s">
        <v>16392</v>
      </c>
      <c r="I2964" s="58" t="s">
        <v>16389</v>
      </c>
      <c r="J2964" s="54" t="s">
        <v>18133</v>
      </c>
      <c r="K2964" s="54" t="str">
        <f>INDEX('[1]All QOF Registers'!$C$15:$C$8243,MATCH($J$4:$J$10133,'[1]All QOF Registers'!$D$15:$D$8243,FALSE))</f>
        <v>5LG</v>
      </c>
    </row>
    <row r="2965" spans="8:11" x14ac:dyDescent="0.25">
      <c r="H2965" s="57" t="s">
        <v>4410</v>
      </c>
      <c r="I2965" s="58" t="s">
        <v>16389</v>
      </c>
      <c r="J2965" s="54" t="s">
        <v>18133</v>
      </c>
      <c r="K2965" s="54" t="str">
        <f>INDEX('[1]All QOF Registers'!$C$15:$C$8243,MATCH($J$4:$J$10133,'[1]All QOF Registers'!$D$15:$D$8243,FALSE))</f>
        <v>5LG</v>
      </c>
    </row>
    <row r="2966" spans="8:11" x14ac:dyDescent="0.25">
      <c r="H2966" s="57" t="s">
        <v>16393</v>
      </c>
      <c r="I2966" s="58" t="s">
        <v>16389</v>
      </c>
      <c r="J2966" s="54" t="s">
        <v>18133</v>
      </c>
      <c r="K2966" s="54" t="str">
        <f>INDEX('[1]All QOF Registers'!$C$15:$C$8243,MATCH($J$4:$J$10133,'[1]All QOF Registers'!$D$15:$D$8243,FALSE))</f>
        <v>5LG</v>
      </c>
    </row>
    <row r="2967" spans="8:11" x14ac:dyDescent="0.25">
      <c r="H2967" s="57" t="s">
        <v>16394</v>
      </c>
      <c r="I2967" s="58" t="s">
        <v>16389</v>
      </c>
      <c r="J2967" s="54" t="s">
        <v>18133</v>
      </c>
      <c r="K2967" s="54" t="str">
        <f>INDEX('[1]All QOF Registers'!$C$15:$C$8243,MATCH($J$4:$J$10133,'[1]All QOF Registers'!$D$15:$D$8243,FALSE))</f>
        <v>5LG</v>
      </c>
    </row>
    <row r="2968" spans="8:11" x14ac:dyDescent="0.25">
      <c r="H2968" s="57" t="s">
        <v>16395</v>
      </c>
      <c r="I2968" s="58" t="s">
        <v>16389</v>
      </c>
      <c r="J2968" s="54" t="s">
        <v>18133</v>
      </c>
      <c r="K2968" s="54" t="str">
        <f>INDEX('[1]All QOF Registers'!$C$15:$C$8243,MATCH($J$4:$J$10133,'[1]All QOF Registers'!$D$15:$D$8243,FALSE))</f>
        <v>5LG</v>
      </c>
    </row>
    <row r="2969" spans="8:11" x14ac:dyDescent="0.25">
      <c r="H2969" s="57" t="s">
        <v>16396</v>
      </c>
      <c r="I2969" s="58" t="s">
        <v>16389</v>
      </c>
      <c r="J2969" s="54" t="s">
        <v>18133</v>
      </c>
      <c r="K2969" s="54" t="str">
        <f>INDEX('[1]All QOF Registers'!$C$15:$C$8243,MATCH($J$4:$J$10133,'[1]All QOF Registers'!$D$15:$D$8243,FALSE))</f>
        <v>5LG</v>
      </c>
    </row>
    <row r="2970" spans="8:11" x14ac:dyDescent="0.25">
      <c r="H2970" s="57" t="s">
        <v>16397</v>
      </c>
      <c r="I2970" s="58" t="s">
        <v>16389</v>
      </c>
      <c r="J2970" s="54" t="s">
        <v>18133</v>
      </c>
      <c r="K2970" s="54" t="str">
        <f>INDEX('[1]All QOF Registers'!$C$15:$C$8243,MATCH($J$4:$J$10133,'[1]All QOF Registers'!$D$15:$D$8243,FALSE))</f>
        <v>5LG</v>
      </c>
    </row>
    <row r="2971" spans="8:11" x14ac:dyDescent="0.25">
      <c r="H2971" s="57" t="s">
        <v>7710</v>
      </c>
      <c r="I2971" s="58" t="s">
        <v>16389</v>
      </c>
      <c r="J2971" s="54" t="s">
        <v>18133</v>
      </c>
      <c r="K2971" s="54" t="str">
        <f>INDEX('[1]All QOF Registers'!$C$15:$C$8243,MATCH($J$4:$J$10133,'[1]All QOF Registers'!$D$15:$D$8243,FALSE))</f>
        <v>5LG</v>
      </c>
    </row>
    <row r="2972" spans="8:11" x14ac:dyDescent="0.25">
      <c r="H2972" s="57" t="s">
        <v>16398</v>
      </c>
      <c r="I2972" s="58" t="s">
        <v>16389</v>
      </c>
      <c r="J2972" s="54" t="s">
        <v>18133</v>
      </c>
      <c r="K2972" s="54" t="str">
        <f>INDEX('[1]All QOF Registers'!$C$15:$C$8243,MATCH($J$4:$J$10133,'[1]All QOF Registers'!$D$15:$D$8243,FALSE))</f>
        <v>5LG</v>
      </c>
    </row>
    <row r="2973" spans="8:11" x14ac:dyDescent="0.25">
      <c r="H2973" s="57" t="s">
        <v>16399</v>
      </c>
      <c r="I2973" s="58" t="s">
        <v>16389</v>
      </c>
      <c r="J2973" s="54" t="s">
        <v>18133</v>
      </c>
      <c r="K2973" s="54" t="str">
        <f>INDEX('[1]All QOF Registers'!$C$15:$C$8243,MATCH($J$4:$J$10133,'[1]All QOF Registers'!$D$15:$D$8243,FALSE))</f>
        <v>5LG</v>
      </c>
    </row>
    <row r="2974" spans="8:11" x14ac:dyDescent="0.25">
      <c r="H2974" s="57" t="s">
        <v>7762</v>
      </c>
      <c r="I2974" s="58" t="s">
        <v>16389</v>
      </c>
      <c r="J2974" s="54" t="s">
        <v>18133</v>
      </c>
      <c r="K2974" s="54" t="str">
        <f>INDEX('[1]All QOF Registers'!$C$15:$C$8243,MATCH($J$4:$J$10133,'[1]All QOF Registers'!$D$15:$D$8243,FALSE))</f>
        <v>5LG</v>
      </c>
    </row>
    <row r="2975" spans="8:11" x14ac:dyDescent="0.25">
      <c r="H2975" s="57" t="s">
        <v>16400</v>
      </c>
      <c r="I2975" s="58" t="s">
        <v>16389</v>
      </c>
      <c r="J2975" s="54" t="s">
        <v>18133</v>
      </c>
      <c r="K2975" s="54" t="str">
        <f>INDEX('[1]All QOF Registers'!$C$15:$C$8243,MATCH($J$4:$J$10133,'[1]All QOF Registers'!$D$15:$D$8243,FALSE))</f>
        <v>5LG</v>
      </c>
    </row>
    <row r="2976" spans="8:11" x14ac:dyDescent="0.25">
      <c r="H2976" s="57" t="s">
        <v>7903</v>
      </c>
      <c r="I2976" s="58" t="s">
        <v>16389</v>
      </c>
      <c r="J2976" s="54" t="s">
        <v>18133</v>
      </c>
      <c r="K2976" s="54" t="str">
        <f>INDEX('[1]All QOF Registers'!$C$15:$C$8243,MATCH($J$4:$J$10133,'[1]All QOF Registers'!$D$15:$D$8243,FALSE))</f>
        <v>5LG</v>
      </c>
    </row>
    <row r="2977" spans="8:11" x14ac:dyDescent="0.25">
      <c r="H2977" s="57" t="s">
        <v>16401</v>
      </c>
      <c r="I2977" s="58" t="s">
        <v>16389</v>
      </c>
      <c r="J2977" s="54" t="s">
        <v>18133</v>
      </c>
      <c r="K2977" s="54" t="str">
        <f>INDEX('[1]All QOF Registers'!$C$15:$C$8243,MATCH($J$4:$J$10133,'[1]All QOF Registers'!$D$15:$D$8243,FALSE))</f>
        <v>5LG</v>
      </c>
    </row>
    <row r="2978" spans="8:11" x14ac:dyDescent="0.25">
      <c r="H2978" s="57" t="s">
        <v>16402</v>
      </c>
      <c r="I2978" s="58" t="s">
        <v>16389</v>
      </c>
      <c r="J2978" s="54" t="s">
        <v>18133</v>
      </c>
      <c r="K2978" s="54" t="str">
        <f>INDEX('[1]All QOF Registers'!$C$15:$C$8243,MATCH($J$4:$J$10133,'[1]All QOF Registers'!$D$15:$D$8243,FALSE))</f>
        <v>5LG</v>
      </c>
    </row>
    <row r="2979" spans="8:11" x14ac:dyDescent="0.25">
      <c r="H2979" s="57" t="s">
        <v>16403</v>
      </c>
      <c r="I2979" s="58" t="s">
        <v>16389</v>
      </c>
      <c r="J2979" s="54" t="s">
        <v>18133</v>
      </c>
      <c r="K2979" s="54" t="str">
        <f>INDEX('[1]All QOF Registers'!$C$15:$C$8243,MATCH($J$4:$J$10133,'[1]All QOF Registers'!$D$15:$D$8243,FALSE))</f>
        <v>5LG</v>
      </c>
    </row>
    <row r="2980" spans="8:11" x14ac:dyDescent="0.25">
      <c r="H2980" s="57" t="s">
        <v>1075</v>
      </c>
      <c r="I2980" s="58" t="s">
        <v>16404</v>
      </c>
      <c r="J2980" s="54" t="s">
        <v>18134</v>
      </c>
      <c r="K2980" s="54" t="str">
        <f>INDEX('[1]All QOF Registers'!$C$15:$C$8243,MATCH($J$4:$J$10133,'[1]All QOF Registers'!$D$15:$D$8243,FALSE))</f>
        <v>5LH</v>
      </c>
    </row>
    <row r="2981" spans="8:11" x14ac:dyDescent="0.25">
      <c r="H2981" s="57" t="s">
        <v>1078</v>
      </c>
      <c r="I2981" s="58" t="s">
        <v>16404</v>
      </c>
      <c r="J2981" s="54" t="s">
        <v>18134</v>
      </c>
      <c r="K2981" s="54" t="str">
        <f>INDEX('[1]All QOF Registers'!$C$15:$C$8243,MATCH($J$4:$J$10133,'[1]All QOF Registers'!$D$15:$D$8243,FALSE))</f>
        <v>5LH</v>
      </c>
    </row>
    <row r="2982" spans="8:11" x14ac:dyDescent="0.25">
      <c r="H2982" s="57" t="s">
        <v>1096</v>
      </c>
      <c r="I2982" s="58" t="s">
        <v>16404</v>
      </c>
      <c r="J2982" s="54" t="s">
        <v>18134</v>
      </c>
      <c r="K2982" s="54" t="str">
        <f>INDEX('[1]All QOF Registers'!$C$15:$C$8243,MATCH($J$4:$J$10133,'[1]All QOF Registers'!$D$15:$D$8243,FALSE))</f>
        <v>5LH</v>
      </c>
    </row>
    <row r="2983" spans="8:11" x14ac:dyDescent="0.25">
      <c r="H2983" s="57" t="s">
        <v>1106</v>
      </c>
      <c r="I2983" s="58" t="s">
        <v>16404</v>
      </c>
      <c r="J2983" s="54" t="s">
        <v>18134</v>
      </c>
      <c r="K2983" s="54" t="str">
        <f>INDEX('[1]All QOF Registers'!$C$15:$C$8243,MATCH($J$4:$J$10133,'[1]All QOF Registers'!$D$15:$D$8243,FALSE))</f>
        <v>5LH</v>
      </c>
    </row>
    <row r="2984" spans="8:11" x14ac:dyDescent="0.25">
      <c r="H2984" s="57" t="s">
        <v>1114</v>
      </c>
      <c r="I2984" s="58" t="s">
        <v>16404</v>
      </c>
      <c r="J2984" s="54" t="s">
        <v>18134</v>
      </c>
      <c r="K2984" s="54" t="str">
        <f>INDEX('[1]All QOF Registers'!$C$15:$C$8243,MATCH($J$4:$J$10133,'[1]All QOF Registers'!$D$15:$D$8243,FALSE))</f>
        <v>5LH</v>
      </c>
    </row>
    <row r="2985" spans="8:11" x14ac:dyDescent="0.25">
      <c r="H2985" s="57" t="s">
        <v>1124</v>
      </c>
      <c r="I2985" s="58" t="s">
        <v>16404</v>
      </c>
      <c r="J2985" s="54" t="s">
        <v>18134</v>
      </c>
      <c r="K2985" s="54" t="str">
        <f>INDEX('[1]All QOF Registers'!$C$15:$C$8243,MATCH($J$4:$J$10133,'[1]All QOF Registers'!$D$15:$D$8243,FALSE))</f>
        <v>5LH</v>
      </c>
    </row>
    <row r="2986" spans="8:11" x14ac:dyDescent="0.25">
      <c r="H2986" s="57" t="s">
        <v>7484</v>
      </c>
      <c r="I2986" s="58" t="s">
        <v>16404</v>
      </c>
      <c r="J2986" s="54" t="s">
        <v>18134</v>
      </c>
      <c r="K2986" s="54" t="str">
        <f>INDEX('[1]All QOF Registers'!$C$15:$C$8243,MATCH($J$4:$J$10133,'[1]All QOF Registers'!$D$15:$D$8243,FALSE))</f>
        <v>5LH</v>
      </c>
    </row>
    <row r="2987" spans="8:11" x14ac:dyDescent="0.25">
      <c r="H2987" s="57" t="s">
        <v>7485</v>
      </c>
      <c r="I2987" s="58" t="s">
        <v>16404</v>
      </c>
      <c r="J2987" s="54" t="s">
        <v>18134</v>
      </c>
      <c r="K2987" s="54" t="str">
        <f>INDEX('[1]All QOF Registers'!$C$15:$C$8243,MATCH($J$4:$J$10133,'[1]All QOF Registers'!$D$15:$D$8243,FALSE))</f>
        <v>5LH</v>
      </c>
    </row>
    <row r="2988" spans="8:11" x14ac:dyDescent="0.25">
      <c r="H2988" s="57" t="s">
        <v>7486</v>
      </c>
      <c r="I2988" s="58" t="s">
        <v>16404</v>
      </c>
      <c r="J2988" s="54" t="s">
        <v>18134</v>
      </c>
      <c r="K2988" s="54" t="str">
        <f>INDEX('[1]All QOF Registers'!$C$15:$C$8243,MATCH($J$4:$J$10133,'[1]All QOF Registers'!$D$15:$D$8243,FALSE))</f>
        <v>5LH</v>
      </c>
    </row>
    <row r="2989" spans="8:11" x14ac:dyDescent="0.25">
      <c r="H2989" s="57" t="s">
        <v>7487</v>
      </c>
      <c r="I2989" s="58" t="s">
        <v>16404</v>
      </c>
      <c r="J2989" s="54" t="s">
        <v>18134</v>
      </c>
      <c r="K2989" s="54" t="str">
        <f>INDEX('[1]All QOF Registers'!$C$15:$C$8243,MATCH($J$4:$J$10133,'[1]All QOF Registers'!$D$15:$D$8243,FALSE))</f>
        <v>5LH</v>
      </c>
    </row>
    <row r="2990" spans="8:11" x14ac:dyDescent="0.25">
      <c r="H2990" s="57" t="s">
        <v>7489</v>
      </c>
      <c r="I2990" s="58" t="s">
        <v>16404</v>
      </c>
      <c r="J2990" s="54" t="s">
        <v>18134</v>
      </c>
      <c r="K2990" s="54" t="str">
        <f>INDEX('[1]All QOF Registers'!$C$15:$C$8243,MATCH($J$4:$J$10133,'[1]All QOF Registers'!$D$15:$D$8243,FALSE))</f>
        <v>5LH</v>
      </c>
    </row>
    <row r="2991" spans="8:11" x14ac:dyDescent="0.25">
      <c r="H2991" s="57" t="s">
        <v>7490</v>
      </c>
      <c r="I2991" s="58" t="s">
        <v>16404</v>
      </c>
      <c r="J2991" s="54" t="s">
        <v>18134</v>
      </c>
      <c r="K2991" s="54" t="str">
        <f>INDEX('[1]All QOF Registers'!$C$15:$C$8243,MATCH($J$4:$J$10133,'[1]All QOF Registers'!$D$15:$D$8243,FALSE))</f>
        <v>5LH</v>
      </c>
    </row>
    <row r="2992" spans="8:11" x14ac:dyDescent="0.25">
      <c r="H2992" s="57" t="s">
        <v>7491</v>
      </c>
      <c r="I2992" s="58" t="s">
        <v>16404</v>
      </c>
      <c r="J2992" s="54" t="s">
        <v>18134</v>
      </c>
      <c r="K2992" s="54" t="str">
        <f>INDEX('[1]All QOF Registers'!$C$15:$C$8243,MATCH($J$4:$J$10133,'[1]All QOF Registers'!$D$15:$D$8243,FALSE))</f>
        <v>5LH</v>
      </c>
    </row>
    <row r="2993" spans="8:11" x14ac:dyDescent="0.25">
      <c r="H2993" s="57" t="s">
        <v>7492</v>
      </c>
      <c r="I2993" s="58" t="s">
        <v>16404</v>
      </c>
      <c r="J2993" s="54" t="s">
        <v>18134</v>
      </c>
      <c r="K2993" s="54" t="str">
        <f>INDEX('[1]All QOF Registers'!$C$15:$C$8243,MATCH($J$4:$J$10133,'[1]All QOF Registers'!$D$15:$D$8243,FALSE))</f>
        <v>5LH</v>
      </c>
    </row>
    <row r="2994" spans="8:11" x14ac:dyDescent="0.25">
      <c r="H2994" s="57" t="s">
        <v>7493</v>
      </c>
      <c r="I2994" s="58" t="s">
        <v>16404</v>
      </c>
      <c r="J2994" s="54" t="s">
        <v>18134</v>
      </c>
      <c r="K2994" s="54" t="str">
        <f>INDEX('[1]All QOF Registers'!$C$15:$C$8243,MATCH($J$4:$J$10133,'[1]All QOF Registers'!$D$15:$D$8243,FALSE))</f>
        <v>5LH</v>
      </c>
    </row>
    <row r="2995" spans="8:11" x14ac:dyDescent="0.25">
      <c r="H2995" s="57" t="s">
        <v>7494</v>
      </c>
      <c r="I2995" s="58" t="s">
        <v>16404</v>
      </c>
      <c r="J2995" s="54" t="s">
        <v>18134</v>
      </c>
      <c r="K2995" s="54" t="str">
        <f>INDEX('[1]All QOF Registers'!$C$15:$C$8243,MATCH($J$4:$J$10133,'[1]All QOF Registers'!$D$15:$D$8243,FALSE))</f>
        <v>5LH</v>
      </c>
    </row>
    <row r="2996" spans="8:11" x14ac:dyDescent="0.25">
      <c r="H2996" s="57" t="s">
        <v>7495</v>
      </c>
      <c r="I2996" s="58" t="s">
        <v>16404</v>
      </c>
      <c r="J2996" s="54" t="s">
        <v>18134</v>
      </c>
      <c r="K2996" s="54" t="str">
        <f>INDEX('[1]All QOF Registers'!$C$15:$C$8243,MATCH($J$4:$J$10133,'[1]All QOF Registers'!$D$15:$D$8243,FALSE))</f>
        <v>5LH</v>
      </c>
    </row>
    <row r="2997" spans="8:11" x14ac:dyDescent="0.25">
      <c r="H2997" s="57" t="s">
        <v>7496</v>
      </c>
      <c r="I2997" s="58" t="s">
        <v>16404</v>
      </c>
      <c r="J2997" s="54" t="s">
        <v>18134</v>
      </c>
      <c r="K2997" s="54" t="str">
        <f>INDEX('[1]All QOF Registers'!$C$15:$C$8243,MATCH($J$4:$J$10133,'[1]All QOF Registers'!$D$15:$D$8243,FALSE))</f>
        <v>5LH</v>
      </c>
    </row>
    <row r="2998" spans="8:11" x14ac:dyDescent="0.25">
      <c r="H2998" s="57" t="s">
        <v>7497</v>
      </c>
      <c r="I2998" s="58" t="s">
        <v>16404</v>
      </c>
      <c r="J2998" s="54" t="s">
        <v>18134</v>
      </c>
      <c r="K2998" s="54" t="str">
        <f>INDEX('[1]All QOF Registers'!$C$15:$C$8243,MATCH($J$4:$J$10133,'[1]All QOF Registers'!$D$15:$D$8243,FALSE))</f>
        <v>5LH</v>
      </c>
    </row>
    <row r="2999" spans="8:11" x14ac:dyDescent="0.25">
      <c r="H2999" s="57" t="s">
        <v>7498</v>
      </c>
      <c r="I2999" s="58" t="s">
        <v>16404</v>
      </c>
      <c r="J2999" s="54" t="s">
        <v>18134</v>
      </c>
      <c r="K2999" s="54" t="str">
        <f>INDEX('[1]All QOF Registers'!$C$15:$C$8243,MATCH($J$4:$J$10133,'[1]All QOF Registers'!$D$15:$D$8243,FALSE))</f>
        <v>5LH</v>
      </c>
    </row>
    <row r="3000" spans="8:11" x14ac:dyDescent="0.25">
      <c r="H3000" s="57" t="s">
        <v>7499</v>
      </c>
      <c r="I3000" s="58" t="s">
        <v>16404</v>
      </c>
      <c r="J3000" s="54" t="s">
        <v>18134</v>
      </c>
      <c r="K3000" s="54" t="str">
        <f>INDEX('[1]All QOF Registers'!$C$15:$C$8243,MATCH($J$4:$J$10133,'[1]All QOF Registers'!$D$15:$D$8243,FALSE))</f>
        <v>5LH</v>
      </c>
    </row>
    <row r="3001" spans="8:11" x14ac:dyDescent="0.25">
      <c r="H3001" s="57" t="s">
        <v>7500</v>
      </c>
      <c r="I3001" s="58" t="s">
        <v>16404</v>
      </c>
      <c r="J3001" s="54" t="s">
        <v>18134</v>
      </c>
      <c r="K3001" s="54" t="str">
        <f>INDEX('[1]All QOF Registers'!$C$15:$C$8243,MATCH($J$4:$J$10133,'[1]All QOF Registers'!$D$15:$D$8243,FALSE))</f>
        <v>5LH</v>
      </c>
    </row>
    <row r="3002" spans="8:11" x14ac:dyDescent="0.25">
      <c r="H3002" s="57" t="s">
        <v>7501</v>
      </c>
      <c r="I3002" s="58" t="s">
        <v>16404</v>
      </c>
      <c r="J3002" s="54" t="s">
        <v>18134</v>
      </c>
      <c r="K3002" s="54" t="str">
        <f>INDEX('[1]All QOF Registers'!$C$15:$C$8243,MATCH($J$4:$J$10133,'[1]All QOF Registers'!$D$15:$D$8243,FALSE))</f>
        <v>5LH</v>
      </c>
    </row>
    <row r="3003" spans="8:11" x14ac:dyDescent="0.25">
      <c r="H3003" s="57" t="s">
        <v>7502</v>
      </c>
      <c r="I3003" s="58" t="s">
        <v>16404</v>
      </c>
      <c r="J3003" s="54" t="s">
        <v>18134</v>
      </c>
      <c r="K3003" s="54" t="str">
        <f>INDEX('[1]All QOF Registers'!$C$15:$C$8243,MATCH($J$4:$J$10133,'[1]All QOF Registers'!$D$15:$D$8243,FALSE))</f>
        <v>5LH</v>
      </c>
    </row>
    <row r="3004" spans="8:11" x14ac:dyDescent="0.25">
      <c r="H3004" s="57" t="s">
        <v>7503</v>
      </c>
      <c r="I3004" s="58" t="s">
        <v>16404</v>
      </c>
      <c r="J3004" s="54" t="s">
        <v>18134</v>
      </c>
      <c r="K3004" s="54" t="str">
        <f>INDEX('[1]All QOF Registers'!$C$15:$C$8243,MATCH($J$4:$J$10133,'[1]All QOF Registers'!$D$15:$D$8243,FALSE))</f>
        <v>5LH</v>
      </c>
    </row>
    <row r="3005" spans="8:11" x14ac:dyDescent="0.25">
      <c r="H3005" s="57" t="s">
        <v>7504</v>
      </c>
      <c r="I3005" s="58" t="s">
        <v>16404</v>
      </c>
      <c r="J3005" s="54" t="s">
        <v>18134</v>
      </c>
      <c r="K3005" s="54" t="str">
        <f>INDEX('[1]All QOF Registers'!$C$15:$C$8243,MATCH($J$4:$J$10133,'[1]All QOF Registers'!$D$15:$D$8243,FALSE))</f>
        <v>5LH</v>
      </c>
    </row>
    <row r="3006" spans="8:11" x14ac:dyDescent="0.25">
      <c r="H3006" s="57" t="s">
        <v>7505</v>
      </c>
      <c r="I3006" s="58" t="s">
        <v>16404</v>
      </c>
      <c r="J3006" s="54" t="s">
        <v>18134</v>
      </c>
      <c r="K3006" s="54" t="str">
        <f>INDEX('[1]All QOF Registers'!$C$15:$C$8243,MATCH($J$4:$J$10133,'[1]All QOF Registers'!$D$15:$D$8243,FALSE))</f>
        <v>5LH</v>
      </c>
    </row>
    <row r="3007" spans="8:11" x14ac:dyDescent="0.25">
      <c r="H3007" s="57" t="s">
        <v>7506</v>
      </c>
      <c r="I3007" s="58" t="s">
        <v>16404</v>
      </c>
      <c r="J3007" s="54" t="s">
        <v>18134</v>
      </c>
      <c r="K3007" s="54" t="str">
        <f>INDEX('[1]All QOF Registers'!$C$15:$C$8243,MATCH($J$4:$J$10133,'[1]All QOF Registers'!$D$15:$D$8243,FALSE))</f>
        <v>5LH</v>
      </c>
    </row>
    <row r="3008" spans="8:11" x14ac:dyDescent="0.25">
      <c r="H3008" s="57" t="s">
        <v>7507</v>
      </c>
      <c r="I3008" s="58" t="s">
        <v>16404</v>
      </c>
      <c r="J3008" s="54" t="s">
        <v>18134</v>
      </c>
      <c r="K3008" s="54" t="str">
        <f>INDEX('[1]All QOF Registers'!$C$15:$C$8243,MATCH($J$4:$J$10133,'[1]All QOF Registers'!$D$15:$D$8243,FALSE))</f>
        <v>5LH</v>
      </c>
    </row>
    <row r="3009" spans="8:11" x14ac:dyDescent="0.25">
      <c r="H3009" s="57" t="s">
        <v>7508</v>
      </c>
      <c r="I3009" s="58" t="s">
        <v>16404</v>
      </c>
      <c r="J3009" s="54" t="s">
        <v>18134</v>
      </c>
      <c r="K3009" s="54" t="str">
        <f>INDEX('[1]All QOF Registers'!$C$15:$C$8243,MATCH($J$4:$J$10133,'[1]All QOF Registers'!$D$15:$D$8243,FALSE))</f>
        <v>5LH</v>
      </c>
    </row>
    <row r="3010" spans="8:11" x14ac:dyDescent="0.25">
      <c r="H3010" s="57" t="s">
        <v>7509</v>
      </c>
      <c r="I3010" s="58" t="s">
        <v>16404</v>
      </c>
      <c r="J3010" s="54" t="s">
        <v>18134</v>
      </c>
      <c r="K3010" s="54" t="str">
        <f>INDEX('[1]All QOF Registers'!$C$15:$C$8243,MATCH($J$4:$J$10133,'[1]All QOF Registers'!$D$15:$D$8243,FALSE))</f>
        <v>5LH</v>
      </c>
    </row>
    <row r="3011" spans="8:11" x14ac:dyDescent="0.25">
      <c r="H3011" s="57" t="s">
        <v>7510</v>
      </c>
      <c r="I3011" s="58" t="s">
        <v>16404</v>
      </c>
      <c r="J3011" s="54" t="s">
        <v>18134</v>
      </c>
      <c r="K3011" s="54" t="str">
        <f>INDEX('[1]All QOF Registers'!$C$15:$C$8243,MATCH($J$4:$J$10133,'[1]All QOF Registers'!$D$15:$D$8243,FALSE))</f>
        <v>5LH</v>
      </c>
    </row>
    <row r="3012" spans="8:11" x14ac:dyDescent="0.25">
      <c r="H3012" s="57" t="s">
        <v>7511</v>
      </c>
      <c r="I3012" s="58" t="s">
        <v>16404</v>
      </c>
      <c r="J3012" s="54" t="s">
        <v>18134</v>
      </c>
      <c r="K3012" s="54" t="str">
        <f>INDEX('[1]All QOF Registers'!$C$15:$C$8243,MATCH($J$4:$J$10133,'[1]All QOF Registers'!$D$15:$D$8243,FALSE))</f>
        <v>5LH</v>
      </c>
    </row>
    <row r="3013" spans="8:11" x14ac:dyDescent="0.25">
      <c r="H3013" s="57" t="s">
        <v>16405</v>
      </c>
      <c r="I3013" s="58" t="s">
        <v>16404</v>
      </c>
      <c r="J3013" s="54" t="s">
        <v>18134</v>
      </c>
      <c r="K3013" s="54" t="str">
        <f>INDEX('[1]All QOF Registers'!$C$15:$C$8243,MATCH($J$4:$J$10133,'[1]All QOF Registers'!$D$15:$D$8243,FALSE))</f>
        <v>5LH</v>
      </c>
    </row>
    <row r="3014" spans="8:11" x14ac:dyDescent="0.25">
      <c r="H3014" s="57" t="s">
        <v>7512</v>
      </c>
      <c r="I3014" s="58" t="s">
        <v>16404</v>
      </c>
      <c r="J3014" s="54" t="s">
        <v>18134</v>
      </c>
      <c r="K3014" s="54" t="str">
        <f>INDEX('[1]All QOF Registers'!$C$15:$C$8243,MATCH($J$4:$J$10133,'[1]All QOF Registers'!$D$15:$D$8243,FALSE))</f>
        <v>5LH</v>
      </c>
    </row>
    <row r="3015" spans="8:11" x14ac:dyDescent="0.25">
      <c r="H3015" s="57" t="s">
        <v>7513</v>
      </c>
      <c r="I3015" s="58" t="s">
        <v>16404</v>
      </c>
      <c r="J3015" s="54" t="s">
        <v>18134</v>
      </c>
      <c r="K3015" s="54" t="str">
        <f>INDEX('[1]All QOF Registers'!$C$15:$C$8243,MATCH($J$4:$J$10133,'[1]All QOF Registers'!$D$15:$D$8243,FALSE))</f>
        <v>5LH</v>
      </c>
    </row>
    <row r="3016" spans="8:11" x14ac:dyDescent="0.25">
      <c r="H3016" s="57" t="s">
        <v>7514</v>
      </c>
      <c r="I3016" s="58" t="s">
        <v>16404</v>
      </c>
      <c r="J3016" s="54" t="s">
        <v>18134</v>
      </c>
      <c r="K3016" s="54" t="str">
        <f>INDEX('[1]All QOF Registers'!$C$15:$C$8243,MATCH($J$4:$J$10133,'[1]All QOF Registers'!$D$15:$D$8243,FALSE))</f>
        <v>5LH</v>
      </c>
    </row>
    <row r="3017" spans="8:11" x14ac:dyDescent="0.25">
      <c r="H3017" s="57" t="s">
        <v>7515</v>
      </c>
      <c r="I3017" s="58" t="s">
        <v>16404</v>
      </c>
      <c r="J3017" s="54" t="s">
        <v>18134</v>
      </c>
      <c r="K3017" s="54" t="str">
        <f>INDEX('[1]All QOF Registers'!$C$15:$C$8243,MATCH($J$4:$J$10133,'[1]All QOF Registers'!$D$15:$D$8243,FALSE))</f>
        <v>5LH</v>
      </c>
    </row>
    <row r="3018" spans="8:11" x14ac:dyDescent="0.25">
      <c r="H3018" s="57" t="s">
        <v>7516</v>
      </c>
      <c r="I3018" s="58" t="s">
        <v>16404</v>
      </c>
      <c r="J3018" s="54" t="s">
        <v>18134</v>
      </c>
      <c r="K3018" s="54" t="str">
        <f>INDEX('[1]All QOF Registers'!$C$15:$C$8243,MATCH($J$4:$J$10133,'[1]All QOF Registers'!$D$15:$D$8243,FALSE))</f>
        <v>5LH</v>
      </c>
    </row>
    <row r="3019" spans="8:11" x14ac:dyDescent="0.25">
      <c r="H3019" s="57" t="s">
        <v>16406</v>
      </c>
      <c r="I3019" s="58" t="s">
        <v>16404</v>
      </c>
      <c r="J3019" s="54" t="s">
        <v>18134</v>
      </c>
      <c r="K3019" s="54" t="str">
        <f>INDEX('[1]All QOF Registers'!$C$15:$C$8243,MATCH($J$4:$J$10133,'[1]All QOF Registers'!$D$15:$D$8243,FALSE))</f>
        <v>5LH</v>
      </c>
    </row>
    <row r="3020" spans="8:11" x14ac:dyDescent="0.25">
      <c r="H3020" s="57" t="s">
        <v>16407</v>
      </c>
      <c r="I3020" s="58" t="s">
        <v>16404</v>
      </c>
      <c r="J3020" s="54" t="s">
        <v>18134</v>
      </c>
      <c r="K3020" s="54" t="str">
        <f>INDEX('[1]All QOF Registers'!$C$15:$C$8243,MATCH($J$4:$J$10133,'[1]All QOF Registers'!$D$15:$D$8243,FALSE))</f>
        <v>5LH</v>
      </c>
    </row>
    <row r="3021" spans="8:11" x14ac:dyDescent="0.25">
      <c r="H3021" s="57" t="s">
        <v>16408</v>
      </c>
      <c r="I3021" s="58" t="s">
        <v>16404</v>
      </c>
      <c r="J3021" s="54" t="s">
        <v>18134</v>
      </c>
      <c r="K3021" s="54" t="str">
        <f>INDEX('[1]All QOF Registers'!$C$15:$C$8243,MATCH($J$4:$J$10133,'[1]All QOF Registers'!$D$15:$D$8243,FALSE))</f>
        <v>5LH</v>
      </c>
    </row>
    <row r="3022" spans="8:11" x14ac:dyDescent="0.25">
      <c r="H3022" s="57" t="s">
        <v>7800</v>
      </c>
      <c r="I3022" s="58" t="s">
        <v>16404</v>
      </c>
      <c r="J3022" s="54" t="s">
        <v>18134</v>
      </c>
      <c r="K3022" s="54" t="str">
        <f>INDEX('[1]All QOF Registers'!$C$15:$C$8243,MATCH($J$4:$J$10133,'[1]All QOF Registers'!$D$15:$D$8243,FALSE))</f>
        <v>5LH</v>
      </c>
    </row>
    <row r="3023" spans="8:11" x14ac:dyDescent="0.25">
      <c r="H3023" s="57" t="s">
        <v>7831</v>
      </c>
      <c r="I3023" s="58" t="s">
        <v>16404</v>
      </c>
      <c r="J3023" s="54" t="s">
        <v>18134</v>
      </c>
      <c r="K3023" s="54" t="str">
        <f>INDEX('[1]All QOF Registers'!$C$15:$C$8243,MATCH($J$4:$J$10133,'[1]All QOF Registers'!$D$15:$D$8243,FALSE))</f>
        <v>5LH</v>
      </c>
    </row>
    <row r="3024" spans="8:11" x14ac:dyDescent="0.25">
      <c r="H3024" s="57" t="s">
        <v>7848</v>
      </c>
      <c r="I3024" s="58" t="s">
        <v>16404</v>
      </c>
      <c r="J3024" s="54" t="s">
        <v>18134</v>
      </c>
      <c r="K3024" s="54" t="str">
        <f>INDEX('[1]All QOF Registers'!$C$15:$C$8243,MATCH($J$4:$J$10133,'[1]All QOF Registers'!$D$15:$D$8243,FALSE))</f>
        <v>5LH</v>
      </c>
    </row>
    <row r="3025" spans="8:11" x14ac:dyDescent="0.25">
      <c r="H3025" s="57" t="s">
        <v>7902</v>
      </c>
      <c r="I3025" s="58" t="s">
        <v>16404</v>
      </c>
      <c r="J3025" s="54" t="s">
        <v>18134</v>
      </c>
      <c r="K3025" s="54" t="str">
        <f>INDEX('[1]All QOF Registers'!$C$15:$C$8243,MATCH($J$4:$J$10133,'[1]All QOF Registers'!$D$15:$D$8243,FALSE))</f>
        <v>5LH</v>
      </c>
    </row>
    <row r="3026" spans="8:11" x14ac:dyDescent="0.25">
      <c r="H3026" s="57" t="s">
        <v>16409</v>
      </c>
      <c r="I3026" s="58" t="s">
        <v>16404</v>
      </c>
      <c r="J3026" s="54" t="s">
        <v>18134</v>
      </c>
      <c r="K3026" s="54" t="str">
        <f>INDEX('[1]All QOF Registers'!$C$15:$C$8243,MATCH($J$4:$J$10133,'[1]All QOF Registers'!$D$15:$D$8243,FALSE))</f>
        <v>5LH</v>
      </c>
    </row>
    <row r="3027" spans="8:11" x14ac:dyDescent="0.25">
      <c r="H3027" s="57" t="s">
        <v>16410</v>
      </c>
      <c r="I3027" s="58" t="s">
        <v>16404</v>
      </c>
      <c r="J3027" s="54" t="s">
        <v>18134</v>
      </c>
      <c r="K3027" s="54" t="str">
        <f>INDEX('[1]All QOF Registers'!$C$15:$C$8243,MATCH($J$4:$J$10133,'[1]All QOF Registers'!$D$15:$D$8243,FALSE))</f>
        <v>5LH</v>
      </c>
    </row>
    <row r="3028" spans="8:11" x14ac:dyDescent="0.25">
      <c r="H3028" s="57" t="s">
        <v>3376</v>
      </c>
      <c r="I3028" s="58" t="s">
        <v>16411</v>
      </c>
      <c r="J3028" s="54" t="s">
        <v>18135</v>
      </c>
      <c r="K3028" s="54" t="str">
        <f>INDEX('[1]All QOF Registers'!$C$15:$C$8243,MATCH($J$4:$J$10133,'[1]All QOF Registers'!$D$15:$D$8243,FALSE))</f>
        <v>5LQ</v>
      </c>
    </row>
    <row r="3029" spans="8:11" x14ac:dyDescent="0.25">
      <c r="H3029" s="57" t="s">
        <v>3380</v>
      </c>
      <c r="I3029" s="58" t="s">
        <v>16411</v>
      </c>
      <c r="J3029" s="54" t="s">
        <v>18135</v>
      </c>
      <c r="K3029" s="54" t="str">
        <f>INDEX('[1]All QOF Registers'!$C$15:$C$8243,MATCH($J$4:$J$10133,'[1]All QOF Registers'!$D$15:$D$8243,FALSE))</f>
        <v>5LQ</v>
      </c>
    </row>
    <row r="3030" spans="8:11" x14ac:dyDescent="0.25">
      <c r="H3030" s="57" t="s">
        <v>3381</v>
      </c>
      <c r="I3030" s="58" t="s">
        <v>16411</v>
      </c>
      <c r="J3030" s="54" t="s">
        <v>18135</v>
      </c>
      <c r="K3030" s="54" t="str">
        <f>INDEX('[1]All QOF Registers'!$C$15:$C$8243,MATCH($J$4:$J$10133,'[1]All QOF Registers'!$D$15:$D$8243,FALSE))</f>
        <v>5LQ</v>
      </c>
    </row>
    <row r="3031" spans="8:11" x14ac:dyDescent="0.25">
      <c r="H3031" s="57" t="s">
        <v>3384</v>
      </c>
      <c r="I3031" s="58" t="s">
        <v>16411</v>
      </c>
      <c r="J3031" s="54" t="s">
        <v>18135</v>
      </c>
      <c r="K3031" s="54" t="str">
        <f>INDEX('[1]All QOF Registers'!$C$15:$C$8243,MATCH($J$4:$J$10133,'[1]All QOF Registers'!$D$15:$D$8243,FALSE))</f>
        <v>5LQ</v>
      </c>
    </row>
    <row r="3032" spans="8:11" x14ac:dyDescent="0.25">
      <c r="H3032" s="57" t="s">
        <v>3385</v>
      </c>
      <c r="I3032" s="58" t="s">
        <v>16411</v>
      </c>
      <c r="J3032" s="54" t="s">
        <v>18135</v>
      </c>
      <c r="K3032" s="54" t="str">
        <f>INDEX('[1]All QOF Registers'!$C$15:$C$8243,MATCH($J$4:$J$10133,'[1]All QOF Registers'!$D$15:$D$8243,FALSE))</f>
        <v>5LQ</v>
      </c>
    </row>
    <row r="3033" spans="8:11" x14ac:dyDescent="0.25">
      <c r="H3033" s="57" t="s">
        <v>3388</v>
      </c>
      <c r="I3033" s="58" t="s">
        <v>16411</v>
      </c>
      <c r="J3033" s="54" t="s">
        <v>18135</v>
      </c>
      <c r="K3033" s="54" t="str">
        <f>INDEX('[1]All QOF Registers'!$C$15:$C$8243,MATCH($J$4:$J$10133,'[1]All QOF Registers'!$D$15:$D$8243,FALSE))</f>
        <v>5LQ</v>
      </c>
    </row>
    <row r="3034" spans="8:11" x14ac:dyDescent="0.25">
      <c r="H3034" s="57" t="s">
        <v>3391</v>
      </c>
      <c r="I3034" s="58" t="s">
        <v>16411</v>
      </c>
      <c r="J3034" s="54" t="s">
        <v>18135</v>
      </c>
      <c r="K3034" s="54" t="str">
        <f>INDEX('[1]All QOF Registers'!$C$15:$C$8243,MATCH($J$4:$J$10133,'[1]All QOF Registers'!$D$15:$D$8243,FALSE))</f>
        <v>5LQ</v>
      </c>
    </row>
    <row r="3035" spans="8:11" x14ac:dyDescent="0.25">
      <c r="H3035" s="57" t="s">
        <v>3393</v>
      </c>
      <c r="I3035" s="58" t="s">
        <v>16411</v>
      </c>
      <c r="J3035" s="54" t="s">
        <v>18135</v>
      </c>
      <c r="K3035" s="54" t="str">
        <f>INDEX('[1]All QOF Registers'!$C$15:$C$8243,MATCH($J$4:$J$10133,'[1]All QOF Registers'!$D$15:$D$8243,FALSE))</f>
        <v>5LQ</v>
      </c>
    </row>
    <row r="3036" spans="8:11" x14ac:dyDescent="0.25">
      <c r="H3036" s="57" t="s">
        <v>3401</v>
      </c>
      <c r="I3036" s="58" t="s">
        <v>16411</v>
      </c>
      <c r="J3036" s="54" t="s">
        <v>18135</v>
      </c>
      <c r="K3036" s="54" t="str">
        <f>INDEX('[1]All QOF Registers'!$C$15:$C$8243,MATCH($J$4:$J$10133,'[1]All QOF Registers'!$D$15:$D$8243,FALSE))</f>
        <v>5LQ</v>
      </c>
    </row>
    <row r="3037" spans="8:11" x14ac:dyDescent="0.25">
      <c r="H3037" s="57" t="s">
        <v>3407</v>
      </c>
      <c r="I3037" s="58" t="s">
        <v>16411</v>
      </c>
      <c r="J3037" s="54" t="s">
        <v>18135</v>
      </c>
      <c r="K3037" s="54" t="str">
        <f>INDEX('[1]All QOF Registers'!$C$15:$C$8243,MATCH($J$4:$J$10133,'[1]All QOF Registers'!$D$15:$D$8243,FALSE))</f>
        <v>5LQ</v>
      </c>
    </row>
    <row r="3038" spans="8:11" x14ac:dyDescent="0.25">
      <c r="H3038" s="57" t="s">
        <v>3409</v>
      </c>
      <c r="I3038" s="58" t="s">
        <v>16411</v>
      </c>
      <c r="J3038" s="54" t="s">
        <v>18135</v>
      </c>
      <c r="K3038" s="54" t="str">
        <f>INDEX('[1]All QOF Registers'!$C$15:$C$8243,MATCH($J$4:$J$10133,'[1]All QOF Registers'!$D$15:$D$8243,FALSE))</f>
        <v>5LQ</v>
      </c>
    </row>
    <row r="3039" spans="8:11" x14ac:dyDescent="0.25">
      <c r="H3039" s="57" t="s">
        <v>3411</v>
      </c>
      <c r="I3039" s="58" t="s">
        <v>16411</v>
      </c>
      <c r="J3039" s="54" t="s">
        <v>18135</v>
      </c>
      <c r="K3039" s="54" t="str">
        <f>INDEX('[1]All QOF Registers'!$C$15:$C$8243,MATCH($J$4:$J$10133,'[1]All QOF Registers'!$D$15:$D$8243,FALSE))</f>
        <v>5LQ</v>
      </c>
    </row>
    <row r="3040" spans="8:11" x14ac:dyDescent="0.25">
      <c r="H3040" s="57" t="s">
        <v>3415</v>
      </c>
      <c r="I3040" s="58" t="s">
        <v>16411</v>
      </c>
      <c r="J3040" s="54" t="s">
        <v>18135</v>
      </c>
      <c r="K3040" s="54" t="str">
        <f>INDEX('[1]All QOF Registers'!$C$15:$C$8243,MATCH($J$4:$J$10133,'[1]All QOF Registers'!$D$15:$D$8243,FALSE))</f>
        <v>5LQ</v>
      </c>
    </row>
    <row r="3041" spans="8:11" x14ac:dyDescent="0.25">
      <c r="H3041" s="57" t="s">
        <v>3417</v>
      </c>
      <c r="I3041" s="58" t="s">
        <v>16411</v>
      </c>
      <c r="J3041" s="54" t="s">
        <v>18135</v>
      </c>
      <c r="K3041" s="54" t="str">
        <f>INDEX('[1]All QOF Registers'!$C$15:$C$8243,MATCH($J$4:$J$10133,'[1]All QOF Registers'!$D$15:$D$8243,FALSE))</f>
        <v>5LQ</v>
      </c>
    </row>
    <row r="3042" spans="8:11" x14ac:dyDescent="0.25">
      <c r="H3042" s="57" t="s">
        <v>3419</v>
      </c>
      <c r="I3042" s="58" t="s">
        <v>16411</v>
      </c>
      <c r="J3042" s="54" t="s">
        <v>18135</v>
      </c>
      <c r="K3042" s="54" t="str">
        <f>INDEX('[1]All QOF Registers'!$C$15:$C$8243,MATCH($J$4:$J$10133,'[1]All QOF Registers'!$D$15:$D$8243,FALSE))</f>
        <v>5LQ</v>
      </c>
    </row>
    <row r="3043" spans="8:11" x14ac:dyDescent="0.25">
      <c r="H3043" s="57" t="s">
        <v>3420</v>
      </c>
      <c r="I3043" s="58" t="s">
        <v>16411</v>
      </c>
      <c r="J3043" s="54" t="s">
        <v>18135</v>
      </c>
      <c r="K3043" s="54" t="str">
        <f>INDEX('[1]All QOF Registers'!$C$15:$C$8243,MATCH($J$4:$J$10133,'[1]All QOF Registers'!$D$15:$D$8243,FALSE))</f>
        <v>5LQ</v>
      </c>
    </row>
    <row r="3044" spans="8:11" x14ac:dyDescent="0.25">
      <c r="H3044" s="57" t="s">
        <v>3427</v>
      </c>
      <c r="I3044" s="58" t="s">
        <v>16411</v>
      </c>
      <c r="J3044" s="54" t="s">
        <v>18135</v>
      </c>
      <c r="K3044" s="54" t="str">
        <f>INDEX('[1]All QOF Registers'!$C$15:$C$8243,MATCH($J$4:$J$10133,'[1]All QOF Registers'!$D$15:$D$8243,FALSE))</f>
        <v>5LQ</v>
      </c>
    </row>
    <row r="3045" spans="8:11" x14ac:dyDescent="0.25">
      <c r="H3045" s="57" t="s">
        <v>3434</v>
      </c>
      <c r="I3045" s="58" t="s">
        <v>16411</v>
      </c>
      <c r="J3045" s="54" t="s">
        <v>18135</v>
      </c>
      <c r="K3045" s="54" t="str">
        <f>INDEX('[1]All QOF Registers'!$C$15:$C$8243,MATCH($J$4:$J$10133,'[1]All QOF Registers'!$D$15:$D$8243,FALSE))</f>
        <v>5LQ</v>
      </c>
    </row>
    <row r="3046" spans="8:11" x14ac:dyDescent="0.25">
      <c r="H3046" s="57" t="s">
        <v>3436</v>
      </c>
      <c r="I3046" s="58" t="s">
        <v>16411</v>
      </c>
      <c r="J3046" s="54" t="s">
        <v>18135</v>
      </c>
      <c r="K3046" s="54" t="str">
        <f>INDEX('[1]All QOF Registers'!$C$15:$C$8243,MATCH($J$4:$J$10133,'[1]All QOF Registers'!$D$15:$D$8243,FALSE))</f>
        <v>5LQ</v>
      </c>
    </row>
    <row r="3047" spans="8:11" x14ac:dyDescent="0.25">
      <c r="H3047" s="57" t="s">
        <v>3437</v>
      </c>
      <c r="I3047" s="58" t="s">
        <v>16411</v>
      </c>
      <c r="J3047" s="54" t="s">
        <v>18135</v>
      </c>
      <c r="K3047" s="54" t="str">
        <f>INDEX('[1]All QOF Registers'!$C$15:$C$8243,MATCH($J$4:$J$10133,'[1]All QOF Registers'!$D$15:$D$8243,FALSE))</f>
        <v>5LQ</v>
      </c>
    </row>
    <row r="3048" spans="8:11" x14ac:dyDescent="0.25">
      <c r="H3048" s="57" t="s">
        <v>3438</v>
      </c>
      <c r="I3048" s="58" t="s">
        <v>16411</v>
      </c>
      <c r="J3048" s="54" t="s">
        <v>18135</v>
      </c>
      <c r="K3048" s="54" t="str">
        <f>INDEX('[1]All QOF Registers'!$C$15:$C$8243,MATCH($J$4:$J$10133,'[1]All QOF Registers'!$D$15:$D$8243,FALSE))</f>
        <v>5LQ</v>
      </c>
    </row>
    <row r="3049" spans="8:11" x14ac:dyDescent="0.25">
      <c r="H3049" s="57" t="s">
        <v>3439</v>
      </c>
      <c r="I3049" s="58" t="s">
        <v>16411</v>
      </c>
      <c r="J3049" s="54" t="s">
        <v>18135</v>
      </c>
      <c r="K3049" s="54" t="str">
        <f>INDEX('[1]All QOF Registers'!$C$15:$C$8243,MATCH($J$4:$J$10133,'[1]All QOF Registers'!$D$15:$D$8243,FALSE))</f>
        <v>5LQ</v>
      </c>
    </row>
    <row r="3050" spans="8:11" x14ac:dyDescent="0.25">
      <c r="H3050" s="57" t="s">
        <v>3441</v>
      </c>
      <c r="I3050" s="58" t="s">
        <v>16411</v>
      </c>
      <c r="J3050" s="54" t="s">
        <v>18135</v>
      </c>
      <c r="K3050" s="54" t="str">
        <f>INDEX('[1]All QOF Registers'!$C$15:$C$8243,MATCH($J$4:$J$10133,'[1]All QOF Registers'!$D$15:$D$8243,FALSE))</f>
        <v>5LQ</v>
      </c>
    </row>
    <row r="3051" spans="8:11" x14ac:dyDescent="0.25">
      <c r="H3051" s="57" t="s">
        <v>3442</v>
      </c>
      <c r="I3051" s="58" t="s">
        <v>16411</v>
      </c>
      <c r="J3051" s="54" t="s">
        <v>18135</v>
      </c>
      <c r="K3051" s="54" t="str">
        <f>INDEX('[1]All QOF Registers'!$C$15:$C$8243,MATCH($J$4:$J$10133,'[1]All QOF Registers'!$D$15:$D$8243,FALSE))</f>
        <v>5LQ</v>
      </c>
    </row>
    <row r="3052" spans="8:11" x14ac:dyDescent="0.25">
      <c r="H3052" s="57" t="s">
        <v>3445</v>
      </c>
      <c r="I3052" s="58" t="s">
        <v>16411</v>
      </c>
      <c r="J3052" s="54" t="s">
        <v>18135</v>
      </c>
      <c r="K3052" s="54" t="str">
        <f>INDEX('[1]All QOF Registers'!$C$15:$C$8243,MATCH($J$4:$J$10133,'[1]All QOF Registers'!$D$15:$D$8243,FALSE))</f>
        <v>5LQ</v>
      </c>
    </row>
    <row r="3053" spans="8:11" x14ac:dyDescent="0.25">
      <c r="H3053" s="57" t="s">
        <v>3452</v>
      </c>
      <c r="I3053" s="58" t="s">
        <v>16411</v>
      </c>
      <c r="J3053" s="54" t="s">
        <v>18135</v>
      </c>
      <c r="K3053" s="54" t="str">
        <f>INDEX('[1]All QOF Registers'!$C$15:$C$8243,MATCH($J$4:$J$10133,'[1]All QOF Registers'!$D$15:$D$8243,FALSE))</f>
        <v>5LQ</v>
      </c>
    </row>
    <row r="3054" spans="8:11" x14ac:dyDescent="0.25">
      <c r="H3054" s="57" t="s">
        <v>3453</v>
      </c>
      <c r="I3054" s="58" t="s">
        <v>16411</v>
      </c>
      <c r="J3054" s="54" t="s">
        <v>18135</v>
      </c>
      <c r="K3054" s="54" t="str">
        <f>INDEX('[1]All QOF Registers'!$C$15:$C$8243,MATCH($J$4:$J$10133,'[1]All QOF Registers'!$D$15:$D$8243,FALSE))</f>
        <v>5LQ</v>
      </c>
    </row>
    <row r="3055" spans="8:11" x14ac:dyDescent="0.25">
      <c r="H3055" s="57" t="s">
        <v>3461</v>
      </c>
      <c r="I3055" s="58" t="s">
        <v>16411</v>
      </c>
      <c r="J3055" s="54" t="s">
        <v>18135</v>
      </c>
      <c r="K3055" s="54" t="str">
        <f>INDEX('[1]All QOF Registers'!$C$15:$C$8243,MATCH($J$4:$J$10133,'[1]All QOF Registers'!$D$15:$D$8243,FALSE))</f>
        <v>5LQ</v>
      </c>
    </row>
    <row r="3056" spans="8:11" x14ac:dyDescent="0.25">
      <c r="H3056" s="57" t="s">
        <v>3465</v>
      </c>
      <c r="I3056" s="58" t="s">
        <v>16411</v>
      </c>
      <c r="J3056" s="54" t="s">
        <v>18135</v>
      </c>
      <c r="K3056" s="54" t="str">
        <f>INDEX('[1]All QOF Registers'!$C$15:$C$8243,MATCH($J$4:$J$10133,'[1]All QOF Registers'!$D$15:$D$8243,FALSE))</f>
        <v>5LQ</v>
      </c>
    </row>
    <row r="3057" spans="8:11" x14ac:dyDescent="0.25">
      <c r="H3057" s="57" t="s">
        <v>16412</v>
      </c>
      <c r="I3057" s="58" t="s">
        <v>16411</v>
      </c>
      <c r="J3057" s="54" t="s">
        <v>18135</v>
      </c>
      <c r="K3057" s="54" t="str">
        <f>INDEX('[1]All QOF Registers'!$C$15:$C$8243,MATCH($J$4:$J$10133,'[1]All QOF Registers'!$D$15:$D$8243,FALSE))</f>
        <v>5LQ</v>
      </c>
    </row>
    <row r="3058" spans="8:11" x14ac:dyDescent="0.25">
      <c r="H3058" s="57" t="s">
        <v>3469</v>
      </c>
      <c r="I3058" s="58" t="s">
        <v>16411</v>
      </c>
      <c r="J3058" s="54" t="s">
        <v>18135</v>
      </c>
      <c r="K3058" s="54" t="str">
        <f>INDEX('[1]All QOF Registers'!$C$15:$C$8243,MATCH($J$4:$J$10133,'[1]All QOF Registers'!$D$15:$D$8243,FALSE))</f>
        <v>5LQ</v>
      </c>
    </row>
    <row r="3059" spans="8:11" x14ac:dyDescent="0.25">
      <c r="H3059" s="57" t="s">
        <v>3470</v>
      </c>
      <c r="I3059" s="58" t="s">
        <v>16411</v>
      </c>
      <c r="J3059" s="54" t="s">
        <v>18135</v>
      </c>
      <c r="K3059" s="54" t="str">
        <f>INDEX('[1]All QOF Registers'!$C$15:$C$8243,MATCH($J$4:$J$10133,'[1]All QOF Registers'!$D$15:$D$8243,FALSE))</f>
        <v>5LQ</v>
      </c>
    </row>
    <row r="3060" spans="8:11" x14ac:dyDescent="0.25">
      <c r="H3060" s="57" t="s">
        <v>3473</v>
      </c>
      <c r="I3060" s="58" t="s">
        <v>16411</v>
      </c>
      <c r="J3060" s="54" t="s">
        <v>18135</v>
      </c>
      <c r="K3060" s="54" t="str">
        <f>INDEX('[1]All QOF Registers'!$C$15:$C$8243,MATCH($J$4:$J$10133,'[1]All QOF Registers'!$D$15:$D$8243,FALSE))</f>
        <v>5LQ</v>
      </c>
    </row>
    <row r="3061" spans="8:11" x14ac:dyDescent="0.25">
      <c r="H3061" s="57" t="s">
        <v>3475</v>
      </c>
      <c r="I3061" s="58" t="s">
        <v>16411</v>
      </c>
      <c r="J3061" s="54" t="s">
        <v>18135</v>
      </c>
      <c r="K3061" s="54" t="str">
        <f>INDEX('[1]All QOF Registers'!$C$15:$C$8243,MATCH($J$4:$J$10133,'[1]All QOF Registers'!$D$15:$D$8243,FALSE))</f>
        <v>5LQ</v>
      </c>
    </row>
    <row r="3062" spans="8:11" x14ac:dyDescent="0.25">
      <c r="H3062" s="57" t="s">
        <v>16413</v>
      </c>
      <c r="I3062" s="58" t="s">
        <v>16411</v>
      </c>
      <c r="J3062" s="54" t="s">
        <v>18135</v>
      </c>
      <c r="K3062" s="54" t="str">
        <f>INDEX('[1]All QOF Registers'!$C$15:$C$8243,MATCH($J$4:$J$10133,'[1]All QOF Registers'!$D$15:$D$8243,FALSE))</f>
        <v>5LQ</v>
      </c>
    </row>
    <row r="3063" spans="8:11" x14ac:dyDescent="0.25">
      <c r="H3063" s="57" t="s">
        <v>3478</v>
      </c>
      <c r="I3063" s="58" t="s">
        <v>16411</v>
      </c>
      <c r="J3063" s="54" t="s">
        <v>18135</v>
      </c>
      <c r="K3063" s="54" t="str">
        <f>INDEX('[1]All QOF Registers'!$C$15:$C$8243,MATCH($J$4:$J$10133,'[1]All QOF Registers'!$D$15:$D$8243,FALSE))</f>
        <v>5LQ</v>
      </c>
    </row>
    <row r="3064" spans="8:11" x14ac:dyDescent="0.25">
      <c r="H3064" s="57" t="s">
        <v>3480</v>
      </c>
      <c r="I3064" s="58" t="s">
        <v>16411</v>
      </c>
      <c r="J3064" s="54" t="s">
        <v>18135</v>
      </c>
      <c r="K3064" s="54" t="str">
        <f>INDEX('[1]All QOF Registers'!$C$15:$C$8243,MATCH($J$4:$J$10133,'[1]All QOF Registers'!$D$15:$D$8243,FALSE))</f>
        <v>5LQ</v>
      </c>
    </row>
    <row r="3065" spans="8:11" x14ac:dyDescent="0.25">
      <c r="H3065" s="57" t="s">
        <v>3482</v>
      </c>
      <c r="I3065" s="58" t="s">
        <v>16411</v>
      </c>
      <c r="J3065" s="54" t="s">
        <v>18135</v>
      </c>
      <c r="K3065" s="54" t="str">
        <f>INDEX('[1]All QOF Registers'!$C$15:$C$8243,MATCH($J$4:$J$10133,'[1]All QOF Registers'!$D$15:$D$8243,FALSE))</f>
        <v>5LQ</v>
      </c>
    </row>
    <row r="3066" spans="8:11" x14ac:dyDescent="0.25">
      <c r="H3066" s="57" t="s">
        <v>3483</v>
      </c>
      <c r="I3066" s="58" t="s">
        <v>16411</v>
      </c>
      <c r="J3066" s="54" t="s">
        <v>18135</v>
      </c>
      <c r="K3066" s="54" t="str">
        <f>INDEX('[1]All QOF Registers'!$C$15:$C$8243,MATCH($J$4:$J$10133,'[1]All QOF Registers'!$D$15:$D$8243,FALSE))</f>
        <v>5LQ</v>
      </c>
    </row>
    <row r="3067" spans="8:11" x14ac:dyDescent="0.25">
      <c r="H3067" s="57" t="s">
        <v>3484</v>
      </c>
      <c r="I3067" s="58" t="s">
        <v>16411</v>
      </c>
      <c r="J3067" s="54" t="s">
        <v>18135</v>
      </c>
      <c r="K3067" s="54" t="str">
        <f>INDEX('[1]All QOF Registers'!$C$15:$C$8243,MATCH($J$4:$J$10133,'[1]All QOF Registers'!$D$15:$D$8243,FALSE))</f>
        <v>5LQ</v>
      </c>
    </row>
    <row r="3068" spans="8:11" x14ac:dyDescent="0.25">
      <c r="H3068" s="57" t="s">
        <v>3485</v>
      </c>
      <c r="I3068" s="58" t="s">
        <v>16411</v>
      </c>
      <c r="J3068" s="54" t="s">
        <v>18135</v>
      </c>
      <c r="K3068" s="54" t="str">
        <f>INDEX('[1]All QOF Registers'!$C$15:$C$8243,MATCH($J$4:$J$10133,'[1]All QOF Registers'!$D$15:$D$8243,FALSE))</f>
        <v>5LQ</v>
      </c>
    </row>
    <row r="3069" spans="8:11" x14ac:dyDescent="0.25">
      <c r="H3069" s="57" t="s">
        <v>16414</v>
      </c>
      <c r="I3069" s="58" t="s">
        <v>16411</v>
      </c>
      <c r="J3069" s="54" t="s">
        <v>18135</v>
      </c>
      <c r="K3069" s="54" t="str">
        <f>INDEX('[1]All QOF Registers'!$C$15:$C$8243,MATCH($J$4:$J$10133,'[1]All QOF Registers'!$D$15:$D$8243,FALSE))</f>
        <v>5LQ</v>
      </c>
    </row>
    <row r="3070" spans="8:11" x14ac:dyDescent="0.25">
      <c r="H3070" s="57" t="s">
        <v>3486</v>
      </c>
      <c r="I3070" s="58" t="s">
        <v>16411</v>
      </c>
      <c r="J3070" s="54" t="s">
        <v>18135</v>
      </c>
      <c r="K3070" s="54" t="str">
        <f>INDEX('[1]All QOF Registers'!$C$15:$C$8243,MATCH($J$4:$J$10133,'[1]All QOF Registers'!$D$15:$D$8243,FALSE))</f>
        <v>5LQ</v>
      </c>
    </row>
    <row r="3071" spans="8:11" x14ac:dyDescent="0.25">
      <c r="H3071" s="57" t="s">
        <v>16415</v>
      </c>
      <c r="I3071" s="58" t="s">
        <v>16411</v>
      </c>
      <c r="J3071" s="54" t="s">
        <v>18135</v>
      </c>
      <c r="K3071" s="54" t="str">
        <f>INDEX('[1]All QOF Registers'!$C$15:$C$8243,MATCH($J$4:$J$10133,'[1]All QOF Registers'!$D$15:$D$8243,FALSE))</f>
        <v>5LQ</v>
      </c>
    </row>
    <row r="3072" spans="8:11" x14ac:dyDescent="0.25">
      <c r="H3072" s="57" t="s">
        <v>3487</v>
      </c>
      <c r="I3072" s="58" t="s">
        <v>16411</v>
      </c>
      <c r="J3072" s="54" t="s">
        <v>18135</v>
      </c>
      <c r="K3072" s="54" t="str">
        <f>INDEX('[1]All QOF Registers'!$C$15:$C$8243,MATCH($J$4:$J$10133,'[1]All QOF Registers'!$D$15:$D$8243,FALSE))</f>
        <v>5LQ</v>
      </c>
    </row>
    <row r="3073" spans="8:11" x14ac:dyDescent="0.25">
      <c r="H3073" s="57" t="s">
        <v>3489</v>
      </c>
      <c r="I3073" s="58" t="s">
        <v>16411</v>
      </c>
      <c r="J3073" s="54" t="s">
        <v>18135</v>
      </c>
      <c r="K3073" s="54" t="str">
        <f>INDEX('[1]All QOF Registers'!$C$15:$C$8243,MATCH($J$4:$J$10133,'[1]All QOF Registers'!$D$15:$D$8243,FALSE))</f>
        <v>5LQ</v>
      </c>
    </row>
    <row r="3074" spans="8:11" x14ac:dyDescent="0.25">
      <c r="H3074" s="57" t="s">
        <v>16416</v>
      </c>
      <c r="I3074" s="58" t="s">
        <v>16411</v>
      </c>
      <c r="J3074" s="54" t="s">
        <v>18135</v>
      </c>
      <c r="K3074" s="54" t="str">
        <f>INDEX('[1]All QOF Registers'!$C$15:$C$8243,MATCH($J$4:$J$10133,'[1]All QOF Registers'!$D$15:$D$8243,FALSE))</f>
        <v>5LQ</v>
      </c>
    </row>
    <row r="3075" spans="8:11" x14ac:dyDescent="0.25">
      <c r="H3075" s="57" t="s">
        <v>3491</v>
      </c>
      <c r="I3075" s="58" t="s">
        <v>16411</v>
      </c>
      <c r="J3075" s="54" t="s">
        <v>18135</v>
      </c>
      <c r="K3075" s="54" t="str">
        <f>INDEX('[1]All QOF Registers'!$C$15:$C$8243,MATCH($J$4:$J$10133,'[1]All QOF Registers'!$D$15:$D$8243,FALSE))</f>
        <v>5LQ</v>
      </c>
    </row>
    <row r="3076" spans="8:11" x14ac:dyDescent="0.25">
      <c r="H3076" s="57" t="s">
        <v>16417</v>
      </c>
      <c r="I3076" s="58" t="s">
        <v>16411</v>
      </c>
      <c r="J3076" s="54" t="s">
        <v>18135</v>
      </c>
      <c r="K3076" s="54" t="str">
        <f>INDEX('[1]All QOF Registers'!$C$15:$C$8243,MATCH($J$4:$J$10133,'[1]All QOF Registers'!$D$15:$D$8243,FALSE))</f>
        <v>5LQ</v>
      </c>
    </row>
    <row r="3077" spans="8:11" x14ac:dyDescent="0.25">
      <c r="H3077" s="57" t="s">
        <v>16418</v>
      </c>
      <c r="I3077" s="58" t="s">
        <v>16411</v>
      </c>
      <c r="J3077" s="54" t="s">
        <v>18135</v>
      </c>
      <c r="K3077" s="54" t="str">
        <f>INDEX('[1]All QOF Registers'!$C$15:$C$8243,MATCH($J$4:$J$10133,'[1]All QOF Registers'!$D$15:$D$8243,FALSE))</f>
        <v>5LQ</v>
      </c>
    </row>
    <row r="3078" spans="8:11" x14ac:dyDescent="0.25">
      <c r="H3078" s="57" t="s">
        <v>7618</v>
      </c>
      <c r="I3078" s="58" t="s">
        <v>16411</v>
      </c>
      <c r="J3078" s="54" t="s">
        <v>18135</v>
      </c>
      <c r="K3078" s="54" t="str">
        <f>INDEX('[1]All QOF Registers'!$C$15:$C$8243,MATCH($J$4:$J$10133,'[1]All QOF Registers'!$D$15:$D$8243,FALSE))</f>
        <v>5LQ</v>
      </c>
    </row>
    <row r="3079" spans="8:11" x14ac:dyDescent="0.25">
      <c r="H3079" s="57" t="s">
        <v>16419</v>
      </c>
      <c r="I3079" s="58" t="s">
        <v>16411</v>
      </c>
      <c r="J3079" s="54" t="s">
        <v>18135</v>
      </c>
      <c r="K3079" s="54" t="str">
        <f>INDEX('[1]All QOF Registers'!$C$15:$C$8243,MATCH($J$4:$J$10133,'[1]All QOF Registers'!$D$15:$D$8243,FALSE))</f>
        <v>5LQ</v>
      </c>
    </row>
    <row r="3080" spans="8:11" x14ac:dyDescent="0.25">
      <c r="H3080" s="57" t="s">
        <v>16420</v>
      </c>
      <c r="I3080" s="58" t="s">
        <v>16411</v>
      </c>
      <c r="J3080" s="54" t="s">
        <v>18135</v>
      </c>
      <c r="K3080" s="54" t="str">
        <f>INDEX('[1]All QOF Registers'!$C$15:$C$8243,MATCH($J$4:$J$10133,'[1]All QOF Registers'!$D$15:$D$8243,FALSE))</f>
        <v>5LQ</v>
      </c>
    </row>
    <row r="3081" spans="8:11" x14ac:dyDescent="0.25">
      <c r="H3081" s="57" t="s">
        <v>16421</v>
      </c>
      <c r="I3081" s="58" t="s">
        <v>16411</v>
      </c>
      <c r="J3081" s="54" t="s">
        <v>18135</v>
      </c>
      <c r="K3081" s="54" t="str">
        <f>INDEX('[1]All QOF Registers'!$C$15:$C$8243,MATCH($J$4:$J$10133,'[1]All QOF Registers'!$D$15:$D$8243,FALSE))</f>
        <v>5LQ</v>
      </c>
    </row>
    <row r="3082" spans="8:11" x14ac:dyDescent="0.25">
      <c r="H3082" s="57" t="s">
        <v>16422</v>
      </c>
      <c r="I3082" s="58" t="s">
        <v>16411</v>
      </c>
      <c r="J3082" s="54" t="s">
        <v>18135</v>
      </c>
      <c r="K3082" s="54" t="str">
        <f>INDEX('[1]All QOF Registers'!$C$15:$C$8243,MATCH($J$4:$J$10133,'[1]All QOF Registers'!$D$15:$D$8243,FALSE))</f>
        <v>5LQ</v>
      </c>
    </row>
    <row r="3083" spans="8:11" x14ac:dyDescent="0.25">
      <c r="H3083" s="57" t="s">
        <v>16423</v>
      </c>
      <c r="I3083" s="58" t="s">
        <v>16411</v>
      </c>
      <c r="J3083" s="54" t="s">
        <v>18135</v>
      </c>
      <c r="K3083" s="54" t="str">
        <f>INDEX('[1]All QOF Registers'!$C$15:$C$8243,MATCH($J$4:$J$10133,'[1]All QOF Registers'!$D$15:$D$8243,FALSE))</f>
        <v>5LQ</v>
      </c>
    </row>
    <row r="3084" spans="8:11" x14ac:dyDescent="0.25">
      <c r="H3084" s="57" t="s">
        <v>16424</v>
      </c>
      <c r="I3084" s="58" t="s">
        <v>16411</v>
      </c>
      <c r="J3084" s="54" t="s">
        <v>18135</v>
      </c>
      <c r="K3084" s="54" t="str">
        <f>INDEX('[1]All QOF Registers'!$C$15:$C$8243,MATCH($J$4:$J$10133,'[1]All QOF Registers'!$D$15:$D$8243,FALSE))</f>
        <v>5LQ</v>
      </c>
    </row>
    <row r="3085" spans="8:11" x14ac:dyDescent="0.25">
      <c r="H3085" s="57" t="s">
        <v>7836</v>
      </c>
      <c r="I3085" s="58" t="s">
        <v>16411</v>
      </c>
      <c r="J3085" s="54" t="s">
        <v>18135</v>
      </c>
      <c r="K3085" s="54" t="str">
        <f>INDEX('[1]All QOF Registers'!$C$15:$C$8243,MATCH($J$4:$J$10133,'[1]All QOF Registers'!$D$15:$D$8243,FALSE))</f>
        <v>5LQ</v>
      </c>
    </row>
    <row r="3086" spans="8:11" x14ac:dyDescent="0.25">
      <c r="H3086" s="57" t="s">
        <v>16425</v>
      </c>
      <c r="I3086" s="58" t="s">
        <v>16411</v>
      </c>
      <c r="J3086" s="54" t="s">
        <v>18135</v>
      </c>
      <c r="K3086" s="54" t="str">
        <f>INDEX('[1]All QOF Registers'!$C$15:$C$8243,MATCH($J$4:$J$10133,'[1]All QOF Registers'!$D$15:$D$8243,FALSE))</f>
        <v>5LQ</v>
      </c>
    </row>
    <row r="3087" spans="8:11" x14ac:dyDescent="0.25">
      <c r="H3087" s="57" t="s">
        <v>16426</v>
      </c>
      <c r="I3087" s="58" t="s">
        <v>16411</v>
      </c>
      <c r="J3087" s="54" t="s">
        <v>18135</v>
      </c>
      <c r="K3087" s="54" t="str">
        <f>INDEX('[1]All QOF Registers'!$C$15:$C$8243,MATCH($J$4:$J$10133,'[1]All QOF Registers'!$D$15:$D$8243,FALSE))</f>
        <v>5LQ</v>
      </c>
    </row>
    <row r="3088" spans="8:11" x14ac:dyDescent="0.25">
      <c r="H3088" s="57" t="s">
        <v>16427</v>
      </c>
      <c r="I3088" s="58" t="s">
        <v>16411</v>
      </c>
      <c r="J3088" s="54" t="s">
        <v>18135</v>
      </c>
      <c r="K3088" s="54" t="str">
        <f>INDEX('[1]All QOF Registers'!$C$15:$C$8243,MATCH($J$4:$J$10133,'[1]All QOF Registers'!$D$15:$D$8243,FALSE))</f>
        <v>5LQ</v>
      </c>
    </row>
    <row r="3089" spans="8:11" x14ac:dyDescent="0.25">
      <c r="H3089" s="57" t="s">
        <v>16428</v>
      </c>
      <c r="I3089" s="58" t="s">
        <v>16411</v>
      </c>
      <c r="J3089" s="54" t="s">
        <v>18135</v>
      </c>
      <c r="K3089" s="54" t="str">
        <f>INDEX('[1]All QOF Registers'!$C$15:$C$8243,MATCH($J$4:$J$10133,'[1]All QOF Registers'!$D$15:$D$8243,FALSE))</f>
        <v>5LQ</v>
      </c>
    </row>
    <row r="3090" spans="8:11" x14ac:dyDescent="0.25">
      <c r="H3090" s="57" t="s">
        <v>5703</v>
      </c>
      <c r="I3090" s="58" t="s">
        <v>16429</v>
      </c>
      <c r="J3090" s="54" t="s">
        <v>18136</v>
      </c>
      <c r="K3090" s="54" t="str">
        <f>INDEX('[1]All QOF Registers'!$C$15:$C$8243,MATCH($J$4:$J$10133,'[1]All QOF Registers'!$D$15:$D$8243,FALSE))</f>
        <v>5M1</v>
      </c>
    </row>
    <row r="3091" spans="8:11" x14ac:dyDescent="0.25">
      <c r="H3091" s="57" t="s">
        <v>6049</v>
      </c>
      <c r="I3091" s="58" t="s">
        <v>16429</v>
      </c>
      <c r="J3091" s="54" t="s">
        <v>18136</v>
      </c>
      <c r="K3091" s="54" t="str">
        <f>INDEX('[1]All QOF Registers'!$C$15:$C$8243,MATCH($J$4:$J$10133,'[1]All QOF Registers'!$D$15:$D$8243,FALSE))</f>
        <v>5M1</v>
      </c>
    </row>
    <row r="3092" spans="8:11" x14ac:dyDescent="0.25">
      <c r="H3092" s="57" t="s">
        <v>6051</v>
      </c>
      <c r="I3092" s="58" t="s">
        <v>16429</v>
      </c>
      <c r="J3092" s="54" t="s">
        <v>18136</v>
      </c>
      <c r="K3092" s="54" t="str">
        <f>INDEX('[1]All QOF Registers'!$C$15:$C$8243,MATCH($J$4:$J$10133,'[1]All QOF Registers'!$D$15:$D$8243,FALSE))</f>
        <v>5M1</v>
      </c>
    </row>
    <row r="3093" spans="8:11" x14ac:dyDescent="0.25">
      <c r="H3093" s="57" t="s">
        <v>6052</v>
      </c>
      <c r="I3093" s="58" t="s">
        <v>16429</v>
      </c>
      <c r="J3093" s="54" t="s">
        <v>18136</v>
      </c>
      <c r="K3093" s="54" t="str">
        <f>INDEX('[1]All QOF Registers'!$C$15:$C$8243,MATCH($J$4:$J$10133,'[1]All QOF Registers'!$D$15:$D$8243,FALSE))</f>
        <v>5M1</v>
      </c>
    </row>
    <row r="3094" spans="8:11" x14ac:dyDescent="0.25">
      <c r="H3094" s="57" t="s">
        <v>6061</v>
      </c>
      <c r="I3094" s="58" t="s">
        <v>16429</v>
      </c>
      <c r="J3094" s="54" t="s">
        <v>18136</v>
      </c>
      <c r="K3094" s="54" t="str">
        <f>INDEX('[1]All QOF Registers'!$C$15:$C$8243,MATCH($J$4:$J$10133,'[1]All QOF Registers'!$D$15:$D$8243,FALSE))</f>
        <v>5M1</v>
      </c>
    </row>
    <row r="3095" spans="8:11" x14ac:dyDescent="0.25">
      <c r="H3095" s="57" t="s">
        <v>6064</v>
      </c>
      <c r="I3095" s="58" t="s">
        <v>16429</v>
      </c>
      <c r="J3095" s="54" t="s">
        <v>18136</v>
      </c>
      <c r="K3095" s="54" t="str">
        <f>INDEX('[1]All QOF Registers'!$C$15:$C$8243,MATCH($J$4:$J$10133,'[1]All QOF Registers'!$D$15:$D$8243,FALSE))</f>
        <v>5M1</v>
      </c>
    </row>
    <row r="3096" spans="8:11" x14ac:dyDescent="0.25">
      <c r="H3096" s="57" t="s">
        <v>6065</v>
      </c>
      <c r="I3096" s="58" t="s">
        <v>16429</v>
      </c>
      <c r="J3096" s="54" t="s">
        <v>18136</v>
      </c>
      <c r="K3096" s="54" t="str">
        <f>INDEX('[1]All QOF Registers'!$C$15:$C$8243,MATCH($J$4:$J$10133,'[1]All QOF Registers'!$D$15:$D$8243,FALSE))</f>
        <v>5M1</v>
      </c>
    </row>
    <row r="3097" spans="8:11" x14ac:dyDescent="0.25">
      <c r="H3097" s="57" t="s">
        <v>6067</v>
      </c>
      <c r="I3097" s="58" t="s">
        <v>16429</v>
      </c>
      <c r="J3097" s="54" t="s">
        <v>18136</v>
      </c>
      <c r="K3097" s="54" t="str">
        <f>INDEX('[1]All QOF Registers'!$C$15:$C$8243,MATCH($J$4:$J$10133,'[1]All QOF Registers'!$D$15:$D$8243,FALSE))</f>
        <v>5M1</v>
      </c>
    </row>
    <row r="3098" spans="8:11" x14ac:dyDescent="0.25">
      <c r="H3098" s="57" t="s">
        <v>6069</v>
      </c>
      <c r="I3098" s="58" t="s">
        <v>16429</v>
      </c>
      <c r="J3098" s="54" t="s">
        <v>18136</v>
      </c>
      <c r="K3098" s="54" t="str">
        <f>INDEX('[1]All QOF Registers'!$C$15:$C$8243,MATCH($J$4:$J$10133,'[1]All QOF Registers'!$D$15:$D$8243,FALSE))</f>
        <v>5M1</v>
      </c>
    </row>
    <row r="3099" spans="8:11" x14ac:dyDescent="0.25">
      <c r="H3099" s="57" t="s">
        <v>6070</v>
      </c>
      <c r="I3099" s="58" t="s">
        <v>16429</v>
      </c>
      <c r="J3099" s="54" t="s">
        <v>18136</v>
      </c>
      <c r="K3099" s="54" t="str">
        <f>INDEX('[1]All QOF Registers'!$C$15:$C$8243,MATCH($J$4:$J$10133,'[1]All QOF Registers'!$D$15:$D$8243,FALSE))</f>
        <v>5M1</v>
      </c>
    </row>
    <row r="3100" spans="8:11" x14ac:dyDescent="0.25">
      <c r="H3100" s="57" t="s">
        <v>6071</v>
      </c>
      <c r="I3100" s="58" t="s">
        <v>16429</v>
      </c>
      <c r="J3100" s="54" t="s">
        <v>18136</v>
      </c>
      <c r="K3100" s="54" t="str">
        <f>INDEX('[1]All QOF Registers'!$C$15:$C$8243,MATCH($J$4:$J$10133,'[1]All QOF Registers'!$D$15:$D$8243,FALSE))</f>
        <v>5M1</v>
      </c>
    </row>
    <row r="3101" spans="8:11" x14ac:dyDescent="0.25">
      <c r="H3101" s="57" t="s">
        <v>6072</v>
      </c>
      <c r="I3101" s="58" t="s">
        <v>16429</v>
      </c>
      <c r="J3101" s="54" t="s">
        <v>18136</v>
      </c>
      <c r="K3101" s="54" t="str">
        <f>INDEX('[1]All QOF Registers'!$C$15:$C$8243,MATCH($J$4:$J$10133,'[1]All QOF Registers'!$D$15:$D$8243,FALSE))</f>
        <v>5M1</v>
      </c>
    </row>
    <row r="3102" spans="8:11" x14ac:dyDescent="0.25">
      <c r="H3102" s="57" t="s">
        <v>6076</v>
      </c>
      <c r="I3102" s="58" t="s">
        <v>16429</v>
      </c>
      <c r="J3102" s="54" t="s">
        <v>18136</v>
      </c>
      <c r="K3102" s="54" t="str">
        <f>INDEX('[1]All QOF Registers'!$C$15:$C$8243,MATCH($J$4:$J$10133,'[1]All QOF Registers'!$D$15:$D$8243,FALSE))</f>
        <v>5M1</v>
      </c>
    </row>
    <row r="3103" spans="8:11" x14ac:dyDescent="0.25">
      <c r="H3103" s="57" t="s">
        <v>6077</v>
      </c>
      <c r="I3103" s="58" t="s">
        <v>16429</v>
      </c>
      <c r="J3103" s="54" t="s">
        <v>18136</v>
      </c>
      <c r="K3103" s="54" t="str">
        <f>INDEX('[1]All QOF Registers'!$C$15:$C$8243,MATCH($J$4:$J$10133,'[1]All QOF Registers'!$D$15:$D$8243,FALSE))</f>
        <v>5M1</v>
      </c>
    </row>
    <row r="3104" spans="8:11" x14ac:dyDescent="0.25">
      <c r="H3104" s="57" t="s">
        <v>6078</v>
      </c>
      <c r="I3104" s="58" t="s">
        <v>16429</v>
      </c>
      <c r="J3104" s="54" t="s">
        <v>18136</v>
      </c>
      <c r="K3104" s="54" t="str">
        <f>INDEX('[1]All QOF Registers'!$C$15:$C$8243,MATCH($J$4:$J$10133,'[1]All QOF Registers'!$D$15:$D$8243,FALSE))</f>
        <v>5M1</v>
      </c>
    </row>
    <row r="3105" spans="8:11" x14ac:dyDescent="0.25">
      <c r="H3105" s="57" t="s">
        <v>6080</v>
      </c>
      <c r="I3105" s="58" t="s">
        <v>16429</v>
      </c>
      <c r="J3105" s="54" t="s">
        <v>18136</v>
      </c>
      <c r="K3105" s="54" t="str">
        <f>INDEX('[1]All QOF Registers'!$C$15:$C$8243,MATCH($J$4:$J$10133,'[1]All QOF Registers'!$D$15:$D$8243,FALSE))</f>
        <v>5M1</v>
      </c>
    </row>
    <row r="3106" spans="8:11" x14ac:dyDescent="0.25">
      <c r="H3106" s="57" t="s">
        <v>6081</v>
      </c>
      <c r="I3106" s="58" t="s">
        <v>16429</v>
      </c>
      <c r="J3106" s="54" t="s">
        <v>18136</v>
      </c>
      <c r="K3106" s="54" t="str">
        <f>INDEX('[1]All QOF Registers'!$C$15:$C$8243,MATCH($J$4:$J$10133,'[1]All QOF Registers'!$D$15:$D$8243,FALSE))</f>
        <v>5M1</v>
      </c>
    </row>
    <row r="3107" spans="8:11" x14ac:dyDescent="0.25">
      <c r="H3107" s="57" t="s">
        <v>6082</v>
      </c>
      <c r="I3107" s="58" t="s">
        <v>16429</v>
      </c>
      <c r="J3107" s="54" t="s">
        <v>18136</v>
      </c>
      <c r="K3107" s="54" t="str">
        <f>INDEX('[1]All QOF Registers'!$C$15:$C$8243,MATCH($J$4:$J$10133,'[1]All QOF Registers'!$D$15:$D$8243,FALSE))</f>
        <v>5M1</v>
      </c>
    </row>
    <row r="3108" spans="8:11" x14ac:dyDescent="0.25">
      <c r="H3108" s="57" t="s">
        <v>6083</v>
      </c>
      <c r="I3108" s="58" t="s">
        <v>16429</v>
      </c>
      <c r="J3108" s="54" t="s">
        <v>18136</v>
      </c>
      <c r="K3108" s="54" t="str">
        <f>INDEX('[1]All QOF Registers'!$C$15:$C$8243,MATCH($J$4:$J$10133,'[1]All QOF Registers'!$D$15:$D$8243,FALSE))</f>
        <v>5M1</v>
      </c>
    </row>
    <row r="3109" spans="8:11" x14ac:dyDescent="0.25">
      <c r="H3109" s="57" t="s">
        <v>6085</v>
      </c>
      <c r="I3109" s="58" t="s">
        <v>16429</v>
      </c>
      <c r="J3109" s="54" t="s">
        <v>18136</v>
      </c>
      <c r="K3109" s="54" t="str">
        <f>INDEX('[1]All QOF Registers'!$C$15:$C$8243,MATCH($J$4:$J$10133,'[1]All QOF Registers'!$D$15:$D$8243,FALSE))</f>
        <v>5M1</v>
      </c>
    </row>
    <row r="3110" spans="8:11" x14ac:dyDescent="0.25">
      <c r="H3110" s="57" t="s">
        <v>6088</v>
      </c>
      <c r="I3110" s="58" t="s">
        <v>16429</v>
      </c>
      <c r="J3110" s="54" t="s">
        <v>18136</v>
      </c>
      <c r="K3110" s="54" t="str">
        <f>INDEX('[1]All QOF Registers'!$C$15:$C$8243,MATCH($J$4:$J$10133,'[1]All QOF Registers'!$D$15:$D$8243,FALSE))</f>
        <v>5M1</v>
      </c>
    </row>
    <row r="3111" spans="8:11" x14ac:dyDescent="0.25">
      <c r="H3111" s="57" t="s">
        <v>6090</v>
      </c>
      <c r="I3111" s="58" t="s">
        <v>16429</v>
      </c>
      <c r="J3111" s="54" t="s">
        <v>18136</v>
      </c>
      <c r="K3111" s="54" t="str">
        <f>INDEX('[1]All QOF Registers'!$C$15:$C$8243,MATCH($J$4:$J$10133,'[1]All QOF Registers'!$D$15:$D$8243,FALSE))</f>
        <v>5M1</v>
      </c>
    </row>
    <row r="3112" spans="8:11" x14ac:dyDescent="0.25">
      <c r="H3112" s="57" t="s">
        <v>6091</v>
      </c>
      <c r="I3112" s="58" t="s">
        <v>16429</v>
      </c>
      <c r="J3112" s="54" t="s">
        <v>18136</v>
      </c>
      <c r="K3112" s="54" t="str">
        <f>INDEX('[1]All QOF Registers'!$C$15:$C$8243,MATCH($J$4:$J$10133,'[1]All QOF Registers'!$D$15:$D$8243,FALSE))</f>
        <v>5M1</v>
      </c>
    </row>
    <row r="3113" spans="8:11" x14ac:dyDescent="0.25">
      <c r="H3113" s="57" t="s">
        <v>6092</v>
      </c>
      <c r="I3113" s="58" t="s">
        <v>16429</v>
      </c>
      <c r="J3113" s="54" t="s">
        <v>18136</v>
      </c>
      <c r="K3113" s="54" t="str">
        <f>INDEX('[1]All QOF Registers'!$C$15:$C$8243,MATCH($J$4:$J$10133,'[1]All QOF Registers'!$D$15:$D$8243,FALSE))</f>
        <v>5M1</v>
      </c>
    </row>
    <row r="3114" spans="8:11" x14ac:dyDescent="0.25">
      <c r="H3114" s="57" t="s">
        <v>6093</v>
      </c>
      <c r="I3114" s="58" t="s">
        <v>16429</v>
      </c>
      <c r="J3114" s="54" t="s">
        <v>18136</v>
      </c>
      <c r="K3114" s="54" t="str">
        <f>INDEX('[1]All QOF Registers'!$C$15:$C$8243,MATCH($J$4:$J$10133,'[1]All QOF Registers'!$D$15:$D$8243,FALSE))</f>
        <v>5M1</v>
      </c>
    </row>
    <row r="3115" spans="8:11" x14ac:dyDescent="0.25">
      <c r="H3115" s="57" t="s">
        <v>6096</v>
      </c>
      <c r="I3115" s="58" t="s">
        <v>16429</v>
      </c>
      <c r="J3115" s="54" t="s">
        <v>18136</v>
      </c>
      <c r="K3115" s="54" t="str">
        <f>INDEX('[1]All QOF Registers'!$C$15:$C$8243,MATCH($J$4:$J$10133,'[1]All QOF Registers'!$D$15:$D$8243,FALSE))</f>
        <v>5M1</v>
      </c>
    </row>
    <row r="3116" spans="8:11" x14ac:dyDescent="0.25">
      <c r="H3116" s="57" t="s">
        <v>6104</v>
      </c>
      <c r="I3116" s="58" t="s">
        <v>16429</v>
      </c>
      <c r="J3116" s="54" t="s">
        <v>18136</v>
      </c>
      <c r="K3116" s="54" t="str">
        <f>INDEX('[1]All QOF Registers'!$C$15:$C$8243,MATCH($J$4:$J$10133,'[1]All QOF Registers'!$D$15:$D$8243,FALSE))</f>
        <v>5M1</v>
      </c>
    </row>
    <row r="3117" spans="8:11" x14ac:dyDescent="0.25">
      <c r="H3117" s="57" t="s">
        <v>6106</v>
      </c>
      <c r="I3117" s="58" t="s">
        <v>16429</v>
      </c>
      <c r="J3117" s="54" t="s">
        <v>18136</v>
      </c>
      <c r="K3117" s="54" t="str">
        <f>INDEX('[1]All QOF Registers'!$C$15:$C$8243,MATCH($J$4:$J$10133,'[1]All QOF Registers'!$D$15:$D$8243,FALSE))</f>
        <v>5M1</v>
      </c>
    </row>
    <row r="3118" spans="8:11" x14ac:dyDescent="0.25">
      <c r="H3118" s="57" t="s">
        <v>6108</v>
      </c>
      <c r="I3118" s="58" t="s">
        <v>16429</v>
      </c>
      <c r="J3118" s="54" t="s">
        <v>18136</v>
      </c>
      <c r="K3118" s="54" t="str">
        <f>INDEX('[1]All QOF Registers'!$C$15:$C$8243,MATCH($J$4:$J$10133,'[1]All QOF Registers'!$D$15:$D$8243,FALSE))</f>
        <v>5M1</v>
      </c>
    </row>
    <row r="3119" spans="8:11" x14ac:dyDescent="0.25">
      <c r="H3119" s="57" t="s">
        <v>6109</v>
      </c>
      <c r="I3119" s="58" t="s">
        <v>16429</v>
      </c>
      <c r="J3119" s="54" t="s">
        <v>18136</v>
      </c>
      <c r="K3119" s="54" t="str">
        <f>INDEX('[1]All QOF Registers'!$C$15:$C$8243,MATCH($J$4:$J$10133,'[1]All QOF Registers'!$D$15:$D$8243,FALSE))</f>
        <v>5M1</v>
      </c>
    </row>
    <row r="3120" spans="8:11" x14ac:dyDescent="0.25">
      <c r="H3120" s="57" t="s">
        <v>6115</v>
      </c>
      <c r="I3120" s="58" t="s">
        <v>16429</v>
      </c>
      <c r="J3120" s="54" t="s">
        <v>18136</v>
      </c>
      <c r="K3120" s="54" t="str">
        <f>INDEX('[1]All QOF Registers'!$C$15:$C$8243,MATCH($J$4:$J$10133,'[1]All QOF Registers'!$D$15:$D$8243,FALSE))</f>
        <v>5M1</v>
      </c>
    </row>
    <row r="3121" spans="8:11" x14ac:dyDescent="0.25">
      <c r="H3121" s="57" t="s">
        <v>6117</v>
      </c>
      <c r="I3121" s="58" t="s">
        <v>16429</v>
      </c>
      <c r="J3121" s="54" t="s">
        <v>18136</v>
      </c>
      <c r="K3121" s="54" t="str">
        <f>INDEX('[1]All QOF Registers'!$C$15:$C$8243,MATCH($J$4:$J$10133,'[1]All QOF Registers'!$D$15:$D$8243,FALSE))</f>
        <v>5M1</v>
      </c>
    </row>
    <row r="3122" spans="8:11" x14ac:dyDescent="0.25">
      <c r="H3122" s="57" t="s">
        <v>6119</v>
      </c>
      <c r="I3122" s="58" t="s">
        <v>16429</v>
      </c>
      <c r="J3122" s="54" t="s">
        <v>18136</v>
      </c>
      <c r="K3122" s="54" t="str">
        <f>INDEX('[1]All QOF Registers'!$C$15:$C$8243,MATCH($J$4:$J$10133,'[1]All QOF Registers'!$D$15:$D$8243,FALSE))</f>
        <v>5M1</v>
      </c>
    </row>
    <row r="3123" spans="8:11" x14ac:dyDescent="0.25">
      <c r="H3123" s="57" t="s">
        <v>6120</v>
      </c>
      <c r="I3123" s="58" t="s">
        <v>16429</v>
      </c>
      <c r="J3123" s="54" t="s">
        <v>18136</v>
      </c>
      <c r="K3123" s="54" t="str">
        <f>INDEX('[1]All QOF Registers'!$C$15:$C$8243,MATCH($J$4:$J$10133,'[1]All QOF Registers'!$D$15:$D$8243,FALSE))</f>
        <v>5M1</v>
      </c>
    </row>
    <row r="3124" spans="8:11" x14ac:dyDescent="0.25">
      <c r="H3124" s="57" t="s">
        <v>6134</v>
      </c>
      <c r="I3124" s="58" t="s">
        <v>16429</v>
      </c>
      <c r="J3124" s="54" t="s">
        <v>18136</v>
      </c>
      <c r="K3124" s="54" t="str">
        <f>INDEX('[1]All QOF Registers'!$C$15:$C$8243,MATCH($J$4:$J$10133,'[1]All QOF Registers'!$D$15:$D$8243,FALSE))</f>
        <v>5M1</v>
      </c>
    </row>
    <row r="3125" spans="8:11" x14ac:dyDescent="0.25">
      <c r="H3125" s="57" t="s">
        <v>6135</v>
      </c>
      <c r="I3125" s="58" t="s">
        <v>16429</v>
      </c>
      <c r="J3125" s="54" t="s">
        <v>18136</v>
      </c>
      <c r="K3125" s="54" t="str">
        <f>INDEX('[1]All QOF Registers'!$C$15:$C$8243,MATCH($J$4:$J$10133,'[1]All QOF Registers'!$D$15:$D$8243,FALSE))</f>
        <v>5M1</v>
      </c>
    </row>
    <row r="3126" spans="8:11" x14ac:dyDescent="0.25">
      <c r="H3126" s="57" t="s">
        <v>6137</v>
      </c>
      <c r="I3126" s="58" t="s">
        <v>16429</v>
      </c>
      <c r="J3126" s="54" t="s">
        <v>18136</v>
      </c>
      <c r="K3126" s="54" t="str">
        <f>INDEX('[1]All QOF Registers'!$C$15:$C$8243,MATCH($J$4:$J$10133,'[1]All QOF Registers'!$D$15:$D$8243,FALSE))</f>
        <v>5M1</v>
      </c>
    </row>
    <row r="3127" spans="8:11" x14ac:dyDescent="0.25">
      <c r="H3127" s="57" t="s">
        <v>16430</v>
      </c>
      <c r="I3127" s="58" t="s">
        <v>16429</v>
      </c>
      <c r="J3127" s="54" t="s">
        <v>18136</v>
      </c>
      <c r="K3127" s="54" t="str">
        <f>INDEX('[1]All QOF Registers'!$C$15:$C$8243,MATCH($J$4:$J$10133,'[1]All QOF Registers'!$D$15:$D$8243,FALSE))</f>
        <v>5M1</v>
      </c>
    </row>
    <row r="3128" spans="8:11" x14ac:dyDescent="0.25">
      <c r="H3128" s="57" t="s">
        <v>16431</v>
      </c>
      <c r="I3128" s="58" t="s">
        <v>16429</v>
      </c>
      <c r="J3128" s="54" t="s">
        <v>18136</v>
      </c>
      <c r="K3128" s="54" t="str">
        <f>INDEX('[1]All QOF Registers'!$C$15:$C$8243,MATCH($J$4:$J$10133,'[1]All QOF Registers'!$D$15:$D$8243,FALSE))</f>
        <v>5M1</v>
      </c>
    </row>
    <row r="3129" spans="8:11" x14ac:dyDescent="0.25">
      <c r="H3129" s="57" t="s">
        <v>6141</v>
      </c>
      <c r="I3129" s="58" t="s">
        <v>16429</v>
      </c>
      <c r="J3129" s="54" t="s">
        <v>18136</v>
      </c>
      <c r="K3129" s="54" t="str">
        <f>INDEX('[1]All QOF Registers'!$C$15:$C$8243,MATCH($J$4:$J$10133,'[1]All QOF Registers'!$D$15:$D$8243,FALSE))</f>
        <v>5M1</v>
      </c>
    </row>
    <row r="3130" spans="8:11" x14ac:dyDescent="0.25">
      <c r="H3130" s="57" t="s">
        <v>6142</v>
      </c>
      <c r="I3130" s="58" t="s">
        <v>16429</v>
      </c>
      <c r="J3130" s="54" t="s">
        <v>18136</v>
      </c>
      <c r="K3130" s="54" t="str">
        <f>INDEX('[1]All QOF Registers'!$C$15:$C$8243,MATCH($J$4:$J$10133,'[1]All QOF Registers'!$D$15:$D$8243,FALSE))</f>
        <v>5M1</v>
      </c>
    </row>
    <row r="3131" spans="8:11" x14ac:dyDescent="0.25">
      <c r="H3131" s="57" t="s">
        <v>6145</v>
      </c>
      <c r="I3131" s="58" t="s">
        <v>16429</v>
      </c>
      <c r="J3131" s="54" t="s">
        <v>18136</v>
      </c>
      <c r="K3131" s="54" t="str">
        <f>INDEX('[1]All QOF Registers'!$C$15:$C$8243,MATCH($J$4:$J$10133,'[1]All QOF Registers'!$D$15:$D$8243,FALSE))</f>
        <v>5M1</v>
      </c>
    </row>
    <row r="3132" spans="8:11" x14ac:dyDescent="0.25">
      <c r="H3132" s="57" t="s">
        <v>6146</v>
      </c>
      <c r="I3132" s="58" t="s">
        <v>16429</v>
      </c>
      <c r="J3132" s="54" t="s">
        <v>18136</v>
      </c>
      <c r="K3132" s="54" t="str">
        <f>INDEX('[1]All QOF Registers'!$C$15:$C$8243,MATCH($J$4:$J$10133,'[1]All QOF Registers'!$D$15:$D$8243,FALSE))</f>
        <v>5M1</v>
      </c>
    </row>
    <row r="3133" spans="8:11" x14ac:dyDescent="0.25">
      <c r="H3133" s="57" t="s">
        <v>6153</v>
      </c>
      <c r="I3133" s="58" t="s">
        <v>16429</v>
      </c>
      <c r="J3133" s="54" t="s">
        <v>18136</v>
      </c>
      <c r="K3133" s="54" t="str">
        <f>INDEX('[1]All QOF Registers'!$C$15:$C$8243,MATCH($J$4:$J$10133,'[1]All QOF Registers'!$D$15:$D$8243,FALSE))</f>
        <v>5M1</v>
      </c>
    </row>
    <row r="3134" spans="8:11" x14ac:dyDescent="0.25">
      <c r="H3134" s="57" t="s">
        <v>6155</v>
      </c>
      <c r="I3134" s="58" t="s">
        <v>16429</v>
      </c>
      <c r="J3134" s="54" t="s">
        <v>18136</v>
      </c>
      <c r="K3134" s="54" t="str">
        <f>INDEX('[1]All QOF Registers'!$C$15:$C$8243,MATCH($J$4:$J$10133,'[1]All QOF Registers'!$D$15:$D$8243,FALSE))</f>
        <v>5M1</v>
      </c>
    </row>
    <row r="3135" spans="8:11" x14ac:dyDescent="0.25">
      <c r="H3135" s="57" t="s">
        <v>6156</v>
      </c>
      <c r="I3135" s="58" t="s">
        <v>16429</v>
      </c>
      <c r="J3135" s="54" t="s">
        <v>18136</v>
      </c>
      <c r="K3135" s="54" t="str">
        <f>INDEX('[1]All QOF Registers'!$C$15:$C$8243,MATCH($J$4:$J$10133,'[1]All QOF Registers'!$D$15:$D$8243,FALSE))</f>
        <v>5M1</v>
      </c>
    </row>
    <row r="3136" spans="8:11" x14ac:dyDescent="0.25">
      <c r="H3136" s="57" t="s">
        <v>6159</v>
      </c>
      <c r="I3136" s="58" t="s">
        <v>16429</v>
      </c>
      <c r="J3136" s="54" t="s">
        <v>18136</v>
      </c>
      <c r="K3136" s="54" t="str">
        <f>INDEX('[1]All QOF Registers'!$C$15:$C$8243,MATCH($J$4:$J$10133,'[1]All QOF Registers'!$D$15:$D$8243,FALSE))</f>
        <v>5M1</v>
      </c>
    </row>
    <row r="3137" spans="8:11" x14ac:dyDescent="0.25">
      <c r="H3137" s="57" t="s">
        <v>6162</v>
      </c>
      <c r="I3137" s="58" t="s">
        <v>16429</v>
      </c>
      <c r="J3137" s="54" t="s">
        <v>18136</v>
      </c>
      <c r="K3137" s="54" t="str">
        <f>INDEX('[1]All QOF Registers'!$C$15:$C$8243,MATCH($J$4:$J$10133,'[1]All QOF Registers'!$D$15:$D$8243,FALSE))</f>
        <v>5M1</v>
      </c>
    </row>
    <row r="3138" spans="8:11" x14ac:dyDescent="0.25">
      <c r="H3138" s="57" t="s">
        <v>6168</v>
      </c>
      <c r="I3138" s="58" t="s">
        <v>16429</v>
      </c>
      <c r="J3138" s="54" t="s">
        <v>18136</v>
      </c>
      <c r="K3138" s="54" t="str">
        <f>INDEX('[1]All QOF Registers'!$C$15:$C$8243,MATCH($J$4:$J$10133,'[1]All QOF Registers'!$D$15:$D$8243,FALSE))</f>
        <v>5M1</v>
      </c>
    </row>
    <row r="3139" spans="8:11" x14ac:dyDescent="0.25">
      <c r="H3139" s="57" t="s">
        <v>16432</v>
      </c>
      <c r="I3139" s="58" t="s">
        <v>16429</v>
      </c>
      <c r="J3139" s="54" t="s">
        <v>18136</v>
      </c>
      <c r="K3139" s="54" t="str">
        <f>INDEX('[1]All QOF Registers'!$C$15:$C$8243,MATCH($J$4:$J$10133,'[1]All QOF Registers'!$D$15:$D$8243,FALSE))</f>
        <v>5M1</v>
      </c>
    </row>
    <row r="3140" spans="8:11" x14ac:dyDescent="0.25">
      <c r="H3140" s="57" t="s">
        <v>6178</v>
      </c>
      <c r="I3140" s="58" t="s">
        <v>16429</v>
      </c>
      <c r="J3140" s="54" t="s">
        <v>18136</v>
      </c>
      <c r="K3140" s="54" t="str">
        <f>INDEX('[1]All QOF Registers'!$C$15:$C$8243,MATCH($J$4:$J$10133,'[1]All QOF Registers'!$D$15:$D$8243,FALSE))</f>
        <v>5M1</v>
      </c>
    </row>
    <row r="3141" spans="8:11" x14ac:dyDescent="0.25">
      <c r="H3141" s="57" t="s">
        <v>6185</v>
      </c>
      <c r="I3141" s="58" t="s">
        <v>16429</v>
      </c>
      <c r="J3141" s="54" t="s">
        <v>18136</v>
      </c>
      <c r="K3141" s="54" t="str">
        <f>INDEX('[1]All QOF Registers'!$C$15:$C$8243,MATCH($J$4:$J$10133,'[1]All QOF Registers'!$D$15:$D$8243,FALSE))</f>
        <v>5M1</v>
      </c>
    </row>
    <row r="3142" spans="8:11" x14ac:dyDescent="0.25">
      <c r="H3142" s="57" t="s">
        <v>6186</v>
      </c>
      <c r="I3142" s="58" t="s">
        <v>16429</v>
      </c>
      <c r="J3142" s="54" t="s">
        <v>18136</v>
      </c>
      <c r="K3142" s="54" t="str">
        <f>INDEX('[1]All QOF Registers'!$C$15:$C$8243,MATCH($J$4:$J$10133,'[1]All QOF Registers'!$D$15:$D$8243,FALSE))</f>
        <v>5M1</v>
      </c>
    </row>
    <row r="3143" spans="8:11" x14ac:dyDescent="0.25">
      <c r="H3143" s="57" t="s">
        <v>16433</v>
      </c>
      <c r="I3143" s="58" t="s">
        <v>16429</v>
      </c>
      <c r="J3143" s="54" t="s">
        <v>18136</v>
      </c>
      <c r="K3143" s="54" t="str">
        <f>INDEX('[1]All QOF Registers'!$C$15:$C$8243,MATCH($J$4:$J$10133,'[1]All QOF Registers'!$D$15:$D$8243,FALSE))</f>
        <v>5M1</v>
      </c>
    </row>
    <row r="3144" spans="8:11" x14ac:dyDescent="0.25">
      <c r="H3144" s="57" t="s">
        <v>6200</v>
      </c>
      <c r="I3144" s="58" t="s">
        <v>16429</v>
      </c>
      <c r="J3144" s="54" t="s">
        <v>18136</v>
      </c>
      <c r="K3144" s="54" t="str">
        <f>INDEX('[1]All QOF Registers'!$C$15:$C$8243,MATCH($J$4:$J$10133,'[1]All QOF Registers'!$D$15:$D$8243,FALSE))</f>
        <v>5M1</v>
      </c>
    </row>
    <row r="3145" spans="8:11" x14ac:dyDescent="0.25">
      <c r="H3145" s="57" t="s">
        <v>6210</v>
      </c>
      <c r="I3145" s="58" t="s">
        <v>16429</v>
      </c>
      <c r="J3145" s="54" t="s">
        <v>18136</v>
      </c>
      <c r="K3145" s="54" t="str">
        <f>INDEX('[1]All QOF Registers'!$C$15:$C$8243,MATCH($J$4:$J$10133,'[1]All QOF Registers'!$D$15:$D$8243,FALSE))</f>
        <v>5M1</v>
      </c>
    </row>
    <row r="3146" spans="8:11" x14ac:dyDescent="0.25">
      <c r="H3146" s="57" t="s">
        <v>16434</v>
      </c>
      <c r="I3146" s="58" t="s">
        <v>16429</v>
      </c>
      <c r="J3146" s="54" t="s">
        <v>18136</v>
      </c>
      <c r="K3146" s="54" t="str">
        <f>INDEX('[1]All QOF Registers'!$C$15:$C$8243,MATCH($J$4:$J$10133,'[1]All QOF Registers'!$D$15:$D$8243,FALSE))</f>
        <v>5M1</v>
      </c>
    </row>
    <row r="3147" spans="8:11" x14ac:dyDescent="0.25">
      <c r="H3147" s="57" t="s">
        <v>6221</v>
      </c>
      <c r="I3147" s="58" t="s">
        <v>16429</v>
      </c>
      <c r="J3147" s="54" t="s">
        <v>18136</v>
      </c>
      <c r="K3147" s="54" t="str">
        <f>INDEX('[1]All QOF Registers'!$C$15:$C$8243,MATCH($J$4:$J$10133,'[1]All QOF Registers'!$D$15:$D$8243,FALSE))</f>
        <v>5M1</v>
      </c>
    </row>
    <row r="3148" spans="8:11" x14ac:dyDescent="0.25">
      <c r="H3148" s="57" t="s">
        <v>16435</v>
      </c>
      <c r="I3148" s="58" t="s">
        <v>16429</v>
      </c>
      <c r="J3148" s="54" t="s">
        <v>18136</v>
      </c>
      <c r="K3148" s="54" t="str">
        <f>INDEX('[1]All QOF Registers'!$C$15:$C$8243,MATCH($J$4:$J$10133,'[1]All QOF Registers'!$D$15:$D$8243,FALSE))</f>
        <v>5M1</v>
      </c>
    </row>
    <row r="3149" spans="8:11" x14ac:dyDescent="0.25">
      <c r="H3149" s="57" t="s">
        <v>16436</v>
      </c>
      <c r="I3149" s="58" t="s">
        <v>16429</v>
      </c>
      <c r="J3149" s="54" t="s">
        <v>18136</v>
      </c>
      <c r="K3149" s="54" t="str">
        <f>INDEX('[1]All QOF Registers'!$C$15:$C$8243,MATCH($J$4:$J$10133,'[1]All QOF Registers'!$D$15:$D$8243,FALSE))</f>
        <v>5M1</v>
      </c>
    </row>
    <row r="3150" spans="8:11" x14ac:dyDescent="0.25">
      <c r="H3150" s="57" t="s">
        <v>7616</v>
      </c>
      <c r="I3150" s="58" t="s">
        <v>16429</v>
      </c>
      <c r="J3150" s="54" t="s">
        <v>18136</v>
      </c>
      <c r="K3150" s="54" t="str">
        <f>INDEX('[1]All QOF Registers'!$C$15:$C$8243,MATCH($J$4:$J$10133,'[1]All QOF Registers'!$D$15:$D$8243,FALSE))</f>
        <v>5M1</v>
      </c>
    </row>
    <row r="3151" spans="8:11" x14ac:dyDescent="0.25">
      <c r="H3151" s="57" t="s">
        <v>16437</v>
      </c>
      <c r="I3151" s="58" t="s">
        <v>16429</v>
      </c>
      <c r="J3151" s="54" t="s">
        <v>18136</v>
      </c>
      <c r="K3151" s="54" t="str">
        <f>INDEX('[1]All QOF Registers'!$C$15:$C$8243,MATCH($J$4:$J$10133,'[1]All QOF Registers'!$D$15:$D$8243,FALSE))</f>
        <v>5M1</v>
      </c>
    </row>
    <row r="3152" spans="8:11" x14ac:dyDescent="0.25">
      <c r="H3152" s="57" t="s">
        <v>7628</v>
      </c>
      <c r="I3152" s="58" t="s">
        <v>16429</v>
      </c>
      <c r="J3152" s="54" t="s">
        <v>18136</v>
      </c>
      <c r="K3152" s="54" t="str">
        <f>INDEX('[1]All QOF Registers'!$C$15:$C$8243,MATCH($J$4:$J$10133,'[1]All QOF Registers'!$D$15:$D$8243,FALSE))</f>
        <v>5M1</v>
      </c>
    </row>
    <row r="3153" spans="8:11" x14ac:dyDescent="0.25">
      <c r="H3153" s="57" t="s">
        <v>16438</v>
      </c>
      <c r="I3153" s="58" t="s">
        <v>16429</v>
      </c>
      <c r="J3153" s="54" t="s">
        <v>18136</v>
      </c>
      <c r="K3153" s="54" t="str">
        <f>INDEX('[1]All QOF Registers'!$C$15:$C$8243,MATCH($J$4:$J$10133,'[1]All QOF Registers'!$D$15:$D$8243,FALSE))</f>
        <v>5M1</v>
      </c>
    </row>
    <row r="3154" spans="8:11" x14ac:dyDescent="0.25">
      <c r="H3154" s="57" t="s">
        <v>16439</v>
      </c>
      <c r="I3154" s="58" t="s">
        <v>16429</v>
      </c>
      <c r="J3154" s="54" t="s">
        <v>18136</v>
      </c>
      <c r="K3154" s="54" t="str">
        <f>INDEX('[1]All QOF Registers'!$C$15:$C$8243,MATCH($J$4:$J$10133,'[1]All QOF Registers'!$D$15:$D$8243,FALSE))</f>
        <v>5M1</v>
      </c>
    </row>
    <row r="3155" spans="8:11" x14ac:dyDescent="0.25">
      <c r="H3155" s="57" t="s">
        <v>16440</v>
      </c>
      <c r="I3155" s="58" t="s">
        <v>16429</v>
      </c>
      <c r="J3155" s="54" t="s">
        <v>18136</v>
      </c>
      <c r="K3155" s="54" t="str">
        <f>INDEX('[1]All QOF Registers'!$C$15:$C$8243,MATCH($J$4:$J$10133,'[1]All QOF Registers'!$D$15:$D$8243,FALSE))</f>
        <v>5M1</v>
      </c>
    </row>
    <row r="3156" spans="8:11" x14ac:dyDescent="0.25">
      <c r="H3156" s="57" t="s">
        <v>16441</v>
      </c>
      <c r="I3156" s="58" t="s">
        <v>16429</v>
      </c>
      <c r="J3156" s="54" t="s">
        <v>18136</v>
      </c>
      <c r="K3156" s="54" t="str">
        <f>INDEX('[1]All QOF Registers'!$C$15:$C$8243,MATCH($J$4:$J$10133,'[1]All QOF Registers'!$D$15:$D$8243,FALSE))</f>
        <v>5M1</v>
      </c>
    </row>
    <row r="3157" spans="8:11" x14ac:dyDescent="0.25">
      <c r="H3157" s="57" t="s">
        <v>16442</v>
      </c>
      <c r="I3157" s="58" t="s">
        <v>16429</v>
      </c>
      <c r="J3157" s="54" t="s">
        <v>18136</v>
      </c>
      <c r="K3157" s="54" t="str">
        <f>INDEX('[1]All QOF Registers'!$C$15:$C$8243,MATCH($J$4:$J$10133,'[1]All QOF Registers'!$D$15:$D$8243,FALSE))</f>
        <v>5M1</v>
      </c>
    </row>
    <row r="3158" spans="8:11" x14ac:dyDescent="0.25">
      <c r="H3158" s="57" t="s">
        <v>16443</v>
      </c>
      <c r="I3158" s="58" t="s">
        <v>16429</v>
      </c>
      <c r="J3158" s="54" t="s">
        <v>18136</v>
      </c>
      <c r="K3158" s="54" t="str">
        <f>INDEX('[1]All QOF Registers'!$C$15:$C$8243,MATCH($J$4:$J$10133,'[1]All QOF Registers'!$D$15:$D$8243,FALSE))</f>
        <v>5M1</v>
      </c>
    </row>
    <row r="3159" spans="8:11" x14ac:dyDescent="0.25">
      <c r="H3159" s="57" t="s">
        <v>16444</v>
      </c>
      <c r="I3159" s="58" t="s">
        <v>16429</v>
      </c>
      <c r="J3159" s="54" t="s">
        <v>18136</v>
      </c>
      <c r="K3159" s="54" t="str">
        <f>INDEX('[1]All QOF Registers'!$C$15:$C$8243,MATCH($J$4:$J$10133,'[1]All QOF Registers'!$D$15:$D$8243,FALSE))</f>
        <v>5M1</v>
      </c>
    </row>
    <row r="3160" spans="8:11" x14ac:dyDescent="0.25">
      <c r="H3160" s="57" t="s">
        <v>16445</v>
      </c>
      <c r="I3160" s="58" t="s">
        <v>16429</v>
      </c>
      <c r="J3160" s="54" t="s">
        <v>18136</v>
      </c>
      <c r="K3160" s="54" t="str">
        <f>INDEX('[1]All QOF Registers'!$C$15:$C$8243,MATCH($J$4:$J$10133,'[1]All QOF Registers'!$D$15:$D$8243,FALSE))</f>
        <v>5M1</v>
      </c>
    </row>
    <row r="3161" spans="8:11" x14ac:dyDescent="0.25">
      <c r="H3161" s="57" t="s">
        <v>16446</v>
      </c>
      <c r="I3161" s="58" t="s">
        <v>16429</v>
      </c>
      <c r="J3161" s="54" t="s">
        <v>18136</v>
      </c>
      <c r="K3161" s="54" t="str">
        <f>INDEX('[1]All QOF Registers'!$C$15:$C$8243,MATCH($J$4:$J$10133,'[1]All QOF Registers'!$D$15:$D$8243,FALSE))</f>
        <v>5M1</v>
      </c>
    </row>
    <row r="3162" spans="8:11" x14ac:dyDescent="0.25">
      <c r="H3162" s="57" t="s">
        <v>16447</v>
      </c>
      <c r="I3162" s="58" t="s">
        <v>16429</v>
      </c>
      <c r="J3162" s="54" t="s">
        <v>18136</v>
      </c>
      <c r="K3162" s="54" t="str">
        <f>INDEX('[1]All QOF Registers'!$C$15:$C$8243,MATCH($J$4:$J$10133,'[1]All QOF Registers'!$D$15:$D$8243,FALSE))</f>
        <v>5M1</v>
      </c>
    </row>
    <row r="3163" spans="8:11" x14ac:dyDescent="0.25">
      <c r="H3163" s="57" t="s">
        <v>16448</v>
      </c>
      <c r="I3163" s="58" t="s">
        <v>16429</v>
      </c>
      <c r="J3163" s="54" t="s">
        <v>18136</v>
      </c>
      <c r="K3163" s="54" t="str">
        <f>INDEX('[1]All QOF Registers'!$C$15:$C$8243,MATCH($J$4:$J$10133,'[1]All QOF Registers'!$D$15:$D$8243,FALSE))</f>
        <v>5M1</v>
      </c>
    </row>
    <row r="3164" spans="8:11" x14ac:dyDescent="0.25">
      <c r="H3164" s="57" t="s">
        <v>16449</v>
      </c>
      <c r="I3164" s="58" t="s">
        <v>16429</v>
      </c>
      <c r="J3164" s="54" t="s">
        <v>18136</v>
      </c>
      <c r="K3164" s="54" t="str">
        <f>INDEX('[1]All QOF Registers'!$C$15:$C$8243,MATCH($J$4:$J$10133,'[1]All QOF Registers'!$D$15:$D$8243,FALSE))</f>
        <v>5M1</v>
      </c>
    </row>
    <row r="3165" spans="8:11" x14ac:dyDescent="0.25">
      <c r="H3165" s="57" t="s">
        <v>16450</v>
      </c>
      <c r="I3165" s="58" t="s">
        <v>16429</v>
      </c>
      <c r="J3165" s="54" t="s">
        <v>18136</v>
      </c>
      <c r="K3165" s="54" t="str">
        <f>INDEX('[1]All QOF Registers'!$C$15:$C$8243,MATCH($J$4:$J$10133,'[1]All QOF Registers'!$D$15:$D$8243,FALSE))</f>
        <v>5M1</v>
      </c>
    </row>
    <row r="3166" spans="8:11" x14ac:dyDescent="0.25">
      <c r="H3166" s="57" t="s">
        <v>16451</v>
      </c>
      <c r="I3166" s="58" t="s">
        <v>16429</v>
      </c>
      <c r="J3166" s="54" t="s">
        <v>18136</v>
      </c>
      <c r="K3166" s="54" t="str">
        <f>INDEX('[1]All QOF Registers'!$C$15:$C$8243,MATCH($J$4:$J$10133,'[1]All QOF Registers'!$D$15:$D$8243,FALSE))</f>
        <v>5M1</v>
      </c>
    </row>
    <row r="3167" spans="8:11" x14ac:dyDescent="0.25">
      <c r="H3167" s="57" t="s">
        <v>16452</v>
      </c>
      <c r="I3167" s="58" t="s">
        <v>16429</v>
      </c>
      <c r="J3167" s="54" t="s">
        <v>18136</v>
      </c>
      <c r="K3167" s="54" t="str">
        <f>INDEX('[1]All QOF Registers'!$C$15:$C$8243,MATCH($J$4:$J$10133,'[1]All QOF Registers'!$D$15:$D$8243,FALSE))</f>
        <v>5M1</v>
      </c>
    </row>
    <row r="3168" spans="8:11" x14ac:dyDescent="0.25">
      <c r="H3168" s="57" t="s">
        <v>16453</v>
      </c>
      <c r="I3168" s="58" t="s">
        <v>16429</v>
      </c>
      <c r="J3168" s="54" t="s">
        <v>18136</v>
      </c>
      <c r="K3168" s="54" t="str">
        <f>INDEX('[1]All QOF Registers'!$C$15:$C$8243,MATCH($J$4:$J$10133,'[1]All QOF Registers'!$D$15:$D$8243,FALSE))</f>
        <v>5M1</v>
      </c>
    </row>
    <row r="3169" spans="8:11" x14ac:dyDescent="0.25">
      <c r="H3169" s="57" t="s">
        <v>16454</v>
      </c>
      <c r="I3169" s="58" t="s">
        <v>16429</v>
      </c>
      <c r="J3169" s="54" t="s">
        <v>18136</v>
      </c>
      <c r="K3169" s="54" t="str">
        <f>INDEX('[1]All QOF Registers'!$C$15:$C$8243,MATCH($J$4:$J$10133,'[1]All QOF Registers'!$D$15:$D$8243,FALSE))</f>
        <v>5M1</v>
      </c>
    </row>
    <row r="3170" spans="8:11" x14ac:dyDescent="0.25">
      <c r="H3170" s="57" t="s">
        <v>16455</v>
      </c>
      <c r="I3170" s="58" t="s">
        <v>16429</v>
      </c>
      <c r="J3170" s="54" t="s">
        <v>18136</v>
      </c>
      <c r="K3170" s="54" t="str">
        <f>INDEX('[1]All QOF Registers'!$C$15:$C$8243,MATCH($J$4:$J$10133,'[1]All QOF Registers'!$D$15:$D$8243,FALSE))</f>
        <v>5M1</v>
      </c>
    </row>
    <row r="3171" spans="8:11" x14ac:dyDescent="0.25">
      <c r="H3171" s="57" t="s">
        <v>16456</v>
      </c>
      <c r="I3171" s="58" t="s">
        <v>16429</v>
      </c>
      <c r="J3171" s="54" t="s">
        <v>18136</v>
      </c>
      <c r="K3171" s="54" t="str">
        <f>INDEX('[1]All QOF Registers'!$C$15:$C$8243,MATCH($J$4:$J$10133,'[1]All QOF Registers'!$D$15:$D$8243,FALSE))</f>
        <v>5M1</v>
      </c>
    </row>
    <row r="3172" spans="8:11" x14ac:dyDescent="0.25">
      <c r="H3172" s="57" t="s">
        <v>16457</v>
      </c>
      <c r="I3172" s="58" t="s">
        <v>16429</v>
      </c>
      <c r="J3172" s="54" t="s">
        <v>18136</v>
      </c>
      <c r="K3172" s="54" t="str">
        <f>INDEX('[1]All QOF Registers'!$C$15:$C$8243,MATCH($J$4:$J$10133,'[1]All QOF Registers'!$D$15:$D$8243,FALSE))</f>
        <v>5M1</v>
      </c>
    </row>
    <row r="3173" spans="8:11" x14ac:dyDescent="0.25">
      <c r="H3173" s="57" t="s">
        <v>7792</v>
      </c>
      <c r="I3173" s="58" t="s">
        <v>16429</v>
      </c>
      <c r="J3173" s="54" t="s">
        <v>18136</v>
      </c>
      <c r="K3173" s="54" t="str">
        <f>INDEX('[1]All QOF Registers'!$C$15:$C$8243,MATCH($J$4:$J$10133,'[1]All QOF Registers'!$D$15:$D$8243,FALSE))</f>
        <v>5M1</v>
      </c>
    </row>
    <row r="3174" spans="8:11" x14ac:dyDescent="0.25">
      <c r="H3174" s="57" t="s">
        <v>16458</v>
      </c>
      <c r="I3174" s="58" t="s">
        <v>16429</v>
      </c>
      <c r="J3174" s="54" t="s">
        <v>18136</v>
      </c>
      <c r="K3174" s="54" t="str">
        <f>INDEX('[1]All QOF Registers'!$C$15:$C$8243,MATCH($J$4:$J$10133,'[1]All QOF Registers'!$D$15:$D$8243,FALSE))</f>
        <v>5M1</v>
      </c>
    </row>
    <row r="3175" spans="8:11" x14ac:dyDescent="0.25">
      <c r="H3175" s="57" t="s">
        <v>16459</v>
      </c>
      <c r="I3175" s="58" t="s">
        <v>16429</v>
      </c>
      <c r="J3175" s="54" t="s">
        <v>18136</v>
      </c>
      <c r="K3175" s="54" t="str">
        <f>INDEX('[1]All QOF Registers'!$C$15:$C$8243,MATCH($J$4:$J$10133,'[1]All QOF Registers'!$D$15:$D$8243,FALSE))</f>
        <v>5M1</v>
      </c>
    </row>
    <row r="3176" spans="8:11" x14ac:dyDescent="0.25">
      <c r="H3176" s="57" t="s">
        <v>5742</v>
      </c>
      <c r="I3176" s="58" t="s">
        <v>16460</v>
      </c>
      <c r="J3176" s="54" t="s">
        <v>18137</v>
      </c>
      <c r="K3176" s="54" t="str">
        <f>INDEX('[1]All QOF Registers'!$C$15:$C$8243,MATCH($J$4:$J$10133,'[1]All QOF Registers'!$D$15:$D$8243,FALSE))</f>
        <v>5M2</v>
      </c>
    </row>
    <row r="3177" spans="8:11" x14ac:dyDescent="0.25">
      <c r="H3177" s="57" t="s">
        <v>5744</v>
      </c>
      <c r="I3177" s="58" t="s">
        <v>16460</v>
      </c>
      <c r="J3177" s="54" t="s">
        <v>18137</v>
      </c>
      <c r="K3177" s="54" t="str">
        <f>INDEX('[1]All QOF Registers'!$C$15:$C$8243,MATCH($J$4:$J$10133,'[1]All QOF Registers'!$D$15:$D$8243,FALSE))</f>
        <v>5M2</v>
      </c>
    </row>
    <row r="3178" spans="8:11" x14ac:dyDescent="0.25">
      <c r="H3178" s="57" t="s">
        <v>5745</v>
      </c>
      <c r="I3178" s="58" t="s">
        <v>16460</v>
      </c>
      <c r="J3178" s="54" t="s">
        <v>18137</v>
      </c>
      <c r="K3178" s="54" t="str">
        <f>INDEX('[1]All QOF Registers'!$C$15:$C$8243,MATCH($J$4:$J$10133,'[1]All QOF Registers'!$D$15:$D$8243,FALSE))</f>
        <v>5M2</v>
      </c>
    </row>
    <row r="3179" spans="8:11" x14ac:dyDescent="0.25">
      <c r="H3179" s="57" t="s">
        <v>5746</v>
      </c>
      <c r="I3179" s="58" t="s">
        <v>16460</v>
      </c>
      <c r="J3179" s="54" t="s">
        <v>18137</v>
      </c>
      <c r="K3179" s="54" t="str">
        <f>INDEX('[1]All QOF Registers'!$C$15:$C$8243,MATCH($J$4:$J$10133,'[1]All QOF Registers'!$D$15:$D$8243,FALSE))</f>
        <v>5M2</v>
      </c>
    </row>
    <row r="3180" spans="8:11" x14ac:dyDescent="0.25">
      <c r="H3180" s="57" t="s">
        <v>5748</v>
      </c>
      <c r="I3180" s="58" t="s">
        <v>16460</v>
      </c>
      <c r="J3180" s="54" t="s">
        <v>18137</v>
      </c>
      <c r="K3180" s="54" t="str">
        <f>INDEX('[1]All QOF Registers'!$C$15:$C$8243,MATCH($J$4:$J$10133,'[1]All QOF Registers'!$D$15:$D$8243,FALSE))</f>
        <v>5M2</v>
      </c>
    </row>
    <row r="3181" spans="8:11" x14ac:dyDescent="0.25">
      <c r="H3181" s="57" t="s">
        <v>5750</v>
      </c>
      <c r="I3181" s="58" t="s">
        <v>16460</v>
      </c>
      <c r="J3181" s="54" t="s">
        <v>18137</v>
      </c>
      <c r="K3181" s="54" t="str">
        <f>INDEX('[1]All QOF Registers'!$C$15:$C$8243,MATCH($J$4:$J$10133,'[1]All QOF Registers'!$D$15:$D$8243,FALSE))</f>
        <v>5M2</v>
      </c>
    </row>
    <row r="3182" spans="8:11" x14ac:dyDescent="0.25">
      <c r="H3182" s="57" t="s">
        <v>5751</v>
      </c>
      <c r="I3182" s="58" t="s">
        <v>16460</v>
      </c>
      <c r="J3182" s="54" t="s">
        <v>18137</v>
      </c>
      <c r="K3182" s="54" t="str">
        <f>INDEX('[1]All QOF Registers'!$C$15:$C$8243,MATCH($J$4:$J$10133,'[1]All QOF Registers'!$D$15:$D$8243,FALSE))</f>
        <v>5M2</v>
      </c>
    </row>
    <row r="3183" spans="8:11" x14ac:dyDescent="0.25">
      <c r="H3183" s="57" t="s">
        <v>5753</v>
      </c>
      <c r="I3183" s="58" t="s">
        <v>16460</v>
      </c>
      <c r="J3183" s="54" t="s">
        <v>18137</v>
      </c>
      <c r="K3183" s="54" t="str">
        <f>INDEX('[1]All QOF Registers'!$C$15:$C$8243,MATCH($J$4:$J$10133,'[1]All QOF Registers'!$D$15:$D$8243,FALSE))</f>
        <v>5M2</v>
      </c>
    </row>
    <row r="3184" spans="8:11" x14ac:dyDescent="0.25">
      <c r="H3184" s="57" t="s">
        <v>5754</v>
      </c>
      <c r="I3184" s="58" t="s">
        <v>16460</v>
      </c>
      <c r="J3184" s="54" t="s">
        <v>18137</v>
      </c>
      <c r="K3184" s="54" t="str">
        <f>INDEX('[1]All QOF Registers'!$C$15:$C$8243,MATCH($J$4:$J$10133,'[1]All QOF Registers'!$D$15:$D$8243,FALSE))</f>
        <v>5M2</v>
      </c>
    </row>
    <row r="3185" spans="8:11" x14ac:dyDescent="0.25">
      <c r="H3185" s="57" t="s">
        <v>5755</v>
      </c>
      <c r="I3185" s="58" t="s">
        <v>16460</v>
      </c>
      <c r="J3185" s="54" t="s">
        <v>18137</v>
      </c>
      <c r="K3185" s="54" t="str">
        <f>INDEX('[1]All QOF Registers'!$C$15:$C$8243,MATCH($J$4:$J$10133,'[1]All QOF Registers'!$D$15:$D$8243,FALSE))</f>
        <v>5M2</v>
      </c>
    </row>
    <row r="3186" spans="8:11" x14ac:dyDescent="0.25">
      <c r="H3186" s="57" t="s">
        <v>5756</v>
      </c>
      <c r="I3186" s="58" t="s">
        <v>16460</v>
      </c>
      <c r="J3186" s="54" t="s">
        <v>18137</v>
      </c>
      <c r="K3186" s="54" t="str">
        <f>INDEX('[1]All QOF Registers'!$C$15:$C$8243,MATCH($J$4:$J$10133,'[1]All QOF Registers'!$D$15:$D$8243,FALSE))</f>
        <v>5M2</v>
      </c>
    </row>
    <row r="3187" spans="8:11" x14ac:dyDescent="0.25">
      <c r="H3187" s="57" t="s">
        <v>5757</v>
      </c>
      <c r="I3187" s="58" t="s">
        <v>16460</v>
      </c>
      <c r="J3187" s="54" t="s">
        <v>18137</v>
      </c>
      <c r="K3187" s="54" t="str">
        <f>INDEX('[1]All QOF Registers'!$C$15:$C$8243,MATCH($J$4:$J$10133,'[1]All QOF Registers'!$D$15:$D$8243,FALSE))</f>
        <v>5M2</v>
      </c>
    </row>
    <row r="3188" spans="8:11" x14ac:dyDescent="0.25">
      <c r="H3188" s="57" t="s">
        <v>5758</v>
      </c>
      <c r="I3188" s="58" t="s">
        <v>16460</v>
      </c>
      <c r="J3188" s="54" t="s">
        <v>18137</v>
      </c>
      <c r="K3188" s="54" t="str">
        <f>INDEX('[1]All QOF Registers'!$C$15:$C$8243,MATCH($J$4:$J$10133,'[1]All QOF Registers'!$D$15:$D$8243,FALSE))</f>
        <v>5M2</v>
      </c>
    </row>
    <row r="3189" spans="8:11" x14ac:dyDescent="0.25">
      <c r="H3189" s="57" t="s">
        <v>5759</v>
      </c>
      <c r="I3189" s="58" t="s">
        <v>16460</v>
      </c>
      <c r="J3189" s="54" t="s">
        <v>18137</v>
      </c>
      <c r="K3189" s="54" t="str">
        <f>INDEX('[1]All QOF Registers'!$C$15:$C$8243,MATCH($J$4:$J$10133,'[1]All QOF Registers'!$D$15:$D$8243,FALSE))</f>
        <v>5M2</v>
      </c>
    </row>
    <row r="3190" spans="8:11" x14ac:dyDescent="0.25">
      <c r="H3190" s="57" t="s">
        <v>5760</v>
      </c>
      <c r="I3190" s="58" t="s">
        <v>16460</v>
      </c>
      <c r="J3190" s="54" t="s">
        <v>18137</v>
      </c>
      <c r="K3190" s="54" t="str">
        <f>INDEX('[1]All QOF Registers'!$C$15:$C$8243,MATCH($J$4:$J$10133,'[1]All QOF Registers'!$D$15:$D$8243,FALSE))</f>
        <v>5M2</v>
      </c>
    </row>
    <row r="3191" spans="8:11" x14ac:dyDescent="0.25">
      <c r="H3191" s="57" t="s">
        <v>5761</v>
      </c>
      <c r="I3191" s="58" t="s">
        <v>16460</v>
      </c>
      <c r="J3191" s="54" t="s">
        <v>18137</v>
      </c>
      <c r="K3191" s="54" t="str">
        <f>INDEX('[1]All QOF Registers'!$C$15:$C$8243,MATCH($J$4:$J$10133,'[1]All QOF Registers'!$D$15:$D$8243,FALSE))</f>
        <v>5M2</v>
      </c>
    </row>
    <row r="3192" spans="8:11" x14ac:dyDescent="0.25">
      <c r="H3192" s="57" t="s">
        <v>5762</v>
      </c>
      <c r="I3192" s="58" t="s">
        <v>16460</v>
      </c>
      <c r="J3192" s="54" t="s">
        <v>18137</v>
      </c>
      <c r="K3192" s="54" t="str">
        <f>INDEX('[1]All QOF Registers'!$C$15:$C$8243,MATCH($J$4:$J$10133,'[1]All QOF Registers'!$D$15:$D$8243,FALSE))</f>
        <v>5M2</v>
      </c>
    </row>
    <row r="3193" spans="8:11" x14ac:dyDescent="0.25">
      <c r="H3193" s="57" t="s">
        <v>5763</v>
      </c>
      <c r="I3193" s="58" t="s">
        <v>16460</v>
      </c>
      <c r="J3193" s="54" t="s">
        <v>18137</v>
      </c>
      <c r="K3193" s="54" t="str">
        <f>INDEX('[1]All QOF Registers'!$C$15:$C$8243,MATCH($J$4:$J$10133,'[1]All QOF Registers'!$D$15:$D$8243,FALSE))</f>
        <v>5M2</v>
      </c>
    </row>
    <row r="3194" spans="8:11" x14ac:dyDescent="0.25">
      <c r="H3194" s="57" t="s">
        <v>5764</v>
      </c>
      <c r="I3194" s="58" t="s">
        <v>16460</v>
      </c>
      <c r="J3194" s="54" t="s">
        <v>18137</v>
      </c>
      <c r="K3194" s="54" t="str">
        <f>INDEX('[1]All QOF Registers'!$C$15:$C$8243,MATCH($J$4:$J$10133,'[1]All QOF Registers'!$D$15:$D$8243,FALSE))</f>
        <v>5M2</v>
      </c>
    </row>
    <row r="3195" spans="8:11" x14ac:dyDescent="0.25">
      <c r="H3195" s="57" t="s">
        <v>5765</v>
      </c>
      <c r="I3195" s="58" t="s">
        <v>16460</v>
      </c>
      <c r="J3195" s="54" t="s">
        <v>18137</v>
      </c>
      <c r="K3195" s="54" t="str">
        <f>INDEX('[1]All QOF Registers'!$C$15:$C$8243,MATCH($J$4:$J$10133,'[1]All QOF Registers'!$D$15:$D$8243,FALSE))</f>
        <v>5M2</v>
      </c>
    </row>
    <row r="3196" spans="8:11" x14ac:dyDescent="0.25">
      <c r="H3196" s="57" t="s">
        <v>5766</v>
      </c>
      <c r="I3196" s="58" t="s">
        <v>16460</v>
      </c>
      <c r="J3196" s="54" t="s">
        <v>18137</v>
      </c>
      <c r="K3196" s="54" t="str">
        <f>INDEX('[1]All QOF Registers'!$C$15:$C$8243,MATCH($J$4:$J$10133,'[1]All QOF Registers'!$D$15:$D$8243,FALSE))</f>
        <v>5M2</v>
      </c>
    </row>
    <row r="3197" spans="8:11" x14ac:dyDescent="0.25">
      <c r="H3197" s="57" t="s">
        <v>5770</v>
      </c>
      <c r="I3197" s="58" t="s">
        <v>16460</v>
      </c>
      <c r="J3197" s="54" t="s">
        <v>18137</v>
      </c>
      <c r="K3197" s="54" t="str">
        <f>INDEX('[1]All QOF Registers'!$C$15:$C$8243,MATCH($J$4:$J$10133,'[1]All QOF Registers'!$D$15:$D$8243,FALSE))</f>
        <v>5M2</v>
      </c>
    </row>
    <row r="3198" spans="8:11" x14ac:dyDescent="0.25">
      <c r="H3198" s="57" t="s">
        <v>5771</v>
      </c>
      <c r="I3198" s="58" t="s">
        <v>16460</v>
      </c>
      <c r="J3198" s="54" t="s">
        <v>18137</v>
      </c>
      <c r="K3198" s="54" t="str">
        <f>INDEX('[1]All QOF Registers'!$C$15:$C$8243,MATCH($J$4:$J$10133,'[1]All QOF Registers'!$D$15:$D$8243,FALSE))</f>
        <v>5M2</v>
      </c>
    </row>
    <row r="3199" spans="8:11" x14ac:dyDescent="0.25">
      <c r="H3199" s="57" t="s">
        <v>5772</v>
      </c>
      <c r="I3199" s="58" t="s">
        <v>16460</v>
      </c>
      <c r="J3199" s="54" t="s">
        <v>18137</v>
      </c>
      <c r="K3199" s="54" t="str">
        <f>INDEX('[1]All QOF Registers'!$C$15:$C$8243,MATCH($J$4:$J$10133,'[1]All QOF Registers'!$D$15:$D$8243,FALSE))</f>
        <v>5M2</v>
      </c>
    </row>
    <row r="3200" spans="8:11" x14ac:dyDescent="0.25">
      <c r="H3200" s="57" t="s">
        <v>5773</v>
      </c>
      <c r="I3200" s="58" t="s">
        <v>16460</v>
      </c>
      <c r="J3200" s="54" t="s">
        <v>18137</v>
      </c>
      <c r="K3200" s="54" t="str">
        <f>INDEX('[1]All QOF Registers'!$C$15:$C$8243,MATCH($J$4:$J$10133,'[1]All QOF Registers'!$D$15:$D$8243,FALSE))</f>
        <v>5M2</v>
      </c>
    </row>
    <row r="3201" spans="8:11" x14ac:dyDescent="0.25">
      <c r="H3201" s="57" t="s">
        <v>5774</v>
      </c>
      <c r="I3201" s="58" t="s">
        <v>16460</v>
      </c>
      <c r="J3201" s="54" t="s">
        <v>18137</v>
      </c>
      <c r="K3201" s="54" t="str">
        <f>INDEX('[1]All QOF Registers'!$C$15:$C$8243,MATCH($J$4:$J$10133,'[1]All QOF Registers'!$D$15:$D$8243,FALSE))</f>
        <v>5M2</v>
      </c>
    </row>
    <row r="3202" spans="8:11" x14ac:dyDescent="0.25">
      <c r="H3202" s="57" t="s">
        <v>5775</v>
      </c>
      <c r="I3202" s="58" t="s">
        <v>16460</v>
      </c>
      <c r="J3202" s="54" t="s">
        <v>18137</v>
      </c>
      <c r="K3202" s="54" t="str">
        <f>INDEX('[1]All QOF Registers'!$C$15:$C$8243,MATCH($J$4:$J$10133,'[1]All QOF Registers'!$D$15:$D$8243,FALSE))</f>
        <v>5M2</v>
      </c>
    </row>
    <row r="3203" spans="8:11" x14ac:dyDescent="0.25">
      <c r="H3203" s="57" t="s">
        <v>5776</v>
      </c>
      <c r="I3203" s="58" t="s">
        <v>16460</v>
      </c>
      <c r="J3203" s="54" t="s">
        <v>18137</v>
      </c>
      <c r="K3203" s="54" t="str">
        <f>INDEX('[1]All QOF Registers'!$C$15:$C$8243,MATCH($J$4:$J$10133,'[1]All QOF Registers'!$D$15:$D$8243,FALSE))</f>
        <v>5M2</v>
      </c>
    </row>
    <row r="3204" spans="8:11" x14ac:dyDescent="0.25">
      <c r="H3204" s="57" t="s">
        <v>5778</v>
      </c>
      <c r="I3204" s="58" t="s">
        <v>16460</v>
      </c>
      <c r="J3204" s="54" t="s">
        <v>18137</v>
      </c>
      <c r="K3204" s="54" t="str">
        <f>INDEX('[1]All QOF Registers'!$C$15:$C$8243,MATCH($J$4:$J$10133,'[1]All QOF Registers'!$D$15:$D$8243,FALSE))</f>
        <v>5M2</v>
      </c>
    </row>
    <row r="3205" spans="8:11" x14ac:dyDescent="0.25">
      <c r="H3205" s="57" t="s">
        <v>5779</v>
      </c>
      <c r="I3205" s="58" t="s">
        <v>16460</v>
      </c>
      <c r="J3205" s="54" t="s">
        <v>18137</v>
      </c>
      <c r="K3205" s="54" t="str">
        <f>INDEX('[1]All QOF Registers'!$C$15:$C$8243,MATCH($J$4:$J$10133,'[1]All QOF Registers'!$D$15:$D$8243,FALSE))</f>
        <v>5M2</v>
      </c>
    </row>
    <row r="3206" spans="8:11" x14ac:dyDescent="0.25">
      <c r="H3206" s="57" t="s">
        <v>5781</v>
      </c>
      <c r="I3206" s="58" t="s">
        <v>16460</v>
      </c>
      <c r="J3206" s="54" t="s">
        <v>18137</v>
      </c>
      <c r="K3206" s="54" t="str">
        <f>INDEX('[1]All QOF Registers'!$C$15:$C$8243,MATCH($J$4:$J$10133,'[1]All QOF Registers'!$D$15:$D$8243,FALSE))</f>
        <v>5M2</v>
      </c>
    </row>
    <row r="3207" spans="8:11" x14ac:dyDescent="0.25">
      <c r="H3207" s="57" t="s">
        <v>5782</v>
      </c>
      <c r="I3207" s="58" t="s">
        <v>16460</v>
      </c>
      <c r="J3207" s="54" t="s">
        <v>18137</v>
      </c>
      <c r="K3207" s="54" t="str">
        <f>INDEX('[1]All QOF Registers'!$C$15:$C$8243,MATCH($J$4:$J$10133,'[1]All QOF Registers'!$D$15:$D$8243,FALSE))</f>
        <v>5M2</v>
      </c>
    </row>
    <row r="3208" spans="8:11" x14ac:dyDescent="0.25">
      <c r="H3208" s="57" t="s">
        <v>5783</v>
      </c>
      <c r="I3208" s="58" t="s">
        <v>16460</v>
      </c>
      <c r="J3208" s="54" t="s">
        <v>18137</v>
      </c>
      <c r="K3208" s="54" t="str">
        <f>INDEX('[1]All QOF Registers'!$C$15:$C$8243,MATCH($J$4:$J$10133,'[1]All QOF Registers'!$D$15:$D$8243,FALSE))</f>
        <v>5M2</v>
      </c>
    </row>
    <row r="3209" spans="8:11" x14ac:dyDescent="0.25">
      <c r="H3209" s="57" t="s">
        <v>5784</v>
      </c>
      <c r="I3209" s="58" t="s">
        <v>16460</v>
      </c>
      <c r="J3209" s="54" t="s">
        <v>18137</v>
      </c>
      <c r="K3209" s="54" t="str">
        <f>INDEX('[1]All QOF Registers'!$C$15:$C$8243,MATCH($J$4:$J$10133,'[1]All QOF Registers'!$D$15:$D$8243,FALSE))</f>
        <v>5M2</v>
      </c>
    </row>
    <row r="3210" spans="8:11" x14ac:dyDescent="0.25">
      <c r="H3210" s="57" t="s">
        <v>5785</v>
      </c>
      <c r="I3210" s="58" t="s">
        <v>16460</v>
      </c>
      <c r="J3210" s="54" t="s">
        <v>18137</v>
      </c>
      <c r="K3210" s="54" t="str">
        <f>INDEX('[1]All QOF Registers'!$C$15:$C$8243,MATCH($J$4:$J$10133,'[1]All QOF Registers'!$D$15:$D$8243,FALSE))</f>
        <v>5M2</v>
      </c>
    </row>
    <row r="3211" spans="8:11" x14ac:dyDescent="0.25">
      <c r="H3211" s="57" t="s">
        <v>5786</v>
      </c>
      <c r="I3211" s="58" t="s">
        <v>16460</v>
      </c>
      <c r="J3211" s="54" t="s">
        <v>18137</v>
      </c>
      <c r="K3211" s="54" t="str">
        <f>INDEX('[1]All QOF Registers'!$C$15:$C$8243,MATCH($J$4:$J$10133,'[1]All QOF Registers'!$D$15:$D$8243,FALSE))</f>
        <v>5M2</v>
      </c>
    </row>
    <row r="3212" spans="8:11" x14ac:dyDescent="0.25">
      <c r="H3212" s="57" t="s">
        <v>5787</v>
      </c>
      <c r="I3212" s="58" t="s">
        <v>16460</v>
      </c>
      <c r="J3212" s="54" t="s">
        <v>18137</v>
      </c>
      <c r="K3212" s="54" t="str">
        <f>INDEX('[1]All QOF Registers'!$C$15:$C$8243,MATCH($J$4:$J$10133,'[1]All QOF Registers'!$D$15:$D$8243,FALSE))</f>
        <v>5M2</v>
      </c>
    </row>
    <row r="3213" spans="8:11" x14ac:dyDescent="0.25">
      <c r="H3213" s="57" t="s">
        <v>5788</v>
      </c>
      <c r="I3213" s="58" t="s">
        <v>16460</v>
      </c>
      <c r="J3213" s="54" t="s">
        <v>18137</v>
      </c>
      <c r="K3213" s="54" t="str">
        <f>INDEX('[1]All QOF Registers'!$C$15:$C$8243,MATCH($J$4:$J$10133,'[1]All QOF Registers'!$D$15:$D$8243,FALSE))</f>
        <v>5M2</v>
      </c>
    </row>
    <row r="3214" spans="8:11" x14ac:dyDescent="0.25">
      <c r="H3214" s="57" t="s">
        <v>5790</v>
      </c>
      <c r="I3214" s="58" t="s">
        <v>16460</v>
      </c>
      <c r="J3214" s="54" t="s">
        <v>18137</v>
      </c>
      <c r="K3214" s="54" t="str">
        <f>INDEX('[1]All QOF Registers'!$C$15:$C$8243,MATCH($J$4:$J$10133,'[1]All QOF Registers'!$D$15:$D$8243,FALSE))</f>
        <v>5M2</v>
      </c>
    </row>
    <row r="3215" spans="8:11" x14ac:dyDescent="0.25">
      <c r="H3215" s="57" t="s">
        <v>5793</v>
      </c>
      <c r="I3215" s="58" t="s">
        <v>16460</v>
      </c>
      <c r="J3215" s="54" t="s">
        <v>18137</v>
      </c>
      <c r="K3215" s="54" t="str">
        <f>INDEX('[1]All QOF Registers'!$C$15:$C$8243,MATCH($J$4:$J$10133,'[1]All QOF Registers'!$D$15:$D$8243,FALSE))</f>
        <v>5M2</v>
      </c>
    </row>
    <row r="3216" spans="8:11" x14ac:dyDescent="0.25">
      <c r="H3216" s="57" t="s">
        <v>5795</v>
      </c>
      <c r="I3216" s="58" t="s">
        <v>16460</v>
      </c>
      <c r="J3216" s="54" t="s">
        <v>18137</v>
      </c>
      <c r="K3216" s="54" t="str">
        <f>INDEX('[1]All QOF Registers'!$C$15:$C$8243,MATCH($J$4:$J$10133,'[1]All QOF Registers'!$D$15:$D$8243,FALSE))</f>
        <v>5M2</v>
      </c>
    </row>
    <row r="3217" spans="8:11" x14ac:dyDescent="0.25">
      <c r="H3217" s="57" t="s">
        <v>5796</v>
      </c>
      <c r="I3217" s="58" t="s">
        <v>16460</v>
      </c>
      <c r="J3217" s="54" t="s">
        <v>18137</v>
      </c>
      <c r="K3217" s="54" t="str">
        <f>INDEX('[1]All QOF Registers'!$C$15:$C$8243,MATCH($J$4:$J$10133,'[1]All QOF Registers'!$D$15:$D$8243,FALSE))</f>
        <v>5M2</v>
      </c>
    </row>
    <row r="3218" spans="8:11" x14ac:dyDescent="0.25">
      <c r="H3218" s="57" t="s">
        <v>5797</v>
      </c>
      <c r="I3218" s="58" t="s">
        <v>16460</v>
      </c>
      <c r="J3218" s="54" t="s">
        <v>18137</v>
      </c>
      <c r="K3218" s="54" t="str">
        <f>INDEX('[1]All QOF Registers'!$C$15:$C$8243,MATCH($J$4:$J$10133,'[1]All QOF Registers'!$D$15:$D$8243,FALSE))</f>
        <v>5M2</v>
      </c>
    </row>
    <row r="3219" spans="8:11" x14ac:dyDescent="0.25">
      <c r="H3219" s="57" t="s">
        <v>16461</v>
      </c>
      <c r="I3219" s="58" t="s">
        <v>16460</v>
      </c>
      <c r="J3219" s="54" t="s">
        <v>18137</v>
      </c>
      <c r="K3219" s="54" t="str">
        <f>INDEX('[1]All QOF Registers'!$C$15:$C$8243,MATCH($J$4:$J$10133,'[1]All QOF Registers'!$D$15:$D$8243,FALSE))</f>
        <v>5M2</v>
      </c>
    </row>
    <row r="3220" spans="8:11" x14ac:dyDescent="0.25">
      <c r="H3220" s="57" t="s">
        <v>5803</v>
      </c>
      <c r="I3220" s="58" t="s">
        <v>16460</v>
      </c>
      <c r="J3220" s="54" t="s">
        <v>18137</v>
      </c>
      <c r="K3220" s="54" t="str">
        <f>INDEX('[1]All QOF Registers'!$C$15:$C$8243,MATCH($J$4:$J$10133,'[1]All QOF Registers'!$D$15:$D$8243,FALSE))</f>
        <v>5M2</v>
      </c>
    </row>
    <row r="3221" spans="8:11" x14ac:dyDescent="0.25">
      <c r="H3221" s="57" t="s">
        <v>16462</v>
      </c>
      <c r="I3221" s="58" t="s">
        <v>16460</v>
      </c>
      <c r="J3221" s="54" t="s">
        <v>18137</v>
      </c>
      <c r="K3221" s="54" t="str">
        <f>INDEX('[1]All QOF Registers'!$C$15:$C$8243,MATCH($J$4:$J$10133,'[1]All QOF Registers'!$D$15:$D$8243,FALSE))</f>
        <v>5M2</v>
      </c>
    </row>
    <row r="3222" spans="8:11" x14ac:dyDescent="0.25">
      <c r="H3222" s="57" t="s">
        <v>16463</v>
      </c>
      <c r="I3222" s="58" t="s">
        <v>16460</v>
      </c>
      <c r="J3222" s="54" t="s">
        <v>18137</v>
      </c>
      <c r="K3222" s="54" t="str">
        <f>INDEX('[1]All QOF Registers'!$C$15:$C$8243,MATCH($J$4:$J$10133,'[1]All QOF Registers'!$D$15:$D$8243,FALSE))</f>
        <v>5M2</v>
      </c>
    </row>
    <row r="3223" spans="8:11" x14ac:dyDescent="0.25">
      <c r="H3223" s="57" t="s">
        <v>16464</v>
      </c>
      <c r="I3223" s="58" t="s">
        <v>16460</v>
      </c>
      <c r="J3223" s="54" t="s">
        <v>18137</v>
      </c>
      <c r="K3223" s="54" t="str">
        <f>INDEX('[1]All QOF Registers'!$C$15:$C$8243,MATCH($J$4:$J$10133,'[1]All QOF Registers'!$D$15:$D$8243,FALSE))</f>
        <v>5M2</v>
      </c>
    </row>
    <row r="3224" spans="8:11" x14ac:dyDescent="0.25">
      <c r="H3224" s="57" t="s">
        <v>16465</v>
      </c>
      <c r="I3224" s="58" t="s">
        <v>16460</v>
      </c>
      <c r="J3224" s="54" t="s">
        <v>18137</v>
      </c>
      <c r="K3224" s="54" t="str">
        <f>INDEX('[1]All QOF Registers'!$C$15:$C$8243,MATCH($J$4:$J$10133,'[1]All QOF Registers'!$D$15:$D$8243,FALSE))</f>
        <v>5M2</v>
      </c>
    </row>
    <row r="3225" spans="8:11" x14ac:dyDescent="0.25">
      <c r="H3225" s="57" t="s">
        <v>16466</v>
      </c>
      <c r="I3225" s="58" t="s">
        <v>16460</v>
      </c>
      <c r="J3225" s="54" t="s">
        <v>18137</v>
      </c>
      <c r="K3225" s="54" t="str">
        <f>INDEX('[1]All QOF Registers'!$C$15:$C$8243,MATCH($J$4:$J$10133,'[1]All QOF Registers'!$D$15:$D$8243,FALSE))</f>
        <v>5M2</v>
      </c>
    </row>
    <row r="3226" spans="8:11" x14ac:dyDescent="0.25">
      <c r="H3226" s="57" t="s">
        <v>16467</v>
      </c>
      <c r="I3226" s="58" t="s">
        <v>16460</v>
      </c>
      <c r="J3226" s="54" t="s">
        <v>18137</v>
      </c>
      <c r="K3226" s="54" t="str">
        <f>INDEX('[1]All QOF Registers'!$C$15:$C$8243,MATCH($J$4:$J$10133,'[1]All QOF Registers'!$D$15:$D$8243,FALSE))</f>
        <v>5M2</v>
      </c>
    </row>
    <row r="3227" spans="8:11" x14ac:dyDescent="0.25">
      <c r="H3227" s="57" t="s">
        <v>16468</v>
      </c>
      <c r="I3227" s="58" t="s">
        <v>16460</v>
      </c>
      <c r="J3227" s="54" t="s">
        <v>18137</v>
      </c>
      <c r="K3227" s="54" t="str">
        <f>INDEX('[1]All QOF Registers'!$C$15:$C$8243,MATCH($J$4:$J$10133,'[1]All QOF Registers'!$D$15:$D$8243,FALSE))</f>
        <v>5M2</v>
      </c>
    </row>
    <row r="3228" spans="8:11" x14ac:dyDescent="0.25">
      <c r="H3228" s="57" t="s">
        <v>16469</v>
      </c>
      <c r="I3228" s="58" t="s">
        <v>16460</v>
      </c>
      <c r="J3228" s="54" t="s">
        <v>18137</v>
      </c>
      <c r="K3228" s="54" t="str">
        <f>INDEX('[1]All QOF Registers'!$C$15:$C$8243,MATCH($J$4:$J$10133,'[1]All QOF Registers'!$D$15:$D$8243,FALSE))</f>
        <v>5M2</v>
      </c>
    </row>
    <row r="3229" spans="8:11" x14ac:dyDescent="0.25">
      <c r="H3229" s="57" t="s">
        <v>16470</v>
      </c>
      <c r="I3229" s="58" t="s">
        <v>16460</v>
      </c>
      <c r="J3229" s="54" t="s">
        <v>18137</v>
      </c>
      <c r="K3229" s="54" t="str">
        <f>INDEX('[1]All QOF Registers'!$C$15:$C$8243,MATCH($J$4:$J$10133,'[1]All QOF Registers'!$D$15:$D$8243,FALSE))</f>
        <v>5M2</v>
      </c>
    </row>
    <row r="3230" spans="8:11" x14ac:dyDescent="0.25">
      <c r="H3230" s="57" t="s">
        <v>16471</v>
      </c>
      <c r="I3230" s="58" t="s">
        <v>16460</v>
      </c>
      <c r="J3230" s="54" t="s">
        <v>18137</v>
      </c>
      <c r="K3230" s="54" t="str">
        <f>INDEX('[1]All QOF Registers'!$C$15:$C$8243,MATCH($J$4:$J$10133,'[1]All QOF Registers'!$D$15:$D$8243,FALSE))</f>
        <v>5M2</v>
      </c>
    </row>
    <row r="3231" spans="8:11" x14ac:dyDescent="0.25">
      <c r="H3231" s="57" t="s">
        <v>7776</v>
      </c>
      <c r="I3231" s="58" t="s">
        <v>16460</v>
      </c>
      <c r="J3231" s="54" t="s">
        <v>18137</v>
      </c>
      <c r="K3231" s="54" t="str">
        <f>INDEX('[1]All QOF Registers'!$C$15:$C$8243,MATCH($J$4:$J$10133,'[1]All QOF Registers'!$D$15:$D$8243,FALSE))</f>
        <v>5M2</v>
      </c>
    </row>
    <row r="3232" spans="8:11" x14ac:dyDescent="0.25">
      <c r="H3232" s="57" t="s">
        <v>16472</v>
      </c>
      <c r="I3232" s="58" t="s">
        <v>16460</v>
      </c>
      <c r="J3232" s="54" t="s">
        <v>18137</v>
      </c>
      <c r="K3232" s="54" t="str">
        <f>INDEX('[1]All QOF Registers'!$C$15:$C$8243,MATCH($J$4:$J$10133,'[1]All QOF Registers'!$D$15:$D$8243,FALSE))</f>
        <v>5M2</v>
      </c>
    </row>
    <row r="3233" spans="8:11" x14ac:dyDescent="0.25">
      <c r="H3233" s="57" t="s">
        <v>16473</v>
      </c>
      <c r="I3233" s="58" t="s">
        <v>16460</v>
      </c>
      <c r="J3233" s="54" t="s">
        <v>18137</v>
      </c>
      <c r="K3233" s="54" t="str">
        <f>INDEX('[1]All QOF Registers'!$C$15:$C$8243,MATCH($J$4:$J$10133,'[1]All QOF Registers'!$D$15:$D$8243,FALSE))</f>
        <v>5M2</v>
      </c>
    </row>
    <row r="3234" spans="8:11" x14ac:dyDescent="0.25">
      <c r="H3234" s="57" t="s">
        <v>16474</v>
      </c>
      <c r="I3234" s="58" t="s">
        <v>16460</v>
      </c>
      <c r="J3234" s="54" t="s">
        <v>18137</v>
      </c>
      <c r="K3234" s="54" t="str">
        <f>INDEX('[1]All QOF Registers'!$C$15:$C$8243,MATCH($J$4:$J$10133,'[1]All QOF Registers'!$D$15:$D$8243,FALSE))</f>
        <v>5M2</v>
      </c>
    </row>
    <row r="3235" spans="8:11" x14ac:dyDescent="0.25">
      <c r="H3235" s="57" t="s">
        <v>16475</v>
      </c>
      <c r="I3235" s="58" t="s">
        <v>16460</v>
      </c>
      <c r="J3235" s="54" t="s">
        <v>18137</v>
      </c>
      <c r="K3235" s="54" t="str">
        <f>INDEX('[1]All QOF Registers'!$C$15:$C$8243,MATCH($J$4:$J$10133,'[1]All QOF Registers'!$D$15:$D$8243,FALSE))</f>
        <v>5M2</v>
      </c>
    </row>
    <row r="3236" spans="8:11" x14ac:dyDescent="0.25">
      <c r="H3236" s="57" t="s">
        <v>6428</v>
      </c>
      <c r="I3236" s="58" t="s">
        <v>16476</v>
      </c>
      <c r="J3236" s="54" t="s">
        <v>18138</v>
      </c>
      <c r="K3236" s="54" t="str">
        <f>INDEX('[1]All QOF Registers'!$C$15:$C$8243,MATCH($J$4:$J$10133,'[1]All QOF Registers'!$D$15:$D$8243,FALSE))</f>
        <v>5M3</v>
      </c>
    </row>
    <row r="3237" spans="8:11" x14ac:dyDescent="0.25">
      <c r="H3237" s="57" t="s">
        <v>6429</v>
      </c>
      <c r="I3237" s="58" t="s">
        <v>16476</v>
      </c>
      <c r="J3237" s="54" t="s">
        <v>18138</v>
      </c>
      <c r="K3237" s="54" t="str">
        <f>INDEX('[1]All QOF Registers'!$C$15:$C$8243,MATCH($J$4:$J$10133,'[1]All QOF Registers'!$D$15:$D$8243,FALSE))</f>
        <v>5M3</v>
      </c>
    </row>
    <row r="3238" spans="8:11" x14ac:dyDescent="0.25">
      <c r="H3238" s="57" t="s">
        <v>6430</v>
      </c>
      <c r="I3238" s="58" t="s">
        <v>16476</v>
      </c>
      <c r="J3238" s="54" t="s">
        <v>18138</v>
      </c>
      <c r="K3238" s="54" t="str">
        <f>INDEX('[1]All QOF Registers'!$C$15:$C$8243,MATCH($J$4:$J$10133,'[1]All QOF Registers'!$D$15:$D$8243,FALSE))</f>
        <v>5M3</v>
      </c>
    </row>
    <row r="3239" spans="8:11" x14ac:dyDescent="0.25">
      <c r="H3239" s="57" t="s">
        <v>6431</v>
      </c>
      <c r="I3239" s="58" t="s">
        <v>16476</v>
      </c>
      <c r="J3239" s="54" t="s">
        <v>18138</v>
      </c>
      <c r="K3239" s="54" t="str">
        <f>INDEX('[1]All QOF Registers'!$C$15:$C$8243,MATCH($J$4:$J$10133,'[1]All QOF Registers'!$D$15:$D$8243,FALSE))</f>
        <v>5M3</v>
      </c>
    </row>
    <row r="3240" spans="8:11" x14ac:dyDescent="0.25">
      <c r="H3240" s="57" t="s">
        <v>6432</v>
      </c>
      <c r="I3240" s="58" t="s">
        <v>16476</v>
      </c>
      <c r="J3240" s="54" t="s">
        <v>18138</v>
      </c>
      <c r="K3240" s="54" t="str">
        <f>INDEX('[1]All QOF Registers'!$C$15:$C$8243,MATCH($J$4:$J$10133,'[1]All QOF Registers'!$D$15:$D$8243,FALSE))</f>
        <v>5M3</v>
      </c>
    </row>
    <row r="3241" spans="8:11" x14ac:dyDescent="0.25">
      <c r="H3241" s="57" t="s">
        <v>6433</v>
      </c>
      <c r="I3241" s="58" t="s">
        <v>16476</v>
      </c>
      <c r="J3241" s="54" t="s">
        <v>18138</v>
      </c>
      <c r="K3241" s="54" t="str">
        <f>INDEX('[1]All QOF Registers'!$C$15:$C$8243,MATCH($J$4:$J$10133,'[1]All QOF Registers'!$D$15:$D$8243,FALSE))</f>
        <v>5M3</v>
      </c>
    </row>
    <row r="3242" spans="8:11" x14ac:dyDescent="0.25">
      <c r="H3242" s="57" t="s">
        <v>6434</v>
      </c>
      <c r="I3242" s="58" t="s">
        <v>16476</v>
      </c>
      <c r="J3242" s="54" t="s">
        <v>18138</v>
      </c>
      <c r="K3242" s="54" t="str">
        <f>INDEX('[1]All QOF Registers'!$C$15:$C$8243,MATCH($J$4:$J$10133,'[1]All QOF Registers'!$D$15:$D$8243,FALSE))</f>
        <v>5M3</v>
      </c>
    </row>
    <row r="3243" spans="8:11" x14ac:dyDescent="0.25">
      <c r="H3243" s="57" t="s">
        <v>6435</v>
      </c>
      <c r="I3243" s="58" t="s">
        <v>16476</v>
      </c>
      <c r="J3243" s="54" t="s">
        <v>18138</v>
      </c>
      <c r="K3243" s="54" t="str">
        <f>INDEX('[1]All QOF Registers'!$C$15:$C$8243,MATCH($J$4:$J$10133,'[1]All QOF Registers'!$D$15:$D$8243,FALSE))</f>
        <v>5M3</v>
      </c>
    </row>
    <row r="3244" spans="8:11" x14ac:dyDescent="0.25">
      <c r="H3244" s="57" t="s">
        <v>6436</v>
      </c>
      <c r="I3244" s="58" t="s">
        <v>16476</v>
      </c>
      <c r="J3244" s="54" t="s">
        <v>18138</v>
      </c>
      <c r="K3244" s="54" t="str">
        <f>INDEX('[1]All QOF Registers'!$C$15:$C$8243,MATCH($J$4:$J$10133,'[1]All QOF Registers'!$D$15:$D$8243,FALSE))</f>
        <v>5M3</v>
      </c>
    </row>
    <row r="3245" spans="8:11" x14ac:dyDescent="0.25">
      <c r="H3245" s="57" t="s">
        <v>6437</v>
      </c>
      <c r="I3245" s="58" t="s">
        <v>16476</v>
      </c>
      <c r="J3245" s="54" t="s">
        <v>18138</v>
      </c>
      <c r="K3245" s="54" t="str">
        <f>INDEX('[1]All QOF Registers'!$C$15:$C$8243,MATCH($J$4:$J$10133,'[1]All QOF Registers'!$D$15:$D$8243,FALSE))</f>
        <v>5M3</v>
      </c>
    </row>
    <row r="3246" spans="8:11" x14ac:dyDescent="0.25">
      <c r="H3246" s="57" t="s">
        <v>6438</v>
      </c>
      <c r="I3246" s="58" t="s">
        <v>16476</v>
      </c>
      <c r="J3246" s="54" t="s">
        <v>18138</v>
      </c>
      <c r="K3246" s="54" t="str">
        <f>INDEX('[1]All QOF Registers'!$C$15:$C$8243,MATCH($J$4:$J$10133,'[1]All QOF Registers'!$D$15:$D$8243,FALSE))</f>
        <v>5M3</v>
      </c>
    </row>
    <row r="3247" spans="8:11" x14ac:dyDescent="0.25">
      <c r="H3247" s="57" t="s">
        <v>6439</v>
      </c>
      <c r="I3247" s="58" t="s">
        <v>16476</v>
      </c>
      <c r="J3247" s="54" t="s">
        <v>18138</v>
      </c>
      <c r="K3247" s="54" t="str">
        <f>INDEX('[1]All QOF Registers'!$C$15:$C$8243,MATCH($J$4:$J$10133,'[1]All QOF Registers'!$D$15:$D$8243,FALSE))</f>
        <v>5M3</v>
      </c>
    </row>
    <row r="3248" spans="8:11" x14ac:dyDescent="0.25">
      <c r="H3248" s="57" t="s">
        <v>6440</v>
      </c>
      <c r="I3248" s="58" t="s">
        <v>16476</v>
      </c>
      <c r="J3248" s="54" t="s">
        <v>18138</v>
      </c>
      <c r="K3248" s="54" t="str">
        <f>INDEX('[1]All QOF Registers'!$C$15:$C$8243,MATCH($J$4:$J$10133,'[1]All QOF Registers'!$D$15:$D$8243,FALSE))</f>
        <v>5M3</v>
      </c>
    </row>
    <row r="3249" spans="8:11" x14ac:dyDescent="0.25">
      <c r="H3249" s="57" t="s">
        <v>6441</v>
      </c>
      <c r="I3249" s="58" t="s">
        <v>16476</v>
      </c>
      <c r="J3249" s="54" t="s">
        <v>18138</v>
      </c>
      <c r="K3249" s="54" t="str">
        <f>INDEX('[1]All QOF Registers'!$C$15:$C$8243,MATCH($J$4:$J$10133,'[1]All QOF Registers'!$D$15:$D$8243,FALSE))</f>
        <v>5M3</v>
      </c>
    </row>
    <row r="3250" spans="8:11" x14ac:dyDescent="0.25">
      <c r="H3250" s="57" t="s">
        <v>6442</v>
      </c>
      <c r="I3250" s="58" t="s">
        <v>16476</v>
      </c>
      <c r="J3250" s="54" t="s">
        <v>18138</v>
      </c>
      <c r="K3250" s="54" t="str">
        <f>INDEX('[1]All QOF Registers'!$C$15:$C$8243,MATCH($J$4:$J$10133,'[1]All QOF Registers'!$D$15:$D$8243,FALSE))</f>
        <v>5M3</v>
      </c>
    </row>
    <row r="3251" spans="8:11" x14ac:dyDescent="0.25">
      <c r="H3251" s="57" t="s">
        <v>6443</v>
      </c>
      <c r="I3251" s="58" t="s">
        <v>16476</v>
      </c>
      <c r="J3251" s="54" t="s">
        <v>18138</v>
      </c>
      <c r="K3251" s="54" t="str">
        <f>INDEX('[1]All QOF Registers'!$C$15:$C$8243,MATCH($J$4:$J$10133,'[1]All QOF Registers'!$D$15:$D$8243,FALSE))</f>
        <v>5M3</v>
      </c>
    </row>
    <row r="3252" spans="8:11" x14ac:dyDescent="0.25">
      <c r="H3252" s="57" t="s">
        <v>6444</v>
      </c>
      <c r="I3252" s="58" t="s">
        <v>16476</v>
      </c>
      <c r="J3252" s="54" t="s">
        <v>18138</v>
      </c>
      <c r="K3252" s="54" t="str">
        <f>INDEX('[1]All QOF Registers'!$C$15:$C$8243,MATCH($J$4:$J$10133,'[1]All QOF Registers'!$D$15:$D$8243,FALSE))</f>
        <v>5M3</v>
      </c>
    </row>
    <row r="3253" spans="8:11" x14ac:dyDescent="0.25">
      <c r="H3253" s="57" t="s">
        <v>6445</v>
      </c>
      <c r="I3253" s="58" t="s">
        <v>16476</v>
      </c>
      <c r="J3253" s="54" t="s">
        <v>18138</v>
      </c>
      <c r="K3253" s="54" t="str">
        <f>INDEX('[1]All QOF Registers'!$C$15:$C$8243,MATCH($J$4:$J$10133,'[1]All QOF Registers'!$D$15:$D$8243,FALSE))</f>
        <v>5M3</v>
      </c>
    </row>
    <row r="3254" spans="8:11" x14ac:dyDescent="0.25">
      <c r="H3254" s="57" t="s">
        <v>6446</v>
      </c>
      <c r="I3254" s="58" t="s">
        <v>16476</v>
      </c>
      <c r="J3254" s="54" t="s">
        <v>18138</v>
      </c>
      <c r="K3254" s="54" t="str">
        <f>INDEX('[1]All QOF Registers'!$C$15:$C$8243,MATCH($J$4:$J$10133,'[1]All QOF Registers'!$D$15:$D$8243,FALSE))</f>
        <v>5M3</v>
      </c>
    </row>
    <row r="3255" spans="8:11" x14ac:dyDescent="0.25">
      <c r="H3255" s="57" t="s">
        <v>6447</v>
      </c>
      <c r="I3255" s="58" t="s">
        <v>16476</v>
      </c>
      <c r="J3255" s="54" t="s">
        <v>18138</v>
      </c>
      <c r="K3255" s="54" t="str">
        <f>INDEX('[1]All QOF Registers'!$C$15:$C$8243,MATCH($J$4:$J$10133,'[1]All QOF Registers'!$D$15:$D$8243,FALSE))</f>
        <v>5M3</v>
      </c>
    </row>
    <row r="3256" spans="8:11" x14ac:dyDescent="0.25">
      <c r="H3256" s="57" t="s">
        <v>6448</v>
      </c>
      <c r="I3256" s="58" t="s">
        <v>16476</v>
      </c>
      <c r="J3256" s="54" t="s">
        <v>18138</v>
      </c>
      <c r="K3256" s="54" t="str">
        <f>INDEX('[1]All QOF Registers'!$C$15:$C$8243,MATCH($J$4:$J$10133,'[1]All QOF Registers'!$D$15:$D$8243,FALSE))</f>
        <v>5M3</v>
      </c>
    </row>
    <row r="3257" spans="8:11" x14ac:dyDescent="0.25">
      <c r="H3257" s="57" t="s">
        <v>6449</v>
      </c>
      <c r="I3257" s="58" t="s">
        <v>16476</v>
      </c>
      <c r="J3257" s="54" t="s">
        <v>18138</v>
      </c>
      <c r="K3257" s="54" t="str">
        <f>INDEX('[1]All QOF Registers'!$C$15:$C$8243,MATCH($J$4:$J$10133,'[1]All QOF Registers'!$D$15:$D$8243,FALSE))</f>
        <v>5M3</v>
      </c>
    </row>
    <row r="3258" spans="8:11" x14ac:dyDescent="0.25">
      <c r="H3258" s="57" t="s">
        <v>6450</v>
      </c>
      <c r="I3258" s="58" t="s">
        <v>16476</v>
      </c>
      <c r="J3258" s="54" t="s">
        <v>18138</v>
      </c>
      <c r="K3258" s="54" t="str">
        <f>INDEX('[1]All QOF Registers'!$C$15:$C$8243,MATCH($J$4:$J$10133,'[1]All QOF Registers'!$D$15:$D$8243,FALSE))</f>
        <v>5M3</v>
      </c>
    </row>
    <row r="3259" spans="8:11" x14ac:dyDescent="0.25">
      <c r="H3259" s="57" t="s">
        <v>6451</v>
      </c>
      <c r="I3259" s="58" t="s">
        <v>16476</v>
      </c>
      <c r="J3259" s="54" t="s">
        <v>18138</v>
      </c>
      <c r="K3259" s="54" t="str">
        <f>INDEX('[1]All QOF Registers'!$C$15:$C$8243,MATCH($J$4:$J$10133,'[1]All QOF Registers'!$D$15:$D$8243,FALSE))</f>
        <v>5M3</v>
      </c>
    </row>
    <row r="3260" spans="8:11" x14ac:dyDescent="0.25">
      <c r="H3260" s="57" t="s">
        <v>6452</v>
      </c>
      <c r="I3260" s="58" t="s">
        <v>16476</v>
      </c>
      <c r="J3260" s="54" t="s">
        <v>18138</v>
      </c>
      <c r="K3260" s="54" t="str">
        <f>INDEX('[1]All QOF Registers'!$C$15:$C$8243,MATCH($J$4:$J$10133,'[1]All QOF Registers'!$D$15:$D$8243,FALSE))</f>
        <v>5M3</v>
      </c>
    </row>
    <row r="3261" spans="8:11" x14ac:dyDescent="0.25">
      <c r="H3261" s="57" t="s">
        <v>6453</v>
      </c>
      <c r="I3261" s="58" t="s">
        <v>16476</v>
      </c>
      <c r="J3261" s="54" t="s">
        <v>18138</v>
      </c>
      <c r="K3261" s="54" t="str">
        <f>INDEX('[1]All QOF Registers'!$C$15:$C$8243,MATCH($J$4:$J$10133,'[1]All QOF Registers'!$D$15:$D$8243,FALSE))</f>
        <v>5M3</v>
      </c>
    </row>
    <row r="3262" spans="8:11" x14ac:dyDescent="0.25">
      <c r="H3262" s="57" t="s">
        <v>6454</v>
      </c>
      <c r="I3262" s="58" t="s">
        <v>16476</v>
      </c>
      <c r="J3262" s="54" t="s">
        <v>18138</v>
      </c>
      <c r="K3262" s="54" t="str">
        <f>INDEX('[1]All QOF Registers'!$C$15:$C$8243,MATCH($J$4:$J$10133,'[1]All QOF Registers'!$D$15:$D$8243,FALSE))</f>
        <v>5M3</v>
      </c>
    </row>
    <row r="3263" spans="8:11" x14ac:dyDescent="0.25">
      <c r="H3263" s="57" t="s">
        <v>16477</v>
      </c>
      <c r="I3263" s="58" t="s">
        <v>16476</v>
      </c>
      <c r="J3263" s="54" t="s">
        <v>18138</v>
      </c>
      <c r="K3263" s="54" t="str">
        <f>INDEX('[1]All QOF Registers'!$C$15:$C$8243,MATCH($J$4:$J$10133,'[1]All QOF Registers'!$D$15:$D$8243,FALSE))</f>
        <v>5M3</v>
      </c>
    </row>
    <row r="3264" spans="8:11" x14ac:dyDescent="0.25">
      <c r="H3264" s="57" t="s">
        <v>6455</v>
      </c>
      <c r="I3264" s="58" t="s">
        <v>16476</v>
      </c>
      <c r="J3264" s="54" t="s">
        <v>18138</v>
      </c>
      <c r="K3264" s="54" t="str">
        <f>INDEX('[1]All QOF Registers'!$C$15:$C$8243,MATCH($J$4:$J$10133,'[1]All QOF Registers'!$D$15:$D$8243,FALSE))</f>
        <v>5M3</v>
      </c>
    </row>
    <row r="3265" spans="8:11" x14ac:dyDescent="0.25">
      <c r="H3265" s="57" t="s">
        <v>6456</v>
      </c>
      <c r="I3265" s="58" t="s">
        <v>16476</v>
      </c>
      <c r="J3265" s="54" t="s">
        <v>18138</v>
      </c>
      <c r="K3265" s="54" t="str">
        <f>INDEX('[1]All QOF Registers'!$C$15:$C$8243,MATCH($J$4:$J$10133,'[1]All QOF Registers'!$D$15:$D$8243,FALSE))</f>
        <v>5M3</v>
      </c>
    </row>
    <row r="3266" spans="8:11" x14ac:dyDescent="0.25">
      <c r="H3266" s="57" t="s">
        <v>6457</v>
      </c>
      <c r="I3266" s="58" t="s">
        <v>16476</v>
      </c>
      <c r="J3266" s="54" t="s">
        <v>18138</v>
      </c>
      <c r="K3266" s="54" t="str">
        <f>INDEX('[1]All QOF Registers'!$C$15:$C$8243,MATCH($J$4:$J$10133,'[1]All QOF Registers'!$D$15:$D$8243,FALSE))</f>
        <v>5M3</v>
      </c>
    </row>
    <row r="3267" spans="8:11" x14ac:dyDescent="0.25">
      <c r="H3267" s="57" t="s">
        <v>16478</v>
      </c>
      <c r="I3267" s="58" t="s">
        <v>16476</v>
      </c>
      <c r="J3267" s="54" t="s">
        <v>18138</v>
      </c>
      <c r="K3267" s="54" t="str">
        <f>INDEX('[1]All QOF Registers'!$C$15:$C$8243,MATCH($J$4:$J$10133,'[1]All QOF Registers'!$D$15:$D$8243,FALSE))</f>
        <v>5M3</v>
      </c>
    </row>
    <row r="3268" spans="8:11" x14ac:dyDescent="0.25">
      <c r="H3268" s="57" t="s">
        <v>6458</v>
      </c>
      <c r="I3268" s="58" t="s">
        <v>16476</v>
      </c>
      <c r="J3268" s="54" t="s">
        <v>18138</v>
      </c>
      <c r="K3268" s="54" t="str">
        <f>INDEX('[1]All QOF Registers'!$C$15:$C$8243,MATCH($J$4:$J$10133,'[1]All QOF Registers'!$D$15:$D$8243,FALSE))</f>
        <v>5M3</v>
      </c>
    </row>
    <row r="3269" spans="8:11" x14ac:dyDescent="0.25">
      <c r="H3269" s="57" t="s">
        <v>6459</v>
      </c>
      <c r="I3269" s="58" t="s">
        <v>16476</v>
      </c>
      <c r="J3269" s="54" t="s">
        <v>18138</v>
      </c>
      <c r="K3269" s="54" t="str">
        <f>INDEX('[1]All QOF Registers'!$C$15:$C$8243,MATCH($J$4:$J$10133,'[1]All QOF Registers'!$D$15:$D$8243,FALSE))</f>
        <v>5M3</v>
      </c>
    </row>
    <row r="3270" spans="8:11" x14ac:dyDescent="0.25">
      <c r="H3270" s="57" t="s">
        <v>6460</v>
      </c>
      <c r="I3270" s="58" t="s">
        <v>16476</v>
      </c>
      <c r="J3270" s="54" t="s">
        <v>18138</v>
      </c>
      <c r="K3270" s="54" t="str">
        <f>INDEX('[1]All QOF Registers'!$C$15:$C$8243,MATCH($J$4:$J$10133,'[1]All QOF Registers'!$D$15:$D$8243,FALSE))</f>
        <v>5M3</v>
      </c>
    </row>
    <row r="3271" spans="8:11" x14ac:dyDescent="0.25">
      <c r="H3271" s="57" t="s">
        <v>6461</v>
      </c>
      <c r="I3271" s="58" t="s">
        <v>16476</v>
      </c>
      <c r="J3271" s="54" t="s">
        <v>18138</v>
      </c>
      <c r="K3271" s="54" t="str">
        <f>INDEX('[1]All QOF Registers'!$C$15:$C$8243,MATCH($J$4:$J$10133,'[1]All QOF Registers'!$D$15:$D$8243,FALSE))</f>
        <v>5M3</v>
      </c>
    </row>
    <row r="3272" spans="8:11" x14ac:dyDescent="0.25">
      <c r="H3272" s="57" t="s">
        <v>6462</v>
      </c>
      <c r="I3272" s="58" t="s">
        <v>16476</v>
      </c>
      <c r="J3272" s="54" t="s">
        <v>18138</v>
      </c>
      <c r="K3272" s="54" t="str">
        <f>INDEX('[1]All QOF Registers'!$C$15:$C$8243,MATCH($J$4:$J$10133,'[1]All QOF Registers'!$D$15:$D$8243,FALSE))</f>
        <v>5M3</v>
      </c>
    </row>
    <row r="3273" spans="8:11" x14ac:dyDescent="0.25">
      <c r="H3273" s="57" t="s">
        <v>6463</v>
      </c>
      <c r="I3273" s="58" t="s">
        <v>16476</v>
      </c>
      <c r="J3273" s="54" t="s">
        <v>18138</v>
      </c>
      <c r="K3273" s="54" t="str">
        <f>INDEX('[1]All QOF Registers'!$C$15:$C$8243,MATCH($J$4:$J$10133,'[1]All QOF Registers'!$D$15:$D$8243,FALSE))</f>
        <v>5M3</v>
      </c>
    </row>
    <row r="3274" spans="8:11" x14ac:dyDescent="0.25">
      <c r="H3274" s="57" t="s">
        <v>6464</v>
      </c>
      <c r="I3274" s="58" t="s">
        <v>16476</v>
      </c>
      <c r="J3274" s="54" t="s">
        <v>18138</v>
      </c>
      <c r="K3274" s="54" t="str">
        <f>INDEX('[1]All QOF Registers'!$C$15:$C$8243,MATCH($J$4:$J$10133,'[1]All QOF Registers'!$D$15:$D$8243,FALSE))</f>
        <v>5M3</v>
      </c>
    </row>
    <row r="3275" spans="8:11" x14ac:dyDescent="0.25">
      <c r="H3275" s="57" t="s">
        <v>6465</v>
      </c>
      <c r="I3275" s="58" t="s">
        <v>16476</v>
      </c>
      <c r="J3275" s="54" t="s">
        <v>18138</v>
      </c>
      <c r="K3275" s="54" t="str">
        <f>INDEX('[1]All QOF Registers'!$C$15:$C$8243,MATCH($J$4:$J$10133,'[1]All QOF Registers'!$D$15:$D$8243,FALSE))</f>
        <v>5M3</v>
      </c>
    </row>
    <row r="3276" spans="8:11" x14ac:dyDescent="0.25">
      <c r="H3276" s="57" t="s">
        <v>6466</v>
      </c>
      <c r="I3276" s="58" t="s">
        <v>16476</v>
      </c>
      <c r="J3276" s="54" t="s">
        <v>18138</v>
      </c>
      <c r="K3276" s="54" t="str">
        <f>INDEX('[1]All QOF Registers'!$C$15:$C$8243,MATCH($J$4:$J$10133,'[1]All QOF Registers'!$D$15:$D$8243,FALSE))</f>
        <v>5M3</v>
      </c>
    </row>
    <row r="3277" spans="8:11" x14ac:dyDescent="0.25">
      <c r="H3277" s="57" t="s">
        <v>6467</v>
      </c>
      <c r="I3277" s="58" t="s">
        <v>16476</v>
      </c>
      <c r="J3277" s="54" t="s">
        <v>18138</v>
      </c>
      <c r="K3277" s="54" t="str">
        <f>INDEX('[1]All QOF Registers'!$C$15:$C$8243,MATCH($J$4:$J$10133,'[1]All QOF Registers'!$D$15:$D$8243,FALSE))</f>
        <v>5M3</v>
      </c>
    </row>
    <row r="3278" spans="8:11" x14ac:dyDescent="0.25">
      <c r="H3278" s="57" t="s">
        <v>6468</v>
      </c>
      <c r="I3278" s="58" t="s">
        <v>16476</v>
      </c>
      <c r="J3278" s="54" t="s">
        <v>18138</v>
      </c>
      <c r="K3278" s="54" t="str">
        <f>INDEX('[1]All QOF Registers'!$C$15:$C$8243,MATCH($J$4:$J$10133,'[1]All QOF Registers'!$D$15:$D$8243,FALSE))</f>
        <v>5M3</v>
      </c>
    </row>
    <row r="3279" spans="8:11" x14ac:dyDescent="0.25">
      <c r="H3279" s="57" t="s">
        <v>6469</v>
      </c>
      <c r="I3279" s="58" t="s">
        <v>16476</v>
      </c>
      <c r="J3279" s="54" t="s">
        <v>18138</v>
      </c>
      <c r="K3279" s="54" t="str">
        <f>INDEX('[1]All QOF Registers'!$C$15:$C$8243,MATCH($J$4:$J$10133,'[1]All QOF Registers'!$D$15:$D$8243,FALSE))</f>
        <v>5M3</v>
      </c>
    </row>
    <row r="3280" spans="8:11" x14ac:dyDescent="0.25">
      <c r="H3280" s="57" t="s">
        <v>6470</v>
      </c>
      <c r="I3280" s="58" t="s">
        <v>16476</v>
      </c>
      <c r="J3280" s="54" t="s">
        <v>18138</v>
      </c>
      <c r="K3280" s="54" t="str">
        <f>INDEX('[1]All QOF Registers'!$C$15:$C$8243,MATCH($J$4:$J$10133,'[1]All QOF Registers'!$D$15:$D$8243,FALSE))</f>
        <v>5M3</v>
      </c>
    </row>
    <row r="3281" spans="8:11" x14ac:dyDescent="0.25">
      <c r="H3281" s="57" t="s">
        <v>6471</v>
      </c>
      <c r="I3281" s="58" t="s">
        <v>16476</v>
      </c>
      <c r="J3281" s="54" t="s">
        <v>18138</v>
      </c>
      <c r="K3281" s="54" t="str">
        <f>INDEX('[1]All QOF Registers'!$C$15:$C$8243,MATCH($J$4:$J$10133,'[1]All QOF Registers'!$D$15:$D$8243,FALSE))</f>
        <v>5M3</v>
      </c>
    </row>
    <row r="3282" spans="8:11" x14ac:dyDescent="0.25">
      <c r="H3282" s="57" t="s">
        <v>6472</v>
      </c>
      <c r="I3282" s="58" t="s">
        <v>16476</v>
      </c>
      <c r="J3282" s="54" t="s">
        <v>18138</v>
      </c>
      <c r="K3282" s="54" t="str">
        <f>INDEX('[1]All QOF Registers'!$C$15:$C$8243,MATCH($J$4:$J$10133,'[1]All QOF Registers'!$D$15:$D$8243,FALSE))</f>
        <v>5M3</v>
      </c>
    </row>
    <row r="3283" spans="8:11" x14ac:dyDescent="0.25">
      <c r="H3283" s="57" t="s">
        <v>16479</v>
      </c>
      <c r="I3283" s="58" t="s">
        <v>16476</v>
      </c>
      <c r="J3283" s="54" t="s">
        <v>18138</v>
      </c>
      <c r="K3283" s="54" t="str">
        <f>INDEX('[1]All QOF Registers'!$C$15:$C$8243,MATCH($J$4:$J$10133,'[1]All QOF Registers'!$D$15:$D$8243,FALSE))</f>
        <v>5M3</v>
      </c>
    </row>
    <row r="3284" spans="8:11" x14ac:dyDescent="0.25">
      <c r="H3284" s="57" t="s">
        <v>6473</v>
      </c>
      <c r="I3284" s="58" t="s">
        <v>16476</v>
      </c>
      <c r="J3284" s="54" t="s">
        <v>18138</v>
      </c>
      <c r="K3284" s="54" t="str">
        <f>INDEX('[1]All QOF Registers'!$C$15:$C$8243,MATCH($J$4:$J$10133,'[1]All QOF Registers'!$D$15:$D$8243,FALSE))</f>
        <v>5M3</v>
      </c>
    </row>
    <row r="3285" spans="8:11" x14ac:dyDescent="0.25">
      <c r="H3285" s="57" t="s">
        <v>6474</v>
      </c>
      <c r="I3285" s="58" t="s">
        <v>16476</v>
      </c>
      <c r="J3285" s="54" t="s">
        <v>18138</v>
      </c>
      <c r="K3285" s="54" t="str">
        <f>INDEX('[1]All QOF Registers'!$C$15:$C$8243,MATCH($J$4:$J$10133,'[1]All QOF Registers'!$D$15:$D$8243,FALSE))</f>
        <v>5M3</v>
      </c>
    </row>
    <row r="3286" spans="8:11" x14ac:dyDescent="0.25">
      <c r="H3286" s="57" t="s">
        <v>6475</v>
      </c>
      <c r="I3286" s="58" t="s">
        <v>16476</v>
      </c>
      <c r="J3286" s="54" t="s">
        <v>18138</v>
      </c>
      <c r="K3286" s="54" t="str">
        <f>INDEX('[1]All QOF Registers'!$C$15:$C$8243,MATCH($J$4:$J$10133,'[1]All QOF Registers'!$D$15:$D$8243,FALSE))</f>
        <v>5M3</v>
      </c>
    </row>
    <row r="3287" spans="8:11" x14ac:dyDescent="0.25">
      <c r="H3287" s="57" t="s">
        <v>6476</v>
      </c>
      <c r="I3287" s="58" t="s">
        <v>16476</v>
      </c>
      <c r="J3287" s="54" t="s">
        <v>18138</v>
      </c>
      <c r="K3287" s="54" t="str">
        <f>INDEX('[1]All QOF Registers'!$C$15:$C$8243,MATCH($J$4:$J$10133,'[1]All QOF Registers'!$D$15:$D$8243,FALSE))</f>
        <v>5M3</v>
      </c>
    </row>
    <row r="3288" spans="8:11" x14ac:dyDescent="0.25">
      <c r="H3288" s="57" t="s">
        <v>6477</v>
      </c>
      <c r="I3288" s="58" t="s">
        <v>16476</v>
      </c>
      <c r="J3288" s="54" t="s">
        <v>18138</v>
      </c>
      <c r="K3288" s="54" t="str">
        <f>INDEX('[1]All QOF Registers'!$C$15:$C$8243,MATCH($J$4:$J$10133,'[1]All QOF Registers'!$D$15:$D$8243,FALSE))</f>
        <v>5M3</v>
      </c>
    </row>
    <row r="3289" spans="8:11" x14ac:dyDescent="0.25">
      <c r="H3289" s="57" t="s">
        <v>6478</v>
      </c>
      <c r="I3289" s="58" t="s">
        <v>16476</v>
      </c>
      <c r="J3289" s="54" t="s">
        <v>18138</v>
      </c>
      <c r="K3289" s="54" t="str">
        <f>INDEX('[1]All QOF Registers'!$C$15:$C$8243,MATCH($J$4:$J$10133,'[1]All QOF Registers'!$D$15:$D$8243,FALSE))</f>
        <v>5M3</v>
      </c>
    </row>
    <row r="3290" spans="8:11" x14ac:dyDescent="0.25">
      <c r="H3290" s="57" t="s">
        <v>6479</v>
      </c>
      <c r="I3290" s="58" t="s">
        <v>16476</v>
      </c>
      <c r="J3290" s="54" t="s">
        <v>18138</v>
      </c>
      <c r="K3290" s="54" t="str">
        <f>INDEX('[1]All QOF Registers'!$C$15:$C$8243,MATCH($J$4:$J$10133,'[1]All QOF Registers'!$D$15:$D$8243,FALSE))</f>
        <v>5M3</v>
      </c>
    </row>
    <row r="3291" spans="8:11" x14ac:dyDescent="0.25">
      <c r="H3291" s="57" t="s">
        <v>6480</v>
      </c>
      <c r="I3291" s="58" t="s">
        <v>16476</v>
      </c>
      <c r="J3291" s="54" t="s">
        <v>18138</v>
      </c>
      <c r="K3291" s="54" t="str">
        <f>INDEX('[1]All QOF Registers'!$C$15:$C$8243,MATCH($J$4:$J$10133,'[1]All QOF Registers'!$D$15:$D$8243,FALSE))</f>
        <v>5M3</v>
      </c>
    </row>
    <row r="3292" spans="8:11" x14ac:dyDescent="0.25">
      <c r="H3292" s="57" t="s">
        <v>6481</v>
      </c>
      <c r="I3292" s="58" t="s">
        <v>16476</v>
      </c>
      <c r="J3292" s="54" t="s">
        <v>18138</v>
      </c>
      <c r="K3292" s="54" t="str">
        <f>INDEX('[1]All QOF Registers'!$C$15:$C$8243,MATCH($J$4:$J$10133,'[1]All QOF Registers'!$D$15:$D$8243,FALSE))</f>
        <v>5M3</v>
      </c>
    </row>
    <row r="3293" spans="8:11" x14ac:dyDescent="0.25">
      <c r="H3293" s="57" t="s">
        <v>6482</v>
      </c>
      <c r="I3293" s="58" t="s">
        <v>16476</v>
      </c>
      <c r="J3293" s="54" t="s">
        <v>18138</v>
      </c>
      <c r="K3293" s="54" t="str">
        <f>INDEX('[1]All QOF Registers'!$C$15:$C$8243,MATCH($J$4:$J$10133,'[1]All QOF Registers'!$D$15:$D$8243,FALSE))</f>
        <v>5M3</v>
      </c>
    </row>
    <row r="3294" spans="8:11" x14ac:dyDescent="0.25">
      <c r="H3294" s="57" t="s">
        <v>6483</v>
      </c>
      <c r="I3294" s="58" t="s">
        <v>16476</v>
      </c>
      <c r="J3294" s="54" t="s">
        <v>18138</v>
      </c>
      <c r="K3294" s="54" t="str">
        <f>INDEX('[1]All QOF Registers'!$C$15:$C$8243,MATCH($J$4:$J$10133,'[1]All QOF Registers'!$D$15:$D$8243,FALSE))</f>
        <v>5M3</v>
      </c>
    </row>
    <row r="3295" spans="8:11" x14ac:dyDescent="0.25">
      <c r="H3295" s="57" t="s">
        <v>6484</v>
      </c>
      <c r="I3295" s="58" t="s">
        <v>16476</v>
      </c>
      <c r="J3295" s="54" t="s">
        <v>18138</v>
      </c>
      <c r="K3295" s="54" t="str">
        <f>INDEX('[1]All QOF Registers'!$C$15:$C$8243,MATCH($J$4:$J$10133,'[1]All QOF Registers'!$D$15:$D$8243,FALSE))</f>
        <v>5M3</v>
      </c>
    </row>
    <row r="3296" spans="8:11" x14ac:dyDescent="0.25">
      <c r="H3296" s="57" t="s">
        <v>7639</v>
      </c>
      <c r="I3296" s="58" t="s">
        <v>16476</v>
      </c>
      <c r="J3296" s="54" t="s">
        <v>18138</v>
      </c>
      <c r="K3296" s="54" t="str">
        <f>INDEX('[1]All QOF Registers'!$C$15:$C$8243,MATCH($J$4:$J$10133,'[1]All QOF Registers'!$D$15:$D$8243,FALSE))</f>
        <v>5M3</v>
      </c>
    </row>
    <row r="3297" spans="8:11" x14ac:dyDescent="0.25">
      <c r="H3297" s="57" t="s">
        <v>16480</v>
      </c>
      <c r="I3297" s="58" t="s">
        <v>16476</v>
      </c>
      <c r="J3297" s="54" t="s">
        <v>18138</v>
      </c>
      <c r="K3297" s="54" t="str">
        <f>INDEX('[1]All QOF Registers'!$C$15:$C$8243,MATCH($J$4:$J$10133,'[1]All QOF Registers'!$D$15:$D$8243,FALSE))</f>
        <v>5M3</v>
      </c>
    </row>
    <row r="3298" spans="8:11" x14ac:dyDescent="0.25">
      <c r="H3298" s="57" t="s">
        <v>7644</v>
      </c>
      <c r="I3298" s="58" t="s">
        <v>16476</v>
      </c>
      <c r="J3298" s="54" t="s">
        <v>18138</v>
      </c>
      <c r="K3298" s="54" t="str">
        <f>INDEX('[1]All QOF Registers'!$C$15:$C$8243,MATCH($J$4:$J$10133,'[1]All QOF Registers'!$D$15:$D$8243,FALSE))</f>
        <v>5M3</v>
      </c>
    </row>
    <row r="3299" spans="8:11" x14ac:dyDescent="0.25">
      <c r="H3299" s="57" t="s">
        <v>16481</v>
      </c>
      <c r="I3299" s="58" t="s">
        <v>16476</v>
      </c>
      <c r="J3299" s="54" t="s">
        <v>18138</v>
      </c>
      <c r="K3299" s="54" t="str">
        <f>INDEX('[1]All QOF Registers'!$C$15:$C$8243,MATCH($J$4:$J$10133,'[1]All QOF Registers'!$D$15:$D$8243,FALSE))</f>
        <v>5M3</v>
      </c>
    </row>
    <row r="3300" spans="8:11" x14ac:dyDescent="0.25">
      <c r="H3300" s="57" t="s">
        <v>16482</v>
      </c>
      <c r="I3300" s="58" t="s">
        <v>16476</v>
      </c>
      <c r="J3300" s="54" t="s">
        <v>18138</v>
      </c>
      <c r="K3300" s="54" t="str">
        <f>INDEX('[1]All QOF Registers'!$C$15:$C$8243,MATCH($J$4:$J$10133,'[1]All QOF Registers'!$D$15:$D$8243,FALSE))</f>
        <v>5M3</v>
      </c>
    </row>
    <row r="3301" spans="8:11" x14ac:dyDescent="0.25">
      <c r="H3301" s="57" t="s">
        <v>16483</v>
      </c>
      <c r="I3301" s="58" t="s">
        <v>16476</v>
      </c>
      <c r="J3301" s="54" t="s">
        <v>18138</v>
      </c>
      <c r="K3301" s="54" t="str">
        <f>INDEX('[1]All QOF Registers'!$C$15:$C$8243,MATCH($J$4:$J$10133,'[1]All QOF Registers'!$D$15:$D$8243,FALSE))</f>
        <v>5M3</v>
      </c>
    </row>
    <row r="3302" spans="8:11" x14ac:dyDescent="0.25">
      <c r="H3302" s="57" t="s">
        <v>16484</v>
      </c>
      <c r="I3302" s="58" t="s">
        <v>16476</v>
      </c>
      <c r="J3302" s="54" t="s">
        <v>18138</v>
      </c>
      <c r="K3302" s="54" t="str">
        <f>INDEX('[1]All QOF Registers'!$C$15:$C$8243,MATCH($J$4:$J$10133,'[1]All QOF Registers'!$D$15:$D$8243,FALSE))</f>
        <v>5M3</v>
      </c>
    </row>
    <row r="3303" spans="8:11" x14ac:dyDescent="0.25">
      <c r="H3303" s="57" t="s">
        <v>16485</v>
      </c>
      <c r="I3303" s="58" t="s">
        <v>16476</v>
      </c>
      <c r="J3303" s="54" t="s">
        <v>18138</v>
      </c>
      <c r="K3303" s="54" t="str">
        <f>INDEX('[1]All QOF Registers'!$C$15:$C$8243,MATCH($J$4:$J$10133,'[1]All QOF Registers'!$D$15:$D$8243,FALSE))</f>
        <v>5M3</v>
      </c>
    </row>
    <row r="3304" spans="8:11" x14ac:dyDescent="0.25">
      <c r="H3304" s="57" t="s">
        <v>7815</v>
      </c>
      <c r="I3304" s="58" t="s">
        <v>16476</v>
      </c>
      <c r="J3304" s="54" t="s">
        <v>18138</v>
      </c>
      <c r="K3304" s="54" t="str">
        <f>INDEX('[1]All QOF Registers'!$C$15:$C$8243,MATCH($J$4:$J$10133,'[1]All QOF Registers'!$D$15:$D$8243,FALSE))</f>
        <v>5M3</v>
      </c>
    </row>
    <row r="3305" spans="8:11" x14ac:dyDescent="0.25">
      <c r="H3305" s="57" t="s">
        <v>7816</v>
      </c>
      <c r="I3305" s="58" t="s">
        <v>16476</v>
      </c>
      <c r="J3305" s="54" t="s">
        <v>18138</v>
      </c>
      <c r="K3305" s="54" t="str">
        <f>INDEX('[1]All QOF Registers'!$C$15:$C$8243,MATCH($J$4:$J$10133,'[1]All QOF Registers'!$D$15:$D$8243,FALSE))</f>
        <v>5M3</v>
      </c>
    </row>
    <row r="3306" spans="8:11" x14ac:dyDescent="0.25">
      <c r="H3306" s="57" t="s">
        <v>7817</v>
      </c>
      <c r="I3306" s="58" t="s">
        <v>16476</v>
      </c>
      <c r="J3306" s="54" t="s">
        <v>18138</v>
      </c>
      <c r="K3306" s="54" t="str">
        <f>INDEX('[1]All QOF Registers'!$C$15:$C$8243,MATCH($J$4:$J$10133,'[1]All QOF Registers'!$D$15:$D$8243,FALSE))</f>
        <v>5M3</v>
      </c>
    </row>
    <row r="3307" spans="8:11" x14ac:dyDescent="0.25">
      <c r="H3307" s="57" t="s">
        <v>16486</v>
      </c>
      <c r="I3307" s="58" t="s">
        <v>16476</v>
      </c>
      <c r="J3307" s="54" t="s">
        <v>18138</v>
      </c>
      <c r="K3307" s="54" t="str">
        <f>INDEX('[1]All QOF Registers'!$C$15:$C$8243,MATCH($J$4:$J$10133,'[1]All QOF Registers'!$D$15:$D$8243,FALSE))</f>
        <v>5M3</v>
      </c>
    </row>
    <row r="3308" spans="8:11" x14ac:dyDescent="0.25">
      <c r="H3308" s="57" t="s">
        <v>16487</v>
      </c>
      <c r="I3308" s="58" t="s">
        <v>16476</v>
      </c>
      <c r="J3308" s="54" t="s">
        <v>18138</v>
      </c>
      <c r="K3308" s="54" t="str">
        <f>INDEX('[1]All QOF Registers'!$C$15:$C$8243,MATCH($J$4:$J$10133,'[1]All QOF Registers'!$D$15:$D$8243,FALSE))</f>
        <v>5M3</v>
      </c>
    </row>
    <row r="3309" spans="8:11" x14ac:dyDescent="0.25">
      <c r="H3309" s="57" t="s">
        <v>16488</v>
      </c>
      <c r="I3309" s="58" t="s">
        <v>16476</v>
      </c>
      <c r="J3309" s="54" t="s">
        <v>18138</v>
      </c>
      <c r="K3309" s="54" t="str">
        <f>INDEX('[1]All QOF Registers'!$C$15:$C$8243,MATCH($J$4:$J$10133,'[1]All QOF Registers'!$D$15:$D$8243,FALSE))</f>
        <v>5M3</v>
      </c>
    </row>
    <row r="3310" spans="8:11" x14ac:dyDescent="0.25">
      <c r="H3310" s="57" t="s">
        <v>16489</v>
      </c>
      <c r="I3310" s="58" t="s">
        <v>16476</v>
      </c>
      <c r="J3310" s="54" t="s">
        <v>18138</v>
      </c>
      <c r="K3310" s="54" t="str">
        <f>INDEX('[1]All QOF Registers'!$C$15:$C$8243,MATCH($J$4:$J$10133,'[1]All QOF Registers'!$D$15:$D$8243,FALSE))</f>
        <v>5M3</v>
      </c>
    </row>
    <row r="3311" spans="8:11" x14ac:dyDescent="0.25">
      <c r="H3311" s="57" t="s">
        <v>16490</v>
      </c>
      <c r="I3311" s="58" t="s">
        <v>16476</v>
      </c>
      <c r="J3311" s="54" t="s">
        <v>18138</v>
      </c>
      <c r="K3311" s="54" t="str">
        <f>INDEX('[1]All QOF Registers'!$C$15:$C$8243,MATCH($J$4:$J$10133,'[1]All QOF Registers'!$D$15:$D$8243,FALSE))</f>
        <v>5M3</v>
      </c>
    </row>
    <row r="3312" spans="8:11" x14ac:dyDescent="0.25">
      <c r="H3312" s="57" t="s">
        <v>4264</v>
      </c>
      <c r="I3312" s="58" t="s">
        <v>16491</v>
      </c>
      <c r="J3312" s="54" t="s">
        <v>18139</v>
      </c>
      <c r="K3312" s="54" t="str">
        <f>INDEX('[1]All QOF Registers'!$C$15:$C$8243,MATCH($J$4:$J$10133,'[1]All QOF Registers'!$D$15:$D$8243,FALSE))</f>
        <v>5M6</v>
      </c>
    </row>
    <row r="3313" spans="8:11" x14ac:dyDescent="0.25">
      <c r="H3313" s="57" t="s">
        <v>4265</v>
      </c>
      <c r="I3313" s="58" t="s">
        <v>16491</v>
      </c>
      <c r="J3313" s="54" t="s">
        <v>18139</v>
      </c>
      <c r="K3313" s="54" t="str">
        <f>INDEX('[1]All QOF Registers'!$C$15:$C$8243,MATCH($J$4:$J$10133,'[1]All QOF Registers'!$D$15:$D$8243,FALSE))</f>
        <v>5M6</v>
      </c>
    </row>
    <row r="3314" spans="8:11" x14ac:dyDescent="0.25">
      <c r="H3314" s="57" t="s">
        <v>4266</v>
      </c>
      <c r="I3314" s="58" t="s">
        <v>16491</v>
      </c>
      <c r="J3314" s="54" t="s">
        <v>18139</v>
      </c>
      <c r="K3314" s="54" t="str">
        <f>INDEX('[1]All QOF Registers'!$C$15:$C$8243,MATCH($J$4:$J$10133,'[1]All QOF Registers'!$D$15:$D$8243,FALSE))</f>
        <v>5M6</v>
      </c>
    </row>
    <row r="3315" spans="8:11" x14ac:dyDescent="0.25">
      <c r="H3315" s="57" t="s">
        <v>4267</v>
      </c>
      <c r="I3315" s="58" t="s">
        <v>16491</v>
      </c>
      <c r="J3315" s="54" t="s">
        <v>18139</v>
      </c>
      <c r="K3315" s="54" t="str">
        <f>INDEX('[1]All QOF Registers'!$C$15:$C$8243,MATCH($J$4:$J$10133,'[1]All QOF Registers'!$D$15:$D$8243,FALSE))</f>
        <v>5M6</v>
      </c>
    </row>
    <row r="3316" spans="8:11" x14ac:dyDescent="0.25">
      <c r="H3316" s="57" t="s">
        <v>4269</v>
      </c>
      <c r="I3316" s="58" t="s">
        <v>16491</v>
      </c>
      <c r="J3316" s="54" t="s">
        <v>18139</v>
      </c>
      <c r="K3316" s="54" t="str">
        <f>INDEX('[1]All QOF Registers'!$C$15:$C$8243,MATCH($J$4:$J$10133,'[1]All QOF Registers'!$D$15:$D$8243,FALSE))</f>
        <v>5M6</v>
      </c>
    </row>
    <row r="3317" spans="8:11" x14ac:dyDescent="0.25">
      <c r="H3317" s="57" t="s">
        <v>4270</v>
      </c>
      <c r="I3317" s="58" t="s">
        <v>16491</v>
      </c>
      <c r="J3317" s="54" t="s">
        <v>18139</v>
      </c>
      <c r="K3317" s="54" t="str">
        <f>INDEX('[1]All QOF Registers'!$C$15:$C$8243,MATCH($J$4:$J$10133,'[1]All QOF Registers'!$D$15:$D$8243,FALSE))</f>
        <v>5M6</v>
      </c>
    </row>
    <row r="3318" spans="8:11" x14ac:dyDescent="0.25">
      <c r="H3318" s="57" t="s">
        <v>4273</v>
      </c>
      <c r="I3318" s="58" t="s">
        <v>16491</v>
      </c>
      <c r="J3318" s="54" t="s">
        <v>18139</v>
      </c>
      <c r="K3318" s="54" t="str">
        <f>INDEX('[1]All QOF Registers'!$C$15:$C$8243,MATCH($J$4:$J$10133,'[1]All QOF Registers'!$D$15:$D$8243,FALSE))</f>
        <v>5M6</v>
      </c>
    </row>
    <row r="3319" spans="8:11" x14ac:dyDescent="0.25">
      <c r="H3319" s="57" t="s">
        <v>4274</v>
      </c>
      <c r="I3319" s="58" t="s">
        <v>16491</v>
      </c>
      <c r="J3319" s="54" t="s">
        <v>18139</v>
      </c>
      <c r="K3319" s="54" t="str">
        <f>INDEX('[1]All QOF Registers'!$C$15:$C$8243,MATCH($J$4:$J$10133,'[1]All QOF Registers'!$D$15:$D$8243,FALSE))</f>
        <v>5M6</v>
      </c>
    </row>
    <row r="3320" spans="8:11" x14ac:dyDescent="0.25">
      <c r="H3320" s="57" t="s">
        <v>4276</v>
      </c>
      <c r="I3320" s="58" t="s">
        <v>16491</v>
      </c>
      <c r="J3320" s="54" t="s">
        <v>18139</v>
      </c>
      <c r="K3320" s="54" t="str">
        <f>INDEX('[1]All QOF Registers'!$C$15:$C$8243,MATCH($J$4:$J$10133,'[1]All QOF Registers'!$D$15:$D$8243,FALSE))</f>
        <v>5M6</v>
      </c>
    </row>
    <row r="3321" spans="8:11" x14ac:dyDescent="0.25">
      <c r="H3321" s="57" t="s">
        <v>4280</v>
      </c>
      <c r="I3321" s="58" t="s">
        <v>16491</v>
      </c>
      <c r="J3321" s="54" t="s">
        <v>18139</v>
      </c>
      <c r="K3321" s="54" t="str">
        <f>INDEX('[1]All QOF Registers'!$C$15:$C$8243,MATCH($J$4:$J$10133,'[1]All QOF Registers'!$D$15:$D$8243,FALSE))</f>
        <v>5M6</v>
      </c>
    </row>
    <row r="3322" spans="8:11" x14ac:dyDescent="0.25">
      <c r="H3322" s="57" t="s">
        <v>4281</v>
      </c>
      <c r="I3322" s="58" t="s">
        <v>16491</v>
      </c>
      <c r="J3322" s="54" t="s">
        <v>18139</v>
      </c>
      <c r="K3322" s="54" t="str">
        <f>INDEX('[1]All QOF Registers'!$C$15:$C$8243,MATCH($J$4:$J$10133,'[1]All QOF Registers'!$D$15:$D$8243,FALSE))</f>
        <v>5M6</v>
      </c>
    </row>
    <row r="3323" spans="8:11" x14ac:dyDescent="0.25">
      <c r="H3323" s="57" t="s">
        <v>16492</v>
      </c>
      <c r="I3323" s="58" t="s">
        <v>16491</v>
      </c>
      <c r="J3323" s="54" t="s">
        <v>18139</v>
      </c>
      <c r="K3323" s="54" t="str">
        <f>INDEX('[1]All QOF Registers'!$C$15:$C$8243,MATCH($J$4:$J$10133,'[1]All QOF Registers'!$D$15:$D$8243,FALSE))</f>
        <v>5M6</v>
      </c>
    </row>
    <row r="3324" spans="8:11" x14ac:dyDescent="0.25">
      <c r="H3324" s="57" t="s">
        <v>4284</v>
      </c>
      <c r="I3324" s="58" t="s">
        <v>16491</v>
      </c>
      <c r="J3324" s="54" t="s">
        <v>18139</v>
      </c>
      <c r="K3324" s="54" t="str">
        <f>INDEX('[1]All QOF Registers'!$C$15:$C$8243,MATCH($J$4:$J$10133,'[1]All QOF Registers'!$D$15:$D$8243,FALSE))</f>
        <v>5M6</v>
      </c>
    </row>
    <row r="3325" spans="8:11" x14ac:dyDescent="0.25">
      <c r="H3325" s="57" t="s">
        <v>4285</v>
      </c>
      <c r="I3325" s="58" t="s">
        <v>16491</v>
      </c>
      <c r="J3325" s="54" t="s">
        <v>18139</v>
      </c>
      <c r="K3325" s="54" t="str">
        <f>INDEX('[1]All QOF Registers'!$C$15:$C$8243,MATCH($J$4:$J$10133,'[1]All QOF Registers'!$D$15:$D$8243,FALSE))</f>
        <v>5M6</v>
      </c>
    </row>
    <row r="3326" spans="8:11" x14ac:dyDescent="0.25">
      <c r="H3326" s="57" t="s">
        <v>4286</v>
      </c>
      <c r="I3326" s="58" t="s">
        <v>16491</v>
      </c>
      <c r="J3326" s="54" t="s">
        <v>18139</v>
      </c>
      <c r="K3326" s="54" t="str">
        <f>INDEX('[1]All QOF Registers'!$C$15:$C$8243,MATCH($J$4:$J$10133,'[1]All QOF Registers'!$D$15:$D$8243,FALSE))</f>
        <v>5M6</v>
      </c>
    </row>
    <row r="3327" spans="8:11" x14ac:dyDescent="0.25">
      <c r="H3327" s="57" t="s">
        <v>4288</v>
      </c>
      <c r="I3327" s="58" t="s">
        <v>16491</v>
      </c>
      <c r="J3327" s="54" t="s">
        <v>18139</v>
      </c>
      <c r="K3327" s="54" t="str">
        <f>INDEX('[1]All QOF Registers'!$C$15:$C$8243,MATCH($J$4:$J$10133,'[1]All QOF Registers'!$D$15:$D$8243,FALSE))</f>
        <v>5M6</v>
      </c>
    </row>
    <row r="3328" spans="8:11" x14ac:dyDescent="0.25">
      <c r="H3328" s="57" t="s">
        <v>4289</v>
      </c>
      <c r="I3328" s="58" t="s">
        <v>16491</v>
      </c>
      <c r="J3328" s="54" t="s">
        <v>18139</v>
      </c>
      <c r="K3328" s="54" t="str">
        <f>INDEX('[1]All QOF Registers'!$C$15:$C$8243,MATCH($J$4:$J$10133,'[1]All QOF Registers'!$D$15:$D$8243,FALSE))</f>
        <v>5M6</v>
      </c>
    </row>
    <row r="3329" spans="8:11" x14ac:dyDescent="0.25">
      <c r="H3329" s="57" t="s">
        <v>4290</v>
      </c>
      <c r="I3329" s="58" t="s">
        <v>16491</v>
      </c>
      <c r="J3329" s="54" t="s">
        <v>18139</v>
      </c>
      <c r="K3329" s="54" t="str">
        <f>INDEX('[1]All QOF Registers'!$C$15:$C$8243,MATCH($J$4:$J$10133,'[1]All QOF Registers'!$D$15:$D$8243,FALSE))</f>
        <v>5M6</v>
      </c>
    </row>
    <row r="3330" spans="8:11" x14ac:dyDescent="0.25">
      <c r="H3330" s="57" t="s">
        <v>4296</v>
      </c>
      <c r="I3330" s="58" t="s">
        <v>16491</v>
      </c>
      <c r="J3330" s="54" t="s">
        <v>18139</v>
      </c>
      <c r="K3330" s="54" t="str">
        <f>INDEX('[1]All QOF Registers'!$C$15:$C$8243,MATCH($J$4:$J$10133,'[1]All QOF Registers'!$D$15:$D$8243,FALSE))</f>
        <v>5M6</v>
      </c>
    </row>
    <row r="3331" spans="8:11" x14ac:dyDescent="0.25">
      <c r="H3331" s="57" t="s">
        <v>4297</v>
      </c>
      <c r="I3331" s="58" t="s">
        <v>16491</v>
      </c>
      <c r="J3331" s="54" t="s">
        <v>18139</v>
      </c>
      <c r="K3331" s="54" t="str">
        <f>INDEX('[1]All QOF Registers'!$C$15:$C$8243,MATCH($J$4:$J$10133,'[1]All QOF Registers'!$D$15:$D$8243,FALSE))</f>
        <v>5M6</v>
      </c>
    </row>
    <row r="3332" spans="8:11" x14ac:dyDescent="0.25">
      <c r="H3332" s="57" t="s">
        <v>4299</v>
      </c>
      <c r="I3332" s="58" t="s">
        <v>16491</v>
      </c>
      <c r="J3332" s="54" t="s">
        <v>18139</v>
      </c>
      <c r="K3332" s="54" t="str">
        <f>INDEX('[1]All QOF Registers'!$C$15:$C$8243,MATCH($J$4:$J$10133,'[1]All QOF Registers'!$D$15:$D$8243,FALSE))</f>
        <v>5M6</v>
      </c>
    </row>
    <row r="3333" spans="8:11" x14ac:dyDescent="0.25">
      <c r="H3333" s="57" t="s">
        <v>4300</v>
      </c>
      <c r="I3333" s="58" t="s">
        <v>16491</v>
      </c>
      <c r="J3333" s="54" t="s">
        <v>18139</v>
      </c>
      <c r="K3333" s="54" t="str">
        <f>INDEX('[1]All QOF Registers'!$C$15:$C$8243,MATCH($J$4:$J$10133,'[1]All QOF Registers'!$D$15:$D$8243,FALSE))</f>
        <v>5M6</v>
      </c>
    </row>
    <row r="3334" spans="8:11" x14ac:dyDescent="0.25">
      <c r="H3334" s="57" t="s">
        <v>4304</v>
      </c>
      <c r="I3334" s="58" t="s">
        <v>16491</v>
      </c>
      <c r="J3334" s="54" t="s">
        <v>18139</v>
      </c>
      <c r="K3334" s="54" t="str">
        <f>INDEX('[1]All QOF Registers'!$C$15:$C$8243,MATCH($J$4:$J$10133,'[1]All QOF Registers'!$D$15:$D$8243,FALSE))</f>
        <v>5M6</v>
      </c>
    </row>
    <row r="3335" spans="8:11" x14ac:dyDescent="0.25">
      <c r="H3335" s="57" t="s">
        <v>4305</v>
      </c>
      <c r="I3335" s="58" t="s">
        <v>16491</v>
      </c>
      <c r="J3335" s="54" t="s">
        <v>18139</v>
      </c>
      <c r="K3335" s="54" t="str">
        <f>INDEX('[1]All QOF Registers'!$C$15:$C$8243,MATCH($J$4:$J$10133,'[1]All QOF Registers'!$D$15:$D$8243,FALSE))</f>
        <v>5M6</v>
      </c>
    </row>
    <row r="3336" spans="8:11" x14ac:dyDescent="0.25">
      <c r="H3336" s="57" t="s">
        <v>4308</v>
      </c>
      <c r="I3336" s="58" t="s">
        <v>16491</v>
      </c>
      <c r="J3336" s="54" t="s">
        <v>18139</v>
      </c>
      <c r="K3336" s="54" t="str">
        <f>INDEX('[1]All QOF Registers'!$C$15:$C$8243,MATCH($J$4:$J$10133,'[1]All QOF Registers'!$D$15:$D$8243,FALSE))</f>
        <v>5M6</v>
      </c>
    </row>
    <row r="3337" spans="8:11" x14ac:dyDescent="0.25">
      <c r="H3337" s="57" t="s">
        <v>4309</v>
      </c>
      <c r="I3337" s="58" t="s">
        <v>16491</v>
      </c>
      <c r="J3337" s="54" t="s">
        <v>18139</v>
      </c>
      <c r="K3337" s="54" t="str">
        <f>INDEX('[1]All QOF Registers'!$C$15:$C$8243,MATCH($J$4:$J$10133,'[1]All QOF Registers'!$D$15:$D$8243,FALSE))</f>
        <v>5M6</v>
      </c>
    </row>
    <row r="3338" spans="8:11" x14ac:dyDescent="0.25">
      <c r="H3338" s="57" t="s">
        <v>4311</v>
      </c>
      <c r="I3338" s="58" t="s">
        <v>16491</v>
      </c>
      <c r="J3338" s="54" t="s">
        <v>18139</v>
      </c>
      <c r="K3338" s="54" t="str">
        <f>INDEX('[1]All QOF Registers'!$C$15:$C$8243,MATCH($J$4:$J$10133,'[1]All QOF Registers'!$D$15:$D$8243,FALSE))</f>
        <v>5M6</v>
      </c>
    </row>
    <row r="3339" spans="8:11" x14ac:dyDescent="0.25">
      <c r="H3339" s="57" t="s">
        <v>16493</v>
      </c>
      <c r="I3339" s="58" t="s">
        <v>16491</v>
      </c>
      <c r="J3339" s="54" t="s">
        <v>18139</v>
      </c>
      <c r="K3339" s="54" t="str">
        <f>INDEX('[1]All QOF Registers'!$C$15:$C$8243,MATCH($J$4:$J$10133,'[1]All QOF Registers'!$D$15:$D$8243,FALSE))</f>
        <v>5M6</v>
      </c>
    </row>
    <row r="3340" spans="8:11" x14ac:dyDescent="0.25">
      <c r="H3340" s="57" t="s">
        <v>4312</v>
      </c>
      <c r="I3340" s="58" t="s">
        <v>16491</v>
      </c>
      <c r="J3340" s="54" t="s">
        <v>18139</v>
      </c>
      <c r="K3340" s="54" t="str">
        <f>INDEX('[1]All QOF Registers'!$C$15:$C$8243,MATCH($J$4:$J$10133,'[1]All QOF Registers'!$D$15:$D$8243,FALSE))</f>
        <v>5M6</v>
      </c>
    </row>
    <row r="3341" spans="8:11" x14ac:dyDescent="0.25">
      <c r="H3341" s="57" t="s">
        <v>4313</v>
      </c>
      <c r="I3341" s="58" t="s">
        <v>16491</v>
      </c>
      <c r="J3341" s="54" t="s">
        <v>18139</v>
      </c>
      <c r="K3341" s="54" t="str">
        <f>INDEX('[1]All QOF Registers'!$C$15:$C$8243,MATCH($J$4:$J$10133,'[1]All QOF Registers'!$D$15:$D$8243,FALSE))</f>
        <v>5M6</v>
      </c>
    </row>
    <row r="3342" spans="8:11" x14ac:dyDescent="0.25">
      <c r="H3342" s="57" t="s">
        <v>4316</v>
      </c>
      <c r="I3342" s="58" t="s">
        <v>16491</v>
      </c>
      <c r="J3342" s="54" t="s">
        <v>18139</v>
      </c>
      <c r="K3342" s="54" t="str">
        <f>INDEX('[1]All QOF Registers'!$C$15:$C$8243,MATCH($J$4:$J$10133,'[1]All QOF Registers'!$D$15:$D$8243,FALSE))</f>
        <v>5M6</v>
      </c>
    </row>
    <row r="3343" spans="8:11" x14ac:dyDescent="0.25">
      <c r="H3343" s="57" t="s">
        <v>16494</v>
      </c>
      <c r="I3343" s="58" t="s">
        <v>16491</v>
      </c>
      <c r="J3343" s="54" t="s">
        <v>18139</v>
      </c>
      <c r="K3343" s="54" t="str">
        <f>INDEX('[1]All QOF Registers'!$C$15:$C$8243,MATCH($J$4:$J$10133,'[1]All QOF Registers'!$D$15:$D$8243,FALSE))</f>
        <v>5M6</v>
      </c>
    </row>
    <row r="3344" spans="8:11" x14ac:dyDescent="0.25">
      <c r="H3344" s="57" t="s">
        <v>16495</v>
      </c>
      <c r="I3344" s="58" t="s">
        <v>16491</v>
      </c>
      <c r="J3344" s="54" t="s">
        <v>18139</v>
      </c>
      <c r="K3344" s="54" t="str">
        <f>INDEX('[1]All QOF Registers'!$C$15:$C$8243,MATCH($J$4:$J$10133,'[1]All QOF Registers'!$D$15:$D$8243,FALSE))</f>
        <v>5M6</v>
      </c>
    </row>
    <row r="3345" spans="8:11" x14ac:dyDescent="0.25">
      <c r="H3345" s="57" t="s">
        <v>7716</v>
      </c>
      <c r="I3345" s="58" t="s">
        <v>16491</v>
      </c>
      <c r="J3345" s="54" t="s">
        <v>18139</v>
      </c>
      <c r="K3345" s="54" t="str">
        <f>INDEX('[1]All QOF Registers'!$C$15:$C$8243,MATCH($J$4:$J$10133,'[1]All QOF Registers'!$D$15:$D$8243,FALSE))</f>
        <v>5M6</v>
      </c>
    </row>
    <row r="3346" spans="8:11" x14ac:dyDescent="0.25">
      <c r="H3346" s="57" t="s">
        <v>16496</v>
      </c>
      <c r="I3346" s="58" t="s">
        <v>16491</v>
      </c>
      <c r="J3346" s="54" t="s">
        <v>18139</v>
      </c>
      <c r="K3346" s="54" t="str">
        <f>INDEX('[1]All QOF Registers'!$C$15:$C$8243,MATCH($J$4:$J$10133,'[1]All QOF Registers'!$D$15:$D$8243,FALSE))</f>
        <v>5M6</v>
      </c>
    </row>
    <row r="3347" spans="8:11" x14ac:dyDescent="0.25">
      <c r="H3347" s="57" t="s">
        <v>16497</v>
      </c>
      <c r="I3347" s="58" t="s">
        <v>16491</v>
      </c>
      <c r="J3347" s="54" t="s">
        <v>18139</v>
      </c>
      <c r="K3347" s="54" t="str">
        <f>INDEX('[1]All QOF Registers'!$C$15:$C$8243,MATCH($J$4:$J$10133,'[1]All QOF Registers'!$D$15:$D$8243,FALSE))</f>
        <v>5M6</v>
      </c>
    </row>
    <row r="3348" spans="8:11" x14ac:dyDescent="0.25">
      <c r="H3348" s="57" t="s">
        <v>16498</v>
      </c>
      <c r="I3348" s="58" t="s">
        <v>16491</v>
      </c>
      <c r="J3348" s="54" t="s">
        <v>18139</v>
      </c>
      <c r="K3348" s="54" t="str">
        <f>INDEX('[1]All QOF Registers'!$C$15:$C$8243,MATCH($J$4:$J$10133,'[1]All QOF Registers'!$D$15:$D$8243,FALSE))</f>
        <v>5M6</v>
      </c>
    </row>
    <row r="3349" spans="8:11" x14ac:dyDescent="0.25">
      <c r="H3349" s="57" t="s">
        <v>4327</v>
      </c>
      <c r="I3349" s="58" t="s">
        <v>16499</v>
      </c>
      <c r="J3349" s="54" t="s">
        <v>18140</v>
      </c>
      <c r="K3349" s="54" t="str">
        <f>INDEX('[1]All QOF Registers'!$C$15:$C$8243,MATCH($J$4:$J$10133,'[1]All QOF Registers'!$D$15:$D$8243,FALSE))</f>
        <v>5M7</v>
      </c>
    </row>
    <row r="3350" spans="8:11" x14ac:dyDescent="0.25">
      <c r="H3350" s="57" t="s">
        <v>4328</v>
      </c>
      <c r="I3350" s="58" t="s">
        <v>16499</v>
      </c>
      <c r="J3350" s="54" t="s">
        <v>18140</v>
      </c>
      <c r="K3350" s="54" t="str">
        <f>INDEX('[1]All QOF Registers'!$C$15:$C$8243,MATCH($J$4:$J$10133,'[1]All QOF Registers'!$D$15:$D$8243,FALSE))</f>
        <v>5M7</v>
      </c>
    </row>
    <row r="3351" spans="8:11" x14ac:dyDescent="0.25">
      <c r="H3351" s="57" t="s">
        <v>4329</v>
      </c>
      <c r="I3351" s="58" t="s">
        <v>16499</v>
      </c>
      <c r="J3351" s="54" t="s">
        <v>18140</v>
      </c>
      <c r="K3351" s="54" t="str">
        <f>INDEX('[1]All QOF Registers'!$C$15:$C$8243,MATCH($J$4:$J$10133,'[1]All QOF Registers'!$D$15:$D$8243,FALSE))</f>
        <v>5M7</v>
      </c>
    </row>
    <row r="3352" spans="8:11" x14ac:dyDescent="0.25">
      <c r="H3352" s="57" t="s">
        <v>4330</v>
      </c>
      <c r="I3352" s="58" t="s">
        <v>16499</v>
      </c>
      <c r="J3352" s="54" t="s">
        <v>18140</v>
      </c>
      <c r="K3352" s="54" t="str">
        <f>INDEX('[1]All QOF Registers'!$C$15:$C$8243,MATCH($J$4:$J$10133,'[1]All QOF Registers'!$D$15:$D$8243,FALSE))</f>
        <v>5M7</v>
      </c>
    </row>
    <row r="3353" spans="8:11" x14ac:dyDescent="0.25">
      <c r="H3353" s="57" t="s">
        <v>4331</v>
      </c>
      <c r="I3353" s="58" t="s">
        <v>16499</v>
      </c>
      <c r="J3353" s="54" t="s">
        <v>18140</v>
      </c>
      <c r="K3353" s="54" t="str">
        <f>INDEX('[1]All QOF Registers'!$C$15:$C$8243,MATCH($J$4:$J$10133,'[1]All QOF Registers'!$D$15:$D$8243,FALSE))</f>
        <v>5M7</v>
      </c>
    </row>
    <row r="3354" spans="8:11" x14ac:dyDescent="0.25">
      <c r="H3354" s="57" t="s">
        <v>4332</v>
      </c>
      <c r="I3354" s="58" t="s">
        <v>16499</v>
      </c>
      <c r="J3354" s="54" t="s">
        <v>18140</v>
      </c>
      <c r="K3354" s="54" t="str">
        <f>INDEX('[1]All QOF Registers'!$C$15:$C$8243,MATCH($J$4:$J$10133,'[1]All QOF Registers'!$D$15:$D$8243,FALSE))</f>
        <v>5M7</v>
      </c>
    </row>
    <row r="3355" spans="8:11" x14ac:dyDescent="0.25">
      <c r="H3355" s="57" t="s">
        <v>4333</v>
      </c>
      <c r="I3355" s="58" t="s">
        <v>16499</v>
      </c>
      <c r="J3355" s="54" t="s">
        <v>18140</v>
      </c>
      <c r="K3355" s="54" t="str">
        <f>INDEX('[1]All QOF Registers'!$C$15:$C$8243,MATCH($J$4:$J$10133,'[1]All QOF Registers'!$D$15:$D$8243,FALSE))</f>
        <v>5M7</v>
      </c>
    </row>
    <row r="3356" spans="8:11" x14ac:dyDescent="0.25">
      <c r="H3356" s="57" t="s">
        <v>4334</v>
      </c>
      <c r="I3356" s="58" t="s">
        <v>16499</v>
      </c>
      <c r="J3356" s="54" t="s">
        <v>18140</v>
      </c>
      <c r="K3356" s="54" t="str">
        <f>INDEX('[1]All QOF Registers'!$C$15:$C$8243,MATCH($J$4:$J$10133,'[1]All QOF Registers'!$D$15:$D$8243,FALSE))</f>
        <v>5M7</v>
      </c>
    </row>
    <row r="3357" spans="8:11" x14ac:dyDescent="0.25">
      <c r="H3357" s="57" t="s">
        <v>4335</v>
      </c>
      <c r="I3357" s="58" t="s">
        <v>16499</v>
      </c>
      <c r="J3357" s="54" t="s">
        <v>18140</v>
      </c>
      <c r="K3357" s="54" t="str">
        <f>INDEX('[1]All QOF Registers'!$C$15:$C$8243,MATCH($J$4:$J$10133,'[1]All QOF Registers'!$D$15:$D$8243,FALSE))</f>
        <v>5M7</v>
      </c>
    </row>
    <row r="3358" spans="8:11" x14ac:dyDescent="0.25">
      <c r="H3358" s="57" t="s">
        <v>4336</v>
      </c>
      <c r="I3358" s="58" t="s">
        <v>16499</v>
      </c>
      <c r="J3358" s="54" t="s">
        <v>18140</v>
      </c>
      <c r="K3358" s="54" t="str">
        <f>INDEX('[1]All QOF Registers'!$C$15:$C$8243,MATCH($J$4:$J$10133,'[1]All QOF Registers'!$D$15:$D$8243,FALSE))</f>
        <v>5M7</v>
      </c>
    </row>
    <row r="3359" spans="8:11" x14ac:dyDescent="0.25">
      <c r="H3359" s="57" t="s">
        <v>4337</v>
      </c>
      <c r="I3359" s="58" t="s">
        <v>16499</v>
      </c>
      <c r="J3359" s="54" t="s">
        <v>18140</v>
      </c>
      <c r="K3359" s="54" t="str">
        <f>INDEX('[1]All QOF Registers'!$C$15:$C$8243,MATCH($J$4:$J$10133,'[1]All QOF Registers'!$D$15:$D$8243,FALSE))</f>
        <v>5M7</v>
      </c>
    </row>
    <row r="3360" spans="8:11" x14ac:dyDescent="0.25">
      <c r="H3360" s="57" t="s">
        <v>4338</v>
      </c>
      <c r="I3360" s="58" t="s">
        <v>16499</v>
      </c>
      <c r="J3360" s="54" t="s">
        <v>18140</v>
      </c>
      <c r="K3360" s="54" t="str">
        <f>INDEX('[1]All QOF Registers'!$C$15:$C$8243,MATCH($J$4:$J$10133,'[1]All QOF Registers'!$D$15:$D$8243,FALSE))</f>
        <v>5M7</v>
      </c>
    </row>
    <row r="3361" spans="8:11" x14ac:dyDescent="0.25">
      <c r="H3361" s="57" t="s">
        <v>4339</v>
      </c>
      <c r="I3361" s="58" t="s">
        <v>16499</v>
      </c>
      <c r="J3361" s="54" t="s">
        <v>18140</v>
      </c>
      <c r="K3361" s="54" t="str">
        <f>INDEX('[1]All QOF Registers'!$C$15:$C$8243,MATCH($J$4:$J$10133,'[1]All QOF Registers'!$D$15:$D$8243,FALSE))</f>
        <v>5M7</v>
      </c>
    </row>
    <row r="3362" spans="8:11" x14ac:dyDescent="0.25">
      <c r="H3362" s="57" t="s">
        <v>4340</v>
      </c>
      <c r="I3362" s="58" t="s">
        <v>16499</v>
      </c>
      <c r="J3362" s="54" t="s">
        <v>18140</v>
      </c>
      <c r="K3362" s="54" t="str">
        <f>INDEX('[1]All QOF Registers'!$C$15:$C$8243,MATCH($J$4:$J$10133,'[1]All QOF Registers'!$D$15:$D$8243,FALSE))</f>
        <v>5M7</v>
      </c>
    </row>
    <row r="3363" spans="8:11" x14ac:dyDescent="0.25">
      <c r="H3363" s="57" t="s">
        <v>4341</v>
      </c>
      <c r="I3363" s="58" t="s">
        <v>16499</v>
      </c>
      <c r="J3363" s="54" t="s">
        <v>18140</v>
      </c>
      <c r="K3363" s="54" t="str">
        <f>INDEX('[1]All QOF Registers'!$C$15:$C$8243,MATCH($J$4:$J$10133,'[1]All QOF Registers'!$D$15:$D$8243,FALSE))</f>
        <v>5M7</v>
      </c>
    </row>
    <row r="3364" spans="8:11" x14ac:dyDescent="0.25">
      <c r="H3364" s="57" t="s">
        <v>4342</v>
      </c>
      <c r="I3364" s="58" t="s">
        <v>16499</v>
      </c>
      <c r="J3364" s="54" t="s">
        <v>18140</v>
      </c>
      <c r="K3364" s="54" t="str">
        <f>INDEX('[1]All QOF Registers'!$C$15:$C$8243,MATCH($J$4:$J$10133,'[1]All QOF Registers'!$D$15:$D$8243,FALSE))</f>
        <v>5M7</v>
      </c>
    </row>
    <row r="3365" spans="8:11" x14ac:dyDescent="0.25">
      <c r="H3365" s="57" t="s">
        <v>4343</v>
      </c>
      <c r="I3365" s="58" t="s">
        <v>16499</v>
      </c>
      <c r="J3365" s="54" t="s">
        <v>18140</v>
      </c>
      <c r="K3365" s="54" t="str">
        <f>INDEX('[1]All QOF Registers'!$C$15:$C$8243,MATCH($J$4:$J$10133,'[1]All QOF Registers'!$D$15:$D$8243,FALSE))</f>
        <v>5M7</v>
      </c>
    </row>
    <row r="3366" spans="8:11" x14ac:dyDescent="0.25">
      <c r="H3366" s="57" t="s">
        <v>4344</v>
      </c>
      <c r="I3366" s="58" t="s">
        <v>16499</v>
      </c>
      <c r="J3366" s="54" t="s">
        <v>18140</v>
      </c>
      <c r="K3366" s="54" t="str">
        <f>INDEX('[1]All QOF Registers'!$C$15:$C$8243,MATCH($J$4:$J$10133,'[1]All QOF Registers'!$D$15:$D$8243,FALSE))</f>
        <v>5M7</v>
      </c>
    </row>
    <row r="3367" spans="8:11" x14ac:dyDescent="0.25">
      <c r="H3367" s="57" t="s">
        <v>4345</v>
      </c>
      <c r="I3367" s="58" t="s">
        <v>16499</v>
      </c>
      <c r="J3367" s="54" t="s">
        <v>18140</v>
      </c>
      <c r="K3367" s="54" t="str">
        <f>INDEX('[1]All QOF Registers'!$C$15:$C$8243,MATCH($J$4:$J$10133,'[1]All QOF Registers'!$D$15:$D$8243,FALSE))</f>
        <v>5M7</v>
      </c>
    </row>
    <row r="3368" spans="8:11" x14ac:dyDescent="0.25">
      <c r="H3368" s="57" t="s">
        <v>4346</v>
      </c>
      <c r="I3368" s="58" t="s">
        <v>16499</v>
      </c>
      <c r="J3368" s="54" t="s">
        <v>18140</v>
      </c>
      <c r="K3368" s="54" t="str">
        <f>INDEX('[1]All QOF Registers'!$C$15:$C$8243,MATCH($J$4:$J$10133,'[1]All QOF Registers'!$D$15:$D$8243,FALSE))</f>
        <v>5M7</v>
      </c>
    </row>
    <row r="3369" spans="8:11" x14ac:dyDescent="0.25">
      <c r="H3369" s="57" t="s">
        <v>4347</v>
      </c>
      <c r="I3369" s="58" t="s">
        <v>16499</v>
      </c>
      <c r="J3369" s="54" t="s">
        <v>18140</v>
      </c>
      <c r="K3369" s="54" t="str">
        <f>INDEX('[1]All QOF Registers'!$C$15:$C$8243,MATCH($J$4:$J$10133,'[1]All QOF Registers'!$D$15:$D$8243,FALSE))</f>
        <v>5M7</v>
      </c>
    </row>
    <row r="3370" spans="8:11" x14ac:dyDescent="0.25">
      <c r="H3370" s="57" t="s">
        <v>4354</v>
      </c>
      <c r="I3370" s="58" t="s">
        <v>16499</v>
      </c>
      <c r="J3370" s="54" t="s">
        <v>18140</v>
      </c>
      <c r="K3370" s="54" t="str">
        <f>INDEX('[1]All QOF Registers'!$C$15:$C$8243,MATCH($J$4:$J$10133,'[1]All QOF Registers'!$D$15:$D$8243,FALSE))</f>
        <v>5M7</v>
      </c>
    </row>
    <row r="3371" spans="8:11" x14ac:dyDescent="0.25">
      <c r="H3371" s="57" t="s">
        <v>4356</v>
      </c>
      <c r="I3371" s="58" t="s">
        <v>16499</v>
      </c>
      <c r="J3371" s="54" t="s">
        <v>18140</v>
      </c>
      <c r="K3371" s="54" t="str">
        <f>INDEX('[1]All QOF Registers'!$C$15:$C$8243,MATCH($J$4:$J$10133,'[1]All QOF Registers'!$D$15:$D$8243,FALSE))</f>
        <v>5M7</v>
      </c>
    </row>
    <row r="3372" spans="8:11" x14ac:dyDescent="0.25">
      <c r="H3372" s="57" t="s">
        <v>4357</v>
      </c>
      <c r="I3372" s="58" t="s">
        <v>16499</v>
      </c>
      <c r="J3372" s="54" t="s">
        <v>18140</v>
      </c>
      <c r="K3372" s="54" t="str">
        <f>INDEX('[1]All QOF Registers'!$C$15:$C$8243,MATCH($J$4:$J$10133,'[1]All QOF Registers'!$D$15:$D$8243,FALSE))</f>
        <v>5M7</v>
      </c>
    </row>
    <row r="3373" spans="8:11" x14ac:dyDescent="0.25">
      <c r="H3373" s="57" t="s">
        <v>4362</v>
      </c>
      <c r="I3373" s="58" t="s">
        <v>16499</v>
      </c>
      <c r="J3373" s="54" t="s">
        <v>18140</v>
      </c>
      <c r="K3373" s="54" t="str">
        <f>INDEX('[1]All QOF Registers'!$C$15:$C$8243,MATCH($J$4:$J$10133,'[1]All QOF Registers'!$D$15:$D$8243,FALSE))</f>
        <v>5M7</v>
      </c>
    </row>
    <row r="3374" spans="8:11" x14ac:dyDescent="0.25">
      <c r="H3374" s="57" t="s">
        <v>16500</v>
      </c>
      <c r="I3374" s="58" t="s">
        <v>16499</v>
      </c>
      <c r="J3374" s="54" t="s">
        <v>18140</v>
      </c>
      <c r="K3374" s="54" t="str">
        <f>INDEX('[1]All QOF Registers'!$C$15:$C$8243,MATCH($J$4:$J$10133,'[1]All QOF Registers'!$D$15:$D$8243,FALSE))</f>
        <v>5M7</v>
      </c>
    </row>
    <row r="3375" spans="8:11" x14ac:dyDescent="0.25">
      <c r="H3375" s="57" t="s">
        <v>4367</v>
      </c>
      <c r="I3375" s="58" t="s">
        <v>16499</v>
      </c>
      <c r="J3375" s="54" t="s">
        <v>18140</v>
      </c>
      <c r="K3375" s="54" t="str">
        <f>INDEX('[1]All QOF Registers'!$C$15:$C$8243,MATCH($J$4:$J$10133,'[1]All QOF Registers'!$D$15:$D$8243,FALSE))</f>
        <v>5M7</v>
      </c>
    </row>
    <row r="3376" spans="8:11" x14ac:dyDescent="0.25">
      <c r="H3376" s="57" t="s">
        <v>4368</v>
      </c>
      <c r="I3376" s="58" t="s">
        <v>16499</v>
      </c>
      <c r="J3376" s="54" t="s">
        <v>18140</v>
      </c>
      <c r="K3376" s="54" t="str">
        <f>INDEX('[1]All QOF Registers'!$C$15:$C$8243,MATCH($J$4:$J$10133,'[1]All QOF Registers'!$D$15:$D$8243,FALSE))</f>
        <v>5M7</v>
      </c>
    </row>
    <row r="3377" spans="8:11" x14ac:dyDescent="0.25">
      <c r="H3377" s="57" t="s">
        <v>4370</v>
      </c>
      <c r="I3377" s="58" t="s">
        <v>16499</v>
      </c>
      <c r="J3377" s="54" t="s">
        <v>18140</v>
      </c>
      <c r="K3377" s="54" t="str">
        <f>INDEX('[1]All QOF Registers'!$C$15:$C$8243,MATCH($J$4:$J$10133,'[1]All QOF Registers'!$D$15:$D$8243,FALSE))</f>
        <v>5M7</v>
      </c>
    </row>
    <row r="3378" spans="8:11" x14ac:dyDescent="0.25">
      <c r="H3378" s="57" t="s">
        <v>4372</v>
      </c>
      <c r="I3378" s="58" t="s">
        <v>16499</v>
      </c>
      <c r="J3378" s="54" t="s">
        <v>18140</v>
      </c>
      <c r="K3378" s="54" t="str">
        <f>INDEX('[1]All QOF Registers'!$C$15:$C$8243,MATCH($J$4:$J$10133,'[1]All QOF Registers'!$D$15:$D$8243,FALSE))</f>
        <v>5M7</v>
      </c>
    </row>
    <row r="3379" spans="8:11" x14ac:dyDescent="0.25">
      <c r="H3379" s="57" t="s">
        <v>4374</v>
      </c>
      <c r="I3379" s="58" t="s">
        <v>16499</v>
      </c>
      <c r="J3379" s="54" t="s">
        <v>18140</v>
      </c>
      <c r="K3379" s="54" t="str">
        <f>INDEX('[1]All QOF Registers'!$C$15:$C$8243,MATCH($J$4:$J$10133,'[1]All QOF Registers'!$D$15:$D$8243,FALSE))</f>
        <v>5M7</v>
      </c>
    </row>
    <row r="3380" spans="8:11" x14ac:dyDescent="0.25">
      <c r="H3380" s="57" t="s">
        <v>4377</v>
      </c>
      <c r="I3380" s="58" t="s">
        <v>16499</v>
      </c>
      <c r="J3380" s="54" t="s">
        <v>18140</v>
      </c>
      <c r="K3380" s="54" t="str">
        <f>INDEX('[1]All QOF Registers'!$C$15:$C$8243,MATCH($J$4:$J$10133,'[1]All QOF Registers'!$D$15:$D$8243,FALSE))</f>
        <v>5M7</v>
      </c>
    </row>
    <row r="3381" spans="8:11" x14ac:dyDescent="0.25">
      <c r="H3381" s="57" t="s">
        <v>4378</v>
      </c>
      <c r="I3381" s="58" t="s">
        <v>16499</v>
      </c>
      <c r="J3381" s="54" t="s">
        <v>18140</v>
      </c>
      <c r="K3381" s="54" t="str">
        <f>INDEX('[1]All QOF Registers'!$C$15:$C$8243,MATCH($J$4:$J$10133,'[1]All QOF Registers'!$D$15:$D$8243,FALSE))</f>
        <v>5M7</v>
      </c>
    </row>
    <row r="3382" spans="8:11" x14ac:dyDescent="0.25">
      <c r="H3382" s="57" t="s">
        <v>4379</v>
      </c>
      <c r="I3382" s="58" t="s">
        <v>16499</v>
      </c>
      <c r="J3382" s="54" t="s">
        <v>18140</v>
      </c>
      <c r="K3382" s="54" t="str">
        <f>INDEX('[1]All QOF Registers'!$C$15:$C$8243,MATCH($J$4:$J$10133,'[1]All QOF Registers'!$D$15:$D$8243,FALSE))</f>
        <v>5M7</v>
      </c>
    </row>
    <row r="3383" spans="8:11" x14ac:dyDescent="0.25">
      <c r="H3383" s="57" t="s">
        <v>4381</v>
      </c>
      <c r="I3383" s="58" t="s">
        <v>16499</v>
      </c>
      <c r="J3383" s="54" t="s">
        <v>18140</v>
      </c>
      <c r="K3383" s="54" t="str">
        <f>INDEX('[1]All QOF Registers'!$C$15:$C$8243,MATCH($J$4:$J$10133,'[1]All QOF Registers'!$D$15:$D$8243,FALSE))</f>
        <v>5M7</v>
      </c>
    </row>
    <row r="3384" spans="8:11" x14ac:dyDescent="0.25">
      <c r="H3384" s="57" t="s">
        <v>4382</v>
      </c>
      <c r="I3384" s="58" t="s">
        <v>16499</v>
      </c>
      <c r="J3384" s="54" t="s">
        <v>18140</v>
      </c>
      <c r="K3384" s="54" t="str">
        <f>INDEX('[1]All QOF Registers'!$C$15:$C$8243,MATCH($J$4:$J$10133,'[1]All QOF Registers'!$D$15:$D$8243,FALSE))</f>
        <v>5M7</v>
      </c>
    </row>
    <row r="3385" spans="8:11" x14ac:dyDescent="0.25">
      <c r="H3385" s="57" t="s">
        <v>4383</v>
      </c>
      <c r="I3385" s="58" t="s">
        <v>16499</v>
      </c>
      <c r="J3385" s="54" t="s">
        <v>18140</v>
      </c>
      <c r="K3385" s="54" t="str">
        <f>INDEX('[1]All QOF Registers'!$C$15:$C$8243,MATCH($J$4:$J$10133,'[1]All QOF Registers'!$D$15:$D$8243,FALSE))</f>
        <v>5M7</v>
      </c>
    </row>
    <row r="3386" spans="8:11" x14ac:dyDescent="0.25">
      <c r="H3386" s="57" t="s">
        <v>4384</v>
      </c>
      <c r="I3386" s="58" t="s">
        <v>16499</v>
      </c>
      <c r="J3386" s="54" t="s">
        <v>18140</v>
      </c>
      <c r="K3386" s="54" t="str">
        <f>INDEX('[1]All QOF Registers'!$C$15:$C$8243,MATCH($J$4:$J$10133,'[1]All QOF Registers'!$D$15:$D$8243,FALSE))</f>
        <v>5M7</v>
      </c>
    </row>
    <row r="3387" spans="8:11" x14ac:dyDescent="0.25">
      <c r="H3387" s="57" t="s">
        <v>4385</v>
      </c>
      <c r="I3387" s="58" t="s">
        <v>16499</v>
      </c>
      <c r="J3387" s="54" t="s">
        <v>18140</v>
      </c>
      <c r="K3387" s="54" t="str">
        <f>INDEX('[1]All QOF Registers'!$C$15:$C$8243,MATCH($J$4:$J$10133,'[1]All QOF Registers'!$D$15:$D$8243,FALSE))</f>
        <v>5M7</v>
      </c>
    </row>
    <row r="3388" spans="8:11" x14ac:dyDescent="0.25">
      <c r="H3388" s="57" t="s">
        <v>4387</v>
      </c>
      <c r="I3388" s="58" t="s">
        <v>16499</v>
      </c>
      <c r="J3388" s="54" t="s">
        <v>18140</v>
      </c>
      <c r="K3388" s="54" t="str">
        <f>INDEX('[1]All QOF Registers'!$C$15:$C$8243,MATCH($J$4:$J$10133,'[1]All QOF Registers'!$D$15:$D$8243,FALSE))</f>
        <v>5M7</v>
      </c>
    </row>
    <row r="3389" spans="8:11" x14ac:dyDescent="0.25">
      <c r="H3389" s="57" t="s">
        <v>4388</v>
      </c>
      <c r="I3389" s="58" t="s">
        <v>16499</v>
      </c>
      <c r="J3389" s="54" t="s">
        <v>18140</v>
      </c>
      <c r="K3389" s="54" t="str">
        <f>INDEX('[1]All QOF Registers'!$C$15:$C$8243,MATCH($J$4:$J$10133,'[1]All QOF Registers'!$D$15:$D$8243,FALSE))</f>
        <v>5M7</v>
      </c>
    </row>
    <row r="3390" spans="8:11" x14ac:dyDescent="0.25">
      <c r="H3390" s="57" t="s">
        <v>4390</v>
      </c>
      <c r="I3390" s="58" t="s">
        <v>16499</v>
      </c>
      <c r="J3390" s="54" t="s">
        <v>18140</v>
      </c>
      <c r="K3390" s="54" t="str">
        <f>INDEX('[1]All QOF Registers'!$C$15:$C$8243,MATCH($J$4:$J$10133,'[1]All QOF Registers'!$D$15:$D$8243,FALSE))</f>
        <v>5M7</v>
      </c>
    </row>
    <row r="3391" spans="8:11" x14ac:dyDescent="0.25">
      <c r="H3391" s="57" t="s">
        <v>4391</v>
      </c>
      <c r="I3391" s="58" t="s">
        <v>16499</v>
      </c>
      <c r="J3391" s="54" t="s">
        <v>18140</v>
      </c>
      <c r="K3391" s="54" t="str">
        <f>INDEX('[1]All QOF Registers'!$C$15:$C$8243,MATCH($J$4:$J$10133,'[1]All QOF Registers'!$D$15:$D$8243,FALSE))</f>
        <v>5M7</v>
      </c>
    </row>
    <row r="3392" spans="8:11" x14ac:dyDescent="0.25">
      <c r="H3392" s="57" t="s">
        <v>4392</v>
      </c>
      <c r="I3392" s="58" t="s">
        <v>16499</v>
      </c>
      <c r="J3392" s="54" t="s">
        <v>18140</v>
      </c>
      <c r="K3392" s="54" t="str">
        <f>INDEX('[1]All QOF Registers'!$C$15:$C$8243,MATCH($J$4:$J$10133,'[1]All QOF Registers'!$D$15:$D$8243,FALSE))</f>
        <v>5M7</v>
      </c>
    </row>
    <row r="3393" spans="8:11" x14ac:dyDescent="0.25">
      <c r="H3393" s="57" t="s">
        <v>4393</v>
      </c>
      <c r="I3393" s="58" t="s">
        <v>16499</v>
      </c>
      <c r="J3393" s="54" t="s">
        <v>18140</v>
      </c>
      <c r="K3393" s="54" t="str">
        <f>INDEX('[1]All QOF Registers'!$C$15:$C$8243,MATCH($J$4:$J$10133,'[1]All QOF Registers'!$D$15:$D$8243,FALSE))</f>
        <v>5M7</v>
      </c>
    </row>
    <row r="3394" spans="8:11" x14ac:dyDescent="0.25">
      <c r="H3394" s="57" t="s">
        <v>4396</v>
      </c>
      <c r="I3394" s="58" t="s">
        <v>16499</v>
      </c>
      <c r="J3394" s="54" t="s">
        <v>18140</v>
      </c>
      <c r="K3394" s="54" t="str">
        <f>INDEX('[1]All QOF Registers'!$C$15:$C$8243,MATCH($J$4:$J$10133,'[1]All QOF Registers'!$D$15:$D$8243,FALSE))</f>
        <v>5M7</v>
      </c>
    </row>
    <row r="3395" spans="8:11" x14ac:dyDescent="0.25">
      <c r="H3395" s="57" t="s">
        <v>4398</v>
      </c>
      <c r="I3395" s="58" t="s">
        <v>16499</v>
      </c>
      <c r="J3395" s="54" t="s">
        <v>18140</v>
      </c>
      <c r="K3395" s="54" t="str">
        <f>INDEX('[1]All QOF Registers'!$C$15:$C$8243,MATCH($J$4:$J$10133,'[1]All QOF Registers'!$D$15:$D$8243,FALSE))</f>
        <v>5M7</v>
      </c>
    </row>
    <row r="3396" spans="8:11" x14ac:dyDescent="0.25">
      <c r="H3396" s="57" t="s">
        <v>4399</v>
      </c>
      <c r="I3396" s="58" t="s">
        <v>16499</v>
      </c>
      <c r="J3396" s="54" t="s">
        <v>18140</v>
      </c>
      <c r="K3396" s="54" t="str">
        <f>INDEX('[1]All QOF Registers'!$C$15:$C$8243,MATCH($J$4:$J$10133,'[1]All QOF Registers'!$D$15:$D$8243,FALSE))</f>
        <v>5M7</v>
      </c>
    </row>
    <row r="3397" spans="8:11" x14ac:dyDescent="0.25">
      <c r="H3397" s="57" t="s">
        <v>4401</v>
      </c>
      <c r="I3397" s="58" t="s">
        <v>16499</v>
      </c>
      <c r="J3397" s="54" t="s">
        <v>18140</v>
      </c>
      <c r="K3397" s="54" t="str">
        <f>INDEX('[1]All QOF Registers'!$C$15:$C$8243,MATCH($J$4:$J$10133,'[1]All QOF Registers'!$D$15:$D$8243,FALSE))</f>
        <v>5M7</v>
      </c>
    </row>
    <row r="3398" spans="8:11" x14ac:dyDescent="0.25">
      <c r="H3398" s="57" t="s">
        <v>4403</v>
      </c>
      <c r="I3398" s="58" t="s">
        <v>16499</v>
      </c>
      <c r="J3398" s="54" t="s">
        <v>18140</v>
      </c>
      <c r="K3398" s="54" t="str">
        <f>INDEX('[1]All QOF Registers'!$C$15:$C$8243,MATCH($J$4:$J$10133,'[1]All QOF Registers'!$D$15:$D$8243,FALSE))</f>
        <v>5M7</v>
      </c>
    </row>
    <row r="3399" spans="8:11" x14ac:dyDescent="0.25">
      <c r="H3399" s="57" t="s">
        <v>4404</v>
      </c>
      <c r="I3399" s="58" t="s">
        <v>16499</v>
      </c>
      <c r="J3399" s="54" t="s">
        <v>18140</v>
      </c>
      <c r="K3399" s="54" t="str">
        <f>INDEX('[1]All QOF Registers'!$C$15:$C$8243,MATCH($J$4:$J$10133,'[1]All QOF Registers'!$D$15:$D$8243,FALSE))</f>
        <v>5M7</v>
      </c>
    </row>
    <row r="3400" spans="8:11" x14ac:dyDescent="0.25">
      <c r="H3400" s="57" t="s">
        <v>4407</v>
      </c>
      <c r="I3400" s="58" t="s">
        <v>16499</v>
      </c>
      <c r="J3400" s="54" t="s">
        <v>18140</v>
      </c>
      <c r="K3400" s="54" t="str">
        <f>INDEX('[1]All QOF Registers'!$C$15:$C$8243,MATCH($J$4:$J$10133,'[1]All QOF Registers'!$D$15:$D$8243,FALSE))</f>
        <v>5M7</v>
      </c>
    </row>
    <row r="3401" spans="8:11" x14ac:dyDescent="0.25">
      <c r="H3401" s="57" t="s">
        <v>4408</v>
      </c>
      <c r="I3401" s="58" t="s">
        <v>16499</v>
      </c>
      <c r="J3401" s="54" t="s">
        <v>18140</v>
      </c>
      <c r="K3401" s="54" t="str">
        <f>INDEX('[1]All QOF Registers'!$C$15:$C$8243,MATCH($J$4:$J$10133,'[1]All QOF Registers'!$D$15:$D$8243,FALSE))</f>
        <v>5M7</v>
      </c>
    </row>
    <row r="3402" spans="8:11" x14ac:dyDescent="0.25">
      <c r="H3402" s="57" t="s">
        <v>16501</v>
      </c>
      <c r="I3402" s="58" t="s">
        <v>16499</v>
      </c>
      <c r="J3402" s="54" t="s">
        <v>18140</v>
      </c>
      <c r="K3402" s="54" t="str">
        <f>INDEX('[1]All QOF Registers'!$C$15:$C$8243,MATCH($J$4:$J$10133,'[1]All QOF Registers'!$D$15:$D$8243,FALSE))</f>
        <v>5M7</v>
      </c>
    </row>
    <row r="3403" spans="8:11" x14ac:dyDescent="0.25">
      <c r="H3403" s="57" t="s">
        <v>4409</v>
      </c>
      <c r="I3403" s="58" t="s">
        <v>16499</v>
      </c>
      <c r="J3403" s="54" t="s">
        <v>18140</v>
      </c>
      <c r="K3403" s="54" t="str">
        <f>INDEX('[1]All QOF Registers'!$C$15:$C$8243,MATCH($J$4:$J$10133,'[1]All QOF Registers'!$D$15:$D$8243,FALSE))</f>
        <v>5M7</v>
      </c>
    </row>
    <row r="3404" spans="8:11" x14ac:dyDescent="0.25">
      <c r="H3404" s="57" t="s">
        <v>16502</v>
      </c>
      <c r="I3404" s="58" t="s">
        <v>16499</v>
      </c>
      <c r="J3404" s="54" t="s">
        <v>18140</v>
      </c>
      <c r="K3404" s="54" t="str">
        <f>INDEX('[1]All QOF Registers'!$C$15:$C$8243,MATCH($J$4:$J$10133,'[1]All QOF Registers'!$D$15:$D$8243,FALSE))</f>
        <v>5M7</v>
      </c>
    </row>
    <row r="3405" spans="8:11" x14ac:dyDescent="0.25">
      <c r="H3405" s="57" t="s">
        <v>16503</v>
      </c>
      <c r="I3405" s="58" t="s">
        <v>16499</v>
      </c>
      <c r="J3405" s="54" t="s">
        <v>18140</v>
      </c>
      <c r="K3405" s="54" t="str">
        <f>INDEX('[1]All QOF Registers'!$C$15:$C$8243,MATCH($J$4:$J$10133,'[1]All QOF Registers'!$D$15:$D$8243,FALSE))</f>
        <v>5M7</v>
      </c>
    </row>
    <row r="3406" spans="8:11" x14ac:dyDescent="0.25">
      <c r="H3406" s="57" t="s">
        <v>16504</v>
      </c>
      <c r="I3406" s="58" t="s">
        <v>16499</v>
      </c>
      <c r="J3406" s="54" t="s">
        <v>18140</v>
      </c>
      <c r="K3406" s="54" t="str">
        <f>INDEX('[1]All QOF Registers'!$C$15:$C$8243,MATCH($J$4:$J$10133,'[1]All QOF Registers'!$D$15:$D$8243,FALSE))</f>
        <v>5M7</v>
      </c>
    </row>
    <row r="3407" spans="8:11" x14ac:dyDescent="0.25">
      <c r="H3407" s="57" t="s">
        <v>16505</v>
      </c>
      <c r="I3407" s="58" t="s">
        <v>16499</v>
      </c>
      <c r="J3407" s="54" t="s">
        <v>18140</v>
      </c>
      <c r="K3407" s="54" t="str">
        <f>INDEX('[1]All QOF Registers'!$C$15:$C$8243,MATCH($J$4:$J$10133,'[1]All QOF Registers'!$D$15:$D$8243,FALSE))</f>
        <v>5M7</v>
      </c>
    </row>
    <row r="3408" spans="8:11" x14ac:dyDescent="0.25">
      <c r="H3408" s="57" t="s">
        <v>16506</v>
      </c>
      <c r="I3408" s="58" t="s">
        <v>16499</v>
      </c>
      <c r="J3408" s="54" t="s">
        <v>18140</v>
      </c>
      <c r="K3408" s="54" t="str">
        <f>INDEX('[1]All QOF Registers'!$C$15:$C$8243,MATCH($J$4:$J$10133,'[1]All QOF Registers'!$D$15:$D$8243,FALSE))</f>
        <v>5M7</v>
      </c>
    </row>
    <row r="3409" spans="8:11" x14ac:dyDescent="0.25">
      <c r="H3409" s="57" t="s">
        <v>16507</v>
      </c>
      <c r="I3409" s="58" t="s">
        <v>16499</v>
      </c>
      <c r="J3409" s="54" t="s">
        <v>18140</v>
      </c>
      <c r="K3409" s="54" t="str">
        <f>INDEX('[1]All QOF Registers'!$C$15:$C$8243,MATCH($J$4:$J$10133,'[1]All QOF Registers'!$D$15:$D$8243,FALSE))</f>
        <v>5M7</v>
      </c>
    </row>
    <row r="3410" spans="8:11" x14ac:dyDescent="0.25">
      <c r="H3410" s="57" t="s">
        <v>16508</v>
      </c>
      <c r="I3410" s="58" t="s">
        <v>16499</v>
      </c>
      <c r="J3410" s="54" t="s">
        <v>18140</v>
      </c>
      <c r="K3410" s="54" t="str">
        <f>INDEX('[1]All QOF Registers'!$C$15:$C$8243,MATCH($J$4:$J$10133,'[1]All QOF Registers'!$D$15:$D$8243,FALSE))</f>
        <v>5M7</v>
      </c>
    </row>
    <row r="3411" spans="8:11" x14ac:dyDescent="0.25">
      <c r="H3411" s="57" t="s">
        <v>16509</v>
      </c>
      <c r="I3411" s="58" t="s">
        <v>16499</v>
      </c>
      <c r="J3411" s="54" t="s">
        <v>18140</v>
      </c>
      <c r="K3411" s="54" t="str">
        <f>INDEX('[1]All QOF Registers'!$C$15:$C$8243,MATCH($J$4:$J$10133,'[1]All QOF Registers'!$D$15:$D$8243,FALSE))</f>
        <v>5M7</v>
      </c>
    </row>
    <row r="3412" spans="8:11" x14ac:dyDescent="0.25">
      <c r="H3412" s="57" t="s">
        <v>16510</v>
      </c>
      <c r="I3412" s="58" t="s">
        <v>16499</v>
      </c>
      <c r="J3412" s="54" t="s">
        <v>18140</v>
      </c>
      <c r="K3412" s="54" t="str">
        <f>INDEX('[1]All QOF Registers'!$C$15:$C$8243,MATCH($J$4:$J$10133,'[1]All QOF Registers'!$D$15:$D$8243,FALSE))</f>
        <v>5M7</v>
      </c>
    </row>
    <row r="3413" spans="8:11" x14ac:dyDescent="0.25">
      <c r="H3413" s="57" t="s">
        <v>16511</v>
      </c>
      <c r="I3413" s="58" t="s">
        <v>16499</v>
      </c>
      <c r="J3413" s="54" t="s">
        <v>18140</v>
      </c>
      <c r="K3413" s="54" t="str">
        <f>INDEX('[1]All QOF Registers'!$C$15:$C$8243,MATCH($J$4:$J$10133,'[1]All QOF Registers'!$D$15:$D$8243,FALSE))</f>
        <v>5M7</v>
      </c>
    </row>
    <row r="3414" spans="8:11" x14ac:dyDescent="0.25">
      <c r="H3414" s="57" t="s">
        <v>7909</v>
      </c>
      <c r="I3414" s="58" t="s">
        <v>16499</v>
      </c>
      <c r="J3414" s="54" t="s">
        <v>18140</v>
      </c>
      <c r="K3414" s="54" t="str">
        <f>INDEX('[1]All QOF Registers'!$C$15:$C$8243,MATCH($J$4:$J$10133,'[1]All QOF Registers'!$D$15:$D$8243,FALSE))</f>
        <v>5M7</v>
      </c>
    </row>
    <row r="3415" spans="8:11" x14ac:dyDescent="0.25">
      <c r="H3415" s="57" t="s">
        <v>5145</v>
      </c>
      <c r="I3415" s="58" t="s">
        <v>16512</v>
      </c>
      <c r="J3415" s="54" t="s">
        <v>18141</v>
      </c>
      <c r="K3415" s="54" t="str">
        <f>INDEX('[1]All QOF Registers'!$C$15:$C$8243,MATCH($J$4:$J$10133,'[1]All QOF Registers'!$D$15:$D$8243,FALSE))</f>
        <v>5M8</v>
      </c>
    </row>
    <row r="3416" spans="8:11" x14ac:dyDescent="0.25">
      <c r="H3416" s="57" t="s">
        <v>5146</v>
      </c>
      <c r="I3416" s="58" t="s">
        <v>16512</v>
      </c>
      <c r="J3416" s="54" t="s">
        <v>18141</v>
      </c>
      <c r="K3416" s="54" t="str">
        <f>INDEX('[1]All QOF Registers'!$C$15:$C$8243,MATCH($J$4:$J$10133,'[1]All QOF Registers'!$D$15:$D$8243,FALSE))</f>
        <v>5M8</v>
      </c>
    </row>
    <row r="3417" spans="8:11" x14ac:dyDescent="0.25">
      <c r="H3417" s="57" t="s">
        <v>5156</v>
      </c>
      <c r="I3417" s="58" t="s">
        <v>16512</v>
      </c>
      <c r="J3417" s="54" t="s">
        <v>18141</v>
      </c>
      <c r="K3417" s="54" t="str">
        <f>INDEX('[1]All QOF Registers'!$C$15:$C$8243,MATCH($J$4:$J$10133,'[1]All QOF Registers'!$D$15:$D$8243,FALSE))</f>
        <v>5M8</v>
      </c>
    </row>
    <row r="3418" spans="8:11" x14ac:dyDescent="0.25">
      <c r="H3418" s="57" t="s">
        <v>5161</v>
      </c>
      <c r="I3418" s="58" t="s">
        <v>16512</v>
      </c>
      <c r="J3418" s="54" t="s">
        <v>18141</v>
      </c>
      <c r="K3418" s="54" t="str">
        <f>INDEX('[1]All QOF Registers'!$C$15:$C$8243,MATCH($J$4:$J$10133,'[1]All QOF Registers'!$D$15:$D$8243,FALSE))</f>
        <v>5M8</v>
      </c>
    </row>
    <row r="3419" spans="8:11" x14ac:dyDescent="0.25">
      <c r="H3419" s="57" t="s">
        <v>5174</v>
      </c>
      <c r="I3419" s="58" t="s">
        <v>16512</v>
      </c>
      <c r="J3419" s="54" t="s">
        <v>18141</v>
      </c>
      <c r="K3419" s="54" t="str">
        <f>INDEX('[1]All QOF Registers'!$C$15:$C$8243,MATCH($J$4:$J$10133,'[1]All QOF Registers'!$D$15:$D$8243,FALSE))</f>
        <v>5M8</v>
      </c>
    </row>
    <row r="3420" spans="8:11" x14ac:dyDescent="0.25">
      <c r="H3420" s="57" t="s">
        <v>5180</v>
      </c>
      <c r="I3420" s="58" t="s">
        <v>16512</v>
      </c>
      <c r="J3420" s="54" t="s">
        <v>18141</v>
      </c>
      <c r="K3420" s="54" t="str">
        <f>INDEX('[1]All QOF Registers'!$C$15:$C$8243,MATCH($J$4:$J$10133,'[1]All QOF Registers'!$D$15:$D$8243,FALSE))</f>
        <v>5M8</v>
      </c>
    </row>
    <row r="3421" spans="8:11" x14ac:dyDescent="0.25">
      <c r="H3421" s="57" t="s">
        <v>5183</v>
      </c>
      <c r="I3421" s="58" t="s">
        <v>16512</v>
      </c>
      <c r="J3421" s="54" t="s">
        <v>18141</v>
      </c>
      <c r="K3421" s="54" t="str">
        <f>INDEX('[1]All QOF Registers'!$C$15:$C$8243,MATCH($J$4:$J$10133,'[1]All QOF Registers'!$D$15:$D$8243,FALSE))</f>
        <v>5M8</v>
      </c>
    </row>
    <row r="3422" spans="8:11" x14ac:dyDescent="0.25">
      <c r="H3422" s="57" t="s">
        <v>5184</v>
      </c>
      <c r="I3422" s="58" t="s">
        <v>16512</v>
      </c>
      <c r="J3422" s="54" t="s">
        <v>18141</v>
      </c>
      <c r="K3422" s="54" t="str">
        <f>INDEX('[1]All QOF Registers'!$C$15:$C$8243,MATCH($J$4:$J$10133,'[1]All QOF Registers'!$D$15:$D$8243,FALSE))</f>
        <v>5M8</v>
      </c>
    </row>
    <row r="3423" spans="8:11" x14ac:dyDescent="0.25">
      <c r="H3423" s="57" t="s">
        <v>5190</v>
      </c>
      <c r="I3423" s="58" t="s">
        <v>16512</v>
      </c>
      <c r="J3423" s="54" t="s">
        <v>18141</v>
      </c>
      <c r="K3423" s="54" t="str">
        <f>INDEX('[1]All QOF Registers'!$C$15:$C$8243,MATCH($J$4:$J$10133,'[1]All QOF Registers'!$D$15:$D$8243,FALSE))</f>
        <v>5M8</v>
      </c>
    </row>
    <row r="3424" spans="8:11" x14ac:dyDescent="0.25">
      <c r="H3424" s="57" t="s">
        <v>5195</v>
      </c>
      <c r="I3424" s="58" t="s">
        <v>16512</v>
      </c>
      <c r="J3424" s="54" t="s">
        <v>18141</v>
      </c>
      <c r="K3424" s="54" t="str">
        <f>INDEX('[1]All QOF Registers'!$C$15:$C$8243,MATCH($J$4:$J$10133,'[1]All QOF Registers'!$D$15:$D$8243,FALSE))</f>
        <v>5M8</v>
      </c>
    </row>
    <row r="3425" spans="8:11" x14ac:dyDescent="0.25">
      <c r="H3425" s="57" t="s">
        <v>5197</v>
      </c>
      <c r="I3425" s="58" t="s">
        <v>16512</v>
      </c>
      <c r="J3425" s="54" t="s">
        <v>18141</v>
      </c>
      <c r="K3425" s="54" t="str">
        <f>INDEX('[1]All QOF Registers'!$C$15:$C$8243,MATCH($J$4:$J$10133,'[1]All QOF Registers'!$D$15:$D$8243,FALSE))</f>
        <v>5M8</v>
      </c>
    </row>
    <row r="3426" spans="8:11" x14ac:dyDescent="0.25">
      <c r="H3426" s="57" t="s">
        <v>5199</v>
      </c>
      <c r="I3426" s="58" t="s">
        <v>16512</v>
      </c>
      <c r="J3426" s="54" t="s">
        <v>18141</v>
      </c>
      <c r="K3426" s="54" t="str">
        <f>INDEX('[1]All QOF Registers'!$C$15:$C$8243,MATCH($J$4:$J$10133,'[1]All QOF Registers'!$D$15:$D$8243,FALSE))</f>
        <v>5M8</v>
      </c>
    </row>
    <row r="3427" spans="8:11" x14ac:dyDescent="0.25">
      <c r="H3427" s="57" t="s">
        <v>5205</v>
      </c>
      <c r="I3427" s="58" t="s">
        <v>16512</v>
      </c>
      <c r="J3427" s="54" t="s">
        <v>18141</v>
      </c>
      <c r="K3427" s="54" t="str">
        <f>INDEX('[1]All QOF Registers'!$C$15:$C$8243,MATCH($J$4:$J$10133,'[1]All QOF Registers'!$D$15:$D$8243,FALSE))</f>
        <v>5M8</v>
      </c>
    </row>
    <row r="3428" spans="8:11" x14ac:dyDescent="0.25">
      <c r="H3428" s="57" t="s">
        <v>5213</v>
      </c>
      <c r="I3428" s="58" t="s">
        <v>16512</v>
      </c>
      <c r="J3428" s="54" t="s">
        <v>18141</v>
      </c>
      <c r="K3428" s="54" t="str">
        <f>INDEX('[1]All QOF Registers'!$C$15:$C$8243,MATCH($J$4:$J$10133,'[1]All QOF Registers'!$D$15:$D$8243,FALSE))</f>
        <v>5M8</v>
      </c>
    </row>
    <row r="3429" spans="8:11" x14ac:dyDescent="0.25">
      <c r="H3429" s="57" t="s">
        <v>5223</v>
      </c>
      <c r="I3429" s="58" t="s">
        <v>16512</v>
      </c>
      <c r="J3429" s="54" t="s">
        <v>18141</v>
      </c>
      <c r="K3429" s="54" t="str">
        <f>INDEX('[1]All QOF Registers'!$C$15:$C$8243,MATCH($J$4:$J$10133,'[1]All QOF Registers'!$D$15:$D$8243,FALSE))</f>
        <v>5M8</v>
      </c>
    </row>
    <row r="3430" spans="8:11" x14ac:dyDescent="0.25">
      <c r="H3430" s="57" t="s">
        <v>5224</v>
      </c>
      <c r="I3430" s="58" t="s">
        <v>16512</v>
      </c>
      <c r="J3430" s="54" t="s">
        <v>18141</v>
      </c>
      <c r="K3430" s="54" t="str">
        <f>INDEX('[1]All QOF Registers'!$C$15:$C$8243,MATCH($J$4:$J$10133,'[1]All QOF Registers'!$D$15:$D$8243,FALSE))</f>
        <v>5M8</v>
      </c>
    </row>
    <row r="3431" spans="8:11" x14ac:dyDescent="0.25">
      <c r="H3431" s="57" t="s">
        <v>5237</v>
      </c>
      <c r="I3431" s="58" t="s">
        <v>16512</v>
      </c>
      <c r="J3431" s="54" t="s">
        <v>18141</v>
      </c>
      <c r="K3431" s="54" t="str">
        <f>INDEX('[1]All QOF Registers'!$C$15:$C$8243,MATCH($J$4:$J$10133,'[1]All QOF Registers'!$D$15:$D$8243,FALSE))</f>
        <v>5M8</v>
      </c>
    </row>
    <row r="3432" spans="8:11" x14ac:dyDescent="0.25">
      <c r="H3432" s="57" t="s">
        <v>5243</v>
      </c>
      <c r="I3432" s="58" t="s">
        <v>16512</v>
      </c>
      <c r="J3432" s="54" t="s">
        <v>18141</v>
      </c>
      <c r="K3432" s="54" t="str">
        <f>INDEX('[1]All QOF Registers'!$C$15:$C$8243,MATCH($J$4:$J$10133,'[1]All QOF Registers'!$D$15:$D$8243,FALSE))</f>
        <v>5M8</v>
      </c>
    </row>
    <row r="3433" spans="8:11" x14ac:dyDescent="0.25">
      <c r="H3433" s="57" t="s">
        <v>5246</v>
      </c>
      <c r="I3433" s="58" t="s">
        <v>16512</v>
      </c>
      <c r="J3433" s="54" t="s">
        <v>18141</v>
      </c>
      <c r="K3433" s="54" t="str">
        <f>INDEX('[1]All QOF Registers'!$C$15:$C$8243,MATCH($J$4:$J$10133,'[1]All QOF Registers'!$D$15:$D$8243,FALSE))</f>
        <v>5M8</v>
      </c>
    </row>
    <row r="3434" spans="8:11" x14ac:dyDescent="0.25">
      <c r="H3434" s="57" t="s">
        <v>5250</v>
      </c>
      <c r="I3434" s="58" t="s">
        <v>16512</v>
      </c>
      <c r="J3434" s="54" t="s">
        <v>18141</v>
      </c>
      <c r="K3434" s="54" t="str">
        <f>INDEX('[1]All QOF Registers'!$C$15:$C$8243,MATCH($J$4:$J$10133,'[1]All QOF Registers'!$D$15:$D$8243,FALSE))</f>
        <v>5M8</v>
      </c>
    </row>
    <row r="3435" spans="8:11" x14ac:dyDescent="0.25">
      <c r="H3435" s="57" t="s">
        <v>5259</v>
      </c>
      <c r="I3435" s="58" t="s">
        <v>16512</v>
      </c>
      <c r="J3435" s="54" t="s">
        <v>18141</v>
      </c>
      <c r="K3435" s="54" t="str">
        <f>INDEX('[1]All QOF Registers'!$C$15:$C$8243,MATCH($J$4:$J$10133,'[1]All QOF Registers'!$D$15:$D$8243,FALSE))</f>
        <v>5M8</v>
      </c>
    </row>
    <row r="3436" spans="8:11" x14ac:dyDescent="0.25">
      <c r="H3436" s="57" t="s">
        <v>5264</v>
      </c>
      <c r="I3436" s="58" t="s">
        <v>16512</v>
      </c>
      <c r="J3436" s="54" t="s">
        <v>18141</v>
      </c>
      <c r="K3436" s="54" t="str">
        <f>INDEX('[1]All QOF Registers'!$C$15:$C$8243,MATCH($J$4:$J$10133,'[1]All QOF Registers'!$D$15:$D$8243,FALSE))</f>
        <v>5M8</v>
      </c>
    </row>
    <row r="3437" spans="8:11" x14ac:dyDescent="0.25">
      <c r="H3437" s="57" t="s">
        <v>5267</v>
      </c>
      <c r="I3437" s="58" t="s">
        <v>16512</v>
      </c>
      <c r="J3437" s="54" t="s">
        <v>18141</v>
      </c>
      <c r="K3437" s="54" t="str">
        <f>INDEX('[1]All QOF Registers'!$C$15:$C$8243,MATCH($J$4:$J$10133,'[1]All QOF Registers'!$D$15:$D$8243,FALSE))</f>
        <v>5M8</v>
      </c>
    </row>
    <row r="3438" spans="8:11" x14ac:dyDescent="0.25">
      <c r="H3438" s="57" t="s">
        <v>5275</v>
      </c>
      <c r="I3438" s="58" t="s">
        <v>16512</v>
      </c>
      <c r="J3438" s="54" t="s">
        <v>18141</v>
      </c>
      <c r="K3438" s="54" t="str">
        <f>INDEX('[1]All QOF Registers'!$C$15:$C$8243,MATCH($J$4:$J$10133,'[1]All QOF Registers'!$D$15:$D$8243,FALSE))</f>
        <v>5M8</v>
      </c>
    </row>
    <row r="3439" spans="8:11" x14ac:dyDescent="0.25">
      <c r="H3439" s="57" t="s">
        <v>16513</v>
      </c>
      <c r="I3439" s="58" t="s">
        <v>16512</v>
      </c>
      <c r="J3439" s="54" t="s">
        <v>18141</v>
      </c>
      <c r="K3439" s="54" t="str">
        <f>INDEX('[1]All QOF Registers'!$C$15:$C$8243,MATCH($J$4:$J$10133,'[1]All QOF Registers'!$D$15:$D$8243,FALSE))</f>
        <v>5M8</v>
      </c>
    </row>
    <row r="3440" spans="8:11" x14ac:dyDescent="0.25">
      <c r="H3440" s="57" t="s">
        <v>16514</v>
      </c>
      <c r="I3440" s="58" t="s">
        <v>16512</v>
      </c>
      <c r="J3440" s="54" t="s">
        <v>18141</v>
      </c>
      <c r="K3440" s="54" t="str">
        <f>INDEX('[1]All QOF Registers'!$C$15:$C$8243,MATCH($J$4:$J$10133,'[1]All QOF Registers'!$D$15:$D$8243,FALSE))</f>
        <v>5M8</v>
      </c>
    </row>
    <row r="3441" spans="8:11" x14ac:dyDescent="0.25">
      <c r="H3441" s="57" t="s">
        <v>16515</v>
      </c>
      <c r="I3441" s="58" t="s">
        <v>16512</v>
      </c>
      <c r="J3441" s="54" t="s">
        <v>18141</v>
      </c>
      <c r="K3441" s="54" t="str">
        <f>INDEX('[1]All QOF Registers'!$C$15:$C$8243,MATCH($J$4:$J$10133,'[1]All QOF Registers'!$D$15:$D$8243,FALSE))</f>
        <v>5M8</v>
      </c>
    </row>
    <row r="3442" spans="8:11" x14ac:dyDescent="0.25">
      <c r="H3442" s="57" t="s">
        <v>16516</v>
      </c>
      <c r="I3442" s="58" t="s">
        <v>16512</v>
      </c>
      <c r="J3442" s="54" t="s">
        <v>18141</v>
      </c>
      <c r="K3442" s="54" t="str">
        <f>INDEX('[1]All QOF Registers'!$C$15:$C$8243,MATCH($J$4:$J$10133,'[1]All QOF Registers'!$D$15:$D$8243,FALSE))</f>
        <v>5M8</v>
      </c>
    </row>
    <row r="3443" spans="8:11" x14ac:dyDescent="0.25">
      <c r="H3443" s="57" t="s">
        <v>7796</v>
      </c>
      <c r="I3443" s="58" t="s">
        <v>16512</v>
      </c>
      <c r="J3443" s="54" t="s">
        <v>18141</v>
      </c>
      <c r="K3443" s="54" t="str">
        <f>INDEX('[1]All QOF Registers'!$C$15:$C$8243,MATCH($J$4:$J$10133,'[1]All QOF Registers'!$D$15:$D$8243,FALSE))</f>
        <v>5M8</v>
      </c>
    </row>
    <row r="3444" spans="8:11" x14ac:dyDescent="0.25">
      <c r="H3444" s="57" t="s">
        <v>7797</v>
      </c>
      <c r="I3444" s="58" t="s">
        <v>16512</v>
      </c>
      <c r="J3444" s="54" t="s">
        <v>18141</v>
      </c>
      <c r="K3444" s="54" t="str">
        <f>INDEX('[1]All QOF Registers'!$C$15:$C$8243,MATCH($J$4:$J$10133,'[1]All QOF Registers'!$D$15:$D$8243,FALSE))</f>
        <v>5M8</v>
      </c>
    </row>
    <row r="3445" spans="8:11" x14ac:dyDescent="0.25">
      <c r="H3445" s="57" t="s">
        <v>16517</v>
      </c>
      <c r="I3445" s="58" t="s">
        <v>16512</v>
      </c>
      <c r="J3445" s="54" t="s">
        <v>18141</v>
      </c>
      <c r="K3445" s="54" t="str">
        <f>INDEX('[1]All QOF Registers'!$C$15:$C$8243,MATCH($J$4:$J$10133,'[1]All QOF Registers'!$D$15:$D$8243,FALSE))</f>
        <v>5M8</v>
      </c>
    </row>
    <row r="3446" spans="8:11" x14ac:dyDescent="0.25">
      <c r="H3446" s="57" t="s">
        <v>16518</v>
      </c>
      <c r="I3446" s="58" t="s">
        <v>16512</v>
      </c>
      <c r="J3446" s="54" t="s">
        <v>18141</v>
      </c>
      <c r="K3446" s="54" t="str">
        <f>INDEX('[1]All QOF Registers'!$C$15:$C$8243,MATCH($J$4:$J$10133,'[1]All QOF Registers'!$D$15:$D$8243,FALSE))</f>
        <v>5M8</v>
      </c>
    </row>
    <row r="3447" spans="8:11" x14ac:dyDescent="0.25">
      <c r="H3447" s="57" t="s">
        <v>5982</v>
      </c>
      <c r="I3447" s="58" t="s">
        <v>16519</v>
      </c>
      <c r="J3447" s="54" t="s">
        <v>18142</v>
      </c>
      <c r="K3447" s="54" t="str">
        <f>INDEX('[1]All QOF Registers'!$C$15:$C$8243,MATCH($J$4:$J$10133,'[1]All QOF Registers'!$D$15:$D$8243,FALSE))</f>
        <v>5MD</v>
      </c>
    </row>
    <row r="3448" spans="8:11" x14ac:dyDescent="0.25">
      <c r="H3448" s="57" t="s">
        <v>6232</v>
      </c>
      <c r="I3448" s="58" t="s">
        <v>16519</v>
      </c>
      <c r="J3448" s="54" t="s">
        <v>18142</v>
      </c>
      <c r="K3448" s="54" t="str">
        <f>INDEX('[1]All QOF Registers'!$C$15:$C$8243,MATCH($J$4:$J$10133,'[1]All QOF Registers'!$D$15:$D$8243,FALSE))</f>
        <v>5MD</v>
      </c>
    </row>
    <row r="3449" spans="8:11" x14ac:dyDescent="0.25">
      <c r="H3449" s="57" t="s">
        <v>6233</v>
      </c>
      <c r="I3449" s="58" t="s">
        <v>16519</v>
      </c>
      <c r="J3449" s="54" t="s">
        <v>18142</v>
      </c>
      <c r="K3449" s="54" t="str">
        <f>INDEX('[1]All QOF Registers'!$C$15:$C$8243,MATCH($J$4:$J$10133,'[1]All QOF Registers'!$D$15:$D$8243,FALSE))</f>
        <v>5MD</v>
      </c>
    </row>
    <row r="3450" spans="8:11" x14ac:dyDescent="0.25">
      <c r="H3450" s="57" t="s">
        <v>6234</v>
      </c>
      <c r="I3450" s="58" t="s">
        <v>16519</v>
      </c>
      <c r="J3450" s="54" t="s">
        <v>18142</v>
      </c>
      <c r="K3450" s="54" t="str">
        <f>INDEX('[1]All QOF Registers'!$C$15:$C$8243,MATCH($J$4:$J$10133,'[1]All QOF Registers'!$D$15:$D$8243,FALSE))</f>
        <v>5MD</v>
      </c>
    </row>
    <row r="3451" spans="8:11" x14ac:dyDescent="0.25">
      <c r="H3451" s="57" t="s">
        <v>6235</v>
      </c>
      <c r="I3451" s="58" t="s">
        <v>16519</v>
      </c>
      <c r="J3451" s="54" t="s">
        <v>18142</v>
      </c>
      <c r="K3451" s="54" t="str">
        <f>INDEX('[1]All QOF Registers'!$C$15:$C$8243,MATCH($J$4:$J$10133,'[1]All QOF Registers'!$D$15:$D$8243,FALSE))</f>
        <v>5MD</v>
      </c>
    </row>
    <row r="3452" spans="8:11" x14ac:dyDescent="0.25">
      <c r="H3452" s="57" t="s">
        <v>6236</v>
      </c>
      <c r="I3452" s="58" t="s">
        <v>16519</v>
      </c>
      <c r="J3452" s="54" t="s">
        <v>18142</v>
      </c>
      <c r="K3452" s="54" t="str">
        <f>INDEX('[1]All QOF Registers'!$C$15:$C$8243,MATCH($J$4:$J$10133,'[1]All QOF Registers'!$D$15:$D$8243,FALSE))</f>
        <v>5MD</v>
      </c>
    </row>
    <row r="3453" spans="8:11" x14ac:dyDescent="0.25">
      <c r="H3453" s="57" t="s">
        <v>6237</v>
      </c>
      <c r="I3453" s="58" t="s">
        <v>16519</v>
      </c>
      <c r="J3453" s="54" t="s">
        <v>18142</v>
      </c>
      <c r="K3453" s="54" t="str">
        <f>INDEX('[1]All QOF Registers'!$C$15:$C$8243,MATCH($J$4:$J$10133,'[1]All QOF Registers'!$D$15:$D$8243,FALSE))</f>
        <v>5MD</v>
      </c>
    </row>
    <row r="3454" spans="8:11" x14ac:dyDescent="0.25">
      <c r="H3454" s="57" t="s">
        <v>6238</v>
      </c>
      <c r="I3454" s="58" t="s">
        <v>16519</v>
      </c>
      <c r="J3454" s="54" t="s">
        <v>18142</v>
      </c>
      <c r="K3454" s="54" t="str">
        <f>INDEX('[1]All QOF Registers'!$C$15:$C$8243,MATCH($J$4:$J$10133,'[1]All QOF Registers'!$D$15:$D$8243,FALSE))</f>
        <v>5MD</v>
      </c>
    </row>
    <row r="3455" spans="8:11" x14ac:dyDescent="0.25">
      <c r="H3455" s="57" t="s">
        <v>6239</v>
      </c>
      <c r="I3455" s="58" t="s">
        <v>16519</v>
      </c>
      <c r="J3455" s="54" t="s">
        <v>18142</v>
      </c>
      <c r="K3455" s="54" t="str">
        <f>INDEX('[1]All QOF Registers'!$C$15:$C$8243,MATCH($J$4:$J$10133,'[1]All QOF Registers'!$D$15:$D$8243,FALSE))</f>
        <v>5MD</v>
      </c>
    </row>
    <row r="3456" spans="8:11" x14ac:dyDescent="0.25">
      <c r="H3456" s="57" t="s">
        <v>6240</v>
      </c>
      <c r="I3456" s="58" t="s">
        <v>16519</v>
      </c>
      <c r="J3456" s="54" t="s">
        <v>18142</v>
      </c>
      <c r="K3456" s="54" t="str">
        <f>INDEX('[1]All QOF Registers'!$C$15:$C$8243,MATCH($J$4:$J$10133,'[1]All QOF Registers'!$D$15:$D$8243,FALSE))</f>
        <v>5MD</v>
      </c>
    </row>
    <row r="3457" spans="8:11" x14ac:dyDescent="0.25">
      <c r="H3457" s="57" t="s">
        <v>6241</v>
      </c>
      <c r="I3457" s="58" t="s">
        <v>16519</v>
      </c>
      <c r="J3457" s="54" t="s">
        <v>18142</v>
      </c>
      <c r="K3457" s="54" t="str">
        <f>INDEX('[1]All QOF Registers'!$C$15:$C$8243,MATCH($J$4:$J$10133,'[1]All QOF Registers'!$D$15:$D$8243,FALSE))</f>
        <v>5MD</v>
      </c>
    </row>
    <row r="3458" spans="8:11" x14ac:dyDescent="0.25">
      <c r="H3458" s="57" t="s">
        <v>6242</v>
      </c>
      <c r="I3458" s="58" t="s">
        <v>16519</v>
      </c>
      <c r="J3458" s="54" t="s">
        <v>18142</v>
      </c>
      <c r="K3458" s="54" t="str">
        <f>INDEX('[1]All QOF Registers'!$C$15:$C$8243,MATCH($J$4:$J$10133,'[1]All QOF Registers'!$D$15:$D$8243,FALSE))</f>
        <v>5MD</v>
      </c>
    </row>
    <row r="3459" spans="8:11" x14ac:dyDescent="0.25">
      <c r="H3459" s="57" t="s">
        <v>6243</v>
      </c>
      <c r="I3459" s="58" t="s">
        <v>16519</v>
      </c>
      <c r="J3459" s="54" t="s">
        <v>18142</v>
      </c>
      <c r="K3459" s="54" t="str">
        <f>INDEX('[1]All QOF Registers'!$C$15:$C$8243,MATCH($J$4:$J$10133,'[1]All QOF Registers'!$D$15:$D$8243,FALSE))</f>
        <v>5MD</v>
      </c>
    </row>
    <row r="3460" spans="8:11" x14ac:dyDescent="0.25">
      <c r="H3460" s="57" t="s">
        <v>6244</v>
      </c>
      <c r="I3460" s="58" t="s">
        <v>16519</v>
      </c>
      <c r="J3460" s="54" t="s">
        <v>18142</v>
      </c>
      <c r="K3460" s="54" t="str">
        <f>INDEX('[1]All QOF Registers'!$C$15:$C$8243,MATCH($J$4:$J$10133,'[1]All QOF Registers'!$D$15:$D$8243,FALSE))</f>
        <v>5MD</v>
      </c>
    </row>
    <row r="3461" spans="8:11" x14ac:dyDescent="0.25">
      <c r="H3461" s="57" t="s">
        <v>6245</v>
      </c>
      <c r="I3461" s="58" t="s">
        <v>16519</v>
      </c>
      <c r="J3461" s="54" t="s">
        <v>18142</v>
      </c>
      <c r="K3461" s="54" t="str">
        <f>INDEX('[1]All QOF Registers'!$C$15:$C$8243,MATCH($J$4:$J$10133,'[1]All QOF Registers'!$D$15:$D$8243,FALSE))</f>
        <v>5MD</v>
      </c>
    </row>
    <row r="3462" spans="8:11" x14ac:dyDescent="0.25">
      <c r="H3462" s="57" t="s">
        <v>6246</v>
      </c>
      <c r="I3462" s="58" t="s">
        <v>16519</v>
      </c>
      <c r="J3462" s="54" t="s">
        <v>18142</v>
      </c>
      <c r="K3462" s="54" t="str">
        <f>INDEX('[1]All QOF Registers'!$C$15:$C$8243,MATCH($J$4:$J$10133,'[1]All QOF Registers'!$D$15:$D$8243,FALSE))</f>
        <v>5MD</v>
      </c>
    </row>
    <row r="3463" spans="8:11" x14ac:dyDescent="0.25">
      <c r="H3463" s="57" t="s">
        <v>6247</v>
      </c>
      <c r="I3463" s="58" t="s">
        <v>16519</v>
      </c>
      <c r="J3463" s="54" t="s">
        <v>18142</v>
      </c>
      <c r="K3463" s="54" t="str">
        <f>INDEX('[1]All QOF Registers'!$C$15:$C$8243,MATCH($J$4:$J$10133,'[1]All QOF Registers'!$D$15:$D$8243,FALSE))</f>
        <v>5MD</v>
      </c>
    </row>
    <row r="3464" spans="8:11" x14ac:dyDescent="0.25">
      <c r="H3464" s="57" t="s">
        <v>6248</v>
      </c>
      <c r="I3464" s="58" t="s">
        <v>16519</v>
      </c>
      <c r="J3464" s="54" t="s">
        <v>18142</v>
      </c>
      <c r="K3464" s="54" t="str">
        <f>INDEX('[1]All QOF Registers'!$C$15:$C$8243,MATCH($J$4:$J$10133,'[1]All QOF Registers'!$D$15:$D$8243,FALSE))</f>
        <v>5MD</v>
      </c>
    </row>
    <row r="3465" spans="8:11" x14ac:dyDescent="0.25">
      <c r="H3465" s="57" t="s">
        <v>6249</v>
      </c>
      <c r="I3465" s="58" t="s">
        <v>16519</v>
      </c>
      <c r="J3465" s="54" t="s">
        <v>18142</v>
      </c>
      <c r="K3465" s="54" t="str">
        <f>INDEX('[1]All QOF Registers'!$C$15:$C$8243,MATCH($J$4:$J$10133,'[1]All QOF Registers'!$D$15:$D$8243,FALSE))</f>
        <v>5MD</v>
      </c>
    </row>
    <row r="3466" spans="8:11" x14ac:dyDescent="0.25">
      <c r="H3466" s="57" t="s">
        <v>6250</v>
      </c>
      <c r="I3466" s="58" t="s">
        <v>16519</v>
      </c>
      <c r="J3466" s="54" t="s">
        <v>18142</v>
      </c>
      <c r="K3466" s="54" t="str">
        <f>INDEX('[1]All QOF Registers'!$C$15:$C$8243,MATCH($J$4:$J$10133,'[1]All QOF Registers'!$D$15:$D$8243,FALSE))</f>
        <v>5MD</v>
      </c>
    </row>
    <row r="3467" spans="8:11" x14ac:dyDescent="0.25">
      <c r="H3467" s="57" t="s">
        <v>6251</v>
      </c>
      <c r="I3467" s="58" t="s">
        <v>16519</v>
      </c>
      <c r="J3467" s="54" t="s">
        <v>18142</v>
      </c>
      <c r="K3467" s="54" t="str">
        <f>INDEX('[1]All QOF Registers'!$C$15:$C$8243,MATCH($J$4:$J$10133,'[1]All QOF Registers'!$D$15:$D$8243,FALSE))</f>
        <v>5MD</v>
      </c>
    </row>
    <row r="3468" spans="8:11" x14ac:dyDescent="0.25">
      <c r="H3468" s="57" t="s">
        <v>6252</v>
      </c>
      <c r="I3468" s="58" t="s">
        <v>16519</v>
      </c>
      <c r="J3468" s="54" t="s">
        <v>18142</v>
      </c>
      <c r="K3468" s="54" t="str">
        <f>INDEX('[1]All QOF Registers'!$C$15:$C$8243,MATCH($J$4:$J$10133,'[1]All QOF Registers'!$D$15:$D$8243,FALSE))</f>
        <v>5MD</v>
      </c>
    </row>
    <row r="3469" spans="8:11" x14ac:dyDescent="0.25">
      <c r="H3469" s="57" t="s">
        <v>6253</v>
      </c>
      <c r="I3469" s="58" t="s">
        <v>16519</v>
      </c>
      <c r="J3469" s="54" t="s">
        <v>18142</v>
      </c>
      <c r="K3469" s="54" t="str">
        <f>INDEX('[1]All QOF Registers'!$C$15:$C$8243,MATCH($J$4:$J$10133,'[1]All QOF Registers'!$D$15:$D$8243,FALSE))</f>
        <v>5MD</v>
      </c>
    </row>
    <row r="3470" spans="8:11" x14ac:dyDescent="0.25">
      <c r="H3470" s="57" t="s">
        <v>6254</v>
      </c>
      <c r="I3470" s="58" t="s">
        <v>16519</v>
      </c>
      <c r="J3470" s="54" t="s">
        <v>18142</v>
      </c>
      <c r="K3470" s="54" t="str">
        <f>INDEX('[1]All QOF Registers'!$C$15:$C$8243,MATCH($J$4:$J$10133,'[1]All QOF Registers'!$D$15:$D$8243,FALSE))</f>
        <v>5MD</v>
      </c>
    </row>
    <row r="3471" spans="8:11" x14ac:dyDescent="0.25">
      <c r="H3471" s="57" t="s">
        <v>6255</v>
      </c>
      <c r="I3471" s="58" t="s">
        <v>16519</v>
      </c>
      <c r="J3471" s="54" t="s">
        <v>18142</v>
      </c>
      <c r="K3471" s="54" t="str">
        <f>INDEX('[1]All QOF Registers'!$C$15:$C$8243,MATCH($J$4:$J$10133,'[1]All QOF Registers'!$D$15:$D$8243,FALSE))</f>
        <v>5MD</v>
      </c>
    </row>
    <row r="3472" spans="8:11" x14ac:dyDescent="0.25">
      <c r="H3472" s="57" t="s">
        <v>6256</v>
      </c>
      <c r="I3472" s="58" t="s">
        <v>16519</v>
      </c>
      <c r="J3472" s="54" t="s">
        <v>18142</v>
      </c>
      <c r="K3472" s="54" t="str">
        <f>INDEX('[1]All QOF Registers'!$C$15:$C$8243,MATCH($J$4:$J$10133,'[1]All QOF Registers'!$D$15:$D$8243,FALSE))</f>
        <v>5MD</v>
      </c>
    </row>
    <row r="3473" spans="8:11" x14ac:dyDescent="0.25">
      <c r="H3473" s="57" t="s">
        <v>6257</v>
      </c>
      <c r="I3473" s="58" t="s">
        <v>16519</v>
      </c>
      <c r="J3473" s="54" t="s">
        <v>18142</v>
      </c>
      <c r="K3473" s="54" t="str">
        <f>INDEX('[1]All QOF Registers'!$C$15:$C$8243,MATCH($J$4:$J$10133,'[1]All QOF Registers'!$D$15:$D$8243,FALSE))</f>
        <v>5MD</v>
      </c>
    </row>
    <row r="3474" spans="8:11" x14ac:dyDescent="0.25">
      <c r="H3474" s="57" t="s">
        <v>6258</v>
      </c>
      <c r="I3474" s="58" t="s">
        <v>16519</v>
      </c>
      <c r="J3474" s="54" t="s">
        <v>18142</v>
      </c>
      <c r="K3474" s="54" t="str">
        <f>INDEX('[1]All QOF Registers'!$C$15:$C$8243,MATCH($J$4:$J$10133,'[1]All QOF Registers'!$D$15:$D$8243,FALSE))</f>
        <v>5MD</v>
      </c>
    </row>
    <row r="3475" spans="8:11" x14ac:dyDescent="0.25">
      <c r="H3475" s="57" t="s">
        <v>6259</v>
      </c>
      <c r="I3475" s="58" t="s">
        <v>16519</v>
      </c>
      <c r="J3475" s="54" t="s">
        <v>18142</v>
      </c>
      <c r="K3475" s="54" t="str">
        <f>INDEX('[1]All QOF Registers'!$C$15:$C$8243,MATCH($J$4:$J$10133,'[1]All QOF Registers'!$D$15:$D$8243,FALSE))</f>
        <v>5MD</v>
      </c>
    </row>
    <row r="3476" spans="8:11" x14ac:dyDescent="0.25">
      <c r="H3476" s="57" t="s">
        <v>6260</v>
      </c>
      <c r="I3476" s="58" t="s">
        <v>16519</v>
      </c>
      <c r="J3476" s="54" t="s">
        <v>18142</v>
      </c>
      <c r="K3476" s="54" t="str">
        <f>INDEX('[1]All QOF Registers'!$C$15:$C$8243,MATCH($J$4:$J$10133,'[1]All QOF Registers'!$D$15:$D$8243,FALSE))</f>
        <v>5MD</v>
      </c>
    </row>
    <row r="3477" spans="8:11" x14ac:dyDescent="0.25">
      <c r="H3477" s="57" t="s">
        <v>6261</v>
      </c>
      <c r="I3477" s="58" t="s">
        <v>16519</v>
      </c>
      <c r="J3477" s="54" t="s">
        <v>18142</v>
      </c>
      <c r="K3477" s="54" t="str">
        <f>INDEX('[1]All QOF Registers'!$C$15:$C$8243,MATCH($J$4:$J$10133,'[1]All QOF Registers'!$D$15:$D$8243,FALSE))</f>
        <v>5MD</v>
      </c>
    </row>
    <row r="3478" spans="8:11" x14ac:dyDescent="0.25">
      <c r="H3478" s="57" t="s">
        <v>6262</v>
      </c>
      <c r="I3478" s="58" t="s">
        <v>16519</v>
      </c>
      <c r="J3478" s="54" t="s">
        <v>18142</v>
      </c>
      <c r="K3478" s="54" t="str">
        <f>INDEX('[1]All QOF Registers'!$C$15:$C$8243,MATCH($J$4:$J$10133,'[1]All QOF Registers'!$D$15:$D$8243,FALSE))</f>
        <v>5MD</v>
      </c>
    </row>
    <row r="3479" spans="8:11" x14ac:dyDescent="0.25">
      <c r="H3479" s="57" t="s">
        <v>6263</v>
      </c>
      <c r="I3479" s="58" t="s">
        <v>16519</v>
      </c>
      <c r="J3479" s="54" t="s">
        <v>18142</v>
      </c>
      <c r="K3479" s="54" t="str">
        <f>INDEX('[1]All QOF Registers'!$C$15:$C$8243,MATCH($J$4:$J$10133,'[1]All QOF Registers'!$D$15:$D$8243,FALSE))</f>
        <v>5MD</v>
      </c>
    </row>
    <row r="3480" spans="8:11" x14ac:dyDescent="0.25">
      <c r="H3480" s="57" t="s">
        <v>6264</v>
      </c>
      <c r="I3480" s="58" t="s">
        <v>16519</v>
      </c>
      <c r="J3480" s="54" t="s">
        <v>18142</v>
      </c>
      <c r="K3480" s="54" t="str">
        <f>INDEX('[1]All QOF Registers'!$C$15:$C$8243,MATCH($J$4:$J$10133,'[1]All QOF Registers'!$D$15:$D$8243,FALSE))</f>
        <v>5MD</v>
      </c>
    </row>
    <row r="3481" spans="8:11" x14ac:dyDescent="0.25">
      <c r="H3481" s="57" t="s">
        <v>6265</v>
      </c>
      <c r="I3481" s="58" t="s">
        <v>16519</v>
      </c>
      <c r="J3481" s="54" t="s">
        <v>18142</v>
      </c>
      <c r="K3481" s="54" t="str">
        <f>INDEX('[1]All QOF Registers'!$C$15:$C$8243,MATCH($J$4:$J$10133,'[1]All QOF Registers'!$D$15:$D$8243,FALSE))</f>
        <v>5MD</v>
      </c>
    </row>
    <row r="3482" spans="8:11" x14ac:dyDescent="0.25">
      <c r="H3482" s="57" t="s">
        <v>6266</v>
      </c>
      <c r="I3482" s="58" t="s">
        <v>16519</v>
      </c>
      <c r="J3482" s="54" t="s">
        <v>18142</v>
      </c>
      <c r="K3482" s="54" t="str">
        <f>INDEX('[1]All QOF Registers'!$C$15:$C$8243,MATCH($J$4:$J$10133,'[1]All QOF Registers'!$D$15:$D$8243,FALSE))</f>
        <v>5MD</v>
      </c>
    </row>
    <row r="3483" spans="8:11" x14ac:dyDescent="0.25">
      <c r="H3483" s="57" t="s">
        <v>6267</v>
      </c>
      <c r="I3483" s="58" t="s">
        <v>16519</v>
      </c>
      <c r="J3483" s="54" t="s">
        <v>18142</v>
      </c>
      <c r="K3483" s="54" t="str">
        <f>INDEX('[1]All QOF Registers'!$C$15:$C$8243,MATCH($J$4:$J$10133,'[1]All QOF Registers'!$D$15:$D$8243,FALSE))</f>
        <v>5MD</v>
      </c>
    </row>
    <row r="3484" spans="8:11" x14ac:dyDescent="0.25">
      <c r="H3484" s="57" t="s">
        <v>6268</v>
      </c>
      <c r="I3484" s="58" t="s">
        <v>16519</v>
      </c>
      <c r="J3484" s="54" t="s">
        <v>18142</v>
      </c>
      <c r="K3484" s="54" t="str">
        <f>INDEX('[1]All QOF Registers'!$C$15:$C$8243,MATCH($J$4:$J$10133,'[1]All QOF Registers'!$D$15:$D$8243,FALSE))</f>
        <v>5MD</v>
      </c>
    </row>
    <row r="3485" spans="8:11" x14ac:dyDescent="0.25">
      <c r="H3485" s="57" t="s">
        <v>6269</v>
      </c>
      <c r="I3485" s="58" t="s">
        <v>16519</v>
      </c>
      <c r="J3485" s="54" t="s">
        <v>18142</v>
      </c>
      <c r="K3485" s="54" t="str">
        <f>INDEX('[1]All QOF Registers'!$C$15:$C$8243,MATCH($J$4:$J$10133,'[1]All QOF Registers'!$D$15:$D$8243,FALSE))</f>
        <v>5MD</v>
      </c>
    </row>
    <row r="3486" spans="8:11" x14ac:dyDescent="0.25">
      <c r="H3486" s="57" t="s">
        <v>6270</v>
      </c>
      <c r="I3486" s="58" t="s">
        <v>16519</v>
      </c>
      <c r="J3486" s="54" t="s">
        <v>18142</v>
      </c>
      <c r="K3486" s="54" t="str">
        <f>INDEX('[1]All QOF Registers'!$C$15:$C$8243,MATCH($J$4:$J$10133,'[1]All QOF Registers'!$D$15:$D$8243,FALSE))</f>
        <v>5MD</v>
      </c>
    </row>
    <row r="3487" spans="8:11" x14ac:dyDescent="0.25">
      <c r="H3487" s="57" t="s">
        <v>6271</v>
      </c>
      <c r="I3487" s="58" t="s">
        <v>16519</v>
      </c>
      <c r="J3487" s="54" t="s">
        <v>18142</v>
      </c>
      <c r="K3487" s="54" t="str">
        <f>INDEX('[1]All QOF Registers'!$C$15:$C$8243,MATCH($J$4:$J$10133,'[1]All QOF Registers'!$D$15:$D$8243,FALSE))</f>
        <v>5MD</v>
      </c>
    </row>
    <row r="3488" spans="8:11" x14ac:dyDescent="0.25">
      <c r="H3488" s="57" t="s">
        <v>6272</v>
      </c>
      <c r="I3488" s="58" t="s">
        <v>16519</v>
      </c>
      <c r="J3488" s="54" t="s">
        <v>18142</v>
      </c>
      <c r="K3488" s="54" t="str">
        <f>INDEX('[1]All QOF Registers'!$C$15:$C$8243,MATCH($J$4:$J$10133,'[1]All QOF Registers'!$D$15:$D$8243,FALSE))</f>
        <v>5MD</v>
      </c>
    </row>
    <row r="3489" spans="8:11" x14ac:dyDescent="0.25">
      <c r="H3489" s="57" t="s">
        <v>6273</v>
      </c>
      <c r="I3489" s="58" t="s">
        <v>16519</v>
      </c>
      <c r="J3489" s="54" t="s">
        <v>18142</v>
      </c>
      <c r="K3489" s="54" t="str">
        <f>INDEX('[1]All QOF Registers'!$C$15:$C$8243,MATCH($J$4:$J$10133,'[1]All QOF Registers'!$D$15:$D$8243,FALSE))</f>
        <v>5MD</v>
      </c>
    </row>
    <row r="3490" spans="8:11" x14ac:dyDescent="0.25">
      <c r="H3490" s="57" t="s">
        <v>6274</v>
      </c>
      <c r="I3490" s="58" t="s">
        <v>16519</v>
      </c>
      <c r="J3490" s="54" t="s">
        <v>18142</v>
      </c>
      <c r="K3490" s="54" t="str">
        <f>INDEX('[1]All QOF Registers'!$C$15:$C$8243,MATCH($J$4:$J$10133,'[1]All QOF Registers'!$D$15:$D$8243,FALSE))</f>
        <v>5MD</v>
      </c>
    </row>
    <row r="3491" spans="8:11" x14ac:dyDescent="0.25">
      <c r="H3491" s="57" t="s">
        <v>6275</v>
      </c>
      <c r="I3491" s="58" t="s">
        <v>16519</v>
      </c>
      <c r="J3491" s="54" t="s">
        <v>18142</v>
      </c>
      <c r="K3491" s="54" t="str">
        <f>INDEX('[1]All QOF Registers'!$C$15:$C$8243,MATCH($J$4:$J$10133,'[1]All QOF Registers'!$D$15:$D$8243,FALSE))</f>
        <v>5MD</v>
      </c>
    </row>
    <row r="3492" spans="8:11" x14ac:dyDescent="0.25">
      <c r="H3492" s="57" t="s">
        <v>6276</v>
      </c>
      <c r="I3492" s="58" t="s">
        <v>16519</v>
      </c>
      <c r="J3492" s="54" t="s">
        <v>18142</v>
      </c>
      <c r="K3492" s="54" t="str">
        <f>INDEX('[1]All QOF Registers'!$C$15:$C$8243,MATCH($J$4:$J$10133,'[1]All QOF Registers'!$D$15:$D$8243,FALSE))</f>
        <v>5MD</v>
      </c>
    </row>
    <row r="3493" spans="8:11" x14ac:dyDescent="0.25">
      <c r="H3493" s="57" t="s">
        <v>6277</v>
      </c>
      <c r="I3493" s="58" t="s">
        <v>16519</v>
      </c>
      <c r="J3493" s="54" t="s">
        <v>18142</v>
      </c>
      <c r="K3493" s="54" t="str">
        <f>INDEX('[1]All QOF Registers'!$C$15:$C$8243,MATCH($J$4:$J$10133,'[1]All QOF Registers'!$D$15:$D$8243,FALSE))</f>
        <v>5MD</v>
      </c>
    </row>
    <row r="3494" spans="8:11" x14ac:dyDescent="0.25">
      <c r="H3494" s="57" t="s">
        <v>6278</v>
      </c>
      <c r="I3494" s="58" t="s">
        <v>16519</v>
      </c>
      <c r="J3494" s="54" t="s">
        <v>18142</v>
      </c>
      <c r="K3494" s="54" t="str">
        <f>INDEX('[1]All QOF Registers'!$C$15:$C$8243,MATCH($J$4:$J$10133,'[1]All QOF Registers'!$D$15:$D$8243,FALSE))</f>
        <v>5MD</v>
      </c>
    </row>
    <row r="3495" spans="8:11" x14ac:dyDescent="0.25">
      <c r="H3495" s="57" t="s">
        <v>6279</v>
      </c>
      <c r="I3495" s="58" t="s">
        <v>16519</v>
      </c>
      <c r="J3495" s="54" t="s">
        <v>18142</v>
      </c>
      <c r="K3495" s="54" t="str">
        <f>INDEX('[1]All QOF Registers'!$C$15:$C$8243,MATCH($J$4:$J$10133,'[1]All QOF Registers'!$D$15:$D$8243,FALSE))</f>
        <v>5MD</v>
      </c>
    </row>
    <row r="3496" spans="8:11" x14ac:dyDescent="0.25">
      <c r="H3496" s="57" t="s">
        <v>6280</v>
      </c>
      <c r="I3496" s="58" t="s">
        <v>16519</v>
      </c>
      <c r="J3496" s="54" t="s">
        <v>18142</v>
      </c>
      <c r="K3496" s="54" t="str">
        <f>INDEX('[1]All QOF Registers'!$C$15:$C$8243,MATCH($J$4:$J$10133,'[1]All QOF Registers'!$D$15:$D$8243,FALSE))</f>
        <v>5MD</v>
      </c>
    </row>
    <row r="3497" spans="8:11" x14ac:dyDescent="0.25">
      <c r="H3497" s="57" t="s">
        <v>16520</v>
      </c>
      <c r="I3497" s="58" t="s">
        <v>16519</v>
      </c>
      <c r="J3497" s="54" t="s">
        <v>18142</v>
      </c>
      <c r="K3497" s="54" t="str">
        <f>INDEX('[1]All QOF Registers'!$C$15:$C$8243,MATCH($J$4:$J$10133,'[1]All QOF Registers'!$D$15:$D$8243,FALSE))</f>
        <v>5MD</v>
      </c>
    </row>
    <row r="3498" spans="8:11" x14ac:dyDescent="0.25">
      <c r="H3498" s="57" t="s">
        <v>6281</v>
      </c>
      <c r="I3498" s="58" t="s">
        <v>16519</v>
      </c>
      <c r="J3498" s="54" t="s">
        <v>18142</v>
      </c>
      <c r="K3498" s="54" t="str">
        <f>INDEX('[1]All QOF Registers'!$C$15:$C$8243,MATCH($J$4:$J$10133,'[1]All QOF Registers'!$D$15:$D$8243,FALSE))</f>
        <v>5MD</v>
      </c>
    </row>
    <row r="3499" spans="8:11" x14ac:dyDescent="0.25">
      <c r="H3499" s="57" t="s">
        <v>6282</v>
      </c>
      <c r="I3499" s="58" t="s">
        <v>16519</v>
      </c>
      <c r="J3499" s="54" t="s">
        <v>18142</v>
      </c>
      <c r="K3499" s="54" t="str">
        <f>INDEX('[1]All QOF Registers'!$C$15:$C$8243,MATCH($J$4:$J$10133,'[1]All QOF Registers'!$D$15:$D$8243,FALSE))</f>
        <v>5MD</v>
      </c>
    </row>
    <row r="3500" spans="8:11" x14ac:dyDescent="0.25">
      <c r="H3500" s="57" t="s">
        <v>6283</v>
      </c>
      <c r="I3500" s="58" t="s">
        <v>16519</v>
      </c>
      <c r="J3500" s="54" t="s">
        <v>18142</v>
      </c>
      <c r="K3500" s="54" t="str">
        <f>INDEX('[1]All QOF Registers'!$C$15:$C$8243,MATCH($J$4:$J$10133,'[1]All QOF Registers'!$D$15:$D$8243,FALSE))</f>
        <v>5MD</v>
      </c>
    </row>
    <row r="3501" spans="8:11" x14ac:dyDescent="0.25">
      <c r="H3501" s="57" t="s">
        <v>6284</v>
      </c>
      <c r="I3501" s="58" t="s">
        <v>16519</v>
      </c>
      <c r="J3501" s="54" t="s">
        <v>18142</v>
      </c>
      <c r="K3501" s="54" t="str">
        <f>INDEX('[1]All QOF Registers'!$C$15:$C$8243,MATCH($J$4:$J$10133,'[1]All QOF Registers'!$D$15:$D$8243,FALSE))</f>
        <v>5MD</v>
      </c>
    </row>
    <row r="3502" spans="8:11" x14ac:dyDescent="0.25">
      <c r="H3502" s="57" t="s">
        <v>6285</v>
      </c>
      <c r="I3502" s="58" t="s">
        <v>16519</v>
      </c>
      <c r="J3502" s="54" t="s">
        <v>18142</v>
      </c>
      <c r="K3502" s="54" t="str">
        <f>INDEX('[1]All QOF Registers'!$C$15:$C$8243,MATCH($J$4:$J$10133,'[1]All QOF Registers'!$D$15:$D$8243,FALSE))</f>
        <v>5MD</v>
      </c>
    </row>
    <row r="3503" spans="8:11" x14ac:dyDescent="0.25">
      <c r="H3503" s="57" t="s">
        <v>6286</v>
      </c>
      <c r="I3503" s="58" t="s">
        <v>16519</v>
      </c>
      <c r="J3503" s="54" t="s">
        <v>18142</v>
      </c>
      <c r="K3503" s="54" t="str">
        <f>INDEX('[1]All QOF Registers'!$C$15:$C$8243,MATCH($J$4:$J$10133,'[1]All QOF Registers'!$D$15:$D$8243,FALSE))</f>
        <v>5MD</v>
      </c>
    </row>
    <row r="3504" spans="8:11" x14ac:dyDescent="0.25">
      <c r="H3504" s="57" t="s">
        <v>16521</v>
      </c>
      <c r="I3504" s="58" t="s">
        <v>16519</v>
      </c>
      <c r="J3504" s="54" t="s">
        <v>18142</v>
      </c>
      <c r="K3504" s="54" t="str">
        <f>INDEX('[1]All QOF Registers'!$C$15:$C$8243,MATCH($J$4:$J$10133,'[1]All QOF Registers'!$D$15:$D$8243,FALSE))</f>
        <v>5MD</v>
      </c>
    </row>
    <row r="3505" spans="8:11" x14ac:dyDescent="0.25">
      <c r="H3505" s="57" t="s">
        <v>6287</v>
      </c>
      <c r="I3505" s="58" t="s">
        <v>16519</v>
      </c>
      <c r="J3505" s="54" t="s">
        <v>18142</v>
      </c>
      <c r="K3505" s="54" t="str">
        <f>INDEX('[1]All QOF Registers'!$C$15:$C$8243,MATCH($J$4:$J$10133,'[1]All QOF Registers'!$D$15:$D$8243,FALSE))</f>
        <v>5MD</v>
      </c>
    </row>
    <row r="3506" spans="8:11" x14ac:dyDescent="0.25">
      <c r="H3506" s="57" t="s">
        <v>16522</v>
      </c>
      <c r="I3506" s="58" t="s">
        <v>16519</v>
      </c>
      <c r="J3506" s="54" t="s">
        <v>18142</v>
      </c>
      <c r="K3506" s="54" t="str">
        <f>INDEX('[1]All QOF Registers'!$C$15:$C$8243,MATCH($J$4:$J$10133,'[1]All QOF Registers'!$D$15:$D$8243,FALSE))</f>
        <v>5MD</v>
      </c>
    </row>
    <row r="3507" spans="8:11" x14ac:dyDescent="0.25">
      <c r="H3507" s="57" t="s">
        <v>6288</v>
      </c>
      <c r="I3507" s="58" t="s">
        <v>16519</v>
      </c>
      <c r="J3507" s="54" t="s">
        <v>18142</v>
      </c>
      <c r="K3507" s="54" t="str">
        <f>INDEX('[1]All QOF Registers'!$C$15:$C$8243,MATCH($J$4:$J$10133,'[1]All QOF Registers'!$D$15:$D$8243,FALSE))</f>
        <v>5MD</v>
      </c>
    </row>
    <row r="3508" spans="8:11" x14ac:dyDescent="0.25">
      <c r="H3508" s="57" t="s">
        <v>16523</v>
      </c>
      <c r="I3508" s="58" t="s">
        <v>16519</v>
      </c>
      <c r="J3508" s="54" t="s">
        <v>18142</v>
      </c>
      <c r="K3508" s="54" t="str">
        <f>INDEX('[1]All QOF Registers'!$C$15:$C$8243,MATCH($J$4:$J$10133,'[1]All QOF Registers'!$D$15:$D$8243,FALSE))</f>
        <v>5MD</v>
      </c>
    </row>
    <row r="3509" spans="8:11" x14ac:dyDescent="0.25">
      <c r="H3509" s="57" t="s">
        <v>16524</v>
      </c>
      <c r="I3509" s="58" t="s">
        <v>16519</v>
      </c>
      <c r="J3509" s="54" t="s">
        <v>18142</v>
      </c>
      <c r="K3509" s="54" t="str">
        <f>INDEX('[1]All QOF Registers'!$C$15:$C$8243,MATCH($J$4:$J$10133,'[1]All QOF Registers'!$D$15:$D$8243,FALSE))</f>
        <v>5MD</v>
      </c>
    </row>
    <row r="3510" spans="8:11" x14ac:dyDescent="0.25">
      <c r="H3510" s="57" t="s">
        <v>7625</v>
      </c>
      <c r="I3510" s="58" t="s">
        <v>16519</v>
      </c>
      <c r="J3510" s="54" t="s">
        <v>18142</v>
      </c>
      <c r="K3510" s="54" t="str">
        <f>INDEX('[1]All QOF Registers'!$C$15:$C$8243,MATCH($J$4:$J$10133,'[1]All QOF Registers'!$D$15:$D$8243,FALSE))</f>
        <v>5MD</v>
      </c>
    </row>
    <row r="3511" spans="8:11" x14ac:dyDescent="0.25">
      <c r="H3511" s="57" t="s">
        <v>16525</v>
      </c>
      <c r="I3511" s="58" t="s">
        <v>16519</v>
      </c>
      <c r="J3511" s="54" t="s">
        <v>18142</v>
      </c>
      <c r="K3511" s="54" t="str">
        <f>INDEX('[1]All QOF Registers'!$C$15:$C$8243,MATCH($J$4:$J$10133,'[1]All QOF Registers'!$D$15:$D$8243,FALSE))</f>
        <v>5MD</v>
      </c>
    </row>
    <row r="3512" spans="8:11" x14ac:dyDescent="0.25">
      <c r="H3512" s="57" t="s">
        <v>16526</v>
      </c>
      <c r="I3512" s="58" t="s">
        <v>16519</v>
      </c>
      <c r="J3512" s="54" t="s">
        <v>18142</v>
      </c>
      <c r="K3512" s="54" t="str">
        <f>INDEX('[1]All QOF Registers'!$C$15:$C$8243,MATCH($J$4:$J$10133,'[1]All QOF Registers'!$D$15:$D$8243,FALSE))</f>
        <v>5MD</v>
      </c>
    </row>
    <row r="3513" spans="8:11" x14ac:dyDescent="0.25">
      <c r="H3513" s="57" t="s">
        <v>16527</v>
      </c>
      <c r="I3513" s="58" t="s">
        <v>16519</v>
      </c>
      <c r="J3513" s="54" t="s">
        <v>18142</v>
      </c>
      <c r="K3513" s="54" t="str">
        <f>INDEX('[1]All QOF Registers'!$C$15:$C$8243,MATCH($J$4:$J$10133,'[1]All QOF Registers'!$D$15:$D$8243,FALSE))</f>
        <v>5MD</v>
      </c>
    </row>
    <row r="3514" spans="8:11" x14ac:dyDescent="0.25">
      <c r="H3514" s="57" t="s">
        <v>16528</v>
      </c>
      <c r="I3514" s="58" t="s">
        <v>16519</v>
      </c>
      <c r="J3514" s="54" t="s">
        <v>18142</v>
      </c>
      <c r="K3514" s="54" t="str">
        <f>INDEX('[1]All QOF Registers'!$C$15:$C$8243,MATCH($J$4:$J$10133,'[1]All QOF Registers'!$D$15:$D$8243,FALSE))</f>
        <v>5MD</v>
      </c>
    </row>
    <row r="3515" spans="8:11" x14ac:dyDescent="0.25">
      <c r="H3515" s="57" t="s">
        <v>16529</v>
      </c>
      <c r="I3515" s="58" t="s">
        <v>16519</v>
      </c>
      <c r="J3515" s="54" t="s">
        <v>18142</v>
      </c>
      <c r="K3515" s="54" t="str">
        <f>INDEX('[1]All QOF Registers'!$C$15:$C$8243,MATCH($J$4:$J$10133,'[1]All QOF Registers'!$D$15:$D$8243,FALSE))</f>
        <v>5MD</v>
      </c>
    </row>
    <row r="3516" spans="8:11" x14ac:dyDescent="0.25">
      <c r="H3516" s="57" t="s">
        <v>16530</v>
      </c>
      <c r="I3516" s="58" t="s">
        <v>16519</v>
      </c>
      <c r="J3516" s="54" t="s">
        <v>18142</v>
      </c>
      <c r="K3516" s="54" t="str">
        <f>INDEX('[1]All QOF Registers'!$C$15:$C$8243,MATCH($J$4:$J$10133,'[1]All QOF Registers'!$D$15:$D$8243,FALSE))</f>
        <v>5MD</v>
      </c>
    </row>
    <row r="3517" spans="8:11" x14ac:dyDescent="0.25">
      <c r="H3517" s="57" t="s">
        <v>16531</v>
      </c>
      <c r="I3517" s="58" t="s">
        <v>16519</v>
      </c>
      <c r="J3517" s="54" t="s">
        <v>18142</v>
      </c>
      <c r="K3517" s="54" t="str">
        <f>INDEX('[1]All QOF Registers'!$C$15:$C$8243,MATCH($J$4:$J$10133,'[1]All QOF Registers'!$D$15:$D$8243,FALSE))</f>
        <v>5MD</v>
      </c>
    </row>
    <row r="3518" spans="8:11" x14ac:dyDescent="0.25">
      <c r="H3518" s="57" t="s">
        <v>7696</v>
      </c>
      <c r="I3518" s="58" t="s">
        <v>16519</v>
      </c>
      <c r="J3518" s="54" t="s">
        <v>18142</v>
      </c>
      <c r="K3518" s="54" t="str">
        <f>INDEX('[1]All QOF Registers'!$C$15:$C$8243,MATCH($J$4:$J$10133,'[1]All QOF Registers'!$D$15:$D$8243,FALSE))</f>
        <v>5MD</v>
      </c>
    </row>
    <row r="3519" spans="8:11" x14ac:dyDescent="0.25">
      <c r="H3519" s="57" t="s">
        <v>16532</v>
      </c>
      <c r="I3519" s="58" t="s">
        <v>16519</v>
      </c>
      <c r="J3519" s="54" t="s">
        <v>18142</v>
      </c>
      <c r="K3519" s="54" t="str">
        <f>INDEX('[1]All QOF Registers'!$C$15:$C$8243,MATCH($J$4:$J$10133,'[1]All QOF Registers'!$D$15:$D$8243,FALSE))</f>
        <v>5MD</v>
      </c>
    </row>
    <row r="3520" spans="8:11" x14ac:dyDescent="0.25">
      <c r="H3520" s="57" t="s">
        <v>16533</v>
      </c>
      <c r="I3520" s="58" t="s">
        <v>16519</v>
      </c>
      <c r="J3520" s="54" t="s">
        <v>18142</v>
      </c>
      <c r="K3520" s="54" t="str">
        <f>INDEX('[1]All QOF Registers'!$C$15:$C$8243,MATCH($J$4:$J$10133,'[1]All QOF Registers'!$D$15:$D$8243,FALSE))</f>
        <v>5MD</v>
      </c>
    </row>
    <row r="3521" spans="8:11" x14ac:dyDescent="0.25">
      <c r="H3521" s="57" t="s">
        <v>16534</v>
      </c>
      <c r="I3521" s="58" t="s">
        <v>16519</v>
      </c>
      <c r="J3521" s="54" t="s">
        <v>18142</v>
      </c>
      <c r="K3521" s="54" t="str">
        <f>INDEX('[1]All QOF Registers'!$C$15:$C$8243,MATCH($J$4:$J$10133,'[1]All QOF Registers'!$D$15:$D$8243,FALSE))</f>
        <v>5MD</v>
      </c>
    </row>
    <row r="3522" spans="8:11" x14ac:dyDescent="0.25">
      <c r="H3522" s="57" t="s">
        <v>16535</v>
      </c>
      <c r="I3522" s="58" t="s">
        <v>16519</v>
      </c>
      <c r="J3522" s="54" t="s">
        <v>18142</v>
      </c>
      <c r="K3522" s="54" t="str">
        <f>INDEX('[1]All QOF Registers'!$C$15:$C$8243,MATCH($J$4:$J$10133,'[1]All QOF Registers'!$D$15:$D$8243,FALSE))</f>
        <v>5MD</v>
      </c>
    </row>
    <row r="3523" spans="8:11" x14ac:dyDescent="0.25">
      <c r="H3523" s="57" t="s">
        <v>16536</v>
      </c>
      <c r="I3523" s="58" t="s">
        <v>16519</v>
      </c>
      <c r="J3523" s="54" t="s">
        <v>18142</v>
      </c>
      <c r="K3523" s="54" t="str">
        <f>INDEX('[1]All QOF Registers'!$C$15:$C$8243,MATCH($J$4:$J$10133,'[1]All QOF Registers'!$D$15:$D$8243,FALSE))</f>
        <v>5MD</v>
      </c>
    </row>
    <row r="3524" spans="8:11" x14ac:dyDescent="0.25">
      <c r="H3524" s="57" t="s">
        <v>16537</v>
      </c>
      <c r="I3524" s="58" t="s">
        <v>16519</v>
      </c>
      <c r="J3524" s="54" t="s">
        <v>18142</v>
      </c>
      <c r="K3524" s="54" t="str">
        <f>INDEX('[1]All QOF Registers'!$C$15:$C$8243,MATCH($J$4:$J$10133,'[1]All QOF Registers'!$D$15:$D$8243,FALSE))</f>
        <v>5MD</v>
      </c>
    </row>
    <row r="3525" spans="8:11" x14ac:dyDescent="0.25">
      <c r="H3525" s="57" t="s">
        <v>16538</v>
      </c>
      <c r="I3525" s="58" t="s">
        <v>16519</v>
      </c>
      <c r="J3525" s="54" t="s">
        <v>18142</v>
      </c>
      <c r="K3525" s="54" t="str">
        <f>INDEX('[1]All QOF Registers'!$C$15:$C$8243,MATCH($J$4:$J$10133,'[1]All QOF Registers'!$D$15:$D$8243,FALSE))</f>
        <v>5MD</v>
      </c>
    </row>
    <row r="3526" spans="8:11" x14ac:dyDescent="0.25">
      <c r="H3526" s="57" t="s">
        <v>16539</v>
      </c>
      <c r="I3526" s="58" t="s">
        <v>16519</v>
      </c>
      <c r="J3526" s="54" t="s">
        <v>18142</v>
      </c>
      <c r="K3526" s="54" t="str">
        <f>INDEX('[1]All QOF Registers'!$C$15:$C$8243,MATCH($J$4:$J$10133,'[1]All QOF Registers'!$D$15:$D$8243,FALSE))</f>
        <v>5MD</v>
      </c>
    </row>
    <row r="3527" spans="8:11" x14ac:dyDescent="0.25">
      <c r="H3527" s="57" t="s">
        <v>16540</v>
      </c>
      <c r="I3527" s="58" t="s">
        <v>16519</v>
      </c>
      <c r="J3527" s="54" t="s">
        <v>18142</v>
      </c>
      <c r="K3527" s="54" t="str">
        <f>INDEX('[1]All QOF Registers'!$C$15:$C$8243,MATCH($J$4:$J$10133,'[1]All QOF Registers'!$D$15:$D$8243,FALSE))</f>
        <v>5MD</v>
      </c>
    </row>
    <row r="3528" spans="8:11" x14ac:dyDescent="0.25">
      <c r="H3528" s="57" t="s">
        <v>16541</v>
      </c>
      <c r="I3528" s="58" t="s">
        <v>16519</v>
      </c>
      <c r="J3528" s="54" t="s">
        <v>18142</v>
      </c>
      <c r="K3528" s="54" t="str">
        <f>INDEX('[1]All QOF Registers'!$C$15:$C$8243,MATCH($J$4:$J$10133,'[1]All QOF Registers'!$D$15:$D$8243,FALSE))</f>
        <v>5MD</v>
      </c>
    </row>
    <row r="3529" spans="8:11" x14ac:dyDescent="0.25">
      <c r="H3529" s="57" t="s">
        <v>16542</v>
      </c>
      <c r="I3529" s="58" t="s">
        <v>16519</v>
      </c>
      <c r="J3529" s="54" t="s">
        <v>18142</v>
      </c>
      <c r="K3529" s="54" t="str">
        <f>INDEX('[1]All QOF Registers'!$C$15:$C$8243,MATCH($J$4:$J$10133,'[1]All QOF Registers'!$D$15:$D$8243,FALSE))</f>
        <v>5MD</v>
      </c>
    </row>
    <row r="3530" spans="8:11" x14ac:dyDescent="0.25">
      <c r="H3530" s="57" t="s">
        <v>16543</v>
      </c>
      <c r="I3530" s="58" t="s">
        <v>16519</v>
      </c>
      <c r="J3530" s="54" t="s">
        <v>18142</v>
      </c>
      <c r="K3530" s="54" t="str">
        <f>INDEX('[1]All QOF Registers'!$C$15:$C$8243,MATCH($J$4:$J$10133,'[1]All QOF Registers'!$D$15:$D$8243,FALSE))</f>
        <v>5MD</v>
      </c>
    </row>
    <row r="3531" spans="8:11" x14ac:dyDescent="0.25">
      <c r="H3531" s="57" t="s">
        <v>16544</v>
      </c>
      <c r="I3531" s="58" t="s">
        <v>16519</v>
      </c>
      <c r="J3531" s="54" t="s">
        <v>18142</v>
      </c>
      <c r="K3531" s="54" t="str">
        <f>INDEX('[1]All QOF Registers'!$C$15:$C$8243,MATCH($J$4:$J$10133,'[1]All QOF Registers'!$D$15:$D$8243,FALSE))</f>
        <v>5MD</v>
      </c>
    </row>
    <row r="3532" spans="8:11" x14ac:dyDescent="0.25">
      <c r="H3532" s="57" t="s">
        <v>16545</v>
      </c>
      <c r="I3532" s="58" t="s">
        <v>16519</v>
      </c>
      <c r="J3532" s="54" t="s">
        <v>18142</v>
      </c>
      <c r="K3532" s="54" t="str">
        <f>INDEX('[1]All QOF Registers'!$C$15:$C$8243,MATCH($J$4:$J$10133,'[1]All QOF Registers'!$D$15:$D$8243,FALSE))</f>
        <v>5MD</v>
      </c>
    </row>
    <row r="3533" spans="8:11" x14ac:dyDescent="0.25">
      <c r="H3533" s="57" t="s">
        <v>16546</v>
      </c>
      <c r="I3533" s="58" t="s">
        <v>16519</v>
      </c>
      <c r="J3533" s="54" t="s">
        <v>18142</v>
      </c>
      <c r="K3533" s="54" t="str">
        <f>INDEX('[1]All QOF Registers'!$C$15:$C$8243,MATCH($J$4:$J$10133,'[1]All QOF Registers'!$D$15:$D$8243,FALSE))</f>
        <v>5MD</v>
      </c>
    </row>
    <row r="3534" spans="8:11" x14ac:dyDescent="0.25">
      <c r="H3534" s="57" t="s">
        <v>16547</v>
      </c>
      <c r="I3534" s="58" t="s">
        <v>16519</v>
      </c>
      <c r="J3534" s="54" t="s">
        <v>18142</v>
      </c>
      <c r="K3534" s="54" t="str">
        <f>INDEX('[1]All QOF Registers'!$C$15:$C$8243,MATCH($J$4:$J$10133,'[1]All QOF Registers'!$D$15:$D$8243,FALSE))</f>
        <v>5MD</v>
      </c>
    </row>
    <row r="3535" spans="8:11" x14ac:dyDescent="0.25">
      <c r="H3535" s="57" t="s">
        <v>16548</v>
      </c>
      <c r="I3535" s="58" t="s">
        <v>16519</v>
      </c>
      <c r="J3535" s="54" t="s">
        <v>18142</v>
      </c>
      <c r="K3535" s="54" t="str">
        <f>INDEX('[1]All QOF Registers'!$C$15:$C$8243,MATCH($J$4:$J$10133,'[1]All QOF Registers'!$D$15:$D$8243,FALSE))</f>
        <v>5MD</v>
      </c>
    </row>
    <row r="3536" spans="8:11" x14ac:dyDescent="0.25">
      <c r="H3536" s="57" t="s">
        <v>16549</v>
      </c>
      <c r="I3536" s="58" t="s">
        <v>16519</v>
      </c>
      <c r="J3536" s="54" t="s">
        <v>18142</v>
      </c>
      <c r="K3536" s="54" t="str">
        <f>INDEX('[1]All QOF Registers'!$C$15:$C$8243,MATCH($J$4:$J$10133,'[1]All QOF Registers'!$D$15:$D$8243,FALSE))</f>
        <v>5MD</v>
      </c>
    </row>
    <row r="3537" spans="8:11" x14ac:dyDescent="0.25">
      <c r="H3537" s="57" t="s">
        <v>16550</v>
      </c>
      <c r="I3537" s="58" t="s">
        <v>16519</v>
      </c>
      <c r="J3537" s="54" t="s">
        <v>18142</v>
      </c>
      <c r="K3537" s="54" t="str">
        <f>INDEX('[1]All QOF Registers'!$C$15:$C$8243,MATCH($J$4:$J$10133,'[1]All QOF Registers'!$D$15:$D$8243,FALSE))</f>
        <v>5MD</v>
      </c>
    </row>
    <row r="3538" spans="8:11" x14ac:dyDescent="0.25">
      <c r="H3538" s="57" t="s">
        <v>16551</v>
      </c>
      <c r="I3538" s="58" t="s">
        <v>16519</v>
      </c>
      <c r="J3538" s="54" t="s">
        <v>18142</v>
      </c>
      <c r="K3538" s="54" t="str">
        <f>INDEX('[1]All QOF Registers'!$C$15:$C$8243,MATCH($J$4:$J$10133,'[1]All QOF Registers'!$D$15:$D$8243,FALSE))</f>
        <v>5MD</v>
      </c>
    </row>
    <row r="3539" spans="8:11" x14ac:dyDescent="0.25">
      <c r="H3539" s="57" t="s">
        <v>16552</v>
      </c>
      <c r="I3539" s="58" t="s">
        <v>16519</v>
      </c>
      <c r="J3539" s="54" t="s">
        <v>18142</v>
      </c>
      <c r="K3539" s="54" t="str">
        <f>INDEX('[1]All QOF Registers'!$C$15:$C$8243,MATCH($J$4:$J$10133,'[1]All QOF Registers'!$D$15:$D$8243,FALSE))</f>
        <v>5MD</v>
      </c>
    </row>
    <row r="3540" spans="8:11" x14ac:dyDescent="0.25">
      <c r="H3540" s="57" t="s">
        <v>16553</v>
      </c>
      <c r="I3540" s="58" t="s">
        <v>16519</v>
      </c>
      <c r="J3540" s="54" t="s">
        <v>18142</v>
      </c>
      <c r="K3540" s="54" t="str">
        <f>INDEX('[1]All QOF Registers'!$C$15:$C$8243,MATCH($J$4:$J$10133,'[1]All QOF Registers'!$D$15:$D$8243,FALSE))</f>
        <v>5MD</v>
      </c>
    </row>
    <row r="3541" spans="8:11" x14ac:dyDescent="0.25">
      <c r="H3541" s="57" t="s">
        <v>16554</v>
      </c>
      <c r="I3541" s="58" t="s">
        <v>16519</v>
      </c>
      <c r="J3541" s="54" t="s">
        <v>18142</v>
      </c>
      <c r="K3541" s="54" t="str">
        <f>INDEX('[1]All QOF Registers'!$C$15:$C$8243,MATCH($J$4:$J$10133,'[1]All QOF Registers'!$D$15:$D$8243,FALSE))</f>
        <v>5MD</v>
      </c>
    </row>
    <row r="3542" spans="8:11" x14ac:dyDescent="0.25">
      <c r="H3542" s="57" t="s">
        <v>16555</v>
      </c>
      <c r="I3542" s="58" t="s">
        <v>16519</v>
      </c>
      <c r="J3542" s="54" t="s">
        <v>18142</v>
      </c>
      <c r="K3542" s="54" t="str">
        <f>INDEX('[1]All QOF Registers'!$C$15:$C$8243,MATCH($J$4:$J$10133,'[1]All QOF Registers'!$D$15:$D$8243,FALSE))</f>
        <v>5MD</v>
      </c>
    </row>
    <row r="3543" spans="8:11" x14ac:dyDescent="0.25">
      <c r="H3543" s="57" t="s">
        <v>16556</v>
      </c>
      <c r="I3543" s="58" t="s">
        <v>16519</v>
      </c>
      <c r="J3543" s="54" t="s">
        <v>18142</v>
      </c>
      <c r="K3543" s="54" t="str">
        <f>INDEX('[1]All QOF Registers'!$C$15:$C$8243,MATCH($J$4:$J$10133,'[1]All QOF Registers'!$D$15:$D$8243,FALSE))</f>
        <v>5MD</v>
      </c>
    </row>
    <row r="3544" spans="8:11" x14ac:dyDescent="0.25">
      <c r="H3544" s="57" t="s">
        <v>16557</v>
      </c>
      <c r="I3544" s="58" t="s">
        <v>16519</v>
      </c>
      <c r="J3544" s="54" t="s">
        <v>18142</v>
      </c>
      <c r="K3544" s="54" t="str">
        <f>INDEX('[1]All QOF Registers'!$C$15:$C$8243,MATCH($J$4:$J$10133,'[1]All QOF Registers'!$D$15:$D$8243,FALSE))</f>
        <v>5MD</v>
      </c>
    </row>
    <row r="3545" spans="8:11" x14ac:dyDescent="0.25">
      <c r="H3545" s="57" t="s">
        <v>16558</v>
      </c>
      <c r="I3545" s="58" t="s">
        <v>16519</v>
      </c>
      <c r="J3545" s="54" t="s">
        <v>18142</v>
      </c>
      <c r="K3545" s="54" t="str">
        <f>INDEX('[1]All QOF Registers'!$C$15:$C$8243,MATCH($J$4:$J$10133,'[1]All QOF Registers'!$D$15:$D$8243,FALSE))</f>
        <v>5MD</v>
      </c>
    </row>
    <row r="3546" spans="8:11" x14ac:dyDescent="0.25">
      <c r="H3546" s="57" t="s">
        <v>16559</v>
      </c>
      <c r="I3546" s="58" t="s">
        <v>16519</v>
      </c>
      <c r="J3546" s="54" t="s">
        <v>18142</v>
      </c>
      <c r="K3546" s="54" t="str">
        <f>INDEX('[1]All QOF Registers'!$C$15:$C$8243,MATCH($J$4:$J$10133,'[1]All QOF Registers'!$D$15:$D$8243,FALSE))</f>
        <v>5MD</v>
      </c>
    </row>
    <row r="3547" spans="8:11" x14ac:dyDescent="0.25">
      <c r="H3547" s="57" t="s">
        <v>7810</v>
      </c>
      <c r="I3547" s="58" t="s">
        <v>16519</v>
      </c>
      <c r="J3547" s="54" t="s">
        <v>18142</v>
      </c>
      <c r="K3547" s="54" t="str">
        <f>INDEX('[1]All QOF Registers'!$C$15:$C$8243,MATCH($J$4:$J$10133,'[1]All QOF Registers'!$D$15:$D$8243,FALSE))</f>
        <v>5MD</v>
      </c>
    </row>
    <row r="3548" spans="8:11" x14ac:dyDescent="0.25">
      <c r="H3548" s="57" t="s">
        <v>7811</v>
      </c>
      <c r="I3548" s="58" t="s">
        <v>16519</v>
      </c>
      <c r="J3548" s="54" t="s">
        <v>18142</v>
      </c>
      <c r="K3548" s="54" t="str">
        <f>INDEX('[1]All QOF Registers'!$C$15:$C$8243,MATCH($J$4:$J$10133,'[1]All QOF Registers'!$D$15:$D$8243,FALSE))</f>
        <v>5MD</v>
      </c>
    </row>
    <row r="3549" spans="8:11" x14ac:dyDescent="0.25">
      <c r="H3549" s="57" t="s">
        <v>16560</v>
      </c>
      <c r="I3549" s="58" t="s">
        <v>16519</v>
      </c>
      <c r="J3549" s="54" t="s">
        <v>18142</v>
      </c>
      <c r="K3549" s="54" t="str">
        <f>INDEX('[1]All QOF Registers'!$C$15:$C$8243,MATCH($J$4:$J$10133,'[1]All QOF Registers'!$D$15:$D$8243,FALSE))</f>
        <v>5MD</v>
      </c>
    </row>
    <row r="3550" spans="8:11" x14ac:dyDescent="0.25">
      <c r="H3550" s="57" t="s">
        <v>16561</v>
      </c>
      <c r="I3550" s="58" t="s">
        <v>16519</v>
      </c>
      <c r="J3550" s="54" t="s">
        <v>18142</v>
      </c>
      <c r="K3550" s="54" t="str">
        <f>INDEX('[1]All QOF Registers'!$C$15:$C$8243,MATCH($J$4:$J$10133,'[1]All QOF Registers'!$D$15:$D$8243,FALSE))</f>
        <v>5MD</v>
      </c>
    </row>
    <row r="3551" spans="8:11" x14ac:dyDescent="0.25">
      <c r="H3551" s="57" t="s">
        <v>16562</v>
      </c>
      <c r="I3551" s="58" t="s">
        <v>16519</v>
      </c>
      <c r="J3551" s="54" t="s">
        <v>18142</v>
      </c>
      <c r="K3551" s="54" t="str">
        <f>INDEX('[1]All QOF Registers'!$C$15:$C$8243,MATCH($J$4:$J$10133,'[1]All QOF Registers'!$D$15:$D$8243,FALSE))</f>
        <v>5MD</v>
      </c>
    </row>
    <row r="3552" spans="8:11" x14ac:dyDescent="0.25">
      <c r="H3552" s="57" t="s">
        <v>7866</v>
      </c>
      <c r="I3552" s="58" t="s">
        <v>16519</v>
      </c>
      <c r="J3552" s="54" t="s">
        <v>18142</v>
      </c>
      <c r="K3552" s="54" t="str">
        <f>INDEX('[1]All QOF Registers'!$C$15:$C$8243,MATCH($J$4:$J$10133,'[1]All QOF Registers'!$D$15:$D$8243,FALSE))</f>
        <v>5MD</v>
      </c>
    </row>
    <row r="3553" spans="8:11" x14ac:dyDescent="0.25">
      <c r="H3553" s="57" t="s">
        <v>7886</v>
      </c>
      <c r="I3553" s="58" t="s">
        <v>16519</v>
      </c>
      <c r="J3553" s="54" t="s">
        <v>18142</v>
      </c>
      <c r="K3553" s="54" t="str">
        <f>INDEX('[1]All QOF Registers'!$C$15:$C$8243,MATCH($J$4:$J$10133,'[1]All QOF Registers'!$D$15:$D$8243,FALSE))</f>
        <v>5MD</v>
      </c>
    </row>
    <row r="3554" spans="8:11" x14ac:dyDescent="0.25">
      <c r="H3554" s="57" t="s">
        <v>16563</v>
      </c>
      <c r="I3554" s="58" t="s">
        <v>16519</v>
      </c>
      <c r="J3554" s="54" t="s">
        <v>18142</v>
      </c>
      <c r="K3554" s="54" t="str">
        <f>INDEX('[1]All QOF Registers'!$C$15:$C$8243,MATCH($J$4:$J$10133,'[1]All QOF Registers'!$D$15:$D$8243,FALSE))</f>
        <v>5MD</v>
      </c>
    </row>
    <row r="3555" spans="8:11" x14ac:dyDescent="0.25">
      <c r="H3555" s="57" t="s">
        <v>16564</v>
      </c>
      <c r="I3555" s="58" t="s">
        <v>16519</v>
      </c>
      <c r="J3555" s="54" t="s">
        <v>18142</v>
      </c>
      <c r="K3555" s="54" t="str">
        <f>INDEX('[1]All QOF Registers'!$C$15:$C$8243,MATCH($J$4:$J$10133,'[1]All QOF Registers'!$D$15:$D$8243,FALSE))</f>
        <v>5MD</v>
      </c>
    </row>
    <row r="3556" spans="8:11" x14ac:dyDescent="0.25">
      <c r="H3556" s="57" t="s">
        <v>16565</v>
      </c>
      <c r="I3556" s="58" t="s">
        <v>16519</v>
      </c>
      <c r="J3556" s="54" t="s">
        <v>18142</v>
      </c>
      <c r="K3556" s="54" t="str">
        <f>INDEX('[1]All QOF Registers'!$C$15:$C$8243,MATCH($J$4:$J$10133,'[1]All QOF Registers'!$D$15:$D$8243,FALSE))</f>
        <v>5MD</v>
      </c>
    </row>
    <row r="3557" spans="8:11" x14ac:dyDescent="0.25">
      <c r="H3557" s="57" t="s">
        <v>16566</v>
      </c>
      <c r="I3557" s="58" t="s">
        <v>16519</v>
      </c>
      <c r="J3557" s="54" t="s">
        <v>18142</v>
      </c>
      <c r="K3557" s="54" t="str">
        <f>INDEX('[1]All QOF Registers'!$C$15:$C$8243,MATCH($J$4:$J$10133,'[1]All QOF Registers'!$D$15:$D$8243,FALSE))</f>
        <v>5MD</v>
      </c>
    </row>
    <row r="3558" spans="8:11" x14ac:dyDescent="0.25">
      <c r="H3558" s="57" t="s">
        <v>16567</v>
      </c>
      <c r="I3558" s="58" t="s">
        <v>16519</v>
      </c>
      <c r="J3558" s="54" t="s">
        <v>18142</v>
      </c>
      <c r="K3558" s="54" t="str">
        <f>INDEX('[1]All QOF Registers'!$C$15:$C$8243,MATCH($J$4:$J$10133,'[1]All QOF Registers'!$D$15:$D$8243,FALSE))</f>
        <v>5MD</v>
      </c>
    </row>
    <row r="3559" spans="8:11" x14ac:dyDescent="0.25">
      <c r="H3559" s="57" t="s">
        <v>16568</v>
      </c>
      <c r="I3559" s="58" t="s">
        <v>16519</v>
      </c>
      <c r="J3559" s="54" t="s">
        <v>18142</v>
      </c>
      <c r="K3559" s="54" t="str">
        <f>INDEX('[1]All QOF Registers'!$C$15:$C$8243,MATCH($J$4:$J$10133,'[1]All QOF Registers'!$D$15:$D$8243,FALSE))</f>
        <v>5MD</v>
      </c>
    </row>
    <row r="3560" spans="8:11" x14ac:dyDescent="0.25">
      <c r="H3560" s="57" t="s">
        <v>16569</v>
      </c>
      <c r="I3560" s="58" t="s">
        <v>16519</v>
      </c>
      <c r="J3560" s="54" t="s">
        <v>18142</v>
      </c>
      <c r="K3560" s="54" t="str">
        <f>INDEX('[1]All QOF Registers'!$C$15:$C$8243,MATCH($J$4:$J$10133,'[1]All QOF Registers'!$D$15:$D$8243,FALSE))</f>
        <v>5MD</v>
      </c>
    </row>
    <row r="3561" spans="8:11" x14ac:dyDescent="0.25">
      <c r="H3561" s="57" t="s">
        <v>16570</v>
      </c>
      <c r="I3561" s="58" t="s">
        <v>16519</v>
      </c>
      <c r="J3561" s="54" t="s">
        <v>18142</v>
      </c>
      <c r="K3561" s="54" t="str">
        <f>INDEX('[1]All QOF Registers'!$C$15:$C$8243,MATCH($J$4:$J$10133,'[1]All QOF Registers'!$D$15:$D$8243,FALSE))</f>
        <v>5MD</v>
      </c>
    </row>
    <row r="3562" spans="8:11" x14ac:dyDescent="0.25">
      <c r="H3562" s="57" t="s">
        <v>16571</v>
      </c>
      <c r="I3562" s="58" t="s">
        <v>16519</v>
      </c>
      <c r="J3562" s="54" t="s">
        <v>18142</v>
      </c>
      <c r="K3562" s="54" t="str">
        <f>INDEX('[1]All QOF Registers'!$C$15:$C$8243,MATCH($J$4:$J$10133,'[1]All QOF Registers'!$D$15:$D$8243,FALSE))</f>
        <v>5MD</v>
      </c>
    </row>
    <row r="3563" spans="8:11" x14ac:dyDescent="0.25">
      <c r="H3563" s="57" t="s">
        <v>16572</v>
      </c>
      <c r="I3563" s="58" t="s">
        <v>16519</v>
      </c>
      <c r="J3563" s="54" t="s">
        <v>18142</v>
      </c>
      <c r="K3563" s="54" t="str">
        <f>INDEX('[1]All QOF Registers'!$C$15:$C$8243,MATCH($J$4:$J$10133,'[1]All QOF Registers'!$D$15:$D$8243,FALSE))</f>
        <v>5MD</v>
      </c>
    </row>
    <row r="3564" spans="8:11" x14ac:dyDescent="0.25">
      <c r="H3564" s="57" t="s">
        <v>16573</v>
      </c>
      <c r="I3564" s="58" t="s">
        <v>16519</v>
      </c>
      <c r="J3564" s="54" t="s">
        <v>18142</v>
      </c>
      <c r="K3564" s="54" t="str">
        <f>INDEX('[1]All QOF Registers'!$C$15:$C$8243,MATCH($J$4:$J$10133,'[1]All QOF Registers'!$D$15:$D$8243,FALSE))</f>
        <v>5MD</v>
      </c>
    </row>
    <row r="3565" spans="8:11" x14ac:dyDescent="0.25">
      <c r="H3565" s="57" t="s">
        <v>16574</v>
      </c>
      <c r="I3565" s="58" t="s">
        <v>16519</v>
      </c>
      <c r="J3565" s="54" t="s">
        <v>18142</v>
      </c>
      <c r="K3565" s="54" t="str">
        <f>INDEX('[1]All QOF Registers'!$C$15:$C$8243,MATCH($J$4:$J$10133,'[1]All QOF Registers'!$D$15:$D$8243,FALSE))</f>
        <v>5MD</v>
      </c>
    </row>
    <row r="3566" spans="8:11" x14ac:dyDescent="0.25">
      <c r="H3566" s="57" t="s">
        <v>16575</v>
      </c>
      <c r="I3566" s="58" t="s">
        <v>16519</v>
      </c>
      <c r="J3566" s="54" t="s">
        <v>18142</v>
      </c>
      <c r="K3566" s="54" t="str">
        <f>INDEX('[1]All QOF Registers'!$C$15:$C$8243,MATCH($J$4:$J$10133,'[1]All QOF Registers'!$D$15:$D$8243,FALSE))</f>
        <v>5MD</v>
      </c>
    </row>
    <row r="3567" spans="8:11" x14ac:dyDescent="0.25">
      <c r="H3567" s="57" t="s">
        <v>16576</v>
      </c>
      <c r="I3567" s="58" t="s">
        <v>16519</v>
      </c>
      <c r="J3567" s="54" t="s">
        <v>18142</v>
      </c>
      <c r="K3567" s="54" t="str">
        <f>INDEX('[1]All QOF Registers'!$C$15:$C$8243,MATCH($J$4:$J$10133,'[1]All QOF Registers'!$D$15:$D$8243,FALSE))</f>
        <v>5MD</v>
      </c>
    </row>
    <row r="3568" spans="8:11" x14ac:dyDescent="0.25">
      <c r="H3568" s="57" t="s">
        <v>16577</v>
      </c>
      <c r="I3568" s="58" t="s">
        <v>16519</v>
      </c>
      <c r="J3568" s="54" t="s">
        <v>18142</v>
      </c>
      <c r="K3568" s="54" t="str">
        <f>INDEX('[1]All QOF Registers'!$C$15:$C$8243,MATCH($J$4:$J$10133,'[1]All QOF Registers'!$D$15:$D$8243,FALSE))</f>
        <v>5MD</v>
      </c>
    </row>
    <row r="3569" spans="8:11" x14ac:dyDescent="0.25">
      <c r="H3569" s="57" t="s">
        <v>16578</v>
      </c>
      <c r="I3569" s="58" t="s">
        <v>16519</v>
      </c>
      <c r="J3569" s="54" t="s">
        <v>18142</v>
      </c>
      <c r="K3569" s="54" t="str">
        <f>INDEX('[1]All QOF Registers'!$C$15:$C$8243,MATCH($J$4:$J$10133,'[1]All QOF Registers'!$D$15:$D$8243,FALSE))</f>
        <v>5MD</v>
      </c>
    </row>
    <row r="3570" spans="8:11" x14ac:dyDescent="0.25">
      <c r="H3570" s="57" t="s">
        <v>16579</v>
      </c>
      <c r="I3570" s="58" t="s">
        <v>16519</v>
      </c>
      <c r="J3570" s="54" t="s">
        <v>18142</v>
      </c>
      <c r="K3570" s="54" t="str">
        <f>INDEX('[1]All QOF Registers'!$C$15:$C$8243,MATCH($J$4:$J$10133,'[1]All QOF Registers'!$D$15:$D$8243,FALSE))</f>
        <v>5MD</v>
      </c>
    </row>
    <row r="3571" spans="8:11" x14ac:dyDescent="0.25">
      <c r="H3571" s="57" t="s">
        <v>5741</v>
      </c>
      <c r="I3571" s="58" t="s">
        <v>16580</v>
      </c>
      <c r="J3571" s="54" t="s">
        <v>18143</v>
      </c>
      <c r="K3571" s="54" t="str">
        <f>INDEX('[1]All QOF Registers'!$C$15:$C$8243,MATCH($J$4:$J$10133,'[1]All QOF Registers'!$D$15:$D$8243,FALSE))</f>
        <v>5MK</v>
      </c>
    </row>
    <row r="3572" spans="8:11" x14ac:dyDescent="0.25">
      <c r="H3572" s="57" t="s">
        <v>5743</v>
      </c>
      <c r="I3572" s="58" t="s">
        <v>16580</v>
      </c>
      <c r="J3572" s="54" t="s">
        <v>18143</v>
      </c>
      <c r="K3572" s="54" t="str">
        <f>INDEX('[1]All QOF Registers'!$C$15:$C$8243,MATCH($J$4:$J$10133,'[1]All QOF Registers'!$D$15:$D$8243,FALSE))</f>
        <v>5MK</v>
      </c>
    </row>
    <row r="3573" spans="8:11" x14ac:dyDescent="0.25">
      <c r="H3573" s="57" t="s">
        <v>5747</v>
      </c>
      <c r="I3573" s="58" t="s">
        <v>16580</v>
      </c>
      <c r="J3573" s="54" t="s">
        <v>18143</v>
      </c>
      <c r="K3573" s="54" t="str">
        <f>INDEX('[1]All QOF Registers'!$C$15:$C$8243,MATCH($J$4:$J$10133,'[1]All QOF Registers'!$D$15:$D$8243,FALSE))</f>
        <v>5MK</v>
      </c>
    </row>
    <row r="3574" spans="8:11" x14ac:dyDescent="0.25">
      <c r="H3574" s="57" t="s">
        <v>5749</v>
      </c>
      <c r="I3574" s="58" t="s">
        <v>16580</v>
      </c>
      <c r="J3574" s="54" t="s">
        <v>18143</v>
      </c>
      <c r="K3574" s="54" t="str">
        <f>INDEX('[1]All QOF Registers'!$C$15:$C$8243,MATCH($J$4:$J$10133,'[1]All QOF Registers'!$D$15:$D$8243,FALSE))</f>
        <v>5MK</v>
      </c>
    </row>
    <row r="3575" spans="8:11" x14ac:dyDescent="0.25">
      <c r="H3575" s="57" t="s">
        <v>5752</v>
      </c>
      <c r="I3575" s="58" t="s">
        <v>16580</v>
      </c>
      <c r="J3575" s="54" t="s">
        <v>18143</v>
      </c>
      <c r="K3575" s="54" t="str">
        <f>INDEX('[1]All QOF Registers'!$C$15:$C$8243,MATCH($J$4:$J$10133,'[1]All QOF Registers'!$D$15:$D$8243,FALSE))</f>
        <v>5MK</v>
      </c>
    </row>
    <row r="3576" spans="8:11" x14ac:dyDescent="0.25">
      <c r="H3576" s="57" t="s">
        <v>5767</v>
      </c>
      <c r="I3576" s="58" t="s">
        <v>16580</v>
      </c>
      <c r="J3576" s="54" t="s">
        <v>18143</v>
      </c>
      <c r="K3576" s="54" t="str">
        <f>INDEX('[1]All QOF Registers'!$C$15:$C$8243,MATCH($J$4:$J$10133,'[1]All QOF Registers'!$D$15:$D$8243,FALSE))</f>
        <v>5MK</v>
      </c>
    </row>
    <row r="3577" spans="8:11" x14ac:dyDescent="0.25">
      <c r="H3577" s="57" t="s">
        <v>5768</v>
      </c>
      <c r="I3577" s="58" t="s">
        <v>16580</v>
      </c>
      <c r="J3577" s="54" t="s">
        <v>18143</v>
      </c>
      <c r="K3577" s="54" t="str">
        <f>INDEX('[1]All QOF Registers'!$C$15:$C$8243,MATCH($J$4:$J$10133,'[1]All QOF Registers'!$D$15:$D$8243,FALSE))</f>
        <v>5MK</v>
      </c>
    </row>
    <row r="3578" spans="8:11" x14ac:dyDescent="0.25">
      <c r="H3578" s="57" t="s">
        <v>5769</v>
      </c>
      <c r="I3578" s="58" t="s">
        <v>16580</v>
      </c>
      <c r="J3578" s="54" t="s">
        <v>18143</v>
      </c>
      <c r="K3578" s="54" t="str">
        <f>INDEX('[1]All QOF Registers'!$C$15:$C$8243,MATCH($J$4:$J$10133,'[1]All QOF Registers'!$D$15:$D$8243,FALSE))</f>
        <v>5MK</v>
      </c>
    </row>
    <row r="3579" spans="8:11" x14ac:dyDescent="0.25">
      <c r="H3579" s="57" t="s">
        <v>5777</v>
      </c>
      <c r="I3579" s="58" t="s">
        <v>16580</v>
      </c>
      <c r="J3579" s="54" t="s">
        <v>18143</v>
      </c>
      <c r="K3579" s="54" t="str">
        <f>INDEX('[1]All QOF Registers'!$C$15:$C$8243,MATCH($J$4:$J$10133,'[1]All QOF Registers'!$D$15:$D$8243,FALSE))</f>
        <v>5MK</v>
      </c>
    </row>
    <row r="3580" spans="8:11" x14ac:dyDescent="0.25">
      <c r="H3580" s="57" t="s">
        <v>5780</v>
      </c>
      <c r="I3580" s="58" t="s">
        <v>16580</v>
      </c>
      <c r="J3580" s="54" t="s">
        <v>18143</v>
      </c>
      <c r="K3580" s="54" t="str">
        <f>INDEX('[1]All QOF Registers'!$C$15:$C$8243,MATCH($J$4:$J$10133,'[1]All QOF Registers'!$D$15:$D$8243,FALSE))</f>
        <v>5MK</v>
      </c>
    </row>
    <row r="3581" spans="8:11" x14ac:dyDescent="0.25">
      <c r="H3581" s="57" t="s">
        <v>5789</v>
      </c>
      <c r="I3581" s="58" t="s">
        <v>16580</v>
      </c>
      <c r="J3581" s="54" t="s">
        <v>18143</v>
      </c>
      <c r="K3581" s="54" t="str">
        <f>INDEX('[1]All QOF Registers'!$C$15:$C$8243,MATCH($J$4:$J$10133,'[1]All QOF Registers'!$D$15:$D$8243,FALSE))</f>
        <v>5MK</v>
      </c>
    </row>
    <row r="3582" spans="8:11" x14ac:dyDescent="0.25">
      <c r="H3582" s="57" t="s">
        <v>5791</v>
      </c>
      <c r="I3582" s="58" t="s">
        <v>16580</v>
      </c>
      <c r="J3582" s="54" t="s">
        <v>18143</v>
      </c>
      <c r="K3582" s="54" t="str">
        <f>INDEX('[1]All QOF Registers'!$C$15:$C$8243,MATCH($J$4:$J$10133,'[1]All QOF Registers'!$D$15:$D$8243,FALSE))</f>
        <v>5MK</v>
      </c>
    </row>
    <row r="3583" spans="8:11" x14ac:dyDescent="0.25">
      <c r="H3583" s="57" t="s">
        <v>5792</v>
      </c>
      <c r="I3583" s="58" t="s">
        <v>16580</v>
      </c>
      <c r="J3583" s="54" t="s">
        <v>18143</v>
      </c>
      <c r="K3583" s="54" t="str">
        <f>INDEX('[1]All QOF Registers'!$C$15:$C$8243,MATCH($J$4:$J$10133,'[1]All QOF Registers'!$D$15:$D$8243,FALSE))</f>
        <v>5MK</v>
      </c>
    </row>
    <row r="3584" spans="8:11" x14ac:dyDescent="0.25">
      <c r="H3584" s="57" t="s">
        <v>5794</v>
      </c>
      <c r="I3584" s="58" t="s">
        <v>16580</v>
      </c>
      <c r="J3584" s="54" t="s">
        <v>18143</v>
      </c>
      <c r="K3584" s="54" t="str">
        <f>INDEX('[1]All QOF Registers'!$C$15:$C$8243,MATCH($J$4:$J$10133,'[1]All QOF Registers'!$D$15:$D$8243,FALSE))</f>
        <v>5MK</v>
      </c>
    </row>
    <row r="3585" spans="8:11" x14ac:dyDescent="0.25">
      <c r="H3585" s="57" t="s">
        <v>5798</v>
      </c>
      <c r="I3585" s="58" t="s">
        <v>16580</v>
      </c>
      <c r="J3585" s="54" t="s">
        <v>18143</v>
      </c>
      <c r="K3585" s="54" t="str">
        <f>INDEX('[1]All QOF Registers'!$C$15:$C$8243,MATCH($J$4:$J$10133,'[1]All QOF Registers'!$D$15:$D$8243,FALSE))</f>
        <v>5MK</v>
      </c>
    </row>
    <row r="3586" spans="8:11" x14ac:dyDescent="0.25">
      <c r="H3586" s="57" t="s">
        <v>5799</v>
      </c>
      <c r="I3586" s="58" t="s">
        <v>16580</v>
      </c>
      <c r="J3586" s="54" t="s">
        <v>18143</v>
      </c>
      <c r="K3586" s="54" t="str">
        <f>INDEX('[1]All QOF Registers'!$C$15:$C$8243,MATCH($J$4:$J$10133,'[1]All QOF Registers'!$D$15:$D$8243,FALSE))</f>
        <v>5MK</v>
      </c>
    </row>
    <row r="3587" spans="8:11" x14ac:dyDescent="0.25">
      <c r="H3587" s="57" t="s">
        <v>5800</v>
      </c>
      <c r="I3587" s="58" t="s">
        <v>16580</v>
      </c>
      <c r="J3587" s="54" t="s">
        <v>18143</v>
      </c>
      <c r="K3587" s="54" t="str">
        <f>INDEX('[1]All QOF Registers'!$C$15:$C$8243,MATCH($J$4:$J$10133,'[1]All QOF Registers'!$D$15:$D$8243,FALSE))</f>
        <v>5MK</v>
      </c>
    </row>
    <row r="3588" spans="8:11" x14ac:dyDescent="0.25">
      <c r="H3588" s="57" t="s">
        <v>5801</v>
      </c>
      <c r="I3588" s="58" t="s">
        <v>16580</v>
      </c>
      <c r="J3588" s="54" t="s">
        <v>18143</v>
      </c>
      <c r="K3588" s="54" t="str">
        <f>INDEX('[1]All QOF Registers'!$C$15:$C$8243,MATCH($J$4:$J$10133,'[1]All QOF Registers'!$D$15:$D$8243,FALSE))</f>
        <v>5MK</v>
      </c>
    </row>
    <row r="3589" spans="8:11" x14ac:dyDescent="0.25">
      <c r="H3589" s="57" t="s">
        <v>5802</v>
      </c>
      <c r="I3589" s="58" t="s">
        <v>16580</v>
      </c>
      <c r="J3589" s="54" t="s">
        <v>18143</v>
      </c>
      <c r="K3589" s="54" t="str">
        <f>INDEX('[1]All QOF Registers'!$C$15:$C$8243,MATCH($J$4:$J$10133,'[1]All QOF Registers'!$D$15:$D$8243,FALSE))</f>
        <v>5MK</v>
      </c>
    </row>
    <row r="3590" spans="8:11" x14ac:dyDescent="0.25">
      <c r="H3590" s="57" t="s">
        <v>16581</v>
      </c>
      <c r="I3590" s="58" t="s">
        <v>16580</v>
      </c>
      <c r="J3590" s="54" t="s">
        <v>18143</v>
      </c>
      <c r="K3590" s="54" t="str">
        <f>INDEX('[1]All QOF Registers'!$C$15:$C$8243,MATCH($J$4:$J$10133,'[1]All QOF Registers'!$D$15:$D$8243,FALSE))</f>
        <v>5MK</v>
      </c>
    </row>
    <row r="3591" spans="8:11" x14ac:dyDescent="0.25">
      <c r="H3591" s="57" t="s">
        <v>7733</v>
      </c>
      <c r="I3591" s="58" t="s">
        <v>16580</v>
      </c>
      <c r="J3591" s="54" t="s">
        <v>18143</v>
      </c>
      <c r="K3591" s="54" t="str">
        <f>INDEX('[1]All QOF Registers'!$C$15:$C$8243,MATCH($J$4:$J$10133,'[1]All QOF Registers'!$D$15:$D$8243,FALSE))</f>
        <v>5MK</v>
      </c>
    </row>
    <row r="3592" spans="8:11" x14ac:dyDescent="0.25">
      <c r="H3592" s="57" t="s">
        <v>7760</v>
      </c>
      <c r="I3592" s="58" t="s">
        <v>16580</v>
      </c>
      <c r="J3592" s="54" t="s">
        <v>18143</v>
      </c>
      <c r="K3592" s="54" t="str">
        <f>INDEX('[1]All QOF Registers'!$C$15:$C$8243,MATCH($J$4:$J$10133,'[1]All QOF Registers'!$D$15:$D$8243,FALSE))</f>
        <v>5MK</v>
      </c>
    </row>
    <row r="3593" spans="8:11" x14ac:dyDescent="0.25">
      <c r="H3593" s="57" t="s">
        <v>7761</v>
      </c>
      <c r="I3593" s="58" t="s">
        <v>16580</v>
      </c>
      <c r="J3593" s="54" t="s">
        <v>18143</v>
      </c>
      <c r="K3593" s="54" t="str">
        <f>INDEX('[1]All QOF Registers'!$C$15:$C$8243,MATCH($J$4:$J$10133,'[1]All QOF Registers'!$D$15:$D$8243,FALSE))</f>
        <v>5MK</v>
      </c>
    </row>
    <row r="3594" spans="8:11" x14ac:dyDescent="0.25">
      <c r="H3594" s="57" t="s">
        <v>6485</v>
      </c>
      <c r="I3594" s="58" t="s">
        <v>16582</v>
      </c>
      <c r="J3594" s="54" t="s">
        <v>18144</v>
      </c>
      <c r="K3594" s="54" t="str">
        <f>INDEX('[1]All QOF Registers'!$C$15:$C$8243,MATCH($J$4:$J$10133,'[1]All QOF Registers'!$D$15:$D$8243,FALSE))</f>
        <v>5MV</v>
      </c>
    </row>
    <row r="3595" spans="8:11" x14ac:dyDescent="0.25">
      <c r="H3595" s="57" t="s">
        <v>6486</v>
      </c>
      <c r="I3595" s="58" t="s">
        <v>16582</v>
      </c>
      <c r="J3595" s="54" t="s">
        <v>18144</v>
      </c>
      <c r="K3595" s="54" t="str">
        <f>INDEX('[1]All QOF Registers'!$C$15:$C$8243,MATCH($J$4:$J$10133,'[1]All QOF Registers'!$D$15:$D$8243,FALSE))</f>
        <v>5MV</v>
      </c>
    </row>
    <row r="3596" spans="8:11" x14ac:dyDescent="0.25">
      <c r="H3596" s="57" t="s">
        <v>6487</v>
      </c>
      <c r="I3596" s="58" t="s">
        <v>16582</v>
      </c>
      <c r="J3596" s="54" t="s">
        <v>18144</v>
      </c>
      <c r="K3596" s="54" t="str">
        <f>INDEX('[1]All QOF Registers'!$C$15:$C$8243,MATCH($J$4:$J$10133,'[1]All QOF Registers'!$D$15:$D$8243,FALSE))</f>
        <v>5MV</v>
      </c>
    </row>
    <row r="3597" spans="8:11" x14ac:dyDescent="0.25">
      <c r="H3597" s="57" t="s">
        <v>6488</v>
      </c>
      <c r="I3597" s="58" t="s">
        <v>16582</v>
      </c>
      <c r="J3597" s="54" t="s">
        <v>18144</v>
      </c>
      <c r="K3597" s="54" t="str">
        <f>INDEX('[1]All QOF Registers'!$C$15:$C$8243,MATCH($J$4:$J$10133,'[1]All QOF Registers'!$D$15:$D$8243,FALSE))</f>
        <v>5MV</v>
      </c>
    </row>
    <row r="3598" spans="8:11" x14ac:dyDescent="0.25">
      <c r="H3598" s="57" t="s">
        <v>6489</v>
      </c>
      <c r="I3598" s="58" t="s">
        <v>16582</v>
      </c>
      <c r="J3598" s="54" t="s">
        <v>18144</v>
      </c>
      <c r="K3598" s="54" t="str">
        <f>INDEX('[1]All QOF Registers'!$C$15:$C$8243,MATCH($J$4:$J$10133,'[1]All QOF Registers'!$D$15:$D$8243,FALSE))</f>
        <v>5MV</v>
      </c>
    </row>
    <row r="3599" spans="8:11" x14ac:dyDescent="0.25">
      <c r="H3599" s="57" t="s">
        <v>6490</v>
      </c>
      <c r="I3599" s="58" t="s">
        <v>16582</v>
      </c>
      <c r="J3599" s="54" t="s">
        <v>18144</v>
      </c>
      <c r="K3599" s="54" t="str">
        <f>INDEX('[1]All QOF Registers'!$C$15:$C$8243,MATCH($J$4:$J$10133,'[1]All QOF Registers'!$D$15:$D$8243,FALSE))</f>
        <v>5MV</v>
      </c>
    </row>
    <row r="3600" spans="8:11" x14ac:dyDescent="0.25">
      <c r="H3600" s="57" t="s">
        <v>6491</v>
      </c>
      <c r="I3600" s="58" t="s">
        <v>16582</v>
      </c>
      <c r="J3600" s="54" t="s">
        <v>18144</v>
      </c>
      <c r="K3600" s="54" t="str">
        <f>INDEX('[1]All QOF Registers'!$C$15:$C$8243,MATCH($J$4:$J$10133,'[1]All QOF Registers'!$D$15:$D$8243,FALSE))</f>
        <v>5MV</v>
      </c>
    </row>
    <row r="3601" spans="8:11" x14ac:dyDescent="0.25">
      <c r="H3601" s="57" t="s">
        <v>6492</v>
      </c>
      <c r="I3601" s="58" t="s">
        <v>16582</v>
      </c>
      <c r="J3601" s="54" t="s">
        <v>18144</v>
      </c>
      <c r="K3601" s="54" t="str">
        <f>INDEX('[1]All QOF Registers'!$C$15:$C$8243,MATCH($J$4:$J$10133,'[1]All QOF Registers'!$D$15:$D$8243,FALSE))</f>
        <v>5MV</v>
      </c>
    </row>
    <row r="3602" spans="8:11" x14ac:dyDescent="0.25">
      <c r="H3602" s="57" t="s">
        <v>6493</v>
      </c>
      <c r="I3602" s="58" t="s">
        <v>16582</v>
      </c>
      <c r="J3602" s="54" t="s">
        <v>18144</v>
      </c>
      <c r="K3602" s="54" t="str">
        <f>INDEX('[1]All QOF Registers'!$C$15:$C$8243,MATCH($J$4:$J$10133,'[1]All QOF Registers'!$D$15:$D$8243,FALSE))</f>
        <v>5MV</v>
      </c>
    </row>
    <row r="3603" spans="8:11" x14ac:dyDescent="0.25">
      <c r="H3603" s="57" t="s">
        <v>6494</v>
      </c>
      <c r="I3603" s="58" t="s">
        <v>16582</v>
      </c>
      <c r="J3603" s="54" t="s">
        <v>18144</v>
      </c>
      <c r="K3603" s="54" t="str">
        <f>INDEX('[1]All QOF Registers'!$C$15:$C$8243,MATCH($J$4:$J$10133,'[1]All QOF Registers'!$D$15:$D$8243,FALSE))</f>
        <v>5MV</v>
      </c>
    </row>
    <row r="3604" spans="8:11" x14ac:dyDescent="0.25">
      <c r="H3604" s="57" t="s">
        <v>6495</v>
      </c>
      <c r="I3604" s="58" t="s">
        <v>16582</v>
      </c>
      <c r="J3604" s="54" t="s">
        <v>18144</v>
      </c>
      <c r="K3604" s="54" t="str">
        <f>INDEX('[1]All QOF Registers'!$C$15:$C$8243,MATCH($J$4:$J$10133,'[1]All QOF Registers'!$D$15:$D$8243,FALSE))</f>
        <v>5MV</v>
      </c>
    </row>
    <row r="3605" spans="8:11" x14ac:dyDescent="0.25">
      <c r="H3605" s="57" t="s">
        <v>6496</v>
      </c>
      <c r="I3605" s="58" t="s">
        <v>16582</v>
      </c>
      <c r="J3605" s="54" t="s">
        <v>18144</v>
      </c>
      <c r="K3605" s="54" t="str">
        <f>INDEX('[1]All QOF Registers'!$C$15:$C$8243,MATCH($J$4:$J$10133,'[1]All QOF Registers'!$D$15:$D$8243,FALSE))</f>
        <v>5MV</v>
      </c>
    </row>
    <row r="3606" spans="8:11" x14ac:dyDescent="0.25">
      <c r="H3606" s="57" t="s">
        <v>6497</v>
      </c>
      <c r="I3606" s="58" t="s">
        <v>16582</v>
      </c>
      <c r="J3606" s="54" t="s">
        <v>18144</v>
      </c>
      <c r="K3606" s="54" t="str">
        <f>INDEX('[1]All QOF Registers'!$C$15:$C$8243,MATCH($J$4:$J$10133,'[1]All QOF Registers'!$D$15:$D$8243,FALSE))</f>
        <v>5MV</v>
      </c>
    </row>
    <row r="3607" spans="8:11" x14ac:dyDescent="0.25">
      <c r="H3607" s="57" t="s">
        <v>6498</v>
      </c>
      <c r="I3607" s="58" t="s">
        <v>16582</v>
      </c>
      <c r="J3607" s="54" t="s">
        <v>18144</v>
      </c>
      <c r="K3607" s="54" t="str">
        <f>INDEX('[1]All QOF Registers'!$C$15:$C$8243,MATCH($J$4:$J$10133,'[1]All QOF Registers'!$D$15:$D$8243,FALSE))</f>
        <v>5MV</v>
      </c>
    </row>
    <row r="3608" spans="8:11" x14ac:dyDescent="0.25">
      <c r="H3608" s="57" t="s">
        <v>6499</v>
      </c>
      <c r="I3608" s="58" t="s">
        <v>16582</v>
      </c>
      <c r="J3608" s="54" t="s">
        <v>18144</v>
      </c>
      <c r="K3608" s="54" t="str">
        <f>INDEX('[1]All QOF Registers'!$C$15:$C$8243,MATCH($J$4:$J$10133,'[1]All QOF Registers'!$D$15:$D$8243,FALSE))</f>
        <v>5MV</v>
      </c>
    </row>
    <row r="3609" spans="8:11" x14ac:dyDescent="0.25">
      <c r="H3609" s="57" t="s">
        <v>6500</v>
      </c>
      <c r="I3609" s="58" t="s">
        <v>16582</v>
      </c>
      <c r="J3609" s="54" t="s">
        <v>18144</v>
      </c>
      <c r="K3609" s="54" t="str">
        <f>INDEX('[1]All QOF Registers'!$C$15:$C$8243,MATCH($J$4:$J$10133,'[1]All QOF Registers'!$D$15:$D$8243,FALSE))</f>
        <v>5MV</v>
      </c>
    </row>
    <row r="3610" spans="8:11" x14ac:dyDescent="0.25">
      <c r="H3610" s="57" t="s">
        <v>6501</v>
      </c>
      <c r="I3610" s="58" t="s">
        <v>16582</v>
      </c>
      <c r="J3610" s="54" t="s">
        <v>18144</v>
      </c>
      <c r="K3610" s="54" t="str">
        <f>INDEX('[1]All QOF Registers'!$C$15:$C$8243,MATCH($J$4:$J$10133,'[1]All QOF Registers'!$D$15:$D$8243,FALSE))</f>
        <v>5MV</v>
      </c>
    </row>
    <row r="3611" spans="8:11" x14ac:dyDescent="0.25">
      <c r="H3611" s="57" t="s">
        <v>6502</v>
      </c>
      <c r="I3611" s="58" t="s">
        <v>16582</v>
      </c>
      <c r="J3611" s="54" t="s">
        <v>18144</v>
      </c>
      <c r="K3611" s="54" t="str">
        <f>INDEX('[1]All QOF Registers'!$C$15:$C$8243,MATCH($J$4:$J$10133,'[1]All QOF Registers'!$D$15:$D$8243,FALSE))</f>
        <v>5MV</v>
      </c>
    </row>
    <row r="3612" spans="8:11" x14ac:dyDescent="0.25">
      <c r="H3612" s="57" t="s">
        <v>6503</v>
      </c>
      <c r="I3612" s="58" t="s">
        <v>16582</v>
      </c>
      <c r="J3612" s="54" t="s">
        <v>18144</v>
      </c>
      <c r="K3612" s="54" t="str">
        <f>INDEX('[1]All QOF Registers'!$C$15:$C$8243,MATCH($J$4:$J$10133,'[1]All QOF Registers'!$D$15:$D$8243,FALSE))</f>
        <v>5MV</v>
      </c>
    </row>
    <row r="3613" spans="8:11" x14ac:dyDescent="0.25">
      <c r="H3613" s="57" t="s">
        <v>6504</v>
      </c>
      <c r="I3613" s="58" t="s">
        <v>16582</v>
      </c>
      <c r="J3613" s="54" t="s">
        <v>18144</v>
      </c>
      <c r="K3613" s="54" t="str">
        <f>INDEX('[1]All QOF Registers'!$C$15:$C$8243,MATCH($J$4:$J$10133,'[1]All QOF Registers'!$D$15:$D$8243,FALSE))</f>
        <v>5MV</v>
      </c>
    </row>
    <row r="3614" spans="8:11" x14ac:dyDescent="0.25">
      <c r="H3614" s="57" t="s">
        <v>6505</v>
      </c>
      <c r="I3614" s="58" t="s">
        <v>16582</v>
      </c>
      <c r="J3614" s="54" t="s">
        <v>18144</v>
      </c>
      <c r="K3614" s="54" t="str">
        <f>INDEX('[1]All QOF Registers'!$C$15:$C$8243,MATCH($J$4:$J$10133,'[1]All QOF Registers'!$D$15:$D$8243,FALSE))</f>
        <v>5MV</v>
      </c>
    </row>
    <row r="3615" spans="8:11" x14ac:dyDescent="0.25">
      <c r="H3615" s="57" t="s">
        <v>6506</v>
      </c>
      <c r="I3615" s="58" t="s">
        <v>16582</v>
      </c>
      <c r="J3615" s="54" t="s">
        <v>18144</v>
      </c>
      <c r="K3615" s="54" t="str">
        <f>INDEX('[1]All QOF Registers'!$C$15:$C$8243,MATCH($J$4:$J$10133,'[1]All QOF Registers'!$D$15:$D$8243,FALSE))</f>
        <v>5MV</v>
      </c>
    </row>
    <row r="3616" spans="8:11" x14ac:dyDescent="0.25">
      <c r="H3616" s="57" t="s">
        <v>6507</v>
      </c>
      <c r="I3616" s="58" t="s">
        <v>16582</v>
      </c>
      <c r="J3616" s="54" t="s">
        <v>18144</v>
      </c>
      <c r="K3616" s="54" t="str">
        <f>INDEX('[1]All QOF Registers'!$C$15:$C$8243,MATCH($J$4:$J$10133,'[1]All QOF Registers'!$D$15:$D$8243,FALSE))</f>
        <v>5MV</v>
      </c>
    </row>
    <row r="3617" spans="8:11" x14ac:dyDescent="0.25">
      <c r="H3617" s="57" t="s">
        <v>6508</v>
      </c>
      <c r="I3617" s="58" t="s">
        <v>16582</v>
      </c>
      <c r="J3617" s="54" t="s">
        <v>18144</v>
      </c>
      <c r="K3617" s="54" t="str">
        <f>INDEX('[1]All QOF Registers'!$C$15:$C$8243,MATCH($J$4:$J$10133,'[1]All QOF Registers'!$D$15:$D$8243,FALSE))</f>
        <v>5MV</v>
      </c>
    </row>
    <row r="3618" spans="8:11" x14ac:dyDescent="0.25">
      <c r="H3618" s="57" t="s">
        <v>6509</v>
      </c>
      <c r="I3618" s="58" t="s">
        <v>16582</v>
      </c>
      <c r="J3618" s="54" t="s">
        <v>18144</v>
      </c>
      <c r="K3618" s="54" t="str">
        <f>INDEX('[1]All QOF Registers'!$C$15:$C$8243,MATCH($J$4:$J$10133,'[1]All QOF Registers'!$D$15:$D$8243,FALSE))</f>
        <v>5MV</v>
      </c>
    </row>
    <row r="3619" spans="8:11" x14ac:dyDescent="0.25">
      <c r="H3619" s="57" t="s">
        <v>6510</v>
      </c>
      <c r="I3619" s="58" t="s">
        <v>16582</v>
      </c>
      <c r="J3619" s="54" t="s">
        <v>18144</v>
      </c>
      <c r="K3619" s="54" t="str">
        <f>INDEX('[1]All QOF Registers'!$C$15:$C$8243,MATCH($J$4:$J$10133,'[1]All QOF Registers'!$D$15:$D$8243,FALSE))</f>
        <v>5MV</v>
      </c>
    </row>
    <row r="3620" spans="8:11" x14ac:dyDescent="0.25">
      <c r="H3620" s="57" t="s">
        <v>6511</v>
      </c>
      <c r="I3620" s="58" t="s">
        <v>16582</v>
      </c>
      <c r="J3620" s="54" t="s">
        <v>18144</v>
      </c>
      <c r="K3620" s="54" t="str">
        <f>INDEX('[1]All QOF Registers'!$C$15:$C$8243,MATCH($J$4:$J$10133,'[1]All QOF Registers'!$D$15:$D$8243,FALSE))</f>
        <v>5MV</v>
      </c>
    </row>
    <row r="3621" spans="8:11" x14ac:dyDescent="0.25">
      <c r="H3621" s="57" t="s">
        <v>6512</v>
      </c>
      <c r="I3621" s="58" t="s">
        <v>16582</v>
      </c>
      <c r="J3621" s="54" t="s">
        <v>18144</v>
      </c>
      <c r="K3621" s="54" t="str">
        <f>INDEX('[1]All QOF Registers'!$C$15:$C$8243,MATCH($J$4:$J$10133,'[1]All QOF Registers'!$D$15:$D$8243,FALSE))</f>
        <v>5MV</v>
      </c>
    </row>
    <row r="3622" spans="8:11" x14ac:dyDescent="0.25">
      <c r="H3622" s="57" t="s">
        <v>6513</v>
      </c>
      <c r="I3622" s="58" t="s">
        <v>16582</v>
      </c>
      <c r="J3622" s="54" t="s">
        <v>18144</v>
      </c>
      <c r="K3622" s="54" t="str">
        <f>INDEX('[1]All QOF Registers'!$C$15:$C$8243,MATCH($J$4:$J$10133,'[1]All QOF Registers'!$D$15:$D$8243,FALSE))</f>
        <v>5MV</v>
      </c>
    </row>
    <row r="3623" spans="8:11" x14ac:dyDescent="0.25">
      <c r="H3623" s="57" t="s">
        <v>6514</v>
      </c>
      <c r="I3623" s="58" t="s">
        <v>16582</v>
      </c>
      <c r="J3623" s="54" t="s">
        <v>18144</v>
      </c>
      <c r="K3623" s="54" t="str">
        <f>INDEX('[1]All QOF Registers'!$C$15:$C$8243,MATCH($J$4:$J$10133,'[1]All QOF Registers'!$D$15:$D$8243,FALSE))</f>
        <v>5MV</v>
      </c>
    </row>
    <row r="3624" spans="8:11" x14ac:dyDescent="0.25">
      <c r="H3624" s="57" t="s">
        <v>6515</v>
      </c>
      <c r="I3624" s="58" t="s">
        <v>16582</v>
      </c>
      <c r="J3624" s="54" t="s">
        <v>18144</v>
      </c>
      <c r="K3624" s="54" t="str">
        <f>INDEX('[1]All QOF Registers'!$C$15:$C$8243,MATCH($J$4:$J$10133,'[1]All QOF Registers'!$D$15:$D$8243,FALSE))</f>
        <v>5MV</v>
      </c>
    </row>
    <row r="3625" spans="8:11" x14ac:dyDescent="0.25">
      <c r="H3625" s="57" t="s">
        <v>6516</v>
      </c>
      <c r="I3625" s="58" t="s">
        <v>16582</v>
      </c>
      <c r="J3625" s="54" t="s">
        <v>18144</v>
      </c>
      <c r="K3625" s="54" t="str">
        <f>INDEX('[1]All QOF Registers'!$C$15:$C$8243,MATCH($J$4:$J$10133,'[1]All QOF Registers'!$D$15:$D$8243,FALSE))</f>
        <v>5MV</v>
      </c>
    </row>
    <row r="3626" spans="8:11" x14ac:dyDescent="0.25">
      <c r="H3626" s="57" t="s">
        <v>6517</v>
      </c>
      <c r="I3626" s="58" t="s">
        <v>16582</v>
      </c>
      <c r="J3626" s="54" t="s">
        <v>18144</v>
      </c>
      <c r="K3626" s="54" t="str">
        <f>INDEX('[1]All QOF Registers'!$C$15:$C$8243,MATCH($J$4:$J$10133,'[1]All QOF Registers'!$D$15:$D$8243,FALSE))</f>
        <v>5MV</v>
      </c>
    </row>
    <row r="3627" spans="8:11" x14ac:dyDescent="0.25">
      <c r="H3627" s="57" t="s">
        <v>6518</v>
      </c>
      <c r="I3627" s="58" t="s">
        <v>16582</v>
      </c>
      <c r="J3627" s="54" t="s">
        <v>18144</v>
      </c>
      <c r="K3627" s="54" t="str">
        <f>INDEX('[1]All QOF Registers'!$C$15:$C$8243,MATCH($J$4:$J$10133,'[1]All QOF Registers'!$D$15:$D$8243,FALSE))</f>
        <v>5MV</v>
      </c>
    </row>
    <row r="3628" spans="8:11" x14ac:dyDescent="0.25">
      <c r="H3628" s="57" t="s">
        <v>6519</v>
      </c>
      <c r="I3628" s="58" t="s">
        <v>16582</v>
      </c>
      <c r="J3628" s="54" t="s">
        <v>18144</v>
      </c>
      <c r="K3628" s="54" t="str">
        <f>INDEX('[1]All QOF Registers'!$C$15:$C$8243,MATCH($J$4:$J$10133,'[1]All QOF Registers'!$D$15:$D$8243,FALSE))</f>
        <v>5MV</v>
      </c>
    </row>
    <row r="3629" spans="8:11" x14ac:dyDescent="0.25">
      <c r="H3629" s="57" t="s">
        <v>6520</v>
      </c>
      <c r="I3629" s="58" t="s">
        <v>16582</v>
      </c>
      <c r="J3629" s="54" t="s">
        <v>18144</v>
      </c>
      <c r="K3629" s="54" t="str">
        <f>INDEX('[1]All QOF Registers'!$C$15:$C$8243,MATCH($J$4:$J$10133,'[1]All QOF Registers'!$D$15:$D$8243,FALSE))</f>
        <v>5MV</v>
      </c>
    </row>
    <row r="3630" spans="8:11" x14ac:dyDescent="0.25">
      <c r="H3630" s="57" t="s">
        <v>6521</v>
      </c>
      <c r="I3630" s="58" t="s">
        <v>16582</v>
      </c>
      <c r="J3630" s="54" t="s">
        <v>18144</v>
      </c>
      <c r="K3630" s="54" t="str">
        <f>INDEX('[1]All QOF Registers'!$C$15:$C$8243,MATCH($J$4:$J$10133,'[1]All QOF Registers'!$D$15:$D$8243,FALSE))</f>
        <v>5MV</v>
      </c>
    </row>
    <row r="3631" spans="8:11" x14ac:dyDescent="0.25">
      <c r="H3631" s="57" t="s">
        <v>16583</v>
      </c>
      <c r="I3631" s="58" t="s">
        <v>16582</v>
      </c>
      <c r="J3631" s="54" t="s">
        <v>18144</v>
      </c>
      <c r="K3631" s="54" t="str">
        <f>INDEX('[1]All QOF Registers'!$C$15:$C$8243,MATCH($J$4:$J$10133,'[1]All QOF Registers'!$D$15:$D$8243,FALSE))</f>
        <v>5MV</v>
      </c>
    </row>
    <row r="3632" spans="8:11" x14ac:dyDescent="0.25">
      <c r="H3632" s="57" t="s">
        <v>6522</v>
      </c>
      <c r="I3632" s="58" t="s">
        <v>16582</v>
      </c>
      <c r="J3632" s="54" t="s">
        <v>18144</v>
      </c>
      <c r="K3632" s="54" t="str">
        <f>INDEX('[1]All QOF Registers'!$C$15:$C$8243,MATCH($J$4:$J$10133,'[1]All QOF Registers'!$D$15:$D$8243,FALSE))</f>
        <v>5MV</v>
      </c>
    </row>
    <row r="3633" spans="8:11" x14ac:dyDescent="0.25">
      <c r="H3633" s="57" t="s">
        <v>16584</v>
      </c>
      <c r="I3633" s="58" t="s">
        <v>16582</v>
      </c>
      <c r="J3633" s="54" t="s">
        <v>18144</v>
      </c>
      <c r="K3633" s="54" t="str">
        <f>INDEX('[1]All QOF Registers'!$C$15:$C$8243,MATCH($J$4:$J$10133,'[1]All QOF Registers'!$D$15:$D$8243,FALSE))</f>
        <v>5MV</v>
      </c>
    </row>
    <row r="3634" spans="8:11" x14ac:dyDescent="0.25">
      <c r="H3634" s="57" t="s">
        <v>16585</v>
      </c>
      <c r="I3634" s="58" t="s">
        <v>16582</v>
      </c>
      <c r="J3634" s="54" t="s">
        <v>18144</v>
      </c>
      <c r="K3634" s="54" t="str">
        <f>INDEX('[1]All QOF Registers'!$C$15:$C$8243,MATCH($J$4:$J$10133,'[1]All QOF Registers'!$D$15:$D$8243,FALSE))</f>
        <v>5MV</v>
      </c>
    </row>
    <row r="3635" spans="8:11" x14ac:dyDescent="0.25">
      <c r="H3635" s="57" t="s">
        <v>6523</v>
      </c>
      <c r="I3635" s="58" t="s">
        <v>16582</v>
      </c>
      <c r="J3635" s="54" t="s">
        <v>18144</v>
      </c>
      <c r="K3635" s="54" t="str">
        <f>INDEX('[1]All QOF Registers'!$C$15:$C$8243,MATCH($J$4:$J$10133,'[1]All QOF Registers'!$D$15:$D$8243,FALSE))</f>
        <v>5MV</v>
      </c>
    </row>
    <row r="3636" spans="8:11" x14ac:dyDescent="0.25">
      <c r="H3636" s="57" t="s">
        <v>6524</v>
      </c>
      <c r="I3636" s="58" t="s">
        <v>16582</v>
      </c>
      <c r="J3636" s="54" t="s">
        <v>18144</v>
      </c>
      <c r="K3636" s="54" t="str">
        <f>INDEX('[1]All QOF Registers'!$C$15:$C$8243,MATCH($J$4:$J$10133,'[1]All QOF Registers'!$D$15:$D$8243,FALSE))</f>
        <v>5MV</v>
      </c>
    </row>
    <row r="3637" spans="8:11" x14ac:dyDescent="0.25">
      <c r="H3637" s="57" t="s">
        <v>6525</v>
      </c>
      <c r="I3637" s="58" t="s">
        <v>16582</v>
      </c>
      <c r="J3637" s="54" t="s">
        <v>18144</v>
      </c>
      <c r="K3637" s="54" t="str">
        <f>INDEX('[1]All QOF Registers'!$C$15:$C$8243,MATCH($J$4:$J$10133,'[1]All QOF Registers'!$D$15:$D$8243,FALSE))</f>
        <v>5MV</v>
      </c>
    </row>
    <row r="3638" spans="8:11" x14ac:dyDescent="0.25">
      <c r="H3638" s="57" t="s">
        <v>6526</v>
      </c>
      <c r="I3638" s="58" t="s">
        <v>16582</v>
      </c>
      <c r="J3638" s="54" t="s">
        <v>18144</v>
      </c>
      <c r="K3638" s="54" t="str">
        <f>INDEX('[1]All QOF Registers'!$C$15:$C$8243,MATCH($J$4:$J$10133,'[1]All QOF Registers'!$D$15:$D$8243,FALSE))</f>
        <v>5MV</v>
      </c>
    </row>
    <row r="3639" spans="8:11" x14ac:dyDescent="0.25">
      <c r="H3639" s="57" t="s">
        <v>16586</v>
      </c>
      <c r="I3639" s="58" t="s">
        <v>16582</v>
      </c>
      <c r="J3639" s="54" t="s">
        <v>18144</v>
      </c>
      <c r="K3639" s="54" t="str">
        <f>INDEX('[1]All QOF Registers'!$C$15:$C$8243,MATCH($J$4:$J$10133,'[1]All QOF Registers'!$D$15:$D$8243,FALSE))</f>
        <v>5MV</v>
      </c>
    </row>
    <row r="3640" spans="8:11" x14ac:dyDescent="0.25">
      <c r="H3640" s="57" t="s">
        <v>6527</v>
      </c>
      <c r="I3640" s="58" t="s">
        <v>16582</v>
      </c>
      <c r="J3640" s="54" t="s">
        <v>18144</v>
      </c>
      <c r="K3640" s="54" t="str">
        <f>INDEX('[1]All QOF Registers'!$C$15:$C$8243,MATCH($J$4:$J$10133,'[1]All QOF Registers'!$D$15:$D$8243,FALSE))</f>
        <v>5MV</v>
      </c>
    </row>
    <row r="3641" spans="8:11" x14ac:dyDescent="0.25">
      <c r="H3641" s="57" t="s">
        <v>6528</v>
      </c>
      <c r="I3641" s="58" t="s">
        <v>16582</v>
      </c>
      <c r="J3641" s="54" t="s">
        <v>18144</v>
      </c>
      <c r="K3641" s="54" t="str">
        <f>INDEX('[1]All QOF Registers'!$C$15:$C$8243,MATCH($J$4:$J$10133,'[1]All QOF Registers'!$D$15:$D$8243,FALSE))</f>
        <v>5MV</v>
      </c>
    </row>
    <row r="3642" spans="8:11" x14ac:dyDescent="0.25">
      <c r="H3642" s="57" t="s">
        <v>6529</v>
      </c>
      <c r="I3642" s="58" t="s">
        <v>16582</v>
      </c>
      <c r="J3642" s="54" t="s">
        <v>18144</v>
      </c>
      <c r="K3642" s="54" t="str">
        <f>INDEX('[1]All QOF Registers'!$C$15:$C$8243,MATCH($J$4:$J$10133,'[1]All QOF Registers'!$D$15:$D$8243,FALSE))</f>
        <v>5MV</v>
      </c>
    </row>
    <row r="3643" spans="8:11" x14ac:dyDescent="0.25">
      <c r="H3643" s="57" t="s">
        <v>6530</v>
      </c>
      <c r="I3643" s="58" t="s">
        <v>16582</v>
      </c>
      <c r="J3643" s="54" t="s">
        <v>18144</v>
      </c>
      <c r="K3643" s="54" t="str">
        <f>INDEX('[1]All QOF Registers'!$C$15:$C$8243,MATCH($J$4:$J$10133,'[1]All QOF Registers'!$D$15:$D$8243,FALSE))</f>
        <v>5MV</v>
      </c>
    </row>
    <row r="3644" spans="8:11" x14ac:dyDescent="0.25">
      <c r="H3644" s="57" t="s">
        <v>6531</v>
      </c>
      <c r="I3644" s="58" t="s">
        <v>16582</v>
      </c>
      <c r="J3644" s="54" t="s">
        <v>18144</v>
      </c>
      <c r="K3644" s="54" t="str">
        <f>INDEX('[1]All QOF Registers'!$C$15:$C$8243,MATCH($J$4:$J$10133,'[1]All QOF Registers'!$D$15:$D$8243,FALSE))</f>
        <v>5MV</v>
      </c>
    </row>
    <row r="3645" spans="8:11" x14ac:dyDescent="0.25">
      <c r="H3645" s="57" t="s">
        <v>6532</v>
      </c>
      <c r="I3645" s="58" t="s">
        <v>16582</v>
      </c>
      <c r="J3645" s="54" t="s">
        <v>18144</v>
      </c>
      <c r="K3645" s="54" t="str">
        <f>INDEX('[1]All QOF Registers'!$C$15:$C$8243,MATCH($J$4:$J$10133,'[1]All QOF Registers'!$D$15:$D$8243,FALSE))</f>
        <v>5MV</v>
      </c>
    </row>
    <row r="3646" spans="8:11" x14ac:dyDescent="0.25">
      <c r="H3646" s="57" t="s">
        <v>16587</v>
      </c>
      <c r="I3646" s="58" t="s">
        <v>16582</v>
      </c>
      <c r="J3646" s="54" t="s">
        <v>18144</v>
      </c>
      <c r="K3646" s="54" t="str">
        <f>INDEX('[1]All QOF Registers'!$C$15:$C$8243,MATCH($J$4:$J$10133,'[1]All QOF Registers'!$D$15:$D$8243,FALSE))</f>
        <v>5MV</v>
      </c>
    </row>
    <row r="3647" spans="8:11" x14ac:dyDescent="0.25">
      <c r="H3647" s="57" t="s">
        <v>16588</v>
      </c>
      <c r="I3647" s="58" t="s">
        <v>16582</v>
      </c>
      <c r="J3647" s="54" t="s">
        <v>18144</v>
      </c>
      <c r="K3647" s="54" t="str">
        <f>INDEX('[1]All QOF Registers'!$C$15:$C$8243,MATCH($J$4:$J$10133,'[1]All QOF Registers'!$D$15:$D$8243,FALSE))</f>
        <v>5MV</v>
      </c>
    </row>
    <row r="3648" spans="8:11" x14ac:dyDescent="0.25">
      <c r="H3648" s="57" t="s">
        <v>16589</v>
      </c>
      <c r="I3648" s="58" t="s">
        <v>16582</v>
      </c>
      <c r="J3648" s="54" t="s">
        <v>18144</v>
      </c>
      <c r="K3648" s="54" t="str">
        <f>INDEX('[1]All QOF Registers'!$C$15:$C$8243,MATCH($J$4:$J$10133,'[1]All QOF Registers'!$D$15:$D$8243,FALSE))</f>
        <v>5MV</v>
      </c>
    </row>
    <row r="3649" spans="8:11" x14ac:dyDescent="0.25">
      <c r="H3649" s="57" t="s">
        <v>16590</v>
      </c>
      <c r="I3649" s="58" t="s">
        <v>16582</v>
      </c>
      <c r="J3649" s="54" t="s">
        <v>18144</v>
      </c>
      <c r="K3649" s="54" t="str">
        <f>INDEX('[1]All QOF Registers'!$C$15:$C$8243,MATCH($J$4:$J$10133,'[1]All QOF Registers'!$D$15:$D$8243,FALSE))</f>
        <v>5MV</v>
      </c>
    </row>
    <row r="3650" spans="8:11" x14ac:dyDescent="0.25">
      <c r="H3650" s="57" t="s">
        <v>16591</v>
      </c>
      <c r="I3650" s="58" t="s">
        <v>16582</v>
      </c>
      <c r="J3650" s="54" t="s">
        <v>18144</v>
      </c>
      <c r="K3650" s="54" t="str">
        <f>INDEX('[1]All QOF Registers'!$C$15:$C$8243,MATCH($J$4:$J$10133,'[1]All QOF Registers'!$D$15:$D$8243,FALSE))</f>
        <v>5MV</v>
      </c>
    </row>
    <row r="3651" spans="8:11" x14ac:dyDescent="0.25">
      <c r="H3651" s="57" t="s">
        <v>7820</v>
      </c>
      <c r="I3651" s="58" t="s">
        <v>16582</v>
      </c>
      <c r="J3651" s="54" t="s">
        <v>18144</v>
      </c>
      <c r="K3651" s="54" t="str">
        <f>INDEX('[1]All QOF Registers'!$C$15:$C$8243,MATCH($J$4:$J$10133,'[1]All QOF Registers'!$D$15:$D$8243,FALSE))</f>
        <v>5MV</v>
      </c>
    </row>
    <row r="3652" spans="8:11" x14ac:dyDescent="0.25">
      <c r="H3652" s="57" t="s">
        <v>7854</v>
      </c>
      <c r="I3652" s="58" t="s">
        <v>16582</v>
      </c>
      <c r="J3652" s="54" t="s">
        <v>18144</v>
      </c>
      <c r="K3652" s="54" t="str">
        <f>INDEX('[1]All QOF Registers'!$C$15:$C$8243,MATCH($J$4:$J$10133,'[1]All QOF Registers'!$D$15:$D$8243,FALSE))</f>
        <v>5MV</v>
      </c>
    </row>
    <row r="3653" spans="8:11" x14ac:dyDescent="0.25">
      <c r="H3653" s="57" t="s">
        <v>7855</v>
      </c>
      <c r="I3653" s="58" t="s">
        <v>16582</v>
      </c>
      <c r="J3653" s="54" t="s">
        <v>18144</v>
      </c>
      <c r="K3653" s="54" t="str">
        <f>INDEX('[1]All QOF Registers'!$C$15:$C$8243,MATCH($J$4:$J$10133,'[1]All QOF Registers'!$D$15:$D$8243,FALSE))</f>
        <v>5MV</v>
      </c>
    </row>
    <row r="3654" spans="8:11" x14ac:dyDescent="0.25">
      <c r="H3654" s="57" t="s">
        <v>7862</v>
      </c>
      <c r="I3654" s="58" t="s">
        <v>16582</v>
      </c>
      <c r="J3654" s="54" t="s">
        <v>18144</v>
      </c>
      <c r="K3654" s="54" t="str">
        <f>INDEX('[1]All QOF Registers'!$C$15:$C$8243,MATCH($J$4:$J$10133,'[1]All QOF Registers'!$D$15:$D$8243,FALSE))</f>
        <v>5MV</v>
      </c>
    </row>
    <row r="3655" spans="8:11" x14ac:dyDescent="0.25">
      <c r="H3655" s="57" t="s">
        <v>16592</v>
      </c>
      <c r="I3655" s="58" t="s">
        <v>16582</v>
      </c>
      <c r="J3655" s="54" t="s">
        <v>18144</v>
      </c>
      <c r="K3655" s="54" t="str">
        <f>INDEX('[1]All QOF Registers'!$C$15:$C$8243,MATCH($J$4:$J$10133,'[1]All QOF Registers'!$D$15:$D$8243,FALSE))</f>
        <v>5MV</v>
      </c>
    </row>
    <row r="3656" spans="8:11" x14ac:dyDescent="0.25">
      <c r="H3656" s="57" t="s">
        <v>16593</v>
      </c>
      <c r="I3656" s="58" t="s">
        <v>16582</v>
      </c>
      <c r="J3656" s="54" t="s">
        <v>18144</v>
      </c>
      <c r="K3656" s="54" t="str">
        <f>INDEX('[1]All QOF Registers'!$C$15:$C$8243,MATCH($J$4:$J$10133,'[1]All QOF Registers'!$D$15:$D$8243,FALSE))</f>
        <v>5MV</v>
      </c>
    </row>
    <row r="3657" spans="8:11" x14ac:dyDescent="0.25">
      <c r="H3657" s="57" t="s">
        <v>16594</v>
      </c>
      <c r="I3657" s="58" t="s">
        <v>16582</v>
      </c>
      <c r="J3657" s="54" t="s">
        <v>18144</v>
      </c>
      <c r="K3657" s="54" t="str">
        <f>INDEX('[1]All QOF Registers'!$C$15:$C$8243,MATCH($J$4:$J$10133,'[1]All QOF Registers'!$D$15:$D$8243,FALSE))</f>
        <v>5MV</v>
      </c>
    </row>
    <row r="3658" spans="8:11" x14ac:dyDescent="0.25">
      <c r="H3658" s="57" t="s">
        <v>16595</v>
      </c>
      <c r="I3658" s="58" t="s">
        <v>16582</v>
      </c>
      <c r="J3658" s="54" t="s">
        <v>18144</v>
      </c>
      <c r="K3658" s="54" t="str">
        <f>INDEX('[1]All QOF Registers'!$C$15:$C$8243,MATCH($J$4:$J$10133,'[1]All QOF Registers'!$D$15:$D$8243,FALSE))</f>
        <v>5MV</v>
      </c>
    </row>
    <row r="3659" spans="8:11" x14ac:dyDescent="0.25">
      <c r="H3659" s="57" t="s">
        <v>6048</v>
      </c>
      <c r="I3659" s="58" t="s">
        <v>16596</v>
      </c>
      <c r="J3659" s="54" t="s">
        <v>18145</v>
      </c>
      <c r="K3659" s="54" t="str">
        <f>INDEX('[1]All QOF Registers'!$C$15:$C$8243,MATCH($J$4:$J$10133,'[1]All QOF Registers'!$D$15:$D$8243,FALSE))</f>
        <v>5MX</v>
      </c>
    </row>
    <row r="3660" spans="8:11" x14ac:dyDescent="0.25">
      <c r="H3660" s="57" t="s">
        <v>6054</v>
      </c>
      <c r="I3660" s="58" t="s">
        <v>16596</v>
      </c>
      <c r="J3660" s="54" t="s">
        <v>18145</v>
      </c>
      <c r="K3660" s="54" t="str">
        <f>INDEX('[1]All QOF Registers'!$C$15:$C$8243,MATCH($J$4:$J$10133,'[1]All QOF Registers'!$D$15:$D$8243,FALSE))</f>
        <v>5MX</v>
      </c>
    </row>
    <row r="3661" spans="8:11" x14ac:dyDescent="0.25">
      <c r="H3661" s="57" t="s">
        <v>6055</v>
      </c>
      <c r="I3661" s="58" t="s">
        <v>16596</v>
      </c>
      <c r="J3661" s="54" t="s">
        <v>18145</v>
      </c>
      <c r="K3661" s="54" t="str">
        <f>INDEX('[1]All QOF Registers'!$C$15:$C$8243,MATCH($J$4:$J$10133,'[1]All QOF Registers'!$D$15:$D$8243,FALSE))</f>
        <v>5MX</v>
      </c>
    </row>
    <row r="3662" spans="8:11" x14ac:dyDescent="0.25">
      <c r="H3662" s="57" t="s">
        <v>6059</v>
      </c>
      <c r="I3662" s="58" t="s">
        <v>16596</v>
      </c>
      <c r="J3662" s="54" t="s">
        <v>18145</v>
      </c>
      <c r="K3662" s="54" t="str">
        <f>INDEX('[1]All QOF Registers'!$C$15:$C$8243,MATCH($J$4:$J$10133,'[1]All QOF Registers'!$D$15:$D$8243,FALSE))</f>
        <v>5MX</v>
      </c>
    </row>
    <row r="3663" spans="8:11" x14ac:dyDescent="0.25">
      <c r="H3663" s="57" t="s">
        <v>6062</v>
      </c>
      <c r="I3663" s="58" t="s">
        <v>16596</v>
      </c>
      <c r="J3663" s="54" t="s">
        <v>18145</v>
      </c>
      <c r="K3663" s="54" t="str">
        <f>INDEX('[1]All QOF Registers'!$C$15:$C$8243,MATCH($J$4:$J$10133,'[1]All QOF Registers'!$D$15:$D$8243,FALSE))</f>
        <v>5MX</v>
      </c>
    </row>
    <row r="3664" spans="8:11" x14ac:dyDescent="0.25">
      <c r="H3664" s="57" t="s">
        <v>6063</v>
      </c>
      <c r="I3664" s="58" t="s">
        <v>16596</v>
      </c>
      <c r="J3664" s="54" t="s">
        <v>18145</v>
      </c>
      <c r="K3664" s="54" t="str">
        <f>INDEX('[1]All QOF Registers'!$C$15:$C$8243,MATCH($J$4:$J$10133,'[1]All QOF Registers'!$D$15:$D$8243,FALSE))</f>
        <v>5MX</v>
      </c>
    </row>
    <row r="3665" spans="8:11" x14ac:dyDescent="0.25">
      <c r="H3665" s="57" t="s">
        <v>6066</v>
      </c>
      <c r="I3665" s="58" t="s">
        <v>16596</v>
      </c>
      <c r="J3665" s="54" t="s">
        <v>18145</v>
      </c>
      <c r="K3665" s="54" t="str">
        <f>INDEX('[1]All QOF Registers'!$C$15:$C$8243,MATCH($J$4:$J$10133,'[1]All QOF Registers'!$D$15:$D$8243,FALSE))</f>
        <v>5MX</v>
      </c>
    </row>
    <row r="3666" spans="8:11" x14ac:dyDescent="0.25">
      <c r="H3666" s="57" t="s">
        <v>6087</v>
      </c>
      <c r="I3666" s="58" t="s">
        <v>16596</v>
      </c>
      <c r="J3666" s="54" t="s">
        <v>18145</v>
      </c>
      <c r="K3666" s="54" t="str">
        <f>INDEX('[1]All QOF Registers'!$C$15:$C$8243,MATCH($J$4:$J$10133,'[1]All QOF Registers'!$D$15:$D$8243,FALSE))</f>
        <v>5MX</v>
      </c>
    </row>
    <row r="3667" spans="8:11" x14ac:dyDescent="0.25">
      <c r="H3667" s="57" t="s">
        <v>6089</v>
      </c>
      <c r="I3667" s="58" t="s">
        <v>16596</v>
      </c>
      <c r="J3667" s="54" t="s">
        <v>18145</v>
      </c>
      <c r="K3667" s="54" t="str">
        <f>INDEX('[1]All QOF Registers'!$C$15:$C$8243,MATCH($J$4:$J$10133,'[1]All QOF Registers'!$D$15:$D$8243,FALSE))</f>
        <v>5MX</v>
      </c>
    </row>
    <row r="3668" spans="8:11" x14ac:dyDescent="0.25">
      <c r="H3668" s="57" t="s">
        <v>6098</v>
      </c>
      <c r="I3668" s="58" t="s">
        <v>16596</v>
      </c>
      <c r="J3668" s="54" t="s">
        <v>18145</v>
      </c>
      <c r="K3668" s="54" t="str">
        <f>INDEX('[1]All QOF Registers'!$C$15:$C$8243,MATCH($J$4:$J$10133,'[1]All QOF Registers'!$D$15:$D$8243,FALSE))</f>
        <v>5MX</v>
      </c>
    </row>
    <row r="3669" spans="8:11" x14ac:dyDescent="0.25">
      <c r="H3669" s="57" t="s">
        <v>6102</v>
      </c>
      <c r="I3669" s="58" t="s">
        <v>16596</v>
      </c>
      <c r="J3669" s="54" t="s">
        <v>18145</v>
      </c>
      <c r="K3669" s="54" t="str">
        <f>INDEX('[1]All QOF Registers'!$C$15:$C$8243,MATCH($J$4:$J$10133,'[1]All QOF Registers'!$D$15:$D$8243,FALSE))</f>
        <v>5MX</v>
      </c>
    </row>
    <row r="3670" spans="8:11" x14ac:dyDescent="0.25">
      <c r="H3670" s="57" t="s">
        <v>6105</v>
      </c>
      <c r="I3670" s="58" t="s">
        <v>16596</v>
      </c>
      <c r="J3670" s="54" t="s">
        <v>18145</v>
      </c>
      <c r="K3670" s="54" t="str">
        <f>INDEX('[1]All QOF Registers'!$C$15:$C$8243,MATCH($J$4:$J$10133,'[1]All QOF Registers'!$D$15:$D$8243,FALSE))</f>
        <v>5MX</v>
      </c>
    </row>
    <row r="3671" spans="8:11" x14ac:dyDescent="0.25">
      <c r="H3671" s="57" t="s">
        <v>6107</v>
      </c>
      <c r="I3671" s="58" t="s">
        <v>16596</v>
      </c>
      <c r="J3671" s="54" t="s">
        <v>18145</v>
      </c>
      <c r="K3671" s="54" t="str">
        <f>INDEX('[1]All QOF Registers'!$C$15:$C$8243,MATCH($J$4:$J$10133,'[1]All QOF Registers'!$D$15:$D$8243,FALSE))</f>
        <v>5MX</v>
      </c>
    </row>
    <row r="3672" spans="8:11" x14ac:dyDescent="0.25">
      <c r="H3672" s="57" t="s">
        <v>6110</v>
      </c>
      <c r="I3672" s="58" t="s">
        <v>16596</v>
      </c>
      <c r="J3672" s="54" t="s">
        <v>18145</v>
      </c>
      <c r="K3672" s="54" t="str">
        <f>INDEX('[1]All QOF Registers'!$C$15:$C$8243,MATCH($J$4:$J$10133,'[1]All QOF Registers'!$D$15:$D$8243,FALSE))</f>
        <v>5MX</v>
      </c>
    </row>
    <row r="3673" spans="8:11" x14ac:dyDescent="0.25">
      <c r="H3673" s="57" t="s">
        <v>6113</v>
      </c>
      <c r="I3673" s="58" t="s">
        <v>16596</v>
      </c>
      <c r="J3673" s="54" t="s">
        <v>18145</v>
      </c>
      <c r="K3673" s="54" t="str">
        <f>INDEX('[1]All QOF Registers'!$C$15:$C$8243,MATCH($J$4:$J$10133,'[1]All QOF Registers'!$D$15:$D$8243,FALSE))</f>
        <v>5MX</v>
      </c>
    </row>
    <row r="3674" spans="8:11" x14ac:dyDescent="0.25">
      <c r="H3674" s="57" t="s">
        <v>6116</v>
      </c>
      <c r="I3674" s="58" t="s">
        <v>16596</v>
      </c>
      <c r="J3674" s="54" t="s">
        <v>18145</v>
      </c>
      <c r="K3674" s="54" t="str">
        <f>INDEX('[1]All QOF Registers'!$C$15:$C$8243,MATCH($J$4:$J$10133,'[1]All QOF Registers'!$D$15:$D$8243,FALSE))</f>
        <v>5MX</v>
      </c>
    </row>
    <row r="3675" spans="8:11" x14ac:dyDescent="0.25">
      <c r="H3675" s="57" t="s">
        <v>16597</v>
      </c>
      <c r="I3675" s="58" t="s">
        <v>16596</v>
      </c>
      <c r="J3675" s="54" t="s">
        <v>18145</v>
      </c>
      <c r="K3675" s="54" t="str">
        <f>INDEX('[1]All QOF Registers'!$C$15:$C$8243,MATCH($J$4:$J$10133,'[1]All QOF Registers'!$D$15:$D$8243,FALSE))</f>
        <v>5MX</v>
      </c>
    </row>
    <row r="3676" spans="8:11" x14ac:dyDescent="0.25">
      <c r="H3676" s="57" t="s">
        <v>6123</v>
      </c>
      <c r="I3676" s="58" t="s">
        <v>16596</v>
      </c>
      <c r="J3676" s="54" t="s">
        <v>18145</v>
      </c>
      <c r="K3676" s="54" t="str">
        <f>INDEX('[1]All QOF Registers'!$C$15:$C$8243,MATCH($J$4:$J$10133,'[1]All QOF Registers'!$D$15:$D$8243,FALSE))</f>
        <v>5MX</v>
      </c>
    </row>
    <row r="3677" spans="8:11" x14ac:dyDescent="0.25">
      <c r="H3677" s="57" t="s">
        <v>6124</v>
      </c>
      <c r="I3677" s="58" t="s">
        <v>16596</v>
      </c>
      <c r="J3677" s="54" t="s">
        <v>18145</v>
      </c>
      <c r="K3677" s="54" t="str">
        <f>INDEX('[1]All QOF Registers'!$C$15:$C$8243,MATCH($J$4:$J$10133,'[1]All QOF Registers'!$D$15:$D$8243,FALSE))</f>
        <v>5MX</v>
      </c>
    </row>
    <row r="3678" spans="8:11" x14ac:dyDescent="0.25">
      <c r="H3678" s="57" t="s">
        <v>16598</v>
      </c>
      <c r="I3678" s="58" t="s">
        <v>16596</v>
      </c>
      <c r="J3678" s="54" t="s">
        <v>18145</v>
      </c>
      <c r="K3678" s="54" t="str">
        <f>INDEX('[1]All QOF Registers'!$C$15:$C$8243,MATCH($J$4:$J$10133,'[1]All QOF Registers'!$D$15:$D$8243,FALSE))</f>
        <v>5MX</v>
      </c>
    </row>
    <row r="3679" spans="8:11" x14ac:dyDescent="0.25">
      <c r="H3679" s="57" t="s">
        <v>6133</v>
      </c>
      <c r="I3679" s="58" t="s">
        <v>16596</v>
      </c>
      <c r="J3679" s="54" t="s">
        <v>18145</v>
      </c>
      <c r="K3679" s="54" t="str">
        <f>INDEX('[1]All QOF Registers'!$C$15:$C$8243,MATCH($J$4:$J$10133,'[1]All QOF Registers'!$D$15:$D$8243,FALSE))</f>
        <v>5MX</v>
      </c>
    </row>
    <row r="3680" spans="8:11" x14ac:dyDescent="0.25">
      <c r="H3680" s="57" t="s">
        <v>6136</v>
      </c>
      <c r="I3680" s="58" t="s">
        <v>16596</v>
      </c>
      <c r="J3680" s="54" t="s">
        <v>18145</v>
      </c>
      <c r="K3680" s="54" t="str">
        <f>INDEX('[1]All QOF Registers'!$C$15:$C$8243,MATCH($J$4:$J$10133,'[1]All QOF Registers'!$D$15:$D$8243,FALSE))</f>
        <v>5MX</v>
      </c>
    </row>
    <row r="3681" spans="8:11" x14ac:dyDescent="0.25">
      <c r="H3681" s="57" t="s">
        <v>6138</v>
      </c>
      <c r="I3681" s="58" t="s">
        <v>16596</v>
      </c>
      <c r="J3681" s="54" t="s">
        <v>18145</v>
      </c>
      <c r="K3681" s="54" t="str">
        <f>INDEX('[1]All QOF Registers'!$C$15:$C$8243,MATCH($J$4:$J$10133,'[1]All QOF Registers'!$D$15:$D$8243,FALSE))</f>
        <v>5MX</v>
      </c>
    </row>
    <row r="3682" spans="8:11" x14ac:dyDescent="0.25">
      <c r="H3682" s="57" t="s">
        <v>6139</v>
      </c>
      <c r="I3682" s="58" t="s">
        <v>16596</v>
      </c>
      <c r="J3682" s="54" t="s">
        <v>18145</v>
      </c>
      <c r="K3682" s="54" t="str">
        <f>INDEX('[1]All QOF Registers'!$C$15:$C$8243,MATCH($J$4:$J$10133,'[1]All QOF Registers'!$D$15:$D$8243,FALSE))</f>
        <v>5MX</v>
      </c>
    </row>
    <row r="3683" spans="8:11" x14ac:dyDescent="0.25">
      <c r="H3683" s="57" t="s">
        <v>6140</v>
      </c>
      <c r="I3683" s="58" t="s">
        <v>16596</v>
      </c>
      <c r="J3683" s="54" t="s">
        <v>18145</v>
      </c>
      <c r="K3683" s="54" t="str">
        <f>INDEX('[1]All QOF Registers'!$C$15:$C$8243,MATCH($J$4:$J$10133,'[1]All QOF Registers'!$D$15:$D$8243,FALSE))</f>
        <v>5MX</v>
      </c>
    </row>
    <row r="3684" spans="8:11" x14ac:dyDescent="0.25">
      <c r="H3684" s="57" t="s">
        <v>6147</v>
      </c>
      <c r="I3684" s="58" t="s">
        <v>16596</v>
      </c>
      <c r="J3684" s="54" t="s">
        <v>18145</v>
      </c>
      <c r="K3684" s="54" t="str">
        <f>INDEX('[1]All QOF Registers'!$C$15:$C$8243,MATCH($J$4:$J$10133,'[1]All QOF Registers'!$D$15:$D$8243,FALSE))</f>
        <v>5MX</v>
      </c>
    </row>
    <row r="3685" spans="8:11" x14ac:dyDescent="0.25">
      <c r="H3685" s="57" t="s">
        <v>6148</v>
      </c>
      <c r="I3685" s="58" t="s">
        <v>16596</v>
      </c>
      <c r="J3685" s="54" t="s">
        <v>18145</v>
      </c>
      <c r="K3685" s="54" t="str">
        <f>INDEX('[1]All QOF Registers'!$C$15:$C$8243,MATCH($J$4:$J$10133,'[1]All QOF Registers'!$D$15:$D$8243,FALSE))</f>
        <v>5MX</v>
      </c>
    </row>
    <row r="3686" spans="8:11" x14ac:dyDescent="0.25">
      <c r="H3686" s="57" t="s">
        <v>6150</v>
      </c>
      <c r="I3686" s="58" t="s">
        <v>16596</v>
      </c>
      <c r="J3686" s="54" t="s">
        <v>18145</v>
      </c>
      <c r="K3686" s="54" t="str">
        <f>INDEX('[1]All QOF Registers'!$C$15:$C$8243,MATCH($J$4:$J$10133,'[1]All QOF Registers'!$D$15:$D$8243,FALSE))</f>
        <v>5MX</v>
      </c>
    </row>
    <row r="3687" spans="8:11" x14ac:dyDescent="0.25">
      <c r="H3687" s="57" t="s">
        <v>6151</v>
      </c>
      <c r="I3687" s="58" t="s">
        <v>16596</v>
      </c>
      <c r="J3687" s="54" t="s">
        <v>18145</v>
      </c>
      <c r="K3687" s="54" t="str">
        <f>INDEX('[1]All QOF Registers'!$C$15:$C$8243,MATCH($J$4:$J$10133,'[1]All QOF Registers'!$D$15:$D$8243,FALSE))</f>
        <v>5MX</v>
      </c>
    </row>
    <row r="3688" spans="8:11" x14ac:dyDescent="0.25">
      <c r="H3688" s="57" t="s">
        <v>6157</v>
      </c>
      <c r="I3688" s="58" t="s">
        <v>16596</v>
      </c>
      <c r="J3688" s="54" t="s">
        <v>18145</v>
      </c>
      <c r="K3688" s="54" t="str">
        <f>INDEX('[1]All QOF Registers'!$C$15:$C$8243,MATCH($J$4:$J$10133,'[1]All QOF Registers'!$D$15:$D$8243,FALSE))</f>
        <v>5MX</v>
      </c>
    </row>
    <row r="3689" spans="8:11" x14ac:dyDescent="0.25">
      <c r="H3689" s="57" t="s">
        <v>6158</v>
      </c>
      <c r="I3689" s="58" t="s">
        <v>16596</v>
      </c>
      <c r="J3689" s="54" t="s">
        <v>18145</v>
      </c>
      <c r="K3689" s="54" t="str">
        <f>INDEX('[1]All QOF Registers'!$C$15:$C$8243,MATCH($J$4:$J$10133,'[1]All QOF Registers'!$D$15:$D$8243,FALSE))</f>
        <v>5MX</v>
      </c>
    </row>
    <row r="3690" spans="8:11" x14ac:dyDescent="0.25">
      <c r="H3690" s="57" t="s">
        <v>6163</v>
      </c>
      <c r="I3690" s="58" t="s">
        <v>16596</v>
      </c>
      <c r="J3690" s="54" t="s">
        <v>18145</v>
      </c>
      <c r="K3690" s="54" t="str">
        <f>INDEX('[1]All QOF Registers'!$C$15:$C$8243,MATCH($J$4:$J$10133,'[1]All QOF Registers'!$D$15:$D$8243,FALSE))</f>
        <v>5MX</v>
      </c>
    </row>
    <row r="3691" spans="8:11" x14ac:dyDescent="0.25">
      <c r="H3691" s="57" t="s">
        <v>6165</v>
      </c>
      <c r="I3691" s="58" t="s">
        <v>16596</v>
      </c>
      <c r="J3691" s="54" t="s">
        <v>18145</v>
      </c>
      <c r="K3691" s="54" t="str">
        <f>INDEX('[1]All QOF Registers'!$C$15:$C$8243,MATCH($J$4:$J$10133,'[1]All QOF Registers'!$D$15:$D$8243,FALSE))</f>
        <v>5MX</v>
      </c>
    </row>
    <row r="3692" spans="8:11" x14ac:dyDescent="0.25">
      <c r="H3692" s="57" t="s">
        <v>6167</v>
      </c>
      <c r="I3692" s="58" t="s">
        <v>16596</v>
      </c>
      <c r="J3692" s="54" t="s">
        <v>18145</v>
      </c>
      <c r="K3692" s="54" t="str">
        <f>INDEX('[1]All QOF Registers'!$C$15:$C$8243,MATCH($J$4:$J$10133,'[1]All QOF Registers'!$D$15:$D$8243,FALSE))</f>
        <v>5MX</v>
      </c>
    </row>
    <row r="3693" spans="8:11" x14ac:dyDescent="0.25">
      <c r="H3693" s="57" t="s">
        <v>6169</v>
      </c>
      <c r="I3693" s="58" t="s">
        <v>16596</v>
      </c>
      <c r="J3693" s="54" t="s">
        <v>18145</v>
      </c>
      <c r="K3693" s="54" t="str">
        <f>INDEX('[1]All QOF Registers'!$C$15:$C$8243,MATCH($J$4:$J$10133,'[1]All QOF Registers'!$D$15:$D$8243,FALSE))</f>
        <v>5MX</v>
      </c>
    </row>
    <row r="3694" spans="8:11" x14ac:dyDescent="0.25">
      <c r="H3694" s="57" t="s">
        <v>6171</v>
      </c>
      <c r="I3694" s="58" t="s">
        <v>16596</v>
      </c>
      <c r="J3694" s="54" t="s">
        <v>18145</v>
      </c>
      <c r="K3694" s="54" t="str">
        <f>INDEX('[1]All QOF Registers'!$C$15:$C$8243,MATCH($J$4:$J$10133,'[1]All QOF Registers'!$D$15:$D$8243,FALSE))</f>
        <v>5MX</v>
      </c>
    </row>
    <row r="3695" spans="8:11" x14ac:dyDescent="0.25">
      <c r="H3695" s="57" t="s">
        <v>6172</v>
      </c>
      <c r="I3695" s="58" t="s">
        <v>16596</v>
      </c>
      <c r="J3695" s="54" t="s">
        <v>18145</v>
      </c>
      <c r="K3695" s="54" t="str">
        <f>INDEX('[1]All QOF Registers'!$C$15:$C$8243,MATCH($J$4:$J$10133,'[1]All QOF Registers'!$D$15:$D$8243,FALSE))</f>
        <v>5MX</v>
      </c>
    </row>
    <row r="3696" spans="8:11" x14ac:dyDescent="0.25">
      <c r="H3696" s="57" t="s">
        <v>6173</v>
      </c>
      <c r="I3696" s="58" t="s">
        <v>16596</v>
      </c>
      <c r="J3696" s="54" t="s">
        <v>18145</v>
      </c>
      <c r="K3696" s="54" t="str">
        <f>INDEX('[1]All QOF Registers'!$C$15:$C$8243,MATCH($J$4:$J$10133,'[1]All QOF Registers'!$D$15:$D$8243,FALSE))</f>
        <v>5MX</v>
      </c>
    </row>
    <row r="3697" spans="8:11" x14ac:dyDescent="0.25">
      <c r="H3697" s="57" t="s">
        <v>6174</v>
      </c>
      <c r="I3697" s="58" t="s">
        <v>16596</v>
      </c>
      <c r="J3697" s="54" t="s">
        <v>18145</v>
      </c>
      <c r="K3697" s="54" t="str">
        <f>INDEX('[1]All QOF Registers'!$C$15:$C$8243,MATCH($J$4:$J$10133,'[1]All QOF Registers'!$D$15:$D$8243,FALSE))</f>
        <v>5MX</v>
      </c>
    </row>
    <row r="3698" spans="8:11" x14ac:dyDescent="0.25">
      <c r="H3698" s="57" t="s">
        <v>6175</v>
      </c>
      <c r="I3698" s="58" t="s">
        <v>16596</v>
      </c>
      <c r="J3698" s="54" t="s">
        <v>18145</v>
      </c>
      <c r="K3698" s="54" t="str">
        <f>INDEX('[1]All QOF Registers'!$C$15:$C$8243,MATCH($J$4:$J$10133,'[1]All QOF Registers'!$D$15:$D$8243,FALSE))</f>
        <v>5MX</v>
      </c>
    </row>
    <row r="3699" spans="8:11" x14ac:dyDescent="0.25">
      <c r="H3699" s="57" t="s">
        <v>6179</v>
      </c>
      <c r="I3699" s="58" t="s">
        <v>16596</v>
      </c>
      <c r="J3699" s="54" t="s">
        <v>18145</v>
      </c>
      <c r="K3699" s="54" t="str">
        <f>INDEX('[1]All QOF Registers'!$C$15:$C$8243,MATCH($J$4:$J$10133,'[1]All QOF Registers'!$D$15:$D$8243,FALSE))</f>
        <v>5MX</v>
      </c>
    </row>
    <row r="3700" spans="8:11" x14ac:dyDescent="0.25">
      <c r="H3700" s="57" t="s">
        <v>6181</v>
      </c>
      <c r="I3700" s="58" t="s">
        <v>16596</v>
      </c>
      <c r="J3700" s="54" t="s">
        <v>18145</v>
      </c>
      <c r="K3700" s="54" t="str">
        <f>INDEX('[1]All QOF Registers'!$C$15:$C$8243,MATCH($J$4:$J$10133,'[1]All QOF Registers'!$D$15:$D$8243,FALSE))</f>
        <v>5MX</v>
      </c>
    </row>
    <row r="3701" spans="8:11" x14ac:dyDescent="0.25">
      <c r="H3701" s="57" t="s">
        <v>6183</v>
      </c>
      <c r="I3701" s="58" t="s">
        <v>16596</v>
      </c>
      <c r="J3701" s="54" t="s">
        <v>18145</v>
      </c>
      <c r="K3701" s="54" t="str">
        <f>INDEX('[1]All QOF Registers'!$C$15:$C$8243,MATCH($J$4:$J$10133,'[1]All QOF Registers'!$D$15:$D$8243,FALSE))</f>
        <v>5MX</v>
      </c>
    </row>
    <row r="3702" spans="8:11" x14ac:dyDescent="0.25">
      <c r="H3702" s="57" t="s">
        <v>6184</v>
      </c>
      <c r="I3702" s="58" t="s">
        <v>16596</v>
      </c>
      <c r="J3702" s="54" t="s">
        <v>18145</v>
      </c>
      <c r="K3702" s="54" t="str">
        <f>INDEX('[1]All QOF Registers'!$C$15:$C$8243,MATCH($J$4:$J$10133,'[1]All QOF Registers'!$D$15:$D$8243,FALSE))</f>
        <v>5MX</v>
      </c>
    </row>
    <row r="3703" spans="8:11" x14ac:dyDescent="0.25">
      <c r="H3703" s="57" t="s">
        <v>6188</v>
      </c>
      <c r="I3703" s="58" t="s">
        <v>16596</v>
      </c>
      <c r="J3703" s="54" t="s">
        <v>18145</v>
      </c>
      <c r="K3703" s="54" t="str">
        <f>INDEX('[1]All QOF Registers'!$C$15:$C$8243,MATCH($J$4:$J$10133,'[1]All QOF Registers'!$D$15:$D$8243,FALSE))</f>
        <v>5MX</v>
      </c>
    </row>
    <row r="3704" spans="8:11" x14ac:dyDescent="0.25">
      <c r="H3704" s="57" t="s">
        <v>16599</v>
      </c>
      <c r="I3704" s="58" t="s">
        <v>16596</v>
      </c>
      <c r="J3704" s="54" t="s">
        <v>18145</v>
      </c>
      <c r="K3704" s="54" t="str">
        <f>INDEX('[1]All QOF Registers'!$C$15:$C$8243,MATCH($J$4:$J$10133,'[1]All QOF Registers'!$D$15:$D$8243,FALSE))</f>
        <v>5MX</v>
      </c>
    </row>
    <row r="3705" spans="8:11" x14ac:dyDescent="0.25">
      <c r="H3705" s="57" t="s">
        <v>6189</v>
      </c>
      <c r="I3705" s="58" t="s">
        <v>16596</v>
      </c>
      <c r="J3705" s="54" t="s">
        <v>18145</v>
      </c>
      <c r="K3705" s="54" t="str">
        <f>INDEX('[1]All QOF Registers'!$C$15:$C$8243,MATCH($J$4:$J$10133,'[1]All QOF Registers'!$D$15:$D$8243,FALSE))</f>
        <v>5MX</v>
      </c>
    </row>
    <row r="3706" spans="8:11" x14ac:dyDescent="0.25">
      <c r="H3706" s="57" t="s">
        <v>6190</v>
      </c>
      <c r="I3706" s="58" t="s">
        <v>16596</v>
      </c>
      <c r="J3706" s="54" t="s">
        <v>18145</v>
      </c>
      <c r="K3706" s="54" t="str">
        <f>INDEX('[1]All QOF Registers'!$C$15:$C$8243,MATCH($J$4:$J$10133,'[1]All QOF Registers'!$D$15:$D$8243,FALSE))</f>
        <v>5MX</v>
      </c>
    </row>
    <row r="3707" spans="8:11" x14ac:dyDescent="0.25">
      <c r="H3707" s="57" t="s">
        <v>6193</v>
      </c>
      <c r="I3707" s="58" t="s">
        <v>16596</v>
      </c>
      <c r="J3707" s="54" t="s">
        <v>18145</v>
      </c>
      <c r="K3707" s="54" t="str">
        <f>INDEX('[1]All QOF Registers'!$C$15:$C$8243,MATCH($J$4:$J$10133,'[1]All QOF Registers'!$D$15:$D$8243,FALSE))</f>
        <v>5MX</v>
      </c>
    </row>
    <row r="3708" spans="8:11" x14ac:dyDescent="0.25">
      <c r="H3708" s="57" t="s">
        <v>6194</v>
      </c>
      <c r="I3708" s="58" t="s">
        <v>16596</v>
      </c>
      <c r="J3708" s="54" t="s">
        <v>18145</v>
      </c>
      <c r="K3708" s="54" t="str">
        <f>INDEX('[1]All QOF Registers'!$C$15:$C$8243,MATCH($J$4:$J$10133,'[1]All QOF Registers'!$D$15:$D$8243,FALSE))</f>
        <v>5MX</v>
      </c>
    </row>
    <row r="3709" spans="8:11" x14ac:dyDescent="0.25">
      <c r="H3709" s="57" t="s">
        <v>6195</v>
      </c>
      <c r="I3709" s="58" t="s">
        <v>16596</v>
      </c>
      <c r="J3709" s="54" t="s">
        <v>18145</v>
      </c>
      <c r="K3709" s="54" t="str">
        <f>INDEX('[1]All QOF Registers'!$C$15:$C$8243,MATCH($J$4:$J$10133,'[1]All QOF Registers'!$D$15:$D$8243,FALSE))</f>
        <v>5MX</v>
      </c>
    </row>
    <row r="3710" spans="8:11" x14ac:dyDescent="0.25">
      <c r="H3710" s="57" t="s">
        <v>6198</v>
      </c>
      <c r="I3710" s="58" t="s">
        <v>16596</v>
      </c>
      <c r="J3710" s="54" t="s">
        <v>18145</v>
      </c>
      <c r="K3710" s="54" t="str">
        <f>INDEX('[1]All QOF Registers'!$C$15:$C$8243,MATCH($J$4:$J$10133,'[1]All QOF Registers'!$D$15:$D$8243,FALSE))</f>
        <v>5MX</v>
      </c>
    </row>
    <row r="3711" spans="8:11" x14ac:dyDescent="0.25">
      <c r="H3711" s="57" t="s">
        <v>6202</v>
      </c>
      <c r="I3711" s="58" t="s">
        <v>16596</v>
      </c>
      <c r="J3711" s="54" t="s">
        <v>18145</v>
      </c>
      <c r="K3711" s="54" t="str">
        <f>INDEX('[1]All QOF Registers'!$C$15:$C$8243,MATCH($J$4:$J$10133,'[1]All QOF Registers'!$D$15:$D$8243,FALSE))</f>
        <v>5MX</v>
      </c>
    </row>
    <row r="3712" spans="8:11" x14ac:dyDescent="0.25">
      <c r="H3712" s="57" t="s">
        <v>6203</v>
      </c>
      <c r="I3712" s="58" t="s">
        <v>16596</v>
      </c>
      <c r="J3712" s="54" t="s">
        <v>18145</v>
      </c>
      <c r="K3712" s="54" t="str">
        <f>INDEX('[1]All QOF Registers'!$C$15:$C$8243,MATCH($J$4:$J$10133,'[1]All QOF Registers'!$D$15:$D$8243,FALSE))</f>
        <v>5MX</v>
      </c>
    </row>
    <row r="3713" spans="8:11" x14ac:dyDescent="0.25">
      <c r="H3713" s="57" t="s">
        <v>6211</v>
      </c>
      <c r="I3713" s="58" t="s">
        <v>16596</v>
      </c>
      <c r="J3713" s="54" t="s">
        <v>18145</v>
      </c>
      <c r="K3713" s="54" t="str">
        <f>INDEX('[1]All QOF Registers'!$C$15:$C$8243,MATCH($J$4:$J$10133,'[1]All QOF Registers'!$D$15:$D$8243,FALSE))</f>
        <v>5MX</v>
      </c>
    </row>
    <row r="3714" spans="8:11" x14ac:dyDescent="0.25">
      <c r="H3714" s="57" t="s">
        <v>6212</v>
      </c>
      <c r="I3714" s="58" t="s">
        <v>16596</v>
      </c>
      <c r="J3714" s="54" t="s">
        <v>18145</v>
      </c>
      <c r="K3714" s="54" t="str">
        <f>INDEX('[1]All QOF Registers'!$C$15:$C$8243,MATCH($J$4:$J$10133,'[1]All QOF Registers'!$D$15:$D$8243,FALSE))</f>
        <v>5MX</v>
      </c>
    </row>
    <row r="3715" spans="8:11" x14ac:dyDescent="0.25">
      <c r="H3715" s="57" t="s">
        <v>6213</v>
      </c>
      <c r="I3715" s="58" t="s">
        <v>16596</v>
      </c>
      <c r="J3715" s="54" t="s">
        <v>18145</v>
      </c>
      <c r="K3715" s="54" t="str">
        <f>INDEX('[1]All QOF Registers'!$C$15:$C$8243,MATCH($J$4:$J$10133,'[1]All QOF Registers'!$D$15:$D$8243,FALSE))</f>
        <v>5MX</v>
      </c>
    </row>
    <row r="3716" spans="8:11" x14ac:dyDescent="0.25">
      <c r="H3716" s="57" t="s">
        <v>16600</v>
      </c>
      <c r="I3716" s="58" t="s">
        <v>16596</v>
      </c>
      <c r="J3716" s="54" t="s">
        <v>18145</v>
      </c>
      <c r="K3716" s="54" t="str">
        <f>INDEX('[1]All QOF Registers'!$C$15:$C$8243,MATCH($J$4:$J$10133,'[1]All QOF Registers'!$D$15:$D$8243,FALSE))</f>
        <v>5MX</v>
      </c>
    </row>
    <row r="3717" spans="8:11" x14ac:dyDescent="0.25">
      <c r="H3717" s="57" t="s">
        <v>16601</v>
      </c>
      <c r="I3717" s="58" t="s">
        <v>16596</v>
      </c>
      <c r="J3717" s="54" t="s">
        <v>18145</v>
      </c>
      <c r="K3717" s="54" t="str">
        <f>INDEX('[1]All QOF Registers'!$C$15:$C$8243,MATCH($J$4:$J$10133,'[1]All QOF Registers'!$D$15:$D$8243,FALSE))</f>
        <v>5MX</v>
      </c>
    </row>
    <row r="3718" spans="8:11" x14ac:dyDescent="0.25">
      <c r="H3718" s="57" t="s">
        <v>6214</v>
      </c>
      <c r="I3718" s="58" t="s">
        <v>16596</v>
      </c>
      <c r="J3718" s="54" t="s">
        <v>18145</v>
      </c>
      <c r="K3718" s="54" t="str">
        <f>INDEX('[1]All QOF Registers'!$C$15:$C$8243,MATCH($J$4:$J$10133,'[1]All QOF Registers'!$D$15:$D$8243,FALSE))</f>
        <v>5MX</v>
      </c>
    </row>
    <row r="3719" spans="8:11" x14ac:dyDescent="0.25">
      <c r="H3719" s="57" t="s">
        <v>16602</v>
      </c>
      <c r="I3719" s="58" t="s">
        <v>16596</v>
      </c>
      <c r="J3719" s="54" t="s">
        <v>18145</v>
      </c>
      <c r="K3719" s="54" t="str">
        <f>INDEX('[1]All QOF Registers'!$C$15:$C$8243,MATCH($J$4:$J$10133,'[1]All QOF Registers'!$D$15:$D$8243,FALSE))</f>
        <v>5MX</v>
      </c>
    </row>
    <row r="3720" spans="8:11" x14ac:dyDescent="0.25">
      <c r="H3720" s="57" t="s">
        <v>16603</v>
      </c>
      <c r="I3720" s="58" t="s">
        <v>16596</v>
      </c>
      <c r="J3720" s="54" t="s">
        <v>18145</v>
      </c>
      <c r="K3720" s="54" t="str">
        <f>INDEX('[1]All QOF Registers'!$C$15:$C$8243,MATCH($J$4:$J$10133,'[1]All QOF Registers'!$D$15:$D$8243,FALSE))</f>
        <v>5MX</v>
      </c>
    </row>
    <row r="3721" spans="8:11" x14ac:dyDescent="0.25">
      <c r="H3721" s="57" t="s">
        <v>6216</v>
      </c>
      <c r="I3721" s="58" t="s">
        <v>16596</v>
      </c>
      <c r="J3721" s="54" t="s">
        <v>18145</v>
      </c>
      <c r="K3721" s="54" t="str">
        <f>INDEX('[1]All QOF Registers'!$C$15:$C$8243,MATCH($J$4:$J$10133,'[1]All QOF Registers'!$D$15:$D$8243,FALSE))</f>
        <v>5MX</v>
      </c>
    </row>
    <row r="3722" spans="8:11" x14ac:dyDescent="0.25">
      <c r="H3722" s="57" t="s">
        <v>6218</v>
      </c>
      <c r="I3722" s="58" t="s">
        <v>16596</v>
      </c>
      <c r="J3722" s="54" t="s">
        <v>18145</v>
      </c>
      <c r="K3722" s="54" t="str">
        <f>INDEX('[1]All QOF Registers'!$C$15:$C$8243,MATCH($J$4:$J$10133,'[1]All QOF Registers'!$D$15:$D$8243,FALSE))</f>
        <v>5MX</v>
      </c>
    </row>
    <row r="3723" spans="8:11" x14ac:dyDescent="0.25">
      <c r="H3723" s="57" t="s">
        <v>6220</v>
      </c>
      <c r="I3723" s="58" t="s">
        <v>16596</v>
      </c>
      <c r="J3723" s="54" t="s">
        <v>18145</v>
      </c>
      <c r="K3723" s="54" t="str">
        <f>INDEX('[1]All QOF Registers'!$C$15:$C$8243,MATCH($J$4:$J$10133,'[1]All QOF Registers'!$D$15:$D$8243,FALSE))</f>
        <v>5MX</v>
      </c>
    </row>
    <row r="3724" spans="8:11" x14ac:dyDescent="0.25">
      <c r="H3724" s="57" t="s">
        <v>6222</v>
      </c>
      <c r="I3724" s="58" t="s">
        <v>16596</v>
      </c>
      <c r="J3724" s="54" t="s">
        <v>18145</v>
      </c>
      <c r="K3724" s="54" t="str">
        <f>INDEX('[1]All QOF Registers'!$C$15:$C$8243,MATCH($J$4:$J$10133,'[1]All QOF Registers'!$D$15:$D$8243,FALSE))</f>
        <v>5MX</v>
      </c>
    </row>
    <row r="3725" spans="8:11" x14ac:dyDescent="0.25">
      <c r="H3725" s="57" t="s">
        <v>16604</v>
      </c>
      <c r="I3725" s="58" t="s">
        <v>16596</v>
      </c>
      <c r="J3725" s="54" t="s">
        <v>18145</v>
      </c>
      <c r="K3725" s="54" t="str">
        <f>INDEX('[1]All QOF Registers'!$C$15:$C$8243,MATCH($J$4:$J$10133,'[1]All QOF Registers'!$D$15:$D$8243,FALSE))</f>
        <v>5MX</v>
      </c>
    </row>
    <row r="3726" spans="8:11" x14ac:dyDescent="0.25">
      <c r="H3726" s="57" t="s">
        <v>16605</v>
      </c>
      <c r="I3726" s="58" t="s">
        <v>16596</v>
      </c>
      <c r="J3726" s="54" t="s">
        <v>18145</v>
      </c>
      <c r="K3726" s="54" t="str">
        <f>INDEX('[1]All QOF Registers'!$C$15:$C$8243,MATCH($J$4:$J$10133,'[1]All QOF Registers'!$D$15:$D$8243,FALSE))</f>
        <v>5MX</v>
      </c>
    </row>
    <row r="3727" spans="8:11" x14ac:dyDescent="0.25">
      <c r="H3727" s="57" t="s">
        <v>6227</v>
      </c>
      <c r="I3727" s="58" t="s">
        <v>16596</v>
      </c>
      <c r="J3727" s="54" t="s">
        <v>18145</v>
      </c>
      <c r="K3727" s="54" t="str">
        <f>INDEX('[1]All QOF Registers'!$C$15:$C$8243,MATCH($J$4:$J$10133,'[1]All QOF Registers'!$D$15:$D$8243,FALSE))</f>
        <v>5MX</v>
      </c>
    </row>
    <row r="3728" spans="8:11" x14ac:dyDescent="0.25">
      <c r="H3728" s="57" t="s">
        <v>6228</v>
      </c>
      <c r="I3728" s="58" t="s">
        <v>16596</v>
      </c>
      <c r="J3728" s="54" t="s">
        <v>18145</v>
      </c>
      <c r="K3728" s="54" t="str">
        <f>INDEX('[1]All QOF Registers'!$C$15:$C$8243,MATCH($J$4:$J$10133,'[1]All QOF Registers'!$D$15:$D$8243,FALSE))</f>
        <v>5MX</v>
      </c>
    </row>
    <row r="3729" spans="8:11" x14ac:dyDescent="0.25">
      <c r="H3729" s="57" t="s">
        <v>16606</v>
      </c>
      <c r="I3729" s="58" t="s">
        <v>16596</v>
      </c>
      <c r="J3729" s="54" t="s">
        <v>18145</v>
      </c>
      <c r="K3729" s="54" t="str">
        <f>INDEX('[1]All QOF Registers'!$C$15:$C$8243,MATCH($J$4:$J$10133,'[1]All QOF Registers'!$D$15:$D$8243,FALSE))</f>
        <v>5MX</v>
      </c>
    </row>
    <row r="3730" spans="8:11" x14ac:dyDescent="0.25">
      <c r="H3730" s="57" t="s">
        <v>16607</v>
      </c>
      <c r="I3730" s="58" t="s">
        <v>16596</v>
      </c>
      <c r="J3730" s="54" t="s">
        <v>18145</v>
      </c>
      <c r="K3730" s="54" t="str">
        <f>INDEX('[1]All QOF Registers'!$C$15:$C$8243,MATCH($J$4:$J$10133,'[1]All QOF Registers'!$D$15:$D$8243,FALSE))</f>
        <v>5MX</v>
      </c>
    </row>
    <row r="3731" spans="8:11" x14ac:dyDescent="0.25">
      <c r="H3731" s="57" t="s">
        <v>6229</v>
      </c>
      <c r="I3731" s="58" t="s">
        <v>16596</v>
      </c>
      <c r="J3731" s="54" t="s">
        <v>18145</v>
      </c>
      <c r="K3731" s="54" t="str">
        <f>INDEX('[1]All QOF Registers'!$C$15:$C$8243,MATCH($J$4:$J$10133,'[1]All QOF Registers'!$D$15:$D$8243,FALSE))</f>
        <v>5MX</v>
      </c>
    </row>
    <row r="3732" spans="8:11" x14ac:dyDescent="0.25">
      <c r="H3732" s="57" t="s">
        <v>16608</v>
      </c>
      <c r="I3732" s="58" t="s">
        <v>16596</v>
      </c>
      <c r="J3732" s="54" t="s">
        <v>18145</v>
      </c>
      <c r="K3732" s="54" t="str">
        <f>INDEX('[1]All QOF Registers'!$C$15:$C$8243,MATCH($J$4:$J$10133,'[1]All QOF Registers'!$D$15:$D$8243,FALSE))</f>
        <v>5MX</v>
      </c>
    </row>
    <row r="3733" spans="8:11" x14ac:dyDescent="0.25">
      <c r="H3733" s="57" t="s">
        <v>6231</v>
      </c>
      <c r="I3733" s="58" t="s">
        <v>16596</v>
      </c>
      <c r="J3733" s="54" t="s">
        <v>18145</v>
      </c>
      <c r="K3733" s="54" t="str">
        <f>INDEX('[1]All QOF Registers'!$C$15:$C$8243,MATCH($J$4:$J$10133,'[1]All QOF Registers'!$D$15:$D$8243,FALSE))</f>
        <v>5MX</v>
      </c>
    </row>
    <row r="3734" spans="8:11" x14ac:dyDescent="0.25">
      <c r="H3734" s="57" t="s">
        <v>16609</v>
      </c>
      <c r="I3734" s="58" t="s">
        <v>16596</v>
      </c>
      <c r="J3734" s="54" t="s">
        <v>18145</v>
      </c>
      <c r="K3734" s="54" t="str">
        <f>INDEX('[1]All QOF Registers'!$C$15:$C$8243,MATCH($J$4:$J$10133,'[1]All QOF Registers'!$D$15:$D$8243,FALSE))</f>
        <v>5MX</v>
      </c>
    </row>
    <row r="3735" spans="8:11" x14ac:dyDescent="0.25">
      <c r="H3735" s="57" t="s">
        <v>16610</v>
      </c>
      <c r="I3735" s="58" t="s">
        <v>16596</v>
      </c>
      <c r="J3735" s="54" t="s">
        <v>18145</v>
      </c>
      <c r="K3735" s="54" t="str">
        <f>INDEX('[1]All QOF Registers'!$C$15:$C$8243,MATCH($J$4:$J$10133,'[1]All QOF Registers'!$D$15:$D$8243,FALSE))</f>
        <v>5MX</v>
      </c>
    </row>
    <row r="3736" spans="8:11" x14ac:dyDescent="0.25">
      <c r="H3736" s="57" t="s">
        <v>16611</v>
      </c>
      <c r="I3736" s="58" t="s">
        <v>16596</v>
      </c>
      <c r="J3736" s="54" t="s">
        <v>18145</v>
      </c>
      <c r="K3736" s="54" t="str">
        <f>INDEX('[1]All QOF Registers'!$C$15:$C$8243,MATCH($J$4:$J$10133,'[1]All QOF Registers'!$D$15:$D$8243,FALSE))</f>
        <v>5MX</v>
      </c>
    </row>
    <row r="3737" spans="8:11" x14ac:dyDescent="0.25">
      <c r="H3737" s="57" t="s">
        <v>16612</v>
      </c>
      <c r="I3737" s="58" t="s">
        <v>16596</v>
      </c>
      <c r="J3737" s="54" t="s">
        <v>18145</v>
      </c>
      <c r="K3737" s="54" t="str">
        <f>INDEX('[1]All QOF Registers'!$C$15:$C$8243,MATCH($J$4:$J$10133,'[1]All QOF Registers'!$D$15:$D$8243,FALSE))</f>
        <v>5MX</v>
      </c>
    </row>
    <row r="3738" spans="8:11" x14ac:dyDescent="0.25">
      <c r="H3738" s="57" t="s">
        <v>16613</v>
      </c>
      <c r="I3738" s="58" t="s">
        <v>16596</v>
      </c>
      <c r="J3738" s="54" t="s">
        <v>18145</v>
      </c>
      <c r="K3738" s="54" t="str">
        <f>INDEX('[1]All QOF Registers'!$C$15:$C$8243,MATCH($J$4:$J$10133,'[1]All QOF Registers'!$D$15:$D$8243,FALSE))</f>
        <v>5MX</v>
      </c>
    </row>
    <row r="3739" spans="8:11" x14ac:dyDescent="0.25">
      <c r="H3739" s="57" t="s">
        <v>16614</v>
      </c>
      <c r="I3739" s="58" t="s">
        <v>16596</v>
      </c>
      <c r="J3739" s="54" t="s">
        <v>18145</v>
      </c>
      <c r="K3739" s="54" t="str">
        <f>INDEX('[1]All QOF Registers'!$C$15:$C$8243,MATCH($J$4:$J$10133,'[1]All QOF Registers'!$D$15:$D$8243,FALSE))</f>
        <v>5MX</v>
      </c>
    </row>
    <row r="3740" spans="8:11" x14ac:dyDescent="0.25">
      <c r="H3740" s="57" t="s">
        <v>16615</v>
      </c>
      <c r="I3740" s="58" t="s">
        <v>16596</v>
      </c>
      <c r="J3740" s="54" t="s">
        <v>18145</v>
      </c>
      <c r="K3740" s="54" t="str">
        <f>INDEX('[1]All QOF Registers'!$C$15:$C$8243,MATCH($J$4:$J$10133,'[1]All QOF Registers'!$D$15:$D$8243,FALSE))</f>
        <v>5MX</v>
      </c>
    </row>
    <row r="3741" spans="8:11" x14ac:dyDescent="0.25">
      <c r="H3741" s="57" t="s">
        <v>7662</v>
      </c>
      <c r="I3741" s="58" t="s">
        <v>16596</v>
      </c>
      <c r="J3741" s="54" t="s">
        <v>18145</v>
      </c>
      <c r="K3741" s="54" t="str">
        <f>INDEX('[1]All QOF Registers'!$C$15:$C$8243,MATCH($J$4:$J$10133,'[1]All QOF Registers'!$D$15:$D$8243,FALSE))</f>
        <v>5MX</v>
      </c>
    </row>
    <row r="3742" spans="8:11" x14ac:dyDescent="0.25">
      <c r="H3742" s="57" t="s">
        <v>7670</v>
      </c>
      <c r="I3742" s="58" t="s">
        <v>16596</v>
      </c>
      <c r="J3742" s="54" t="s">
        <v>18145</v>
      </c>
      <c r="K3742" s="54" t="str">
        <f>INDEX('[1]All QOF Registers'!$C$15:$C$8243,MATCH($J$4:$J$10133,'[1]All QOF Registers'!$D$15:$D$8243,FALSE))</f>
        <v>5MX</v>
      </c>
    </row>
    <row r="3743" spans="8:11" x14ac:dyDescent="0.25">
      <c r="H3743" s="57" t="s">
        <v>7674</v>
      </c>
      <c r="I3743" s="58" t="s">
        <v>16596</v>
      </c>
      <c r="J3743" s="54" t="s">
        <v>18145</v>
      </c>
      <c r="K3743" s="54" t="str">
        <f>INDEX('[1]All QOF Registers'!$C$15:$C$8243,MATCH($J$4:$J$10133,'[1]All QOF Registers'!$D$15:$D$8243,FALSE))</f>
        <v>5MX</v>
      </c>
    </row>
    <row r="3744" spans="8:11" x14ac:dyDescent="0.25">
      <c r="H3744" s="57" t="s">
        <v>16616</v>
      </c>
      <c r="I3744" s="58" t="s">
        <v>16596</v>
      </c>
      <c r="J3744" s="54" t="s">
        <v>18145</v>
      </c>
      <c r="K3744" s="54" t="str">
        <f>INDEX('[1]All QOF Registers'!$C$15:$C$8243,MATCH($J$4:$J$10133,'[1]All QOF Registers'!$D$15:$D$8243,FALSE))</f>
        <v>5MX</v>
      </c>
    </row>
    <row r="3745" spans="8:11" x14ac:dyDescent="0.25">
      <c r="H3745" s="57" t="s">
        <v>16617</v>
      </c>
      <c r="I3745" s="58" t="s">
        <v>16596</v>
      </c>
      <c r="J3745" s="54" t="s">
        <v>18145</v>
      </c>
      <c r="K3745" s="54" t="str">
        <f>INDEX('[1]All QOF Registers'!$C$15:$C$8243,MATCH($J$4:$J$10133,'[1]All QOF Registers'!$D$15:$D$8243,FALSE))</f>
        <v>5MX</v>
      </c>
    </row>
    <row r="3746" spans="8:11" x14ac:dyDescent="0.25">
      <c r="H3746" s="57" t="s">
        <v>16618</v>
      </c>
      <c r="I3746" s="58" t="s">
        <v>16596</v>
      </c>
      <c r="J3746" s="54" t="s">
        <v>18145</v>
      </c>
      <c r="K3746" s="54" t="str">
        <f>INDEX('[1]All QOF Registers'!$C$15:$C$8243,MATCH($J$4:$J$10133,'[1]All QOF Registers'!$D$15:$D$8243,FALSE))</f>
        <v>5MX</v>
      </c>
    </row>
    <row r="3747" spans="8:11" x14ac:dyDescent="0.25">
      <c r="H3747" s="57" t="s">
        <v>16619</v>
      </c>
      <c r="I3747" s="58" t="s">
        <v>16596</v>
      </c>
      <c r="J3747" s="54" t="s">
        <v>18145</v>
      </c>
      <c r="K3747" s="54" t="str">
        <f>INDEX('[1]All QOF Registers'!$C$15:$C$8243,MATCH($J$4:$J$10133,'[1]All QOF Registers'!$D$15:$D$8243,FALSE))</f>
        <v>5MX</v>
      </c>
    </row>
    <row r="3748" spans="8:11" x14ac:dyDescent="0.25">
      <c r="H3748" s="57" t="s">
        <v>16620</v>
      </c>
      <c r="I3748" s="58" t="s">
        <v>16596</v>
      </c>
      <c r="J3748" s="54" t="s">
        <v>18145</v>
      </c>
      <c r="K3748" s="54" t="str">
        <f>INDEX('[1]All QOF Registers'!$C$15:$C$8243,MATCH($J$4:$J$10133,'[1]All QOF Registers'!$D$15:$D$8243,FALSE))</f>
        <v>5MX</v>
      </c>
    </row>
    <row r="3749" spans="8:11" x14ac:dyDescent="0.25">
      <c r="H3749" s="57" t="s">
        <v>16621</v>
      </c>
      <c r="I3749" s="58" t="s">
        <v>16596</v>
      </c>
      <c r="J3749" s="54" t="s">
        <v>18145</v>
      </c>
      <c r="K3749" s="54" t="str">
        <f>INDEX('[1]All QOF Registers'!$C$15:$C$8243,MATCH($J$4:$J$10133,'[1]All QOF Registers'!$D$15:$D$8243,FALSE))</f>
        <v>5MX</v>
      </c>
    </row>
    <row r="3750" spans="8:11" x14ac:dyDescent="0.25">
      <c r="H3750" s="57" t="s">
        <v>16622</v>
      </c>
      <c r="I3750" s="58" t="s">
        <v>16596</v>
      </c>
      <c r="J3750" s="54" t="s">
        <v>18145</v>
      </c>
      <c r="K3750" s="54" t="str">
        <f>INDEX('[1]All QOF Registers'!$C$15:$C$8243,MATCH($J$4:$J$10133,'[1]All QOF Registers'!$D$15:$D$8243,FALSE))</f>
        <v>5MX</v>
      </c>
    </row>
    <row r="3751" spans="8:11" x14ac:dyDescent="0.25">
      <c r="H3751" s="57" t="s">
        <v>16623</v>
      </c>
      <c r="I3751" s="58" t="s">
        <v>16596</v>
      </c>
      <c r="J3751" s="54" t="s">
        <v>18145</v>
      </c>
      <c r="K3751" s="54" t="str">
        <f>INDEX('[1]All QOF Registers'!$C$15:$C$8243,MATCH($J$4:$J$10133,'[1]All QOF Registers'!$D$15:$D$8243,FALSE))</f>
        <v>5MX</v>
      </c>
    </row>
    <row r="3752" spans="8:11" x14ac:dyDescent="0.25">
      <c r="H3752" s="57" t="s">
        <v>7723</v>
      </c>
      <c r="I3752" s="58" t="s">
        <v>16596</v>
      </c>
      <c r="J3752" s="54" t="s">
        <v>18145</v>
      </c>
      <c r="K3752" s="54" t="str">
        <f>INDEX('[1]All QOF Registers'!$C$15:$C$8243,MATCH($J$4:$J$10133,'[1]All QOF Registers'!$D$15:$D$8243,FALSE))</f>
        <v>5MX</v>
      </c>
    </row>
    <row r="3753" spans="8:11" x14ac:dyDescent="0.25">
      <c r="H3753" s="57" t="s">
        <v>16624</v>
      </c>
      <c r="I3753" s="58" t="s">
        <v>16596</v>
      </c>
      <c r="J3753" s="54" t="s">
        <v>18145</v>
      </c>
      <c r="K3753" s="54" t="str">
        <f>INDEX('[1]All QOF Registers'!$C$15:$C$8243,MATCH($J$4:$J$10133,'[1]All QOF Registers'!$D$15:$D$8243,FALSE))</f>
        <v>5MX</v>
      </c>
    </row>
    <row r="3754" spans="8:11" x14ac:dyDescent="0.25">
      <c r="H3754" s="57" t="s">
        <v>16625</v>
      </c>
      <c r="I3754" s="58" t="s">
        <v>16596</v>
      </c>
      <c r="J3754" s="54" t="s">
        <v>18145</v>
      </c>
      <c r="K3754" s="54" t="str">
        <f>INDEX('[1]All QOF Registers'!$C$15:$C$8243,MATCH($J$4:$J$10133,'[1]All QOF Registers'!$D$15:$D$8243,FALSE))</f>
        <v>5MX</v>
      </c>
    </row>
    <row r="3755" spans="8:11" x14ac:dyDescent="0.25">
      <c r="H3755" s="57" t="s">
        <v>7741</v>
      </c>
      <c r="I3755" s="58" t="s">
        <v>16596</v>
      </c>
      <c r="J3755" s="54" t="s">
        <v>18145</v>
      </c>
      <c r="K3755" s="54" t="str">
        <f>INDEX('[1]All QOF Registers'!$C$15:$C$8243,MATCH($J$4:$J$10133,'[1]All QOF Registers'!$D$15:$D$8243,FALSE))</f>
        <v>5MX</v>
      </c>
    </row>
    <row r="3756" spans="8:11" x14ac:dyDescent="0.25">
      <c r="H3756" s="57" t="s">
        <v>16626</v>
      </c>
      <c r="I3756" s="58" t="s">
        <v>16596</v>
      </c>
      <c r="J3756" s="54" t="s">
        <v>18145</v>
      </c>
      <c r="K3756" s="54" t="str">
        <f>INDEX('[1]All QOF Registers'!$C$15:$C$8243,MATCH($J$4:$J$10133,'[1]All QOF Registers'!$D$15:$D$8243,FALSE))</f>
        <v>5MX</v>
      </c>
    </row>
    <row r="3757" spans="8:11" x14ac:dyDescent="0.25">
      <c r="H3757" s="57" t="s">
        <v>16627</v>
      </c>
      <c r="I3757" s="58" t="s">
        <v>16596</v>
      </c>
      <c r="J3757" s="54" t="s">
        <v>18145</v>
      </c>
      <c r="K3757" s="54" t="str">
        <f>INDEX('[1]All QOF Registers'!$C$15:$C$8243,MATCH($J$4:$J$10133,'[1]All QOF Registers'!$D$15:$D$8243,FALSE))</f>
        <v>5MX</v>
      </c>
    </row>
    <row r="3758" spans="8:11" x14ac:dyDescent="0.25">
      <c r="H3758" s="57" t="s">
        <v>16628</v>
      </c>
      <c r="I3758" s="58" t="s">
        <v>16596</v>
      </c>
      <c r="J3758" s="54" t="s">
        <v>18145</v>
      </c>
      <c r="K3758" s="54" t="str">
        <f>INDEX('[1]All QOF Registers'!$C$15:$C$8243,MATCH($J$4:$J$10133,'[1]All QOF Registers'!$D$15:$D$8243,FALSE))</f>
        <v>5MX</v>
      </c>
    </row>
    <row r="3759" spans="8:11" x14ac:dyDescent="0.25">
      <c r="H3759" s="57" t="s">
        <v>16629</v>
      </c>
      <c r="I3759" s="58" t="s">
        <v>16596</v>
      </c>
      <c r="J3759" s="54" t="s">
        <v>18145</v>
      </c>
      <c r="K3759" s="54" t="str">
        <f>INDEX('[1]All QOF Registers'!$C$15:$C$8243,MATCH($J$4:$J$10133,'[1]All QOF Registers'!$D$15:$D$8243,FALSE))</f>
        <v>5MX</v>
      </c>
    </row>
    <row r="3760" spans="8:11" x14ac:dyDescent="0.25">
      <c r="H3760" s="57" t="s">
        <v>7813</v>
      </c>
      <c r="I3760" s="58" t="s">
        <v>16596</v>
      </c>
      <c r="J3760" s="54" t="s">
        <v>18145</v>
      </c>
      <c r="K3760" s="54" t="str">
        <f>INDEX('[1]All QOF Registers'!$C$15:$C$8243,MATCH($J$4:$J$10133,'[1]All QOF Registers'!$D$15:$D$8243,FALSE))</f>
        <v>5MX</v>
      </c>
    </row>
    <row r="3761" spans="8:11" x14ac:dyDescent="0.25">
      <c r="H3761" s="57" t="s">
        <v>16630</v>
      </c>
      <c r="I3761" s="58" t="s">
        <v>16596</v>
      </c>
      <c r="J3761" s="54" t="s">
        <v>18145</v>
      </c>
      <c r="K3761" s="54" t="str">
        <f>INDEX('[1]All QOF Registers'!$C$15:$C$8243,MATCH($J$4:$J$10133,'[1]All QOF Registers'!$D$15:$D$8243,FALSE))</f>
        <v>5MX</v>
      </c>
    </row>
    <row r="3762" spans="8:11" x14ac:dyDescent="0.25">
      <c r="H3762" s="57" t="s">
        <v>16631</v>
      </c>
      <c r="I3762" s="58" t="s">
        <v>16596</v>
      </c>
      <c r="J3762" s="54" t="s">
        <v>18145</v>
      </c>
      <c r="K3762" s="54" t="str">
        <f>INDEX('[1]All QOF Registers'!$C$15:$C$8243,MATCH($J$4:$J$10133,'[1]All QOF Registers'!$D$15:$D$8243,FALSE))</f>
        <v>5MX</v>
      </c>
    </row>
    <row r="3763" spans="8:11" x14ac:dyDescent="0.25">
      <c r="H3763" s="57" t="s">
        <v>16632</v>
      </c>
      <c r="I3763" s="58" t="s">
        <v>16596</v>
      </c>
      <c r="J3763" s="54" t="s">
        <v>18145</v>
      </c>
      <c r="K3763" s="54" t="str">
        <f>INDEX('[1]All QOF Registers'!$C$15:$C$8243,MATCH($J$4:$J$10133,'[1]All QOF Registers'!$D$15:$D$8243,FALSE))</f>
        <v>5MX</v>
      </c>
    </row>
    <row r="3764" spans="8:11" x14ac:dyDescent="0.25">
      <c r="H3764" s="57" t="s">
        <v>7906</v>
      </c>
      <c r="I3764" s="58" t="s">
        <v>16596</v>
      </c>
      <c r="J3764" s="54" t="s">
        <v>18145</v>
      </c>
      <c r="K3764" s="54" t="str">
        <f>INDEX('[1]All QOF Registers'!$C$15:$C$8243,MATCH($J$4:$J$10133,'[1]All QOF Registers'!$D$15:$D$8243,FALSE))</f>
        <v>5MX</v>
      </c>
    </row>
    <row r="3765" spans="8:11" x14ac:dyDescent="0.25">
      <c r="H3765" s="57" t="s">
        <v>7908</v>
      </c>
      <c r="I3765" s="58" t="s">
        <v>16596</v>
      </c>
      <c r="J3765" s="54" t="s">
        <v>18145</v>
      </c>
      <c r="K3765" s="54" t="str">
        <f>INDEX('[1]All QOF Registers'!$C$15:$C$8243,MATCH($J$4:$J$10133,'[1]All QOF Registers'!$D$15:$D$8243,FALSE))</f>
        <v>5MX</v>
      </c>
    </row>
    <row r="3766" spans="8:11" x14ac:dyDescent="0.25">
      <c r="H3766" s="57" t="s">
        <v>16633</v>
      </c>
      <c r="I3766" s="58" t="s">
        <v>16596</v>
      </c>
      <c r="J3766" s="54" t="s">
        <v>18145</v>
      </c>
      <c r="K3766" s="54" t="str">
        <f>INDEX('[1]All QOF Registers'!$C$15:$C$8243,MATCH($J$4:$J$10133,'[1]All QOF Registers'!$D$15:$D$8243,FALSE))</f>
        <v>5MX</v>
      </c>
    </row>
    <row r="3767" spans="8:11" x14ac:dyDescent="0.25">
      <c r="H3767" s="57" t="s">
        <v>16634</v>
      </c>
      <c r="I3767" s="58" t="s">
        <v>16596</v>
      </c>
      <c r="J3767" s="54" t="s">
        <v>18145</v>
      </c>
      <c r="K3767" s="54" t="str">
        <f>INDEX('[1]All QOF Registers'!$C$15:$C$8243,MATCH($J$4:$J$10133,'[1]All QOF Registers'!$D$15:$D$8243,FALSE))</f>
        <v>5MX</v>
      </c>
    </row>
    <row r="3768" spans="8:11" x14ac:dyDescent="0.25">
      <c r="H3768" s="57" t="s">
        <v>16635</v>
      </c>
      <c r="I3768" s="58" t="s">
        <v>16596</v>
      </c>
      <c r="J3768" s="54" t="s">
        <v>18145</v>
      </c>
      <c r="K3768" s="54" t="str">
        <f>INDEX('[1]All QOF Registers'!$C$15:$C$8243,MATCH($J$4:$J$10133,'[1]All QOF Registers'!$D$15:$D$8243,FALSE))</f>
        <v>5MX</v>
      </c>
    </row>
    <row r="3769" spans="8:11" x14ac:dyDescent="0.25">
      <c r="H3769" s="57" t="s">
        <v>855</v>
      </c>
      <c r="I3769" s="58" t="s">
        <v>16636</v>
      </c>
      <c r="J3769" s="54" t="s">
        <v>18146</v>
      </c>
      <c r="K3769" s="54" t="str">
        <f>INDEX('[1]All QOF Registers'!$C$15:$C$8243,MATCH($J$4:$J$10133,'[1]All QOF Registers'!$D$15:$D$8243,FALSE))</f>
        <v>5N1</v>
      </c>
    </row>
    <row r="3770" spans="8:11" x14ac:dyDescent="0.25">
      <c r="H3770" s="57" t="s">
        <v>856</v>
      </c>
      <c r="I3770" s="58" t="s">
        <v>16636</v>
      </c>
      <c r="J3770" s="54" t="s">
        <v>18146</v>
      </c>
      <c r="K3770" s="54" t="str">
        <f>INDEX('[1]All QOF Registers'!$C$15:$C$8243,MATCH($J$4:$J$10133,'[1]All QOF Registers'!$D$15:$D$8243,FALSE))</f>
        <v>5N1</v>
      </c>
    </row>
    <row r="3771" spans="8:11" x14ac:dyDescent="0.25">
      <c r="H3771" s="57" t="s">
        <v>857</v>
      </c>
      <c r="I3771" s="58" t="s">
        <v>16636</v>
      </c>
      <c r="J3771" s="54" t="s">
        <v>18146</v>
      </c>
      <c r="K3771" s="54" t="str">
        <f>INDEX('[1]All QOF Registers'!$C$15:$C$8243,MATCH($J$4:$J$10133,'[1]All QOF Registers'!$D$15:$D$8243,FALSE))</f>
        <v>5N1</v>
      </c>
    </row>
    <row r="3772" spans="8:11" x14ac:dyDescent="0.25">
      <c r="H3772" s="57" t="s">
        <v>858</v>
      </c>
      <c r="I3772" s="58" t="s">
        <v>16636</v>
      </c>
      <c r="J3772" s="54" t="s">
        <v>18146</v>
      </c>
      <c r="K3772" s="54" t="str">
        <f>INDEX('[1]All QOF Registers'!$C$15:$C$8243,MATCH($J$4:$J$10133,'[1]All QOF Registers'!$D$15:$D$8243,FALSE))</f>
        <v>5N1</v>
      </c>
    </row>
    <row r="3773" spans="8:11" x14ac:dyDescent="0.25">
      <c r="H3773" s="57" t="s">
        <v>859</v>
      </c>
      <c r="I3773" s="58" t="s">
        <v>16636</v>
      </c>
      <c r="J3773" s="54" t="s">
        <v>18146</v>
      </c>
      <c r="K3773" s="54" t="str">
        <f>INDEX('[1]All QOF Registers'!$C$15:$C$8243,MATCH($J$4:$J$10133,'[1]All QOF Registers'!$D$15:$D$8243,FALSE))</f>
        <v>5N1</v>
      </c>
    </row>
    <row r="3774" spans="8:11" x14ac:dyDescent="0.25">
      <c r="H3774" s="57" t="s">
        <v>860</v>
      </c>
      <c r="I3774" s="58" t="s">
        <v>16636</v>
      </c>
      <c r="J3774" s="54" t="s">
        <v>18146</v>
      </c>
      <c r="K3774" s="54" t="str">
        <f>INDEX('[1]All QOF Registers'!$C$15:$C$8243,MATCH($J$4:$J$10133,'[1]All QOF Registers'!$D$15:$D$8243,FALSE))</f>
        <v>5N1</v>
      </c>
    </row>
    <row r="3775" spans="8:11" x14ac:dyDescent="0.25">
      <c r="H3775" s="57" t="s">
        <v>861</v>
      </c>
      <c r="I3775" s="58" t="s">
        <v>16636</v>
      </c>
      <c r="J3775" s="54" t="s">
        <v>18146</v>
      </c>
      <c r="K3775" s="54" t="str">
        <f>INDEX('[1]All QOF Registers'!$C$15:$C$8243,MATCH($J$4:$J$10133,'[1]All QOF Registers'!$D$15:$D$8243,FALSE))</f>
        <v>5N1</v>
      </c>
    </row>
    <row r="3776" spans="8:11" x14ac:dyDescent="0.25">
      <c r="H3776" s="57" t="s">
        <v>862</v>
      </c>
      <c r="I3776" s="58" t="s">
        <v>16636</v>
      </c>
      <c r="J3776" s="54" t="s">
        <v>18146</v>
      </c>
      <c r="K3776" s="54" t="str">
        <f>INDEX('[1]All QOF Registers'!$C$15:$C$8243,MATCH($J$4:$J$10133,'[1]All QOF Registers'!$D$15:$D$8243,FALSE))</f>
        <v>5N1</v>
      </c>
    </row>
    <row r="3777" spans="8:11" x14ac:dyDescent="0.25">
      <c r="H3777" s="57" t="s">
        <v>863</v>
      </c>
      <c r="I3777" s="58" t="s">
        <v>16636</v>
      </c>
      <c r="J3777" s="54" t="s">
        <v>18146</v>
      </c>
      <c r="K3777" s="54" t="str">
        <f>INDEX('[1]All QOF Registers'!$C$15:$C$8243,MATCH($J$4:$J$10133,'[1]All QOF Registers'!$D$15:$D$8243,FALSE))</f>
        <v>5N1</v>
      </c>
    </row>
    <row r="3778" spans="8:11" x14ac:dyDescent="0.25">
      <c r="H3778" s="57" t="s">
        <v>864</v>
      </c>
      <c r="I3778" s="58" t="s">
        <v>16636</v>
      </c>
      <c r="J3778" s="54" t="s">
        <v>18146</v>
      </c>
      <c r="K3778" s="54" t="str">
        <f>INDEX('[1]All QOF Registers'!$C$15:$C$8243,MATCH($J$4:$J$10133,'[1]All QOF Registers'!$D$15:$D$8243,FALSE))</f>
        <v>5N1</v>
      </c>
    </row>
    <row r="3779" spans="8:11" x14ac:dyDescent="0.25">
      <c r="H3779" s="57" t="s">
        <v>865</v>
      </c>
      <c r="I3779" s="58" t="s">
        <v>16636</v>
      </c>
      <c r="J3779" s="54" t="s">
        <v>18146</v>
      </c>
      <c r="K3779" s="54" t="str">
        <f>INDEX('[1]All QOF Registers'!$C$15:$C$8243,MATCH($J$4:$J$10133,'[1]All QOF Registers'!$D$15:$D$8243,FALSE))</f>
        <v>5N1</v>
      </c>
    </row>
    <row r="3780" spans="8:11" x14ac:dyDescent="0.25">
      <c r="H3780" s="57" t="s">
        <v>866</v>
      </c>
      <c r="I3780" s="58" t="s">
        <v>16636</v>
      </c>
      <c r="J3780" s="54" t="s">
        <v>18146</v>
      </c>
      <c r="K3780" s="54" t="str">
        <f>INDEX('[1]All QOF Registers'!$C$15:$C$8243,MATCH($J$4:$J$10133,'[1]All QOF Registers'!$D$15:$D$8243,FALSE))</f>
        <v>5N1</v>
      </c>
    </row>
    <row r="3781" spans="8:11" x14ac:dyDescent="0.25">
      <c r="H3781" s="57" t="s">
        <v>867</v>
      </c>
      <c r="I3781" s="58" t="s">
        <v>16636</v>
      </c>
      <c r="J3781" s="54" t="s">
        <v>18146</v>
      </c>
      <c r="K3781" s="54" t="str">
        <f>INDEX('[1]All QOF Registers'!$C$15:$C$8243,MATCH($J$4:$J$10133,'[1]All QOF Registers'!$D$15:$D$8243,FALSE))</f>
        <v>5N1</v>
      </c>
    </row>
    <row r="3782" spans="8:11" x14ac:dyDescent="0.25">
      <c r="H3782" s="57" t="s">
        <v>868</v>
      </c>
      <c r="I3782" s="58" t="s">
        <v>16636</v>
      </c>
      <c r="J3782" s="54" t="s">
        <v>18146</v>
      </c>
      <c r="K3782" s="54" t="str">
        <f>INDEX('[1]All QOF Registers'!$C$15:$C$8243,MATCH($J$4:$J$10133,'[1]All QOF Registers'!$D$15:$D$8243,FALSE))</f>
        <v>5N1</v>
      </c>
    </row>
    <row r="3783" spans="8:11" x14ac:dyDescent="0.25">
      <c r="H3783" s="57" t="s">
        <v>869</v>
      </c>
      <c r="I3783" s="58" t="s">
        <v>16636</v>
      </c>
      <c r="J3783" s="54" t="s">
        <v>18146</v>
      </c>
      <c r="K3783" s="54" t="str">
        <f>INDEX('[1]All QOF Registers'!$C$15:$C$8243,MATCH($J$4:$J$10133,'[1]All QOF Registers'!$D$15:$D$8243,FALSE))</f>
        <v>5N1</v>
      </c>
    </row>
    <row r="3784" spans="8:11" x14ac:dyDescent="0.25">
      <c r="H3784" s="57" t="s">
        <v>870</v>
      </c>
      <c r="I3784" s="58" t="s">
        <v>16636</v>
      </c>
      <c r="J3784" s="54" t="s">
        <v>18146</v>
      </c>
      <c r="K3784" s="54" t="str">
        <f>INDEX('[1]All QOF Registers'!$C$15:$C$8243,MATCH($J$4:$J$10133,'[1]All QOF Registers'!$D$15:$D$8243,FALSE))</f>
        <v>5N1</v>
      </c>
    </row>
    <row r="3785" spans="8:11" x14ac:dyDescent="0.25">
      <c r="H3785" s="57" t="s">
        <v>871</v>
      </c>
      <c r="I3785" s="58" t="s">
        <v>16636</v>
      </c>
      <c r="J3785" s="54" t="s">
        <v>18146</v>
      </c>
      <c r="K3785" s="54" t="str">
        <f>INDEX('[1]All QOF Registers'!$C$15:$C$8243,MATCH($J$4:$J$10133,'[1]All QOF Registers'!$D$15:$D$8243,FALSE))</f>
        <v>5N1</v>
      </c>
    </row>
    <row r="3786" spans="8:11" x14ac:dyDescent="0.25">
      <c r="H3786" s="57" t="s">
        <v>872</v>
      </c>
      <c r="I3786" s="58" t="s">
        <v>16636</v>
      </c>
      <c r="J3786" s="54" t="s">
        <v>18146</v>
      </c>
      <c r="K3786" s="54" t="str">
        <f>INDEX('[1]All QOF Registers'!$C$15:$C$8243,MATCH($J$4:$J$10133,'[1]All QOF Registers'!$D$15:$D$8243,FALSE))</f>
        <v>5N1</v>
      </c>
    </row>
    <row r="3787" spans="8:11" x14ac:dyDescent="0.25">
      <c r="H3787" s="57" t="s">
        <v>873</v>
      </c>
      <c r="I3787" s="58" t="s">
        <v>16636</v>
      </c>
      <c r="J3787" s="54" t="s">
        <v>18146</v>
      </c>
      <c r="K3787" s="54" t="str">
        <f>INDEX('[1]All QOF Registers'!$C$15:$C$8243,MATCH($J$4:$J$10133,'[1]All QOF Registers'!$D$15:$D$8243,FALSE))</f>
        <v>5N1</v>
      </c>
    </row>
    <row r="3788" spans="8:11" x14ac:dyDescent="0.25">
      <c r="H3788" s="57" t="s">
        <v>874</v>
      </c>
      <c r="I3788" s="58" t="s">
        <v>16636</v>
      </c>
      <c r="J3788" s="54" t="s">
        <v>18146</v>
      </c>
      <c r="K3788" s="54" t="str">
        <f>INDEX('[1]All QOF Registers'!$C$15:$C$8243,MATCH($J$4:$J$10133,'[1]All QOF Registers'!$D$15:$D$8243,FALSE))</f>
        <v>5N1</v>
      </c>
    </row>
    <row r="3789" spans="8:11" x14ac:dyDescent="0.25">
      <c r="H3789" s="57" t="s">
        <v>875</v>
      </c>
      <c r="I3789" s="58" t="s">
        <v>16636</v>
      </c>
      <c r="J3789" s="54" t="s">
        <v>18146</v>
      </c>
      <c r="K3789" s="54" t="str">
        <f>INDEX('[1]All QOF Registers'!$C$15:$C$8243,MATCH($J$4:$J$10133,'[1]All QOF Registers'!$D$15:$D$8243,FALSE))</f>
        <v>5N1</v>
      </c>
    </row>
    <row r="3790" spans="8:11" x14ac:dyDescent="0.25">
      <c r="H3790" s="57" t="s">
        <v>876</v>
      </c>
      <c r="I3790" s="58" t="s">
        <v>16636</v>
      </c>
      <c r="J3790" s="54" t="s">
        <v>18146</v>
      </c>
      <c r="K3790" s="54" t="str">
        <f>INDEX('[1]All QOF Registers'!$C$15:$C$8243,MATCH($J$4:$J$10133,'[1]All QOF Registers'!$D$15:$D$8243,FALSE))</f>
        <v>5N1</v>
      </c>
    </row>
    <row r="3791" spans="8:11" x14ac:dyDescent="0.25">
      <c r="H3791" s="57" t="s">
        <v>877</v>
      </c>
      <c r="I3791" s="58" t="s">
        <v>16636</v>
      </c>
      <c r="J3791" s="54" t="s">
        <v>18146</v>
      </c>
      <c r="K3791" s="54" t="str">
        <f>INDEX('[1]All QOF Registers'!$C$15:$C$8243,MATCH($J$4:$J$10133,'[1]All QOF Registers'!$D$15:$D$8243,FALSE))</f>
        <v>5N1</v>
      </c>
    </row>
    <row r="3792" spans="8:11" x14ac:dyDescent="0.25">
      <c r="H3792" s="57" t="s">
        <v>878</v>
      </c>
      <c r="I3792" s="58" t="s">
        <v>16636</v>
      </c>
      <c r="J3792" s="54" t="s">
        <v>18146</v>
      </c>
      <c r="K3792" s="54" t="str">
        <f>INDEX('[1]All QOF Registers'!$C$15:$C$8243,MATCH($J$4:$J$10133,'[1]All QOF Registers'!$D$15:$D$8243,FALSE))</f>
        <v>5N1</v>
      </c>
    </row>
    <row r="3793" spans="8:11" x14ac:dyDescent="0.25">
      <c r="H3793" s="57" t="s">
        <v>879</v>
      </c>
      <c r="I3793" s="58" t="s">
        <v>16636</v>
      </c>
      <c r="J3793" s="54" t="s">
        <v>18146</v>
      </c>
      <c r="K3793" s="54" t="str">
        <f>INDEX('[1]All QOF Registers'!$C$15:$C$8243,MATCH($J$4:$J$10133,'[1]All QOF Registers'!$D$15:$D$8243,FALSE))</f>
        <v>5N1</v>
      </c>
    </row>
    <row r="3794" spans="8:11" x14ac:dyDescent="0.25">
      <c r="H3794" s="57" t="s">
        <v>880</v>
      </c>
      <c r="I3794" s="58" t="s">
        <v>16636</v>
      </c>
      <c r="J3794" s="54" t="s">
        <v>18146</v>
      </c>
      <c r="K3794" s="54" t="str">
        <f>INDEX('[1]All QOF Registers'!$C$15:$C$8243,MATCH($J$4:$J$10133,'[1]All QOF Registers'!$D$15:$D$8243,FALSE))</f>
        <v>5N1</v>
      </c>
    </row>
    <row r="3795" spans="8:11" x14ac:dyDescent="0.25">
      <c r="H3795" s="57" t="s">
        <v>881</v>
      </c>
      <c r="I3795" s="58" t="s">
        <v>16636</v>
      </c>
      <c r="J3795" s="54" t="s">
        <v>18146</v>
      </c>
      <c r="K3795" s="54" t="str">
        <f>INDEX('[1]All QOF Registers'!$C$15:$C$8243,MATCH($J$4:$J$10133,'[1]All QOF Registers'!$D$15:$D$8243,FALSE))</f>
        <v>5N1</v>
      </c>
    </row>
    <row r="3796" spans="8:11" x14ac:dyDescent="0.25">
      <c r="H3796" s="57" t="s">
        <v>882</v>
      </c>
      <c r="I3796" s="58" t="s">
        <v>16636</v>
      </c>
      <c r="J3796" s="54" t="s">
        <v>18146</v>
      </c>
      <c r="K3796" s="54" t="str">
        <f>INDEX('[1]All QOF Registers'!$C$15:$C$8243,MATCH($J$4:$J$10133,'[1]All QOF Registers'!$D$15:$D$8243,FALSE))</f>
        <v>5N1</v>
      </c>
    </row>
    <row r="3797" spans="8:11" x14ac:dyDescent="0.25">
      <c r="H3797" s="57" t="s">
        <v>883</v>
      </c>
      <c r="I3797" s="58" t="s">
        <v>16636</v>
      </c>
      <c r="J3797" s="54" t="s">
        <v>18146</v>
      </c>
      <c r="K3797" s="54" t="str">
        <f>INDEX('[1]All QOF Registers'!$C$15:$C$8243,MATCH($J$4:$J$10133,'[1]All QOF Registers'!$D$15:$D$8243,FALSE))</f>
        <v>5N1</v>
      </c>
    </row>
    <row r="3798" spans="8:11" x14ac:dyDescent="0.25">
      <c r="H3798" s="57" t="s">
        <v>884</v>
      </c>
      <c r="I3798" s="58" t="s">
        <v>16636</v>
      </c>
      <c r="J3798" s="54" t="s">
        <v>18146</v>
      </c>
      <c r="K3798" s="54" t="str">
        <f>INDEX('[1]All QOF Registers'!$C$15:$C$8243,MATCH($J$4:$J$10133,'[1]All QOF Registers'!$D$15:$D$8243,FALSE))</f>
        <v>5N1</v>
      </c>
    </row>
    <row r="3799" spans="8:11" x14ac:dyDescent="0.25">
      <c r="H3799" s="57" t="s">
        <v>885</v>
      </c>
      <c r="I3799" s="58" t="s">
        <v>16636</v>
      </c>
      <c r="J3799" s="54" t="s">
        <v>18146</v>
      </c>
      <c r="K3799" s="54" t="str">
        <f>INDEX('[1]All QOF Registers'!$C$15:$C$8243,MATCH($J$4:$J$10133,'[1]All QOF Registers'!$D$15:$D$8243,FALSE))</f>
        <v>5N1</v>
      </c>
    </row>
    <row r="3800" spans="8:11" x14ac:dyDescent="0.25">
      <c r="H3800" s="57" t="s">
        <v>886</v>
      </c>
      <c r="I3800" s="58" t="s">
        <v>16636</v>
      </c>
      <c r="J3800" s="54" t="s">
        <v>18146</v>
      </c>
      <c r="K3800" s="54" t="str">
        <f>INDEX('[1]All QOF Registers'!$C$15:$C$8243,MATCH($J$4:$J$10133,'[1]All QOF Registers'!$D$15:$D$8243,FALSE))</f>
        <v>5N1</v>
      </c>
    </row>
    <row r="3801" spans="8:11" x14ac:dyDescent="0.25">
      <c r="H3801" s="57" t="s">
        <v>887</v>
      </c>
      <c r="I3801" s="58" t="s">
        <v>16636</v>
      </c>
      <c r="J3801" s="54" t="s">
        <v>18146</v>
      </c>
      <c r="K3801" s="54" t="str">
        <f>INDEX('[1]All QOF Registers'!$C$15:$C$8243,MATCH($J$4:$J$10133,'[1]All QOF Registers'!$D$15:$D$8243,FALSE))</f>
        <v>5N1</v>
      </c>
    </row>
    <row r="3802" spans="8:11" x14ac:dyDescent="0.25">
      <c r="H3802" s="57" t="s">
        <v>888</v>
      </c>
      <c r="I3802" s="58" t="s">
        <v>16636</v>
      </c>
      <c r="J3802" s="54" t="s">
        <v>18146</v>
      </c>
      <c r="K3802" s="54" t="str">
        <f>INDEX('[1]All QOF Registers'!$C$15:$C$8243,MATCH($J$4:$J$10133,'[1]All QOF Registers'!$D$15:$D$8243,FALSE))</f>
        <v>5N1</v>
      </c>
    </row>
    <row r="3803" spans="8:11" x14ac:dyDescent="0.25">
      <c r="H3803" s="57" t="s">
        <v>889</v>
      </c>
      <c r="I3803" s="58" t="s">
        <v>16636</v>
      </c>
      <c r="J3803" s="54" t="s">
        <v>18146</v>
      </c>
      <c r="K3803" s="54" t="str">
        <f>INDEX('[1]All QOF Registers'!$C$15:$C$8243,MATCH($J$4:$J$10133,'[1]All QOF Registers'!$D$15:$D$8243,FALSE))</f>
        <v>5N1</v>
      </c>
    </row>
    <row r="3804" spans="8:11" x14ac:dyDescent="0.25">
      <c r="H3804" s="57" t="s">
        <v>890</v>
      </c>
      <c r="I3804" s="58" t="s">
        <v>16636</v>
      </c>
      <c r="J3804" s="54" t="s">
        <v>18146</v>
      </c>
      <c r="K3804" s="54" t="str">
        <f>INDEX('[1]All QOF Registers'!$C$15:$C$8243,MATCH($J$4:$J$10133,'[1]All QOF Registers'!$D$15:$D$8243,FALSE))</f>
        <v>5N1</v>
      </c>
    </row>
    <row r="3805" spans="8:11" x14ac:dyDescent="0.25">
      <c r="H3805" s="57" t="s">
        <v>891</v>
      </c>
      <c r="I3805" s="58" t="s">
        <v>16636</v>
      </c>
      <c r="J3805" s="54" t="s">
        <v>18146</v>
      </c>
      <c r="K3805" s="54" t="str">
        <f>INDEX('[1]All QOF Registers'!$C$15:$C$8243,MATCH($J$4:$J$10133,'[1]All QOF Registers'!$D$15:$D$8243,FALSE))</f>
        <v>5N1</v>
      </c>
    </row>
    <row r="3806" spans="8:11" x14ac:dyDescent="0.25">
      <c r="H3806" s="57" t="s">
        <v>16637</v>
      </c>
      <c r="I3806" s="58" t="s">
        <v>16636</v>
      </c>
      <c r="J3806" s="54" t="s">
        <v>18146</v>
      </c>
      <c r="K3806" s="54" t="str">
        <f>INDEX('[1]All QOF Registers'!$C$15:$C$8243,MATCH($J$4:$J$10133,'[1]All QOF Registers'!$D$15:$D$8243,FALSE))</f>
        <v>5N1</v>
      </c>
    </row>
    <row r="3807" spans="8:11" x14ac:dyDescent="0.25">
      <c r="H3807" s="57" t="s">
        <v>892</v>
      </c>
      <c r="I3807" s="58" t="s">
        <v>16636</v>
      </c>
      <c r="J3807" s="54" t="s">
        <v>18146</v>
      </c>
      <c r="K3807" s="54" t="str">
        <f>INDEX('[1]All QOF Registers'!$C$15:$C$8243,MATCH($J$4:$J$10133,'[1]All QOF Registers'!$D$15:$D$8243,FALSE))</f>
        <v>5N1</v>
      </c>
    </row>
    <row r="3808" spans="8:11" x14ac:dyDescent="0.25">
      <c r="H3808" s="57" t="s">
        <v>893</v>
      </c>
      <c r="I3808" s="58" t="s">
        <v>16636</v>
      </c>
      <c r="J3808" s="54" t="s">
        <v>18146</v>
      </c>
      <c r="K3808" s="54" t="str">
        <f>INDEX('[1]All QOF Registers'!$C$15:$C$8243,MATCH($J$4:$J$10133,'[1]All QOF Registers'!$D$15:$D$8243,FALSE))</f>
        <v>5N1</v>
      </c>
    </row>
    <row r="3809" spans="8:11" x14ac:dyDescent="0.25">
      <c r="H3809" s="57" t="s">
        <v>894</v>
      </c>
      <c r="I3809" s="58" t="s">
        <v>16636</v>
      </c>
      <c r="J3809" s="54" t="s">
        <v>18146</v>
      </c>
      <c r="K3809" s="54" t="str">
        <f>INDEX('[1]All QOF Registers'!$C$15:$C$8243,MATCH($J$4:$J$10133,'[1]All QOF Registers'!$D$15:$D$8243,FALSE))</f>
        <v>5N1</v>
      </c>
    </row>
    <row r="3810" spans="8:11" x14ac:dyDescent="0.25">
      <c r="H3810" s="57" t="s">
        <v>895</v>
      </c>
      <c r="I3810" s="58" t="s">
        <v>16636</v>
      </c>
      <c r="J3810" s="54" t="s">
        <v>18146</v>
      </c>
      <c r="K3810" s="54" t="str">
        <f>INDEX('[1]All QOF Registers'!$C$15:$C$8243,MATCH($J$4:$J$10133,'[1]All QOF Registers'!$D$15:$D$8243,FALSE))</f>
        <v>5N1</v>
      </c>
    </row>
    <row r="3811" spans="8:11" x14ac:dyDescent="0.25">
      <c r="H3811" s="57" t="s">
        <v>896</v>
      </c>
      <c r="I3811" s="58" t="s">
        <v>16636</v>
      </c>
      <c r="J3811" s="54" t="s">
        <v>18146</v>
      </c>
      <c r="K3811" s="54" t="str">
        <f>INDEX('[1]All QOF Registers'!$C$15:$C$8243,MATCH($J$4:$J$10133,'[1]All QOF Registers'!$D$15:$D$8243,FALSE))</f>
        <v>5N1</v>
      </c>
    </row>
    <row r="3812" spans="8:11" x14ac:dyDescent="0.25">
      <c r="H3812" s="57" t="s">
        <v>897</v>
      </c>
      <c r="I3812" s="58" t="s">
        <v>16636</v>
      </c>
      <c r="J3812" s="54" t="s">
        <v>18146</v>
      </c>
      <c r="K3812" s="54" t="str">
        <f>INDEX('[1]All QOF Registers'!$C$15:$C$8243,MATCH($J$4:$J$10133,'[1]All QOF Registers'!$D$15:$D$8243,FALSE))</f>
        <v>5N1</v>
      </c>
    </row>
    <row r="3813" spans="8:11" x14ac:dyDescent="0.25">
      <c r="H3813" s="57" t="s">
        <v>898</v>
      </c>
      <c r="I3813" s="58" t="s">
        <v>16636</v>
      </c>
      <c r="J3813" s="54" t="s">
        <v>18146</v>
      </c>
      <c r="K3813" s="54" t="str">
        <f>INDEX('[1]All QOF Registers'!$C$15:$C$8243,MATCH($J$4:$J$10133,'[1]All QOF Registers'!$D$15:$D$8243,FALSE))</f>
        <v>5N1</v>
      </c>
    </row>
    <row r="3814" spans="8:11" x14ac:dyDescent="0.25">
      <c r="H3814" s="57" t="s">
        <v>899</v>
      </c>
      <c r="I3814" s="58" t="s">
        <v>16636</v>
      </c>
      <c r="J3814" s="54" t="s">
        <v>18146</v>
      </c>
      <c r="K3814" s="54" t="str">
        <f>INDEX('[1]All QOF Registers'!$C$15:$C$8243,MATCH($J$4:$J$10133,'[1]All QOF Registers'!$D$15:$D$8243,FALSE))</f>
        <v>5N1</v>
      </c>
    </row>
    <row r="3815" spans="8:11" x14ac:dyDescent="0.25">
      <c r="H3815" s="57" t="s">
        <v>900</v>
      </c>
      <c r="I3815" s="58" t="s">
        <v>16636</v>
      </c>
      <c r="J3815" s="54" t="s">
        <v>18146</v>
      </c>
      <c r="K3815" s="54" t="str">
        <f>INDEX('[1]All QOF Registers'!$C$15:$C$8243,MATCH($J$4:$J$10133,'[1]All QOF Registers'!$D$15:$D$8243,FALSE))</f>
        <v>5N1</v>
      </c>
    </row>
    <row r="3816" spans="8:11" x14ac:dyDescent="0.25">
      <c r="H3816" s="57" t="s">
        <v>901</v>
      </c>
      <c r="I3816" s="58" t="s">
        <v>16636</v>
      </c>
      <c r="J3816" s="54" t="s">
        <v>18146</v>
      </c>
      <c r="K3816" s="54" t="str">
        <f>INDEX('[1]All QOF Registers'!$C$15:$C$8243,MATCH($J$4:$J$10133,'[1]All QOF Registers'!$D$15:$D$8243,FALSE))</f>
        <v>5N1</v>
      </c>
    </row>
    <row r="3817" spans="8:11" x14ac:dyDescent="0.25">
      <c r="H3817" s="57" t="s">
        <v>902</v>
      </c>
      <c r="I3817" s="58" t="s">
        <v>16636</v>
      </c>
      <c r="J3817" s="54" t="s">
        <v>18146</v>
      </c>
      <c r="K3817" s="54" t="str">
        <f>INDEX('[1]All QOF Registers'!$C$15:$C$8243,MATCH($J$4:$J$10133,'[1]All QOF Registers'!$D$15:$D$8243,FALSE))</f>
        <v>5N1</v>
      </c>
    </row>
    <row r="3818" spans="8:11" x14ac:dyDescent="0.25">
      <c r="H3818" s="57" t="s">
        <v>903</v>
      </c>
      <c r="I3818" s="58" t="s">
        <v>16636</v>
      </c>
      <c r="J3818" s="54" t="s">
        <v>18146</v>
      </c>
      <c r="K3818" s="54" t="str">
        <f>INDEX('[1]All QOF Registers'!$C$15:$C$8243,MATCH($J$4:$J$10133,'[1]All QOF Registers'!$D$15:$D$8243,FALSE))</f>
        <v>5N1</v>
      </c>
    </row>
    <row r="3819" spans="8:11" x14ac:dyDescent="0.25">
      <c r="H3819" s="57" t="s">
        <v>904</v>
      </c>
      <c r="I3819" s="58" t="s">
        <v>16636</v>
      </c>
      <c r="J3819" s="54" t="s">
        <v>18146</v>
      </c>
      <c r="K3819" s="54" t="str">
        <f>INDEX('[1]All QOF Registers'!$C$15:$C$8243,MATCH($J$4:$J$10133,'[1]All QOF Registers'!$D$15:$D$8243,FALSE))</f>
        <v>5N1</v>
      </c>
    </row>
    <row r="3820" spans="8:11" x14ac:dyDescent="0.25">
      <c r="H3820" s="57" t="s">
        <v>905</v>
      </c>
      <c r="I3820" s="58" t="s">
        <v>16636</v>
      </c>
      <c r="J3820" s="54" t="s">
        <v>18146</v>
      </c>
      <c r="K3820" s="54" t="str">
        <f>INDEX('[1]All QOF Registers'!$C$15:$C$8243,MATCH($J$4:$J$10133,'[1]All QOF Registers'!$D$15:$D$8243,FALSE))</f>
        <v>5N1</v>
      </c>
    </row>
    <row r="3821" spans="8:11" x14ac:dyDescent="0.25">
      <c r="H3821" s="57" t="s">
        <v>906</v>
      </c>
      <c r="I3821" s="58" t="s">
        <v>16636</v>
      </c>
      <c r="J3821" s="54" t="s">
        <v>18146</v>
      </c>
      <c r="K3821" s="54" t="str">
        <f>INDEX('[1]All QOF Registers'!$C$15:$C$8243,MATCH($J$4:$J$10133,'[1]All QOF Registers'!$D$15:$D$8243,FALSE))</f>
        <v>5N1</v>
      </c>
    </row>
    <row r="3822" spans="8:11" x14ac:dyDescent="0.25">
      <c r="H3822" s="57" t="s">
        <v>907</v>
      </c>
      <c r="I3822" s="58" t="s">
        <v>16636</v>
      </c>
      <c r="J3822" s="54" t="s">
        <v>18146</v>
      </c>
      <c r="K3822" s="54" t="str">
        <f>INDEX('[1]All QOF Registers'!$C$15:$C$8243,MATCH($J$4:$J$10133,'[1]All QOF Registers'!$D$15:$D$8243,FALSE))</f>
        <v>5N1</v>
      </c>
    </row>
    <row r="3823" spans="8:11" x14ac:dyDescent="0.25">
      <c r="H3823" s="57" t="s">
        <v>908</v>
      </c>
      <c r="I3823" s="58" t="s">
        <v>16636</v>
      </c>
      <c r="J3823" s="54" t="s">
        <v>18146</v>
      </c>
      <c r="K3823" s="54" t="str">
        <f>INDEX('[1]All QOF Registers'!$C$15:$C$8243,MATCH($J$4:$J$10133,'[1]All QOF Registers'!$D$15:$D$8243,FALSE))</f>
        <v>5N1</v>
      </c>
    </row>
    <row r="3824" spans="8:11" x14ac:dyDescent="0.25">
      <c r="H3824" s="57" t="s">
        <v>909</v>
      </c>
      <c r="I3824" s="58" t="s">
        <v>16636</v>
      </c>
      <c r="J3824" s="54" t="s">
        <v>18146</v>
      </c>
      <c r="K3824" s="54" t="str">
        <f>INDEX('[1]All QOF Registers'!$C$15:$C$8243,MATCH($J$4:$J$10133,'[1]All QOF Registers'!$D$15:$D$8243,FALSE))</f>
        <v>5N1</v>
      </c>
    </row>
    <row r="3825" spans="8:11" x14ac:dyDescent="0.25">
      <c r="H3825" s="57" t="s">
        <v>910</v>
      </c>
      <c r="I3825" s="58" t="s">
        <v>16636</v>
      </c>
      <c r="J3825" s="54" t="s">
        <v>18146</v>
      </c>
      <c r="K3825" s="54" t="str">
        <f>INDEX('[1]All QOF Registers'!$C$15:$C$8243,MATCH($J$4:$J$10133,'[1]All QOF Registers'!$D$15:$D$8243,FALSE))</f>
        <v>5N1</v>
      </c>
    </row>
    <row r="3826" spans="8:11" x14ac:dyDescent="0.25">
      <c r="H3826" s="57" t="s">
        <v>911</v>
      </c>
      <c r="I3826" s="58" t="s">
        <v>16636</v>
      </c>
      <c r="J3826" s="54" t="s">
        <v>18146</v>
      </c>
      <c r="K3826" s="54" t="str">
        <f>INDEX('[1]All QOF Registers'!$C$15:$C$8243,MATCH($J$4:$J$10133,'[1]All QOF Registers'!$D$15:$D$8243,FALSE))</f>
        <v>5N1</v>
      </c>
    </row>
    <row r="3827" spans="8:11" x14ac:dyDescent="0.25">
      <c r="H3827" s="57" t="s">
        <v>912</v>
      </c>
      <c r="I3827" s="58" t="s">
        <v>16636</v>
      </c>
      <c r="J3827" s="54" t="s">
        <v>18146</v>
      </c>
      <c r="K3827" s="54" t="str">
        <f>INDEX('[1]All QOF Registers'!$C$15:$C$8243,MATCH($J$4:$J$10133,'[1]All QOF Registers'!$D$15:$D$8243,FALSE))</f>
        <v>5N1</v>
      </c>
    </row>
    <row r="3828" spans="8:11" x14ac:dyDescent="0.25">
      <c r="H3828" s="57" t="s">
        <v>913</v>
      </c>
      <c r="I3828" s="58" t="s">
        <v>16636</v>
      </c>
      <c r="J3828" s="54" t="s">
        <v>18146</v>
      </c>
      <c r="K3828" s="54" t="str">
        <f>INDEX('[1]All QOF Registers'!$C$15:$C$8243,MATCH($J$4:$J$10133,'[1]All QOF Registers'!$D$15:$D$8243,FALSE))</f>
        <v>5N1</v>
      </c>
    </row>
    <row r="3829" spans="8:11" x14ac:dyDescent="0.25">
      <c r="H3829" s="57" t="s">
        <v>914</v>
      </c>
      <c r="I3829" s="58" t="s">
        <v>16636</v>
      </c>
      <c r="J3829" s="54" t="s">
        <v>18146</v>
      </c>
      <c r="K3829" s="54" t="str">
        <f>INDEX('[1]All QOF Registers'!$C$15:$C$8243,MATCH($J$4:$J$10133,'[1]All QOF Registers'!$D$15:$D$8243,FALSE))</f>
        <v>5N1</v>
      </c>
    </row>
    <row r="3830" spans="8:11" x14ac:dyDescent="0.25">
      <c r="H3830" s="57" t="s">
        <v>915</v>
      </c>
      <c r="I3830" s="58" t="s">
        <v>16636</v>
      </c>
      <c r="J3830" s="54" t="s">
        <v>18146</v>
      </c>
      <c r="K3830" s="54" t="str">
        <f>INDEX('[1]All QOF Registers'!$C$15:$C$8243,MATCH($J$4:$J$10133,'[1]All QOF Registers'!$D$15:$D$8243,FALSE))</f>
        <v>5N1</v>
      </c>
    </row>
    <row r="3831" spans="8:11" x14ac:dyDescent="0.25">
      <c r="H3831" s="57" t="s">
        <v>916</v>
      </c>
      <c r="I3831" s="58" t="s">
        <v>16636</v>
      </c>
      <c r="J3831" s="54" t="s">
        <v>18146</v>
      </c>
      <c r="K3831" s="54" t="str">
        <f>INDEX('[1]All QOF Registers'!$C$15:$C$8243,MATCH($J$4:$J$10133,'[1]All QOF Registers'!$D$15:$D$8243,FALSE))</f>
        <v>5N1</v>
      </c>
    </row>
    <row r="3832" spans="8:11" x14ac:dyDescent="0.25">
      <c r="H3832" s="57" t="s">
        <v>917</v>
      </c>
      <c r="I3832" s="58" t="s">
        <v>16636</v>
      </c>
      <c r="J3832" s="54" t="s">
        <v>18146</v>
      </c>
      <c r="K3832" s="54" t="str">
        <f>INDEX('[1]All QOF Registers'!$C$15:$C$8243,MATCH($J$4:$J$10133,'[1]All QOF Registers'!$D$15:$D$8243,FALSE))</f>
        <v>5N1</v>
      </c>
    </row>
    <row r="3833" spans="8:11" x14ac:dyDescent="0.25">
      <c r="H3833" s="57" t="s">
        <v>918</v>
      </c>
      <c r="I3833" s="58" t="s">
        <v>16636</v>
      </c>
      <c r="J3833" s="54" t="s">
        <v>18146</v>
      </c>
      <c r="K3833" s="54" t="str">
        <f>INDEX('[1]All QOF Registers'!$C$15:$C$8243,MATCH($J$4:$J$10133,'[1]All QOF Registers'!$D$15:$D$8243,FALSE))</f>
        <v>5N1</v>
      </c>
    </row>
    <row r="3834" spans="8:11" x14ac:dyDescent="0.25">
      <c r="H3834" s="57" t="s">
        <v>919</v>
      </c>
      <c r="I3834" s="58" t="s">
        <v>16636</v>
      </c>
      <c r="J3834" s="54" t="s">
        <v>18146</v>
      </c>
      <c r="K3834" s="54" t="str">
        <f>INDEX('[1]All QOF Registers'!$C$15:$C$8243,MATCH($J$4:$J$10133,'[1]All QOF Registers'!$D$15:$D$8243,FALSE))</f>
        <v>5N1</v>
      </c>
    </row>
    <row r="3835" spans="8:11" x14ac:dyDescent="0.25">
      <c r="H3835" s="57" t="s">
        <v>920</v>
      </c>
      <c r="I3835" s="58" t="s">
        <v>16636</v>
      </c>
      <c r="J3835" s="54" t="s">
        <v>18146</v>
      </c>
      <c r="K3835" s="54" t="str">
        <f>INDEX('[1]All QOF Registers'!$C$15:$C$8243,MATCH($J$4:$J$10133,'[1]All QOF Registers'!$D$15:$D$8243,FALSE))</f>
        <v>5N1</v>
      </c>
    </row>
    <row r="3836" spans="8:11" x14ac:dyDescent="0.25">
      <c r="H3836" s="57" t="s">
        <v>921</v>
      </c>
      <c r="I3836" s="58" t="s">
        <v>16636</v>
      </c>
      <c r="J3836" s="54" t="s">
        <v>18146</v>
      </c>
      <c r="K3836" s="54" t="str">
        <f>INDEX('[1]All QOF Registers'!$C$15:$C$8243,MATCH($J$4:$J$10133,'[1]All QOF Registers'!$D$15:$D$8243,FALSE))</f>
        <v>5N1</v>
      </c>
    </row>
    <row r="3837" spans="8:11" x14ac:dyDescent="0.25">
      <c r="H3837" s="57" t="s">
        <v>922</v>
      </c>
      <c r="I3837" s="58" t="s">
        <v>16636</v>
      </c>
      <c r="J3837" s="54" t="s">
        <v>18146</v>
      </c>
      <c r="K3837" s="54" t="str">
        <f>INDEX('[1]All QOF Registers'!$C$15:$C$8243,MATCH($J$4:$J$10133,'[1]All QOF Registers'!$D$15:$D$8243,FALSE))</f>
        <v>5N1</v>
      </c>
    </row>
    <row r="3838" spans="8:11" x14ac:dyDescent="0.25">
      <c r="H3838" s="57" t="s">
        <v>923</v>
      </c>
      <c r="I3838" s="58" t="s">
        <v>16636</v>
      </c>
      <c r="J3838" s="54" t="s">
        <v>18146</v>
      </c>
      <c r="K3838" s="54" t="str">
        <f>INDEX('[1]All QOF Registers'!$C$15:$C$8243,MATCH($J$4:$J$10133,'[1]All QOF Registers'!$D$15:$D$8243,FALSE))</f>
        <v>5N1</v>
      </c>
    </row>
    <row r="3839" spans="8:11" x14ac:dyDescent="0.25">
      <c r="H3839" s="57" t="s">
        <v>924</v>
      </c>
      <c r="I3839" s="58" t="s">
        <v>16636</v>
      </c>
      <c r="J3839" s="54" t="s">
        <v>18146</v>
      </c>
      <c r="K3839" s="54" t="str">
        <f>INDEX('[1]All QOF Registers'!$C$15:$C$8243,MATCH($J$4:$J$10133,'[1]All QOF Registers'!$D$15:$D$8243,FALSE))</f>
        <v>5N1</v>
      </c>
    </row>
    <row r="3840" spans="8:11" x14ac:dyDescent="0.25">
      <c r="H3840" s="57" t="s">
        <v>925</v>
      </c>
      <c r="I3840" s="58" t="s">
        <v>16636</v>
      </c>
      <c r="J3840" s="54" t="s">
        <v>18146</v>
      </c>
      <c r="K3840" s="54" t="str">
        <f>INDEX('[1]All QOF Registers'!$C$15:$C$8243,MATCH($J$4:$J$10133,'[1]All QOF Registers'!$D$15:$D$8243,FALSE))</f>
        <v>5N1</v>
      </c>
    </row>
    <row r="3841" spans="8:11" x14ac:dyDescent="0.25">
      <c r="H3841" s="57" t="s">
        <v>926</v>
      </c>
      <c r="I3841" s="58" t="s">
        <v>16636</v>
      </c>
      <c r="J3841" s="54" t="s">
        <v>18146</v>
      </c>
      <c r="K3841" s="54" t="str">
        <f>INDEX('[1]All QOF Registers'!$C$15:$C$8243,MATCH($J$4:$J$10133,'[1]All QOF Registers'!$D$15:$D$8243,FALSE))</f>
        <v>5N1</v>
      </c>
    </row>
    <row r="3842" spans="8:11" x14ac:dyDescent="0.25">
      <c r="H3842" s="57" t="s">
        <v>927</v>
      </c>
      <c r="I3842" s="58" t="s">
        <v>16636</v>
      </c>
      <c r="J3842" s="54" t="s">
        <v>18146</v>
      </c>
      <c r="K3842" s="54" t="str">
        <f>INDEX('[1]All QOF Registers'!$C$15:$C$8243,MATCH($J$4:$J$10133,'[1]All QOF Registers'!$D$15:$D$8243,FALSE))</f>
        <v>5N1</v>
      </c>
    </row>
    <row r="3843" spans="8:11" x14ac:dyDescent="0.25">
      <c r="H3843" s="57" t="s">
        <v>928</v>
      </c>
      <c r="I3843" s="58" t="s">
        <v>16636</v>
      </c>
      <c r="J3843" s="54" t="s">
        <v>18146</v>
      </c>
      <c r="K3843" s="54" t="str">
        <f>INDEX('[1]All QOF Registers'!$C$15:$C$8243,MATCH($J$4:$J$10133,'[1]All QOF Registers'!$D$15:$D$8243,FALSE))</f>
        <v>5N1</v>
      </c>
    </row>
    <row r="3844" spans="8:11" x14ac:dyDescent="0.25">
      <c r="H3844" s="57" t="s">
        <v>929</v>
      </c>
      <c r="I3844" s="58" t="s">
        <v>16636</v>
      </c>
      <c r="J3844" s="54" t="s">
        <v>18146</v>
      </c>
      <c r="K3844" s="54" t="str">
        <f>INDEX('[1]All QOF Registers'!$C$15:$C$8243,MATCH($J$4:$J$10133,'[1]All QOF Registers'!$D$15:$D$8243,FALSE))</f>
        <v>5N1</v>
      </c>
    </row>
    <row r="3845" spans="8:11" x14ac:dyDescent="0.25">
      <c r="H3845" s="57" t="s">
        <v>930</v>
      </c>
      <c r="I3845" s="58" t="s">
        <v>16636</v>
      </c>
      <c r="J3845" s="54" t="s">
        <v>18146</v>
      </c>
      <c r="K3845" s="54" t="str">
        <f>INDEX('[1]All QOF Registers'!$C$15:$C$8243,MATCH($J$4:$J$10133,'[1]All QOF Registers'!$D$15:$D$8243,FALSE))</f>
        <v>5N1</v>
      </c>
    </row>
    <row r="3846" spans="8:11" x14ac:dyDescent="0.25">
      <c r="H3846" s="57" t="s">
        <v>931</v>
      </c>
      <c r="I3846" s="58" t="s">
        <v>16636</v>
      </c>
      <c r="J3846" s="54" t="s">
        <v>18146</v>
      </c>
      <c r="K3846" s="54" t="str">
        <f>INDEX('[1]All QOF Registers'!$C$15:$C$8243,MATCH($J$4:$J$10133,'[1]All QOF Registers'!$D$15:$D$8243,FALSE))</f>
        <v>5N1</v>
      </c>
    </row>
    <row r="3847" spans="8:11" x14ac:dyDescent="0.25">
      <c r="H3847" s="57" t="s">
        <v>932</v>
      </c>
      <c r="I3847" s="58" t="s">
        <v>16636</v>
      </c>
      <c r="J3847" s="54" t="s">
        <v>18146</v>
      </c>
      <c r="K3847" s="54" t="str">
        <f>INDEX('[1]All QOF Registers'!$C$15:$C$8243,MATCH($J$4:$J$10133,'[1]All QOF Registers'!$D$15:$D$8243,FALSE))</f>
        <v>5N1</v>
      </c>
    </row>
    <row r="3848" spans="8:11" x14ac:dyDescent="0.25">
      <c r="H3848" s="57" t="s">
        <v>933</v>
      </c>
      <c r="I3848" s="58" t="s">
        <v>16636</v>
      </c>
      <c r="J3848" s="54" t="s">
        <v>18146</v>
      </c>
      <c r="K3848" s="54" t="str">
        <f>INDEX('[1]All QOF Registers'!$C$15:$C$8243,MATCH($J$4:$J$10133,'[1]All QOF Registers'!$D$15:$D$8243,FALSE))</f>
        <v>5N1</v>
      </c>
    </row>
    <row r="3849" spans="8:11" x14ac:dyDescent="0.25">
      <c r="H3849" s="57" t="s">
        <v>934</v>
      </c>
      <c r="I3849" s="58" t="s">
        <v>16636</v>
      </c>
      <c r="J3849" s="54" t="s">
        <v>18146</v>
      </c>
      <c r="K3849" s="54" t="str">
        <f>INDEX('[1]All QOF Registers'!$C$15:$C$8243,MATCH($J$4:$J$10133,'[1]All QOF Registers'!$D$15:$D$8243,FALSE))</f>
        <v>5N1</v>
      </c>
    </row>
    <row r="3850" spans="8:11" x14ac:dyDescent="0.25">
      <c r="H3850" s="57" t="s">
        <v>935</v>
      </c>
      <c r="I3850" s="58" t="s">
        <v>16636</v>
      </c>
      <c r="J3850" s="54" t="s">
        <v>18146</v>
      </c>
      <c r="K3850" s="54" t="str">
        <f>INDEX('[1]All QOF Registers'!$C$15:$C$8243,MATCH($J$4:$J$10133,'[1]All QOF Registers'!$D$15:$D$8243,FALSE))</f>
        <v>5N1</v>
      </c>
    </row>
    <row r="3851" spans="8:11" x14ac:dyDescent="0.25">
      <c r="H3851" s="57" t="s">
        <v>936</v>
      </c>
      <c r="I3851" s="58" t="s">
        <v>16636</v>
      </c>
      <c r="J3851" s="54" t="s">
        <v>18146</v>
      </c>
      <c r="K3851" s="54" t="str">
        <f>INDEX('[1]All QOF Registers'!$C$15:$C$8243,MATCH($J$4:$J$10133,'[1]All QOF Registers'!$D$15:$D$8243,FALSE))</f>
        <v>5N1</v>
      </c>
    </row>
    <row r="3852" spans="8:11" x14ac:dyDescent="0.25">
      <c r="H3852" s="57" t="s">
        <v>937</v>
      </c>
      <c r="I3852" s="58" t="s">
        <v>16636</v>
      </c>
      <c r="J3852" s="54" t="s">
        <v>18146</v>
      </c>
      <c r="K3852" s="54" t="str">
        <f>INDEX('[1]All QOF Registers'!$C$15:$C$8243,MATCH($J$4:$J$10133,'[1]All QOF Registers'!$D$15:$D$8243,FALSE))</f>
        <v>5N1</v>
      </c>
    </row>
    <row r="3853" spans="8:11" x14ac:dyDescent="0.25">
      <c r="H3853" s="57" t="s">
        <v>938</v>
      </c>
      <c r="I3853" s="58" t="s">
        <v>16636</v>
      </c>
      <c r="J3853" s="54" t="s">
        <v>18146</v>
      </c>
      <c r="K3853" s="54" t="str">
        <f>INDEX('[1]All QOF Registers'!$C$15:$C$8243,MATCH($J$4:$J$10133,'[1]All QOF Registers'!$D$15:$D$8243,FALSE))</f>
        <v>5N1</v>
      </c>
    </row>
    <row r="3854" spans="8:11" x14ac:dyDescent="0.25">
      <c r="H3854" s="57" t="s">
        <v>939</v>
      </c>
      <c r="I3854" s="58" t="s">
        <v>16636</v>
      </c>
      <c r="J3854" s="54" t="s">
        <v>18146</v>
      </c>
      <c r="K3854" s="54" t="str">
        <f>INDEX('[1]All QOF Registers'!$C$15:$C$8243,MATCH($J$4:$J$10133,'[1]All QOF Registers'!$D$15:$D$8243,FALSE))</f>
        <v>5N1</v>
      </c>
    </row>
    <row r="3855" spans="8:11" x14ac:dyDescent="0.25">
      <c r="H3855" s="57" t="s">
        <v>940</v>
      </c>
      <c r="I3855" s="58" t="s">
        <v>16636</v>
      </c>
      <c r="J3855" s="54" t="s">
        <v>18146</v>
      </c>
      <c r="K3855" s="54" t="str">
        <f>INDEX('[1]All QOF Registers'!$C$15:$C$8243,MATCH($J$4:$J$10133,'[1]All QOF Registers'!$D$15:$D$8243,FALSE))</f>
        <v>5N1</v>
      </c>
    </row>
    <row r="3856" spans="8:11" x14ac:dyDescent="0.25">
      <c r="H3856" s="57" t="s">
        <v>941</v>
      </c>
      <c r="I3856" s="58" t="s">
        <v>16636</v>
      </c>
      <c r="J3856" s="54" t="s">
        <v>18146</v>
      </c>
      <c r="K3856" s="54" t="str">
        <f>INDEX('[1]All QOF Registers'!$C$15:$C$8243,MATCH($J$4:$J$10133,'[1]All QOF Registers'!$D$15:$D$8243,FALSE))</f>
        <v>5N1</v>
      </c>
    </row>
    <row r="3857" spans="8:11" x14ac:dyDescent="0.25">
      <c r="H3857" s="57" t="s">
        <v>942</v>
      </c>
      <c r="I3857" s="58" t="s">
        <v>16636</v>
      </c>
      <c r="J3857" s="54" t="s">
        <v>18146</v>
      </c>
      <c r="K3857" s="54" t="str">
        <f>INDEX('[1]All QOF Registers'!$C$15:$C$8243,MATCH($J$4:$J$10133,'[1]All QOF Registers'!$D$15:$D$8243,FALSE))</f>
        <v>5N1</v>
      </c>
    </row>
    <row r="3858" spans="8:11" x14ac:dyDescent="0.25">
      <c r="H3858" s="57" t="s">
        <v>943</v>
      </c>
      <c r="I3858" s="58" t="s">
        <v>16636</v>
      </c>
      <c r="J3858" s="54" t="s">
        <v>18146</v>
      </c>
      <c r="K3858" s="54" t="str">
        <f>INDEX('[1]All QOF Registers'!$C$15:$C$8243,MATCH($J$4:$J$10133,'[1]All QOF Registers'!$D$15:$D$8243,FALSE))</f>
        <v>5N1</v>
      </c>
    </row>
    <row r="3859" spans="8:11" x14ac:dyDescent="0.25">
      <c r="H3859" s="57" t="s">
        <v>944</v>
      </c>
      <c r="I3859" s="58" t="s">
        <v>16636</v>
      </c>
      <c r="J3859" s="54" t="s">
        <v>18146</v>
      </c>
      <c r="K3859" s="54" t="str">
        <f>INDEX('[1]All QOF Registers'!$C$15:$C$8243,MATCH($J$4:$J$10133,'[1]All QOF Registers'!$D$15:$D$8243,FALSE))</f>
        <v>5N1</v>
      </c>
    </row>
    <row r="3860" spans="8:11" x14ac:dyDescent="0.25">
      <c r="H3860" s="57" t="s">
        <v>945</v>
      </c>
      <c r="I3860" s="58" t="s">
        <v>16636</v>
      </c>
      <c r="J3860" s="54" t="s">
        <v>18146</v>
      </c>
      <c r="K3860" s="54" t="str">
        <f>INDEX('[1]All QOF Registers'!$C$15:$C$8243,MATCH($J$4:$J$10133,'[1]All QOF Registers'!$D$15:$D$8243,FALSE))</f>
        <v>5N1</v>
      </c>
    </row>
    <row r="3861" spans="8:11" x14ac:dyDescent="0.25">
      <c r="H3861" s="57" t="s">
        <v>946</v>
      </c>
      <c r="I3861" s="58" t="s">
        <v>16636</v>
      </c>
      <c r="J3861" s="54" t="s">
        <v>18146</v>
      </c>
      <c r="K3861" s="54" t="str">
        <f>INDEX('[1]All QOF Registers'!$C$15:$C$8243,MATCH($J$4:$J$10133,'[1]All QOF Registers'!$D$15:$D$8243,FALSE))</f>
        <v>5N1</v>
      </c>
    </row>
    <row r="3862" spans="8:11" x14ac:dyDescent="0.25">
      <c r="H3862" s="57" t="s">
        <v>947</v>
      </c>
      <c r="I3862" s="58" t="s">
        <v>16636</v>
      </c>
      <c r="J3862" s="54" t="s">
        <v>18146</v>
      </c>
      <c r="K3862" s="54" t="str">
        <f>INDEX('[1]All QOF Registers'!$C$15:$C$8243,MATCH($J$4:$J$10133,'[1]All QOF Registers'!$D$15:$D$8243,FALSE))</f>
        <v>5N1</v>
      </c>
    </row>
    <row r="3863" spans="8:11" x14ac:dyDescent="0.25">
      <c r="H3863" s="57" t="s">
        <v>948</v>
      </c>
      <c r="I3863" s="58" t="s">
        <v>16636</v>
      </c>
      <c r="J3863" s="54" t="s">
        <v>18146</v>
      </c>
      <c r="K3863" s="54" t="str">
        <f>INDEX('[1]All QOF Registers'!$C$15:$C$8243,MATCH($J$4:$J$10133,'[1]All QOF Registers'!$D$15:$D$8243,FALSE))</f>
        <v>5N1</v>
      </c>
    </row>
    <row r="3864" spans="8:11" x14ac:dyDescent="0.25">
      <c r="H3864" s="57" t="s">
        <v>949</v>
      </c>
      <c r="I3864" s="58" t="s">
        <v>16636</v>
      </c>
      <c r="J3864" s="54" t="s">
        <v>18146</v>
      </c>
      <c r="K3864" s="54" t="str">
        <f>INDEX('[1]All QOF Registers'!$C$15:$C$8243,MATCH($J$4:$J$10133,'[1]All QOF Registers'!$D$15:$D$8243,FALSE))</f>
        <v>5N1</v>
      </c>
    </row>
    <row r="3865" spans="8:11" x14ac:dyDescent="0.25">
      <c r="H3865" s="57" t="s">
        <v>16638</v>
      </c>
      <c r="I3865" s="58" t="s">
        <v>16636</v>
      </c>
      <c r="J3865" s="54" t="s">
        <v>18146</v>
      </c>
      <c r="K3865" s="54" t="str">
        <f>INDEX('[1]All QOF Registers'!$C$15:$C$8243,MATCH($J$4:$J$10133,'[1]All QOF Registers'!$D$15:$D$8243,FALSE))</f>
        <v>5N1</v>
      </c>
    </row>
    <row r="3866" spans="8:11" x14ac:dyDescent="0.25">
      <c r="H3866" s="57" t="s">
        <v>16639</v>
      </c>
      <c r="I3866" s="58" t="s">
        <v>16636</v>
      </c>
      <c r="J3866" s="54" t="s">
        <v>18146</v>
      </c>
      <c r="K3866" s="54" t="str">
        <f>INDEX('[1]All QOF Registers'!$C$15:$C$8243,MATCH($J$4:$J$10133,'[1]All QOF Registers'!$D$15:$D$8243,FALSE))</f>
        <v>5N1</v>
      </c>
    </row>
    <row r="3867" spans="8:11" x14ac:dyDescent="0.25">
      <c r="H3867" s="57" t="s">
        <v>950</v>
      </c>
      <c r="I3867" s="58" t="s">
        <v>16636</v>
      </c>
      <c r="J3867" s="54" t="s">
        <v>18146</v>
      </c>
      <c r="K3867" s="54" t="str">
        <f>INDEX('[1]All QOF Registers'!$C$15:$C$8243,MATCH($J$4:$J$10133,'[1]All QOF Registers'!$D$15:$D$8243,FALSE))</f>
        <v>5N1</v>
      </c>
    </row>
    <row r="3868" spans="8:11" x14ac:dyDescent="0.25">
      <c r="H3868" s="57" t="s">
        <v>951</v>
      </c>
      <c r="I3868" s="58" t="s">
        <v>16636</v>
      </c>
      <c r="J3868" s="54" t="s">
        <v>18146</v>
      </c>
      <c r="K3868" s="54" t="str">
        <f>INDEX('[1]All QOF Registers'!$C$15:$C$8243,MATCH($J$4:$J$10133,'[1]All QOF Registers'!$D$15:$D$8243,FALSE))</f>
        <v>5N1</v>
      </c>
    </row>
    <row r="3869" spans="8:11" x14ac:dyDescent="0.25">
      <c r="H3869" s="57" t="s">
        <v>952</v>
      </c>
      <c r="I3869" s="58" t="s">
        <v>16636</v>
      </c>
      <c r="J3869" s="54" t="s">
        <v>18146</v>
      </c>
      <c r="K3869" s="54" t="str">
        <f>INDEX('[1]All QOF Registers'!$C$15:$C$8243,MATCH($J$4:$J$10133,'[1]All QOF Registers'!$D$15:$D$8243,FALSE))</f>
        <v>5N1</v>
      </c>
    </row>
    <row r="3870" spans="8:11" x14ac:dyDescent="0.25">
      <c r="H3870" s="57" t="s">
        <v>953</v>
      </c>
      <c r="I3870" s="58" t="s">
        <v>16636</v>
      </c>
      <c r="J3870" s="54" t="s">
        <v>18146</v>
      </c>
      <c r="K3870" s="54" t="str">
        <f>INDEX('[1]All QOF Registers'!$C$15:$C$8243,MATCH($J$4:$J$10133,'[1]All QOF Registers'!$D$15:$D$8243,FALSE))</f>
        <v>5N1</v>
      </c>
    </row>
    <row r="3871" spans="8:11" x14ac:dyDescent="0.25">
      <c r="H3871" s="57" t="s">
        <v>954</v>
      </c>
      <c r="I3871" s="58" t="s">
        <v>16636</v>
      </c>
      <c r="J3871" s="54" t="s">
        <v>18146</v>
      </c>
      <c r="K3871" s="54" t="str">
        <f>INDEX('[1]All QOF Registers'!$C$15:$C$8243,MATCH($J$4:$J$10133,'[1]All QOF Registers'!$D$15:$D$8243,FALSE))</f>
        <v>5N1</v>
      </c>
    </row>
    <row r="3872" spans="8:11" x14ac:dyDescent="0.25">
      <c r="H3872" s="57" t="s">
        <v>16640</v>
      </c>
      <c r="I3872" s="58" t="s">
        <v>16636</v>
      </c>
      <c r="J3872" s="54" t="s">
        <v>18146</v>
      </c>
      <c r="K3872" s="54" t="str">
        <f>INDEX('[1]All QOF Registers'!$C$15:$C$8243,MATCH($J$4:$J$10133,'[1]All QOF Registers'!$D$15:$D$8243,FALSE))</f>
        <v>5N1</v>
      </c>
    </row>
    <row r="3873" spans="8:11" x14ac:dyDescent="0.25">
      <c r="H3873" s="57" t="s">
        <v>955</v>
      </c>
      <c r="I3873" s="58" t="s">
        <v>16636</v>
      </c>
      <c r="J3873" s="54" t="s">
        <v>18146</v>
      </c>
      <c r="K3873" s="54" t="str">
        <f>INDEX('[1]All QOF Registers'!$C$15:$C$8243,MATCH($J$4:$J$10133,'[1]All QOF Registers'!$D$15:$D$8243,FALSE))</f>
        <v>5N1</v>
      </c>
    </row>
    <row r="3874" spans="8:11" x14ac:dyDescent="0.25">
      <c r="H3874" s="57" t="s">
        <v>956</v>
      </c>
      <c r="I3874" s="58" t="s">
        <v>16636</v>
      </c>
      <c r="J3874" s="54" t="s">
        <v>18146</v>
      </c>
      <c r="K3874" s="54" t="str">
        <f>INDEX('[1]All QOF Registers'!$C$15:$C$8243,MATCH($J$4:$J$10133,'[1]All QOF Registers'!$D$15:$D$8243,FALSE))</f>
        <v>5N1</v>
      </c>
    </row>
    <row r="3875" spans="8:11" x14ac:dyDescent="0.25">
      <c r="H3875" s="57" t="s">
        <v>957</v>
      </c>
      <c r="I3875" s="58" t="s">
        <v>16636</v>
      </c>
      <c r="J3875" s="54" t="s">
        <v>18146</v>
      </c>
      <c r="K3875" s="54" t="str">
        <f>INDEX('[1]All QOF Registers'!$C$15:$C$8243,MATCH($J$4:$J$10133,'[1]All QOF Registers'!$D$15:$D$8243,FALSE))</f>
        <v>5N1</v>
      </c>
    </row>
    <row r="3876" spans="8:11" x14ac:dyDescent="0.25">
      <c r="H3876" s="57" t="s">
        <v>16641</v>
      </c>
      <c r="I3876" s="58" t="s">
        <v>16636</v>
      </c>
      <c r="J3876" s="54" t="s">
        <v>18146</v>
      </c>
      <c r="K3876" s="54" t="str">
        <f>INDEX('[1]All QOF Registers'!$C$15:$C$8243,MATCH($J$4:$J$10133,'[1]All QOF Registers'!$D$15:$D$8243,FALSE))</f>
        <v>5N1</v>
      </c>
    </row>
    <row r="3877" spans="8:11" x14ac:dyDescent="0.25">
      <c r="H3877" s="57" t="s">
        <v>958</v>
      </c>
      <c r="I3877" s="58" t="s">
        <v>16636</v>
      </c>
      <c r="J3877" s="54" t="s">
        <v>18146</v>
      </c>
      <c r="K3877" s="54" t="str">
        <f>INDEX('[1]All QOF Registers'!$C$15:$C$8243,MATCH($J$4:$J$10133,'[1]All QOF Registers'!$D$15:$D$8243,FALSE))</f>
        <v>5N1</v>
      </c>
    </row>
    <row r="3878" spans="8:11" x14ac:dyDescent="0.25">
      <c r="H3878" s="57" t="s">
        <v>959</v>
      </c>
      <c r="I3878" s="58" t="s">
        <v>16636</v>
      </c>
      <c r="J3878" s="54" t="s">
        <v>18146</v>
      </c>
      <c r="K3878" s="54" t="str">
        <f>INDEX('[1]All QOF Registers'!$C$15:$C$8243,MATCH($J$4:$J$10133,'[1]All QOF Registers'!$D$15:$D$8243,FALSE))</f>
        <v>5N1</v>
      </c>
    </row>
    <row r="3879" spans="8:11" x14ac:dyDescent="0.25">
      <c r="H3879" s="57" t="s">
        <v>16642</v>
      </c>
      <c r="I3879" s="58" t="s">
        <v>16636</v>
      </c>
      <c r="J3879" s="54" t="s">
        <v>18146</v>
      </c>
      <c r="K3879" s="54" t="str">
        <f>INDEX('[1]All QOF Registers'!$C$15:$C$8243,MATCH($J$4:$J$10133,'[1]All QOF Registers'!$D$15:$D$8243,FALSE))</f>
        <v>5N1</v>
      </c>
    </row>
    <row r="3880" spans="8:11" x14ac:dyDescent="0.25">
      <c r="H3880" s="57" t="s">
        <v>16643</v>
      </c>
      <c r="I3880" s="58" t="s">
        <v>16636</v>
      </c>
      <c r="J3880" s="54" t="s">
        <v>18146</v>
      </c>
      <c r="K3880" s="54" t="str">
        <f>INDEX('[1]All QOF Registers'!$C$15:$C$8243,MATCH($J$4:$J$10133,'[1]All QOF Registers'!$D$15:$D$8243,FALSE))</f>
        <v>5N1</v>
      </c>
    </row>
    <row r="3881" spans="8:11" x14ac:dyDescent="0.25">
      <c r="H3881" s="57" t="s">
        <v>960</v>
      </c>
      <c r="I3881" s="58" t="s">
        <v>16636</v>
      </c>
      <c r="J3881" s="54" t="s">
        <v>18146</v>
      </c>
      <c r="K3881" s="54" t="str">
        <f>INDEX('[1]All QOF Registers'!$C$15:$C$8243,MATCH($J$4:$J$10133,'[1]All QOF Registers'!$D$15:$D$8243,FALSE))</f>
        <v>5N1</v>
      </c>
    </row>
    <row r="3882" spans="8:11" x14ac:dyDescent="0.25">
      <c r="H3882" s="57" t="s">
        <v>16644</v>
      </c>
      <c r="I3882" s="58" t="s">
        <v>16636</v>
      </c>
      <c r="J3882" s="54" t="s">
        <v>18146</v>
      </c>
      <c r="K3882" s="54" t="str">
        <f>INDEX('[1]All QOF Registers'!$C$15:$C$8243,MATCH($J$4:$J$10133,'[1]All QOF Registers'!$D$15:$D$8243,FALSE))</f>
        <v>5N1</v>
      </c>
    </row>
    <row r="3883" spans="8:11" x14ac:dyDescent="0.25">
      <c r="H3883" s="57" t="s">
        <v>7608</v>
      </c>
      <c r="I3883" s="58" t="s">
        <v>16636</v>
      </c>
      <c r="J3883" s="54" t="s">
        <v>18146</v>
      </c>
      <c r="K3883" s="54" t="str">
        <f>INDEX('[1]All QOF Registers'!$C$15:$C$8243,MATCH($J$4:$J$10133,'[1]All QOF Registers'!$D$15:$D$8243,FALSE))</f>
        <v>5N1</v>
      </c>
    </row>
    <row r="3884" spans="8:11" x14ac:dyDescent="0.25">
      <c r="H3884" s="57" t="s">
        <v>16645</v>
      </c>
      <c r="I3884" s="58" t="s">
        <v>16636</v>
      </c>
      <c r="J3884" s="54" t="s">
        <v>18146</v>
      </c>
      <c r="K3884" s="54" t="str">
        <f>INDEX('[1]All QOF Registers'!$C$15:$C$8243,MATCH($J$4:$J$10133,'[1]All QOF Registers'!$D$15:$D$8243,FALSE))</f>
        <v>5N1</v>
      </c>
    </row>
    <row r="3885" spans="8:11" x14ac:dyDescent="0.25">
      <c r="H3885" s="57" t="s">
        <v>16646</v>
      </c>
      <c r="I3885" s="58" t="s">
        <v>16636</v>
      </c>
      <c r="J3885" s="54" t="s">
        <v>18146</v>
      </c>
      <c r="K3885" s="54" t="str">
        <f>INDEX('[1]All QOF Registers'!$C$15:$C$8243,MATCH($J$4:$J$10133,'[1]All QOF Registers'!$D$15:$D$8243,FALSE))</f>
        <v>5N1</v>
      </c>
    </row>
    <row r="3886" spans="8:11" x14ac:dyDescent="0.25">
      <c r="H3886" s="57" t="s">
        <v>16647</v>
      </c>
      <c r="I3886" s="58" t="s">
        <v>16636</v>
      </c>
      <c r="J3886" s="54" t="s">
        <v>18146</v>
      </c>
      <c r="K3886" s="54" t="str">
        <f>INDEX('[1]All QOF Registers'!$C$15:$C$8243,MATCH($J$4:$J$10133,'[1]All QOF Registers'!$D$15:$D$8243,FALSE))</f>
        <v>5N1</v>
      </c>
    </row>
    <row r="3887" spans="8:11" x14ac:dyDescent="0.25">
      <c r="H3887" s="57" t="s">
        <v>16648</v>
      </c>
      <c r="I3887" s="58" t="s">
        <v>16636</v>
      </c>
      <c r="J3887" s="54" t="s">
        <v>18146</v>
      </c>
      <c r="K3887" s="54" t="str">
        <f>INDEX('[1]All QOF Registers'!$C$15:$C$8243,MATCH($J$4:$J$10133,'[1]All QOF Registers'!$D$15:$D$8243,FALSE))</f>
        <v>5N1</v>
      </c>
    </row>
    <row r="3888" spans="8:11" x14ac:dyDescent="0.25">
      <c r="H3888" s="57" t="s">
        <v>16649</v>
      </c>
      <c r="I3888" s="58" t="s">
        <v>16636</v>
      </c>
      <c r="J3888" s="54" t="s">
        <v>18146</v>
      </c>
      <c r="K3888" s="54" t="str">
        <f>INDEX('[1]All QOF Registers'!$C$15:$C$8243,MATCH($J$4:$J$10133,'[1]All QOF Registers'!$D$15:$D$8243,FALSE))</f>
        <v>5N1</v>
      </c>
    </row>
    <row r="3889" spans="8:11" x14ac:dyDescent="0.25">
      <c r="H3889" s="57" t="s">
        <v>16650</v>
      </c>
      <c r="I3889" s="58" t="s">
        <v>16636</v>
      </c>
      <c r="J3889" s="54" t="s">
        <v>18146</v>
      </c>
      <c r="K3889" s="54" t="str">
        <f>INDEX('[1]All QOF Registers'!$C$15:$C$8243,MATCH($J$4:$J$10133,'[1]All QOF Registers'!$D$15:$D$8243,FALSE))</f>
        <v>5N1</v>
      </c>
    </row>
    <row r="3890" spans="8:11" x14ac:dyDescent="0.25">
      <c r="H3890" s="57" t="s">
        <v>16651</v>
      </c>
      <c r="I3890" s="58" t="s">
        <v>16636</v>
      </c>
      <c r="J3890" s="54" t="s">
        <v>18146</v>
      </c>
      <c r="K3890" s="54" t="str">
        <f>INDEX('[1]All QOF Registers'!$C$15:$C$8243,MATCH($J$4:$J$10133,'[1]All QOF Registers'!$D$15:$D$8243,FALSE))</f>
        <v>5N1</v>
      </c>
    </row>
    <row r="3891" spans="8:11" x14ac:dyDescent="0.25">
      <c r="H3891" s="57" t="s">
        <v>16652</v>
      </c>
      <c r="I3891" s="58" t="s">
        <v>16636</v>
      </c>
      <c r="J3891" s="54" t="s">
        <v>18146</v>
      </c>
      <c r="K3891" s="54" t="str">
        <f>INDEX('[1]All QOF Registers'!$C$15:$C$8243,MATCH($J$4:$J$10133,'[1]All QOF Registers'!$D$15:$D$8243,FALSE))</f>
        <v>5N1</v>
      </c>
    </row>
    <row r="3892" spans="8:11" x14ac:dyDescent="0.25">
      <c r="H3892" s="57" t="s">
        <v>7685</v>
      </c>
      <c r="I3892" s="58" t="s">
        <v>16636</v>
      </c>
      <c r="J3892" s="54" t="s">
        <v>18146</v>
      </c>
      <c r="K3892" s="54" t="str">
        <f>INDEX('[1]All QOF Registers'!$C$15:$C$8243,MATCH($J$4:$J$10133,'[1]All QOF Registers'!$D$15:$D$8243,FALSE))</f>
        <v>5N1</v>
      </c>
    </row>
    <row r="3893" spans="8:11" x14ac:dyDescent="0.25">
      <c r="H3893" s="57" t="s">
        <v>16653</v>
      </c>
      <c r="I3893" s="58" t="s">
        <v>16636</v>
      </c>
      <c r="J3893" s="54" t="s">
        <v>18146</v>
      </c>
      <c r="K3893" s="54" t="str">
        <f>INDEX('[1]All QOF Registers'!$C$15:$C$8243,MATCH($J$4:$J$10133,'[1]All QOF Registers'!$D$15:$D$8243,FALSE))</f>
        <v>5N1</v>
      </c>
    </row>
    <row r="3894" spans="8:11" x14ac:dyDescent="0.25">
      <c r="H3894" s="57" t="s">
        <v>16654</v>
      </c>
      <c r="I3894" s="58" t="s">
        <v>16636</v>
      </c>
      <c r="J3894" s="54" t="s">
        <v>18146</v>
      </c>
      <c r="K3894" s="54" t="str">
        <f>INDEX('[1]All QOF Registers'!$C$15:$C$8243,MATCH($J$4:$J$10133,'[1]All QOF Registers'!$D$15:$D$8243,FALSE))</f>
        <v>5N1</v>
      </c>
    </row>
    <row r="3895" spans="8:11" x14ac:dyDescent="0.25">
      <c r="H3895" s="57" t="s">
        <v>16655</v>
      </c>
      <c r="I3895" s="58" t="s">
        <v>16636</v>
      </c>
      <c r="J3895" s="54" t="s">
        <v>18146</v>
      </c>
      <c r="K3895" s="54" t="str">
        <f>INDEX('[1]All QOF Registers'!$C$15:$C$8243,MATCH($J$4:$J$10133,'[1]All QOF Registers'!$D$15:$D$8243,FALSE))</f>
        <v>5N1</v>
      </c>
    </row>
    <row r="3896" spans="8:11" x14ac:dyDescent="0.25">
      <c r="H3896" s="57" t="s">
        <v>16656</v>
      </c>
      <c r="I3896" s="58" t="s">
        <v>16636</v>
      </c>
      <c r="J3896" s="54" t="s">
        <v>18146</v>
      </c>
      <c r="K3896" s="54" t="str">
        <f>INDEX('[1]All QOF Registers'!$C$15:$C$8243,MATCH($J$4:$J$10133,'[1]All QOF Registers'!$D$15:$D$8243,FALSE))</f>
        <v>5N1</v>
      </c>
    </row>
    <row r="3897" spans="8:11" x14ac:dyDescent="0.25">
      <c r="H3897" s="57" t="s">
        <v>16657</v>
      </c>
      <c r="I3897" s="58" t="s">
        <v>16636</v>
      </c>
      <c r="J3897" s="54" t="s">
        <v>18146</v>
      </c>
      <c r="K3897" s="54" t="str">
        <f>INDEX('[1]All QOF Registers'!$C$15:$C$8243,MATCH($J$4:$J$10133,'[1]All QOF Registers'!$D$15:$D$8243,FALSE))</f>
        <v>5N1</v>
      </c>
    </row>
    <row r="3898" spans="8:11" x14ac:dyDescent="0.25">
      <c r="H3898" s="57" t="s">
        <v>16658</v>
      </c>
      <c r="I3898" s="58" t="s">
        <v>16636</v>
      </c>
      <c r="J3898" s="54" t="s">
        <v>18146</v>
      </c>
      <c r="K3898" s="54" t="str">
        <f>INDEX('[1]All QOF Registers'!$C$15:$C$8243,MATCH($J$4:$J$10133,'[1]All QOF Registers'!$D$15:$D$8243,FALSE))</f>
        <v>5N1</v>
      </c>
    </row>
    <row r="3899" spans="8:11" x14ac:dyDescent="0.25">
      <c r="H3899" s="57" t="s">
        <v>16659</v>
      </c>
      <c r="I3899" s="58" t="s">
        <v>16636</v>
      </c>
      <c r="J3899" s="54" t="s">
        <v>18146</v>
      </c>
      <c r="K3899" s="54" t="str">
        <f>INDEX('[1]All QOF Registers'!$C$15:$C$8243,MATCH($J$4:$J$10133,'[1]All QOF Registers'!$D$15:$D$8243,FALSE))</f>
        <v>5N1</v>
      </c>
    </row>
    <row r="3900" spans="8:11" x14ac:dyDescent="0.25">
      <c r="H3900" s="57" t="s">
        <v>16660</v>
      </c>
      <c r="I3900" s="58" t="s">
        <v>16636</v>
      </c>
      <c r="J3900" s="54" t="s">
        <v>18146</v>
      </c>
      <c r="K3900" s="54" t="str">
        <f>INDEX('[1]All QOF Registers'!$C$15:$C$8243,MATCH($J$4:$J$10133,'[1]All QOF Registers'!$D$15:$D$8243,FALSE))</f>
        <v>5N1</v>
      </c>
    </row>
    <row r="3901" spans="8:11" x14ac:dyDescent="0.25">
      <c r="H3901" s="57" t="s">
        <v>16661</v>
      </c>
      <c r="I3901" s="58" t="s">
        <v>16636</v>
      </c>
      <c r="J3901" s="54" t="s">
        <v>18146</v>
      </c>
      <c r="K3901" s="54" t="str">
        <f>INDEX('[1]All QOF Registers'!$C$15:$C$8243,MATCH($J$4:$J$10133,'[1]All QOF Registers'!$D$15:$D$8243,FALSE))</f>
        <v>5N1</v>
      </c>
    </row>
    <row r="3902" spans="8:11" x14ac:dyDescent="0.25">
      <c r="H3902" s="57" t="s">
        <v>16662</v>
      </c>
      <c r="I3902" s="58" t="s">
        <v>16636</v>
      </c>
      <c r="J3902" s="54" t="s">
        <v>18146</v>
      </c>
      <c r="K3902" s="54" t="str">
        <f>INDEX('[1]All QOF Registers'!$C$15:$C$8243,MATCH($J$4:$J$10133,'[1]All QOF Registers'!$D$15:$D$8243,FALSE))</f>
        <v>5N1</v>
      </c>
    </row>
    <row r="3903" spans="8:11" x14ac:dyDescent="0.25">
      <c r="H3903" s="57" t="s">
        <v>16663</v>
      </c>
      <c r="I3903" s="58" t="s">
        <v>16636</v>
      </c>
      <c r="J3903" s="54" t="s">
        <v>18146</v>
      </c>
      <c r="K3903" s="54" t="str">
        <f>INDEX('[1]All QOF Registers'!$C$15:$C$8243,MATCH($J$4:$J$10133,'[1]All QOF Registers'!$D$15:$D$8243,FALSE))</f>
        <v>5N1</v>
      </c>
    </row>
    <row r="3904" spans="8:11" x14ac:dyDescent="0.25">
      <c r="H3904" s="57" t="s">
        <v>16664</v>
      </c>
      <c r="I3904" s="58" t="s">
        <v>16636</v>
      </c>
      <c r="J3904" s="54" t="s">
        <v>18146</v>
      </c>
      <c r="K3904" s="54" t="str">
        <f>INDEX('[1]All QOF Registers'!$C$15:$C$8243,MATCH($J$4:$J$10133,'[1]All QOF Registers'!$D$15:$D$8243,FALSE))</f>
        <v>5N1</v>
      </c>
    </row>
    <row r="3905" spans="8:11" x14ac:dyDescent="0.25">
      <c r="H3905" s="57" t="s">
        <v>16665</v>
      </c>
      <c r="I3905" s="58" t="s">
        <v>16636</v>
      </c>
      <c r="J3905" s="54" t="s">
        <v>18146</v>
      </c>
      <c r="K3905" s="54" t="str">
        <f>INDEX('[1]All QOF Registers'!$C$15:$C$8243,MATCH($J$4:$J$10133,'[1]All QOF Registers'!$D$15:$D$8243,FALSE))</f>
        <v>5N1</v>
      </c>
    </row>
    <row r="3906" spans="8:11" x14ac:dyDescent="0.25">
      <c r="H3906" s="57" t="s">
        <v>16666</v>
      </c>
      <c r="I3906" s="58" t="s">
        <v>16636</v>
      </c>
      <c r="J3906" s="54" t="s">
        <v>18146</v>
      </c>
      <c r="K3906" s="54" t="str">
        <f>INDEX('[1]All QOF Registers'!$C$15:$C$8243,MATCH($J$4:$J$10133,'[1]All QOF Registers'!$D$15:$D$8243,FALSE))</f>
        <v>5N1</v>
      </c>
    </row>
    <row r="3907" spans="8:11" x14ac:dyDescent="0.25">
      <c r="H3907" s="57" t="s">
        <v>16667</v>
      </c>
      <c r="I3907" s="58" t="s">
        <v>16636</v>
      </c>
      <c r="J3907" s="54" t="s">
        <v>18146</v>
      </c>
      <c r="K3907" s="54" t="str">
        <f>INDEX('[1]All QOF Registers'!$C$15:$C$8243,MATCH($J$4:$J$10133,'[1]All QOF Registers'!$D$15:$D$8243,FALSE))</f>
        <v>5N1</v>
      </c>
    </row>
    <row r="3908" spans="8:11" x14ac:dyDescent="0.25">
      <c r="H3908" s="57" t="s">
        <v>7736</v>
      </c>
      <c r="I3908" s="58" t="s">
        <v>16636</v>
      </c>
      <c r="J3908" s="54" t="s">
        <v>18146</v>
      </c>
      <c r="K3908" s="54" t="str">
        <f>INDEX('[1]All QOF Registers'!$C$15:$C$8243,MATCH($J$4:$J$10133,'[1]All QOF Registers'!$D$15:$D$8243,FALSE))</f>
        <v>5N1</v>
      </c>
    </row>
    <row r="3909" spans="8:11" x14ac:dyDescent="0.25">
      <c r="H3909" s="57" t="s">
        <v>16668</v>
      </c>
      <c r="I3909" s="58" t="s">
        <v>16636</v>
      </c>
      <c r="J3909" s="54" t="s">
        <v>18146</v>
      </c>
      <c r="K3909" s="54" t="str">
        <f>INDEX('[1]All QOF Registers'!$C$15:$C$8243,MATCH($J$4:$J$10133,'[1]All QOF Registers'!$D$15:$D$8243,FALSE))</f>
        <v>5N1</v>
      </c>
    </row>
    <row r="3910" spans="8:11" x14ac:dyDescent="0.25">
      <c r="H3910" s="57" t="s">
        <v>16669</v>
      </c>
      <c r="I3910" s="58" t="s">
        <v>16636</v>
      </c>
      <c r="J3910" s="54" t="s">
        <v>18146</v>
      </c>
      <c r="K3910" s="54" t="str">
        <f>INDEX('[1]All QOF Registers'!$C$15:$C$8243,MATCH($J$4:$J$10133,'[1]All QOF Registers'!$D$15:$D$8243,FALSE))</f>
        <v>5N1</v>
      </c>
    </row>
    <row r="3911" spans="8:11" x14ac:dyDescent="0.25">
      <c r="H3911" s="57" t="s">
        <v>16670</v>
      </c>
      <c r="I3911" s="58" t="s">
        <v>16636</v>
      </c>
      <c r="J3911" s="54" t="s">
        <v>18146</v>
      </c>
      <c r="K3911" s="54" t="str">
        <f>INDEX('[1]All QOF Registers'!$C$15:$C$8243,MATCH($J$4:$J$10133,'[1]All QOF Registers'!$D$15:$D$8243,FALSE))</f>
        <v>5N1</v>
      </c>
    </row>
    <row r="3912" spans="8:11" x14ac:dyDescent="0.25">
      <c r="H3912" s="57" t="s">
        <v>16671</v>
      </c>
      <c r="I3912" s="58" t="s">
        <v>16636</v>
      </c>
      <c r="J3912" s="54" t="s">
        <v>18146</v>
      </c>
      <c r="K3912" s="54" t="str">
        <f>INDEX('[1]All QOF Registers'!$C$15:$C$8243,MATCH($J$4:$J$10133,'[1]All QOF Registers'!$D$15:$D$8243,FALSE))</f>
        <v>5N1</v>
      </c>
    </row>
    <row r="3913" spans="8:11" x14ac:dyDescent="0.25">
      <c r="H3913" s="57" t="s">
        <v>16672</v>
      </c>
      <c r="I3913" s="58" t="s">
        <v>16636</v>
      </c>
      <c r="J3913" s="54" t="s">
        <v>18146</v>
      </c>
      <c r="K3913" s="54" t="str">
        <f>INDEX('[1]All QOF Registers'!$C$15:$C$8243,MATCH($J$4:$J$10133,'[1]All QOF Registers'!$D$15:$D$8243,FALSE))</f>
        <v>5N1</v>
      </c>
    </row>
    <row r="3914" spans="8:11" x14ac:dyDescent="0.25">
      <c r="H3914" s="57" t="s">
        <v>16673</v>
      </c>
      <c r="I3914" s="58" t="s">
        <v>16636</v>
      </c>
      <c r="J3914" s="54" t="s">
        <v>18146</v>
      </c>
      <c r="K3914" s="54" t="str">
        <f>INDEX('[1]All QOF Registers'!$C$15:$C$8243,MATCH($J$4:$J$10133,'[1]All QOF Registers'!$D$15:$D$8243,FALSE))</f>
        <v>5N1</v>
      </c>
    </row>
    <row r="3915" spans="8:11" x14ac:dyDescent="0.25">
      <c r="H3915" s="57" t="s">
        <v>16674</v>
      </c>
      <c r="I3915" s="58" t="s">
        <v>16636</v>
      </c>
      <c r="J3915" s="54" t="s">
        <v>18146</v>
      </c>
      <c r="K3915" s="54" t="str">
        <f>INDEX('[1]All QOF Registers'!$C$15:$C$8243,MATCH($J$4:$J$10133,'[1]All QOF Registers'!$D$15:$D$8243,FALSE))</f>
        <v>5N1</v>
      </c>
    </row>
    <row r="3916" spans="8:11" x14ac:dyDescent="0.25">
      <c r="H3916" s="57" t="s">
        <v>7775</v>
      </c>
      <c r="I3916" s="58" t="s">
        <v>16636</v>
      </c>
      <c r="J3916" s="54" t="s">
        <v>18146</v>
      </c>
      <c r="K3916" s="54" t="str">
        <f>INDEX('[1]All QOF Registers'!$C$15:$C$8243,MATCH($J$4:$J$10133,'[1]All QOF Registers'!$D$15:$D$8243,FALSE))</f>
        <v>5N1</v>
      </c>
    </row>
    <row r="3917" spans="8:11" x14ac:dyDescent="0.25">
      <c r="H3917" s="57" t="s">
        <v>16675</v>
      </c>
      <c r="I3917" s="58" t="s">
        <v>16636</v>
      </c>
      <c r="J3917" s="54" t="s">
        <v>18146</v>
      </c>
      <c r="K3917" s="54" t="str">
        <f>INDEX('[1]All QOF Registers'!$C$15:$C$8243,MATCH($J$4:$J$10133,'[1]All QOF Registers'!$D$15:$D$8243,FALSE))</f>
        <v>5N1</v>
      </c>
    </row>
    <row r="3918" spans="8:11" x14ac:dyDescent="0.25">
      <c r="H3918" s="57" t="s">
        <v>16676</v>
      </c>
      <c r="I3918" s="58" t="s">
        <v>16636</v>
      </c>
      <c r="J3918" s="54" t="s">
        <v>18146</v>
      </c>
      <c r="K3918" s="54" t="str">
        <f>INDEX('[1]All QOF Registers'!$C$15:$C$8243,MATCH($J$4:$J$10133,'[1]All QOF Registers'!$D$15:$D$8243,FALSE))</f>
        <v>5N1</v>
      </c>
    </row>
    <row r="3919" spans="8:11" x14ac:dyDescent="0.25">
      <c r="H3919" s="57" t="s">
        <v>16677</v>
      </c>
      <c r="I3919" s="58" t="s">
        <v>16636</v>
      </c>
      <c r="J3919" s="54" t="s">
        <v>18146</v>
      </c>
      <c r="K3919" s="54" t="str">
        <f>INDEX('[1]All QOF Registers'!$C$15:$C$8243,MATCH($J$4:$J$10133,'[1]All QOF Registers'!$D$15:$D$8243,FALSE))</f>
        <v>5N1</v>
      </c>
    </row>
    <row r="3920" spans="8:11" x14ac:dyDescent="0.25">
      <c r="H3920" s="57" t="s">
        <v>16678</v>
      </c>
      <c r="I3920" s="58" t="s">
        <v>16636</v>
      </c>
      <c r="J3920" s="54" t="s">
        <v>18146</v>
      </c>
      <c r="K3920" s="54" t="str">
        <f>INDEX('[1]All QOF Registers'!$C$15:$C$8243,MATCH($J$4:$J$10133,'[1]All QOF Registers'!$D$15:$D$8243,FALSE))</f>
        <v>5N1</v>
      </c>
    </row>
    <row r="3921" spans="8:11" x14ac:dyDescent="0.25">
      <c r="H3921" s="57" t="s">
        <v>16679</v>
      </c>
      <c r="I3921" s="58" t="s">
        <v>16636</v>
      </c>
      <c r="J3921" s="54" t="s">
        <v>18146</v>
      </c>
      <c r="K3921" s="54" t="str">
        <f>INDEX('[1]All QOF Registers'!$C$15:$C$8243,MATCH($J$4:$J$10133,'[1]All QOF Registers'!$D$15:$D$8243,FALSE))</f>
        <v>5N1</v>
      </c>
    </row>
    <row r="3922" spans="8:11" x14ac:dyDescent="0.25">
      <c r="H3922" s="57" t="s">
        <v>16680</v>
      </c>
      <c r="I3922" s="58" t="s">
        <v>16636</v>
      </c>
      <c r="J3922" s="54" t="s">
        <v>18146</v>
      </c>
      <c r="K3922" s="54" t="str">
        <f>INDEX('[1]All QOF Registers'!$C$15:$C$8243,MATCH($J$4:$J$10133,'[1]All QOF Registers'!$D$15:$D$8243,FALSE))</f>
        <v>5N1</v>
      </c>
    </row>
    <row r="3923" spans="8:11" x14ac:dyDescent="0.25">
      <c r="H3923" s="57" t="s">
        <v>786</v>
      </c>
      <c r="I3923" s="58" t="s">
        <v>16681</v>
      </c>
      <c r="J3923" s="54" t="s">
        <v>18147</v>
      </c>
      <c r="K3923" s="54" t="str">
        <f>INDEX('[1]All QOF Registers'!$C$15:$C$8243,MATCH($J$4:$J$10133,'[1]All QOF Registers'!$D$15:$D$8243,FALSE))</f>
        <v>5N2</v>
      </c>
    </row>
    <row r="3924" spans="8:11" x14ac:dyDescent="0.25">
      <c r="H3924" s="57" t="s">
        <v>787</v>
      </c>
      <c r="I3924" s="58" t="s">
        <v>16681</v>
      </c>
      <c r="J3924" s="54" t="s">
        <v>18147</v>
      </c>
      <c r="K3924" s="54" t="str">
        <f>INDEX('[1]All QOF Registers'!$C$15:$C$8243,MATCH($J$4:$J$10133,'[1]All QOF Registers'!$D$15:$D$8243,FALSE))</f>
        <v>5N2</v>
      </c>
    </row>
    <row r="3925" spans="8:11" x14ac:dyDescent="0.25">
      <c r="H3925" s="57" t="s">
        <v>788</v>
      </c>
      <c r="I3925" s="58" t="s">
        <v>16681</v>
      </c>
      <c r="J3925" s="54" t="s">
        <v>18147</v>
      </c>
      <c r="K3925" s="54" t="str">
        <f>INDEX('[1]All QOF Registers'!$C$15:$C$8243,MATCH($J$4:$J$10133,'[1]All QOF Registers'!$D$15:$D$8243,FALSE))</f>
        <v>5N2</v>
      </c>
    </row>
    <row r="3926" spans="8:11" x14ac:dyDescent="0.25">
      <c r="H3926" s="57" t="s">
        <v>789</v>
      </c>
      <c r="I3926" s="58" t="s">
        <v>16681</v>
      </c>
      <c r="J3926" s="54" t="s">
        <v>18147</v>
      </c>
      <c r="K3926" s="54" t="str">
        <f>INDEX('[1]All QOF Registers'!$C$15:$C$8243,MATCH($J$4:$J$10133,'[1]All QOF Registers'!$D$15:$D$8243,FALSE))</f>
        <v>5N2</v>
      </c>
    </row>
    <row r="3927" spans="8:11" x14ac:dyDescent="0.25">
      <c r="H3927" s="57" t="s">
        <v>790</v>
      </c>
      <c r="I3927" s="58" t="s">
        <v>16681</v>
      </c>
      <c r="J3927" s="54" t="s">
        <v>18147</v>
      </c>
      <c r="K3927" s="54" t="str">
        <f>INDEX('[1]All QOF Registers'!$C$15:$C$8243,MATCH($J$4:$J$10133,'[1]All QOF Registers'!$D$15:$D$8243,FALSE))</f>
        <v>5N2</v>
      </c>
    </row>
    <row r="3928" spans="8:11" x14ac:dyDescent="0.25">
      <c r="H3928" s="57" t="s">
        <v>791</v>
      </c>
      <c r="I3928" s="58" t="s">
        <v>16681</v>
      </c>
      <c r="J3928" s="54" t="s">
        <v>18147</v>
      </c>
      <c r="K3928" s="54" t="str">
        <f>INDEX('[1]All QOF Registers'!$C$15:$C$8243,MATCH($J$4:$J$10133,'[1]All QOF Registers'!$D$15:$D$8243,FALSE))</f>
        <v>5N2</v>
      </c>
    </row>
    <row r="3929" spans="8:11" x14ac:dyDescent="0.25">
      <c r="H3929" s="57" t="s">
        <v>792</v>
      </c>
      <c r="I3929" s="58" t="s">
        <v>16681</v>
      </c>
      <c r="J3929" s="54" t="s">
        <v>18147</v>
      </c>
      <c r="K3929" s="54" t="str">
        <f>INDEX('[1]All QOF Registers'!$C$15:$C$8243,MATCH($J$4:$J$10133,'[1]All QOF Registers'!$D$15:$D$8243,FALSE))</f>
        <v>5N2</v>
      </c>
    </row>
    <row r="3930" spans="8:11" x14ac:dyDescent="0.25">
      <c r="H3930" s="57" t="s">
        <v>793</v>
      </c>
      <c r="I3930" s="58" t="s">
        <v>16681</v>
      </c>
      <c r="J3930" s="54" t="s">
        <v>18147</v>
      </c>
      <c r="K3930" s="54" t="str">
        <f>INDEX('[1]All QOF Registers'!$C$15:$C$8243,MATCH($J$4:$J$10133,'[1]All QOF Registers'!$D$15:$D$8243,FALSE))</f>
        <v>5N2</v>
      </c>
    </row>
    <row r="3931" spans="8:11" x14ac:dyDescent="0.25">
      <c r="H3931" s="57" t="s">
        <v>794</v>
      </c>
      <c r="I3931" s="58" t="s">
        <v>16681</v>
      </c>
      <c r="J3931" s="54" t="s">
        <v>18147</v>
      </c>
      <c r="K3931" s="54" t="str">
        <f>INDEX('[1]All QOF Registers'!$C$15:$C$8243,MATCH($J$4:$J$10133,'[1]All QOF Registers'!$D$15:$D$8243,FALSE))</f>
        <v>5N2</v>
      </c>
    </row>
    <row r="3932" spans="8:11" x14ac:dyDescent="0.25">
      <c r="H3932" s="57" t="s">
        <v>795</v>
      </c>
      <c r="I3932" s="58" t="s">
        <v>16681</v>
      </c>
      <c r="J3932" s="54" t="s">
        <v>18147</v>
      </c>
      <c r="K3932" s="54" t="str">
        <f>INDEX('[1]All QOF Registers'!$C$15:$C$8243,MATCH($J$4:$J$10133,'[1]All QOF Registers'!$D$15:$D$8243,FALSE))</f>
        <v>5N2</v>
      </c>
    </row>
    <row r="3933" spans="8:11" x14ac:dyDescent="0.25">
      <c r="H3933" s="57" t="s">
        <v>796</v>
      </c>
      <c r="I3933" s="58" t="s">
        <v>16681</v>
      </c>
      <c r="J3933" s="54" t="s">
        <v>18147</v>
      </c>
      <c r="K3933" s="54" t="str">
        <f>INDEX('[1]All QOF Registers'!$C$15:$C$8243,MATCH($J$4:$J$10133,'[1]All QOF Registers'!$D$15:$D$8243,FALSE))</f>
        <v>5N2</v>
      </c>
    </row>
    <row r="3934" spans="8:11" x14ac:dyDescent="0.25">
      <c r="H3934" s="57" t="s">
        <v>797</v>
      </c>
      <c r="I3934" s="58" t="s">
        <v>16681</v>
      </c>
      <c r="J3934" s="54" t="s">
        <v>18147</v>
      </c>
      <c r="K3934" s="54" t="str">
        <f>INDEX('[1]All QOF Registers'!$C$15:$C$8243,MATCH($J$4:$J$10133,'[1]All QOF Registers'!$D$15:$D$8243,FALSE))</f>
        <v>5N2</v>
      </c>
    </row>
    <row r="3935" spans="8:11" x14ac:dyDescent="0.25">
      <c r="H3935" s="57" t="s">
        <v>798</v>
      </c>
      <c r="I3935" s="58" t="s">
        <v>16681</v>
      </c>
      <c r="J3935" s="54" t="s">
        <v>18147</v>
      </c>
      <c r="K3935" s="54" t="str">
        <f>INDEX('[1]All QOF Registers'!$C$15:$C$8243,MATCH($J$4:$J$10133,'[1]All QOF Registers'!$D$15:$D$8243,FALSE))</f>
        <v>5N2</v>
      </c>
    </row>
    <row r="3936" spans="8:11" x14ac:dyDescent="0.25">
      <c r="H3936" s="57" t="s">
        <v>799</v>
      </c>
      <c r="I3936" s="58" t="s">
        <v>16681</v>
      </c>
      <c r="J3936" s="54" t="s">
        <v>18147</v>
      </c>
      <c r="K3936" s="54" t="str">
        <f>INDEX('[1]All QOF Registers'!$C$15:$C$8243,MATCH($J$4:$J$10133,'[1]All QOF Registers'!$D$15:$D$8243,FALSE))</f>
        <v>5N2</v>
      </c>
    </row>
    <row r="3937" spans="8:11" x14ac:dyDescent="0.25">
      <c r="H3937" s="57" t="s">
        <v>800</v>
      </c>
      <c r="I3937" s="58" t="s">
        <v>16681</v>
      </c>
      <c r="J3937" s="54" t="s">
        <v>18147</v>
      </c>
      <c r="K3937" s="54" t="str">
        <f>INDEX('[1]All QOF Registers'!$C$15:$C$8243,MATCH($J$4:$J$10133,'[1]All QOF Registers'!$D$15:$D$8243,FALSE))</f>
        <v>5N2</v>
      </c>
    </row>
    <row r="3938" spans="8:11" x14ac:dyDescent="0.25">
      <c r="H3938" s="57" t="s">
        <v>801</v>
      </c>
      <c r="I3938" s="58" t="s">
        <v>16681</v>
      </c>
      <c r="J3938" s="54" t="s">
        <v>18147</v>
      </c>
      <c r="K3938" s="54" t="str">
        <f>INDEX('[1]All QOF Registers'!$C$15:$C$8243,MATCH($J$4:$J$10133,'[1]All QOF Registers'!$D$15:$D$8243,FALSE))</f>
        <v>5N2</v>
      </c>
    </row>
    <row r="3939" spans="8:11" x14ac:dyDescent="0.25">
      <c r="H3939" s="57" t="s">
        <v>802</v>
      </c>
      <c r="I3939" s="58" t="s">
        <v>16681</v>
      </c>
      <c r="J3939" s="54" t="s">
        <v>18147</v>
      </c>
      <c r="K3939" s="54" t="str">
        <f>INDEX('[1]All QOF Registers'!$C$15:$C$8243,MATCH($J$4:$J$10133,'[1]All QOF Registers'!$D$15:$D$8243,FALSE))</f>
        <v>5N2</v>
      </c>
    </row>
    <row r="3940" spans="8:11" x14ac:dyDescent="0.25">
      <c r="H3940" s="57" t="s">
        <v>803</v>
      </c>
      <c r="I3940" s="58" t="s">
        <v>16681</v>
      </c>
      <c r="J3940" s="54" t="s">
        <v>18147</v>
      </c>
      <c r="K3940" s="54" t="str">
        <f>INDEX('[1]All QOF Registers'!$C$15:$C$8243,MATCH($J$4:$J$10133,'[1]All QOF Registers'!$D$15:$D$8243,FALSE))</f>
        <v>5N2</v>
      </c>
    </row>
    <row r="3941" spans="8:11" x14ac:dyDescent="0.25">
      <c r="H3941" s="57" t="s">
        <v>804</v>
      </c>
      <c r="I3941" s="58" t="s">
        <v>16681</v>
      </c>
      <c r="J3941" s="54" t="s">
        <v>18147</v>
      </c>
      <c r="K3941" s="54" t="str">
        <f>INDEX('[1]All QOF Registers'!$C$15:$C$8243,MATCH($J$4:$J$10133,'[1]All QOF Registers'!$D$15:$D$8243,FALSE))</f>
        <v>5N2</v>
      </c>
    </row>
    <row r="3942" spans="8:11" x14ac:dyDescent="0.25">
      <c r="H3942" s="57" t="s">
        <v>805</v>
      </c>
      <c r="I3942" s="58" t="s">
        <v>16681</v>
      </c>
      <c r="J3942" s="54" t="s">
        <v>18147</v>
      </c>
      <c r="K3942" s="54" t="str">
        <f>INDEX('[1]All QOF Registers'!$C$15:$C$8243,MATCH($J$4:$J$10133,'[1]All QOF Registers'!$D$15:$D$8243,FALSE))</f>
        <v>5N2</v>
      </c>
    </row>
    <row r="3943" spans="8:11" x14ac:dyDescent="0.25">
      <c r="H3943" s="57" t="s">
        <v>806</v>
      </c>
      <c r="I3943" s="58" t="s">
        <v>16681</v>
      </c>
      <c r="J3943" s="54" t="s">
        <v>18147</v>
      </c>
      <c r="K3943" s="54" t="str">
        <f>INDEX('[1]All QOF Registers'!$C$15:$C$8243,MATCH($J$4:$J$10133,'[1]All QOF Registers'!$D$15:$D$8243,FALSE))</f>
        <v>5N2</v>
      </c>
    </row>
    <row r="3944" spans="8:11" x14ac:dyDescent="0.25">
      <c r="H3944" s="57" t="s">
        <v>807</v>
      </c>
      <c r="I3944" s="58" t="s">
        <v>16681</v>
      </c>
      <c r="J3944" s="54" t="s">
        <v>18147</v>
      </c>
      <c r="K3944" s="54" t="str">
        <f>INDEX('[1]All QOF Registers'!$C$15:$C$8243,MATCH($J$4:$J$10133,'[1]All QOF Registers'!$D$15:$D$8243,FALSE))</f>
        <v>5N2</v>
      </c>
    </row>
    <row r="3945" spans="8:11" x14ac:dyDescent="0.25">
      <c r="H3945" s="57" t="s">
        <v>808</v>
      </c>
      <c r="I3945" s="58" t="s">
        <v>16681</v>
      </c>
      <c r="J3945" s="54" t="s">
        <v>18147</v>
      </c>
      <c r="K3945" s="54" t="str">
        <f>INDEX('[1]All QOF Registers'!$C$15:$C$8243,MATCH($J$4:$J$10133,'[1]All QOF Registers'!$D$15:$D$8243,FALSE))</f>
        <v>5N2</v>
      </c>
    </row>
    <row r="3946" spans="8:11" x14ac:dyDescent="0.25">
      <c r="H3946" s="57" t="s">
        <v>809</v>
      </c>
      <c r="I3946" s="58" t="s">
        <v>16681</v>
      </c>
      <c r="J3946" s="54" t="s">
        <v>18147</v>
      </c>
      <c r="K3946" s="54" t="str">
        <f>INDEX('[1]All QOF Registers'!$C$15:$C$8243,MATCH($J$4:$J$10133,'[1]All QOF Registers'!$D$15:$D$8243,FALSE))</f>
        <v>5N2</v>
      </c>
    </row>
    <row r="3947" spans="8:11" x14ac:dyDescent="0.25">
      <c r="H3947" s="57" t="s">
        <v>810</v>
      </c>
      <c r="I3947" s="58" t="s">
        <v>16681</v>
      </c>
      <c r="J3947" s="54" t="s">
        <v>18147</v>
      </c>
      <c r="K3947" s="54" t="str">
        <f>INDEX('[1]All QOF Registers'!$C$15:$C$8243,MATCH($J$4:$J$10133,'[1]All QOF Registers'!$D$15:$D$8243,FALSE))</f>
        <v>5N2</v>
      </c>
    </row>
    <row r="3948" spans="8:11" x14ac:dyDescent="0.25">
      <c r="H3948" s="57" t="s">
        <v>811</v>
      </c>
      <c r="I3948" s="58" t="s">
        <v>16681</v>
      </c>
      <c r="J3948" s="54" t="s">
        <v>18147</v>
      </c>
      <c r="K3948" s="54" t="str">
        <f>INDEX('[1]All QOF Registers'!$C$15:$C$8243,MATCH($J$4:$J$10133,'[1]All QOF Registers'!$D$15:$D$8243,FALSE))</f>
        <v>5N2</v>
      </c>
    </row>
    <row r="3949" spans="8:11" x14ac:dyDescent="0.25">
      <c r="H3949" s="57" t="s">
        <v>812</v>
      </c>
      <c r="I3949" s="58" t="s">
        <v>16681</v>
      </c>
      <c r="J3949" s="54" t="s">
        <v>18147</v>
      </c>
      <c r="K3949" s="54" t="str">
        <f>INDEX('[1]All QOF Registers'!$C$15:$C$8243,MATCH($J$4:$J$10133,'[1]All QOF Registers'!$D$15:$D$8243,FALSE))</f>
        <v>5N2</v>
      </c>
    </row>
    <row r="3950" spans="8:11" x14ac:dyDescent="0.25">
      <c r="H3950" s="57" t="s">
        <v>813</v>
      </c>
      <c r="I3950" s="58" t="s">
        <v>16681</v>
      </c>
      <c r="J3950" s="54" t="s">
        <v>18147</v>
      </c>
      <c r="K3950" s="54" t="str">
        <f>INDEX('[1]All QOF Registers'!$C$15:$C$8243,MATCH($J$4:$J$10133,'[1]All QOF Registers'!$D$15:$D$8243,FALSE))</f>
        <v>5N2</v>
      </c>
    </row>
    <row r="3951" spans="8:11" x14ac:dyDescent="0.25">
      <c r="H3951" s="57" t="s">
        <v>814</v>
      </c>
      <c r="I3951" s="58" t="s">
        <v>16681</v>
      </c>
      <c r="J3951" s="54" t="s">
        <v>18147</v>
      </c>
      <c r="K3951" s="54" t="str">
        <f>INDEX('[1]All QOF Registers'!$C$15:$C$8243,MATCH($J$4:$J$10133,'[1]All QOF Registers'!$D$15:$D$8243,FALSE))</f>
        <v>5N2</v>
      </c>
    </row>
    <row r="3952" spans="8:11" x14ac:dyDescent="0.25">
      <c r="H3952" s="57" t="s">
        <v>815</v>
      </c>
      <c r="I3952" s="58" t="s">
        <v>16681</v>
      </c>
      <c r="J3952" s="54" t="s">
        <v>18147</v>
      </c>
      <c r="K3952" s="54" t="str">
        <f>INDEX('[1]All QOF Registers'!$C$15:$C$8243,MATCH($J$4:$J$10133,'[1]All QOF Registers'!$D$15:$D$8243,FALSE))</f>
        <v>5N2</v>
      </c>
    </row>
    <row r="3953" spans="8:11" x14ac:dyDescent="0.25">
      <c r="H3953" s="57" t="s">
        <v>816</v>
      </c>
      <c r="I3953" s="58" t="s">
        <v>16681</v>
      </c>
      <c r="J3953" s="54" t="s">
        <v>18147</v>
      </c>
      <c r="K3953" s="54" t="str">
        <f>INDEX('[1]All QOF Registers'!$C$15:$C$8243,MATCH($J$4:$J$10133,'[1]All QOF Registers'!$D$15:$D$8243,FALSE))</f>
        <v>5N2</v>
      </c>
    </row>
    <row r="3954" spans="8:11" x14ac:dyDescent="0.25">
      <c r="H3954" s="57" t="s">
        <v>16682</v>
      </c>
      <c r="I3954" s="58" t="s">
        <v>16681</v>
      </c>
      <c r="J3954" s="54" t="s">
        <v>18147</v>
      </c>
      <c r="K3954" s="54" t="str">
        <f>INDEX('[1]All QOF Registers'!$C$15:$C$8243,MATCH($J$4:$J$10133,'[1]All QOF Registers'!$D$15:$D$8243,FALSE))</f>
        <v>5N2</v>
      </c>
    </row>
    <row r="3955" spans="8:11" x14ac:dyDescent="0.25">
      <c r="H3955" s="57" t="s">
        <v>817</v>
      </c>
      <c r="I3955" s="58" t="s">
        <v>16681</v>
      </c>
      <c r="J3955" s="54" t="s">
        <v>18147</v>
      </c>
      <c r="K3955" s="54" t="str">
        <f>INDEX('[1]All QOF Registers'!$C$15:$C$8243,MATCH($J$4:$J$10133,'[1]All QOF Registers'!$D$15:$D$8243,FALSE))</f>
        <v>5N2</v>
      </c>
    </row>
    <row r="3956" spans="8:11" x14ac:dyDescent="0.25">
      <c r="H3956" s="57" t="s">
        <v>818</v>
      </c>
      <c r="I3956" s="58" t="s">
        <v>16681</v>
      </c>
      <c r="J3956" s="54" t="s">
        <v>18147</v>
      </c>
      <c r="K3956" s="54" t="str">
        <f>INDEX('[1]All QOF Registers'!$C$15:$C$8243,MATCH($J$4:$J$10133,'[1]All QOF Registers'!$D$15:$D$8243,FALSE))</f>
        <v>5N2</v>
      </c>
    </row>
    <row r="3957" spans="8:11" x14ac:dyDescent="0.25">
      <c r="H3957" s="57" t="s">
        <v>819</v>
      </c>
      <c r="I3957" s="58" t="s">
        <v>16681</v>
      </c>
      <c r="J3957" s="54" t="s">
        <v>18147</v>
      </c>
      <c r="K3957" s="54" t="str">
        <f>INDEX('[1]All QOF Registers'!$C$15:$C$8243,MATCH($J$4:$J$10133,'[1]All QOF Registers'!$D$15:$D$8243,FALSE))</f>
        <v>5N2</v>
      </c>
    </row>
    <row r="3958" spans="8:11" x14ac:dyDescent="0.25">
      <c r="H3958" s="57" t="s">
        <v>820</v>
      </c>
      <c r="I3958" s="58" t="s">
        <v>16681</v>
      </c>
      <c r="J3958" s="54" t="s">
        <v>18147</v>
      </c>
      <c r="K3958" s="54" t="str">
        <f>INDEX('[1]All QOF Registers'!$C$15:$C$8243,MATCH($J$4:$J$10133,'[1]All QOF Registers'!$D$15:$D$8243,FALSE))</f>
        <v>5N2</v>
      </c>
    </row>
    <row r="3959" spans="8:11" x14ac:dyDescent="0.25">
      <c r="H3959" s="57" t="s">
        <v>821</v>
      </c>
      <c r="I3959" s="58" t="s">
        <v>16681</v>
      </c>
      <c r="J3959" s="54" t="s">
        <v>18147</v>
      </c>
      <c r="K3959" s="54" t="str">
        <f>INDEX('[1]All QOF Registers'!$C$15:$C$8243,MATCH($J$4:$J$10133,'[1]All QOF Registers'!$D$15:$D$8243,FALSE))</f>
        <v>5N2</v>
      </c>
    </row>
    <row r="3960" spans="8:11" x14ac:dyDescent="0.25">
      <c r="H3960" s="57" t="s">
        <v>822</v>
      </c>
      <c r="I3960" s="58" t="s">
        <v>16681</v>
      </c>
      <c r="J3960" s="54" t="s">
        <v>18147</v>
      </c>
      <c r="K3960" s="54" t="str">
        <f>INDEX('[1]All QOF Registers'!$C$15:$C$8243,MATCH($J$4:$J$10133,'[1]All QOF Registers'!$D$15:$D$8243,FALSE))</f>
        <v>5N2</v>
      </c>
    </row>
    <row r="3961" spans="8:11" x14ac:dyDescent="0.25">
      <c r="H3961" s="57" t="s">
        <v>823</v>
      </c>
      <c r="I3961" s="58" t="s">
        <v>16681</v>
      </c>
      <c r="J3961" s="54" t="s">
        <v>18147</v>
      </c>
      <c r="K3961" s="54" t="str">
        <f>INDEX('[1]All QOF Registers'!$C$15:$C$8243,MATCH($J$4:$J$10133,'[1]All QOF Registers'!$D$15:$D$8243,FALSE))</f>
        <v>5N2</v>
      </c>
    </row>
    <row r="3962" spans="8:11" x14ac:dyDescent="0.25">
      <c r="H3962" s="57" t="s">
        <v>824</v>
      </c>
      <c r="I3962" s="58" t="s">
        <v>16681</v>
      </c>
      <c r="J3962" s="54" t="s">
        <v>18147</v>
      </c>
      <c r="K3962" s="54" t="str">
        <f>INDEX('[1]All QOF Registers'!$C$15:$C$8243,MATCH($J$4:$J$10133,'[1]All QOF Registers'!$D$15:$D$8243,FALSE))</f>
        <v>5N2</v>
      </c>
    </row>
    <row r="3963" spans="8:11" x14ac:dyDescent="0.25">
      <c r="H3963" s="57" t="s">
        <v>825</v>
      </c>
      <c r="I3963" s="58" t="s">
        <v>16681</v>
      </c>
      <c r="J3963" s="54" t="s">
        <v>18147</v>
      </c>
      <c r="K3963" s="54" t="str">
        <f>INDEX('[1]All QOF Registers'!$C$15:$C$8243,MATCH($J$4:$J$10133,'[1]All QOF Registers'!$D$15:$D$8243,FALSE))</f>
        <v>5N2</v>
      </c>
    </row>
    <row r="3964" spans="8:11" x14ac:dyDescent="0.25">
      <c r="H3964" s="57" t="s">
        <v>826</v>
      </c>
      <c r="I3964" s="58" t="s">
        <v>16681</v>
      </c>
      <c r="J3964" s="54" t="s">
        <v>18147</v>
      </c>
      <c r="K3964" s="54" t="str">
        <f>INDEX('[1]All QOF Registers'!$C$15:$C$8243,MATCH($J$4:$J$10133,'[1]All QOF Registers'!$D$15:$D$8243,FALSE))</f>
        <v>5N2</v>
      </c>
    </row>
    <row r="3965" spans="8:11" x14ac:dyDescent="0.25">
      <c r="H3965" s="57" t="s">
        <v>827</v>
      </c>
      <c r="I3965" s="58" t="s">
        <v>16681</v>
      </c>
      <c r="J3965" s="54" t="s">
        <v>18147</v>
      </c>
      <c r="K3965" s="54" t="str">
        <f>INDEX('[1]All QOF Registers'!$C$15:$C$8243,MATCH($J$4:$J$10133,'[1]All QOF Registers'!$D$15:$D$8243,FALSE))</f>
        <v>5N2</v>
      </c>
    </row>
    <row r="3966" spans="8:11" x14ac:dyDescent="0.25">
      <c r="H3966" s="57" t="s">
        <v>828</v>
      </c>
      <c r="I3966" s="58" t="s">
        <v>16681</v>
      </c>
      <c r="J3966" s="54" t="s">
        <v>18147</v>
      </c>
      <c r="K3966" s="54" t="str">
        <f>INDEX('[1]All QOF Registers'!$C$15:$C$8243,MATCH($J$4:$J$10133,'[1]All QOF Registers'!$D$15:$D$8243,FALSE))</f>
        <v>5N2</v>
      </c>
    </row>
    <row r="3967" spans="8:11" x14ac:dyDescent="0.25">
      <c r="H3967" s="57" t="s">
        <v>829</v>
      </c>
      <c r="I3967" s="58" t="s">
        <v>16681</v>
      </c>
      <c r="J3967" s="54" t="s">
        <v>18147</v>
      </c>
      <c r="K3967" s="54" t="str">
        <f>INDEX('[1]All QOF Registers'!$C$15:$C$8243,MATCH($J$4:$J$10133,'[1]All QOF Registers'!$D$15:$D$8243,FALSE))</f>
        <v>5N2</v>
      </c>
    </row>
    <row r="3968" spans="8:11" x14ac:dyDescent="0.25">
      <c r="H3968" s="57" t="s">
        <v>830</v>
      </c>
      <c r="I3968" s="58" t="s">
        <v>16681</v>
      </c>
      <c r="J3968" s="54" t="s">
        <v>18147</v>
      </c>
      <c r="K3968" s="54" t="str">
        <f>INDEX('[1]All QOF Registers'!$C$15:$C$8243,MATCH($J$4:$J$10133,'[1]All QOF Registers'!$D$15:$D$8243,FALSE))</f>
        <v>5N2</v>
      </c>
    </row>
    <row r="3969" spans="8:11" x14ac:dyDescent="0.25">
      <c r="H3969" s="57" t="s">
        <v>831</v>
      </c>
      <c r="I3969" s="58" t="s">
        <v>16681</v>
      </c>
      <c r="J3969" s="54" t="s">
        <v>18147</v>
      </c>
      <c r="K3969" s="54" t="str">
        <f>INDEX('[1]All QOF Registers'!$C$15:$C$8243,MATCH($J$4:$J$10133,'[1]All QOF Registers'!$D$15:$D$8243,FALSE))</f>
        <v>5N2</v>
      </c>
    </row>
    <row r="3970" spans="8:11" x14ac:dyDescent="0.25">
      <c r="H3970" s="57" t="s">
        <v>832</v>
      </c>
      <c r="I3970" s="58" t="s">
        <v>16681</v>
      </c>
      <c r="J3970" s="54" t="s">
        <v>18147</v>
      </c>
      <c r="K3970" s="54" t="str">
        <f>INDEX('[1]All QOF Registers'!$C$15:$C$8243,MATCH($J$4:$J$10133,'[1]All QOF Registers'!$D$15:$D$8243,FALSE))</f>
        <v>5N2</v>
      </c>
    </row>
    <row r="3971" spans="8:11" x14ac:dyDescent="0.25">
      <c r="H3971" s="57" t="s">
        <v>833</v>
      </c>
      <c r="I3971" s="58" t="s">
        <v>16681</v>
      </c>
      <c r="J3971" s="54" t="s">
        <v>18147</v>
      </c>
      <c r="K3971" s="54" t="str">
        <f>INDEX('[1]All QOF Registers'!$C$15:$C$8243,MATCH($J$4:$J$10133,'[1]All QOF Registers'!$D$15:$D$8243,FALSE))</f>
        <v>5N2</v>
      </c>
    </row>
    <row r="3972" spans="8:11" x14ac:dyDescent="0.25">
      <c r="H3972" s="57" t="s">
        <v>834</v>
      </c>
      <c r="I3972" s="58" t="s">
        <v>16681</v>
      </c>
      <c r="J3972" s="54" t="s">
        <v>18147</v>
      </c>
      <c r="K3972" s="54" t="str">
        <f>INDEX('[1]All QOF Registers'!$C$15:$C$8243,MATCH($J$4:$J$10133,'[1]All QOF Registers'!$D$15:$D$8243,FALSE))</f>
        <v>5N2</v>
      </c>
    </row>
    <row r="3973" spans="8:11" x14ac:dyDescent="0.25">
      <c r="H3973" s="57" t="s">
        <v>835</v>
      </c>
      <c r="I3973" s="58" t="s">
        <v>16681</v>
      </c>
      <c r="J3973" s="54" t="s">
        <v>18147</v>
      </c>
      <c r="K3973" s="54" t="str">
        <f>INDEX('[1]All QOF Registers'!$C$15:$C$8243,MATCH($J$4:$J$10133,'[1]All QOF Registers'!$D$15:$D$8243,FALSE))</f>
        <v>5N2</v>
      </c>
    </row>
    <row r="3974" spans="8:11" x14ac:dyDescent="0.25">
      <c r="H3974" s="57" t="s">
        <v>836</v>
      </c>
      <c r="I3974" s="58" t="s">
        <v>16681</v>
      </c>
      <c r="J3974" s="54" t="s">
        <v>18147</v>
      </c>
      <c r="K3974" s="54" t="str">
        <f>INDEX('[1]All QOF Registers'!$C$15:$C$8243,MATCH($J$4:$J$10133,'[1]All QOF Registers'!$D$15:$D$8243,FALSE))</f>
        <v>5N2</v>
      </c>
    </row>
    <row r="3975" spans="8:11" x14ac:dyDescent="0.25">
      <c r="H3975" s="57" t="s">
        <v>837</v>
      </c>
      <c r="I3975" s="58" t="s">
        <v>16681</v>
      </c>
      <c r="J3975" s="54" t="s">
        <v>18147</v>
      </c>
      <c r="K3975" s="54" t="str">
        <f>INDEX('[1]All QOF Registers'!$C$15:$C$8243,MATCH($J$4:$J$10133,'[1]All QOF Registers'!$D$15:$D$8243,FALSE))</f>
        <v>5N2</v>
      </c>
    </row>
    <row r="3976" spans="8:11" x14ac:dyDescent="0.25">
      <c r="H3976" s="57" t="s">
        <v>838</v>
      </c>
      <c r="I3976" s="58" t="s">
        <v>16681</v>
      </c>
      <c r="J3976" s="54" t="s">
        <v>18147</v>
      </c>
      <c r="K3976" s="54" t="str">
        <f>INDEX('[1]All QOF Registers'!$C$15:$C$8243,MATCH($J$4:$J$10133,'[1]All QOF Registers'!$D$15:$D$8243,FALSE))</f>
        <v>5N2</v>
      </c>
    </row>
    <row r="3977" spans="8:11" x14ac:dyDescent="0.25">
      <c r="H3977" s="57" t="s">
        <v>839</v>
      </c>
      <c r="I3977" s="58" t="s">
        <v>16681</v>
      </c>
      <c r="J3977" s="54" t="s">
        <v>18147</v>
      </c>
      <c r="K3977" s="54" t="str">
        <f>INDEX('[1]All QOF Registers'!$C$15:$C$8243,MATCH($J$4:$J$10133,'[1]All QOF Registers'!$D$15:$D$8243,FALSE))</f>
        <v>5N2</v>
      </c>
    </row>
    <row r="3978" spans="8:11" x14ac:dyDescent="0.25">
      <c r="H3978" s="57" t="s">
        <v>840</v>
      </c>
      <c r="I3978" s="58" t="s">
        <v>16681</v>
      </c>
      <c r="J3978" s="54" t="s">
        <v>18147</v>
      </c>
      <c r="K3978" s="54" t="str">
        <f>INDEX('[1]All QOF Registers'!$C$15:$C$8243,MATCH($J$4:$J$10133,'[1]All QOF Registers'!$D$15:$D$8243,FALSE))</f>
        <v>5N2</v>
      </c>
    </row>
    <row r="3979" spans="8:11" x14ac:dyDescent="0.25">
      <c r="H3979" s="57" t="s">
        <v>841</v>
      </c>
      <c r="I3979" s="58" t="s">
        <v>16681</v>
      </c>
      <c r="J3979" s="54" t="s">
        <v>18147</v>
      </c>
      <c r="K3979" s="54" t="str">
        <f>INDEX('[1]All QOF Registers'!$C$15:$C$8243,MATCH($J$4:$J$10133,'[1]All QOF Registers'!$D$15:$D$8243,FALSE))</f>
        <v>5N2</v>
      </c>
    </row>
    <row r="3980" spans="8:11" x14ac:dyDescent="0.25">
      <c r="H3980" s="57" t="s">
        <v>842</v>
      </c>
      <c r="I3980" s="58" t="s">
        <v>16681</v>
      </c>
      <c r="J3980" s="54" t="s">
        <v>18147</v>
      </c>
      <c r="K3980" s="54" t="str">
        <f>INDEX('[1]All QOF Registers'!$C$15:$C$8243,MATCH($J$4:$J$10133,'[1]All QOF Registers'!$D$15:$D$8243,FALSE))</f>
        <v>5N2</v>
      </c>
    </row>
    <row r="3981" spans="8:11" x14ac:dyDescent="0.25">
      <c r="H3981" s="57" t="s">
        <v>843</v>
      </c>
      <c r="I3981" s="58" t="s">
        <v>16681</v>
      </c>
      <c r="J3981" s="54" t="s">
        <v>18147</v>
      </c>
      <c r="K3981" s="54" t="str">
        <f>INDEX('[1]All QOF Registers'!$C$15:$C$8243,MATCH($J$4:$J$10133,'[1]All QOF Registers'!$D$15:$D$8243,FALSE))</f>
        <v>5N2</v>
      </c>
    </row>
    <row r="3982" spans="8:11" x14ac:dyDescent="0.25">
      <c r="H3982" s="57" t="s">
        <v>844</v>
      </c>
      <c r="I3982" s="58" t="s">
        <v>16681</v>
      </c>
      <c r="J3982" s="54" t="s">
        <v>18147</v>
      </c>
      <c r="K3982" s="54" t="str">
        <f>INDEX('[1]All QOF Registers'!$C$15:$C$8243,MATCH($J$4:$J$10133,'[1]All QOF Registers'!$D$15:$D$8243,FALSE))</f>
        <v>5N2</v>
      </c>
    </row>
    <row r="3983" spans="8:11" x14ac:dyDescent="0.25">
      <c r="H3983" s="57" t="s">
        <v>845</v>
      </c>
      <c r="I3983" s="58" t="s">
        <v>16681</v>
      </c>
      <c r="J3983" s="54" t="s">
        <v>18147</v>
      </c>
      <c r="K3983" s="54" t="str">
        <f>INDEX('[1]All QOF Registers'!$C$15:$C$8243,MATCH($J$4:$J$10133,'[1]All QOF Registers'!$D$15:$D$8243,FALSE))</f>
        <v>5N2</v>
      </c>
    </row>
    <row r="3984" spans="8:11" x14ac:dyDescent="0.25">
      <c r="H3984" s="57" t="s">
        <v>846</v>
      </c>
      <c r="I3984" s="58" t="s">
        <v>16681</v>
      </c>
      <c r="J3984" s="54" t="s">
        <v>18147</v>
      </c>
      <c r="K3984" s="54" t="str">
        <f>INDEX('[1]All QOF Registers'!$C$15:$C$8243,MATCH($J$4:$J$10133,'[1]All QOF Registers'!$D$15:$D$8243,FALSE))</f>
        <v>5N2</v>
      </c>
    </row>
    <row r="3985" spans="8:11" x14ac:dyDescent="0.25">
      <c r="H3985" s="57" t="s">
        <v>847</v>
      </c>
      <c r="I3985" s="58" t="s">
        <v>16681</v>
      </c>
      <c r="J3985" s="54" t="s">
        <v>18147</v>
      </c>
      <c r="K3985" s="54" t="str">
        <f>INDEX('[1]All QOF Registers'!$C$15:$C$8243,MATCH($J$4:$J$10133,'[1]All QOF Registers'!$D$15:$D$8243,FALSE))</f>
        <v>5N2</v>
      </c>
    </row>
    <row r="3986" spans="8:11" x14ac:dyDescent="0.25">
      <c r="H3986" s="57" t="s">
        <v>848</v>
      </c>
      <c r="I3986" s="58" t="s">
        <v>16681</v>
      </c>
      <c r="J3986" s="54" t="s">
        <v>18147</v>
      </c>
      <c r="K3986" s="54" t="str">
        <f>INDEX('[1]All QOF Registers'!$C$15:$C$8243,MATCH($J$4:$J$10133,'[1]All QOF Registers'!$D$15:$D$8243,FALSE))</f>
        <v>5N2</v>
      </c>
    </row>
    <row r="3987" spans="8:11" x14ac:dyDescent="0.25">
      <c r="H3987" s="57" t="s">
        <v>849</v>
      </c>
      <c r="I3987" s="58" t="s">
        <v>16681</v>
      </c>
      <c r="J3987" s="54" t="s">
        <v>18147</v>
      </c>
      <c r="K3987" s="54" t="str">
        <f>INDEX('[1]All QOF Registers'!$C$15:$C$8243,MATCH($J$4:$J$10133,'[1]All QOF Registers'!$D$15:$D$8243,FALSE))</f>
        <v>5N2</v>
      </c>
    </row>
    <row r="3988" spans="8:11" x14ac:dyDescent="0.25">
      <c r="H3988" s="57" t="s">
        <v>850</v>
      </c>
      <c r="I3988" s="58" t="s">
        <v>16681</v>
      </c>
      <c r="J3988" s="54" t="s">
        <v>18147</v>
      </c>
      <c r="K3988" s="54" t="str">
        <f>INDEX('[1]All QOF Registers'!$C$15:$C$8243,MATCH($J$4:$J$10133,'[1]All QOF Registers'!$D$15:$D$8243,FALSE))</f>
        <v>5N2</v>
      </c>
    </row>
    <row r="3989" spans="8:11" x14ac:dyDescent="0.25">
      <c r="H3989" s="57" t="s">
        <v>851</v>
      </c>
      <c r="I3989" s="58" t="s">
        <v>16681</v>
      </c>
      <c r="J3989" s="54" t="s">
        <v>18147</v>
      </c>
      <c r="K3989" s="54" t="str">
        <f>INDEX('[1]All QOF Registers'!$C$15:$C$8243,MATCH($J$4:$J$10133,'[1]All QOF Registers'!$D$15:$D$8243,FALSE))</f>
        <v>5N2</v>
      </c>
    </row>
    <row r="3990" spans="8:11" x14ac:dyDescent="0.25">
      <c r="H3990" s="57" t="s">
        <v>852</v>
      </c>
      <c r="I3990" s="58" t="s">
        <v>16681</v>
      </c>
      <c r="J3990" s="54" t="s">
        <v>18147</v>
      </c>
      <c r="K3990" s="54" t="str">
        <f>INDEX('[1]All QOF Registers'!$C$15:$C$8243,MATCH($J$4:$J$10133,'[1]All QOF Registers'!$D$15:$D$8243,FALSE))</f>
        <v>5N2</v>
      </c>
    </row>
    <row r="3991" spans="8:11" x14ac:dyDescent="0.25">
      <c r="H3991" s="57" t="s">
        <v>16683</v>
      </c>
      <c r="I3991" s="58" t="s">
        <v>16681</v>
      </c>
      <c r="J3991" s="54" t="s">
        <v>18147</v>
      </c>
      <c r="K3991" s="54" t="str">
        <f>INDEX('[1]All QOF Registers'!$C$15:$C$8243,MATCH($J$4:$J$10133,'[1]All QOF Registers'!$D$15:$D$8243,FALSE))</f>
        <v>5N2</v>
      </c>
    </row>
    <row r="3992" spans="8:11" x14ac:dyDescent="0.25">
      <c r="H3992" s="57" t="s">
        <v>16684</v>
      </c>
      <c r="I3992" s="58" t="s">
        <v>16681</v>
      </c>
      <c r="J3992" s="54" t="s">
        <v>18147</v>
      </c>
      <c r="K3992" s="54" t="str">
        <f>INDEX('[1]All QOF Registers'!$C$15:$C$8243,MATCH($J$4:$J$10133,'[1]All QOF Registers'!$D$15:$D$8243,FALSE))</f>
        <v>5N2</v>
      </c>
    </row>
    <row r="3993" spans="8:11" x14ac:dyDescent="0.25">
      <c r="H3993" s="57" t="s">
        <v>853</v>
      </c>
      <c r="I3993" s="58" t="s">
        <v>16681</v>
      </c>
      <c r="J3993" s="54" t="s">
        <v>18147</v>
      </c>
      <c r="K3993" s="54" t="str">
        <f>INDEX('[1]All QOF Registers'!$C$15:$C$8243,MATCH($J$4:$J$10133,'[1]All QOF Registers'!$D$15:$D$8243,FALSE))</f>
        <v>5N2</v>
      </c>
    </row>
    <row r="3994" spans="8:11" x14ac:dyDescent="0.25">
      <c r="H3994" s="57" t="s">
        <v>854</v>
      </c>
      <c r="I3994" s="58" t="s">
        <v>16681</v>
      </c>
      <c r="J3994" s="54" t="s">
        <v>18147</v>
      </c>
      <c r="K3994" s="54" t="str">
        <f>INDEX('[1]All QOF Registers'!$C$15:$C$8243,MATCH($J$4:$J$10133,'[1]All QOF Registers'!$D$15:$D$8243,FALSE))</f>
        <v>5N2</v>
      </c>
    </row>
    <row r="3995" spans="8:11" x14ac:dyDescent="0.25">
      <c r="H3995" s="57" t="s">
        <v>16685</v>
      </c>
      <c r="I3995" s="58" t="s">
        <v>16681</v>
      </c>
      <c r="J3995" s="54" t="s">
        <v>18147</v>
      </c>
      <c r="K3995" s="54" t="str">
        <f>INDEX('[1]All QOF Registers'!$C$15:$C$8243,MATCH($J$4:$J$10133,'[1]All QOF Registers'!$D$15:$D$8243,FALSE))</f>
        <v>5N2</v>
      </c>
    </row>
    <row r="3996" spans="8:11" x14ac:dyDescent="0.25">
      <c r="H3996" s="57" t="s">
        <v>16686</v>
      </c>
      <c r="I3996" s="58" t="s">
        <v>16681</v>
      </c>
      <c r="J3996" s="54" t="s">
        <v>18147</v>
      </c>
      <c r="K3996" s="54" t="str">
        <f>INDEX('[1]All QOF Registers'!$C$15:$C$8243,MATCH($J$4:$J$10133,'[1]All QOF Registers'!$D$15:$D$8243,FALSE))</f>
        <v>5N2</v>
      </c>
    </row>
    <row r="3997" spans="8:11" x14ac:dyDescent="0.25">
      <c r="H3997" s="57" t="s">
        <v>16687</v>
      </c>
      <c r="I3997" s="58" t="s">
        <v>16681</v>
      </c>
      <c r="J3997" s="54" t="s">
        <v>18147</v>
      </c>
      <c r="K3997" s="54" t="str">
        <f>INDEX('[1]All QOF Registers'!$C$15:$C$8243,MATCH($J$4:$J$10133,'[1]All QOF Registers'!$D$15:$D$8243,FALSE))</f>
        <v>5N2</v>
      </c>
    </row>
    <row r="3998" spans="8:11" x14ac:dyDescent="0.25">
      <c r="H3998" s="57" t="s">
        <v>16688</v>
      </c>
      <c r="I3998" s="58" t="s">
        <v>16681</v>
      </c>
      <c r="J3998" s="54" t="s">
        <v>18147</v>
      </c>
      <c r="K3998" s="54" t="str">
        <f>INDEX('[1]All QOF Registers'!$C$15:$C$8243,MATCH($J$4:$J$10133,'[1]All QOF Registers'!$D$15:$D$8243,FALSE))</f>
        <v>5N2</v>
      </c>
    </row>
    <row r="3999" spans="8:11" x14ac:dyDescent="0.25">
      <c r="H3999" s="57" t="s">
        <v>7731</v>
      </c>
      <c r="I3999" s="58" t="s">
        <v>16681</v>
      </c>
      <c r="J3999" s="54" t="s">
        <v>18147</v>
      </c>
      <c r="K3999" s="54" t="str">
        <f>INDEX('[1]All QOF Registers'!$C$15:$C$8243,MATCH($J$4:$J$10133,'[1]All QOF Registers'!$D$15:$D$8243,FALSE))</f>
        <v>5N2</v>
      </c>
    </row>
    <row r="4000" spans="8:11" x14ac:dyDescent="0.25">
      <c r="H4000" s="57" t="s">
        <v>16689</v>
      </c>
      <c r="I4000" s="58" t="s">
        <v>16681</v>
      </c>
      <c r="J4000" s="54" t="s">
        <v>18147</v>
      </c>
      <c r="K4000" s="54" t="str">
        <f>INDEX('[1]All QOF Registers'!$C$15:$C$8243,MATCH($J$4:$J$10133,'[1]All QOF Registers'!$D$15:$D$8243,FALSE))</f>
        <v>5N2</v>
      </c>
    </row>
    <row r="4001" spans="8:11" x14ac:dyDescent="0.25">
      <c r="H4001" s="57" t="s">
        <v>16690</v>
      </c>
      <c r="I4001" s="58" t="s">
        <v>16681</v>
      </c>
      <c r="J4001" s="54" t="s">
        <v>18147</v>
      </c>
      <c r="K4001" s="54" t="str">
        <f>INDEX('[1]All QOF Registers'!$C$15:$C$8243,MATCH($J$4:$J$10133,'[1]All QOF Registers'!$D$15:$D$8243,FALSE))</f>
        <v>5N2</v>
      </c>
    </row>
    <row r="4002" spans="8:11" x14ac:dyDescent="0.25">
      <c r="H4002" s="57" t="s">
        <v>16691</v>
      </c>
      <c r="I4002" s="58" t="s">
        <v>16681</v>
      </c>
      <c r="J4002" s="54" t="s">
        <v>18147</v>
      </c>
      <c r="K4002" s="54" t="str">
        <f>INDEX('[1]All QOF Registers'!$C$15:$C$8243,MATCH($J$4:$J$10133,'[1]All QOF Registers'!$D$15:$D$8243,FALSE))</f>
        <v>5N2</v>
      </c>
    </row>
    <row r="4003" spans="8:11" x14ac:dyDescent="0.25">
      <c r="H4003" s="57" t="s">
        <v>7786</v>
      </c>
      <c r="I4003" s="58" t="s">
        <v>16681</v>
      </c>
      <c r="J4003" s="54" t="s">
        <v>18147</v>
      </c>
      <c r="K4003" s="54" t="str">
        <f>INDEX('[1]All QOF Registers'!$C$15:$C$8243,MATCH($J$4:$J$10133,'[1]All QOF Registers'!$D$15:$D$8243,FALSE))</f>
        <v>5N2</v>
      </c>
    </row>
    <row r="4004" spans="8:11" x14ac:dyDescent="0.25">
      <c r="H4004" s="57" t="s">
        <v>16692</v>
      </c>
      <c r="I4004" s="58" t="s">
        <v>16681</v>
      </c>
      <c r="J4004" s="54" t="s">
        <v>18147</v>
      </c>
      <c r="K4004" s="54" t="str">
        <f>INDEX('[1]All QOF Registers'!$C$15:$C$8243,MATCH($J$4:$J$10133,'[1]All QOF Registers'!$D$15:$D$8243,FALSE))</f>
        <v>5N2</v>
      </c>
    </row>
    <row r="4005" spans="8:11" x14ac:dyDescent="0.25">
      <c r="H4005" s="57" t="s">
        <v>16693</v>
      </c>
      <c r="I4005" s="58" t="s">
        <v>16681</v>
      </c>
      <c r="J4005" s="54" t="s">
        <v>18147</v>
      </c>
      <c r="K4005" s="54" t="str">
        <f>INDEX('[1]All QOF Registers'!$C$15:$C$8243,MATCH($J$4:$J$10133,'[1]All QOF Registers'!$D$15:$D$8243,FALSE))</f>
        <v>5N2</v>
      </c>
    </row>
    <row r="4006" spans="8:11" x14ac:dyDescent="0.25">
      <c r="H4006" s="57" t="s">
        <v>16694</v>
      </c>
      <c r="I4006" s="58" t="s">
        <v>16681</v>
      </c>
      <c r="J4006" s="54" t="s">
        <v>18147</v>
      </c>
      <c r="K4006" s="54" t="str">
        <f>INDEX('[1]All QOF Registers'!$C$15:$C$8243,MATCH($J$4:$J$10133,'[1]All QOF Registers'!$D$15:$D$8243,FALSE))</f>
        <v>5N2</v>
      </c>
    </row>
    <row r="4007" spans="8:11" x14ac:dyDescent="0.25">
      <c r="H4007" s="57" t="s">
        <v>16695</v>
      </c>
      <c r="I4007" s="58" t="s">
        <v>16681</v>
      </c>
      <c r="J4007" s="54" t="s">
        <v>18147</v>
      </c>
      <c r="K4007" s="54" t="str">
        <f>INDEX('[1]All QOF Registers'!$C$15:$C$8243,MATCH($J$4:$J$10133,'[1]All QOF Registers'!$D$15:$D$8243,FALSE))</f>
        <v>5N2</v>
      </c>
    </row>
    <row r="4008" spans="8:11" x14ac:dyDescent="0.25">
      <c r="H4008" s="57" t="s">
        <v>16696</v>
      </c>
      <c r="I4008" s="58" t="s">
        <v>16681</v>
      </c>
      <c r="J4008" s="54" t="s">
        <v>18147</v>
      </c>
      <c r="K4008" s="54" t="str">
        <f>INDEX('[1]All QOF Registers'!$C$15:$C$8243,MATCH($J$4:$J$10133,'[1]All QOF Registers'!$D$15:$D$8243,FALSE))</f>
        <v>5N2</v>
      </c>
    </row>
    <row r="4009" spans="8:11" x14ac:dyDescent="0.25">
      <c r="H4009" s="57" t="s">
        <v>16697</v>
      </c>
      <c r="I4009" s="58" t="s">
        <v>16681</v>
      </c>
      <c r="J4009" s="54" t="s">
        <v>18147</v>
      </c>
      <c r="K4009" s="54" t="str">
        <f>INDEX('[1]All QOF Registers'!$C$15:$C$8243,MATCH($J$4:$J$10133,'[1]All QOF Registers'!$D$15:$D$8243,FALSE))</f>
        <v>5N2</v>
      </c>
    </row>
    <row r="4010" spans="8:11" x14ac:dyDescent="0.25">
      <c r="H4010" s="57" t="s">
        <v>961</v>
      </c>
      <c r="I4010" s="58" t="s">
        <v>16698</v>
      </c>
      <c r="J4010" s="54" t="s">
        <v>18148</v>
      </c>
      <c r="K4010" s="54" t="str">
        <f>INDEX('[1]All QOF Registers'!$C$15:$C$8243,MATCH($J$4:$J$10133,'[1]All QOF Registers'!$D$15:$D$8243,FALSE))</f>
        <v>5N3</v>
      </c>
    </row>
    <row r="4011" spans="8:11" x14ac:dyDescent="0.25">
      <c r="H4011" s="57" t="s">
        <v>962</v>
      </c>
      <c r="I4011" s="58" t="s">
        <v>16698</v>
      </c>
      <c r="J4011" s="54" t="s">
        <v>18148</v>
      </c>
      <c r="K4011" s="54" t="str">
        <f>INDEX('[1]All QOF Registers'!$C$15:$C$8243,MATCH($J$4:$J$10133,'[1]All QOF Registers'!$D$15:$D$8243,FALSE))</f>
        <v>5N3</v>
      </c>
    </row>
    <row r="4012" spans="8:11" x14ac:dyDescent="0.25">
      <c r="H4012" s="57" t="s">
        <v>963</v>
      </c>
      <c r="I4012" s="58" t="s">
        <v>16698</v>
      </c>
      <c r="J4012" s="54" t="s">
        <v>18148</v>
      </c>
      <c r="K4012" s="54" t="str">
        <f>INDEX('[1]All QOF Registers'!$C$15:$C$8243,MATCH($J$4:$J$10133,'[1]All QOF Registers'!$D$15:$D$8243,FALSE))</f>
        <v>5N3</v>
      </c>
    </row>
    <row r="4013" spans="8:11" x14ac:dyDescent="0.25">
      <c r="H4013" s="57" t="s">
        <v>964</v>
      </c>
      <c r="I4013" s="58" t="s">
        <v>16698</v>
      </c>
      <c r="J4013" s="54" t="s">
        <v>18148</v>
      </c>
      <c r="K4013" s="54" t="str">
        <f>INDEX('[1]All QOF Registers'!$C$15:$C$8243,MATCH($J$4:$J$10133,'[1]All QOF Registers'!$D$15:$D$8243,FALSE))</f>
        <v>5N3</v>
      </c>
    </row>
    <row r="4014" spans="8:11" x14ac:dyDescent="0.25">
      <c r="H4014" s="57" t="s">
        <v>965</v>
      </c>
      <c r="I4014" s="58" t="s">
        <v>16698</v>
      </c>
      <c r="J4014" s="54" t="s">
        <v>18148</v>
      </c>
      <c r="K4014" s="54" t="str">
        <f>INDEX('[1]All QOF Registers'!$C$15:$C$8243,MATCH($J$4:$J$10133,'[1]All QOF Registers'!$D$15:$D$8243,FALSE))</f>
        <v>5N3</v>
      </c>
    </row>
    <row r="4015" spans="8:11" x14ac:dyDescent="0.25">
      <c r="H4015" s="57" t="s">
        <v>966</v>
      </c>
      <c r="I4015" s="58" t="s">
        <v>16698</v>
      </c>
      <c r="J4015" s="54" t="s">
        <v>18148</v>
      </c>
      <c r="K4015" s="54" t="str">
        <f>INDEX('[1]All QOF Registers'!$C$15:$C$8243,MATCH($J$4:$J$10133,'[1]All QOF Registers'!$D$15:$D$8243,FALSE))</f>
        <v>5N3</v>
      </c>
    </row>
    <row r="4016" spans="8:11" x14ac:dyDescent="0.25">
      <c r="H4016" s="57" t="s">
        <v>967</v>
      </c>
      <c r="I4016" s="58" t="s">
        <v>16698</v>
      </c>
      <c r="J4016" s="54" t="s">
        <v>18148</v>
      </c>
      <c r="K4016" s="54" t="str">
        <f>INDEX('[1]All QOF Registers'!$C$15:$C$8243,MATCH($J$4:$J$10133,'[1]All QOF Registers'!$D$15:$D$8243,FALSE))</f>
        <v>5N3</v>
      </c>
    </row>
    <row r="4017" spans="8:11" x14ac:dyDescent="0.25">
      <c r="H4017" s="57" t="s">
        <v>968</v>
      </c>
      <c r="I4017" s="58" t="s">
        <v>16698</v>
      </c>
      <c r="J4017" s="54" t="s">
        <v>18148</v>
      </c>
      <c r="K4017" s="54" t="str">
        <f>INDEX('[1]All QOF Registers'!$C$15:$C$8243,MATCH($J$4:$J$10133,'[1]All QOF Registers'!$D$15:$D$8243,FALSE))</f>
        <v>5N3</v>
      </c>
    </row>
    <row r="4018" spans="8:11" x14ac:dyDescent="0.25">
      <c r="H4018" s="57" t="s">
        <v>969</v>
      </c>
      <c r="I4018" s="58" t="s">
        <v>16698</v>
      </c>
      <c r="J4018" s="54" t="s">
        <v>18148</v>
      </c>
      <c r="K4018" s="54" t="str">
        <f>INDEX('[1]All QOF Registers'!$C$15:$C$8243,MATCH($J$4:$J$10133,'[1]All QOF Registers'!$D$15:$D$8243,FALSE))</f>
        <v>5N3</v>
      </c>
    </row>
    <row r="4019" spans="8:11" x14ac:dyDescent="0.25">
      <c r="H4019" s="57" t="s">
        <v>970</v>
      </c>
      <c r="I4019" s="58" t="s">
        <v>16698</v>
      </c>
      <c r="J4019" s="54" t="s">
        <v>18148</v>
      </c>
      <c r="K4019" s="54" t="str">
        <f>INDEX('[1]All QOF Registers'!$C$15:$C$8243,MATCH($J$4:$J$10133,'[1]All QOF Registers'!$D$15:$D$8243,FALSE))</f>
        <v>5N3</v>
      </c>
    </row>
    <row r="4020" spans="8:11" x14ac:dyDescent="0.25">
      <c r="H4020" s="57" t="s">
        <v>971</v>
      </c>
      <c r="I4020" s="58" t="s">
        <v>16698</v>
      </c>
      <c r="J4020" s="54" t="s">
        <v>18148</v>
      </c>
      <c r="K4020" s="54" t="str">
        <f>INDEX('[1]All QOF Registers'!$C$15:$C$8243,MATCH($J$4:$J$10133,'[1]All QOF Registers'!$D$15:$D$8243,FALSE))</f>
        <v>5N3</v>
      </c>
    </row>
    <row r="4021" spans="8:11" x14ac:dyDescent="0.25">
      <c r="H4021" s="57" t="s">
        <v>972</v>
      </c>
      <c r="I4021" s="58" t="s">
        <v>16698</v>
      </c>
      <c r="J4021" s="54" t="s">
        <v>18148</v>
      </c>
      <c r="K4021" s="54" t="str">
        <f>INDEX('[1]All QOF Registers'!$C$15:$C$8243,MATCH($J$4:$J$10133,'[1]All QOF Registers'!$D$15:$D$8243,FALSE))</f>
        <v>5N3</v>
      </c>
    </row>
    <row r="4022" spans="8:11" x14ac:dyDescent="0.25">
      <c r="H4022" s="57" t="s">
        <v>973</v>
      </c>
      <c r="I4022" s="58" t="s">
        <v>16698</v>
      </c>
      <c r="J4022" s="54" t="s">
        <v>18148</v>
      </c>
      <c r="K4022" s="54" t="str">
        <f>INDEX('[1]All QOF Registers'!$C$15:$C$8243,MATCH($J$4:$J$10133,'[1]All QOF Registers'!$D$15:$D$8243,FALSE))</f>
        <v>5N3</v>
      </c>
    </row>
    <row r="4023" spans="8:11" x14ac:dyDescent="0.25">
      <c r="H4023" s="57" t="s">
        <v>974</v>
      </c>
      <c r="I4023" s="58" t="s">
        <v>16698</v>
      </c>
      <c r="J4023" s="54" t="s">
        <v>18148</v>
      </c>
      <c r="K4023" s="54" t="str">
        <f>INDEX('[1]All QOF Registers'!$C$15:$C$8243,MATCH($J$4:$J$10133,'[1]All QOF Registers'!$D$15:$D$8243,FALSE))</f>
        <v>5N3</v>
      </c>
    </row>
    <row r="4024" spans="8:11" x14ac:dyDescent="0.25">
      <c r="H4024" s="57" t="s">
        <v>975</v>
      </c>
      <c r="I4024" s="58" t="s">
        <v>16698</v>
      </c>
      <c r="J4024" s="54" t="s">
        <v>18148</v>
      </c>
      <c r="K4024" s="54" t="str">
        <f>INDEX('[1]All QOF Registers'!$C$15:$C$8243,MATCH($J$4:$J$10133,'[1]All QOF Registers'!$D$15:$D$8243,FALSE))</f>
        <v>5N3</v>
      </c>
    </row>
    <row r="4025" spans="8:11" x14ac:dyDescent="0.25">
      <c r="H4025" s="57" t="s">
        <v>976</v>
      </c>
      <c r="I4025" s="58" t="s">
        <v>16698</v>
      </c>
      <c r="J4025" s="54" t="s">
        <v>18148</v>
      </c>
      <c r="K4025" s="54" t="str">
        <f>INDEX('[1]All QOF Registers'!$C$15:$C$8243,MATCH($J$4:$J$10133,'[1]All QOF Registers'!$D$15:$D$8243,FALSE))</f>
        <v>5N3</v>
      </c>
    </row>
    <row r="4026" spans="8:11" x14ac:dyDescent="0.25">
      <c r="H4026" s="57" t="s">
        <v>977</v>
      </c>
      <c r="I4026" s="58" t="s">
        <v>16698</v>
      </c>
      <c r="J4026" s="54" t="s">
        <v>18148</v>
      </c>
      <c r="K4026" s="54" t="str">
        <f>INDEX('[1]All QOF Registers'!$C$15:$C$8243,MATCH($J$4:$J$10133,'[1]All QOF Registers'!$D$15:$D$8243,FALSE))</f>
        <v>5N3</v>
      </c>
    </row>
    <row r="4027" spans="8:11" x14ac:dyDescent="0.25">
      <c r="H4027" s="57" t="s">
        <v>978</v>
      </c>
      <c r="I4027" s="58" t="s">
        <v>16698</v>
      </c>
      <c r="J4027" s="54" t="s">
        <v>18148</v>
      </c>
      <c r="K4027" s="54" t="str">
        <f>INDEX('[1]All QOF Registers'!$C$15:$C$8243,MATCH($J$4:$J$10133,'[1]All QOF Registers'!$D$15:$D$8243,FALSE))</f>
        <v>5N3</v>
      </c>
    </row>
    <row r="4028" spans="8:11" x14ac:dyDescent="0.25">
      <c r="H4028" s="57" t="s">
        <v>979</v>
      </c>
      <c r="I4028" s="58" t="s">
        <v>16698</v>
      </c>
      <c r="J4028" s="54" t="s">
        <v>18148</v>
      </c>
      <c r="K4028" s="54" t="str">
        <f>INDEX('[1]All QOF Registers'!$C$15:$C$8243,MATCH($J$4:$J$10133,'[1]All QOF Registers'!$D$15:$D$8243,FALSE))</f>
        <v>5N3</v>
      </c>
    </row>
    <row r="4029" spans="8:11" x14ac:dyDescent="0.25">
      <c r="H4029" s="57" t="s">
        <v>980</v>
      </c>
      <c r="I4029" s="58" t="s">
        <v>16698</v>
      </c>
      <c r="J4029" s="54" t="s">
        <v>18148</v>
      </c>
      <c r="K4029" s="54" t="str">
        <f>INDEX('[1]All QOF Registers'!$C$15:$C$8243,MATCH($J$4:$J$10133,'[1]All QOF Registers'!$D$15:$D$8243,FALSE))</f>
        <v>5N3</v>
      </c>
    </row>
    <row r="4030" spans="8:11" x14ac:dyDescent="0.25">
      <c r="H4030" s="57" t="s">
        <v>981</v>
      </c>
      <c r="I4030" s="58" t="s">
        <v>16698</v>
      </c>
      <c r="J4030" s="54" t="s">
        <v>18148</v>
      </c>
      <c r="K4030" s="54" t="str">
        <f>INDEX('[1]All QOF Registers'!$C$15:$C$8243,MATCH($J$4:$J$10133,'[1]All QOF Registers'!$D$15:$D$8243,FALSE))</f>
        <v>5N3</v>
      </c>
    </row>
    <row r="4031" spans="8:11" x14ac:dyDescent="0.25">
      <c r="H4031" s="57" t="s">
        <v>16699</v>
      </c>
      <c r="I4031" s="58" t="s">
        <v>16698</v>
      </c>
      <c r="J4031" s="54" t="s">
        <v>18148</v>
      </c>
      <c r="K4031" s="54" t="str">
        <f>INDEX('[1]All QOF Registers'!$C$15:$C$8243,MATCH($J$4:$J$10133,'[1]All QOF Registers'!$D$15:$D$8243,FALSE))</f>
        <v>5N3</v>
      </c>
    </row>
    <row r="4032" spans="8:11" x14ac:dyDescent="0.25">
      <c r="H4032" s="57" t="s">
        <v>982</v>
      </c>
      <c r="I4032" s="58" t="s">
        <v>16698</v>
      </c>
      <c r="J4032" s="54" t="s">
        <v>18148</v>
      </c>
      <c r="K4032" s="54" t="str">
        <f>INDEX('[1]All QOF Registers'!$C$15:$C$8243,MATCH($J$4:$J$10133,'[1]All QOF Registers'!$D$15:$D$8243,FALSE))</f>
        <v>5N3</v>
      </c>
    </row>
    <row r="4033" spans="8:11" x14ac:dyDescent="0.25">
      <c r="H4033" s="57" t="s">
        <v>983</v>
      </c>
      <c r="I4033" s="58" t="s">
        <v>16698</v>
      </c>
      <c r="J4033" s="54" t="s">
        <v>18148</v>
      </c>
      <c r="K4033" s="54" t="str">
        <f>INDEX('[1]All QOF Registers'!$C$15:$C$8243,MATCH($J$4:$J$10133,'[1]All QOF Registers'!$D$15:$D$8243,FALSE))</f>
        <v>5N3</v>
      </c>
    </row>
    <row r="4034" spans="8:11" x14ac:dyDescent="0.25">
      <c r="H4034" s="57" t="s">
        <v>984</v>
      </c>
      <c r="I4034" s="58" t="s">
        <v>16698</v>
      </c>
      <c r="J4034" s="54" t="s">
        <v>18148</v>
      </c>
      <c r="K4034" s="54" t="str">
        <f>INDEX('[1]All QOF Registers'!$C$15:$C$8243,MATCH($J$4:$J$10133,'[1]All QOF Registers'!$D$15:$D$8243,FALSE))</f>
        <v>5N3</v>
      </c>
    </row>
    <row r="4035" spans="8:11" x14ac:dyDescent="0.25">
      <c r="H4035" s="57" t="s">
        <v>985</v>
      </c>
      <c r="I4035" s="58" t="s">
        <v>16698</v>
      </c>
      <c r="J4035" s="54" t="s">
        <v>18148</v>
      </c>
      <c r="K4035" s="54" t="str">
        <f>INDEX('[1]All QOF Registers'!$C$15:$C$8243,MATCH($J$4:$J$10133,'[1]All QOF Registers'!$D$15:$D$8243,FALSE))</f>
        <v>5N3</v>
      </c>
    </row>
    <row r="4036" spans="8:11" x14ac:dyDescent="0.25">
      <c r="H4036" s="57" t="s">
        <v>986</v>
      </c>
      <c r="I4036" s="58" t="s">
        <v>16698</v>
      </c>
      <c r="J4036" s="54" t="s">
        <v>18148</v>
      </c>
      <c r="K4036" s="54" t="str">
        <f>INDEX('[1]All QOF Registers'!$C$15:$C$8243,MATCH($J$4:$J$10133,'[1]All QOF Registers'!$D$15:$D$8243,FALSE))</f>
        <v>5N3</v>
      </c>
    </row>
    <row r="4037" spans="8:11" x14ac:dyDescent="0.25">
      <c r="H4037" s="57" t="s">
        <v>987</v>
      </c>
      <c r="I4037" s="58" t="s">
        <v>16698</v>
      </c>
      <c r="J4037" s="54" t="s">
        <v>18148</v>
      </c>
      <c r="K4037" s="54" t="str">
        <f>INDEX('[1]All QOF Registers'!$C$15:$C$8243,MATCH($J$4:$J$10133,'[1]All QOF Registers'!$D$15:$D$8243,FALSE))</f>
        <v>5N3</v>
      </c>
    </row>
    <row r="4038" spans="8:11" x14ac:dyDescent="0.25">
      <c r="H4038" s="57" t="s">
        <v>988</v>
      </c>
      <c r="I4038" s="58" t="s">
        <v>16698</v>
      </c>
      <c r="J4038" s="54" t="s">
        <v>18148</v>
      </c>
      <c r="K4038" s="54" t="str">
        <f>INDEX('[1]All QOF Registers'!$C$15:$C$8243,MATCH($J$4:$J$10133,'[1]All QOF Registers'!$D$15:$D$8243,FALSE))</f>
        <v>5N3</v>
      </c>
    </row>
    <row r="4039" spans="8:11" x14ac:dyDescent="0.25">
      <c r="H4039" s="57" t="s">
        <v>989</v>
      </c>
      <c r="I4039" s="58" t="s">
        <v>16698</v>
      </c>
      <c r="J4039" s="54" t="s">
        <v>18148</v>
      </c>
      <c r="K4039" s="54" t="str">
        <f>INDEX('[1]All QOF Registers'!$C$15:$C$8243,MATCH($J$4:$J$10133,'[1]All QOF Registers'!$D$15:$D$8243,FALSE))</f>
        <v>5N3</v>
      </c>
    </row>
    <row r="4040" spans="8:11" x14ac:dyDescent="0.25">
      <c r="H4040" s="57" t="s">
        <v>990</v>
      </c>
      <c r="I4040" s="58" t="s">
        <v>16698</v>
      </c>
      <c r="J4040" s="54" t="s">
        <v>18148</v>
      </c>
      <c r="K4040" s="54" t="str">
        <f>INDEX('[1]All QOF Registers'!$C$15:$C$8243,MATCH($J$4:$J$10133,'[1]All QOF Registers'!$D$15:$D$8243,FALSE))</f>
        <v>5N3</v>
      </c>
    </row>
    <row r="4041" spans="8:11" x14ac:dyDescent="0.25">
      <c r="H4041" s="57" t="s">
        <v>991</v>
      </c>
      <c r="I4041" s="58" t="s">
        <v>16698</v>
      </c>
      <c r="J4041" s="54" t="s">
        <v>18148</v>
      </c>
      <c r="K4041" s="54" t="str">
        <f>INDEX('[1]All QOF Registers'!$C$15:$C$8243,MATCH($J$4:$J$10133,'[1]All QOF Registers'!$D$15:$D$8243,FALSE))</f>
        <v>5N3</v>
      </c>
    </row>
    <row r="4042" spans="8:11" x14ac:dyDescent="0.25">
      <c r="H4042" s="57" t="s">
        <v>992</v>
      </c>
      <c r="I4042" s="58" t="s">
        <v>16698</v>
      </c>
      <c r="J4042" s="54" t="s">
        <v>18148</v>
      </c>
      <c r="K4042" s="54" t="str">
        <f>INDEX('[1]All QOF Registers'!$C$15:$C$8243,MATCH($J$4:$J$10133,'[1]All QOF Registers'!$D$15:$D$8243,FALSE))</f>
        <v>5N3</v>
      </c>
    </row>
    <row r="4043" spans="8:11" x14ac:dyDescent="0.25">
      <c r="H4043" s="57" t="s">
        <v>993</v>
      </c>
      <c r="I4043" s="58" t="s">
        <v>16698</v>
      </c>
      <c r="J4043" s="54" t="s">
        <v>18148</v>
      </c>
      <c r="K4043" s="54" t="str">
        <f>INDEX('[1]All QOF Registers'!$C$15:$C$8243,MATCH($J$4:$J$10133,'[1]All QOF Registers'!$D$15:$D$8243,FALSE))</f>
        <v>5N3</v>
      </c>
    </row>
    <row r="4044" spans="8:11" x14ac:dyDescent="0.25">
      <c r="H4044" s="57" t="s">
        <v>994</v>
      </c>
      <c r="I4044" s="58" t="s">
        <v>16698</v>
      </c>
      <c r="J4044" s="54" t="s">
        <v>18148</v>
      </c>
      <c r="K4044" s="54" t="str">
        <f>INDEX('[1]All QOF Registers'!$C$15:$C$8243,MATCH($J$4:$J$10133,'[1]All QOF Registers'!$D$15:$D$8243,FALSE))</f>
        <v>5N3</v>
      </c>
    </row>
    <row r="4045" spans="8:11" x14ac:dyDescent="0.25">
      <c r="H4045" s="57" t="s">
        <v>995</v>
      </c>
      <c r="I4045" s="58" t="s">
        <v>16698</v>
      </c>
      <c r="J4045" s="54" t="s">
        <v>18148</v>
      </c>
      <c r="K4045" s="54" t="str">
        <f>INDEX('[1]All QOF Registers'!$C$15:$C$8243,MATCH($J$4:$J$10133,'[1]All QOF Registers'!$D$15:$D$8243,FALSE))</f>
        <v>5N3</v>
      </c>
    </row>
    <row r="4046" spans="8:11" x14ac:dyDescent="0.25">
      <c r="H4046" s="57" t="s">
        <v>996</v>
      </c>
      <c r="I4046" s="58" t="s">
        <v>16698</v>
      </c>
      <c r="J4046" s="54" t="s">
        <v>18148</v>
      </c>
      <c r="K4046" s="54" t="str">
        <f>INDEX('[1]All QOF Registers'!$C$15:$C$8243,MATCH($J$4:$J$10133,'[1]All QOF Registers'!$D$15:$D$8243,FALSE))</f>
        <v>5N3</v>
      </c>
    </row>
    <row r="4047" spans="8:11" x14ac:dyDescent="0.25">
      <c r="H4047" s="57" t="s">
        <v>997</v>
      </c>
      <c r="I4047" s="58" t="s">
        <v>16698</v>
      </c>
      <c r="J4047" s="54" t="s">
        <v>18148</v>
      </c>
      <c r="K4047" s="54" t="str">
        <f>INDEX('[1]All QOF Registers'!$C$15:$C$8243,MATCH($J$4:$J$10133,'[1]All QOF Registers'!$D$15:$D$8243,FALSE))</f>
        <v>5N3</v>
      </c>
    </row>
    <row r="4048" spans="8:11" x14ac:dyDescent="0.25">
      <c r="H4048" s="57" t="s">
        <v>998</v>
      </c>
      <c r="I4048" s="58" t="s">
        <v>16698</v>
      </c>
      <c r="J4048" s="54" t="s">
        <v>18148</v>
      </c>
      <c r="K4048" s="54" t="str">
        <f>INDEX('[1]All QOF Registers'!$C$15:$C$8243,MATCH($J$4:$J$10133,'[1]All QOF Registers'!$D$15:$D$8243,FALSE))</f>
        <v>5N3</v>
      </c>
    </row>
    <row r="4049" spans="8:11" x14ac:dyDescent="0.25">
      <c r="H4049" s="57" t="s">
        <v>999</v>
      </c>
      <c r="I4049" s="58" t="s">
        <v>16698</v>
      </c>
      <c r="J4049" s="54" t="s">
        <v>18148</v>
      </c>
      <c r="K4049" s="54" t="str">
        <f>INDEX('[1]All QOF Registers'!$C$15:$C$8243,MATCH($J$4:$J$10133,'[1]All QOF Registers'!$D$15:$D$8243,FALSE))</f>
        <v>5N3</v>
      </c>
    </row>
    <row r="4050" spans="8:11" x14ac:dyDescent="0.25">
      <c r="H4050" s="57" t="s">
        <v>16700</v>
      </c>
      <c r="I4050" s="58" t="s">
        <v>16698</v>
      </c>
      <c r="J4050" s="54" t="s">
        <v>18148</v>
      </c>
      <c r="K4050" s="54" t="str">
        <f>INDEX('[1]All QOF Registers'!$C$15:$C$8243,MATCH($J$4:$J$10133,'[1]All QOF Registers'!$D$15:$D$8243,FALSE))</f>
        <v>5N3</v>
      </c>
    </row>
    <row r="4051" spans="8:11" x14ac:dyDescent="0.25">
      <c r="H4051" s="57" t="s">
        <v>16701</v>
      </c>
      <c r="I4051" s="58" t="s">
        <v>16698</v>
      </c>
      <c r="J4051" s="54" t="s">
        <v>18148</v>
      </c>
      <c r="K4051" s="54" t="str">
        <f>INDEX('[1]All QOF Registers'!$C$15:$C$8243,MATCH($J$4:$J$10133,'[1]All QOF Registers'!$D$15:$D$8243,FALSE))</f>
        <v>5N3</v>
      </c>
    </row>
    <row r="4052" spans="8:11" x14ac:dyDescent="0.25">
      <c r="H4052" s="57" t="s">
        <v>16702</v>
      </c>
      <c r="I4052" s="58" t="s">
        <v>16698</v>
      </c>
      <c r="J4052" s="54" t="s">
        <v>18148</v>
      </c>
      <c r="K4052" s="54" t="str">
        <f>INDEX('[1]All QOF Registers'!$C$15:$C$8243,MATCH($J$4:$J$10133,'[1]All QOF Registers'!$D$15:$D$8243,FALSE))</f>
        <v>5N3</v>
      </c>
    </row>
    <row r="4053" spans="8:11" x14ac:dyDescent="0.25">
      <c r="H4053" s="57" t="s">
        <v>16703</v>
      </c>
      <c r="I4053" s="58" t="s">
        <v>16698</v>
      </c>
      <c r="J4053" s="54" t="s">
        <v>18148</v>
      </c>
      <c r="K4053" s="54" t="str">
        <f>INDEX('[1]All QOF Registers'!$C$15:$C$8243,MATCH($J$4:$J$10133,'[1]All QOF Registers'!$D$15:$D$8243,FALSE))</f>
        <v>5N3</v>
      </c>
    </row>
    <row r="4054" spans="8:11" x14ac:dyDescent="0.25">
      <c r="H4054" s="57" t="s">
        <v>16704</v>
      </c>
      <c r="I4054" s="58" t="s">
        <v>16698</v>
      </c>
      <c r="J4054" s="54" t="s">
        <v>18148</v>
      </c>
      <c r="K4054" s="54" t="str">
        <f>INDEX('[1]All QOF Registers'!$C$15:$C$8243,MATCH($J$4:$J$10133,'[1]All QOF Registers'!$D$15:$D$8243,FALSE))</f>
        <v>5N3</v>
      </c>
    </row>
    <row r="4055" spans="8:11" x14ac:dyDescent="0.25">
      <c r="H4055" s="57" t="s">
        <v>16705</v>
      </c>
      <c r="I4055" s="58" t="s">
        <v>16698</v>
      </c>
      <c r="J4055" s="54" t="s">
        <v>18148</v>
      </c>
      <c r="K4055" s="54" t="str">
        <f>INDEX('[1]All QOF Registers'!$C$15:$C$8243,MATCH($J$4:$J$10133,'[1]All QOF Registers'!$D$15:$D$8243,FALSE))</f>
        <v>5N3</v>
      </c>
    </row>
    <row r="4056" spans="8:11" x14ac:dyDescent="0.25">
      <c r="H4056" s="57" t="s">
        <v>16706</v>
      </c>
      <c r="I4056" s="58" t="s">
        <v>16698</v>
      </c>
      <c r="J4056" s="54" t="s">
        <v>18148</v>
      </c>
      <c r="K4056" s="54" t="str">
        <f>INDEX('[1]All QOF Registers'!$C$15:$C$8243,MATCH($J$4:$J$10133,'[1]All QOF Registers'!$D$15:$D$8243,FALSE))</f>
        <v>5N3</v>
      </c>
    </row>
    <row r="4057" spans="8:11" x14ac:dyDescent="0.25">
      <c r="H4057" s="57" t="s">
        <v>16707</v>
      </c>
      <c r="I4057" s="58" t="s">
        <v>16698</v>
      </c>
      <c r="J4057" s="54" t="s">
        <v>18148</v>
      </c>
      <c r="K4057" s="54" t="str">
        <f>INDEX('[1]All QOF Registers'!$C$15:$C$8243,MATCH($J$4:$J$10133,'[1]All QOF Registers'!$D$15:$D$8243,FALSE))</f>
        <v>5N3</v>
      </c>
    </row>
    <row r="4058" spans="8:11" x14ac:dyDescent="0.25">
      <c r="H4058" s="57" t="s">
        <v>7779</v>
      </c>
      <c r="I4058" s="58" t="s">
        <v>16698</v>
      </c>
      <c r="J4058" s="54" t="s">
        <v>18148</v>
      </c>
      <c r="K4058" s="54" t="str">
        <f>INDEX('[1]All QOF Registers'!$C$15:$C$8243,MATCH($J$4:$J$10133,'[1]All QOF Registers'!$D$15:$D$8243,FALSE))</f>
        <v>5N3</v>
      </c>
    </row>
    <row r="4059" spans="8:11" x14ac:dyDescent="0.25">
      <c r="H4059" s="57" t="s">
        <v>16708</v>
      </c>
      <c r="I4059" s="58" t="s">
        <v>16698</v>
      </c>
      <c r="J4059" s="54" t="s">
        <v>18148</v>
      </c>
      <c r="K4059" s="54" t="str">
        <f>INDEX('[1]All QOF Registers'!$C$15:$C$8243,MATCH($J$4:$J$10133,'[1]All QOF Registers'!$D$15:$D$8243,FALSE))</f>
        <v>5N3</v>
      </c>
    </row>
    <row r="4060" spans="8:11" x14ac:dyDescent="0.25">
      <c r="H4060" s="57" t="s">
        <v>16709</v>
      </c>
      <c r="I4060" s="58" t="s">
        <v>16698</v>
      </c>
      <c r="J4060" s="54" t="s">
        <v>18148</v>
      </c>
      <c r="K4060" s="54" t="str">
        <f>INDEX('[1]All QOF Registers'!$C$15:$C$8243,MATCH($J$4:$J$10133,'[1]All QOF Registers'!$D$15:$D$8243,FALSE))</f>
        <v>5N3</v>
      </c>
    </row>
    <row r="4061" spans="8:11" x14ac:dyDescent="0.25">
      <c r="H4061" s="57" t="s">
        <v>1638</v>
      </c>
      <c r="I4061" s="58" t="s">
        <v>16710</v>
      </c>
      <c r="J4061" s="54" t="s">
        <v>18149</v>
      </c>
      <c r="K4061" s="54" t="str">
        <f>INDEX('[1]All QOF Registers'!$C$15:$C$8243,MATCH($J$4:$J$10133,'[1]All QOF Registers'!$D$15:$D$8243,FALSE))</f>
        <v>5N4</v>
      </c>
    </row>
    <row r="4062" spans="8:11" x14ac:dyDescent="0.25">
      <c r="H4062" s="57" t="s">
        <v>1639</v>
      </c>
      <c r="I4062" s="58" t="s">
        <v>16710</v>
      </c>
      <c r="J4062" s="54" t="s">
        <v>18149</v>
      </c>
      <c r="K4062" s="54" t="str">
        <f>INDEX('[1]All QOF Registers'!$C$15:$C$8243,MATCH($J$4:$J$10133,'[1]All QOF Registers'!$D$15:$D$8243,FALSE))</f>
        <v>5N4</v>
      </c>
    </row>
    <row r="4063" spans="8:11" x14ac:dyDescent="0.25">
      <c r="H4063" s="57" t="s">
        <v>1640</v>
      </c>
      <c r="I4063" s="58" t="s">
        <v>16710</v>
      </c>
      <c r="J4063" s="54" t="s">
        <v>18149</v>
      </c>
      <c r="K4063" s="54" t="str">
        <f>INDEX('[1]All QOF Registers'!$C$15:$C$8243,MATCH($J$4:$J$10133,'[1]All QOF Registers'!$D$15:$D$8243,FALSE))</f>
        <v>5N4</v>
      </c>
    </row>
    <row r="4064" spans="8:11" x14ac:dyDescent="0.25">
      <c r="H4064" s="57" t="s">
        <v>1641</v>
      </c>
      <c r="I4064" s="58" t="s">
        <v>16710</v>
      </c>
      <c r="J4064" s="54" t="s">
        <v>18149</v>
      </c>
      <c r="K4064" s="54" t="str">
        <f>INDEX('[1]All QOF Registers'!$C$15:$C$8243,MATCH($J$4:$J$10133,'[1]All QOF Registers'!$D$15:$D$8243,FALSE))</f>
        <v>5N4</v>
      </c>
    </row>
    <row r="4065" spans="8:11" x14ac:dyDescent="0.25">
      <c r="H4065" s="57" t="s">
        <v>1642</v>
      </c>
      <c r="I4065" s="58" t="s">
        <v>16710</v>
      </c>
      <c r="J4065" s="54" t="s">
        <v>18149</v>
      </c>
      <c r="K4065" s="54" t="str">
        <f>INDEX('[1]All QOF Registers'!$C$15:$C$8243,MATCH($J$4:$J$10133,'[1]All QOF Registers'!$D$15:$D$8243,FALSE))</f>
        <v>5N4</v>
      </c>
    </row>
    <row r="4066" spans="8:11" x14ac:dyDescent="0.25">
      <c r="H4066" s="57" t="s">
        <v>1643</v>
      </c>
      <c r="I4066" s="58" t="s">
        <v>16710</v>
      </c>
      <c r="J4066" s="54" t="s">
        <v>18149</v>
      </c>
      <c r="K4066" s="54" t="str">
        <f>INDEX('[1]All QOF Registers'!$C$15:$C$8243,MATCH($J$4:$J$10133,'[1]All QOF Registers'!$D$15:$D$8243,FALSE))</f>
        <v>5N4</v>
      </c>
    </row>
    <row r="4067" spans="8:11" x14ac:dyDescent="0.25">
      <c r="H4067" s="57" t="s">
        <v>1644</v>
      </c>
      <c r="I4067" s="58" t="s">
        <v>16710</v>
      </c>
      <c r="J4067" s="54" t="s">
        <v>18149</v>
      </c>
      <c r="K4067" s="54" t="str">
        <f>INDEX('[1]All QOF Registers'!$C$15:$C$8243,MATCH($J$4:$J$10133,'[1]All QOF Registers'!$D$15:$D$8243,FALSE))</f>
        <v>5N4</v>
      </c>
    </row>
    <row r="4068" spans="8:11" x14ac:dyDescent="0.25">
      <c r="H4068" s="57" t="s">
        <v>16711</v>
      </c>
      <c r="I4068" s="58" t="s">
        <v>16710</v>
      </c>
      <c r="J4068" s="54" t="s">
        <v>18149</v>
      </c>
      <c r="K4068" s="54" t="str">
        <f>INDEX('[1]All QOF Registers'!$C$15:$C$8243,MATCH($J$4:$J$10133,'[1]All QOF Registers'!$D$15:$D$8243,FALSE))</f>
        <v>5N4</v>
      </c>
    </row>
    <row r="4069" spans="8:11" x14ac:dyDescent="0.25">
      <c r="H4069" s="57" t="s">
        <v>1645</v>
      </c>
      <c r="I4069" s="58" t="s">
        <v>16710</v>
      </c>
      <c r="J4069" s="54" t="s">
        <v>18149</v>
      </c>
      <c r="K4069" s="54" t="str">
        <f>INDEX('[1]All QOF Registers'!$C$15:$C$8243,MATCH($J$4:$J$10133,'[1]All QOF Registers'!$D$15:$D$8243,FALSE))</f>
        <v>5N4</v>
      </c>
    </row>
    <row r="4070" spans="8:11" x14ac:dyDescent="0.25">
      <c r="H4070" s="57" t="s">
        <v>1646</v>
      </c>
      <c r="I4070" s="58" t="s">
        <v>16710</v>
      </c>
      <c r="J4070" s="54" t="s">
        <v>18149</v>
      </c>
      <c r="K4070" s="54" t="str">
        <f>INDEX('[1]All QOF Registers'!$C$15:$C$8243,MATCH($J$4:$J$10133,'[1]All QOF Registers'!$D$15:$D$8243,FALSE))</f>
        <v>5N4</v>
      </c>
    </row>
    <row r="4071" spans="8:11" x14ac:dyDescent="0.25">
      <c r="H4071" s="57" t="s">
        <v>1647</v>
      </c>
      <c r="I4071" s="58" t="s">
        <v>16710</v>
      </c>
      <c r="J4071" s="54" t="s">
        <v>18149</v>
      </c>
      <c r="K4071" s="54" t="str">
        <f>INDEX('[1]All QOF Registers'!$C$15:$C$8243,MATCH($J$4:$J$10133,'[1]All QOF Registers'!$D$15:$D$8243,FALSE))</f>
        <v>5N4</v>
      </c>
    </row>
    <row r="4072" spans="8:11" x14ac:dyDescent="0.25">
      <c r="H4072" s="57" t="s">
        <v>1648</v>
      </c>
      <c r="I4072" s="58" t="s">
        <v>16710</v>
      </c>
      <c r="J4072" s="54" t="s">
        <v>18149</v>
      </c>
      <c r="K4072" s="54" t="str">
        <f>INDEX('[1]All QOF Registers'!$C$15:$C$8243,MATCH($J$4:$J$10133,'[1]All QOF Registers'!$D$15:$D$8243,FALSE))</f>
        <v>5N4</v>
      </c>
    </row>
    <row r="4073" spans="8:11" x14ac:dyDescent="0.25">
      <c r="H4073" s="57" t="s">
        <v>1649</v>
      </c>
      <c r="I4073" s="58" t="s">
        <v>16710</v>
      </c>
      <c r="J4073" s="54" t="s">
        <v>18149</v>
      </c>
      <c r="K4073" s="54" t="str">
        <f>INDEX('[1]All QOF Registers'!$C$15:$C$8243,MATCH($J$4:$J$10133,'[1]All QOF Registers'!$D$15:$D$8243,FALSE))</f>
        <v>5N4</v>
      </c>
    </row>
    <row r="4074" spans="8:11" x14ac:dyDescent="0.25">
      <c r="H4074" s="57" t="s">
        <v>1650</v>
      </c>
      <c r="I4074" s="58" t="s">
        <v>16710</v>
      </c>
      <c r="J4074" s="54" t="s">
        <v>18149</v>
      </c>
      <c r="K4074" s="54" t="str">
        <f>INDEX('[1]All QOF Registers'!$C$15:$C$8243,MATCH($J$4:$J$10133,'[1]All QOF Registers'!$D$15:$D$8243,FALSE))</f>
        <v>5N4</v>
      </c>
    </row>
    <row r="4075" spans="8:11" x14ac:dyDescent="0.25">
      <c r="H4075" s="57" t="s">
        <v>1651</v>
      </c>
      <c r="I4075" s="58" t="s">
        <v>16710</v>
      </c>
      <c r="J4075" s="54" t="s">
        <v>18149</v>
      </c>
      <c r="K4075" s="54" t="str">
        <f>INDEX('[1]All QOF Registers'!$C$15:$C$8243,MATCH($J$4:$J$10133,'[1]All QOF Registers'!$D$15:$D$8243,FALSE))</f>
        <v>5N4</v>
      </c>
    </row>
    <row r="4076" spans="8:11" x14ac:dyDescent="0.25">
      <c r="H4076" s="57" t="s">
        <v>1652</v>
      </c>
      <c r="I4076" s="58" t="s">
        <v>16710</v>
      </c>
      <c r="J4076" s="54" t="s">
        <v>18149</v>
      </c>
      <c r="K4076" s="54" t="str">
        <f>INDEX('[1]All QOF Registers'!$C$15:$C$8243,MATCH($J$4:$J$10133,'[1]All QOF Registers'!$D$15:$D$8243,FALSE))</f>
        <v>5N4</v>
      </c>
    </row>
    <row r="4077" spans="8:11" x14ac:dyDescent="0.25">
      <c r="H4077" s="57" t="s">
        <v>1653</v>
      </c>
      <c r="I4077" s="58" t="s">
        <v>16710</v>
      </c>
      <c r="J4077" s="54" t="s">
        <v>18149</v>
      </c>
      <c r="K4077" s="54" t="str">
        <f>INDEX('[1]All QOF Registers'!$C$15:$C$8243,MATCH($J$4:$J$10133,'[1]All QOF Registers'!$D$15:$D$8243,FALSE))</f>
        <v>5N4</v>
      </c>
    </row>
    <row r="4078" spans="8:11" x14ac:dyDescent="0.25">
      <c r="H4078" s="57" t="s">
        <v>1654</v>
      </c>
      <c r="I4078" s="58" t="s">
        <v>16710</v>
      </c>
      <c r="J4078" s="54" t="s">
        <v>18149</v>
      </c>
      <c r="K4078" s="54" t="str">
        <f>INDEX('[1]All QOF Registers'!$C$15:$C$8243,MATCH($J$4:$J$10133,'[1]All QOF Registers'!$D$15:$D$8243,FALSE))</f>
        <v>5N4</v>
      </c>
    </row>
    <row r="4079" spans="8:11" x14ac:dyDescent="0.25">
      <c r="H4079" s="57" t="s">
        <v>1655</v>
      </c>
      <c r="I4079" s="58" t="s">
        <v>16710</v>
      </c>
      <c r="J4079" s="54" t="s">
        <v>18149</v>
      </c>
      <c r="K4079" s="54" t="str">
        <f>INDEX('[1]All QOF Registers'!$C$15:$C$8243,MATCH($J$4:$J$10133,'[1]All QOF Registers'!$D$15:$D$8243,FALSE))</f>
        <v>5N4</v>
      </c>
    </row>
    <row r="4080" spans="8:11" x14ac:dyDescent="0.25">
      <c r="H4080" s="57" t="s">
        <v>1656</v>
      </c>
      <c r="I4080" s="58" t="s">
        <v>16710</v>
      </c>
      <c r="J4080" s="54" t="s">
        <v>18149</v>
      </c>
      <c r="K4080" s="54" t="str">
        <f>INDEX('[1]All QOF Registers'!$C$15:$C$8243,MATCH($J$4:$J$10133,'[1]All QOF Registers'!$D$15:$D$8243,FALSE))</f>
        <v>5N4</v>
      </c>
    </row>
    <row r="4081" spans="8:11" x14ac:dyDescent="0.25">
      <c r="H4081" s="57" t="s">
        <v>1657</v>
      </c>
      <c r="I4081" s="58" t="s">
        <v>16710</v>
      </c>
      <c r="J4081" s="54" t="s">
        <v>18149</v>
      </c>
      <c r="K4081" s="54" t="str">
        <f>INDEX('[1]All QOF Registers'!$C$15:$C$8243,MATCH($J$4:$J$10133,'[1]All QOF Registers'!$D$15:$D$8243,FALSE))</f>
        <v>5N4</v>
      </c>
    </row>
    <row r="4082" spans="8:11" x14ac:dyDescent="0.25">
      <c r="H4082" s="57" t="s">
        <v>1658</v>
      </c>
      <c r="I4082" s="58" t="s">
        <v>16710</v>
      </c>
      <c r="J4082" s="54" t="s">
        <v>18149</v>
      </c>
      <c r="K4082" s="54" t="str">
        <f>INDEX('[1]All QOF Registers'!$C$15:$C$8243,MATCH($J$4:$J$10133,'[1]All QOF Registers'!$D$15:$D$8243,FALSE))</f>
        <v>5N4</v>
      </c>
    </row>
    <row r="4083" spans="8:11" x14ac:dyDescent="0.25">
      <c r="H4083" s="57" t="s">
        <v>1659</v>
      </c>
      <c r="I4083" s="58" t="s">
        <v>16710</v>
      </c>
      <c r="J4083" s="54" t="s">
        <v>18149</v>
      </c>
      <c r="K4083" s="54" t="str">
        <f>INDEX('[1]All QOF Registers'!$C$15:$C$8243,MATCH($J$4:$J$10133,'[1]All QOF Registers'!$D$15:$D$8243,FALSE))</f>
        <v>5N4</v>
      </c>
    </row>
    <row r="4084" spans="8:11" x14ac:dyDescent="0.25">
      <c r="H4084" s="57" t="s">
        <v>1660</v>
      </c>
      <c r="I4084" s="58" t="s">
        <v>16710</v>
      </c>
      <c r="J4084" s="54" t="s">
        <v>18149</v>
      </c>
      <c r="K4084" s="54" t="str">
        <f>INDEX('[1]All QOF Registers'!$C$15:$C$8243,MATCH($J$4:$J$10133,'[1]All QOF Registers'!$D$15:$D$8243,FALSE))</f>
        <v>5N4</v>
      </c>
    </row>
    <row r="4085" spans="8:11" x14ac:dyDescent="0.25">
      <c r="H4085" s="57" t="s">
        <v>1661</v>
      </c>
      <c r="I4085" s="58" t="s">
        <v>16710</v>
      </c>
      <c r="J4085" s="54" t="s">
        <v>18149</v>
      </c>
      <c r="K4085" s="54" t="str">
        <f>INDEX('[1]All QOF Registers'!$C$15:$C$8243,MATCH($J$4:$J$10133,'[1]All QOF Registers'!$D$15:$D$8243,FALSE))</f>
        <v>5N4</v>
      </c>
    </row>
    <row r="4086" spans="8:11" x14ac:dyDescent="0.25">
      <c r="H4086" s="57" t="s">
        <v>1662</v>
      </c>
      <c r="I4086" s="58" t="s">
        <v>16710</v>
      </c>
      <c r="J4086" s="54" t="s">
        <v>18149</v>
      </c>
      <c r="K4086" s="54" t="str">
        <f>INDEX('[1]All QOF Registers'!$C$15:$C$8243,MATCH($J$4:$J$10133,'[1]All QOF Registers'!$D$15:$D$8243,FALSE))</f>
        <v>5N4</v>
      </c>
    </row>
    <row r="4087" spans="8:11" x14ac:dyDescent="0.25">
      <c r="H4087" s="57" t="s">
        <v>1663</v>
      </c>
      <c r="I4087" s="58" t="s">
        <v>16710</v>
      </c>
      <c r="J4087" s="54" t="s">
        <v>18149</v>
      </c>
      <c r="K4087" s="54" t="str">
        <f>INDEX('[1]All QOF Registers'!$C$15:$C$8243,MATCH($J$4:$J$10133,'[1]All QOF Registers'!$D$15:$D$8243,FALSE))</f>
        <v>5N4</v>
      </c>
    </row>
    <row r="4088" spans="8:11" x14ac:dyDescent="0.25">
      <c r="H4088" s="57" t="s">
        <v>1664</v>
      </c>
      <c r="I4088" s="58" t="s">
        <v>16710</v>
      </c>
      <c r="J4088" s="54" t="s">
        <v>18149</v>
      </c>
      <c r="K4088" s="54" t="str">
        <f>INDEX('[1]All QOF Registers'!$C$15:$C$8243,MATCH($J$4:$J$10133,'[1]All QOF Registers'!$D$15:$D$8243,FALSE))</f>
        <v>5N4</v>
      </c>
    </row>
    <row r="4089" spans="8:11" x14ac:dyDescent="0.25">
      <c r="H4089" s="57" t="s">
        <v>1665</v>
      </c>
      <c r="I4089" s="58" t="s">
        <v>16710</v>
      </c>
      <c r="J4089" s="54" t="s">
        <v>18149</v>
      </c>
      <c r="K4089" s="54" t="str">
        <f>INDEX('[1]All QOF Registers'!$C$15:$C$8243,MATCH($J$4:$J$10133,'[1]All QOF Registers'!$D$15:$D$8243,FALSE))</f>
        <v>5N4</v>
      </c>
    </row>
    <row r="4090" spans="8:11" x14ac:dyDescent="0.25">
      <c r="H4090" s="57" t="s">
        <v>1666</v>
      </c>
      <c r="I4090" s="58" t="s">
        <v>16710</v>
      </c>
      <c r="J4090" s="54" t="s">
        <v>18149</v>
      </c>
      <c r="K4090" s="54" t="str">
        <f>INDEX('[1]All QOF Registers'!$C$15:$C$8243,MATCH($J$4:$J$10133,'[1]All QOF Registers'!$D$15:$D$8243,FALSE))</f>
        <v>5N4</v>
      </c>
    </row>
    <row r="4091" spans="8:11" x14ac:dyDescent="0.25">
      <c r="H4091" s="57" t="s">
        <v>1667</v>
      </c>
      <c r="I4091" s="58" t="s">
        <v>16710</v>
      </c>
      <c r="J4091" s="54" t="s">
        <v>18149</v>
      </c>
      <c r="K4091" s="54" t="str">
        <f>INDEX('[1]All QOF Registers'!$C$15:$C$8243,MATCH($J$4:$J$10133,'[1]All QOF Registers'!$D$15:$D$8243,FALSE))</f>
        <v>5N4</v>
      </c>
    </row>
    <row r="4092" spans="8:11" x14ac:dyDescent="0.25">
      <c r="H4092" s="57" t="s">
        <v>1668</v>
      </c>
      <c r="I4092" s="58" t="s">
        <v>16710</v>
      </c>
      <c r="J4092" s="54" t="s">
        <v>18149</v>
      </c>
      <c r="K4092" s="54" t="str">
        <f>INDEX('[1]All QOF Registers'!$C$15:$C$8243,MATCH($J$4:$J$10133,'[1]All QOF Registers'!$D$15:$D$8243,FALSE))</f>
        <v>5N4</v>
      </c>
    </row>
    <row r="4093" spans="8:11" x14ac:dyDescent="0.25">
      <c r="H4093" s="57" t="s">
        <v>1669</v>
      </c>
      <c r="I4093" s="58" t="s">
        <v>16710</v>
      </c>
      <c r="J4093" s="54" t="s">
        <v>18149</v>
      </c>
      <c r="K4093" s="54" t="str">
        <f>INDEX('[1]All QOF Registers'!$C$15:$C$8243,MATCH($J$4:$J$10133,'[1]All QOF Registers'!$D$15:$D$8243,FALSE))</f>
        <v>5N4</v>
      </c>
    </row>
    <row r="4094" spans="8:11" x14ac:dyDescent="0.25">
      <c r="H4094" s="57" t="s">
        <v>1670</v>
      </c>
      <c r="I4094" s="58" t="s">
        <v>16710</v>
      </c>
      <c r="J4094" s="54" t="s">
        <v>18149</v>
      </c>
      <c r="K4094" s="54" t="str">
        <f>INDEX('[1]All QOF Registers'!$C$15:$C$8243,MATCH($J$4:$J$10133,'[1]All QOF Registers'!$D$15:$D$8243,FALSE))</f>
        <v>5N4</v>
      </c>
    </row>
    <row r="4095" spans="8:11" x14ac:dyDescent="0.25">
      <c r="H4095" s="57" t="s">
        <v>1671</v>
      </c>
      <c r="I4095" s="58" t="s">
        <v>16710</v>
      </c>
      <c r="J4095" s="54" t="s">
        <v>18149</v>
      </c>
      <c r="K4095" s="54" t="str">
        <f>INDEX('[1]All QOF Registers'!$C$15:$C$8243,MATCH($J$4:$J$10133,'[1]All QOF Registers'!$D$15:$D$8243,FALSE))</f>
        <v>5N4</v>
      </c>
    </row>
    <row r="4096" spans="8:11" x14ac:dyDescent="0.25">
      <c r="H4096" s="57" t="s">
        <v>1672</v>
      </c>
      <c r="I4096" s="58" t="s">
        <v>16710</v>
      </c>
      <c r="J4096" s="54" t="s">
        <v>18149</v>
      </c>
      <c r="K4096" s="54" t="str">
        <f>INDEX('[1]All QOF Registers'!$C$15:$C$8243,MATCH($J$4:$J$10133,'[1]All QOF Registers'!$D$15:$D$8243,FALSE))</f>
        <v>5N4</v>
      </c>
    </row>
    <row r="4097" spans="8:11" x14ac:dyDescent="0.25">
      <c r="H4097" s="57" t="s">
        <v>1673</v>
      </c>
      <c r="I4097" s="58" t="s">
        <v>16710</v>
      </c>
      <c r="J4097" s="54" t="s">
        <v>18149</v>
      </c>
      <c r="K4097" s="54" t="str">
        <f>INDEX('[1]All QOF Registers'!$C$15:$C$8243,MATCH($J$4:$J$10133,'[1]All QOF Registers'!$D$15:$D$8243,FALSE))</f>
        <v>5N4</v>
      </c>
    </row>
    <row r="4098" spans="8:11" x14ac:dyDescent="0.25">
      <c r="H4098" s="57" t="s">
        <v>1674</v>
      </c>
      <c r="I4098" s="58" t="s">
        <v>16710</v>
      </c>
      <c r="J4098" s="54" t="s">
        <v>18149</v>
      </c>
      <c r="K4098" s="54" t="str">
        <f>INDEX('[1]All QOF Registers'!$C$15:$C$8243,MATCH($J$4:$J$10133,'[1]All QOF Registers'!$D$15:$D$8243,FALSE))</f>
        <v>5N4</v>
      </c>
    </row>
    <row r="4099" spans="8:11" x14ac:dyDescent="0.25">
      <c r="H4099" s="57" t="s">
        <v>1675</v>
      </c>
      <c r="I4099" s="58" t="s">
        <v>16710</v>
      </c>
      <c r="J4099" s="54" t="s">
        <v>18149</v>
      </c>
      <c r="K4099" s="54" t="str">
        <f>INDEX('[1]All QOF Registers'!$C$15:$C$8243,MATCH($J$4:$J$10133,'[1]All QOF Registers'!$D$15:$D$8243,FALSE))</f>
        <v>5N4</v>
      </c>
    </row>
    <row r="4100" spans="8:11" x14ac:dyDescent="0.25">
      <c r="H4100" s="57" t="s">
        <v>1676</v>
      </c>
      <c r="I4100" s="58" t="s">
        <v>16710</v>
      </c>
      <c r="J4100" s="54" t="s">
        <v>18149</v>
      </c>
      <c r="K4100" s="54" t="str">
        <f>INDEX('[1]All QOF Registers'!$C$15:$C$8243,MATCH($J$4:$J$10133,'[1]All QOF Registers'!$D$15:$D$8243,FALSE))</f>
        <v>5N4</v>
      </c>
    </row>
    <row r="4101" spans="8:11" x14ac:dyDescent="0.25">
      <c r="H4101" s="57" t="s">
        <v>1677</v>
      </c>
      <c r="I4101" s="58" t="s">
        <v>16710</v>
      </c>
      <c r="J4101" s="54" t="s">
        <v>18149</v>
      </c>
      <c r="K4101" s="54" t="str">
        <f>INDEX('[1]All QOF Registers'!$C$15:$C$8243,MATCH($J$4:$J$10133,'[1]All QOF Registers'!$D$15:$D$8243,FALSE))</f>
        <v>5N4</v>
      </c>
    </row>
    <row r="4102" spans="8:11" x14ac:dyDescent="0.25">
      <c r="H4102" s="57" t="s">
        <v>1678</v>
      </c>
      <c r="I4102" s="58" t="s">
        <v>16710</v>
      </c>
      <c r="J4102" s="54" t="s">
        <v>18149</v>
      </c>
      <c r="K4102" s="54" t="str">
        <f>INDEX('[1]All QOF Registers'!$C$15:$C$8243,MATCH($J$4:$J$10133,'[1]All QOF Registers'!$D$15:$D$8243,FALSE))</f>
        <v>5N4</v>
      </c>
    </row>
    <row r="4103" spans="8:11" x14ac:dyDescent="0.25">
      <c r="H4103" s="57" t="s">
        <v>1679</v>
      </c>
      <c r="I4103" s="58" t="s">
        <v>16710</v>
      </c>
      <c r="J4103" s="54" t="s">
        <v>18149</v>
      </c>
      <c r="K4103" s="54" t="str">
        <f>INDEX('[1]All QOF Registers'!$C$15:$C$8243,MATCH($J$4:$J$10133,'[1]All QOF Registers'!$D$15:$D$8243,FALSE))</f>
        <v>5N4</v>
      </c>
    </row>
    <row r="4104" spans="8:11" x14ac:dyDescent="0.25">
      <c r="H4104" s="57" t="s">
        <v>1680</v>
      </c>
      <c r="I4104" s="58" t="s">
        <v>16710</v>
      </c>
      <c r="J4104" s="54" t="s">
        <v>18149</v>
      </c>
      <c r="K4104" s="54" t="str">
        <f>INDEX('[1]All QOF Registers'!$C$15:$C$8243,MATCH($J$4:$J$10133,'[1]All QOF Registers'!$D$15:$D$8243,FALSE))</f>
        <v>5N4</v>
      </c>
    </row>
    <row r="4105" spans="8:11" x14ac:dyDescent="0.25">
      <c r="H4105" s="57" t="s">
        <v>1681</v>
      </c>
      <c r="I4105" s="58" t="s">
        <v>16710</v>
      </c>
      <c r="J4105" s="54" t="s">
        <v>18149</v>
      </c>
      <c r="K4105" s="54" t="str">
        <f>INDEX('[1]All QOF Registers'!$C$15:$C$8243,MATCH($J$4:$J$10133,'[1]All QOF Registers'!$D$15:$D$8243,FALSE))</f>
        <v>5N4</v>
      </c>
    </row>
    <row r="4106" spans="8:11" x14ac:dyDescent="0.25">
      <c r="H4106" s="57" t="s">
        <v>1682</v>
      </c>
      <c r="I4106" s="58" t="s">
        <v>16710</v>
      </c>
      <c r="J4106" s="54" t="s">
        <v>18149</v>
      </c>
      <c r="K4106" s="54" t="str">
        <f>INDEX('[1]All QOF Registers'!$C$15:$C$8243,MATCH($J$4:$J$10133,'[1]All QOF Registers'!$D$15:$D$8243,FALSE))</f>
        <v>5N4</v>
      </c>
    </row>
    <row r="4107" spans="8:11" x14ac:dyDescent="0.25">
      <c r="H4107" s="57" t="s">
        <v>1683</v>
      </c>
      <c r="I4107" s="58" t="s">
        <v>16710</v>
      </c>
      <c r="J4107" s="54" t="s">
        <v>18149</v>
      </c>
      <c r="K4107" s="54" t="str">
        <f>INDEX('[1]All QOF Registers'!$C$15:$C$8243,MATCH($J$4:$J$10133,'[1]All QOF Registers'!$D$15:$D$8243,FALSE))</f>
        <v>5N4</v>
      </c>
    </row>
    <row r="4108" spans="8:11" x14ac:dyDescent="0.25">
      <c r="H4108" s="57" t="s">
        <v>1684</v>
      </c>
      <c r="I4108" s="58" t="s">
        <v>16710</v>
      </c>
      <c r="J4108" s="54" t="s">
        <v>18149</v>
      </c>
      <c r="K4108" s="54" t="str">
        <f>INDEX('[1]All QOF Registers'!$C$15:$C$8243,MATCH($J$4:$J$10133,'[1]All QOF Registers'!$D$15:$D$8243,FALSE))</f>
        <v>5N4</v>
      </c>
    </row>
    <row r="4109" spans="8:11" x14ac:dyDescent="0.25">
      <c r="H4109" s="57" t="s">
        <v>1685</v>
      </c>
      <c r="I4109" s="58" t="s">
        <v>16710</v>
      </c>
      <c r="J4109" s="54" t="s">
        <v>18149</v>
      </c>
      <c r="K4109" s="54" t="str">
        <f>INDEX('[1]All QOF Registers'!$C$15:$C$8243,MATCH($J$4:$J$10133,'[1]All QOF Registers'!$D$15:$D$8243,FALSE))</f>
        <v>5N4</v>
      </c>
    </row>
    <row r="4110" spans="8:11" x14ac:dyDescent="0.25">
      <c r="H4110" s="57" t="s">
        <v>1686</v>
      </c>
      <c r="I4110" s="58" t="s">
        <v>16710</v>
      </c>
      <c r="J4110" s="54" t="s">
        <v>18149</v>
      </c>
      <c r="K4110" s="54" t="str">
        <f>INDEX('[1]All QOF Registers'!$C$15:$C$8243,MATCH($J$4:$J$10133,'[1]All QOF Registers'!$D$15:$D$8243,FALSE))</f>
        <v>5N4</v>
      </c>
    </row>
    <row r="4111" spans="8:11" x14ac:dyDescent="0.25">
      <c r="H4111" s="57" t="s">
        <v>1687</v>
      </c>
      <c r="I4111" s="58" t="s">
        <v>16710</v>
      </c>
      <c r="J4111" s="54" t="s">
        <v>18149</v>
      </c>
      <c r="K4111" s="54" t="str">
        <f>INDEX('[1]All QOF Registers'!$C$15:$C$8243,MATCH($J$4:$J$10133,'[1]All QOF Registers'!$D$15:$D$8243,FALSE))</f>
        <v>5N4</v>
      </c>
    </row>
    <row r="4112" spans="8:11" x14ac:dyDescent="0.25">
      <c r="H4112" s="57" t="s">
        <v>1688</v>
      </c>
      <c r="I4112" s="58" t="s">
        <v>16710</v>
      </c>
      <c r="J4112" s="54" t="s">
        <v>18149</v>
      </c>
      <c r="K4112" s="54" t="str">
        <f>INDEX('[1]All QOF Registers'!$C$15:$C$8243,MATCH($J$4:$J$10133,'[1]All QOF Registers'!$D$15:$D$8243,FALSE))</f>
        <v>5N4</v>
      </c>
    </row>
    <row r="4113" spans="8:11" x14ac:dyDescent="0.25">
      <c r="H4113" s="57" t="s">
        <v>1689</v>
      </c>
      <c r="I4113" s="58" t="s">
        <v>16710</v>
      </c>
      <c r="J4113" s="54" t="s">
        <v>18149</v>
      </c>
      <c r="K4113" s="54" t="str">
        <f>INDEX('[1]All QOF Registers'!$C$15:$C$8243,MATCH($J$4:$J$10133,'[1]All QOF Registers'!$D$15:$D$8243,FALSE))</f>
        <v>5N4</v>
      </c>
    </row>
    <row r="4114" spans="8:11" x14ac:dyDescent="0.25">
      <c r="H4114" s="57" t="s">
        <v>1690</v>
      </c>
      <c r="I4114" s="58" t="s">
        <v>16710</v>
      </c>
      <c r="J4114" s="54" t="s">
        <v>18149</v>
      </c>
      <c r="K4114" s="54" t="str">
        <f>INDEX('[1]All QOF Registers'!$C$15:$C$8243,MATCH($J$4:$J$10133,'[1]All QOF Registers'!$D$15:$D$8243,FALSE))</f>
        <v>5N4</v>
      </c>
    </row>
    <row r="4115" spans="8:11" x14ac:dyDescent="0.25">
      <c r="H4115" s="57" t="s">
        <v>1691</v>
      </c>
      <c r="I4115" s="58" t="s">
        <v>16710</v>
      </c>
      <c r="J4115" s="54" t="s">
        <v>18149</v>
      </c>
      <c r="K4115" s="54" t="str">
        <f>INDEX('[1]All QOF Registers'!$C$15:$C$8243,MATCH($J$4:$J$10133,'[1]All QOF Registers'!$D$15:$D$8243,FALSE))</f>
        <v>5N4</v>
      </c>
    </row>
    <row r="4116" spans="8:11" x14ac:dyDescent="0.25">
      <c r="H4116" s="57" t="s">
        <v>1692</v>
      </c>
      <c r="I4116" s="58" t="s">
        <v>16710</v>
      </c>
      <c r="J4116" s="54" t="s">
        <v>18149</v>
      </c>
      <c r="K4116" s="54" t="str">
        <f>INDEX('[1]All QOF Registers'!$C$15:$C$8243,MATCH($J$4:$J$10133,'[1]All QOF Registers'!$D$15:$D$8243,FALSE))</f>
        <v>5N4</v>
      </c>
    </row>
    <row r="4117" spans="8:11" x14ac:dyDescent="0.25">
      <c r="H4117" s="57" t="s">
        <v>1693</v>
      </c>
      <c r="I4117" s="58" t="s">
        <v>16710</v>
      </c>
      <c r="J4117" s="54" t="s">
        <v>18149</v>
      </c>
      <c r="K4117" s="54" t="str">
        <f>INDEX('[1]All QOF Registers'!$C$15:$C$8243,MATCH($J$4:$J$10133,'[1]All QOF Registers'!$D$15:$D$8243,FALSE))</f>
        <v>5N4</v>
      </c>
    </row>
    <row r="4118" spans="8:11" x14ac:dyDescent="0.25">
      <c r="H4118" s="57" t="s">
        <v>1694</v>
      </c>
      <c r="I4118" s="58" t="s">
        <v>16710</v>
      </c>
      <c r="J4118" s="54" t="s">
        <v>18149</v>
      </c>
      <c r="K4118" s="54" t="str">
        <f>INDEX('[1]All QOF Registers'!$C$15:$C$8243,MATCH($J$4:$J$10133,'[1]All QOF Registers'!$D$15:$D$8243,FALSE))</f>
        <v>5N4</v>
      </c>
    </row>
    <row r="4119" spans="8:11" x14ac:dyDescent="0.25">
      <c r="H4119" s="57" t="s">
        <v>1695</v>
      </c>
      <c r="I4119" s="58" t="s">
        <v>16710</v>
      </c>
      <c r="J4119" s="54" t="s">
        <v>18149</v>
      </c>
      <c r="K4119" s="54" t="str">
        <f>INDEX('[1]All QOF Registers'!$C$15:$C$8243,MATCH($J$4:$J$10133,'[1]All QOF Registers'!$D$15:$D$8243,FALSE))</f>
        <v>5N4</v>
      </c>
    </row>
    <row r="4120" spans="8:11" x14ac:dyDescent="0.25">
      <c r="H4120" s="57" t="s">
        <v>1696</v>
      </c>
      <c r="I4120" s="58" t="s">
        <v>16710</v>
      </c>
      <c r="J4120" s="54" t="s">
        <v>18149</v>
      </c>
      <c r="K4120" s="54" t="str">
        <f>INDEX('[1]All QOF Registers'!$C$15:$C$8243,MATCH($J$4:$J$10133,'[1]All QOF Registers'!$D$15:$D$8243,FALSE))</f>
        <v>5N4</v>
      </c>
    </row>
    <row r="4121" spans="8:11" x14ac:dyDescent="0.25">
      <c r="H4121" s="57" t="s">
        <v>1697</v>
      </c>
      <c r="I4121" s="58" t="s">
        <v>16710</v>
      </c>
      <c r="J4121" s="54" t="s">
        <v>18149</v>
      </c>
      <c r="K4121" s="54" t="str">
        <f>INDEX('[1]All QOF Registers'!$C$15:$C$8243,MATCH($J$4:$J$10133,'[1]All QOF Registers'!$D$15:$D$8243,FALSE))</f>
        <v>5N4</v>
      </c>
    </row>
    <row r="4122" spans="8:11" x14ac:dyDescent="0.25">
      <c r="H4122" s="57" t="s">
        <v>1698</v>
      </c>
      <c r="I4122" s="58" t="s">
        <v>16710</v>
      </c>
      <c r="J4122" s="54" t="s">
        <v>18149</v>
      </c>
      <c r="K4122" s="54" t="str">
        <f>INDEX('[1]All QOF Registers'!$C$15:$C$8243,MATCH($J$4:$J$10133,'[1]All QOF Registers'!$D$15:$D$8243,FALSE))</f>
        <v>5N4</v>
      </c>
    </row>
    <row r="4123" spans="8:11" x14ac:dyDescent="0.25">
      <c r="H4123" s="57" t="s">
        <v>1699</v>
      </c>
      <c r="I4123" s="58" t="s">
        <v>16710</v>
      </c>
      <c r="J4123" s="54" t="s">
        <v>18149</v>
      </c>
      <c r="K4123" s="54" t="str">
        <f>INDEX('[1]All QOF Registers'!$C$15:$C$8243,MATCH($J$4:$J$10133,'[1]All QOF Registers'!$D$15:$D$8243,FALSE))</f>
        <v>5N4</v>
      </c>
    </row>
    <row r="4124" spans="8:11" x14ac:dyDescent="0.25">
      <c r="H4124" s="57" t="s">
        <v>1700</v>
      </c>
      <c r="I4124" s="58" t="s">
        <v>16710</v>
      </c>
      <c r="J4124" s="54" t="s">
        <v>18149</v>
      </c>
      <c r="K4124" s="54" t="str">
        <f>INDEX('[1]All QOF Registers'!$C$15:$C$8243,MATCH($J$4:$J$10133,'[1]All QOF Registers'!$D$15:$D$8243,FALSE))</f>
        <v>5N4</v>
      </c>
    </row>
    <row r="4125" spans="8:11" x14ac:dyDescent="0.25">
      <c r="H4125" s="57" t="s">
        <v>1701</v>
      </c>
      <c r="I4125" s="58" t="s">
        <v>16710</v>
      </c>
      <c r="J4125" s="54" t="s">
        <v>18149</v>
      </c>
      <c r="K4125" s="54" t="str">
        <f>INDEX('[1]All QOF Registers'!$C$15:$C$8243,MATCH($J$4:$J$10133,'[1]All QOF Registers'!$D$15:$D$8243,FALSE))</f>
        <v>5N4</v>
      </c>
    </row>
    <row r="4126" spans="8:11" x14ac:dyDescent="0.25">
      <c r="H4126" s="57" t="s">
        <v>1702</v>
      </c>
      <c r="I4126" s="58" t="s">
        <v>16710</v>
      </c>
      <c r="J4126" s="54" t="s">
        <v>18149</v>
      </c>
      <c r="K4126" s="54" t="str">
        <f>INDEX('[1]All QOF Registers'!$C$15:$C$8243,MATCH($J$4:$J$10133,'[1]All QOF Registers'!$D$15:$D$8243,FALSE))</f>
        <v>5N4</v>
      </c>
    </row>
    <row r="4127" spans="8:11" x14ac:dyDescent="0.25">
      <c r="H4127" s="57" t="s">
        <v>1703</v>
      </c>
      <c r="I4127" s="58" t="s">
        <v>16710</v>
      </c>
      <c r="J4127" s="54" t="s">
        <v>18149</v>
      </c>
      <c r="K4127" s="54" t="str">
        <f>INDEX('[1]All QOF Registers'!$C$15:$C$8243,MATCH($J$4:$J$10133,'[1]All QOF Registers'!$D$15:$D$8243,FALSE))</f>
        <v>5N4</v>
      </c>
    </row>
    <row r="4128" spans="8:11" x14ac:dyDescent="0.25">
      <c r="H4128" s="57" t="s">
        <v>1704</v>
      </c>
      <c r="I4128" s="58" t="s">
        <v>16710</v>
      </c>
      <c r="J4128" s="54" t="s">
        <v>18149</v>
      </c>
      <c r="K4128" s="54" t="str">
        <f>INDEX('[1]All QOF Registers'!$C$15:$C$8243,MATCH($J$4:$J$10133,'[1]All QOF Registers'!$D$15:$D$8243,FALSE))</f>
        <v>5N4</v>
      </c>
    </row>
    <row r="4129" spans="8:11" x14ac:dyDescent="0.25">
      <c r="H4129" s="57" t="s">
        <v>1705</v>
      </c>
      <c r="I4129" s="58" t="s">
        <v>16710</v>
      </c>
      <c r="J4129" s="54" t="s">
        <v>18149</v>
      </c>
      <c r="K4129" s="54" t="str">
        <f>INDEX('[1]All QOF Registers'!$C$15:$C$8243,MATCH($J$4:$J$10133,'[1]All QOF Registers'!$D$15:$D$8243,FALSE))</f>
        <v>5N4</v>
      </c>
    </row>
    <row r="4130" spans="8:11" x14ac:dyDescent="0.25">
      <c r="H4130" s="57" t="s">
        <v>1706</v>
      </c>
      <c r="I4130" s="58" t="s">
        <v>16710</v>
      </c>
      <c r="J4130" s="54" t="s">
        <v>18149</v>
      </c>
      <c r="K4130" s="54" t="str">
        <f>INDEX('[1]All QOF Registers'!$C$15:$C$8243,MATCH($J$4:$J$10133,'[1]All QOF Registers'!$D$15:$D$8243,FALSE))</f>
        <v>5N4</v>
      </c>
    </row>
    <row r="4131" spans="8:11" x14ac:dyDescent="0.25">
      <c r="H4131" s="57" t="s">
        <v>1707</v>
      </c>
      <c r="I4131" s="58" t="s">
        <v>16710</v>
      </c>
      <c r="J4131" s="54" t="s">
        <v>18149</v>
      </c>
      <c r="K4131" s="54" t="str">
        <f>INDEX('[1]All QOF Registers'!$C$15:$C$8243,MATCH($J$4:$J$10133,'[1]All QOF Registers'!$D$15:$D$8243,FALSE))</f>
        <v>5N4</v>
      </c>
    </row>
    <row r="4132" spans="8:11" x14ac:dyDescent="0.25">
      <c r="H4132" s="57" t="s">
        <v>1708</v>
      </c>
      <c r="I4132" s="58" t="s">
        <v>16710</v>
      </c>
      <c r="J4132" s="54" t="s">
        <v>18149</v>
      </c>
      <c r="K4132" s="54" t="str">
        <f>INDEX('[1]All QOF Registers'!$C$15:$C$8243,MATCH($J$4:$J$10133,'[1]All QOF Registers'!$D$15:$D$8243,FALSE))</f>
        <v>5N4</v>
      </c>
    </row>
    <row r="4133" spans="8:11" x14ac:dyDescent="0.25">
      <c r="H4133" s="57" t="s">
        <v>1709</v>
      </c>
      <c r="I4133" s="58" t="s">
        <v>16710</v>
      </c>
      <c r="J4133" s="54" t="s">
        <v>18149</v>
      </c>
      <c r="K4133" s="54" t="str">
        <f>INDEX('[1]All QOF Registers'!$C$15:$C$8243,MATCH($J$4:$J$10133,'[1]All QOF Registers'!$D$15:$D$8243,FALSE))</f>
        <v>5N4</v>
      </c>
    </row>
    <row r="4134" spans="8:11" x14ac:dyDescent="0.25">
      <c r="H4134" s="57" t="s">
        <v>1710</v>
      </c>
      <c r="I4134" s="58" t="s">
        <v>16710</v>
      </c>
      <c r="J4134" s="54" t="s">
        <v>18149</v>
      </c>
      <c r="K4134" s="54" t="str">
        <f>INDEX('[1]All QOF Registers'!$C$15:$C$8243,MATCH($J$4:$J$10133,'[1]All QOF Registers'!$D$15:$D$8243,FALSE))</f>
        <v>5N4</v>
      </c>
    </row>
    <row r="4135" spans="8:11" x14ac:dyDescent="0.25">
      <c r="H4135" s="57" t="s">
        <v>16712</v>
      </c>
      <c r="I4135" s="58" t="s">
        <v>16710</v>
      </c>
      <c r="J4135" s="54" t="s">
        <v>18149</v>
      </c>
      <c r="K4135" s="54" t="str">
        <f>INDEX('[1]All QOF Registers'!$C$15:$C$8243,MATCH($J$4:$J$10133,'[1]All QOF Registers'!$D$15:$D$8243,FALSE))</f>
        <v>5N4</v>
      </c>
    </row>
    <row r="4136" spans="8:11" x14ac:dyDescent="0.25">
      <c r="H4136" s="57" t="s">
        <v>1711</v>
      </c>
      <c r="I4136" s="58" t="s">
        <v>16710</v>
      </c>
      <c r="J4136" s="54" t="s">
        <v>18149</v>
      </c>
      <c r="K4136" s="54" t="str">
        <f>INDEX('[1]All QOF Registers'!$C$15:$C$8243,MATCH($J$4:$J$10133,'[1]All QOF Registers'!$D$15:$D$8243,FALSE))</f>
        <v>5N4</v>
      </c>
    </row>
    <row r="4137" spans="8:11" x14ac:dyDescent="0.25">
      <c r="H4137" s="57" t="s">
        <v>1712</v>
      </c>
      <c r="I4137" s="58" t="s">
        <v>16710</v>
      </c>
      <c r="J4137" s="54" t="s">
        <v>18149</v>
      </c>
      <c r="K4137" s="54" t="str">
        <f>INDEX('[1]All QOF Registers'!$C$15:$C$8243,MATCH($J$4:$J$10133,'[1]All QOF Registers'!$D$15:$D$8243,FALSE))</f>
        <v>5N4</v>
      </c>
    </row>
    <row r="4138" spans="8:11" x14ac:dyDescent="0.25">
      <c r="H4138" s="57" t="s">
        <v>1713</v>
      </c>
      <c r="I4138" s="58" t="s">
        <v>16710</v>
      </c>
      <c r="J4138" s="54" t="s">
        <v>18149</v>
      </c>
      <c r="K4138" s="54" t="str">
        <f>INDEX('[1]All QOF Registers'!$C$15:$C$8243,MATCH($J$4:$J$10133,'[1]All QOF Registers'!$D$15:$D$8243,FALSE))</f>
        <v>5N4</v>
      </c>
    </row>
    <row r="4139" spans="8:11" x14ac:dyDescent="0.25">
      <c r="H4139" s="57" t="s">
        <v>1714</v>
      </c>
      <c r="I4139" s="58" t="s">
        <v>16710</v>
      </c>
      <c r="J4139" s="54" t="s">
        <v>18149</v>
      </c>
      <c r="K4139" s="54" t="str">
        <f>INDEX('[1]All QOF Registers'!$C$15:$C$8243,MATCH($J$4:$J$10133,'[1]All QOF Registers'!$D$15:$D$8243,FALSE))</f>
        <v>5N4</v>
      </c>
    </row>
    <row r="4140" spans="8:11" x14ac:dyDescent="0.25">
      <c r="H4140" s="57" t="s">
        <v>1715</v>
      </c>
      <c r="I4140" s="58" t="s">
        <v>16710</v>
      </c>
      <c r="J4140" s="54" t="s">
        <v>18149</v>
      </c>
      <c r="K4140" s="54" t="str">
        <f>INDEX('[1]All QOF Registers'!$C$15:$C$8243,MATCH($J$4:$J$10133,'[1]All QOF Registers'!$D$15:$D$8243,FALSE))</f>
        <v>5N4</v>
      </c>
    </row>
    <row r="4141" spans="8:11" x14ac:dyDescent="0.25">
      <c r="H4141" s="57" t="s">
        <v>1716</v>
      </c>
      <c r="I4141" s="58" t="s">
        <v>16710</v>
      </c>
      <c r="J4141" s="54" t="s">
        <v>18149</v>
      </c>
      <c r="K4141" s="54" t="str">
        <f>INDEX('[1]All QOF Registers'!$C$15:$C$8243,MATCH($J$4:$J$10133,'[1]All QOF Registers'!$D$15:$D$8243,FALSE))</f>
        <v>5N4</v>
      </c>
    </row>
    <row r="4142" spans="8:11" x14ac:dyDescent="0.25">
      <c r="H4142" s="57" t="s">
        <v>1717</v>
      </c>
      <c r="I4142" s="58" t="s">
        <v>16710</v>
      </c>
      <c r="J4142" s="54" t="s">
        <v>18149</v>
      </c>
      <c r="K4142" s="54" t="str">
        <f>INDEX('[1]All QOF Registers'!$C$15:$C$8243,MATCH($J$4:$J$10133,'[1]All QOF Registers'!$D$15:$D$8243,FALSE))</f>
        <v>5N4</v>
      </c>
    </row>
    <row r="4143" spans="8:11" x14ac:dyDescent="0.25">
      <c r="H4143" s="57" t="s">
        <v>1718</v>
      </c>
      <c r="I4143" s="58" t="s">
        <v>16710</v>
      </c>
      <c r="J4143" s="54" t="s">
        <v>18149</v>
      </c>
      <c r="K4143" s="54" t="str">
        <f>INDEX('[1]All QOF Registers'!$C$15:$C$8243,MATCH($J$4:$J$10133,'[1]All QOF Registers'!$D$15:$D$8243,FALSE))</f>
        <v>5N4</v>
      </c>
    </row>
    <row r="4144" spans="8:11" x14ac:dyDescent="0.25">
      <c r="H4144" s="57" t="s">
        <v>1719</v>
      </c>
      <c r="I4144" s="58" t="s">
        <v>16710</v>
      </c>
      <c r="J4144" s="54" t="s">
        <v>18149</v>
      </c>
      <c r="K4144" s="54" t="str">
        <f>INDEX('[1]All QOF Registers'!$C$15:$C$8243,MATCH($J$4:$J$10133,'[1]All QOF Registers'!$D$15:$D$8243,FALSE))</f>
        <v>5N4</v>
      </c>
    </row>
    <row r="4145" spans="8:11" x14ac:dyDescent="0.25">
      <c r="H4145" s="57" t="s">
        <v>1720</v>
      </c>
      <c r="I4145" s="58" t="s">
        <v>16710</v>
      </c>
      <c r="J4145" s="54" t="s">
        <v>18149</v>
      </c>
      <c r="K4145" s="54" t="str">
        <f>INDEX('[1]All QOF Registers'!$C$15:$C$8243,MATCH($J$4:$J$10133,'[1]All QOF Registers'!$D$15:$D$8243,FALSE))</f>
        <v>5N4</v>
      </c>
    </row>
    <row r="4146" spans="8:11" x14ac:dyDescent="0.25">
      <c r="H4146" s="57" t="s">
        <v>1721</v>
      </c>
      <c r="I4146" s="58" t="s">
        <v>16710</v>
      </c>
      <c r="J4146" s="54" t="s">
        <v>18149</v>
      </c>
      <c r="K4146" s="54" t="str">
        <f>INDEX('[1]All QOF Registers'!$C$15:$C$8243,MATCH($J$4:$J$10133,'[1]All QOF Registers'!$D$15:$D$8243,FALSE))</f>
        <v>5N4</v>
      </c>
    </row>
    <row r="4147" spans="8:11" x14ac:dyDescent="0.25">
      <c r="H4147" s="57" t="s">
        <v>1722</v>
      </c>
      <c r="I4147" s="58" t="s">
        <v>16710</v>
      </c>
      <c r="J4147" s="54" t="s">
        <v>18149</v>
      </c>
      <c r="K4147" s="54" t="str">
        <f>INDEX('[1]All QOF Registers'!$C$15:$C$8243,MATCH($J$4:$J$10133,'[1]All QOF Registers'!$D$15:$D$8243,FALSE))</f>
        <v>5N4</v>
      </c>
    </row>
    <row r="4148" spans="8:11" x14ac:dyDescent="0.25">
      <c r="H4148" s="57" t="s">
        <v>1723</v>
      </c>
      <c r="I4148" s="58" t="s">
        <v>16710</v>
      </c>
      <c r="J4148" s="54" t="s">
        <v>18149</v>
      </c>
      <c r="K4148" s="54" t="str">
        <f>INDEX('[1]All QOF Registers'!$C$15:$C$8243,MATCH($J$4:$J$10133,'[1]All QOF Registers'!$D$15:$D$8243,FALSE))</f>
        <v>5N4</v>
      </c>
    </row>
    <row r="4149" spans="8:11" x14ac:dyDescent="0.25">
      <c r="H4149" s="57" t="s">
        <v>1724</v>
      </c>
      <c r="I4149" s="58" t="s">
        <v>16710</v>
      </c>
      <c r="J4149" s="54" t="s">
        <v>18149</v>
      </c>
      <c r="K4149" s="54" t="str">
        <f>INDEX('[1]All QOF Registers'!$C$15:$C$8243,MATCH($J$4:$J$10133,'[1]All QOF Registers'!$D$15:$D$8243,FALSE))</f>
        <v>5N4</v>
      </c>
    </row>
    <row r="4150" spans="8:11" x14ac:dyDescent="0.25">
      <c r="H4150" s="57" t="s">
        <v>16713</v>
      </c>
      <c r="I4150" s="58" t="s">
        <v>16710</v>
      </c>
      <c r="J4150" s="54" t="s">
        <v>18149</v>
      </c>
      <c r="K4150" s="54" t="str">
        <f>INDEX('[1]All QOF Registers'!$C$15:$C$8243,MATCH($J$4:$J$10133,'[1]All QOF Registers'!$D$15:$D$8243,FALSE))</f>
        <v>5N4</v>
      </c>
    </row>
    <row r="4151" spans="8:11" x14ac:dyDescent="0.25">
      <c r="H4151" s="57" t="s">
        <v>16714</v>
      </c>
      <c r="I4151" s="58" t="s">
        <v>16710</v>
      </c>
      <c r="J4151" s="54" t="s">
        <v>18149</v>
      </c>
      <c r="K4151" s="54" t="str">
        <f>INDEX('[1]All QOF Registers'!$C$15:$C$8243,MATCH($J$4:$J$10133,'[1]All QOF Registers'!$D$15:$D$8243,FALSE))</f>
        <v>5N4</v>
      </c>
    </row>
    <row r="4152" spans="8:11" x14ac:dyDescent="0.25">
      <c r="H4152" s="57" t="s">
        <v>16715</v>
      </c>
      <c r="I4152" s="58" t="s">
        <v>16710</v>
      </c>
      <c r="J4152" s="54" t="s">
        <v>18149</v>
      </c>
      <c r="K4152" s="54" t="str">
        <f>INDEX('[1]All QOF Registers'!$C$15:$C$8243,MATCH($J$4:$J$10133,'[1]All QOF Registers'!$D$15:$D$8243,FALSE))</f>
        <v>5N4</v>
      </c>
    </row>
    <row r="4153" spans="8:11" x14ac:dyDescent="0.25">
      <c r="H4153" s="57" t="s">
        <v>16716</v>
      </c>
      <c r="I4153" s="58" t="s">
        <v>16710</v>
      </c>
      <c r="J4153" s="54" t="s">
        <v>18149</v>
      </c>
      <c r="K4153" s="54" t="str">
        <f>INDEX('[1]All QOF Registers'!$C$15:$C$8243,MATCH($J$4:$J$10133,'[1]All QOF Registers'!$D$15:$D$8243,FALSE))</f>
        <v>5N4</v>
      </c>
    </row>
    <row r="4154" spans="8:11" x14ac:dyDescent="0.25">
      <c r="H4154" s="57" t="s">
        <v>16717</v>
      </c>
      <c r="I4154" s="58" t="s">
        <v>16710</v>
      </c>
      <c r="J4154" s="54" t="s">
        <v>18149</v>
      </c>
      <c r="K4154" s="54" t="str">
        <f>INDEX('[1]All QOF Registers'!$C$15:$C$8243,MATCH($J$4:$J$10133,'[1]All QOF Registers'!$D$15:$D$8243,FALSE))</f>
        <v>5N4</v>
      </c>
    </row>
    <row r="4155" spans="8:11" x14ac:dyDescent="0.25">
      <c r="H4155" s="57" t="s">
        <v>16718</v>
      </c>
      <c r="I4155" s="58" t="s">
        <v>16710</v>
      </c>
      <c r="J4155" s="54" t="s">
        <v>18149</v>
      </c>
      <c r="K4155" s="54" t="str">
        <f>INDEX('[1]All QOF Registers'!$C$15:$C$8243,MATCH($J$4:$J$10133,'[1]All QOF Registers'!$D$15:$D$8243,FALSE))</f>
        <v>5N4</v>
      </c>
    </row>
    <row r="4156" spans="8:11" x14ac:dyDescent="0.25">
      <c r="H4156" s="57" t="s">
        <v>16719</v>
      </c>
      <c r="I4156" s="58" t="s">
        <v>16710</v>
      </c>
      <c r="J4156" s="54" t="s">
        <v>18149</v>
      </c>
      <c r="K4156" s="54" t="str">
        <f>INDEX('[1]All QOF Registers'!$C$15:$C$8243,MATCH($J$4:$J$10133,'[1]All QOF Registers'!$D$15:$D$8243,FALSE))</f>
        <v>5N4</v>
      </c>
    </row>
    <row r="4157" spans="8:11" x14ac:dyDescent="0.25">
      <c r="H4157" s="57" t="s">
        <v>16720</v>
      </c>
      <c r="I4157" s="58" t="s">
        <v>16710</v>
      </c>
      <c r="J4157" s="54" t="s">
        <v>18149</v>
      </c>
      <c r="K4157" s="54" t="str">
        <f>INDEX('[1]All QOF Registers'!$C$15:$C$8243,MATCH($J$4:$J$10133,'[1]All QOF Registers'!$D$15:$D$8243,FALSE))</f>
        <v>5N4</v>
      </c>
    </row>
    <row r="4158" spans="8:11" x14ac:dyDescent="0.25">
      <c r="H4158" s="57" t="s">
        <v>16721</v>
      </c>
      <c r="I4158" s="58" t="s">
        <v>16710</v>
      </c>
      <c r="J4158" s="54" t="s">
        <v>18149</v>
      </c>
      <c r="K4158" s="54" t="str">
        <f>INDEX('[1]All QOF Registers'!$C$15:$C$8243,MATCH($J$4:$J$10133,'[1]All QOF Registers'!$D$15:$D$8243,FALSE))</f>
        <v>5N4</v>
      </c>
    </row>
    <row r="4159" spans="8:11" x14ac:dyDescent="0.25">
      <c r="H4159" s="57" t="s">
        <v>16722</v>
      </c>
      <c r="I4159" s="58" t="s">
        <v>16710</v>
      </c>
      <c r="J4159" s="54" t="s">
        <v>18149</v>
      </c>
      <c r="K4159" s="54" t="str">
        <f>INDEX('[1]All QOF Registers'!$C$15:$C$8243,MATCH($J$4:$J$10133,'[1]All QOF Registers'!$D$15:$D$8243,FALSE))</f>
        <v>5N4</v>
      </c>
    </row>
    <row r="4160" spans="8:11" x14ac:dyDescent="0.25">
      <c r="H4160" s="57" t="s">
        <v>16723</v>
      </c>
      <c r="I4160" s="58" t="s">
        <v>16710</v>
      </c>
      <c r="J4160" s="54" t="s">
        <v>18149</v>
      </c>
      <c r="K4160" s="54" t="str">
        <f>INDEX('[1]All QOF Registers'!$C$15:$C$8243,MATCH($J$4:$J$10133,'[1]All QOF Registers'!$D$15:$D$8243,FALSE))</f>
        <v>5N4</v>
      </c>
    </row>
    <row r="4161" spans="8:11" x14ac:dyDescent="0.25">
      <c r="H4161" s="57" t="s">
        <v>16724</v>
      </c>
      <c r="I4161" s="58" t="s">
        <v>16710</v>
      </c>
      <c r="J4161" s="54" t="s">
        <v>18149</v>
      </c>
      <c r="K4161" s="54" t="str">
        <f>INDEX('[1]All QOF Registers'!$C$15:$C$8243,MATCH($J$4:$J$10133,'[1]All QOF Registers'!$D$15:$D$8243,FALSE))</f>
        <v>5N4</v>
      </c>
    </row>
    <row r="4162" spans="8:11" x14ac:dyDescent="0.25">
      <c r="H4162" s="57" t="s">
        <v>16725</v>
      </c>
      <c r="I4162" s="58" t="s">
        <v>16710</v>
      </c>
      <c r="J4162" s="54" t="s">
        <v>18149</v>
      </c>
      <c r="K4162" s="54" t="str">
        <f>INDEX('[1]All QOF Registers'!$C$15:$C$8243,MATCH($J$4:$J$10133,'[1]All QOF Registers'!$D$15:$D$8243,FALSE))</f>
        <v>5N4</v>
      </c>
    </row>
    <row r="4163" spans="8:11" x14ac:dyDescent="0.25">
      <c r="H4163" s="57" t="s">
        <v>16726</v>
      </c>
      <c r="I4163" s="58" t="s">
        <v>16710</v>
      </c>
      <c r="J4163" s="54" t="s">
        <v>18149</v>
      </c>
      <c r="K4163" s="54" t="str">
        <f>INDEX('[1]All QOF Registers'!$C$15:$C$8243,MATCH($J$4:$J$10133,'[1]All QOF Registers'!$D$15:$D$8243,FALSE))</f>
        <v>5N4</v>
      </c>
    </row>
    <row r="4164" spans="8:11" x14ac:dyDescent="0.25">
      <c r="H4164" s="57" t="s">
        <v>16727</v>
      </c>
      <c r="I4164" s="58" t="s">
        <v>16710</v>
      </c>
      <c r="J4164" s="54" t="s">
        <v>18149</v>
      </c>
      <c r="K4164" s="54" t="str">
        <f>INDEX('[1]All QOF Registers'!$C$15:$C$8243,MATCH($J$4:$J$10133,'[1]All QOF Registers'!$D$15:$D$8243,FALSE))</f>
        <v>5N4</v>
      </c>
    </row>
    <row r="4165" spans="8:11" x14ac:dyDescent="0.25">
      <c r="H4165" s="57" t="s">
        <v>7788</v>
      </c>
      <c r="I4165" s="58" t="s">
        <v>16710</v>
      </c>
      <c r="J4165" s="54" t="s">
        <v>18149</v>
      </c>
      <c r="K4165" s="54" t="str">
        <f>INDEX('[1]All QOF Registers'!$C$15:$C$8243,MATCH($J$4:$J$10133,'[1]All QOF Registers'!$D$15:$D$8243,FALSE))</f>
        <v>5N4</v>
      </c>
    </row>
    <row r="4166" spans="8:11" x14ac:dyDescent="0.25">
      <c r="H4166" s="57" t="s">
        <v>16728</v>
      </c>
      <c r="I4166" s="58" t="s">
        <v>16710</v>
      </c>
      <c r="J4166" s="54" t="s">
        <v>18149</v>
      </c>
      <c r="K4166" s="54" t="str">
        <f>INDEX('[1]All QOF Registers'!$C$15:$C$8243,MATCH($J$4:$J$10133,'[1]All QOF Registers'!$D$15:$D$8243,FALSE))</f>
        <v>5N4</v>
      </c>
    </row>
    <row r="4167" spans="8:11" x14ac:dyDescent="0.25">
      <c r="H4167" s="57" t="s">
        <v>16729</v>
      </c>
      <c r="I4167" s="58" t="s">
        <v>16710</v>
      </c>
      <c r="J4167" s="54" t="s">
        <v>18149</v>
      </c>
      <c r="K4167" s="54" t="str">
        <f>INDEX('[1]All QOF Registers'!$C$15:$C$8243,MATCH($J$4:$J$10133,'[1]All QOF Registers'!$D$15:$D$8243,FALSE))</f>
        <v>5N4</v>
      </c>
    </row>
    <row r="4168" spans="8:11" x14ac:dyDescent="0.25">
      <c r="H4168" s="57" t="s">
        <v>16730</v>
      </c>
      <c r="I4168" s="58" t="s">
        <v>16710</v>
      </c>
      <c r="J4168" s="54" t="s">
        <v>18149</v>
      </c>
      <c r="K4168" s="54" t="str">
        <f>INDEX('[1]All QOF Registers'!$C$15:$C$8243,MATCH($J$4:$J$10133,'[1]All QOF Registers'!$D$15:$D$8243,FALSE))</f>
        <v>5N4</v>
      </c>
    </row>
    <row r="4169" spans="8:11" x14ac:dyDescent="0.25">
      <c r="H4169" s="57" t="s">
        <v>16731</v>
      </c>
      <c r="I4169" s="58" t="s">
        <v>16710</v>
      </c>
      <c r="J4169" s="54" t="s">
        <v>18149</v>
      </c>
      <c r="K4169" s="54" t="str">
        <f>INDEX('[1]All QOF Registers'!$C$15:$C$8243,MATCH($J$4:$J$10133,'[1]All QOF Registers'!$D$15:$D$8243,FALSE))</f>
        <v>5N4</v>
      </c>
    </row>
    <row r="4170" spans="8:11" x14ac:dyDescent="0.25">
      <c r="H4170" s="57" t="s">
        <v>16732</v>
      </c>
      <c r="I4170" s="58" t="s">
        <v>16710</v>
      </c>
      <c r="J4170" s="54" t="s">
        <v>18149</v>
      </c>
      <c r="K4170" s="54" t="str">
        <f>INDEX('[1]All QOF Registers'!$C$15:$C$8243,MATCH($J$4:$J$10133,'[1]All QOF Registers'!$D$15:$D$8243,FALSE))</f>
        <v>5N4</v>
      </c>
    </row>
    <row r="4171" spans="8:11" x14ac:dyDescent="0.25">
      <c r="H4171" s="57" t="s">
        <v>16733</v>
      </c>
      <c r="I4171" s="58" t="s">
        <v>16710</v>
      </c>
      <c r="J4171" s="54" t="s">
        <v>18149</v>
      </c>
      <c r="K4171" s="54" t="str">
        <f>INDEX('[1]All QOF Registers'!$C$15:$C$8243,MATCH($J$4:$J$10133,'[1]All QOF Registers'!$D$15:$D$8243,FALSE))</f>
        <v>5N4</v>
      </c>
    </row>
    <row r="4172" spans="8:11" x14ac:dyDescent="0.25">
      <c r="H4172" s="57" t="s">
        <v>1560</v>
      </c>
      <c r="I4172" s="58" t="s">
        <v>16734</v>
      </c>
      <c r="J4172" s="54" t="s">
        <v>18150</v>
      </c>
      <c r="K4172" s="54" t="str">
        <f>INDEX('[1]All QOF Registers'!$C$15:$C$8243,MATCH($J$4:$J$10133,'[1]All QOF Registers'!$D$15:$D$8243,FALSE))</f>
        <v>5N5</v>
      </c>
    </row>
    <row r="4173" spans="8:11" x14ac:dyDescent="0.25">
      <c r="H4173" s="57" t="s">
        <v>1561</v>
      </c>
      <c r="I4173" s="58" t="s">
        <v>16734</v>
      </c>
      <c r="J4173" s="54" t="s">
        <v>18150</v>
      </c>
      <c r="K4173" s="54" t="str">
        <f>INDEX('[1]All QOF Registers'!$C$15:$C$8243,MATCH($J$4:$J$10133,'[1]All QOF Registers'!$D$15:$D$8243,FALSE))</f>
        <v>5N5</v>
      </c>
    </row>
    <row r="4174" spans="8:11" x14ac:dyDescent="0.25">
      <c r="H4174" s="57" t="s">
        <v>1562</v>
      </c>
      <c r="I4174" s="58" t="s">
        <v>16734</v>
      </c>
      <c r="J4174" s="54" t="s">
        <v>18150</v>
      </c>
      <c r="K4174" s="54" t="str">
        <f>INDEX('[1]All QOF Registers'!$C$15:$C$8243,MATCH($J$4:$J$10133,'[1]All QOF Registers'!$D$15:$D$8243,FALSE))</f>
        <v>5N5</v>
      </c>
    </row>
    <row r="4175" spans="8:11" x14ac:dyDescent="0.25">
      <c r="H4175" s="57" t="s">
        <v>1563</v>
      </c>
      <c r="I4175" s="58" t="s">
        <v>16734</v>
      </c>
      <c r="J4175" s="54" t="s">
        <v>18150</v>
      </c>
      <c r="K4175" s="54" t="str">
        <f>INDEX('[1]All QOF Registers'!$C$15:$C$8243,MATCH($J$4:$J$10133,'[1]All QOF Registers'!$D$15:$D$8243,FALSE))</f>
        <v>5N5</v>
      </c>
    </row>
    <row r="4176" spans="8:11" x14ac:dyDescent="0.25">
      <c r="H4176" s="57" t="s">
        <v>1564</v>
      </c>
      <c r="I4176" s="58" t="s">
        <v>16734</v>
      </c>
      <c r="J4176" s="54" t="s">
        <v>18150</v>
      </c>
      <c r="K4176" s="54" t="str">
        <f>INDEX('[1]All QOF Registers'!$C$15:$C$8243,MATCH($J$4:$J$10133,'[1]All QOF Registers'!$D$15:$D$8243,FALSE))</f>
        <v>5N5</v>
      </c>
    </row>
    <row r="4177" spans="8:11" x14ac:dyDescent="0.25">
      <c r="H4177" s="57" t="s">
        <v>1565</v>
      </c>
      <c r="I4177" s="58" t="s">
        <v>16734</v>
      </c>
      <c r="J4177" s="54" t="s">
        <v>18150</v>
      </c>
      <c r="K4177" s="54" t="str">
        <f>INDEX('[1]All QOF Registers'!$C$15:$C$8243,MATCH($J$4:$J$10133,'[1]All QOF Registers'!$D$15:$D$8243,FALSE))</f>
        <v>5N5</v>
      </c>
    </row>
    <row r="4178" spans="8:11" x14ac:dyDescent="0.25">
      <c r="H4178" s="57" t="s">
        <v>1566</v>
      </c>
      <c r="I4178" s="58" t="s">
        <v>16734</v>
      </c>
      <c r="J4178" s="54" t="s">
        <v>18150</v>
      </c>
      <c r="K4178" s="54" t="str">
        <f>INDEX('[1]All QOF Registers'!$C$15:$C$8243,MATCH($J$4:$J$10133,'[1]All QOF Registers'!$D$15:$D$8243,FALSE))</f>
        <v>5N5</v>
      </c>
    </row>
    <row r="4179" spans="8:11" x14ac:dyDescent="0.25">
      <c r="H4179" s="57" t="s">
        <v>1567</v>
      </c>
      <c r="I4179" s="58" t="s">
        <v>16734</v>
      </c>
      <c r="J4179" s="54" t="s">
        <v>18150</v>
      </c>
      <c r="K4179" s="54" t="str">
        <f>INDEX('[1]All QOF Registers'!$C$15:$C$8243,MATCH($J$4:$J$10133,'[1]All QOF Registers'!$D$15:$D$8243,FALSE))</f>
        <v>5N5</v>
      </c>
    </row>
    <row r="4180" spans="8:11" x14ac:dyDescent="0.25">
      <c r="H4180" s="57" t="s">
        <v>1568</v>
      </c>
      <c r="I4180" s="58" t="s">
        <v>16734</v>
      </c>
      <c r="J4180" s="54" t="s">
        <v>18150</v>
      </c>
      <c r="K4180" s="54" t="str">
        <f>INDEX('[1]All QOF Registers'!$C$15:$C$8243,MATCH($J$4:$J$10133,'[1]All QOF Registers'!$D$15:$D$8243,FALSE))</f>
        <v>5N5</v>
      </c>
    </row>
    <row r="4181" spans="8:11" x14ac:dyDescent="0.25">
      <c r="H4181" s="57" t="s">
        <v>1569</v>
      </c>
      <c r="I4181" s="58" t="s">
        <v>16734</v>
      </c>
      <c r="J4181" s="54" t="s">
        <v>18150</v>
      </c>
      <c r="K4181" s="54" t="str">
        <f>INDEX('[1]All QOF Registers'!$C$15:$C$8243,MATCH($J$4:$J$10133,'[1]All QOF Registers'!$D$15:$D$8243,FALSE))</f>
        <v>5N5</v>
      </c>
    </row>
    <row r="4182" spans="8:11" x14ac:dyDescent="0.25">
      <c r="H4182" s="57" t="s">
        <v>1570</v>
      </c>
      <c r="I4182" s="58" t="s">
        <v>16734</v>
      </c>
      <c r="J4182" s="54" t="s">
        <v>18150</v>
      </c>
      <c r="K4182" s="54" t="str">
        <f>INDEX('[1]All QOF Registers'!$C$15:$C$8243,MATCH($J$4:$J$10133,'[1]All QOF Registers'!$D$15:$D$8243,FALSE))</f>
        <v>5N5</v>
      </c>
    </row>
    <row r="4183" spans="8:11" x14ac:dyDescent="0.25">
      <c r="H4183" s="57" t="s">
        <v>1571</v>
      </c>
      <c r="I4183" s="58" t="s">
        <v>16734</v>
      </c>
      <c r="J4183" s="54" t="s">
        <v>18150</v>
      </c>
      <c r="K4183" s="54" t="str">
        <f>INDEX('[1]All QOF Registers'!$C$15:$C$8243,MATCH($J$4:$J$10133,'[1]All QOF Registers'!$D$15:$D$8243,FALSE))</f>
        <v>5N5</v>
      </c>
    </row>
    <row r="4184" spans="8:11" x14ac:dyDescent="0.25">
      <c r="H4184" s="57" t="s">
        <v>1572</v>
      </c>
      <c r="I4184" s="58" t="s">
        <v>16734</v>
      </c>
      <c r="J4184" s="54" t="s">
        <v>18150</v>
      </c>
      <c r="K4184" s="54" t="str">
        <f>INDEX('[1]All QOF Registers'!$C$15:$C$8243,MATCH($J$4:$J$10133,'[1]All QOF Registers'!$D$15:$D$8243,FALSE))</f>
        <v>5N5</v>
      </c>
    </row>
    <row r="4185" spans="8:11" x14ac:dyDescent="0.25">
      <c r="H4185" s="57" t="s">
        <v>1573</v>
      </c>
      <c r="I4185" s="58" t="s">
        <v>16734</v>
      </c>
      <c r="J4185" s="54" t="s">
        <v>18150</v>
      </c>
      <c r="K4185" s="54" t="str">
        <f>INDEX('[1]All QOF Registers'!$C$15:$C$8243,MATCH($J$4:$J$10133,'[1]All QOF Registers'!$D$15:$D$8243,FALSE))</f>
        <v>5N5</v>
      </c>
    </row>
    <row r="4186" spans="8:11" x14ac:dyDescent="0.25">
      <c r="H4186" s="57" t="s">
        <v>1574</v>
      </c>
      <c r="I4186" s="58" t="s">
        <v>16734</v>
      </c>
      <c r="J4186" s="54" t="s">
        <v>18150</v>
      </c>
      <c r="K4186" s="54" t="str">
        <f>INDEX('[1]All QOF Registers'!$C$15:$C$8243,MATCH($J$4:$J$10133,'[1]All QOF Registers'!$D$15:$D$8243,FALSE))</f>
        <v>5N5</v>
      </c>
    </row>
    <row r="4187" spans="8:11" x14ac:dyDescent="0.25">
      <c r="H4187" s="57" t="s">
        <v>1575</v>
      </c>
      <c r="I4187" s="58" t="s">
        <v>16734</v>
      </c>
      <c r="J4187" s="54" t="s">
        <v>18150</v>
      </c>
      <c r="K4187" s="54" t="str">
        <f>INDEX('[1]All QOF Registers'!$C$15:$C$8243,MATCH($J$4:$J$10133,'[1]All QOF Registers'!$D$15:$D$8243,FALSE))</f>
        <v>5N5</v>
      </c>
    </row>
    <row r="4188" spans="8:11" x14ac:dyDescent="0.25">
      <c r="H4188" s="57" t="s">
        <v>1576</v>
      </c>
      <c r="I4188" s="58" t="s">
        <v>16734</v>
      </c>
      <c r="J4188" s="54" t="s">
        <v>18150</v>
      </c>
      <c r="K4188" s="54" t="str">
        <f>INDEX('[1]All QOF Registers'!$C$15:$C$8243,MATCH($J$4:$J$10133,'[1]All QOF Registers'!$D$15:$D$8243,FALSE))</f>
        <v>5N5</v>
      </c>
    </row>
    <row r="4189" spans="8:11" x14ac:dyDescent="0.25">
      <c r="H4189" s="57" t="s">
        <v>1577</v>
      </c>
      <c r="I4189" s="58" t="s">
        <v>16734</v>
      </c>
      <c r="J4189" s="54" t="s">
        <v>18150</v>
      </c>
      <c r="K4189" s="54" t="str">
        <f>INDEX('[1]All QOF Registers'!$C$15:$C$8243,MATCH($J$4:$J$10133,'[1]All QOF Registers'!$D$15:$D$8243,FALSE))</f>
        <v>5N5</v>
      </c>
    </row>
    <row r="4190" spans="8:11" x14ac:dyDescent="0.25">
      <c r="H4190" s="57" t="s">
        <v>1578</v>
      </c>
      <c r="I4190" s="58" t="s">
        <v>16734</v>
      </c>
      <c r="J4190" s="54" t="s">
        <v>18150</v>
      </c>
      <c r="K4190" s="54" t="str">
        <f>INDEX('[1]All QOF Registers'!$C$15:$C$8243,MATCH($J$4:$J$10133,'[1]All QOF Registers'!$D$15:$D$8243,FALSE))</f>
        <v>5N5</v>
      </c>
    </row>
    <row r="4191" spans="8:11" x14ac:dyDescent="0.25">
      <c r="H4191" s="57" t="s">
        <v>1579</v>
      </c>
      <c r="I4191" s="58" t="s">
        <v>16734</v>
      </c>
      <c r="J4191" s="54" t="s">
        <v>18150</v>
      </c>
      <c r="K4191" s="54" t="str">
        <f>INDEX('[1]All QOF Registers'!$C$15:$C$8243,MATCH($J$4:$J$10133,'[1]All QOF Registers'!$D$15:$D$8243,FALSE))</f>
        <v>5N5</v>
      </c>
    </row>
    <row r="4192" spans="8:11" x14ac:dyDescent="0.25">
      <c r="H4192" s="57" t="s">
        <v>1580</v>
      </c>
      <c r="I4192" s="58" t="s">
        <v>16734</v>
      </c>
      <c r="J4192" s="54" t="s">
        <v>18150</v>
      </c>
      <c r="K4192" s="54" t="str">
        <f>INDEX('[1]All QOF Registers'!$C$15:$C$8243,MATCH($J$4:$J$10133,'[1]All QOF Registers'!$D$15:$D$8243,FALSE))</f>
        <v>5N5</v>
      </c>
    </row>
    <row r="4193" spans="8:11" x14ac:dyDescent="0.25">
      <c r="H4193" s="57" t="s">
        <v>1581</v>
      </c>
      <c r="I4193" s="58" t="s">
        <v>16734</v>
      </c>
      <c r="J4193" s="54" t="s">
        <v>18150</v>
      </c>
      <c r="K4193" s="54" t="str">
        <f>INDEX('[1]All QOF Registers'!$C$15:$C$8243,MATCH($J$4:$J$10133,'[1]All QOF Registers'!$D$15:$D$8243,FALSE))</f>
        <v>5N5</v>
      </c>
    </row>
    <row r="4194" spans="8:11" x14ac:dyDescent="0.25">
      <c r="H4194" s="57" t="s">
        <v>1582</v>
      </c>
      <c r="I4194" s="58" t="s">
        <v>16734</v>
      </c>
      <c r="J4194" s="54" t="s">
        <v>18150</v>
      </c>
      <c r="K4194" s="54" t="str">
        <f>INDEX('[1]All QOF Registers'!$C$15:$C$8243,MATCH($J$4:$J$10133,'[1]All QOF Registers'!$D$15:$D$8243,FALSE))</f>
        <v>5N5</v>
      </c>
    </row>
    <row r="4195" spans="8:11" x14ac:dyDescent="0.25">
      <c r="H4195" s="57" t="s">
        <v>1583</v>
      </c>
      <c r="I4195" s="58" t="s">
        <v>16734</v>
      </c>
      <c r="J4195" s="54" t="s">
        <v>18150</v>
      </c>
      <c r="K4195" s="54" t="str">
        <f>INDEX('[1]All QOF Registers'!$C$15:$C$8243,MATCH($J$4:$J$10133,'[1]All QOF Registers'!$D$15:$D$8243,FALSE))</f>
        <v>5N5</v>
      </c>
    </row>
    <row r="4196" spans="8:11" x14ac:dyDescent="0.25">
      <c r="H4196" s="57" t="s">
        <v>1584</v>
      </c>
      <c r="I4196" s="58" t="s">
        <v>16734</v>
      </c>
      <c r="J4196" s="54" t="s">
        <v>18150</v>
      </c>
      <c r="K4196" s="54" t="str">
        <f>INDEX('[1]All QOF Registers'!$C$15:$C$8243,MATCH($J$4:$J$10133,'[1]All QOF Registers'!$D$15:$D$8243,FALSE))</f>
        <v>5N5</v>
      </c>
    </row>
    <row r="4197" spans="8:11" x14ac:dyDescent="0.25">
      <c r="H4197" s="57" t="s">
        <v>1585</v>
      </c>
      <c r="I4197" s="58" t="s">
        <v>16734</v>
      </c>
      <c r="J4197" s="54" t="s">
        <v>18150</v>
      </c>
      <c r="K4197" s="54" t="str">
        <f>INDEX('[1]All QOF Registers'!$C$15:$C$8243,MATCH($J$4:$J$10133,'[1]All QOF Registers'!$D$15:$D$8243,FALSE))</f>
        <v>5N5</v>
      </c>
    </row>
    <row r="4198" spans="8:11" x14ac:dyDescent="0.25">
      <c r="H4198" s="57" t="s">
        <v>1586</v>
      </c>
      <c r="I4198" s="58" t="s">
        <v>16734</v>
      </c>
      <c r="J4198" s="54" t="s">
        <v>18150</v>
      </c>
      <c r="K4198" s="54" t="str">
        <f>INDEX('[1]All QOF Registers'!$C$15:$C$8243,MATCH($J$4:$J$10133,'[1]All QOF Registers'!$D$15:$D$8243,FALSE))</f>
        <v>5N5</v>
      </c>
    </row>
    <row r="4199" spans="8:11" x14ac:dyDescent="0.25">
      <c r="H4199" s="57" t="s">
        <v>1587</v>
      </c>
      <c r="I4199" s="58" t="s">
        <v>16734</v>
      </c>
      <c r="J4199" s="54" t="s">
        <v>18150</v>
      </c>
      <c r="K4199" s="54" t="str">
        <f>INDEX('[1]All QOF Registers'!$C$15:$C$8243,MATCH($J$4:$J$10133,'[1]All QOF Registers'!$D$15:$D$8243,FALSE))</f>
        <v>5N5</v>
      </c>
    </row>
    <row r="4200" spans="8:11" x14ac:dyDescent="0.25">
      <c r="H4200" s="57" t="s">
        <v>1588</v>
      </c>
      <c r="I4200" s="58" t="s">
        <v>16734</v>
      </c>
      <c r="J4200" s="54" t="s">
        <v>18150</v>
      </c>
      <c r="K4200" s="54" t="str">
        <f>INDEX('[1]All QOF Registers'!$C$15:$C$8243,MATCH($J$4:$J$10133,'[1]All QOF Registers'!$D$15:$D$8243,FALSE))</f>
        <v>5N5</v>
      </c>
    </row>
    <row r="4201" spans="8:11" x14ac:dyDescent="0.25">
      <c r="H4201" s="57" t="s">
        <v>1589</v>
      </c>
      <c r="I4201" s="58" t="s">
        <v>16734</v>
      </c>
      <c r="J4201" s="54" t="s">
        <v>18150</v>
      </c>
      <c r="K4201" s="54" t="str">
        <f>INDEX('[1]All QOF Registers'!$C$15:$C$8243,MATCH($J$4:$J$10133,'[1]All QOF Registers'!$D$15:$D$8243,FALSE))</f>
        <v>5N5</v>
      </c>
    </row>
    <row r="4202" spans="8:11" x14ac:dyDescent="0.25">
      <c r="H4202" s="57" t="s">
        <v>1590</v>
      </c>
      <c r="I4202" s="58" t="s">
        <v>16734</v>
      </c>
      <c r="J4202" s="54" t="s">
        <v>18150</v>
      </c>
      <c r="K4202" s="54" t="str">
        <f>INDEX('[1]All QOF Registers'!$C$15:$C$8243,MATCH($J$4:$J$10133,'[1]All QOF Registers'!$D$15:$D$8243,FALSE))</f>
        <v>5N5</v>
      </c>
    </row>
    <row r="4203" spans="8:11" x14ac:dyDescent="0.25">
      <c r="H4203" s="57" t="s">
        <v>1591</v>
      </c>
      <c r="I4203" s="58" t="s">
        <v>16734</v>
      </c>
      <c r="J4203" s="54" t="s">
        <v>18150</v>
      </c>
      <c r="K4203" s="54" t="str">
        <f>INDEX('[1]All QOF Registers'!$C$15:$C$8243,MATCH($J$4:$J$10133,'[1]All QOF Registers'!$D$15:$D$8243,FALSE))</f>
        <v>5N5</v>
      </c>
    </row>
    <row r="4204" spans="8:11" x14ac:dyDescent="0.25">
      <c r="H4204" s="57" t="s">
        <v>1592</v>
      </c>
      <c r="I4204" s="58" t="s">
        <v>16734</v>
      </c>
      <c r="J4204" s="54" t="s">
        <v>18150</v>
      </c>
      <c r="K4204" s="54" t="str">
        <f>INDEX('[1]All QOF Registers'!$C$15:$C$8243,MATCH($J$4:$J$10133,'[1]All QOF Registers'!$D$15:$D$8243,FALSE))</f>
        <v>5N5</v>
      </c>
    </row>
    <row r="4205" spans="8:11" x14ac:dyDescent="0.25">
      <c r="H4205" s="57" t="s">
        <v>1593</v>
      </c>
      <c r="I4205" s="58" t="s">
        <v>16734</v>
      </c>
      <c r="J4205" s="54" t="s">
        <v>18150</v>
      </c>
      <c r="K4205" s="54" t="str">
        <f>INDEX('[1]All QOF Registers'!$C$15:$C$8243,MATCH($J$4:$J$10133,'[1]All QOF Registers'!$D$15:$D$8243,FALSE))</f>
        <v>5N5</v>
      </c>
    </row>
    <row r="4206" spans="8:11" x14ac:dyDescent="0.25">
      <c r="H4206" s="57" t="s">
        <v>1594</v>
      </c>
      <c r="I4206" s="58" t="s">
        <v>16734</v>
      </c>
      <c r="J4206" s="54" t="s">
        <v>18150</v>
      </c>
      <c r="K4206" s="54" t="str">
        <f>INDEX('[1]All QOF Registers'!$C$15:$C$8243,MATCH($J$4:$J$10133,'[1]All QOF Registers'!$D$15:$D$8243,FALSE))</f>
        <v>5N5</v>
      </c>
    </row>
    <row r="4207" spans="8:11" x14ac:dyDescent="0.25">
      <c r="H4207" s="57" t="s">
        <v>1595</v>
      </c>
      <c r="I4207" s="58" t="s">
        <v>16734</v>
      </c>
      <c r="J4207" s="54" t="s">
        <v>18150</v>
      </c>
      <c r="K4207" s="54" t="str">
        <f>INDEX('[1]All QOF Registers'!$C$15:$C$8243,MATCH($J$4:$J$10133,'[1]All QOF Registers'!$D$15:$D$8243,FALSE))</f>
        <v>5N5</v>
      </c>
    </row>
    <row r="4208" spans="8:11" x14ac:dyDescent="0.25">
      <c r="H4208" s="57" t="s">
        <v>1596</v>
      </c>
      <c r="I4208" s="58" t="s">
        <v>16734</v>
      </c>
      <c r="J4208" s="54" t="s">
        <v>18150</v>
      </c>
      <c r="K4208" s="54" t="str">
        <f>INDEX('[1]All QOF Registers'!$C$15:$C$8243,MATCH($J$4:$J$10133,'[1]All QOF Registers'!$D$15:$D$8243,FALSE))</f>
        <v>5N5</v>
      </c>
    </row>
    <row r="4209" spans="8:11" x14ac:dyDescent="0.25">
      <c r="H4209" s="57" t="s">
        <v>1597</v>
      </c>
      <c r="I4209" s="58" t="s">
        <v>16734</v>
      </c>
      <c r="J4209" s="54" t="s">
        <v>18150</v>
      </c>
      <c r="K4209" s="54" t="str">
        <f>INDEX('[1]All QOF Registers'!$C$15:$C$8243,MATCH($J$4:$J$10133,'[1]All QOF Registers'!$D$15:$D$8243,FALSE))</f>
        <v>5N5</v>
      </c>
    </row>
    <row r="4210" spans="8:11" x14ac:dyDescent="0.25">
      <c r="H4210" s="57" t="s">
        <v>1598</v>
      </c>
      <c r="I4210" s="58" t="s">
        <v>16734</v>
      </c>
      <c r="J4210" s="54" t="s">
        <v>18150</v>
      </c>
      <c r="K4210" s="54" t="str">
        <f>INDEX('[1]All QOF Registers'!$C$15:$C$8243,MATCH($J$4:$J$10133,'[1]All QOF Registers'!$D$15:$D$8243,FALSE))</f>
        <v>5N5</v>
      </c>
    </row>
    <row r="4211" spans="8:11" x14ac:dyDescent="0.25">
      <c r="H4211" s="57" t="s">
        <v>1599</v>
      </c>
      <c r="I4211" s="58" t="s">
        <v>16734</v>
      </c>
      <c r="J4211" s="54" t="s">
        <v>18150</v>
      </c>
      <c r="K4211" s="54" t="str">
        <f>INDEX('[1]All QOF Registers'!$C$15:$C$8243,MATCH($J$4:$J$10133,'[1]All QOF Registers'!$D$15:$D$8243,FALSE))</f>
        <v>5N5</v>
      </c>
    </row>
    <row r="4212" spans="8:11" x14ac:dyDescent="0.25">
      <c r="H4212" s="57" t="s">
        <v>1600</v>
      </c>
      <c r="I4212" s="58" t="s">
        <v>16734</v>
      </c>
      <c r="J4212" s="54" t="s">
        <v>18150</v>
      </c>
      <c r="K4212" s="54" t="str">
        <f>INDEX('[1]All QOF Registers'!$C$15:$C$8243,MATCH($J$4:$J$10133,'[1]All QOF Registers'!$D$15:$D$8243,FALSE))</f>
        <v>5N5</v>
      </c>
    </row>
    <row r="4213" spans="8:11" x14ac:dyDescent="0.25">
      <c r="H4213" s="57" t="s">
        <v>1601</v>
      </c>
      <c r="I4213" s="58" t="s">
        <v>16734</v>
      </c>
      <c r="J4213" s="54" t="s">
        <v>18150</v>
      </c>
      <c r="K4213" s="54" t="str">
        <f>INDEX('[1]All QOF Registers'!$C$15:$C$8243,MATCH($J$4:$J$10133,'[1]All QOF Registers'!$D$15:$D$8243,FALSE))</f>
        <v>5N5</v>
      </c>
    </row>
    <row r="4214" spans="8:11" x14ac:dyDescent="0.25">
      <c r="H4214" s="57" t="s">
        <v>1602</v>
      </c>
      <c r="I4214" s="58" t="s">
        <v>16734</v>
      </c>
      <c r="J4214" s="54" t="s">
        <v>18150</v>
      </c>
      <c r="K4214" s="54" t="str">
        <f>INDEX('[1]All QOF Registers'!$C$15:$C$8243,MATCH($J$4:$J$10133,'[1]All QOF Registers'!$D$15:$D$8243,FALSE))</f>
        <v>5N5</v>
      </c>
    </row>
    <row r="4215" spans="8:11" x14ac:dyDescent="0.25">
      <c r="H4215" s="57" t="s">
        <v>16735</v>
      </c>
      <c r="I4215" s="58" t="s">
        <v>16734</v>
      </c>
      <c r="J4215" s="54" t="s">
        <v>18150</v>
      </c>
      <c r="K4215" s="54" t="str">
        <f>INDEX('[1]All QOF Registers'!$C$15:$C$8243,MATCH($J$4:$J$10133,'[1]All QOF Registers'!$D$15:$D$8243,FALSE))</f>
        <v>5N5</v>
      </c>
    </row>
    <row r="4216" spans="8:11" x14ac:dyDescent="0.25">
      <c r="H4216" s="57" t="s">
        <v>16736</v>
      </c>
      <c r="I4216" s="58" t="s">
        <v>16734</v>
      </c>
      <c r="J4216" s="54" t="s">
        <v>18150</v>
      </c>
      <c r="K4216" s="54" t="str">
        <f>INDEX('[1]All QOF Registers'!$C$15:$C$8243,MATCH($J$4:$J$10133,'[1]All QOF Registers'!$D$15:$D$8243,FALSE))</f>
        <v>5N5</v>
      </c>
    </row>
    <row r="4217" spans="8:11" x14ac:dyDescent="0.25">
      <c r="H4217" s="57" t="s">
        <v>16737</v>
      </c>
      <c r="I4217" s="58" t="s">
        <v>16734</v>
      </c>
      <c r="J4217" s="54" t="s">
        <v>18150</v>
      </c>
      <c r="K4217" s="54" t="str">
        <f>INDEX('[1]All QOF Registers'!$C$15:$C$8243,MATCH($J$4:$J$10133,'[1]All QOF Registers'!$D$15:$D$8243,FALSE))</f>
        <v>5N5</v>
      </c>
    </row>
    <row r="4218" spans="8:11" x14ac:dyDescent="0.25">
      <c r="H4218" s="57" t="s">
        <v>16738</v>
      </c>
      <c r="I4218" s="58" t="s">
        <v>16734</v>
      </c>
      <c r="J4218" s="54" t="s">
        <v>18150</v>
      </c>
      <c r="K4218" s="54" t="str">
        <f>INDEX('[1]All QOF Registers'!$C$15:$C$8243,MATCH($J$4:$J$10133,'[1]All QOF Registers'!$D$15:$D$8243,FALSE))</f>
        <v>5N5</v>
      </c>
    </row>
    <row r="4219" spans="8:11" x14ac:dyDescent="0.25">
      <c r="H4219" s="57" t="s">
        <v>7819</v>
      </c>
      <c r="I4219" s="58" t="s">
        <v>16734</v>
      </c>
      <c r="J4219" s="54" t="s">
        <v>18150</v>
      </c>
      <c r="K4219" s="54" t="str">
        <f>INDEX('[1]All QOF Registers'!$C$15:$C$8243,MATCH($J$4:$J$10133,'[1]All QOF Registers'!$D$15:$D$8243,FALSE))</f>
        <v>5N5</v>
      </c>
    </row>
    <row r="4220" spans="8:11" x14ac:dyDescent="0.25">
      <c r="H4220" s="57" t="s">
        <v>16739</v>
      </c>
      <c r="I4220" s="58" t="s">
        <v>16734</v>
      </c>
      <c r="J4220" s="54" t="s">
        <v>18150</v>
      </c>
      <c r="K4220" s="54" t="str">
        <f>INDEX('[1]All QOF Registers'!$C$15:$C$8243,MATCH($J$4:$J$10133,'[1]All QOF Registers'!$D$15:$D$8243,FALSE))</f>
        <v>5N5</v>
      </c>
    </row>
    <row r="4221" spans="8:11" x14ac:dyDescent="0.25">
      <c r="H4221" s="57" t="s">
        <v>16740</v>
      </c>
      <c r="I4221" s="58" t="s">
        <v>16734</v>
      </c>
      <c r="J4221" s="54" t="s">
        <v>18150</v>
      </c>
      <c r="K4221" s="54" t="str">
        <f>INDEX('[1]All QOF Registers'!$C$15:$C$8243,MATCH($J$4:$J$10133,'[1]All QOF Registers'!$D$15:$D$8243,FALSE))</f>
        <v>5N5</v>
      </c>
    </row>
    <row r="4222" spans="8:11" x14ac:dyDescent="0.25">
      <c r="H4222" s="57" t="s">
        <v>16741</v>
      </c>
      <c r="I4222" s="58" t="s">
        <v>16734</v>
      </c>
      <c r="J4222" s="54" t="s">
        <v>18150</v>
      </c>
      <c r="K4222" s="54" t="str">
        <f>INDEX('[1]All QOF Registers'!$C$15:$C$8243,MATCH($J$4:$J$10133,'[1]All QOF Registers'!$D$15:$D$8243,FALSE))</f>
        <v>5N5</v>
      </c>
    </row>
    <row r="4223" spans="8:11" x14ac:dyDescent="0.25">
      <c r="H4223" s="57" t="s">
        <v>16742</v>
      </c>
      <c r="I4223" s="58" t="s">
        <v>16734</v>
      </c>
      <c r="J4223" s="54" t="s">
        <v>18150</v>
      </c>
      <c r="K4223" s="54" t="str">
        <f>INDEX('[1]All QOF Registers'!$C$15:$C$8243,MATCH($J$4:$J$10133,'[1]All QOF Registers'!$D$15:$D$8243,FALSE))</f>
        <v>5N5</v>
      </c>
    </row>
    <row r="4224" spans="8:11" x14ac:dyDescent="0.25">
      <c r="H4224" s="57" t="s">
        <v>16743</v>
      </c>
      <c r="I4224" s="58" t="s">
        <v>16734</v>
      </c>
      <c r="J4224" s="54" t="s">
        <v>18150</v>
      </c>
      <c r="K4224" s="54" t="str">
        <f>INDEX('[1]All QOF Registers'!$C$15:$C$8243,MATCH($J$4:$J$10133,'[1]All QOF Registers'!$D$15:$D$8243,FALSE))</f>
        <v>5N5</v>
      </c>
    </row>
    <row r="4225" spans="8:11" x14ac:dyDescent="0.25">
      <c r="H4225" s="57" t="s">
        <v>16744</v>
      </c>
      <c r="I4225" s="58" t="s">
        <v>16734</v>
      </c>
      <c r="J4225" s="54" t="s">
        <v>18150</v>
      </c>
      <c r="K4225" s="54" t="str">
        <f>INDEX('[1]All QOF Registers'!$C$15:$C$8243,MATCH($J$4:$J$10133,'[1]All QOF Registers'!$D$15:$D$8243,FALSE))</f>
        <v>5N5</v>
      </c>
    </row>
    <row r="4226" spans="8:11" x14ac:dyDescent="0.25">
      <c r="H4226" s="57" t="s">
        <v>1000</v>
      </c>
      <c r="I4226" s="58" t="s">
        <v>16745</v>
      </c>
      <c r="J4226" s="54" t="s">
        <v>18151</v>
      </c>
      <c r="K4226" s="54" t="str">
        <f>INDEX('[1]All QOF Registers'!$C$15:$C$8243,MATCH($J$4:$J$10133,'[1]All QOF Registers'!$D$15:$D$8243,FALSE))</f>
        <v>5N6</v>
      </c>
    </row>
    <row r="4227" spans="8:11" x14ac:dyDescent="0.25">
      <c r="H4227" s="57" t="s">
        <v>1001</v>
      </c>
      <c r="I4227" s="58" t="s">
        <v>16745</v>
      </c>
      <c r="J4227" s="54" t="s">
        <v>18151</v>
      </c>
      <c r="K4227" s="54" t="str">
        <f>INDEX('[1]All QOF Registers'!$C$15:$C$8243,MATCH($J$4:$J$10133,'[1]All QOF Registers'!$D$15:$D$8243,FALSE))</f>
        <v>5N6</v>
      </c>
    </row>
    <row r="4228" spans="8:11" x14ac:dyDescent="0.25">
      <c r="H4228" s="57" t="s">
        <v>1002</v>
      </c>
      <c r="I4228" s="58" t="s">
        <v>16745</v>
      </c>
      <c r="J4228" s="54" t="s">
        <v>18151</v>
      </c>
      <c r="K4228" s="54" t="str">
        <f>INDEX('[1]All QOF Registers'!$C$15:$C$8243,MATCH($J$4:$J$10133,'[1]All QOF Registers'!$D$15:$D$8243,FALSE))</f>
        <v>5N6</v>
      </c>
    </row>
    <row r="4229" spans="8:11" x14ac:dyDescent="0.25">
      <c r="H4229" s="57" t="s">
        <v>1003</v>
      </c>
      <c r="I4229" s="58" t="s">
        <v>16745</v>
      </c>
      <c r="J4229" s="54" t="s">
        <v>18151</v>
      </c>
      <c r="K4229" s="54" t="str">
        <f>INDEX('[1]All QOF Registers'!$C$15:$C$8243,MATCH($J$4:$J$10133,'[1]All QOF Registers'!$D$15:$D$8243,FALSE))</f>
        <v>5N6</v>
      </c>
    </row>
    <row r="4230" spans="8:11" x14ac:dyDescent="0.25">
      <c r="H4230" s="57" t="s">
        <v>1004</v>
      </c>
      <c r="I4230" s="58" t="s">
        <v>16745</v>
      </c>
      <c r="J4230" s="54" t="s">
        <v>18151</v>
      </c>
      <c r="K4230" s="54" t="str">
        <f>INDEX('[1]All QOF Registers'!$C$15:$C$8243,MATCH($J$4:$J$10133,'[1]All QOF Registers'!$D$15:$D$8243,FALSE))</f>
        <v>5N6</v>
      </c>
    </row>
    <row r="4231" spans="8:11" x14ac:dyDescent="0.25">
      <c r="H4231" s="57" t="s">
        <v>1007</v>
      </c>
      <c r="I4231" s="58" t="s">
        <v>16745</v>
      </c>
      <c r="J4231" s="54" t="s">
        <v>18151</v>
      </c>
      <c r="K4231" s="54" t="str">
        <f>INDEX('[1]All QOF Registers'!$C$15:$C$8243,MATCH($J$4:$J$10133,'[1]All QOF Registers'!$D$15:$D$8243,FALSE))</f>
        <v>5N6</v>
      </c>
    </row>
    <row r="4232" spans="8:11" x14ac:dyDescent="0.25">
      <c r="H4232" s="57" t="s">
        <v>1009</v>
      </c>
      <c r="I4232" s="58" t="s">
        <v>16745</v>
      </c>
      <c r="J4232" s="54" t="s">
        <v>18151</v>
      </c>
      <c r="K4232" s="54" t="str">
        <f>INDEX('[1]All QOF Registers'!$C$15:$C$8243,MATCH($J$4:$J$10133,'[1]All QOF Registers'!$D$15:$D$8243,FALSE))</f>
        <v>5N6</v>
      </c>
    </row>
    <row r="4233" spans="8:11" x14ac:dyDescent="0.25">
      <c r="H4233" s="57" t="s">
        <v>1010</v>
      </c>
      <c r="I4233" s="58" t="s">
        <v>16745</v>
      </c>
      <c r="J4233" s="54" t="s">
        <v>18151</v>
      </c>
      <c r="K4233" s="54" t="str">
        <f>INDEX('[1]All QOF Registers'!$C$15:$C$8243,MATCH($J$4:$J$10133,'[1]All QOF Registers'!$D$15:$D$8243,FALSE))</f>
        <v>5N6</v>
      </c>
    </row>
    <row r="4234" spans="8:11" x14ac:dyDescent="0.25">
      <c r="H4234" s="57" t="s">
        <v>1011</v>
      </c>
      <c r="I4234" s="58" t="s">
        <v>16745</v>
      </c>
      <c r="J4234" s="54" t="s">
        <v>18151</v>
      </c>
      <c r="K4234" s="54" t="str">
        <f>INDEX('[1]All QOF Registers'!$C$15:$C$8243,MATCH($J$4:$J$10133,'[1]All QOF Registers'!$D$15:$D$8243,FALSE))</f>
        <v>5N6</v>
      </c>
    </row>
    <row r="4235" spans="8:11" x14ac:dyDescent="0.25">
      <c r="H4235" s="57" t="s">
        <v>1012</v>
      </c>
      <c r="I4235" s="58" t="s">
        <v>16745</v>
      </c>
      <c r="J4235" s="54" t="s">
        <v>18151</v>
      </c>
      <c r="K4235" s="54" t="str">
        <f>INDEX('[1]All QOF Registers'!$C$15:$C$8243,MATCH($J$4:$J$10133,'[1]All QOF Registers'!$D$15:$D$8243,FALSE))</f>
        <v>5N6</v>
      </c>
    </row>
    <row r="4236" spans="8:11" x14ac:dyDescent="0.25">
      <c r="H4236" s="57" t="s">
        <v>1014</v>
      </c>
      <c r="I4236" s="58" t="s">
        <v>16745</v>
      </c>
      <c r="J4236" s="54" t="s">
        <v>18151</v>
      </c>
      <c r="K4236" s="54" t="str">
        <f>INDEX('[1]All QOF Registers'!$C$15:$C$8243,MATCH($J$4:$J$10133,'[1]All QOF Registers'!$D$15:$D$8243,FALSE))</f>
        <v>5N6</v>
      </c>
    </row>
    <row r="4237" spans="8:11" x14ac:dyDescent="0.25">
      <c r="H4237" s="57" t="s">
        <v>1015</v>
      </c>
      <c r="I4237" s="58" t="s">
        <v>16745</v>
      </c>
      <c r="J4237" s="54" t="s">
        <v>18151</v>
      </c>
      <c r="K4237" s="54" t="str">
        <f>INDEX('[1]All QOF Registers'!$C$15:$C$8243,MATCH($J$4:$J$10133,'[1]All QOF Registers'!$D$15:$D$8243,FALSE))</f>
        <v>5N6</v>
      </c>
    </row>
    <row r="4238" spans="8:11" x14ac:dyDescent="0.25">
      <c r="H4238" s="57" t="s">
        <v>1016</v>
      </c>
      <c r="I4238" s="58" t="s">
        <v>16745</v>
      </c>
      <c r="J4238" s="54" t="s">
        <v>18151</v>
      </c>
      <c r="K4238" s="54" t="str">
        <f>INDEX('[1]All QOF Registers'!$C$15:$C$8243,MATCH($J$4:$J$10133,'[1]All QOF Registers'!$D$15:$D$8243,FALSE))</f>
        <v>5N6</v>
      </c>
    </row>
    <row r="4239" spans="8:11" x14ac:dyDescent="0.25">
      <c r="H4239" s="57" t="s">
        <v>1019</v>
      </c>
      <c r="I4239" s="58" t="s">
        <v>16745</v>
      </c>
      <c r="J4239" s="54" t="s">
        <v>18151</v>
      </c>
      <c r="K4239" s="54" t="str">
        <f>INDEX('[1]All QOF Registers'!$C$15:$C$8243,MATCH($J$4:$J$10133,'[1]All QOF Registers'!$D$15:$D$8243,FALSE))</f>
        <v>5N6</v>
      </c>
    </row>
    <row r="4240" spans="8:11" x14ac:dyDescent="0.25">
      <c r="H4240" s="57" t="s">
        <v>1020</v>
      </c>
      <c r="I4240" s="58" t="s">
        <v>16745</v>
      </c>
      <c r="J4240" s="54" t="s">
        <v>18151</v>
      </c>
      <c r="K4240" s="54" t="str">
        <f>INDEX('[1]All QOF Registers'!$C$15:$C$8243,MATCH($J$4:$J$10133,'[1]All QOF Registers'!$D$15:$D$8243,FALSE))</f>
        <v>5N6</v>
      </c>
    </row>
    <row r="4241" spans="8:11" x14ac:dyDescent="0.25">
      <c r="H4241" s="57" t="s">
        <v>1021</v>
      </c>
      <c r="I4241" s="58" t="s">
        <v>16745</v>
      </c>
      <c r="J4241" s="54" t="s">
        <v>18151</v>
      </c>
      <c r="K4241" s="54" t="str">
        <f>INDEX('[1]All QOF Registers'!$C$15:$C$8243,MATCH($J$4:$J$10133,'[1]All QOF Registers'!$D$15:$D$8243,FALSE))</f>
        <v>5N6</v>
      </c>
    </row>
    <row r="4242" spans="8:11" x14ac:dyDescent="0.25">
      <c r="H4242" s="57" t="s">
        <v>1022</v>
      </c>
      <c r="I4242" s="58" t="s">
        <v>16745</v>
      </c>
      <c r="J4242" s="54" t="s">
        <v>18151</v>
      </c>
      <c r="K4242" s="54" t="str">
        <f>INDEX('[1]All QOF Registers'!$C$15:$C$8243,MATCH($J$4:$J$10133,'[1]All QOF Registers'!$D$15:$D$8243,FALSE))</f>
        <v>5N6</v>
      </c>
    </row>
    <row r="4243" spans="8:11" x14ac:dyDescent="0.25">
      <c r="H4243" s="57" t="s">
        <v>1023</v>
      </c>
      <c r="I4243" s="58" t="s">
        <v>16745</v>
      </c>
      <c r="J4243" s="54" t="s">
        <v>18151</v>
      </c>
      <c r="K4243" s="54" t="str">
        <f>INDEX('[1]All QOF Registers'!$C$15:$C$8243,MATCH($J$4:$J$10133,'[1]All QOF Registers'!$D$15:$D$8243,FALSE))</f>
        <v>5N6</v>
      </c>
    </row>
    <row r="4244" spans="8:11" x14ac:dyDescent="0.25">
      <c r="H4244" s="57" t="s">
        <v>1024</v>
      </c>
      <c r="I4244" s="58" t="s">
        <v>16745</v>
      </c>
      <c r="J4244" s="54" t="s">
        <v>18151</v>
      </c>
      <c r="K4244" s="54" t="str">
        <f>INDEX('[1]All QOF Registers'!$C$15:$C$8243,MATCH($J$4:$J$10133,'[1]All QOF Registers'!$D$15:$D$8243,FALSE))</f>
        <v>5N6</v>
      </c>
    </row>
    <row r="4245" spans="8:11" x14ac:dyDescent="0.25">
      <c r="H4245" s="57" t="s">
        <v>1025</v>
      </c>
      <c r="I4245" s="58" t="s">
        <v>16745</v>
      </c>
      <c r="J4245" s="54" t="s">
        <v>18151</v>
      </c>
      <c r="K4245" s="54" t="str">
        <f>INDEX('[1]All QOF Registers'!$C$15:$C$8243,MATCH($J$4:$J$10133,'[1]All QOF Registers'!$D$15:$D$8243,FALSE))</f>
        <v>5N6</v>
      </c>
    </row>
    <row r="4246" spans="8:11" x14ac:dyDescent="0.25">
      <c r="H4246" s="57" t="s">
        <v>1026</v>
      </c>
      <c r="I4246" s="58" t="s">
        <v>16745</v>
      </c>
      <c r="J4246" s="54" t="s">
        <v>18151</v>
      </c>
      <c r="K4246" s="54" t="str">
        <f>INDEX('[1]All QOF Registers'!$C$15:$C$8243,MATCH($J$4:$J$10133,'[1]All QOF Registers'!$D$15:$D$8243,FALSE))</f>
        <v>5N6</v>
      </c>
    </row>
    <row r="4247" spans="8:11" x14ac:dyDescent="0.25">
      <c r="H4247" s="57" t="s">
        <v>1027</v>
      </c>
      <c r="I4247" s="58" t="s">
        <v>16745</v>
      </c>
      <c r="J4247" s="54" t="s">
        <v>18151</v>
      </c>
      <c r="K4247" s="54" t="str">
        <f>INDEX('[1]All QOF Registers'!$C$15:$C$8243,MATCH($J$4:$J$10133,'[1]All QOF Registers'!$D$15:$D$8243,FALSE))</f>
        <v>5N6</v>
      </c>
    </row>
    <row r="4248" spans="8:11" x14ac:dyDescent="0.25">
      <c r="H4248" s="57" t="s">
        <v>1028</v>
      </c>
      <c r="I4248" s="58" t="s">
        <v>16745</v>
      </c>
      <c r="J4248" s="54" t="s">
        <v>18151</v>
      </c>
      <c r="K4248" s="54" t="str">
        <f>INDEX('[1]All QOF Registers'!$C$15:$C$8243,MATCH($J$4:$J$10133,'[1]All QOF Registers'!$D$15:$D$8243,FALSE))</f>
        <v>5N6</v>
      </c>
    </row>
    <row r="4249" spans="8:11" x14ac:dyDescent="0.25">
      <c r="H4249" s="57" t="s">
        <v>1029</v>
      </c>
      <c r="I4249" s="58" t="s">
        <v>16745</v>
      </c>
      <c r="J4249" s="54" t="s">
        <v>18151</v>
      </c>
      <c r="K4249" s="54" t="str">
        <f>INDEX('[1]All QOF Registers'!$C$15:$C$8243,MATCH($J$4:$J$10133,'[1]All QOF Registers'!$D$15:$D$8243,FALSE))</f>
        <v>5N6</v>
      </c>
    </row>
    <row r="4250" spans="8:11" x14ac:dyDescent="0.25">
      <c r="H4250" s="57" t="s">
        <v>1030</v>
      </c>
      <c r="I4250" s="58" t="s">
        <v>16745</v>
      </c>
      <c r="J4250" s="54" t="s">
        <v>18151</v>
      </c>
      <c r="K4250" s="54" t="str">
        <f>INDEX('[1]All QOF Registers'!$C$15:$C$8243,MATCH($J$4:$J$10133,'[1]All QOF Registers'!$D$15:$D$8243,FALSE))</f>
        <v>5N6</v>
      </c>
    </row>
    <row r="4251" spans="8:11" x14ac:dyDescent="0.25">
      <c r="H4251" s="57" t="s">
        <v>1031</v>
      </c>
      <c r="I4251" s="58" t="s">
        <v>16745</v>
      </c>
      <c r="J4251" s="54" t="s">
        <v>18151</v>
      </c>
      <c r="K4251" s="54" t="str">
        <f>INDEX('[1]All QOF Registers'!$C$15:$C$8243,MATCH($J$4:$J$10133,'[1]All QOF Registers'!$D$15:$D$8243,FALSE))</f>
        <v>5N6</v>
      </c>
    </row>
    <row r="4252" spans="8:11" x14ac:dyDescent="0.25">
      <c r="H4252" s="57" t="s">
        <v>1032</v>
      </c>
      <c r="I4252" s="58" t="s">
        <v>16745</v>
      </c>
      <c r="J4252" s="54" t="s">
        <v>18151</v>
      </c>
      <c r="K4252" s="54" t="str">
        <f>INDEX('[1]All QOF Registers'!$C$15:$C$8243,MATCH($J$4:$J$10133,'[1]All QOF Registers'!$D$15:$D$8243,FALSE))</f>
        <v>5N6</v>
      </c>
    </row>
    <row r="4253" spans="8:11" x14ac:dyDescent="0.25">
      <c r="H4253" s="57" t="s">
        <v>1033</v>
      </c>
      <c r="I4253" s="58" t="s">
        <v>16745</v>
      </c>
      <c r="J4253" s="54" t="s">
        <v>18151</v>
      </c>
      <c r="K4253" s="54" t="str">
        <f>INDEX('[1]All QOF Registers'!$C$15:$C$8243,MATCH($J$4:$J$10133,'[1]All QOF Registers'!$D$15:$D$8243,FALSE))</f>
        <v>5N6</v>
      </c>
    </row>
    <row r="4254" spans="8:11" x14ac:dyDescent="0.25">
      <c r="H4254" s="57" t="s">
        <v>1036</v>
      </c>
      <c r="I4254" s="58" t="s">
        <v>16745</v>
      </c>
      <c r="J4254" s="54" t="s">
        <v>18151</v>
      </c>
      <c r="K4254" s="54" t="str">
        <f>INDEX('[1]All QOF Registers'!$C$15:$C$8243,MATCH($J$4:$J$10133,'[1]All QOF Registers'!$D$15:$D$8243,FALSE))</f>
        <v>5N6</v>
      </c>
    </row>
    <row r="4255" spans="8:11" x14ac:dyDescent="0.25">
      <c r="H4255" s="57" t="s">
        <v>1037</v>
      </c>
      <c r="I4255" s="58" t="s">
        <v>16745</v>
      </c>
      <c r="J4255" s="54" t="s">
        <v>18151</v>
      </c>
      <c r="K4255" s="54" t="str">
        <f>INDEX('[1]All QOF Registers'!$C$15:$C$8243,MATCH($J$4:$J$10133,'[1]All QOF Registers'!$D$15:$D$8243,FALSE))</f>
        <v>5N6</v>
      </c>
    </row>
    <row r="4256" spans="8:11" x14ac:dyDescent="0.25">
      <c r="H4256" s="57" t="s">
        <v>1038</v>
      </c>
      <c r="I4256" s="58" t="s">
        <v>16745</v>
      </c>
      <c r="J4256" s="54" t="s">
        <v>18151</v>
      </c>
      <c r="K4256" s="54" t="str">
        <f>INDEX('[1]All QOF Registers'!$C$15:$C$8243,MATCH($J$4:$J$10133,'[1]All QOF Registers'!$D$15:$D$8243,FALSE))</f>
        <v>5N6</v>
      </c>
    </row>
    <row r="4257" spans="8:11" x14ac:dyDescent="0.25">
      <c r="H4257" s="57" t="s">
        <v>1040</v>
      </c>
      <c r="I4257" s="58" t="s">
        <v>16745</v>
      </c>
      <c r="J4257" s="54" t="s">
        <v>18151</v>
      </c>
      <c r="K4257" s="54" t="str">
        <f>INDEX('[1]All QOF Registers'!$C$15:$C$8243,MATCH($J$4:$J$10133,'[1]All QOF Registers'!$D$15:$D$8243,FALSE))</f>
        <v>5N6</v>
      </c>
    </row>
    <row r="4258" spans="8:11" x14ac:dyDescent="0.25">
      <c r="H4258" s="57" t="s">
        <v>16746</v>
      </c>
      <c r="I4258" s="58" t="s">
        <v>16745</v>
      </c>
      <c r="J4258" s="54" t="s">
        <v>18151</v>
      </c>
      <c r="K4258" s="54" t="str">
        <f>INDEX('[1]All QOF Registers'!$C$15:$C$8243,MATCH($J$4:$J$10133,'[1]All QOF Registers'!$D$15:$D$8243,FALSE))</f>
        <v>5N6</v>
      </c>
    </row>
    <row r="4259" spans="8:11" x14ac:dyDescent="0.25">
      <c r="H4259" s="57" t="s">
        <v>1042</v>
      </c>
      <c r="I4259" s="58" t="s">
        <v>16745</v>
      </c>
      <c r="J4259" s="54" t="s">
        <v>18151</v>
      </c>
      <c r="K4259" s="54" t="str">
        <f>INDEX('[1]All QOF Registers'!$C$15:$C$8243,MATCH($J$4:$J$10133,'[1]All QOF Registers'!$D$15:$D$8243,FALSE))</f>
        <v>5N6</v>
      </c>
    </row>
    <row r="4260" spans="8:11" x14ac:dyDescent="0.25">
      <c r="H4260" s="57" t="s">
        <v>1043</v>
      </c>
      <c r="I4260" s="58" t="s">
        <v>16745</v>
      </c>
      <c r="J4260" s="54" t="s">
        <v>18151</v>
      </c>
      <c r="K4260" s="54" t="str">
        <f>INDEX('[1]All QOF Registers'!$C$15:$C$8243,MATCH($J$4:$J$10133,'[1]All QOF Registers'!$D$15:$D$8243,FALSE))</f>
        <v>5N6</v>
      </c>
    </row>
    <row r="4261" spans="8:11" x14ac:dyDescent="0.25">
      <c r="H4261" s="57" t="s">
        <v>1044</v>
      </c>
      <c r="I4261" s="58" t="s">
        <v>16745</v>
      </c>
      <c r="J4261" s="54" t="s">
        <v>18151</v>
      </c>
      <c r="K4261" s="54" t="str">
        <f>INDEX('[1]All QOF Registers'!$C$15:$C$8243,MATCH($J$4:$J$10133,'[1]All QOF Registers'!$D$15:$D$8243,FALSE))</f>
        <v>5N6</v>
      </c>
    </row>
    <row r="4262" spans="8:11" x14ac:dyDescent="0.25">
      <c r="H4262" s="57" t="s">
        <v>1046</v>
      </c>
      <c r="I4262" s="58" t="s">
        <v>16745</v>
      </c>
      <c r="J4262" s="54" t="s">
        <v>18151</v>
      </c>
      <c r="K4262" s="54" t="str">
        <f>INDEX('[1]All QOF Registers'!$C$15:$C$8243,MATCH($J$4:$J$10133,'[1]All QOF Registers'!$D$15:$D$8243,FALSE))</f>
        <v>5N6</v>
      </c>
    </row>
    <row r="4263" spans="8:11" x14ac:dyDescent="0.25">
      <c r="H4263" s="57" t="s">
        <v>1047</v>
      </c>
      <c r="I4263" s="58" t="s">
        <v>16745</v>
      </c>
      <c r="J4263" s="54" t="s">
        <v>18151</v>
      </c>
      <c r="K4263" s="54" t="str">
        <f>INDEX('[1]All QOF Registers'!$C$15:$C$8243,MATCH($J$4:$J$10133,'[1]All QOF Registers'!$D$15:$D$8243,FALSE))</f>
        <v>5N6</v>
      </c>
    </row>
    <row r="4264" spans="8:11" x14ac:dyDescent="0.25">
      <c r="H4264" s="57" t="s">
        <v>1048</v>
      </c>
      <c r="I4264" s="58" t="s">
        <v>16745</v>
      </c>
      <c r="J4264" s="54" t="s">
        <v>18151</v>
      </c>
      <c r="K4264" s="54" t="str">
        <f>INDEX('[1]All QOF Registers'!$C$15:$C$8243,MATCH($J$4:$J$10133,'[1]All QOF Registers'!$D$15:$D$8243,FALSE))</f>
        <v>5N6</v>
      </c>
    </row>
    <row r="4265" spans="8:11" x14ac:dyDescent="0.25">
      <c r="H4265" s="57" t="s">
        <v>1050</v>
      </c>
      <c r="I4265" s="58" t="s">
        <v>16745</v>
      </c>
      <c r="J4265" s="54" t="s">
        <v>18151</v>
      </c>
      <c r="K4265" s="54" t="str">
        <f>INDEX('[1]All QOF Registers'!$C$15:$C$8243,MATCH($J$4:$J$10133,'[1]All QOF Registers'!$D$15:$D$8243,FALSE))</f>
        <v>5N6</v>
      </c>
    </row>
    <row r="4266" spans="8:11" x14ac:dyDescent="0.25">
      <c r="H4266" s="57" t="s">
        <v>1051</v>
      </c>
      <c r="I4266" s="58" t="s">
        <v>16745</v>
      </c>
      <c r="J4266" s="54" t="s">
        <v>18151</v>
      </c>
      <c r="K4266" s="54" t="str">
        <f>INDEX('[1]All QOF Registers'!$C$15:$C$8243,MATCH($J$4:$J$10133,'[1]All QOF Registers'!$D$15:$D$8243,FALSE))</f>
        <v>5N6</v>
      </c>
    </row>
    <row r="4267" spans="8:11" x14ac:dyDescent="0.25">
      <c r="H4267" s="57" t="s">
        <v>1053</v>
      </c>
      <c r="I4267" s="58" t="s">
        <v>16745</v>
      </c>
      <c r="J4267" s="54" t="s">
        <v>18151</v>
      </c>
      <c r="K4267" s="54" t="str">
        <f>INDEX('[1]All QOF Registers'!$C$15:$C$8243,MATCH($J$4:$J$10133,'[1]All QOF Registers'!$D$15:$D$8243,FALSE))</f>
        <v>5N6</v>
      </c>
    </row>
    <row r="4268" spans="8:11" x14ac:dyDescent="0.25">
      <c r="H4268" s="57" t="s">
        <v>1054</v>
      </c>
      <c r="I4268" s="58" t="s">
        <v>16745</v>
      </c>
      <c r="J4268" s="54" t="s">
        <v>18151</v>
      </c>
      <c r="K4268" s="54" t="str">
        <f>INDEX('[1]All QOF Registers'!$C$15:$C$8243,MATCH($J$4:$J$10133,'[1]All QOF Registers'!$D$15:$D$8243,FALSE))</f>
        <v>5N6</v>
      </c>
    </row>
    <row r="4269" spans="8:11" x14ac:dyDescent="0.25">
      <c r="H4269" s="57" t="s">
        <v>1055</v>
      </c>
      <c r="I4269" s="58" t="s">
        <v>16745</v>
      </c>
      <c r="J4269" s="54" t="s">
        <v>18151</v>
      </c>
      <c r="K4269" s="54" t="str">
        <f>INDEX('[1]All QOF Registers'!$C$15:$C$8243,MATCH($J$4:$J$10133,'[1]All QOF Registers'!$D$15:$D$8243,FALSE))</f>
        <v>5N6</v>
      </c>
    </row>
    <row r="4270" spans="8:11" x14ac:dyDescent="0.25">
      <c r="H4270" s="57" t="s">
        <v>1056</v>
      </c>
      <c r="I4270" s="58" t="s">
        <v>16745</v>
      </c>
      <c r="J4270" s="54" t="s">
        <v>18151</v>
      </c>
      <c r="K4270" s="54" t="str">
        <f>INDEX('[1]All QOF Registers'!$C$15:$C$8243,MATCH($J$4:$J$10133,'[1]All QOF Registers'!$D$15:$D$8243,FALSE))</f>
        <v>5N6</v>
      </c>
    </row>
    <row r="4271" spans="8:11" x14ac:dyDescent="0.25">
      <c r="H4271" s="57" t="s">
        <v>1057</v>
      </c>
      <c r="I4271" s="58" t="s">
        <v>16745</v>
      </c>
      <c r="J4271" s="54" t="s">
        <v>18151</v>
      </c>
      <c r="K4271" s="54" t="str">
        <f>INDEX('[1]All QOF Registers'!$C$15:$C$8243,MATCH($J$4:$J$10133,'[1]All QOF Registers'!$D$15:$D$8243,FALSE))</f>
        <v>5N6</v>
      </c>
    </row>
    <row r="4272" spans="8:11" x14ac:dyDescent="0.25">
      <c r="H4272" s="57" t="s">
        <v>1058</v>
      </c>
      <c r="I4272" s="58" t="s">
        <v>16745</v>
      </c>
      <c r="J4272" s="54" t="s">
        <v>18151</v>
      </c>
      <c r="K4272" s="54" t="str">
        <f>INDEX('[1]All QOF Registers'!$C$15:$C$8243,MATCH($J$4:$J$10133,'[1]All QOF Registers'!$D$15:$D$8243,FALSE))</f>
        <v>5N6</v>
      </c>
    </row>
    <row r="4273" spans="8:11" x14ac:dyDescent="0.25">
      <c r="H4273" s="57" t="s">
        <v>1059</v>
      </c>
      <c r="I4273" s="58" t="s">
        <v>16745</v>
      </c>
      <c r="J4273" s="54" t="s">
        <v>18151</v>
      </c>
      <c r="K4273" s="54" t="str">
        <f>INDEX('[1]All QOF Registers'!$C$15:$C$8243,MATCH($J$4:$J$10133,'[1]All QOF Registers'!$D$15:$D$8243,FALSE))</f>
        <v>5N6</v>
      </c>
    </row>
    <row r="4274" spans="8:11" x14ac:dyDescent="0.25">
      <c r="H4274" s="57" t="s">
        <v>1060</v>
      </c>
      <c r="I4274" s="58" t="s">
        <v>16745</v>
      </c>
      <c r="J4274" s="54" t="s">
        <v>18151</v>
      </c>
      <c r="K4274" s="54" t="str">
        <f>INDEX('[1]All QOF Registers'!$C$15:$C$8243,MATCH($J$4:$J$10133,'[1]All QOF Registers'!$D$15:$D$8243,FALSE))</f>
        <v>5N6</v>
      </c>
    </row>
    <row r="4275" spans="8:11" x14ac:dyDescent="0.25">
      <c r="H4275" s="57" t="s">
        <v>1061</v>
      </c>
      <c r="I4275" s="58" t="s">
        <v>16745</v>
      </c>
      <c r="J4275" s="54" t="s">
        <v>18151</v>
      </c>
      <c r="K4275" s="54" t="str">
        <f>INDEX('[1]All QOF Registers'!$C$15:$C$8243,MATCH($J$4:$J$10133,'[1]All QOF Registers'!$D$15:$D$8243,FALSE))</f>
        <v>5N6</v>
      </c>
    </row>
    <row r="4276" spans="8:11" x14ac:dyDescent="0.25">
      <c r="H4276" s="57" t="s">
        <v>1063</v>
      </c>
      <c r="I4276" s="58" t="s">
        <v>16745</v>
      </c>
      <c r="J4276" s="54" t="s">
        <v>18151</v>
      </c>
      <c r="K4276" s="54" t="str">
        <f>INDEX('[1]All QOF Registers'!$C$15:$C$8243,MATCH($J$4:$J$10133,'[1]All QOF Registers'!$D$15:$D$8243,FALSE))</f>
        <v>5N6</v>
      </c>
    </row>
    <row r="4277" spans="8:11" x14ac:dyDescent="0.25">
      <c r="H4277" s="57" t="s">
        <v>1065</v>
      </c>
      <c r="I4277" s="58" t="s">
        <v>16745</v>
      </c>
      <c r="J4277" s="54" t="s">
        <v>18151</v>
      </c>
      <c r="K4277" s="54" t="str">
        <f>INDEX('[1]All QOF Registers'!$C$15:$C$8243,MATCH($J$4:$J$10133,'[1]All QOF Registers'!$D$15:$D$8243,FALSE))</f>
        <v>5N6</v>
      </c>
    </row>
    <row r="4278" spans="8:11" x14ac:dyDescent="0.25">
      <c r="H4278" s="57" t="s">
        <v>1067</v>
      </c>
      <c r="I4278" s="58" t="s">
        <v>16745</v>
      </c>
      <c r="J4278" s="54" t="s">
        <v>18151</v>
      </c>
      <c r="K4278" s="54" t="str">
        <f>INDEX('[1]All QOF Registers'!$C$15:$C$8243,MATCH($J$4:$J$10133,'[1]All QOF Registers'!$D$15:$D$8243,FALSE))</f>
        <v>5N6</v>
      </c>
    </row>
    <row r="4279" spans="8:11" x14ac:dyDescent="0.25">
      <c r="H4279" s="57" t="s">
        <v>1068</v>
      </c>
      <c r="I4279" s="58" t="s">
        <v>16745</v>
      </c>
      <c r="J4279" s="54" t="s">
        <v>18151</v>
      </c>
      <c r="K4279" s="54" t="str">
        <f>INDEX('[1]All QOF Registers'!$C$15:$C$8243,MATCH($J$4:$J$10133,'[1]All QOF Registers'!$D$15:$D$8243,FALSE))</f>
        <v>5N6</v>
      </c>
    </row>
    <row r="4280" spans="8:11" x14ac:dyDescent="0.25">
      <c r="H4280" s="57" t="s">
        <v>1072</v>
      </c>
      <c r="I4280" s="58" t="s">
        <v>16745</v>
      </c>
      <c r="J4280" s="54" t="s">
        <v>18151</v>
      </c>
      <c r="K4280" s="54" t="str">
        <f>INDEX('[1]All QOF Registers'!$C$15:$C$8243,MATCH($J$4:$J$10133,'[1]All QOF Registers'!$D$15:$D$8243,FALSE))</f>
        <v>5N6</v>
      </c>
    </row>
    <row r="4281" spans="8:11" x14ac:dyDescent="0.25">
      <c r="H4281" s="57" t="s">
        <v>1073</v>
      </c>
      <c r="I4281" s="58" t="s">
        <v>16745</v>
      </c>
      <c r="J4281" s="54" t="s">
        <v>18151</v>
      </c>
      <c r="K4281" s="54" t="str">
        <f>INDEX('[1]All QOF Registers'!$C$15:$C$8243,MATCH($J$4:$J$10133,'[1]All QOF Registers'!$D$15:$D$8243,FALSE))</f>
        <v>5N6</v>
      </c>
    </row>
    <row r="4282" spans="8:11" x14ac:dyDescent="0.25">
      <c r="H4282" s="57" t="s">
        <v>1074</v>
      </c>
      <c r="I4282" s="58" t="s">
        <v>16745</v>
      </c>
      <c r="J4282" s="54" t="s">
        <v>18151</v>
      </c>
      <c r="K4282" s="54" t="str">
        <f>INDEX('[1]All QOF Registers'!$C$15:$C$8243,MATCH($J$4:$J$10133,'[1]All QOF Registers'!$D$15:$D$8243,FALSE))</f>
        <v>5N6</v>
      </c>
    </row>
    <row r="4283" spans="8:11" x14ac:dyDescent="0.25">
      <c r="H4283" s="57" t="s">
        <v>1076</v>
      </c>
      <c r="I4283" s="58" t="s">
        <v>16745</v>
      </c>
      <c r="J4283" s="54" t="s">
        <v>18151</v>
      </c>
      <c r="K4283" s="54" t="str">
        <f>INDEX('[1]All QOF Registers'!$C$15:$C$8243,MATCH($J$4:$J$10133,'[1]All QOF Registers'!$D$15:$D$8243,FALSE))</f>
        <v>5N6</v>
      </c>
    </row>
    <row r="4284" spans="8:11" x14ac:dyDescent="0.25">
      <c r="H4284" s="57" t="s">
        <v>1077</v>
      </c>
      <c r="I4284" s="58" t="s">
        <v>16745</v>
      </c>
      <c r="J4284" s="54" t="s">
        <v>18151</v>
      </c>
      <c r="K4284" s="54" t="str">
        <f>INDEX('[1]All QOF Registers'!$C$15:$C$8243,MATCH($J$4:$J$10133,'[1]All QOF Registers'!$D$15:$D$8243,FALSE))</f>
        <v>5N6</v>
      </c>
    </row>
    <row r="4285" spans="8:11" x14ac:dyDescent="0.25">
      <c r="H4285" s="57" t="s">
        <v>1079</v>
      </c>
      <c r="I4285" s="58" t="s">
        <v>16745</v>
      </c>
      <c r="J4285" s="54" t="s">
        <v>18151</v>
      </c>
      <c r="K4285" s="54" t="str">
        <f>INDEX('[1]All QOF Registers'!$C$15:$C$8243,MATCH($J$4:$J$10133,'[1]All QOF Registers'!$D$15:$D$8243,FALSE))</f>
        <v>5N6</v>
      </c>
    </row>
    <row r="4286" spans="8:11" x14ac:dyDescent="0.25">
      <c r="H4286" s="57" t="s">
        <v>1080</v>
      </c>
      <c r="I4286" s="58" t="s">
        <v>16745</v>
      </c>
      <c r="J4286" s="54" t="s">
        <v>18151</v>
      </c>
      <c r="K4286" s="54" t="str">
        <f>INDEX('[1]All QOF Registers'!$C$15:$C$8243,MATCH($J$4:$J$10133,'[1]All QOF Registers'!$D$15:$D$8243,FALSE))</f>
        <v>5N6</v>
      </c>
    </row>
    <row r="4287" spans="8:11" x14ac:dyDescent="0.25">
      <c r="H4287" s="57" t="s">
        <v>1081</v>
      </c>
      <c r="I4287" s="58" t="s">
        <v>16745</v>
      </c>
      <c r="J4287" s="54" t="s">
        <v>18151</v>
      </c>
      <c r="K4287" s="54" t="str">
        <f>INDEX('[1]All QOF Registers'!$C$15:$C$8243,MATCH($J$4:$J$10133,'[1]All QOF Registers'!$D$15:$D$8243,FALSE))</f>
        <v>5N6</v>
      </c>
    </row>
    <row r="4288" spans="8:11" x14ac:dyDescent="0.25">
      <c r="H4288" s="57" t="s">
        <v>1082</v>
      </c>
      <c r="I4288" s="58" t="s">
        <v>16745</v>
      </c>
      <c r="J4288" s="54" t="s">
        <v>18151</v>
      </c>
      <c r="K4288" s="54" t="str">
        <f>INDEX('[1]All QOF Registers'!$C$15:$C$8243,MATCH($J$4:$J$10133,'[1]All QOF Registers'!$D$15:$D$8243,FALSE))</f>
        <v>5N6</v>
      </c>
    </row>
    <row r="4289" spans="8:11" x14ac:dyDescent="0.25">
      <c r="H4289" s="57" t="s">
        <v>1084</v>
      </c>
      <c r="I4289" s="58" t="s">
        <v>16745</v>
      </c>
      <c r="J4289" s="54" t="s">
        <v>18151</v>
      </c>
      <c r="K4289" s="54" t="str">
        <f>INDEX('[1]All QOF Registers'!$C$15:$C$8243,MATCH($J$4:$J$10133,'[1]All QOF Registers'!$D$15:$D$8243,FALSE))</f>
        <v>5N6</v>
      </c>
    </row>
    <row r="4290" spans="8:11" x14ac:dyDescent="0.25">
      <c r="H4290" s="57" t="s">
        <v>1085</v>
      </c>
      <c r="I4290" s="58" t="s">
        <v>16745</v>
      </c>
      <c r="J4290" s="54" t="s">
        <v>18151</v>
      </c>
      <c r="K4290" s="54" t="str">
        <f>INDEX('[1]All QOF Registers'!$C$15:$C$8243,MATCH($J$4:$J$10133,'[1]All QOF Registers'!$D$15:$D$8243,FALSE))</f>
        <v>5N6</v>
      </c>
    </row>
    <row r="4291" spans="8:11" x14ac:dyDescent="0.25">
      <c r="H4291" s="57" t="s">
        <v>1086</v>
      </c>
      <c r="I4291" s="58" t="s">
        <v>16745</v>
      </c>
      <c r="J4291" s="54" t="s">
        <v>18151</v>
      </c>
      <c r="K4291" s="54" t="str">
        <f>INDEX('[1]All QOF Registers'!$C$15:$C$8243,MATCH($J$4:$J$10133,'[1]All QOF Registers'!$D$15:$D$8243,FALSE))</f>
        <v>5N6</v>
      </c>
    </row>
    <row r="4292" spans="8:11" x14ac:dyDescent="0.25">
      <c r="H4292" s="57" t="s">
        <v>1087</v>
      </c>
      <c r="I4292" s="58" t="s">
        <v>16745</v>
      </c>
      <c r="J4292" s="54" t="s">
        <v>18151</v>
      </c>
      <c r="K4292" s="54" t="str">
        <f>INDEX('[1]All QOF Registers'!$C$15:$C$8243,MATCH($J$4:$J$10133,'[1]All QOF Registers'!$D$15:$D$8243,FALSE))</f>
        <v>5N6</v>
      </c>
    </row>
    <row r="4293" spans="8:11" x14ac:dyDescent="0.25">
      <c r="H4293" s="57" t="s">
        <v>1088</v>
      </c>
      <c r="I4293" s="58" t="s">
        <v>16745</v>
      </c>
      <c r="J4293" s="54" t="s">
        <v>18151</v>
      </c>
      <c r="K4293" s="54" t="str">
        <f>INDEX('[1]All QOF Registers'!$C$15:$C$8243,MATCH($J$4:$J$10133,'[1]All QOF Registers'!$D$15:$D$8243,FALSE))</f>
        <v>5N6</v>
      </c>
    </row>
    <row r="4294" spans="8:11" x14ac:dyDescent="0.25">
      <c r="H4294" s="57" t="s">
        <v>1089</v>
      </c>
      <c r="I4294" s="58" t="s">
        <v>16745</v>
      </c>
      <c r="J4294" s="54" t="s">
        <v>18151</v>
      </c>
      <c r="K4294" s="54" t="str">
        <f>INDEX('[1]All QOF Registers'!$C$15:$C$8243,MATCH($J$4:$J$10133,'[1]All QOF Registers'!$D$15:$D$8243,FALSE))</f>
        <v>5N6</v>
      </c>
    </row>
    <row r="4295" spans="8:11" x14ac:dyDescent="0.25">
      <c r="H4295" s="57" t="s">
        <v>1090</v>
      </c>
      <c r="I4295" s="58" t="s">
        <v>16745</v>
      </c>
      <c r="J4295" s="54" t="s">
        <v>18151</v>
      </c>
      <c r="K4295" s="54" t="str">
        <f>INDEX('[1]All QOF Registers'!$C$15:$C$8243,MATCH($J$4:$J$10133,'[1]All QOF Registers'!$D$15:$D$8243,FALSE))</f>
        <v>5N6</v>
      </c>
    </row>
    <row r="4296" spans="8:11" x14ac:dyDescent="0.25">
      <c r="H4296" s="57" t="s">
        <v>1091</v>
      </c>
      <c r="I4296" s="58" t="s">
        <v>16745</v>
      </c>
      <c r="J4296" s="54" t="s">
        <v>18151</v>
      </c>
      <c r="K4296" s="54" t="str">
        <f>INDEX('[1]All QOF Registers'!$C$15:$C$8243,MATCH($J$4:$J$10133,'[1]All QOF Registers'!$D$15:$D$8243,FALSE))</f>
        <v>5N6</v>
      </c>
    </row>
    <row r="4297" spans="8:11" x14ac:dyDescent="0.25">
      <c r="H4297" s="57" t="s">
        <v>16747</v>
      </c>
      <c r="I4297" s="58" t="s">
        <v>16745</v>
      </c>
      <c r="J4297" s="54" t="s">
        <v>18151</v>
      </c>
      <c r="K4297" s="54" t="str">
        <f>INDEX('[1]All QOF Registers'!$C$15:$C$8243,MATCH($J$4:$J$10133,'[1]All QOF Registers'!$D$15:$D$8243,FALSE))</f>
        <v>5N6</v>
      </c>
    </row>
    <row r="4298" spans="8:11" x14ac:dyDescent="0.25">
      <c r="H4298" s="57" t="s">
        <v>1092</v>
      </c>
      <c r="I4298" s="58" t="s">
        <v>16745</v>
      </c>
      <c r="J4298" s="54" t="s">
        <v>18151</v>
      </c>
      <c r="K4298" s="54" t="str">
        <f>INDEX('[1]All QOF Registers'!$C$15:$C$8243,MATCH($J$4:$J$10133,'[1]All QOF Registers'!$D$15:$D$8243,FALSE))</f>
        <v>5N6</v>
      </c>
    </row>
    <row r="4299" spans="8:11" x14ac:dyDescent="0.25">
      <c r="H4299" s="57" t="s">
        <v>1094</v>
      </c>
      <c r="I4299" s="58" t="s">
        <v>16745</v>
      </c>
      <c r="J4299" s="54" t="s">
        <v>18151</v>
      </c>
      <c r="K4299" s="54" t="str">
        <f>INDEX('[1]All QOF Registers'!$C$15:$C$8243,MATCH($J$4:$J$10133,'[1]All QOF Registers'!$D$15:$D$8243,FALSE))</f>
        <v>5N6</v>
      </c>
    </row>
    <row r="4300" spans="8:11" x14ac:dyDescent="0.25">
      <c r="H4300" s="57" t="s">
        <v>1095</v>
      </c>
      <c r="I4300" s="58" t="s">
        <v>16745</v>
      </c>
      <c r="J4300" s="54" t="s">
        <v>18151</v>
      </c>
      <c r="K4300" s="54" t="str">
        <f>INDEX('[1]All QOF Registers'!$C$15:$C$8243,MATCH($J$4:$J$10133,'[1]All QOF Registers'!$D$15:$D$8243,FALSE))</f>
        <v>5N6</v>
      </c>
    </row>
    <row r="4301" spans="8:11" x14ac:dyDescent="0.25">
      <c r="H4301" s="57" t="s">
        <v>1098</v>
      </c>
      <c r="I4301" s="58" t="s">
        <v>16745</v>
      </c>
      <c r="J4301" s="54" t="s">
        <v>18151</v>
      </c>
      <c r="K4301" s="54" t="str">
        <f>INDEX('[1]All QOF Registers'!$C$15:$C$8243,MATCH($J$4:$J$10133,'[1]All QOF Registers'!$D$15:$D$8243,FALSE))</f>
        <v>5N6</v>
      </c>
    </row>
    <row r="4302" spans="8:11" x14ac:dyDescent="0.25">
      <c r="H4302" s="57" t="s">
        <v>1100</v>
      </c>
      <c r="I4302" s="58" t="s">
        <v>16745</v>
      </c>
      <c r="J4302" s="54" t="s">
        <v>18151</v>
      </c>
      <c r="K4302" s="54" t="str">
        <f>INDEX('[1]All QOF Registers'!$C$15:$C$8243,MATCH($J$4:$J$10133,'[1]All QOF Registers'!$D$15:$D$8243,FALSE))</f>
        <v>5N6</v>
      </c>
    </row>
    <row r="4303" spans="8:11" x14ac:dyDescent="0.25">
      <c r="H4303" s="57" t="s">
        <v>1101</v>
      </c>
      <c r="I4303" s="58" t="s">
        <v>16745</v>
      </c>
      <c r="J4303" s="54" t="s">
        <v>18151</v>
      </c>
      <c r="K4303" s="54" t="str">
        <f>INDEX('[1]All QOF Registers'!$C$15:$C$8243,MATCH($J$4:$J$10133,'[1]All QOF Registers'!$D$15:$D$8243,FALSE))</f>
        <v>5N6</v>
      </c>
    </row>
    <row r="4304" spans="8:11" x14ac:dyDescent="0.25">
      <c r="H4304" s="57" t="s">
        <v>1102</v>
      </c>
      <c r="I4304" s="58" t="s">
        <v>16745</v>
      </c>
      <c r="J4304" s="54" t="s">
        <v>18151</v>
      </c>
      <c r="K4304" s="54" t="str">
        <f>INDEX('[1]All QOF Registers'!$C$15:$C$8243,MATCH($J$4:$J$10133,'[1]All QOF Registers'!$D$15:$D$8243,FALSE))</f>
        <v>5N6</v>
      </c>
    </row>
    <row r="4305" spans="8:11" x14ac:dyDescent="0.25">
      <c r="H4305" s="57" t="s">
        <v>1104</v>
      </c>
      <c r="I4305" s="58" t="s">
        <v>16745</v>
      </c>
      <c r="J4305" s="54" t="s">
        <v>18151</v>
      </c>
      <c r="K4305" s="54" t="str">
        <f>INDEX('[1]All QOF Registers'!$C$15:$C$8243,MATCH($J$4:$J$10133,'[1]All QOF Registers'!$D$15:$D$8243,FALSE))</f>
        <v>5N6</v>
      </c>
    </row>
    <row r="4306" spans="8:11" x14ac:dyDescent="0.25">
      <c r="H4306" s="57" t="s">
        <v>1105</v>
      </c>
      <c r="I4306" s="58" t="s">
        <v>16745</v>
      </c>
      <c r="J4306" s="54" t="s">
        <v>18151</v>
      </c>
      <c r="K4306" s="54" t="str">
        <f>INDEX('[1]All QOF Registers'!$C$15:$C$8243,MATCH($J$4:$J$10133,'[1]All QOF Registers'!$D$15:$D$8243,FALSE))</f>
        <v>5N6</v>
      </c>
    </row>
    <row r="4307" spans="8:11" x14ac:dyDescent="0.25">
      <c r="H4307" s="57" t="s">
        <v>1108</v>
      </c>
      <c r="I4307" s="58" t="s">
        <v>16745</v>
      </c>
      <c r="J4307" s="54" t="s">
        <v>18151</v>
      </c>
      <c r="K4307" s="54" t="str">
        <f>INDEX('[1]All QOF Registers'!$C$15:$C$8243,MATCH($J$4:$J$10133,'[1]All QOF Registers'!$D$15:$D$8243,FALSE))</f>
        <v>5N6</v>
      </c>
    </row>
    <row r="4308" spans="8:11" x14ac:dyDescent="0.25">
      <c r="H4308" s="57" t="s">
        <v>1109</v>
      </c>
      <c r="I4308" s="58" t="s">
        <v>16745</v>
      </c>
      <c r="J4308" s="54" t="s">
        <v>18151</v>
      </c>
      <c r="K4308" s="54" t="str">
        <f>INDEX('[1]All QOF Registers'!$C$15:$C$8243,MATCH($J$4:$J$10133,'[1]All QOF Registers'!$D$15:$D$8243,FALSE))</f>
        <v>5N6</v>
      </c>
    </row>
    <row r="4309" spans="8:11" x14ac:dyDescent="0.25">
      <c r="H4309" s="57" t="s">
        <v>1111</v>
      </c>
      <c r="I4309" s="58" t="s">
        <v>16745</v>
      </c>
      <c r="J4309" s="54" t="s">
        <v>18151</v>
      </c>
      <c r="K4309" s="54" t="str">
        <f>INDEX('[1]All QOF Registers'!$C$15:$C$8243,MATCH($J$4:$J$10133,'[1]All QOF Registers'!$D$15:$D$8243,FALSE))</f>
        <v>5N6</v>
      </c>
    </row>
    <row r="4310" spans="8:11" x14ac:dyDescent="0.25">
      <c r="H4310" s="57" t="s">
        <v>1112</v>
      </c>
      <c r="I4310" s="58" t="s">
        <v>16745</v>
      </c>
      <c r="J4310" s="54" t="s">
        <v>18151</v>
      </c>
      <c r="K4310" s="54" t="str">
        <f>INDEX('[1]All QOF Registers'!$C$15:$C$8243,MATCH($J$4:$J$10133,'[1]All QOF Registers'!$D$15:$D$8243,FALSE))</f>
        <v>5N6</v>
      </c>
    </row>
    <row r="4311" spans="8:11" x14ac:dyDescent="0.25">
      <c r="H4311" s="57" t="s">
        <v>1113</v>
      </c>
      <c r="I4311" s="58" t="s">
        <v>16745</v>
      </c>
      <c r="J4311" s="54" t="s">
        <v>18151</v>
      </c>
      <c r="K4311" s="54" t="str">
        <f>INDEX('[1]All QOF Registers'!$C$15:$C$8243,MATCH($J$4:$J$10133,'[1]All QOF Registers'!$D$15:$D$8243,FALSE))</f>
        <v>5N6</v>
      </c>
    </row>
    <row r="4312" spans="8:11" x14ac:dyDescent="0.25">
      <c r="H4312" s="57" t="s">
        <v>1115</v>
      </c>
      <c r="I4312" s="58" t="s">
        <v>16745</v>
      </c>
      <c r="J4312" s="54" t="s">
        <v>18151</v>
      </c>
      <c r="K4312" s="54" t="str">
        <f>INDEX('[1]All QOF Registers'!$C$15:$C$8243,MATCH($J$4:$J$10133,'[1]All QOF Registers'!$D$15:$D$8243,FALSE))</f>
        <v>5N6</v>
      </c>
    </row>
    <row r="4313" spans="8:11" x14ac:dyDescent="0.25">
      <c r="H4313" s="57" t="s">
        <v>1116</v>
      </c>
      <c r="I4313" s="58" t="s">
        <v>16745</v>
      </c>
      <c r="J4313" s="54" t="s">
        <v>18151</v>
      </c>
      <c r="K4313" s="54" t="str">
        <f>INDEX('[1]All QOF Registers'!$C$15:$C$8243,MATCH($J$4:$J$10133,'[1]All QOF Registers'!$D$15:$D$8243,FALSE))</f>
        <v>5N6</v>
      </c>
    </row>
    <row r="4314" spans="8:11" x14ac:dyDescent="0.25">
      <c r="H4314" s="57" t="s">
        <v>1118</v>
      </c>
      <c r="I4314" s="58" t="s">
        <v>16745</v>
      </c>
      <c r="J4314" s="54" t="s">
        <v>18151</v>
      </c>
      <c r="K4314" s="54" t="str">
        <f>INDEX('[1]All QOF Registers'!$C$15:$C$8243,MATCH($J$4:$J$10133,'[1]All QOF Registers'!$D$15:$D$8243,FALSE))</f>
        <v>5N6</v>
      </c>
    </row>
    <row r="4315" spans="8:11" x14ac:dyDescent="0.25">
      <c r="H4315" s="57" t="s">
        <v>1121</v>
      </c>
      <c r="I4315" s="58" t="s">
        <v>16745</v>
      </c>
      <c r="J4315" s="54" t="s">
        <v>18151</v>
      </c>
      <c r="K4315" s="54" t="str">
        <f>INDEX('[1]All QOF Registers'!$C$15:$C$8243,MATCH($J$4:$J$10133,'[1]All QOF Registers'!$D$15:$D$8243,FALSE))</f>
        <v>5N6</v>
      </c>
    </row>
    <row r="4316" spans="8:11" x14ac:dyDescent="0.25">
      <c r="H4316" s="57" t="s">
        <v>1122</v>
      </c>
      <c r="I4316" s="58" t="s">
        <v>16745</v>
      </c>
      <c r="J4316" s="54" t="s">
        <v>18151</v>
      </c>
      <c r="K4316" s="54" t="str">
        <f>INDEX('[1]All QOF Registers'!$C$15:$C$8243,MATCH($J$4:$J$10133,'[1]All QOF Registers'!$D$15:$D$8243,FALSE))</f>
        <v>5N6</v>
      </c>
    </row>
    <row r="4317" spans="8:11" x14ac:dyDescent="0.25">
      <c r="H4317" s="57" t="s">
        <v>1123</v>
      </c>
      <c r="I4317" s="58" t="s">
        <v>16745</v>
      </c>
      <c r="J4317" s="54" t="s">
        <v>18151</v>
      </c>
      <c r="K4317" s="54" t="str">
        <f>INDEX('[1]All QOF Registers'!$C$15:$C$8243,MATCH($J$4:$J$10133,'[1]All QOF Registers'!$D$15:$D$8243,FALSE))</f>
        <v>5N6</v>
      </c>
    </row>
    <row r="4318" spans="8:11" x14ac:dyDescent="0.25">
      <c r="H4318" s="57" t="s">
        <v>1125</v>
      </c>
      <c r="I4318" s="58" t="s">
        <v>16745</v>
      </c>
      <c r="J4318" s="54" t="s">
        <v>18151</v>
      </c>
      <c r="K4318" s="54" t="str">
        <f>INDEX('[1]All QOF Registers'!$C$15:$C$8243,MATCH($J$4:$J$10133,'[1]All QOF Registers'!$D$15:$D$8243,FALSE))</f>
        <v>5N6</v>
      </c>
    </row>
    <row r="4319" spans="8:11" x14ac:dyDescent="0.25">
      <c r="H4319" s="57" t="s">
        <v>1126</v>
      </c>
      <c r="I4319" s="58" t="s">
        <v>16745</v>
      </c>
      <c r="J4319" s="54" t="s">
        <v>18151</v>
      </c>
      <c r="K4319" s="54" t="str">
        <f>INDEX('[1]All QOF Registers'!$C$15:$C$8243,MATCH($J$4:$J$10133,'[1]All QOF Registers'!$D$15:$D$8243,FALSE))</f>
        <v>5N6</v>
      </c>
    </row>
    <row r="4320" spans="8:11" x14ac:dyDescent="0.25">
      <c r="H4320" s="57" t="s">
        <v>16748</v>
      </c>
      <c r="I4320" s="58" t="s">
        <v>16745</v>
      </c>
      <c r="J4320" s="54" t="s">
        <v>18151</v>
      </c>
      <c r="K4320" s="54" t="str">
        <f>INDEX('[1]All QOF Registers'!$C$15:$C$8243,MATCH($J$4:$J$10133,'[1]All QOF Registers'!$D$15:$D$8243,FALSE))</f>
        <v>5N6</v>
      </c>
    </row>
    <row r="4321" spans="8:11" x14ac:dyDescent="0.25">
      <c r="H4321" s="57" t="s">
        <v>16749</v>
      </c>
      <c r="I4321" s="58" t="s">
        <v>16745</v>
      </c>
      <c r="J4321" s="54" t="s">
        <v>18151</v>
      </c>
      <c r="K4321" s="54" t="str">
        <f>INDEX('[1]All QOF Registers'!$C$15:$C$8243,MATCH($J$4:$J$10133,'[1]All QOF Registers'!$D$15:$D$8243,FALSE))</f>
        <v>5N6</v>
      </c>
    </row>
    <row r="4322" spans="8:11" x14ac:dyDescent="0.25">
      <c r="H4322" s="57" t="s">
        <v>16750</v>
      </c>
      <c r="I4322" s="58" t="s">
        <v>16745</v>
      </c>
      <c r="J4322" s="54" t="s">
        <v>18151</v>
      </c>
      <c r="K4322" s="54" t="str">
        <f>INDEX('[1]All QOF Registers'!$C$15:$C$8243,MATCH($J$4:$J$10133,'[1]All QOF Registers'!$D$15:$D$8243,FALSE))</f>
        <v>5N6</v>
      </c>
    </row>
    <row r="4323" spans="8:11" x14ac:dyDescent="0.25">
      <c r="H4323" s="57" t="s">
        <v>16751</v>
      </c>
      <c r="I4323" s="58" t="s">
        <v>16745</v>
      </c>
      <c r="J4323" s="54" t="s">
        <v>18151</v>
      </c>
      <c r="K4323" s="54" t="str">
        <f>INDEX('[1]All QOF Registers'!$C$15:$C$8243,MATCH($J$4:$J$10133,'[1]All QOF Registers'!$D$15:$D$8243,FALSE))</f>
        <v>5N6</v>
      </c>
    </row>
    <row r="4324" spans="8:11" x14ac:dyDescent="0.25">
      <c r="H4324" s="57" t="s">
        <v>16752</v>
      </c>
      <c r="I4324" s="58" t="s">
        <v>16745</v>
      </c>
      <c r="J4324" s="54" t="s">
        <v>18151</v>
      </c>
      <c r="K4324" s="54" t="str">
        <f>INDEX('[1]All QOF Registers'!$C$15:$C$8243,MATCH($J$4:$J$10133,'[1]All QOF Registers'!$D$15:$D$8243,FALSE))</f>
        <v>5N6</v>
      </c>
    </row>
    <row r="4325" spans="8:11" x14ac:dyDescent="0.25">
      <c r="H4325" s="57" t="s">
        <v>16753</v>
      </c>
      <c r="I4325" s="58" t="s">
        <v>16745</v>
      </c>
      <c r="J4325" s="54" t="s">
        <v>18151</v>
      </c>
      <c r="K4325" s="54" t="str">
        <f>INDEX('[1]All QOF Registers'!$C$15:$C$8243,MATCH($J$4:$J$10133,'[1]All QOF Registers'!$D$15:$D$8243,FALSE))</f>
        <v>5N6</v>
      </c>
    </row>
    <row r="4326" spans="8:11" x14ac:dyDescent="0.25">
      <c r="H4326" s="57" t="s">
        <v>16754</v>
      </c>
      <c r="I4326" s="58" t="s">
        <v>16745</v>
      </c>
      <c r="J4326" s="54" t="s">
        <v>18151</v>
      </c>
      <c r="K4326" s="54" t="str">
        <f>INDEX('[1]All QOF Registers'!$C$15:$C$8243,MATCH($J$4:$J$10133,'[1]All QOF Registers'!$D$15:$D$8243,FALSE))</f>
        <v>5N6</v>
      </c>
    </row>
    <row r="4327" spans="8:11" x14ac:dyDescent="0.25">
      <c r="H4327" s="57" t="s">
        <v>16755</v>
      </c>
      <c r="I4327" s="58" t="s">
        <v>16745</v>
      </c>
      <c r="J4327" s="54" t="s">
        <v>18151</v>
      </c>
      <c r="K4327" s="54" t="str">
        <f>INDEX('[1]All QOF Registers'!$C$15:$C$8243,MATCH($J$4:$J$10133,'[1]All QOF Registers'!$D$15:$D$8243,FALSE))</f>
        <v>5N6</v>
      </c>
    </row>
    <row r="4328" spans="8:11" x14ac:dyDescent="0.25">
      <c r="H4328" s="57" t="s">
        <v>16756</v>
      </c>
      <c r="I4328" s="58" t="s">
        <v>16745</v>
      </c>
      <c r="J4328" s="54" t="s">
        <v>18151</v>
      </c>
      <c r="K4328" s="54" t="str">
        <f>INDEX('[1]All QOF Registers'!$C$15:$C$8243,MATCH($J$4:$J$10133,'[1]All QOF Registers'!$D$15:$D$8243,FALSE))</f>
        <v>5N6</v>
      </c>
    </row>
    <row r="4329" spans="8:11" x14ac:dyDescent="0.25">
      <c r="H4329" s="57" t="s">
        <v>16757</v>
      </c>
      <c r="I4329" s="58" t="s">
        <v>16745</v>
      </c>
      <c r="J4329" s="54" t="s">
        <v>18151</v>
      </c>
      <c r="K4329" s="54" t="str">
        <f>INDEX('[1]All QOF Registers'!$C$15:$C$8243,MATCH($J$4:$J$10133,'[1]All QOF Registers'!$D$15:$D$8243,FALSE))</f>
        <v>5N6</v>
      </c>
    </row>
    <row r="4330" spans="8:11" x14ac:dyDescent="0.25">
      <c r="H4330" s="57" t="s">
        <v>16758</v>
      </c>
      <c r="I4330" s="58" t="s">
        <v>16745</v>
      </c>
      <c r="J4330" s="54" t="s">
        <v>18151</v>
      </c>
      <c r="K4330" s="54" t="str">
        <f>INDEX('[1]All QOF Registers'!$C$15:$C$8243,MATCH($J$4:$J$10133,'[1]All QOF Registers'!$D$15:$D$8243,FALSE))</f>
        <v>5N6</v>
      </c>
    </row>
    <row r="4331" spans="8:11" x14ac:dyDescent="0.25">
      <c r="H4331" s="57" t="s">
        <v>7729</v>
      </c>
      <c r="I4331" s="58" t="s">
        <v>16745</v>
      </c>
      <c r="J4331" s="54" t="s">
        <v>18151</v>
      </c>
      <c r="K4331" s="54" t="str">
        <f>INDEX('[1]All QOF Registers'!$C$15:$C$8243,MATCH($J$4:$J$10133,'[1]All QOF Registers'!$D$15:$D$8243,FALSE))</f>
        <v>5N6</v>
      </c>
    </row>
    <row r="4332" spans="8:11" x14ac:dyDescent="0.25">
      <c r="H4332" s="57" t="s">
        <v>16759</v>
      </c>
      <c r="I4332" s="58" t="s">
        <v>16745</v>
      </c>
      <c r="J4332" s="54" t="s">
        <v>18151</v>
      </c>
      <c r="K4332" s="54" t="str">
        <f>INDEX('[1]All QOF Registers'!$C$15:$C$8243,MATCH($J$4:$J$10133,'[1]All QOF Registers'!$D$15:$D$8243,FALSE))</f>
        <v>5N6</v>
      </c>
    </row>
    <row r="4333" spans="8:11" x14ac:dyDescent="0.25">
      <c r="H4333" s="57" t="s">
        <v>16760</v>
      </c>
      <c r="I4333" s="58" t="s">
        <v>16745</v>
      </c>
      <c r="J4333" s="54" t="s">
        <v>18151</v>
      </c>
      <c r="K4333" s="54" t="str">
        <f>INDEX('[1]All QOF Registers'!$C$15:$C$8243,MATCH($J$4:$J$10133,'[1]All QOF Registers'!$D$15:$D$8243,FALSE))</f>
        <v>5N6</v>
      </c>
    </row>
    <row r="4334" spans="8:11" x14ac:dyDescent="0.25">
      <c r="H4334" s="57" t="s">
        <v>16761</v>
      </c>
      <c r="I4334" s="58" t="s">
        <v>16745</v>
      </c>
      <c r="J4334" s="54" t="s">
        <v>18151</v>
      </c>
      <c r="K4334" s="54" t="str">
        <f>INDEX('[1]All QOF Registers'!$C$15:$C$8243,MATCH($J$4:$J$10133,'[1]All QOF Registers'!$D$15:$D$8243,FALSE))</f>
        <v>5N6</v>
      </c>
    </row>
    <row r="4335" spans="8:11" x14ac:dyDescent="0.25">
      <c r="H4335" s="57" t="s">
        <v>16762</v>
      </c>
      <c r="I4335" s="58" t="s">
        <v>16745</v>
      </c>
      <c r="J4335" s="54" t="s">
        <v>18151</v>
      </c>
      <c r="K4335" s="54" t="str">
        <f>INDEX('[1]All QOF Registers'!$C$15:$C$8243,MATCH($J$4:$J$10133,'[1]All QOF Registers'!$D$15:$D$8243,FALSE))</f>
        <v>5N6</v>
      </c>
    </row>
    <row r="4336" spans="8:11" x14ac:dyDescent="0.25">
      <c r="H4336" s="57" t="s">
        <v>16763</v>
      </c>
      <c r="I4336" s="58" t="s">
        <v>16745</v>
      </c>
      <c r="J4336" s="54" t="s">
        <v>18151</v>
      </c>
      <c r="K4336" s="54" t="str">
        <f>INDEX('[1]All QOF Registers'!$C$15:$C$8243,MATCH($J$4:$J$10133,'[1]All QOF Registers'!$D$15:$D$8243,FALSE))</f>
        <v>5N6</v>
      </c>
    </row>
    <row r="4337" spans="8:11" x14ac:dyDescent="0.25">
      <c r="H4337" s="57" t="s">
        <v>1005</v>
      </c>
      <c r="I4337" s="58" t="s">
        <v>16764</v>
      </c>
      <c r="J4337" s="54" t="s">
        <v>18152</v>
      </c>
      <c r="K4337" s="54" t="str">
        <f>INDEX('[1]All QOF Registers'!$C$15:$C$8243,MATCH($J$4:$J$10133,'[1]All QOF Registers'!$D$15:$D$8243,FALSE))</f>
        <v>5N7</v>
      </c>
    </row>
    <row r="4338" spans="8:11" x14ac:dyDescent="0.25">
      <c r="H4338" s="57" t="s">
        <v>1006</v>
      </c>
      <c r="I4338" s="58" t="s">
        <v>16764</v>
      </c>
      <c r="J4338" s="54" t="s">
        <v>18152</v>
      </c>
      <c r="K4338" s="54" t="str">
        <f>INDEX('[1]All QOF Registers'!$C$15:$C$8243,MATCH($J$4:$J$10133,'[1]All QOF Registers'!$D$15:$D$8243,FALSE))</f>
        <v>5N7</v>
      </c>
    </row>
    <row r="4339" spans="8:11" x14ac:dyDescent="0.25">
      <c r="H4339" s="57" t="s">
        <v>1008</v>
      </c>
      <c r="I4339" s="58" t="s">
        <v>16764</v>
      </c>
      <c r="J4339" s="54" t="s">
        <v>18152</v>
      </c>
      <c r="K4339" s="54" t="str">
        <f>INDEX('[1]All QOF Registers'!$C$15:$C$8243,MATCH($J$4:$J$10133,'[1]All QOF Registers'!$D$15:$D$8243,FALSE))</f>
        <v>5N7</v>
      </c>
    </row>
    <row r="4340" spans="8:11" x14ac:dyDescent="0.25">
      <c r="H4340" s="57" t="s">
        <v>1013</v>
      </c>
      <c r="I4340" s="58" t="s">
        <v>16764</v>
      </c>
      <c r="J4340" s="54" t="s">
        <v>18152</v>
      </c>
      <c r="K4340" s="54" t="str">
        <f>INDEX('[1]All QOF Registers'!$C$15:$C$8243,MATCH($J$4:$J$10133,'[1]All QOF Registers'!$D$15:$D$8243,FALSE))</f>
        <v>5N7</v>
      </c>
    </row>
    <row r="4341" spans="8:11" x14ac:dyDescent="0.25">
      <c r="H4341" s="57" t="s">
        <v>1018</v>
      </c>
      <c r="I4341" s="58" t="s">
        <v>16764</v>
      </c>
      <c r="J4341" s="54" t="s">
        <v>18152</v>
      </c>
      <c r="K4341" s="54" t="str">
        <f>INDEX('[1]All QOF Registers'!$C$15:$C$8243,MATCH($J$4:$J$10133,'[1]All QOF Registers'!$D$15:$D$8243,FALSE))</f>
        <v>5N7</v>
      </c>
    </row>
    <row r="4342" spans="8:11" x14ac:dyDescent="0.25">
      <c r="H4342" s="57" t="s">
        <v>1034</v>
      </c>
      <c r="I4342" s="58" t="s">
        <v>16764</v>
      </c>
      <c r="J4342" s="54" t="s">
        <v>18152</v>
      </c>
      <c r="K4342" s="54" t="str">
        <f>INDEX('[1]All QOF Registers'!$C$15:$C$8243,MATCH($J$4:$J$10133,'[1]All QOF Registers'!$D$15:$D$8243,FALSE))</f>
        <v>5N7</v>
      </c>
    </row>
    <row r="4343" spans="8:11" x14ac:dyDescent="0.25">
      <c r="H4343" s="57" t="s">
        <v>1035</v>
      </c>
      <c r="I4343" s="58" t="s">
        <v>16764</v>
      </c>
      <c r="J4343" s="54" t="s">
        <v>18152</v>
      </c>
      <c r="K4343" s="54" t="str">
        <f>INDEX('[1]All QOF Registers'!$C$15:$C$8243,MATCH($J$4:$J$10133,'[1]All QOF Registers'!$D$15:$D$8243,FALSE))</f>
        <v>5N7</v>
      </c>
    </row>
    <row r="4344" spans="8:11" x14ac:dyDescent="0.25">
      <c r="H4344" s="57" t="s">
        <v>1039</v>
      </c>
      <c r="I4344" s="58" t="s">
        <v>16764</v>
      </c>
      <c r="J4344" s="54" t="s">
        <v>18152</v>
      </c>
      <c r="K4344" s="54" t="str">
        <f>INDEX('[1]All QOF Registers'!$C$15:$C$8243,MATCH($J$4:$J$10133,'[1]All QOF Registers'!$D$15:$D$8243,FALSE))</f>
        <v>5N7</v>
      </c>
    </row>
    <row r="4345" spans="8:11" x14ac:dyDescent="0.25">
      <c r="H4345" s="57" t="s">
        <v>1041</v>
      </c>
      <c r="I4345" s="58" t="s">
        <v>16764</v>
      </c>
      <c r="J4345" s="54" t="s">
        <v>18152</v>
      </c>
      <c r="K4345" s="54" t="str">
        <f>INDEX('[1]All QOF Registers'!$C$15:$C$8243,MATCH($J$4:$J$10133,'[1]All QOF Registers'!$D$15:$D$8243,FALSE))</f>
        <v>5N7</v>
      </c>
    </row>
    <row r="4346" spans="8:11" x14ac:dyDescent="0.25">
      <c r="H4346" s="57" t="s">
        <v>1045</v>
      </c>
      <c r="I4346" s="58" t="s">
        <v>16764</v>
      </c>
      <c r="J4346" s="54" t="s">
        <v>18152</v>
      </c>
      <c r="K4346" s="54" t="str">
        <f>INDEX('[1]All QOF Registers'!$C$15:$C$8243,MATCH($J$4:$J$10133,'[1]All QOF Registers'!$D$15:$D$8243,FALSE))</f>
        <v>5N7</v>
      </c>
    </row>
    <row r="4347" spans="8:11" x14ac:dyDescent="0.25">
      <c r="H4347" s="57" t="s">
        <v>1049</v>
      </c>
      <c r="I4347" s="58" t="s">
        <v>16764</v>
      </c>
      <c r="J4347" s="54" t="s">
        <v>18152</v>
      </c>
      <c r="K4347" s="54" t="str">
        <f>INDEX('[1]All QOF Registers'!$C$15:$C$8243,MATCH($J$4:$J$10133,'[1]All QOF Registers'!$D$15:$D$8243,FALSE))</f>
        <v>5N7</v>
      </c>
    </row>
    <row r="4348" spans="8:11" x14ac:dyDescent="0.25">
      <c r="H4348" s="57" t="s">
        <v>1052</v>
      </c>
      <c r="I4348" s="58" t="s">
        <v>16764</v>
      </c>
      <c r="J4348" s="54" t="s">
        <v>18152</v>
      </c>
      <c r="K4348" s="54" t="str">
        <f>INDEX('[1]All QOF Registers'!$C$15:$C$8243,MATCH($J$4:$J$10133,'[1]All QOF Registers'!$D$15:$D$8243,FALSE))</f>
        <v>5N7</v>
      </c>
    </row>
    <row r="4349" spans="8:11" x14ac:dyDescent="0.25">
      <c r="H4349" s="57" t="s">
        <v>1062</v>
      </c>
      <c r="I4349" s="58" t="s">
        <v>16764</v>
      </c>
      <c r="J4349" s="54" t="s">
        <v>18152</v>
      </c>
      <c r="K4349" s="54" t="str">
        <f>INDEX('[1]All QOF Registers'!$C$15:$C$8243,MATCH($J$4:$J$10133,'[1]All QOF Registers'!$D$15:$D$8243,FALSE))</f>
        <v>5N7</v>
      </c>
    </row>
    <row r="4350" spans="8:11" x14ac:dyDescent="0.25">
      <c r="H4350" s="57" t="s">
        <v>1064</v>
      </c>
      <c r="I4350" s="58" t="s">
        <v>16764</v>
      </c>
      <c r="J4350" s="54" t="s">
        <v>18152</v>
      </c>
      <c r="K4350" s="54" t="str">
        <f>INDEX('[1]All QOF Registers'!$C$15:$C$8243,MATCH($J$4:$J$10133,'[1]All QOF Registers'!$D$15:$D$8243,FALSE))</f>
        <v>5N7</v>
      </c>
    </row>
    <row r="4351" spans="8:11" x14ac:dyDescent="0.25">
      <c r="H4351" s="57" t="s">
        <v>1066</v>
      </c>
      <c r="I4351" s="58" t="s">
        <v>16764</v>
      </c>
      <c r="J4351" s="54" t="s">
        <v>18152</v>
      </c>
      <c r="K4351" s="54" t="str">
        <f>INDEX('[1]All QOF Registers'!$C$15:$C$8243,MATCH($J$4:$J$10133,'[1]All QOF Registers'!$D$15:$D$8243,FALSE))</f>
        <v>5N7</v>
      </c>
    </row>
    <row r="4352" spans="8:11" x14ac:dyDescent="0.25">
      <c r="H4352" s="57" t="s">
        <v>1069</v>
      </c>
      <c r="I4352" s="58" t="s">
        <v>16764</v>
      </c>
      <c r="J4352" s="54" t="s">
        <v>18152</v>
      </c>
      <c r="K4352" s="54" t="str">
        <f>INDEX('[1]All QOF Registers'!$C$15:$C$8243,MATCH($J$4:$J$10133,'[1]All QOF Registers'!$D$15:$D$8243,FALSE))</f>
        <v>5N7</v>
      </c>
    </row>
    <row r="4353" spans="8:11" x14ac:dyDescent="0.25">
      <c r="H4353" s="57" t="s">
        <v>1070</v>
      </c>
      <c r="I4353" s="58" t="s">
        <v>16764</v>
      </c>
      <c r="J4353" s="54" t="s">
        <v>18152</v>
      </c>
      <c r="K4353" s="54" t="str">
        <f>INDEX('[1]All QOF Registers'!$C$15:$C$8243,MATCH($J$4:$J$10133,'[1]All QOF Registers'!$D$15:$D$8243,FALSE))</f>
        <v>5N7</v>
      </c>
    </row>
    <row r="4354" spans="8:11" x14ac:dyDescent="0.25">
      <c r="H4354" s="57" t="s">
        <v>1071</v>
      </c>
      <c r="I4354" s="58" t="s">
        <v>16764</v>
      </c>
      <c r="J4354" s="54" t="s">
        <v>18152</v>
      </c>
      <c r="K4354" s="54" t="str">
        <f>INDEX('[1]All QOF Registers'!$C$15:$C$8243,MATCH($J$4:$J$10133,'[1]All QOF Registers'!$D$15:$D$8243,FALSE))</f>
        <v>5N7</v>
      </c>
    </row>
    <row r="4355" spans="8:11" x14ac:dyDescent="0.25">
      <c r="H4355" s="57" t="s">
        <v>1083</v>
      </c>
      <c r="I4355" s="58" t="s">
        <v>16764</v>
      </c>
      <c r="J4355" s="54" t="s">
        <v>18152</v>
      </c>
      <c r="K4355" s="54" t="str">
        <f>INDEX('[1]All QOF Registers'!$C$15:$C$8243,MATCH($J$4:$J$10133,'[1]All QOF Registers'!$D$15:$D$8243,FALSE))</f>
        <v>5N7</v>
      </c>
    </row>
    <row r="4356" spans="8:11" x14ac:dyDescent="0.25">
      <c r="H4356" s="57" t="s">
        <v>1093</v>
      </c>
      <c r="I4356" s="58" t="s">
        <v>16764</v>
      </c>
      <c r="J4356" s="54" t="s">
        <v>18152</v>
      </c>
      <c r="K4356" s="54" t="str">
        <f>INDEX('[1]All QOF Registers'!$C$15:$C$8243,MATCH($J$4:$J$10133,'[1]All QOF Registers'!$D$15:$D$8243,FALSE))</f>
        <v>5N7</v>
      </c>
    </row>
    <row r="4357" spans="8:11" x14ac:dyDescent="0.25">
      <c r="H4357" s="57" t="s">
        <v>1097</v>
      </c>
      <c r="I4357" s="58" t="s">
        <v>16764</v>
      </c>
      <c r="J4357" s="54" t="s">
        <v>18152</v>
      </c>
      <c r="K4357" s="54" t="str">
        <f>INDEX('[1]All QOF Registers'!$C$15:$C$8243,MATCH($J$4:$J$10133,'[1]All QOF Registers'!$D$15:$D$8243,FALSE))</f>
        <v>5N7</v>
      </c>
    </row>
    <row r="4358" spans="8:11" x14ac:dyDescent="0.25">
      <c r="H4358" s="57" t="s">
        <v>1099</v>
      </c>
      <c r="I4358" s="58" t="s">
        <v>16764</v>
      </c>
      <c r="J4358" s="54" t="s">
        <v>18152</v>
      </c>
      <c r="K4358" s="54" t="str">
        <f>INDEX('[1]All QOF Registers'!$C$15:$C$8243,MATCH($J$4:$J$10133,'[1]All QOF Registers'!$D$15:$D$8243,FALSE))</f>
        <v>5N7</v>
      </c>
    </row>
    <row r="4359" spans="8:11" x14ac:dyDescent="0.25">
      <c r="H4359" s="57" t="s">
        <v>1103</v>
      </c>
      <c r="I4359" s="58" t="s">
        <v>16764</v>
      </c>
      <c r="J4359" s="54" t="s">
        <v>18152</v>
      </c>
      <c r="K4359" s="54" t="str">
        <f>INDEX('[1]All QOF Registers'!$C$15:$C$8243,MATCH($J$4:$J$10133,'[1]All QOF Registers'!$D$15:$D$8243,FALSE))</f>
        <v>5N7</v>
      </c>
    </row>
    <row r="4360" spans="8:11" x14ac:dyDescent="0.25">
      <c r="H4360" s="57" t="s">
        <v>1107</v>
      </c>
      <c r="I4360" s="58" t="s">
        <v>16764</v>
      </c>
      <c r="J4360" s="54" t="s">
        <v>18152</v>
      </c>
      <c r="K4360" s="54" t="str">
        <f>INDEX('[1]All QOF Registers'!$C$15:$C$8243,MATCH($J$4:$J$10133,'[1]All QOF Registers'!$D$15:$D$8243,FALSE))</f>
        <v>5N7</v>
      </c>
    </row>
    <row r="4361" spans="8:11" x14ac:dyDescent="0.25">
      <c r="H4361" s="57" t="s">
        <v>16765</v>
      </c>
      <c r="I4361" s="58" t="s">
        <v>16764</v>
      </c>
      <c r="J4361" s="54" t="s">
        <v>18152</v>
      </c>
      <c r="K4361" s="54" t="str">
        <f>INDEX('[1]All QOF Registers'!$C$15:$C$8243,MATCH($J$4:$J$10133,'[1]All QOF Registers'!$D$15:$D$8243,FALSE))</f>
        <v>5N7</v>
      </c>
    </row>
    <row r="4362" spans="8:11" x14ac:dyDescent="0.25">
      <c r="H4362" s="57" t="s">
        <v>1110</v>
      </c>
      <c r="I4362" s="58" t="s">
        <v>16764</v>
      </c>
      <c r="J4362" s="54" t="s">
        <v>18152</v>
      </c>
      <c r="K4362" s="54" t="str">
        <f>INDEX('[1]All QOF Registers'!$C$15:$C$8243,MATCH($J$4:$J$10133,'[1]All QOF Registers'!$D$15:$D$8243,FALSE))</f>
        <v>5N7</v>
      </c>
    </row>
    <row r="4363" spans="8:11" x14ac:dyDescent="0.25">
      <c r="H4363" s="57" t="s">
        <v>16766</v>
      </c>
      <c r="I4363" s="58" t="s">
        <v>16764</v>
      </c>
      <c r="J4363" s="54" t="s">
        <v>18152</v>
      </c>
      <c r="K4363" s="54" t="str">
        <f>INDEX('[1]All QOF Registers'!$C$15:$C$8243,MATCH($J$4:$J$10133,'[1]All QOF Registers'!$D$15:$D$8243,FALSE))</f>
        <v>5N7</v>
      </c>
    </row>
    <row r="4364" spans="8:11" x14ac:dyDescent="0.25">
      <c r="H4364" s="57" t="s">
        <v>1117</v>
      </c>
      <c r="I4364" s="58" t="s">
        <v>16764</v>
      </c>
      <c r="J4364" s="54" t="s">
        <v>18152</v>
      </c>
      <c r="K4364" s="54" t="str">
        <f>INDEX('[1]All QOF Registers'!$C$15:$C$8243,MATCH($J$4:$J$10133,'[1]All QOF Registers'!$D$15:$D$8243,FALSE))</f>
        <v>5N7</v>
      </c>
    </row>
    <row r="4365" spans="8:11" x14ac:dyDescent="0.25">
      <c r="H4365" s="57" t="s">
        <v>1119</v>
      </c>
      <c r="I4365" s="58" t="s">
        <v>16764</v>
      </c>
      <c r="J4365" s="54" t="s">
        <v>18152</v>
      </c>
      <c r="K4365" s="54" t="str">
        <f>INDEX('[1]All QOF Registers'!$C$15:$C$8243,MATCH($J$4:$J$10133,'[1]All QOF Registers'!$D$15:$D$8243,FALSE))</f>
        <v>5N7</v>
      </c>
    </row>
    <row r="4366" spans="8:11" x14ac:dyDescent="0.25">
      <c r="H4366" s="57" t="s">
        <v>1120</v>
      </c>
      <c r="I4366" s="58" t="s">
        <v>16764</v>
      </c>
      <c r="J4366" s="54" t="s">
        <v>18152</v>
      </c>
      <c r="K4366" s="54" t="str">
        <f>INDEX('[1]All QOF Registers'!$C$15:$C$8243,MATCH($J$4:$J$10133,'[1]All QOF Registers'!$D$15:$D$8243,FALSE))</f>
        <v>5N7</v>
      </c>
    </row>
    <row r="4367" spans="8:11" x14ac:dyDescent="0.25">
      <c r="H4367" s="57" t="s">
        <v>1127</v>
      </c>
      <c r="I4367" s="58" t="s">
        <v>16764</v>
      </c>
      <c r="J4367" s="54" t="s">
        <v>18152</v>
      </c>
      <c r="K4367" s="54" t="str">
        <f>INDEX('[1]All QOF Registers'!$C$15:$C$8243,MATCH($J$4:$J$10133,'[1]All QOF Registers'!$D$15:$D$8243,FALSE))</f>
        <v>5N7</v>
      </c>
    </row>
    <row r="4368" spans="8:11" x14ac:dyDescent="0.25">
      <c r="H4368" s="57" t="s">
        <v>16767</v>
      </c>
      <c r="I4368" s="58" t="s">
        <v>16764</v>
      </c>
      <c r="J4368" s="54" t="s">
        <v>18152</v>
      </c>
      <c r="K4368" s="54" t="str">
        <f>INDEX('[1]All QOF Registers'!$C$15:$C$8243,MATCH($J$4:$J$10133,'[1]All QOF Registers'!$D$15:$D$8243,FALSE))</f>
        <v>5N7</v>
      </c>
    </row>
    <row r="4369" spans="8:11" x14ac:dyDescent="0.25">
      <c r="H4369" s="57" t="s">
        <v>16768</v>
      </c>
      <c r="I4369" s="58" t="s">
        <v>16764</v>
      </c>
      <c r="J4369" s="54" t="s">
        <v>18152</v>
      </c>
      <c r="K4369" s="54" t="str">
        <f>INDEX('[1]All QOF Registers'!$C$15:$C$8243,MATCH($J$4:$J$10133,'[1]All QOF Registers'!$D$15:$D$8243,FALSE))</f>
        <v>5N7</v>
      </c>
    </row>
    <row r="4370" spans="8:11" x14ac:dyDescent="0.25">
      <c r="H4370" s="57" t="s">
        <v>16769</v>
      </c>
      <c r="I4370" s="58" t="s">
        <v>16764</v>
      </c>
      <c r="J4370" s="54" t="s">
        <v>18152</v>
      </c>
      <c r="K4370" s="54" t="str">
        <f>INDEX('[1]All QOF Registers'!$C$15:$C$8243,MATCH($J$4:$J$10133,'[1]All QOF Registers'!$D$15:$D$8243,FALSE))</f>
        <v>5N7</v>
      </c>
    </row>
    <row r="4371" spans="8:11" x14ac:dyDescent="0.25">
      <c r="H4371" s="57" t="s">
        <v>7763</v>
      </c>
      <c r="I4371" s="58" t="s">
        <v>16764</v>
      </c>
      <c r="J4371" s="54" t="s">
        <v>18152</v>
      </c>
      <c r="K4371" s="54" t="str">
        <f>INDEX('[1]All QOF Registers'!$C$15:$C$8243,MATCH($J$4:$J$10133,'[1]All QOF Registers'!$D$15:$D$8243,FALSE))</f>
        <v>5N7</v>
      </c>
    </row>
    <row r="4372" spans="8:11" x14ac:dyDescent="0.25">
      <c r="H4372" s="57" t="s">
        <v>16770</v>
      </c>
      <c r="I4372" s="58" t="s">
        <v>16764</v>
      </c>
      <c r="J4372" s="54" t="s">
        <v>18152</v>
      </c>
      <c r="K4372" s="54" t="str">
        <f>INDEX('[1]All QOF Registers'!$C$15:$C$8243,MATCH($J$4:$J$10133,'[1]All QOF Registers'!$D$15:$D$8243,FALSE))</f>
        <v>5N7</v>
      </c>
    </row>
    <row r="4373" spans="8:11" x14ac:dyDescent="0.25">
      <c r="H4373" s="57" t="s">
        <v>1165</v>
      </c>
      <c r="I4373" s="58" t="s">
        <v>16771</v>
      </c>
      <c r="J4373" s="54" t="s">
        <v>18153</v>
      </c>
      <c r="K4373" s="54" t="str">
        <f>INDEX('[1]All QOF Registers'!$C$15:$C$8243,MATCH($J$4:$J$10133,'[1]All QOF Registers'!$D$15:$D$8243,FALSE))</f>
        <v>5N8</v>
      </c>
    </row>
    <row r="4374" spans="8:11" x14ac:dyDescent="0.25">
      <c r="H4374" s="57" t="s">
        <v>1367</v>
      </c>
      <c r="I4374" s="58" t="s">
        <v>16771</v>
      </c>
      <c r="J4374" s="54" t="s">
        <v>18153</v>
      </c>
      <c r="K4374" s="54" t="str">
        <f>INDEX('[1]All QOF Registers'!$C$15:$C$8243,MATCH($J$4:$J$10133,'[1]All QOF Registers'!$D$15:$D$8243,FALSE))</f>
        <v>5N8</v>
      </c>
    </row>
    <row r="4375" spans="8:11" x14ac:dyDescent="0.25">
      <c r="H4375" s="57" t="s">
        <v>1368</v>
      </c>
      <c r="I4375" s="58" t="s">
        <v>16771</v>
      </c>
      <c r="J4375" s="54" t="s">
        <v>18153</v>
      </c>
      <c r="K4375" s="54" t="str">
        <f>INDEX('[1]All QOF Registers'!$C$15:$C$8243,MATCH($J$4:$J$10133,'[1]All QOF Registers'!$D$15:$D$8243,FALSE))</f>
        <v>5N8</v>
      </c>
    </row>
    <row r="4376" spans="8:11" x14ac:dyDescent="0.25">
      <c r="H4376" s="57" t="s">
        <v>1370</v>
      </c>
      <c r="I4376" s="58" t="s">
        <v>16771</v>
      </c>
      <c r="J4376" s="54" t="s">
        <v>18153</v>
      </c>
      <c r="K4376" s="54" t="str">
        <f>INDEX('[1]All QOF Registers'!$C$15:$C$8243,MATCH($J$4:$J$10133,'[1]All QOF Registers'!$D$15:$D$8243,FALSE))</f>
        <v>5N8</v>
      </c>
    </row>
    <row r="4377" spans="8:11" x14ac:dyDescent="0.25">
      <c r="H4377" s="57" t="s">
        <v>1372</v>
      </c>
      <c r="I4377" s="58" t="s">
        <v>16771</v>
      </c>
      <c r="J4377" s="54" t="s">
        <v>18153</v>
      </c>
      <c r="K4377" s="54" t="str">
        <f>INDEX('[1]All QOF Registers'!$C$15:$C$8243,MATCH($J$4:$J$10133,'[1]All QOF Registers'!$D$15:$D$8243,FALSE))</f>
        <v>5N8</v>
      </c>
    </row>
    <row r="4378" spans="8:11" x14ac:dyDescent="0.25">
      <c r="H4378" s="57" t="s">
        <v>1373</v>
      </c>
      <c r="I4378" s="58" t="s">
        <v>16771</v>
      </c>
      <c r="J4378" s="54" t="s">
        <v>18153</v>
      </c>
      <c r="K4378" s="54" t="str">
        <f>INDEX('[1]All QOF Registers'!$C$15:$C$8243,MATCH($J$4:$J$10133,'[1]All QOF Registers'!$D$15:$D$8243,FALSE))</f>
        <v>5N8</v>
      </c>
    </row>
    <row r="4379" spans="8:11" x14ac:dyDescent="0.25">
      <c r="H4379" s="57" t="s">
        <v>1375</v>
      </c>
      <c r="I4379" s="58" t="s">
        <v>16771</v>
      </c>
      <c r="J4379" s="54" t="s">
        <v>18153</v>
      </c>
      <c r="K4379" s="54" t="str">
        <f>INDEX('[1]All QOF Registers'!$C$15:$C$8243,MATCH($J$4:$J$10133,'[1]All QOF Registers'!$D$15:$D$8243,FALSE))</f>
        <v>5N8</v>
      </c>
    </row>
    <row r="4380" spans="8:11" x14ac:dyDescent="0.25">
      <c r="H4380" s="57" t="s">
        <v>1377</v>
      </c>
      <c r="I4380" s="58" t="s">
        <v>16771</v>
      </c>
      <c r="J4380" s="54" t="s">
        <v>18153</v>
      </c>
      <c r="K4380" s="54" t="str">
        <f>INDEX('[1]All QOF Registers'!$C$15:$C$8243,MATCH($J$4:$J$10133,'[1]All QOF Registers'!$D$15:$D$8243,FALSE))</f>
        <v>5N8</v>
      </c>
    </row>
    <row r="4381" spans="8:11" x14ac:dyDescent="0.25">
      <c r="H4381" s="57" t="s">
        <v>1378</v>
      </c>
      <c r="I4381" s="58" t="s">
        <v>16771</v>
      </c>
      <c r="J4381" s="54" t="s">
        <v>18153</v>
      </c>
      <c r="K4381" s="54" t="str">
        <f>INDEX('[1]All QOF Registers'!$C$15:$C$8243,MATCH($J$4:$J$10133,'[1]All QOF Registers'!$D$15:$D$8243,FALSE))</f>
        <v>5N8</v>
      </c>
    </row>
    <row r="4382" spans="8:11" x14ac:dyDescent="0.25">
      <c r="H4382" s="57" t="s">
        <v>1379</v>
      </c>
      <c r="I4382" s="58" t="s">
        <v>16771</v>
      </c>
      <c r="J4382" s="54" t="s">
        <v>18153</v>
      </c>
      <c r="K4382" s="54" t="str">
        <f>INDEX('[1]All QOF Registers'!$C$15:$C$8243,MATCH($J$4:$J$10133,'[1]All QOF Registers'!$D$15:$D$8243,FALSE))</f>
        <v>5N8</v>
      </c>
    </row>
    <row r="4383" spans="8:11" x14ac:dyDescent="0.25">
      <c r="H4383" s="57" t="s">
        <v>1381</v>
      </c>
      <c r="I4383" s="58" t="s">
        <v>16771</v>
      </c>
      <c r="J4383" s="54" t="s">
        <v>18153</v>
      </c>
      <c r="K4383" s="54" t="str">
        <f>INDEX('[1]All QOF Registers'!$C$15:$C$8243,MATCH($J$4:$J$10133,'[1]All QOF Registers'!$D$15:$D$8243,FALSE))</f>
        <v>5N8</v>
      </c>
    </row>
    <row r="4384" spans="8:11" x14ac:dyDescent="0.25">
      <c r="H4384" s="57" t="s">
        <v>1382</v>
      </c>
      <c r="I4384" s="58" t="s">
        <v>16771</v>
      </c>
      <c r="J4384" s="54" t="s">
        <v>18153</v>
      </c>
      <c r="K4384" s="54" t="str">
        <f>INDEX('[1]All QOF Registers'!$C$15:$C$8243,MATCH($J$4:$J$10133,'[1]All QOF Registers'!$D$15:$D$8243,FALSE))</f>
        <v>5N8</v>
      </c>
    </row>
    <row r="4385" spans="8:11" x14ac:dyDescent="0.25">
      <c r="H4385" s="57" t="s">
        <v>1383</v>
      </c>
      <c r="I4385" s="58" t="s">
        <v>16771</v>
      </c>
      <c r="J4385" s="54" t="s">
        <v>18153</v>
      </c>
      <c r="K4385" s="54" t="str">
        <f>INDEX('[1]All QOF Registers'!$C$15:$C$8243,MATCH($J$4:$J$10133,'[1]All QOF Registers'!$D$15:$D$8243,FALSE))</f>
        <v>5N8</v>
      </c>
    </row>
    <row r="4386" spans="8:11" x14ac:dyDescent="0.25">
      <c r="H4386" s="57" t="s">
        <v>1386</v>
      </c>
      <c r="I4386" s="58" t="s">
        <v>16771</v>
      </c>
      <c r="J4386" s="54" t="s">
        <v>18153</v>
      </c>
      <c r="K4386" s="54" t="str">
        <f>INDEX('[1]All QOF Registers'!$C$15:$C$8243,MATCH($J$4:$J$10133,'[1]All QOF Registers'!$D$15:$D$8243,FALSE))</f>
        <v>5N8</v>
      </c>
    </row>
    <row r="4387" spans="8:11" x14ac:dyDescent="0.25">
      <c r="H4387" s="57" t="s">
        <v>1387</v>
      </c>
      <c r="I4387" s="58" t="s">
        <v>16771</v>
      </c>
      <c r="J4387" s="54" t="s">
        <v>18153</v>
      </c>
      <c r="K4387" s="54" t="str">
        <f>INDEX('[1]All QOF Registers'!$C$15:$C$8243,MATCH($J$4:$J$10133,'[1]All QOF Registers'!$D$15:$D$8243,FALSE))</f>
        <v>5N8</v>
      </c>
    </row>
    <row r="4388" spans="8:11" x14ac:dyDescent="0.25">
      <c r="H4388" s="57" t="s">
        <v>1388</v>
      </c>
      <c r="I4388" s="58" t="s">
        <v>16771</v>
      </c>
      <c r="J4388" s="54" t="s">
        <v>18153</v>
      </c>
      <c r="K4388" s="54" t="str">
        <f>INDEX('[1]All QOF Registers'!$C$15:$C$8243,MATCH($J$4:$J$10133,'[1]All QOF Registers'!$D$15:$D$8243,FALSE))</f>
        <v>5N8</v>
      </c>
    </row>
    <row r="4389" spans="8:11" x14ac:dyDescent="0.25">
      <c r="H4389" s="57" t="s">
        <v>1389</v>
      </c>
      <c r="I4389" s="58" t="s">
        <v>16771</v>
      </c>
      <c r="J4389" s="54" t="s">
        <v>18153</v>
      </c>
      <c r="K4389" s="54" t="str">
        <f>INDEX('[1]All QOF Registers'!$C$15:$C$8243,MATCH($J$4:$J$10133,'[1]All QOF Registers'!$D$15:$D$8243,FALSE))</f>
        <v>5N8</v>
      </c>
    </row>
    <row r="4390" spans="8:11" x14ac:dyDescent="0.25">
      <c r="H4390" s="57" t="s">
        <v>1390</v>
      </c>
      <c r="I4390" s="58" t="s">
        <v>16771</v>
      </c>
      <c r="J4390" s="54" t="s">
        <v>18153</v>
      </c>
      <c r="K4390" s="54" t="str">
        <f>INDEX('[1]All QOF Registers'!$C$15:$C$8243,MATCH($J$4:$J$10133,'[1]All QOF Registers'!$D$15:$D$8243,FALSE))</f>
        <v>5N8</v>
      </c>
    </row>
    <row r="4391" spans="8:11" x14ac:dyDescent="0.25">
      <c r="H4391" s="57" t="s">
        <v>1391</v>
      </c>
      <c r="I4391" s="58" t="s">
        <v>16771</v>
      </c>
      <c r="J4391" s="54" t="s">
        <v>18153</v>
      </c>
      <c r="K4391" s="54" t="str">
        <f>INDEX('[1]All QOF Registers'!$C$15:$C$8243,MATCH($J$4:$J$10133,'[1]All QOF Registers'!$D$15:$D$8243,FALSE))</f>
        <v>5N8</v>
      </c>
    </row>
    <row r="4392" spans="8:11" x14ac:dyDescent="0.25">
      <c r="H4392" s="57" t="s">
        <v>1392</v>
      </c>
      <c r="I4392" s="58" t="s">
        <v>16771</v>
      </c>
      <c r="J4392" s="54" t="s">
        <v>18153</v>
      </c>
      <c r="K4392" s="54" t="str">
        <f>INDEX('[1]All QOF Registers'!$C$15:$C$8243,MATCH($J$4:$J$10133,'[1]All QOF Registers'!$D$15:$D$8243,FALSE))</f>
        <v>5N8</v>
      </c>
    </row>
    <row r="4393" spans="8:11" x14ac:dyDescent="0.25">
      <c r="H4393" s="57" t="s">
        <v>1393</v>
      </c>
      <c r="I4393" s="58" t="s">
        <v>16771</v>
      </c>
      <c r="J4393" s="54" t="s">
        <v>18153</v>
      </c>
      <c r="K4393" s="54" t="str">
        <f>INDEX('[1]All QOF Registers'!$C$15:$C$8243,MATCH($J$4:$J$10133,'[1]All QOF Registers'!$D$15:$D$8243,FALSE))</f>
        <v>5N8</v>
      </c>
    </row>
    <row r="4394" spans="8:11" x14ac:dyDescent="0.25">
      <c r="H4394" s="57" t="s">
        <v>1396</v>
      </c>
      <c r="I4394" s="58" t="s">
        <v>16771</v>
      </c>
      <c r="J4394" s="54" t="s">
        <v>18153</v>
      </c>
      <c r="K4394" s="54" t="str">
        <f>INDEX('[1]All QOF Registers'!$C$15:$C$8243,MATCH($J$4:$J$10133,'[1]All QOF Registers'!$D$15:$D$8243,FALSE))</f>
        <v>5N8</v>
      </c>
    </row>
    <row r="4395" spans="8:11" x14ac:dyDescent="0.25">
      <c r="H4395" s="57" t="s">
        <v>1397</v>
      </c>
      <c r="I4395" s="58" t="s">
        <v>16771</v>
      </c>
      <c r="J4395" s="54" t="s">
        <v>18153</v>
      </c>
      <c r="K4395" s="54" t="str">
        <f>INDEX('[1]All QOF Registers'!$C$15:$C$8243,MATCH($J$4:$J$10133,'[1]All QOF Registers'!$D$15:$D$8243,FALSE))</f>
        <v>5N8</v>
      </c>
    </row>
    <row r="4396" spans="8:11" x14ac:dyDescent="0.25">
      <c r="H4396" s="57" t="s">
        <v>1399</v>
      </c>
      <c r="I4396" s="58" t="s">
        <v>16771</v>
      </c>
      <c r="J4396" s="54" t="s">
        <v>18153</v>
      </c>
      <c r="K4396" s="54" t="str">
        <f>INDEX('[1]All QOF Registers'!$C$15:$C$8243,MATCH($J$4:$J$10133,'[1]All QOF Registers'!$D$15:$D$8243,FALSE))</f>
        <v>5N8</v>
      </c>
    </row>
    <row r="4397" spans="8:11" x14ac:dyDescent="0.25">
      <c r="H4397" s="57" t="s">
        <v>1402</v>
      </c>
      <c r="I4397" s="58" t="s">
        <v>16771</v>
      </c>
      <c r="J4397" s="54" t="s">
        <v>18153</v>
      </c>
      <c r="K4397" s="54" t="str">
        <f>INDEX('[1]All QOF Registers'!$C$15:$C$8243,MATCH($J$4:$J$10133,'[1]All QOF Registers'!$D$15:$D$8243,FALSE))</f>
        <v>5N8</v>
      </c>
    </row>
    <row r="4398" spans="8:11" x14ac:dyDescent="0.25">
      <c r="H4398" s="57" t="s">
        <v>1404</v>
      </c>
      <c r="I4398" s="58" t="s">
        <v>16771</v>
      </c>
      <c r="J4398" s="54" t="s">
        <v>18153</v>
      </c>
      <c r="K4398" s="54" t="str">
        <f>INDEX('[1]All QOF Registers'!$C$15:$C$8243,MATCH($J$4:$J$10133,'[1]All QOF Registers'!$D$15:$D$8243,FALSE))</f>
        <v>5N8</v>
      </c>
    </row>
    <row r="4399" spans="8:11" x14ac:dyDescent="0.25">
      <c r="H4399" s="57" t="s">
        <v>1405</v>
      </c>
      <c r="I4399" s="58" t="s">
        <v>16771</v>
      </c>
      <c r="J4399" s="54" t="s">
        <v>18153</v>
      </c>
      <c r="K4399" s="54" t="str">
        <f>INDEX('[1]All QOF Registers'!$C$15:$C$8243,MATCH($J$4:$J$10133,'[1]All QOF Registers'!$D$15:$D$8243,FALSE))</f>
        <v>5N8</v>
      </c>
    </row>
    <row r="4400" spans="8:11" x14ac:dyDescent="0.25">
      <c r="H4400" s="57" t="s">
        <v>1406</v>
      </c>
      <c r="I4400" s="58" t="s">
        <v>16771</v>
      </c>
      <c r="J4400" s="54" t="s">
        <v>18153</v>
      </c>
      <c r="K4400" s="54" t="str">
        <f>INDEX('[1]All QOF Registers'!$C$15:$C$8243,MATCH($J$4:$J$10133,'[1]All QOF Registers'!$D$15:$D$8243,FALSE))</f>
        <v>5N8</v>
      </c>
    </row>
    <row r="4401" spans="8:11" x14ac:dyDescent="0.25">
      <c r="H4401" s="57" t="s">
        <v>1407</v>
      </c>
      <c r="I4401" s="58" t="s">
        <v>16771</v>
      </c>
      <c r="J4401" s="54" t="s">
        <v>18153</v>
      </c>
      <c r="K4401" s="54" t="str">
        <f>INDEX('[1]All QOF Registers'!$C$15:$C$8243,MATCH($J$4:$J$10133,'[1]All QOF Registers'!$D$15:$D$8243,FALSE))</f>
        <v>5N8</v>
      </c>
    </row>
    <row r="4402" spans="8:11" x14ac:dyDescent="0.25">
      <c r="H4402" s="57" t="s">
        <v>1409</v>
      </c>
      <c r="I4402" s="58" t="s">
        <v>16771</v>
      </c>
      <c r="J4402" s="54" t="s">
        <v>18153</v>
      </c>
      <c r="K4402" s="54" t="str">
        <f>INDEX('[1]All QOF Registers'!$C$15:$C$8243,MATCH($J$4:$J$10133,'[1]All QOF Registers'!$D$15:$D$8243,FALSE))</f>
        <v>5N8</v>
      </c>
    </row>
    <row r="4403" spans="8:11" x14ac:dyDescent="0.25">
      <c r="H4403" s="57" t="s">
        <v>1410</v>
      </c>
      <c r="I4403" s="58" t="s">
        <v>16771</v>
      </c>
      <c r="J4403" s="54" t="s">
        <v>18153</v>
      </c>
      <c r="K4403" s="54" t="str">
        <f>INDEX('[1]All QOF Registers'!$C$15:$C$8243,MATCH($J$4:$J$10133,'[1]All QOF Registers'!$D$15:$D$8243,FALSE))</f>
        <v>5N8</v>
      </c>
    </row>
    <row r="4404" spans="8:11" x14ac:dyDescent="0.25">
      <c r="H4404" s="57" t="s">
        <v>1411</v>
      </c>
      <c r="I4404" s="58" t="s">
        <v>16771</v>
      </c>
      <c r="J4404" s="54" t="s">
        <v>18153</v>
      </c>
      <c r="K4404" s="54" t="str">
        <f>INDEX('[1]All QOF Registers'!$C$15:$C$8243,MATCH($J$4:$J$10133,'[1]All QOF Registers'!$D$15:$D$8243,FALSE))</f>
        <v>5N8</v>
      </c>
    </row>
    <row r="4405" spans="8:11" x14ac:dyDescent="0.25">
      <c r="H4405" s="57" t="s">
        <v>1412</v>
      </c>
      <c r="I4405" s="58" t="s">
        <v>16771</v>
      </c>
      <c r="J4405" s="54" t="s">
        <v>18153</v>
      </c>
      <c r="K4405" s="54" t="str">
        <f>INDEX('[1]All QOF Registers'!$C$15:$C$8243,MATCH($J$4:$J$10133,'[1]All QOF Registers'!$D$15:$D$8243,FALSE))</f>
        <v>5N8</v>
      </c>
    </row>
    <row r="4406" spans="8:11" x14ac:dyDescent="0.25">
      <c r="H4406" s="57" t="s">
        <v>1414</v>
      </c>
      <c r="I4406" s="58" t="s">
        <v>16771</v>
      </c>
      <c r="J4406" s="54" t="s">
        <v>18153</v>
      </c>
      <c r="K4406" s="54" t="str">
        <f>INDEX('[1]All QOF Registers'!$C$15:$C$8243,MATCH($J$4:$J$10133,'[1]All QOF Registers'!$D$15:$D$8243,FALSE))</f>
        <v>5N8</v>
      </c>
    </row>
    <row r="4407" spans="8:11" x14ac:dyDescent="0.25">
      <c r="H4407" s="57" t="s">
        <v>1417</v>
      </c>
      <c r="I4407" s="58" t="s">
        <v>16771</v>
      </c>
      <c r="J4407" s="54" t="s">
        <v>18153</v>
      </c>
      <c r="K4407" s="54" t="str">
        <f>INDEX('[1]All QOF Registers'!$C$15:$C$8243,MATCH($J$4:$J$10133,'[1]All QOF Registers'!$D$15:$D$8243,FALSE))</f>
        <v>5N8</v>
      </c>
    </row>
    <row r="4408" spans="8:11" x14ac:dyDescent="0.25">
      <c r="H4408" s="57" t="s">
        <v>1418</v>
      </c>
      <c r="I4408" s="58" t="s">
        <v>16771</v>
      </c>
      <c r="J4408" s="54" t="s">
        <v>18153</v>
      </c>
      <c r="K4408" s="54" t="str">
        <f>INDEX('[1]All QOF Registers'!$C$15:$C$8243,MATCH($J$4:$J$10133,'[1]All QOF Registers'!$D$15:$D$8243,FALSE))</f>
        <v>5N8</v>
      </c>
    </row>
    <row r="4409" spans="8:11" x14ac:dyDescent="0.25">
      <c r="H4409" s="57" t="s">
        <v>1419</v>
      </c>
      <c r="I4409" s="58" t="s">
        <v>16771</v>
      </c>
      <c r="J4409" s="54" t="s">
        <v>18153</v>
      </c>
      <c r="K4409" s="54" t="str">
        <f>INDEX('[1]All QOF Registers'!$C$15:$C$8243,MATCH($J$4:$J$10133,'[1]All QOF Registers'!$D$15:$D$8243,FALSE))</f>
        <v>5N8</v>
      </c>
    </row>
    <row r="4410" spans="8:11" x14ac:dyDescent="0.25">
      <c r="H4410" s="57" t="s">
        <v>1420</v>
      </c>
      <c r="I4410" s="58" t="s">
        <v>16771</v>
      </c>
      <c r="J4410" s="54" t="s">
        <v>18153</v>
      </c>
      <c r="K4410" s="54" t="str">
        <f>INDEX('[1]All QOF Registers'!$C$15:$C$8243,MATCH($J$4:$J$10133,'[1]All QOF Registers'!$D$15:$D$8243,FALSE))</f>
        <v>5N8</v>
      </c>
    </row>
    <row r="4411" spans="8:11" x14ac:dyDescent="0.25">
      <c r="H4411" s="57" t="s">
        <v>1422</v>
      </c>
      <c r="I4411" s="58" t="s">
        <v>16771</v>
      </c>
      <c r="J4411" s="54" t="s">
        <v>18153</v>
      </c>
      <c r="K4411" s="54" t="str">
        <f>INDEX('[1]All QOF Registers'!$C$15:$C$8243,MATCH($J$4:$J$10133,'[1]All QOF Registers'!$D$15:$D$8243,FALSE))</f>
        <v>5N8</v>
      </c>
    </row>
    <row r="4412" spans="8:11" x14ac:dyDescent="0.25">
      <c r="H4412" s="57" t="s">
        <v>1423</v>
      </c>
      <c r="I4412" s="58" t="s">
        <v>16771</v>
      </c>
      <c r="J4412" s="54" t="s">
        <v>18153</v>
      </c>
      <c r="K4412" s="54" t="str">
        <f>INDEX('[1]All QOF Registers'!$C$15:$C$8243,MATCH($J$4:$J$10133,'[1]All QOF Registers'!$D$15:$D$8243,FALSE))</f>
        <v>5N8</v>
      </c>
    </row>
    <row r="4413" spans="8:11" x14ac:dyDescent="0.25">
      <c r="H4413" s="57" t="s">
        <v>1424</v>
      </c>
      <c r="I4413" s="58" t="s">
        <v>16771</v>
      </c>
      <c r="J4413" s="54" t="s">
        <v>18153</v>
      </c>
      <c r="K4413" s="54" t="str">
        <f>INDEX('[1]All QOF Registers'!$C$15:$C$8243,MATCH($J$4:$J$10133,'[1]All QOF Registers'!$D$15:$D$8243,FALSE))</f>
        <v>5N8</v>
      </c>
    </row>
    <row r="4414" spans="8:11" x14ac:dyDescent="0.25">
      <c r="H4414" s="57" t="s">
        <v>1426</v>
      </c>
      <c r="I4414" s="58" t="s">
        <v>16771</v>
      </c>
      <c r="J4414" s="54" t="s">
        <v>18153</v>
      </c>
      <c r="K4414" s="54" t="str">
        <f>INDEX('[1]All QOF Registers'!$C$15:$C$8243,MATCH($J$4:$J$10133,'[1]All QOF Registers'!$D$15:$D$8243,FALSE))</f>
        <v>5N8</v>
      </c>
    </row>
    <row r="4415" spans="8:11" x14ac:dyDescent="0.25">
      <c r="H4415" s="57" t="s">
        <v>1428</v>
      </c>
      <c r="I4415" s="58" t="s">
        <v>16771</v>
      </c>
      <c r="J4415" s="54" t="s">
        <v>18153</v>
      </c>
      <c r="K4415" s="54" t="str">
        <f>INDEX('[1]All QOF Registers'!$C$15:$C$8243,MATCH($J$4:$J$10133,'[1]All QOF Registers'!$D$15:$D$8243,FALSE))</f>
        <v>5N8</v>
      </c>
    </row>
    <row r="4416" spans="8:11" x14ac:dyDescent="0.25">
      <c r="H4416" s="57" t="s">
        <v>1429</v>
      </c>
      <c r="I4416" s="58" t="s">
        <v>16771</v>
      </c>
      <c r="J4416" s="54" t="s">
        <v>18153</v>
      </c>
      <c r="K4416" s="54" t="str">
        <f>INDEX('[1]All QOF Registers'!$C$15:$C$8243,MATCH($J$4:$J$10133,'[1]All QOF Registers'!$D$15:$D$8243,FALSE))</f>
        <v>5N8</v>
      </c>
    </row>
    <row r="4417" spans="8:11" x14ac:dyDescent="0.25">
      <c r="H4417" s="57" t="s">
        <v>1431</v>
      </c>
      <c r="I4417" s="58" t="s">
        <v>16771</v>
      </c>
      <c r="J4417" s="54" t="s">
        <v>18153</v>
      </c>
      <c r="K4417" s="54" t="str">
        <f>INDEX('[1]All QOF Registers'!$C$15:$C$8243,MATCH($J$4:$J$10133,'[1]All QOF Registers'!$D$15:$D$8243,FALSE))</f>
        <v>5N8</v>
      </c>
    </row>
    <row r="4418" spans="8:11" x14ac:dyDescent="0.25">
      <c r="H4418" s="57" t="s">
        <v>1432</v>
      </c>
      <c r="I4418" s="58" t="s">
        <v>16771</v>
      </c>
      <c r="J4418" s="54" t="s">
        <v>18153</v>
      </c>
      <c r="K4418" s="54" t="str">
        <f>INDEX('[1]All QOF Registers'!$C$15:$C$8243,MATCH($J$4:$J$10133,'[1]All QOF Registers'!$D$15:$D$8243,FALSE))</f>
        <v>5N8</v>
      </c>
    </row>
    <row r="4419" spans="8:11" x14ac:dyDescent="0.25">
      <c r="H4419" s="57" t="s">
        <v>1433</v>
      </c>
      <c r="I4419" s="58" t="s">
        <v>16771</v>
      </c>
      <c r="J4419" s="54" t="s">
        <v>18153</v>
      </c>
      <c r="K4419" s="54" t="str">
        <f>INDEX('[1]All QOF Registers'!$C$15:$C$8243,MATCH($J$4:$J$10133,'[1]All QOF Registers'!$D$15:$D$8243,FALSE))</f>
        <v>5N8</v>
      </c>
    </row>
    <row r="4420" spans="8:11" x14ac:dyDescent="0.25">
      <c r="H4420" s="57" t="s">
        <v>1437</v>
      </c>
      <c r="I4420" s="58" t="s">
        <v>16771</v>
      </c>
      <c r="J4420" s="54" t="s">
        <v>18153</v>
      </c>
      <c r="K4420" s="54" t="str">
        <f>INDEX('[1]All QOF Registers'!$C$15:$C$8243,MATCH($J$4:$J$10133,'[1]All QOF Registers'!$D$15:$D$8243,FALSE))</f>
        <v>5N8</v>
      </c>
    </row>
    <row r="4421" spans="8:11" x14ac:dyDescent="0.25">
      <c r="H4421" s="57" t="s">
        <v>1443</v>
      </c>
      <c r="I4421" s="58" t="s">
        <v>16771</v>
      </c>
      <c r="J4421" s="54" t="s">
        <v>18153</v>
      </c>
      <c r="K4421" s="54" t="str">
        <f>INDEX('[1]All QOF Registers'!$C$15:$C$8243,MATCH($J$4:$J$10133,'[1]All QOF Registers'!$D$15:$D$8243,FALSE))</f>
        <v>5N8</v>
      </c>
    </row>
    <row r="4422" spans="8:11" x14ac:dyDescent="0.25">
      <c r="H4422" s="57" t="s">
        <v>1444</v>
      </c>
      <c r="I4422" s="58" t="s">
        <v>16771</v>
      </c>
      <c r="J4422" s="54" t="s">
        <v>18153</v>
      </c>
      <c r="K4422" s="54" t="str">
        <f>INDEX('[1]All QOF Registers'!$C$15:$C$8243,MATCH($J$4:$J$10133,'[1]All QOF Registers'!$D$15:$D$8243,FALSE))</f>
        <v>5N8</v>
      </c>
    </row>
    <row r="4423" spans="8:11" x14ac:dyDescent="0.25">
      <c r="H4423" s="57" t="s">
        <v>1445</v>
      </c>
      <c r="I4423" s="58" t="s">
        <v>16771</v>
      </c>
      <c r="J4423" s="54" t="s">
        <v>18153</v>
      </c>
      <c r="K4423" s="54" t="str">
        <f>INDEX('[1]All QOF Registers'!$C$15:$C$8243,MATCH($J$4:$J$10133,'[1]All QOF Registers'!$D$15:$D$8243,FALSE))</f>
        <v>5N8</v>
      </c>
    </row>
    <row r="4424" spans="8:11" x14ac:dyDescent="0.25">
      <c r="H4424" s="57" t="s">
        <v>1446</v>
      </c>
      <c r="I4424" s="58" t="s">
        <v>16771</v>
      </c>
      <c r="J4424" s="54" t="s">
        <v>18153</v>
      </c>
      <c r="K4424" s="54" t="str">
        <f>INDEX('[1]All QOF Registers'!$C$15:$C$8243,MATCH($J$4:$J$10133,'[1]All QOF Registers'!$D$15:$D$8243,FALSE))</f>
        <v>5N8</v>
      </c>
    </row>
    <row r="4425" spans="8:11" x14ac:dyDescent="0.25">
      <c r="H4425" s="57" t="s">
        <v>1447</v>
      </c>
      <c r="I4425" s="58" t="s">
        <v>16771</v>
      </c>
      <c r="J4425" s="54" t="s">
        <v>18153</v>
      </c>
      <c r="K4425" s="54" t="str">
        <f>INDEX('[1]All QOF Registers'!$C$15:$C$8243,MATCH($J$4:$J$10133,'[1]All QOF Registers'!$D$15:$D$8243,FALSE))</f>
        <v>5N8</v>
      </c>
    </row>
    <row r="4426" spans="8:11" x14ac:dyDescent="0.25">
      <c r="H4426" s="57" t="s">
        <v>1448</v>
      </c>
      <c r="I4426" s="58" t="s">
        <v>16771</v>
      </c>
      <c r="J4426" s="54" t="s">
        <v>18153</v>
      </c>
      <c r="K4426" s="54" t="str">
        <f>INDEX('[1]All QOF Registers'!$C$15:$C$8243,MATCH($J$4:$J$10133,'[1]All QOF Registers'!$D$15:$D$8243,FALSE))</f>
        <v>5N8</v>
      </c>
    </row>
    <row r="4427" spans="8:11" x14ac:dyDescent="0.25">
      <c r="H4427" s="57" t="s">
        <v>1451</v>
      </c>
      <c r="I4427" s="58" t="s">
        <v>16771</v>
      </c>
      <c r="J4427" s="54" t="s">
        <v>18153</v>
      </c>
      <c r="K4427" s="54" t="str">
        <f>INDEX('[1]All QOF Registers'!$C$15:$C$8243,MATCH($J$4:$J$10133,'[1]All QOF Registers'!$D$15:$D$8243,FALSE))</f>
        <v>5N8</v>
      </c>
    </row>
    <row r="4428" spans="8:11" x14ac:dyDescent="0.25">
      <c r="H4428" s="57" t="s">
        <v>1452</v>
      </c>
      <c r="I4428" s="58" t="s">
        <v>16771</v>
      </c>
      <c r="J4428" s="54" t="s">
        <v>18153</v>
      </c>
      <c r="K4428" s="54" t="str">
        <f>INDEX('[1]All QOF Registers'!$C$15:$C$8243,MATCH($J$4:$J$10133,'[1]All QOF Registers'!$D$15:$D$8243,FALSE))</f>
        <v>5N8</v>
      </c>
    </row>
    <row r="4429" spans="8:11" x14ac:dyDescent="0.25">
      <c r="H4429" s="57" t="s">
        <v>1454</v>
      </c>
      <c r="I4429" s="58" t="s">
        <v>16771</v>
      </c>
      <c r="J4429" s="54" t="s">
        <v>18153</v>
      </c>
      <c r="K4429" s="54" t="str">
        <f>INDEX('[1]All QOF Registers'!$C$15:$C$8243,MATCH($J$4:$J$10133,'[1]All QOF Registers'!$D$15:$D$8243,FALSE))</f>
        <v>5N8</v>
      </c>
    </row>
    <row r="4430" spans="8:11" x14ac:dyDescent="0.25">
      <c r="H4430" s="57" t="s">
        <v>1455</v>
      </c>
      <c r="I4430" s="58" t="s">
        <v>16771</v>
      </c>
      <c r="J4430" s="54" t="s">
        <v>18153</v>
      </c>
      <c r="K4430" s="54" t="str">
        <f>INDEX('[1]All QOF Registers'!$C$15:$C$8243,MATCH($J$4:$J$10133,'[1]All QOF Registers'!$D$15:$D$8243,FALSE))</f>
        <v>5N8</v>
      </c>
    </row>
    <row r="4431" spans="8:11" x14ac:dyDescent="0.25">
      <c r="H4431" s="57" t="s">
        <v>1456</v>
      </c>
      <c r="I4431" s="58" t="s">
        <v>16771</v>
      </c>
      <c r="J4431" s="54" t="s">
        <v>18153</v>
      </c>
      <c r="K4431" s="54" t="str">
        <f>INDEX('[1]All QOF Registers'!$C$15:$C$8243,MATCH($J$4:$J$10133,'[1]All QOF Registers'!$D$15:$D$8243,FALSE))</f>
        <v>5N8</v>
      </c>
    </row>
    <row r="4432" spans="8:11" x14ac:dyDescent="0.25">
      <c r="H4432" s="57" t="s">
        <v>1457</v>
      </c>
      <c r="I4432" s="58" t="s">
        <v>16771</v>
      </c>
      <c r="J4432" s="54" t="s">
        <v>18153</v>
      </c>
      <c r="K4432" s="54" t="str">
        <f>INDEX('[1]All QOF Registers'!$C$15:$C$8243,MATCH($J$4:$J$10133,'[1]All QOF Registers'!$D$15:$D$8243,FALSE))</f>
        <v>5N8</v>
      </c>
    </row>
    <row r="4433" spans="8:11" x14ac:dyDescent="0.25">
      <c r="H4433" s="57" t="s">
        <v>1459</v>
      </c>
      <c r="I4433" s="58" t="s">
        <v>16771</v>
      </c>
      <c r="J4433" s="54" t="s">
        <v>18153</v>
      </c>
      <c r="K4433" s="54" t="str">
        <f>INDEX('[1]All QOF Registers'!$C$15:$C$8243,MATCH($J$4:$J$10133,'[1]All QOF Registers'!$D$15:$D$8243,FALSE))</f>
        <v>5N8</v>
      </c>
    </row>
    <row r="4434" spans="8:11" x14ac:dyDescent="0.25">
      <c r="H4434" s="57" t="s">
        <v>1460</v>
      </c>
      <c r="I4434" s="58" t="s">
        <v>16771</v>
      </c>
      <c r="J4434" s="54" t="s">
        <v>18153</v>
      </c>
      <c r="K4434" s="54" t="str">
        <f>INDEX('[1]All QOF Registers'!$C$15:$C$8243,MATCH($J$4:$J$10133,'[1]All QOF Registers'!$D$15:$D$8243,FALSE))</f>
        <v>5N8</v>
      </c>
    </row>
    <row r="4435" spans="8:11" x14ac:dyDescent="0.25">
      <c r="H4435" s="57" t="s">
        <v>1464</v>
      </c>
      <c r="I4435" s="58" t="s">
        <v>16771</v>
      </c>
      <c r="J4435" s="54" t="s">
        <v>18153</v>
      </c>
      <c r="K4435" s="54" t="str">
        <f>INDEX('[1]All QOF Registers'!$C$15:$C$8243,MATCH($J$4:$J$10133,'[1]All QOF Registers'!$D$15:$D$8243,FALSE))</f>
        <v>5N8</v>
      </c>
    </row>
    <row r="4436" spans="8:11" x14ac:dyDescent="0.25">
      <c r="H4436" s="57" t="s">
        <v>1465</v>
      </c>
      <c r="I4436" s="58" t="s">
        <v>16771</v>
      </c>
      <c r="J4436" s="54" t="s">
        <v>18153</v>
      </c>
      <c r="K4436" s="54" t="str">
        <f>INDEX('[1]All QOF Registers'!$C$15:$C$8243,MATCH($J$4:$J$10133,'[1]All QOF Registers'!$D$15:$D$8243,FALSE))</f>
        <v>5N8</v>
      </c>
    </row>
    <row r="4437" spans="8:11" x14ac:dyDescent="0.25">
      <c r="H4437" s="57" t="s">
        <v>1469</v>
      </c>
      <c r="I4437" s="58" t="s">
        <v>16771</v>
      </c>
      <c r="J4437" s="54" t="s">
        <v>18153</v>
      </c>
      <c r="K4437" s="54" t="str">
        <f>INDEX('[1]All QOF Registers'!$C$15:$C$8243,MATCH($J$4:$J$10133,'[1]All QOF Registers'!$D$15:$D$8243,FALSE))</f>
        <v>5N8</v>
      </c>
    </row>
    <row r="4438" spans="8:11" x14ac:dyDescent="0.25">
      <c r="H4438" s="57" t="s">
        <v>1470</v>
      </c>
      <c r="I4438" s="58" t="s">
        <v>16771</v>
      </c>
      <c r="J4438" s="54" t="s">
        <v>18153</v>
      </c>
      <c r="K4438" s="54" t="str">
        <f>INDEX('[1]All QOF Registers'!$C$15:$C$8243,MATCH($J$4:$J$10133,'[1]All QOF Registers'!$D$15:$D$8243,FALSE))</f>
        <v>5N8</v>
      </c>
    </row>
    <row r="4439" spans="8:11" x14ac:dyDescent="0.25">
      <c r="H4439" s="57" t="s">
        <v>1471</v>
      </c>
      <c r="I4439" s="58" t="s">
        <v>16771</v>
      </c>
      <c r="J4439" s="54" t="s">
        <v>18153</v>
      </c>
      <c r="K4439" s="54" t="str">
        <f>INDEX('[1]All QOF Registers'!$C$15:$C$8243,MATCH($J$4:$J$10133,'[1]All QOF Registers'!$D$15:$D$8243,FALSE))</f>
        <v>5N8</v>
      </c>
    </row>
    <row r="4440" spans="8:11" x14ac:dyDescent="0.25">
      <c r="H4440" s="57" t="s">
        <v>1474</v>
      </c>
      <c r="I4440" s="58" t="s">
        <v>16771</v>
      </c>
      <c r="J4440" s="54" t="s">
        <v>18153</v>
      </c>
      <c r="K4440" s="54" t="str">
        <f>INDEX('[1]All QOF Registers'!$C$15:$C$8243,MATCH($J$4:$J$10133,'[1]All QOF Registers'!$D$15:$D$8243,FALSE))</f>
        <v>5N8</v>
      </c>
    </row>
    <row r="4441" spans="8:11" x14ac:dyDescent="0.25">
      <c r="H4441" s="57" t="s">
        <v>1475</v>
      </c>
      <c r="I4441" s="58" t="s">
        <v>16771</v>
      </c>
      <c r="J4441" s="54" t="s">
        <v>18153</v>
      </c>
      <c r="K4441" s="54" t="str">
        <f>INDEX('[1]All QOF Registers'!$C$15:$C$8243,MATCH($J$4:$J$10133,'[1]All QOF Registers'!$D$15:$D$8243,FALSE))</f>
        <v>5N8</v>
      </c>
    </row>
    <row r="4442" spans="8:11" x14ac:dyDescent="0.25">
      <c r="H4442" s="57" t="s">
        <v>1476</v>
      </c>
      <c r="I4442" s="58" t="s">
        <v>16771</v>
      </c>
      <c r="J4442" s="54" t="s">
        <v>18153</v>
      </c>
      <c r="K4442" s="54" t="str">
        <f>INDEX('[1]All QOF Registers'!$C$15:$C$8243,MATCH($J$4:$J$10133,'[1]All QOF Registers'!$D$15:$D$8243,FALSE))</f>
        <v>5N8</v>
      </c>
    </row>
    <row r="4443" spans="8:11" x14ac:dyDescent="0.25">
      <c r="H4443" s="57" t="s">
        <v>1478</v>
      </c>
      <c r="I4443" s="58" t="s">
        <v>16771</v>
      </c>
      <c r="J4443" s="54" t="s">
        <v>18153</v>
      </c>
      <c r="K4443" s="54" t="str">
        <f>INDEX('[1]All QOF Registers'!$C$15:$C$8243,MATCH($J$4:$J$10133,'[1]All QOF Registers'!$D$15:$D$8243,FALSE))</f>
        <v>5N8</v>
      </c>
    </row>
    <row r="4444" spans="8:11" x14ac:dyDescent="0.25">
      <c r="H4444" s="57" t="s">
        <v>1479</v>
      </c>
      <c r="I4444" s="58" t="s">
        <v>16771</v>
      </c>
      <c r="J4444" s="54" t="s">
        <v>18153</v>
      </c>
      <c r="K4444" s="54" t="str">
        <f>INDEX('[1]All QOF Registers'!$C$15:$C$8243,MATCH($J$4:$J$10133,'[1]All QOF Registers'!$D$15:$D$8243,FALSE))</f>
        <v>5N8</v>
      </c>
    </row>
    <row r="4445" spans="8:11" x14ac:dyDescent="0.25">
      <c r="H4445" s="57" t="s">
        <v>1481</v>
      </c>
      <c r="I4445" s="58" t="s">
        <v>16771</v>
      </c>
      <c r="J4445" s="54" t="s">
        <v>18153</v>
      </c>
      <c r="K4445" s="54" t="str">
        <f>INDEX('[1]All QOF Registers'!$C$15:$C$8243,MATCH($J$4:$J$10133,'[1]All QOF Registers'!$D$15:$D$8243,FALSE))</f>
        <v>5N8</v>
      </c>
    </row>
    <row r="4446" spans="8:11" x14ac:dyDescent="0.25">
      <c r="H4446" s="57" t="s">
        <v>1486</v>
      </c>
      <c r="I4446" s="58" t="s">
        <v>16771</v>
      </c>
      <c r="J4446" s="54" t="s">
        <v>18153</v>
      </c>
      <c r="K4446" s="54" t="str">
        <f>INDEX('[1]All QOF Registers'!$C$15:$C$8243,MATCH($J$4:$J$10133,'[1]All QOF Registers'!$D$15:$D$8243,FALSE))</f>
        <v>5N8</v>
      </c>
    </row>
    <row r="4447" spans="8:11" x14ac:dyDescent="0.25">
      <c r="H4447" s="57" t="s">
        <v>16772</v>
      </c>
      <c r="I4447" s="58" t="s">
        <v>16771</v>
      </c>
      <c r="J4447" s="54" t="s">
        <v>18153</v>
      </c>
      <c r="K4447" s="54" t="str">
        <f>INDEX('[1]All QOF Registers'!$C$15:$C$8243,MATCH($J$4:$J$10133,'[1]All QOF Registers'!$D$15:$D$8243,FALSE))</f>
        <v>5N8</v>
      </c>
    </row>
    <row r="4448" spans="8:11" x14ac:dyDescent="0.25">
      <c r="H4448" s="57" t="s">
        <v>1487</v>
      </c>
      <c r="I4448" s="58" t="s">
        <v>16771</v>
      </c>
      <c r="J4448" s="54" t="s">
        <v>18153</v>
      </c>
      <c r="K4448" s="54" t="str">
        <f>INDEX('[1]All QOF Registers'!$C$15:$C$8243,MATCH($J$4:$J$10133,'[1]All QOF Registers'!$D$15:$D$8243,FALSE))</f>
        <v>5N8</v>
      </c>
    </row>
    <row r="4449" spans="8:11" x14ac:dyDescent="0.25">
      <c r="H4449" s="57" t="s">
        <v>1489</v>
      </c>
      <c r="I4449" s="58" t="s">
        <v>16771</v>
      </c>
      <c r="J4449" s="54" t="s">
        <v>18153</v>
      </c>
      <c r="K4449" s="54" t="str">
        <f>INDEX('[1]All QOF Registers'!$C$15:$C$8243,MATCH($J$4:$J$10133,'[1]All QOF Registers'!$D$15:$D$8243,FALSE))</f>
        <v>5N8</v>
      </c>
    </row>
    <row r="4450" spans="8:11" x14ac:dyDescent="0.25">
      <c r="H4450" s="57" t="s">
        <v>1491</v>
      </c>
      <c r="I4450" s="58" t="s">
        <v>16771</v>
      </c>
      <c r="J4450" s="54" t="s">
        <v>18153</v>
      </c>
      <c r="K4450" s="54" t="str">
        <f>INDEX('[1]All QOF Registers'!$C$15:$C$8243,MATCH($J$4:$J$10133,'[1]All QOF Registers'!$D$15:$D$8243,FALSE))</f>
        <v>5N8</v>
      </c>
    </row>
    <row r="4451" spans="8:11" x14ac:dyDescent="0.25">
      <c r="H4451" s="57" t="s">
        <v>1492</v>
      </c>
      <c r="I4451" s="58" t="s">
        <v>16771</v>
      </c>
      <c r="J4451" s="54" t="s">
        <v>18153</v>
      </c>
      <c r="K4451" s="54" t="str">
        <f>INDEX('[1]All QOF Registers'!$C$15:$C$8243,MATCH($J$4:$J$10133,'[1]All QOF Registers'!$D$15:$D$8243,FALSE))</f>
        <v>5N8</v>
      </c>
    </row>
    <row r="4452" spans="8:11" x14ac:dyDescent="0.25">
      <c r="H4452" s="57" t="s">
        <v>1493</v>
      </c>
      <c r="I4452" s="58" t="s">
        <v>16771</v>
      </c>
      <c r="J4452" s="54" t="s">
        <v>18153</v>
      </c>
      <c r="K4452" s="54" t="str">
        <f>INDEX('[1]All QOF Registers'!$C$15:$C$8243,MATCH($J$4:$J$10133,'[1]All QOF Registers'!$D$15:$D$8243,FALSE))</f>
        <v>5N8</v>
      </c>
    </row>
    <row r="4453" spans="8:11" x14ac:dyDescent="0.25">
      <c r="H4453" s="57" t="s">
        <v>1494</v>
      </c>
      <c r="I4453" s="58" t="s">
        <v>16771</v>
      </c>
      <c r="J4453" s="54" t="s">
        <v>18153</v>
      </c>
      <c r="K4453" s="54" t="str">
        <f>INDEX('[1]All QOF Registers'!$C$15:$C$8243,MATCH($J$4:$J$10133,'[1]All QOF Registers'!$D$15:$D$8243,FALSE))</f>
        <v>5N8</v>
      </c>
    </row>
    <row r="4454" spans="8:11" x14ac:dyDescent="0.25">
      <c r="H4454" s="57" t="s">
        <v>1496</v>
      </c>
      <c r="I4454" s="58" t="s">
        <v>16771</v>
      </c>
      <c r="J4454" s="54" t="s">
        <v>18153</v>
      </c>
      <c r="K4454" s="54" t="str">
        <f>INDEX('[1]All QOF Registers'!$C$15:$C$8243,MATCH($J$4:$J$10133,'[1]All QOF Registers'!$D$15:$D$8243,FALSE))</f>
        <v>5N8</v>
      </c>
    </row>
    <row r="4455" spans="8:11" x14ac:dyDescent="0.25">
      <c r="H4455" s="57" t="s">
        <v>1497</v>
      </c>
      <c r="I4455" s="58" t="s">
        <v>16771</v>
      </c>
      <c r="J4455" s="54" t="s">
        <v>18153</v>
      </c>
      <c r="K4455" s="54" t="str">
        <f>INDEX('[1]All QOF Registers'!$C$15:$C$8243,MATCH($J$4:$J$10133,'[1]All QOF Registers'!$D$15:$D$8243,FALSE))</f>
        <v>5N8</v>
      </c>
    </row>
    <row r="4456" spans="8:11" x14ac:dyDescent="0.25">
      <c r="H4456" s="57" t="s">
        <v>1500</v>
      </c>
      <c r="I4456" s="58" t="s">
        <v>16771</v>
      </c>
      <c r="J4456" s="54" t="s">
        <v>18153</v>
      </c>
      <c r="K4456" s="54" t="str">
        <f>INDEX('[1]All QOF Registers'!$C$15:$C$8243,MATCH($J$4:$J$10133,'[1]All QOF Registers'!$D$15:$D$8243,FALSE))</f>
        <v>5N8</v>
      </c>
    </row>
    <row r="4457" spans="8:11" x14ac:dyDescent="0.25">
      <c r="H4457" s="57" t="s">
        <v>1502</v>
      </c>
      <c r="I4457" s="58" t="s">
        <v>16771</v>
      </c>
      <c r="J4457" s="54" t="s">
        <v>18153</v>
      </c>
      <c r="K4457" s="54" t="str">
        <f>INDEX('[1]All QOF Registers'!$C$15:$C$8243,MATCH($J$4:$J$10133,'[1]All QOF Registers'!$D$15:$D$8243,FALSE))</f>
        <v>5N8</v>
      </c>
    </row>
    <row r="4458" spans="8:11" x14ac:dyDescent="0.25">
      <c r="H4458" s="57" t="s">
        <v>1503</v>
      </c>
      <c r="I4458" s="58" t="s">
        <v>16771</v>
      </c>
      <c r="J4458" s="54" t="s">
        <v>18153</v>
      </c>
      <c r="K4458" s="54" t="str">
        <f>INDEX('[1]All QOF Registers'!$C$15:$C$8243,MATCH($J$4:$J$10133,'[1]All QOF Registers'!$D$15:$D$8243,FALSE))</f>
        <v>5N8</v>
      </c>
    </row>
    <row r="4459" spans="8:11" x14ac:dyDescent="0.25">
      <c r="H4459" s="57" t="s">
        <v>1513</v>
      </c>
      <c r="I4459" s="58" t="s">
        <v>16771</v>
      </c>
      <c r="J4459" s="54" t="s">
        <v>18153</v>
      </c>
      <c r="K4459" s="54" t="str">
        <f>INDEX('[1]All QOF Registers'!$C$15:$C$8243,MATCH($J$4:$J$10133,'[1]All QOF Registers'!$D$15:$D$8243,FALSE))</f>
        <v>5N8</v>
      </c>
    </row>
    <row r="4460" spans="8:11" x14ac:dyDescent="0.25">
      <c r="H4460" s="57" t="s">
        <v>16773</v>
      </c>
      <c r="I4460" s="58" t="s">
        <v>16771</v>
      </c>
      <c r="J4460" s="54" t="s">
        <v>18153</v>
      </c>
      <c r="K4460" s="54" t="str">
        <f>INDEX('[1]All QOF Registers'!$C$15:$C$8243,MATCH($J$4:$J$10133,'[1]All QOF Registers'!$D$15:$D$8243,FALSE))</f>
        <v>5N8</v>
      </c>
    </row>
    <row r="4461" spans="8:11" x14ac:dyDescent="0.25">
      <c r="H4461" s="57" t="s">
        <v>1516</v>
      </c>
      <c r="I4461" s="58" t="s">
        <v>16771</v>
      </c>
      <c r="J4461" s="54" t="s">
        <v>18153</v>
      </c>
      <c r="K4461" s="54" t="str">
        <f>INDEX('[1]All QOF Registers'!$C$15:$C$8243,MATCH($J$4:$J$10133,'[1]All QOF Registers'!$D$15:$D$8243,FALSE))</f>
        <v>5N8</v>
      </c>
    </row>
    <row r="4462" spans="8:11" x14ac:dyDescent="0.25">
      <c r="H4462" s="57" t="s">
        <v>1518</v>
      </c>
      <c r="I4462" s="58" t="s">
        <v>16771</v>
      </c>
      <c r="J4462" s="54" t="s">
        <v>18153</v>
      </c>
      <c r="K4462" s="54" t="str">
        <f>INDEX('[1]All QOF Registers'!$C$15:$C$8243,MATCH($J$4:$J$10133,'[1]All QOF Registers'!$D$15:$D$8243,FALSE))</f>
        <v>5N8</v>
      </c>
    </row>
    <row r="4463" spans="8:11" x14ac:dyDescent="0.25">
      <c r="H4463" s="57" t="s">
        <v>1520</v>
      </c>
      <c r="I4463" s="58" t="s">
        <v>16771</v>
      </c>
      <c r="J4463" s="54" t="s">
        <v>18153</v>
      </c>
      <c r="K4463" s="54" t="str">
        <f>INDEX('[1]All QOF Registers'!$C$15:$C$8243,MATCH($J$4:$J$10133,'[1]All QOF Registers'!$D$15:$D$8243,FALSE))</f>
        <v>5N8</v>
      </c>
    </row>
    <row r="4464" spans="8:11" x14ac:dyDescent="0.25">
      <c r="H4464" s="57" t="s">
        <v>1521</v>
      </c>
      <c r="I4464" s="58" t="s">
        <v>16771</v>
      </c>
      <c r="J4464" s="54" t="s">
        <v>18153</v>
      </c>
      <c r="K4464" s="54" t="str">
        <f>INDEX('[1]All QOF Registers'!$C$15:$C$8243,MATCH($J$4:$J$10133,'[1]All QOF Registers'!$D$15:$D$8243,FALSE))</f>
        <v>5N8</v>
      </c>
    </row>
    <row r="4465" spans="8:11" x14ac:dyDescent="0.25">
      <c r="H4465" s="57" t="s">
        <v>1522</v>
      </c>
      <c r="I4465" s="58" t="s">
        <v>16771</v>
      </c>
      <c r="J4465" s="54" t="s">
        <v>18153</v>
      </c>
      <c r="K4465" s="54" t="str">
        <f>INDEX('[1]All QOF Registers'!$C$15:$C$8243,MATCH($J$4:$J$10133,'[1]All QOF Registers'!$D$15:$D$8243,FALSE))</f>
        <v>5N8</v>
      </c>
    </row>
    <row r="4466" spans="8:11" x14ac:dyDescent="0.25">
      <c r="H4466" s="57" t="s">
        <v>1525</v>
      </c>
      <c r="I4466" s="58" t="s">
        <v>16771</v>
      </c>
      <c r="J4466" s="54" t="s">
        <v>18153</v>
      </c>
      <c r="K4466" s="54" t="str">
        <f>INDEX('[1]All QOF Registers'!$C$15:$C$8243,MATCH($J$4:$J$10133,'[1]All QOF Registers'!$D$15:$D$8243,FALSE))</f>
        <v>5N8</v>
      </c>
    </row>
    <row r="4467" spans="8:11" x14ac:dyDescent="0.25">
      <c r="H4467" s="57" t="s">
        <v>15947</v>
      </c>
      <c r="I4467" s="58" t="s">
        <v>16771</v>
      </c>
      <c r="J4467" s="54" t="s">
        <v>18153</v>
      </c>
      <c r="K4467" s="54" t="str">
        <f>INDEX('[1]All QOF Registers'!$C$15:$C$8243,MATCH($J$4:$J$10133,'[1]All QOF Registers'!$D$15:$D$8243,FALSE))</f>
        <v>5N8</v>
      </c>
    </row>
    <row r="4468" spans="8:11" x14ac:dyDescent="0.25">
      <c r="H4468" s="57" t="s">
        <v>16774</v>
      </c>
      <c r="I4468" s="58" t="s">
        <v>16771</v>
      </c>
      <c r="J4468" s="54" t="s">
        <v>18153</v>
      </c>
      <c r="K4468" s="54" t="str">
        <f>INDEX('[1]All QOF Registers'!$C$15:$C$8243,MATCH($J$4:$J$10133,'[1]All QOF Registers'!$D$15:$D$8243,FALSE))</f>
        <v>5N8</v>
      </c>
    </row>
    <row r="4469" spans="8:11" x14ac:dyDescent="0.25">
      <c r="H4469" s="57" t="s">
        <v>7609</v>
      </c>
      <c r="I4469" s="58" t="s">
        <v>16771</v>
      </c>
      <c r="J4469" s="54" t="s">
        <v>18153</v>
      </c>
      <c r="K4469" s="54" t="str">
        <f>INDEX('[1]All QOF Registers'!$C$15:$C$8243,MATCH($J$4:$J$10133,'[1]All QOF Registers'!$D$15:$D$8243,FALSE))</f>
        <v>5N8</v>
      </c>
    </row>
    <row r="4470" spans="8:11" x14ac:dyDescent="0.25">
      <c r="H4470" s="57" t="s">
        <v>16775</v>
      </c>
      <c r="I4470" s="58" t="s">
        <v>16771</v>
      </c>
      <c r="J4470" s="54" t="s">
        <v>18153</v>
      </c>
      <c r="K4470" s="54" t="str">
        <f>INDEX('[1]All QOF Registers'!$C$15:$C$8243,MATCH($J$4:$J$10133,'[1]All QOF Registers'!$D$15:$D$8243,FALSE))</f>
        <v>5N8</v>
      </c>
    </row>
    <row r="4471" spans="8:11" x14ac:dyDescent="0.25">
      <c r="H4471" s="57" t="s">
        <v>16776</v>
      </c>
      <c r="I4471" s="58" t="s">
        <v>16771</v>
      </c>
      <c r="J4471" s="54" t="s">
        <v>18153</v>
      </c>
      <c r="K4471" s="54" t="str">
        <f>INDEX('[1]All QOF Registers'!$C$15:$C$8243,MATCH($J$4:$J$10133,'[1]All QOF Registers'!$D$15:$D$8243,FALSE))</f>
        <v>5N8</v>
      </c>
    </row>
    <row r="4472" spans="8:11" x14ac:dyDescent="0.25">
      <c r="H4472" s="57" t="s">
        <v>16777</v>
      </c>
      <c r="I4472" s="58" t="s">
        <v>16771</v>
      </c>
      <c r="J4472" s="54" t="s">
        <v>18153</v>
      </c>
      <c r="K4472" s="54" t="str">
        <f>INDEX('[1]All QOF Registers'!$C$15:$C$8243,MATCH($J$4:$J$10133,'[1]All QOF Registers'!$D$15:$D$8243,FALSE))</f>
        <v>5N8</v>
      </c>
    </row>
    <row r="4473" spans="8:11" x14ac:dyDescent="0.25">
      <c r="H4473" s="57" t="s">
        <v>16778</v>
      </c>
      <c r="I4473" s="58" t="s">
        <v>16771</v>
      </c>
      <c r="J4473" s="54" t="s">
        <v>18153</v>
      </c>
      <c r="K4473" s="54" t="str">
        <f>INDEX('[1]All QOF Registers'!$C$15:$C$8243,MATCH($J$4:$J$10133,'[1]All QOF Registers'!$D$15:$D$8243,FALSE))</f>
        <v>5N8</v>
      </c>
    </row>
    <row r="4474" spans="8:11" x14ac:dyDescent="0.25">
      <c r="H4474" s="57" t="s">
        <v>16779</v>
      </c>
      <c r="I4474" s="58" t="s">
        <v>16771</v>
      </c>
      <c r="J4474" s="54" t="s">
        <v>18153</v>
      </c>
      <c r="K4474" s="54" t="str">
        <f>INDEX('[1]All QOF Registers'!$C$15:$C$8243,MATCH($J$4:$J$10133,'[1]All QOF Registers'!$D$15:$D$8243,FALSE))</f>
        <v>5N8</v>
      </c>
    </row>
    <row r="4475" spans="8:11" x14ac:dyDescent="0.25">
      <c r="H4475" s="57" t="s">
        <v>16780</v>
      </c>
      <c r="I4475" s="58" t="s">
        <v>16771</v>
      </c>
      <c r="J4475" s="54" t="s">
        <v>18153</v>
      </c>
      <c r="K4475" s="54" t="str">
        <f>INDEX('[1]All QOF Registers'!$C$15:$C$8243,MATCH($J$4:$J$10133,'[1]All QOF Registers'!$D$15:$D$8243,FALSE))</f>
        <v>5N8</v>
      </c>
    </row>
    <row r="4476" spans="8:11" x14ac:dyDescent="0.25">
      <c r="H4476" s="57" t="s">
        <v>16781</v>
      </c>
      <c r="I4476" s="58" t="s">
        <v>16771</v>
      </c>
      <c r="J4476" s="54" t="s">
        <v>18153</v>
      </c>
      <c r="K4476" s="54" t="str">
        <f>INDEX('[1]All QOF Registers'!$C$15:$C$8243,MATCH($J$4:$J$10133,'[1]All QOF Registers'!$D$15:$D$8243,FALSE))</f>
        <v>5N8</v>
      </c>
    </row>
    <row r="4477" spans="8:11" x14ac:dyDescent="0.25">
      <c r="H4477" s="57" t="s">
        <v>16782</v>
      </c>
      <c r="I4477" s="58" t="s">
        <v>16771</v>
      </c>
      <c r="J4477" s="54" t="s">
        <v>18153</v>
      </c>
      <c r="K4477" s="54" t="str">
        <f>INDEX('[1]All QOF Registers'!$C$15:$C$8243,MATCH($J$4:$J$10133,'[1]All QOF Registers'!$D$15:$D$8243,FALSE))</f>
        <v>5N8</v>
      </c>
    </row>
    <row r="4478" spans="8:11" x14ac:dyDescent="0.25">
      <c r="H4478" s="57" t="s">
        <v>16783</v>
      </c>
      <c r="I4478" s="58" t="s">
        <v>16771</v>
      </c>
      <c r="J4478" s="54" t="s">
        <v>18153</v>
      </c>
      <c r="K4478" s="54" t="str">
        <f>INDEX('[1]All QOF Registers'!$C$15:$C$8243,MATCH($J$4:$J$10133,'[1]All QOF Registers'!$D$15:$D$8243,FALSE))</f>
        <v>5N8</v>
      </c>
    </row>
    <row r="4479" spans="8:11" x14ac:dyDescent="0.25">
      <c r="H4479" s="57" t="s">
        <v>16784</v>
      </c>
      <c r="I4479" s="58" t="s">
        <v>16771</v>
      </c>
      <c r="J4479" s="54" t="s">
        <v>18153</v>
      </c>
      <c r="K4479" s="54" t="str">
        <f>INDEX('[1]All QOF Registers'!$C$15:$C$8243,MATCH($J$4:$J$10133,'[1]All QOF Registers'!$D$15:$D$8243,FALSE))</f>
        <v>5N8</v>
      </c>
    </row>
    <row r="4480" spans="8:11" x14ac:dyDescent="0.25">
      <c r="H4480" s="57" t="s">
        <v>16785</v>
      </c>
      <c r="I4480" s="58" t="s">
        <v>16771</v>
      </c>
      <c r="J4480" s="54" t="s">
        <v>18153</v>
      </c>
      <c r="K4480" s="54" t="str">
        <f>INDEX('[1]All QOF Registers'!$C$15:$C$8243,MATCH($J$4:$J$10133,'[1]All QOF Registers'!$D$15:$D$8243,FALSE))</f>
        <v>5N8</v>
      </c>
    </row>
    <row r="4481" spans="8:11" x14ac:dyDescent="0.25">
      <c r="H4481" s="57" t="s">
        <v>16786</v>
      </c>
      <c r="I4481" s="58" t="s">
        <v>16771</v>
      </c>
      <c r="J4481" s="54" t="s">
        <v>18153</v>
      </c>
      <c r="K4481" s="54" t="str">
        <f>INDEX('[1]All QOF Registers'!$C$15:$C$8243,MATCH($J$4:$J$10133,'[1]All QOF Registers'!$D$15:$D$8243,FALSE))</f>
        <v>5N8</v>
      </c>
    </row>
    <row r="4482" spans="8:11" x14ac:dyDescent="0.25">
      <c r="H4482" s="57" t="s">
        <v>16787</v>
      </c>
      <c r="I4482" s="58" t="s">
        <v>16771</v>
      </c>
      <c r="J4482" s="54" t="s">
        <v>18153</v>
      </c>
      <c r="K4482" s="54" t="str">
        <f>INDEX('[1]All QOF Registers'!$C$15:$C$8243,MATCH($J$4:$J$10133,'[1]All QOF Registers'!$D$15:$D$8243,FALSE))</f>
        <v>5N8</v>
      </c>
    </row>
    <row r="4483" spans="8:11" x14ac:dyDescent="0.25">
      <c r="H4483" s="57" t="s">
        <v>16788</v>
      </c>
      <c r="I4483" s="58" t="s">
        <v>16771</v>
      </c>
      <c r="J4483" s="54" t="s">
        <v>18153</v>
      </c>
      <c r="K4483" s="54" t="str">
        <f>INDEX('[1]All QOF Registers'!$C$15:$C$8243,MATCH($J$4:$J$10133,'[1]All QOF Registers'!$D$15:$D$8243,FALSE))</f>
        <v>5N8</v>
      </c>
    </row>
    <row r="4484" spans="8:11" x14ac:dyDescent="0.25">
      <c r="H4484" s="57" t="s">
        <v>7743</v>
      </c>
      <c r="I4484" s="58" t="s">
        <v>16771</v>
      </c>
      <c r="J4484" s="54" t="s">
        <v>18153</v>
      </c>
      <c r="K4484" s="54" t="str">
        <f>INDEX('[1]All QOF Registers'!$C$15:$C$8243,MATCH($J$4:$J$10133,'[1]All QOF Registers'!$D$15:$D$8243,FALSE))</f>
        <v>5N8</v>
      </c>
    </row>
    <row r="4485" spans="8:11" x14ac:dyDescent="0.25">
      <c r="H4485" s="57" t="s">
        <v>16789</v>
      </c>
      <c r="I4485" s="58" t="s">
        <v>16771</v>
      </c>
      <c r="J4485" s="54" t="s">
        <v>18153</v>
      </c>
      <c r="K4485" s="54" t="str">
        <f>INDEX('[1]All QOF Registers'!$C$15:$C$8243,MATCH($J$4:$J$10133,'[1]All QOF Registers'!$D$15:$D$8243,FALSE))</f>
        <v>5N8</v>
      </c>
    </row>
    <row r="4486" spans="8:11" x14ac:dyDescent="0.25">
      <c r="H4486" s="57" t="s">
        <v>16790</v>
      </c>
      <c r="I4486" s="58" t="s">
        <v>16771</v>
      </c>
      <c r="J4486" s="54" t="s">
        <v>18153</v>
      </c>
      <c r="K4486" s="54" t="str">
        <f>INDEX('[1]All QOF Registers'!$C$15:$C$8243,MATCH($J$4:$J$10133,'[1]All QOF Registers'!$D$15:$D$8243,FALSE))</f>
        <v>5N8</v>
      </c>
    </row>
    <row r="4487" spans="8:11" x14ac:dyDescent="0.25">
      <c r="H4487" s="57" t="s">
        <v>7912</v>
      </c>
      <c r="I4487" s="58" t="s">
        <v>16771</v>
      </c>
      <c r="J4487" s="54" t="s">
        <v>18153</v>
      </c>
      <c r="K4487" s="54" t="str">
        <f>INDEX('[1]All QOF Registers'!$C$15:$C$8243,MATCH($J$4:$J$10133,'[1]All QOF Registers'!$D$15:$D$8243,FALSE))</f>
        <v>5N8</v>
      </c>
    </row>
    <row r="4488" spans="8:11" x14ac:dyDescent="0.25">
      <c r="H4488" s="57" t="s">
        <v>16791</v>
      </c>
      <c r="I4488" s="58" t="s">
        <v>16771</v>
      </c>
      <c r="J4488" s="54" t="s">
        <v>18153</v>
      </c>
      <c r="K4488" s="54" t="str">
        <f>INDEX('[1]All QOF Registers'!$C$15:$C$8243,MATCH($J$4:$J$10133,'[1]All QOF Registers'!$D$15:$D$8243,FALSE))</f>
        <v>5N8</v>
      </c>
    </row>
    <row r="4489" spans="8:11" x14ac:dyDescent="0.25">
      <c r="H4489" s="57" t="s">
        <v>16792</v>
      </c>
      <c r="I4489" s="58" t="s">
        <v>16771</v>
      </c>
      <c r="J4489" s="54" t="s">
        <v>18153</v>
      </c>
      <c r="K4489" s="54" t="str">
        <f>INDEX('[1]All QOF Registers'!$C$15:$C$8243,MATCH($J$4:$J$10133,'[1]All QOF Registers'!$D$15:$D$8243,FALSE))</f>
        <v>5N8</v>
      </c>
    </row>
    <row r="4490" spans="8:11" x14ac:dyDescent="0.25">
      <c r="H4490" s="57" t="s">
        <v>16793</v>
      </c>
      <c r="I4490" s="58" t="s">
        <v>16771</v>
      </c>
      <c r="J4490" s="54" t="s">
        <v>18153</v>
      </c>
      <c r="K4490" s="54" t="str">
        <f>INDEX('[1]All QOF Registers'!$C$15:$C$8243,MATCH($J$4:$J$10133,'[1]All QOF Registers'!$D$15:$D$8243,FALSE))</f>
        <v>5N8</v>
      </c>
    </row>
    <row r="4491" spans="8:11" x14ac:dyDescent="0.25">
      <c r="H4491" s="57" t="s">
        <v>1197</v>
      </c>
      <c r="I4491" s="58" t="s">
        <v>16794</v>
      </c>
      <c r="J4491" s="54" t="s">
        <v>18154</v>
      </c>
      <c r="K4491" s="54" t="str">
        <f>INDEX('[1]All QOF Registers'!$C$15:$C$8243,MATCH($J$4:$J$10133,'[1]All QOF Registers'!$D$15:$D$8243,FALSE))</f>
        <v>5N9</v>
      </c>
    </row>
    <row r="4492" spans="8:11" x14ac:dyDescent="0.25">
      <c r="H4492" s="57" t="s">
        <v>1231</v>
      </c>
      <c r="I4492" s="58" t="s">
        <v>16794</v>
      </c>
      <c r="J4492" s="54" t="s">
        <v>18154</v>
      </c>
      <c r="K4492" s="54" t="str">
        <f>INDEX('[1]All QOF Registers'!$C$15:$C$8243,MATCH($J$4:$J$10133,'[1]All QOF Registers'!$D$15:$D$8243,FALSE))</f>
        <v>5N9</v>
      </c>
    </row>
    <row r="4493" spans="8:11" x14ac:dyDescent="0.25">
      <c r="H4493" s="57" t="s">
        <v>1268</v>
      </c>
      <c r="I4493" s="58" t="s">
        <v>16794</v>
      </c>
      <c r="J4493" s="54" t="s">
        <v>18154</v>
      </c>
      <c r="K4493" s="54" t="str">
        <f>INDEX('[1]All QOF Registers'!$C$15:$C$8243,MATCH($J$4:$J$10133,'[1]All QOF Registers'!$D$15:$D$8243,FALSE))</f>
        <v>5N9</v>
      </c>
    </row>
    <row r="4494" spans="8:11" x14ac:dyDescent="0.25">
      <c r="H4494" s="57" t="s">
        <v>1269</v>
      </c>
      <c r="I4494" s="58" t="s">
        <v>16794</v>
      </c>
      <c r="J4494" s="54" t="s">
        <v>18154</v>
      </c>
      <c r="K4494" s="54" t="str">
        <f>INDEX('[1]All QOF Registers'!$C$15:$C$8243,MATCH($J$4:$J$10133,'[1]All QOF Registers'!$D$15:$D$8243,FALSE))</f>
        <v>5N9</v>
      </c>
    </row>
    <row r="4495" spans="8:11" x14ac:dyDescent="0.25">
      <c r="H4495" s="57" t="s">
        <v>1270</v>
      </c>
      <c r="I4495" s="58" t="s">
        <v>16794</v>
      </c>
      <c r="J4495" s="54" t="s">
        <v>18154</v>
      </c>
      <c r="K4495" s="54" t="str">
        <f>INDEX('[1]All QOF Registers'!$C$15:$C$8243,MATCH($J$4:$J$10133,'[1]All QOF Registers'!$D$15:$D$8243,FALSE))</f>
        <v>5N9</v>
      </c>
    </row>
    <row r="4496" spans="8:11" x14ac:dyDescent="0.25">
      <c r="H4496" s="57" t="s">
        <v>1271</v>
      </c>
      <c r="I4496" s="58" t="s">
        <v>16794</v>
      </c>
      <c r="J4496" s="54" t="s">
        <v>18154</v>
      </c>
      <c r="K4496" s="54" t="str">
        <f>INDEX('[1]All QOF Registers'!$C$15:$C$8243,MATCH($J$4:$J$10133,'[1]All QOF Registers'!$D$15:$D$8243,FALSE))</f>
        <v>5N9</v>
      </c>
    </row>
    <row r="4497" spans="8:11" x14ac:dyDescent="0.25">
      <c r="H4497" s="57" t="s">
        <v>1272</v>
      </c>
      <c r="I4497" s="58" t="s">
        <v>16794</v>
      </c>
      <c r="J4497" s="54" t="s">
        <v>18154</v>
      </c>
      <c r="K4497" s="54" t="str">
        <f>INDEX('[1]All QOF Registers'!$C$15:$C$8243,MATCH($J$4:$J$10133,'[1]All QOF Registers'!$D$15:$D$8243,FALSE))</f>
        <v>5N9</v>
      </c>
    </row>
    <row r="4498" spans="8:11" x14ac:dyDescent="0.25">
      <c r="H4498" s="57" t="s">
        <v>1273</v>
      </c>
      <c r="I4498" s="58" t="s">
        <v>16794</v>
      </c>
      <c r="J4498" s="54" t="s">
        <v>18154</v>
      </c>
      <c r="K4498" s="54" t="str">
        <f>INDEX('[1]All QOF Registers'!$C$15:$C$8243,MATCH($J$4:$J$10133,'[1]All QOF Registers'!$D$15:$D$8243,FALSE))</f>
        <v>5N9</v>
      </c>
    </row>
    <row r="4499" spans="8:11" x14ac:dyDescent="0.25">
      <c r="H4499" s="57" t="s">
        <v>1274</v>
      </c>
      <c r="I4499" s="58" t="s">
        <v>16794</v>
      </c>
      <c r="J4499" s="54" t="s">
        <v>18154</v>
      </c>
      <c r="K4499" s="54" t="str">
        <f>INDEX('[1]All QOF Registers'!$C$15:$C$8243,MATCH($J$4:$J$10133,'[1]All QOF Registers'!$D$15:$D$8243,FALSE))</f>
        <v>5N9</v>
      </c>
    </row>
    <row r="4500" spans="8:11" x14ac:dyDescent="0.25">
      <c r="H4500" s="57" t="s">
        <v>1275</v>
      </c>
      <c r="I4500" s="58" t="s">
        <v>16794</v>
      </c>
      <c r="J4500" s="54" t="s">
        <v>18154</v>
      </c>
      <c r="K4500" s="54" t="str">
        <f>INDEX('[1]All QOF Registers'!$C$15:$C$8243,MATCH($J$4:$J$10133,'[1]All QOF Registers'!$D$15:$D$8243,FALSE))</f>
        <v>5N9</v>
      </c>
    </row>
    <row r="4501" spans="8:11" x14ac:dyDescent="0.25">
      <c r="H4501" s="57" t="s">
        <v>1276</v>
      </c>
      <c r="I4501" s="58" t="s">
        <v>16794</v>
      </c>
      <c r="J4501" s="54" t="s">
        <v>18154</v>
      </c>
      <c r="K4501" s="54" t="str">
        <f>INDEX('[1]All QOF Registers'!$C$15:$C$8243,MATCH($J$4:$J$10133,'[1]All QOF Registers'!$D$15:$D$8243,FALSE))</f>
        <v>5N9</v>
      </c>
    </row>
    <row r="4502" spans="8:11" x14ac:dyDescent="0.25">
      <c r="H4502" s="57" t="s">
        <v>1277</v>
      </c>
      <c r="I4502" s="58" t="s">
        <v>16794</v>
      </c>
      <c r="J4502" s="54" t="s">
        <v>18154</v>
      </c>
      <c r="K4502" s="54" t="str">
        <f>INDEX('[1]All QOF Registers'!$C$15:$C$8243,MATCH($J$4:$J$10133,'[1]All QOF Registers'!$D$15:$D$8243,FALSE))</f>
        <v>5N9</v>
      </c>
    </row>
    <row r="4503" spans="8:11" x14ac:dyDescent="0.25">
      <c r="H4503" s="57" t="s">
        <v>1278</v>
      </c>
      <c r="I4503" s="58" t="s">
        <v>16794</v>
      </c>
      <c r="J4503" s="54" t="s">
        <v>18154</v>
      </c>
      <c r="K4503" s="54" t="str">
        <f>INDEX('[1]All QOF Registers'!$C$15:$C$8243,MATCH($J$4:$J$10133,'[1]All QOF Registers'!$D$15:$D$8243,FALSE))</f>
        <v>5N9</v>
      </c>
    </row>
    <row r="4504" spans="8:11" x14ac:dyDescent="0.25">
      <c r="H4504" s="57" t="s">
        <v>1279</v>
      </c>
      <c r="I4504" s="58" t="s">
        <v>16794</v>
      </c>
      <c r="J4504" s="54" t="s">
        <v>18154</v>
      </c>
      <c r="K4504" s="54" t="str">
        <f>INDEX('[1]All QOF Registers'!$C$15:$C$8243,MATCH($J$4:$J$10133,'[1]All QOF Registers'!$D$15:$D$8243,FALSE))</f>
        <v>5N9</v>
      </c>
    </row>
    <row r="4505" spans="8:11" x14ac:dyDescent="0.25">
      <c r="H4505" s="57" t="s">
        <v>1280</v>
      </c>
      <c r="I4505" s="58" t="s">
        <v>16794</v>
      </c>
      <c r="J4505" s="54" t="s">
        <v>18154</v>
      </c>
      <c r="K4505" s="54" t="str">
        <f>INDEX('[1]All QOF Registers'!$C$15:$C$8243,MATCH($J$4:$J$10133,'[1]All QOF Registers'!$D$15:$D$8243,FALSE))</f>
        <v>5N9</v>
      </c>
    </row>
    <row r="4506" spans="8:11" x14ac:dyDescent="0.25">
      <c r="H4506" s="57" t="s">
        <v>1281</v>
      </c>
      <c r="I4506" s="58" t="s">
        <v>16794</v>
      </c>
      <c r="J4506" s="54" t="s">
        <v>18154</v>
      </c>
      <c r="K4506" s="54" t="str">
        <f>INDEX('[1]All QOF Registers'!$C$15:$C$8243,MATCH($J$4:$J$10133,'[1]All QOF Registers'!$D$15:$D$8243,FALSE))</f>
        <v>5N9</v>
      </c>
    </row>
    <row r="4507" spans="8:11" x14ac:dyDescent="0.25">
      <c r="H4507" s="57" t="s">
        <v>1282</v>
      </c>
      <c r="I4507" s="58" t="s">
        <v>16794</v>
      </c>
      <c r="J4507" s="54" t="s">
        <v>18154</v>
      </c>
      <c r="K4507" s="54" t="str">
        <f>INDEX('[1]All QOF Registers'!$C$15:$C$8243,MATCH($J$4:$J$10133,'[1]All QOF Registers'!$D$15:$D$8243,FALSE))</f>
        <v>5N9</v>
      </c>
    </row>
    <row r="4508" spans="8:11" x14ac:dyDescent="0.25">
      <c r="H4508" s="57" t="s">
        <v>1283</v>
      </c>
      <c r="I4508" s="58" t="s">
        <v>16794</v>
      </c>
      <c r="J4508" s="54" t="s">
        <v>18154</v>
      </c>
      <c r="K4508" s="54" t="str">
        <f>INDEX('[1]All QOF Registers'!$C$15:$C$8243,MATCH($J$4:$J$10133,'[1]All QOF Registers'!$D$15:$D$8243,FALSE))</f>
        <v>5N9</v>
      </c>
    </row>
    <row r="4509" spans="8:11" x14ac:dyDescent="0.25">
      <c r="H4509" s="57" t="s">
        <v>1284</v>
      </c>
      <c r="I4509" s="58" t="s">
        <v>16794</v>
      </c>
      <c r="J4509" s="54" t="s">
        <v>18154</v>
      </c>
      <c r="K4509" s="54" t="str">
        <f>INDEX('[1]All QOF Registers'!$C$15:$C$8243,MATCH($J$4:$J$10133,'[1]All QOF Registers'!$D$15:$D$8243,FALSE))</f>
        <v>5N9</v>
      </c>
    </row>
    <row r="4510" spans="8:11" x14ac:dyDescent="0.25">
      <c r="H4510" s="57" t="s">
        <v>1285</v>
      </c>
      <c r="I4510" s="58" t="s">
        <v>16794</v>
      </c>
      <c r="J4510" s="54" t="s">
        <v>18154</v>
      </c>
      <c r="K4510" s="54" t="str">
        <f>INDEX('[1]All QOF Registers'!$C$15:$C$8243,MATCH($J$4:$J$10133,'[1]All QOF Registers'!$D$15:$D$8243,FALSE))</f>
        <v>5N9</v>
      </c>
    </row>
    <row r="4511" spans="8:11" x14ac:dyDescent="0.25">
      <c r="H4511" s="57" t="s">
        <v>1286</v>
      </c>
      <c r="I4511" s="58" t="s">
        <v>16794</v>
      </c>
      <c r="J4511" s="54" t="s">
        <v>18154</v>
      </c>
      <c r="K4511" s="54" t="str">
        <f>INDEX('[1]All QOF Registers'!$C$15:$C$8243,MATCH($J$4:$J$10133,'[1]All QOF Registers'!$D$15:$D$8243,FALSE))</f>
        <v>5N9</v>
      </c>
    </row>
    <row r="4512" spans="8:11" x14ac:dyDescent="0.25">
      <c r="H4512" s="57" t="s">
        <v>1287</v>
      </c>
      <c r="I4512" s="58" t="s">
        <v>16794</v>
      </c>
      <c r="J4512" s="54" t="s">
        <v>18154</v>
      </c>
      <c r="K4512" s="54" t="str">
        <f>INDEX('[1]All QOF Registers'!$C$15:$C$8243,MATCH($J$4:$J$10133,'[1]All QOF Registers'!$D$15:$D$8243,FALSE))</f>
        <v>5N9</v>
      </c>
    </row>
    <row r="4513" spans="8:11" x14ac:dyDescent="0.25">
      <c r="H4513" s="57" t="s">
        <v>1288</v>
      </c>
      <c r="I4513" s="58" t="s">
        <v>16794</v>
      </c>
      <c r="J4513" s="54" t="s">
        <v>18154</v>
      </c>
      <c r="K4513" s="54" t="str">
        <f>INDEX('[1]All QOF Registers'!$C$15:$C$8243,MATCH($J$4:$J$10133,'[1]All QOF Registers'!$D$15:$D$8243,FALSE))</f>
        <v>5N9</v>
      </c>
    </row>
    <row r="4514" spans="8:11" x14ac:dyDescent="0.25">
      <c r="H4514" s="57" t="s">
        <v>1289</v>
      </c>
      <c r="I4514" s="58" t="s">
        <v>16794</v>
      </c>
      <c r="J4514" s="54" t="s">
        <v>18154</v>
      </c>
      <c r="K4514" s="54" t="str">
        <f>INDEX('[1]All QOF Registers'!$C$15:$C$8243,MATCH($J$4:$J$10133,'[1]All QOF Registers'!$D$15:$D$8243,FALSE))</f>
        <v>5N9</v>
      </c>
    </row>
    <row r="4515" spans="8:11" x14ac:dyDescent="0.25">
      <c r="H4515" s="57" t="s">
        <v>1290</v>
      </c>
      <c r="I4515" s="58" t="s">
        <v>16794</v>
      </c>
      <c r="J4515" s="54" t="s">
        <v>18154</v>
      </c>
      <c r="K4515" s="54" t="str">
        <f>INDEX('[1]All QOF Registers'!$C$15:$C$8243,MATCH($J$4:$J$10133,'[1]All QOF Registers'!$D$15:$D$8243,FALSE))</f>
        <v>5N9</v>
      </c>
    </row>
    <row r="4516" spans="8:11" x14ac:dyDescent="0.25">
      <c r="H4516" s="57" t="s">
        <v>1291</v>
      </c>
      <c r="I4516" s="58" t="s">
        <v>16794</v>
      </c>
      <c r="J4516" s="54" t="s">
        <v>18154</v>
      </c>
      <c r="K4516" s="54" t="str">
        <f>INDEX('[1]All QOF Registers'!$C$15:$C$8243,MATCH($J$4:$J$10133,'[1]All QOF Registers'!$D$15:$D$8243,FALSE))</f>
        <v>5N9</v>
      </c>
    </row>
    <row r="4517" spans="8:11" x14ac:dyDescent="0.25">
      <c r="H4517" s="57" t="s">
        <v>1292</v>
      </c>
      <c r="I4517" s="58" t="s">
        <v>16794</v>
      </c>
      <c r="J4517" s="54" t="s">
        <v>18154</v>
      </c>
      <c r="K4517" s="54" t="str">
        <f>INDEX('[1]All QOF Registers'!$C$15:$C$8243,MATCH($J$4:$J$10133,'[1]All QOF Registers'!$D$15:$D$8243,FALSE))</f>
        <v>5N9</v>
      </c>
    </row>
    <row r="4518" spans="8:11" x14ac:dyDescent="0.25">
      <c r="H4518" s="57" t="s">
        <v>1293</v>
      </c>
      <c r="I4518" s="58" t="s">
        <v>16794</v>
      </c>
      <c r="J4518" s="54" t="s">
        <v>18154</v>
      </c>
      <c r="K4518" s="54" t="str">
        <f>INDEX('[1]All QOF Registers'!$C$15:$C$8243,MATCH($J$4:$J$10133,'[1]All QOF Registers'!$D$15:$D$8243,FALSE))</f>
        <v>5N9</v>
      </c>
    </row>
    <row r="4519" spans="8:11" x14ac:dyDescent="0.25">
      <c r="H4519" s="57" t="s">
        <v>1294</v>
      </c>
      <c r="I4519" s="58" t="s">
        <v>16794</v>
      </c>
      <c r="J4519" s="54" t="s">
        <v>18154</v>
      </c>
      <c r="K4519" s="54" t="str">
        <f>INDEX('[1]All QOF Registers'!$C$15:$C$8243,MATCH($J$4:$J$10133,'[1]All QOF Registers'!$D$15:$D$8243,FALSE))</f>
        <v>5N9</v>
      </c>
    </row>
    <row r="4520" spans="8:11" x14ac:dyDescent="0.25">
      <c r="H4520" s="57" t="s">
        <v>1295</v>
      </c>
      <c r="I4520" s="58" t="s">
        <v>16794</v>
      </c>
      <c r="J4520" s="54" t="s">
        <v>18154</v>
      </c>
      <c r="K4520" s="54" t="str">
        <f>INDEX('[1]All QOF Registers'!$C$15:$C$8243,MATCH($J$4:$J$10133,'[1]All QOF Registers'!$D$15:$D$8243,FALSE))</f>
        <v>5N9</v>
      </c>
    </row>
    <row r="4521" spans="8:11" x14ac:dyDescent="0.25">
      <c r="H4521" s="57" t="s">
        <v>1296</v>
      </c>
      <c r="I4521" s="58" t="s">
        <v>16794</v>
      </c>
      <c r="J4521" s="54" t="s">
        <v>18154</v>
      </c>
      <c r="K4521" s="54" t="str">
        <f>INDEX('[1]All QOF Registers'!$C$15:$C$8243,MATCH($J$4:$J$10133,'[1]All QOF Registers'!$D$15:$D$8243,FALSE))</f>
        <v>5N9</v>
      </c>
    </row>
    <row r="4522" spans="8:11" x14ac:dyDescent="0.25">
      <c r="H4522" s="57" t="s">
        <v>1297</v>
      </c>
      <c r="I4522" s="58" t="s">
        <v>16794</v>
      </c>
      <c r="J4522" s="54" t="s">
        <v>18154</v>
      </c>
      <c r="K4522" s="54" t="str">
        <f>INDEX('[1]All QOF Registers'!$C$15:$C$8243,MATCH($J$4:$J$10133,'[1]All QOF Registers'!$D$15:$D$8243,FALSE))</f>
        <v>5N9</v>
      </c>
    </row>
    <row r="4523" spans="8:11" x14ac:dyDescent="0.25">
      <c r="H4523" s="57" t="s">
        <v>1298</v>
      </c>
      <c r="I4523" s="58" t="s">
        <v>16794</v>
      </c>
      <c r="J4523" s="54" t="s">
        <v>18154</v>
      </c>
      <c r="K4523" s="54" t="str">
        <f>INDEX('[1]All QOF Registers'!$C$15:$C$8243,MATCH($J$4:$J$10133,'[1]All QOF Registers'!$D$15:$D$8243,FALSE))</f>
        <v>5N9</v>
      </c>
    </row>
    <row r="4524" spans="8:11" x14ac:dyDescent="0.25">
      <c r="H4524" s="57" t="s">
        <v>1299</v>
      </c>
      <c r="I4524" s="58" t="s">
        <v>16794</v>
      </c>
      <c r="J4524" s="54" t="s">
        <v>18154</v>
      </c>
      <c r="K4524" s="54" t="str">
        <f>INDEX('[1]All QOF Registers'!$C$15:$C$8243,MATCH($J$4:$J$10133,'[1]All QOF Registers'!$D$15:$D$8243,FALSE))</f>
        <v>5N9</v>
      </c>
    </row>
    <row r="4525" spans="8:11" x14ac:dyDescent="0.25">
      <c r="H4525" s="57" t="s">
        <v>1300</v>
      </c>
      <c r="I4525" s="58" t="s">
        <v>16794</v>
      </c>
      <c r="J4525" s="54" t="s">
        <v>18154</v>
      </c>
      <c r="K4525" s="54" t="str">
        <f>INDEX('[1]All QOF Registers'!$C$15:$C$8243,MATCH($J$4:$J$10133,'[1]All QOF Registers'!$D$15:$D$8243,FALSE))</f>
        <v>5N9</v>
      </c>
    </row>
    <row r="4526" spans="8:11" x14ac:dyDescent="0.25">
      <c r="H4526" s="57" t="s">
        <v>1301</v>
      </c>
      <c r="I4526" s="58" t="s">
        <v>16794</v>
      </c>
      <c r="J4526" s="54" t="s">
        <v>18154</v>
      </c>
      <c r="K4526" s="54" t="str">
        <f>INDEX('[1]All QOF Registers'!$C$15:$C$8243,MATCH($J$4:$J$10133,'[1]All QOF Registers'!$D$15:$D$8243,FALSE))</f>
        <v>5N9</v>
      </c>
    </row>
    <row r="4527" spans="8:11" x14ac:dyDescent="0.25">
      <c r="H4527" s="57" t="s">
        <v>1302</v>
      </c>
      <c r="I4527" s="58" t="s">
        <v>16794</v>
      </c>
      <c r="J4527" s="54" t="s">
        <v>18154</v>
      </c>
      <c r="K4527" s="54" t="str">
        <f>INDEX('[1]All QOF Registers'!$C$15:$C$8243,MATCH($J$4:$J$10133,'[1]All QOF Registers'!$D$15:$D$8243,FALSE))</f>
        <v>5N9</v>
      </c>
    </row>
    <row r="4528" spans="8:11" x14ac:dyDescent="0.25">
      <c r="H4528" s="57" t="s">
        <v>1303</v>
      </c>
      <c r="I4528" s="58" t="s">
        <v>16794</v>
      </c>
      <c r="J4528" s="54" t="s">
        <v>18154</v>
      </c>
      <c r="K4528" s="54" t="str">
        <f>INDEX('[1]All QOF Registers'!$C$15:$C$8243,MATCH($J$4:$J$10133,'[1]All QOF Registers'!$D$15:$D$8243,FALSE))</f>
        <v>5N9</v>
      </c>
    </row>
    <row r="4529" spans="8:11" x14ac:dyDescent="0.25">
      <c r="H4529" s="57" t="s">
        <v>1304</v>
      </c>
      <c r="I4529" s="58" t="s">
        <v>16794</v>
      </c>
      <c r="J4529" s="54" t="s">
        <v>18154</v>
      </c>
      <c r="K4529" s="54" t="str">
        <f>INDEX('[1]All QOF Registers'!$C$15:$C$8243,MATCH($J$4:$J$10133,'[1]All QOF Registers'!$D$15:$D$8243,FALSE))</f>
        <v>5N9</v>
      </c>
    </row>
    <row r="4530" spans="8:11" x14ac:dyDescent="0.25">
      <c r="H4530" s="57" t="s">
        <v>1305</v>
      </c>
      <c r="I4530" s="58" t="s">
        <v>16794</v>
      </c>
      <c r="J4530" s="54" t="s">
        <v>18154</v>
      </c>
      <c r="K4530" s="54" t="str">
        <f>INDEX('[1]All QOF Registers'!$C$15:$C$8243,MATCH($J$4:$J$10133,'[1]All QOF Registers'!$D$15:$D$8243,FALSE))</f>
        <v>5N9</v>
      </c>
    </row>
    <row r="4531" spans="8:11" x14ac:dyDescent="0.25">
      <c r="H4531" s="57" t="s">
        <v>1306</v>
      </c>
      <c r="I4531" s="58" t="s">
        <v>16794</v>
      </c>
      <c r="J4531" s="54" t="s">
        <v>18154</v>
      </c>
      <c r="K4531" s="54" t="str">
        <f>INDEX('[1]All QOF Registers'!$C$15:$C$8243,MATCH($J$4:$J$10133,'[1]All QOF Registers'!$D$15:$D$8243,FALSE))</f>
        <v>5N9</v>
      </c>
    </row>
    <row r="4532" spans="8:11" x14ac:dyDescent="0.25">
      <c r="H4532" s="57" t="s">
        <v>1307</v>
      </c>
      <c r="I4532" s="58" t="s">
        <v>16794</v>
      </c>
      <c r="J4532" s="54" t="s">
        <v>18154</v>
      </c>
      <c r="K4532" s="54" t="str">
        <f>INDEX('[1]All QOF Registers'!$C$15:$C$8243,MATCH($J$4:$J$10133,'[1]All QOF Registers'!$D$15:$D$8243,FALSE))</f>
        <v>5N9</v>
      </c>
    </row>
    <row r="4533" spans="8:11" x14ac:dyDescent="0.25">
      <c r="H4533" s="57" t="s">
        <v>1308</v>
      </c>
      <c r="I4533" s="58" t="s">
        <v>16794</v>
      </c>
      <c r="J4533" s="54" t="s">
        <v>18154</v>
      </c>
      <c r="K4533" s="54" t="str">
        <f>INDEX('[1]All QOF Registers'!$C$15:$C$8243,MATCH($J$4:$J$10133,'[1]All QOF Registers'!$D$15:$D$8243,FALSE))</f>
        <v>5N9</v>
      </c>
    </row>
    <row r="4534" spans="8:11" x14ac:dyDescent="0.25">
      <c r="H4534" s="57" t="s">
        <v>1309</v>
      </c>
      <c r="I4534" s="58" t="s">
        <v>16794</v>
      </c>
      <c r="J4534" s="54" t="s">
        <v>18154</v>
      </c>
      <c r="K4534" s="54" t="str">
        <f>INDEX('[1]All QOF Registers'!$C$15:$C$8243,MATCH($J$4:$J$10133,'[1]All QOF Registers'!$D$15:$D$8243,FALSE))</f>
        <v>5N9</v>
      </c>
    </row>
    <row r="4535" spans="8:11" x14ac:dyDescent="0.25">
      <c r="H4535" s="57" t="s">
        <v>1310</v>
      </c>
      <c r="I4535" s="58" t="s">
        <v>16794</v>
      </c>
      <c r="J4535" s="54" t="s">
        <v>18154</v>
      </c>
      <c r="K4535" s="54" t="str">
        <f>INDEX('[1]All QOF Registers'!$C$15:$C$8243,MATCH($J$4:$J$10133,'[1]All QOF Registers'!$D$15:$D$8243,FALSE))</f>
        <v>5N9</v>
      </c>
    </row>
    <row r="4536" spans="8:11" x14ac:dyDescent="0.25">
      <c r="H4536" s="57" t="s">
        <v>1311</v>
      </c>
      <c r="I4536" s="58" t="s">
        <v>16794</v>
      </c>
      <c r="J4536" s="54" t="s">
        <v>18154</v>
      </c>
      <c r="K4536" s="54" t="str">
        <f>INDEX('[1]All QOF Registers'!$C$15:$C$8243,MATCH($J$4:$J$10133,'[1]All QOF Registers'!$D$15:$D$8243,FALSE))</f>
        <v>5N9</v>
      </c>
    </row>
    <row r="4537" spans="8:11" x14ac:dyDescent="0.25">
      <c r="H4537" s="57" t="s">
        <v>1312</v>
      </c>
      <c r="I4537" s="58" t="s">
        <v>16794</v>
      </c>
      <c r="J4537" s="54" t="s">
        <v>18154</v>
      </c>
      <c r="K4537" s="54" t="str">
        <f>INDEX('[1]All QOF Registers'!$C$15:$C$8243,MATCH($J$4:$J$10133,'[1]All QOF Registers'!$D$15:$D$8243,FALSE))</f>
        <v>5N9</v>
      </c>
    </row>
    <row r="4538" spans="8:11" x14ac:dyDescent="0.25">
      <c r="H4538" s="57" t="s">
        <v>1313</v>
      </c>
      <c r="I4538" s="58" t="s">
        <v>16794</v>
      </c>
      <c r="J4538" s="54" t="s">
        <v>18154</v>
      </c>
      <c r="K4538" s="54" t="str">
        <f>INDEX('[1]All QOF Registers'!$C$15:$C$8243,MATCH($J$4:$J$10133,'[1]All QOF Registers'!$D$15:$D$8243,FALSE))</f>
        <v>5N9</v>
      </c>
    </row>
    <row r="4539" spans="8:11" x14ac:dyDescent="0.25">
      <c r="H4539" s="57" t="s">
        <v>1314</v>
      </c>
      <c r="I4539" s="58" t="s">
        <v>16794</v>
      </c>
      <c r="J4539" s="54" t="s">
        <v>18154</v>
      </c>
      <c r="K4539" s="54" t="str">
        <f>INDEX('[1]All QOF Registers'!$C$15:$C$8243,MATCH($J$4:$J$10133,'[1]All QOF Registers'!$D$15:$D$8243,FALSE))</f>
        <v>5N9</v>
      </c>
    </row>
    <row r="4540" spans="8:11" x14ac:dyDescent="0.25">
      <c r="H4540" s="57" t="s">
        <v>1315</v>
      </c>
      <c r="I4540" s="58" t="s">
        <v>16794</v>
      </c>
      <c r="J4540" s="54" t="s">
        <v>18154</v>
      </c>
      <c r="K4540" s="54" t="str">
        <f>INDEX('[1]All QOF Registers'!$C$15:$C$8243,MATCH($J$4:$J$10133,'[1]All QOF Registers'!$D$15:$D$8243,FALSE))</f>
        <v>5N9</v>
      </c>
    </row>
    <row r="4541" spans="8:11" x14ac:dyDescent="0.25">
      <c r="H4541" s="57" t="s">
        <v>1316</v>
      </c>
      <c r="I4541" s="58" t="s">
        <v>16794</v>
      </c>
      <c r="J4541" s="54" t="s">
        <v>18154</v>
      </c>
      <c r="K4541" s="54" t="str">
        <f>INDEX('[1]All QOF Registers'!$C$15:$C$8243,MATCH($J$4:$J$10133,'[1]All QOF Registers'!$D$15:$D$8243,FALSE))</f>
        <v>5N9</v>
      </c>
    </row>
    <row r="4542" spans="8:11" x14ac:dyDescent="0.25">
      <c r="H4542" s="57" t="s">
        <v>1317</v>
      </c>
      <c r="I4542" s="58" t="s">
        <v>16794</v>
      </c>
      <c r="J4542" s="54" t="s">
        <v>18154</v>
      </c>
      <c r="K4542" s="54" t="str">
        <f>INDEX('[1]All QOF Registers'!$C$15:$C$8243,MATCH($J$4:$J$10133,'[1]All QOF Registers'!$D$15:$D$8243,FALSE))</f>
        <v>5N9</v>
      </c>
    </row>
    <row r="4543" spans="8:11" x14ac:dyDescent="0.25">
      <c r="H4543" s="57" t="s">
        <v>1318</v>
      </c>
      <c r="I4543" s="58" t="s">
        <v>16794</v>
      </c>
      <c r="J4543" s="54" t="s">
        <v>18154</v>
      </c>
      <c r="K4543" s="54" t="str">
        <f>INDEX('[1]All QOF Registers'!$C$15:$C$8243,MATCH($J$4:$J$10133,'[1]All QOF Registers'!$D$15:$D$8243,FALSE))</f>
        <v>5N9</v>
      </c>
    </row>
    <row r="4544" spans="8:11" x14ac:dyDescent="0.25">
      <c r="H4544" s="57" t="s">
        <v>1319</v>
      </c>
      <c r="I4544" s="58" t="s">
        <v>16794</v>
      </c>
      <c r="J4544" s="54" t="s">
        <v>18154</v>
      </c>
      <c r="K4544" s="54" t="str">
        <f>INDEX('[1]All QOF Registers'!$C$15:$C$8243,MATCH($J$4:$J$10133,'[1]All QOF Registers'!$D$15:$D$8243,FALSE))</f>
        <v>5N9</v>
      </c>
    </row>
    <row r="4545" spans="8:11" x14ac:dyDescent="0.25">
      <c r="H4545" s="57" t="s">
        <v>1320</v>
      </c>
      <c r="I4545" s="58" t="s">
        <v>16794</v>
      </c>
      <c r="J4545" s="54" t="s">
        <v>18154</v>
      </c>
      <c r="K4545" s="54" t="str">
        <f>INDEX('[1]All QOF Registers'!$C$15:$C$8243,MATCH($J$4:$J$10133,'[1]All QOF Registers'!$D$15:$D$8243,FALSE))</f>
        <v>5N9</v>
      </c>
    </row>
    <row r="4546" spans="8:11" x14ac:dyDescent="0.25">
      <c r="H4546" s="57" t="s">
        <v>1321</v>
      </c>
      <c r="I4546" s="58" t="s">
        <v>16794</v>
      </c>
      <c r="J4546" s="54" t="s">
        <v>18154</v>
      </c>
      <c r="K4546" s="54" t="str">
        <f>INDEX('[1]All QOF Registers'!$C$15:$C$8243,MATCH($J$4:$J$10133,'[1]All QOF Registers'!$D$15:$D$8243,FALSE))</f>
        <v>5N9</v>
      </c>
    </row>
    <row r="4547" spans="8:11" x14ac:dyDescent="0.25">
      <c r="H4547" s="57" t="s">
        <v>1322</v>
      </c>
      <c r="I4547" s="58" t="s">
        <v>16794</v>
      </c>
      <c r="J4547" s="54" t="s">
        <v>18154</v>
      </c>
      <c r="K4547" s="54" t="str">
        <f>INDEX('[1]All QOF Registers'!$C$15:$C$8243,MATCH($J$4:$J$10133,'[1]All QOF Registers'!$D$15:$D$8243,FALSE))</f>
        <v>5N9</v>
      </c>
    </row>
    <row r="4548" spans="8:11" x14ac:dyDescent="0.25">
      <c r="H4548" s="57" t="s">
        <v>1323</v>
      </c>
      <c r="I4548" s="58" t="s">
        <v>16794</v>
      </c>
      <c r="J4548" s="54" t="s">
        <v>18154</v>
      </c>
      <c r="K4548" s="54" t="str">
        <f>INDEX('[1]All QOF Registers'!$C$15:$C$8243,MATCH($J$4:$J$10133,'[1]All QOF Registers'!$D$15:$D$8243,FALSE))</f>
        <v>5N9</v>
      </c>
    </row>
    <row r="4549" spans="8:11" x14ac:dyDescent="0.25">
      <c r="H4549" s="57" t="s">
        <v>1324</v>
      </c>
      <c r="I4549" s="58" t="s">
        <v>16794</v>
      </c>
      <c r="J4549" s="54" t="s">
        <v>18154</v>
      </c>
      <c r="K4549" s="54" t="str">
        <f>INDEX('[1]All QOF Registers'!$C$15:$C$8243,MATCH($J$4:$J$10133,'[1]All QOF Registers'!$D$15:$D$8243,FALSE))</f>
        <v>5N9</v>
      </c>
    </row>
    <row r="4550" spans="8:11" x14ac:dyDescent="0.25">
      <c r="H4550" s="57" t="s">
        <v>1325</v>
      </c>
      <c r="I4550" s="58" t="s">
        <v>16794</v>
      </c>
      <c r="J4550" s="54" t="s">
        <v>18154</v>
      </c>
      <c r="K4550" s="54" t="str">
        <f>INDEX('[1]All QOF Registers'!$C$15:$C$8243,MATCH($J$4:$J$10133,'[1]All QOF Registers'!$D$15:$D$8243,FALSE))</f>
        <v>5N9</v>
      </c>
    </row>
    <row r="4551" spans="8:11" x14ac:dyDescent="0.25">
      <c r="H4551" s="57" t="s">
        <v>1326</v>
      </c>
      <c r="I4551" s="58" t="s">
        <v>16794</v>
      </c>
      <c r="J4551" s="54" t="s">
        <v>18154</v>
      </c>
      <c r="K4551" s="54" t="str">
        <f>INDEX('[1]All QOF Registers'!$C$15:$C$8243,MATCH($J$4:$J$10133,'[1]All QOF Registers'!$D$15:$D$8243,FALSE))</f>
        <v>5N9</v>
      </c>
    </row>
    <row r="4552" spans="8:11" x14ac:dyDescent="0.25">
      <c r="H4552" s="57" t="s">
        <v>1327</v>
      </c>
      <c r="I4552" s="58" t="s">
        <v>16794</v>
      </c>
      <c r="J4552" s="54" t="s">
        <v>18154</v>
      </c>
      <c r="K4552" s="54" t="str">
        <f>INDEX('[1]All QOF Registers'!$C$15:$C$8243,MATCH($J$4:$J$10133,'[1]All QOF Registers'!$D$15:$D$8243,FALSE))</f>
        <v>5N9</v>
      </c>
    </row>
    <row r="4553" spans="8:11" x14ac:dyDescent="0.25">
      <c r="H4553" s="57" t="s">
        <v>1328</v>
      </c>
      <c r="I4553" s="58" t="s">
        <v>16794</v>
      </c>
      <c r="J4553" s="54" t="s">
        <v>18154</v>
      </c>
      <c r="K4553" s="54" t="str">
        <f>INDEX('[1]All QOF Registers'!$C$15:$C$8243,MATCH($J$4:$J$10133,'[1]All QOF Registers'!$D$15:$D$8243,FALSE))</f>
        <v>5N9</v>
      </c>
    </row>
    <row r="4554" spans="8:11" x14ac:dyDescent="0.25">
      <c r="H4554" s="57" t="s">
        <v>1329</v>
      </c>
      <c r="I4554" s="58" t="s">
        <v>16794</v>
      </c>
      <c r="J4554" s="54" t="s">
        <v>18154</v>
      </c>
      <c r="K4554" s="54" t="str">
        <f>INDEX('[1]All QOF Registers'!$C$15:$C$8243,MATCH($J$4:$J$10133,'[1]All QOF Registers'!$D$15:$D$8243,FALSE))</f>
        <v>5N9</v>
      </c>
    </row>
    <row r="4555" spans="8:11" x14ac:dyDescent="0.25">
      <c r="H4555" s="57" t="s">
        <v>1330</v>
      </c>
      <c r="I4555" s="58" t="s">
        <v>16794</v>
      </c>
      <c r="J4555" s="54" t="s">
        <v>18154</v>
      </c>
      <c r="K4555" s="54" t="str">
        <f>INDEX('[1]All QOF Registers'!$C$15:$C$8243,MATCH($J$4:$J$10133,'[1]All QOF Registers'!$D$15:$D$8243,FALSE))</f>
        <v>5N9</v>
      </c>
    </row>
    <row r="4556" spans="8:11" x14ac:dyDescent="0.25">
      <c r="H4556" s="57" t="s">
        <v>1331</v>
      </c>
      <c r="I4556" s="58" t="s">
        <v>16794</v>
      </c>
      <c r="J4556" s="54" t="s">
        <v>18154</v>
      </c>
      <c r="K4556" s="54" t="str">
        <f>INDEX('[1]All QOF Registers'!$C$15:$C$8243,MATCH($J$4:$J$10133,'[1]All QOF Registers'!$D$15:$D$8243,FALSE))</f>
        <v>5N9</v>
      </c>
    </row>
    <row r="4557" spans="8:11" x14ac:dyDescent="0.25">
      <c r="H4557" s="57" t="s">
        <v>1332</v>
      </c>
      <c r="I4557" s="58" t="s">
        <v>16794</v>
      </c>
      <c r="J4557" s="54" t="s">
        <v>18154</v>
      </c>
      <c r="K4557" s="54" t="str">
        <f>INDEX('[1]All QOF Registers'!$C$15:$C$8243,MATCH($J$4:$J$10133,'[1]All QOF Registers'!$D$15:$D$8243,FALSE))</f>
        <v>5N9</v>
      </c>
    </row>
    <row r="4558" spans="8:11" x14ac:dyDescent="0.25">
      <c r="H4558" s="57" t="s">
        <v>1333</v>
      </c>
      <c r="I4558" s="58" t="s">
        <v>16794</v>
      </c>
      <c r="J4558" s="54" t="s">
        <v>18154</v>
      </c>
      <c r="K4558" s="54" t="str">
        <f>INDEX('[1]All QOF Registers'!$C$15:$C$8243,MATCH($J$4:$J$10133,'[1]All QOF Registers'!$D$15:$D$8243,FALSE))</f>
        <v>5N9</v>
      </c>
    </row>
    <row r="4559" spans="8:11" x14ac:dyDescent="0.25">
      <c r="H4559" s="57" t="s">
        <v>1334</v>
      </c>
      <c r="I4559" s="58" t="s">
        <v>16794</v>
      </c>
      <c r="J4559" s="54" t="s">
        <v>18154</v>
      </c>
      <c r="K4559" s="54" t="str">
        <f>INDEX('[1]All QOF Registers'!$C$15:$C$8243,MATCH($J$4:$J$10133,'[1]All QOF Registers'!$D$15:$D$8243,FALSE))</f>
        <v>5N9</v>
      </c>
    </row>
    <row r="4560" spans="8:11" x14ac:dyDescent="0.25">
      <c r="H4560" s="57" t="s">
        <v>1335</v>
      </c>
      <c r="I4560" s="58" t="s">
        <v>16794</v>
      </c>
      <c r="J4560" s="54" t="s">
        <v>18154</v>
      </c>
      <c r="K4560" s="54" t="str">
        <f>INDEX('[1]All QOF Registers'!$C$15:$C$8243,MATCH($J$4:$J$10133,'[1]All QOF Registers'!$D$15:$D$8243,FALSE))</f>
        <v>5N9</v>
      </c>
    </row>
    <row r="4561" spans="8:11" x14ac:dyDescent="0.25">
      <c r="H4561" s="57" t="s">
        <v>1336</v>
      </c>
      <c r="I4561" s="58" t="s">
        <v>16794</v>
      </c>
      <c r="J4561" s="54" t="s">
        <v>18154</v>
      </c>
      <c r="K4561" s="54" t="str">
        <f>INDEX('[1]All QOF Registers'!$C$15:$C$8243,MATCH($J$4:$J$10133,'[1]All QOF Registers'!$D$15:$D$8243,FALSE))</f>
        <v>5N9</v>
      </c>
    </row>
    <row r="4562" spans="8:11" x14ac:dyDescent="0.25">
      <c r="H4562" s="57" t="s">
        <v>1337</v>
      </c>
      <c r="I4562" s="58" t="s">
        <v>16794</v>
      </c>
      <c r="J4562" s="54" t="s">
        <v>18154</v>
      </c>
      <c r="K4562" s="54" t="str">
        <f>INDEX('[1]All QOF Registers'!$C$15:$C$8243,MATCH($J$4:$J$10133,'[1]All QOF Registers'!$D$15:$D$8243,FALSE))</f>
        <v>5N9</v>
      </c>
    </row>
    <row r="4563" spans="8:11" x14ac:dyDescent="0.25">
      <c r="H4563" s="57" t="s">
        <v>1338</v>
      </c>
      <c r="I4563" s="58" t="s">
        <v>16794</v>
      </c>
      <c r="J4563" s="54" t="s">
        <v>18154</v>
      </c>
      <c r="K4563" s="54" t="str">
        <f>INDEX('[1]All QOF Registers'!$C$15:$C$8243,MATCH($J$4:$J$10133,'[1]All QOF Registers'!$D$15:$D$8243,FALSE))</f>
        <v>5N9</v>
      </c>
    </row>
    <row r="4564" spans="8:11" x14ac:dyDescent="0.25">
      <c r="H4564" s="57" t="s">
        <v>1339</v>
      </c>
      <c r="I4564" s="58" t="s">
        <v>16794</v>
      </c>
      <c r="J4564" s="54" t="s">
        <v>18154</v>
      </c>
      <c r="K4564" s="54" t="str">
        <f>INDEX('[1]All QOF Registers'!$C$15:$C$8243,MATCH($J$4:$J$10133,'[1]All QOF Registers'!$D$15:$D$8243,FALSE))</f>
        <v>5N9</v>
      </c>
    </row>
    <row r="4565" spans="8:11" x14ac:dyDescent="0.25">
      <c r="H4565" s="57" t="s">
        <v>1340</v>
      </c>
      <c r="I4565" s="58" t="s">
        <v>16794</v>
      </c>
      <c r="J4565" s="54" t="s">
        <v>18154</v>
      </c>
      <c r="K4565" s="54" t="str">
        <f>INDEX('[1]All QOF Registers'!$C$15:$C$8243,MATCH($J$4:$J$10133,'[1]All QOF Registers'!$D$15:$D$8243,FALSE))</f>
        <v>5N9</v>
      </c>
    </row>
    <row r="4566" spans="8:11" x14ac:dyDescent="0.25">
      <c r="H4566" s="57" t="s">
        <v>1341</v>
      </c>
      <c r="I4566" s="58" t="s">
        <v>16794</v>
      </c>
      <c r="J4566" s="54" t="s">
        <v>18154</v>
      </c>
      <c r="K4566" s="54" t="str">
        <f>INDEX('[1]All QOF Registers'!$C$15:$C$8243,MATCH($J$4:$J$10133,'[1]All QOF Registers'!$D$15:$D$8243,FALSE))</f>
        <v>5N9</v>
      </c>
    </row>
    <row r="4567" spans="8:11" x14ac:dyDescent="0.25">
      <c r="H4567" s="57" t="s">
        <v>1342</v>
      </c>
      <c r="I4567" s="58" t="s">
        <v>16794</v>
      </c>
      <c r="J4567" s="54" t="s">
        <v>18154</v>
      </c>
      <c r="K4567" s="54" t="str">
        <f>INDEX('[1]All QOF Registers'!$C$15:$C$8243,MATCH($J$4:$J$10133,'[1]All QOF Registers'!$D$15:$D$8243,FALSE))</f>
        <v>5N9</v>
      </c>
    </row>
    <row r="4568" spans="8:11" x14ac:dyDescent="0.25">
      <c r="H4568" s="57" t="s">
        <v>1343</v>
      </c>
      <c r="I4568" s="58" t="s">
        <v>16794</v>
      </c>
      <c r="J4568" s="54" t="s">
        <v>18154</v>
      </c>
      <c r="K4568" s="54" t="str">
        <f>INDEX('[1]All QOF Registers'!$C$15:$C$8243,MATCH($J$4:$J$10133,'[1]All QOF Registers'!$D$15:$D$8243,FALSE))</f>
        <v>5N9</v>
      </c>
    </row>
    <row r="4569" spans="8:11" x14ac:dyDescent="0.25">
      <c r="H4569" s="57" t="s">
        <v>1344</v>
      </c>
      <c r="I4569" s="58" t="s">
        <v>16794</v>
      </c>
      <c r="J4569" s="54" t="s">
        <v>18154</v>
      </c>
      <c r="K4569" s="54" t="str">
        <f>INDEX('[1]All QOF Registers'!$C$15:$C$8243,MATCH($J$4:$J$10133,'[1]All QOF Registers'!$D$15:$D$8243,FALSE))</f>
        <v>5N9</v>
      </c>
    </row>
    <row r="4570" spans="8:11" x14ac:dyDescent="0.25">
      <c r="H4570" s="57" t="s">
        <v>1345</v>
      </c>
      <c r="I4570" s="58" t="s">
        <v>16794</v>
      </c>
      <c r="J4570" s="54" t="s">
        <v>18154</v>
      </c>
      <c r="K4570" s="54" t="str">
        <f>INDEX('[1]All QOF Registers'!$C$15:$C$8243,MATCH($J$4:$J$10133,'[1]All QOF Registers'!$D$15:$D$8243,FALSE))</f>
        <v>5N9</v>
      </c>
    </row>
    <row r="4571" spans="8:11" x14ac:dyDescent="0.25">
      <c r="H4571" s="57" t="s">
        <v>1346</v>
      </c>
      <c r="I4571" s="58" t="s">
        <v>16794</v>
      </c>
      <c r="J4571" s="54" t="s">
        <v>18154</v>
      </c>
      <c r="K4571" s="54" t="str">
        <f>INDEX('[1]All QOF Registers'!$C$15:$C$8243,MATCH($J$4:$J$10133,'[1]All QOF Registers'!$D$15:$D$8243,FALSE))</f>
        <v>5N9</v>
      </c>
    </row>
    <row r="4572" spans="8:11" x14ac:dyDescent="0.25">
      <c r="H4572" s="57" t="s">
        <v>1347</v>
      </c>
      <c r="I4572" s="58" t="s">
        <v>16794</v>
      </c>
      <c r="J4572" s="54" t="s">
        <v>18154</v>
      </c>
      <c r="K4572" s="54" t="str">
        <f>INDEX('[1]All QOF Registers'!$C$15:$C$8243,MATCH($J$4:$J$10133,'[1]All QOF Registers'!$D$15:$D$8243,FALSE))</f>
        <v>5N9</v>
      </c>
    </row>
    <row r="4573" spans="8:11" x14ac:dyDescent="0.25">
      <c r="H4573" s="57" t="s">
        <v>1348</v>
      </c>
      <c r="I4573" s="58" t="s">
        <v>16794</v>
      </c>
      <c r="J4573" s="54" t="s">
        <v>18154</v>
      </c>
      <c r="K4573" s="54" t="str">
        <f>INDEX('[1]All QOF Registers'!$C$15:$C$8243,MATCH($J$4:$J$10133,'[1]All QOF Registers'!$D$15:$D$8243,FALSE))</f>
        <v>5N9</v>
      </c>
    </row>
    <row r="4574" spans="8:11" x14ac:dyDescent="0.25">
      <c r="H4574" s="57" t="s">
        <v>1349</v>
      </c>
      <c r="I4574" s="58" t="s">
        <v>16794</v>
      </c>
      <c r="J4574" s="54" t="s">
        <v>18154</v>
      </c>
      <c r="K4574" s="54" t="str">
        <f>INDEX('[1]All QOF Registers'!$C$15:$C$8243,MATCH($J$4:$J$10133,'[1]All QOF Registers'!$D$15:$D$8243,FALSE))</f>
        <v>5N9</v>
      </c>
    </row>
    <row r="4575" spans="8:11" x14ac:dyDescent="0.25">
      <c r="H4575" s="57" t="s">
        <v>1350</v>
      </c>
      <c r="I4575" s="58" t="s">
        <v>16794</v>
      </c>
      <c r="J4575" s="54" t="s">
        <v>18154</v>
      </c>
      <c r="K4575" s="54" t="str">
        <f>INDEX('[1]All QOF Registers'!$C$15:$C$8243,MATCH($J$4:$J$10133,'[1]All QOF Registers'!$D$15:$D$8243,FALSE))</f>
        <v>5N9</v>
      </c>
    </row>
    <row r="4576" spans="8:11" x14ac:dyDescent="0.25">
      <c r="H4576" s="57" t="s">
        <v>1351</v>
      </c>
      <c r="I4576" s="58" t="s">
        <v>16794</v>
      </c>
      <c r="J4576" s="54" t="s">
        <v>18154</v>
      </c>
      <c r="K4576" s="54" t="str">
        <f>INDEX('[1]All QOF Registers'!$C$15:$C$8243,MATCH($J$4:$J$10133,'[1]All QOF Registers'!$D$15:$D$8243,FALSE))</f>
        <v>5N9</v>
      </c>
    </row>
    <row r="4577" spans="8:11" x14ac:dyDescent="0.25">
      <c r="H4577" s="57" t="s">
        <v>1352</v>
      </c>
      <c r="I4577" s="58" t="s">
        <v>16794</v>
      </c>
      <c r="J4577" s="54" t="s">
        <v>18154</v>
      </c>
      <c r="K4577" s="54" t="str">
        <f>INDEX('[1]All QOF Registers'!$C$15:$C$8243,MATCH($J$4:$J$10133,'[1]All QOF Registers'!$D$15:$D$8243,FALSE))</f>
        <v>5N9</v>
      </c>
    </row>
    <row r="4578" spans="8:11" x14ac:dyDescent="0.25">
      <c r="H4578" s="57" t="s">
        <v>1353</v>
      </c>
      <c r="I4578" s="58" t="s">
        <v>16794</v>
      </c>
      <c r="J4578" s="54" t="s">
        <v>18154</v>
      </c>
      <c r="K4578" s="54" t="str">
        <f>INDEX('[1]All QOF Registers'!$C$15:$C$8243,MATCH($J$4:$J$10133,'[1]All QOF Registers'!$D$15:$D$8243,FALSE))</f>
        <v>5N9</v>
      </c>
    </row>
    <row r="4579" spans="8:11" x14ac:dyDescent="0.25">
      <c r="H4579" s="57" t="s">
        <v>1354</v>
      </c>
      <c r="I4579" s="58" t="s">
        <v>16794</v>
      </c>
      <c r="J4579" s="54" t="s">
        <v>18154</v>
      </c>
      <c r="K4579" s="54" t="str">
        <f>INDEX('[1]All QOF Registers'!$C$15:$C$8243,MATCH($J$4:$J$10133,'[1]All QOF Registers'!$D$15:$D$8243,FALSE))</f>
        <v>5N9</v>
      </c>
    </row>
    <row r="4580" spans="8:11" x14ac:dyDescent="0.25">
      <c r="H4580" s="57" t="s">
        <v>1355</v>
      </c>
      <c r="I4580" s="58" t="s">
        <v>16794</v>
      </c>
      <c r="J4580" s="54" t="s">
        <v>18154</v>
      </c>
      <c r="K4580" s="54" t="str">
        <f>INDEX('[1]All QOF Registers'!$C$15:$C$8243,MATCH($J$4:$J$10133,'[1]All QOF Registers'!$D$15:$D$8243,FALSE))</f>
        <v>5N9</v>
      </c>
    </row>
    <row r="4581" spans="8:11" x14ac:dyDescent="0.25">
      <c r="H4581" s="57" t="s">
        <v>1356</v>
      </c>
      <c r="I4581" s="58" t="s">
        <v>16794</v>
      </c>
      <c r="J4581" s="54" t="s">
        <v>18154</v>
      </c>
      <c r="K4581" s="54" t="str">
        <f>INDEX('[1]All QOF Registers'!$C$15:$C$8243,MATCH($J$4:$J$10133,'[1]All QOF Registers'!$D$15:$D$8243,FALSE))</f>
        <v>5N9</v>
      </c>
    </row>
    <row r="4582" spans="8:11" x14ac:dyDescent="0.25">
      <c r="H4582" s="57" t="s">
        <v>1357</v>
      </c>
      <c r="I4582" s="58" t="s">
        <v>16794</v>
      </c>
      <c r="J4582" s="54" t="s">
        <v>18154</v>
      </c>
      <c r="K4582" s="54" t="str">
        <f>INDEX('[1]All QOF Registers'!$C$15:$C$8243,MATCH($J$4:$J$10133,'[1]All QOF Registers'!$D$15:$D$8243,FALSE))</f>
        <v>5N9</v>
      </c>
    </row>
    <row r="4583" spans="8:11" x14ac:dyDescent="0.25">
      <c r="H4583" s="57" t="s">
        <v>16795</v>
      </c>
      <c r="I4583" s="58" t="s">
        <v>16794</v>
      </c>
      <c r="J4583" s="54" t="s">
        <v>18154</v>
      </c>
      <c r="K4583" s="54" t="str">
        <f>INDEX('[1]All QOF Registers'!$C$15:$C$8243,MATCH($J$4:$J$10133,'[1]All QOF Registers'!$D$15:$D$8243,FALSE))</f>
        <v>5N9</v>
      </c>
    </row>
    <row r="4584" spans="8:11" x14ac:dyDescent="0.25">
      <c r="H4584" s="57" t="s">
        <v>1358</v>
      </c>
      <c r="I4584" s="58" t="s">
        <v>16794</v>
      </c>
      <c r="J4584" s="54" t="s">
        <v>18154</v>
      </c>
      <c r="K4584" s="54" t="str">
        <f>INDEX('[1]All QOF Registers'!$C$15:$C$8243,MATCH($J$4:$J$10133,'[1]All QOF Registers'!$D$15:$D$8243,FALSE))</f>
        <v>5N9</v>
      </c>
    </row>
    <row r="4585" spans="8:11" x14ac:dyDescent="0.25">
      <c r="H4585" s="57" t="s">
        <v>1359</v>
      </c>
      <c r="I4585" s="58" t="s">
        <v>16794</v>
      </c>
      <c r="J4585" s="54" t="s">
        <v>18154</v>
      </c>
      <c r="K4585" s="54" t="str">
        <f>INDEX('[1]All QOF Registers'!$C$15:$C$8243,MATCH($J$4:$J$10133,'[1]All QOF Registers'!$D$15:$D$8243,FALSE))</f>
        <v>5N9</v>
      </c>
    </row>
    <row r="4586" spans="8:11" x14ac:dyDescent="0.25">
      <c r="H4586" s="57" t="s">
        <v>1360</v>
      </c>
      <c r="I4586" s="58" t="s">
        <v>16794</v>
      </c>
      <c r="J4586" s="54" t="s">
        <v>18154</v>
      </c>
      <c r="K4586" s="54" t="str">
        <f>INDEX('[1]All QOF Registers'!$C$15:$C$8243,MATCH($J$4:$J$10133,'[1]All QOF Registers'!$D$15:$D$8243,FALSE))</f>
        <v>5N9</v>
      </c>
    </row>
    <row r="4587" spans="8:11" x14ac:dyDescent="0.25">
      <c r="H4587" s="57" t="s">
        <v>1361</v>
      </c>
      <c r="I4587" s="58" t="s">
        <v>16794</v>
      </c>
      <c r="J4587" s="54" t="s">
        <v>18154</v>
      </c>
      <c r="K4587" s="54" t="str">
        <f>INDEX('[1]All QOF Registers'!$C$15:$C$8243,MATCH($J$4:$J$10133,'[1]All QOF Registers'!$D$15:$D$8243,FALSE))</f>
        <v>5N9</v>
      </c>
    </row>
    <row r="4588" spans="8:11" x14ac:dyDescent="0.25">
      <c r="H4588" s="57" t="s">
        <v>1362</v>
      </c>
      <c r="I4588" s="58" t="s">
        <v>16794</v>
      </c>
      <c r="J4588" s="54" t="s">
        <v>18154</v>
      </c>
      <c r="K4588" s="54" t="str">
        <f>INDEX('[1]All QOF Registers'!$C$15:$C$8243,MATCH($J$4:$J$10133,'[1]All QOF Registers'!$D$15:$D$8243,FALSE))</f>
        <v>5N9</v>
      </c>
    </row>
    <row r="4589" spans="8:11" x14ac:dyDescent="0.25">
      <c r="H4589" s="57" t="s">
        <v>1363</v>
      </c>
      <c r="I4589" s="58" t="s">
        <v>16794</v>
      </c>
      <c r="J4589" s="54" t="s">
        <v>18154</v>
      </c>
      <c r="K4589" s="54" t="str">
        <f>INDEX('[1]All QOF Registers'!$C$15:$C$8243,MATCH($J$4:$J$10133,'[1]All QOF Registers'!$D$15:$D$8243,FALSE))</f>
        <v>5N9</v>
      </c>
    </row>
    <row r="4590" spans="8:11" x14ac:dyDescent="0.25">
      <c r="H4590" s="57" t="s">
        <v>1364</v>
      </c>
      <c r="I4590" s="58" t="s">
        <v>16794</v>
      </c>
      <c r="J4590" s="54" t="s">
        <v>18154</v>
      </c>
      <c r="K4590" s="54" t="str">
        <f>INDEX('[1]All QOF Registers'!$C$15:$C$8243,MATCH($J$4:$J$10133,'[1]All QOF Registers'!$D$15:$D$8243,FALSE))</f>
        <v>5N9</v>
      </c>
    </row>
    <row r="4591" spans="8:11" x14ac:dyDescent="0.25">
      <c r="H4591" s="57" t="s">
        <v>1365</v>
      </c>
      <c r="I4591" s="58" t="s">
        <v>16794</v>
      </c>
      <c r="J4591" s="54" t="s">
        <v>18154</v>
      </c>
      <c r="K4591" s="54" t="str">
        <f>INDEX('[1]All QOF Registers'!$C$15:$C$8243,MATCH($J$4:$J$10133,'[1]All QOF Registers'!$D$15:$D$8243,FALSE))</f>
        <v>5N9</v>
      </c>
    </row>
    <row r="4592" spans="8:11" x14ac:dyDescent="0.25">
      <c r="H4592" s="57" t="s">
        <v>16796</v>
      </c>
      <c r="I4592" s="58" t="s">
        <v>16794</v>
      </c>
      <c r="J4592" s="54" t="s">
        <v>18154</v>
      </c>
      <c r="K4592" s="54" t="str">
        <f>INDEX('[1]All QOF Registers'!$C$15:$C$8243,MATCH($J$4:$J$10133,'[1]All QOF Registers'!$D$15:$D$8243,FALSE))</f>
        <v>5N9</v>
      </c>
    </row>
    <row r="4593" spans="8:11" x14ac:dyDescent="0.25">
      <c r="H4593" s="57" t="s">
        <v>16797</v>
      </c>
      <c r="I4593" s="58" t="s">
        <v>16794</v>
      </c>
      <c r="J4593" s="54" t="s">
        <v>18154</v>
      </c>
      <c r="K4593" s="54" t="str">
        <f>INDEX('[1]All QOF Registers'!$C$15:$C$8243,MATCH($J$4:$J$10133,'[1]All QOF Registers'!$D$15:$D$8243,FALSE))</f>
        <v>5N9</v>
      </c>
    </row>
    <row r="4594" spans="8:11" x14ac:dyDescent="0.25">
      <c r="H4594" s="57" t="s">
        <v>16798</v>
      </c>
      <c r="I4594" s="58" t="s">
        <v>16794</v>
      </c>
      <c r="J4594" s="54" t="s">
        <v>18154</v>
      </c>
      <c r="K4594" s="54" t="str">
        <f>INDEX('[1]All QOF Registers'!$C$15:$C$8243,MATCH($J$4:$J$10133,'[1]All QOF Registers'!$D$15:$D$8243,FALSE))</f>
        <v>5N9</v>
      </c>
    </row>
    <row r="4595" spans="8:11" x14ac:dyDescent="0.25">
      <c r="H4595" s="57" t="s">
        <v>16799</v>
      </c>
      <c r="I4595" s="58" t="s">
        <v>16794</v>
      </c>
      <c r="J4595" s="54" t="s">
        <v>18154</v>
      </c>
      <c r="K4595" s="54" t="str">
        <f>INDEX('[1]All QOF Registers'!$C$15:$C$8243,MATCH($J$4:$J$10133,'[1]All QOF Registers'!$D$15:$D$8243,FALSE))</f>
        <v>5N9</v>
      </c>
    </row>
    <row r="4596" spans="8:11" x14ac:dyDescent="0.25">
      <c r="H4596" s="57" t="s">
        <v>16800</v>
      </c>
      <c r="I4596" s="58" t="s">
        <v>16794</v>
      </c>
      <c r="J4596" s="54" t="s">
        <v>18154</v>
      </c>
      <c r="K4596" s="54" t="str">
        <f>INDEX('[1]All QOF Registers'!$C$15:$C$8243,MATCH($J$4:$J$10133,'[1]All QOF Registers'!$D$15:$D$8243,FALSE))</f>
        <v>5N9</v>
      </c>
    </row>
    <row r="4597" spans="8:11" x14ac:dyDescent="0.25">
      <c r="H4597" s="57" t="s">
        <v>16801</v>
      </c>
      <c r="I4597" s="58" t="s">
        <v>16794</v>
      </c>
      <c r="J4597" s="54" t="s">
        <v>18154</v>
      </c>
      <c r="K4597" s="54" t="str">
        <f>INDEX('[1]All QOF Registers'!$C$15:$C$8243,MATCH($J$4:$J$10133,'[1]All QOF Registers'!$D$15:$D$8243,FALSE))</f>
        <v>5N9</v>
      </c>
    </row>
    <row r="4598" spans="8:11" x14ac:dyDescent="0.25">
      <c r="H4598" s="57" t="s">
        <v>16802</v>
      </c>
      <c r="I4598" s="58" t="s">
        <v>16794</v>
      </c>
      <c r="J4598" s="54" t="s">
        <v>18154</v>
      </c>
      <c r="K4598" s="54" t="str">
        <f>INDEX('[1]All QOF Registers'!$C$15:$C$8243,MATCH($J$4:$J$10133,'[1]All QOF Registers'!$D$15:$D$8243,FALSE))</f>
        <v>5N9</v>
      </c>
    </row>
    <row r="4599" spans="8:11" x14ac:dyDescent="0.25">
      <c r="H4599" s="57" t="s">
        <v>16803</v>
      </c>
      <c r="I4599" s="58" t="s">
        <v>16794</v>
      </c>
      <c r="J4599" s="54" t="s">
        <v>18154</v>
      </c>
      <c r="K4599" s="54" t="str">
        <f>INDEX('[1]All QOF Registers'!$C$15:$C$8243,MATCH($J$4:$J$10133,'[1]All QOF Registers'!$D$15:$D$8243,FALSE))</f>
        <v>5N9</v>
      </c>
    </row>
    <row r="4600" spans="8:11" x14ac:dyDescent="0.25">
      <c r="H4600" s="57" t="s">
        <v>16804</v>
      </c>
      <c r="I4600" s="58" t="s">
        <v>16794</v>
      </c>
      <c r="J4600" s="54" t="s">
        <v>18154</v>
      </c>
      <c r="K4600" s="54" t="str">
        <f>INDEX('[1]All QOF Registers'!$C$15:$C$8243,MATCH($J$4:$J$10133,'[1]All QOF Registers'!$D$15:$D$8243,FALSE))</f>
        <v>5N9</v>
      </c>
    </row>
    <row r="4601" spans="8:11" x14ac:dyDescent="0.25">
      <c r="H4601" s="57" t="s">
        <v>16805</v>
      </c>
      <c r="I4601" s="58" t="s">
        <v>16794</v>
      </c>
      <c r="J4601" s="54" t="s">
        <v>18154</v>
      </c>
      <c r="K4601" s="54" t="str">
        <f>INDEX('[1]All QOF Registers'!$C$15:$C$8243,MATCH($J$4:$J$10133,'[1]All QOF Registers'!$D$15:$D$8243,FALSE))</f>
        <v>5N9</v>
      </c>
    </row>
    <row r="4602" spans="8:11" x14ac:dyDescent="0.25">
      <c r="H4602" s="57" t="s">
        <v>16806</v>
      </c>
      <c r="I4602" s="58" t="s">
        <v>16794</v>
      </c>
      <c r="J4602" s="54" t="s">
        <v>18154</v>
      </c>
      <c r="K4602" s="54" t="str">
        <f>INDEX('[1]All QOF Registers'!$C$15:$C$8243,MATCH($J$4:$J$10133,'[1]All QOF Registers'!$D$15:$D$8243,FALSE))</f>
        <v>5N9</v>
      </c>
    </row>
    <row r="4603" spans="8:11" x14ac:dyDescent="0.25">
      <c r="H4603" s="57" t="s">
        <v>16807</v>
      </c>
      <c r="I4603" s="58" t="s">
        <v>16794</v>
      </c>
      <c r="J4603" s="54" t="s">
        <v>18154</v>
      </c>
      <c r="K4603" s="54" t="str">
        <f>INDEX('[1]All QOF Registers'!$C$15:$C$8243,MATCH($J$4:$J$10133,'[1]All QOF Registers'!$D$15:$D$8243,FALSE))</f>
        <v>5N9</v>
      </c>
    </row>
    <row r="4604" spans="8:11" x14ac:dyDescent="0.25">
      <c r="H4604" s="57" t="s">
        <v>7721</v>
      </c>
      <c r="I4604" s="58" t="s">
        <v>16794</v>
      </c>
      <c r="J4604" s="54" t="s">
        <v>18154</v>
      </c>
      <c r="K4604" s="54" t="str">
        <f>INDEX('[1]All QOF Registers'!$C$15:$C$8243,MATCH($J$4:$J$10133,'[1]All QOF Registers'!$D$15:$D$8243,FALSE))</f>
        <v>5N9</v>
      </c>
    </row>
    <row r="4605" spans="8:11" x14ac:dyDescent="0.25">
      <c r="H4605" s="57" t="s">
        <v>16808</v>
      </c>
      <c r="I4605" s="58" t="s">
        <v>16794</v>
      </c>
      <c r="J4605" s="54" t="s">
        <v>18154</v>
      </c>
      <c r="K4605" s="54" t="str">
        <f>INDEX('[1]All QOF Registers'!$C$15:$C$8243,MATCH($J$4:$J$10133,'[1]All QOF Registers'!$D$15:$D$8243,FALSE))</f>
        <v>5N9</v>
      </c>
    </row>
    <row r="4606" spans="8:11" x14ac:dyDescent="0.25">
      <c r="H4606" s="57" t="s">
        <v>16809</v>
      </c>
      <c r="I4606" s="58" t="s">
        <v>16794</v>
      </c>
      <c r="J4606" s="54" t="s">
        <v>18154</v>
      </c>
      <c r="K4606" s="54" t="str">
        <f>INDEX('[1]All QOF Registers'!$C$15:$C$8243,MATCH($J$4:$J$10133,'[1]All QOF Registers'!$D$15:$D$8243,FALSE))</f>
        <v>5N9</v>
      </c>
    </row>
    <row r="4607" spans="8:11" x14ac:dyDescent="0.25">
      <c r="H4607" s="57" t="s">
        <v>16810</v>
      </c>
      <c r="I4607" s="58" t="s">
        <v>16794</v>
      </c>
      <c r="J4607" s="54" t="s">
        <v>18154</v>
      </c>
      <c r="K4607" s="54" t="str">
        <f>INDEX('[1]All QOF Registers'!$C$15:$C$8243,MATCH($J$4:$J$10133,'[1]All QOF Registers'!$D$15:$D$8243,FALSE))</f>
        <v>5N9</v>
      </c>
    </row>
    <row r="4608" spans="8:11" x14ac:dyDescent="0.25">
      <c r="H4608" s="57" t="s">
        <v>16811</v>
      </c>
      <c r="I4608" s="58" t="s">
        <v>16794</v>
      </c>
      <c r="J4608" s="54" t="s">
        <v>18154</v>
      </c>
      <c r="K4608" s="54" t="str">
        <f>INDEX('[1]All QOF Registers'!$C$15:$C$8243,MATCH($J$4:$J$10133,'[1]All QOF Registers'!$D$15:$D$8243,FALSE))</f>
        <v>5N9</v>
      </c>
    </row>
    <row r="4609" spans="8:11" x14ac:dyDescent="0.25">
      <c r="H4609" s="57" t="s">
        <v>16812</v>
      </c>
      <c r="I4609" s="58" t="s">
        <v>16794</v>
      </c>
      <c r="J4609" s="54" t="s">
        <v>18154</v>
      </c>
      <c r="K4609" s="54" t="str">
        <f>INDEX('[1]All QOF Registers'!$C$15:$C$8243,MATCH($J$4:$J$10133,'[1]All QOF Registers'!$D$15:$D$8243,FALSE))</f>
        <v>5N9</v>
      </c>
    </row>
    <row r="4610" spans="8:11" x14ac:dyDescent="0.25">
      <c r="H4610" s="57" t="s">
        <v>16813</v>
      </c>
      <c r="I4610" s="58" t="s">
        <v>16794</v>
      </c>
      <c r="J4610" s="54" t="s">
        <v>18154</v>
      </c>
      <c r="K4610" s="54" t="str">
        <f>INDEX('[1]All QOF Registers'!$C$15:$C$8243,MATCH($J$4:$J$10133,'[1]All QOF Registers'!$D$15:$D$8243,FALSE))</f>
        <v>5N9</v>
      </c>
    </row>
    <row r="4611" spans="8:11" x14ac:dyDescent="0.25">
      <c r="H4611" s="57" t="s">
        <v>16814</v>
      </c>
      <c r="I4611" s="58" t="s">
        <v>16794</v>
      </c>
      <c r="J4611" s="54" t="s">
        <v>18154</v>
      </c>
      <c r="K4611" s="54" t="str">
        <f>INDEX('[1]All QOF Registers'!$C$15:$C$8243,MATCH($J$4:$J$10133,'[1]All QOF Registers'!$D$15:$D$8243,FALSE))</f>
        <v>5N9</v>
      </c>
    </row>
    <row r="4612" spans="8:11" x14ac:dyDescent="0.25">
      <c r="H4612" s="57" t="s">
        <v>16815</v>
      </c>
      <c r="I4612" s="58" t="s">
        <v>16794</v>
      </c>
      <c r="J4612" s="54" t="s">
        <v>18154</v>
      </c>
      <c r="K4612" s="54" t="str">
        <f>INDEX('[1]All QOF Registers'!$C$15:$C$8243,MATCH($J$4:$J$10133,'[1]All QOF Registers'!$D$15:$D$8243,FALSE))</f>
        <v>5N9</v>
      </c>
    </row>
    <row r="4613" spans="8:11" x14ac:dyDescent="0.25">
      <c r="H4613" s="57" t="s">
        <v>3295</v>
      </c>
      <c r="I4613" s="58" t="s">
        <v>16816</v>
      </c>
      <c r="J4613" s="54" t="s">
        <v>18155</v>
      </c>
      <c r="K4613" s="54" t="str">
        <f>INDEX('[1]All QOF Registers'!$C$15:$C$8243,MATCH($J$4:$J$10133,'[1]All QOF Registers'!$D$15:$D$8243,FALSE))</f>
        <v>5NA</v>
      </c>
    </row>
    <row r="4614" spans="8:11" x14ac:dyDescent="0.25">
      <c r="H4614" s="57" t="s">
        <v>3296</v>
      </c>
      <c r="I4614" s="58" t="s">
        <v>16816</v>
      </c>
      <c r="J4614" s="54" t="s">
        <v>18155</v>
      </c>
      <c r="K4614" s="54" t="str">
        <f>INDEX('[1]All QOF Registers'!$C$15:$C$8243,MATCH($J$4:$J$10133,'[1]All QOF Registers'!$D$15:$D$8243,FALSE))</f>
        <v>5NA</v>
      </c>
    </row>
    <row r="4615" spans="8:11" x14ac:dyDescent="0.25">
      <c r="H4615" s="57" t="s">
        <v>3297</v>
      </c>
      <c r="I4615" s="58" t="s">
        <v>16816</v>
      </c>
      <c r="J4615" s="54" t="s">
        <v>18155</v>
      </c>
      <c r="K4615" s="54" t="str">
        <f>INDEX('[1]All QOF Registers'!$C$15:$C$8243,MATCH($J$4:$J$10133,'[1]All QOF Registers'!$D$15:$D$8243,FALSE))</f>
        <v>5NA</v>
      </c>
    </row>
    <row r="4616" spans="8:11" x14ac:dyDescent="0.25">
      <c r="H4616" s="57" t="s">
        <v>3298</v>
      </c>
      <c r="I4616" s="58" t="s">
        <v>16816</v>
      </c>
      <c r="J4616" s="54" t="s">
        <v>18155</v>
      </c>
      <c r="K4616" s="54" t="str">
        <f>INDEX('[1]All QOF Registers'!$C$15:$C$8243,MATCH($J$4:$J$10133,'[1]All QOF Registers'!$D$15:$D$8243,FALSE))</f>
        <v>5NA</v>
      </c>
    </row>
    <row r="4617" spans="8:11" x14ac:dyDescent="0.25">
      <c r="H4617" s="57" t="s">
        <v>3300</v>
      </c>
      <c r="I4617" s="58" t="s">
        <v>16816</v>
      </c>
      <c r="J4617" s="54" t="s">
        <v>18155</v>
      </c>
      <c r="K4617" s="54" t="str">
        <f>INDEX('[1]All QOF Registers'!$C$15:$C$8243,MATCH($J$4:$J$10133,'[1]All QOF Registers'!$D$15:$D$8243,FALSE))</f>
        <v>5NA</v>
      </c>
    </row>
    <row r="4618" spans="8:11" x14ac:dyDescent="0.25">
      <c r="H4618" s="57" t="s">
        <v>3301</v>
      </c>
      <c r="I4618" s="58" t="s">
        <v>16816</v>
      </c>
      <c r="J4618" s="54" t="s">
        <v>18155</v>
      </c>
      <c r="K4618" s="54" t="str">
        <f>INDEX('[1]All QOF Registers'!$C$15:$C$8243,MATCH($J$4:$J$10133,'[1]All QOF Registers'!$D$15:$D$8243,FALSE))</f>
        <v>5NA</v>
      </c>
    </row>
    <row r="4619" spans="8:11" x14ac:dyDescent="0.25">
      <c r="H4619" s="57" t="s">
        <v>3303</v>
      </c>
      <c r="I4619" s="58" t="s">
        <v>16816</v>
      </c>
      <c r="J4619" s="54" t="s">
        <v>18155</v>
      </c>
      <c r="K4619" s="54" t="str">
        <f>INDEX('[1]All QOF Registers'!$C$15:$C$8243,MATCH($J$4:$J$10133,'[1]All QOF Registers'!$D$15:$D$8243,FALSE))</f>
        <v>5NA</v>
      </c>
    </row>
    <row r="4620" spans="8:11" x14ac:dyDescent="0.25">
      <c r="H4620" s="57" t="s">
        <v>3304</v>
      </c>
      <c r="I4620" s="58" t="s">
        <v>16816</v>
      </c>
      <c r="J4620" s="54" t="s">
        <v>18155</v>
      </c>
      <c r="K4620" s="54" t="str">
        <f>INDEX('[1]All QOF Registers'!$C$15:$C$8243,MATCH($J$4:$J$10133,'[1]All QOF Registers'!$D$15:$D$8243,FALSE))</f>
        <v>5NA</v>
      </c>
    </row>
    <row r="4621" spans="8:11" x14ac:dyDescent="0.25">
      <c r="H4621" s="57" t="s">
        <v>3305</v>
      </c>
      <c r="I4621" s="58" t="s">
        <v>16816</v>
      </c>
      <c r="J4621" s="54" t="s">
        <v>18155</v>
      </c>
      <c r="K4621" s="54" t="str">
        <f>INDEX('[1]All QOF Registers'!$C$15:$C$8243,MATCH($J$4:$J$10133,'[1]All QOF Registers'!$D$15:$D$8243,FALSE))</f>
        <v>5NA</v>
      </c>
    </row>
    <row r="4622" spans="8:11" x14ac:dyDescent="0.25">
      <c r="H4622" s="57" t="s">
        <v>3306</v>
      </c>
      <c r="I4622" s="58" t="s">
        <v>16816</v>
      </c>
      <c r="J4622" s="54" t="s">
        <v>18155</v>
      </c>
      <c r="K4622" s="54" t="str">
        <f>INDEX('[1]All QOF Registers'!$C$15:$C$8243,MATCH($J$4:$J$10133,'[1]All QOF Registers'!$D$15:$D$8243,FALSE))</f>
        <v>5NA</v>
      </c>
    </row>
    <row r="4623" spans="8:11" x14ac:dyDescent="0.25">
      <c r="H4623" s="57" t="s">
        <v>3308</v>
      </c>
      <c r="I4623" s="58" t="s">
        <v>16816</v>
      </c>
      <c r="J4623" s="54" t="s">
        <v>18155</v>
      </c>
      <c r="K4623" s="54" t="str">
        <f>INDEX('[1]All QOF Registers'!$C$15:$C$8243,MATCH($J$4:$J$10133,'[1]All QOF Registers'!$D$15:$D$8243,FALSE))</f>
        <v>5NA</v>
      </c>
    </row>
    <row r="4624" spans="8:11" x14ac:dyDescent="0.25">
      <c r="H4624" s="57" t="s">
        <v>3310</v>
      </c>
      <c r="I4624" s="58" t="s">
        <v>16816</v>
      </c>
      <c r="J4624" s="54" t="s">
        <v>18155</v>
      </c>
      <c r="K4624" s="54" t="str">
        <f>INDEX('[1]All QOF Registers'!$C$15:$C$8243,MATCH($J$4:$J$10133,'[1]All QOF Registers'!$D$15:$D$8243,FALSE))</f>
        <v>5NA</v>
      </c>
    </row>
    <row r="4625" spans="8:11" x14ac:dyDescent="0.25">
      <c r="H4625" s="57" t="s">
        <v>3311</v>
      </c>
      <c r="I4625" s="58" t="s">
        <v>16816</v>
      </c>
      <c r="J4625" s="54" t="s">
        <v>18155</v>
      </c>
      <c r="K4625" s="54" t="str">
        <f>INDEX('[1]All QOF Registers'!$C$15:$C$8243,MATCH($J$4:$J$10133,'[1]All QOF Registers'!$D$15:$D$8243,FALSE))</f>
        <v>5NA</v>
      </c>
    </row>
    <row r="4626" spans="8:11" x14ac:dyDescent="0.25">
      <c r="H4626" s="57" t="s">
        <v>3315</v>
      </c>
      <c r="I4626" s="58" t="s">
        <v>16816</v>
      </c>
      <c r="J4626" s="54" t="s">
        <v>18155</v>
      </c>
      <c r="K4626" s="54" t="str">
        <f>INDEX('[1]All QOF Registers'!$C$15:$C$8243,MATCH($J$4:$J$10133,'[1]All QOF Registers'!$D$15:$D$8243,FALSE))</f>
        <v>5NA</v>
      </c>
    </row>
    <row r="4627" spans="8:11" x14ac:dyDescent="0.25">
      <c r="H4627" s="57" t="s">
        <v>16817</v>
      </c>
      <c r="I4627" s="58" t="s">
        <v>16816</v>
      </c>
      <c r="J4627" s="54" t="s">
        <v>18155</v>
      </c>
      <c r="K4627" s="54" t="str">
        <f>INDEX('[1]All QOF Registers'!$C$15:$C$8243,MATCH($J$4:$J$10133,'[1]All QOF Registers'!$D$15:$D$8243,FALSE))</f>
        <v>5NA</v>
      </c>
    </row>
    <row r="4628" spans="8:11" x14ac:dyDescent="0.25">
      <c r="H4628" s="57" t="s">
        <v>16818</v>
      </c>
      <c r="I4628" s="58" t="s">
        <v>16816</v>
      </c>
      <c r="J4628" s="54" t="s">
        <v>18155</v>
      </c>
      <c r="K4628" s="54" t="str">
        <f>INDEX('[1]All QOF Registers'!$C$15:$C$8243,MATCH($J$4:$J$10133,'[1]All QOF Registers'!$D$15:$D$8243,FALSE))</f>
        <v>5NA</v>
      </c>
    </row>
    <row r="4629" spans="8:11" x14ac:dyDescent="0.25">
      <c r="H4629" s="57" t="s">
        <v>3319</v>
      </c>
      <c r="I4629" s="58" t="s">
        <v>16816</v>
      </c>
      <c r="J4629" s="54" t="s">
        <v>18155</v>
      </c>
      <c r="K4629" s="54" t="str">
        <f>INDEX('[1]All QOF Registers'!$C$15:$C$8243,MATCH($J$4:$J$10133,'[1]All QOF Registers'!$D$15:$D$8243,FALSE))</f>
        <v>5NA</v>
      </c>
    </row>
    <row r="4630" spans="8:11" x14ac:dyDescent="0.25">
      <c r="H4630" s="57" t="s">
        <v>3321</v>
      </c>
      <c r="I4630" s="58" t="s">
        <v>16816</v>
      </c>
      <c r="J4630" s="54" t="s">
        <v>18155</v>
      </c>
      <c r="K4630" s="54" t="str">
        <f>INDEX('[1]All QOF Registers'!$C$15:$C$8243,MATCH($J$4:$J$10133,'[1]All QOF Registers'!$D$15:$D$8243,FALSE))</f>
        <v>5NA</v>
      </c>
    </row>
    <row r="4631" spans="8:11" x14ac:dyDescent="0.25">
      <c r="H4631" s="57" t="s">
        <v>3323</v>
      </c>
      <c r="I4631" s="58" t="s">
        <v>16816</v>
      </c>
      <c r="J4631" s="54" t="s">
        <v>18155</v>
      </c>
      <c r="K4631" s="54" t="str">
        <f>INDEX('[1]All QOF Registers'!$C$15:$C$8243,MATCH($J$4:$J$10133,'[1]All QOF Registers'!$D$15:$D$8243,FALSE))</f>
        <v>5NA</v>
      </c>
    </row>
    <row r="4632" spans="8:11" x14ac:dyDescent="0.25">
      <c r="H4632" s="57" t="s">
        <v>3324</v>
      </c>
      <c r="I4632" s="58" t="s">
        <v>16816</v>
      </c>
      <c r="J4632" s="54" t="s">
        <v>18155</v>
      </c>
      <c r="K4632" s="54" t="str">
        <f>INDEX('[1]All QOF Registers'!$C$15:$C$8243,MATCH($J$4:$J$10133,'[1]All QOF Registers'!$D$15:$D$8243,FALSE))</f>
        <v>5NA</v>
      </c>
    </row>
    <row r="4633" spans="8:11" x14ac:dyDescent="0.25">
      <c r="H4633" s="57" t="s">
        <v>3328</v>
      </c>
      <c r="I4633" s="58" t="s">
        <v>16816</v>
      </c>
      <c r="J4633" s="54" t="s">
        <v>18155</v>
      </c>
      <c r="K4633" s="54" t="str">
        <f>INDEX('[1]All QOF Registers'!$C$15:$C$8243,MATCH($J$4:$J$10133,'[1]All QOF Registers'!$D$15:$D$8243,FALSE))</f>
        <v>5NA</v>
      </c>
    </row>
    <row r="4634" spans="8:11" x14ac:dyDescent="0.25">
      <c r="H4634" s="57" t="s">
        <v>3329</v>
      </c>
      <c r="I4634" s="58" t="s">
        <v>16816</v>
      </c>
      <c r="J4634" s="54" t="s">
        <v>18155</v>
      </c>
      <c r="K4634" s="54" t="str">
        <f>INDEX('[1]All QOF Registers'!$C$15:$C$8243,MATCH($J$4:$J$10133,'[1]All QOF Registers'!$D$15:$D$8243,FALSE))</f>
        <v>5NA</v>
      </c>
    </row>
    <row r="4635" spans="8:11" x14ac:dyDescent="0.25">
      <c r="H4635" s="57" t="s">
        <v>3330</v>
      </c>
      <c r="I4635" s="58" t="s">
        <v>16816</v>
      </c>
      <c r="J4635" s="54" t="s">
        <v>18155</v>
      </c>
      <c r="K4635" s="54" t="str">
        <f>INDEX('[1]All QOF Registers'!$C$15:$C$8243,MATCH($J$4:$J$10133,'[1]All QOF Registers'!$D$15:$D$8243,FALSE))</f>
        <v>5NA</v>
      </c>
    </row>
    <row r="4636" spans="8:11" x14ac:dyDescent="0.25">
      <c r="H4636" s="57" t="s">
        <v>16819</v>
      </c>
      <c r="I4636" s="58" t="s">
        <v>16816</v>
      </c>
      <c r="J4636" s="54" t="s">
        <v>18155</v>
      </c>
      <c r="K4636" s="54" t="str">
        <f>INDEX('[1]All QOF Registers'!$C$15:$C$8243,MATCH($J$4:$J$10133,'[1]All QOF Registers'!$D$15:$D$8243,FALSE))</f>
        <v>5NA</v>
      </c>
    </row>
    <row r="4637" spans="8:11" x14ac:dyDescent="0.25">
      <c r="H4637" s="57" t="s">
        <v>3331</v>
      </c>
      <c r="I4637" s="58" t="s">
        <v>16816</v>
      </c>
      <c r="J4637" s="54" t="s">
        <v>18155</v>
      </c>
      <c r="K4637" s="54" t="str">
        <f>INDEX('[1]All QOF Registers'!$C$15:$C$8243,MATCH($J$4:$J$10133,'[1]All QOF Registers'!$D$15:$D$8243,FALSE))</f>
        <v>5NA</v>
      </c>
    </row>
    <row r="4638" spans="8:11" x14ac:dyDescent="0.25">
      <c r="H4638" s="57" t="s">
        <v>3333</v>
      </c>
      <c r="I4638" s="58" t="s">
        <v>16816</v>
      </c>
      <c r="J4638" s="54" t="s">
        <v>18155</v>
      </c>
      <c r="K4638" s="54" t="str">
        <f>INDEX('[1]All QOF Registers'!$C$15:$C$8243,MATCH($J$4:$J$10133,'[1]All QOF Registers'!$D$15:$D$8243,FALSE))</f>
        <v>5NA</v>
      </c>
    </row>
    <row r="4639" spans="8:11" x14ac:dyDescent="0.25">
      <c r="H4639" s="57" t="s">
        <v>3336</v>
      </c>
      <c r="I4639" s="58" t="s">
        <v>16816</v>
      </c>
      <c r="J4639" s="54" t="s">
        <v>18155</v>
      </c>
      <c r="K4639" s="54" t="str">
        <f>INDEX('[1]All QOF Registers'!$C$15:$C$8243,MATCH($J$4:$J$10133,'[1]All QOF Registers'!$D$15:$D$8243,FALSE))</f>
        <v>5NA</v>
      </c>
    </row>
    <row r="4640" spans="8:11" x14ac:dyDescent="0.25">
      <c r="H4640" s="57" t="s">
        <v>3339</v>
      </c>
      <c r="I4640" s="58" t="s">
        <v>16816</v>
      </c>
      <c r="J4640" s="54" t="s">
        <v>18155</v>
      </c>
      <c r="K4640" s="54" t="str">
        <f>INDEX('[1]All QOF Registers'!$C$15:$C$8243,MATCH($J$4:$J$10133,'[1]All QOF Registers'!$D$15:$D$8243,FALSE))</f>
        <v>5NA</v>
      </c>
    </row>
    <row r="4641" spans="8:11" x14ac:dyDescent="0.25">
      <c r="H4641" s="57" t="s">
        <v>3343</v>
      </c>
      <c r="I4641" s="58" t="s">
        <v>16816</v>
      </c>
      <c r="J4641" s="54" t="s">
        <v>18155</v>
      </c>
      <c r="K4641" s="54" t="str">
        <f>INDEX('[1]All QOF Registers'!$C$15:$C$8243,MATCH($J$4:$J$10133,'[1]All QOF Registers'!$D$15:$D$8243,FALSE))</f>
        <v>5NA</v>
      </c>
    </row>
    <row r="4642" spans="8:11" x14ac:dyDescent="0.25">
      <c r="H4642" s="57" t="s">
        <v>3344</v>
      </c>
      <c r="I4642" s="58" t="s">
        <v>16816</v>
      </c>
      <c r="J4642" s="54" t="s">
        <v>18155</v>
      </c>
      <c r="K4642" s="54" t="str">
        <f>INDEX('[1]All QOF Registers'!$C$15:$C$8243,MATCH($J$4:$J$10133,'[1]All QOF Registers'!$D$15:$D$8243,FALSE))</f>
        <v>5NA</v>
      </c>
    </row>
    <row r="4643" spans="8:11" x14ac:dyDescent="0.25">
      <c r="H4643" s="57" t="s">
        <v>3347</v>
      </c>
      <c r="I4643" s="58" t="s">
        <v>16816</v>
      </c>
      <c r="J4643" s="54" t="s">
        <v>18155</v>
      </c>
      <c r="K4643" s="54" t="str">
        <f>INDEX('[1]All QOF Registers'!$C$15:$C$8243,MATCH($J$4:$J$10133,'[1]All QOF Registers'!$D$15:$D$8243,FALSE))</f>
        <v>5NA</v>
      </c>
    </row>
    <row r="4644" spans="8:11" x14ac:dyDescent="0.25">
      <c r="H4644" s="57" t="s">
        <v>3348</v>
      </c>
      <c r="I4644" s="58" t="s">
        <v>16816</v>
      </c>
      <c r="J4644" s="54" t="s">
        <v>18155</v>
      </c>
      <c r="K4644" s="54" t="str">
        <f>INDEX('[1]All QOF Registers'!$C$15:$C$8243,MATCH($J$4:$J$10133,'[1]All QOF Registers'!$D$15:$D$8243,FALSE))</f>
        <v>5NA</v>
      </c>
    </row>
    <row r="4645" spans="8:11" x14ac:dyDescent="0.25">
      <c r="H4645" s="57" t="s">
        <v>3351</v>
      </c>
      <c r="I4645" s="58" t="s">
        <v>16816</v>
      </c>
      <c r="J4645" s="54" t="s">
        <v>18155</v>
      </c>
      <c r="K4645" s="54" t="str">
        <f>INDEX('[1]All QOF Registers'!$C$15:$C$8243,MATCH($J$4:$J$10133,'[1]All QOF Registers'!$D$15:$D$8243,FALSE))</f>
        <v>5NA</v>
      </c>
    </row>
    <row r="4646" spans="8:11" x14ac:dyDescent="0.25">
      <c r="H4646" s="57" t="s">
        <v>3352</v>
      </c>
      <c r="I4646" s="58" t="s">
        <v>16816</v>
      </c>
      <c r="J4646" s="54" t="s">
        <v>18155</v>
      </c>
      <c r="K4646" s="54" t="str">
        <f>INDEX('[1]All QOF Registers'!$C$15:$C$8243,MATCH($J$4:$J$10133,'[1]All QOF Registers'!$D$15:$D$8243,FALSE))</f>
        <v>5NA</v>
      </c>
    </row>
    <row r="4647" spans="8:11" x14ac:dyDescent="0.25">
      <c r="H4647" s="57" t="s">
        <v>3353</v>
      </c>
      <c r="I4647" s="58" t="s">
        <v>16816</v>
      </c>
      <c r="J4647" s="54" t="s">
        <v>18155</v>
      </c>
      <c r="K4647" s="54" t="str">
        <f>INDEX('[1]All QOF Registers'!$C$15:$C$8243,MATCH($J$4:$J$10133,'[1]All QOF Registers'!$D$15:$D$8243,FALSE))</f>
        <v>5NA</v>
      </c>
    </row>
    <row r="4648" spans="8:11" x14ac:dyDescent="0.25">
      <c r="H4648" s="57" t="s">
        <v>3354</v>
      </c>
      <c r="I4648" s="58" t="s">
        <v>16816</v>
      </c>
      <c r="J4648" s="54" t="s">
        <v>18155</v>
      </c>
      <c r="K4648" s="54" t="str">
        <f>INDEX('[1]All QOF Registers'!$C$15:$C$8243,MATCH($J$4:$J$10133,'[1]All QOF Registers'!$D$15:$D$8243,FALSE))</f>
        <v>5NA</v>
      </c>
    </row>
    <row r="4649" spans="8:11" x14ac:dyDescent="0.25">
      <c r="H4649" s="57" t="s">
        <v>3357</v>
      </c>
      <c r="I4649" s="58" t="s">
        <v>16816</v>
      </c>
      <c r="J4649" s="54" t="s">
        <v>18155</v>
      </c>
      <c r="K4649" s="54" t="str">
        <f>INDEX('[1]All QOF Registers'!$C$15:$C$8243,MATCH($J$4:$J$10133,'[1]All QOF Registers'!$D$15:$D$8243,FALSE))</f>
        <v>5NA</v>
      </c>
    </row>
    <row r="4650" spans="8:11" x14ac:dyDescent="0.25">
      <c r="H4650" s="57" t="s">
        <v>3359</v>
      </c>
      <c r="I4650" s="58" t="s">
        <v>16816</v>
      </c>
      <c r="J4650" s="54" t="s">
        <v>18155</v>
      </c>
      <c r="K4650" s="54" t="str">
        <f>INDEX('[1]All QOF Registers'!$C$15:$C$8243,MATCH($J$4:$J$10133,'[1]All QOF Registers'!$D$15:$D$8243,FALSE))</f>
        <v>5NA</v>
      </c>
    </row>
    <row r="4651" spans="8:11" x14ac:dyDescent="0.25">
      <c r="H4651" s="57" t="s">
        <v>3362</v>
      </c>
      <c r="I4651" s="58" t="s">
        <v>16816</v>
      </c>
      <c r="J4651" s="54" t="s">
        <v>18155</v>
      </c>
      <c r="K4651" s="54" t="str">
        <f>INDEX('[1]All QOF Registers'!$C$15:$C$8243,MATCH($J$4:$J$10133,'[1]All QOF Registers'!$D$15:$D$8243,FALSE))</f>
        <v>5NA</v>
      </c>
    </row>
    <row r="4652" spans="8:11" x14ac:dyDescent="0.25">
      <c r="H4652" s="57" t="s">
        <v>3363</v>
      </c>
      <c r="I4652" s="58" t="s">
        <v>16816</v>
      </c>
      <c r="J4652" s="54" t="s">
        <v>18155</v>
      </c>
      <c r="K4652" s="54" t="str">
        <f>INDEX('[1]All QOF Registers'!$C$15:$C$8243,MATCH($J$4:$J$10133,'[1]All QOF Registers'!$D$15:$D$8243,FALSE))</f>
        <v>5NA</v>
      </c>
    </row>
    <row r="4653" spans="8:11" x14ac:dyDescent="0.25">
      <c r="H4653" s="57" t="s">
        <v>3365</v>
      </c>
      <c r="I4653" s="58" t="s">
        <v>16816</v>
      </c>
      <c r="J4653" s="54" t="s">
        <v>18155</v>
      </c>
      <c r="K4653" s="54" t="str">
        <f>INDEX('[1]All QOF Registers'!$C$15:$C$8243,MATCH($J$4:$J$10133,'[1]All QOF Registers'!$D$15:$D$8243,FALSE))</f>
        <v>5NA</v>
      </c>
    </row>
    <row r="4654" spans="8:11" x14ac:dyDescent="0.25">
      <c r="H4654" s="57" t="s">
        <v>3368</v>
      </c>
      <c r="I4654" s="58" t="s">
        <v>16816</v>
      </c>
      <c r="J4654" s="54" t="s">
        <v>18155</v>
      </c>
      <c r="K4654" s="54" t="str">
        <f>INDEX('[1]All QOF Registers'!$C$15:$C$8243,MATCH($J$4:$J$10133,'[1]All QOF Registers'!$D$15:$D$8243,FALSE))</f>
        <v>5NA</v>
      </c>
    </row>
    <row r="4655" spans="8:11" x14ac:dyDescent="0.25">
      <c r="H4655" s="57" t="s">
        <v>3369</v>
      </c>
      <c r="I4655" s="58" t="s">
        <v>16816</v>
      </c>
      <c r="J4655" s="54" t="s">
        <v>18155</v>
      </c>
      <c r="K4655" s="54" t="str">
        <f>INDEX('[1]All QOF Registers'!$C$15:$C$8243,MATCH($J$4:$J$10133,'[1]All QOF Registers'!$D$15:$D$8243,FALSE))</f>
        <v>5NA</v>
      </c>
    </row>
    <row r="4656" spans="8:11" x14ac:dyDescent="0.25">
      <c r="H4656" s="57" t="s">
        <v>3370</v>
      </c>
      <c r="I4656" s="58" t="s">
        <v>16816</v>
      </c>
      <c r="J4656" s="54" t="s">
        <v>18155</v>
      </c>
      <c r="K4656" s="54" t="str">
        <f>INDEX('[1]All QOF Registers'!$C$15:$C$8243,MATCH($J$4:$J$10133,'[1]All QOF Registers'!$D$15:$D$8243,FALSE))</f>
        <v>5NA</v>
      </c>
    </row>
    <row r="4657" spans="8:11" x14ac:dyDescent="0.25">
      <c r="H4657" s="57" t="s">
        <v>3372</v>
      </c>
      <c r="I4657" s="58" t="s">
        <v>16816</v>
      </c>
      <c r="J4657" s="54" t="s">
        <v>18155</v>
      </c>
      <c r="K4657" s="54" t="str">
        <f>INDEX('[1]All QOF Registers'!$C$15:$C$8243,MATCH($J$4:$J$10133,'[1]All QOF Registers'!$D$15:$D$8243,FALSE))</f>
        <v>5NA</v>
      </c>
    </row>
    <row r="4658" spans="8:11" x14ac:dyDescent="0.25">
      <c r="H4658" s="57" t="s">
        <v>16820</v>
      </c>
      <c r="I4658" s="58" t="s">
        <v>16816</v>
      </c>
      <c r="J4658" s="54" t="s">
        <v>18155</v>
      </c>
      <c r="K4658" s="54" t="str">
        <f>INDEX('[1]All QOF Registers'!$C$15:$C$8243,MATCH($J$4:$J$10133,'[1]All QOF Registers'!$D$15:$D$8243,FALSE))</f>
        <v>5NA</v>
      </c>
    </row>
    <row r="4659" spans="8:11" x14ac:dyDescent="0.25">
      <c r="H4659" s="57" t="s">
        <v>16821</v>
      </c>
      <c r="I4659" s="58" t="s">
        <v>16816</v>
      </c>
      <c r="J4659" s="54" t="s">
        <v>18155</v>
      </c>
      <c r="K4659" s="54" t="str">
        <f>INDEX('[1]All QOF Registers'!$C$15:$C$8243,MATCH($J$4:$J$10133,'[1]All QOF Registers'!$D$15:$D$8243,FALSE))</f>
        <v>5NA</v>
      </c>
    </row>
    <row r="4660" spans="8:11" x14ac:dyDescent="0.25">
      <c r="H4660" s="57" t="s">
        <v>16822</v>
      </c>
      <c r="I4660" s="58" t="s">
        <v>16816</v>
      </c>
      <c r="J4660" s="54" t="s">
        <v>18155</v>
      </c>
      <c r="K4660" s="54" t="str">
        <f>INDEX('[1]All QOF Registers'!$C$15:$C$8243,MATCH($J$4:$J$10133,'[1]All QOF Registers'!$D$15:$D$8243,FALSE))</f>
        <v>5NA</v>
      </c>
    </row>
    <row r="4661" spans="8:11" x14ac:dyDescent="0.25">
      <c r="H4661" s="57" t="s">
        <v>3375</v>
      </c>
      <c r="I4661" s="58" t="s">
        <v>16816</v>
      </c>
      <c r="J4661" s="54" t="s">
        <v>18155</v>
      </c>
      <c r="K4661" s="54" t="str">
        <f>INDEX('[1]All QOF Registers'!$C$15:$C$8243,MATCH($J$4:$J$10133,'[1]All QOF Registers'!$D$15:$D$8243,FALSE))</f>
        <v>5NA</v>
      </c>
    </row>
    <row r="4662" spans="8:11" x14ac:dyDescent="0.25">
      <c r="H4662" s="57" t="s">
        <v>7620</v>
      </c>
      <c r="I4662" s="58" t="s">
        <v>16816</v>
      </c>
      <c r="J4662" s="54" t="s">
        <v>18155</v>
      </c>
      <c r="K4662" s="54" t="str">
        <f>INDEX('[1]All QOF Registers'!$C$15:$C$8243,MATCH($J$4:$J$10133,'[1]All QOF Registers'!$D$15:$D$8243,FALSE))</f>
        <v>5NA</v>
      </c>
    </row>
    <row r="4663" spans="8:11" x14ac:dyDescent="0.25">
      <c r="H4663" s="57" t="s">
        <v>7627</v>
      </c>
      <c r="I4663" s="58" t="s">
        <v>16816</v>
      </c>
      <c r="J4663" s="54" t="s">
        <v>18155</v>
      </c>
      <c r="K4663" s="54" t="str">
        <f>INDEX('[1]All QOF Registers'!$C$15:$C$8243,MATCH($J$4:$J$10133,'[1]All QOF Registers'!$D$15:$D$8243,FALSE))</f>
        <v>5NA</v>
      </c>
    </row>
    <row r="4664" spans="8:11" x14ac:dyDescent="0.25">
      <c r="H4664" s="57" t="s">
        <v>16823</v>
      </c>
      <c r="I4664" s="58" t="s">
        <v>16816</v>
      </c>
      <c r="J4664" s="54" t="s">
        <v>18155</v>
      </c>
      <c r="K4664" s="54" t="str">
        <f>INDEX('[1]All QOF Registers'!$C$15:$C$8243,MATCH($J$4:$J$10133,'[1]All QOF Registers'!$D$15:$D$8243,FALSE))</f>
        <v>5NA</v>
      </c>
    </row>
    <row r="4665" spans="8:11" x14ac:dyDescent="0.25">
      <c r="H4665" s="57" t="s">
        <v>7692</v>
      </c>
      <c r="I4665" s="58" t="s">
        <v>16816</v>
      </c>
      <c r="J4665" s="54" t="s">
        <v>18155</v>
      </c>
      <c r="K4665" s="54" t="str">
        <f>INDEX('[1]All QOF Registers'!$C$15:$C$8243,MATCH($J$4:$J$10133,'[1]All QOF Registers'!$D$15:$D$8243,FALSE))</f>
        <v>5NA</v>
      </c>
    </row>
    <row r="4666" spans="8:11" x14ac:dyDescent="0.25">
      <c r="H4666" s="57" t="s">
        <v>16824</v>
      </c>
      <c r="I4666" s="58" t="s">
        <v>16816</v>
      </c>
      <c r="J4666" s="54" t="s">
        <v>18155</v>
      </c>
      <c r="K4666" s="54" t="str">
        <f>INDEX('[1]All QOF Registers'!$C$15:$C$8243,MATCH($J$4:$J$10133,'[1]All QOF Registers'!$D$15:$D$8243,FALSE))</f>
        <v>5NA</v>
      </c>
    </row>
    <row r="4667" spans="8:11" x14ac:dyDescent="0.25">
      <c r="H4667" s="57" t="s">
        <v>16825</v>
      </c>
      <c r="I4667" s="58" t="s">
        <v>16816</v>
      </c>
      <c r="J4667" s="54" t="s">
        <v>18155</v>
      </c>
      <c r="K4667" s="54" t="str">
        <f>INDEX('[1]All QOF Registers'!$C$15:$C$8243,MATCH($J$4:$J$10133,'[1]All QOF Registers'!$D$15:$D$8243,FALSE))</f>
        <v>5NA</v>
      </c>
    </row>
    <row r="4668" spans="8:11" x14ac:dyDescent="0.25">
      <c r="H4668" s="57" t="s">
        <v>16826</v>
      </c>
      <c r="I4668" s="58" t="s">
        <v>16816</v>
      </c>
      <c r="J4668" s="54" t="s">
        <v>18155</v>
      </c>
      <c r="K4668" s="54" t="str">
        <f>INDEX('[1]All QOF Registers'!$C$15:$C$8243,MATCH($J$4:$J$10133,'[1]All QOF Registers'!$D$15:$D$8243,FALSE))</f>
        <v>5NA</v>
      </c>
    </row>
    <row r="4669" spans="8:11" x14ac:dyDescent="0.25">
      <c r="H4669" s="57" t="s">
        <v>7913</v>
      </c>
      <c r="I4669" s="58" t="s">
        <v>16816</v>
      </c>
      <c r="J4669" s="54" t="s">
        <v>18155</v>
      </c>
      <c r="K4669" s="54" t="str">
        <f>INDEX('[1]All QOF Registers'!$C$15:$C$8243,MATCH($J$4:$J$10133,'[1]All QOF Registers'!$D$15:$D$8243,FALSE))</f>
        <v>5NA</v>
      </c>
    </row>
    <row r="4670" spans="8:11" x14ac:dyDescent="0.25">
      <c r="H4670" s="57" t="s">
        <v>3291</v>
      </c>
      <c r="I4670" s="58" t="s">
        <v>16827</v>
      </c>
      <c r="J4670" s="54" t="s">
        <v>18156</v>
      </c>
      <c r="K4670" s="54" t="str">
        <f>INDEX('[1]All QOF Registers'!$C$15:$C$8243,MATCH($J$4:$J$10133,'[1]All QOF Registers'!$D$15:$D$8243,FALSE))</f>
        <v>5NC</v>
      </c>
    </row>
    <row r="4671" spans="8:11" x14ac:dyDescent="0.25">
      <c r="H4671" s="57" t="s">
        <v>3292</v>
      </c>
      <c r="I4671" s="58" t="s">
        <v>16827</v>
      </c>
      <c r="J4671" s="54" t="s">
        <v>18156</v>
      </c>
      <c r="K4671" s="54" t="str">
        <f>INDEX('[1]All QOF Registers'!$C$15:$C$8243,MATCH($J$4:$J$10133,'[1]All QOF Registers'!$D$15:$D$8243,FALSE))</f>
        <v>5NC</v>
      </c>
    </row>
    <row r="4672" spans="8:11" x14ac:dyDescent="0.25">
      <c r="H4672" s="57" t="s">
        <v>3293</v>
      </c>
      <c r="I4672" s="58" t="s">
        <v>16827</v>
      </c>
      <c r="J4672" s="54" t="s">
        <v>18156</v>
      </c>
      <c r="K4672" s="54" t="str">
        <f>INDEX('[1]All QOF Registers'!$C$15:$C$8243,MATCH($J$4:$J$10133,'[1]All QOF Registers'!$D$15:$D$8243,FALSE))</f>
        <v>5NC</v>
      </c>
    </row>
    <row r="4673" spans="8:11" x14ac:dyDescent="0.25">
      <c r="H4673" s="57" t="s">
        <v>3294</v>
      </c>
      <c r="I4673" s="58" t="s">
        <v>16827</v>
      </c>
      <c r="J4673" s="54" t="s">
        <v>18156</v>
      </c>
      <c r="K4673" s="54" t="str">
        <f>INDEX('[1]All QOF Registers'!$C$15:$C$8243,MATCH($J$4:$J$10133,'[1]All QOF Registers'!$D$15:$D$8243,FALSE))</f>
        <v>5NC</v>
      </c>
    </row>
    <row r="4674" spans="8:11" x14ac:dyDescent="0.25">
      <c r="H4674" s="57" t="s">
        <v>3299</v>
      </c>
      <c r="I4674" s="58" t="s">
        <v>16827</v>
      </c>
      <c r="J4674" s="54" t="s">
        <v>18156</v>
      </c>
      <c r="K4674" s="54" t="str">
        <f>INDEX('[1]All QOF Registers'!$C$15:$C$8243,MATCH($J$4:$J$10133,'[1]All QOF Registers'!$D$15:$D$8243,FALSE))</f>
        <v>5NC</v>
      </c>
    </row>
    <row r="4675" spans="8:11" x14ac:dyDescent="0.25">
      <c r="H4675" s="57" t="s">
        <v>3302</v>
      </c>
      <c r="I4675" s="58" t="s">
        <v>16827</v>
      </c>
      <c r="J4675" s="54" t="s">
        <v>18156</v>
      </c>
      <c r="K4675" s="54" t="str">
        <f>INDEX('[1]All QOF Registers'!$C$15:$C$8243,MATCH($J$4:$J$10133,'[1]All QOF Registers'!$D$15:$D$8243,FALSE))</f>
        <v>5NC</v>
      </c>
    </row>
    <row r="4676" spans="8:11" x14ac:dyDescent="0.25">
      <c r="H4676" s="57" t="s">
        <v>3307</v>
      </c>
      <c r="I4676" s="58" t="s">
        <v>16827</v>
      </c>
      <c r="J4676" s="54" t="s">
        <v>18156</v>
      </c>
      <c r="K4676" s="54" t="str">
        <f>INDEX('[1]All QOF Registers'!$C$15:$C$8243,MATCH($J$4:$J$10133,'[1]All QOF Registers'!$D$15:$D$8243,FALSE))</f>
        <v>5NC</v>
      </c>
    </row>
    <row r="4677" spans="8:11" x14ac:dyDescent="0.25">
      <c r="H4677" s="57" t="s">
        <v>3309</v>
      </c>
      <c r="I4677" s="58" t="s">
        <v>16827</v>
      </c>
      <c r="J4677" s="54" t="s">
        <v>18156</v>
      </c>
      <c r="K4677" s="54" t="str">
        <f>INDEX('[1]All QOF Registers'!$C$15:$C$8243,MATCH($J$4:$J$10133,'[1]All QOF Registers'!$D$15:$D$8243,FALSE))</f>
        <v>5NC</v>
      </c>
    </row>
    <row r="4678" spans="8:11" x14ac:dyDescent="0.25">
      <c r="H4678" s="57" t="s">
        <v>3312</v>
      </c>
      <c r="I4678" s="58" t="s">
        <v>16827</v>
      </c>
      <c r="J4678" s="54" t="s">
        <v>18156</v>
      </c>
      <c r="K4678" s="54" t="str">
        <f>INDEX('[1]All QOF Registers'!$C$15:$C$8243,MATCH($J$4:$J$10133,'[1]All QOF Registers'!$D$15:$D$8243,FALSE))</f>
        <v>5NC</v>
      </c>
    </row>
    <row r="4679" spans="8:11" x14ac:dyDescent="0.25">
      <c r="H4679" s="57" t="s">
        <v>3313</v>
      </c>
      <c r="I4679" s="58" t="s">
        <v>16827</v>
      </c>
      <c r="J4679" s="54" t="s">
        <v>18156</v>
      </c>
      <c r="K4679" s="54" t="str">
        <f>INDEX('[1]All QOF Registers'!$C$15:$C$8243,MATCH($J$4:$J$10133,'[1]All QOF Registers'!$D$15:$D$8243,FALSE))</f>
        <v>5NC</v>
      </c>
    </row>
    <row r="4680" spans="8:11" x14ac:dyDescent="0.25">
      <c r="H4680" s="57" t="s">
        <v>3316</v>
      </c>
      <c r="I4680" s="58" t="s">
        <v>16827</v>
      </c>
      <c r="J4680" s="54" t="s">
        <v>18156</v>
      </c>
      <c r="K4680" s="54" t="str">
        <f>INDEX('[1]All QOF Registers'!$C$15:$C$8243,MATCH($J$4:$J$10133,'[1]All QOF Registers'!$D$15:$D$8243,FALSE))</f>
        <v>5NC</v>
      </c>
    </row>
    <row r="4681" spans="8:11" x14ac:dyDescent="0.25">
      <c r="H4681" s="57" t="s">
        <v>3317</v>
      </c>
      <c r="I4681" s="58" t="s">
        <v>16827</v>
      </c>
      <c r="J4681" s="54" t="s">
        <v>18156</v>
      </c>
      <c r="K4681" s="54" t="str">
        <f>INDEX('[1]All QOF Registers'!$C$15:$C$8243,MATCH($J$4:$J$10133,'[1]All QOF Registers'!$D$15:$D$8243,FALSE))</f>
        <v>5NC</v>
      </c>
    </row>
    <row r="4682" spans="8:11" x14ac:dyDescent="0.25">
      <c r="H4682" s="57" t="s">
        <v>3318</v>
      </c>
      <c r="I4682" s="58" t="s">
        <v>16827</v>
      </c>
      <c r="J4682" s="54" t="s">
        <v>18156</v>
      </c>
      <c r="K4682" s="54" t="str">
        <f>INDEX('[1]All QOF Registers'!$C$15:$C$8243,MATCH($J$4:$J$10133,'[1]All QOF Registers'!$D$15:$D$8243,FALSE))</f>
        <v>5NC</v>
      </c>
    </row>
    <row r="4683" spans="8:11" x14ac:dyDescent="0.25">
      <c r="H4683" s="57" t="s">
        <v>3320</v>
      </c>
      <c r="I4683" s="58" t="s">
        <v>16827</v>
      </c>
      <c r="J4683" s="54" t="s">
        <v>18156</v>
      </c>
      <c r="K4683" s="54" t="str">
        <f>INDEX('[1]All QOF Registers'!$C$15:$C$8243,MATCH($J$4:$J$10133,'[1]All QOF Registers'!$D$15:$D$8243,FALSE))</f>
        <v>5NC</v>
      </c>
    </row>
    <row r="4684" spans="8:11" x14ac:dyDescent="0.25">
      <c r="H4684" s="57" t="s">
        <v>3322</v>
      </c>
      <c r="I4684" s="58" t="s">
        <v>16827</v>
      </c>
      <c r="J4684" s="54" t="s">
        <v>18156</v>
      </c>
      <c r="K4684" s="54" t="str">
        <f>INDEX('[1]All QOF Registers'!$C$15:$C$8243,MATCH($J$4:$J$10133,'[1]All QOF Registers'!$D$15:$D$8243,FALSE))</f>
        <v>5NC</v>
      </c>
    </row>
    <row r="4685" spans="8:11" x14ac:dyDescent="0.25">
      <c r="H4685" s="57" t="s">
        <v>16828</v>
      </c>
      <c r="I4685" s="58" t="s">
        <v>16827</v>
      </c>
      <c r="J4685" s="54" t="s">
        <v>18156</v>
      </c>
      <c r="K4685" s="54" t="str">
        <f>INDEX('[1]All QOF Registers'!$C$15:$C$8243,MATCH($J$4:$J$10133,'[1]All QOF Registers'!$D$15:$D$8243,FALSE))</f>
        <v>5NC</v>
      </c>
    </row>
    <row r="4686" spans="8:11" x14ac:dyDescent="0.25">
      <c r="H4686" s="57" t="s">
        <v>3325</v>
      </c>
      <c r="I4686" s="58" t="s">
        <v>16827</v>
      </c>
      <c r="J4686" s="54" t="s">
        <v>18156</v>
      </c>
      <c r="K4686" s="54" t="str">
        <f>INDEX('[1]All QOF Registers'!$C$15:$C$8243,MATCH($J$4:$J$10133,'[1]All QOF Registers'!$D$15:$D$8243,FALSE))</f>
        <v>5NC</v>
      </c>
    </row>
    <row r="4687" spans="8:11" x14ac:dyDescent="0.25">
      <c r="H4687" s="57" t="s">
        <v>3326</v>
      </c>
      <c r="I4687" s="58" t="s">
        <v>16827</v>
      </c>
      <c r="J4687" s="54" t="s">
        <v>18156</v>
      </c>
      <c r="K4687" s="54" t="str">
        <f>INDEX('[1]All QOF Registers'!$C$15:$C$8243,MATCH($J$4:$J$10133,'[1]All QOF Registers'!$D$15:$D$8243,FALSE))</f>
        <v>5NC</v>
      </c>
    </row>
    <row r="4688" spans="8:11" x14ac:dyDescent="0.25">
      <c r="H4688" s="57" t="s">
        <v>16829</v>
      </c>
      <c r="I4688" s="58" t="s">
        <v>16827</v>
      </c>
      <c r="J4688" s="54" t="s">
        <v>18156</v>
      </c>
      <c r="K4688" s="54" t="str">
        <f>INDEX('[1]All QOF Registers'!$C$15:$C$8243,MATCH($J$4:$J$10133,'[1]All QOF Registers'!$D$15:$D$8243,FALSE))</f>
        <v>5NC</v>
      </c>
    </row>
    <row r="4689" spans="8:11" x14ac:dyDescent="0.25">
      <c r="H4689" s="57" t="s">
        <v>3327</v>
      </c>
      <c r="I4689" s="58" t="s">
        <v>16827</v>
      </c>
      <c r="J4689" s="54" t="s">
        <v>18156</v>
      </c>
      <c r="K4689" s="54" t="str">
        <f>INDEX('[1]All QOF Registers'!$C$15:$C$8243,MATCH($J$4:$J$10133,'[1]All QOF Registers'!$D$15:$D$8243,FALSE))</f>
        <v>5NC</v>
      </c>
    </row>
    <row r="4690" spans="8:11" x14ac:dyDescent="0.25">
      <c r="H4690" s="57" t="s">
        <v>3332</v>
      </c>
      <c r="I4690" s="58" t="s">
        <v>16827</v>
      </c>
      <c r="J4690" s="54" t="s">
        <v>18156</v>
      </c>
      <c r="K4690" s="54" t="str">
        <f>INDEX('[1]All QOF Registers'!$C$15:$C$8243,MATCH($J$4:$J$10133,'[1]All QOF Registers'!$D$15:$D$8243,FALSE))</f>
        <v>5NC</v>
      </c>
    </row>
    <row r="4691" spans="8:11" x14ac:dyDescent="0.25">
      <c r="H4691" s="57" t="s">
        <v>3334</v>
      </c>
      <c r="I4691" s="58" t="s">
        <v>16827</v>
      </c>
      <c r="J4691" s="54" t="s">
        <v>18156</v>
      </c>
      <c r="K4691" s="54" t="str">
        <f>INDEX('[1]All QOF Registers'!$C$15:$C$8243,MATCH($J$4:$J$10133,'[1]All QOF Registers'!$D$15:$D$8243,FALSE))</f>
        <v>5NC</v>
      </c>
    </row>
    <row r="4692" spans="8:11" x14ac:dyDescent="0.25">
      <c r="H4692" s="57" t="s">
        <v>3335</v>
      </c>
      <c r="I4692" s="58" t="s">
        <v>16827</v>
      </c>
      <c r="J4692" s="54" t="s">
        <v>18156</v>
      </c>
      <c r="K4692" s="54" t="str">
        <f>INDEX('[1]All QOF Registers'!$C$15:$C$8243,MATCH($J$4:$J$10133,'[1]All QOF Registers'!$D$15:$D$8243,FALSE))</f>
        <v>5NC</v>
      </c>
    </row>
    <row r="4693" spans="8:11" x14ac:dyDescent="0.25">
      <c r="H4693" s="57" t="s">
        <v>3337</v>
      </c>
      <c r="I4693" s="58" t="s">
        <v>16827</v>
      </c>
      <c r="J4693" s="54" t="s">
        <v>18156</v>
      </c>
      <c r="K4693" s="54" t="str">
        <f>INDEX('[1]All QOF Registers'!$C$15:$C$8243,MATCH($J$4:$J$10133,'[1]All QOF Registers'!$D$15:$D$8243,FALSE))</f>
        <v>5NC</v>
      </c>
    </row>
    <row r="4694" spans="8:11" x14ac:dyDescent="0.25">
      <c r="H4694" s="57" t="s">
        <v>3338</v>
      </c>
      <c r="I4694" s="58" t="s">
        <v>16827</v>
      </c>
      <c r="J4694" s="54" t="s">
        <v>18156</v>
      </c>
      <c r="K4694" s="54" t="str">
        <f>INDEX('[1]All QOF Registers'!$C$15:$C$8243,MATCH($J$4:$J$10133,'[1]All QOF Registers'!$D$15:$D$8243,FALSE))</f>
        <v>5NC</v>
      </c>
    </row>
    <row r="4695" spans="8:11" x14ac:dyDescent="0.25">
      <c r="H4695" s="57" t="s">
        <v>3340</v>
      </c>
      <c r="I4695" s="58" t="s">
        <v>16827</v>
      </c>
      <c r="J4695" s="54" t="s">
        <v>18156</v>
      </c>
      <c r="K4695" s="54" t="str">
        <f>INDEX('[1]All QOF Registers'!$C$15:$C$8243,MATCH($J$4:$J$10133,'[1]All QOF Registers'!$D$15:$D$8243,FALSE))</f>
        <v>5NC</v>
      </c>
    </row>
    <row r="4696" spans="8:11" x14ac:dyDescent="0.25">
      <c r="H4696" s="57" t="s">
        <v>3341</v>
      </c>
      <c r="I4696" s="58" t="s">
        <v>16827</v>
      </c>
      <c r="J4696" s="54" t="s">
        <v>18156</v>
      </c>
      <c r="K4696" s="54" t="str">
        <f>INDEX('[1]All QOF Registers'!$C$15:$C$8243,MATCH($J$4:$J$10133,'[1]All QOF Registers'!$D$15:$D$8243,FALSE))</f>
        <v>5NC</v>
      </c>
    </row>
    <row r="4697" spans="8:11" x14ac:dyDescent="0.25">
      <c r="H4697" s="57" t="s">
        <v>3342</v>
      </c>
      <c r="I4697" s="58" t="s">
        <v>16827</v>
      </c>
      <c r="J4697" s="54" t="s">
        <v>18156</v>
      </c>
      <c r="K4697" s="54" t="str">
        <f>INDEX('[1]All QOF Registers'!$C$15:$C$8243,MATCH($J$4:$J$10133,'[1]All QOF Registers'!$D$15:$D$8243,FALSE))</f>
        <v>5NC</v>
      </c>
    </row>
    <row r="4698" spans="8:11" x14ac:dyDescent="0.25">
      <c r="H4698" s="57" t="s">
        <v>3345</v>
      </c>
      <c r="I4698" s="58" t="s">
        <v>16827</v>
      </c>
      <c r="J4698" s="54" t="s">
        <v>18156</v>
      </c>
      <c r="K4698" s="54" t="str">
        <f>INDEX('[1]All QOF Registers'!$C$15:$C$8243,MATCH($J$4:$J$10133,'[1]All QOF Registers'!$D$15:$D$8243,FALSE))</f>
        <v>5NC</v>
      </c>
    </row>
    <row r="4699" spans="8:11" x14ac:dyDescent="0.25">
      <c r="H4699" s="57" t="s">
        <v>3346</v>
      </c>
      <c r="I4699" s="58" t="s">
        <v>16827</v>
      </c>
      <c r="J4699" s="54" t="s">
        <v>18156</v>
      </c>
      <c r="K4699" s="54" t="str">
        <f>INDEX('[1]All QOF Registers'!$C$15:$C$8243,MATCH($J$4:$J$10133,'[1]All QOF Registers'!$D$15:$D$8243,FALSE))</f>
        <v>5NC</v>
      </c>
    </row>
    <row r="4700" spans="8:11" x14ac:dyDescent="0.25">
      <c r="H4700" s="57" t="s">
        <v>3349</v>
      </c>
      <c r="I4700" s="58" t="s">
        <v>16827</v>
      </c>
      <c r="J4700" s="54" t="s">
        <v>18156</v>
      </c>
      <c r="K4700" s="54" t="str">
        <f>INDEX('[1]All QOF Registers'!$C$15:$C$8243,MATCH($J$4:$J$10133,'[1]All QOF Registers'!$D$15:$D$8243,FALSE))</f>
        <v>5NC</v>
      </c>
    </row>
    <row r="4701" spans="8:11" x14ac:dyDescent="0.25">
      <c r="H4701" s="57" t="s">
        <v>3350</v>
      </c>
      <c r="I4701" s="58" t="s">
        <v>16827</v>
      </c>
      <c r="J4701" s="54" t="s">
        <v>18156</v>
      </c>
      <c r="K4701" s="54" t="str">
        <f>INDEX('[1]All QOF Registers'!$C$15:$C$8243,MATCH($J$4:$J$10133,'[1]All QOF Registers'!$D$15:$D$8243,FALSE))</f>
        <v>5NC</v>
      </c>
    </row>
    <row r="4702" spans="8:11" x14ac:dyDescent="0.25">
      <c r="H4702" s="57" t="s">
        <v>3355</v>
      </c>
      <c r="I4702" s="58" t="s">
        <v>16827</v>
      </c>
      <c r="J4702" s="54" t="s">
        <v>18156</v>
      </c>
      <c r="K4702" s="54" t="str">
        <f>INDEX('[1]All QOF Registers'!$C$15:$C$8243,MATCH($J$4:$J$10133,'[1]All QOF Registers'!$D$15:$D$8243,FALSE))</f>
        <v>5NC</v>
      </c>
    </row>
    <row r="4703" spans="8:11" x14ac:dyDescent="0.25">
      <c r="H4703" s="57" t="s">
        <v>3356</v>
      </c>
      <c r="I4703" s="58" t="s">
        <v>16827</v>
      </c>
      <c r="J4703" s="54" t="s">
        <v>18156</v>
      </c>
      <c r="K4703" s="54" t="str">
        <f>INDEX('[1]All QOF Registers'!$C$15:$C$8243,MATCH($J$4:$J$10133,'[1]All QOF Registers'!$D$15:$D$8243,FALSE))</f>
        <v>5NC</v>
      </c>
    </row>
    <row r="4704" spans="8:11" x14ac:dyDescent="0.25">
      <c r="H4704" s="57" t="s">
        <v>3358</v>
      </c>
      <c r="I4704" s="58" t="s">
        <v>16827</v>
      </c>
      <c r="J4704" s="54" t="s">
        <v>18156</v>
      </c>
      <c r="K4704" s="54" t="str">
        <f>INDEX('[1]All QOF Registers'!$C$15:$C$8243,MATCH($J$4:$J$10133,'[1]All QOF Registers'!$D$15:$D$8243,FALSE))</f>
        <v>5NC</v>
      </c>
    </row>
    <row r="4705" spans="8:11" x14ac:dyDescent="0.25">
      <c r="H4705" s="57" t="s">
        <v>3360</v>
      </c>
      <c r="I4705" s="58" t="s">
        <v>16827</v>
      </c>
      <c r="J4705" s="54" t="s">
        <v>18156</v>
      </c>
      <c r="K4705" s="54" t="str">
        <f>INDEX('[1]All QOF Registers'!$C$15:$C$8243,MATCH($J$4:$J$10133,'[1]All QOF Registers'!$D$15:$D$8243,FALSE))</f>
        <v>5NC</v>
      </c>
    </row>
    <row r="4706" spans="8:11" x14ac:dyDescent="0.25">
      <c r="H4706" s="57" t="s">
        <v>3361</v>
      </c>
      <c r="I4706" s="58" t="s">
        <v>16827</v>
      </c>
      <c r="J4706" s="54" t="s">
        <v>18156</v>
      </c>
      <c r="K4706" s="54" t="str">
        <f>INDEX('[1]All QOF Registers'!$C$15:$C$8243,MATCH($J$4:$J$10133,'[1]All QOF Registers'!$D$15:$D$8243,FALSE))</f>
        <v>5NC</v>
      </c>
    </row>
    <row r="4707" spans="8:11" x14ac:dyDescent="0.25">
      <c r="H4707" s="57" t="s">
        <v>3364</v>
      </c>
      <c r="I4707" s="58" t="s">
        <v>16827</v>
      </c>
      <c r="J4707" s="54" t="s">
        <v>18156</v>
      </c>
      <c r="K4707" s="54" t="str">
        <f>INDEX('[1]All QOF Registers'!$C$15:$C$8243,MATCH($J$4:$J$10133,'[1]All QOF Registers'!$D$15:$D$8243,FALSE))</f>
        <v>5NC</v>
      </c>
    </row>
    <row r="4708" spans="8:11" x14ac:dyDescent="0.25">
      <c r="H4708" s="57" t="s">
        <v>16830</v>
      </c>
      <c r="I4708" s="58" t="s">
        <v>16827</v>
      </c>
      <c r="J4708" s="54" t="s">
        <v>18156</v>
      </c>
      <c r="K4708" s="54" t="str">
        <f>INDEX('[1]All QOF Registers'!$C$15:$C$8243,MATCH($J$4:$J$10133,'[1]All QOF Registers'!$D$15:$D$8243,FALSE))</f>
        <v>5NC</v>
      </c>
    </row>
    <row r="4709" spans="8:11" x14ac:dyDescent="0.25">
      <c r="H4709" s="57" t="s">
        <v>3366</v>
      </c>
      <c r="I4709" s="58" t="s">
        <v>16827</v>
      </c>
      <c r="J4709" s="54" t="s">
        <v>18156</v>
      </c>
      <c r="K4709" s="54" t="str">
        <f>INDEX('[1]All QOF Registers'!$C$15:$C$8243,MATCH($J$4:$J$10133,'[1]All QOF Registers'!$D$15:$D$8243,FALSE))</f>
        <v>5NC</v>
      </c>
    </row>
    <row r="4710" spans="8:11" x14ac:dyDescent="0.25">
      <c r="H4710" s="57" t="s">
        <v>3367</v>
      </c>
      <c r="I4710" s="58" t="s">
        <v>16827</v>
      </c>
      <c r="J4710" s="54" t="s">
        <v>18156</v>
      </c>
      <c r="K4710" s="54" t="str">
        <f>INDEX('[1]All QOF Registers'!$C$15:$C$8243,MATCH($J$4:$J$10133,'[1]All QOF Registers'!$D$15:$D$8243,FALSE))</f>
        <v>5NC</v>
      </c>
    </row>
    <row r="4711" spans="8:11" x14ac:dyDescent="0.25">
      <c r="H4711" s="57" t="s">
        <v>3371</v>
      </c>
      <c r="I4711" s="58" t="s">
        <v>16827</v>
      </c>
      <c r="J4711" s="54" t="s">
        <v>18156</v>
      </c>
      <c r="K4711" s="54" t="str">
        <f>INDEX('[1]All QOF Registers'!$C$15:$C$8243,MATCH($J$4:$J$10133,'[1]All QOF Registers'!$D$15:$D$8243,FALSE))</f>
        <v>5NC</v>
      </c>
    </row>
    <row r="4712" spans="8:11" x14ac:dyDescent="0.25">
      <c r="H4712" s="57" t="s">
        <v>3373</v>
      </c>
      <c r="I4712" s="58" t="s">
        <v>16827</v>
      </c>
      <c r="J4712" s="54" t="s">
        <v>18156</v>
      </c>
      <c r="K4712" s="54" t="str">
        <f>INDEX('[1]All QOF Registers'!$C$15:$C$8243,MATCH($J$4:$J$10133,'[1]All QOF Registers'!$D$15:$D$8243,FALSE))</f>
        <v>5NC</v>
      </c>
    </row>
    <row r="4713" spans="8:11" x14ac:dyDescent="0.25">
      <c r="H4713" s="57" t="s">
        <v>3374</v>
      </c>
      <c r="I4713" s="58" t="s">
        <v>16827</v>
      </c>
      <c r="J4713" s="54" t="s">
        <v>18156</v>
      </c>
      <c r="K4713" s="54" t="str">
        <f>INDEX('[1]All QOF Registers'!$C$15:$C$8243,MATCH($J$4:$J$10133,'[1]All QOF Registers'!$D$15:$D$8243,FALSE))</f>
        <v>5NC</v>
      </c>
    </row>
    <row r="4714" spans="8:11" x14ac:dyDescent="0.25">
      <c r="H4714" s="57" t="s">
        <v>7621</v>
      </c>
      <c r="I4714" s="58" t="s">
        <v>16827</v>
      </c>
      <c r="J4714" s="54" t="s">
        <v>18156</v>
      </c>
      <c r="K4714" s="54" t="str">
        <f>INDEX('[1]All QOF Registers'!$C$15:$C$8243,MATCH($J$4:$J$10133,'[1]All QOF Registers'!$D$15:$D$8243,FALSE))</f>
        <v>5NC</v>
      </c>
    </row>
    <row r="4715" spans="8:11" x14ac:dyDescent="0.25">
      <c r="H4715" s="57" t="s">
        <v>16831</v>
      </c>
      <c r="I4715" s="58" t="s">
        <v>16827</v>
      </c>
      <c r="J4715" s="54" t="s">
        <v>18156</v>
      </c>
      <c r="K4715" s="54" t="str">
        <f>INDEX('[1]All QOF Registers'!$C$15:$C$8243,MATCH($J$4:$J$10133,'[1]All QOF Registers'!$D$15:$D$8243,FALSE))</f>
        <v>5NC</v>
      </c>
    </row>
    <row r="4716" spans="8:11" x14ac:dyDescent="0.25">
      <c r="H4716" s="57" t="s">
        <v>16832</v>
      </c>
      <c r="I4716" s="58" t="s">
        <v>16827</v>
      </c>
      <c r="J4716" s="54" t="s">
        <v>18156</v>
      </c>
      <c r="K4716" s="54" t="str">
        <f>INDEX('[1]All QOF Registers'!$C$15:$C$8243,MATCH($J$4:$J$10133,'[1]All QOF Registers'!$D$15:$D$8243,FALSE))</f>
        <v>5NC</v>
      </c>
    </row>
    <row r="4717" spans="8:11" x14ac:dyDescent="0.25">
      <c r="H4717" s="57" t="s">
        <v>16833</v>
      </c>
      <c r="I4717" s="58" t="s">
        <v>16827</v>
      </c>
      <c r="J4717" s="54" t="s">
        <v>18156</v>
      </c>
      <c r="K4717" s="54" t="str">
        <f>INDEX('[1]All QOF Registers'!$C$15:$C$8243,MATCH($J$4:$J$10133,'[1]All QOF Registers'!$D$15:$D$8243,FALSE))</f>
        <v>5NC</v>
      </c>
    </row>
    <row r="4718" spans="8:11" x14ac:dyDescent="0.25">
      <c r="H4718" s="57" t="s">
        <v>16834</v>
      </c>
      <c r="I4718" s="58" t="s">
        <v>16827</v>
      </c>
      <c r="J4718" s="54" t="s">
        <v>18156</v>
      </c>
      <c r="K4718" s="54" t="str">
        <f>INDEX('[1]All QOF Registers'!$C$15:$C$8243,MATCH($J$4:$J$10133,'[1]All QOF Registers'!$D$15:$D$8243,FALSE))</f>
        <v>5NC</v>
      </c>
    </row>
    <row r="4719" spans="8:11" x14ac:dyDescent="0.25">
      <c r="H4719" s="57" t="s">
        <v>7720</v>
      </c>
      <c r="I4719" s="58" t="s">
        <v>16827</v>
      </c>
      <c r="J4719" s="54" t="s">
        <v>18156</v>
      </c>
      <c r="K4719" s="54" t="str">
        <f>INDEX('[1]All QOF Registers'!$C$15:$C$8243,MATCH($J$4:$J$10133,'[1]All QOF Registers'!$D$15:$D$8243,FALSE))</f>
        <v>5NC</v>
      </c>
    </row>
    <row r="4720" spans="8:11" x14ac:dyDescent="0.25">
      <c r="H4720" s="57" t="s">
        <v>7730</v>
      </c>
      <c r="I4720" s="58" t="s">
        <v>16827</v>
      </c>
      <c r="J4720" s="54" t="s">
        <v>18156</v>
      </c>
      <c r="K4720" s="54" t="str">
        <f>INDEX('[1]All QOF Registers'!$C$15:$C$8243,MATCH($J$4:$J$10133,'[1]All QOF Registers'!$D$15:$D$8243,FALSE))</f>
        <v>5NC</v>
      </c>
    </row>
    <row r="4721" spans="8:11" x14ac:dyDescent="0.25">
      <c r="H4721" s="57" t="s">
        <v>16835</v>
      </c>
      <c r="I4721" s="58" t="s">
        <v>16827</v>
      </c>
      <c r="J4721" s="54" t="s">
        <v>18156</v>
      </c>
      <c r="K4721" s="54" t="str">
        <f>INDEX('[1]All QOF Registers'!$C$15:$C$8243,MATCH($J$4:$J$10133,'[1]All QOF Registers'!$D$15:$D$8243,FALSE))</f>
        <v>5NC</v>
      </c>
    </row>
    <row r="4722" spans="8:11" x14ac:dyDescent="0.25">
      <c r="H4722" s="57" t="s">
        <v>16836</v>
      </c>
      <c r="I4722" s="58" t="s">
        <v>16827</v>
      </c>
      <c r="J4722" s="54" t="s">
        <v>18156</v>
      </c>
      <c r="K4722" s="54" t="str">
        <f>INDEX('[1]All QOF Registers'!$C$15:$C$8243,MATCH($J$4:$J$10133,'[1]All QOF Registers'!$D$15:$D$8243,FALSE))</f>
        <v>5NC</v>
      </c>
    </row>
    <row r="4723" spans="8:11" x14ac:dyDescent="0.25">
      <c r="H4723" s="57" t="s">
        <v>16837</v>
      </c>
      <c r="I4723" s="58" t="s">
        <v>16827</v>
      </c>
      <c r="J4723" s="54" t="s">
        <v>18156</v>
      </c>
      <c r="K4723" s="54" t="str">
        <f>INDEX('[1]All QOF Registers'!$C$15:$C$8243,MATCH($J$4:$J$10133,'[1]All QOF Registers'!$D$15:$D$8243,FALSE))</f>
        <v>5NC</v>
      </c>
    </row>
    <row r="4724" spans="8:11" x14ac:dyDescent="0.25">
      <c r="H4724" s="57" t="s">
        <v>16838</v>
      </c>
      <c r="I4724" s="58" t="s">
        <v>16827</v>
      </c>
      <c r="J4724" s="54" t="s">
        <v>18156</v>
      </c>
      <c r="K4724" s="54" t="str">
        <f>INDEX('[1]All QOF Registers'!$C$15:$C$8243,MATCH($J$4:$J$10133,'[1]All QOF Registers'!$D$15:$D$8243,FALSE))</f>
        <v>5NC</v>
      </c>
    </row>
    <row r="4725" spans="8:11" x14ac:dyDescent="0.25">
      <c r="H4725" s="57" t="s">
        <v>16839</v>
      </c>
      <c r="I4725" s="58" t="s">
        <v>16827</v>
      </c>
      <c r="J4725" s="54" t="s">
        <v>18156</v>
      </c>
      <c r="K4725" s="54" t="str">
        <f>INDEX('[1]All QOF Registers'!$C$15:$C$8243,MATCH($J$4:$J$10133,'[1]All QOF Registers'!$D$15:$D$8243,FALSE))</f>
        <v>5NC</v>
      </c>
    </row>
    <row r="4726" spans="8:11" x14ac:dyDescent="0.25">
      <c r="H4726" s="57" t="s">
        <v>16840</v>
      </c>
      <c r="I4726" s="58" t="s">
        <v>16827</v>
      </c>
      <c r="J4726" s="54" t="s">
        <v>18156</v>
      </c>
      <c r="K4726" s="54" t="str">
        <f>INDEX('[1]All QOF Registers'!$C$15:$C$8243,MATCH($J$4:$J$10133,'[1]All QOF Registers'!$D$15:$D$8243,FALSE))</f>
        <v>5NC</v>
      </c>
    </row>
    <row r="4727" spans="8:11" x14ac:dyDescent="0.25">
      <c r="H4727" s="57" t="s">
        <v>16841</v>
      </c>
      <c r="I4727" s="58" t="s">
        <v>16827</v>
      </c>
      <c r="J4727" s="54" t="s">
        <v>18156</v>
      </c>
      <c r="K4727" s="54" t="str">
        <f>INDEX('[1]All QOF Registers'!$C$15:$C$8243,MATCH($J$4:$J$10133,'[1]All QOF Registers'!$D$15:$D$8243,FALSE))</f>
        <v>5NC</v>
      </c>
    </row>
    <row r="4728" spans="8:11" x14ac:dyDescent="0.25">
      <c r="H4728" s="57" t="s">
        <v>16842</v>
      </c>
      <c r="I4728" s="58" t="s">
        <v>16827</v>
      </c>
      <c r="J4728" s="54" t="s">
        <v>18156</v>
      </c>
      <c r="K4728" s="54" t="str">
        <f>INDEX('[1]All QOF Registers'!$C$15:$C$8243,MATCH($J$4:$J$10133,'[1]All QOF Registers'!$D$15:$D$8243,FALSE))</f>
        <v>5NC</v>
      </c>
    </row>
    <row r="4729" spans="8:11" x14ac:dyDescent="0.25">
      <c r="H4729" s="57" t="s">
        <v>7799</v>
      </c>
      <c r="I4729" s="58" t="s">
        <v>16827</v>
      </c>
      <c r="J4729" s="54" t="s">
        <v>18156</v>
      </c>
      <c r="K4729" s="54" t="str">
        <f>INDEX('[1]All QOF Registers'!$C$15:$C$8243,MATCH($J$4:$J$10133,'[1]All QOF Registers'!$D$15:$D$8243,FALSE))</f>
        <v>5NC</v>
      </c>
    </row>
    <row r="4730" spans="8:11" x14ac:dyDescent="0.25">
      <c r="H4730" s="57" t="s">
        <v>16843</v>
      </c>
      <c r="I4730" s="58" t="s">
        <v>16827</v>
      </c>
      <c r="J4730" s="54" t="s">
        <v>18156</v>
      </c>
      <c r="K4730" s="54" t="str">
        <f>INDEX('[1]All QOF Registers'!$C$15:$C$8243,MATCH($J$4:$J$10133,'[1]All QOF Registers'!$D$15:$D$8243,FALSE))</f>
        <v>5NC</v>
      </c>
    </row>
    <row r="4731" spans="8:11" x14ac:dyDescent="0.25">
      <c r="H4731" s="57" t="s">
        <v>16844</v>
      </c>
      <c r="I4731" s="58" t="s">
        <v>16827</v>
      </c>
      <c r="J4731" s="54" t="s">
        <v>18156</v>
      </c>
      <c r="K4731" s="54" t="str">
        <f>INDEX('[1]All QOF Registers'!$C$15:$C$8243,MATCH($J$4:$J$10133,'[1]All QOF Registers'!$D$15:$D$8243,FALSE))</f>
        <v>5NC</v>
      </c>
    </row>
    <row r="4732" spans="8:11" x14ac:dyDescent="0.25">
      <c r="H4732" s="57" t="s">
        <v>154</v>
      </c>
      <c r="I4732" s="58" t="s">
        <v>16845</v>
      </c>
      <c r="J4732" s="54" t="s">
        <v>18157</v>
      </c>
      <c r="K4732" s="54" t="str">
        <f>INDEX('[1]All QOF Registers'!$C$15:$C$8243,MATCH($J$4:$J$10133,'[1]All QOF Registers'!$D$15:$D$8243,FALSE))</f>
        <v>5ND</v>
      </c>
    </row>
    <row r="4733" spans="8:11" x14ac:dyDescent="0.25">
      <c r="H4733" s="57" t="s">
        <v>155</v>
      </c>
      <c r="I4733" s="58" t="s">
        <v>16845</v>
      </c>
      <c r="J4733" s="54" t="s">
        <v>18157</v>
      </c>
      <c r="K4733" s="54" t="str">
        <f>INDEX('[1]All QOF Registers'!$C$15:$C$8243,MATCH($J$4:$J$10133,'[1]All QOF Registers'!$D$15:$D$8243,FALSE))</f>
        <v>5ND</v>
      </c>
    </row>
    <row r="4734" spans="8:11" x14ac:dyDescent="0.25">
      <c r="H4734" s="57" t="s">
        <v>156</v>
      </c>
      <c r="I4734" s="58" t="s">
        <v>16845</v>
      </c>
      <c r="J4734" s="54" t="s">
        <v>18157</v>
      </c>
      <c r="K4734" s="54" t="str">
        <f>INDEX('[1]All QOF Registers'!$C$15:$C$8243,MATCH($J$4:$J$10133,'[1]All QOF Registers'!$D$15:$D$8243,FALSE))</f>
        <v>5ND</v>
      </c>
    </row>
    <row r="4735" spans="8:11" x14ac:dyDescent="0.25">
      <c r="H4735" s="57" t="s">
        <v>159</v>
      </c>
      <c r="I4735" s="58" t="s">
        <v>16845</v>
      </c>
      <c r="J4735" s="54" t="s">
        <v>18157</v>
      </c>
      <c r="K4735" s="54" t="str">
        <f>INDEX('[1]All QOF Registers'!$C$15:$C$8243,MATCH($J$4:$J$10133,'[1]All QOF Registers'!$D$15:$D$8243,FALSE))</f>
        <v>5ND</v>
      </c>
    </row>
    <row r="4736" spans="8:11" x14ac:dyDescent="0.25">
      <c r="H4736" s="57" t="s">
        <v>160</v>
      </c>
      <c r="I4736" s="58" t="s">
        <v>16845</v>
      </c>
      <c r="J4736" s="54" t="s">
        <v>18157</v>
      </c>
      <c r="K4736" s="54" t="str">
        <f>INDEX('[1]All QOF Registers'!$C$15:$C$8243,MATCH($J$4:$J$10133,'[1]All QOF Registers'!$D$15:$D$8243,FALSE))</f>
        <v>5ND</v>
      </c>
    </row>
    <row r="4737" spans="8:11" x14ac:dyDescent="0.25">
      <c r="H4737" s="57" t="s">
        <v>161</v>
      </c>
      <c r="I4737" s="58" t="s">
        <v>16845</v>
      </c>
      <c r="J4737" s="54" t="s">
        <v>18157</v>
      </c>
      <c r="K4737" s="54" t="str">
        <f>INDEX('[1]All QOF Registers'!$C$15:$C$8243,MATCH($J$4:$J$10133,'[1]All QOF Registers'!$D$15:$D$8243,FALSE))</f>
        <v>5ND</v>
      </c>
    </row>
    <row r="4738" spans="8:11" x14ac:dyDescent="0.25">
      <c r="H4738" s="57" t="s">
        <v>163</v>
      </c>
      <c r="I4738" s="58" t="s">
        <v>16845</v>
      </c>
      <c r="J4738" s="54" t="s">
        <v>18157</v>
      </c>
      <c r="K4738" s="54" t="str">
        <f>INDEX('[1]All QOF Registers'!$C$15:$C$8243,MATCH($J$4:$J$10133,'[1]All QOF Registers'!$D$15:$D$8243,FALSE))</f>
        <v>5ND</v>
      </c>
    </row>
    <row r="4739" spans="8:11" x14ac:dyDescent="0.25">
      <c r="H4739" s="57" t="s">
        <v>164</v>
      </c>
      <c r="I4739" s="58" t="s">
        <v>16845</v>
      </c>
      <c r="J4739" s="54" t="s">
        <v>18157</v>
      </c>
      <c r="K4739" s="54" t="str">
        <f>INDEX('[1]All QOF Registers'!$C$15:$C$8243,MATCH($J$4:$J$10133,'[1]All QOF Registers'!$D$15:$D$8243,FALSE))</f>
        <v>5ND</v>
      </c>
    </row>
    <row r="4740" spans="8:11" x14ac:dyDescent="0.25">
      <c r="H4740" s="57" t="s">
        <v>166</v>
      </c>
      <c r="I4740" s="58" t="s">
        <v>16845</v>
      </c>
      <c r="J4740" s="54" t="s">
        <v>18157</v>
      </c>
      <c r="K4740" s="54" t="str">
        <f>INDEX('[1]All QOF Registers'!$C$15:$C$8243,MATCH($J$4:$J$10133,'[1]All QOF Registers'!$D$15:$D$8243,FALSE))</f>
        <v>5ND</v>
      </c>
    </row>
    <row r="4741" spans="8:11" x14ac:dyDescent="0.25">
      <c r="H4741" s="57" t="s">
        <v>167</v>
      </c>
      <c r="I4741" s="58" t="s">
        <v>16845</v>
      </c>
      <c r="J4741" s="54" t="s">
        <v>18157</v>
      </c>
      <c r="K4741" s="54" t="str">
        <f>INDEX('[1]All QOF Registers'!$C$15:$C$8243,MATCH($J$4:$J$10133,'[1]All QOF Registers'!$D$15:$D$8243,FALSE))</f>
        <v>5ND</v>
      </c>
    </row>
    <row r="4742" spans="8:11" x14ac:dyDescent="0.25">
      <c r="H4742" s="57" t="s">
        <v>168</v>
      </c>
      <c r="I4742" s="58" t="s">
        <v>16845</v>
      </c>
      <c r="J4742" s="54" t="s">
        <v>18157</v>
      </c>
      <c r="K4742" s="54" t="str">
        <f>INDEX('[1]All QOF Registers'!$C$15:$C$8243,MATCH($J$4:$J$10133,'[1]All QOF Registers'!$D$15:$D$8243,FALSE))</f>
        <v>5ND</v>
      </c>
    </row>
    <row r="4743" spans="8:11" x14ac:dyDescent="0.25">
      <c r="H4743" s="57" t="s">
        <v>169</v>
      </c>
      <c r="I4743" s="58" t="s">
        <v>16845</v>
      </c>
      <c r="J4743" s="54" t="s">
        <v>18157</v>
      </c>
      <c r="K4743" s="54" t="str">
        <f>INDEX('[1]All QOF Registers'!$C$15:$C$8243,MATCH($J$4:$J$10133,'[1]All QOF Registers'!$D$15:$D$8243,FALSE))</f>
        <v>5ND</v>
      </c>
    </row>
    <row r="4744" spans="8:11" x14ac:dyDescent="0.25">
      <c r="H4744" s="57" t="s">
        <v>170</v>
      </c>
      <c r="I4744" s="58" t="s">
        <v>16845</v>
      </c>
      <c r="J4744" s="54" t="s">
        <v>18157</v>
      </c>
      <c r="K4744" s="54" t="str">
        <f>INDEX('[1]All QOF Registers'!$C$15:$C$8243,MATCH($J$4:$J$10133,'[1]All QOF Registers'!$D$15:$D$8243,FALSE))</f>
        <v>5ND</v>
      </c>
    </row>
    <row r="4745" spans="8:11" x14ac:dyDescent="0.25">
      <c r="H4745" s="57" t="s">
        <v>171</v>
      </c>
      <c r="I4745" s="58" t="s">
        <v>16845</v>
      </c>
      <c r="J4745" s="54" t="s">
        <v>18157</v>
      </c>
      <c r="K4745" s="54" t="str">
        <f>INDEX('[1]All QOF Registers'!$C$15:$C$8243,MATCH($J$4:$J$10133,'[1]All QOF Registers'!$D$15:$D$8243,FALSE))</f>
        <v>5ND</v>
      </c>
    </row>
    <row r="4746" spans="8:11" x14ac:dyDescent="0.25">
      <c r="H4746" s="57" t="s">
        <v>172</v>
      </c>
      <c r="I4746" s="58" t="s">
        <v>16845</v>
      </c>
      <c r="J4746" s="54" t="s">
        <v>18157</v>
      </c>
      <c r="K4746" s="54" t="str">
        <f>INDEX('[1]All QOF Registers'!$C$15:$C$8243,MATCH($J$4:$J$10133,'[1]All QOF Registers'!$D$15:$D$8243,FALSE))</f>
        <v>5ND</v>
      </c>
    </row>
    <row r="4747" spans="8:11" x14ac:dyDescent="0.25">
      <c r="H4747" s="57" t="s">
        <v>173</v>
      </c>
      <c r="I4747" s="58" t="s">
        <v>16845</v>
      </c>
      <c r="J4747" s="54" t="s">
        <v>18157</v>
      </c>
      <c r="K4747" s="54" t="str">
        <f>INDEX('[1]All QOF Registers'!$C$15:$C$8243,MATCH($J$4:$J$10133,'[1]All QOF Registers'!$D$15:$D$8243,FALSE))</f>
        <v>5ND</v>
      </c>
    </row>
    <row r="4748" spans="8:11" x14ac:dyDescent="0.25">
      <c r="H4748" s="57" t="s">
        <v>174</v>
      </c>
      <c r="I4748" s="58" t="s">
        <v>16845</v>
      </c>
      <c r="J4748" s="54" t="s">
        <v>18157</v>
      </c>
      <c r="K4748" s="54" t="str">
        <f>INDEX('[1]All QOF Registers'!$C$15:$C$8243,MATCH($J$4:$J$10133,'[1]All QOF Registers'!$D$15:$D$8243,FALSE))</f>
        <v>5ND</v>
      </c>
    </row>
    <row r="4749" spans="8:11" x14ac:dyDescent="0.25">
      <c r="H4749" s="57" t="s">
        <v>175</v>
      </c>
      <c r="I4749" s="58" t="s">
        <v>16845</v>
      </c>
      <c r="J4749" s="54" t="s">
        <v>18157</v>
      </c>
      <c r="K4749" s="54" t="str">
        <f>INDEX('[1]All QOF Registers'!$C$15:$C$8243,MATCH($J$4:$J$10133,'[1]All QOF Registers'!$D$15:$D$8243,FALSE))</f>
        <v>5ND</v>
      </c>
    </row>
    <row r="4750" spans="8:11" x14ac:dyDescent="0.25">
      <c r="H4750" s="57" t="s">
        <v>176</v>
      </c>
      <c r="I4750" s="58" t="s">
        <v>16845</v>
      </c>
      <c r="J4750" s="54" t="s">
        <v>18157</v>
      </c>
      <c r="K4750" s="54" t="str">
        <f>INDEX('[1]All QOF Registers'!$C$15:$C$8243,MATCH($J$4:$J$10133,'[1]All QOF Registers'!$D$15:$D$8243,FALSE))</f>
        <v>5ND</v>
      </c>
    </row>
    <row r="4751" spans="8:11" x14ac:dyDescent="0.25">
      <c r="H4751" s="57" t="s">
        <v>177</v>
      </c>
      <c r="I4751" s="58" t="s">
        <v>16845</v>
      </c>
      <c r="J4751" s="54" t="s">
        <v>18157</v>
      </c>
      <c r="K4751" s="54" t="str">
        <f>INDEX('[1]All QOF Registers'!$C$15:$C$8243,MATCH($J$4:$J$10133,'[1]All QOF Registers'!$D$15:$D$8243,FALSE))</f>
        <v>5ND</v>
      </c>
    </row>
    <row r="4752" spans="8:11" x14ac:dyDescent="0.25">
      <c r="H4752" s="57" t="s">
        <v>178</v>
      </c>
      <c r="I4752" s="58" t="s">
        <v>16845</v>
      </c>
      <c r="J4752" s="54" t="s">
        <v>18157</v>
      </c>
      <c r="K4752" s="54" t="str">
        <f>INDEX('[1]All QOF Registers'!$C$15:$C$8243,MATCH($J$4:$J$10133,'[1]All QOF Registers'!$D$15:$D$8243,FALSE))</f>
        <v>5ND</v>
      </c>
    </row>
    <row r="4753" spans="8:11" x14ac:dyDescent="0.25">
      <c r="H4753" s="57" t="s">
        <v>179</v>
      </c>
      <c r="I4753" s="58" t="s">
        <v>16845</v>
      </c>
      <c r="J4753" s="54" t="s">
        <v>18157</v>
      </c>
      <c r="K4753" s="54" t="str">
        <f>INDEX('[1]All QOF Registers'!$C$15:$C$8243,MATCH($J$4:$J$10133,'[1]All QOF Registers'!$D$15:$D$8243,FALSE))</f>
        <v>5ND</v>
      </c>
    </row>
    <row r="4754" spans="8:11" x14ac:dyDescent="0.25">
      <c r="H4754" s="57" t="s">
        <v>180</v>
      </c>
      <c r="I4754" s="58" t="s">
        <v>16845</v>
      </c>
      <c r="J4754" s="54" t="s">
        <v>18157</v>
      </c>
      <c r="K4754" s="54" t="str">
        <f>INDEX('[1]All QOF Registers'!$C$15:$C$8243,MATCH($J$4:$J$10133,'[1]All QOF Registers'!$D$15:$D$8243,FALSE))</f>
        <v>5ND</v>
      </c>
    </row>
    <row r="4755" spans="8:11" x14ac:dyDescent="0.25">
      <c r="H4755" s="57" t="s">
        <v>181</v>
      </c>
      <c r="I4755" s="58" t="s">
        <v>16845</v>
      </c>
      <c r="J4755" s="54" t="s">
        <v>18157</v>
      </c>
      <c r="K4755" s="54" t="str">
        <f>INDEX('[1]All QOF Registers'!$C$15:$C$8243,MATCH($J$4:$J$10133,'[1]All QOF Registers'!$D$15:$D$8243,FALSE))</f>
        <v>5ND</v>
      </c>
    </row>
    <row r="4756" spans="8:11" x14ac:dyDescent="0.25">
      <c r="H4756" s="57" t="s">
        <v>182</v>
      </c>
      <c r="I4756" s="58" t="s">
        <v>16845</v>
      </c>
      <c r="J4756" s="54" t="s">
        <v>18157</v>
      </c>
      <c r="K4756" s="54" t="str">
        <f>INDEX('[1]All QOF Registers'!$C$15:$C$8243,MATCH($J$4:$J$10133,'[1]All QOF Registers'!$D$15:$D$8243,FALSE))</f>
        <v>5ND</v>
      </c>
    </row>
    <row r="4757" spans="8:11" x14ac:dyDescent="0.25">
      <c r="H4757" s="57" t="s">
        <v>184</v>
      </c>
      <c r="I4757" s="58" t="s">
        <v>16845</v>
      </c>
      <c r="J4757" s="54" t="s">
        <v>18157</v>
      </c>
      <c r="K4757" s="54" t="str">
        <f>INDEX('[1]All QOF Registers'!$C$15:$C$8243,MATCH($J$4:$J$10133,'[1]All QOF Registers'!$D$15:$D$8243,FALSE))</f>
        <v>5ND</v>
      </c>
    </row>
    <row r="4758" spans="8:11" x14ac:dyDescent="0.25">
      <c r="H4758" s="57" t="s">
        <v>185</v>
      </c>
      <c r="I4758" s="58" t="s">
        <v>16845</v>
      </c>
      <c r="J4758" s="54" t="s">
        <v>18157</v>
      </c>
      <c r="K4758" s="54" t="str">
        <f>INDEX('[1]All QOF Registers'!$C$15:$C$8243,MATCH($J$4:$J$10133,'[1]All QOF Registers'!$D$15:$D$8243,FALSE))</f>
        <v>5ND</v>
      </c>
    </row>
    <row r="4759" spans="8:11" x14ac:dyDescent="0.25">
      <c r="H4759" s="57" t="s">
        <v>187</v>
      </c>
      <c r="I4759" s="58" t="s">
        <v>16845</v>
      </c>
      <c r="J4759" s="54" t="s">
        <v>18157</v>
      </c>
      <c r="K4759" s="54" t="str">
        <f>INDEX('[1]All QOF Registers'!$C$15:$C$8243,MATCH($J$4:$J$10133,'[1]All QOF Registers'!$D$15:$D$8243,FALSE))</f>
        <v>5ND</v>
      </c>
    </row>
    <row r="4760" spans="8:11" x14ac:dyDescent="0.25">
      <c r="H4760" s="57" t="s">
        <v>188</v>
      </c>
      <c r="I4760" s="58" t="s">
        <v>16845</v>
      </c>
      <c r="J4760" s="54" t="s">
        <v>18157</v>
      </c>
      <c r="K4760" s="54" t="str">
        <f>INDEX('[1]All QOF Registers'!$C$15:$C$8243,MATCH($J$4:$J$10133,'[1]All QOF Registers'!$D$15:$D$8243,FALSE))</f>
        <v>5ND</v>
      </c>
    </row>
    <row r="4761" spans="8:11" x14ac:dyDescent="0.25">
      <c r="H4761" s="57" t="s">
        <v>189</v>
      </c>
      <c r="I4761" s="58" t="s">
        <v>16845</v>
      </c>
      <c r="J4761" s="54" t="s">
        <v>18157</v>
      </c>
      <c r="K4761" s="54" t="str">
        <f>INDEX('[1]All QOF Registers'!$C$15:$C$8243,MATCH($J$4:$J$10133,'[1]All QOF Registers'!$D$15:$D$8243,FALSE))</f>
        <v>5ND</v>
      </c>
    </row>
    <row r="4762" spans="8:11" x14ac:dyDescent="0.25">
      <c r="H4762" s="57" t="s">
        <v>190</v>
      </c>
      <c r="I4762" s="58" t="s">
        <v>16845</v>
      </c>
      <c r="J4762" s="54" t="s">
        <v>18157</v>
      </c>
      <c r="K4762" s="54" t="str">
        <f>INDEX('[1]All QOF Registers'!$C$15:$C$8243,MATCH($J$4:$J$10133,'[1]All QOF Registers'!$D$15:$D$8243,FALSE))</f>
        <v>5ND</v>
      </c>
    </row>
    <row r="4763" spans="8:11" x14ac:dyDescent="0.25">
      <c r="H4763" s="57" t="s">
        <v>192</v>
      </c>
      <c r="I4763" s="58" t="s">
        <v>16845</v>
      </c>
      <c r="J4763" s="54" t="s">
        <v>18157</v>
      </c>
      <c r="K4763" s="54" t="str">
        <f>INDEX('[1]All QOF Registers'!$C$15:$C$8243,MATCH($J$4:$J$10133,'[1]All QOF Registers'!$D$15:$D$8243,FALSE))</f>
        <v>5ND</v>
      </c>
    </row>
    <row r="4764" spans="8:11" x14ac:dyDescent="0.25">
      <c r="H4764" s="57" t="s">
        <v>193</v>
      </c>
      <c r="I4764" s="58" t="s">
        <v>16845</v>
      </c>
      <c r="J4764" s="54" t="s">
        <v>18157</v>
      </c>
      <c r="K4764" s="54" t="str">
        <f>INDEX('[1]All QOF Registers'!$C$15:$C$8243,MATCH($J$4:$J$10133,'[1]All QOF Registers'!$D$15:$D$8243,FALSE))</f>
        <v>5ND</v>
      </c>
    </row>
    <row r="4765" spans="8:11" x14ac:dyDescent="0.25">
      <c r="H4765" s="57" t="s">
        <v>194</v>
      </c>
      <c r="I4765" s="58" t="s">
        <v>16845</v>
      </c>
      <c r="J4765" s="54" t="s">
        <v>18157</v>
      </c>
      <c r="K4765" s="54" t="str">
        <f>INDEX('[1]All QOF Registers'!$C$15:$C$8243,MATCH($J$4:$J$10133,'[1]All QOF Registers'!$D$15:$D$8243,FALSE))</f>
        <v>5ND</v>
      </c>
    </row>
    <row r="4766" spans="8:11" x14ac:dyDescent="0.25">
      <c r="H4766" s="57" t="s">
        <v>195</v>
      </c>
      <c r="I4766" s="58" t="s">
        <v>16845</v>
      </c>
      <c r="J4766" s="54" t="s">
        <v>18157</v>
      </c>
      <c r="K4766" s="54" t="str">
        <f>INDEX('[1]All QOF Registers'!$C$15:$C$8243,MATCH($J$4:$J$10133,'[1]All QOF Registers'!$D$15:$D$8243,FALSE))</f>
        <v>5ND</v>
      </c>
    </row>
    <row r="4767" spans="8:11" x14ac:dyDescent="0.25">
      <c r="H4767" s="57" t="s">
        <v>196</v>
      </c>
      <c r="I4767" s="58" t="s">
        <v>16845</v>
      </c>
      <c r="J4767" s="54" t="s">
        <v>18157</v>
      </c>
      <c r="K4767" s="54" t="str">
        <f>INDEX('[1]All QOF Registers'!$C$15:$C$8243,MATCH($J$4:$J$10133,'[1]All QOF Registers'!$D$15:$D$8243,FALSE))</f>
        <v>5ND</v>
      </c>
    </row>
    <row r="4768" spans="8:11" x14ac:dyDescent="0.25">
      <c r="H4768" s="57" t="s">
        <v>197</v>
      </c>
      <c r="I4768" s="58" t="s">
        <v>16845</v>
      </c>
      <c r="J4768" s="54" t="s">
        <v>18157</v>
      </c>
      <c r="K4768" s="54" t="str">
        <f>INDEX('[1]All QOF Registers'!$C$15:$C$8243,MATCH($J$4:$J$10133,'[1]All QOF Registers'!$D$15:$D$8243,FALSE))</f>
        <v>5ND</v>
      </c>
    </row>
    <row r="4769" spans="8:11" x14ac:dyDescent="0.25">
      <c r="H4769" s="57" t="s">
        <v>200</v>
      </c>
      <c r="I4769" s="58" t="s">
        <v>16845</v>
      </c>
      <c r="J4769" s="54" t="s">
        <v>18157</v>
      </c>
      <c r="K4769" s="54" t="str">
        <f>INDEX('[1]All QOF Registers'!$C$15:$C$8243,MATCH($J$4:$J$10133,'[1]All QOF Registers'!$D$15:$D$8243,FALSE))</f>
        <v>5ND</v>
      </c>
    </row>
    <row r="4770" spans="8:11" x14ac:dyDescent="0.25">
      <c r="H4770" s="57" t="s">
        <v>201</v>
      </c>
      <c r="I4770" s="58" t="s">
        <v>16845</v>
      </c>
      <c r="J4770" s="54" t="s">
        <v>18157</v>
      </c>
      <c r="K4770" s="54" t="str">
        <f>INDEX('[1]All QOF Registers'!$C$15:$C$8243,MATCH($J$4:$J$10133,'[1]All QOF Registers'!$D$15:$D$8243,FALSE))</f>
        <v>5ND</v>
      </c>
    </row>
    <row r="4771" spans="8:11" x14ac:dyDescent="0.25">
      <c r="H4771" s="57" t="s">
        <v>202</v>
      </c>
      <c r="I4771" s="58" t="s">
        <v>16845</v>
      </c>
      <c r="J4771" s="54" t="s">
        <v>18157</v>
      </c>
      <c r="K4771" s="54" t="str">
        <f>INDEX('[1]All QOF Registers'!$C$15:$C$8243,MATCH($J$4:$J$10133,'[1]All QOF Registers'!$D$15:$D$8243,FALSE))</f>
        <v>5ND</v>
      </c>
    </row>
    <row r="4772" spans="8:11" x14ac:dyDescent="0.25">
      <c r="H4772" s="57" t="s">
        <v>203</v>
      </c>
      <c r="I4772" s="58" t="s">
        <v>16845</v>
      </c>
      <c r="J4772" s="54" t="s">
        <v>18157</v>
      </c>
      <c r="K4772" s="54" t="str">
        <f>INDEX('[1]All QOF Registers'!$C$15:$C$8243,MATCH($J$4:$J$10133,'[1]All QOF Registers'!$D$15:$D$8243,FALSE))</f>
        <v>5ND</v>
      </c>
    </row>
    <row r="4773" spans="8:11" x14ac:dyDescent="0.25">
      <c r="H4773" s="57" t="s">
        <v>204</v>
      </c>
      <c r="I4773" s="58" t="s">
        <v>16845</v>
      </c>
      <c r="J4773" s="54" t="s">
        <v>18157</v>
      </c>
      <c r="K4773" s="54" t="str">
        <f>INDEX('[1]All QOF Registers'!$C$15:$C$8243,MATCH($J$4:$J$10133,'[1]All QOF Registers'!$D$15:$D$8243,FALSE))</f>
        <v>5ND</v>
      </c>
    </row>
    <row r="4774" spans="8:11" x14ac:dyDescent="0.25">
      <c r="H4774" s="57" t="s">
        <v>205</v>
      </c>
      <c r="I4774" s="58" t="s">
        <v>16845</v>
      </c>
      <c r="J4774" s="54" t="s">
        <v>18157</v>
      </c>
      <c r="K4774" s="54" t="str">
        <f>INDEX('[1]All QOF Registers'!$C$15:$C$8243,MATCH($J$4:$J$10133,'[1]All QOF Registers'!$D$15:$D$8243,FALSE))</f>
        <v>5ND</v>
      </c>
    </row>
    <row r="4775" spans="8:11" x14ac:dyDescent="0.25">
      <c r="H4775" s="57" t="s">
        <v>206</v>
      </c>
      <c r="I4775" s="58" t="s">
        <v>16845</v>
      </c>
      <c r="J4775" s="54" t="s">
        <v>18157</v>
      </c>
      <c r="K4775" s="54" t="str">
        <f>INDEX('[1]All QOF Registers'!$C$15:$C$8243,MATCH($J$4:$J$10133,'[1]All QOF Registers'!$D$15:$D$8243,FALSE))</f>
        <v>5ND</v>
      </c>
    </row>
    <row r="4776" spans="8:11" x14ac:dyDescent="0.25">
      <c r="H4776" s="57" t="s">
        <v>207</v>
      </c>
      <c r="I4776" s="58" t="s">
        <v>16845</v>
      </c>
      <c r="J4776" s="54" t="s">
        <v>18157</v>
      </c>
      <c r="K4776" s="54" t="str">
        <f>INDEX('[1]All QOF Registers'!$C$15:$C$8243,MATCH($J$4:$J$10133,'[1]All QOF Registers'!$D$15:$D$8243,FALSE))</f>
        <v>5ND</v>
      </c>
    </row>
    <row r="4777" spans="8:11" x14ac:dyDescent="0.25">
      <c r="H4777" s="57" t="s">
        <v>208</v>
      </c>
      <c r="I4777" s="58" t="s">
        <v>16845</v>
      </c>
      <c r="J4777" s="54" t="s">
        <v>18157</v>
      </c>
      <c r="K4777" s="54" t="str">
        <f>INDEX('[1]All QOF Registers'!$C$15:$C$8243,MATCH($J$4:$J$10133,'[1]All QOF Registers'!$D$15:$D$8243,FALSE))</f>
        <v>5ND</v>
      </c>
    </row>
    <row r="4778" spans="8:11" x14ac:dyDescent="0.25">
      <c r="H4778" s="57" t="s">
        <v>209</v>
      </c>
      <c r="I4778" s="58" t="s">
        <v>16845</v>
      </c>
      <c r="J4778" s="54" t="s">
        <v>18157</v>
      </c>
      <c r="K4778" s="54" t="str">
        <f>INDEX('[1]All QOF Registers'!$C$15:$C$8243,MATCH($J$4:$J$10133,'[1]All QOF Registers'!$D$15:$D$8243,FALSE))</f>
        <v>5ND</v>
      </c>
    </row>
    <row r="4779" spans="8:11" x14ac:dyDescent="0.25">
      <c r="H4779" s="57" t="s">
        <v>210</v>
      </c>
      <c r="I4779" s="58" t="s">
        <v>16845</v>
      </c>
      <c r="J4779" s="54" t="s">
        <v>18157</v>
      </c>
      <c r="K4779" s="54" t="str">
        <f>INDEX('[1]All QOF Registers'!$C$15:$C$8243,MATCH($J$4:$J$10133,'[1]All QOF Registers'!$D$15:$D$8243,FALSE))</f>
        <v>5ND</v>
      </c>
    </row>
    <row r="4780" spans="8:11" x14ac:dyDescent="0.25">
      <c r="H4780" s="57" t="s">
        <v>212</v>
      </c>
      <c r="I4780" s="58" t="s">
        <v>16845</v>
      </c>
      <c r="J4780" s="54" t="s">
        <v>18157</v>
      </c>
      <c r="K4780" s="54" t="str">
        <f>INDEX('[1]All QOF Registers'!$C$15:$C$8243,MATCH($J$4:$J$10133,'[1]All QOF Registers'!$D$15:$D$8243,FALSE))</f>
        <v>5ND</v>
      </c>
    </row>
    <row r="4781" spans="8:11" x14ac:dyDescent="0.25">
      <c r="H4781" s="57" t="s">
        <v>213</v>
      </c>
      <c r="I4781" s="58" t="s">
        <v>16845</v>
      </c>
      <c r="J4781" s="54" t="s">
        <v>18157</v>
      </c>
      <c r="K4781" s="54" t="str">
        <f>INDEX('[1]All QOF Registers'!$C$15:$C$8243,MATCH($J$4:$J$10133,'[1]All QOF Registers'!$D$15:$D$8243,FALSE))</f>
        <v>5ND</v>
      </c>
    </row>
    <row r="4782" spans="8:11" x14ac:dyDescent="0.25">
      <c r="H4782" s="57" t="s">
        <v>214</v>
      </c>
      <c r="I4782" s="58" t="s">
        <v>16845</v>
      </c>
      <c r="J4782" s="54" t="s">
        <v>18157</v>
      </c>
      <c r="K4782" s="54" t="str">
        <f>INDEX('[1]All QOF Registers'!$C$15:$C$8243,MATCH($J$4:$J$10133,'[1]All QOF Registers'!$D$15:$D$8243,FALSE))</f>
        <v>5ND</v>
      </c>
    </row>
    <row r="4783" spans="8:11" x14ac:dyDescent="0.25">
      <c r="H4783" s="57" t="s">
        <v>215</v>
      </c>
      <c r="I4783" s="58" t="s">
        <v>16845</v>
      </c>
      <c r="J4783" s="54" t="s">
        <v>18157</v>
      </c>
      <c r="K4783" s="54" t="str">
        <f>INDEX('[1]All QOF Registers'!$C$15:$C$8243,MATCH($J$4:$J$10133,'[1]All QOF Registers'!$D$15:$D$8243,FALSE))</f>
        <v>5ND</v>
      </c>
    </row>
    <row r="4784" spans="8:11" x14ac:dyDescent="0.25">
      <c r="H4784" s="57" t="s">
        <v>216</v>
      </c>
      <c r="I4784" s="58" t="s">
        <v>16845</v>
      </c>
      <c r="J4784" s="54" t="s">
        <v>18157</v>
      </c>
      <c r="K4784" s="54" t="str">
        <f>INDEX('[1]All QOF Registers'!$C$15:$C$8243,MATCH($J$4:$J$10133,'[1]All QOF Registers'!$D$15:$D$8243,FALSE))</f>
        <v>5ND</v>
      </c>
    </row>
    <row r="4785" spans="8:11" x14ac:dyDescent="0.25">
      <c r="H4785" s="57" t="s">
        <v>217</v>
      </c>
      <c r="I4785" s="58" t="s">
        <v>16845</v>
      </c>
      <c r="J4785" s="54" t="s">
        <v>18157</v>
      </c>
      <c r="K4785" s="54" t="str">
        <f>INDEX('[1]All QOF Registers'!$C$15:$C$8243,MATCH($J$4:$J$10133,'[1]All QOF Registers'!$D$15:$D$8243,FALSE))</f>
        <v>5ND</v>
      </c>
    </row>
    <row r="4786" spans="8:11" x14ac:dyDescent="0.25">
      <c r="H4786" s="57" t="s">
        <v>218</v>
      </c>
      <c r="I4786" s="58" t="s">
        <v>16845</v>
      </c>
      <c r="J4786" s="54" t="s">
        <v>18157</v>
      </c>
      <c r="K4786" s="54" t="str">
        <f>INDEX('[1]All QOF Registers'!$C$15:$C$8243,MATCH($J$4:$J$10133,'[1]All QOF Registers'!$D$15:$D$8243,FALSE))</f>
        <v>5ND</v>
      </c>
    </row>
    <row r="4787" spans="8:11" x14ac:dyDescent="0.25">
      <c r="H4787" s="57" t="s">
        <v>219</v>
      </c>
      <c r="I4787" s="58" t="s">
        <v>16845</v>
      </c>
      <c r="J4787" s="54" t="s">
        <v>18157</v>
      </c>
      <c r="K4787" s="54" t="str">
        <f>INDEX('[1]All QOF Registers'!$C$15:$C$8243,MATCH($J$4:$J$10133,'[1]All QOF Registers'!$D$15:$D$8243,FALSE))</f>
        <v>5ND</v>
      </c>
    </row>
    <row r="4788" spans="8:11" x14ac:dyDescent="0.25">
      <c r="H4788" s="57" t="s">
        <v>220</v>
      </c>
      <c r="I4788" s="58" t="s">
        <v>16845</v>
      </c>
      <c r="J4788" s="54" t="s">
        <v>18157</v>
      </c>
      <c r="K4788" s="54" t="str">
        <f>INDEX('[1]All QOF Registers'!$C$15:$C$8243,MATCH($J$4:$J$10133,'[1]All QOF Registers'!$D$15:$D$8243,FALSE))</f>
        <v>5ND</v>
      </c>
    </row>
    <row r="4789" spans="8:11" x14ac:dyDescent="0.25">
      <c r="H4789" s="57" t="s">
        <v>221</v>
      </c>
      <c r="I4789" s="58" t="s">
        <v>16845</v>
      </c>
      <c r="J4789" s="54" t="s">
        <v>18157</v>
      </c>
      <c r="K4789" s="54" t="str">
        <f>INDEX('[1]All QOF Registers'!$C$15:$C$8243,MATCH($J$4:$J$10133,'[1]All QOF Registers'!$D$15:$D$8243,FALSE))</f>
        <v>5ND</v>
      </c>
    </row>
    <row r="4790" spans="8:11" x14ac:dyDescent="0.25">
      <c r="H4790" s="57" t="s">
        <v>222</v>
      </c>
      <c r="I4790" s="58" t="s">
        <v>16845</v>
      </c>
      <c r="J4790" s="54" t="s">
        <v>18157</v>
      </c>
      <c r="K4790" s="54" t="str">
        <f>INDEX('[1]All QOF Registers'!$C$15:$C$8243,MATCH($J$4:$J$10133,'[1]All QOF Registers'!$D$15:$D$8243,FALSE))</f>
        <v>5ND</v>
      </c>
    </row>
    <row r="4791" spans="8:11" x14ac:dyDescent="0.25">
      <c r="H4791" s="57" t="s">
        <v>223</v>
      </c>
      <c r="I4791" s="58" t="s">
        <v>16845</v>
      </c>
      <c r="J4791" s="54" t="s">
        <v>18157</v>
      </c>
      <c r="K4791" s="54" t="str">
        <f>INDEX('[1]All QOF Registers'!$C$15:$C$8243,MATCH($J$4:$J$10133,'[1]All QOF Registers'!$D$15:$D$8243,FALSE))</f>
        <v>5ND</v>
      </c>
    </row>
    <row r="4792" spans="8:11" x14ac:dyDescent="0.25">
      <c r="H4792" s="57" t="s">
        <v>224</v>
      </c>
      <c r="I4792" s="58" t="s">
        <v>16845</v>
      </c>
      <c r="J4792" s="54" t="s">
        <v>18157</v>
      </c>
      <c r="K4792" s="54" t="str">
        <f>INDEX('[1]All QOF Registers'!$C$15:$C$8243,MATCH($J$4:$J$10133,'[1]All QOF Registers'!$D$15:$D$8243,FALSE))</f>
        <v>5ND</v>
      </c>
    </row>
    <row r="4793" spans="8:11" x14ac:dyDescent="0.25">
      <c r="H4793" s="57" t="s">
        <v>225</v>
      </c>
      <c r="I4793" s="58" t="s">
        <v>16845</v>
      </c>
      <c r="J4793" s="54" t="s">
        <v>18157</v>
      </c>
      <c r="K4793" s="54" t="str">
        <f>INDEX('[1]All QOF Registers'!$C$15:$C$8243,MATCH($J$4:$J$10133,'[1]All QOF Registers'!$D$15:$D$8243,FALSE))</f>
        <v>5ND</v>
      </c>
    </row>
    <row r="4794" spans="8:11" x14ac:dyDescent="0.25">
      <c r="H4794" s="57" t="s">
        <v>226</v>
      </c>
      <c r="I4794" s="58" t="s">
        <v>16845</v>
      </c>
      <c r="J4794" s="54" t="s">
        <v>18157</v>
      </c>
      <c r="K4794" s="54" t="str">
        <f>INDEX('[1]All QOF Registers'!$C$15:$C$8243,MATCH($J$4:$J$10133,'[1]All QOF Registers'!$D$15:$D$8243,FALSE))</f>
        <v>5ND</v>
      </c>
    </row>
    <row r="4795" spans="8:11" x14ac:dyDescent="0.25">
      <c r="H4795" s="57" t="s">
        <v>227</v>
      </c>
      <c r="I4795" s="58" t="s">
        <v>16845</v>
      </c>
      <c r="J4795" s="54" t="s">
        <v>18157</v>
      </c>
      <c r="K4795" s="54" t="str">
        <f>INDEX('[1]All QOF Registers'!$C$15:$C$8243,MATCH($J$4:$J$10133,'[1]All QOF Registers'!$D$15:$D$8243,FALSE))</f>
        <v>5ND</v>
      </c>
    </row>
    <row r="4796" spans="8:11" x14ac:dyDescent="0.25">
      <c r="H4796" s="57" t="s">
        <v>228</v>
      </c>
      <c r="I4796" s="58" t="s">
        <v>16845</v>
      </c>
      <c r="J4796" s="54" t="s">
        <v>18157</v>
      </c>
      <c r="K4796" s="54" t="str">
        <f>INDEX('[1]All QOF Registers'!$C$15:$C$8243,MATCH($J$4:$J$10133,'[1]All QOF Registers'!$D$15:$D$8243,FALSE))</f>
        <v>5ND</v>
      </c>
    </row>
    <row r="4797" spans="8:11" x14ac:dyDescent="0.25">
      <c r="H4797" s="57" t="s">
        <v>229</v>
      </c>
      <c r="I4797" s="58" t="s">
        <v>16845</v>
      </c>
      <c r="J4797" s="54" t="s">
        <v>18157</v>
      </c>
      <c r="K4797" s="54" t="str">
        <f>INDEX('[1]All QOF Registers'!$C$15:$C$8243,MATCH($J$4:$J$10133,'[1]All QOF Registers'!$D$15:$D$8243,FALSE))</f>
        <v>5ND</v>
      </c>
    </row>
    <row r="4798" spans="8:11" x14ac:dyDescent="0.25">
      <c r="H4798" s="57" t="s">
        <v>230</v>
      </c>
      <c r="I4798" s="58" t="s">
        <v>16845</v>
      </c>
      <c r="J4798" s="54" t="s">
        <v>18157</v>
      </c>
      <c r="K4798" s="54" t="str">
        <f>INDEX('[1]All QOF Registers'!$C$15:$C$8243,MATCH($J$4:$J$10133,'[1]All QOF Registers'!$D$15:$D$8243,FALSE))</f>
        <v>5ND</v>
      </c>
    </row>
    <row r="4799" spans="8:11" x14ac:dyDescent="0.25">
      <c r="H4799" s="57" t="s">
        <v>231</v>
      </c>
      <c r="I4799" s="58" t="s">
        <v>16845</v>
      </c>
      <c r="J4799" s="54" t="s">
        <v>18157</v>
      </c>
      <c r="K4799" s="54" t="str">
        <f>INDEX('[1]All QOF Registers'!$C$15:$C$8243,MATCH($J$4:$J$10133,'[1]All QOF Registers'!$D$15:$D$8243,FALSE))</f>
        <v>5ND</v>
      </c>
    </row>
    <row r="4800" spans="8:11" x14ac:dyDescent="0.25">
      <c r="H4800" s="57" t="s">
        <v>232</v>
      </c>
      <c r="I4800" s="58" t="s">
        <v>16845</v>
      </c>
      <c r="J4800" s="54" t="s">
        <v>18157</v>
      </c>
      <c r="K4800" s="54" t="str">
        <f>INDEX('[1]All QOF Registers'!$C$15:$C$8243,MATCH($J$4:$J$10133,'[1]All QOF Registers'!$D$15:$D$8243,FALSE))</f>
        <v>5ND</v>
      </c>
    </row>
    <row r="4801" spans="8:11" x14ac:dyDescent="0.25">
      <c r="H4801" s="57" t="s">
        <v>233</v>
      </c>
      <c r="I4801" s="58" t="s">
        <v>16845</v>
      </c>
      <c r="J4801" s="54" t="s">
        <v>18157</v>
      </c>
      <c r="K4801" s="54" t="str">
        <f>INDEX('[1]All QOF Registers'!$C$15:$C$8243,MATCH($J$4:$J$10133,'[1]All QOF Registers'!$D$15:$D$8243,FALSE))</f>
        <v>5ND</v>
      </c>
    </row>
    <row r="4802" spans="8:11" x14ac:dyDescent="0.25">
      <c r="H4802" s="57" t="s">
        <v>16846</v>
      </c>
      <c r="I4802" s="58" t="s">
        <v>16845</v>
      </c>
      <c r="J4802" s="54" t="s">
        <v>18157</v>
      </c>
      <c r="K4802" s="54" t="str">
        <f>INDEX('[1]All QOF Registers'!$C$15:$C$8243,MATCH($J$4:$J$10133,'[1]All QOF Registers'!$D$15:$D$8243,FALSE))</f>
        <v>5ND</v>
      </c>
    </row>
    <row r="4803" spans="8:11" x14ac:dyDescent="0.25">
      <c r="H4803" s="57" t="s">
        <v>16847</v>
      </c>
      <c r="I4803" s="58" t="s">
        <v>16845</v>
      </c>
      <c r="J4803" s="54" t="s">
        <v>18157</v>
      </c>
      <c r="K4803" s="54" t="str">
        <f>INDEX('[1]All QOF Registers'!$C$15:$C$8243,MATCH($J$4:$J$10133,'[1]All QOF Registers'!$D$15:$D$8243,FALSE))</f>
        <v>5ND</v>
      </c>
    </row>
    <row r="4804" spans="8:11" x14ac:dyDescent="0.25">
      <c r="H4804" s="57" t="s">
        <v>16848</v>
      </c>
      <c r="I4804" s="58" t="s">
        <v>16845</v>
      </c>
      <c r="J4804" s="54" t="s">
        <v>18157</v>
      </c>
      <c r="K4804" s="54" t="str">
        <f>INDEX('[1]All QOF Registers'!$C$15:$C$8243,MATCH($J$4:$J$10133,'[1]All QOF Registers'!$D$15:$D$8243,FALSE))</f>
        <v>5ND</v>
      </c>
    </row>
    <row r="4805" spans="8:11" x14ac:dyDescent="0.25">
      <c r="H4805" s="57" t="s">
        <v>235</v>
      </c>
      <c r="I4805" s="58" t="s">
        <v>16845</v>
      </c>
      <c r="J4805" s="54" t="s">
        <v>18157</v>
      </c>
      <c r="K4805" s="54" t="str">
        <f>INDEX('[1]All QOF Registers'!$C$15:$C$8243,MATCH($J$4:$J$10133,'[1]All QOF Registers'!$D$15:$D$8243,FALSE))</f>
        <v>5ND</v>
      </c>
    </row>
    <row r="4806" spans="8:11" x14ac:dyDescent="0.25">
      <c r="H4806" s="57" t="s">
        <v>16849</v>
      </c>
      <c r="I4806" s="58" t="s">
        <v>16845</v>
      </c>
      <c r="J4806" s="54" t="s">
        <v>18157</v>
      </c>
      <c r="K4806" s="54" t="str">
        <f>INDEX('[1]All QOF Registers'!$C$15:$C$8243,MATCH($J$4:$J$10133,'[1]All QOF Registers'!$D$15:$D$8243,FALSE))</f>
        <v>5ND</v>
      </c>
    </row>
    <row r="4807" spans="8:11" x14ac:dyDescent="0.25">
      <c r="H4807" s="57" t="s">
        <v>16850</v>
      </c>
      <c r="I4807" s="58" t="s">
        <v>16845</v>
      </c>
      <c r="J4807" s="54" t="s">
        <v>18157</v>
      </c>
      <c r="K4807" s="54" t="str">
        <f>INDEX('[1]All QOF Registers'!$C$15:$C$8243,MATCH($J$4:$J$10133,'[1]All QOF Registers'!$D$15:$D$8243,FALSE))</f>
        <v>5ND</v>
      </c>
    </row>
    <row r="4808" spans="8:11" x14ac:dyDescent="0.25">
      <c r="H4808" s="57" t="s">
        <v>16851</v>
      </c>
      <c r="I4808" s="58" t="s">
        <v>16845</v>
      </c>
      <c r="J4808" s="54" t="s">
        <v>18157</v>
      </c>
      <c r="K4808" s="54" t="str">
        <f>INDEX('[1]All QOF Registers'!$C$15:$C$8243,MATCH($J$4:$J$10133,'[1]All QOF Registers'!$D$15:$D$8243,FALSE))</f>
        <v>5ND</v>
      </c>
    </row>
    <row r="4809" spans="8:11" x14ac:dyDescent="0.25">
      <c r="H4809" s="57" t="s">
        <v>16852</v>
      </c>
      <c r="I4809" s="58" t="s">
        <v>16845</v>
      </c>
      <c r="J4809" s="54" t="s">
        <v>18157</v>
      </c>
      <c r="K4809" s="54" t="str">
        <f>INDEX('[1]All QOF Registers'!$C$15:$C$8243,MATCH($J$4:$J$10133,'[1]All QOF Registers'!$D$15:$D$8243,FALSE))</f>
        <v>5ND</v>
      </c>
    </row>
    <row r="4810" spans="8:11" x14ac:dyDescent="0.25">
      <c r="H4810" s="57" t="s">
        <v>16853</v>
      </c>
      <c r="I4810" s="58" t="s">
        <v>16845</v>
      </c>
      <c r="J4810" s="54" t="s">
        <v>18157</v>
      </c>
      <c r="K4810" s="54" t="str">
        <f>INDEX('[1]All QOF Registers'!$C$15:$C$8243,MATCH($J$4:$J$10133,'[1]All QOF Registers'!$D$15:$D$8243,FALSE))</f>
        <v>5ND</v>
      </c>
    </row>
    <row r="4811" spans="8:11" x14ac:dyDescent="0.25">
      <c r="H4811" s="57" t="s">
        <v>16854</v>
      </c>
      <c r="I4811" s="58" t="s">
        <v>16845</v>
      </c>
      <c r="J4811" s="54" t="s">
        <v>18157</v>
      </c>
      <c r="K4811" s="54" t="str">
        <f>INDEX('[1]All QOF Registers'!$C$15:$C$8243,MATCH($J$4:$J$10133,'[1]All QOF Registers'!$D$15:$D$8243,FALSE))</f>
        <v>5ND</v>
      </c>
    </row>
    <row r="4812" spans="8:11" x14ac:dyDescent="0.25">
      <c r="H4812" s="57" t="s">
        <v>16855</v>
      </c>
      <c r="I4812" s="58" t="s">
        <v>16845</v>
      </c>
      <c r="J4812" s="54" t="s">
        <v>18157</v>
      </c>
      <c r="K4812" s="54" t="str">
        <f>INDEX('[1]All QOF Registers'!$C$15:$C$8243,MATCH($J$4:$J$10133,'[1]All QOF Registers'!$D$15:$D$8243,FALSE))</f>
        <v>5ND</v>
      </c>
    </row>
    <row r="4813" spans="8:11" x14ac:dyDescent="0.25">
      <c r="H4813" s="57" t="s">
        <v>16856</v>
      </c>
      <c r="I4813" s="58" t="s">
        <v>16845</v>
      </c>
      <c r="J4813" s="54" t="s">
        <v>18157</v>
      </c>
      <c r="K4813" s="54" t="str">
        <f>INDEX('[1]All QOF Registers'!$C$15:$C$8243,MATCH($J$4:$J$10133,'[1]All QOF Registers'!$D$15:$D$8243,FALSE))</f>
        <v>5ND</v>
      </c>
    </row>
    <row r="4814" spans="8:11" x14ac:dyDescent="0.25">
      <c r="H4814" s="57" t="s">
        <v>16857</v>
      </c>
      <c r="I4814" s="58" t="s">
        <v>16845</v>
      </c>
      <c r="J4814" s="54" t="s">
        <v>18157</v>
      </c>
      <c r="K4814" s="54" t="str">
        <f>INDEX('[1]All QOF Registers'!$C$15:$C$8243,MATCH($J$4:$J$10133,'[1]All QOF Registers'!$D$15:$D$8243,FALSE))</f>
        <v>5ND</v>
      </c>
    </row>
    <row r="4815" spans="8:11" x14ac:dyDescent="0.25">
      <c r="H4815" s="57" t="s">
        <v>16858</v>
      </c>
      <c r="I4815" s="58" t="s">
        <v>16845</v>
      </c>
      <c r="J4815" s="54" t="s">
        <v>18157</v>
      </c>
      <c r="K4815" s="54" t="str">
        <f>INDEX('[1]All QOF Registers'!$C$15:$C$8243,MATCH($J$4:$J$10133,'[1]All QOF Registers'!$D$15:$D$8243,FALSE))</f>
        <v>5ND</v>
      </c>
    </row>
    <row r="4816" spans="8:11" x14ac:dyDescent="0.25">
      <c r="H4816" s="57" t="s">
        <v>16859</v>
      </c>
      <c r="I4816" s="58" t="s">
        <v>16845</v>
      </c>
      <c r="J4816" s="54" t="s">
        <v>18157</v>
      </c>
      <c r="K4816" s="54" t="str">
        <f>INDEX('[1]All QOF Registers'!$C$15:$C$8243,MATCH($J$4:$J$10133,'[1]All QOF Registers'!$D$15:$D$8243,FALSE))</f>
        <v>5ND</v>
      </c>
    </row>
    <row r="4817" spans="8:11" x14ac:dyDescent="0.25">
      <c r="H4817" s="57" t="s">
        <v>16860</v>
      </c>
      <c r="I4817" s="58" t="s">
        <v>16845</v>
      </c>
      <c r="J4817" s="54" t="s">
        <v>18157</v>
      </c>
      <c r="K4817" s="54" t="str">
        <f>INDEX('[1]All QOF Registers'!$C$15:$C$8243,MATCH($J$4:$J$10133,'[1]All QOF Registers'!$D$15:$D$8243,FALSE))</f>
        <v>5ND</v>
      </c>
    </row>
    <row r="4818" spans="8:11" x14ac:dyDescent="0.25">
      <c r="H4818" s="57" t="s">
        <v>16861</v>
      </c>
      <c r="I4818" s="58" t="s">
        <v>16845</v>
      </c>
      <c r="J4818" s="54" t="s">
        <v>18157</v>
      </c>
      <c r="K4818" s="54" t="str">
        <f>INDEX('[1]All QOF Registers'!$C$15:$C$8243,MATCH($J$4:$J$10133,'[1]All QOF Registers'!$D$15:$D$8243,FALSE))</f>
        <v>5ND</v>
      </c>
    </row>
    <row r="4819" spans="8:11" x14ac:dyDescent="0.25">
      <c r="H4819" s="57" t="s">
        <v>16862</v>
      </c>
      <c r="I4819" s="58" t="s">
        <v>16845</v>
      </c>
      <c r="J4819" s="54" t="s">
        <v>18157</v>
      </c>
      <c r="K4819" s="54" t="str">
        <f>INDEX('[1]All QOF Registers'!$C$15:$C$8243,MATCH($J$4:$J$10133,'[1]All QOF Registers'!$D$15:$D$8243,FALSE))</f>
        <v>5ND</v>
      </c>
    </row>
    <row r="4820" spans="8:11" x14ac:dyDescent="0.25">
      <c r="H4820" s="57" t="s">
        <v>16863</v>
      </c>
      <c r="I4820" s="58" t="s">
        <v>16845</v>
      </c>
      <c r="J4820" s="54" t="s">
        <v>18157</v>
      </c>
      <c r="K4820" s="54" t="str">
        <f>INDEX('[1]All QOF Registers'!$C$15:$C$8243,MATCH($J$4:$J$10133,'[1]All QOF Registers'!$D$15:$D$8243,FALSE))</f>
        <v>5ND</v>
      </c>
    </row>
    <row r="4821" spans="8:11" x14ac:dyDescent="0.25">
      <c r="H4821" s="57" t="s">
        <v>16864</v>
      </c>
      <c r="I4821" s="58" t="s">
        <v>16845</v>
      </c>
      <c r="J4821" s="54" t="s">
        <v>18157</v>
      </c>
      <c r="K4821" s="54" t="str">
        <f>INDEX('[1]All QOF Registers'!$C$15:$C$8243,MATCH($J$4:$J$10133,'[1]All QOF Registers'!$D$15:$D$8243,FALSE))</f>
        <v>5ND</v>
      </c>
    </row>
    <row r="4822" spans="8:11" x14ac:dyDescent="0.25">
      <c r="H4822" s="57" t="s">
        <v>16865</v>
      </c>
      <c r="I4822" s="58" t="s">
        <v>16845</v>
      </c>
      <c r="J4822" s="54" t="s">
        <v>18157</v>
      </c>
      <c r="K4822" s="54" t="str">
        <f>INDEX('[1]All QOF Registers'!$C$15:$C$8243,MATCH($J$4:$J$10133,'[1]All QOF Registers'!$D$15:$D$8243,FALSE))</f>
        <v>5ND</v>
      </c>
    </row>
    <row r="4823" spans="8:11" x14ac:dyDescent="0.25">
      <c r="H4823" s="57" t="s">
        <v>16866</v>
      </c>
      <c r="I4823" s="58" t="s">
        <v>16845</v>
      </c>
      <c r="J4823" s="54" t="s">
        <v>18157</v>
      </c>
      <c r="K4823" s="54" t="str">
        <f>INDEX('[1]All QOF Registers'!$C$15:$C$8243,MATCH($J$4:$J$10133,'[1]All QOF Registers'!$D$15:$D$8243,FALSE))</f>
        <v>5ND</v>
      </c>
    </row>
    <row r="4824" spans="8:11" x14ac:dyDescent="0.25">
      <c r="H4824" s="57" t="s">
        <v>16867</v>
      </c>
      <c r="I4824" s="58" t="s">
        <v>16845</v>
      </c>
      <c r="J4824" s="54" t="s">
        <v>18157</v>
      </c>
      <c r="K4824" s="54" t="str">
        <f>INDEX('[1]All QOF Registers'!$C$15:$C$8243,MATCH($J$4:$J$10133,'[1]All QOF Registers'!$D$15:$D$8243,FALSE))</f>
        <v>5ND</v>
      </c>
    </row>
    <row r="4825" spans="8:11" x14ac:dyDescent="0.25">
      <c r="H4825" s="57" t="s">
        <v>16868</v>
      </c>
      <c r="I4825" s="58" t="s">
        <v>16845</v>
      </c>
      <c r="J4825" s="54" t="s">
        <v>18157</v>
      </c>
      <c r="K4825" s="54" t="str">
        <f>INDEX('[1]All QOF Registers'!$C$15:$C$8243,MATCH($J$4:$J$10133,'[1]All QOF Registers'!$D$15:$D$8243,FALSE))</f>
        <v>5ND</v>
      </c>
    </row>
    <row r="4826" spans="8:11" x14ac:dyDescent="0.25">
      <c r="H4826" s="57" t="s">
        <v>16869</v>
      </c>
      <c r="I4826" s="58" t="s">
        <v>16845</v>
      </c>
      <c r="J4826" s="54" t="s">
        <v>18157</v>
      </c>
      <c r="K4826" s="54" t="str">
        <f>INDEX('[1]All QOF Registers'!$C$15:$C$8243,MATCH($J$4:$J$10133,'[1]All QOF Registers'!$D$15:$D$8243,FALSE))</f>
        <v>5ND</v>
      </c>
    </row>
    <row r="4827" spans="8:11" x14ac:dyDescent="0.25">
      <c r="H4827" s="57" t="s">
        <v>16870</v>
      </c>
      <c r="I4827" s="58" t="s">
        <v>16845</v>
      </c>
      <c r="J4827" s="54" t="s">
        <v>18157</v>
      </c>
      <c r="K4827" s="54" t="str">
        <f>INDEX('[1]All QOF Registers'!$C$15:$C$8243,MATCH($J$4:$J$10133,'[1]All QOF Registers'!$D$15:$D$8243,FALSE))</f>
        <v>5ND</v>
      </c>
    </row>
    <row r="4828" spans="8:11" x14ac:dyDescent="0.25">
      <c r="H4828" s="57" t="s">
        <v>16871</v>
      </c>
      <c r="I4828" s="58" t="s">
        <v>16845</v>
      </c>
      <c r="J4828" s="54" t="s">
        <v>18157</v>
      </c>
      <c r="K4828" s="54" t="str">
        <f>INDEX('[1]All QOF Registers'!$C$15:$C$8243,MATCH($J$4:$J$10133,'[1]All QOF Registers'!$D$15:$D$8243,FALSE))</f>
        <v>5ND</v>
      </c>
    </row>
    <row r="4829" spans="8:11" x14ac:dyDescent="0.25">
      <c r="H4829" s="57" t="s">
        <v>16872</v>
      </c>
      <c r="I4829" s="58" t="s">
        <v>16845</v>
      </c>
      <c r="J4829" s="54" t="s">
        <v>18157</v>
      </c>
      <c r="K4829" s="54" t="str">
        <f>INDEX('[1]All QOF Registers'!$C$15:$C$8243,MATCH($J$4:$J$10133,'[1]All QOF Registers'!$D$15:$D$8243,FALSE))</f>
        <v>5ND</v>
      </c>
    </row>
    <row r="4830" spans="8:11" x14ac:dyDescent="0.25">
      <c r="H4830" s="57" t="s">
        <v>16873</v>
      </c>
      <c r="I4830" s="58" t="s">
        <v>16845</v>
      </c>
      <c r="J4830" s="54" t="s">
        <v>18157</v>
      </c>
      <c r="K4830" s="54" t="str">
        <f>INDEX('[1]All QOF Registers'!$C$15:$C$8243,MATCH($J$4:$J$10133,'[1]All QOF Registers'!$D$15:$D$8243,FALSE))</f>
        <v>5ND</v>
      </c>
    </row>
    <row r="4831" spans="8:11" x14ac:dyDescent="0.25">
      <c r="H4831" s="57" t="s">
        <v>16874</v>
      </c>
      <c r="I4831" s="58" t="s">
        <v>16845</v>
      </c>
      <c r="J4831" s="54" t="s">
        <v>18157</v>
      </c>
      <c r="K4831" s="54" t="str">
        <f>INDEX('[1]All QOF Registers'!$C$15:$C$8243,MATCH($J$4:$J$10133,'[1]All QOF Registers'!$D$15:$D$8243,FALSE))</f>
        <v>5ND</v>
      </c>
    </row>
    <row r="4832" spans="8:11" x14ac:dyDescent="0.25">
      <c r="H4832" s="57" t="s">
        <v>16875</v>
      </c>
      <c r="I4832" s="58" t="s">
        <v>16845</v>
      </c>
      <c r="J4832" s="54" t="s">
        <v>18157</v>
      </c>
      <c r="K4832" s="54" t="str">
        <f>INDEX('[1]All QOF Registers'!$C$15:$C$8243,MATCH($J$4:$J$10133,'[1]All QOF Registers'!$D$15:$D$8243,FALSE))</f>
        <v>5ND</v>
      </c>
    </row>
    <row r="4833" spans="8:11" x14ac:dyDescent="0.25">
      <c r="H4833" s="57" t="s">
        <v>16876</v>
      </c>
      <c r="I4833" s="58" t="s">
        <v>16845</v>
      </c>
      <c r="J4833" s="54" t="s">
        <v>18157</v>
      </c>
      <c r="K4833" s="54" t="str">
        <f>INDEX('[1]All QOF Registers'!$C$15:$C$8243,MATCH($J$4:$J$10133,'[1]All QOF Registers'!$D$15:$D$8243,FALSE))</f>
        <v>5ND</v>
      </c>
    </row>
    <row r="4834" spans="8:11" x14ac:dyDescent="0.25">
      <c r="H4834" s="57" t="s">
        <v>16877</v>
      </c>
      <c r="I4834" s="58" t="s">
        <v>16845</v>
      </c>
      <c r="J4834" s="54" t="s">
        <v>18157</v>
      </c>
      <c r="K4834" s="54" t="str">
        <f>INDEX('[1]All QOF Registers'!$C$15:$C$8243,MATCH($J$4:$J$10133,'[1]All QOF Registers'!$D$15:$D$8243,FALSE))</f>
        <v>5ND</v>
      </c>
    </row>
    <row r="4835" spans="8:11" x14ac:dyDescent="0.25">
      <c r="H4835" s="57" t="s">
        <v>76</v>
      </c>
      <c r="I4835" s="58" t="s">
        <v>16878</v>
      </c>
      <c r="J4835" s="54" t="s">
        <v>18158</v>
      </c>
      <c r="K4835" s="54" t="str">
        <f>INDEX('[1]All QOF Registers'!$C$15:$C$8243,MATCH($J$4:$J$10133,'[1]All QOF Registers'!$D$15:$D$8243,FALSE))</f>
        <v>5NE</v>
      </c>
    </row>
    <row r="4836" spans="8:11" x14ac:dyDescent="0.25">
      <c r="H4836" s="57" t="s">
        <v>77</v>
      </c>
      <c r="I4836" s="58" t="s">
        <v>16878</v>
      </c>
      <c r="J4836" s="54" t="s">
        <v>18158</v>
      </c>
      <c r="K4836" s="54" t="str">
        <f>INDEX('[1]All QOF Registers'!$C$15:$C$8243,MATCH($J$4:$J$10133,'[1]All QOF Registers'!$D$15:$D$8243,FALSE))</f>
        <v>5NE</v>
      </c>
    </row>
    <row r="4837" spans="8:11" x14ac:dyDescent="0.25">
      <c r="H4837" s="57" t="s">
        <v>78</v>
      </c>
      <c r="I4837" s="58" t="s">
        <v>16878</v>
      </c>
      <c r="J4837" s="54" t="s">
        <v>18158</v>
      </c>
      <c r="K4837" s="54" t="str">
        <f>INDEX('[1]All QOF Registers'!$C$15:$C$8243,MATCH($J$4:$J$10133,'[1]All QOF Registers'!$D$15:$D$8243,FALSE))</f>
        <v>5NE</v>
      </c>
    </row>
    <row r="4838" spans="8:11" x14ac:dyDescent="0.25">
      <c r="H4838" s="57" t="s">
        <v>79</v>
      </c>
      <c r="I4838" s="58" t="s">
        <v>16878</v>
      </c>
      <c r="J4838" s="54" t="s">
        <v>18158</v>
      </c>
      <c r="K4838" s="54" t="str">
        <f>INDEX('[1]All QOF Registers'!$C$15:$C$8243,MATCH($J$4:$J$10133,'[1]All QOF Registers'!$D$15:$D$8243,FALSE))</f>
        <v>5NE</v>
      </c>
    </row>
    <row r="4839" spans="8:11" x14ac:dyDescent="0.25">
      <c r="H4839" s="57" t="s">
        <v>80</v>
      </c>
      <c r="I4839" s="58" t="s">
        <v>16878</v>
      </c>
      <c r="J4839" s="54" t="s">
        <v>18158</v>
      </c>
      <c r="K4839" s="54" t="str">
        <f>INDEX('[1]All QOF Registers'!$C$15:$C$8243,MATCH($J$4:$J$10133,'[1]All QOF Registers'!$D$15:$D$8243,FALSE))</f>
        <v>5NE</v>
      </c>
    </row>
    <row r="4840" spans="8:11" x14ac:dyDescent="0.25">
      <c r="H4840" s="57" t="s">
        <v>81</v>
      </c>
      <c r="I4840" s="58" t="s">
        <v>16878</v>
      </c>
      <c r="J4840" s="54" t="s">
        <v>18158</v>
      </c>
      <c r="K4840" s="54" t="str">
        <f>INDEX('[1]All QOF Registers'!$C$15:$C$8243,MATCH($J$4:$J$10133,'[1]All QOF Registers'!$D$15:$D$8243,FALSE))</f>
        <v>5NE</v>
      </c>
    </row>
    <row r="4841" spans="8:11" x14ac:dyDescent="0.25">
      <c r="H4841" s="57" t="s">
        <v>82</v>
      </c>
      <c r="I4841" s="58" t="s">
        <v>16878</v>
      </c>
      <c r="J4841" s="54" t="s">
        <v>18158</v>
      </c>
      <c r="K4841" s="54" t="str">
        <f>INDEX('[1]All QOF Registers'!$C$15:$C$8243,MATCH($J$4:$J$10133,'[1]All QOF Registers'!$D$15:$D$8243,FALSE))</f>
        <v>5NE</v>
      </c>
    </row>
    <row r="4842" spans="8:11" x14ac:dyDescent="0.25">
      <c r="H4842" s="57" t="s">
        <v>83</v>
      </c>
      <c r="I4842" s="58" t="s">
        <v>16878</v>
      </c>
      <c r="J4842" s="54" t="s">
        <v>18158</v>
      </c>
      <c r="K4842" s="54" t="str">
        <f>INDEX('[1]All QOF Registers'!$C$15:$C$8243,MATCH($J$4:$J$10133,'[1]All QOF Registers'!$D$15:$D$8243,FALSE))</f>
        <v>5NE</v>
      </c>
    </row>
    <row r="4843" spans="8:11" x14ac:dyDescent="0.25">
      <c r="H4843" s="57" t="s">
        <v>84</v>
      </c>
      <c r="I4843" s="58" t="s">
        <v>16878</v>
      </c>
      <c r="J4843" s="54" t="s">
        <v>18158</v>
      </c>
      <c r="K4843" s="54" t="str">
        <f>INDEX('[1]All QOF Registers'!$C$15:$C$8243,MATCH($J$4:$J$10133,'[1]All QOF Registers'!$D$15:$D$8243,FALSE))</f>
        <v>5NE</v>
      </c>
    </row>
    <row r="4844" spans="8:11" x14ac:dyDescent="0.25">
      <c r="H4844" s="57" t="s">
        <v>85</v>
      </c>
      <c r="I4844" s="58" t="s">
        <v>16878</v>
      </c>
      <c r="J4844" s="54" t="s">
        <v>18158</v>
      </c>
      <c r="K4844" s="54" t="str">
        <f>INDEX('[1]All QOF Registers'!$C$15:$C$8243,MATCH($J$4:$J$10133,'[1]All QOF Registers'!$D$15:$D$8243,FALSE))</f>
        <v>5NE</v>
      </c>
    </row>
    <row r="4845" spans="8:11" x14ac:dyDescent="0.25">
      <c r="H4845" s="57" t="s">
        <v>86</v>
      </c>
      <c r="I4845" s="58" t="s">
        <v>16878</v>
      </c>
      <c r="J4845" s="54" t="s">
        <v>18158</v>
      </c>
      <c r="K4845" s="54" t="str">
        <f>INDEX('[1]All QOF Registers'!$C$15:$C$8243,MATCH($J$4:$J$10133,'[1]All QOF Registers'!$D$15:$D$8243,FALSE))</f>
        <v>5NE</v>
      </c>
    </row>
    <row r="4846" spans="8:11" x14ac:dyDescent="0.25">
      <c r="H4846" s="57" t="s">
        <v>87</v>
      </c>
      <c r="I4846" s="58" t="s">
        <v>16878</v>
      </c>
      <c r="J4846" s="54" t="s">
        <v>18158</v>
      </c>
      <c r="K4846" s="54" t="str">
        <f>INDEX('[1]All QOF Registers'!$C$15:$C$8243,MATCH($J$4:$J$10133,'[1]All QOF Registers'!$D$15:$D$8243,FALSE))</f>
        <v>5NE</v>
      </c>
    </row>
    <row r="4847" spans="8:11" x14ac:dyDescent="0.25">
      <c r="H4847" s="57" t="s">
        <v>88</v>
      </c>
      <c r="I4847" s="58" t="s">
        <v>16878</v>
      </c>
      <c r="J4847" s="54" t="s">
        <v>18158</v>
      </c>
      <c r="K4847" s="54" t="str">
        <f>INDEX('[1]All QOF Registers'!$C$15:$C$8243,MATCH($J$4:$J$10133,'[1]All QOF Registers'!$D$15:$D$8243,FALSE))</f>
        <v>5NE</v>
      </c>
    </row>
    <row r="4848" spans="8:11" x14ac:dyDescent="0.25">
      <c r="H4848" s="57" t="s">
        <v>89</v>
      </c>
      <c r="I4848" s="58" t="s">
        <v>16878</v>
      </c>
      <c r="J4848" s="54" t="s">
        <v>18158</v>
      </c>
      <c r="K4848" s="54" t="str">
        <f>INDEX('[1]All QOF Registers'!$C$15:$C$8243,MATCH($J$4:$J$10133,'[1]All QOF Registers'!$D$15:$D$8243,FALSE))</f>
        <v>5NE</v>
      </c>
    </row>
    <row r="4849" spans="8:11" x14ac:dyDescent="0.25">
      <c r="H4849" s="57" t="s">
        <v>90</v>
      </c>
      <c r="I4849" s="58" t="s">
        <v>16878</v>
      </c>
      <c r="J4849" s="54" t="s">
        <v>18158</v>
      </c>
      <c r="K4849" s="54" t="str">
        <f>INDEX('[1]All QOF Registers'!$C$15:$C$8243,MATCH($J$4:$J$10133,'[1]All QOF Registers'!$D$15:$D$8243,FALSE))</f>
        <v>5NE</v>
      </c>
    </row>
    <row r="4850" spans="8:11" x14ac:dyDescent="0.25">
      <c r="H4850" s="57" t="s">
        <v>91</v>
      </c>
      <c r="I4850" s="58" t="s">
        <v>16878</v>
      </c>
      <c r="J4850" s="54" t="s">
        <v>18158</v>
      </c>
      <c r="K4850" s="54" t="str">
        <f>INDEX('[1]All QOF Registers'!$C$15:$C$8243,MATCH($J$4:$J$10133,'[1]All QOF Registers'!$D$15:$D$8243,FALSE))</f>
        <v>5NE</v>
      </c>
    </row>
    <row r="4851" spans="8:11" x14ac:dyDescent="0.25">
      <c r="H4851" s="57" t="s">
        <v>92</v>
      </c>
      <c r="I4851" s="58" t="s">
        <v>16878</v>
      </c>
      <c r="J4851" s="54" t="s">
        <v>18158</v>
      </c>
      <c r="K4851" s="54" t="str">
        <f>INDEX('[1]All QOF Registers'!$C$15:$C$8243,MATCH($J$4:$J$10133,'[1]All QOF Registers'!$D$15:$D$8243,FALSE))</f>
        <v>5NE</v>
      </c>
    </row>
    <row r="4852" spans="8:11" x14ac:dyDescent="0.25">
      <c r="H4852" s="57" t="s">
        <v>93</v>
      </c>
      <c r="I4852" s="58" t="s">
        <v>16878</v>
      </c>
      <c r="J4852" s="54" t="s">
        <v>18158</v>
      </c>
      <c r="K4852" s="54" t="str">
        <f>INDEX('[1]All QOF Registers'!$C$15:$C$8243,MATCH($J$4:$J$10133,'[1]All QOF Registers'!$D$15:$D$8243,FALSE))</f>
        <v>5NE</v>
      </c>
    </row>
    <row r="4853" spans="8:11" x14ac:dyDescent="0.25">
      <c r="H4853" s="57" t="s">
        <v>94</v>
      </c>
      <c r="I4853" s="58" t="s">
        <v>16878</v>
      </c>
      <c r="J4853" s="54" t="s">
        <v>18158</v>
      </c>
      <c r="K4853" s="54" t="str">
        <f>INDEX('[1]All QOF Registers'!$C$15:$C$8243,MATCH($J$4:$J$10133,'[1]All QOF Registers'!$D$15:$D$8243,FALSE))</f>
        <v>5NE</v>
      </c>
    </row>
    <row r="4854" spans="8:11" x14ac:dyDescent="0.25">
      <c r="H4854" s="57" t="s">
        <v>95</v>
      </c>
      <c r="I4854" s="58" t="s">
        <v>16878</v>
      </c>
      <c r="J4854" s="54" t="s">
        <v>18158</v>
      </c>
      <c r="K4854" s="54" t="str">
        <f>INDEX('[1]All QOF Registers'!$C$15:$C$8243,MATCH($J$4:$J$10133,'[1]All QOF Registers'!$D$15:$D$8243,FALSE))</f>
        <v>5NE</v>
      </c>
    </row>
    <row r="4855" spans="8:11" x14ac:dyDescent="0.25">
      <c r="H4855" s="57" t="s">
        <v>96</v>
      </c>
      <c r="I4855" s="58" t="s">
        <v>16878</v>
      </c>
      <c r="J4855" s="54" t="s">
        <v>18158</v>
      </c>
      <c r="K4855" s="54" t="str">
        <f>INDEX('[1]All QOF Registers'!$C$15:$C$8243,MATCH($J$4:$J$10133,'[1]All QOF Registers'!$D$15:$D$8243,FALSE))</f>
        <v>5NE</v>
      </c>
    </row>
    <row r="4856" spans="8:11" x14ac:dyDescent="0.25">
      <c r="H4856" s="57" t="s">
        <v>97</v>
      </c>
      <c r="I4856" s="58" t="s">
        <v>16878</v>
      </c>
      <c r="J4856" s="54" t="s">
        <v>18158</v>
      </c>
      <c r="K4856" s="54" t="str">
        <f>INDEX('[1]All QOF Registers'!$C$15:$C$8243,MATCH($J$4:$J$10133,'[1]All QOF Registers'!$D$15:$D$8243,FALSE))</f>
        <v>5NE</v>
      </c>
    </row>
    <row r="4857" spans="8:11" x14ac:dyDescent="0.25">
      <c r="H4857" s="57" t="s">
        <v>98</v>
      </c>
      <c r="I4857" s="58" t="s">
        <v>16878</v>
      </c>
      <c r="J4857" s="54" t="s">
        <v>18158</v>
      </c>
      <c r="K4857" s="54" t="str">
        <f>INDEX('[1]All QOF Registers'!$C$15:$C$8243,MATCH($J$4:$J$10133,'[1]All QOF Registers'!$D$15:$D$8243,FALSE))</f>
        <v>5NE</v>
      </c>
    </row>
    <row r="4858" spans="8:11" x14ac:dyDescent="0.25">
      <c r="H4858" s="57" t="s">
        <v>99</v>
      </c>
      <c r="I4858" s="58" t="s">
        <v>16878</v>
      </c>
      <c r="J4858" s="54" t="s">
        <v>18158</v>
      </c>
      <c r="K4858" s="54" t="str">
        <f>INDEX('[1]All QOF Registers'!$C$15:$C$8243,MATCH($J$4:$J$10133,'[1]All QOF Registers'!$D$15:$D$8243,FALSE))</f>
        <v>5NE</v>
      </c>
    </row>
    <row r="4859" spans="8:11" x14ac:dyDescent="0.25">
      <c r="H4859" s="57" t="s">
        <v>100</v>
      </c>
      <c r="I4859" s="58" t="s">
        <v>16878</v>
      </c>
      <c r="J4859" s="54" t="s">
        <v>18158</v>
      </c>
      <c r="K4859" s="54" t="str">
        <f>INDEX('[1]All QOF Registers'!$C$15:$C$8243,MATCH($J$4:$J$10133,'[1]All QOF Registers'!$D$15:$D$8243,FALSE))</f>
        <v>5NE</v>
      </c>
    </row>
    <row r="4860" spans="8:11" x14ac:dyDescent="0.25">
      <c r="H4860" s="57" t="s">
        <v>101</v>
      </c>
      <c r="I4860" s="58" t="s">
        <v>16878</v>
      </c>
      <c r="J4860" s="54" t="s">
        <v>18158</v>
      </c>
      <c r="K4860" s="54" t="str">
        <f>INDEX('[1]All QOF Registers'!$C$15:$C$8243,MATCH($J$4:$J$10133,'[1]All QOF Registers'!$D$15:$D$8243,FALSE))</f>
        <v>5NE</v>
      </c>
    </row>
    <row r="4861" spans="8:11" x14ac:dyDescent="0.25">
      <c r="H4861" s="57" t="s">
        <v>102</v>
      </c>
      <c r="I4861" s="58" t="s">
        <v>16878</v>
      </c>
      <c r="J4861" s="54" t="s">
        <v>18158</v>
      </c>
      <c r="K4861" s="54" t="str">
        <f>INDEX('[1]All QOF Registers'!$C$15:$C$8243,MATCH($J$4:$J$10133,'[1]All QOF Registers'!$D$15:$D$8243,FALSE))</f>
        <v>5NE</v>
      </c>
    </row>
    <row r="4862" spans="8:11" x14ac:dyDescent="0.25">
      <c r="H4862" s="57" t="s">
        <v>103</v>
      </c>
      <c r="I4862" s="58" t="s">
        <v>16878</v>
      </c>
      <c r="J4862" s="54" t="s">
        <v>18158</v>
      </c>
      <c r="K4862" s="54" t="str">
        <f>INDEX('[1]All QOF Registers'!$C$15:$C$8243,MATCH($J$4:$J$10133,'[1]All QOF Registers'!$D$15:$D$8243,FALSE))</f>
        <v>5NE</v>
      </c>
    </row>
    <row r="4863" spans="8:11" x14ac:dyDescent="0.25">
      <c r="H4863" s="57" t="s">
        <v>104</v>
      </c>
      <c r="I4863" s="58" t="s">
        <v>16878</v>
      </c>
      <c r="J4863" s="54" t="s">
        <v>18158</v>
      </c>
      <c r="K4863" s="54" t="str">
        <f>INDEX('[1]All QOF Registers'!$C$15:$C$8243,MATCH($J$4:$J$10133,'[1]All QOF Registers'!$D$15:$D$8243,FALSE))</f>
        <v>5NE</v>
      </c>
    </row>
    <row r="4864" spans="8:11" x14ac:dyDescent="0.25">
      <c r="H4864" s="57" t="s">
        <v>105</v>
      </c>
      <c r="I4864" s="58" t="s">
        <v>16878</v>
      </c>
      <c r="J4864" s="54" t="s">
        <v>18158</v>
      </c>
      <c r="K4864" s="54" t="str">
        <f>INDEX('[1]All QOF Registers'!$C$15:$C$8243,MATCH($J$4:$J$10133,'[1]All QOF Registers'!$D$15:$D$8243,FALSE))</f>
        <v>5NE</v>
      </c>
    </row>
    <row r="4865" spans="8:11" x14ac:dyDescent="0.25">
      <c r="H4865" s="57" t="s">
        <v>106</v>
      </c>
      <c r="I4865" s="58" t="s">
        <v>16878</v>
      </c>
      <c r="J4865" s="54" t="s">
        <v>18158</v>
      </c>
      <c r="K4865" s="54" t="str">
        <f>INDEX('[1]All QOF Registers'!$C$15:$C$8243,MATCH($J$4:$J$10133,'[1]All QOF Registers'!$D$15:$D$8243,FALSE))</f>
        <v>5NE</v>
      </c>
    </row>
    <row r="4866" spans="8:11" x14ac:dyDescent="0.25">
      <c r="H4866" s="57" t="s">
        <v>107</v>
      </c>
      <c r="I4866" s="58" t="s">
        <v>16878</v>
      </c>
      <c r="J4866" s="54" t="s">
        <v>18158</v>
      </c>
      <c r="K4866" s="54" t="str">
        <f>INDEX('[1]All QOF Registers'!$C$15:$C$8243,MATCH($J$4:$J$10133,'[1]All QOF Registers'!$D$15:$D$8243,FALSE))</f>
        <v>5NE</v>
      </c>
    </row>
    <row r="4867" spans="8:11" x14ac:dyDescent="0.25">
      <c r="H4867" s="57" t="s">
        <v>108</v>
      </c>
      <c r="I4867" s="58" t="s">
        <v>16878</v>
      </c>
      <c r="J4867" s="54" t="s">
        <v>18158</v>
      </c>
      <c r="K4867" s="54" t="str">
        <f>INDEX('[1]All QOF Registers'!$C$15:$C$8243,MATCH($J$4:$J$10133,'[1]All QOF Registers'!$D$15:$D$8243,FALSE))</f>
        <v>5NE</v>
      </c>
    </row>
    <row r="4868" spans="8:11" x14ac:dyDescent="0.25">
      <c r="H4868" s="57" t="s">
        <v>109</v>
      </c>
      <c r="I4868" s="58" t="s">
        <v>16878</v>
      </c>
      <c r="J4868" s="54" t="s">
        <v>18158</v>
      </c>
      <c r="K4868" s="54" t="str">
        <f>INDEX('[1]All QOF Registers'!$C$15:$C$8243,MATCH($J$4:$J$10133,'[1]All QOF Registers'!$D$15:$D$8243,FALSE))</f>
        <v>5NE</v>
      </c>
    </row>
    <row r="4869" spans="8:11" x14ac:dyDescent="0.25">
      <c r="H4869" s="57" t="s">
        <v>110</v>
      </c>
      <c r="I4869" s="58" t="s">
        <v>16878</v>
      </c>
      <c r="J4869" s="54" t="s">
        <v>18158</v>
      </c>
      <c r="K4869" s="54" t="str">
        <f>INDEX('[1]All QOF Registers'!$C$15:$C$8243,MATCH($J$4:$J$10133,'[1]All QOF Registers'!$D$15:$D$8243,FALSE))</f>
        <v>5NE</v>
      </c>
    </row>
    <row r="4870" spans="8:11" x14ac:dyDescent="0.25">
      <c r="H4870" s="57" t="s">
        <v>111</v>
      </c>
      <c r="I4870" s="58" t="s">
        <v>16878</v>
      </c>
      <c r="J4870" s="54" t="s">
        <v>18158</v>
      </c>
      <c r="K4870" s="54" t="str">
        <f>INDEX('[1]All QOF Registers'!$C$15:$C$8243,MATCH($J$4:$J$10133,'[1]All QOF Registers'!$D$15:$D$8243,FALSE))</f>
        <v>5NE</v>
      </c>
    </row>
    <row r="4871" spans="8:11" x14ac:dyDescent="0.25">
      <c r="H4871" s="57" t="s">
        <v>112</v>
      </c>
      <c r="I4871" s="58" t="s">
        <v>16878</v>
      </c>
      <c r="J4871" s="54" t="s">
        <v>18158</v>
      </c>
      <c r="K4871" s="54" t="str">
        <f>INDEX('[1]All QOF Registers'!$C$15:$C$8243,MATCH($J$4:$J$10133,'[1]All QOF Registers'!$D$15:$D$8243,FALSE))</f>
        <v>5NE</v>
      </c>
    </row>
    <row r="4872" spans="8:11" x14ac:dyDescent="0.25">
      <c r="H4872" s="57" t="s">
        <v>113</v>
      </c>
      <c r="I4872" s="58" t="s">
        <v>16878</v>
      </c>
      <c r="J4872" s="54" t="s">
        <v>18158</v>
      </c>
      <c r="K4872" s="54" t="str">
        <f>INDEX('[1]All QOF Registers'!$C$15:$C$8243,MATCH($J$4:$J$10133,'[1]All QOF Registers'!$D$15:$D$8243,FALSE))</f>
        <v>5NE</v>
      </c>
    </row>
    <row r="4873" spans="8:11" x14ac:dyDescent="0.25">
      <c r="H4873" s="57" t="s">
        <v>114</v>
      </c>
      <c r="I4873" s="58" t="s">
        <v>16878</v>
      </c>
      <c r="J4873" s="54" t="s">
        <v>18158</v>
      </c>
      <c r="K4873" s="54" t="str">
        <f>INDEX('[1]All QOF Registers'!$C$15:$C$8243,MATCH($J$4:$J$10133,'[1]All QOF Registers'!$D$15:$D$8243,FALSE))</f>
        <v>5NE</v>
      </c>
    </row>
    <row r="4874" spans="8:11" x14ac:dyDescent="0.25">
      <c r="H4874" s="57" t="s">
        <v>16879</v>
      </c>
      <c r="I4874" s="58" t="s">
        <v>16878</v>
      </c>
      <c r="J4874" s="54" t="s">
        <v>18158</v>
      </c>
      <c r="K4874" s="54" t="str">
        <f>INDEX('[1]All QOF Registers'!$C$15:$C$8243,MATCH($J$4:$J$10133,'[1]All QOF Registers'!$D$15:$D$8243,FALSE))</f>
        <v>5NE</v>
      </c>
    </row>
    <row r="4875" spans="8:11" x14ac:dyDescent="0.25">
      <c r="H4875" s="57" t="s">
        <v>115</v>
      </c>
      <c r="I4875" s="58" t="s">
        <v>16878</v>
      </c>
      <c r="J4875" s="54" t="s">
        <v>18158</v>
      </c>
      <c r="K4875" s="54" t="str">
        <f>INDEX('[1]All QOF Registers'!$C$15:$C$8243,MATCH($J$4:$J$10133,'[1]All QOF Registers'!$D$15:$D$8243,FALSE))</f>
        <v>5NE</v>
      </c>
    </row>
    <row r="4876" spans="8:11" x14ac:dyDescent="0.25">
      <c r="H4876" s="57" t="s">
        <v>116</v>
      </c>
      <c r="I4876" s="58" t="s">
        <v>16878</v>
      </c>
      <c r="J4876" s="54" t="s">
        <v>18158</v>
      </c>
      <c r="K4876" s="54" t="str">
        <f>INDEX('[1]All QOF Registers'!$C$15:$C$8243,MATCH($J$4:$J$10133,'[1]All QOF Registers'!$D$15:$D$8243,FALSE))</f>
        <v>5NE</v>
      </c>
    </row>
    <row r="4877" spans="8:11" x14ac:dyDescent="0.25">
      <c r="H4877" s="57" t="s">
        <v>117</v>
      </c>
      <c r="I4877" s="58" t="s">
        <v>16878</v>
      </c>
      <c r="J4877" s="54" t="s">
        <v>18158</v>
      </c>
      <c r="K4877" s="54" t="str">
        <f>INDEX('[1]All QOF Registers'!$C$15:$C$8243,MATCH($J$4:$J$10133,'[1]All QOF Registers'!$D$15:$D$8243,FALSE))</f>
        <v>5NE</v>
      </c>
    </row>
    <row r="4878" spans="8:11" x14ac:dyDescent="0.25">
      <c r="H4878" s="57" t="s">
        <v>118</v>
      </c>
      <c r="I4878" s="58" t="s">
        <v>16878</v>
      </c>
      <c r="J4878" s="54" t="s">
        <v>18158</v>
      </c>
      <c r="K4878" s="54" t="str">
        <f>INDEX('[1]All QOF Registers'!$C$15:$C$8243,MATCH($J$4:$J$10133,'[1]All QOF Registers'!$D$15:$D$8243,FALSE))</f>
        <v>5NE</v>
      </c>
    </row>
    <row r="4879" spans="8:11" x14ac:dyDescent="0.25">
      <c r="H4879" s="57" t="s">
        <v>119</v>
      </c>
      <c r="I4879" s="58" t="s">
        <v>16878</v>
      </c>
      <c r="J4879" s="54" t="s">
        <v>18158</v>
      </c>
      <c r="K4879" s="54" t="str">
        <f>INDEX('[1]All QOF Registers'!$C$15:$C$8243,MATCH($J$4:$J$10133,'[1]All QOF Registers'!$D$15:$D$8243,FALSE))</f>
        <v>5NE</v>
      </c>
    </row>
    <row r="4880" spans="8:11" x14ac:dyDescent="0.25">
      <c r="H4880" s="57" t="s">
        <v>120</v>
      </c>
      <c r="I4880" s="58" t="s">
        <v>16878</v>
      </c>
      <c r="J4880" s="54" t="s">
        <v>18158</v>
      </c>
      <c r="K4880" s="54" t="str">
        <f>INDEX('[1]All QOF Registers'!$C$15:$C$8243,MATCH($J$4:$J$10133,'[1]All QOF Registers'!$D$15:$D$8243,FALSE))</f>
        <v>5NE</v>
      </c>
    </row>
    <row r="4881" spans="8:11" x14ac:dyDescent="0.25">
      <c r="H4881" s="57" t="s">
        <v>121</v>
      </c>
      <c r="I4881" s="58" t="s">
        <v>16878</v>
      </c>
      <c r="J4881" s="54" t="s">
        <v>18158</v>
      </c>
      <c r="K4881" s="54" t="str">
        <f>INDEX('[1]All QOF Registers'!$C$15:$C$8243,MATCH($J$4:$J$10133,'[1]All QOF Registers'!$D$15:$D$8243,FALSE))</f>
        <v>5NE</v>
      </c>
    </row>
    <row r="4882" spans="8:11" x14ac:dyDescent="0.25">
      <c r="H4882" s="57" t="s">
        <v>122</v>
      </c>
      <c r="I4882" s="58" t="s">
        <v>16878</v>
      </c>
      <c r="J4882" s="54" t="s">
        <v>18158</v>
      </c>
      <c r="K4882" s="54" t="str">
        <f>INDEX('[1]All QOF Registers'!$C$15:$C$8243,MATCH($J$4:$J$10133,'[1]All QOF Registers'!$D$15:$D$8243,FALSE))</f>
        <v>5NE</v>
      </c>
    </row>
    <row r="4883" spans="8:11" x14ac:dyDescent="0.25">
      <c r="H4883" s="57" t="s">
        <v>123</v>
      </c>
      <c r="I4883" s="58" t="s">
        <v>16878</v>
      </c>
      <c r="J4883" s="54" t="s">
        <v>18158</v>
      </c>
      <c r="K4883" s="54" t="str">
        <f>INDEX('[1]All QOF Registers'!$C$15:$C$8243,MATCH($J$4:$J$10133,'[1]All QOF Registers'!$D$15:$D$8243,FALSE))</f>
        <v>5NE</v>
      </c>
    </row>
    <row r="4884" spans="8:11" x14ac:dyDescent="0.25">
      <c r="H4884" s="57" t="s">
        <v>124</v>
      </c>
      <c r="I4884" s="58" t="s">
        <v>16878</v>
      </c>
      <c r="J4884" s="54" t="s">
        <v>18158</v>
      </c>
      <c r="K4884" s="54" t="str">
        <f>INDEX('[1]All QOF Registers'!$C$15:$C$8243,MATCH($J$4:$J$10133,'[1]All QOF Registers'!$D$15:$D$8243,FALSE))</f>
        <v>5NE</v>
      </c>
    </row>
    <row r="4885" spans="8:11" x14ac:dyDescent="0.25">
      <c r="H4885" s="57" t="s">
        <v>125</v>
      </c>
      <c r="I4885" s="58" t="s">
        <v>16878</v>
      </c>
      <c r="J4885" s="54" t="s">
        <v>18158</v>
      </c>
      <c r="K4885" s="54" t="str">
        <f>INDEX('[1]All QOF Registers'!$C$15:$C$8243,MATCH($J$4:$J$10133,'[1]All QOF Registers'!$D$15:$D$8243,FALSE))</f>
        <v>5NE</v>
      </c>
    </row>
    <row r="4886" spans="8:11" x14ac:dyDescent="0.25">
      <c r="H4886" s="57" t="s">
        <v>126</v>
      </c>
      <c r="I4886" s="58" t="s">
        <v>16878</v>
      </c>
      <c r="J4886" s="54" t="s">
        <v>18158</v>
      </c>
      <c r="K4886" s="54" t="str">
        <f>INDEX('[1]All QOF Registers'!$C$15:$C$8243,MATCH($J$4:$J$10133,'[1]All QOF Registers'!$D$15:$D$8243,FALSE))</f>
        <v>5NE</v>
      </c>
    </row>
    <row r="4887" spans="8:11" x14ac:dyDescent="0.25">
      <c r="H4887" s="57" t="s">
        <v>127</v>
      </c>
      <c r="I4887" s="58" t="s">
        <v>16878</v>
      </c>
      <c r="J4887" s="54" t="s">
        <v>18158</v>
      </c>
      <c r="K4887" s="54" t="str">
        <f>INDEX('[1]All QOF Registers'!$C$15:$C$8243,MATCH($J$4:$J$10133,'[1]All QOF Registers'!$D$15:$D$8243,FALSE))</f>
        <v>5NE</v>
      </c>
    </row>
    <row r="4888" spans="8:11" x14ac:dyDescent="0.25">
      <c r="H4888" s="57" t="s">
        <v>128</v>
      </c>
      <c r="I4888" s="58" t="s">
        <v>16878</v>
      </c>
      <c r="J4888" s="54" t="s">
        <v>18158</v>
      </c>
      <c r="K4888" s="54" t="str">
        <f>INDEX('[1]All QOF Registers'!$C$15:$C$8243,MATCH($J$4:$J$10133,'[1]All QOF Registers'!$D$15:$D$8243,FALSE))</f>
        <v>5NE</v>
      </c>
    </row>
    <row r="4889" spans="8:11" x14ac:dyDescent="0.25">
      <c r="H4889" s="57" t="s">
        <v>129</v>
      </c>
      <c r="I4889" s="58" t="s">
        <v>16878</v>
      </c>
      <c r="J4889" s="54" t="s">
        <v>18158</v>
      </c>
      <c r="K4889" s="54" t="str">
        <f>INDEX('[1]All QOF Registers'!$C$15:$C$8243,MATCH($J$4:$J$10133,'[1]All QOF Registers'!$D$15:$D$8243,FALSE))</f>
        <v>5NE</v>
      </c>
    </row>
    <row r="4890" spans="8:11" x14ac:dyDescent="0.25">
      <c r="H4890" s="57" t="s">
        <v>130</v>
      </c>
      <c r="I4890" s="58" t="s">
        <v>16878</v>
      </c>
      <c r="J4890" s="54" t="s">
        <v>18158</v>
      </c>
      <c r="K4890" s="54" t="str">
        <f>INDEX('[1]All QOF Registers'!$C$15:$C$8243,MATCH($J$4:$J$10133,'[1]All QOF Registers'!$D$15:$D$8243,FALSE))</f>
        <v>5NE</v>
      </c>
    </row>
    <row r="4891" spans="8:11" x14ac:dyDescent="0.25">
      <c r="H4891" s="57" t="s">
        <v>131</v>
      </c>
      <c r="I4891" s="58" t="s">
        <v>16878</v>
      </c>
      <c r="J4891" s="54" t="s">
        <v>18158</v>
      </c>
      <c r="K4891" s="54" t="str">
        <f>INDEX('[1]All QOF Registers'!$C$15:$C$8243,MATCH($J$4:$J$10133,'[1]All QOF Registers'!$D$15:$D$8243,FALSE))</f>
        <v>5NE</v>
      </c>
    </row>
    <row r="4892" spans="8:11" x14ac:dyDescent="0.25">
      <c r="H4892" s="57" t="s">
        <v>132</v>
      </c>
      <c r="I4892" s="58" t="s">
        <v>16878</v>
      </c>
      <c r="J4892" s="54" t="s">
        <v>18158</v>
      </c>
      <c r="K4892" s="54" t="str">
        <f>INDEX('[1]All QOF Registers'!$C$15:$C$8243,MATCH($J$4:$J$10133,'[1]All QOF Registers'!$D$15:$D$8243,FALSE))</f>
        <v>5NE</v>
      </c>
    </row>
    <row r="4893" spans="8:11" x14ac:dyDescent="0.25">
      <c r="H4893" s="57" t="s">
        <v>133</v>
      </c>
      <c r="I4893" s="58" t="s">
        <v>16878</v>
      </c>
      <c r="J4893" s="54" t="s">
        <v>18158</v>
      </c>
      <c r="K4893" s="54" t="str">
        <f>INDEX('[1]All QOF Registers'!$C$15:$C$8243,MATCH($J$4:$J$10133,'[1]All QOF Registers'!$D$15:$D$8243,FALSE))</f>
        <v>5NE</v>
      </c>
    </row>
    <row r="4894" spans="8:11" x14ac:dyDescent="0.25">
      <c r="H4894" s="57" t="s">
        <v>134</v>
      </c>
      <c r="I4894" s="58" t="s">
        <v>16878</v>
      </c>
      <c r="J4894" s="54" t="s">
        <v>18158</v>
      </c>
      <c r="K4894" s="54" t="str">
        <f>INDEX('[1]All QOF Registers'!$C$15:$C$8243,MATCH($J$4:$J$10133,'[1]All QOF Registers'!$D$15:$D$8243,FALSE))</f>
        <v>5NE</v>
      </c>
    </row>
    <row r="4895" spans="8:11" x14ac:dyDescent="0.25">
      <c r="H4895" s="57" t="s">
        <v>135</v>
      </c>
      <c r="I4895" s="58" t="s">
        <v>16878</v>
      </c>
      <c r="J4895" s="54" t="s">
        <v>18158</v>
      </c>
      <c r="K4895" s="54" t="str">
        <f>INDEX('[1]All QOF Registers'!$C$15:$C$8243,MATCH($J$4:$J$10133,'[1]All QOF Registers'!$D$15:$D$8243,FALSE))</f>
        <v>5NE</v>
      </c>
    </row>
    <row r="4896" spans="8:11" x14ac:dyDescent="0.25">
      <c r="H4896" s="57" t="s">
        <v>136</v>
      </c>
      <c r="I4896" s="58" t="s">
        <v>16878</v>
      </c>
      <c r="J4896" s="54" t="s">
        <v>18158</v>
      </c>
      <c r="K4896" s="54" t="str">
        <f>INDEX('[1]All QOF Registers'!$C$15:$C$8243,MATCH($J$4:$J$10133,'[1]All QOF Registers'!$D$15:$D$8243,FALSE))</f>
        <v>5NE</v>
      </c>
    </row>
    <row r="4897" spans="8:11" x14ac:dyDescent="0.25">
      <c r="H4897" s="57" t="s">
        <v>137</v>
      </c>
      <c r="I4897" s="58" t="s">
        <v>16878</v>
      </c>
      <c r="J4897" s="54" t="s">
        <v>18158</v>
      </c>
      <c r="K4897" s="54" t="str">
        <f>INDEX('[1]All QOF Registers'!$C$15:$C$8243,MATCH($J$4:$J$10133,'[1]All QOF Registers'!$D$15:$D$8243,FALSE))</f>
        <v>5NE</v>
      </c>
    </row>
    <row r="4898" spans="8:11" x14ac:dyDescent="0.25">
      <c r="H4898" s="57" t="s">
        <v>138</v>
      </c>
      <c r="I4898" s="58" t="s">
        <v>16878</v>
      </c>
      <c r="J4898" s="54" t="s">
        <v>18158</v>
      </c>
      <c r="K4898" s="54" t="str">
        <f>INDEX('[1]All QOF Registers'!$C$15:$C$8243,MATCH($J$4:$J$10133,'[1]All QOF Registers'!$D$15:$D$8243,FALSE))</f>
        <v>5NE</v>
      </c>
    </row>
    <row r="4899" spans="8:11" x14ac:dyDescent="0.25">
      <c r="H4899" s="57" t="s">
        <v>16880</v>
      </c>
      <c r="I4899" s="58" t="s">
        <v>16878</v>
      </c>
      <c r="J4899" s="54" t="s">
        <v>18158</v>
      </c>
      <c r="K4899" s="54" t="str">
        <f>INDEX('[1]All QOF Registers'!$C$15:$C$8243,MATCH($J$4:$J$10133,'[1]All QOF Registers'!$D$15:$D$8243,FALSE))</f>
        <v>5NE</v>
      </c>
    </row>
    <row r="4900" spans="8:11" x14ac:dyDescent="0.25">
      <c r="H4900" s="57" t="s">
        <v>139</v>
      </c>
      <c r="I4900" s="58" t="s">
        <v>16878</v>
      </c>
      <c r="J4900" s="54" t="s">
        <v>18158</v>
      </c>
      <c r="K4900" s="54" t="str">
        <f>INDEX('[1]All QOF Registers'!$C$15:$C$8243,MATCH($J$4:$J$10133,'[1]All QOF Registers'!$D$15:$D$8243,FALSE))</f>
        <v>5NE</v>
      </c>
    </row>
    <row r="4901" spans="8:11" x14ac:dyDescent="0.25">
      <c r="H4901" s="57" t="s">
        <v>16881</v>
      </c>
      <c r="I4901" s="58" t="s">
        <v>16878</v>
      </c>
      <c r="J4901" s="54" t="s">
        <v>18158</v>
      </c>
      <c r="K4901" s="54" t="str">
        <f>INDEX('[1]All QOF Registers'!$C$15:$C$8243,MATCH($J$4:$J$10133,'[1]All QOF Registers'!$D$15:$D$8243,FALSE))</f>
        <v>5NE</v>
      </c>
    </row>
    <row r="4902" spans="8:11" x14ac:dyDescent="0.25">
      <c r="H4902" s="57" t="s">
        <v>16882</v>
      </c>
      <c r="I4902" s="58" t="s">
        <v>16878</v>
      </c>
      <c r="J4902" s="54" t="s">
        <v>18158</v>
      </c>
      <c r="K4902" s="54" t="str">
        <f>INDEX('[1]All QOF Registers'!$C$15:$C$8243,MATCH($J$4:$J$10133,'[1]All QOF Registers'!$D$15:$D$8243,FALSE))</f>
        <v>5NE</v>
      </c>
    </row>
    <row r="4903" spans="8:11" x14ac:dyDescent="0.25">
      <c r="H4903" s="57" t="s">
        <v>140</v>
      </c>
      <c r="I4903" s="58" t="s">
        <v>16878</v>
      </c>
      <c r="J4903" s="54" t="s">
        <v>18158</v>
      </c>
      <c r="K4903" s="54" t="str">
        <f>INDEX('[1]All QOF Registers'!$C$15:$C$8243,MATCH($J$4:$J$10133,'[1]All QOF Registers'!$D$15:$D$8243,FALSE))</f>
        <v>5NE</v>
      </c>
    </row>
    <row r="4904" spans="8:11" x14ac:dyDescent="0.25">
      <c r="H4904" s="57" t="s">
        <v>16883</v>
      </c>
      <c r="I4904" s="58" t="s">
        <v>16878</v>
      </c>
      <c r="J4904" s="54" t="s">
        <v>18158</v>
      </c>
      <c r="K4904" s="54" t="str">
        <f>INDEX('[1]All QOF Registers'!$C$15:$C$8243,MATCH($J$4:$J$10133,'[1]All QOF Registers'!$D$15:$D$8243,FALSE))</f>
        <v>5NE</v>
      </c>
    </row>
    <row r="4905" spans="8:11" x14ac:dyDescent="0.25">
      <c r="H4905" s="57" t="s">
        <v>141</v>
      </c>
      <c r="I4905" s="58" t="s">
        <v>16878</v>
      </c>
      <c r="J4905" s="54" t="s">
        <v>18158</v>
      </c>
      <c r="K4905" s="54" t="str">
        <f>INDEX('[1]All QOF Registers'!$C$15:$C$8243,MATCH($J$4:$J$10133,'[1]All QOF Registers'!$D$15:$D$8243,FALSE))</f>
        <v>5NE</v>
      </c>
    </row>
    <row r="4906" spans="8:11" x14ac:dyDescent="0.25">
      <c r="H4906" s="57" t="s">
        <v>16884</v>
      </c>
      <c r="I4906" s="58" t="s">
        <v>16878</v>
      </c>
      <c r="J4906" s="54" t="s">
        <v>18158</v>
      </c>
      <c r="K4906" s="54" t="str">
        <f>INDEX('[1]All QOF Registers'!$C$15:$C$8243,MATCH($J$4:$J$10133,'[1]All QOF Registers'!$D$15:$D$8243,FALSE))</f>
        <v>5NE</v>
      </c>
    </row>
    <row r="4907" spans="8:11" x14ac:dyDescent="0.25">
      <c r="H4907" s="57" t="s">
        <v>142</v>
      </c>
      <c r="I4907" s="58" t="s">
        <v>16878</v>
      </c>
      <c r="J4907" s="54" t="s">
        <v>18158</v>
      </c>
      <c r="K4907" s="54" t="str">
        <f>INDEX('[1]All QOF Registers'!$C$15:$C$8243,MATCH($J$4:$J$10133,'[1]All QOF Registers'!$D$15:$D$8243,FALSE))</f>
        <v>5NE</v>
      </c>
    </row>
    <row r="4908" spans="8:11" x14ac:dyDescent="0.25">
      <c r="H4908" s="57" t="s">
        <v>16885</v>
      </c>
      <c r="I4908" s="58" t="s">
        <v>16878</v>
      </c>
      <c r="J4908" s="54" t="s">
        <v>18158</v>
      </c>
      <c r="K4908" s="54" t="str">
        <f>INDEX('[1]All QOF Registers'!$C$15:$C$8243,MATCH($J$4:$J$10133,'[1]All QOF Registers'!$D$15:$D$8243,FALSE))</f>
        <v>5NE</v>
      </c>
    </row>
    <row r="4909" spans="8:11" x14ac:dyDescent="0.25">
      <c r="H4909" s="57" t="s">
        <v>143</v>
      </c>
      <c r="I4909" s="58" t="s">
        <v>16878</v>
      </c>
      <c r="J4909" s="54" t="s">
        <v>18158</v>
      </c>
      <c r="K4909" s="54" t="str">
        <f>INDEX('[1]All QOF Registers'!$C$15:$C$8243,MATCH($J$4:$J$10133,'[1]All QOF Registers'!$D$15:$D$8243,FALSE))</f>
        <v>5NE</v>
      </c>
    </row>
    <row r="4910" spans="8:11" x14ac:dyDescent="0.25">
      <c r="H4910" s="57" t="s">
        <v>16886</v>
      </c>
      <c r="I4910" s="58" t="s">
        <v>16878</v>
      </c>
      <c r="J4910" s="54" t="s">
        <v>18158</v>
      </c>
      <c r="K4910" s="54" t="str">
        <f>INDEX('[1]All QOF Registers'!$C$15:$C$8243,MATCH($J$4:$J$10133,'[1]All QOF Registers'!$D$15:$D$8243,FALSE))</f>
        <v>5NE</v>
      </c>
    </row>
    <row r="4911" spans="8:11" x14ac:dyDescent="0.25">
      <c r="H4911" s="57" t="s">
        <v>144</v>
      </c>
      <c r="I4911" s="58" t="s">
        <v>16878</v>
      </c>
      <c r="J4911" s="54" t="s">
        <v>18158</v>
      </c>
      <c r="K4911" s="54" t="str">
        <f>INDEX('[1]All QOF Registers'!$C$15:$C$8243,MATCH($J$4:$J$10133,'[1]All QOF Registers'!$D$15:$D$8243,FALSE))</f>
        <v>5NE</v>
      </c>
    </row>
    <row r="4912" spans="8:11" x14ac:dyDescent="0.25">
      <c r="H4912" s="57" t="s">
        <v>16887</v>
      </c>
      <c r="I4912" s="58" t="s">
        <v>16878</v>
      </c>
      <c r="J4912" s="54" t="s">
        <v>18158</v>
      </c>
      <c r="K4912" s="54" t="str">
        <f>INDEX('[1]All QOF Registers'!$C$15:$C$8243,MATCH($J$4:$J$10133,'[1]All QOF Registers'!$D$15:$D$8243,FALSE))</f>
        <v>5NE</v>
      </c>
    </row>
    <row r="4913" spans="8:11" x14ac:dyDescent="0.25">
      <c r="H4913" s="57" t="s">
        <v>145</v>
      </c>
      <c r="I4913" s="58" t="s">
        <v>16878</v>
      </c>
      <c r="J4913" s="54" t="s">
        <v>18158</v>
      </c>
      <c r="K4913" s="54" t="str">
        <f>INDEX('[1]All QOF Registers'!$C$15:$C$8243,MATCH($J$4:$J$10133,'[1]All QOF Registers'!$D$15:$D$8243,FALSE))</f>
        <v>5NE</v>
      </c>
    </row>
    <row r="4914" spans="8:11" x14ac:dyDescent="0.25">
      <c r="H4914" s="57" t="s">
        <v>16888</v>
      </c>
      <c r="I4914" s="58" t="s">
        <v>16878</v>
      </c>
      <c r="J4914" s="54" t="s">
        <v>18158</v>
      </c>
      <c r="K4914" s="54" t="str">
        <f>INDEX('[1]All QOF Registers'!$C$15:$C$8243,MATCH($J$4:$J$10133,'[1]All QOF Registers'!$D$15:$D$8243,FALSE))</f>
        <v>5NE</v>
      </c>
    </row>
    <row r="4915" spans="8:11" x14ac:dyDescent="0.25">
      <c r="H4915" s="57" t="s">
        <v>146</v>
      </c>
      <c r="I4915" s="58" t="s">
        <v>16878</v>
      </c>
      <c r="J4915" s="54" t="s">
        <v>18158</v>
      </c>
      <c r="K4915" s="54" t="str">
        <f>INDEX('[1]All QOF Registers'!$C$15:$C$8243,MATCH($J$4:$J$10133,'[1]All QOF Registers'!$D$15:$D$8243,FALSE))</f>
        <v>5NE</v>
      </c>
    </row>
    <row r="4916" spans="8:11" x14ac:dyDescent="0.25">
      <c r="H4916" s="57" t="s">
        <v>147</v>
      </c>
      <c r="I4916" s="58" t="s">
        <v>16878</v>
      </c>
      <c r="J4916" s="54" t="s">
        <v>18158</v>
      </c>
      <c r="K4916" s="54" t="str">
        <f>INDEX('[1]All QOF Registers'!$C$15:$C$8243,MATCH($J$4:$J$10133,'[1]All QOF Registers'!$D$15:$D$8243,FALSE))</f>
        <v>5NE</v>
      </c>
    </row>
    <row r="4917" spans="8:11" x14ac:dyDescent="0.25">
      <c r="H4917" s="57" t="s">
        <v>148</v>
      </c>
      <c r="I4917" s="58" t="s">
        <v>16878</v>
      </c>
      <c r="J4917" s="54" t="s">
        <v>18158</v>
      </c>
      <c r="K4917" s="54" t="str">
        <f>INDEX('[1]All QOF Registers'!$C$15:$C$8243,MATCH($J$4:$J$10133,'[1]All QOF Registers'!$D$15:$D$8243,FALSE))</f>
        <v>5NE</v>
      </c>
    </row>
    <row r="4918" spans="8:11" x14ac:dyDescent="0.25">
      <c r="H4918" s="57" t="s">
        <v>16889</v>
      </c>
      <c r="I4918" s="58" t="s">
        <v>16878</v>
      </c>
      <c r="J4918" s="54" t="s">
        <v>18158</v>
      </c>
      <c r="K4918" s="54" t="str">
        <f>INDEX('[1]All QOF Registers'!$C$15:$C$8243,MATCH($J$4:$J$10133,'[1]All QOF Registers'!$D$15:$D$8243,FALSE))</f>
        <v>5NE</v>
      </c>
    </row>
    <row r="4919" spans="8:11" x14ac:dyDescent="0.25">
      <c r="H4919" s="57" t="s">
        <v>149</v>
      </c>
      <c r="I4919" s="58" t="s">
        <v>16878</v>
      </c>
      <c r="J4919" s="54" t="s">
        <v>18158</v>
      </c>
      <c r="K4919" s="54" t="str">
        <f>INDEX('[1]All QOF Registers'!$C$15:$C$8243,MATCH($J$4:$J$10133,'[1]All QOF Registers'!$D$15:$D$8243,FALSE))</f>
        <v>5NE</v>
      </c>
    </row>
    <row r="4920" spans="8:11" x14ac:dyDescent="0.25">
      <c r="H4920" s="57" t="s">
        <v>150</v>
      </c>
      <c r="I4920" s="58" t="s">
        <v>16878</v>
      </c>
      <c r="J4920" s="54" t="s">
        <v>18158</v>
      </c>
      <c r="K4920" s="54" t="str">
        <f>INDEX('[1]All QOF Registers'!$C$15:$C$8243,MATCH($J$4:$J$10133,'[1]All QOF Registers'!$D$15:$D$8243,FALSE))</f>
        <v>5NE</v>
      </c>
    </row>
    <row r="4921" spans="8:11" x14ac:dyDescent="0.25">
      <c r="H4921" s="57" t="s">
        <v>16890</v>
      </c>
      <c r="I4921" s="58" t="s">
        <v>16878</v>
      </c>
      <c r="J4921" s="54" t="s">
        <v>18158</v>
      </c>
      <c r="K4921" s="54" t="str">
        <f>INDEX('[1]All QOF Registers'!$C$15:$C$8243,MATCH($J$4:$J$10133,'[1]All QOF Registers'!$D$15:$D$8243,FALSE))</f>
        <v>5NE</v>
      </c>
    </row>
    <row r="4922" spans="8:11" x14ac:dyDescent="0.25">
      <c r="H4922" s="57" t="s">
        <v>151</v>
      </c>
      <c r="I4922" s="58" t="s">
        <v>16878</v>
      </c>
      <c r="J4922" s="54" t="s">
        <v>18158</v>
      </c>
      <c r="K4922" s="54" t="str">
        <f>INDEX('[1]All QOF Registers'!$C$15:$C$8243,MATCH($J$4:$J$10133,'[1]All QOF Registers'!$D$15:$D$8243,FALSE))</f>
        <v>5NE</v>
      </c>
    </row>
    <row r="4923" spans="8:11" x14ac:dyDescent="0.25">
      <c r="H4923" s="57" t="s">
        <v>152</v>
      </c>
      <c r="I4923" s="58" t="s">
        <v>16878</v>
      </c>
      <c r="J4923" s="54" t="s">
        <v>18158</v>
      </c>
      <c r="K4923" s="54" t="str">
        <f>INDEX('[1]All QOF Registers'!$C$15:$C$8243,MATCH($J$4:$J$10133,'[1]All QOF Registers'!$D$15:$D$8243,FALSE))</f>
        <v>5NE</v>
      </c>
    </row>
    <row r="4924" spans="8:11" x14ac:dyDescent="0.25">
      <c r="H4924" s="57" t="s">
        <v>153</v>
      </c>
      <c r="I4924" s="58" t="s">
        <v>16878</v>
      </c>
      <c r="J4924" s="54" t="s">
        <v>18158</v>
      </c>
      <c r="K4924" s="54" t="str">
        <f>INDEX('[1]All QOF Registers'!$C$15:$C$8243,MATCH($J$4:$J$10133,'[1]All QOF Registers'!$D$15:$D$8243,FALSE))</f>
        <v>5NE</v>
      </c>
    </row>
    <row r="4925" spans="8:11" x14ac:dyDescent="0.25">
      <c r="H4925" s="57" t="s">
        <v>7009</v>
      </c>
      <c r="I4925" s="58" t="s">
        <v>16878</v>
      </c>
      <c r="J4925" s="54" t="s">
        <v>18158</v>
      </c>
      <c r="K4925" s="54" t="str">
        <f>INDEX('[1]All QOF Registers'!$C$15:$C$8243,MATCH($J$4:$J$10133,'[1]All QOF Registers'!$D$15:$D$8243,FALSE))</f>
        <v>5NE</v>
      </c>
    </row>
    <row r="4926" spans="8:11" x14ac:dyDescent="0.25">
      <c r="H4926" s="57" t="s">
        <v>16891</v>
      </c>
      <c r="I4926" s="58" t="s">
        <v>16878</v>
      </c>
      <c r="J4926" s="54" t="s">
        <v>18158</v>
      </c>
      <c r="K4926" s="54" t="str">
        <f>INDEX('[1]All QOF Registers'!$C$15:$C$8243,MATCH($J$4:$J$10133,'[1]All QOF Registers'!$D$15:$D$8243,FALSE))</f>
        <v>5NE</v>
      </c>
    </row>
    <row r="4927" spans="8:11" x14ac:dyDescent="0.25">
      <c r="H4927" s="57" t="s">
        <v>16892</v>
      </c>
      <c r="I4927" s="58" t="s">
        <v>16878</v>
      </c>
      <c r="J4927" s="54" t="s">
        <v>18158</v>
      </c>
      <c r="K4927" s="54" t="str">
        <f>INDEX('[1]All QOF Registers'!$C$15:$C$8243,MATCH($J$4:$J$10133,'[1]All QOF Registers'!$D$15:$D$8243,FALSE))</f>
        <v>5NE</v>
      </c>
    </row>
    <row r="4928" spans="8:11" x14ac:dyDescent="0.25">
      <c r="H4928" s="57" t="s">
        <v>16893</v>
      </c>
      <c r="I4928" s="58" t="s">
        <v>16878</v>
      </c>
      <c r="J4928" s="54" t="s">
        <v>18158</v>
      </c>
      <c r="K4928" s="54" t="str">
        <f>INDEX('[1]All QOF Registers'!$C$15:$C$8243,MATCH($J$4:$J$10133,'[1]All QOF Registers'!$D$15:$D$8243,FALSE))</f>
        <v>5NE</v>
      </c>
    </row>
    <row r="4929" spans="8:11" x14ac:dyDescent="0.25">
      <c r="H4929" s="57" t="s">
        <v>16894</v>
      </c>
      <c r="I4929" s="58" t="s">
        <v>16878</v>
      </c>
      <c r="J4929" s="54" t="s">
        <v>18158</v>
      </c>
      <c r="K4929" s="54" t="str">
        <f>INDEX('[1]All QOF Registers'!$C$15:$C$8243,MATCH($J$4:$J$10133,'[1]All QOF Registers'!$D$15:$D$8243,FALSE))</f>
        <v>5NE</v>
      </c>
    </row>
    <row r="4930" spans="8:11" x14ac:dyDescent="0.25">
      <c r="H4930" s="57" t="s">
        <v>16895</v>
      </c>
      <c r="I4930" s="58" t="s">
        <v>16878</v>
      </c>
      <c r="J4930" s="54" t="s">
        <v>18158</v>
      </c>
      <c r="K4930" s="54" t="str">
        <f>INDEX('[1]All QOF Registers'!$C$15:$C$8243,MATCH($J$4:$J$10133,'[1]All QOF Registers'!$D$15:$D$8243,FALSE))</f>
        <v>5NE</v>
      </c>
    </row>
    <row r="4931" spans="8:11" x14ac:dyDescent="0.25">
      <c r="H4931" s="57" t="s">
        <v>16896</v>
      </c>
      <c r="I4931" s="58" t="s">
        <v>16878</v>
      </c>
      <c r="J4931" s="54" t="s">
        <v>18158</v>
      </c>
      <c r="K4931" s="54" t="str">
        <f>INDEX('[1]All QOF Registers'!$C$15:$C$8243,MATCH($J$4:$J$10133,'[1]All QOF Registers'!$D$15:$D$8243,FALSE))</f>
        <v>5NE</v>
      </c>
    </row>
    <row r="4932" spans="8:11" x14ac:dyDescent="0.25">
      <c r="H4932" s="57" t="s">
        <v>16897</v>
      </c>
      <c r="I4932" s="58" t="s">
        <v>16878</v>
      </c>
      <c r="J4932" s="54" t="s">
        <v>18158</v>
      </c>
      <c r="K4932" s="54" t="str">
        <f>INDEX('[1]All QOF Registers'!$C$15:$C$8243,MATCH($J$4:$J$10133,'[1]All QOF Registers'!$D$15:$D$8243,FALSE))</f>
        <v>5NE</v>
      </c>
    </row>
    <row r="4933" spans="8:11" x14ac:dyDescent="0.25">
      <c r="H4933" s="57" t="s">
        <v>16898</v>
      </c>
      <c r="I4933" s="58" t="s">
        <v>16878</v>
      </c>
      <c r="J4933" s="54" t="s">
        <v>18158</v>
      </c>
      <c r="K4933" s="54" t="str">
        <f>INDEX('[1]All QOF Registers'!$C$15:$C$8243,MATCH($J$4:$J$10133,'[1]All QOF Registers'!$D$15:$D$8243,FALSE))</f>
        <v>5NE</v>
      </c>
    </row>
    <row r="4934" spans="8:11" x14ac:dyDescent="0.25">
      <c r="H4934" s="57" t="s">
        <v>16899</v>
      </c>
      <c r="I4934" s="58" t="s">
        <v>16878</v>
      </c>
      <c r="J4934" s="54" t="s">
        <v>18158</v>
      </c>
      <c r="K4934" s="54" t="str">
        <f>INDEX('[1]All QOF Registers'!$C$15:$C$8243,MATCH($J$4:$J$10133,'[1]All QOF Registers'!$D$15:$D$8243,FALSE))</f>
        <v>5NE</v>
      </c>
    </row>
    <row r="4935" spans="8:11" x14ac:dyDescent="0.25">
      <c r="H4935" s="57" t="s">
        <v>16900</v>
      </c>
      <c r="I4935" s="58" t="s">
        <v>16878</v>
      </c>
      <c r="J4935" s="54" t="s">
        <v>18158</v>
      </c>
      <c r="K4935" s="54" t="str">
        <f>INDEX('[1]All QOF Registers'!$C$15:$C$8243,MATCH($J$4:$J$10133,'[1]All QOF Registers'!$D$15:$D$8243,FALSE))</f>
        <v>5NE</v>
      </c>
    </row>
    <row r="4936" spans="8:11" x14ac:dyDescent="0.25">
      <c r="H4936" s="57" t="s">
        <v>16901</v>
      </c>
      <c r="I4936" s="58" t="s">
        <v>16878</v>
      </c>
      <c r="J4936" s="54" t="s">
        <v>18158</v>
      </c>
      <c r="K4936" s="54" t="str">
        <f>INDEX('[1]All QOF Registers'!$C$15:$C$8243,MATCH($J$4:$J$10133,'[1]All QOF Registers'!$D$15:$D$8243,FALSE))</f>
        <v>5NE</v>
      </c>
    </row>
    <row r="4937" spans="8:11" x14ac:dyDescent="0.25">
      <c r="H4937" s="57" t="s">
        <v>16902</v>
      </c>
      <c r="I4937" s="58" t="s">
        <v>16878</v>
      </c>
      <c r="J4937" s="54" t="s">
        <v>18158</v>
      </c>
      <c r="K4937" s="54" t="str">
        <f>INDEX('[1]All QOF Registers'!$C$15:$C$8243,MATCH($J$4:$J$10133,'[1]All QOF Registers'!$D$15:$D$8243,FALSE))</f>
        <v>5NE</v>
      </c>
    </row>
    <row r="4938" spans="8:11" x14ac:dyDescent="0.25">
      <c r="H4938" s="57" t="s">
        <v>16903</v>
      </c>
      <c r="I4938" s="58" t="s">
        <v>16878</v>
      </c>
      <c r="J4938" s="54" t="s">
        <v>18158</v>
      </c>
      <c r="K4938" s="54" t="str">
        <f>INDEX('[1]All QOF Registers'!$C$15:$C$8243,MATCH($J$4:$J$10133,'[1]All QOF Registers'!$D$15:$D$8243,FALSE))</f>
        <v>5NE</v>
      </c>
    </row>
    <row r="4939" spans="8:11" x14ac:dyDescent="0.25">
      <c r="H4939" s="57" t="s">
        <v>16904</v>
      </c>
      <c r="I4939" s="58" t="s">
        <v>16878</v>
      </c>
      <c r="J4939" s="54" t="s">
        <v>18158</v>
      </c>
      <c r="K4939" s="54" t="str">
        <f>INDEX('[1]All QOF Registers'!$C$15:$C$8243,MATCH($J$4:$J$10133,'[1]All QOF Registers'!$D$15:$D$8243,FALSE))</f>
        <v>5NE</v>
      </c>
    </row>
    <row r="4940" spans="8:11" x14ac:dyDescent="0.25">
      <c r="H4940" s="57" t="s">
        <v>16905</v>
      </c>
      <c r="I4940" s="58" t="s">
        <v>16878</v>
      </c>
      <c r="J4940" s="54" t="s">
        <v>18158</v>
      </c>
      <c r="K4940" s="54" t="str">
        <f>INDEX('[1]All QOF Registers'!$C$15:$C$8243,MATCH($J$4:$J$10133,'[1]All QOF Registers'!$D$15:$D$8243,FALSE))</f>
        <v>5NE</v>
      </c>
    </row>
    <row r="4941" spans="8:11" x14ac:dyDescent="0.25">
      <c r="H4941" s="57" t="s">
        <v>16906</v>
      </c>
      <c r="I4941" s="58" t="s">
        <v>16878</v>
      </c>
      <c r="J4941" s="54" t="s">
        <v>18158</v>
      </c>
      <c r="K4941" s="54" t="str">
        <f>INDEX('[1]All QOF Registers'!$C$15:$C$8243,MATCH($J$4:$J$10133,'[1]All QOF Registers'!$D$15:$D$8243,FALSE))</f>
        <v>5NE</v>
      </c>
    </row>
    <row r="4942" spans="8:11" x14ac:dyDescent="0.25">
      <c r="H4942" s="57" t="s">
        <v>16907</v>
      </c>
      <c r="I4942" s="58" t="s">
        <v>16878</v>
      </c>
      <c r="J4942" s="54" t="s">
        <v>18158</v>
      </c>
      <c r="K4942" s="54" t="str">
        <f>INDEX('[1]All QOF Registers'!$C$15:$C$8243,MATCH($J$4:$J$10133,'[1]All QOF Registers'!$D$15:$D$8243,FALSE))</f>
        <v>5NE</v>
      </c>
    </row>
    <row r="4943" spans="8:11" x14ac:dyDescent="0.25">
      <c r="H4943" s="57" t="s">
        <v>6927</v>
      </c>
      <c r="I4943" s="58" t="s">
        <v>16908</v>
      </c>
      <c r="J4943" s="54" t="s">
        <v>18159</v>
      </c>
      <c r="K4943" s="54" t="str">
        <f>INDEX('[1]All QOF Registers'!$C$15:$C$8243,MATCH($J$4:$J$10133,'[1]All QOF Registers'!$D$15:$D$8243,FALSE))</f>
        <v>5NF</v>
      </c>
    </row>
    <row r="4944" spans="8:11" x14ac:dyDescent="0.25">
      <c r="H4944" s="57" t="s">
        <v>6931</v>
      </c>
      <c r="I4944" s="58" t="s">
        <v>16908</v>
      </c>
      <c r="J4944" s="54" t="s">
        <v>18159</v>
      </c>
      <c r="K4944" s="54" t="str">
        <f>INDEX('[1]All QOF Registers'!$C$15:$C$8243,MATCH($J$4:$J$10133,'[1]All QOF Registers'!$D$15:$D$8243,FALSE))</f>
        <v>5NF</v>
      </c>
    </row>
    <row r="4945" spans="8:11" x14ac:dyDescent="0.25">
      <c r="H4945" s="57" t="s">
        <v>6934</v>
      </c>
      <c r="I4945" s="58" t="s">
        <v>16908</v>
      </c>
      <c r="J4945" s="54" t="s">
        <v>18159</v>
      </c>
      <c r="K4945" s="54" t="str">
        <f>INDEX('[1]All QOF Registers'!$C$15:$C$8243,MATCH($J$4:$J$10133,'[1]All QOF Registers'!$D$15:$D$8243,FALSE))</f>
        <v>5NF</v>
      </c>
    </row>
    <row r="4946" spans="8:11" x14ac:dyDescent="0.25">
      <c r="H4946" s="57" t="s">
        <v>6935</v>
      </c>
      <c r="I4946" s="58" t="s">
        <v>16908</v>
      </c>
      <c r="J4946" s="54" t="s">
        <v>18159</v>
      </c>
      <c r="K4946" s="54" t="str">
        <f>INDEX('[1]All QOF Registers'!$C$15:$C$8243,MATCH($J$4:$J$10133,'[1]All QOF Registers'!$D$15:$D$8243,FALSE))</f>
        <v>5NF</v>
      </c>
    </row>
    <row r="4947" spans="8:11" x14ac:dyDescent="0.25">
      <c r="H4947" s="57" t="s">
        <v>6946</v>
      </c>
      <c r="I4947" s="58" t="s">
        <v>16908</v>
      </c>
      <c r="J4947" s="54" t="s">
        <v>18159</v>
      </c>
      <c r="K4947" s="54" t="str">
        <f>INDEX('[1]All QOF Registers'!$C$15:$C$8243,MATCH($J$4:$J$10133,'[1]All QOF Registers'!$D$15:$D$8243,FALSE))</f>
        <v>5NF</v>
      </c>
    </row>
    <row r="4948" spans="8:11" x14ac:dyDescent="0.25">
      <c r="H4948" s="57" t="s">
        <v>6947</v>
      </c>
      <c r="I4948" s="58" t="s">
        <v>16908</v>
      </c>
      <c r="J4948" s="54" t="s">
        <v>18159</v>
      </c>
      <c r="K4948" s="54" t="str">
        <f>INDEX('[1]All QOF Registers'!$C$15:$C$8243,MATCH($J$4:$J$10133,'[1]All QOF Registers'!$D$15:$D$8243,FALSE))</f>
        <v>5NF</v>
      </c>
    </row>
    <row r="4949" spans="8:11" x14ac:dyDescent="0.25">
      <c r="H4949" s="57" t="s">
        <v>6952</v>
      </c>
      <c r="I4949" s="58" t="s">
        <v>16908</v>
      </c>
      <c r="J4949" s="54" t="s">
        <v>18159</v>
      </c>
      <c r="K4949" s="54" t="str">
        <f>INDEX('[1]All QOF Registers'!$C$15:$C$8243,MATCH($J$4:$J$10133,'[1]All QOF Registers'!$D$15:$D$8243,FALSE))</f>
        <v>5NF</v>
      </c>
    </row>
    <row r="4950" spans="8:11" x14ac:dyDescent="0.25">
      <c r="H4950" s="57" t="s">
        <v>6967</v>
      </c>
      <c r="I4950" s="58" t="s">
        <v>16908</v>
      </c>
      <c r="J4950" s="54" t="s">
        <v>18159</v>
      </c>
      <c r="K4950" s="54" t="str">
        <f>INDEX('[1]All QOF Registers'!$C$15:$C$8243,MATCH($J$4:$J$10133,'[1]All QOF Registers'!$D$15:$D$8243,FALSE))</f>
        <v>5NF</v>
      </c>
    </row>
    <row r="4951" spans="8:11" x14ac:dyDescent="0.25">
      <c r="H4951" s="57" t="s">
        <v>6970</v>
      </c>
      <c r="I4951" s="58" t="s">
        <v>16908</v>
      </c>
      <c r="J4951" s="54" t="s">
        <v>18159</v>
      </c>
      <c r="K4951" s="54" t="str">
        <f>INDEX('[1]All QOF Registers'!$C$15:$C$8243,MATCH($J$4:$J$10133,'[1]All QOF Registers'!$D$15:$D$8243,FALSE))</f>
        <v>5NF</v>
      </c>
    </row>
    <row r="4952" spans="8:11" x14ac:dyDescent="0.25">
      <c r="H4952" s="57" t="s">
        <v>6974</v>
      </c>
      <c r="I4952" s="58" t="s">
        <v>16908</v>
      </c>
      <c r="J4952" s="54" t="s">
        <v>18159</v>
      </c>
      <c r="K4952" s="54" t="str">
        <f>INDEX('[1]All QOF Registers'!$C$15:$C$8243,MATCH($J$4:$J$10133,'[1]All QOF Registers'!$D$15:$D$8243,FALSE))</f>
        <v>5NF</v>
      </c>
    </row>
    <row r="4953" spans="8:11" x14ac:dyDescent="0.25">
      <c r="H4953" s="57" t="s">
        <v>6982</v>
      </c>
      <c r="I4953" s="58" t="s">
        <v>16908</v>
      </c>
      <c r="J4953" s="54" t="s">
        <v>18159</v>
      </c>
      <c r="K4953" s="54" t="str">
        <f>INDEX('[1]All QOF Registers'!$C$15:$C$8243,MATCH($J$4:$J$10133,'[1]All QOF Registers'!$D$15:$D$8243,FALSE))</f>
        <v>5NF</v>
      </c>
    </row>
    <row r="4954" spans="8:11" x14ac:dyDescent="0.25">
      <c r="H4954" s="57" t="s">
        <v>6985</v>
      </c>
      <c r="I4954" s="58" t="s">
        <v>16908</v>
      </c>
      <c r="J4954" s="54" t="s">
        <v>18159</v>
      </c>
      <c r="K4954" s="54" t="str">
        <f>INDEX('[1]All QOF Registers'!$C$15:$C$8243,MATCH($J$4:$J$10133,'[1]All QOF Registers'!$D$15:$D$8243,FALSE))</f>
        <v>5NF</v>
      </c>
    </row>
    <row r="4955" spans="8:11" x14ac:dyDescent="0.25">
      <c r="H4955" s="57" t="s">
        <v>6987</v>
      </c>
      <c r="I4955" s="58" t="s">
        <v>16908</v>
      </c>
      <c r="J4955" s="54" t="s">
        <v>18159</v>
      </c>
      <c r="K4955" s="54" t="str">
        <f>INDEX('[1]All QOF Registers'!$C$15:$C$8243,MATCH($J$4:$J$10133,'[1]All QOF Registers'!$D$15:$D$8243,FALSE))</f>
        <v>5NF</v>
      </c>
    </row>
    <row r="4956" spans="8:11" x14ac:dyDescent="0.25">
      <c r="H4956" s="57" t="s">
        <v>6992</v>
      </c>
      <c r="I4956" s="58" t="s">
        <v>16908</v>
      </c>
      <c r="J4956" s="54" t="s">
        <v>18159</v>
      </c>
      <c r="K4956" s="54" t="str">
        <f>INDEX('[1]All QOF Registers'!$C$15:$C$8243,MATCH($J$4:$J$10133,'[1]All QOF Registers'!$D$15:$D$8243,FALSE))</f>
        <v>5NF</v>
      </c>
    </row>
    <row r="4957" spans="8:11" x14ac:dyDescent="0.25">
      <c r="H4957" s="57" t="s">
        <v>6993</v>
      </c>
      <c r="I4957" s="58" t="s">
        <v>16908</v>
      </c>
      <c r="J4957" s="54" t="s">
        <v>18159</v>
      </c>
      <c r="K4957" s="54" t="str">
        <f>INDEX('[1]All QOF Registers'!$C$15:$C$8243,MATCH($J$4:$J$10133,'[1]All QOF Registers'!$D$15:$D$8243,FALSE))</f>
        <v>5NF</v>
      </c>
    </row>
    <row r="4958" spans="8:11" x14ac:dyDescent="0.25">
      <c r="H4958" s="57" t="s">
        <v>6994</v>
      </c>
      <c r="I4958" s="58" t="s">
        <v>16908</v>
      </c>
      <c r="J4958" s="54" t="s">
        <v>18159</v>
      </c>
      <c r="K4958" s="54" t="str">
        <f>INDEX('[1]All QOF Registers'!$C$15:$C$8243,MATCH($J$4:$J$10133,'[1]All QOF Registers'!$D$15:$D$8243,FALSE))</f>
        <v>5NF</v>
      </c>
    </row>
    <row r="4959" spans="8:11" x14ac:dyDescent="0.25">
      <c r="H4959" s="57" t="s">
        <v>6996</v>
      </c>
      <c r="I4959" s="58" t="s">
        <v>16908</v>
      </c>
      <c r="J4959" s="54" t="s">
        <v>18159</v>
      </c>
      <c r="K4959" s="54" t="str">
        <f>INDEX('[1]All QOF Registers'!$C$15:$C$8243,MATCH($J$4:$J$10133,'[1]All QOF Registers'!$D$15:$D$8243,FALSE))</f>
        <v>5NF</v>
      </c>
    </row>
    <row r="4960" spans="8:11" x14ac:dyDescent="0.25">
      <c r="H4960" s="57" t="s">
        <v>6997</v>
      </c>
      <c r="I4960" s="58" t="s">
        <v>16908</v>
      </c>
      <c r="J4960" s="54" t="s">
        <v>18159</v>
      </c>
      <c r="K4960" s="54" t="str">
        <f>INDEX('[1]All QOF Registers'!$C$15:$C$8243,MATCH($J$4:$J$10133,'[1]All QOF Registers'!$D$15:$D$8243,FALSE))</f>
        <v>5NF</v>
      </c>
    </row>
    <row r="4961" spans="8:11" x14ac:dyDescent="0.25">
      <c r="H4961" s="57" t="s">
        <v>6998</v>
      </c>
      <c r="I4961" s="58" t="s">
        <v>16908</v>
      </c>
      <c r="J4961" s="54" t="s">
        <v>18159</v>
      </c>
      <c r="K4961" s="54" t="str">
        <f>INDEX('[1]All QOF Registers'!$C$15:$C$8243,MATCH($J$4:$J$10133,'[1]All QOF Registers'!$D$15:$D$8243,FALSE))</f>
        <v>5NF</v>
      </c>
    </row>
    <row r="4962" spans="8:11" x14ac:dyDescent="0.25">
      <c r="H4962" s="57" t="s">
        <v>7018</v>
      </c>
      <c r="I4962" s="58" t="s">
        <v>16908</v>
      </c>
      <c r="J4962" s="54" t="s">
        <v>18159</v>
      </c>
      <c r="K4962" s="54" t="str">
        <f>INDEX('[1]All QOF Registers'!$C$15:$C$8243,MATCH($J$4:$J$10133,'[1]All QOF Registers'!$D$15:$D$8243,FALSE))</f>
        <v>5NF</v>
      </c>
    </row>
    <row r="4963" spans="8:11" x14ac:dyDescent="0.25">
      <c r="H4963" s="57" t="s">
        <v>7019</v>
      </c>
      <c r="I4963" s="58" t="s">
        <v>16908</v>
      </c>
      <c r="J4963" s="54" t="s">
        <v>18159</v>
      </c>
      <c r="K4963" s="54" t="str">
        <f>INDEX('[1]All QOF Registers'!$C$15:$C$8243,MATCH($J$4:$J$10133,'[1]All QOF Registers'!$D$15:$D$8243,FALSE))</f>
        <v>5NF</v>
      </c>
    </row>
    <row r="4964" spans="8:11" x14ac:dyDescent="0.25">
      <c r="H4964" s="57" t="s">
        <v>7022</v>
      </c>
      <c r="I4964" s="58" t="s">
        <v>16908</v>
      </c>
      <c r="J4964" s="54" t="s">
        <v>18159</v>
      </c>
      <c r="K4964" s="54" t="str">
        <f>INDEX('[1]All QOF Registers'!$C$15:$C$8243,MATCH($J$4:$J$10133,'[1]All QOF Registers'!$D$15:$D$8243,FALSE))</f>
        <v>5NF</v>
      </c>
    </row>
    <row r="4965" spans="8:11" x14ac:dyDescent="0.25">
      <c r="H4965" s="57" t="s">
        <v>7031</v>
      </c>
      <c r="I4965" s="58" t="s">
        <v>16908</v>
      </c>
      <c r="J4965" s="54" t="s">
        <v>18159</v>
      </c>
      <c r="K4965" s="54" t="str">
        <f>INDEX('[1]All QOF Registers'!$C$15:$C$8243,MATCH($J$4:$J$10133,'[1]All QOF Registers'!$D$15:$D$8243,FALSE))</f>
        <v>5NF</v>
      </c>
    </row>
    <row r="4966" spans="8:11" x14ac:dyDescent="0.25">
      <c r="H4966" s="57" t="s">
        <v>7032</v>
      </c>
      <c r="I4966" s="58" t="s">
        <v>16908</v>
      </c>
      <c r="J4966" s="54" t="s">
        <v>18159</v>
      </c>
      <c r="K4966" s="54" t="str">
        <f>INDEX('[1]All QOF Registers'!$C$15:$C$8243,MATCH($J$4:$J$10133,'[1]All QOF Registers'!$D$15:$D$8243,FALSE))</f>
        <v>5NF</v>
      </c>
    </row>
    <row r="4967" spans="8:11" x14ac:dyDescent="0.25">
      <c r="H4967" s="57" t="s">
        <v>7034</v>
      </c>
      <c r="I4967" s="58" t="s">
        <v>16908</v>
      </c>
      <c r="J4967" s="54" t="s">
        <v>18159</v>
      </c>
      <c r="K4967" s="54" t="str">
        <f>INDEX('[1]All QOF Registers'!$C$15:$C$8243,MATCH($J$4:$J$10133,'[1]All QOF Registers'!$D$15:$D$8243,FALSE))</f>
        <v>5NF</v>
      </c>
    </row>
    <row r="4968" spans="8:11" x14ac:dyDescent="0.25">
      <c r="H4968" s="57" t="s">
        <v>7037</v>
      </c>
      <c r="I4968" s="58" t="s">
        <v>16908</v>
      </c>
      <c r="J4968" s="54" t="s">
        <v>18159</v>
      </c>
      <c r="K4968" s="54" t="str">
        <f>INDEX('[1]All QOF Registers'!$C$15:$C$8243,MATCH($J$4:$J$10133,'[1]All QOF Registers'!$D$15:$D$8243,FALSE))</f>
        <v>5NF</v>
      </c>
    </row>
    <row r="4969" spans="8:11" x14ac:dyDescent="0.25">
      <c r="H4969" s="57" t="s">
        <v>7058</v>
      </c>
      <c r="I4969" s="58" t="s">
        <v>16908</v>
      </c>
      <c r="J4969" s="54" t="s">
        <v>18159</v>
      </c>
      <c r="K4969" s="54" t="str">
        <f>INDEX('[1]All QOF Registers'!$C$15:$C$8243,MATCH($J$4:$J$10133,'[1]All QOF Registers'!$D$15:$D$8243,FALSE))</f>
        <v>5NF</v>
      </c>
    </row>
    <row r="4970" spans="8:11" x14ac:dyDescent="0.25">
      <c r="H4970" s="57" t="s">
        <v>7059</v>
      </c>
      <c r="I4970" s="58" t="s">
        <v>16908</v>
      </c>
      <c r="J4970" s="54" t="s">
        <v>18159</v>
      </c>
      <c r="K4970" s="54" t="str">
        <f>INDEX('[1]All QOF Registers'!$C$15:$C$8243,MATCH($J$4:$J$10133,'[1]All QOF Registers'!$D$15:$D$8243,FALSE))</f>
        <v>5NF</v>
      </c>
    </row>
    <row r="4971" spans="8:11" x14ac:dyDescent="0.25">
      <c r="H4971" s="57" t="s">
        <v>7065</v>
      </c>
      <c r="I4971" s="58" t="s">
        <v>16908</v>
      </c>
      <c r="J4971" s="54" t="s">
        <v>18159</v>
      </c>
      <c r="K4971" s="54" t="str">
        <f>INDEX('[1]All QOF Registers'!$C$15:$C$8243,MATCH($J$4:$J$10133,'[1]All QOF Registers'!$D$15:$D$8243,FALSE))</f>
        <v>5NF</v>
      </c>
    </row>
    <row r="4972" spans="8:11" x14ac:dyDescent="0.25">
      <c r="H4972" s="57" t="s">
        <v>7074</v>
      </c>
      <c r="I4972" s="58" t="s">
        <v>16908</v>
      </c>
      <c r="J4972" s="54" t="s">
        <v>18159</v>
      </c>
      <c r="K4972" s="54" t="str">
        <f>INDEX('[1]All QOF Registers'!$C$15:$C$8243,MATCH($J$4:$J$10133,'[1]All QOF Registers'!$D$15:$D$8243,FALSE))</f>
        <v>5NF</v>
      </c>
    </row>
    <row r="4973" spans="8:11" x14ac:dyDescent="0.25">
      <c r="H4973" s="57" t="s">
        <v>7087</v>
      </c>
      <c r="I4973" s="58" t="s">
        <v>16908</v>
      </c>
      <c r="J4973" s="54" t="s">
        <v>18159</v>
      </c>
      <c r="K4973" s="54" t="str">
        <f>INDEX('[1]All QOF Registers'!$C$15:$C$8243,MATCH($J$4:$J$10133,'[1]All QOF Registers'!$D$15:$D$8243,FALSE))</f>
        <v>5NF</v>
      </c>
    </row>
    <row r="4974" spans="8:11" x14ac:dyDescent="0.25">
      <c r="H4974" s="57" t="s">
        <v>16909</v>
      </c>
      <c r="I4974" s="58" t="s">
        <v>16908</v>
      </c>
      <c r="J4974" s="54" t="s">
        <v>18159</v>
      </c>
      <c r="K4974" s="54" t="str">
        <f>INDEX('[1]All QOF Registers'!$C$15:$C$8243,MATCH($J$4:$J$10133,'[1]All QOF Registers'!$D$15:$D$8243,FALSE))</f>
        <v>5NF</v>
      </c>
    </row>
    <row r="4975" spans="8:11" x14ac:dyDescent="0.25">
      <c r="H4975" s="57" t="s">
        <v>7097</v>
      </c>
      <c r="I4975" s="58" t="s">
        <v>16908</v>
      </c>
      <c r="J4975" s="54" t="s">
        <v>18159</v>
      </c>
      <c r="K4975" s="54" t="str">
        <f>INDEX('[1]All QOF Registers'!$C$15:$C$8243,MATCH($J$4:$J$10133,'[1]All QOF Registers'!$D$15:$D$8243,FALSE))</f>
        <v>5NF</v>
      </c>
    </row>
    <row r="4976" spans="8:11" x14ac:dyDescent="0.25">
      <c r="H4976" s="57" t="s">
        <v>7126</v>
      </c>
      <c r="I4976" s="58" t="s">
        <v>16908</v>
      </c>
      <c r="J4976" s="54" t="s">
        <v>18159</v>
      </c>
      <c r="K4976" s="54" t="str">
        <f>INDEX('[1]All QOF Registers'!$C$15:$C$8243,MATCH($J$4:$J$10133,'[1]All QOF Registers'!$D$15:$D$8243,FALSE))</f>
        <v>5NF</v>
      </c>
    </row>
    <row r="4977" spans="8:11" x14ac:dyDescent="0.25">
      <c r="H4977" s="57" t="s">
        <v>7130</v>
      </c>
      <c r="I4977" s="58" t="s">
        <v>16908</v>
      </c>
      <c r="J4977" s="54" t="s">
        <v>18159</v>
      </c>
      <c r="K4977" s="54" t="str">
        <f>INDEX('[1]All QOF Registers'!$C$15:$C$8243,MATCH($J$4:$J$10133,'[1]All QOF Registers'!$D$15:$D$8243,FALSE))</f>
        <v>5NF</v>
      </c>
    </row>
    <row r="4978" spans="8:11" x14ac:dyDescent="0.25">
      <c r="H4978" s="57" t="s">
        <v>7131</v>
      </c>
      <c r="I4978" s="58" t="s">
        <v>16908</v>
      </c>
      <c r="J4978" s="54" t="s">
        <v>18159</v>
      </c>
      <c r="K4978" s="54" t="str">
        <f>INDEX('[1]All QOF Registers'!$C$15:$C$8243,MATCH($J$4:$J$10133,'[1]All QOF Registers'!$D$15:$D$8243,FALSE))</f>
        <v>5NF</v>
      </c>
    </row>
    <row r="4979" spans="8:11" x14ac:dyDescent="0.25">
      <c r="H4979" s="57" t="s">
        <v>7142</v>
      </c>
      <c r="I4979" s="58" t="s">
        <v>16908</v>
      </c>
      <c r="J4979" s="54" t="s">
        <v>18159</v>
      </c>
      <c r="K4979" s="54" t="str">
        <f>INDEX('[1]All QOF Registers'!$C$15:$C$8243,MATCH($J$4:$J$10133,'[1]All QOF Registers'!$D$15:$D$8243,FALSE))</f>
        <v>5NF</v>
      </c>
    </row>
    <row r="4980" spans="8:11" x14ac:dyDescent="0.25">
      <c r="H4980" s="57" t="s">
        <v>7698</v>
      </c>
      <c r="I4980" s="58" t="s">
        <v>16908</v>
      </c>
      <c r="J4980" s="54" t="s">
        <v>18159</v>
      </c>
      <c r="K4980" s="54" t="str">
        <f>INDEX('[1]All QOF Registers'!$C$15:$C$8243,MATCH($J$4:$J$10133,'[1]All QOF Registers'!$D$15:$D$8243,FALSE))</f>
        <v>5NF</v>
      </c>
    </row>
    <row r="4981" spans="8:11" x14ac:dyDescent="0.25">
      <c r="H4981" s="57" t="s">
        <v>16910</v>
      </c>
      <c r="I4981" s="58" t="s">
        <v>16908</v>
      </c>
      <c r="J4981" s="54" t="s">
        <v>18159</v>
      </c>
      <c r="K4981" s="54" t="str">
        <f>INDEX('[1]All QOF Registers'!$C$15:$C$8243,MATCH($J$4:$J$10133,'[1]All QOF Registers'!$D$15:$D$8243,FALSE))</f>
        <v>5NF</v>
      </c>
    </row>
    <row r="4982" spans="8:11" x14ac:dyDescent="0.25">
      <c r="H4982" s="57" t="s">
        <v>16911</v>
      </c>
      <c r="I4982" s="58" t="s">
        <v>16908</v>
      </c>
      <c r="J4982" s="54" t="s">
        <v>18159</v>
      </c>
      <c r="K4982" s="54" t="str">
        <f>INDEX('[1]All QOF Registers'!$C$15:$C$8243,MATCH($J$4:$J$10133,'[1]All QOF Registers'!$D$15:$D$8243,FALSE))</f>
        <v>5NF</v>
      </c>
    </row>
    <row r="4983" spans="8:11" x14ac:dyDescent="0.25">
      <c r="H4983" s="57" t="s">
        <v>16912</v>
      </c>
      <c r="I4983" s="58" t="s">
        <v>16908</v>
      </c>
      <c r="J4983" s="54" t="s">
        <v>18159</v>
      </c>
      <c r="K4983" s="54" t="str">
        <f>INDEX('[1]All QOF Registers'!$C$15:$C$8243,MATCH($J$4:$J$10133,'[1]All QOF Registers'!$D$15:$D$8243,FALSE))</f>
        <v>5NF</v>
      </c>
    </row>
    <row r="4984" spans="8:11" x14ac:dyDescent="0.25">
      <c r="H4984" s="57" t="s">
        <v>16913</v>
      </c>
      <c r="I4984" s="58" t="s">
        <v>16908</v>
      </c>
      <c r="J4984" s="54" t="s">
        <v>18159</v>
      </c>
      <c r="K4984" s="54" t="str">
        <f>INDEX('[1]All QOF Registers'!$C$15:$C$8243,MATCH($J$4:$J$10133,'[1]All QOF Registers'!$D$15:$D$8243,FALSE))</f>
        <v>5NF</v>
      </c>
    </row>
    <row r="4985" spans="8:11" x14ac:dyDescent="0.25">
      <c r="H4985" s="57" t="s">
        <v>16914</v>
      </c>
      <c r="I4985" s="58" t="s">
        <v>16908</v>
      </c>
      <c r="J4985" s="54" t="s">
        <v>18159</v>
      </c>
      <c r="K4985" s="54" t="str">
        <f>INDEX('[1]All QOF Registers'!$C$15:$C$8243,MATCH($J$4:$J$10133,'[1]All QOF Registers'!$D$15:$D$8243,FALSE))</f>
        <v>5NF</v>
      </c>
    </row>
    <row r="4986" spans="8:11" x14ac:dyDescent="0.25">
      <c r="H4986" s="57" t="s">
        <v>16915</v>
      </c>
      <c r="I4986" s="58" t="s">
        <v>16908</v>
      </c>
      <c r="J4986" s="54" t="s">
        <v>18159</v>
      </c>
      <c r="K4986" s="54" t="str">
        <f>INDEX('[1]All QOF Registers'!$C$15:$C$8243,MATCH($J$4:$J$10133,'[1]All QOF Registers'!$D$15:$D$8243,FALSE))</f>
        <v>5NF</v>
      </c>
    </row>
    <row r="4987" spans="8:11" x14ac:dyDescent="0.25">
      <c r="H4987" s="57" t="s">
        <v>6933</v>
      </c>
      <c r="I4987" s="58" t="s">
        <v>16916</v>
      </c>
      <c r="J4987" s="54" t="s">
        <v>18160</v>
      </c>
      <c r="K4987" s="54" t="str">
        <f>INDEX('[1]All QOF Registers'!$C$15:$C$8243,MATCH($J$4:$J$10133,'[1]All QOF Registers'!$D$15:$D$8243,FALSE))</f>
        <v>5NG</v>
      </c>
    </row>
    <row r="4988" spans="8:11" x14ac:dyDescent="0.25">
      <c r="H4988" s="57" t="s">
        <v>6936</v>
      </c>
      <c r="I4988" s="58" t="s">
        <v>16916</v>
      </c>
      <c r="J4988" s="54" t="s">
        <v>18160</v>
      </c>
      <c r="K4988" s="54" t="str">
        <f>INDEX('[1]All QOF Registers'!$C$15:$C$8243,MATCH($J$4:$J$10133,'[1]All QOF Registers'!$D$15:$D$8243,FALSE))</f>
        <v>5NG</v>
      </c>
    </row>
    <row r="4989" spans="8:11" x14ac:dyDescent="0.25">
      <c r="H4989" s="57" t="s">
        <v>6937</v>
      </c>
      <c r="I4989" s="58" t="s">
        <v>16916</v>
      </c>
      <c r="J4989" s="54" t="s">
        <v>18160</v>
      </c>
      <c r="K4989" s="54" t="str">
        <f>INDEX('[1]All QOF Registers'!$C$15:$C$8243,MATCH($J$4:$J$10133,'[1]All QOF Registers'!$D$15:$D$8243,FALSE))</f>
        <v>5NG</v>
      </c>
    </row>
    <row r="4990" spans="8:11" x14ac:dyDescent="0.25">
      <c r="H4990" s="57" t="s">
        <v>6940</v>
      </c>
      <c r="I4990" s="58" t="s">
        <v>16916</v>
      </c>
      <c r="J4990" s="54" t="s">
        <v>18160</v>
      </c>
      <c r="K4990" s="54" t="str">
        <f>INDEX('[1]All QOF Registers'!$C$15:$C$8243,MATCH($J$4:$J$10133,'[1]All QOF Registers'!$D$15:$D$8243,FALSE))</f>
        <v>5NG</v>
      </c>
    </row>
    <row r="4991" spans="8:11" x14ac:dyDescent="0.25">
      <c r="H4991" s="57" t="s">
        <v>6949</v>
      </c>
      <c r="I4991" s="58" t="s">
        <v>16916</v>
      </c>
      <c r="J4991" s="54" t="s">
        <v>18160</v>
      </c>
      <c r="K4991" s="54" t="str">
        <f>INDEX('[1]All QOF Registers'!$C$15:$C$8243,MATCH($J$4:$J$10133,'[1]All QOF Registers'!$D$15:$D$8243,FALSE))</f>
        <v>5NG</v>
      </c>
    </row>
    <row r="4992" spans="8:11" x14ac:dyDescent="0.25">
      <c r="H4992" s="57" t="s">
        <v>6953</v>
      </c>
      <c r="I4992" s="58" t="s">
        <v>16916</v>
      </c>
      <c r="J4992" s="54" t="s">
        <v>18160</v>
      </c>
      <c r="K4992" s="54" t="str">
        <f>INDEX('[1]All QOF Registers'!$C$15:$C$8243,MATCH($J$4:$J$10133,'[1]All QOF Registers'!$D$15:$D$8243,FALSE))</f>
        <v>5NG</v>
      </c>
    </row>
    <row r="4993" spans="8:11" x14ac:dyDescent="0.25">
      <c r="H4993" s="57" t="s">
        <v>6954</v>
      </c>
      <c r="I4993" s="58" t="s">
        <v>16916</v>
      </c>
      <c r="J4993" s="54" t="s">
        <v>18160</v>
      </c>
      <c r="K4993" s="54" t="str">
        <f>INDEX('[1]All QOF Registers'!$C$15:$C$8243,MATCH($J$4:$J$10133,'[1]All QOF Registers'!$D$15:$D$8243,FALSE))</f>
        <v>5NG</v>
      </c>
    </row>
    <row r="4994" spans="8:11" x14ac:dyDescent="0.25">
      <c r="H4994" s="57" t="s">
        <v>6955</v>
      </c>
      <c r="I4994" s="58" t="s">
        <v>16916</v>
      </c>
      <c r="J4994" s="54" t="s">
        <v>18160</v>
      </c>
      <c r="K4994" s="54" t="str">
        <f>INDEX('[1]All QOF Registers'!$C$15:$C$8243,MATCH($J$4:$J$10133,'[1]All QOF Registers'!$D$15:$D$8243,FALSE))</f>
        <v>5NG</v>
      </c>
    </row>
    <row r="4995" spans="8:11" x14ac:dyDescent="0.25">
      <c r="H4995" s="57" t="s">
        <v>6956</v>
      </c>
      <c r="I4995" s="58" t="s">
        <v>16916</v>
      </c>
      <c r="J4995" s="54" t="s">
        <v>18160</v>
      </c>
      <c r="K4995" s="54" t="str">
        <f>INDEX('[1]All QOF Registers'!$C$15:$C$8243,MATCH($J$4:$J$10133,'[1]All QOF Registers'!$D$15:$D$8243,FALSE))</f>
        <v>5NG</v>
      </c>
    </row>
    <row r="4996" spans="8:11" x14ac:dyDescent="0.25">
      <c r="H4996" s="57" t="s">
        <v>6959</v>
      </c>
      <c r="I4996" s="58" t="s">
        <v>16916</v>
      </c>
      <c r="J4996" s="54" t="s">
        <v>18160</v>
      </c>
      <c r="K4996" s="54" t="str">
        <f>INDEX('[1]All QOF Registers'!$C$15:$C$8243,MATCH($J$4:$J$10133,'[1]All QOF Registers'!$D$15:$D$8243,FALSE))</f>
        <v>5NG</v>
      </c>
    </row>
    <row r="4997" spans="8:11" x14ac:dyDescent="0.25">
      <c r="H4997" s="57" t="s">
        <v>6960</v>
      </c>
      <c r="I4997" s="58" t="s">
        <v>16916</v>
      </c>
      <c r="J4997" s="54" t="s">
        <v>18160</v>
      </c>
      <c r="K4997" s="54" t="str">
        <f>INDEX('[1]All QOF Registers'!$C$15:$C$8243,MATCH($J$4:$J$10133,'[1]All QOF Registers'!$D$15:$D$8243,FALSE))</f>
        <v>5NG</v>
      </c>
    </row>
    <row r="4998" spans="8:11" x14ac:dyDescent="0.25">
      <c r="H4998" s="57" t="s">
        <v>6961</v>
      </c>
      <c r="I4998" s="58" t="s">
        <v>16916</v>
      </c>
      <c r="J4998" s="54" t="s">
        <v>18160</v>
      </c>
      <c r="K4998" s="54" t="str">
        <f>INDEX('[1]All QOF Registers'!$C$15:$C$8243,MATCH($J$4:$J$10133,'[1]All QOF Registers'!$D$15:$D$8243,FALSE))</f>
        <v>5NG</v>
      </c>
    </row>
    <row r="4999" spans="8:11" x14ac:dyDescent="0.25">
      <c r="H4999" s="57" t="s">
        <v>6968</v>
      </c>
      <c r="I4999" s="58" t="s">
        <v>16916</v>
      </c>
      <c r="J4999" s="54" t="s">
        <v>18160</v>
      </c>
      <c r="K4999" s="54" t="str">
        <f>INDEX('[1]All QOF Registers'!$C$15:$C$8243,MATCH($J$4:$J$10133,'[1]All QOF Registers'!$D$15:$D$8243,FALSE))</f>
        <v>5NG</v>
      </c>
    </row>
    <row r="5000" spans="8:11" x14ac:dyDescent="0.25">
      <c r="H5000" s="57" t="s">
        <v>6972</v>
      </c>
      <c r="I5000" s="58" t="s">
        <v>16916</v>
      </c>
      <c r="J5000" s="54" t="s">
        <v>18160</v>
      </c>
      <c r="K5000" s="54" t="str">
        <f>INDEX('[1]All QOF Registers'!$C$15:$C$8243,MATCH($J$4:$J$10133,'[1]All QOF Registers'!$D$15:$D$8243,FALSE))</f>
        <v>5NG</v>
      </c>
    </row>
    <row r="5001" spans="8:11" x14ac:dyDescent="0.25">
      <c r="H5001" s="57" t="s">
        <v>6977</v>
      </c>
      <c r="I5001" s="58" t="s">
        <v>16916</v>
      </c>
      <c r="J5001" s="54" t="s">
        <v>18160</v>
      </c>
      <c r="K5001" s="54" t="str">
        <f>INDEX('[1]All QOF Registers'!$C$15:$C$8243,MATCH($J$4:$J$10133,'[1]All QOF Registers'!$D$15:$D$8243,FALSE))</f>
        <v>5NG</v>
      </c>
    </row>
    <row r="5002" spans="8:11" x14ac:dyDescent="0.25">
      <c r="H5002" s="57" t="s">
        <v>6980</v>
      </c>
      <c r="I5002" s="58" t="s">
        <v>16916</v>
      </c>
      <c r="J5002" s="54" t="s">
        <v>18160</v>
      </c>
      <c r="K5002" s="54" t="str">
        <f>INDEX('[1]All QOF Registers'!$C$15:$C$8243,MATCH($J$4:$J$10133,'[1]All QOF Registers'!$D$15:$D$8243,FALSE))</f>
        <v>5NG</v>
      </c>
    </row>
    <row r="5003" spans="8:11" x14ac:dyDescent="0.25">
      <c r="H5003" s="57" t="s">
        <v>6984</v>
      </c>
      <c r="I5003" s="58" t="s">
        <v>16916</v>
      </c>
      <c r="J5003" s="54" t="s">
        <v>18160</v>
      </c>
      <c r="K5003" s="54" t="str">
        <f>INDEX('[1]All QOF Registers'!$C$15:$C$8243,MATCH($J$4:$J$10133,'[1]All QOF Registers'!$D$15:$D$8243,FALSE))</f>
        <v>5NG</v>
      </c>
    </row>
    <row r="5004" spans="8:11" x14ac:dyDescent="0.25">
      <c r="H5004" s="57" t="s">
        <v>6989</v>
      </c>
      <c r="I5004" s="58" t="s">
        <v>16916</v>
      </c>
      <c r="J5004" s="54" t="s">
        <v>18160</v>
      </c>
      <c r="K5004" s="54" t="str">
        <f>INDEX('[1]All QOF Registers'!$C$15:$C$8243,MATCH($J$4:$J$10133,'[1]All QOF Registers'!$D$15:$D$8243,FALSE))</f>
        <v>5NG</v>
      </c>
    </row>
    <row r="5005" spans="8:11" x14ac:dyDescent="0.25">
      <c r="H5005" s="57" t="s">
        <v>6990</v>
      </c>
      <c r="I5005" s="58" t="s">
        <v>16916</v>
      </c>
      <c r="J5005" s="54" t="s">
        <v>18160</v>
      </c>
      <c r="K5005" s="54" t="str">
        <f>INDEX('[1]All QOF Registers'!$C$15:$C$8243,MATCH($J$4:$J$10133,'[1]All QOF Registers'!$D$15:$D$8243,FALSE))</f>
        <v>5NG</v>
      </c>
    </row>
    <row r="5006" spans="8:11" x14ac:dyDescent="0.25">
      <c r="H5006" s="57" t="s">
        <v>6991</v>
      </c>
      <c r="I5006" s="58" t="s">
        <v>16916</v>
      </c>
      <c r="J5006" s="54" t="s">
        <v>18160</v>
      </c>
      <c r="K5006" s="54" t="str">
        <f>INDEX('[1]All QOF Registers'!$C$15:$C$8243,MATCH($J$4:$J$10133,'[1]All QOF Registers'!$D$15:$D$8243,FALSE))</f>
        <v>5NG</v>
      </c>
    </row>
    <row r="5007" spans="8:11" x14ac:dyDescent="0.25">
      <c r="H5007" s="57" t="s">
        <v>6999</v>
      </c>
      <c r="I5007" s="58" t="s">
        <v>16916</v>
      </c>
      <c r="J5007" s="54" t="s">
        <v>18160</v>
      </c>
      <c r="K5007" s="54" t="str">
        <f>INDEX('[1]All QOF Registers'!$C$15:$C$8243,MATCH($J$4:$J$10133,'[1]All QOF Registers'!$D$15:$D$8243,FALSE))</f>
        <v>5NG</v>
      </c>
    </row>
    <row r="5008" spans="8:11" x14ac:dyDescent="0.25">
      <c r="H5008" s="57" t="s">
        <v>7001</v>
      </c>
      <c r="I5008" s="58" t="s">
        <v>16916</v>
      </c>
      <c r="J5008" s="54" t="s">
        <v>18160</v>
      </c>
      <c r="K5008" s="54" t="str">
        <f>INDEX('[1]All QOF Registers'!$C$15:$C$8243,MATCH($J$4:$J$10133,'[1]All QOF Registers'!$D$15:$D$8243,FALSE))</f>
        <v>5NG</v>
      </c>
    </row>
    <row r="5009" spans="8:11" x14ac:dyDescent="0.25">
      <c r="H5009" s="57" t="s">
        <v>7004</v>
      </c>
      <c r="I5009" s="58" t="s">
        <v>16916</v>
      </c>
      <c r="J5009" s="54" t="s">
        <v>18160</v>
      </c>
      <c r="K5009" s="54" t="str">
        <f>INDEX('[1]All QOF Registers'!$C$15:$C$8243,MATCH($J$4:$J$10133,'[1]All QOF Registers'!$D$15:$D$8243,FALSE))</f>
        <v>5NG</v>
      </c>
    </row>
    <row r="5010" spans="8:11" x14ac:dyDescent="0.25">
      <c r="H5010" s="57" t="s">
        <v>16917</v>
      </c>
      <c r="I5010" s="58" t="s">
        <v>16916</v>
      </c>
      <c r="J5010" s="54" t="s">
        <v>18160</v>
      </c>
      <c r="K5010" s="54" t="str">
        <f>INDEX('[1]All QOF Registers'!$C$15:$C$8243,MATCH($J$4:$J$10133,'[1]All QOF Registers'!$D$15:$D$8243,FALSE))</f>
        <v>5NG</v>
      </c>
    </row>
    <row r="5011" spans="8:11" x14ac:dyDescent="0.25">
      <c r="H5011" s="57" t="s">
        <v>7008</v>
      </c>
      <c r="I5011" s="58" t="s">
        <v>16916</v>
      </c>
      <c r="J5011" s="54" t="s">
        <v>18160</v>
      </c>
      <c r="K5011" s="54" t="str">
        <f>INDEX('[1]All QOF Registers'!$C$15:$C$8243,MATCH($J$4:$J$10133,'[1]All QOF Registers'!$D$15:$D$8243,FALSE))</f>
        <v>5NG</v>
      </c>
    </row>
    <row r="5012" spans="8:11" x14ac:dyDescent="0.25">
      <c r="H5012" s="57" t="s">
        <v>7011</v>
      </c>
      <c r="I5012" s="58" t="s">
        <v>16916</v>
      </c>
      <c r="J5012" s="54" t="s">
        <v>18160</v>
      </c>
      <c r="K5012" s="54" t="str">
        <f>INDEX('[1]All QOF Registers'!$C$15:$C$8243,MATCH($J$4:$J$10133,'[1]All QOF Registers'!$D$15:$D$8243,FALSE))</f>
        <v>5NG</v>
      </c>
    </row>
    <row r="5013" spans="8:11" x14ac:dyDescent="0.25">
      <c r="H5013" s="57" t="s">
        <v>7013</v>
      </c>
      <c r="I5013" s="58" t="s">
        <v>16916</v>
      </c>
      <c r="J5013" s="54" t="s">
        <v>18160</v>
      </c>
      <c r="K5013" s="54" t="str">
        <f>INDEX('[1]All QOF Registers'!$C$15:$C$8243,MATCH($J$4:$J$10133,'[1]All QOF Registers'!$D$15:$D$8243,FALSE))</f>
        <v>5NG</v>
      </c>
    </row>
    <row r="5014" spans="8:11" x14ac:dyDescent="0.25">
      <c r="H5014" s="57" t="s">
        <v>7014</v>
      </c>
      <c r="I5014" s="58" t="s">
        <v>16916</v>
      </c>
      <c r="J5014" s="54" t="s">
        <v>18160</v>
      </c>
      <c r="K5014" s="54" t="str">
        <f>INDEX('[1]All QOF Registers'!$C$15:$C$8243,MATCH($J$4:$J$10133,'[1]All QOF Registers'!$D$15:$D$8243,FALSE))</f>
        <v>5NG</v>
      </c>
    </row>
    <row r="5015" spans="8:11" x14ac:dyDescent="0.25">
      <c r="H5015" s="57" t="s">
        <v>16918</v>
      </c>
      <c r="I5015" s="58" t="s">
        <v>16916</v>
      </c>
      <c r="J5015" s="54" t="s">
        <v>18160</v>
      </c>
      <c r="K5015" s="54" t="str">
        <f>INDEX('[1]All QOF Registers'!$C$15:$C$8243,MATCH($J$4:$J$10133,'[1]All QOF Registers'!$D$15:$D$8243,FALSE))</f>
        <v>5NG</v>
      </c>
    </row>
    <row r="5016" spans="8:11" x14ac:dyDescent="0.25">
      <c r="H5016" s="57" t="s">
        <v>7017</v>
      </c>
      <c r="I5016" s="58" t="s">
        <v>16916</v>
      </c>
      <c r="J5016" s="54" t="s">
        <v>18160</v>
      </c>
      <c r="K5016" s="54" t="str">
        <f>INDEX('[1]All QOF Registers'!$C$15:$C$8243,MATCH($J$4:$J$10133,'[1]All QOF Registers'!$D$15:$D$8243,FALSE))</f>
        <v>5NG</v>
      </c>
    </row>
    <row r="5017" spans="8:11" x14ac:dyDescent="0.25">
      <c r="H5017" s="57" t="s">
        <v>7024</v>
      </c>
      <c r="I5017" s="58" t="s">
        <v>16916</v>
      </c>
      <c r="J5017" s="54" t="s">
        <v>18160</v>
      </c>
      <c r="K5017" s="54" t="str">
        <f>INDEX('[1]All QOF Registers'!$C$15:$C$8243,MATCH($J$4:$J$10133,'[1]All QOF Registers'!$D$15:$D$8243,FALSE))</f>
        <v>5NG</v>
      </c>
    </row>
    <row r="5018" spans="8:11" x14ac:dyDescent="0.25">
      <c r="H5018" s="57" t="s">
        <v>7026</v>
      </c>
      <c r="I5018" s="58" t="s">
        <v>16916</v>
      </c>
      <c r="J5018" s="54" t="s">
        <v>18160</v>
      </c>
      <c r="K5018" s="54" t="str">
        <f>INDEX('[1]All QOF Registers'!$C$15:$C$8243,MATCH($J$4:$J$10133,'[1]All QOF Registers'!$D$15:$D$8243,FALSE))</f>
        <v>5NG</v>
      </c>
    </row>
    <row r="5019" spans="8:11" x14ac:dyDescent="0.25">
      <c r="H5019" s="57" t="s">
        <v>7028</v>
      </c>
      <c r="I5019" s="58" t="s">
        <v>16916</v>
      </c>
      <c r="J5019" s="54" t="s">
        <v>18160</v>
      </c>
      <c r="K5019" s="54" t="str">
        <f>INDEX('[1]All QOF Registers'!$C$15:$C$8243,MATCH($J$4:$J$10133,'[1]All QOF Registers'!$D$15:$D$8243,FALSE))</f>
        <v>5NG</v>
      </c>
    </row>
    <row r="5020" spans="8:11" x14ac:dyDescent="0.25">
      <c r="H5020" s="57" t="s">
        <v>7033</v>
      </c>
      <c r="I5020" s="58" t="s">
        <v>16916</v>
      </c>
      <c r="J5020" s="54" t="s">
        <v>18160</v>
      </c>
      <c r="K5020" s="54" t="str">
        <f>INDEX('[1]All QOF Registers'!$C$15:$C$8243,MATCH($J$4:$J$10133,'[1]All QOF Registers'!$D$15:$D$8243,FALSE))</f>
        <v>5NG</v>
      </c>
    </row>
    <row r="5021" spans="8:11" x14ac:dyDescent="0.25">
      <c r="H5021" s="57" t="s">
        <v>7035</v>
      </c>
      <c r="I5021" s="58" t="s">
        <v>16916</v>
      </c>
      <c r="J5021" s="54" t="s">
        <v>18160</v>
      </c>
      <c r="K5021" s="54" t="str">
        <f>INDEX('[1]All QOF Registers'!$C$15:$C$8243,MATCH($J$4:$J$10133,'[1]All QOF Registers'!$D$15:$D$8243,FALSE))</f>
        <v>5NG</v>
      </c>
    </row>
    <row r="5022" spans="8:11" x14ac:dyDescent="0.25">
      <c r="H5022" s="57" t="s">
        <v>7040</v>
      </c>
      <c r="I5022" s="58" t="s">
        <v>16916</v>
      </c>
      <c r="J5022" s="54" t="s">
        <v>18160</v>
      </c>
      <c r="K5022" s="54" t="str">
        <f>INDEX('[1]All QOF Registers'!$C$15:$C$8243,MATCH($J$4:$J$10133,'[1]All QOF Registers'!$D$15:$D$8243,FALSE))</f>
        <v>5NG</v>
      </c>
    </row>
    <row r="5023" spans="8:11" x14ac:dyDescent="0.25">
      <c r="H5023" s="57" t="s">
        <v>7044</v>
      </c>
      <c r="I5023" s="58" t="s">
        <v>16916</v>
      </c>
      <c r="J5023" s="54" t="s">
        <v>18160</v>
      </c>
      <c r="K5023" s="54" t="str">
        <f>INDEX('[1]All QOF Registers'!$C$15:$C$8243,MATCH($J$4:$J$10133,'[1]All QOF Registers'!$D$15:$D$8243,FALSE))</f>
        <v>5NG</v>
      </c>
    </row>
    <row r="5024" spans="8:11" x14ac:dyDescent="0.25">
      <c r="H5024" s="57" t="s">
        <v>7046</v>
      </c>
      <c r="I5024" s="58" t="s">
        <v>16916</v>
      </c>
      <c r="J5024" s="54" t="s">
        <v>18160</v>
      </c>
      <c r="K5024" s="54" t="str">
        <f>INDEX('[1]All QOF Registers'!$C$15:$C$8243,MATCH($J$4:$J$10133,'[1]All QOF Registers'!$D$15:$D$8243,FALSE))</f>
        <v>5NG</v>
      </c>
    </row>
    <row r="5025" spans="8:11" x14ac:dyDescent="0.25">
      <c r="H5025" s="57" t="s">
        <v>7048</v>
      </c>
      <c r="I5025" s="58" t="s">
        <v>16916</v>
      </c>
      <c r="J5025" s="54" t="s">
        <v>18160</v>
      </c>
      <c r="K5025" s="54" t="str">
        <f>INDEX('[1]All QOF Registers'!$C$15:$C$8243,MATCH($J$4:$J$10133,'[1]All QOF Registers'!$D$15:$D$8243,FALSE))</f>
        <v>5NG</v>
      </c>
    </row>
    <row r="5026" spans="8:11" x14ac:dyDescent="0.25">
      <c r="H5026" s="57" t="s">
        <v>7049</v>
      </c>
      <c r="I5026" s="58" t="s">
        <v>16916</v>
      </c>
      <c r="J5026" s="54" t="s">
        <v>18160</v>
      </c>
      <c r="K5026" s="54" t="str">
        <f>INDEX('[1]All QOF Registers'!$C$15:$C$8243,MATCH($J$4:$J$10133,'[1]All QOF Registers'!$D$15:$D$8243,FALSE))</f>
        <v>5NG</v>
      </c>
    </row>
    <row r="5027" spans="8:11" x14ac:dyDescent="0.25">
      <c r="H5027" s="57" t="s">
        <v>7050</v>
      </c>
      <c r="I5027" s="58" t="s">
        <v>16916</v>
      </c>
      <c r="J5027" s="54" t="s">
        <v>18160</v>
      </c>
      <c r="K5027" s="54" t="str">
        <f>INDEX('[1]All QOF Registers'!$C$15:$C$8243,MATCH($J$4:$J$10133,'[1]All QOF Registers'!$D$15:$D$8243,FALSE))</f>
        <v>5NG</v>
      </c>
    </row>
    <row r="5028" spans="8:11" x14ac:dyDescent="0.25">
      <c r="H5028" s="57" t="s">
        <v>7051</v>
      </c>
      <c r="I5028" s="58" t="s">
        <v>16916</v>
      </c>
      <c r="J5028" s="54" t="s">
        <v>18160</v>
      </c>
      <c r="K5028" s="54" t="str">
        <f>INDEX('[1]All QOF Registers'!$C$15:$C$8243,MATCH($J$4:$J$10133,'[1]All QOF Registers'!$D$15:$D$8243,FALSE))</f>
        <v>5NG</v>
      </c>
    </row>
    <row r="5029" spans="8:11" x14ac:dyDescent="0.25">
      <c r="H5029" s="57" t="s">
        <v>7052</v>
      </c>
      <c r="I5029" s="58" t="s">
        <v>16916</v>
      </c>
      <c r="J5029" s="54" t="s">
        <v>18160</v>
      </c>
      <c r="K5029" s="54" t="str">
        <f>INDEX('[1]All QOF Registers'!$C$15:$C$8243,MATCH($J$4:$J$10133,'[1]All QOF Registers'!$D$15:$D$8243,FALSE))</f>
        <v>5NG</v>
      </c>
    </row>
    <row r="5030" spans="8:11" x14ac:dyDescent="0.25">
      <c r="H5030" s="57" t="s">
        <v>7053</v>
      </c>
      <c r="I5030" s="58" t="s">
        <v>16916</v>
      </c>
      <c r="J5030" s="54" t="s">
        <v>18160</v>
      </c>
      <c r="K5030" s="54" t="str">
        <f>INDEX('[1]All QOF Registers'!$C$15:$C$8243,MATCH($J$4:$J$10133,'[1]All QOF Registers'!$D$15:$D$8243,FALSE))</f>
        <v>5NG</v>
      </c>
    </row>
    <row r="5031" spans="8:11" x14ac:dyDescent="0.25">
      <c r="H5031" s="57" t="s">
        <v>7055</v>
      </c>
      <c r="I5031" s="58" t="s">
        <v>16916</v>
      </c>
      <c r="J5031" s="54" t="s">
        <v>18160</v>
      </c>
      <c r="K5031" s="54" t="str">
        <f>INDEX('[1]All QOF Registers'!$C$15:$C$8243,MATCH($J$4:$J$10133,'[1]All QOF Registers'!$D$15:$D$8243,FALSE))</f>
        <v>5NG</v>
      </c>
    </row>
    <row r="5032" spans="8:11" x14ac:dyDescent="0.25">
      <c r="H5032" s="57" t="s">
        <v>7056</v>
      </c>
      <c r="I5032" s="58" t="s">
        <v>16916</v>
      </c>
      <c r="J5032" s="54" t="s">
        <v>18160</v>
      </c>
      <c r="K5032" s="54" t="str">
        <f>INDEX('[1]All QOF Registers'!$C$15:$C$8243,MATCH($J$4:$J$10133,'[1]All QOF Registers'!$D$15:$D$8243,FALSE))</f>
        <v>5NG</v>
      </c>
    </row>
    <row r="5033" spans="8:11" x14ac:dyDescent="0.25">
      <c r="H5033" s="57" t="s">
        <v>7057</v>
      </c>
      <c r="I5033" s="58" t="s">
        <v>16916</v>
      </c>
      <c r="J5033" s="54" t="s">
        <v>18160</v>
      </c>
      <c r="K5033" s="54" t="str">
        <f>INDEX('[1]All QOF Registers'!$C$15:$C$8243,MATCH($J$4:$J$10133,'[1]All QOF Registers'!$D$15:$D$8243,FALSE))</f>
        <v>5NG</v>
      </c>
    </row>
    <row r="5034" spans="8:11" x14ac:dyDescent="0.25">
      <c r="H5034" s="57" t="s">
        <v>7060</v>
      </c>
      <c r="I5034" s="58" t="s">
        <v>16916</v>
      </c>
      <c r="J5034" s="54" t="s">
        <v>18160</v>
      </c>
      <c r="K5034" s="54" t="str">
        <f>INDEX('[1]All QOF Registers'!$C$15:$C$8243,MATCH($J$4:$J$10133,'[1]All QOF Registers'!$D$15:$D$8243,FALSE))</f>
        <v>5NG</v>
      </c>
    </row>
    <row r="5035" spans="8:11" x14ac:dyDescent="0.25">
      <c r="H5035" s="57" t="s">
        <v>7062</v>
      </c>
      <c r="I5035" s="58" t="s">
        <v>16916</v>
      </c>
      <c r="J5035" s="54" t="s">
        <v>18160</v>
      </c>
      <c r="K5035" s="54" t="str">
        <f>INDEX('[1]All QOF Registers'!$C$15:$C$8243,MATCH($J$4:$J$10133,'[1]All QOF Registers'!$D$15:$D$8243,FALSE))</f>
        <v>5NG</v>
      </c>
    </row>
    <row r="5036" spans="8:11" x14ac:dyDescent="0.25">
      <c r="H5036" s="57" t="s">
        <v>7064</v>
      </c>
      <c r="I5036" s="58" t="s">
        <v>16916</v>
      </c>
      <c r="J5036" s="54" t="s">
        <v>18160</v>
      </c>
      <c r="K5036" s="54" t="str">
        <f>INDEX('[1]All QOF Registers'!$C$15:$C$8243,MATCH($J$4:$J$10133,'[1]All QOF Registers'!$D$15:$D$8243,FALSE))</f>
        <v>5NG</v>
      </c>
    </row>
    <row r="5037" spans="8:11" x14ac:dyDescent="0.25">
      <c r="H5037" s="57" t="s">
        <v>7067</v>
      </c>
      <c r="I5037" s="58" t="s">
        <v>16916</v>
      </c>
      <c r="J5037" s="54" t="s">
        <v>18160</v>
      </c>
      <c r="K5037" s="54" t="str">
        <f>INDEX('[1]All QOF Registers'!$C$15:$C$8243,MATCH($J$4:$J$10133,'[1]All QOF Registers'!$D$15:$D$8243,FALSE))</f>
        <v>5NG</v>
      </c>
    </row>
    <row r="5038" spans="8:11" x14ac:dyDescent="0.25">
      <c r="H5038" s="57" t="s">
        <v>7079</v>
      </c>
      <c r="I5038" s="58" t="s">
        <v>16916</v>
      </c>
      <c r="J5038" s="54" t="s">
        <v>18160</v>
      </c>
      <c r="K5038" s="54" t="str">
        <f>INDEX('[1]All QOF Registers'!$C$15:$C$8243,MATCH($J$4:$J$10133,'[1]All QOF Registers'!$D$15:$D$8243,FALSE))</f>
        <v>5NG</v>
      </c>
    </row>
    <row r="5039" spans="8:11" x14ac:dyDescent="0.25">
      <c r="H5039" s="57" t="s">
        <v>7081</v>
      </c>
      <c r="I5039" s="58" t="s">
        <v>16916</v>
      </c>
      <c r="J5039" s="54" t="s">
        <v>18160</v>
      </c>
      <c r="K5039" s="54" t="str">
        <f>INDEX('[1]All QOF Registers'!$C$15:$C$8243,MATCH($J$4:$J$10133,'[1]All QOF Registers'!$D$15:$D$8243,FALSE))</f>
        <v>5NG</v>
      </c>
    </row>
    <row r="5040" spans="8:11" x14ac:dyDescent="0.25">
      <c r="H5040" s="57" t="s">
        <v>7082</v>
      </c>
      <c r="I5040" s="58" t="s">
        <v>16916</v>
      </c>
      <c r="J5040" s="54" t="s">
        <v>18160</v>
      </c>
      <c r="K5040" s="54" t="str">
        <f>INDEX('[1]All QOF Registers'!$C$15:$C$8243,MATCH($J$4:$J$10133,'[1]All QOF Registers'!$D$15:$D$8243,FALSE))</f>
        <v>5NG</v>
      </c>
    </row>
    <row r="5041" spans="8:11" x14ac:dyDescent="0.25">
      <c r="H5041" s="57" t="s">
        <v>7083</v>
      </c>
      <c r="I5041" s="58" t="s">
        <v>16916</v>
      </c>
      <c r="J5041" s="54" t="s">
        <v>18160</v>
      </c>
      <c r="K5041" s="54" t="str">
        <f>INDEX('[1]All QOF Registers'!$C$15:$C$8243,MATCH($J$4:$J$10133,'[1]All QOF Registers'!$D$15:$D$8243,FALSE))</f>
        <v>5NG</v>
      </c>
    </row>
    <row r="5042" spans="8:11" x14ac:dyDescent="0.25">
      <c r="H5042" s="57" t="s">
        <v>7085</v>
      </c>
      <c r="I5042" s="58" t="s">
        <v>16916</v>
      </c>
      <c r="J5042" s="54" t="s">
        <v>18160</v>
      </c>
      <c r="K5042" s="54" t="str">
        <f>INDEX('[1]All QOF Registers'!$C$15:$C$8243,MATCH($J$4:$J$10133,'[1]All QOF Registers'!$D$15:$D$8243,FALSE))</f>
        <v>5NG</v>
      </c>
    </row>
    <row r="5043" spans="8:11" x14ac:dyDescent="0.25">
      <c r="H5043" s="57" t="s">
        <v>7086</v>
      </c>
      <c r="I5043" s="58" t="s">
        <v>16916</v>
      </c>
      <c r="J5043" s="54" t="s">
        <v>18160</v>
      </c>
      <c r="K5043" s="54" t="str">
        <f>INDEX('[1]All QOF Registers'!$C$15:$C$8243,MATCH($J$4:$J$10133,'[1]All QOF Registers'!$D$15:$D$8243,FALSE))</f>
        <v>5NG</v>
      </c>
    </row>
    <row r="5044" spans="8:11" x14ac:dyDescent="0.25">
      <c r="H5044" s="57" t="s">
        <v>7088</v>
      </c>
      <c r="I5044" s="58" t="s">
        <v>16916</v>
      </c>
      <c r="J5044" s="54" t="s">
        <v>18160</v>
      </c>
      <c r="K5044" s="54" t="str">
        <f>INDEX('[1]All QOF Registers'!$C$15:$C$8243,MATCH($J$4:$J$10133,'[1]All QOF Registers'!$D$15:$D$8243,FALSE))</f>
        <v>5NG</v>
      </c>
    </row>
    <row r="5045" spans="8:11" x14ac:dyDescent="0.25">
      <c r="H5045" s="57" t="s">
        <v>7093</v>
      </c>
      <c r="I5045" s="58" t="s">
        <v>16916</v>
      </c>
      <c r="J5045" s="54" t="s">
        <v>18160</v>
      </c>
      <c r="K5045" s="54" t="str">
        <f>INDEX('[1]All QOF Registers'!$C$15:$C$8243,MATCH($J$4:$J$10133,'[1]All QOF Registers'!$D$15:$D$8243,FALSE))</f>
        <v>5NG</v>
      </c>
    </row>
    <row r="5046" spans="8:11" x14ac:dyDescent="0.25">
      <c r="H5046" s="57" t="s">
        <v>7095</v>
      </c>
      <c r="I5046" s="58" t="s">
        <v>16916</v>
      </c>
      <c r="J5046" s="54" t="s">
        <v>18160</v>
      </c>
      <c r="K5046" s="54" t="str">
        <f>INDEX('[1]All QOF Registers'!$C$15:$C$8243,MATCH($J$4:$J$10133,'[1]All QOF Registers'!$D$15:$D$8243,FALSE))</f>
        <v>5NG</v>
      </c>
    </row>
    <row r="5047" spans="8:11" x14ac:dyDescent="0.25">
      <c r="H5047" s="57" t="s">
        <v>7096</v>
      </c>
      <c r="I5047" s="58" t="s">
        <v>16916</v>
      </c>
      <c r="J5047" s="54" t="s">
        <v>18160</v>
      </c>
      <c r="K5047" s="54" t="str">
        <f>INDEX('[1]All QOF Registers'!$C$15:$C$8243,MATCH($J$4:$J$10133,'[1]All QOF Registers'!$D$15:$D$8243,FALSE))</f>
        <v>5NG</v>
      </c>
    </row>
    <row r="5048" spans="8:11" x14ac:dyDescent="0.25">
      <c r="H5048" s="57" t="s">
        <v>7098</v>
      </c>
      <c r="I5048" s="58" t="s">
        <v>16916</v>
      </c>
      <c r="J5048" s="54" t="s">
        <v>18160</v>
      </c>
      <c r="K5048" s="54" t="str">
        <f>INDEX('[1]All QOF Registers'!$C$15:$C$8243,MATCH($J$4:$J$10133,'[1]All QOF Registers'!$D$15:$D$8243,FALSE))</f>
        <v>5NG</v>
      </c>
    </row>
    <row r="5049" spans="8:11" x14ac:dyDescent="0.25">
      <c r="H5049" s="57" t="s">
        <v>7099</v>
      </c>
      <c r="I5049" s="58" t="s">
        <v>16916</v>
      </c>
      <c r="J5049" s="54" t="s">
        <v>18160</v>
      </c>
      <c r="K5049" s="54" t="str">
        <f>INDEX('[1]All QOF Registers'!$C$15:$C$8243,MATCH($J$4:$J$10133,'[1]All QOF Registers'!$D$15:$D$8243,FALSE))</f>
        <v>5NG</v>
      </c>
    </row>
    <row r="5050" spans="8:11" x14ac:dyDescent="0.25">
      <c r="H5050" s="57" t="s">
        <v>7101</v>
      </c>
      <c r="I5050" s="58" t="s">
        <v>16916</v>
      </c>
      <c r="J5050" s="54" t="s">
        <v>18160</v>
      </c>
      <c r="K5050" s="54" t="str">
        <f>INDEX('[1]All QOF Registers'!$C$15:$C$8243,MATCH($J$4:$J$10133,'[1]All QOF Registers'!$D$15:$D$8243,FALSE))</f>
        <v>5NG</v>
      </c>
    </row>
    <row r="5051" spans="8:11" x14ac:dyDescent="0.25">
      <c r="H5051" s="57" t="s">
        <v>7103</v>
      </c>
      <c r="I5051" s="58" t="s">
        <v>16916</v>
      </c>
      <c r="J5051" s="54" t="s">
        <v>18160</v>
      </c>
      <c r="K5051" s="54" t="str">
        <f>INDEX('[1]All QOF Registers'!$C$15:$C$8243,MATCH($J$4:$J$10133,'[1]All QOF Registers'!$D$15:$D$8243,FALSE))</f>
        <v>5NG</v>
      </c>
    </row>
    <row r="5052" spans="8:11" x14ac:dyDescent="0.25">
      <c r="H5052" s="57" t="s">
        <v>7104</v>
      </c>
      <c r="I5052" s="58" t="s">
        <v>16916</v>
      </c>
      <c r="J5052" s="54" t="s">
        <v>18160</v>
      </c>
      <c r="K5052" s="54" t="str">
        <f>INDEX('[1]All QOF Registers'!$C$15:$C$8243,MATCH($J$4:$J$10133,'[1]All QOF Registers'!$D$15:$D$8243,FALSE))</f>
        <v>5NG</v>
      </c>
    </row>
    <row r="5053" spans="8:11" x14ac:dyDescent="0.25">
      <c r="H5053" s="57" t="s">
        <v>7106</v>
      </c>
      <c r="I5053" s="58" t="s">
        <v>16916</v>
      </c>
      <c r="J5053" s="54" t="s">
        <v>18160</v>
      </c>
      <c r="K5053" s="54" t="str">
        <f>INDEX('[1]All QOF Registers'!$C$15:$C$8243,MATCH($J$4:$J$10133,'[1]All QOF Registers'!$D$15:$D$8243,FALSE))</f>
        <v>5NG</v>
      </c>
    </row>
    <row r="5054" spans="8:11" x14ac:dyDescent="0.25">
      <c r="H5054" s="57" t="s">
        <v>7109</v>
      </c>
      <c r="I5054" s="58" t="s">
        <v>16916</v>
      </c>
      <c r="J5054" s="54" t="s">
        <v>18160</v>
      </c>
      <c r="K5054" s="54" t="str">
        <f>INDEX('[1]All QOF Registers'!$C$15:$C$8243,MATCH($J$4:$J$10133,'[1]All QOF Registers'!$D$15:$D$8243,FALSE))</f>
        <v>5NG</v>
      </c>
    </row>
    <row r="5055" spans="8:11" x14ac:dyDescent="0.25">
      <c r="H5055" s="57" t="s">
        <v>7118</v>
      </c>
      <c r="I5055" s="58" t="s">
        <v>16916</v>
      </c>
      <c r="J5055" s="54" t="s">
        <v>18160</v>
      </c>
      <c r="K5055" s="54" t="str">
        <f>INDEX('[1]All QOF Registers'!$C$15:$C$8243,MATCH($J$4:$J$10133,'[1]All QOF Registers'!$D$15:$D$8243,FALSE))</f>
        <v>5NG</v>
      </c>
    </row>
    <row r="5056" spans="8:11" x14ac:dyDescent="0.25">
      <c r="H5056" s="57" t="s">
        <v>7122</v>
      </c>
      <c r="I5056" s="58" t="s">
        <v>16916</v>
      </c>
      <c r="J5056" s="54" t="s">
        <v>18160</v>
      </c>
      <c r="K5056" s="54" t="str">
        <f>INDEX('[1]All QOF Registers'!$C$15:$C$8243,MATCH($J$4:$J$10133,'[1]All QOF Registers'!$D$15:$D$8243,FALSE))</f>
        <v>5NG</v>
      </c>
    </row>
    <row r="5057" spans="8:11" x14ac:dyDescent="0.25">
      <c r="H5057" s="57" t="s">
        <v>7124</v>
      </c>
      <c r="I5057" s="58" t="s">
        <v>16916</v>
      </c>
      <c r="J5057" s="54" t="s">
        <v>18160</v>
      </c>
      <c r="K5057" s="54" t="str">
        <f>INDEX('[1]All QOF Registers'!$C$15:$C$8243,MATCH($J$4:$J$10133,'[1]All QOF Registers'!$D$15:$D$8243,FALSE))</f>
        <v>5NG</v>
      </c>
    </row>
    <row r="5058" spans="8:11" x14ac:dyDescent="0.25">
      <c r="H5058" s="57" t="s">
        <v>7128</v>
      </c>
      <c r="I5058" s="58" t="s">
        <v>16916</v>
      </c>
      <c r="J5058" s="54" t="s">
        <v>18160</v>
      </c>
      <c r="K5058" s="54" t="str">
        <f>INDEX('[1]All QOF Registers'!$C$15:$C$8243,MATCH($J$4:$J$10133,'[1]All QOF Registers'!$D$15:$D$8243,FALSE))</f>
        <v>5NG</v>
      </c>
    </row>
    <row r="5059" spans="8:11" x14ac:dyDescent="0.25">
      <c r="H5059" s="57" t="s">
        <v>7129</v>
      </c>
      <c r="I5059" s="58" t="s">
        <v>16916</v>
      </c>
      <c r="J5059" s="54" t="s">
        <v>18160</v>
      </c>
      <c r="K5059" s="54" t="str">
        <f>INDEX('[1]All QOF Registers'!$C$15:$C$8243,MATCH($J$4:$J$10133,'[1]All QOF Registers'!$D$15:$D$8243,FALSE))</f>
        <v>5NG</v>
      </c>
    </row>
    <row r="5060" spans="8:11" x14ac:dyDescent="0.25">
      <c r="H5060" s="57" t="s">
        <v>7132</v>
      </c>
      <c r="I5060" s="58" t="s">
        <v>16916</v>
      </c>
      <c r="J5060" s="54" t="s">
        <v>18160</v>
      </c>
      <c r="K5060" s="54" t="str">
        <f>INDEX('[1]All QOF Registers'!$C$15:$C$8243,MATCH($J$4:$J$10133,'[1]All QOF Registers'!$D$15:$D$8243,FALSE))</f>
        <v>5NG</v>
      </c>
    </row>
    <row r="5061" spans="8:11" x14ac:dyDescent="0.25">
      <c r="H5061" s="57" t="s">
        <v>7133</v>
      </c>
      <c r="I5061" s="58" t="s">
        <v>16916</v>
      </c>
      <c r="J5061" s="54" t="s">
        <v>18160</v>
      </c>
      <c r="K5061" s="54" t="str">
        <f>INDEX('[1]All QOF Registers'!$C$15:$C$8243,MATCH($J$4:$J$10133,'[1]All QOF Registers'!$D$15:$D$8243,FALSE))</f>
        <v>5NG</v>
      </c>
    </row>
    <row r="5062" spans="8:11" x14ac:dyDescent="0.25">
      <c r="H5062" s="57" t="s">
        <v>7135</v>
      </c>
      <c r="I5062" s="58" t="s">
        <v>16916</v>
      </c>
      <c r="J5062" s="54" t="s">
        <v>18160</v>
      </c>
      <c r="K5062" s="54" t="str">
        <f>INDEX('[1]All QOF Registers'!$C$15:$C$8243,MATCH($J$4:$J$10133,'[1]All QOF Registers'!$D$15:$D$8243,FALSE))</f>
        <v>5NG</v>
      </c>
    </row>
    <row r="5063" spans="8:11" x14ac:dyDescent="0.25">
      <c r="H5063" s="57" t="s">
        <v>7140</v>
      </c>
      <c r="I5063" s="58" t="s">
        <v>16916</v>
      </c>
      <c r="J5063" s="54" t="s">
        <v>18160</v>
      </c>
      <c r="K5063" s="54" t="str">
        <f>INDEX('[1]All QOF Registers'!$C$15:$C$8243,MATCH($J$4:$J$10133,'[1]All QOF Registers'!$D$15:$D$8243,FALSE))</f>
        <v>5NG</v>
      </c>
    </row>
    <row r="5064" spans="8:11" x14ac:dyDescent="0.25">
      <c r="H5064" s="57" t="s">
        <v>16919</v>
      </c>
      <c r="I5064" s="58" t="s">
        <v>16916</v>
      </c>
      <c r="J5064" s="54" t="s">
        <v>18160</v>
      </c>
      <c r="K5064" s="54" t="str">
        <f>INDEX('[1]All QOF Registers'!$C$15:$C$8243,MATCH($J$4:$J$10133,'[1]All QOF Registers'!$D$15:$D$8243,FALSE))</f>
        <v>5NG</v>
      </c>
    </row>
    <row r="5065" spans="8:11" x14ac:dyDescent="0.25">
      <c r="H5065" s="57" t="s">
        <v>7143</v>
      </c>
      <c r="I5065" s="58" t="s">
        <v>16916</v>
      </c>
      <c r="J5065" s="54" t="s">
        <v>18160</v>
      </c>
      <c r="K5065" s="54" t="str">
        <f>INDEX('[1]All QOF Registers'!$C$15:$C$8243,MATCH($J$4:$J$10133,'[1]All QOF Registers'!$D$15:$D$8243,FALSE))</f>
        <v>5NG</v>
      </c>
    </row>
    <row r="5066" spans="8:11" x14ac:dyDescent="0.25">
      <c r="H5066" s="57" t="s">
        <v>7144</v>
      </c>
      <c r="I5066" s="58" t="s">
        <v>16916</v>
      </c>
      <c r="J5066" s="54" t="s">
        <v>18160</v>
      </c>
      <c r="K5066" s="54" t="str">
        <f>INDEX('[1]All QOF Registers'!$C$15:$C$8243,MATCH($J$4:$J$10133,'[1]All QOF Registers'!$D$15:$D$8243,FALSE))</f>
        <v>5NG</v>
      </c>
    </row>
    <row r="5067" spans="8:11" x14ac:dyDescent="0.25">
      <c r="H5067" s="57" t="s">
        <v>7145</v>
      </c>
      <c r="I5067" s="58" t="s">
        <v>16916</v>
      </c>
      <c r="J5067" s="54" t="s">
        <v>18160</v>
      </c>
      <c r="K5067" s="54" t="str">
        <f>INDEX('[1]All QOF Registers'!$C$15:$C$8243,MATCH($J$4:$J$10133,'[1]All QOF Registers'!$D$15:$D$8243,FALSE))</f>
        <v>5NG</v>
      </c>
    </row>
    <row r="5068" spans="8:11" x14ac:dyDescent="0.25">
      <c r="H5068" s="57" t="s">
        <v>7146</v>
      </c>
      <c r="I5068" s="58" t="s">
        <v>16916</v>
      </c>
      <c r="J5068" s="54" t="s">
        <v>18160</v>
      </c>
      <c r="K5068" s="54" t="str">
        <f>INDEX('[1]All QOF Registers'!$C$15:$C$8243,MATCH($J$4:$J$10133,'[1]All QOF Registers'!$D$15:$D$8243,FALSE))</f>
        <v>5NG</v>
      </c>
    </row>
    <row r="5069" spans="8:11" x14ac:dyDescent="0.25">
      <c r="H5069" s="57" t="s">
        <v>7148</v>
      </c>
      <c r="I5069" s="58" t="s">
        <v>16916</v>
      </c>
      <c r="J5069" s="54" t="s">
        <v>18160</v>
      </c>
      <c r="K5069" s="54" t="str">
        <f>INDEX('[1]All QOF Registers'!$C$15:$C$8243,MATCH($J$4:$J$10133,'[1]All QOF Registers'!$D$15:$D$8243,FALSE))</f>
        <v>5NG</v>
      </c>
    </row>
    <row r="5070" spans="8:11" x14ac:dyDescent="0.25">
      <c r="H5070" s="57" t="s">
        <v>7149</v>
      </c>
      <c r="I5070" s="58" t="s">
        <v>16916</v>
      </c>
      <c r="J5070" s="54" t="s">
        <v>18160</v>
      </c>
      <c r="K5070" s="54" t="str">
        <f>INDEX('[1]All QOF Registers'!$C$15:$C$8243,MATCH($J$4:$J$10133,'[1]All QOF Registers'!$D$15:$D$8243,FALSE))</f>
        <v>5NG</v>
      </c>
    </row>
    <row r="5071" spans="8:11" x14ac:dyDescent="0.25">
      <c r="H5071" s="57" t="s">
        <v>16920</v>
      </c>
      <c r="I5071" s="58" t="s">
        <v>16916</v>
      </c>
      <c r="J5071" s="54" t="s">
        <v>18160</v>
      </c>
      <c r="K5071" s="54" t="str">
        <f>INDEX('[1]All QOF Registers'!$C$15:$C$8243,MATCH($J$4:$J$10133,'[1]All QOF Registers'!$D$15:$D$8243,FALSE))</f>
        <v>5NG</v>
      </c>
    </row>
    <row r="5072" spans="8:11" x14ac:dyDescent="0.25">
      <c r="H5072" s="57" t="s">
        <v>7153</v>
      </c>
      <c r="I5072" s="58" t="s">
        <v>16916</v>
      </c>
      <c r="J5072" s="54" t="s">
        <v>18160</v>
      </c>
      <c r="K5072" s="54" t="str">
        <f>INDEX('[1]All QOF Registers'!$C$15:$C$8243,MATCH($J$4:$J$10133,'[1]All QOF Registers'!$D$15:$D$8243,FALSE))</f>
        <v>5NG</v>
      </c>
    </row>
    <row r="5073" spans="8:11" x14ac:dyDescent="0.25">
      <c r="H5073" s="57" t="s">
        <v>16921</v>
      </c>
      <c r="I5073" s="58" t="s">
        <v>16916</v>
      </c>
      <c r="J5073" s="54" t="s">
        <v>18160</v>
      </c>
      <c r="K5073" s="54" t="str">
        <f>INDEX('[1]All QOF Registers'!$C$15:$C$8243,MATCH($J$4:$J$10133,'[1]All QOF Registers'!$D$15:$D$8243,FALSE))</f>
        <v>5NG</v>
      </c>
    </row>
    <row r="5074" spans="8:11" x14ac:dyDescent="0.25">
      <c r="H5074" s="57" t="s">
        <v>16922</v>
      </c>
      <c r="I5074" s="58" t="s">
        <v>16916</v>
      </c>
      <c r="J5074" s="54" t="s">
        <v>18160</v>
      </c>
      <c r="K5074" s="54" t="str">
        <f>INDEX('[1]All QOF Registers'!$C$15:$C$8243,MATCH($J$4:$J$10133,'[1]All QOF Registers'!$D$15:$D$8243,FALSE))</f>
        <v>5NG</v>
      </c>
    </row>
    <row r="5075" spans="8:11" x14ac:dyDescent="0.25">
      <c r="H5075" s="57" t="s">
        <v>16923</v>
      </c>
      <c r="I5075" s="58" t="s">
        <v>16916</v>
      </c>
      <c r="J5075" s="54" t="s">
        <v>18160</v>
      </c>
      <c r="K5075" s="54" t="str">
        <f>INDEX('[1]All QOF Registers'!$C$15:$C$8243,MATCH($J$4:$J$10133,'[1]All QOF Registers'!$D$15:$D$8243,FALSE))</f>
        <v>5NG</v>
      </c>
    </row>
    <row r="5076" spans="8:11" x14ac:dyDescent="0.25">
      <c r="H5076" s="57" t="s">
        <v>16924</v>
      </c>
      <c r="I5076" s="58" t="s">
        <v>16916</v>
      </c>
      <c r="J5076" s="54" t="s">
        <v>18160</v>
      </c>
      <c r="K5076" s="54" t="str">
        <f>INDEX('[1]All QOF Registers'!$C$15:$C$8243,MATCH($J$4:$J$10133,'[1]All QOF Registers'!$D$15:$D$8243,FALSE))</f>
        <v>5NG</v>
      </c>
    </row>
    <row r="5077" spans="8:11" x14ac:dyDescent="0.25">
      <c r="H5077" s="57" t="s">
        <v>7656</v>
      </c>
      <c r="I5077" s="58" t="s">
        <v>16916</v>
      </c>
      <c r="J5077" s="54" t="s">
        <v>18160</v>
      </c>
      <c r="K5077" s="54" t="str">
        <f>INDEX('[1]All QOF Registers'!$C$15:$C$8243,MATCH($J$4:$J$10133,'[1]All QOF Registers'!$D$15:$D$8243,FALSE))</f>
        <v>5NG</v>
      </c>
    </row>
    <row r="5078" spans="8:11" x14ac:dyDescent="0.25">
      <c r="H5078" s="57" t="s">
        <v>16925</v>
      </c>
      <c r="I5078" s="58" t="s">
        <v>16916</v>
      </c>
      <c r="J5078" s="54" t="s">
        <v>18160</v>
      </c>
      <c r="K5078" s="54" t="str">
        <f>INDEX('[1]All QOF Registers'!$C$15:$C$8243,MATCH($J$4:$J$10133,'[1]All QOF Registers'!$D$15:$D$8243,FALSE))</f>
        <v>5NG</v>
      </c>
    </row>
    <row r="5079" spans="8:11" x14ac:dyDescent="0.25">
      <c r="H5079" s="57" t="s">
        <v>16926</v>
      </c>
      <c r="I5079" s="58" t="s">
        <v>16916</v>
      </c>
      <c r="J5079" s="54" t="s">
        <v>18160</v>
      </c>
      <c r="K5079" s="54" t="str">
        <f>INDEX('[1]All QOF Registers'!$C$15:$C$8243,MATCH($J$4:$J$10133,'[1]All QOF Registers'!$D$15:$D$8243,FALSE))</f>
        <v>5NG</v>
      </c>
    </row>
    <row r="5080" spans="8:11" x14ac:dyDescent="0.25">
      <c r="H5080" s="57" t="s">
        <v>16927</v>
      </c>
      <c r="I5080" s="58" t="s">
        <v>16916</v>
      </c>
      <c r="J5080" s="54" t="s">
        <v>18160</v>
      </c>
      <c r="K5080" s="54" t="str">
        <f>INDEX('[1]All QOF Registers'!$C$15:$C$8243,MATCH($J$4:$J$10133,'[1]All QOF Registers'!$D$15:$D$8243,FALSE))</f>
        <v>5NG</v>
      </c>
    </row>
    <row r="5081" spans="8:11" x14ac:dyDescent="0.25">
      <c r="H5081" s="57" t="s">
        <v>16928</v>
      </c>
      <c r="I5081" s="58" t="s">
        <v>16916</v>
      </c>
      <c r="J5081" s="54" t="s">
        <v>18160</v>
      </c>
      <c r="K5081" s="54" t="str">
        <f>INDEX('[1]All QOF Registers'!$C$15:$C$8243,MATCH($J$4:$J$10133,'[1]All QOF Registers'!$D$15:$D$8243,FALSE))</f>
        <v>5NG</v>
      </c>
    </row>
    <row r="5082" spans="8:11" x14ac:dyDescent="0.25">
      <c r="H5082" s="57" t="s">
        <v>16929</v>
      </c>
      <c r="I5082" s="58" t="s">
        <v>16916</v>
      </c>
      <c r="J5082" s="54" t="s">
        <v>18160</v>
      </c>
      <c r="K5082" s="54" t="str">
        <f>INDEX('[1]All QOF Registers'!$C$15:$C$8243,MATCH($J$4:$J$10133,'[1]All QOF Registers'!$D$15:$D$8243,FALSE))</f>
        <v>5NG</v>
      </c>
    </row>
    <row r="5083" spans="8:11" x14ac:dyDescent="0.25">
      <c r="H5083" s="57" t="s">
        <v>16930</v>
      </c>
      <c r="I5083" s="58" t="s">
        <v>16916</v>
      </c>
      <c r="J5083" s="54" t="s">
        <v>18160</v>
      </c>
      <c r="K5083" s="54" t="str">
        <f>INDEX('[1]All QOF Registers'!$C$15:$C$8243,MATCH($J$4:$J$10133,'[1]All QOF Registers'!$D$15:$D$8243,FALSE))</f>
        <v>5NG</v>
      </c>
    </row>
    <row r="5084" spans="8:11" x14ac:dyDescent="0.25">
      <c r="H5084" s="57" t="s">
        <v>16931</v>
      </c>
      <c r="I5084" s="58" t="s">
        <v>16916</v>
      </c>
      <c r="J5084" s="54" t="s">
        <v>18160</v>
      </c>
      <c r="K5084" s="54" t="str">
        <f>INDEX('[1]All QOF Registers'!$C$15:$C$8243,MATCH($J$4:$J$10133,'[1]All QOF Registers'!$D$15:$D$8243,FALSE))</f>
        <v>5NG</v>
      </c>
    </row>
    <row r="5085" spans="8:11" x14ac:dyDescent="0.25">
      <c r="H5085" s="57" t="s">
        <v>16932</v>
      </c>
      <c r="I5085" s="58" t="s">
        <v>16916</v>
      </c>
      <c r="J5085" s="54" t="s">
        <v>18160</v>
      </c>
      <c r="K5085" s="54" t="str">
        <f>INDEX('[1]All QOF Registers'!$C$15:$C$8243,MATCH($J$4:$J$10133,'[1]All QOF Registers'!$D$15:$D$8243,FALSE))</f>
        <v>5NG</v>
      </c>
    </row>
    <row r="5086" spans="8:11" x14ac:dyDescent="0.25">
      <c r="H5086" s="57" t="s">
        <v>7768</v>
      </c>
      <c r="I5086" s="58" t="s">
        <v>16916</v>
      </c>
      <c r="J5086" s="54" t="s">
        <v>18160</v>
      </c>
      <c r="K5086" s="54" t="str">
        <f>INDEX('[1]All QOF Registers'!$C$15:$C$8243,MATCH($J$4:$J$10133,'[1]All QOF Registers'!$D$15:$D$8243,FALSE))</f>
        <v>5NG</v>
      </c>
    </row>
    <row r="5087" spans="8:11" x14ac:dyDescent="0.25">
      <c r="H5087" s="57" t="s">
        <v>16933</v>
      </c>
      <c r="I5087" s="58" t="s">
        <v>16916</v>
      </c>
      <c r="J5087" s="54" t="s">
        <v>18160</v>
      </c>
      <c r="K5087" s="54" t="str">
        <f>INDEX('[1]All QOF Registers'!$C$15:$C$8243,MATCH($J$4:$J$10133,'[1]All QOF Registers'!$D$15:$D$8243,FALSE))</f>
        <v>5NG</v>
      </c>
    </row>
    <row r="5088" spans="8:11" x14ac:dyDescent="0.25">
      <c r="H5088" s="57" t="s">
        <v>16934</v>
      </c>
      <c r="I5088" s="58" t="s">
        <v>16916</v>
      </c>
      <c r="J5088" s="54" t="s">
        <v>18160</v>
      </c>
      <c r="K5088" s="54" t="str">
        <f>INDEX('[1]All QOF Registers'!$C$15:$C$8243,MATCH($J$4:$J$10133,'[1]All QOF Registers'!$D$15:$D$8243,FALSE))</f>
        <v>5NG</v>
      </c>
    </row>
    <row r="5089" spans="8:11" x14ac:dyDescent="0.25">
      <c r="H5089" s="57" t="s">
        <v>16935</v>
      </c>
      <c r="I5089" s="58" t="s">
        <v>16916</v>
      </c>
      <c r="J5089" s="54" t="s">
        <v>18160</v>
      </c>
      <c r="K5089" s="54" t="str">
        <f>INDEX('[1]All QOF Registers'!$C$15:$C$8243,MATCH($J$4:$J$10133,'[1]All QOF Registers'!$D$15:$D$8243,FALSE))</f>
        <v>5NG</v>
      </c>
    </row>
    <row r="5090" spans="8:11" x14ac:dyDescent="0.25">
      <c r="H5090" s="57" t="s">
        <v>16936</v>
      </c>
      <c r="I5090" s="58" t="s">
        <v>16916</v>
      </c>
      <c r="J5090" s="54" t="s">
        <v>18160</v>
      </c>
      <c r="K5090" s="54" t="str">
        <f>INDEX('[1]All QOF Registers'!$C$15:$C$8243,MATCH($J$4:$J$10133,'[1]All QOF Registers'!$D$15:$D$8243,FALSE))</f>
        <v>5NG</v>
      </c>
    </row>
    <row r="5091" spans="8:11" x14ac:dyDescent="0.25">
      <c r="H5091" s="57" t="s">
        <v>16937</v>
      </c>
      <c r="I5091" s="58" t="s">
        <v>16916</v>
      </c>
      <c r="J5091" s="54" t="s">
        <v>18160</v>
      </c>
      <c r="K5091" s="54" t="str">
        <f>INDEX('[1]All QOF Registers'!$C$15:$C$8243,MATCH($J$4:$J$10133,'[1]All QOF Registers'!$D$15:$D$8243,FALSE))</f>
        <v>5NG</v>
      </c>
    </row>
    <row r="5092" spans="8:11" x14ac:dyDescent="0.25">
      <c r="H5092" s="57" t="s">
        <v>16938</v>
      </c>
      <c r="I5092" s="58" t="s">
        <v>16916</v>
      </c>
      <c r="J5092" s="54" t="s">
        <v>18160</v>
      </c>
      <c r="K5092" s="54" t="str">
        <f>INDEX('[1]All QOF Registers'!$C$15:$C$8243,MATCH($J$4:$J$10133,'[1]All QOF Registers'!$D$15:$D$8243,FALSE))</f>
        <v>5NG</v>
      </c>
    </row>
    <row r="5093" spans="8:11" x14ac:dyDescent="0.25">
      <c r="H5093" s="57" t="s">
        <v>16939</v>
      </c>
      <c r="I5093" s="58" t="s">
        <v>16916</v>
      </c>
      <c r="J5093" s="54" t="s">
        <v>18160</v>
      </c>
      <c r="K5093" s="54" t="str">
        <f>INDEX('[1]All QOF Registers'!$C$15:$C$8243,MATCH($J$4:$J$10133,'[1]All QOF Registers'!$D$15:$D$8243,FALSE))</f>
        <v>5NG</v>
      </c>
    </row>
    <row r="5094" spans="8:11" x14ac:dyDescent="0.25">
      <c r="H5094" s="57" t="s">
        <v>6928</v>
      </c>
      <c r="I5094" s="58" t="s">
        <v>16940</v>
      </c>
      <c r="J5094" s="54" t="s">
        <v>18161</v>
      </c>
      <c r="K5094" s="54" t="str">
        <f>INDEX('[1]All QOF Registers'!$C$15:$C$8243,MATCH($J$4:$J$10133,'[1]All QOF Registers'!$D$15:$D$8243,FALSE))</f>
        <v>5NH</v>
      </c>
    </row>
    <row r="5095" spans="8:11" x14ac:dyDescent="0.25">
      <c r="H5095" s="57" t="s">
        <v>6932</v>
      </c>
      <c r="I5095" s="58" t="s">
        <v>16940</v>
      </c>
      <c r="J5095" s="54" t="s">
        <v>18161</v>
      </c>
      <c r="K5095" s="54" t="str">
        <f>INDEX('[1]All QOF Registers'!$C$15:$C$8243,MATCH($J$4:$J$10133,'[1]All QOF Registers'!$D$15:$D$8243,FALSE))</f>
        <v>5NH</v>
      </c>
    </row>
    <row r="5096" spans="8:11" x14ac:dyDescent="0.25">
      <c r="H5096" s="57" t="s">
        <v>6939</v>
      </c>
      <c r="I5096" s="58" t="s">
        <v>16940</v>
      </c>
      <c r="J5096" s="54" t="s">
        <v>18161</v>
      </c>
      <c r="K5096" s="54" t="str">
        <f>INDEX('[1]All QOF Registers'!$C$15:$C$8243,MATCH($J$4:$J$10133,'[1]All QOF Registers'!$D$15:$D$8243,FALSE))</f>
        <v>5NH</v>
      </c>
    </row>
    <row r="5097" spans="8:11" x14ac:dyDescent="0.25">
      <c r="H5097" s="57" t="s">
        <v>6941</v>
      </c>
      <c r="I5097" s="58" t="s">
        <v>16940</v>
      </c>
      <c r="J5097" s="54" t="s">
        <v>18161</v>
      </c>
      <c r="K5097" s="54" t="str">
        <f>INDEX('[1]All QOF Registers'!$C$15:$C$8243,MATCH($J$4:$J$10133,'[1]All QOF Registers'!$D$15:$D$8243,FALSE))</f>
        <v>5NH</v>
      </c>
    </row>
    <row r="5098" spans="8:11" x14ac:dyDescent="0.25">
      <c r="H5098" s="57" t="s">
        <v>6943</v>
      </c>
      <c r="I5098" s="58" t="s">
        <v>16940</v>
      </c>
      <c r="J5098" s="54" t="s">
        <v>18161</v>
      </c>
      <c r="K5098" s="54" t="str">
        <f>INDEX('[1]All QOF Registers'!$C$15:$C$8243,MATCH($J$4:$J$10133,'[1]All QOF Registers'!$D$15:$D$8243,FALSE))</f>
        <v>5NH</v>
      </c>
    </row>
    <row r="5099" spans="8:11" x14ac:dyDescent="0.25">
      <c r="H5099" s="57" t="s">
        <v>6944</v>
      </c>
      <c r="I5099" s="58" t="s">
        <v>16940</v>
      </c>
      <c r="J5099" s="54" t="s">
        <v>18161</v>
      </c>
      <c r="K5099" s="54" t="str">
        <f>INDEX('[1]All QOF Registers'!$C$15:$C$8243,MATCH($J$4:$J$10133,'[1]All QOF Registers'!$D$15:$D$8243,FALSE))</f>
        <v>5NH</v>
      </c>
    </row>
    <row r="5100" spans="8:11" x14ac:dyDescent="0.25">
      <c r="H5100" s="57" t="s">
        <v>6945</v>
      </c>
      <c r="I5100" s="58" t="s">
        <v>16940</v>
      </c>
      <c r="J5100" s="54" t="s">
        <v>18161</v>
      </c>
      <c r="K5100" s="54" t="str">
        <f>INDEX('[1]All QOF Registers'!$C$15:$C$8243,MATCH($J$4:$J$10133,'[1]All QOF Registers'!$D$15:$D$8243,FALSE))</f>
        <v>5NH</v>
      </c>
    </row>
    <row r="5101" spans="8:11" x14ac:dyDescent="0.25">
      <c r="H5101" s="57" t="s">
        <v>6948</v>
      </c>
      <c r="I5101" s="58" t="s">
        <v>16940</v>
      </c>
      <c r="J5101" s="54" t="s">
        <v>18161</v>
      </c>
      <c r="K5101" s="54" t="str">
        <f>INDEX('[1]All QOF Registers'!$C$15:$C$8243,MATCH($J$4:$J$10133,'[1]All QOF Registers'!$D$15:$D$8243,FALSE))</f>
        <v>5NH</v>
      </c>
    </row>
    <row r="5102" spans="8:11" x14ac:dyDescent="0.25">
      <c r="H5102" s="57" t="s">
        <v>6950</v>
      </c>
      <c r="I5102" s="58" t="s">
        <v>16940</v>
      </c>
      <c r="J5102" s="54" t="s">
        <v>18161</v>
      </c>
      <c r="K5102" s="54" t="str">
        <f>INDEX('[1]All QOF Registers'!$C$15:$C$8243,MATCH($J$4:$J$10133,'[1]All QOF Registers'!$D$15:$D$8243,FALSE))</f>
        <v>5NH</v>
      </c>
    </row>
    <row r="5103" spans="8:11" x14ac:dyDescent="0.25">
      <c r="H5103" s="57" t="s">
        <v>6951</v>
      </c>
      <c r="I5103" s="58" t="s">
        <v>16940</v>
      </c>
      <c r="J5103" s="54" t="s">
        <v>18161</v>
      </c>
      <c r="K5103" s="54" t="str">
        <f>INDEX('[1]All QOF Registers'!$C$15:$C$8243,MATCH($J$4:$J$10133,'[1]All QOF Registers'!$D$15:$D$8243,FALSE))</f>
        <v>5NH</v>
      </c>
    </row>
    <row r="5104" spans="8:11" x14ac:dyDescent="0.25">
      <c r="H5104" s="57" t="s">
        <v>6962</v>
      </c>
      <c r="I5104" s="58" t="s">
        <v>16940</v>
      </c>
      <c r="J5104" s="54" t="s">
        <v>18161</v>
      </c>
      <c r="K5104" s="54" t="str">
        <f>INDEX('[1]All QOF Registers'!$C$15:$C$8243,MATCH($J$4:$J$10133,'[1]All QOF Registers'!$D$15:$D$8243,FALSE))</f>
        <v>5NH</v>
      </c>
    </row>
    <row r="5105" spans="8:11" x14ac:dyDescent="0.25">
      <c r="H5105" s="57" t="s">
        <v>6964</v>
      </c>
      <c r="I5105" s="58" t="s">
        <v>16940</v>
      </c>
      <c r="J5105" s="54" t="s">
        <v>18161</v>
      </c>
      <c r="K5105" s="54" t="str">
        <f>INDEX('[1]All QOF Registers'!$C$15:$C$8243,MATCH($J$4:$J$10133,'[1]All QOF Registers'!$D$15:$D$8243,FALSE))</f>
        <v>5NH</v>
      </c>
    </row>
    <row r="5106" spans="8:11" x14ac:dyDescent="0.25">
      <c r="H5106" s="57" t="s">
        <v>6966</v>
      </c>
      <c r="I5106" s="58" t="s">
        <v>16940</v>
      </c>
      <c r="J5106" s="54" t="s">
        <v>18161</v>
      </c>
      <c r="K5106" s="54" t="str">
        <f>INDEX('[1]All QOF Registers'!$C$15:$C$8243,MATCH($J$4:$J$10133,'[1]All QOF Registers'!$D$15:$D$8243,FALSE))</f>
        <v>5NH</v>
      </c>
    </row>
    <row r="5107" spans="8:11" x14ac:dyDescent="0.25">
      <c r="H5107" s="57" t="s">
        <v>6975</v>
      </c>
      <c r="I5107" s="58" t="s">
        <v>16940</v>
      </c>
      <c r="J5107" s="54" t="s">
        <v>18161</v>
      </c>
      <c r="K5107" s="54" t="str">
        <f>INDEX('[1]All QOF Registers'!$C$15:$C$8243,MATCH($J$4:$J$10133,'[1]All QOF Registers'!$D$15:$D$8243,FALSE))</f>
        <v>5NH</v>
      </c>
    </row>
    <row r="5108" spans="8:11" x14ac:dyDescent="0.25">
      <c r="H5108" s="57" t="s">
        <v>6978</v>
      </c>
      <c r="I5108" s="58" t="s">
        <v>16940</v>
      </c>
      <c r="J5108" s="54" t="s">
        <v>18161</v>
      </c>
      <c r="K5108" s="54" t="str">
        <f>INDEX('[1]All QOF Registers'!$C$15:$C$8243,MATCH($J$4:$J$10133,'[1]All QOF Registers'!$D$15:$D$8243,FALSE))</f>
        <v>5NH</v>
      </c>
    </row>
    <row r="5109" spans="8:11" x14ac:dyDescent="0.25">
      <c r="H5109" s="57" t="s">
        <v>6979</v>
      </c>
      <c r="I5109" s="58" t="s">
        <v>16940</v>
      </c>
      <c r="J5109" s="54" t="s">
        <v>18161</v>
      </c>
      <c r="K5109" s="54" t="str">
        <f>INDEX('[1]All QOF Registers'!$C$15:$C$8243,MATCH($J$4:$J$10133,'[1]All QOF Registers'!$D$15:$D$8243,FALSE))</f>
        <v>5NH</v>
      </c>
    </row>
    <row r="5110" spans="8:11" x14ac:dyDescent="0.25">
      <c r="H5110" s="57" t="s">
        <v>6986</v>
      </c>
      <c r="I5110" s="58" t="s">
        <v>16940</v>
      </c>
      <c r="J5110" s="54" t="s">
        <v>18161</v>
      </c>
      <c r="K5110" s="54" t="str">
        <f>INDEX('[1]All QOF Registers'!$C$15:$C$8243,MATCH($J$4:$J$10133,'[1]All QOF Registers'!$D$15:$D$8243,FALSE))</f>
        <v>5NH</v>
      </c>
    </row>
    <row r="5111" spans="8:11" x14ac:dyDescent="0.25">
      <c r="H5111" s="57" t="s">
        <v>6995</v>
      </c>
      <c r="I5111" s="58" t="s">
        <v>16940</v>
      </c>
      <c r="J5111" s="54" t="s">
        <v>18161</v>
      </c>
      <c r="K5111" s="54" t="str">
        <f>INDEX('[1]All QOF Registers'!$C$15:$C$8243,MATCH($J$4:$J$10133,'[1]All QOF Registers'!$D$15:$D$8243,FALSE))</f>
        <v>5NH</v>
      </c>
    </row>
    <row r="5112" spans="8:11" x14ac:dyDescent="0.25">
      <c r="H5112" s="57" t="s">
        <v>7000</v>
      </c>
      <c r="I5112" s="58" t="s">
        <v>16940</v>
      </c>
      <c r="J5112" s="54" t="s">
        <v>18161</v>
      </c>
      <c r="K5112" s="54" t="str">
        <f>INDEX('[1]All QOF Registers'!$C$15:$C$8243,MATCH($J$4:$J$10133,'[1]All QOF Registers'!$D$15:$D$8243,FALSE))</f>
        <v>5NH</v>
      </c>
    </row>
    <row r="5113" spans="8:11" x14ac:dyDescent="0.25">
      <c r="H5113" s="57" t="s">
        <v>7002</v>
      </c>
      <c r="I5113" s="58" t="s">
        <v>16940</v>
      </c>
      <c r="J5113" s="54" t="s">
        <v>18161</v>
      </c>
      <c r="K5113" s="54" t="str">
        <f>INDEX('[1]All QOF Registers'!$C$15:$C$8243,MATCH($J$4:$J$10133,'[1]All QOF Registers'!$D$15:$D$8243,FALSE))</f>
        <v>5NH</v>
      </c>
    </row>
    <row r="5114" spans="8:11" x14ac:dyDescent="0.25">
      <c r="H5114" s="57" t="s">
        <v>7003</v>
      </c>
      <c r="I5114" s="58" t="s">
        <v>16940</v>
      </c>
      <c r="J5114" s="54" t="s">
        <v>18161</v>
      </c>
      <c r="K5114" s="54" t="str">
        <f>INDEX('[1]All QOF Registers'!$C$15:$C$8243,MATCH($J$4:$J$10133,'[1]All QOF Registers'!$D$15:$D$8243,FALSE))</f>
        <v>5NH</v>
      </c>
    </row>
    <row r="5115" spans="8:11" x14ac:dyDescent="0.25">
      <c r="H5115" s="57" t="s">
        <v>7005</v>
      </c>
      <c r="I5115" s="58" t="s">
        <v>16940</v>
      </c>
      <c r="J5115" s="54" t="s">
        <v>18161</v>
      </c>
      <c r="K5115" s="54" t="str">
        <f>INDEX('[1]All QOF Registers'!$C$15:$C$8243,MATCH($J$4:$J$10133,'[1]All QOF Registers'!$D$15:$D$8243,FALSE))</f>
        <v>5NH</v>
      </c>
    </row>
    <row r="5116" spans="8:11" x14ac:dyDescent="0.25">
      <c r="H5116" s="57" t="s">
        <v>7006</v>
      </c>
      <c r="I5116" s="58" t="s">
        <v>16940</v>
      </c>
      <c r="J5116" s="54" t="s">
        <v>18161</v>
      </c>
      <c r="K5116" s="54" t="str">
        <f>INDEX('[1]All QOF Registers'!$C$15:$C$8243,MATCH($J$4:$J$10133,'[1]All QOF Registers'!$D$15:$D$8243,FALSE))</f>
        <v>5NH</v>
      </c>
    </row>
    <row r="5117" spans="8:11" x14ac:dyDescent="0.25">
      <c r="H5117" s="57" t="s">
        <v>7012</v>
      </c>
      <c r="I5117" s="58" t="s">
        <v>16940</v>
      </c>
      <c r="J5117" s="54" t="s">
        <v>18161</v>
      </c>
      <c r="K5117" s="54" t="str">
        <f>INDEX('[1]All QOF Registers'!$C$15:$C$8243,MATCH($J$4:$J$10133,'[1]All QOF Registers'!$D$15:$D$8243,FALSE))</f>
        <v>5NH</v>
      </c>
    </row>
    <row r="5118" spans="8:11" x14ac:dyDescent="0.25">
      <c r="H5118" s="57" t="s">
        <v>7015</v>
      </c>
      <c r="I5118" s="58" t="s">
        <v>16940</v>
      </c>
      <c r="J5118" s="54" t="s">
        <v>18161</v>
      </c>
      <c r="K5118" s="54" t="str">
        <f>INDEX('[1]All QOF Registers'!$C$15:$C$8243,MATCH($J$4:$J$10133,'[1]All QOF Registers'!$D$15:$D$8243,FALSE))</f>
        <v>5NH</v>
      </c>
    </row>
    <row r="5119" spans="8:11" x14ac:dyDescent="0.25">
      <c r="H5119" s="57" t="s">
        <v>7020</v>
      </c>
      <c r="I5119" s="58" t="s">
        <v>16940</v>
      </c>
      <c r="J5119" s="54" t="s">
        <v>18161</v>
      </c>
      <c r="K5119" s="54" t="str">
        <f>INDEX('[1]All QOF Registers'!$C$15:$C$8243,MATCH($J$4:$J$10133,'[1]All QOF Registers'!$D$15:$D$8243,FALSE))</f>
        <v>5NH</v>
      </c>
    </row>
    <row r="5120" spans="8:11" x14ac:dyDescent="0.25">
      <c r="H5120" s="57" t="s">
        <v>7021</v>
      </c>
      <c r="I5120" s="58" t="s">
        <v>16940</v>
      </c>
      <c r="J5120" s="54" t="s">
        <v>18161</v>
      </c>
      <c r="K5120" s="54" t="str">
        <f>INDEX('[1]All QOF Registers'!$C$15:$C$8243,MATCH($J$4:$J$10133,'[1]All QOF Registers'!$D$15:$D$8243,FALSE))</f>
        <v>5NH</v>
      </c>
    </row>
    <row r="5121" spans="8:11" x14ac:dyDescent="0.25">
      <c r="H5121" s="57" t="s">
        <v>7023</v>
      </c>
      <c r="I5121" s="58" t="s">
        <v>16940</v>
      </c>
      <c r="J5121" s="54" t="s">
        <v>18161</v>
      </c>
      <c r="K5121" s="54" t="str">
        <f>INDEX('[1]All QOF Registers'!$C$15:$C$8243,MATCH($J$4:$J$10133,'[1]All QOF Registers'!$D$15:$D$8243,FALSE))</f>
        <v>5NH</v>
      </c>
    </row>
    <row r="5122" spans="8:11" x14ac:dyDescent="0.25">
      <c r="H5122" s="57" t="s">
        <v>7025</v>
      </c>
      <c r="I5122" s="58" t="s">
        <v>16940</v>
      </c>
      <c r="J5122" s="54" t="s">
        <v>18161</v>
      </c>
      <c r="K5122" s="54" t="str">
        <f>INDEX('[1]All QOF Registers'!$C$15:$C$8243,MATCH($J$4:$J$10133,'[1]All QOF Registers'!$D$15:$D$8243,FALSE))</f>
        <v>5NH</v>
      </c>
    </row>
    <row r="5123" spans="8:11" x14ac:dyDescent="0.25">
      <c r="H5123" s="57" t="s">
        <v>7029</v>
      </c>
      <c r="I5123" s="58" t="s">
        <v>16940</v>
      </c>
      <c r="J5123" s="54" t="s">
        <v>18161</v>
      </c>
      <c r="K5123" s="54" t="str">
        <f>INDEX('[1]All QOF Registers'!$C$15:$C$8243,MATCH($J$4:$J$10133,'[1]All QOF Registers'!$D$15:$D$8243,FALSE))</f>
        <v>5NH</v>
      </c>
    </row>
    <row r="5124" spans="8:11" x14ac:dyDescent="0.25">
      <c r="H5124" s="57" t="s">
        <v>7030</v>
      </c>
      <c r="I5124" s="58" t="s">
        <v>16940</v>
      </c>
      <c r="J5124" s="54" t="s">
        <v>18161</v>
      </c>
      <c r="K5124" s="54" t="str">
        <f>INDEX('[1]All QOF Registers'!$C$15:$C$8243,MATCH($J$4:$J$10133,'[1]All QOF Registers'!$D$15:$D$8243,FALSE))</f>
        <v>5NH</v>
      </c>
    </row>
    <row r="5125" spans="8:11" x14ac:dyDescent="0.25">
      <c r="H5125" s="57" t="s">
        <v>7039</v>
      </c>
      <c r="I5125" s="58" t="s">
        <v>16940</v>
      </c>
      <c r="J5125" s="54" t="s">
        <v>18161</v>
      </c>
      <c r="K5125" s="54" t="str">
        <f>INDEX('[1]All QOF Registers'!$C$15:$C$8243,MATCH($J$4:$J$10133,'[1]All QOF Registers'!$D$15:$D$8243,FALSE))</f>
        <v>5NH</v>
      </c>
    </row>
    <row r="5126" spans="8:11" x14ac:dyDescent="0.25">
      <c r="H5126" s="57" t="s">
        <v>7041</v>
      </c>
      <c r="I5126" s="58" t="s">
        <v>16940</v>
      </c>
      <c r="J5126" s="54" t="s">
        <v>18161</v>
      </c>
      <c r="K5126" s="54" t="str">
        <f>INDEX('[1]All QOF Registers'!$C$15:$C$8243,MATCH($J$4:$J$10133,'[1]All QOF Registers'!$D$15:$D$8243,FALSE))</f>
        <v>5NH</v>
      </c>
    </row>
    <row r="5127" spans="8:11" x14ac:dyDescent="0.25">
      <c r="H5127" s="57" t="s">
        <v>7042</v>
      </c>
      <c r="I5127" s="58" t="s">
        <v>16940</v>
      </c>
      <c r="J5127" s="54" t="s">
        <v>18161</v>
      </c>
      <c r="K5127" s="54" t="str">
        <f>INDEX('[1]All QOF Registers'!$C$15:$C$8243,MATCH($J$4:$J$10133,'[1]All QOF Registers'!$D$15:$D$8243,FALSE))</f>
        <v>5NH</v>
      </c>
    </row>
    <row r="5128" spans="8:11" x14ac:dyDescent="0.25">
      <c r="H5128" s="57" t="s">
        <v>7045</v>
      </c>
      <c r="I5128" s="58" t="s">
        <v>16940</v>
      </c>
      <c r="J5128" s="54" t="s">
        <v>18161</v>
      </c>
      <c r="K5128" s="54" t="str">
        <f>INDEX('[1]All QOF Registers'!$C$15:$C$8243,MATCH($J$4:$J$10133,'[1]All QOF Registers'!$D$15:$D$8243,FALSE))</f>
        <v>5NH</v>
      </c>
    </row>
    <row r="5129" spans="8:11" x14ac:dyDescent="0.25">
      <c r="H5129" s="57" t="s">
        <v>16941</v>
      </c>
      <c r="I5129" s="58" t="s">
        <v>16940</v>
      </c>
      <c r="J5129" s="54" t="s">
        <v>18161</v>
      </c>
      <c r="K5129" s="54" t="str">
        <f>INDEX('[1]All QOF Registers'!$C$15:$C$8243,MATCH($J$4:$J$10133,'[1]All QOF Registers'!$D$15:$D$8243,FALSE))</f>
        <v>5NH</v>
      </c>
    </row>
    <row r="5130" spans="8:11" x14ac:dyDescent="0.25">
      <c r="H5130" s="57" t="s">
        <v>7054</v>
      </c>
      <c r="I5130" s="58" t="s">
        <v>16940</v>
      </c>
      <c r="J5130" s="54" t="s">
        <v>18161</v>
      </c>
      <c r="K5130" s="54" t="str">
        <f>INDEX('[1]All QOF Registers'!$C$15:$C$8243,MATCH($J$4:$J$10133,'[1]All QOF Registers'!$D$15:$D$8243,FALSE))</f>
        <v>5NH</v>
      </c>
    </row>
    <row r="5131" spans="8:11" x14ac:dyDescent="0.25">
      <c r="H5131" s="57" t="s">
        <v>7061</v>
      </c>
      <c r="I5131" s="58" t="s">
        <v>16940</v>
      </c>
      <c r="J5131" s="54" t="s">
        <v>18161</v>
      </c>
      <c r="K5131" s="54" t="str">
        <f>INDEX('[1]All QOF Registers'!$C$15:$C$8243,MATCH($J$4:$J$10133,'[1]All QOF Registers'!$D$15:$D$8243,FALSE))</f>
        <v>5NH</v>
      </c>
    </row>
    <row r="5132" spans="8:11" x14ac:dyDescent="0.25">
      <c r="H5132" s="57" t="s">
        <v>7066</v>
      </c>
      <c r="I5132" s="58" t="s">
        <v>16940</v>
      </c>
      <c r="J5132" s="54" t="s">
        <v>18161</v>
      </c>
      <c r="K5132" s="54" t="str">
        <f>INDEX('[1]All QOF Registers'!$C$15:$C$8243,MATCH($J$4:$J$10133,'[1]All QOF Registers'!$D$15:$D$8243,FALSE))</f>
        <v>5NH</v>
      </c>
    </row>
    <row r="5133" spans="8:11" x14ac:dyDescent="0.25">
      <c r="H5133" s="57" t="s">
        <v>7069</v>
      </c>
      <c r="I5133" s="58" t="s">
        <v>16940</v>
      </c>
      <c r="J5133" s="54" t="s">
        <v>18161</v>
      </c>
      <c r="K5133" s="54" t="str">
        <f>INDEX('[1]All QOF Registers'!$C$15:$C$8243,MATCH($J$4:$J$10133,'[1]All QOF Registers'!$D$15:$D$8243,FALSE))</f>
        <v>5NH</v>
      </c>
    </row>
    <row r="5134" spans="8:11" x14ac:dyDescent="0.25">
      <c r="H5134" s="57" t="s">
        <v>7070</v>
      </c>
      <c r="I5134" s="58" t="s">
        <v>16940</v>
      </c>
      <c r="J5134" s="54" t="s">
        <v>18161</v>
      </c>
      <c r="K5134" s="54" t="str">
        <f>INDEX('[1]All QOF Registers'!$C$15:$C$8243,MATCH($J$4:$J$10133,'[1]All QOF Registers'!$D$15:$D$8243,FALSE))</f>
        <v>5NH</v>
      </c>
    </row>
    <row r="5135" spans="8:11" x14ac:dyDescent="0.25">
      <c r="H5135" s="57" t="s">
        <v>7072</v>
      </c>
      <c r="I5135" s="58" t="s">
        <v>16940</v>
      </c>
      <c r="J5135" s="54" t="s">
        <v>18161</v>
      </c>
      <c r="K5135" s="54" t="str">
        <f>INDEX('[1]All QOF Registers'!$C$15:$C$8243,MATCH($J$4:$J$10133,'[1]All QOF Registers'!$D$15:$D$8243,FALSE))</f>
        <v>5NH</v>
      </c>
    </row>
    <row r="5136" spans="8:11" x14ac:dyDescent="0.25">
      <c r="H5136" s="57" t="s">
        <v>7077</v>
      </c>
      <c r="I5136" s="58" t="s">
        <v>16940</v>
      </c>
      <c r="J5136" s="54" t="s">
        <v>18161</v>
      </c>
      <c r="K5136" s="54" t="str">
        <f>INDEX('[1]All QOF Registers'!$C$15:$C$8243,MATCH($J$4:$J$10133,'[1]All QOF Registers'!$D$15:$D$8243,FALSE))</f>
        <v>5NH</v>
      </c>
    </row>
    <row r="5137" spans="8:11" x14ac:dyDescent="0.25">
      <c r="H5137" s="57" t="s">
        <v>7078</v>
      </c>
      <c r="I5137" s="58" t="s">
        <v>16940</v>
      </c>
      <c r="J5137" s="54" t="s">
        <v>18161</v>
      </c>
      <c r="K5137" s="54" t="str">
        <f>INDEX('[1]All QOF Registers'!$C$15:$C$8243,MATCH($J$4:$J$10133,'[1]All QOF Registers'!$D$15:$D$8243,FALSE))</f>
        <v>5NH</v>
      </c>
    </row>
    <row r="5138" spans="8:11" x14ac:dyDescent="0.25">
      <c r="H5138" s="57" t="s">
        <v>7084</v>
      </c>
      <c r="I5138" s="58" t="s">
        <v>16940</v>
      </c>
      <c r="J5138" s="54" t="s">
        <v>18161</v>
      </c>
      <c r="K5138" s="54" t="str">
        <f>INDEX('[1]All QOF Registers'!$C$15:$C$8243,MATCH($J$4:$J$10133,'[1]All QOF Registers'!$D$15:$D$8243,FALSE))</f>
        <v>5NH</v>
      </c>
    </row>
    <row r="5139" spans="8:11" x14ac:dyDescent="0.25">
      <c r="H5139" s="57" t="s">
        <v>7089</v>
      </c>
      <c r="I5139" s="58" t="s">
        <v>16940</v>
      </c>
      <c r="J5139" s="54" t="s">
        <v>18161</v>
      </c>
      <c r="K5139" s="54" t="str">
        <f>INDEX('[1]All QOF Registers'!$C$15:$C$8243,MATCH($J$4:$J$10133,'[1]All QOF Registers'!$D$15:$D$8243,FALSE))</f>
        <v>5NH</v>
      </c>
    </row>
    <row r="5140" spans="8:11" x14ac:dyDescent="0.25">
      <c r="H5140" s="57" t="s">
        <v>16942</v>
      </c>
      <c r="I5140" s="58" t="s">
        <v>16940</v>
      </c>
      <c r="J5140" s="54" t="s">
        <v>18161</v>
      </c>
      <c r="K5140" s="54" t="str">
        <f>INDEX('[1]All QOF Registers'!$C$15:$C$8243,MATCH($J$4:$J$10133,'[1]All QOF Registers'!$D$15:$D$8243,FALSE))</f>
        <v>5NH</v>
      </c>
    </row>
    <row r="5141" spans="8:11" x14ac:dyDescent="0.25">
      <c r="H5141" s="57" t="s">
        <v>7094</v>
      </c>
      <c r="I5141" s="58" t="s">
        <v>16940</v>
      </c>
      <c r="J5141" s="54" t="s">
        <v>18161</v>
      </c>
      <c r="K5141" s="54" t="str">
        <f>INDEX('[1]All QOF Registers'!$C$15:$C$8243,MATCH($J$4:$J$10133,'[1]All QOF Registers'!$D$15:$D$8243,FALSE))</f>
        <v>5NH</v>
      </c>
    </row>
    <row r="5142" spans="8:11" x14ac:dyDescent="0.25">
      <c r="H5142" s="57" t="s">
        <v>7102</v>
      </c>
      <c r="I5142" s="58" t="s">
        <v>16940</v>
      </c>
      <c r="J5142" s="54" t="s">
        <v>18161</v>
      </c>
      <c r="K5142" s="54" t="str">
        <f>INDEX('[1]All QOF Registers'!$C$15:$C$8243,MATCH($J$4:$J$10133,'[1]All QOF Registers'!$D$15:$D$8243,FALSE))</f>
        <v>5NH</v>
      </c>
    </row>
    <row r="5143" spans="8:11" x14ac:dyDescent="0.25">
      <c r="H5143" s="57" t="s">
        <v>7110</v>
      </c>
      <c r="I5143" s="58" t="s">
        <v>16940</v>
      </c>
      <c r="J5143" s="54" t="s">
        <v>18161</v>
      </c>
      <c r="K5143" s="54" t="str">
        <f>INDEX('[1]All QOF Registers'!$C$15:$C$8243,MATCH($J$4:$J$10133,'[1]All QOF Registers'!$D$15:$D$8243,FALSE))</f>
        <v>5NH</v>
      </c>
    </row>
    <row r="5144" spans="8:11" x14ac:dyDescent="0.25">
      <c r="H5144" s="57" t="s">
        <v>7117</v>
      </c>
      <c r="I5144" s="58" t="s">
        <v>16940</v>
      </c>
      <c r="J5144" s="54" t="s">
        <v>18161</v>
      </c>
      <c r="K5144" s="54" t="str">
        <f>INDEX('[1]All QOF Registers'!$C$15:$C$8243,MATCH($J$4:$J$10133,'[1]All QOF Registers'!$D$15:$D$8243,FALSE))</f>
        <v>5NH</v>
      </c>
    </row>
    <row r="5145" spans="8:11" x14ac:dyDescent="0.25">
      <c r="H5145" s="57" t="s">
        <v>7119</v>
      </c>
      <c r="I5145" s="58" t="s">
        <v>16940</v>
      </c>
      <c r="J5145" s="54" t="s">
        <v>18161</v>
      </c>
      <c r="K5145" s="54" t="str">
        <f>INDEX('[1]All QOF Registers'!$C$15:$C$8243,MATCH($J$4:$J$10133,'[1]All QOF Registers'!$D$15:$D$8243,FALSE))</f>
        <v>5NH</v>
      </c>
    </row>
    <row r="5146" spans="8:11" x14ac:dyDescent="0.25">
      <c r="H5146" s="57" t="s">
        <v>7120</v>
      </c>
      <c r="I5146" s="58" t="s">
        <v>16940</v>
      </c>
      <c r="J5146" s="54" t="s">
        <v>18161</v>
      </c>
      <c r="K5146" s="54" t="str">
        <f>INDEX('[1]All QOF Registers'!$C$15:$C$8243,MATCH($J$4:$J$10133,'[1]All QOF Registers'!$D$15:$D$8243,FALSE))</f>
        <v>5NH</v>
      </c>
    </row>
    <row r="5147" spans="8:11" x14ac:dyDescent="0.25">
      <c r="H5147" s="57" t="s">
        <v>7121</v>
      </c>
      <c r="I5147" s="58" t="s">
        <v>16940</v>
      </c>
      <c r="J5147" s="54" t="s">
        <v>18161</v>
      </c>
      <c r="K5147" s="54" t="str">
        <f>INDEX('[1]All QOF Registers'!$C$15:$C$8243,MATCH($J$4:$J$10133,'[1]All QOF Registers'!$D$15:$D$8243,FALSE))</f>
        <v>5NH</v>
      </c>
    </row>
    <row r="5148" spans="8:11" x14ac:dyDescent="0.25">
      <c r="H5148" s="57" t="s">
        <v>7125</v>
      </c>
      <c r="I5148" s="58" t="s">
        <v>16940</v>
      </c>
      <c r="J5148" s="54" t="s">
        <v>18161</v>
      </c>
      <c r="K5148" s="54" t="str">
        <f>INDEX('[1]All QOF Registers'!$C$15:$C$8243,MATCH($J$4:$J$10133,'[1]All QOF Registers'!$D$15:$D$8243,FALSE))</f>
        <v>5NH</v>
      </c>
    </row>
    <row r="5149" spans="8:11" x14ac:dyDescent="0.25">
      <c r="H5149" s="57" t="s">
        <v>7127</v>
      </c>
      <c r="I5149" s="58" t="s">
        <v>16940</v>
      </c>
      <c r="J5149" s="54" t="s">
        <v>18161</v>
      </c>
      <c r="K5149" s="54" t="str">
        <f>INDEX('[1]All QOF Registers'!$C$15:$C$8243,MATCH($J$4:$J$10133,'[1]All QOF Registers'!$D$15:$D$8243,FALSE))</f>
        <v>5NH</v>
      </c>
    </row>
    <row r="5150" spans="8:11" x14ac:dyDescent="0.25">
      <c r="H5150" s="57" t="s">
        <v>7134</v>
      </c>
      <c r="I5150" s="58" t="s">
        <v>16940</v>
      </c>
      <c r="J5150" s="54" t="s">
        <v>18161</v>
      </c>
      <c r="K5150" s="54" t="str">
        <f>INDEX('[1]All QOF Registers'!$C$15:$C$8243,MATCH($J$4:$J$10133,'[1]All QOF Registers'!$D$15:$D$8243,FALSE))</f>
        <v>5NH</v>
      </c>
    </row>
    <row r="5151" spans="8:11" x14ac:dyDescent="0.25">
      <c r="H5151" s="57" t="s">
        <v>7137</v>
      </c>
      <c r="I5151" s="58" t="s">
        <v>16940</v>
      </c>
      <c r="J5151" s="54" t="s">
        <v>18161</v>
      </c>
      <c r="K5151" s="54" t="str">
        <f>INDEX('[1]All QOF Registers'!$C$15:$C$8243,MATCH($J$4:$J$10133,'[1]All QOF Registers'!$D$15:$D$8243,FALSE))</f>
        <v>5NH</v>
      </c>
    </row>
    <row r="5152" spans="8:11" x14ac:dyDescent="0.25">
      <c r="H5152" s="57" t="s">
        <v>7138</v>
      </c>
      <c r="I5152" s="58" t="s">
        <v>16940</v>
      </c>
      <c r="J5152" s="54" t="s">
        <v>18161</v>
      </c>
      <c r="K5152" s="54" t="str">
        <f>INDEX('[1]All QOF Registers'!$C$15:$C$8243,MATCH($J$4:$J$10133,'[1]All QOF Registers'!$D$15:$D$8243,FALSE))</f>
        <v>5NH</v>
      </c>
    </row>
    <row r="5153" spans="8:11" x14ac:dyDescent="0.25">
      <c r="H5153" s="57" t="s">
        <v>7139</v>
      </c>
      <c r="I5153" s="58" t="s">
        <v>16940</v>
      </c>
      <c r="J5153" s="54" t="s">
        <v>18161</v>
      </c>
      <c r="K5153" s="54" t="str">
        <f>INDEX('[1]All QOF Registers'!$C$15:$C$8243,MATCH($J$4:$J$10133,'[1]All QOF Registers'!$D$15:$D$8243,FALSE))</f>
        <v>5NH</v>
      </c>
    </row>
    <row r="5154" spans="8:11" x14ac:dyDescent="0.25">
      <c r="H5154" s="57" t="s">
        <v>16943</v>
      </c>
      <c r="I5154" s="58" t="s">
        <v>16940</v>
      </c>
      <c r="J5154" s="54" t="s">
        <v>18161</v>
      </c>
      <c r="K5154" s="54" t="str">
        <f>INDEX('[1]All QOF Registers'!$C$15:$C$8243,MATCH($J$4:$J$10133,'[1]All QOF Registers'!$D$15:$D$8243,FALSE))</f>
        <v>5NH</v>
      </c>
    </row>
    <row r="5155" spans="8:11" x14ac:dyDescent="0.25">
      <c r="H5155" s="57" t="s">
        <v>7150</v>
      </c>
      <c r="I5155" s="58" t="s">
        <v>16940</v>
      </c>
      <c r="J5155" s="54" t="s">
        <v>18161</v>
      </c>
      <c r="K5155" s="54" t="str">
        <f>INDEX('[1]All QOF Registers'!$C$15:$C$8243,MATCH($J$4:$J$10133,'[1]All QOF Registers'!$D$15:$D$8243,FALSE))</f>
        <v>5NH</v>
      </c>
    </row>
    <row r="5156" spans="8:11" x14ac:dyDescent="0.25">
      <c r="H5156" s="57" t="s">
        <v>7151</v>
      </c>
      <c r="I5156" s="58" t="s">
        <v>16940</v>
      </c>
      <c r="J5156" s="54" t="s">
        <v>18161</v>
      </c>
      <c r="K5156" s="54" t="str">
        <f>INDEX('[1]All QOF Registers'!$C$15:$C$8243,MATCH($J$4:$J$10133,'[1]All QOF Registers'!$D$15:$D$8243,FALSE))</f>
        <v>5NH</v>
      </c>
    </row>
    <row r="5157" spans="8:11" x14ac:dyDescent="0.25">
      <c r="H5157" s="57" t="s">
        <v>7152</v>
      </c>
      <c r="I5157" s="58" t="s">
        <v>16940</v>
      </c>
      <c r="J5157" s="54" t="s">
        <v>18161</v>
      </c>
      <c r="K5157" s="54" t="str">
        <f>INDEX('[1]All QOF Registers'!$C$15:$C$8243,MATCH($J$4:$J$10133,'[1]All QOF Registers'!$D$15:$D$8243,FALSE))</f>
        <v>5NH</v>
      </c>
    </row>
    <row r="5158" spans="8:11" x14ac:dyDescent="0.25">
      <c r="H5158" s="57" t="s">
        <v>16944</v>
      </c>
      <c r="I5158" s="58" t="s">
        <v>16940</v>
      </c>
      <c r="J5158" s="54" t="s">
        <v>18161</v>
      </c>
      <c r="K5158" s="54" t="str">
        <f>INDEX('[1]All QOF Registers'!$C$15:$C$8243,MATCH($J$4:$J$10133,'[1]All QOF Registers'!$D$15:$D$8243,FALSE))</f>
        <v>5NH</v>
      </c>
    </row>
    <row r="5159" spans="8:11" x14ac:dyDescent="0.25">
      <c r="H5159" s="57" t="s">
        <v>16945</v>
      </c>
      <c r="I5159" s="58" t="s">
        <v>16940</v>
      </c>
      <c r="J5159" s="54" t="s">
        <v>18161</v>
      </c>
      <c r="K5159" s="54" t="str">
        <f>INDEX('[1]All QOF Registers'!$C$15:$C$8243,MATCH($J$4:$J$10133,'[1]All QOF Registers'!$D$15:$D$8243,FALSE))</f>
        <v>5NH</v>
      </c>
    </row>
    <row r="5160" spans="8:11" x14ac:dyDescent="0.25">
      <c r="H5160" s="57" t="s">
        <v>16946</v>
      </c>
      <c r="I5160" s="58" t="s">
        <v>16940</v>
      </c>
      <c r="J5160" s="54" t="s">
        <v>18161</v>
      </c>
      <c r="K5160" s="54" t="str">
        <f>INDEX('[1]All QOF Registers'!$C$15:$C$8243,MATCH($J$4:$J$10133,'[1]All QOF Registers'!$D$15:$D$8243,FALSE))</f>
        <v>5NH</v>
      </c>
    </row>
    <row r="5161" spans="8:11" x14ac:dyDescent="0.25">
      <c r="H5161" s="57" t="s">
        <v>16947</v>
      </c>
      <c r="I5161" s="58" t="s">
        <v>16940</v>
      </c>
      <c r="J5161" s="54" t="s">
        <v>18161</v>
      </c>
      <c r="K5161" s="54" t="str">
        <f>INDEX('[1]All QOF Registers'!$C$15:$C$8243,MATCH($J$4:$J$10133,'[1]All QOF Registers'!$D$15:$D$8243,FALSE))</f>
        <v>5NH</v>
      </c>
    </row>
    <row r="5162" spans="8:11" x14ac:dyDescent="0.25">
      <c r="H5162" s="57" t="s">
        <v>16948</v>
      </c>
      <c r="I5162" s="58" t="s">
        <v>16940</v>
      </c>
      <c r="J5162" s="54" t="s">
        <v>18161</v>
      </c>
      <c r="K5162" s="54" t="str">
        <f>INDEX('[1]All QOF Registers'!$C$15:$C$8243,MATCH($J$4:$J$10133,'[1]All QOF Registers'!$D$15:$D$8243,FALSE))</f>
        <v>5NH</v>
      </c>
    </row>
    <row r="5163" spans="8:11" x14ac:dyDescent="0.25">
      <c r="H5163" s="57" t="s">
        <v>16949</v>
      </c>
      <c r="I5163" s="58" t="s">
        <v>16940</v>
      </c>
      <c r="J5163" s="54" t="s">
        <v>18161</v>
      </c>
      <c r="K5163" s="54" t="str">
        <f>INDEX('[1]All QOF Registers'!$C$15:$C$8243,MATCH($J$4:$J$10133,'[1]All QOF Registers'!$D$15:$D$8243,FALSE))</f>
        <v>5NH</v>
      </c>
    </row>
    <row r="5164" spans="8:11" x14ac:dyDescent="0.25">
      <c r="H5164" s="57" t="s">
        <v>16950</v>
      </c>
      <c r="I5164" s="58" t="s">
        <v>16940</v>
      </c>
      <c r="J5164" s="54" t="s">
        <v>18161</v>
      </c>
      <c r="K5164" s="54" t="str">
        <f>INDEX('[1]All QOF Registers'!$C$15:$C$8243,MATCH($J$4:$J$10133,'[1]All QOF Registers'!$D$15:$D$8243,FALSE))</f>
        <v>5NH</v>
      </c>
    </row>
    <row r="5165" spans="8:11" x14ac:dyDescent="0.25">
      <c r="H5165" s="57" t="s">
        <v>16951</v>
      </c>
      <c r="I5165" s="58" t="s">
        <v>16940</v>
      </c>
      <c r="J5165" s="54" t="s">
        <v>18161</v>
      </c>
      <c r="K5165" s="54" t="str">
        <f>INDEX('[1]All QOF Registers'!$C$15:$C$8243,MATCH($J$4:$J$10133,'[1]All QOF Registers'!$D$15:$D$8243,FALSE))</f>
        <v>5NH</v>
      </c>
    </row>
    <row r="5166" spans="8:11" x14ac:dyDescent="0.25">
      <c r="H5166" s="57" t="s">
        <v>16952</v>
      </c>
      <c r="I5166" s="58" t="s">
        <v>16940</v>
      </c>
      <c r="J5166" s="54" t="s">
        <v>18161</v>
      </c>
      <c r="K5166" s="54" t="str">
        <f>INDEX('[1]All QOF Registers'!$C$15:$C$8243,MATCH($J$4:$J$10133,'[1]All QOF Registers'!$D$15:$D$8243,FALSE))</f>
        <v>5NH</v>
      </c>
    </row>
    <row r="5167" spans="8:11" x14ac:dyDescent="0.25">
      <c r="H5167" s="57" t="s">
        <v>16953</v>
      </c>
      <c r="I5167" s="58" t="s">
        <v>16940</v>
      </c>
      <c r="J5167" s="54" t="s">
        <v>18161</v>
      </c>
      <c r="K5167" s="54" t="str">
        <f>INDEX('[1]All QOF Registers'!$C$15:$C$8243,MATCH($J$4:$J$10133,'[1]All QOF Registers'!$D$15:$D$8243,FALSE))</f>
        <v>5NH</v>
      </c>
    </row>
    <row r="5168" spans="8:11" x14ac:dyDescent="0.25">
      <c r="H5168" s="57" t="s">
        <v>7806</v>
      </c>
      <c r="I5168" s="58" t="s">
        <v>16940</v>
      </c>
      <c r="J5168" s="54" t="s">
        <v>18161</v>
      </c>
      <c r="K5168" s="54" t="str">
        <f>INDEX('[1]All QOF Registers'!$C$15:$C$8243,MATCH($J$4:$J$10133,'[1]All QOF Registers'!$D$15:$D$8243,FALSE))</f>
        <v>5NH</v>
      </c>
    </row>
    <row r="5169" spans="8:11" x14ac:dyDescent="0.25">
      <c r="H5169" s="57" t="s">
        <v>7807</v>
      </c>
      <c r="I5169" s="58" t="s">
        <v>16940</v>
      </c>
      <c r="J5169" s="54" t="s">
        <v>18161</v>
      </c>
      <c r="K5169" s="54" t="str">
        <f>INDEX('[1]All QOF Registers'!$C$15:$C$8243,MATCH($J$4:$J$10133,'[1]All QOF Registers'!$D$15:$D$8243,FALSE))</f>
        <v>5NH</v>
      </c>
    </row>
    <row r="5170" spans="8:11" x14ac:dyDescent="0.25">
      <c r="H5170" s="57" t="s">
        <v>16954</v>
      </c>
      <c r="I5170" s="58" t="s">
        <v>16940</v>
      </c>
      <c r="J5170" s="54" t="s">
        <v>18161</v>
      </c>
      <c r="K5170" s="54" t="str">
        <f>INDEX('[1]All QOF Registers'!$C$15:$C$8243,MATCH($J$4:$J$10133,'[1]All QOF Registers'!$D$15:$D$8243,FALSE))</f>
        <v>5NH</v>
      </c>
    </row>
    <row r="5171" spans="8:11" x14ac:dyDescent="0.25">
      <c r="H5171" s="57" t="s">
        <v>16955</v>
      </c>
      <c r="I5171" s="58" t="s">
        <v>16940</v>
      </c>
      <c r="J5171" s="54" t="s">
        <v>18161</v>
      </c>
      <c r="K5171" s="54" t="str">
        <f>INDEX('[1]All QOF Registers'!$C$15:$C$8243,MATCH($J$4:$J$10133,'[1]All QOF Registers'!$D$15:$D$8243,FALSE))</f>
        <v>5NH</v>
      </c>
    </row>
    <row r="5172" spans="8:11" x14ac:dyDescent="0.25">
      <c r="H5172" s="57" t="s">
        <v>16956</v>
      </c>
      <c r="I5172" s="58" t="s">
        <v>16940</v>
      </c>
      <c r="J5172" s="54" t="s">
        <v>18161</v>
      </c>
      <c r="K5172" s="54" t="str">
        <f>INDEX('[1]All QOF Registers'!$C$15:$C$8243,MATCH($J$4:$J$10133,'[1]All QOF Registers'!$D$15:$D$8243,FALSE))</f>
        <v>5NH</v>
      </c>
    </row>
    <row r="5173" spans="8:11" x14ac:dyDescent="0.25">
      <c r="H5173" s="57" t="s">
        <v>16957</v>
      </c>
      <c r="I5173" s="58" t="s">
        <v>16940</v>
      </c>
      <c r="J5173" s="54" t="s">
        <v>18161</v>
      </c>
      <c r="K5173" s="54" t="str">
        <f>INDEX('[1]All QOF Registers'!$C$15:$C$8243,MATCH($J$4:$J$10133,'[1]All QOF Registers'!$D$15:$D$8243,FALSE))</f>
        <v>5NH</v>
      </c>
    </row>
    <row r="5174" spans="8:11" x14ac:dyDescent="0.25">
      <c r="H5174" s="57" t="s">
        <v>16958</v>
      </c>
      <c r="I5174" s="58" t="s">
        <v>16940</v>
      </c>
      <c r="J5174" s="54" t="s">
        <v>18161</v>
      </c>
      <c r="K5174" s="54" t="str">
        <f>INDEX('[1]All QOF Registers'!$C$15:$C$8243,MATCH($J$4:$J$10133,'[1]All QOF Registers'!$D$15:$D$8243,FALSE))</f>
        <v>5NH</v>
      </c>
    </row>
    <row r="5175" spans="8:11" x14ac:dyDescent="0.25">
      <c r="H5175" s="57" t="s">
        <v>6818</v>
      </c>
      <c r="I5175" s="58" t="s">
        <v>16959</v>
      </c>
      <c r="J5175" s="54" t="s">
        <v>18162</v>
      </c>
      <c r="K5175" s="54" t="str">
        <f>INDEX('[1]All QOF Registers'!$C$15:$C$8243,MATCH($J$4:$J$10133,'[1]All QOF Registers'!$D$15:$D$8243,FALSE))</f>
        <v>5NJ</v>
      </c>
    </row>
    <row r="5176" spans="8:11" x14ac:dyDescent="0.25">
      <c r="H5176" s="57" t="s">
        <v>6819</v>
      </c>
      <c r="I5176" s="58" t="s">
        <v>16959</v>
      </c>
      <c r="J5176" s="54" t="s">
        <v>18162</v>
      </c>
      <c r="K5176" s="54" t="str">
        <f>INDEX('[1]All QOF Registers'!$C$15:$C$8243,MATCH($J$4:$J$10133,'[1]All QOF Registers'!$D$15:$D$8243,FALSE))</f>
        <v>5NJ</v>
      </c>
    </row>
    <row r="5177" spans="8:11" x14ac:dyDescent="0.25">
      <c r="H5177" s="57" t="s">
        <v>6820</v>
      </c>
      <c r="I5177" s="58" t="s">
        <v>16959</v>
      </c>
      <c r="J5177" s="54" t="s">
        <v>18162</v>
      </c>
      <c r="K5177" s="54" t="str">
        <f>INDEX('[1]All QOF Registers'!$C$15:$C$8243,MATCH($J$4:$J$10133,'[1]All QOF Registers'!$D$15:$D$8243,FALSE))</f>
        <v>5NJ</v>
      </c>
    </row>
    <row r="5178" spans="8:11" x14ac:dyDescent="0.25">
      <c r="H5178" s="57" t="s">
        <v>6821</v>
      </c>
      <c r="I5178" s="58" t="s">
        <v>16959</v>
      </c>
      <c r="J5178" s="54" t="s">
        <v>18162</v>
      </c>
      <c r="K5178" s="54" t="str">
        <f>INDEX('[1]All QOF Registers'!$C$15:$C$8243,MATCH($J$4:$J$10133,'[1]All QOF Registers'!$D$15:$D$8243,FALSE))</f>
        <v>5NJ</v>
      </c>
    </row>
    <row r="5179" spans="8:11" x14ac:dyDescent="0.25">
      <c r="H5179" s="57" t="s">
        <v>6822</v>
      </c>
      <c r="I5179" s="58" t="s">
        <v>16959</v>
      </c>
      <c r="J5179" s="54" t="s">
        <v>18162</v>
      </c>
      <c r="K5179" s="54" t="str">
        <f>INDEX('[1]All QOF Registers'!$C$15:$C$8243,MATCH($J$4:$J$10133,'[1]All QOF Registers'!$D$15:$D$8243,FALSE))</f>
        <v>5NJ</v>
      </c>
    </row>
    <row r="5180" spans="8:11" x14ac:dyDescent="0.25">
      <c r="H5180" s="57" t="s">
        <v>6823</v>
      </c>
      <c r="I5180" s="58" t="s">
        <v>16959</v>
      </c>
      <c r="J5180" s="54" t="s">
        <v>18162</v>
      </c>
      <c r="K5180" s="54" t="str">
        <f>INDEX('[1]All QOF Registers'!$C$15:$C$8243,MATCH($J$4:$J$10133,'[1]All QOF Registers'!$D$15:$D$8243,FALSE))</f>
        <v>5NJ</v>
      </c>
    </row>
    <row r="5181" spans="8:11" x14ac:dyDescent="0.25">
      <c r="H5181" s="57" t="s">
        <v>6824</v>
      </c>
      <c r="I5181" s="58" t="s">
        <v>16959</v>
      </c>
      <c r="J5181" s="54" t="s">
        <v>18162</v>
      </c>
      <c r="K5181" s="54" t="str">
        <f>INDEX('[1]All QOF Registers'!$C$15:$C$8243,MATCH($J$4:$J$10133,'[1]All QOF Registers'!$D$15:$D$8243,FALSE))</f>
        <v>5NJ</v>
      </c>
    </row>
    <row r="5182" spans="8:11" x14ac:dyDescent="0.25">
      <c r="H5182" s="57" t="s">
        <v>6825</v>
      </c>
      <c r="I5182" s="58" t="s">
        <v>16959</v>
      </c>
      <c r="J5182" s="54" t="s">
        <v>18162</v>
      </c>
      <c r="K5182" s="54" t="str">
        <f>INDEX('[1]All QOF Registers'!$C$15:$C$8243,MATCH($J$4:$J$10133,'[1]All QOF Registers'!$D$15:$D$8243,FALSE))</f>
        <v>5NJ</v>
      </c>
    </row>
    <row r="5183" spans="8:11" x14ac:dyDescent="0.25">
      <c r="H5183" s="57" t="s">
        <v>6826</v>
      </c>
      <c r="I5183" s="58" t="s">
        <v>16959</v>
      </c>
      <c r="J5183" s="54" t="s">
        <v>18162</v>
      </c>
      <c r="K5183" s="54" t="str">
        <f>INDEX('[1]All QOF Registers'!$C$15:$C$8243,MATCH($J$4:$J$10133,'[1]All QOF Registers'!$D$15:$D$8243,FALSE))</f>
        <v>5NJ</v>
      </c>
    </row>
    <row r="5184" spans="8:11" x14ac:dyDescent="0.25">
      <c r="H5184" s="57" t="s">
        <v>6827</v>
      </c>
      <c r="I5184" s="58" t="s">
        <v>16959</v>
      </c>
      <c r="J5184" s="54" t="s">
        <v>18162</v>
      </c>
      <c r="K5184" s="54" t="str">
        <f>INDEX('[1]All QOF Registers'!$C$15:$C$8243,MATCH($J$4:$J$10133,'[1]All QOF Registers'!$D$15:$D$8243,FALSE))</f>
        <v>5NJ</v>
      </c>
    </row>
    <row r="5185" spans="8:11" x14ac:dyDescent="0.25">
      <c r="H5185" s="57" t="s">
        <v>6828</v>
      </c>
      <c r="I5185" s="58" t="s">
        <v>16959</v>
      </c>
      <c r="J5185" s="54" t="s">
        <v>18162</v>
      </c>
      <c r="K5185" s="54" t="str">
        <f>INDEX('[1]All QOF Registers'!$C$15:$C$8243,MATCH($J$4:$J$10133,'[1]All QOF Registers'!$D$15:$D$8243,FALSE))</f>
        <v>5NJ</v>
      </c>
    </row>
    <row r="5186" spans="8:11" x14ac:dyDescent="0.25">
      <c r="H5186" s="57" t="s">
        <v>6829</v>
      </c>
      <c r="I5186" s="58" t="s">
        <v>16959</v>
      </c>
      <c r="J5186" s="54" t="s">
        <v>18162</v>
      </c>
      <c r="K5186" s="54" t="str">
        <f>INDEX('[1]All QOF Registers'!$C$15:$C$8243,MATCH($J$4:$J$10133,'[1]All QOF Registers'!$D$15:$D$8243,FALSE))</f>
        <v>5NJ</v>
      </c>
    </row>
    <row r="5187" spans="8:11" x14ac:dyDescent="0.25">
      <c r="H5187" s="57" t="s">
        <v>6830</v>
      </c>
      <c r="I5187" s="58" t="s">
        <v>16959</v>
      </c>
      <c r="J5187" s="54" t="s">
        <v>18162</v>
      </c>
      <c r="K5187" s="54" t="str">
        <f>INDEX('[1]All QOF Registers'!$C$15:$C$8243,MATCH($J$4:$J$10133,'[1]All QOF Registers'!$D$15:$D$8243,FALSE))</f>
        <v>5NJ</v>
      </c>
    </row>
    <row r="5188" spans="8:11" x14ac:dyDescent="0.25">
      <c r="H5188" s="57" t="s">
        <v>6831</v>
      </c>
      <c r="I5188" s="58" t="s">
        <v>16959</v>
      </c>
      <c r="J5188" s="54" t="s">
        <v>18162</v>
      </c>
      <c r="K5188" s="54" t="str">
        <f>INDEX('[1]All QOF Registers'!$C$15:$C$8243,MATCH($J$4:$J$10133,'[1]All QOF Registers'!$D$15:$D$8243,FALSE))</f>
        <v>5NJ</v>
      </c>
    </row>
    <row r="5189" spans="8:11" x14ac:dyDescent="0.25">
      <c r="H5189" s="57" t="s">
        <v>6832</v>
      </c>
      <c r="I5189" s="58" t="s">
        <v>16959</v>
      </c>
      <c r="J5189" s="54" t="s">
        <v>18162</v>
      </c>
      <c r="K5189" s="54" t="str">
        <f>INDEX('[1]All QOF Registers'!$C$15:$C$8243,MATCH($J$4:$J$10133,'[1]All QOF Registers'!$D$15:$D$8243,FALSE))</f>
        <v>5NJ</v>
      </c>
    </row>
    <row r="5190" spans="8:11" x14ac:dyDescent="0.25">
      <c r="H5190" s="57" t="s">
        <v>6833</v>
      </c>
      <c r="I5190" s="58" t="s">
        <v>16959</v>
      </c>
      <c r="J5190" s="54" t="s">
        <v>18162</v>
      </c>
      <c r="K5190" s="54" t="str">
        <f>INDEX('[1]All QOF Registers'!$C$15:$C$8243,MATCH($J$4:$J$10133,'[1]All QOF Registers'!$D$15:$D$8243,FALSE))</f>
        <v>5NJ</v>
      </c>
    </row>
    <row r="5191" spans="8:11" x14ac:dyDescent="0.25">
      <c r="H5191" s="57" t="s">
        <v>6834</v>
      </c>
      <c r="I5191" s="58" t="s">
        <v>16959</v>
      </c>
      <c r="J5191" s="54" t="s">
        <v>18162</v>
      </c>
      <c r="K5191" s="54" t="str">
        <f>INDEX('[1]All QOF Registers'!$C$15:$C$8243,MATCH($J$4:$J$10133,'[1]All QOF Registers'!$D$15:$D$8243,FALSE))</f>
        <v>5NJ</v>
      </c>
    </row>
    <row r="5192" spans="8:11" x14ac:dyDescent="0.25">
      <c r="H5192" s="57" t="s">
        <v>6835</v>
      </c>
      <c r="I5192" s="58" t="s">
        <v>16959</v>
      </c>
      <c r="J5192" s="54" t="s">
        <v>18162</v>
      </c>
      <c r="K5192" s="54" t="str">
        <f>INDEX('[1]All QOF Registers'!$C$15:$C$8243,MATCH($J$4:$J$10133,'[1]All QOF Registers'!$D$15:$D$8243,FALSE))</f>
        <v>5NJ</v>
      </c>
    </row>
    <row r="5193" spans="8:11" x14ac:dyDescent="0.25">
      <c r="H5193" s="57" t="s">
        <v>6836</v>
      </c>
      <c r="I5193" s="58" t="s">
        <v>16959</v>
      </c>
      <c r="J5193" s="54" t="s">
        <v>18162</v>
      </c>
      <c r="K5193" s="54" t="str">
        <f>INDEX('[1]All QOF Registers'!$C$15:$C$8243,MATCH($J$4:$J$10133,'[1]All QOF Registers'!$D$15:$D$8243,FALSE))</f>
        <v>5NJ</v>
      </c>
    </row>
    <row r="5194" spans="8:11" x14ac:dyDescent="0.25">
      <c r="H5194" s="57" t="s">
        <v>6837</v>
      </c>
      <c r="I5194" s="58" t="s">
        <v>16959</v>
      </c>
      <c r="J5194" s="54" t="s">
        <v>18162</v>
      </c>
      <c r="K5194" s="54" t="str">
        <f>INDEX('[1]All QOF Registers'!$C$15:$C$8243,MATCH($J$4:$J$10133,'[1]All QOF Registers'!$D$15:$D$8243,FALSE))</f>
        <v>5NJ</v>
      </c>
    </row>
    <row r="5195" spans="8:11" x14ac:dyDescent="0.25">
      <c r="H5195" s="57" t="s">
        <v>6838</v>
      </c>
      <c r="I5195" s="58" t="s">
        <v>16959</v>
      </c>
      <c r="J5195" s="54" t="s">
        <v>18162</v>
      </c>
      <c r="K5195" s="54" t="str">
        <f>INDEX('[1]All QOF Registers'!$C$15:$C$8243,MATCH($J$4:$J$10133,'[1]All QOF Registers'!$D$15:$D$8243,FALSE))</f>
        <v>5NJ</v>
      </c>
    </row>
    <row r="5196" spans="8:11" x14ac:dyDescent="0.25">
      <c r="H5196" s="57" t="s">
        <v>6839</v>
      </c>
      <c r="I5196" s="58" t="s">
        <v>16959</v>
      </c>
      <c r="J5196" s="54" t="s">
        <v>18162</v>
      </c>
      <c r="K5196" s="54" t="str">
        <f>INDEX('[1]All QOF Registers'!$C$15:$C$8243,MATCH($J$4:$J$10133,'[1]All QOF Registers'!$D$15:$D$8243,FALSE))</f>
        <v>5NJ</v>
      </c>
    </row>
    <row r="5197" spans="8:11" x14ac:dyDescent="0.25">
      <c r="H5197" s="57" t="s">
        <v>6840</v>
      </c>
      <c r="I5197" s="58" t="s">
        <v>16959</v>
      </c>
      <c r="J5197" s="54" t="s">
        <v>18162</v>
      </c>
      <c r="K5197" s="54" t="str">
        <f>INDEX('[1]All QOF Registers'!$C$15:$C$8243,MATCH($J$4:$J$10133,'[1]All QOF Registers'!$D$15:$D$8243,FALSE))</f>
        <v>5NJ</v>
      </c>
    </row>
    <row r="5198" spans="8:11" x14ac:dyDescent="0.25">
      <c r="H5198" s="57" t="s">
        <v>6841</v>
      </c>
      <c r="I5198" s="58" t="s">
        <v>16959</v>
      </c>
      <c r="J5198" s="54" t="s">
        <v>18162</v>
      </c>
      <c r="K5198" s="54" t="str">
        <f>INDEX('[1]All QOF Registers'!$C$15:$C$8243,MATCH($J$4:$J$10133,'[1]All QOF Registers'!$D$15:$D$8243,FALSE))</f>
        <v>5NJ</v>
      </c>
    </row>
    <row r="5199" spans="8:11" x14ac:dyDescent="0.25">
      <c r="H5199" s="57" t="s">
        <v>6842</v>
      </c>
      <c r="I5199" s="58" t="s">
        <v>16959</v>
      </c>
      <c r="J5199" s="54" t="s">
        <v>18162</v>
      </c>
      <c r="K5199" s="54" t="str">
        <f>INDEX('[1]All QOF Registers'!$C$15:$C$8243,MATCH($J$4:$J$10133,'[1]All QOF Registers'!$D$15:$D$8243,FALSE))</f>
        <v>5NJ</v>
      </c>
    </row>
    <row r="5200" spans="8:11" x14ac:dyDescent="0.25">
      <c r="H5200" s="57" t="s">
        <v>6843</v>
      </c>
      <c r="I5200" s="58" t="s">
        <v>16959</v>
      </c>
      <c r="J5200" s="54" t="s">
        <v>18162</v>
      </c>
      <c r="K5200" s="54" t="str">
        <f>INDEX('[1]All QOF Registers'!$C$15:$C$8243,MATCH($J$4:$J$10133,'[1]All QOF Registers'!$D$15:$D$8243,FALSE))</f>
        <v>5NJ</v>
      </c>
    </row>
    <row r="5201" spans="8:11" x14ac:dyDescent="0.25">
      <c r="H5201" s="57" t="s">
        <v>6844</v>
      </c>
      <c r="I5201" s="58" t="s">
        <v>16959</v>
      </c>
      <c r="J5201" s="54" t="s">
        <v>18162</v>
      </c>
      <c r="K5201" s="54" t="str">
        <f>INDEX('[1]All QOF Registers'!$C$15:$C$8243,MATCH($J$4:$J$10133,'[1]All QOF Registers'!$D$15:$D$8243,FALSE))</f>
        <v>5NJ</v>
      </c>
    </row>
    <row r="5202" spans="8:11" x14ac:dyDescent="0.25">
      <c r="H5202" s="57" t="s">
        <v>6845</v>
      </c>
      <c r="I5202" s="58" t="s">
        <v>16959</v>
      </c>
      <c r="J5202" s="54" t="s">
        <v>18162</v>
      </c>
      <c r="K5202" s="54" t="str">
        <f>INDEX('[1]All QOF Registers'!$C$15:$C$8243,MATCH($J$4:$J$10133,'[1]All QOF Registers'!$D$15:$D$8243,FALSE))</f>
        <v>5NJ</v>
      </c>
    </row>
    <row r="5203" spans="8:11" x14ac:dyDescent="0.25">
      <c r="H5203" s="57" t="s">
        <v>6846</v>
      </c>
      <c r="I5203" s="58" t="s">
        <v>16959</v>
      </c>
      <c r="J5203" s="54" t="s">
        <v>18162</v>
      </c>
      <c r="K5203" s="54" t="str">
        <f>INDEX('[1]All QOF Registers'!$C$15:$C$8243,MATCH($J$4:$J$10133,'[1]All QOF Registers'!$D$15:$D$8243,FALSE))</f>
        <v>5NJ</v>
      </c>
    </row>
    <row r="5204" spans="8:11" x14ac:dyDescent="0.25">
      <c r="H5204" s="57" t="s">
        <v>6847</v>
      </c>
      <c r="I5204" s="58" t="s">
        <v>16959</v>
      </c>
      <c r="J5204" s="54" t="s">
        <v>18162</v>
      </c>
      <c r="K5204" s="54" t="str">
        <f>INDEX('[1]All QOF Registers'!$C$15:$C$8243,MATCH($J$4:$J$10133,'[1]All QOF Registers'!$D$15:$D$8243,FALSE))</f>
        <v>5NJ</v>
      </c>
    </row>
    <row r="5205" spans="8:11" x14ac:dyDescent="0.25">
      <c r="H5205" s="57" t="s">
        <v>6848</v>
      </c>
      <c r="I5205" s="58" t="s">
        <v>16959</v>
      </c>
      <c r="J5205" s="54" t="s">
        <v>18162</v>
      </c>
      <c r="K5205" s="54" t="str">
        <f>INDEX('[1]All QOF Registers'!$C$15:$C$8243,MATCH($J$4:$J$10133,'[1]All QOF Registers'!$D$15:$D$8243,FALSE))</f>
        <v>5NJ</v>
      </c>
    </row>
    <row r="5206" spans="8:11" x14ac:dyDescent="0.25">
      <c r="H5206" s="57" t="s">
        <v>6849</v>
      </c>
      <c r="I5206" s="58" t="s">
        <v>16959</v>
      </c>
      <c r="J5206" s="54" t="s">
        <v>18162</v>
      </c>
      <c r="K5206" s="54" t="str">
        <f>INDEX('[1]All QOF Registers'!$C$15:$C$8243,MATCH($J$4:$J$10133,'[1]All QOF Registers'!$D$15:$D$8243,FALSE))</f>
        <v>5NJ</v>
      </c>
    </row>
    <row r="5207" spans="8:11" x14ac:dyDescent="0.25">
      <c r="H5207" s="57" t="s">
        <v>6850</v>
      </c>
      <c r="I5207" s="58" t="s">
        <v>16959</v>
      </c>
      <c r="J5207" s="54" t="s">
        <v>18162</v>
      </c>
      <c r="K5207" s="54" t="str">
        <f>INDEX('[1]All QOF Registers'!$C$15:$C$8243,MATCH($J$4:$J$10133,'[1]All QOF Registers'!$D$15:$D$8243,FALSE))</f>
        <v>5NJ</v>
      </c>
    </row>
    <row r="5208" spans="8:11" x14ac:dyDescent="0.25">
      <c r="H5208" s="57" t="s">
        <v>6851</v>
      </c>
      <c r="I5208" s="58" t="s">
        <v>16959</v>
      </c>
      <c r="J5208" s="54" t="s">
        <v>18162</v>
      </c>
      <c r="K5208" s="54" t="str">
        <f>INDEX('[1]All QOF Registers'!$C$15:$C$8243,MATCH($J$4:$J$10133,'[1]All QOF Registers'!$D$15:$D$8243,FALSE))</f>
        <v>5NJ</v>
      </c>
    </row>
    <row r="5209" spans="8:11" x14ac:dyDescent="0.25">
      <c r="H5209" s="57" t="s">
        <v>16960</v>
      </c>
      <c r="I5209" s="58" t="s">
        <v>16959</v>
      </c>
      <c r="J5209" s="54" t="s">
        <v>18162</v>
      </c>
      <c r="K5209" s="54" t="str">
        <f>INDEX('[1]All QOF Registers'!$C$15:$C$8243,MATCH($J$4:$J$10133,'[1]All QOF Registers'!$D$15:$D$8243,FALSE))</f>
        <v>5NJ</v>
      </c>
    </row>
    <row r="5210" spans="8:11" x14ac:dyDescent="0.25">
      <c r="H5210" s="57" t="s">
        <v>6852</v>
      </c>
      <c r="I5210" s="58" t="s">
        <v>16959</v>
      </c>
      <c r="J5210" s="54" t="s">
        <v>18162</v>
      </c>
      <c r="K5210" s="54" t="str">
        <f>INDEX('[1]All QOF Registers'!$C$15:$C$8243,MATCH($J$4:$J$10133,'[1]All QOF Registers'!$D$15:$D$8243,FALSE))</f>
        <v>5NJ</v>
      </c>
    </row>
    <row r="5211" spans="8:11" x14ac:dyDescent="0.25">
      <c r="H5211" s="57" t="s">
        <v>6853</v>
      </c>
      <c r="I5211" s="58" t="s">
        <v>16959</v>
      </c>
      <c r="J5211" s="54" t="s">
        <v>18162</v>
      </c>
      <c r="K5211" s="54" t="str">
        <f>INDEX('[1]All QOF Registers'!$C$15:$C$8243,MATCH($J$4:$J$10133,'[1]All QOF Registers'!$D$15:$D$8243,FALSE))</f>
        <v>5NJ</v>
      </c>
    </row>
    <row r="5212" spans="8:11" x14ac:dyDescent="0.25">
      <c r="H5212" s="57" t="s">
        <v>6854</v>
      </c>
      <c r="I5212" s="58" t="s">
        <v>16959</v>
      </c>
      <c r="J5212" s="54" t="s">
        <v>18162</v>
      </c>
      <c r="K5212" s="54" t="str">
        <f>INDEX('[1]All QOF Registers'!$C$15:$C$8243,MATCH($J$4:$J$10133,'[1]All QOF Registers'!$D$15:$D$8243,FALSE))</f>
        <v>5NJ</v>
      </c>
    </row>
    <row r="5213" spans="8:11" x14ac:dyDescent="0.25">
      <c r="H5213" s="57" t="s">
        <v>6855</v>
      </c>
      <c r="I5213" s="58" t="s">
        <v>16959</v>
      </c>
      <c r="J5213" s="54" t="s">
        <v>18162</v>
      </c>
      <c r="K5213" s="54" t="str">
        <f>INDEX('[1]All QOF Registers'!$C$15:$C$8243,MATCH($J$4:$J$10133,'[1]All QOF Registers'!$D$15:$D$8243,FALSE))</f>
        <v>5NJ</v>
      </c>
    </row>
    <row r="5214" spans="8:11" x14ac:dyDescent="0.25">
      <c r="H5214" s="57" t="s">
        <v>6856</v>
      </c>
      <c r="I5214" s="58" t="s">
        <v>16959</v>
      </c>
      <c r="J5214" s="54" t="s">
        <v>18162</v>
      </c>
      <c r="K5214" s="54" t="str">
        <f>INDEX('[1]All QOF Registers'!$C$15:$C$8243,MATCH($J$4:$J$10133,'[1]All QOF Registers'!$D$15:$D$8243,FALSE))</f>
        <v>5NJ</v>
      </c>
    </row>
    <row r="5215" spans="8:11" x14ac:dyDescent="0.25">
      <c r="H5215" s="57" t="s">
        <v>6857</v>
      </c>
      <c r="I5215" s="58" t="s">
        <v>16959</v>
      </c>
      <c r="J5215" s="54" t="s">
        <v>18162</v>
      </c>
      <c r="K5215" s="54" t="str">
        <f>INDEX('[1]All QOF Registers'!$C$15:$C$8243,MATCH($J$4:$J$10133,'[1]All QOF Registers'!$D$15:$D$8243,FALSE))</f>
        <v>5NJ</v>
      </c>
    </row>
    <row r="5216" spans="8:11" x14ac:dyDescent="0.25">
      <c r="H5216" s="57" t="s">
        <v>6858</v>
      </c>
      <c r="I5216" s="58" t="s">
        <v>16959</v>
      </c>
      <c r="J5216" s="54" t="s">
        <v>18162</v>
      </c>
      <c r="K5216" s="54" t="str">
        <f>INDEX('[1]All QOF Registers'!$C$15:$C$8243,MATCH($J$4:$J$10133,'[1]All QOF Registers'!$D$15:$D$8243,FALSE))</f>
        <v>5NJ</v>
      </c>
    </row>
    <row r="5217" spans="8:11" x14ac:dyDescent="0.25">
      <c r="H5217" s="57" t="s">
        <v>6859</v>
      </c>
      <c r="I5217" s="58" t="s">
        <v>16959</v>
      </c>
      <c r="J5217" s="54" t="s">
        <v>18162</v>
      </c>
      <c r="K5217" s="54" t="str">
        <f>INDEX('[1]All QOF Registers'!$C$15:$C$8243,MATCH($J$4:$J$10133,'[1]All QOF Registers'!$D$15:$D$8243,FALSE))</f>
        <v>5NJ</v>
      </c>
    </row>
    <row r="5218" spans="8:11" x14ac:dyDescent="0.25">
      <c r="H5218" s="57" t="s">
        <v>6860</v>
      </c>
      <c r="I5218" s="58" t="s">
        <v>16959</v>
      </c>
      <c r="J5218" s="54" t="s">
        <v>18162</v>
      </c>
      <c r="K5218" s="54" t="str">
        <f>INDEX('[1]All QOF Registers'!$C$15:$C$8243,MATCH($J$4:$J$10133,'[1]All QOF Registers'!$D$15:$D$8243,FALSE))</f>
        <v>5NJ</v>
      </c>
    </row>
    <row r="5219" spans="8:11" x14ac:dyDescent="0.25">
      <c r="H5219" s="57" t="s">
        <v>6861</v>
      </c>
      <c r="I5219" s="58" t="s">
        <v>16959</v>
      </c>
      <c r="J5219" s="54" t="s">
        <v>18162</v>
      </c>
      <c r="K5219" s="54" t="str">
        <f>INDEX('[1]All QOF Registers'!$C$15:$C$8243,MATCH($J$4:$J$10133,'[1]All QOF Registers'!$D$15:$D$8243,FALSE))</f>
        <v>5NJ</v>
      </c>
    </row>
    <row r="5220" spans="8:11" x14ac:dyDescent="0.25">
      <c r="H5220" s="57" t="s">
        <v>6862</v>
      </c>
      <c r="I5220" s="58" t="s">
        <v>16959</v>
      </c>
      <c r="J5220" s="54" t="s">
        <v>18162</v>
      </c>
      <c r="K5220" s="54" t="str">
        <f>INDEX('[1]All QOF Registers'!$C$15:$C$8243,MATCH($J$4:$J$10133,'[1]All QOF Registers'!$D$15:$D$8243,FALSE))</f>
        <v>5NJ</v>
      </c>
    </row>
    <row r="5221" spans="8:11" x14ac:dyDescent="0.25">
      <c r="H5221" s="57" t="s">
        <v>6863</v>
      </c>
      <c r="I5221" s="58" t="s">
        <v>16959</v>
      </c>
      <c r="J5221" s="54" t="s">
        <v>18162</v>
      </c>
      <c r="K5221" s="54" t="str">
        <f>INDEX('[1]All QOF Registers'!$C$15:$C$8243,MATCH($J$4:$J$10133,'[1]All QOF Registers'!$D$15:$D$8243,FALSE))</f>
        <v>5NJ</v>
      </c>
    </row>
    <row r="5222" spans="8:11" x14ac:dyDescent="0.25">
      <c r="H5222" s="57" t="s">
        <v>6864</v>
      </c>
      <c r="I5222" s="58" t="s">
        <v>16959</v>
      </c>
      <c r="J5222" s="54" t="s">
        <v>18162</v>
      </c>
      <c r="K5222" s="54" t="str">
        <f>INDEX('[1]All QOF Registers'!$C$15:$C$8243,MATCH($J$4:$J$10133,'[1]All QOF Registers'!$D$15:$D$8243,FALSE))</f>
        <v>5NJ</v>
      </c>
    </row>
    <row r="5223" spans="8:11" x14ac:dyDescent="0.25">
      <c r="H5223" s="57" t="s">
        <v>6865</v>
      </c>
      <c r="I5223" s="58" t="s">
        <v>16959</v>
      </c>
      <c r="J5223" s="54" t="s">
        <v>18162</v>
      </c>
      <c r="K5223" s="54" t="str">
        <f>INDEX('[1]All QOF Registers'!$C$15:$C$8243,MATCH($J$4:$J$10133,'[1]All QOF Registers'!$D$15:$D$8243,FALSE))</f>
        <v>5NJ</v>
      </c>
    </row>
    <row r="5224" spans="8:11" x14ac:dyDescent="0.25">
      <c r="H5224" s="57" t="s">
        <v>6866</v>
      </c>
      <c r="I5224" s="58" t="s">
        <v>16959</v>
      </c>
      <c r="J5224" s="54" t="s">
        <v>18162</v>
      </c>
      <c r="K5224" s="54" t="str">
        <f>INDEX('[1]All QOF Registers'!$C$15:$C$8243,MATCH($J$4:$J$10133,'[1]All QOF Registers'!$D$15:$D$8243,FALSE))</f>
        <v>5NJ</v>
      </c>
    </row>
    <row r="5225" spans="8:11" x14ac:dyDescent="0.25">
      <c r="H5225" s="57" t="s">
        <v>6867</v>
      </c>
      <c r="I5225" s="58" t="s">
        <v>16959</v>
      </c>
      <c r="J5225" s="54" t="s">
        <v>18162</v>
      </c>
      <c r="K5225" s="54" t="str">
        <f>INDEX('[1]All QOF Registers'!$C$15:$C$8243,MATCH($J$4:$J$10133,'[1]All QOF Registers'!$D$15:$D$8243,FALSE))</f>
        <v>5NJ</v>
      </c>
    </row>
    <row r="5226" spans="8:11" x14ac:dyDescent="0.25">
      <c r="H5226" s="57" t="s">
        <v>16961</v>
      </c>
      <c r="I5226" s="58" t="s">
        <v>16959</v>
      </c>
      <c r="J5226" s="54" t="s">
        <v>18162</v>
      </c>
      <c r="K5226" s="54" t="str">
        <f>INDEX('[1]All QOF Registers'!$C$15:$C$8243,MATCH($J$4:$J$10133,'[1]All QOF Registers'!$D$15:$D$8243,FALSE))</f>
        <v>5NJ</v>
      </c>
    </row>
    <row r="5227" spans="8:11" x14ac:dyDescent="0.25">
      <c r="H5227" s="57" t="s">
        <v>6868</v>
      </c>
      <c r="I5227" s="58" t="s">
        <v>16959</v>
      </c>
      <c r="J5227" s="54" t="s">
        <v>18162</v>
      </c>
      <c r="K5227" s="54" t="str">
        <f>INDEX('[1]All QOF Registers'!$C$15:$C$8243,MATCH($J$4:$J$10133,'[1]All QOF Registers'!$D$15:$D$8243,FALSE))</f>
        <v>5NJ</v>
      </c>
    </row>
    <row r="5228" spans="8:11" x14ac:dyDescent="0.25">
      <c r="H5228" s="57" t="s">
        <v>16962</v>
      </c>
      <c r="I5228" s="58" t="s">
        <v>16959</v>
      </c>
      <c r="J5228" s="54" t="s">
        <v>18162</v>
      </c>
      <c r="K5228" s="54" t="str">
        <f>INDEX('[1]All QOF Registers'!$C$15:$C$8243,MATCH($J$4:$J$10133,'[1]All QOF Registers'!$D$15:$D$8243,FALSE))</f>
        <v>5NJ</v>
      </c>
    </row>
    <row r="5229" spans="8:11" x14ac:dyDescent="0.25">
      <c r="H5229" s="57" t="s">
        <v>16963</v>
      </c>
      <c r="I5229" s="58" t="s">
        <v>16959</v>
      </c>
      <c r="J5229" s="54" t="s">
        <v>18162</v>
      </c>
      <c r="K5229" s="54" t="str">
        <f>INDEX('[1]All QOF Registers'!$C$15:$C$8243,MATCH($J$4:$J$10133,'[1]All QOF Registers'!$D$15:$D$8243,FALSE))</f>
        <v>5NJ</v>
      </c>
    </row>
    <row r="5230" spans="8:11" x14ac:dyDescent="0.25">
      <c r="H5230" s="57" t="s">
        <v>16964</v>
      </c>
      <c r="I5230" s="58" t="s">
        <v>16959</v>
      </c>
      <c r="J5230" s="54" t="s">
        <v>18162</v>
      </c>
      <c r="K5230" s="54" t="str">
        <f>INDEX('[1]All QOF Registers'!$C$15:$C$8243,MATCH($J$4:$J$10133,'[1]All QOF Registers'!$D$15:$D$8243,FALSE))</f>
        <v>5NJ</v>
      </c>
    </row>
    <row r="5231" spans="8:11" x14ac:dyDescent="0.25">
      <c r="H5231" s="57" t="s">
        <v>7666</v>
      </c>
      <c r="I5231" s="58" t="s">
        <v>16959</v>
      </c>
      <c r="J5231" s="54" t="s">
        <v>18162</v>
      </c>
      <c r="K5231" s="54" t="str">
        <f>INDEX('[1]All QOF Registers'!$C$15:$C$8243,MATCH($J$4:$J$10133,'[1]All QOF Registers'!$D$15:$D$8243,FALSE))</f>
        <v>5NJ</v>
      </c>
    </row>
    <row r="5232" spans="8:11" x14ac:dyDescent="0.25">
      <c r="H5232" s="57" t="s">
        <v>16965</v>
      </c>
      <c r="I5232" s="58" t="s">
        <v>16959</v>
      </c>
      <c r="J5232" s="54" t="s">
        <v>18162</v>
      </c>
      <c r="K5232" s="54" t="str">
        <f>INDEX('[1]All QOF Registers'!$C$15:$C$8243,MATCH($J$4:$J$10133,'[1]All QOF Registers'!$D$15:$D$8243,FALSE))</f>
        <v>5NJ</v>
      </c>
    </row>
    <row r="5233" spans="8:11" x14ac:dyDescent="0.25">
      <c r="H5233" s="57" t="s">
        <v>16966</v>
      </c>
      <c r="I5233" s="58" t="s">
        <v>16959</v>
      </c>
      <c r="J5233" s="54" t="s">
        <v>18162</v>
      </c>
      <c r="K5233" s="54" t="str">
        <f>INDEX('[1]All QOF Registers'!$C$15:$C$8243,MATCH($J$4:$J$10133,'[1]All QOF Registers'!$D$15:$D$8243,FALSE))</f>
        <v>5NJ</v>
      </c>
    </row>
    <row r="5234" spans="8:11" x14ac:dyDescent="0.25">
      <c r="H5234" s="57" t="s">
        <v>16967</v>
      </c>
      <c r="I5234" s="58" t="s">
        <v>16959</v>
      </c>
      <c r="J5234" s="54" t="s">
        <v>18162</v>
      </c>
      <c r="K5234" s="54" t="str">
        <f>INDEX('[1]All QOF Registers'!$C$15:$C$8243,MATCH($J$4:$J$10133,'[1]All QOF Registers'!$D$15:$D$8243,FALSE))</f>
        <v>5NJ</v>
      </c>
    </row>
    <row r="5235" spans="8:11" x14ac:dyDescent="0.25">
      <c r="H5235" s="57" t="s">
        <v>16968</v>
      </c>
      <c r="I5235" s="58" t="s">
        <v>16959</v>
      </c>
      <c r="J5235" s="54" t="s">
        <v>18162</v>
      </c>
      <c r="K5235" s="54" t="str">
        <f>INDEX('[1]All QOF Registers'!$C$15:$C$8243,MATCH($J$4:$J$10133,'[1]All QOF Registers'!$D$15:$D$8243,FALSE))</f>
        <v>5NJ</v>
      </c>
    </row>
    <row r="5236" spans="8:11" x14ac:dyDescent="0.25">
      <c r="H5236" s="57" t="s">
        <v>16969</v>
      </c>
      <c r="I5236" s="58" t="s">
        <v>16959</v>
      </c>
      <c r="J5236" s="54" t="s">
        <v>18162</v>
      </c>
      <c r="K5236" s="54" t="str">
        <f>INDEX('[1]All QOF Registers'!$C$15:$C$8243,MATCH($J$4:$J$10133,'[1]All QOF Registers'!$D$15:$D$8243,FALSE))</f>
        <v>5NJ</v>
      </c>
    </row>
    <row r="5237" spans="8:11" x14ac:dyDescent="0.25">
      <c r="H5237" s="57" t="s">
        <v>16970</v>
      </c>
      <c r="I5237" s="58" t="s">
        <v>16959</v>
      </c>
      <c r="J5237" s="54" t="s">
        <v>18162</v>
      </c>
      <c r="K5237" s="54" t="str">
        <f>INDEX('[1]All QOF Registers'!$C$15:$C$8243,MATCH($J$4:$J$10133,'[1]All QOF Registers'!$D$15:$D$8243,FALSE))</f>
        <v>5NJ</v>
      </c>
    </row>
    <row r="5238" spans="8:11" x14ac:dyDescent="0.25">
      <c r="H5238" s="57" t="s">
        <v>16971</v>
      </c>
      <c r="I5238" s="58" t="s">
        <v>16959</v>
      </c>
      <c r="J5238" s="54" t="s">
        <v>18162</v>
      </c>
      <c r="K5238" s="54" t="str">
        <f>INDEX('[1]All QOF Registers'!$C$15:$C$8243,MATCH($J$4:$J$10133,'[1]All QOF Registers'!$D$15:$D$8243,FALSE))</f>
        <v>5NJ</v>
      </c>
    </row>
    <row r="5239" spans="8:11" x14ac:dyDescent="0.25">
      <c r="H5239" s="57" t="s">
        <v>16972</v>
      </c>
      <c r="I5239" s="58" t="s">
        <v>16959</v>
      </c>
      <c r="J5239" s="54" t="s">
        <v>18162</v>
      </c>
      <c r="K5239" s="54" t="str">
        <f>INDEX('[1]All QOF Registers'!$C$15:$C$8243,MATCH($J$4:$J$10133,'[1]All QOF Registers'!$D$15:$D$8243,FALSE))</f>
        <v>5NJ</v>
      </c>
    </row>
    <row r="5240" spans="8:11" x14ac:dyDescent="0.25">
      <c r="H5240" s="57" t="s">
        <v>16973</v>
      </c>
      <c r="I5240" s="58" t="s">
        <v>16959</v>
      </c>
      <c r="J5240" s="54" t="s">
        <v>18162</v>
      </c>
      <c r="K5240" s="54" t="str">
        <f>INDEX('[1]All QOF Registers'!$C$15:$C$8243,MATCH($J$4:$J$10133,'[1]All QOF Registers'!$D$15:$D$8243,FALSE))</f>
        <v>5NJ</v>
      </c>
    </row>
    <row r="5241" spans="8:11" x14ac:dyDescent="0.25">
      <c r="H5241" s="57" t="s">
        <v>16974</v>
      </c>
      <c r="I5241" s="58" t="s">
        <v>16959</v>
      </c>
      <c r="J5241" s="54" t="s">
        <v>18162</v>
      </c>
      <c r="K5241" s="54" t="str">
        <f>INDEX('[1]All QOF Registers'!$C$15:$C$8243,MATCH($J$4:$J$10133,'[1]All QOF Registers'!$D$15:$D$8243,FALSE))</f>
        <v>5NJ</v>
      </c>
    </row>
    <row r="5242" spans="8:11" x14ac:dyDescent="0.25">
      <c r="H5242" s="57" t="s">
        <v>16975</v>
      </c>
      <c r="I5242" s="58" t="s">
        <v>16959</v>
      </c>
      <c r="J5242" s="54" t="s">
        <v>18162</v>
      </c>
      <c r="K5242" s="54" t="str">
        <f>INDEX('[1]All QOF Registers'!$C$15:$C$8243,MATCH($J$4:$J$10133,'[1]All QOF Registers'!$D$15:$D$8243,FALSE))</f>
        <v>5NJ</v>
      </c>
    </row>
    <row r="5243" spans="8:11" x14ac:dyDescent="0.25">
      <c r="H5243" s="57" t="s">
        <v>7808</v>
      </c>
      <c r="I5243" s="58" t="s">
        <v>16959</v>
      </c>
      <c r="J5243" s="54" t="s">
        <v>18162</v>
      </c>
      <c r="K5243" s="54" t="str">
        <f>INDEX('[1]All QOF Registers'!$C$15:$C$8243,MATCH($J$4:$J$10133,'[1]All QOF Registers'!$D$15:$D$8243,FALSE))</f>
        <v>5NJ</v>
      </c>
    </row>
    <row r="5244" spans="8:11" x14ac:dyDescent="0.25">
      <c r="H5244" s="57" t="s">
        <v>16976</v>
      </c>
      <c r="I5244" s="58" t="s">
        <v>16959</v>
      </c>
      <c r="J5244" s="54" t="s">
        <v>18162</v>
      </c>
      <c r="K5244" s="54" t="str">
        <f>INDEX('[1]All QOF Registers'!$C$15:$C$8243,MATCH($J$4:$J$10133,'[1]All QOF Registers'!$D$15:$D$8243,FALSE))</f>
        <v>5NJ</v>
      </c>
    </row>
    <row r="5245" spans="8:11" x14ac:dyDescent="0.25">
      <c r="H5245" s="57" t="s">
        <v>16977</v>
      </c>
      <c r="I5245" s="58" t="s">
        <v>16959</v>
      </c>
      <c r="J5245" s="54" t="s">
        <v>18162</v>
      </c>
      <c r="K5245" s="54" t="str">
        <f>INDEX('[1]All QOF Registers'!$C$15:$C$8243,MATCH($J$4:$J$10133,'[1]All QOF Registers'!$D$15:$D$8243,FALSE))</f>
        <v>5NJ</v>
      </c>
    </row>
    <row r="5246" spans="8:11" x14ac:dyDescent="0.25">
      <c r="H5246" s="57" t="s">
        <v>16978</v>
      </c>
      <c r="I5246" s="58" t="s">
        <v>16959</v>
      </c>
      <c r="J5246" s="54" t="s">
        <v>18162</v>
      </c>
      <c r="K5246" s="54" t="str">
        <f>INDEX('[1]All QOF Registers'!$C$15:$C$8243,MATCH($J$4:$J$10133,'[1]All QOF Registers'!$D$15:$D$8243,FALSE))</f>
        <v>5NJ</v>
      </c>
    </row>
    <row r="5247" spans="8:11" x14ac:dyDescent="0.25">
      <c r="H5247" s="57" t="s">
        <v>16979</v>
      </c>
      <c r="I5247" s="58" t="s">
        <v>16959</v>
      </c>
      <c r="J5247" s="54" t="s">
        <v>18162</v>
      </c>
      <c r="K5247" s="54" t="str">
        <f>INDEX('[1]All QOF Registers'!$C$15:$C$8243,MATCH($J$4:$J$10133,'[1]All QOF Registers'!$D$15:$D$8243,FALSE))</f>
        <v>5NJ</v>
      </c>
    </row>
    <row r="5248" spans="8:11" x14ac:dyDescent="0.25">
      <c r="H5248" s="57" t="s">
        <v>6869</v>
      </c>
      <c r="I5248" s="58" t="s">
        <v>16980</v>
      </c>
      <c r="J5248" s="54" t="s">
        <v>18163</v>
      </c>
      <c r="K5248" s="54" t="str">
        <f>INDEX('[1]All QOF Registers'!$C$15:$C$8243,MATCH($J$4:$J$10133,'[1]All QOF Registers'!$D$15:$D$8243,FALSE))</f>
        <v>5NK</v>
      </c>
    </row>
    <row r="5249" spans="8:11" x14ac:dyDescent="0.25">
      <c r="H5249" s="57" t="s">
        <v>6870</v>
      </c>
      <c r="I5249" s="58" t="s">
        <v>16980</v>
      </c>
      <c r="J5249" s="54" t="s">
        <v>18163</v>
      </c>
      <c r="K5249" s="54" t="str">
        <f>INDEX('[1]All QOF Registers'!$C$15:$C$8243,MATCH($J$4:$J$10133,'[1]All QOF Registers'!$D$15:$D$8243,FALSE))</f>
        <v>5NK</v>
      </c>
    </row>
    <row r="5250" spans="8:11" x14ac:dyDescent="0.25">
      <c r="H5250" s="57" t="s">
        <v>6871</v>
      </c>
      <c r="I5250" s="58" t="s">
        <v>16980</v>
      </c>
      <c r="J5250" s="54" t="s">
        <v>18163</v>
      </c>
      <c r="K5250" s="54" t="str">
        <f>INDEX('[1]All QOF Registers'!$C$15:$C$8243,MATCH($J$4:$J$10133,'[1]All QOF Registers'!$D$15:$D$8243,FALSE))</f>
        <v>5NK</v>
      </c>
    </row>
    <row r="5251" spans="8:11" x14ac:dyDescent="0.25">
      <c r="H5251" s="57" t="s">
        <v>6872</v>
      </c>
      <c r="I5251" s="58" t="s">
        <v>16980</v>
      </c>
      <c r="J5251" s="54" t="s">
        <v>18163</v>
      </c>
      <c r="K5251" s="54" t="str">
        <f>INDEX('[1]All QOF Registers'!$C$15:$C$8243,MATCH($J$4:$J$10133,'[1]All QOF Registers'!$D$15:$D$8243,FALSE))</f>
        <v>5NK</v>
      </c>
    </row>
    <row r="5252" spans="8:11" x14ac:dyDescent="0.25">
      <c r="H5252" s="57" t="s">
        <v>6873</v>
      </c>
      <c r="I5252" s="58" t="s">
        <v>16980</v>
      </c>
      <c r="J5252" s="54" t="s">
        <v>18163</v>
      </c>
      <c r="K5252" s="54" t="str">
        <f>INDEX('[1]All QOF Registers'!$C$15:$C$8243,MATCH($J$4:$J$10133,'[1]All QOF Registers'!$D$15:$D$8243,FALSE))</f>
        <v>5NK</v>
      </c>
    </row>
    <row r="5253" spans="8:11" x14ac:dyDescent="0.25">
      <c r="H5253" s="57" t="s">
        <v>6874</v>
      </c>
      <c r="I5253" s="58" t="s">
        <v>16980</v>
      </c>
      <c r="J5253" s="54" t="s">
        <v>18163</v>
      </c>
      <c r="K5253" s="54" t="str">
        <f>INDEX('[1]All QOF Registers'!$C$15:$C$8243,MATCH($J$4:$J$10133,'[1]All QOF Registers'!$D$15:$D$8243,FALSE))</f>
        <v>5NK</v>
      </c>
    </row>
    <row r="5254" spans="8:11" x14ac:dyDescent="0.25">
      <c r="H5254" s="57" t="s">
        <v>6875</v>
      </c>
      <c r="I5254" s="58" t="s">
        <v>16980</v>
      </c>
      <c r="J5254" s="54" t="s">
        <v>18163</v>
      </c>
      <c r="K5254" s="54" t="str">
        <f>INDEX('[1]All QOF Registers'!$C$15:$C$8243,MATCH($J$4:$J$10133,'[1]All QOF Registers'!$D$15:$D$8243,FALSE))</f>
        <v>5NK</v>
      </c>
    </row>
    <row r="5255" spans="8:11" x14ac:dyDescent="0.25">
      <c r="H5255" s="57" t="s">
        <v>6876</v>
      </c>
      <c r="I5255" s="58" t="s">
        <v>16980</v>
      </c>
      <c r="J5255" s="54" t="s">
        <v>18163</v>
      </c>
      <c r="K5255" s="54" t="str">
        <f>INDEX('[1]All QOF Registers'!$C$15:$C$8243,MATCH($J$4:$J$10133,'[1]All QOF Registers'!$D$15:$D$8243,FALSE))</f>
        <v>5NK</v>
      </c>
    </row>
    <row r="5256" spans="8:11" x14ac:dyDescent="0.25">
      <c r="H5256" s="57" t="s">
        <v>6877</v>
      </c>
      <c r="I5256" s="58" t="s">
        <v>16980</v>
      </c>
      <c r="J5256" s="54" t="s">
        <v>18163</v>
      </c>
      <c r="K5256" s="54" t="str">
        <f>INDEX('[1]All QOF Registers'!$C$15:$C$8243,MATCH($J$4:$J$10133,'[1]All QOF Registers'!$D$15:$D$8243,FALSE))</f>
        <v>5NK</v>
      </c>
    </row>
    <row r="5257" spans="8:11" x14ac:dyDescent="0.25">
      <c r="H5257" s="57" t="s">
        <v>6878</v>
      </c>
      <c r="I5257" s="58" t="s">
        <v>16980</v>
      </c>
      <c r="J5257" s="54" t="s">
        <v>18163</v>
      </c>
      <c r="K5257" s="54" t="str">
        <f>INDEX('[1]All QOF Registers'!$C$15:$C$8243,MATCH($J$4:$J$10133,'[1]All QOF Registers'!$D$15:$D$8243,FALSE))</f>
        <v>5NK</v>
      </c>
    </row>
    <row r="5258" spans="8:11" x14ac:dyDescent="0.25">
      <c r="H5258" s="57" t="s">
        <v>6879</v>
      </c>
      <c r="I5258" s="58" t="s">
        <v>16980</v>
      </c>
      <c r="J5258" s="54" t="s">
        <v>18163</v>
      </c>
      <c r="K5258" s="54" t="str">
        <f>INDEX('[1]All QOF Registers'!$C$15:$C$8243,MATCH($J$4:$J$10133,'[1]All QOF Registers'!$D$15:$D$8243,FALSE))</f>
        <v>5NK</v>
      </c>
    </row>
    <row r="5259" spans="8:11" x14ac:dyDescent="0.25">
      <c r="H5259" s="57" t="s">
        <v>6880</v>
      </c>
      <c r="I5259" s="58" t="s">
        <v>16980</v>
      </c>
      <c r="J5259" s="54" t="s">
        <v>18163</v>
      </c>
      <c r="K5259" s="54" t="str">
        <f>INDEX('[1]All QOF Registers'!$C$15:$C$8243,MATCH($J$4:$J$10133,'[1]All QOF Registers'!$D$15:$D$8243,FALSE))</f>
        <v>5NK</v>
      </c>
    </row>
    <row r="5260" spans="8:11" x14ac:dyDescent="0.25">
      <c r="H5260" s="57" t="s">
        <v>6881</v>
      </c>
      <c r="I5260" s="58" t="s">
        <v>16980</v>
      </c>
      <c r="J5260" s="54" t="s">
        <v>18163</v>
      </c>
      <c r="K5260" s="54" t="str">
        <f>INDEX('[1]All QOF Registers'!$C$15:$C$8243,MATCH($J$4:$J$10133,'[1]All QOF Registers'!$D$15:$D$8243,FALSE))</f>
        <v>5NK</v>
      </c>
    </row>
    <row r="5261" spans="8:11" x14ac:dyDescent="0.25">
      <c r="H5261" s="57" t="s">
        <v>6882</v>
      </c>
      <c r="I5261" s="58" t="s">
        <v>16980</v>
      </c>
      <c r="J5261" s="54" t="s">
        <v>18163</v>
      </c>
      <c r="K5261" s="54" t="str">
        <f>INDEX('[1]All QOF Registers'!$C$15:$C$8243,MATCH($J$4:$J$10133,'[1]All QOF Registers'!$D$15:$D$8243,FALSE))</f>
        <v>5NK</v>
      </c>
    </row>
    <row r="5262" spans="8:11" x14ac:dyDescent="0.25">
      <c r="H5262" s="57" t="s">
        <v>6883</v>
      </c>
      <c r="I5262" s="58" t="s">
        <v>16980</v>
      </c>
      <c r="J5262" s="54" t="s">
        <v>18163</v>
      </c>
      <c r="K5262" s="54" t="str">
        <f>INDEX('[1]All QOF Registers'!$C$15:$C$8243,MATCH($J$4:$J$10133,'[1]All QOF Registers'!$D$15:$D$8243,FALSE))</f>
        <v>5NK</v>
      </c>
    </row>
    <row r="5263" spans="8:11" x14ac:dyDescent="0.25">
      <c r="H5263" s="57" t="s">
        <v>6884</v>
      </c>
      <c r="I5263" s="58" t="s">
        <v>16980</v>
      </c>
      <c r="J5263" s="54" t="s">
        <v>18163</v>
      </c>
      <c r="K5263" s="54" t="str">
        <f>INDEX('[1]All QOF Registers'!$C$15:$C$8243,MATCH($J$4:$J$10133,'[1]All QOF Registers'!$D$15:$D$8243,FALSE))</f>
        <v>5NK</v>
      </c>
    </row>
    <row r="5264" spans="8:11" x14ac:dyDescent="0.25">
      <c r="H5264" s="57" t="s">
        <v>6885</v>
      </c>
      <c r="I5264" s="58" t="s">
        <v>16980</v>
      </c>
      <c r="J5264" s="54" t="s">
        <v>18163</v>
      </c>
      <c r="K5264" s="54" t="str">
        <f>INDEX('[1]All QOF Registers'!$C$15:$C$8243,MATCH($J$4:$J$10133,'[1]All QOF Registers'!$D$15:$D$8243,FALSE))</f>
        <v>5NK</v>
      </c>
    </row>
    <row r="5265" spans="8:11" x14ac:dyDescent="0.25">
      <c r="H5265" s="57" t="s">
        <v>6886</v>
      </c>
      <c r="I5265" s="58" t="s">
        <v>16980</v>
      </c>
      <c r="J5265" s="54" t="s">
        <v>18163</v>
      </c>
      <c r="K5265" s="54" t="str">
        <f>INDEX('[1]All QOF Registers'!$C$15:$C$8243,MATCH($J$4:$J$10133,'[1]All QOF Registers'!$D$15:$D$8243,FALSE))</f>
        <v>5NK</v>
      </c>
    </row>
    <row r="5266" spans="8:11" x14ac:dyDescent="0.25">
      <c r="H5266" s="57" t="s">
        <v>6887</v>
      </c>
      <c r="I5266" s="58" t="s">
        <v>16980</v>
      </c>
      <c r="J5266" s="54" t="s">
        <v>18163</v>
      </c>
      <c r="K5266" s="54" t="str">
        <f>INDEX('[1]All QOF Registers'!$C$15:$C$8243,MATCH($J$4:$J$10133,'[1]All QOF Registers'!$D$15:$D$8243,FALSE))</f>
        <v>5NK</v>
      </c>
    </row>
    <row r="5267" spans="8:11" x14ac:dyDescent="0.25">
      <c r="H5267" s="57" t="s">
        <v>6888</v>
      </c>
      <c r="I5267" s="58" t="s">
        <v>16980</v>
      </c>
      <c r="J5267" s="54" t="s">
        <v>18163</v>
      </c>
      <c r="K5267" s="54" t="str">
        <f>INDEX('[1]All QOF Registers'!$C$15:$C$8243,MATCH($J$4:$J$10133,'[1]All QOF Registers'!$D$15:$D$8243,FALSE))</f>
        <v>5NK</v>
      </c>
    </row>
    <row r="5268" spans="8:11" x14ac:dyDescent="0.25">
      <c r="H5268" s="57" t="s">
        <v>6889</v>
      </c>
      <c r="I5268" s="58" t="s">
        <v>16980</v>
      </c>
      <c r="J5268" s="54" t="s">
        <v>18163</v>
      </c>
      <c r="K5268" s="54" t="str">
        <f>INDEX('[1]All QOF Registers'!$C$15:$C$8243,MATCH($J$4:$J$10133,'[1]All QOF Registers'!$D$15:$D$8243,FALSE))</f>
        <v>5NK</v>
      </c>
    </row>
    <row r="5269" spans="8:11" x14ac:dyDescent="0.25">
      <c r="H5269" s="57" t="s">
        <v>6890</v>
      </c>
      <c r="I5269" s="58" t="s">
        <v>16980</v>
      </c>
      <c r="J5269" s="54" t="s">
        <v>18163</v>
      </c>
      <c r="K5269" s="54" t="str">
        <f>INDEX('[1]All QOF Registers'!$C$15:$C$8243,MATCH($J$4:$J$10133,'[1]All QOF Registers'!$D$15:$D$8243,FALSE))</f>
        <v>5NK</v>
      </c>
    </row>
    <row r="5270" spans="8:11" x14ac:dyDescent="0.25">
      <c r="H5270" s="57" t="s">
        <v>6891</v>
      </c>
      <c r="I5270" s="58" t="s">
        <v>16980</v>
      </c>
      <c r="J5270" s="54" t="s">
        <v>18163</v>
      </c>
      <c r="K5270" s="54" t="str">
        <f>INDEX('[1]All QOF Registers'!$C$15:$C$8243,MATCH($J$4:$J$10133,'[1]All QOF Registers'!$D$15:$D$8243,FALSE))</f>
        <v>5NK</v>
      </c>
    </row>
    <row r="5271" spans="8:11" x14ac:dyDescent="0.25">
      <c r="H5271" s="57" t="s">
        <v>6892</v>
      </c>
      <c r="I5271" s="58" t="s">
        <v>16980</v>
      </c>
      <c r="J5271" s="54" t="s">
        <v>18163</v>
      </c>
      <c r="K5271" s="54" t="str">
        <f>INDEX('[1]All QOF Registers'!$C$15:$C$8243,MATCH($J$4:$J$10133,'[1]All QOF Registers'!$D$15:$D$8243,FALSE))</f>
        <v>5NK</v>
      </c>
    </row>
    <row r="5272" spans="8:11" x14ac:dyDescent="0.25">
      <c r="H5272" s="57" t="s">
        <v>6893</v>
      </c>
      <c r="I5272" s="58" t="s">
        <v>16980</v>
      </c>
      <c r="J5272" s="54" t="s">
        <v>18163</v>
      </c>
      <c r="K5272" s="54" t="str">
        <f>INDEX('[1]All QOF Registers'!$C$15:$C$8243,MATCH($J$4:$J$10133,'[1]All QOF Registers'!$D$15:$D$8243,FALSE))</f>
        <v>5NK</v>
      </c>
    </row>
    <row r="5273" spans="8:11" x14ac:dyDescent="0.25">
      <c r="H5273" s="57" t="s">
        <v>6894</v>
      </c>
      <c r="I5273" s="58" t="s">
        <v>16980</v>
      </c>
      <c r="J5273" s="54" t="s">
        <v>18163</v>
      </c>
      <c r="K5273" s="54" t="str">
        <f>INDEX('[1]All QOF Registers'!$C$15:$C$8243,MATCH($J$4:$J$10133,'[1]All QOF Registers'!$D$15:$D$8243,FALSE))</f>
        <v>5NK</v>
      </c>
    </row>
    <row r="5274" spans="8:11" x14ac:dyDescent="0.25">
      <c r="H5274" s="57" t="s">
        <v>6895</v>
      </c>
      <c r="I5274" s="58" t="s">
        <v>16980</v>
      </c>
      <c r="J5274" s="54" t="s">
        <v>18163</v>
      </c>
      <c r="K5274" s="54" t="str">
        <f>INDEX('[1]All QOF Registers'!$C$15:$C$8243,MATCH($J$4:$J$10133,'[1]All QOF Registers'!$D$15:$D$8243,FALSE))</f>
        <v>5NK</v>
      </c>
    </row>
    <row r="5275" spans="8:11" x14ac:dyDescent="0.25">
      <c r="H5275" s="57" t="s">
        <v>6896</v>
      </c>
      <c r="I5275" s="58" t="s">
        <v>16980</v>
      </c>
      <c r="J5275" s="54" t="s">
        <v>18163</v>
      </c>
      <c r="K5275" s="54" t="str">
        <f>INDEX('[1]All QOF Registers'!$C$15:$C$8243,MATCH($J$4:$J$10133,'[1]All QOF Registers'!$D$15:$D$8243,FALSE))</f>
        <v>5NK</v>
      </c>
    </row>
    <row r="5276" spans="8:11" x14ac:dyDescent="0.25">
      <c r="H5276" s="57" t="s">
        <v>6897</v>
      </c>
      <c r="I5276" s="58" t="s">
        <v>16980</v>
      </c>
      <c r="J5276" s="54" t="s">
        <v>18163</v>
      </c>
      <c r="K5276" s="54" t="str">
        <f>INDEX('[1]All QOF Registers'!$C$15:$C$8243,MATCH($J$4:$J$10133,'[1]All QOF Registers'!$D$15:$D$8243,FALSE))</f>
        <v>5NK</v>
      </c>
    </row>
    <row r="5277" spans="8:11" x14ac:dyDescent="0.25">
      <c r="H5277" s="57" t="s">
        <v>6898</v>
      </c>
      <c r="I5277" s="58" t="s">
        <v>16980</v>
      </c>
      <c r="J5277" s="54" t="s">
        <v>18163</v>
      </c>
      <c r="K5277" s="54" t="str">
        <f>INDEX('[1]All QOF Registers'!$C$15:$C$8243,MATCH($J$4:$J$10133,'[1]All QOF Registers'!$D$15:$D$8243,FALSE))</f>
        <v>5NK</v>
      </c>
    </row>
    <row r="5278" spans="8:11" x14ac:dyDescent="0.25">
      <c r="H5278" s="57" t="s">
        <v>6899</v>
      </c>
      <c r="I5278" s="58" t="s">
        <v>16980</v>
      </c>
      <c r="J5278" s="54" t="s">
        <v>18163</v>
      </c>
      <c r="K5278" s="54" t="str">
        <f>INDEX('[1]All QOF Registers'!$C$15:$C$8243,MATCH($J$4:$J$10133,'[1]All QOF Registers'!$D$15:$D$8243,FALSE))</f>
        <v>5NK</v>
      </c>
    </row>
    <row r="5279" spans="8:11" x14ac:dyDescent="0.25">
      <c r="H5279" s="57" t="s">
        <v>6900</v>
      </c>
      <c r="I5279" s="58" t="s">
        <v>16980</v>
      </c>
      <c r="J5279" s="54" t="s">
        <v>18163</v>
      </c>
      <c r="K5279" s="54" t="str">
        <f>INDEX('[1]All QOF Registers'!$C$15:$C$8243,MATCH($J$4:$J$10133,'[1]All QOF Registers'!$D$15:$D$8243,FALSE))</f>
        <v>5NK</v>
      </c>
    </row>
    <row r="5280" spans="8:11" x14ac:dyDescent="0.25">
      <c r="H5280" s="57" t="s">
        <v>6901</v>
      </c>
      <c r="I5280" s="58" t="s">
        <v>16980</v>
      </c>
      <c r="J5280" s="54" t="s">
        <v>18163</v>
      </c>
      <c r="K5280" s="54" t="str">
        <f>INDEX('[1]All QOF Registers'!$C$15:$C$8243,MATCH($J$4:$J$10133,'[1]All QOF Registers'!$D$15:$D$8243,FALSE))</f>
        <v>5NK</v>
      </c>
    </row>
    <row r="5281" spans="8:11" x14ac:dyDescent="0.25">
      <c r="H5281" s="57" t="s">
        <v>6902</v>
      </c>
      <c r="I5281" s="58" t="s">
        <v>16980</v>
      </c>
      <c r="J5281" s="54" t="s">
        <v>18163</v>
      </c>
      <c r="K5281" s="54" t="str">
        <f>INDEX('[1]All QOF Registers'!$C$15:$C$8243,MATCH($J$4:$J$10133,'[1]All QOF Registers'!$D$15:$D$8243,FALSE))</f>
        <v>5NK</v>
      </c>
    </row>
    <row r="5282" spans="8:11" x14ac:dyDescent="0.25">
      <c r="H5282" s="57" t="s">
        <v>6903</v>
      </c>
      <c r="I5282" s="58" t="s">
        <v>16980</v>
      </c>
      <c r="J5282" s="54" t="s">
        <v>18163</v>
      </c>
      <c r="K5282" s="54" t="str">
        <f>INDEX('[1]All QOF Registers'!$C$15:$C$8243,MATCH($J$4:$J$10133,'[1]All QOF Registers'!$D$15:$D$8243,FALSE))</f>
        <v>5NK</v>
      </c>
    </row>
    <row r="5283" spans="8:11" x14ac:dyDescent="0.25">
      <c r="H5283" s="57" t="s">
        <v>6904</v>
      </c>
      <c r="I5283" s="58" t="s">
        <v>16980</v>
      </c>
      <c r="J5283" s="54" t="s">
        <v>18163</v>
      </c>
      <c r="K5283" s="54" t="str">
        <f>INDEX('[1]All QOF Registers'!$C$15:$C$8243,MATCH($J$4:$J$10133,'[1]All QOF Registers'!$D$15:$D$8243,FALSE))</f>
        <v>5NK</v>
      </c>
    </row>
    <row r="5284" spans="8:11" x14ac:dyDescent="0.25">
      <c r="H5284" s="57" t="s">
        <v>6905</v>
      </c>
      <c r="I5284" s="58" t="s">
        <v>16980</v>
      </c>
      <c r="J5284" s="54" t="s">
        <v>18163</v>
      </c>
      <c r="K5284" s="54" t="str">
        <f>INDEX('[1]All QOF Registers'!$C$15:$C$8243,MATCH($J$4:$J$10133,'[1]All QOF Registers'!$D$15:$D$8243,FALSE))</f>
        <v>5NK</v>
      </c>
    </row>
    <row r="5285" spans="8:11" x14ac:dyDescent="0.25">
      <c r="H5285" s="57" t="s">
        <v>6906</v>
      </c>
      <c r="I5285" s="58" t="s">
        <v>16980</v>
      </c>
      <c r="J5285" s="54" t="s">
        <v>18163</v>
      </c>
      <c r="K5285" s="54" t="str">
        <f>INDEX('[1]All QOF Registers'!$C$15:$C$8243,MATCH($J$4:$J$10133,'[1]All QOF Registers'!$D$15:$D$8243,FALSE))</f>
        <v>5NK</v>
      </c>
    </row>
    <row r="5286" spans="8:11" x14ac:dyDescent="0.25">
      <c r="H5286" s="57" t="s">
        <v>6907</v>
      </c>
      <c r="I5286" s="58" t="s">
        <v>16980</v>
      </c>
      <c r="J5286" s="54" t="s">
        <v>18163</v>
      </c>
      <c r="K5286" s="54" t="str">
        <f>INDEX('[1]All QOF Registers'!$C$15:$C$8243,MATCH($J$4:$J$10133,'[1]All QOF Registers'!$D$15:$D$8243,FALSE))</f>
        <v>5NK</v>
      </c>
    </row>
    <row r="5287" spans="8:11" x14ac:dyDescent="0.25">
      <c r="H5287" s="57" t="s">
        <v>6908</v>
      </c>
      <c r="I5287" s="58" t="s">
        <v>16980</v>
      </c>
      <c r="J5287" s="54" t="s">
        <v>18163</v>
      </c>
      <c r="K5287" s="54" t="str">
        <f>INDEX('[1]All QOF Registers'!$C$15:$C$8243,MATCH($J$4:$J$10133,'[1]All QOF Registers'!$D$15:$D$8243,FALSE))</f>
        <v>5NK</v>
      </c>
    </row>
    <row r="5288" spans="8:11" x14ac:dyDescent="0.25">
      <c r="H5288" s="57" t="s">
        <v>6909</v>
      </c>
      <c r="I5288" s="58" t="s">
        <v>16980</v>
      </c>
      <c r="J5288" s="54" t="s">
        <v>18163</v>
      </c>
      <c r="K5288" s="54" t="str">
        <f>INDEX('[1]All QOF Registers'!$C$15:$C$8243,MATCH($J$4:$J$10133,'[1]All QOF Registers'!$D$15:$D$8243,FALSE))</f>
        <v>5NK</v>
      </c>
    </row>
    <row r="5289" spans="8:11" x14ac:dyDescent="0.25">
      <c r="H5289" s="57" t="s">
        <v>6910</v>
      </c>
      <c r="I5289" s="58" t="s">
        <v>16980</v>
      </c>
      <c r="J5289" s="54" t="s">
        <v>18163</v>
      </c>
      <c r="K5289" s="54" t="str">
        <f>INDEX('[1]All QOF Registers'!$C$15:$C$8243,MATCH($J$4:$J$10133,'[1]All QOF Registers'!$D$15:$D$8243,FALSE))</f>
        <v>5NK</v>
      </c>
    </row>
    <row r="5290" spans="8:11" x14ac:dyDescent="0.25">
      <c r="H5290" s="57" t="s">
        <v>6911</v>
      </c>
      <c r="I5290" s="58" t="s">
        <v>16980</v>
      </c>
      <c r="J5290" s="54" t="s">
        <v>18163</v>
      </c>
      <c r="K5290" s="54" t="str">
        <f>INDEX('[1]All QOF Registers'!$C$15:$C$8243,MATCH($J$4:$J$10133,'[1]All QOF Registers'!$D$15:$D$8243,FALSE))</f>
        <v>5NK</v>
      </c>
    </row>
    <row r="5291" spans="8:11" x14ac:dyDescent="0.25">
      <c r="H5291" s="57" t="s">
        <v>6912</v>
      </c>
      <c r="I5291" s="58" t="s">
        <v>16980</v>
      </c>
      <c r="J5291" s="54" t="s">
        <v>18163</v>
      </c>
      <c r="K5291" s="54" t="str">
        <f>INDEX('[1]All QOF Registers'!$C$15:$C$8243,MATCH($J$4:$J$10133,'[1]All QOF Registers'!$D$15:$D$8243,FALSE))</f>
        <v>5NK</v>
      </c>
    </row>
    <row r="5292" spans="8:11" x14ac:dyDescent="0.25">
      <c r="H5292" s="57" t="s">
        <v>6913</v>
      </c>
      <c r="I5292" s="58" t="s">
        <v>16980</v>
      </c>
      <c r="J5292" s="54" t="s">
        <v>18163</v>
      </c>
      <c r="K5292" s="54" t="str">
        <f>INDEX('[1]All QOF Registers'!$C$15:$C$8243,MATCH($J$4:$J$10133,'[1]All QOF Registers'!$D$15:$D$8243,FALSE))</f>
        <v>5NK</v>
      </c>
    </row>
    <row r="5293" spans="8:11" x14ac:dyDescent="0.25">
      <c r="H5293" s="57" t="s">
        <v>6914</v>
      </c>
      <c r="I5293" s="58" t="s">
        <v>16980</v>
      </c>
      <c r="J5293" s="54" t="s">
        <v>18163</v>
      </c>
      <c r="K5293" s="54" t="str">
        <f>INDEX('[1]All QOF Registers'!$C$15:$C$8243,MATCH($J$4:$J$10133,'[1]All QOF Registers'!$D$15:$D$8243,FALSE))</f>
        <v>5NK</v>
      </c>
    </row>
    <row r="5294" spans="8:11" x14ac:dyDescent="0.25">
      <c r="H5294" s="57" t="s">
        <v>16981</v>
      </c>
      <c r="I5294" s="58" t="s">
        <v>16980</v>
      </c>
      <c r="J5294" s="54" t="s">
        <v>18163</v>
      </c>
      <c r="K5294" s="54" t="str">
        <f>INDEX('[1]All QOF Registers'!$C$15:$C$8243,MATCH($J$4:$J$10133,'[1]All QOF Registers'!$D$15:$D$8243,FALSE))</f>
        <v>5NK</v>
      </c>
    </row>
    <row r="5295" spans="8:11" x14ac:dyDescent="0.25">
      <c r="H5295" s="57" t="s">
        <v>6915</v>
      </c>
      <c r="I5295" s="58" t="s">
        <v>16980</v>
      </c>
      <c r="J5295" s="54" t="s">
        <v>18163</v>
      </c>
      <c r="K5295" s="54" t="str">
        <f>INDEX('[1]All QOF Registers'!$C$15:$C$8243,MATCH($J$4:$J$10133,'[1]All QOF Registers'!$D$15:$D$8243,FALSE))</f>
        <v>5NK</v>
      </c>
    </row>
    <row r="5296" spans="8:11" x14ac:dyDescent="0.25">
      <c r="H5296" s="57" t="s">
        <v>6916</v>
      </c>
      <c r="I5296" s="58" t="s">
        <v>16980</v>
      </c>
      <c r="J5296" s="54" t="s">
        <v>18163</v>
      </c>
      <c r="K5296" s="54" t="str">
        <f>INDEX('[1]All QOF Registers'!$C$15:$C$8243,MATCH($J$4:$J$10133,'[1]All QOF Registers'!$D$15:$D$8243,FALSE))</f>
        <v>5NK</v>
      </c>
    </row>
    <row r="5297" spans="8:11" x14ac:dyDescent="0.25">
      <c r="H5297" s="57" t="s">
        <v>6917</v>
      </c>
      <c r="I5297" s="58" t="s">
        <v>16980</v>
      </c>
      <c r="J5297" s="54" t="s">
        <v>18163</v>
      </c>
      <c r="K5297" s="54" t="str">
        <f>INDEX('[1]All QOF Registers'!$C$15:$C$8243,MATCH($J$4:$J$10133,'[1]All QOF Registers'!$D$15:$D$8243,FALSE))</f>
        <v>5NK</v>
      </c>
    </row>
    <row r="5298" spans="8:11" x14ac:dyDescent="0.25">
      <c r="H5298" s="57" t="s">
        <v>6918</v>
      </c>
      <c r="I5298" s="58" t="s">
        <v>16980</v>
      </c>
      <c r="J5298" s="54" t="s">
        <v>18163</v>
      </c>
      <c r="K5298" s="54" t="str">
        <f>INDEX('[1]All QOF Registers'!$C$15:$C$8243,MATCH($J$4:$J$10133,'[1]All QOF Registers'!$D$15:$D$8243,FALSE))</f>
        <v>5NK</v>
      </c>
    </row>
    <row r="5299" spans="8:11" x14ac:dyDescent="0.25">
      <c r="H5299" s="57" t="s">
        <v>16982</v>
      </c>
      <c r="I5299" s="58" t="s">
        <v>16980</v>
      </c>
      <c r="J5299" s="54" t="s">
        <v>18163</v>
      </c>
      <c r="K5299" s="54" t="str">
        <f>INDEX('[1]All QOF Registers'!$C$15:$C$8243,MATCH($J$4:$J$10133,'[1]All QOF Registers'!$D$15:$D$8243,FALSE))</f>
        <v>5NK</v>
      </c>
    </row>
    <row r="5300" spans="8:11" x14ac:dyDescent="0.25">
      <c r="H5300" s="57" t="s">
        <v>6919</v>
      </c>
      <c r="I5300" s="58" t="s">
        <v>16980</v>
      </c>
      <c r="J5300" s="54" t="s">
        <v>18163</v>
      </c>
      <c r="K5300" s="54" t="str">
        <f>INDEX('[1]All QOF Registers'!$C$15:$C$8243,MATCH($J$4:$J$10133,'[1]All QOF Registers'!$D$15:$D$8243,FALSE))</f>
        <v>5NK</v>
      </c>
    </row>
    <row r="5301" spans="8:11" x14ac:dyDescent="0.25">
      <c r="H5301" s="57" t="s">
        <v>6920</v>
      </c>
      <c r="I5301" s="58" t="s">
        <v>16980</v>
      </c>
      <c r="J5301" s="54" t="s">
        <v>18163</v>
      </c>
      <c r="K5301" s="54" t="str">
        <f>INDEX('[1]All QOF Registers'!$C$15:$C$8243,MATCH($J$4:$J$10133,'[1]All QOF Registers'!$D$15:$D$8243,FALSE))</f>
        <v>5NK</v>
      </c>
    </row>
    <row r="5302" spans="8:11" x14ac:dyDescent="0.25">
      <c r="H5302" s="57" t="s">
        <v>16983</v>
      </c>
      <c r="I5302" s="58" t="s">
        <v>16980</v>
      </c>
      <c r="J5302" s="54" t="s">
        <v>18163</v>
      </c>
      <c r="K5302" s="54" t="str">
        <f>INDEX('[1]All QOF Registers'!$C$15:$C$8243,MATCH($J$4:$J$10133,'[1]All QOF Registers'!$D$15:$D$8243,FALSE))</f>
        <v>5NK</v>
      </c>
    </row>
    <row r="5303" spans="8:11" x14ac:dyDescent="0.25">
      <c r="H5303" s="57" t="s">
        <v>6921</v>
      </c>
      <c r="I5303" s="58" t="s">
        <v>16980</v>
      </c>
      <c r="J5303" s="54" t="s">
        <v>18163</v>
      </c>
      <c r="K5303" s="54" t="str">
        <f>INDEX('[1]All QOF Registers'!$C$15:$C$8243,MATCH($J$4:$J$10133,'[1]All QOF Registers'!$D$15:$D$8243,FALSE))</f>
        <v>5NK</v>
      </c>
    </row>
    <row r="5304" spans="8:11" x14ac:dyDescent="0.25">
      <c r="H5304" s="57" t="s">
        <v>6922</v>
      </c>
      <c r="I5304" s="58" t="s">
        <v>16980</v>
      </c>
      <c r="J5304" s="54" t="s">
        <v>18163</v>
      </c>
      <c r="K5304" s="54" t="str">
        <f>INDEX('[1]All QOF Registers'!$C$15:$C$8243,MATCH($J$4:$J$10133,'[1]All QOF Registers'!$D$15:$D$8243,FALSE))</f>
        <v>5NK</v>
      </c>
    </row>
    <row r="5305" spans="8:11" x14ac:dyDescent="0.25">
      <c r="H5305" s="57" t="s">
        <v>6923</v>
      </c>
      <c r="I5305" s="58" t="s">
        <v>16980</v>
      </c>
      <c r="J5305" s="54" t="s">
        <v>18163</v>
      </c>
      <c r="K5305" s="54" t="str">
        <f>INDEX('[1]All QOF Registers'!$C$15:$C$8243,MATCH($J$4:$J$10133,'[1]All QOF Registers'!$D$15:$D$8243,FALSE))</f>
        <v>5NK</v>
      </c>
    </row>
    <row r="5306" spans="8:11" x14ac:dyDescent="0.25">
      <c r="H5306" s="57" t="s">
        <v>16984</v>
      </c>
      <c r="I5306" s="58" t="s">
        <v>16980</v>
      </c>
      <c r="J5306" s="54" t="s">
        <v>18163</v>
      </c>
      <c r="K5306" s="54" t="str">
        <f>INDEX('[1]All QOF Registers'!$C$15:$C$8243,MATCH($J$4:$J$10133,'[1]All QOF Registers'!$D$15:$D$8243,FALSE))</f>
        <v>5NK</v>
      </c>
    </row>
    <row r="5307" spans="8:11" x14ac:dyDescent="0.25">
      <c r="H5307" s="57" t="s">
        <v>16985</v>
      </c>
      <c r="I5307" s="58" t="s">
        <v>16980</v>
      </c>
      <c r="J5307" s="54" t="s">
        <v>18163</v>
      </c>
      <c r="K5307" s="54" t="str">
        <f>INDEX('[1]All QOF Registers'!$C$15:$C$8243,MATCH($J$4:$J$10133,'[1]All QOF Registers'!$D$15:$D$8243,FALSE))</f>
        <v>5NK</v>
      </c>
    </row>
    <row r="5308" spans="8:11" x14ac:dyDescent="0.25">
      <c r="H5308" s="57" t="s">
        <v>6924</v>
      </c>
      <c r="I5308" s="58" t="s">
        <v>16980</v>
      </c>
      <c r="J5308" s="54" t="s">
        <v>18163</v>
      </c>
      <c r="K5308" s="54" t="str">
        <f>INDEX('[1]All QOF Registers'!$C$15:$C$8243,MATCH($J$4:$J$10133,'[1]All QOF Registers'!$D$15:$D$8243,FALSE))</f>
        <v>5NK</v>
      </c>
    </row>
    <row r="5309" spans="8:11" x14ac:dyDescent="0.25">
      <c r="H5309" s="57" t="s">
        <v>16986</v>
      </c>
      <c r="I5309" s="58" t="s">
        <v>16980</v>
      </c>
      <c r="J5309" s="54" t="s">
        <v>18163</v>
      </c>
      <c r="K5309" s="54" t="str">
        <f>INDEX('[1]All QOF Registers'!$C$15:$C$8243,MATCH($J$4:$J$10133,'[1]All QOF Registers'!$D$15:$D$8243,FALSE))</f>
        <v>5NK</v>
      </c>
    </row>
    <row r="5310" spans="8:11" x14ac:dyDescent="0.25">
      <c r="H5310" s="57" t="s">
        <v>6925</v>
      </c>
      <c r="I5310" s="58" t="s">
        <v>16980</v>
      </c>
      <c r="J5310" s="54" t="s">
        <v>18163</v>
      </c>
      <c r="K5310" s="54" t="str">
        <f>INDEX('[1]All QOF Registers'!$C$15:$C$8243,MATCH($J$4:$J$10133,'[1]All QOF Registers'!$D$15:$D$8243,FALSE))</f>
        <v>5NK</v>
      </c>
    </row>
    <row r="5311" spans="8:11" x14ac:dyDescent="0.25">
      <c r="H5311" s="57" t="s">
        <v>16987</v>
      </c>
      <c r="I5311" s="58" t="s">
        <v>16980</v>
      </c>
      <c r="J5311" s="54" t="s">
        <v>18163</v>
      </c>
      <c r="K5311" s="54" t="str">
        <f>INDEX('[1]All QOF Registers'!$C$15:$C$8243,MATCH($J$4:$J$10133,'[1]All QOF Registers'!$D$15:$D$8243,FALSE))</f>
        <v>5NK</v>
      </c>
    </row>
    <row r="5312" spans="8:11" x14ac:dyDescent="0.25">
      <c r="H5312" s="57" t="s">
        <v>16988</v>
      </c>
      <c r="I5312" s="58" t="s">
        <v>16980</v>
      </c>
      <c r="J5312" s="54" t="s">
        <v>18163</v>
      </c>
      <c r="K5312" s="54" t="str">
        <f>INDEX('[1]All QOF Registers'!$C$15:$C$8243,MATCH($J$4:$J$10133,'[1]All QOF Registers'!$D$15:$D$8243,FALSE))</f>
        <v>5NK</v>
      </c>
    </row>
    <row r="5313" spans="8:11" x14ac:dyDescent="0.25">
      <c r="H5313" s="57" t="s">
        <v>16989</v>
      </c>
      <c r="I5313" s="58" t="s">
        <v>16980</v>
      </c>
      <c r="J5313" s="54" t="s">
        <v>18163</v>
      </c>
      <c r="K5313" s="54" t="str">
        <f>INDEX('[1]All QOF Registers'!$C$15:$C$8243,MATCH($J$4:$J$10133,'[1]All QOF Registers'!$D$15:$D$8243,FALSE))</f>
        <v>5NK</v>
      </c>
    </row>
    <row r="5314" spans="8:11" x14ac:dyDescent="0.25">
      <c r="H5314" s="57" t="s">
        <v>6926</v>
      </c>
      <c r="I5314" s="58" t="s">
        <v>16980</v>
      </c>
      <c r="J5314" s="54" t="s">
        <v>18163</v>
      </c>
      <c r="K5314" s="54" t="str">
        <f>INDEX('[1]All QOF Registers'!$C$15:$C$8243,MATCH($J$4:$J$10133,'[1]All QOF Registers'!$D$15:$D$8243,FALSE))</f>
        <v>5NK</v>
      </c>
    </row>
    <row r="5315" spans="8:11" x14ac:dyDescent="0.25">
      <c r="H5315" s="57" t="s">
        <v>16990</v>
      </c>
      <c r="I5315" s="58" t="s">
        <v>16980</v>
      </c>
      <c r="J5315" s="54" t="s">
        <v>18163</v>
      </c>
      <c r="K5315" s="54" t="str">
        <f>INDEX('[1]All QOF Registers'!$C$15:$C$8243,MATCH($J$4:$J$10133,'[1]All QOF Registers'!$D$15:$D$8243,FALSE))</f>
        <v>5NK</v>
      </c>
    </row>
    <row r="5316" spans="8:11" x14ac:dyDescent="0.25">
      <c r="H5316" s="57" t="s">
        <v>16991</v>
      </c>
      <c r="I5316" s="58" t="s">
        <v>16980</v>
      </c>
      <c r="J5316" s="54" t="s">
        <v>18163</v>
      </c>
      <c r="K5316" s="54" t="str">
        <f>INDEX('[1]All QOF Registers'!$C$15:$C$8243,MATCH($J$4:$J$10133,'[1]All QOF Registers'!$D$15:$D$8243,FALSE))</f>
        <v>5NK</v>
      </c>
    </row>
    <row r="5317" spans="8:11" x14ac:dyDescent="0.25">
      <c r="H5317" s="57" t="s">
        <v>16992</v>
      </c>
      <c r="I5317" s="58" t="s">
        <v>16980</v>
      </c>
      <c r="J5317" s="54" t="s">
        <v>18163</v>
      </c>
      <c r="K5317" s="54" t="str">
        <f>INDEX('[1]All QOF Registers'!$C$15:$C$8243,MATCH($J$4:$J$10133,'[1]All QOF Registers'!$D$15:$D$8243,FALSE))</f>
        <v>5NK</v>
      </c>
    </row>
    <row r="5318" spans="8:11" x14ac:dyDescent="0.25">
      <c r="H5318" s="57" t="s">
        <v>16993</v>
      </c>
      <c r="I5318" s="58" t="s">
        <v>16980</v>
      </c>
      <c r="J5318" s="54" t="s">
        <v>18163</v>
      </c>
      <c r="K5318" s="54" t="str">
        <f>INDEX('[1]All QOF Registers'!$C$15:$C$8243,MATCH($J$4:$J$10133,'[1]All QOF Registers'!$D$15:$D$8243,FALSE))</f>
        <v>5NK</v>
      </c>
    </row>
    <row r="5319" spans="8:11" x14ac:dyDescent="0.25">
      <c r="H5319" s="57" t="s">
        <v>7740</v>
      </c>
      <c r="I5319" s="58" t="s">
        <v>16980</v>
      </c>
      <c r="J5319" s="54" t="s">
        <v>18163</v>
      </c>
      <c r="K5319" s="54" t="str">
        <f>INDEX('[1]All QOF Registers'!$C$15:$C$8243,MATCH($J$4:$J$10133,'[1]All QOF Registers'!$D$15:$D$8243,FALSE))</f>
        <v>5NK</v>
      </c>
    </row>
    <row r="5320" spans="8:11" x14ac:dyDescent="0.25">
      <c r="H5320" s="57" t="s">
        <v>16994</v>
      </c>
      <c r="I5320" s="58" t="s">
        <v>16980</v>
      </c>
      <c r="J5320" s="54" t="s">
        <v>18163</v>
      </c>
      <c r="K5320" s="54" t="str">
        <f>INDEX('[1]All QOF Registers'!$C$15:$C$8243,MATCH($J$4:$J$10133,'[1]All QOF Registers'!$D$15:$D$8243,FALSE))</f>
        <v>5NK</v>
      </c>
    </row>
    <row r="5321" spans="8:11" x14ac:dyDescent="0.25">
      <c r="H5321" s="57" t="s">
        <v>16995</v>
      </c>
      <c r="I5321" s="58" t="s">
        <v>16980</v>
      </c>
      <c r="J5321" s="54" t="s">
        <v>18163</v>
      </c>
      <c r="K5321" s="54" t="str">
        <f>INDEX('[1]All QOF Registers'!$C$15:$C$8243,MATCH($J$4:$J$10133,'[1]All QOF Registers'!$D$15:$D$8243,FALSE))</f>
        <v>5NK</v>
      </c>
    </row>
    <row r="5322" spans="8:11" x14ac:dyDescent="0.25">
      <c r="H5322" s="57" t="s">
        <v>16996</v>
      </c>
      <c r="I5322" s="58" t="s">
        <v>16980</v>
      </c>
      <c r="J5322" s="54" t="s">
        <v>18163</v>
      </c>
      <c r="K5322" s="54" t="str">
        <f>INDEX('[1]All QOF Registers'!$C$15:$C$8243,MATCH($J$4:$J$10133,'[1]All QOF Registers'!$D$15:$D$8243,FALSE))</f>
        <v>5NK</v>
      </c>
    </row>
    <row r="5323" spans="8:11" x14ac:dyDescent="0.25">
      <c r="H5323" s="57" t="s">
        <v>16997</v>
      </c>
      <c r="I5323" s="58" t="s">
        <v>16980</v>
      </c>
      <c r="J5323" s="54" t="s">
        <v>18163</v>
      </c>
      <c r="K5323" s="54" t="str">
        <f>INDEX('[1]All QOF Registers'!$C$15:$C$8243,MATCH($J$4:$J$10133,'[1]All QOF Registers'!$D$15:$D$8243,FALSE))</f>
        <v>5NK</v>
      </c>
    </row>
    <row r="5324" spans="8:11" x14ac:dyDescent="0.25">
      <c r="H5324" s="57" t="s">
        <v>16998</v>
      </c>
      <c r="I5324" s="58" t="s">
        <v>16980</v>
      </c>
      <c r="J5324" s="54" t="s">
        <v>18163</v>
      </c>
      <c r="K5324" s="54" t="str">
        <f>INDEX('[1]All QOF Registers'!$C$15:$C$8243,MATCH($J$4:$J$10133,'[1]All QOF Registers'!$D$15:$D$8243,FALSE))</f>
        <v>5NK</v>
      </c>
    </row>
    <row r="5325" spans="8:11" x14ac:dyDescent="0.25">
      <c r="H5325" s="57" t="s">
        <v>6662</v>
      </c>
      <c r="I5325" s="58" t="s">
        <v>16999</v>
      </c>
      <c r="J5325" s="54" t="s">
        <v>18164</v>
      </c>
      <c r="K5325" s="54" t="str">
        <f>INDEX('[1]All QOF Registers'!$C$15:$C$8243,MATCH($J$4:$J$10133,'[1]All QOF Registers'!$D$15:$D$8243,FALSE))</f>
        <v>5NL</v>
      </c>
    </row>
    <row r="5326" spans="8:11" x14ac:dyDescent="0.25">
      <c r="H5326" s="57" t="s">
        <v>6663</v>
      </c>
      <c r="I5326" s="58" t="s">
        <v>16999</v>
      </c>
      <c r="J5326" s="54" t="s">
        <v>18164</v>
      </c>
      <c r="K5326" s="54" t="str">
        <f>INDEX('[1]All QOF Registers'!$C$15:$C$8243,MATCH($J$4:$J$10133,'[1]All QOF Registers'!$D$15:$D$8243,FALSE))</f>
        <v>5NL</v>
      </c>
    </row>
    <row r="5327" spans="8:11" x14ac:dyDescent="0.25">
      <c r="H5327" s="57" t="s">
        <v>6664</v>
      </c>
      <c r="I5327" s="58" t="s">
        <v>16999</v>
      </c>
      <c r="J5327" s="54" t="s">
        <v>18164</v>
      </c>
      <c r="K5327" s="54" t="str">
        <f>INDEX('[1]All QOF Registers'!$C$15:$C$8243,MATCH($J$4:$J$10133,'[1]All QOF Registers'!$D$15:$D$8243,FALSE))</f>
        <v>5NL</v>
      </c>
    </row>
    <row r="5328" spans="8:11" x14ac:dyDescent="0.25">
      <c r="H5328" s="57" t="s">
        <v>6665</v>
      </c>
      <c r="I5328" s="58" t="s">
        <v>16999</v>
      </c>
      <c r="J5328" s="54" t="s">
        <v>18164</v>
      </c>
      <c r="K5328" s="54" t="str">
        <f>INDEX('[1]All QOF Registers'!$C$15:$C$8243,MATCH($J$4:$J$10133,'[1]All QOF Registers'!$D$15:$D$8243,FALSE))</f>
        <v>5NL</v>
      </c>
    </row>
    <row r="5329" spans="8:11" x14ac:dyDescent="0.25">
      <c r="H5329" s="57" t="s">
        <v>6666</v>
      </c>
      <c r="I5329" s="58" t="s">
        <v>16999</v>
      </c>
      <c r="J5329" s="54" t="s">
        <v>18164</v>
      </c>
      <c r="K5329" s="54" t="str">
        <f>INDEX('[1]All QOF Registers'!$C$15:$C$8243,MATCH($J$4:$J$10133,'[1]All QOF Registers'!$D$15:$D$8243,FALSE))</f>
        <v>5NL</v>
      </c>
    </row>
    <row r="5330" spans="8:11" x14ac:dyDescent="0.25">
      <c r="H5330" s="57" t="s">
        <v>6667</v>
      </c>
      <c r="I5330" s="58" t="s">
        <v>16999</v>
      </c>
      <c r="J5330" s="54" t="s">
        <v>18164</v>
      </c>
      <c r="K5330" s="54" t="str">
        <f>INDEX('[1]All QOF Registers'!$C$15:$C$8243,MATCH($J$4:$J$10133,'[1]All QOF Registers'!$D$15:$D$8243,FALSE))</f>
        <v>5NL</v>
      </c>
    </row>
    <row r="5331" spans="8:11" x14ac:dyDescent="0.25">
      <c r="H5331" s="57" t="s">
        <v>6668</v>
      </c>
      <c r="I5331" s="58" t="s">
        <v>16999</v>
      </c>
      <c r="J5331" s="54" t="s">
        <v>18164</v>
      </c>
      <c r="K5331" s="54" t="str">
        <f>INDEX('[1]All QOF Registers'!$C$15:$C$8243,MATCH($J$4:$J$10133,'[1]All QOF Registers'!$D$15:$D$8243,FALSE))</f>
        <v>5NL</v>
      </c>
    </row>
    <row r="5332" spans="8:11" x14ac:dyDescent="0.25">
      <c r="H5332" s="57" t="s">
        <v>6669</v>
      </c>
      <c r="I5332" s="58" t="s">
        <v>16999</v>
      </c>
      <c r="J5332" s="54" t="s">
        <v>18164</v>
      </c>
      <c r="K5332" s="54" t="str">
        <f>INDEX('[1]All QOF Registers'!$C$15:$C$8243,MATCH($J$4:$J$10133,'[1]All QOF Registers'!$D$15:$D$8243,FALSE))</f>
        <v>5NL</v>
      </c>
    </row>
    <row r="5333" spans="8:11" x14ac:dyDescent="0.25">
      <c r="H5333" s="57" t="s">
        <v>6670</v>
      </c>
      <c r="I5333" s="58" t="s">
        <v>16999</v>
      </c>
      <c r="J5333" s="54" t="s">
        <v>18164</v>
      </c>
      <c r="K5333" s="54" t="str">
        <f>INDEX('[1]All QOF Registers'!$C$15:$C$8243,MATCH($J$4:$J$10133,'[1]All QOF Registers'!$D$15:$D$8243,FALSE))</f>
        <v>5NL</v>
      </c>
    </row>
    <row r="5334" spans="8:11" x14ac:dyDescent="0.25">
      <c r="H5334" s="57" t="s">
        <v>6671</v>
      </c>
      <c r="I5334" s="58" t="s">
        <v>16999</v>
      </c>
      <c r="J5334" s="54" t="s">
        <v>18164</v>
      </c>
      <c r="K5334" s="54" t="str">
        <f>INDEX('[1]All QOF Registers'!$C$15:$C$8243,MATCH($J$4:$J$10133,'[1]All QOF Registers'!$D$15:$D$8243,FALSE))</f>
        <v>5NL</v>
      </c>
    </row>
    <row r="5335" spans="8:11" x14ac:dyDescent="0.25">
      <c r="H5335" s="57" t="s">
        <v>6672</v>
      </c>
      <c r="I5335" s="58" t="s">
        <v>16999</v>
      </c>
      <c r="J5335" s="54" t="s">
        <v>18164</v>
      </c>
      <c r="K5335" s="54" t="str">
        <f>INDEX('[1]All QOF Registers'!$C$15:$C$8243,MATCH($J$4:$J$10133,'[1]All QOF Registers'!$D$15:$D$8243,FALSE))</f>
        <v>5NL</v>
      </c>
    </row>
    <row r="5336" spans="8:11" x14ac:dyDescent="0.25">
      <c r="H5336" s="57" t="s">
        <v>6673</v>
      </c>
      <c r="I5336" s="58" t="s">
        <v>16999</v>
      </c>
      <c r="J5336" s="54" t="s">
        <v>18164</v>
      </c>
      <c r="K5336" s="54" t="str">
        <f>INDEX('[1]All QOF Registers'!$C$15:$C$8243,MATCH($J$4:$J$10133,'[1]All QOF Registers'!$D$15:$D$8243,FALSE))</f>
        <v>5NL</v>
      </c>
    </row>
    <row r="5337" spans="8:11" x14ac:dyDescent="0.25">
      <c r="H5337" s="57" t="s">
        <v>6674</v>
      </c>
      <c r="I5337" s="58" t="s">
        <v>16999</v>
      </c>
      <c r="J5337" s="54" t="s">
        <v>18164</v>
      </c>
      <c r="K5337" s="54" t="str">
        <f>INDEX('[1]All QOF Registers'!$C$15:$C$8243,MATCH($J$4:$J$10133,'[1]All QOF Registers'!$D$15:$D$8243,FALSE))</f>
        <v>5NL</v>
      </c>
    </row>
    <row r="5338" spans="8:11" x14ac:dyDescent="0.25">
      <c r="H5338" s="57" t="s">
        <v>6675</v>
      </c>
      <c r="I5338" s="58" t="s">
        <v>16999</v>
      </c>
      <c r="J5338" s="54" t="s">
        <v>18164</v>
      </c>
      <c r="K5338" s="54" t="str">
        <f>INDEX('[1]All QOF Registers'!$C$15:$C$8243,MATCH($J$4:$J$10133,'[1]All QOF Registers'!$D$15:$D$8243,FALSE))</f>
        <v>5NL</v>
      </c>
    </row>
    <row r="5339" spans="8:11" x14ac:dyDescent="0.25">
      <c r="H5339" s="57" t="s">
        <v>6676</v>
      </c>
      <c r="I5339" s="58" t="s">
        <v>16999</v>
      </c>
      <c r="J5339" s="54" t="s">
        <v>18164</v>
      </c>
      <c r="K5339" s="54" t="str">
        <f>INDEX('[1]All QOF Registers'!$C$15:$C$8243,MATCH($J$4:$J$10133,'[1]All QOF Registers'!$D$15:$D$8243,FALSE))</f>
        <v>5NL</v>
      </c>
    </row>
    <row r="5340" spans="8:11" x14ac:dyDescent="0.25">
      <c r="H5340" s="57" t="s">
        <v>6677</v>
      </c>
      <c r="I5340" s="58" t="s">
        <v>16999</v>
      </c>
      <c r="J5340" s="54" t="s">
        <v>18164</v>
      </c>
      <c r="K5340" s="54" t="str">
        <f>INDEX('[1]All QOF Registers'!$C$15:$C$8243,MATCH($J$4:$J$10133,'[1]All QOF Registers'!$D$15:$D$8243,FALSE))</f>
        <v>5NL</v>
      </c>
    </row>
    <row r="5341" spans="8:11" x14ac:dyDescent="0.25">
      <c r="H5341" s="57" t="s">
        <v>6678</v>
      </c>
      <c r="I5341" s="58" t="s">
        <v>16999</v>
      </c>
      <c r="J5341" s="54" t="s">
        <v>18164</v>
      </c>
      <c r="K5341" s="54" t="str">
        <f>INDEX('[1]All QOF Registers'!$C$15:$C$8243,MATCH($J$4:$J$10133,'[1]All QOF Registers'!$D$15:$D$8243,FALSE))</f>
        <v>5NL</v>
      </c>
    </row>
    <row r="5342" spans="8:11" x14ac:dyDescent="0.25">
      <c r="H5342" s="57" t="s">
        <v>6679</v>
      </c>
      <c r="I5342" s="58" t="s">
        <v>16999</v>
      </c>
      <c r="J5342" s="54" t="s">
        <v>18164</v>
      </c>
      <c r="K5342" s="54" t="str">
        <f>INDEX('[1]All QOF Registers'!$C$15:$C$8243,MATCH($J$4:$J$10133,'[1]All QOF Registers'!$D$15:$D$8243,FALSE))</f>
        <v>5NL</v>
      </c>
    </row>
    <row r="5343" spans="8:11" x14ac:dyDescent="0.25">
      <c r="H5343" s="57" t="s">
        <v>6680</v>
      </c>
      <c r="I5343" s="58" t="s">
        <v>16999</v>
      </c>
      <c r="J5343" s="54" t="s">
        <v>18164</v>
      </c>
      <c r="K5343" s="54" t="str">
        <f>INDEX('[1]All QOF Registers'!$C$15:$C$8243,MATCH($J$4:$J$10133,'[1]All QOF Registers'!$D$15:$D$8243,FALSE))</f>
        <v>5NL</v>
      </c>
    </row>
    <row r="5344" spans="8:11" x14ac:dyDescent="0.25">
      <c r="H5344" s="57" t="s">
        <v>6681</v>
      </c>
      <c r="I5344" s="58" t="s">
        <v>16999</v>
      </c>
      <c r="J5344" s="54" t="s">
        <v>18164</v>
      </c>
      <c r="K5344" s="54" t="str">
        <f>INDEX('[1]All QOF Registers'!$C$15:$C$8243,MATCH($J$4:$J$10133,'[1]All QOF Registers'!$D$15:$D$8243,FALSE))</f>
        <v>5NL</v>
      </c>
    </row>
    <row r="5345" spans="8:11" x14ac:dyDescent="0.25">
      <c r="H5345" s="57" t="s">
        <v>6682</v>
      </c>
      <c r="I5345" s="58" t="s">
        <v>16999</v>
      </c>
      <c r="J5345" s="54" t="s">
        <v>18164</v>
      </c>
      <c r="K5345" s="54" t="str">
        <f>INDEX('[1]All QOF Registers'!$C$15:$C$8243,MATCH($J$4:$J$10133,'[1]All QOF Registers'!$D$15:$D$8243,FALSE))</f>
        <v>5NL</v>
      </c>
    </row>
    <row r="5346" spans="8:11" x14ac:dyDescent="0.25">
      <c r="H5346" s="57" t="s">
        <v>6683</v>
      </c>
      <c r="I5346" s="58" t="s">
        <v>16999</v>
      </c>
      <c r="J5346" s="54" t="s">
        <v>18164</v>
      </c>
      <c r="K5346" s="54" t="str">
        <f>INDEX('[1]All QOF Registers'!$C$15:$C$8243,MATCH($J$4:$J$10133,'[1]All QOF Registers'!$D$15:$D$8243,FALSE))</f>
        <v>5NL</v>
      </c>
    </row>
    <row r="5347" spans="8:11" x14ac:dyDescent="0.25">
      <c r="H5347" s="57" t="s">
        <v>6684</v>
      </c>
      <c r="I5347" s="58" t="s">
        <v>16999</v>
      </c>
      <c r="J5347" s="54" t="s">
        <v>18164</v>
      </c>
      <c r="K5347" s="54" t="str">
        <f>INDEX('[1]All QOF Registers'!$C$15:$C$8243,MATCH($J$4:$J$10133,'[1]All QOF Registers'!$D$15:$D$8243,FALSE))</f>
        <v>5NL</v>
      </c>
    </row>
    <row r="5348" spans="8:11" x14ac:dyDescent="0.25">
      <c r="H5348" s="57" t="s">
        <v>6685</v>
      </c>
      <c r="I5348" s="58" t="s">
        <v>16999</v>
      </c>
      <c r="J5348" s="54" t="s">
        <v>18164</v>
      </c>
      <c r="K5348" s="54" t="str">
        <f>INDEX('[1]All QOF Registers'!$C$15:$C$8243,MATCH($J$4:$J$10133,'[1]All QOF Registers'!$D$15:$D$8243,FALSE))</f>
        <v>5NL</v>
      </c>
    </row>
    <row r="5349" spans="8:11" x14ac:dyDescent="0.25">
      <c r="H5349" s="57" t="s">
        <v>6686</v>
      </c>
      <c r="I5349" s="58" t="s">
        <v>16999</v>
      </c>
      <c r="J5349" s="54" t="s">
        <v>18164</v>
      </c>
      <c r="K5349" s="54" t="str">
        <f>INDEX('[1]All QOF Registers'!$C$15:$C$8243,MATCH($J$4:$J$10133,'[1]All QOF Registers'!$D$15:$D$8243,FALSE))</f>
        <v>5NL</v>
      </c>
    </row>
    <row r="5350" spans="8:11" x14ac:dyDescent="0.25">
      <c r="H5350" s="57" t="s">
        <v>6687</v>
      </c>
      <c r="I5350" s="58" t="s">
        <v>16999</v>
      </c>
      <c r="J5350" s="54" t="s">
        <v>18164</v>
      </c>
      <c r="K5350" s="54" t="str">
        <f>INDEX('[1]All QOF Registers'!$C$15:$C$8243,MATCH($J$4:$J$10133,'[1]All QOF Registers'!$D$15:$D$8243,FALSE))</f>
        <v>5NL</v>
      </c>
    </row>
    <row r="5351" spans="8:11" x14ac:dyDescent="0.25">
      <c r="H5351" s="57" t="s">
        <v>6688</v>
      </c>
      <c r="I5351" s="58" t="s">
        <v>16999</v>
      </c>
      <c r="J5351" s="54" t="s">
        <v>18164</v>
      </c>
      <c r="K5351" s="54" t="str">
        <f>INDEX('[1]All QOF Registers'!$C$15:$C$8243,MATCH($J$4:$J$10133,'[1]All QOF Registers'!$D$15:$D$8243,FALSE))</f>
        <v>5NL</v>
      </c>
    </row>
    <row r="5352" spans="8:11" x14ac:dyDescent="0.25">
      <c r="H5352" s="57" t="s">
        <v>6689</v>
      </c>
      <c r="I5352" s="58" t="s">
        <v>16999</v>
      </c>
      <c r="J5352" s="54" t="s">
        <v>18164</v>
      </c>
      <c r="K5352" s="54" t="str">
        <f>INDEX('[1]All QOF Registers'!$C$15:$C$8243,MATCH($J$4:$J$10133,'[1]All QOF Registers'!$D$15:$D$8243,FALSE))</f>
        <v>5NL</v>
      </c>
    </row>
    <row r="5353" spans="8:11" x14ac:dyDescent="0.25">
      <c r="H5353" s="57" t="s">
        <v>6690</v>
      </c>
      <c r="I5353" s="58" t="s">
        <v>16999</v>
      </c>
      <c r="J5353" s="54" t="s">
        <v>18164</v>
      </c>
      <c r="K5353" s="54" t="str">
        <f>INDEX('[1]All QOF Registers'!$C$15:$C$8243,MATCH($J$4:$J$10133,'[1]All QOF Registers'!$D$15:$D$8243,FALSE))</f>
        <v>5NL</v>
      </c>
    </row>
    <row r="5354" spans="8:11" x14ac:dyDescent="0.25">
      <c r="H5354" s="57" t="s">
        <v>6691</v>
      </c>
      <c r="I5354" s="58" t="s">
        <v>16999</v>
      </c>
      <c r="J5354" s="54" t="s">
        <v>18164</v>
      </c>
      <c r="K5354" s="54" t="str">
        <f>INDEX('[1]All QOF Registers'!$C$15:$C$8243,MATCH($J$4:$J$10133,'[1]All QOF Registers'!$D$15:$D$8243,FALSE))</f>
        <v>5NL</v>
      </c>
    </row>
    <row r="5355" spans="8:11" x14ac:dyDescent="0.25">
      <c r="H5355" s="57" t="s">
        <v>6692</v>
      </c>
      <c r="I5355" s="58" t="s">
        <v>16999</v>
      </c>
      <c r="J5355" s="54" t="s">
        <v>18164</v>
      </c>
      <c r="K5355" s="54" t="str">
        <f>INDEX('[1]All QOF Registers'!$C$15:$C$8243,MATCH($J$4:$J$10133,'[1]All QOF Registers'!$D$15:$D$8243,FALSE))</f>
        <v>5NL</v>
      </c>
    </row>
    <row r="5356" spans="8:11" x14ac:dyDescent="0.25">
      <c r="H5356" s="57" t="s">
        <v>6693</v>
      </c>
      <c r="I5356" s="58" t="s">
        <v>16999</v>
      </c>
      <c r="J5356" s="54" t="s">
        <v>18164</v>
      </c>
      <c r="K5356" s="54" t="str">
        <f>INDEX('[1]All QOF Registers'!$C$15:$C$8243,MATCH($J$4:$J$10133,'[1]All QOF Registers'!$D$15:$D$8243,FALSE))</f>
        <v>5NL</v>
      </c>
    </row>
    <row r="5357" spans="8:11" x14ac:dyDescent="0.25">
      <c r="H5357" s="57" t="s">
        <v>6694</v>
      </c>
      <c r="I5357" s="58" t="s">
        <v>16999</v>
      </c>
      <c r="J5357" s="54" t="s">
        <v>18164</v>
      </c>
      <c r="K5357" s="54" t="str">
        <f>INDEX('[1]All QOF Registers'!$C$15:$C$8243,MATCH($J$4:$J$10133,'[1]All QOF Registers'!$D$15:$D$8243,FALSE))</f>
        <v>5NL</v>
      </c>
    </row>
    <row r="5358" spans="8:11" x14ac:dyDescent="0.25">
      <c r="H5358" s="57" t="s">
        <v>6695</v>
      </c>
      <c r="I5358" s="58" t="s">
        <v>16999</v>
      </c>
      <c r="J5358" s="54" t="s">
        <v>18164</v>
      </c>
      <c r="K5358" s="54" t="str">
        <f>INDEX('[1]All QOF Registers'!$C$15:$C$8243,MATCH($J$4:$J$10133,'[1]All QOF Registers'!$D$15:$D$8243,FALSE))</f>
        <v>5NL</v>
      </c>
    </row>
    <row r="5359" spans="8:11" x14ac:dyDescent="0.25">
      <c r="H5359" s="57" t="s">
        <v>6696</v>
      </c>
      <c r="I5359" s="58" t="s">
        <v>16999</v>
      </c>
      <c r="J5359" s="54" t="s">
        <v>18164</v>
      </c>
      <c r="K5359" s="54" t="str">
        <f>INDEX('[1]All QOF Registers'!$C$15:$C$8243,MATCH($J$4:$J$10133,'[1]All QOF Registers'!$D$15:$D$8243,FALSE))</f>
        <v>5NL</v>
      </c>
    </row>
    <row r="5360" spans="8:11" x14ac:dyDescent="0.25">
      <c r="H5360" s="57" t="s">
        <v>6697</v>
      </c>
      <c r="I5360" s="58" t="s">
        <v>16999</v>
      </c>
      <c r="J5360" s="54" t="s">
        <v>18164</v>
      </c>
      <c r="K5360" s="54" t="str">
        <f>INDEX('[1]All QOF Registers'!$C$15:$C$8243,MATCH($J$4:$J$10133,'[1]All QOF Registers'!$D$15:$D$8243,FALSE))</f>
        <v>5NL</v>
      </c>
    </row>
    <row r="5361" spans="8:11" x14ac:dyDescent="0.25">
      <c r="H5361" s="57" t="s">
        <v>6698</v>
      </c>
      <c r="I5361" s="58" t="s">
        <v>16999</v>
      </c>
      <c r="J5361" s="54" t="s">
        <v>18164</v>
      </c>
      <c r="K5361" s="54" t="str">
        <f>INDEX('[1]All QOF Registers'!$C$15:$C$8243,MATCH($J$4:$J$10133,'[1]All QOF Registers'!$D$15:$D$8243,FALSE))</f>
        <v>5NL</v>
      </c>
    </row>
    <row r="5362" spans="8:11" x14ac:dyDescent="0.25">
      <c r="H5362" s="57" t="s">
        <v>6699</v>
      </c>
      <c r="I5362" s="58" t="s">
        <v>16999</v>
      </c>
      <c r="J5362" s="54" t="s">
        <v>18164</v>
      </c>
      <c r="K5362" s="54" t="str">
        <f>INDEX('[1]All QOF Registers'!$C$15:$C$8243,MATCH($J$4:$J$10133,'[1]All QOF Registers'!$D$15:$D$8243,FALSE))</f>
        <v>5NL</v>
      </c>
    </row>
    <row r="5363" spans="8:11" x14ac:dyDescent="0.25">
      <c r="H5363" s="57" t="s">
        <v>6700</v>
      </c>
      <c r="I5363" s="58" t="s">
        <v>16999</v>
      </c>
      <c r="J5363" s="54" t="s">
        <v>18164</v>
      </c>
      <c r="K5363" s="54" t="str">
        <f>INDEX('[1]All QOF Registers'!$C$15:$C$8243,MATCH($J$4:$J$10133,'[1]All QOF Registers'!$D$15:$D$8243,FALSE))</f>
        <v>5NL</v>
      </c>
    </row>
    <row r="5364" spans="8:11" x14ac:dyDescent="0.25">
      <c r="H5364" s="57" t="s">
        <v>6701</v>
      </c>
      <c r="I5364" s="58" t="s">
        <v>16999</v>
      </c>
      <c r="J5364" s="54" t="s">
        <v>18164</v>
      </c>
      <c r="K5364" s="54" t="str">
        <f>INDEX('[1]All QOF Registers'!$C$15:$C$8243,MATCH($J$4:$J$10133,'[1]All QOF Registers'!$D$15:$D$8243,FALSE))</f>
        <v>5NL</v>
      </c>
    </row>
    <row r="5365" spans="8:11" x14ac:dyDescent="0.25">
      <c r="H5365" s="57" t="s">
        <v>6702</v>
      </c>
      <c r="I5365" s="58" t="s">
        <v>16999</v>
      </c>
      <c r="J5365" s="54" t="s">
        <v>18164</v>
      </c>
      <c r="K5365" s="54" t="str">
        <f>INDEX('[1]All QOF Registers'!$C$15:$C$8243,MATCH($J$4:$J$10133,'[1]All QOF Registers'!$D$15:$D$8243,FALSE))</f>
        <v>5NL</v>
      </c>
    </row>
    <row r="5366" spans="8:11" x14ac:dyDescent="0.25">
      <c r="H5366" s="57" t="s">
        <v>6703</v>
      </c>
      <c r="I5366" s="58" t="s">
        <v>16999</v>
      </c>
      <c r="J5366" s="54" t="s">
        <v>18164</v>
      </c>
      <c r="K5366" s="54" t="str">
        <f>INDEX('[1]All QOF Registers'!$C$15:$C$8243,MATCH($J$4:$J$10133,'[1]All QOF Registers'!$D$15:$D$8243,FALSE))</f>
        <v>5NL</v>
      </c>
    </row>
    <row r="5367" spans="8:11" x14ac:dyDescent="0.25">
      <c r="H5367" s="57" t="s">
        <v>6704</v>
      </c>
      <c r="I5367" s="58" t="s">
        <v>16999</v>
      </c>
      <c r="J5367" s="54" t="s">
        <v>18164</v>
      </c>
      <c r="K5367" s="54" t="str">
        <f>INDEX('[1]All QOF Registers'!$C$15:$C$8243,MATCH($J$4:$J$10133,'[1]All QOF Registers'!$D$15:$D$8243,FALSE))</f>
        <v>5NL</v>
      </c>
    </row>
    <row r="5368" spans="8:11" x14ac:dyDescent="0.25">
      <c r="H5368" s="57" t="s">
        <v>6705</v>
      </c>
      <c r="I5368" s="58" t="s">
        <v>16999</v>
      </c>
      <c r="J5368" s="54" t="s">
        <v>18164</v>
      </c>
      <c r="K5368" s="54" t="str">
        <f>INDEX('[1]All QOF Registers'!$C$15:$C$8243,MATCH($J$4:$J$10133,'[1]All QOF Registers'!$D$15:$D$8243,FALSE))</f>
        <v>5NL</v>
      </c>
    </row>
    <row r="5369" spans="8:11" x14ac:dyDescent="0.25">
      <c r="H5369" s="57" t="s">
        <v>6706</v>
      </c>
      <c r="I5369" s="58" t="s">
        <v>16999</v>
      </c>
      <c r="J5369" s="54" t="s">
        <v>18164</v>
      </c>
      <c r="K5369" s="54" t="str">
        <f>INDEX('[1]All QOF Registers'!$C$15:$C$8243,MATCH($J$4:$J$10133,'[1]All QOF Registers'!$D$15:$D$8243,FALSE))</f>
        <v>5NL</v>
      </c>
    </row>
    <row r="5370" spans="8:11" x14ac:dyDescent="0.25">
      <c r="H5370" s="57" t="s">
        <v>6707</v>
      </c>
      <c r="I5370" s="58" t="s">
        <v>16999</v>
      </c>
      <c r="J5370" s="54" t="s">
        <v>18164</v>
      </c>
      <c r="K5370" s="54" t="str">
        <f>INDEX('[1]All QOF Registers'!$C$15:$C$8243,MATCH($J$4:$J$10133,'[1]All QOF Registers'!$D$15:$D$8243,FALSE))</f>
        <v>5NL</v>
      </c>
    </row>
    <row r="5371" spans="8:11" x14ac:dyDescent="0.25">
      <c r="H5371" s="57" t="s">
        <v>6708</v>
      </c>
      <c r="I5371" s="58" t="s">
        <v>16999</v>
      </c>
      <c r="J5371" s="54" t="s">
        <v>18164</v>
      </c>
      <c r="K5371" s="54" t="str">
        <f>INDEX('[1]All QOF Registers'!$C$15:$C$8243,MATCH($J$4:$J$10133,'[1]All QOF Registers'!$D$15:$D$8243,FALSE))</f>
        <v>5NL</v>
      </c>
    </row>
    <row r="5372" spans="8:11" x14ac:dyDescent="0.25">
      <c r="H5372" s="57" t="s">
        <v>6709</v>
      </c>
      <c r="I5372" s="58" t="s">
        <v>16999</v>
      </c>
      <c r="J5372" s="54" t="s">
        <v>18164</v>
      </c>
      <c r="K5372" s="54" t="str">
        <f>INDEX('[1]All QOF Registers'!$C$15:$C$8243,MATCH($J$4:$J$10133,'[1]All QOF Registers'!$D$15:$D$8243,FALSE))</f>
        <v>5NL</v>
      </c>
    </row>
    <row r="5373" spans="8:11" x14ac:dyDescent="0.25">
      <c r="H5373" s="57" t="s">
        <v>6710</v>
      </c>
      <c r="I5373" s="58" t="s">
        <v>16999</v>
      </c>
      <c r="J5373" s="54" t="s">
        <v>18164</v>
      </c>
      <c r="K5373" s="54" t="str">
        <f>INDEX('[1]All QOF Registers'!$C$15:$C$8243,MATCH($J$4:$J$10133,'[1]All QOF Registers'!$D$15:$D$8243,FALSE))</f>
        <v>5NL</v>
      </c>
    </row>
    <row r="5374" spans="8:11" x14ac:dyDescent="0.25">
      <c r="H5374" s="57" t="s">
        <v>6711</v>
      </c>
      <c r="I5374" s="58" t="s">
        <v>16999</v>
      </c>
      <c r="J5374" s="54" t="s">
        <v>18164</v>
      </c>
      <c r="K5374" s="54" t="str">
        <f>INDEX('[1]All QOF Registers'!$C$15:$C$8243,MATCH($J$4:$J$10133,'[1]All QOF Registers'!$D$15:$D$8243,FALSE))</f>
        <v>5NL</v>
      </c>
    </row>
    <row r="5375" spans="8:11" x14ac:dyDescent="0.25">
      <c r="H5375" s="57" t="s">
        <v>6712</v>
      </c>
      <c r="I5375" s="58" t="s">
        <v>16999</v>
      </c>
      <c r="J5375" s="54" t="s">
        <v>18164</v>
      </c>
      <c r="K5375" s="54" t="str">
        <f>INDEX('[1]All QOF Registers'!$C$15:$C$8243,MATCH($J$4:$J$10133,'[1]All QOF Registers'!$D$15:$D$8243,FALSE))</f>
        <v>5NL</v>
      </c>
    </row>
    <row r="5376" spans="8:11" x14ac:dyDescent="0.25">
      <c r="H5376" s="57" t="s">
        <v>6713</v>
      </c>
      <c r="I5376" s="58" t="s">
        <v>16999</v>
      </c>
      <c r="J5376" s="54" t="s">
        <v>18164</v>
      </c>
      <c r="K5376" s="54" t="str">
        <f>INDEX('[1]All QOF Registers'!$C$15:$C$8243,MATCH($J$4:$J$10133,'[1]All QOF Registers'!$D$15:$D$8243,FALSE))</f>
        <v>5NL</v>
      </c>
    </row>
    <row r="5377" spans="8:11" x14ac:dyDescent="0.25">
      <c r="H5377" s="57" t="s">
        <v>6714</v>
      </c>
      <c r="I5377" s="58" t="s">
        <v>16999</v>
      </c>
      <c r="J5377" s="54" t="s">
        <v>18164</v>
      </c>
      <c r="K5377" s="54" t="str">
        <f>INDEX('[1]All QOF Registers'!$C$15:$C$8243,MATCH($J$4:$J$10133,'[1]All QOF Registers'!$D$15:$D$8243,FALSE))</f>
        <v>5NL</v>
      </c>
    </row>
    <row r="5378" spans="8:11" x14ac:dyDescent="0.25">
      <c r="H5378" s="57" t="s">
        <v>6715</v>
      </c>
      <c r="I5378" s="58" t="s">
        <v>16999</v>
      </c>
      <c r="J5378" s="54" t="s">
        <v>18164</v>
      </c>
      <c r="K5378" s="54" t="str">
        <f>INDEX('[1]All QOF Registers'!$C$15:$C$8243,MATCH($J$4:$J$10133,'[1]All QOF Registers'!$D$15:$D$8243,FALSE))</f>
        <v>5NL</v>
      </c>
    </row>
    <row r="5379" spans="8:11" x14ac:dyDescent="0.25">
      <c r="H5379" s="57" t="s">
        <v>6716</v>
      </c>
      <c r="I5379" s="58" t="s">
        <v>16999</v>
      </c>
      <c r="J5379" s="54" t="s">
        <v>18164</v>
      </c>
      <c r="K5379" s="54" t="str">
        <f>INDEX('[1]All QOF Registers'!$C$15:$C$8243,MATCH($J$4:$J$10133,'[1]All QOF Registers'!$D$15:$D$8243,FALSE))</f>
        <v>5NL</v>
      </c>
    </row>
    <row r="5380" spans="8:11" x14ac:dyDescent="0.25">
      <c r="H5380" s="57" t="s">
        <v>6717</v>
      </c>
      <c r="I5380" s="58" t="s">
        <v>16999</v>
      </c>
      <c r="J5380" s="54" t="s">
        <v>18164</v>
      </c>
      <c r="K5380" s="54" t="str">
        <f>INDEX('[1]All QOF Registers'!$C$15:$C$8243,MATCH($J$4:$J$10133,'[1]All QOF Registers'!$D$15:$D$8243,FALSE))</f>
        <v>5NL</v>
      </c>
    </row>
    <row r="5381" spans="8:11" x14ac:dyDescent="0.25">
      <c r="H5381" s="57" t="s">
        <v>6718</v>
      </c>
      <c r="I5381" s="58" t="s">
        <v>16999</v>
      </c>
      <c r="J5381" s="54" t="s">
        <v>18164</v>
      </c>
      <c r="K5381" s="54" t="str">
        <f>INDEX('[1]All QOF Registers'!$C$15:$C$8243,MATCH($J$4:$J$10133,'[1]All QOF Registers'!$D$15:$D$8243,FALSE))</f>
        <v>5NL</v>
      </c>
    </row>
    <row r="5382" spans="8:11" x14ac:dyDescent="0.25">
      <c r="H5382" s="57" t="s">
        <v>6719</v>
      </c>
      <c r="I5382" s="58" t="s">
        <v>16999</v>
      </c>
      <c r="J5382" s="54" t="s">
        <v>18164</v>
      </c>
      <c r="K5382" s="54" t="str">
        <f>INDEX('[1]All QOF Registers'!$C$15:$C$8243,MATCH($J$4:$J$10133,'[1]All QOF Registers'!$D$15:$D$8243,FALSE))</f>
        <v>5NL</v>
      </c>
    </row>
    <row r="5383" spans="8:11" x14ac:dyDescent="0.25">
      <c r="H5383" s="57" t="s">
        <v>6720</v>
      </c>
      <c r="I5383" s="58" t="s">
        <v>16999</v>
      </c>
      <c r="J5383" s="54" t="s">
        <v>18164</v>
      </c>
      <c r="K5383" s="54" t="str">
        <f>INDEX('[1]All QOF Registers'!$C$15:$C$8243,MATCH($J$4:$J$10133,'[1]All QOF Registers'!$D$15:$D$8243,FALSE))</f>
        <v>5NL</v>
      </c>
    </row>
    <row r="5384" spans="8:11" x14ac:dyDescent="0.25">
      <c r="H5384" s="57" t="s">
        <v>6721</v>
      </c>
      <c r="I5384" s="58" t="s">
        <v>16999</v>
      </c>
      <c r="J5384" s="54" t="s">
        <v>18164</v>
      </c>
      <c r="K5384" s="54" t="str">
        <f>INDEX('[1]All QOF Registers'!$C$15:$C$8243,MATCH($J$4:$J$10133,'[1]All QOF Registers'!$D$15:$D$8243,FALSE))</f>
        <v>5NL</v>
      </c>
    </row>
    <row r="5385" spans="8:11" x14ac:dyDescent="0.25">
      <c r="H5385" s="57" t="s">
        <v>17000</v>
      </c>
      <c r="I5385" s="58" t="s">
        <v>16999</v>
      </c>
      <c r="J5385" s="54" t="s">
        <v>18164</v>
      </c>
      <c r="K5385" s="54" t="str">
        <f>INDEX('[1]All QOF Registers'!$C$15:$C$8243,MATCH($J$4:$J$10133,'[1]All QOF Registers'!$D$15:$D$8243,FALSE))</f>
        <v>5NL</v>
      </c>
    </row>
    <row r="5386" spans="8:11" x14ac:dyDescent="0.25">
      <c r="H5386" s="57" t="s">
        <v>6722</v>
      </c>
      <c r="I5386" s="58" t="s">
        <v>16999</v>
      </c>
      <c r="J5386" s="54" t="s">
        <v>18164</v>
      </c>
      <c r="K5386" s="54" t="str">
        <f>INDEX('[1]All QOF Registers'!$C$15:$C$8243,MATCH($J$4:$J$10133,'[1]All QOF Registers'!$D$15:$D$8243,FALSE))</f>
        <v>5NL</v>
      </c>
    </row>
    <row r="5387" spans="8:11" x14ac:dyDescent="0.25">
      <c r="H5387" s="57" t="s">
        <v>6723</v>
      </c>
      <c r="I5387" s="58" t="s">
        <v>16999</v>
      </c>
      <c r="J5387" s="54" t="s">
        <v>18164</v>
      </c>
      <c r="K5387" s="54" t="str">
        <f>INDEX('[1]All QOF Registers'!$C$15:$C$8243,MATCH($J$4:$J$10133,'[1]All QOF Registers'!$D$15:$D$8243,FALSE))</f>
        <v>5NL</v>
      </c>
    </row>
    <row r="5388" spans="8:11" x14ac:dyDescent="0.25">
      <c r="H5388" s="57" t="s">
        <v>6724</v>
      </c>
      <c r="I5388" s="58" t="s">
        <v>16999</v>
      </c>
      <c r="J5388" s="54" t="s">
        <v>18164</v>
      </c>
      <c r="K5388" s="54" t="str">
        <f>INDEX('[1]All QOF Registers'!$C$15:$C$8243,MATCH($J$4:$J$10133,'[1]All QOF Registers'!$D$15:$D$8243,FALSE))</f>
        <v>5NL</v>
      </c>
    </row>
    <row r="5389" spans="8:11" x14ac:dyDescent="0.25">
      <c r="H5389" s="57" t="s">
        <v>6725</v>
      </c>
      <c r="I5389" s="58" t="s">
        <v>16999</v>
      </c>
      <c r="J5389" s="54" t="s">
        <v>18164</v>
      </c>
      <c r="K5389" s="54" t="str">
        <f>INDEX('[1]All QOF Registers'!$C$15:$C$8243,MATCH($J$4:$J$10133,'[1]All QOF Registers'!$D$15:$D$8243,FALSE))</f>
        <v>5NL</v>
      </c>
    </row>
    <row r="5390" spans="8:11" x14ac:dyDescent="0.25">
      <c r="H5390" s="57" t="s">
        <v>6726</v>
      </c>
      <c r="I5390" s="58" t="s">
        <v>16999</v>
      </c>
      <c r="J5390" s="54" t="s">
        <v>18164</v>
      </c>
      <c r="K5390" s="54" t="str">
        <f>INDEX('[1]All QOF Registers'!$C$15:$C$8243,MATCH($J$4:$J$10133,'[1]All QOF Registers'!$D$15:$D$8243,FALSE))</f>
        <v>5NL</v>
      </c>
    </row>
    <row r="5391" spans="8:11" x14ac:dyDescent="0.25">
      <c r="H5391" s="57" t="s">
        <v>6727</v>
      </c>
      <c r="I5391" s="58" t="s">
        <v>16999</v>
      </c>
      <c r="J5391" s="54" t="s">
        <v>18164</v>
      </c>
      <c r="K5391" s="54" t="str">
        <f>INDEX('[1]All QOF Registers'!$C$15:$C$8243,MATCH($J$4:$J$10133,'[1]All QOF Registers'!$D$15:$D$8243,FALSE))</f>
        <v>5NL</v>
      </c>
    </row>
    <row r="5392" spans="8:11" x14ac:dyDescent="0.25">
      <c r="H5392" s="57" t="s">
        <v>6728</v>
      </c>
      <c r="I5392" s="58" t="s">
        <v>16999</v>
      </c>
      <c r="J5392" s="54" t="s">
        <v>18164</v>
      </c>
      <c r="K5392" s="54" t="str">
        <f>INDEX('[1]All QOF Registers'!$C$15:$C$8243,MATCH($J$4:$J$10133,'[1]All QOF Registers'!$D$15:$D$8243,FALSE))</f>
        <v>5NL</v>
      </c>
    </row>
    <row r="5393" spans="8:11" x14ac:dyDescent="0.25">
      <c r="H5393" s="57" t="s">
        <v>6729</v>
      </c>
      <c r="I5393" s="58" t="s">
        <v>16999</v>
      </c>
      <c r="J5393" s="54" t="s">
        <v>18164</v>
      </c>
      <c r="K5393" s="54" t="str">
        <f>INDEX('[1]All QOF Registers'!$C$15:$C$8243,MATCH($J$4:$J$10133,'[1]All QOF Registers'!$D$15:$D$8243,FALSE))</f>
        <v>5NL</v>
      </c>
    </row>
    <row r="5394" spans="8:11" x14ac:dyDescent="0.25">
      <c r="H5394" s="57" t="s">
        <v>6730</v>
      </c>
      <c r="I5394" s="58" t="s">
        <v>16999</v>
      </c>
      <c r="J5394" s="54" t="s">
        <v>18164</v>
      </c>
      <c r="K5394" s="54" t="str">
        <f>INDEX('[1]All QOF Registers'!$C$15:$C$8243,MATCH($J$4:$J$10133,'[1]All QOF Registers'!$D$15:$D$8243,FALSE))</f>
        <v>5NL</v>
      </c>
    </row>
    <row r="5395" spans="8:11" x14ac:dyDescent="0.25">
      <c r="H5395" s="57" t="s">
        <v>17001</v>
      </c>
      <c r="I5395" s="58" t="s">
        <v>16999</v>
      </c>
      <c r="J5395" s="54" t="s">
        <v>18164</v>
      </c>
      <c r="K5395" s="54" t="str">
        <f>INDEX('[1]All QOF Registers'!$C$15:$C$8243,MATCH($J$4:$J$10133,'[1]All QOF Registers'!$D$15:$D$8243,FALSE))</f>
        <v>5NL</v>
      </c>
    </row>
    <row r="5396" spans="8:11" x14ac:dyDescent="0.25">
      <c r="H5396" s="57" t="s">
        <v>6731</v>
      </c>
      <c r="I5396" s="58" t="s">
        <v>16999</v>
      </c>
      <c r="J5396" s="54" t="s">
        <v>18164</v>
      </c>
      <c r="K5396" s="54" t="str">
        <f>INDEX('[1]All QOF Registers'!$C$15:$C$8243,MATCH($J$4:$J$10133,'[1]All QOF Registers'!$D$15:$D$8243,FALSE))</f>
        <v>5NL</v>
      </c>
    </row>
    <row r="5397" spans="8:11" x14ac:dyDescent="0.25">
      <c r="H5397" s="57" t="s">
        <v>6732</v>
      </c>
      <c r="I5397" s="58" t="s">
        <v>16999</v>
      </c>
      <c r="J5397" s="54" t="s">
        <v>18164</v>
      </c>
      <c r="K5397" s="54" t="str">
        <f>INDEX('[1]All QOF Registers'!$C$15:$C$8243,MATCH($J$4:$J$10133,'[1]All QOF Registers'!$D$15:$D$8243,FALSE))</f>
        <v>5NL</v>
      </c>
    </row>
    <row r="5398" spans="8:11" x14ac:dyDescent="0.25">
      <c r="H5398" s="57" t="s">
        <v>6733</v>
      </c>
      <c r="I5398" s="58" t="s">
        <v>16999</v>
      </c>
      <c r="J5398" s="54" t="s">
        <v>18164</v>
      </c>
      <c r="K5398" s="54" t="str">
        <f>INDEX('[1]All QOF Registers'!$C$15:$C$8243,MATCH($J$4:$J$10133,'[1]All QOF Registers'!$D$15:$D$8243,FALSE))</f>
        <v>5NL</v>
      </c>
    </row>
    <row r="5399" spans="8:11" x14ac:dyDescent="0.25">
      <c r="H5399" s="57" t="s">
        <v>6734</v>
      </c>
      <c r="I5399" s="58" t="s">
        <v>16999</v>
      </c>
      <c r="J5399" s="54" t="s">
        <v>18164</v>
      </c>
      <c r="K5399" s="54" t="str">
        <f>INDEX('[1]All QOF Registers'!$C$15:$C$8243,MATCH($J$4:$J$10133,'[1]All QOF Registers'!$D$15:$D$8243,FALSE))</f>
        <v>5NL</v>
      </c>
    </row>
    <row r="5400" spans="8:11" x14ac:dyDescent="0.25">
      <c r="H5400" s="57" t="s">
        <v>6735</v>
      </c>
      <c r="I5400" s="58" t="s">
        <v>16999</v>
      </c>
      <c r="J5400" s="54" t="s">
        <v>18164</v>
      </c>
      <c r="K5400" s="54" t="str">
        <f>INDEX('[1]All QOF Registers'!$C$15:$C$8243,MATCH($J$4:$J$10133,'[1]All QOF Registers'!$D$15:$D$8243,FALSE))</f>
        <v>5NL</v>
      </c>
    </row>
    <row r="5401" spans="8:11" x14ac:dyDescent="0.25">
      <c r="H5401" s="57" t="s">
        <v>17002</v>
      </c>
      <c r="I5401" s="58" t="s">
        <v>16999</v>
      </c>
      <c r="J5401" s="54" t="s">
        <v>18164</v>
      </c>
      <c r="K5401" s="54" t="str">
        <f>INDEX('[1]All QOF Registers'!$C$15:$C$8243,MATCH($J$4:$J$10133,'[1]All QOF Registers'!$D$15:$D$8243,FALSE))</f>
        <v>5NL</v>
      </c>
    </row>
    <row r="5402" spans="8:11" x14ac:dyDescent="0.25">
      <c r="H5402" s="57" t="s">
        <v>6736</v>
      </c>
      <c r="I5402" s="58" t="s">
        <v>16999</v>
      </c>
      <c r="J5402" s="54" t="s">
        <v>18164</v>
      </c>
      <c r="K5402" s="54" t="str">
        <f>INDEX('[1]All QOF Registers'!$C$15:$C$8243,MATCH($J$4:$J$10133,'[1]All QOF Registers'!$D$15:$D$8243,FALSE))</f>
        <v>5NL</v>
      </c>
    </row>
    <row r="5403" spans="8:11" x14ac:dyDescent="0.25">
      <c r="H5403" s="57" t="s">
        <v>6737</v>
      </c>
      <c r="I5403" s="58" t="s">
        <v>16999</v>
      </c>
      <c r="J5403" s="54" t="s">
        <v>18164</v>
      </c>
      <c r="K5403" s="54" t="str">
        <f>INDEX('[1]All QOF Registers'!$C$15:$C$8243,MATCH($J$4:$J$10133,'[1]All QOF Registers'!$D$15:$D$8243,FALSE))</f>
        <v>5NL</v>
      </c>
    </row>
    <row r="5404" spans="8:11" x14ac:dyDescent="0.25">
      <c r="H5404" s="57" t="s">
        <v>6738</v>
      </c>
      <c r="I5404" s="58" t="s">
        <v>16999</v>
      </c>
      <c r="J5404" s="54" t="s">
        <v>18164</v>
      </c>
      <c r="K5404" s="54" t="str">
        <f>INDEX('[1]All QOF Registers'!$C$15:$C$8243,MATCH($J$4:$J$10133,'[1]All QOF Registers'!$D$15:$D$8243,FALSE))</f>
        <v>5NL</v>
      </c>
    </row>
    <row r="5405" spans="8:11" x14ac:dyDescent="0.25">
      <c r="H5405" s="57" t="s">
        <v>6739</v>
      </c>
      <c r="I5405" s="58" t="s">
        <v>16999</v>
      </c>
      <c r="J5405" s="54" t="s">
        <v>18164</v>
      </c>
      <c r="K5405" s="54" t="str">
        <f>INDEX('[1]All QOF Registers'!$C$15:$C$8243,MATCH($J$4:$J$10133,'[1]All QOF Registers'!$D$15:$D$8243,FALSE))</f>
        <v>5NL</v>
      </c>
    </row>
    <row r="5406" spans="8:11" x14ac:dyDescent="0.25">
      <c r="H5406" s="57" t="s">
        <v>6740</v>
      </c>
      <c r="I5406" s="58" t="s">
        <v>16999</v>
      </c>
      <c r="J5406" s="54" t="s">
        <v>18164</v>
      </c>
      <c r="K5406" s="54" t="str">
        <f>INDEX('[1]All QOF Registers'!$C$15:$C$8243,MATCH($J$4:$J$10133,'[1]All QOF Registers'!$D$15:$D$8243,FALSE))</f>
        <v>5NL</v>
      </c>
    </row>
    <row r="5407" spans="8:11" x14ac:dyDescent="0.25">
      <c r="H5407" s="57" t="s">
        <v>6741</v>
      </c>
      <c r="I5407" s="58" t="s">
        <v>16999</v>
      </c>
      <c r="J5407" s="54" t="s">
        <v>18164</v>
      </c>
      <c r="K5407" s="54" t="str">
        <f>INDEX('[1]All QOF Registers'!$C$15:$C$8243,MATCH($J$4:$J$10133,'[1]All QOF Registers'!$D$15:$D$8243,FALSE))</f>
        <v>5NL</v>
      </c>
    </row>
    <row r="5408" spans="8:11" x14ac:dyDescent="0.25">
      <c r="H5408" s="57" t="s">
        <v>6742</v>
      </c>
      <c r="I5408" s="58" t="s">
        <v>16999</v>
      </c>
      <c r="J5408" s="54" t="s">
        <v>18164</v>
      </c>
      <c r="K5408" s="54" t="str">
        <f>INDEX('[1]All QOF Registers'!$C$15:$C$8243,MATCH($J$4:$J$10133,'[1]All QOF Registers'!$D$15:$D$8243,FALSE))</f>
        <v>5NL</v>
      </c>
    </row>
    <row r="5409" spans="8:11" x14ac:dyDescent="0.25">
      <c r="H5409" s="57" t="s">
        <v>6743</v>
      </c>
      <c r="I5409" s="58" t="s">
        <v>16999</v>
      </c>
      <c r="J5409" s="54" t="s">
        <v>18164</v>
      </c>
      <c r="K5409" s="54" t="str">
        <f>INDEX('[1]All QOF Registers'!$C$15:$C$8243,MATCH($J$4:$J$10133,'[1]All QOF Registers'!$D$15:$D$8243,FALSE))</f>
        <v>5NL</v>
      </c>
    </row>
    <row r="5410" spans="8:11" x14ac:dyDescent="0.25">
      <c r="H5410" s="57" t="s">
        <v>6744</v>
      </c>
      <c r="I5410" s="58" t="s">
        <v>16999</v>
      </c>
      <c r="J5410" s="54" t="s">
        <v>18164</v>
      </c>
      <c r="K5410" s="54" t="str">
        <f>INDEX('[1]All QOF Registers'!$C$15:$C$8243,MATCH($J$4:$J$10133,'[1]All QOF Registers'!$D$15:$D$8243,FALSE))</f>
        <v>5NL</v>
      </c>
    </row>
    <row r="5411" spans="8:11" x14ac:dyDescent="0.25">
      <c r="H5411" s="57" t="s">
        <v>6745</v>
      </c>
      <c r="I5411" s="58" t="s">
        <v>16999</v>
      </c>
      <c r="J5411" s="54" t="s">
        <v>18164</v>
      </c>
      <c r="K5411" s="54" t="str">
        <f>INDEX('[1]All QOF Registers'!$C$15:$C$8243,MATCH($J$4:$J$10133,'[1]All QOF Registers'!$D$15:$D$8243,FALSE))</f>
        <v>5NL</v>
      </c>
    </row>
    <row r="5412" spans="8:11" x14ac:dyDescent="0.25">
      <c r="H5412" s="57" t="s">
        <v>6746</v>
      </c>
      <c r="I5412" s="58" t="s">
        <v>16999</v>
      </c>
      <c r="J5412" s="54" t="s">
        <v>18164</v>
      </c>
      <c r="K5412" s="54" t="str">
        <f>INDEX('[1]All QOF Registers'!$C$15:$C$8243,MATCH($J$4:$J$10133,'[1]All QOF Registers'!$D$15:$D$8243,FALSE))</f>
        <v>5NL</v>
      </c>
    </row>
    <row r="5413" spans="8:11" x14ac:dyDescent="0.25">
      <c r="H5413" s="57" t="s">
        <v>6747</v>
      </c>
      <c r="I5413" s="58" t="s">
        <v>16999</v>
      </c>
      <c r="J5413" s="54" t="s">
        <v>18164</v>
      </c>
      <c r="K5413" s="54" t="str">
        <f>INDEX('[1]All QOF Registers'!$C$15:$C$8243,MATCH($J$4:$J$10133,'[1]All QOF Registers'!$D$15:$D$8243,FALSE))</f>
        <v>5NL</v>
      </c>
    </row>
    <row r="5414" spans="8:11" x14ac:dyDescent="0.25">
      <c r="H5414" s="57" t="s">
        <v>6748</v>
      </c>
      <c r="I5414" s="58" t="s">
        <v>16999</v>
      </c>
      <c r="J5414" s="54" t="s">
        <v>18164</v>
      </c>
      <c r="K5414" s="54" t="str">
        <f>INDEX('[1]All QOF Registers'!$C$15:$C$8243,MATCH($J$4:$J$10133,'[1]All QOF Registers'!$D$15:$D$8243,FALSE))</f>
        <v>5NL</v>
      </c>
    </row>
    <row r="5415" spans="8:11" x14ac:dyDescent="0.25">
      <c r="H5415" s="57" t="s">
        <v>17003</v>
      </c>
      <c r="I5415" s="58" t="s">
        <v>16999</v>
      </c>
      <c r="J5415" s="54" t="s">
        <v>18164</v>
      </c>
      <c r="K5415" s="54" t="str">
        <f>INDEX('[1]All QOF Registers'!$C$15:$C$8243,MATCH($J$4:$J$10133,'[1]All QOF Registers'!$D$15:$D$8243,FALSE))</f>
        <v>5NL</v>
      </c>
    </row>
    <row r="5416" spans="8:11" x14ac:dyDescent="0.25">
      <c r="H5416" s="57" t="s">
        <v>6749</v>
      </c>
      <c r="I5416" s="58" t="s">
        <v>16999</v>
      </c>
      <c r="J5416" s="54" t="s">
        <v>18164</v>
      </c>
      <c r="K5416" s="54" t="str">
        <f>INDEX('[1]All QOF Registers'!$C$15:$C$8243,MATCH($J$4:$J$10133,'[1]All QOF Registers'!$D$15:$D$8243,FALSE))</f>
        <v>5NL</v>
      </c>
    </row>
    <row r="5417" spans="8:11" x14ac:dyDescent="0.25">
      <c r="H5417" s="57" t="s">
        <v>6750</v>
      </c>
      <c r="I5417" s="58" t="s">
        <v>16999</v>
      </c>
      <c r="J5417" s="54" t="s">
        <v>18164</v>
      </c>
      <c r="K5417" s="54" t="str">
        <f>INDEX('[1]All QOF Registers'!$C$15:$C$8243,MATCH($J$4:$J$10133,'[1]All QOF Registers'!$D$15:$D$8243,FALSE))</f>
        <v>5NL</v>
      </c>
    </row>
    <row r="5418" spans="8:11" x14ac:dyDescent="0.25">
      <c r="H5418" s="57" t="s">
        <v>6751</v>
      </c>
      <c r="I5418" s="58" t="s">
        <v>16999</v>
      </c>
      <c r="J5418" s="54" t="s">
        <v>18164</v>
      </c>
      <c r="K5418" s="54" t="str">
        <f>INDEX('[1]All QOF Registers'!$C$15:$C$8243,MATCH($J$4:$J$10133,'[1]All QOF Registers'!$D$15:$D$8243,FALSE))</f>
        <v>5NL</v>
      </c>
    </row>
    <row r="5419" spans="8:11" x14ac:dyDescent="0.25">
      <c r="H5419" s="57" t="s">
        <v>6752</v>
      </c>
      <c r="I5419" s="58" t="s">
        <v>16999</v>
      </c>
      <c r="J5419" s="54" t="s">
        <v>18164</v>
      </c>
      <c r="K5419" s="54" t="str">
        <f>INDEX('[1]All QOF Registers'!$C$15:$C$8243,MATCH($J$4:$J$10133,'[1]All QOF Registers'!$D$15:$D$8243,FALSE))</f>
        <v>5NL</v>
      </c>
    </row>
    <row r="5420" spans="8:11" x14ac:dyDescent="0.25">
      <c r="H5420" s="57" t="s">
        <v>17004</v>
      </c>
      <c r="I5420" s="58" t="s">
        <v>16999</v>
      </c>
      <c r="J5420" s="54" t="s">
        <v>18164</v>
      </c>
      <c r="K5420" s="54" t="str">
        <f>INDEX('[1]All QOF Registers'!$C$15:$C$8243,MATCH($J$4:$J$10133,'[1]All QOF Registers'!$D$15:$D$8243,FALSE))</f>
        <v>5NL</v>
      </c>
    </row>
    <row r="5421" spans="8:11" x14ac:dyDescent="0.25">
      <c r="H5421" s="57" t="s">
        <v>17005</v>
      </c>
      <c r="I5421" s="58" t="s">
        <v>16999</v>
      </c>
      <c r="J5421" s="54" t="s">
        <v>18164</v>
      </c>
      <c r="K5421" s="54" t="str">
        <f>INDEX('[1]All QOF Registers'!$C$15:$C$8243,MATCH($J$4:$J$10133,'[1]All QOF Registers'!$D$15:$D$8243,FALSE))</f>
        <v>5NL</v>
      </c>
    </row>
    <row r="5422" spans="8:11" x14ac:dyDescent="0.25">
      <c r="H5422" s="57" t="s">
        <v>6753</v>
      </c>
      <c r="I5422" s="58" t="s">
        <v>16999</v>
      </c>
      <c r="J5422" s="54" t="s">
        <v>18164</v>
      </c>
      <c r="K5422" s="54" t="str">
        <f>INDEX('[1]All QOF Registers'!$C$15:$C$8243,MATCH($J$4:$J$10133,'[1]All QOF Registers'!$D$15:$D$8243,FALSE))</f>
        <v>5NL</v>
      </c>
    </row>
    <row r="5423" spans="8:11" x14ac:dyDescent="0.25">
      <c r="H5423" s="57" t="s">
        <v>6754</v>
      </c>
      <c r="I5423" s="58" t="s">
        <v>16999</v>
      </c>
      <c r="J5423" s="54" t="s">
        <v>18164</v>
      </c>
      <c r="K5423" s="54" t="str">
        <f>INDEX('[1]All QOF Registers'!$C$15:$C$8243,MATCH($J$4:$J$10133,'[1]All QOF Registers'!$D$15:$D$8243,FALSE))</f>
        <v>5NL</v>
      </c>
    </row>
    <row r="5424" spans="8:11" x14ac:dyDescent="0.25">
      <c r="H5424" s="57" t="s">
        <v>17006</v>
      </c>
      <c r="I5424" s="58" t="s">
        <v>16999</v>
      </c>
      <c r="J5424" s="54" t="s">
        <v>18164</v>
      </c>
      <c r="K5424" s="54" t="str">
        <f>INDEX('[1]All QOF Registers'!$C$15:$C$8243,MATCH($J$4:$J$10133,'[1]All QOF Registers'!$D$15:$D$8243,FALSE))</f>
        <v>5NL</v>
      </c>
    </row>
    <row r="5425" spans="8:11" x14ac:dyDescent="0.25">
      <c r="H5425" s="57" t="s">
        <v>7623</v>
      </c>
      <c r="I5425" s="58" t="s">
        <v>16999</v>
      </c>
      <c r="J5425" s="54" t="s">
        <v>18164</v>
      </c>
      <c r="K5425" s="54" t="str">
        <f>INDEX('[1]All QOF Registers'!$C$15:$C$8243,MATCH($J$4:$J$10133,'[1]All QOF Registers'!$D$15:$D$8243,FALSE))</f>
        <v>5NL</v>
      </c>
    </row>
    <row r="5426" spans="8:11" x14ac:dyDescent="0.25">
      <c r="H5426" s="57" t="s">
        <v>17007</v>
      </c>
      <c r="I5426" s="58" t="s">
        <v>16999</v>
      </c>
      <c r="J5426" s="54" t="s">
        <v>18164</v>
      </c>
      <c r="K5426" s="54" t="str">
        <f>INDEX('[1]All QOF Registers'!$C$15:$C$8243,MATCH($J$4:$J$10133,'[1]All QOF Registers'!$D$15:$D$8243,FALSE))</f>
        <v>5NL</v>
      </c>
    </row>
    <row r="5427" spans="8:11" x14ac:dyDescent="0.25">
      <c r="H5427" s="57" t="s">
        <v>17008</v>
      </c>
      <c r="I5427" s="58" t="s">
        <v>16999</v>
      </c>
      <c r="J5427" s="54" t="s">
        <v>18164</v>
      </c>
      <c r="K5427" s="54" t="str">
        <f>INDEX('[1]All QOF Registers'!$C$15:$C$8243,MATCH($J$4:$J$10133,'[1]All QOF Registers'!$D$15:$D$8243,FALSE))</f>
        <v>5NL</v>
      </c>
    </row>
    <row r="5428" spans="8:11" x14ac:dyDescent="0.25">
      <c r="H5428" s="57" t="s">
        <v>17009</v>
      </c>
      <c r="I5428" s="58" t="s">
        <v>16999</v>
      </c>
      <c r="J5428" s="54" t="s">
        <v>18164</v>
      </c>
      <c r="K5428" s="54" t="str">
        <f>INDEX('[1]All QOF Registers'!$C$15:$C$8243,MATCH($J$4:$J$10133,'[1]All QOF Registers'!$D$15:$D$8243,FALSE))</f>
        <v>5NL</v>
      </c>
    </row>
    <row r="5429" spans="8:11" x14ac:dyDescent="0.25">
      <c r="H5429" s="57" t="s">
        <v>17010</v>
      </c>
      <c r="I5429" s="58" t="s">
        <v>16999</v>
      </c>
      <c r="J5429" s="54" t="s">
        <v>18164</v>
      </c>
      <c r="K5429" s="54" t="str">
        <f>INDEX('[1]All QOF Registers'!$C$15:$C$8243,MATCH($J$4:$J$10133,'[1]All QOF Registers'!$D$15:$D$8243,FALSE))</f>
        <v>5NL</v>
      </c>
    </row>
    <row r="5430" spans="8:11" x14ac:dyDescent="0.25">
      <c r="H5430" s="57" t="s">
        <v>17011</v>
      </c>
      <c r="I5430" s="58" t="s">
        <v>16999</v>
      </c>
      <c r="J5430" s="54" t="s">
        <v>18164</v>
      </c>
      <c r="K5430" s="54" t="str">
        <f>INDEX('[1]All QOF Registers'!$C$15:$C$8243,MATCH($J$4:$J$10133,'[1]All QOF Registers'!$D$15:$D$8243,FALSE))</f>
        <v>5NL</v>
      </c>
    </row>
    <row r="5431" spans="8:11" x14ac:dyDescent="0.25">
      <c r="H5431" s="57" t="s">
        <v>17012</v>
      </c>
      <c r="I5431" s="58" t="s">
        <v>16999</v>
      </c>
      <c r="J5431" s="54" t="s">
        <v>18164</v>
      </c>
      <c r="K5431" s="54" t="str">
        <f>INDEX('[1]All QOF Registers'!$C$15:$C$8243,MATCH($J$4:$J$10133,'[1]All QOF Registers'!$D$15:$D$8243,FALSE))</f>
        <v>5NL</v>
      </c>
    </row>
    <row r="5432" spans="8:11" x14ac:dyDescent="0.25">
      <c r="H5432" s="57" t="s">
        <v>17013</v>
      </c>
      <c r="I5432" s="58" t="s">
        <v>16999</v>
      </c>
      <c r="J5432" s="54" t="s">
        <v>18164</v>
      </c>
      <c r="K5432" s="54" t="str">
        <f>INDEX('[1]All QOF Registers'!$C$15:$C$8243,MATCH($J$4:$J$10133,'[1]All QOF Registers'!$D$15:$D$8243,FALSE))</f>
        <v>5NL</v>
      </c>
    </row>
    <row r="5433" spans="8:11" x14ac:dyDescent="0.25">
      <c r="H5433" s="57" t="s">
        <v>7803</v>
      </c>
      <c r="I5433" s="58" t="s">
        <v>16999</v>
      </c>
      <c r="J5433" s="54" t="s">
        <v>18164</v>
      </c>
      <c r="K5433" s="54" t="str">
        <f>INDEX('[1]All QOF Registers'!$C$15:$C$8243,MATCH($J$4:$J$10133,'[1]All QOF Registers'!$D$15:$D$8243,FALSE))</f>
        <v>5NL</v>
      </c>
    </row>
    <row r="5434" spans="8:11" x14ac:dyDescent="0.25">
      <c r="H5434" s="57" t="s">
        <v>17014</v>
      </c>
      <c r="I5434" s="58" t="s">
        <v>16999</v>
      </c>
      <c r="J5434" s="54" t="s">
        <v>18164</v>
      </c>
      <c r="K5434" s="54" t="str">
        <f>INDEX('[1]All QOF Registers'!$C$15:$C$8243,MATCH($J$4:$J$10133,'[1]All QOF Registers'!$D$15:$D$8243,FALSE))</f>
        <v>5NL</v>
      </c>
    </row>
    <row r="5435" spans="8:11" x14ac:dyDescent="0.25">
      <c r="H5435" s="57" t="s">
        <v>17015</v>
      </c>
      <c r="I5435" s="58" t="s">
        <v>16999</v>
      </c>
      <c r="J5435" s="54" t="s">
        <v>18164</v>
      </c>
      <c r="K5435" s="54" t="str">
        <f>INDEX('[1]All QOF Registers'!$C$15:$C$8243,MATCH($J$4:$J$10133,'[1]All QOF Registers'!$D$15:$D$8243,FALSE))</f>
        <v>5NL</v>
      </c>
    </row>
    <row r="5436" spans="8:11" x14ac:dyDescent="0.25">
      <c r="H5436" s="57" t="s">
        <v>17016</v>
      </c>
      <c r="I5436" s="58" t="s">
        <v>16999</v>
      </c>
      <c r="J5436" s="54" t="s">
        <v>18164</v>
      </c>
      <c r="K5436" s="54" t="str">
        <f>INDEX('[1]All QOF Registers'!$C$15:$C$8243,MATCH($J$4:$J$10133,'[1]All QOF Registers'!$D$15:$D$8243,FALSE))</f>
        <v>5NL</v>
      </c>
    </row>
    <row r="5437" spans="8:11" x14ac:dyDescent="0.25">
      <c r="H5437" s="57" t="s">
        <v>17017</v>
      </c>
      <c r="I5437" s="58" t="s">
        <v>16999</v>
      </c>
      <c r="J5437" s="54" t="s">
        <v>18164</v>
      </c>
      <c r="K5437" s="54" t="str">
        <f>INDEX('[1]All QOF Registers'!$C$15:$C$8243,MATCH($J$4:$J$10133,'[1]All QOF Registers'!$D$15:$D$8243,FALSE))</f>
        <v>5NL</v>
      </c>
    </row>
    <row r="5438" spans="8:11" x14ac:dyDescent="0.25">
      <c r="H5438" s="57" t="s">
        <v>17018</v>
      </c>
      <c r="I5438" s="58" t="s">
        <v>16999</v>
      </c>
      <c r="J5438" s="54" t="s">
        <v>18164</v>
      </c>
      <c r="K5438" s="54" t="str">
        <f>INDEX('[1]All QOF Registers'!$C$15:$C$8243,MATCH($J$4:$J$10133,'[1]All QOF Registers'!$D$15:$D$8243,FALSE))</f>
        <v>5NL</v>
      </c>
    </row>
    <row r="5439" spans="8:11" x14ac:dyDescent="0.25">
      <c r="H5439" s="57" t="s">
        <v>17019</v>
      </c>
      <c r="I5439" s="58" t="s">
        <v>16999</v>
      </c>
      <c r="J5439" s="54" t="s">
        <v>18164</v>
      </c>
      <c r="K5439" s="54" t="str">
        <f>INDEX('[1]All QOF Registers'!$C$15:$C$8243,MATCH($J$4:$J$10133,'[1]All QOF Registers'!$D$15:$D$8243,FALSE))</f>
        <v>5NL</v>
      </c>
    </row>
    <row r="5440" spans="8:11" x14ac:dyDescent="0.25">
      <c r="H5440" s="57" t="s">
        <v>6541</v>
      </c>
      <c r="I5440" s="58" t="s">
        <v>17020</v>
      </c>
      <c r="J5440" s="54" t="s">
        <v>18165</v>
      </c>
      <c r="K5440" s="54" t="str">
        <f>INDEX('[1]All QOF Registers'!$C$15:$C$8243,MATCH($J$4:$J$10133,'[1]All QOF Registers'!$D$15:$D$8243,FALSE))</f>
        <v>5NM</v>
      </c>
    </row>
    <row r="5441" spans="8:11" x14ac:dyDescent="0.25">
      <c r="H5441" s="57" t="s">
        <v>6549</v>
      </c>
      <c r="I5441" s="58" t="s">
        <v>17020</v>
      </c>
      <c r="J5441" s="54" t="s">
        <v>18165</v>
      </c>
      <c r="K5441" s="54" t="str">
        <f>INDEX('[1]All QOF Registers'!$C$15:$C$8243,MATCH($J$4:$J$10133,'[1]All QOF Registers'!$D$15:$D$8243,FALSE))</f>
        <v>5NM</v>
      </c>
    </row>
    <row r="5442" spans="8:11" x14ac:dyDescent="0.25">
      <c r="H5442" s="57" t="s">
        <v>6565</v>
      </c>
      <c r="I5442" s="58" t="s">
        <v>17020</v>
      </c>
      <c r="J5442" s="54" t="s">
        <v>18165</v>
      </c>
      <c r="K5442" s="54" t="str">
        <f>INDEX('[1]All QOF Registers'!$C$15:$C$8243,MATCH($J$4:$J$10133,'[1]All QOF Registers'!$D$15:$D$8243,FALSE))</f>
        <v>5NM</v>
      </c>
    </row>
    <row r="5443" spans="8:11" x14ac:dyDescent="0.25">
      <c r="H5443" s="57" t="s">
        <v>6567</v>
      </c>
      <c r="I5443" s="58" t="s">
        <v>17020</v>
      </c>
      <c r="J5443" s="54" t="s">
        <v>18165</v>
      </c>
      <c r="K5443" s="54" t="str">
        <f>INDEX('[1]All QOF Registers'!$C$15:$C$8243,MATCH($J$4:$J$10133,'[1]All QOF Registers'!$D$15:$D$8243,FALSE))</f>
        <v>5NM</v>
      </c>
    </row>
    <row r="5444" spans="8:11" x14ac:dyDescent="0.25">
      <c r="H5444" s="57" t="s">
        <v>6575</v>
      </c>
      <c r="I5444" s="58" t="s">
        <v>17020</v>
      </c>
      <c r="J5444" s="54" t="s">
        <v>18165</v>
      </c>
      <c r="K5444" s="54" t="str">
        <f>INDEX('[1]All QOF Registers'!$C$15:$C$8243,MATCH($J$4:$J$10133,'[1]All QOF Registers'!$D$15:$D$8243,FALSE))</f>
        <v>5NM</v>
      </c>
    </row>
    <row r="5445" spans="8:11" x14ac:dyDescent="0.25">
      <c r="H5445" s="57" t="s">
        <v>6584</v>
      </c>
      <c r="I5445" s="58" t="s">
        <v>17020</v>
      </c>
      <c r="J5445" s="54" t="s">
        <v>18165</v>
      </c>
      <c r="K5445" s="54" t="str">
        <f>INDEX('[1]All QOF Registers'!$C$15:$C$8243,MATCH($J$4:$J$10133,'[1]All QOF Registers'!$D$15:$D$8243,FALSE))</f>
        <v>5NM</v>
      </c>
    </row>
    <row r="5446" spans="8:11" x14ac:dyDescent="0.25">
      <c r="H5446" s="57" t="s">
        <v>6587</v>
      </c>
      <c r="I5446" s="58" t="s">
        <v>17020</v>
      </c>
      <c r="J5446" s="54" t="s">
        <v>18165</v>
      </c>
      <c r="K5446" s="54" t="str">
        <f>INDEX('[1]All QOF Registers'!$C$15:$C$8243,MATCH($J$4:$J$10133,'[1]All QOF Registers'!$D$15:$D$8243,FALSE))</f>
        <v>5NM</v>
      </c>
    </row>
    <row r="5447" spans="8:11" x14ac:dyDescent="0.25">
      <c r="H5447" s="57" t="s">
        <v>6593</v>
      </c>
      <c r="I5447" s="58" t="s">
        <v>17020</v>
      </c>
      <c r="J5447" s="54" t="s">
        <v>18165</v>
      </c>
      <c r="K5447" s="54" t="str">
        <f>INDEX('[1]All QOF Registers'!$C$15:$C$8243,MATCH($J$4:$J$10133,'[1]All QOF Registers'!$D$15:$D$8243,FALSE))</f>
        <v>5NM</v>
      </c>
    </row>
    <row r="5448" spans="8:11" x14ac:dyDescent="0.25">
      <c r="H5448" s="57" t="s">
        <v>6595</v>
      </c>
      <c r="I5448" s="58" t="s">
        <v>17020</v>
      </c>
      <c r="J5448" s="54" t="s">
        <v>18165</v>
      </c>
      <c r="K5448" s="54" t="str">
        <f>INDEX('[1]All QOF Registers'!$C$15:$C$8243,MATCH($J$4:$J$10133,'[1]All QOF Registers'!$D$15:$D$8243,FALSE))</f>
        <v>5NM</v>
      </c>
    </row>
    <row r="5449" spans="8:11" x14ac:dyDescent="0.25">
      <c r="H5449" s="57" t="s">
        <v>6601</v>
      </c>
      <c r="I5449" s="58" t="s">
        <v>17020</v>
      </c>
      <c r="J5449" s="54" t="s">
        <v>18165</v>
      </c>
      <c r="K5449" s="54" t="str">
        <f>INDEX('[1]All QOF Registers'!$C$15:$C$8243,MATCH($J$4:$J$10133,'[1]All QOF Registers'!$D$15:$D$8243,FALSE))</f>
        <v>5NM</v>
      </c>
    </row>
    <row r="5450" spans="8:11" x14ac:dyDescent="0.25">
      <c r="H5450" s="57" t="s">
        <v>6623</v>
      </c>
      <c r="I5450" s="58" t="s">
        <v>17020</v>
      </c>
      <c r="J5450" s="54" t="s">
        <v>18165</v>
      </c>
      <c r="K5450" s="54" t="str">
        <f>INDEX('[1]All QOF Registers'!$C$15:$C$8243,MATCH($J$4:$J$10133,'[1]All QOF Registers'!$D$15:$D$8243,FALSE))</f>
        <v>5NM</v>
      </c>
    </row>
    <row r="5451" spans="8:11" x14ac:dyDescent="0.25">
      <c r="H5451" s="57" t="s">
        <v>6639</v>
      </c>
      <c r="I5451" s="58" t="s">
        <v>17020</v>
      </c>
      <c r="J5451" s="54" t="s">
        <v>18165</v>
      </c>
      <c r="K5451" s="54" t="str">
        <f>INDEX('[1]All QOF Registers'!$C$15:$C$8243,MATCH($J$4:$J$10133,'[1]All QOF Registers'!$D$15:$D$8243,FALSE))</f>
        <v>5NM</v>
      </c>
    </row>
    <row r="5452" spans="8:11" x14ac:dyDescent="0.25">
      <c r="H5452" s="57" t="s">
        <v>6649</v>
      </c>
      <c r="I5452" s="58" t="s">
        <v>17020</v>
      </c>
      <c r="J5452" s="54" t="s">
        <v>18165</v>
      </c>
      <c r="K5452" s="54" t="str">
        <f>INDEX('[1]All QOF Registers'!$C$15:$C$8243,MATCH($J$4:$J$10133,'[1]All QOF Registers'!$D$15:$D$8243,FALSE))</f>
        <v>5NM</v>
      </c>
    </row>
    <row r="5453" spans="8:11" x14ac:dyDescent="0.25">
      <c r="H5453" s="57" t="s">
        <v>6650</v>
      </c>
      <c r="I5453" s="58" t="s">
        <v>17020</v>
      </c>
      <c r="J5453" s="54" t="s">
        <v>18165</v>
      </c>
      <c r="K5453" s="54" t="str">
        <f>INDEX('[1]All QOF Registers'!$C$15:$C$8243,MATCH($J$4:$J$10133,'[1]All QOF Registers'!$D$15:$D$8243,FALSE))</f>
        <v>5NM</v>
      </c>
    </row>
    <row r="5454" spans="8:11" x14ac:dyDescent="0.25">
      <c r="H5454" s="57" t="s">
        <v>6653</v>
      </c>
      <c r="I5454" s="58" t="s">
        <v>17020</v>
      </c>
      <c r="J5454" s="54" t="s">
        <v>18165</v>
      </c>
      <c r="K5454" s="54" t="str">
        <f>INDEX('[1]All QOF Registers'!$C$15:$C$8243,MATCH($J$4:$J$10133,'[1]All QOF Registers'!$D$15:$D$8243,FALSE))</f>
        <v>5NM</v>
      </c>
    </row>
    <row r="5455" spans="8:11" x14ac:dyDescent="0.25">
      <c r="H5455" s="57" t="s">
        <v>6661</v>
      </c>
      <c r="I5455" s="58" t="s">
        <v>17020</v>
      </c>
      <c r="J5455" s="54" t="s">
        <v>18165</v>
      </c>
      <c r="K5455" s="54" t="str">
        <f>INDEX('[1]All QOF Registers'!$C$15:$C$8243,MATCH($J$4:$J$10133,'[1]All QOF Registers'!$D$15:$D$8243,FALSE))</f>
        <v>5NM</v>
      </c>
    </row>
    <row r="5456" spans="8:11" x14ac:dyDescent="0.25">
      <c r="H5456" s="57" t="s">
        <v>6755</v>
      </c>
      <c r="I5456" s="58" t="s">
        <v>17020</v>
      </c>
      <c r="J5456" s="54" t="s">
        <v>18165</v>
      </c>
      <c r="K5456" s="54" t="str">
        <f>INDEX('[1]All QOF Registers'!$C$15:$C$8243,MATCH($J$4:$J$10133,'[1]All QOF Registers'!$D$15:$D$8243,FALSE))</f>
        <v>5NM</v>
      </c>
    </row>
    <row r="5457" spans="8:11" x14ac:dyDescent="0.25">
      <c r="H5457" s="57" t="s">
        <v>6756</v>
      </c>
      <c r="I5457" s="58" t="s">
        <v>17020</v>
      </c>
      <c r="J5457" s="54" t="s">
        <v>18165</v>
      </c>
      <c r="K5457" s="54" t="str">
        <f>INDEX('[1]All QOF Registers'!$C$15:$C$8243,MATCH($J$4:$J$10133,'[1]All QOF Registers'!$D$15:$D$8243,FALSE))</f>
        <v>5NM</v>
      </c>
    </row>
    <row r="5458" spans="8:11" x14ac:dyDescent="0.25">
      <c r="H5458" s="57" t="s">
        <v>6757</v>
      </c>
      <c r="I5458" s="58" t="s">
        <v>17020</v>
      </c>
      <c r="J5458" s="54" t="s">
        <v>18165</v>
      </c>
      <c r="K5458" s="54" t="str">
        <f>INDEX('[1]All QOF Registers'!$C$15:$C$8243,MATCH($J$4:$J$10133,'[1]All QOF Registers'!$D$15:$D$8243,FALSE))</f>
        <v>5NM</v>
      </c>
    </row>
    <row r="5459" spans="8:11" x14ac:dyDescent="0.25">
      <c r="H5459" s="57" t="s">
        <v>6758</v>
      </c>
      <c r="I5459" s="58" t="s">
        <v>17020</v>
      </c>
      <c r="J5459" s="54" t="s">
        <v>18165</v>
      </c>
      <c r="K5459" s="54" t="str">
        <f>INDEX('[1]All QOF Registers'!$C$15:$C$8243,MATCH($J$4:$J$10133,'[1]All QOF Registers'!$D$15:$D$8243,FALSE))</f>
        <v>5NM</v>
      </c>
    </row>
    <row r="5460" spans="8:11" x14ac:dyDescent="0.25">
      <c r="H5460" s="57" t="s">
        <v>6759</v>
      </c>
      <c r="I5460" s="58" t="s">
        <v>17020</v>
      </c>
      <c r="J5460" s="54" t="s">
        <v>18165</v>
      </c>
      <c r="K5460" s="54" t="str">
        <f>INDEX('[1]All QOF Registers'!$C$15:$C$8243,MATCH($J$4:$J$10133,'[1]All QOF Registers'!$D$15:$D$8243,FALSE))</f>
        <v>5NM</v>
      </c>
    </row>
    <row r="5461" spans="8:11" x14ac:dyDescent="0.25">
      <c r="H5461" s="57" t="s">
        <v>6760</v>
      </c>
      <c r="I5461" s="58" t="s">
        <v>17020</v>
      </c>
      <c r="J5461" s="54" t="s">
        <v>18165</v>
      </c>
      <c r="K5461" s="54" t="str">
        <f>INDEX('[1]All QOF Registers'!$C$15:$C$8243,MATCH($J$4:$J$10133,'[1]All QOF Registers'!$D$15:$D$8243,FALSE))</f>
        <v>5NM</v>
      </c>
    </row>
    <row r="5462" spans="8:11" x14ac:dyDescent="0.25">
      <c r="H5462" s="57" t="s">
        <v>6761</v>
      </c>
      <c r="I5462" s="58" t="s">
        <v>17020</v>
      </c>
      <c r="J5462" s="54" t="s">
        <v>18165</v>
      </c>
      <c r="K5462" s="54" t="str">
        <f>INDEX('[1]All QOF Registers'!$C$15:$C$8243,MATCH($J$4:$J$10133,'[1]All QOF Registers'!$D$15:$D$8243,FALSE))</f>
        <v>5NM</v>
      </c>
    </row>
    <row r="5463" spans="8:11" x14ac:dyDescent="0.25">
      <c r="H5463" s="57" t="s">
        <v>6763</v>
      </c>
      <c r="I5463" s="58" t="s">
        <v>17020</v>
      </c>
      <c r="J5463" s="54" t="s">
        <v>18165</v>
      </c>
      <c r="K5463" s="54" t="str">
        <f>INDEX('[1]All QOF Registers'!$C$15:$C$8243,MATCH($J$4:$J$10133,'[1]All QOF Registers'!$D$15:$D$8243,FALSE))</f>
        <v>5NM</v>
      </c>
    </row>
    <row r="5464" spans="8:11" x14ac:dyDescent="0.25">
      <c r="H5464" s="57" t="s">
        <v>6764</v>
      </c>
      <c r="I5464" s="58" t="s">
        <v>17020</v>
      </c>
      <c r="J5464" s="54" t="s">
        <v>18165</v>
      </c>
      <c r="K5464" s="54" t="str">
        <f>INDEX('[1]All QOF Registers'!$C$15:$C$8243,MATCH($J$4:$J$10133,'[1]All QOF Registers'!$D$15:$D$8243,FALSE))</f>
        <v>5NM</v>
      </c>
    </row>
    <row r="5465" spans="8:11" x14ac:dyDescent="0.25">
      <c r="H5465" s="57" t="s">
        <v>6768</v>
      </c>
      <c r="I5465" s="58" t="s">
        <v>17020</v>
      </c>
      <c r="J5465" s="54" t="s">
        <v>18165</v>
      </c>
      <c r="K5465" s="54" t="str">
        <f>INDEX('[1]All QOF Registers'!$C$15:$C$8243,MATCH($J$4:$J$10133,'[1]All QOF Registers'!$D$15:$D$8243,FALSE))</f>
        <v>5NM</v>
      </c>
    </row>
    <row r="5466" spans="8:11" x14ac:dyDescent="0.25">
      <c r="H5466" s="57" t="s">
        <v>6769</v>
      </c>
      <c r="I5466" s="58" t="s">
        <v>17020</v>
      </c>
      <c r="J5466" s="54" t="s">
        <v>18165</v>
      </c>
      <c r="K5466" s="54" t="str">
        <f>INDEX('[1]All QOF Registers'!$C$15:$C$8243,MATCH($J$4:$J$10133,'[1]All QOF Registers'!$D$15:$D$8243,FALSE))</f>
        <v>5NM</v>
      </c>
    </row>
    <row r="5467" spans="8:11" x14ac:dyDescent="0.25">
      <c r="H5467" s="57" t="s">
        <v>6771</v>
      </c>
      <c r="I5467" s="58" t="s">
        <v>17020</v>
      </c>
      <c r="J5467" s="54" t="s">
        <v>18165</v>
      </c>
      <c r="K5467" s="54" t="str">
        <f>INDEX('[1]All QOF Registers'!$C$15:$C$8243,MATCH($J$4:$J$10133,'[1]All QOF Registers'!$D$15:$D$8243,FALSE))</f>
        <v>5NM</v>
      </c>
    </row>
    <row r="5468" spans="8:11" x14ac:dyDescent="0.25">
      <c r="H5468" s="57" t="s">
        <v>6772</v>
      </c>
      <c r="I5468" s="58" t="s">
        <v>17020</v>
      </c>
      <c r="J5468" s="54" t="s">
        <v>18165</v>
      </c>
      <c r="K5468" s="54" t="str">
        <f>INDEX('[1]All QOF Registers'!$C$15:$C$8243,MATCH($J$4:$J$10133,'[1]All QOF Registers'!$D$15:$D$8243,FALSE))</f>
        <v>5NM</v>
      </c>
    </row>
    <row r="5469" spans="8:11" x14ac:dyDescent="0.25">
      <c r="H5469" s="57" t="s">
        <v>6773</v>
      </c>
      <c r="I5469" s="58" t="s">
        <v>17020</v>
      </c>
      <c r="J5469" s="54" t="s">
        <v>18165</v>
      </c>
      <c r="K5469" s="54" t="str">
        <f>INDEX('[1]All QOF Registers'!$C$15:$C$8243,MATCH($J$4:$J$10133,'[1]All QOF Registers'!$D$15:$D$8243,FALSE))</f>
        <v>5NM</v>
      </c>
    </row>
    <row r="5470" spans="8:11" x14ac:dyDescent="0.25">
      <c r="H5470" s="57" t="s">
        <v>6774</v>
      </c>
      <c r="I5470" s="58" t="s">
        <v>17020</v>
      </c>
      <c r="J5470" s="54" t="s">
        <v>18165</v>
      </c>
      <c r="K5470" s="54" t="str">
        <f>INDEX('[1]All QOF Registers'!$C$15:$C$8243,MATCH($J$4:$J$10133,'[1]All QOF Registers'!$D$15:$D$8243,FALSE))</f>
        <v>5NM</v>
      </c>
    </row>
    <row r="5471" spans="8:11" x14ac:dyDescent="0.25">
      <c r="H5471" s="57" t="s">
        <v>6775</v>
      </c>
      <c r="I5471" s="58" t="s">
        <v>17020</v>
      </c>
      <c r="J5471" s="54" t="s">
        <v>18165</v>
      </c>
      <c r="K5471" s="54" t="str">
        <f>INDEX('[1]All QOF Registers'!$C$15:$C$8243,MATCH($J$4:$J$10133,'[1]All QOF Registers'!$D$15:$D$8243,FALSE))</f>
        <v>5NM</v>
      </c>
    </row>
    <row r="5472" spans="8:11" x14ac:dyDescent="0.25">
      <c r="H5472" s="57" t="s">
        <v>6778</v>
      </c>
      <c r="I5472" s="58" t="s">
        <v>17020</v>
      </c>
      <c r="J5472" s="54" t="s">
        <v>18165</v>
      </c>
      <c r="K5472" s="54" t="str">
        <f>INDEX('[1]All QOF Registers'!$C$15:$C$8243,MATCH($J$4:$J$10133,'[1]All QOF Registers'!$D$15:$D$8243,FALSE))</f>
        <v>5NM</v>
      </c>
    </row>
    <row r="5473" spans="8:11" x14ac:dyDescent="0.25">
      <c r="H5473" s="57" t="s">
        <v>6779</v>
      </c>
      <c r="I5473" s="58" t="s">
        <v>17020</v>
      </c>
      <c r="J5473" s="54" t="s">
        <v>18165</v>
      </c>
      <c r="K5473" s="54" t="str">
        <f>INDEX('[1]All QOF Registers'!$C$15:$C$8243,MATCH($J$4:$J$10133,'[1]All QOF Registers'!$D$15:$D$8243,FALSE))</f>
        <v>5NM</v>
      </c>
    </row>
    <row r="5474" spans="8:11" x14ac:dyDescent="0.25">
      <c r="H5474" s="57" t="s">
        <v>6785</v>
      </c>
      <c r="I5474" s="58" t="s">
        <v>17020</v>
      </c>
      <c r="J5474" s="54" t="s">
        <v>18165</v>
      </c>
      <c r="K5474" s="54" t="str">
        <f>INDEX('[1]All QOF Registers'!$C$15:$C$8243,MATCH($J$4:$J$10133,'[1]All QOF Registers'!$D$15:$D$8243,FALSE))</f>
        <v>5NM</v>
      </c>
    </row>
    <row r="5475" spans="8:11" x14ac:dyDescent="0.25">
      <c r="H5475" s="57" t="s">
        <v>6786</v>
      </c>
      <c r="I5475" s="58" t="s">
        <v>17020</v>
      </c>
      <c r="J5475" s="54" t="s">
        <v>18165</v>
      </c>
      <c r="K5475" s="54" t="str">
        <f>INDEX('[1]All QOF Registers'!$C$15:$C$8243,MATCH($J$4:$J$10133,'[1]All QOF Registers'!$D$15:$D$8243,FALSE))</f>
        <v>5NM</v>
      </c>
    </row>
    <row r="5476" spans="8:11" x14ac:dyDescent="0.25">
      <c r="H5476" s="57" t="s">
        <v>6788</v>
      </c>
      <c r="I5476" s="58" t="s">
        <v>17020</v>
      </c>
      <c r="J5476" s="54" t="s">
        <v>18165</v>
      </c>
      <c r="K5476" s="54" t="str">
        <f>INDEX('[1]All QOF Registers'!$C$15:$C$8243,MATCH($J$4:$J$10133,'[1]All QOF Registers'!$D$15:$D$8243,FALSE))</f>
        <v>5NM</v>
      </c>
    </row>
    <row r="5477" spans="8:11" x14ac:dyDescent="0.25">
      <c r="H5477" s="57" t="s">
        <v>6790</v>
      </c>
      <c r="I5477" s="58" t="s">
        <v>17020</v>
      </c>
      <c r="J5477" s="54" t="s">
        <v>18165</v>
      </c>
      <c r="K5477" s="54" t="str">
        <f>INDEX('[1]All QOF Registers'!$C$15:$C$8243,MATCH($J$4:$J$10133,'[1]All QOF Registers'!$D$15:$D$8243,FALSE))</f>
        <v>5NM</v>
      </c>
    </row>
    <row r="5478" spans="8:11" x14ac:dyDescent="0.25">
      <c r="H5478" s="57" t="s">
        <v>6791</v>
      </c>
      <c r="I5478" s="58" t="s">
        <v>17020</v>
      </c>
      <c r="J5478" s="54" t="s">
        <v>18165</v>
      </c>
      <c r="K5478" s="54" t="str">
        <f>INDEX('[1]All QOF Registers'!$C$15:$C$8243,MATCH($J$4:$J$10133,'[1]All QOF Registers'!$D$15:$D$8243,FALSE))</f>
        <v>5NM</v>
      </c>
    </row>
    <row r="5479" spans="8:11" x14ac:dyDescent="0.25">
      <c r="H5479" s="57" t="s">
        <v>6792</v>
      </c>
      <c r="I5479" s="58" t="s">
        <v>17020</v>
      </c>
      <c r="J5479" s="54" t="s">
        <v>18165</v>
      </c>
      <c r="K5479" s="54" t="str">
        <f>INDEX('[1]All QOF Registers'!$C$15:$C$8243,MATCH($J$4:$J$10133,'[1]All QOF Registers'!$D$15:$D$8243,FALSE))</f>
        <v>5NM</v>
      </c>
    </row>
    <row r="5480" spans="8:11" x14ac:dyDescent="0.25">
      <c r="H5480" s="57" t="s">
        <v>6793</v>
      </c>
      <c r="I5480" s="58" t="s">
        <v>17020</v>
      </c>
      <c r="J5480" s="54" t="s">
        <v>18165</v>
      </c>
      <c r="K5480" s="54" t="str">
        <f>INDEX('[1]All QOF Registers'!$C$15:$C$8243,MATCH($J$4:$J$10133,'[1]All QOF Registers'!$D$15:$D$8243,FALSE))</f>
        <v>5NM</v>
      </c>
    </row>
    <row r="5481" spans="8:11" x14ac:dyDescent="0.25">
      <c r="H5481" s="57" t="s">
        <v>6797</v>
      </c>
      <c r="I5481" s="58" t="s">
        <v>17020</v>
      </c>
      <c r="J5481" s="54" t="s">
        <v>18165</v>
      </c>
      <c r="K5481" s="54" t="str">
        <f>INDEX('[1]All QOF Registers'!$C$15:$C$8243,MATCH($J$4:$J$10133,'[1]All QOF Registers'!$D$15:$D$8243,FALSE))</f>
        <v>5NM</v>
      </c>
    </row>
    <row r="5482" spans="8:11" x14ac:dyDescent="0.25">
      <c r="H5482" s="57" t="s">
        <v>6800</v>
      </c>
      <c r="I5482" s="58" t="s">
        <v>17020</v>
      </c>
      <c r="J5482" s="54" t="s">
        <v>18165</v>
      </c>
      <c r="K5482" s="54" t="str">
        <f>INDEX('[1]All QOF Registers'!$C$15:$C$8243,MATCH($J$4:$J$10133,'[1]All QOF Registers'!$D$15:$D$8243,FALSE))</f>
        <v>5NM</v>
      </c>
    </row>
    <row r="5483" spans="8:11" x14ac:dyDescent="0.25">
      <c r="H5483" s="57" t="s">
        <v>6807</v>
      </c>
      <c r="I5483" s="58" t="s">
        <v>17020</v>
      </c>
      <c r="J5483" s="54" t="s">
        <v>18165</v>
      </c>
      <c r="K5483" s="54" t="str">
        <f>INDEX('[1]All QOF Registers'!$C$15:$C$8243,MATCH($J$4:$J$10133,'[1]All QOF Registers'!$D$15:$D$8243,FALSE))</f>
        <v>5NM</v>
      </c>
    </row>
    <row r="5484" spans="8:11" x14ac:dyDescent="0.25">
      <c r="H5484" s="57" t="s">
        <v>6809</v>
      </c>
      <c r="I5484" s="58" t="s">
        <v>17020</v>
      </c>
      <c r="J5484" s="54" t="s">
        <v>18165</v>
      </c>
      <c r="K5484" s="54" t="str">
        <f>INDEX('[1]All QOF Registers'!$C$15:$C$8243,MATCH($J$4:$J$10133,'[1]All QOF Registers'!$D$15:$D$8243,FALSE))</f>
        <v>5NM</v>
      </c>
    </row>
    <row r="5485" spans="8:11" x14ac:dyDescent="0.25">
      <c r="H5485" s="57" t="s">
        <v>6812</v>
      </c>
      <c r="I5485" s="58" t="s">
        <v>17020</v>
      </c>
      <c r="J5485" s="54" t="s">
        <v>18165</v>
      </c>
      <c r="K5485" s="54" t="str">
        <f>INDEX('[1]All QOF Registers'!$C$15:$C$8243,MATCH($J$4:$J$10133,'[1]All QOF Registers'!$D$15:$D$8243,FALSE))</f>
        <v>5NM</v>
      </c>
    </row>
    <row r="5486" spans="8:11" x14ac:dyDescent="0.25">
      <c r="H5486" s="57" t="s">
        <v>6813</v>
      </c>
      <c r="I5486" s="58" t="s">
        <v>17020</v>
      </c>
      <c r="J5486" s="54" t="s">
        <v>18165</v>
      </c>
      <c r="K5486" s="54" t="str">
        <f>INDEX('[1]All QOF Registers'!$C$15:$C$8243,MATCH($J$4:$J$10133,'[1]All QOF Registers'!$D$15:$D$8243,FALSE))</f>
        <v>5NM</v>
      </c>
    </row>
    <row r="5487" spans="8:11" x14ac:dyDescent="0.25">
      <c r="H5487" s="57" t="s">
        <v>6815</v>
      </c>
      <c r="I5487" s="58" t="s">
        <v>17020</v>
      </c>
      <c r="J5487" s="54" t="s">
        <v>18165</v>
      </c>
      <c r="K5487" s="54" t="str">
        <f>INDEX('[1]All QOF Registers'!$C$15:$C$8243,MATCH($J$4:$J$10133,'[1]All QOF Registers'!$D$15:$D$8243,FALSE))</f>
        <v>5NM</v>
      </c>
    </row>
    <row r="5488" spans="8:11" x14ac:dyDescent="0.25">
      <c r="H5488" s="57" t="s">
        <v>6816</v>
      </c>
      <c r="I5488" s="58" t="s">
        <v>17020</v>
      </c>
      <c r="J5488" s="54" t="s">
        <v>18165</v>
      </c>
      <c r="K5488" s="54" t="str">
        <f>INDEX('[1]All QOF Registers'!$C$15:$C$8243,MATCH($J$4:$J$10133,'[1]All QOF Registers'!$D$15:$D$8243,FALSE))</f>
        <v>5NM</v>
      </c>
    </row>
    <row r="5489" spans="8:11" x14ac:dyDescent="0.25">
      <c r="H5489" s="57" t="s">
        <v>6817</v>
      </c>
      <c r="I5489" s="58" t="s">
        <v>17020</v>
      </c>
      <c r="J5489" s="54" t="s">
        <v>18165</v>
      </c>
      <c r="K5489" s="54" t="str">
        <f>INDEX('[1]All QOF Registers'!$C$15:$C$8243,MATCH($J$4:$J$10133,'[1]All QOF Registers'!$D$15:$D$8243,FALSE))</f>
        <v>5NM</v>
      </c>
    </row>
    <row r="5490" spans="8:11" x14ac:dyDescent="0.25">
      <c r="H5490" s="57" t="s">
        <v>17021</v>
      </c>
      <c r="I5490" s="58" t="s">
        <v>17020</v>
      </c>
      <c r="J5490" s="54" t="s">
        <v>18165</v>
      </c>
      <c r="K5490" s="54" t="str">
        <f>INDEX('[1]All QOF Registers'!$C$15:$C$8243,MATCH($J$4:$J$10133,'[1]All QOF Registers'!$D$15:$D$8243,FALSE))</f>
        <v>5NM</v>
      </c>
    </row>
    <row r="5491" spans="8:11" x14ac:dyDescent="0.25">
      <c r="H5491" s="57" t="s">
        <v>17022</v>
      </c>
      <c r="I5491" s="58" t="s">
        <v>17020</v>
      </c>
      <c r="J5491" s="54" t="s">
        <v>18165</v>
      </c>
      <c r="K5491" s="54" t="str">
        <f>INDEX('[1]All QOF Registers'!$C$15:$C$8243,MATCH($J$4:$J$10133,'[1]All QOF Registers'!$D$15:$D$8243,FALSE))</f>
        <v>5NM</v>
      </c>
    </row>
    <row r="5492" spans="8:11" x14ac:dyDescent="0.25">
      <c r="H5492" s="57" t="s">
        <v>7671</v>
      </c>
      <c r="I5492" s="58" t="s">
        <v>17020</v>
      </c>
      <c r="J5492" s="54" t="s">
        <v>18165</v>
      </c>
      <c r="K5492" s="54" t="str">
        <f>INDEX('[1]All QOF Registers'!$C$15:$C$8243,MATCH($J$4:$J$10133,'[1]All QOF Registers'!$D$15:$D$8243,FALSE))</f>
        <v>5NM</v>
      </c>
    </row>
    <row r="5493" spans="8:11" x14ac:dyDescent="0.25">
      <c r="H5493" s="57" t="s">
        <v>17023</v>
      </c>
      <c r="I5493" s="58" t="s">
        <v>17020</v>
      </c>
      <c r="J5493" s="54" t="s">
        <v>18165</v>
      </c>
      <c r="K5493" s="54" t="str">
        <f>INDEX('[1]All QOF Registers'!$C$15:$C$8243,MATCH($J$4:$J$10133,'[1]All QOF Registers'!$D$15:$D$8243,FALSE))</f>
        <v>5NM</v>
      </c>
    </row>
    <row r="5494" spans="8:11" x14ac:dyDescent="0.25">
      <c r="H5494" s="57" t="s">
        <v>17024</v>
      </c>
      <c r="I5494" s="58" t="s">
        <v>17020</v>
      </c>
      <c r="J5494" s="54" t="s">
        <v>18165</v>
      </c>
      <c r="K5494" s="54" t="str">
        <f>INDEX('[1]All QOF Registers'!$C$15:$C$8243,MATCH($J$4:$J$10133,'[1]All QOF Registers'!$D$15:$D$8243,FALSE))</f>
        <v>5NM</v>
      </c>
    </row>
    <row r="5495" spans="8:11" x14ac:dyDescent="0.25">
      <c r="H5495" s="57" t="s">
        <v>17025</v>
      </c>
      <c r="I5495" s="58" t="s">
        <v>17020</v>
      </c>
      <c r="J5495" s="54" t="s">
        <v>18165</v>
      </c>
      <c r="K5495" s="54" t="str">
        <f>INDEX('[1]All QOF Registers'!$C$15:$C$8243,MATCH($J$4:$J$10133,'[1]All QOF Registers'!$D$15:$D$8243,FALSE))</f>
        <v>5NM</v>
      </c>
    </row>
    <row r="5496" spans="8:11" x14ac:dyDescent="0.25">
      <c r="H5496" s="57" t="s">
        <v>17026</v>
      </c>
      <c r="I5496" s="58" t="s">
        <v>17020</v>
      </c>
      <c r="J5496" s="54" t="s">
        <v>18165</v>
      </c>
      <c r="K5496" s="54" t="str">
        <f>INDEX('[1]All QOF Registers'!$C$15:$C$8243,MATCH($J$4:$J$10133,'[1]All QOF Registers'!$D$15:$D$8243,FALSE))</f>
        <v>5NM</v>
      </c>
    </row>
    <row r="5497" spans="8:11" x14ac:dyDescent="0.25">
      <c r="H5497" s="57" t="s">
        <v>17027</v>
      </c>
      <c r="I5497" s="58" t="s">
        <v>17020</v>
      </c>
      <c r="J5497" s="54" t="s">
        <v>18165</v>
      </c>
      <c r="K5497" s="54" t="str">
        <f>INDEX('[1]All QOF Registers'!$C$15:$C$8243,MATCH($J$4:$J$10133,'[1]All QOF Registers'!$D$15:$D$8243,FALSE))</f>
        <v>5NM</v>
      </c>
    </row>
    <row r="5498" spans="8:11" x14ac:dyDescent="0.25">
      <c r="H5498" s="57" t="s">
        <v>17028</v>
      </c>
      <c r="I5498" s="58" t="s">
        <v>17020</v>
      </c>
      <c r="J5498" s="54" t="s">
        <v>18165</v>
      </c>
      <c r="K5498" s="54" t="str">
        <f>INDEX('[1]All QOF Registers'!$C$15:$C$8243,MATCH($J$4:$J$10133,'[1]All QOF Registers'!$D$15:$D$8243,FALSE))</f>
        <v>5NM</v>
      </c>
    </row>
    <row r="5499" spans="8:11" x14ac:dyDescent="0.25">
      <c r="H5499" s="57" t="s">
        <v>17029</v>
      </c>
      <c r="I5499" s="58" t="s">
        <v>17020</v>
      </c>
      <c r="J5499" s="54" t="s">
        <v>18165</v>
      </c>
      <c r="K5499" s="54" t="str">
        <f>INDEX('[1]All QOF Registers'!$C$15:$C$8243,MATCH($J$4:$J$10133,'[1]All QOF Registers'!$D$15:$D$8243,FALSE))</f>
        <v>5NM</v>
      </c>
    </row>
    <row r="5500" spans="8:11" x14ac:dyDescent="0.25">
      <c r="H5500" s="57" t="s">
        <v>17030</v>
      </c>
      <c r="I5500" s="58" t="s">
        <v>17020</v>
      </c>
      <c r="J5500" s="54" t="s">
        <v>18165</v>
      </c>
      <c r="K5500" s="54" t="str">
        <f>INDEX('[1]All QOF Registers'!$C$15:$C$8243,MATCH($J$4:$J$10133,'[1]All QOF Registers'!$D$15:$D$8243,FALSE))</f>
        <v>5NM</v>
      </c>
    </row>
    <row r="5501" spans="8:11" x14ac:dyDescent="0.25">
      <c r="H5501" s="57" t="s">
        <v>17031</v>
      </c>
      <c r="I5501" s="58" t="s">
        <v>17020</v>
      </c>
      <c r="J5501" s="54" t="s">
        <v>18165</v>
      </c>
      <c r="K5501" s="54" t="str">
        <f>INDEX('[1]All QOF Registers'!$C$15:$C$8243,MATCH($J$4:$J$10133,'[1]All QOF Registers'!$D$15:$D$8243,FALSE))</f>
        <v>5NM</v>
      </c>
    </row>
    <row r="5502" spans="8:11" x14ac:dyDescent="0.25">
      <c r="H5502" s="57" t="s">
        <v>17032</v>
      </c>
      <c r="I5502" s="58" t="s">
        <v>17020</v>
      </c>
      <c r="J5502" s="54" t="s">
        <v>18165</v>
      </c>
      <c r="K5502" s="54" t="str">
        <f>INDEX('[1]All QOF Registers'!$C$15:$C$8243,MATCH($J$4:$J$10133,'[1]All QOF Registers'!$D$15:$D$8243,FALSE))</f>
        <v>5NM</v>
      </c>
    </row>
    <row r="5503" spans="8:11" x14ac:dyDescent="0.25">
      <c r="H5503" s="57" t="s">
        <v>17033</v>
      </c>
      <c r="I5503" s="58" t="s">
        <v>17020</v>
      </c>
      <c r="J5503" s="54" t="s">
        <v>18165</v>
      </c>
      <c r="K5503" s="54" t="str">
        <f>INDEX('[1]All QOF Registers'!$C$15:$C$8243,MATCH($J$4:$J$10133,'[1]All QOF Registers'!$D$15:$D$8243,FALSE))</f>
        <v>5NM</v>
      </c>
    </row>
    <row r="5504" spans="8:11" x14ac:dyDescent="0.25">
      <c r="H5504" s="57" t="s">
        <v>17034</v>
      </c>
      <c r="I5504" s="58" t="s">
        <v>17020</v>
      </c>
      <c r="J5504" s="54" t="s">
        <v>18165</v>
      </c>
      <c r="K5504" s="54" t="str">
        <f>INDEX('[1]All QOF Registers'!$C$15:$C$8243,MATCH($J$4:$J$10133,'[1]All QOF Registers'!$D$15:$D$8243,FALSE))</f>
        <v>5NM</v>
      </c>
    </row>
    <row r="5505" spans="8:11" x14ac:dyDescent="0.25">
      <c r="H5505" s="57" t="s">
        <v>17035</v>
      </c>
      <c r="I5505" s="58" t="s">
        <v>17020</v>
      </c>
      <c r="J5505" s="54" t="s">
        <v>18165</v>
      </c>
      <c r="K5505" s="54" t="str">
        <f>INDEX('[1]All QOF Registers'!$C$15:$C$8243,MATCH($J$4:$J$10133,'[1]All QOF Registers'!$D$15:$D$8243,FALSE))</f>
        <v>5NM</v>
      </c>
    </row>
    <row r="5506" spans="8:11" x14ac:dyDescent="0.25">
      <c r="H5506" s="57" t="s">
        <v>7780</v>
      </c>
      <c r="I5506" s="58" t="s">
        <v>17020</v>
      </c>
      <c r="J5506" s="54" t="s">
        <v>18165</v>
      </c>
      <c r="K5506" s="54" t="str">
        <f>INDEX('[1]All QOF Registers'!$C$15:$C$8243,MATCH($J$4:$J$10133,'[1]All QOF Registers'!$D$15:$D$8243,FALSE))</f>
        <v>5NM</v>
      </c>
    </row>
    <row r="5507" spans="8:11" x14ac:dyDescent="0.25">
      <c r="H5507" s="57" t="s">
        <v>17036</v>
      </c>
      <c r="I5507" s="58" t="s">
        <v>17020</v>
      </c>
      <c r="J5507" s="54" t="s">
        <v>18165</v>
      </c>
      <c r="K5507" s="54" t="str">
        <f>INDEX('[1]All QOF Registers'!$C$15:$C$8243,MATCH($J$4:$J$10133,'[1]All QOF Registers'!$D$15:$D$8243,FALSE))</f>
        <v>5NM</v>
      </c>
    </row>
    <row r="5508" spans="8:11" x14ac:dyDescent="0.25">
      <c r="H5508" s="57" t="s">
        <v>7781</v>
      </c>
      <c r="I5508" s="58" t="s">
        <v>17020</v>
      </c>
      <c r="J5508" s="54" t="s">
        <v>18165</v>
      </c>
      <c r="K5508" s="54" t="str">
        <f>INDEX('[1]All QOF Registers'!$C$15:$C$8243,MATCH($J$4:$J$10133,'[1]All QOF Registers'!$D$15:$D$8243,FALSE))</f>
        <v>5NM</v>
      </c>
    </row>
    <row r="5509" spans="8:11" x14ac:dyDescent="0.25">
      <c r="H5509" s="57" t="s">
        <v>17037</v>
      </c>
      <c r="I5509" s="58" t="s">
        <v>17020</v>
      </c>
      <c r="J5509" s="54" t="s">
        <v>18165</v>
      </c>
      <c r="K5509" s="54" t="str">
        <f>INDEX('[1]All QOF Registers'!$C$15:$C$8243,MATCH($J$4:$J$10133,'[1]All QOF Registers'!$D$15:$D$8243,FALSE))</f>
        <v>5NM</v>
      </c>
    </row>
    <row r="5510" spans="8:11" x14ac:dyDescent="0.25">
      <c r="H5510" s="57" t="s">
        <v>17038</v>
      </c>
      <c r="I5510" s="58" t="s">
        <v>17020</v>
      </c>
      <c r="J5510" s="54" t="s">
        <v>18165</v>
      </c>
      <c r="K5510" s="54" t="str">
        <f>INDEX('[1]All QOF Registers'!$C$15:$C$8243,MATCH($J$4:$J$10133,'[1]All QOF Registers'!$D$15:$D$8243,FALSE))</f>
        <v>5NM</v>
      </c>
    </row>
    <row r="5511" spans="8:11" x14ac:dyDescent="0.25">
      <c r="H5511" s="57" t="s">
        <v>17039</v>
      </c>
      <c r="I5511" s="58" t="s">
        <v>17020</v>
      </c>
      <c r="J5511" s="54" t="s">
        <v>18165</v>
      </c>
      <c r="K5511" s="54" t="str">
        <f>INDEX('[1]All QOF Registers'!$C$15:$C$8243,MATCH($J$4:$J$10133,'[1]All QOF Registers'!$D$15:$D$8243,FALSE))</f>
        <v>5NM</v>
      </c>
    </row>
    <row r="5512" spans="8:11" x14ac:dyDescent="0.25">
      <c r="H5512" s="57" t="s">
        <v>6533</v>
      </c>
      <c r="I5512" s="58" t="s">
        <v>17040</v>
      </c>
      <c r="J5512" s="54" t="s">
        <v>18166</v>
      </c>
      <c r="K5512" s="54" t="str">
        <f>INDEX('[1]All QOF Registers'!$C$15:$C$8243,MATCH($J$4:$J$10133,'[1]All QOF Registers'!$D$15:$D$8243,FALSE))</f>
        <v>5NN</v>
      </c>
    </row>
    <row r="5513" spans="8:11" x14ac:dyDescent="0.25">
      <c r="H5513" s="57" t="s">
        <v>6535</v>
      </c>
      <c r="I5513" s="58" t="s">
        <v>17040</v>
      </c>
      <c r="J5513" s="54" t="s">
        <v>18166</v>
      </c>
      <c r="K5513" s="54" t="str">
        <f>INDEX('[1]All QOF Registers'!$C$15:$C$8243,MATCH($J$4:$J$10133,'[1]All QOF Registers'!$D$15:$D$8243,FALSE))</f>
        <v>5NN</v>
      </c>
    </row>
    <row r="5514" spans="8:11" x14ac:dyDescent="0.25">
      <c r="H5514" s="57" t="s">
        <v>6536</v>
      </c>
      <c r="I5514" s="58" t="s">
        <v>17040</v>
      </c>
      <c r="J5514" s="54" t="s">
        <v>18166</v>
      </c>
      <c r="K5514" s="54" t="str">
        <f>INDEX('[1]All QOF Registers'!$C$15:$C$8243,MATCH($J$4:$J$10133,'[1]All QOF Registers'!$D$15:$D$8243,FALSE))</f>
        <v>5NN</v>
      </c>
    </row>
    <row r="5515" spans="8:11" x14ac:dyDescent="0.25">
      <c r="H5515" s="57" t="s">
        <v>6539</v>
      </c>
      <c r="I5515" s="58" t="s">
        <v>17040</v>
      </c>
      <c r="J5515" s="54" t="s">
        <v>18166</v>
      </c>
      <c r="K5515" s="54" t="str">
        <f>INDEX('[1]All QOF Registers'!$C$15:$C$8243,MATCH($J$4:$J$10133,'[1]All QOF Registers'!$D$15:$D$8243,FALSE))</f>
        <v>5NN</v>
      </c>
    </row>
    <row r="5516" spans="8:11" x14ac:dyDescent="0.25">
      <c r="H5516" s="57" t="s">
        <v>6547</v>
      </c>
      <c r="I5516" s="58" t="s">
        <v>17040</v>
      </c>
      <c r="J5516" s="54" t="s">
        <v>18166</v>
      </c>
      <c r="K5516" s="54" t="str">
        <f>INDEX('[1]All QOF Registers'!$C$15:$C$8243,MATCH($J$4:$J$10133,'[1]All QOF Registers'!$D$15:$D$8243,FALSE))</f>
        <v>5NN</v>
      </c>
    </row>
    <row r="5517" spans="8:11" x14ac:dyDescent="0.25">
      <c r="H5517" s="57" t="s">
        <v>6548</v>
      </c>
      <c r="I5517" s="58" t="s">
        <v>17040</v>
      </c>
      <c r="J5517" s="54" t="s">
        <v>18166</v>
      </c>
      <c r="K5517" s="54" t="str">
        <f>INDEX('[1]All QOF Registers'!$C$15:$C$8243,MATCH($J$4:$J$10133,'[1]All QOF Registers'!$D$15:$D$8243,FALSE))</f>
        <v>5NN</v>
      </c>
    </row>
    <row r="5518" spans="8:11" x14ac:dyDescent="0.25">
      <c r="H5518" s="57" t="s">
        <v>6553</v>
      </c>
      <c r="I5518" s="58" t="s">
        <v>17040</v>
      </c>
      <c r="J5518" s="54" t="s">
        <v>18166</v>
      </c>
      <c r="K5518" s="54" t="str">
        <f>INDEX('[1]All QOF Registers'!$C$15:$C$8243,MATCH($J$4:$J$10133,'[1]All QOF Registers'!$D$15:$D$8243,FALSE))</f>
        <v>5NN</v>
      </c>
    </row>
    <row r="5519" spans="8:11" x14ac:dyDescent="0.25">
      <c r="H5519" s="57" t="s">
        <v>6560</v>
      </c>
      <c r="I5519" s="58" t="s">
        <v>17040</v>
      </c>
      <c r="J5519" s="54" t="s">
        <v>18166</v>
      </c>
      <c r="K5519" s="54" t="str">
        <f>INDEX('[1]All QOF Registers'!$C$15:$C$8243,MATCH($J$4:$J$10133,'[1]All QOF Registers'!$D$15:$D$8243,FALSE))</f>
        <v>5NN</v>
      </c>
    </row>
    <row r="5520" spans="8:11" x14ac:dyDescent="0.25">
      <c r="H5520" s="57" t="s">
        <v>6561</v>
      </c>
      <c r="I5520" s="58" t="s">
        <v>17040</v>
      </c>
      <c r="J5520" s="54" t="s">
        <v>18166</v>
      </c>
      <c r="K5520" s="54" t="str">
        <f>INDEX('[1]All QOF Registers'!$C$15:$C$8243,MATCH($J$4:$J$10133,'[1]All QOF Registers'!$D$15:$D$8243,FALSE))</f>
        <v>5NN</v>
      </c>
    </row>
    <row r="5521" spans="8:11" x14ac:dyDescent="0.25">
      <c r="H5521" s="57" t="s">
        <v>6564</v>
      </c>
      <c r="I5521" s="58" t="s">
        <v>17040</v>
      </c>
      <c r="J5521" s="54" t="s">
        <v>18166</v>
      </c>
      <c r="K5521" s="54" t="str">
        <f>INDEX('[1]All QOF Registers'!$C$15:$C$8243,MATCH($J$4:$J$10133,'[1]All QOF Registers'!$D$15:$D$8243,FALSE))</f>
        <v>5NN</v>
      </c>
    </row>
    <row r="5522" spans="8:11" x14ac:dyDescent="0.25">
      <c r="H5522" s="57" t="s">
        <v>6568</v>
      </c>
      <c r="I5522" s="58" t="s">
        <v>17040</v>
      </c>
      <c r="J5522" s="54" t="s">
        <v>18166</v>
      </c>
      <c r="K5522" s="54" t="str">
        <f>INDEX('[1]All QOF Registers'!$C$15:$C$8243,MATCH($J$4:$J$10133,'[1]All QOF Registers'!$D$15:$D$8243,FALSE))</f>
        <v>5NN</v>
      </c>
    </row>
    <row r="5523" spans="8:11" x14ac:dyDescent="0.25">
      <c r="H5523" s="57" t="s">
        <v>6576</v>
      </c>
      <c r="I5523" s="58" t="s">
        <v>17040</v>
      </c>
      <c r="J5523" s="54" t="s">
        <v>18166</v>
      </c>
      <c r="K5523" s="54" t="str">
        <f>INDEX('[1]All QOF Registers'!$C$15:$C$8243,MATCH($J$4:$J$10133,'[1]All QOF Registers'!$D$15:$D$8243,FALSE))</f>
        <v>5NN</v>
      </c>
    </row>
    <row r="5524" spans="8:11" x14ac:dyDescent="0.25">
      <c r="H5524" s="57" t="s">
        <v>6580</v>
      </c>
      <c r="I5524" s="58" t="s">
        <v>17040</v>
      </c>
      <c r="J5524" s="54" t="s">
        <v>18166</v>
      </c>
      <c r="K5524" s="54" t="str">
        <f>INDEX('[1]All QOF Registers'!$C$15:$C$8243,MATCH($J$4:$J$10133,'[1]All QOF Registers'!$D$15:$D$8243,FALSE))</f>
        <v>5NN</v>
      </c>
    </row>
    <row r="5525" spans="8:11" x14ac:dyDescent="0.25">
      <c r="H5525" s="57" t="s">
        <v>6589</v>
      </c>
      <c r="I5525" s="58" t="s">
        <v>17040</v>
      </c>
      <c r="J5525" s="54" t="s">
        <v>18166</v>
      </c>
      <c r="K5525" s="54" t="str">
        <f>INDEX('[1]All QOF Registers'!$C$15:$C$8243,MATCH($J$4:$J$10133,'[1]All QOF Registers'!$D$15:$D$8243,FALSE))</f>
        <v>5NN</v>
      </c>
    </row>
    <row r="5526" spans="8:11" x14ac:dyDescent="0.25">
      <c r="H5526" s="57" t="s">
        <v>6592</v>
      </c>
      <c r="I5526" s="58" t="s">
        <v>17040</v>
      </c>
      <c r="J5526" s="54" t="s">
        <v>18166</v>
      </c>
      <c r="K5526" s="54" t="str">
        <f>INDEX('[1]All QOF Registers'!$C$15:$C$8243,MATCH($J$4:$J$10133,'[1]All QOF Registers'!$D$15:$D$8243,FALSE))</f>
        <v>5NN</v>
      </c>
    </row>
    <row r="5527" spans="8:11" x14ac:dyDescent="0.25">
      <c r="H5527" s="57" t="s">
        <v>6606</v>
      </c>
      <c r="I5527" s="58" t="s">
        <v>17040</v>
      </c>
      <c r="J5527" s="54" t="s">
        <v>18166</v>
      </c>
      <c r="K5527" s="54" t="str">
        <f>INDEX('[1]All QOF Registers'!$C$15:$C$8243,MATCH($J$4:$J$10133,'[1]All QOF Registers'!$D$15:$D$8243,FALSE))</f>
        <v>5NN</v>
      </c>
    </row>
    <row r="5528" spans="8:11" x14ac:dyDescent="0.25">
      <c r="H5528" s="57" t="s">
        <v>6607</v>
      </c>
      <c r="I5528" s="58" t="s">
        <v>17040</v>
      </c>
      <c r="J5528" s="54" t="s">
        <v>18166</v>
      </c>
      <c r="K5528" s="54" t="str">
        <f>INDEX('[1]All QOF Registers'!$C$15:$C$8243,MATCH($J$4:$J$10133,'[1]All QOF Registers'!$D$15:$D$8243,FALSE))</f>
        <v>5NN</v>
      </c>
    </row>
    <row r="5529" spans="8:11" x14ac:dyDescent="0.25">
      <c r="H5529" s="57" t="s">
        <v>6608</v>
      </c>
      <c r="I5529" s="58" t="s">
        <v>17040</v>
      </c>
      <c r="J5529" s="54" t="s">
        <v>18166</v>
      </c>
      <c r="K5529" s="54" t="str">
        <f>INDEX('[1]All QOF Registers'!$C$15:$C$8243,MATCH($J$4:$J$10133,'[1]All QOF Registers'!$D$15:$D$8243,FALSE))</f>
        <v>5NN</v>
      </c>
    </row>
    <row r="5530" spans="8:11" x14ac:dyDescent="0.25">
      <c r="H5530" s="57" t="s">
        <v>6609</v>
      </c>
      <c r="I5530" s="58" t="s">
        <v>17040</v>
      </c>
      <c r="J5530" s="54" t="s">
        <v>18166</v>
      </c>
      <c r="K5530" s="54" t="str">
        <f>INDEX('[1]All QOF Registers'!$C$15:$C$8243,MATCH($J$4:$J$10133,'[1]All QOF Registers'!$D$15:$D$8243,FALSE))</f>
        <v>5NN</v>
      </c>
    </row>
    <row r="5531" spans="8:11" x14ac:dyDescent="0.25">
      <c r="H5531" s="57" t="s">
        <v>6618</v>
      </c>
      <c r="I5531" s="58" t="s">
        <v>17040</v>
      </c>
      <c r="J5531" s="54" t="s">
        <v>18166</v>
      </c>
      <c r="K5531" s="54" t="str">
        <f>INDEX('[1]All QOF Registers'!$C$15:$C$8243,MATCH($J$4:$J$10133,'[1]All QOF Registers'!$D$15:$D$8243,FALSE))</f>
        <v>5NN</v>
      </c>
    </row>
    <row r="5532" spans="8:11" x14ac:dyDescent="0.25">
      <c r="H5532" s="57" t="s">
        <v>6619</v>
      </c>
      <c r="I5532" s="58" t="s">
        <v>17040</v>
      </c>
      <c r="J5532" s="54" t="s">
        <v>18166</v>
      </c>
      <c r="K5532" s="54" t="str">
        <f>INDEX('[1]All QOF Registers'!$C$15:$C$8243,MATCH($J$4:$J$10133,'[1]All QOF Registers'!$D$15:$D$8243,FALSE))</f>
        <v>5NN</v>
      </c>
    </row>
    <row r="5533" spans="8:11" x14ac:dyDescent="0.25">
      <c r="H5533" s="57" t="s">
        <v>6620</v>
      </c>
      <c r="I5533" s="58" t="s">
        <v>17040</v>
      </c>
      <c r="J5533" s="54" t="s">
        <v>18166</v>
      </c>
      <c r="K5533" s="54" t="str">
        <f>INDEX('[1]All QOF Registers'!$C$15:$C$8243,MATCH($J$4:$J$10133,'[1]All QOF Registers'!$D$15:$D$8243,FALSE))</f>
        <v>5NN</v>
      </c>
    </row>
    <row r="5534" spans="8:11" x14ac:dyDescent="0.25">
      <c r="H5534" s="57" t="s">
        <v>6621</v>
      </c>
      <c r="I5534" s="58" t="s">
        <v>17040</v>
      </c>
      <c r="J5534" s="54" t="s">
        <v>18166</v>
      </c>
      <c r="K5534" s="54" t="str">
        <f>INDEX('[1]All QOF Registers'!$C$15:$C$8243,MATCH($J$4:$J$10133,'[1]All QOF Registers'!$D$15:$D$8243,FALSE))</f>
        <v>5NN</v>
      </c>
    </row>
    <row r="5535" spans="8:11" x14ac:dyDescent="0.25">
      <c r="H5535" s="57" t="s">
        <v>6622</v>
      </c>
      <c r="I5535" s="58" t="s">
        <v>17040</v>
      </c>
      <c r="J5535" s="54" t="s">
        <v>18166</v>
      </c>
      <c r="K5535" s="54" t="str">
        <f>INDEX('[1]All QOF Registers'!$C$15:$C$8243,MATCH($J$4:$J$10133,'[1]All QOF Registers'!$D$15:$D$8243,FALSE))</f>
        <v>5NN</v>
      </c>
    </row>
    <row r="5536" spans="8:11" x14ac:dyDescent="0.25">
      <c r="H5536" s="57" t="s">
        <v>6625</v>
      </c>
      <c r="I5536" s="58" t="s">
        <v>17040</v>
      </c>
      <c r="J5536" s="54" t="s">
        <v>18166</v>
      </c>
      <c r="K5536" s="54" t="str">
        <f>INDEX('[1]All QOF Registers'!$C$15:$C$8243,MATCH($J$4:$J$10133,'[1]All QOF Registers'!$D$15:$D$8243,FALSE))</f>
        <v>5NN</v>
      </c>
    </row>
    <row r="5537" spans="8:11" x14ac:dyDescent="0.25">
      <c r="H5537" s="57" t="s">
        <v>6626</v>
      </c>
      <c r="I5537" s="58" t="s">
        <v>17040</v>
      </c>
      <c r="J5537" s="54" t="s">
        <v>18166</v>
      </c>
      <c r="K5537" s="54" t="str">
        <f>INDEX('[1]All QOF Registers'!$C$15:$C$8243,MATCH($J$4:$J$10133,'[1]All QOF Registers'!$D$15:$D$8243,FALSE))</f>
        <v>5NN</v>
      </c>
    </row>
    <row r="5538" spans="8:11" x14ac:dyDescent="0.25">
      <c r="H5538" s="57" t="s">
        <v>6627</v>
      </c>
      <c r="I5538" s="58" t="s">
        <v>17040</v>
      </c>
      <c r="J5538" s="54" t="s">
        <v>18166</v>
      </c>
      <c r="K5538" s="54" t="str">
        <f>INDEX('[1]All QOF Registers'!$C$15:$C$8243,MATCH($J$4:$J$10133,'[1]All QOF Registers'!$D$15:$D$8243,FALSE))</f>
        <v>5NN</v>
      </c>
    </row>
    <row r="5539" spans="8:11" x14ac:dyDescent="0.25">
      <c r="H5539" s="57" t="s">
        <v>6628</v>
      </c>
      <c r="I5539" s="58" t="s">
        <v>17040</v>
      </c>
      <c r="J5539" s="54" t="s">
        <v>18166</v>
      </c>
      <c r="K5539" s="54" t="str">
        <f>INDEX('[1]All QOF Registers'!$C$15:$C$8243,MATCH($J$4:$J$10133,'[1]All QOF Registers'!$D$15:$D$8243,FALSE))</f>
        <v>5NN</v>
      </c>
    </row>
    <row r="5540" spans="8:11" x14ac:dyDescent="0.25">
      <c r="H5540" s="57" t="s">
        <v>6636</v>
      </c>
      <c r="I5540" s="58" t="s">
        <v>17040</v>
      </c>
      <c r="J5540" s="54" t="s">
        <v>18166</v>
      </c>
      <c r="K5540" s="54" t="str">
        <f>INDEX('[1]All QOF Registers'!$C$15:$C$8243,MATCH($J$4:$J$10133,'[1]All QOF Registers'!$D$15:$D$8243,FALSE))</f>
        <v>5NN</v>
      </c>
    </row>
    <row r="5541" spans="8:11" x14ac:dyDescent="0.25">
      <c r="H5541" s="57" t="s">
        <v>6637</v>
      </c>
      <c r="I5541" s="58" t="s">
        <v>17040</v>
      </c>
      <c r="J5541" s="54" t="s">
        <v>18166</v>
      </c>
      <c r="K5541" s="54" t="str">
        <f>INDEX('[1]All QOF Registers'!$C$15:$C$8243,MATCH($J$4:$J$10133,'[1]All QOF Registers'!$D$15:$D$8243,FALSE))</f>
        <v>5NN</v>
      </c>
    </row>
    <row r="5542" spans="8:11" x14ac:dyDescent="0.25">
      <c r="H5542" s="57" t="s">
        <v>6640</v>
      </c>
      <c r="I5542" s="58" t="s">
        <v>17040</v>
      </c>
      <c r="J5542" s="54" t="s">
        <v>18166</v>
      </c>
      <c r="K5542" s="54" t="str">
        <f>INDEX('[1]All QOF Registers'!$C$15:$C$8243,MATCH($J$4:$J$10133,'[1]All QOF Registers'!$D$15:$D$8243,FALSE))</f>
        <v>5NN</v>
      </c>
    </row>
    <row r="5543" spans="8:11" x14ac:dyDescent="0.25">
      <c r="H5543" s="57" t="s">
        <v>6641</v>
      </c>
      <c r="I5543" s="58" t="s">
        <v>17040</v>
      </c>
      <c r="J5543" s="54" t="s">
        <v>18166</v>
      </c>
      <c r="K5543" s="54" t="str">
        <f>INDEX('[1]All QOF Registers'!$C$15:$C$8243,MATCH($J$4:$J$10133,'[1]All QOF Registers'!$D$15:$D$8243,FALSE))</f>
        <v>5NN</v>
      </c>
    </row>
    <row r="5544" spans="8:11" x14ac:dyDescent="0.25">
      <c r="H5544" s="57" t="s">
        <v>6644</v>
      </c>
      <c r="I5544" s="58" t="s">
        <v>17040</v>
      </c>
      <c r="J5544" s="54" t="s">
        <v>18166</v>
      </c>
      <c r="K5544" s="54" t="str">
        <f>INDEX('[1]All QOF Registers'!$C$15:$C$8243,MATCH($J$4:$J$10133,'[1]All QOF Registers'!$D$15:$D$8243,FALSE))</f>
        <v>5NN</v>
      </c>
    </row>
    <row r="5545" spans="8:11" x14ac:dyDescent="0.25">
      <c r="H5545" s="57" t="s">
        <v>6645</v>
      </c>
      <c r="I5545" s="58" t="s">
        <v>17040</v>
      </c>
      <c r="J5545" s="54" t="s">
        <v>18166</v>
      </c>
      <c r="K5545" s="54" t="str">
        <f>INDEX('[1]All QOF Registers'!$C$15:$C$8243,MATCH($J$4:$J$10133,'[1]All QOF Registers'!$D$15:$D$8243,FALSE))</f>
        <v>5NN</v>
      </c>
    </row>
    <row r="5546" spans="8:11" x14ac:dyDescent="0.25">
      <c r="H5546" s="57" t="s">
        <v>6647</v>
      </c>
      <c r="I5546" s="58" t="s">
        <v>17040</v>
      </c>
      <c r="J5546" s="54" t="s">
        <v>18166</v>
      </c>
      <c r="K5546" s="54" t="str">
        <f>INDEX('[1]All QOF Registers'!$C$15:$C$8243,MATCH($J$4:$J$10133,'[1]All QOF Registers'!$D$15:$D$8243,FALSE))</f>
        <v>5NN</v>
      </c>
    </row>
    <row r="5547" spans="8:11" x14ac:dyDescent="0.25">
      <c r="H5547" s="57" t="s">
        <v>6648</v>
      </c>
      <c r="I5547" s="58" t="s">
        <v>17040</v>
      </c>
      <c r="J5547" s="54" t="s">
        <v>18166</v>
      </c>
      <c r="K5547" s="54" t="str">
        <f>INDEX('[1]All QOF Registers'!$C$15:$C$8243,MATCH($J$4:$J$10133,'[1]All QOF Registers'!$D$15:$D$8243,FALSE))</f>
        <v>5NN</v>
      </c>
    </row>
    <row r="5548" spans="8:11" x14ac:dyDescent="0.25">
      <c r="H5548" s="57" t="s">
        <v>6652</v>
      </c>
      <c r="I5548" s="58" t="s">
        <v>17040</v>
      </c>
      <c r="J5548" s="54" t="s">
        <v>18166</v>
      </c>
      <c r="K5548" s="54" t="str">
        <f>INDEX('[1]All QOF Registers'!$C$15:$C$8243,MATCH($J$4:$J$10133,'[1]All QOF Registers'!$D$15:$D$8243,FALSE))</f>
        <v>5NN</v>
      </c>
    </row>
    <row r="5549" spans="8:11" x14ac:dyDescent="0.25">
      <c r="H5549" s="57" t="s">
        <v>6654</v>
      </c>
      <c r="I5549" s="58" t="s">
        <v>17040</v>
      </c>
      <c r="J5549" s="54" t="s">
        <v>18166</v>
      </c>
      <c r="K5549" s="54" t="str">
        <f>INDEX('[1]All QOF Registers'!$C$15:$C$8243,MATCH($J$4:$J$10133,'[1]All QOF Registers'!$D$15:$D$8243,FALSE))</f>
        <v>5NN</v>
      </c>
    </row>
    <row r="5550" spans="8:11" x14ac:dyDescent="0.25">
      <c r="H5550" s="57" t="s">
        <v>17041</v>
      </c>
      <c r="I5550" s="58" t="s">
        <v>17040</v>
      </c>
      <c r="J5550" s="54" t="s">
        <v>18166</v>
      </c>
      <c r="K5550" s="54" t="str">
        <f>INDEX('[1]All QOF Registers'!$C$15:$C$8243,MATCH($J$4:$J$10133,'[1]All QOF Registers'!$D$15:$D$8243,FALSE))</f>
        <v>5NN</v>
      </c>
    </row>
    <row r="5551" spans="8:11" x14ac:dyDescent="0.25">
      <c r="H5551" s="57" t="s">
        <v>17042</v>
      </c>
      <c r="I5551" s="58" t="s">
        <v>17040</v>
      </c>
      <c r="J5551" s="54" t="s">
        <v>18166</v>
      </c>
      <c r="K5551" s="54" t="str">
        <f>INDEX('[1]All QOF Registers'!$C$15:$C$8243,MATCH($J$4:$J$10133,'[1]All QOF Registers'!$D$15:$D$8243,FALSE))</f>
        <v>5NN</v>
      </c>
    </row>
    <row r="5552" spans="8:11" x14ac:dyDescent="0.25">
      <c r="H5552" s="57" t="s">
        <v>17043</v>
      </c>
      <c r="I5552" s="58" t="s">
        <v>17040</v>
      </c>
      <c r="J5552" s="54" t="s">
        <v>18166</v>
      </c>
      <c r="K5552" s="54" t="str">
        <f>INDEX('[1]All QOF Registers'!$C$15:$C$8243,MATCH($J$4:$J$10133,'[1]All QOF Registers'!$D$15:$D$8243,FALSE))</f>
        <v>5NN</v>
      </c>
    </row>
    <row r="5553" spans="8:11" x14ac:dyDescent="0.25">
      <c r="H5553" s="57" t="s">
        <v>17044</v>
      </c>
      <c r="I5553" s="58" t="s">
        <v>17040</v>
      </c>
      <c r="J5553" s="54" t="s">
        <v>18166</v>
      </c>
      <c r="K5553" s="54" t="str">
        <f>INDEX('[1]All QOF Registers'!$C$15:$C$8243,MATCH($J$4:$J$10133,'[1]All QOF Registers'!$D$15:$D$8243,FALSE))</f>
        <v>5NN</v>
      </c>
    </row>
    <row r="5554" spans="8:11" x14ac:dyDescent="0.25">
      <c r="H5554" s="57" t="s">
        <v>17045</v>
      </c>
      <c r="I5554" s="58" t="s">
        <v>17040</v>
      </c>
      <c r="J5554" s="54" t="s">
        <v>18166</v>
      </c>
      <c r="K5554" s="54" t="str">
        <f>INDEX('[1]All QOF Registers'!$C$15:$C$8243,MATCH($J$4:$J$10133,'[1]All QOF Registers'!$D$15:$D$8243,FALSE))</f>
        <v>5NN</v>
      </c>
    </row>
    <row r="5555" spans="8:11" x14ac:dyDescent="0.25">
      <c r="H5555" s="57" t="s">
        <v>17046</v>
      </c>
      <c r="I5555" s="58" t="s">
        <v>17040</v>
      </c>
      <c r="J5555" s="54" t="s">
        <v>18166</v>
      </c>
      <c r="K5555" s="54" t="str">
        <f>INDEX('[1]All QOF Registers'!$C$15:$C$8243,MATCH($J$4:$J$10133,'[1]All QOF Registers'!$D$15:$D$8243,FALSE))</f>
        <v>5NN</v>
      </c>
    </row>
    <row r="5556" spans="8:11" x14ac:dyDescent="0.25">
      <c r="H5556" s="57" t="s">
        <v>17047</v>
      </c>
      <c r="I5556" s="58" t="s">
        <v>17040</v>
      </c>
      <c r="J5556" s="54" t="s">
        <v>18166</v>
      </c>
      <c r="K5556" s="54" t="str">
        <f>INDEX('[1]All QOF Registers'!$C$15:$C$8243,MATCH($J$4:$J$10133,'[1]All QOF Registers'!$D$15:$D$8243,FALSE))</f>
        <v>5NN</v>
      </c>
    </row>
    <row r="5557" spans="8:11" x14ac:dyDescent="0.25">
      <c r="H5557" s="57" t="s">
        <v>17048</v>
      </c>
      <c r="I5557" s="58" t="s">
        <v>17040</v>
      </c>
      <c r="J5557" s="54" t="s">
        <v>18166</v>
      </c>
      <c r="K5557" s="54" t="str">
        <f>INDEX('[1]All QOF Registers'!$C$15:$C$8243,MATCH($J$4:$J$10133,'[1]All QOF Registers'!$D$15:$D$8243,FALSE))</f>
        <v>5NN</v>
      </c>
    </row>
    <row r="5558" spans="8:11" x14ac:dyDescent="0.25">
      <c r="H5558" s="57" t="s">
        <v>6533</v>
      </c>
      <c r="I5558" s="58" t="s">
        <v>17049</v>
      </c>
      <c r="J5558" s="54" t="s">
        <v>18167</v>
      </c>
      <c r="K5558" s="54" t="str">
        <f>INDEX('[1]All QOF Registers'!$C$15:$C$8243,MATCH($J$4:$J$10133,'[1]All QOF Registers'!$D$15:$D$8243,FALSE))</f>
        <v>5NP</v>
      </c>
    </row>
    <row r="5559" spans="8:11" x14ac:dyDescent="0.25">
      <c r="H5559" s="57" t="s">
        <v>6534</v>
      </c>
      <c r="I5559" s="58" t="s">
        <v>17049</v>
      </c>
      <c r="J5559" s="54" t="s">
        <v>18167</v>
      </c>
      <c r="K5559" s="54" t="str">
        <f>INDEX('[1]All QOF Registers'!$C$15:$C$8243,MATCH($J$4:$J$10133,'[1]All QOF Registers'!$D$15:$D$8243,FALSE))</f>
        <v>5NP</v>
      </c>
    </row>
    <row r="5560" spans="8:11" x14ac:dyDescent="0.25">
      <c r="H5560" s="57" t="s">
        <v>6538</v>
      </c>
      <c r="I5560" s="58" t="s">
        <v>17049</v>
      </c>
      <c r="J5560" s="54" t="s">
        <v>18167</v>
      </c>
      <c r="K5560" s="54" t="str">
        <f>INDEX('[1]All QOF Registers'!$C$15:$C$8243,MATCH($J$4:$J$10133,'[1]All QOF Registers'!$D$15:$D$8243,FALSE))</f>
        <v>5NP</v>
      </c>
    </row>
    <row r="5561" spans="8:11" x14ac:dyDescent="0.25">
      <c r="H5561" s="57" t="s">
        <v>6540</v>
      </c>
      <c r="I5561" s="58" t="s">
        <v>17049</v>
      </c>
      <c r="J5561" s="54" t="s">
        <v>18167</v>
      </c>
      <c r="K5561" s="54" t="str">
        <f>INDEX('[1]All QOF Registers'!$C$15:$C$8243,MATCH($J$4:$J$10133,'[1]All QOF Registers'!$D$15:$D$8243,FALSE))</f>
        <v>5NP</v>
      </c>
    </row>
    <row r="5562" spans="8:11" x14ac:dyDescent="0.25">
      <c r="H5562" s="57" t="s">
        <v>6543</v>
      </c>
      <c r="I5562" s="58" t="s">
        <v>17049</v>
      </c>
      <c r="J5562" s="54" t="s">
        <v>18167</v>
      </c>
      <c r="K5562" s="54" t="str">
        <f>INDEX('[1]All QOF Registers'!$C$15:$C$8243,MATCH($J$4:$J$10133,'[1]All QOF Registers'!$D$15:$D$8243,FALSE))</f>
        <v>5NP</v>
      </c>
    </row>
    <row r="5563" spans="8:11" x14ac:dyDescent="0.25">
      <c r="H5563" s="57" t="s">
        <v>6545</v>
      </c>
      <c r="I5563" s="58" t="s">
        <v>17049</v>
      </c>
      <c r="J5563" s="54" t="s">
        <v>18167</v>
      </c>
      <c r="K5563" s="54" t="str">
        <f>INDEX('[1]All QOF Registers'!$C$15:$C$8243,MATCH($J$4:$J$10133,'[1]All QOF Registers'!$D$15:$D$8243,FALSE))</f>
        <v>5NP</v>
      </c>
    </row>
    <row r="5564" spans="8:11" x14ac:dyDescent="0.25">
      <c r="H5564" s="57" t="s">
        <v>6546</v>
      </c>
      <c r="I5564" s="58" t="s">
        <v>17049</v>
      </c>
      <c r="J5564" s="54" t="s">
        <v>18167</v>
      </c>
      <c r="K5564" s="54" t="str">
        <f>INDEX('[1]All QOF Registers'!$C$15:$C$8243,MATCH($J$4:$J$10133,'[1]All QOF Registers'!$D$15:$D$8243,FALSE))</f>
        <v>5NP</v>
      </c>
    </row>
    <row r="5565" spans="8:11" x14ac:dyDescent="0.25">
      <c r="H5565" s="57" t="s">
        <v>6551</v>
      </c>
      <c r="I5565" s="58" t="s">
        <v>17049</v>
      </c>
      <c r="J5565" s="54" t="s">
        <v>18167</v>
      </c>
      <c r="K5565" s="54" t="str">
        <f>INDEX('[1]All QOF Registers'!$C$15:$C$8243,MATCH($J$4:$J$10133,'[1]All QOF Registers'!$D$15:$D$8243,FALSE))</f>
        <v>5NP</v>
      </c>
    </row>
    <row r="5566" spans="8:11" x14ac:dyDescent="0.25">
      <c r="H5566" s="57" t="s">
        <v>6552</v>
      </c>
      <c r="I5566" s="58" t="s">
        <v>17049</v>
      </c>
      <c r="J5566" s="54" t="s">
        <v>18167</v>
      </c>
      <c r="K5566" s="54" t="str">
        <f>INDEX('[1]All QOF Registers'!$C$15:$C$8243,MATCH($J$4:$J$10133,'[1]All QOF Registers'!$D$15:$D$8243,FALSE))</f>
        <v>5NP</v>
      </c>
    </row>
    <row r="5567" spans="8:11" x14ac:dyDescent="0.25">
      <c r="H5567" s="57" t="s">
        <v>6554</v>
      </c>
      <c r="I5567" s="58" t="s">
        <v>17049</v>
      </c>
      <c r="J5567" s="54" t="s">
        <v>18167</v>
      </c>
      <c r="K5567" s="54" t="str">
        <f>INDEX('[1]All QOF Registers'!$C$15:$C$8243,MATCH($J$4:$J$10133,'[1]All QOF Registers'!$D$15:$D$8243,FALSE))</f>
        <v>5NP</v>
      </c>
    </row>
    <row r="5568" spans="8:11" x14ac:dyDescent="0.25">
      <c r="H5568" s="57" t="s">
        <v>6555</v>
      </c>
      <c r="I5568" s="58" t="s">
        <v>17049</v>
      </c>
      <c r="J5568" s="54" t="s">
        <v>18167</v>
      </c>
      <c r="K5568" s="54" t="str">
        <f>INDEX('[1]All QOF Registers'!$C$15:$C$8243,MATCH($J$4:$J$10133,'[1]All QOF Registers'!$D$15:$D$8243,FALSE))</f>
        <v>5NP</v>
      </c>
    </row>
    <row r="5569" spans="8:11" x14ac:dyDescent="0.25">
      <c r="H5569" s="57" t="s">
        <v>6556</v>
      </c>
      <c r="I5569" s="58" t="s">
        <v>17049</v>
      </c>
      <c r="J5569" s="54" t="s">
        <v>18167</v>
      </c>
      <c r="K5569" s="54" t="str">
        <f>INDEX('[1]All QOF Registers'!$C$15:$C$8243,MATCH($J$4:$J$10133,'[1]All QOF Registers'!$D$15:$D$8243,FALSE))</f>
        <v>5NP</v>
      </c>
    </row>
    <row r="5570" spans="8:11" x14ac:dyDescent="0.25">
      <c r="H5570" s="57" t="s">
        <v>6557</v>
      </c>
      <c r="I5570" s="58" t="s">
        <v>17049</v>
      </c>
      <c r="J5570" s="54" t="s">
        <v>18167</v>
      </c>
      <c r="K5570" s="54" t="str">
        <f>INDEX('[1]All QOF Registers'!$C$15:$C$8243,MATCH($J$4:$J$10133,'[1]All QOF Registers'!$D$15:$D$8243,FALSE))</f>
        <v>5NP</v>
      </c>
    </row>
    <row r="5571" spans="8:11" x14ac:dyDescent="0.25">
      <c r="H5571" s="57" t="s">
        <v>6559</v>
      </c>
      <c r="I5571" s="58" t="s">
        <v>17049</v>
      </c>
      <c r="J5571" s="54" t="s">
        <v>18167</v>
      </c>
      <c r="K5571" s="54" t="str">
        <f>INDEX('[1]All QOF Registers'!$C$15:$C$8243,MATCH($J$4:$J$10133,'[1]All QOF Registers'!$D$15:$D$8243,FALSE))</f>
        <v>5NP</v>
      </c>
    </row>
    <row r="5572" spans="8:11" x14ac:dyDescent="0.25">
      <c r="H5572" s="57" t="s">
        <v>6562</v>
      </c>
      <c r="I5572" s="58" t="s">
        <v>17049</v>
      </c>
      <c r="J5572" s="54" t="s">
        <v>18167</v>
      </c>
      <c r="K5572" s="54" t="str">
        <f>INDEX('[1]All QOF Registers'!$C$15:$C$8243,MATCH($J$4:$J$10133,'[1]All QOF Registers'!$D$15:$D$8243,FALSE))</f>
        <v>5NP</v>
      </c>
    </row>
    <row r="5573" spans="8:11" x14ac:dyDescent="0.25">
      <c r="H5573" s="57" t="s">
        <v>6563</v>
      </c>
      <c r="I5573" s="58" t="s">
        <v>17049</v>
      </c>
      <c r="J5573" s="54" t="s">
        <v>18167</v>
      </c>
      <c r="K5573" s="54" t="str">
        <f>INDEX('[1]All QOF Registers'!$C$15:$C$8243,MATCH($J$4:$J$10133,'[1]All QOF Registers'!$D$15:$D$8243,FALSE))</f>
        <v>5NP</v>
      </c>
    </row>
    <row r="5574" spans="8:11" x14ac:dyDescent="0.25">
      <c r="H5574" s="57" t="s">
        <v>6569</v>
      </c>
      <c r="I5574" s="58" t="s">
        <v>17049</v>
      </c>
      <c r="J5574" s="54" t="s">
        <v>18167</v>
      </c>
      <c r="K5574" s="54" t="str">
        <f>INDEX('[1]All QOF Registers'!$C$15:$C$8243,MATCH($J$4:$J$10133,'[1]All QOF Registers'!$D$15:$D$8243,FALSE))</f>
        <v>5NP</v>
      </c>
    </row>
    <row r="5575" spans="8:11" x14ac:dyDescent="0.25">
      <c r="H5575" s="57" t="s">
        <v>6570</v>
      </c>
      <c r="I5575" s="58" t="s">
        <v>17049</v>
      </c>
      <c r="J5575" s="54" t="s">
        <v>18167</v>
      </c>
      <c r="K5575" s="54" t="str">
        <f>INDEX('[1]All QOF Registers'!$C$15:$C$8243,MATCH($J$4:$J$10133,'[1]All QOF Registers'!$D$15:$D$8243,FALSE))</f>
        <v>5NP</v>
      </c>
    </row>
    <row r="5576" spans="8:11" x14ac:dyDescent="0.25">
      <c r="H5576" s="57" t="s">
        <v>6572</v>
      </c>
      <c r="I5576" s="58" t="s">
        <v>17049</v>
      </c>
      <c r="J5576" s="54" t="s">
        <v>18167</v>
      </c>
      <c r="K5576" s="54" t="str">
        <f>INDEX('[1]All QOF Registers'!$C$15:$C$8243,MATCH($J$4:$J$10133,'[1]All QOF Registers'!$D$15:$D$8243,FALSE))</f>
        <v>5NP</v>
      </c>
    </row>
    <row r="5577" spans="8:11" x14ac:dyDescent="0.25">
      <c r="H5577" s="57" t="s">
        <v>6573</v>
      </c>
      <c r="I5577" s="58" t="s">
        <v>17049</v>
      </c>
      <c r="J5577" s="54" t="s">
        <v>18167</v>
      </c>
      <c r="K5577" s="54" t="str">
        <f>INDEX('[1]All QOF Registers'!$C$15:$C$8243,MATCH($J$4:$J$10133,'[1]All QOF Registers'!$D$15:$D$8243,FALSE))</f>
        <v>5NP</v>
      </c>
    </row>
    <row r="5578" spans="8:11" x14ac:dyDescent="0.25">
      <c r="H5578" s="57" t="s">
        <v>6574</v>
      </c>
      <c r="I5578" s="58" t="s">
        <v>17049</v>
      </c>
      <c r="J5578" s="54" t="s">
        <v>18167</v>
      </c>
      <c r="K5578" s="54" t="str">
        <f>INDEX('[1]All QOF Registers'!$C$15:$C$8243,MATCH($J$4:$J$10133,'[1]All QOF Registers'!$D$15:$D$8243,FALSE))</f>
        <v>5NP</v>
      </c>
    </row>
    <row r="5579" spans="8:11" x14ac:dyDescent="0.25">
      <c r="H5579" s="57" t="s">
        <v>6577</v>
      </c>
      <c r="I5579" s="58" t="s">
        <v>17049</v>
      </c>
      <c r="J5579" s="54" t="s">
        <v>18167</v>
      </c>
      <c r="K5579" s="54" t="str">
        <f>INDEX('[1]All QOF Registers'!$C$15:$C$8243,MATCH($J$4:$J$10133,'[1]All QOF Registers'!$D$15:$D$8243,FALSE))</f>
        <v>5NP</v>
      </c>
    </row>
    <row r="5580" spans="8:11" x14ac:dyDescent="0.25">
      <c r="H5580" s="57" t="s">
        <v>6579</v>
      </c>
      <c r="I5580" s="58" t="s">
        <v>17049</v>
      </c>
      <c r="J5580" s="54" t="s">
        <v>18167</v>
      </c>
      <c r="K5580" s="54" t="str">
        <f>INDEX('[1]All QOF Registers'!$C$15:$C$8243,MATCH($J$4:$J$10133,'[1]All QOF Registers'!$D$15:$D$8243,FALSE))</f>
        <v>5NP</v>
      </c>
    </row>
    <row r="5581" spans="8:11" x14ac:dyDescent="0.25">
      <c r="H5581" s="57" t="s">
        <v>6581</v>
      </c>
      <c r="I5581" s="58" t="s">
        <v>17049</v>
      </c>
      <c r="J5581" s="54" t="s">
        <v>18167</v>
      </c>
      <c r="K5581" s="54" t="str">
        <f>INDEX('[1]All QOF Registers'!$C$15:$C$8243,MATCH($J$4:$J$10133,'[1]All QOF Registers'!$D$15:$D$8243,FALSE))</f>
        <v>5NP</v>
      </c>
    </row>
    <row r="5582" spans="8:11" x14ac:dyDescent="0.25">
      <c r="H5582" s="57" t="s">
        <v>6582</v>
      </c>
      <c r="I5582" s="58" t="s">
        <v>17049</v>
      </c>
      <c r="J5582" s="54" t="s">
        <v>18167</v>
      </c>
      <c r="K5582" s="54" t="str">
        <f>INDEX('[1]All QOF Registers'!$C$15:$C$8243,MATCH($J$4:$J$10133,'[1]All QOF Registers'!$D$15:$D$8243,FALSE))</f>
        <v>5NP</v>
      </c>
    </row>
    <row r="5583" spans="8:11" x14ac:dyDescent="0.25">
      <c r="H5583" s="57" t="s">
        <v>6583</v>
      </c>
      <c r="I5583" s="58" t="s">
        <v>17049</v>
      </c>
      <c r="J5583" s="54" t="s">
        <v>18167</v>
      </c>
      <c r="K5583" s="54" t="str">
        <f>INDEX('[1]All QOF Registers'!$C$15:$C$8243,MATCH($J$4:$J$10133,'[1]All QOF Registers'!$D$15:$D$8243,FALSE))</f>
        <v>5NP</v>
      </c>
    </row>
    <row r="5584" spans="8:11" x14ac:dyDescent="0.25">
      <c r="H5584" s="57" t="s">
        <v>6585</v>
      </c>
      <c r="I5584" s="58" t="s">
        <v>17049</v>
      </c>
      <c r="J5584" s="54" t="s">
        <v>18167</v>
      </c>
      <c r="K5584" s="54" t="str">
        <f>INDEX('[1]All QOF Registers'!$C$15:$C$8243,MATCH($J$4:$J$10133,'[1]All QOF Registers'!$D$15:$D$8243,FALSE))</f>
        <v>5NP</v>
      </c>
    </row>
    <row r="5585" spans="8:11" x14ac:dyDescent="0.25">
      <c r="H5585" s="57" t="s">
        <v>6590</v>
      </c>
      <c r="I5585" s="58" t="s">
        <v>17049</v>
      </c>
      <c r="J5585" s="54" t="s">
        <v>18167</v>
      </c>
      <c r="K5585" s="54" t="str">
        <f>INDEX('[1]All QOF Registers'!$C$15:$C$8243,MATCH($J$4:$J$10133,'[1]All QOF Registers'!$D$15:$D$8243,FALSE))</f>
        <v>5NP</v>
      </c>
    </row>
    <row r="5586" spans="8:11" x14ac:dyDescent="0.25">
      <c r="H5586" s="57" t="s">
        <v>6591</v>
      </c>
      <c r="I5586" s="58" t="s">
        <v>17049</v>
      </c>
      <c r="J5586" s="54" t="s">
        <v>18167</v>
      </c>
      <c r="K5586" s="54" t="str">
        <f>INDEX('[1]All QOF Registers'!$C$15:$C$8243,MATCH($J$4:$J$10133,'[1]All QOF Registers'!$D$15:$D$8243,FALSE))</f>
        <v>5NP</v>
      </c>
    </row>
    <row r="5587" spans="8:11" x14ac:dyDescent="0.25">
      <c r="H5587" s="57" t="s">
        <v>6596</v>
      </c>
      <c r="I5587" s="58" t="s">
        <v>17049</v>
      </c>
      <c r="J5587" s="54" t="s">
        <v>18167</v>
      </c>
      <c r="K5587" s="54" t="str">
        <f>INDEX('[1]All QOF Registers'!$C$15:$C$8243,MATCH($J$4:$J$10133,'[1]All QOF Registers'!$D$15:$D$8243,FALSE))</f>
        <v>5NP</v>
      </c>
    </row>
    <row r="5588" spans="8:11" x14ac:dyDescent="0.25">
      <c r="H5588" s="57" t="s">
        <v>6597</v>
      </c>
      <c r="I5588" s="58" t="s">
        <v>17049</v>
      </c>
      <c r="J5588" s="54" t="s">
        <v>18167</v>
      </c>
      <c r="K5588" s="54" t="str">
        <f>INDEX('[1]All QOF Registers'!$C$15:$C$8243,MATCH($J$4:$J$10133,'[1]All QOF Registers'!$D$15:$D$8243,FALSE))</f>
        <v>5NP</v>
      </c>
    </row>
    <row r="5589" spans="8:11" x14ac:dyDescent="0.25">
      <c r="H5589" s="57" t="s">
        <v>6598</v>
      </c>
      <c r="I5589" s="58" t="s">
        <v>17049</v>
      </c>
      <c r="J5589" s="54" t="s">
        <v>18167</v>
      </c>
      <c r="K5589" s="54" t="str">
        <f>INDEX('[1]All QOF Registers'!$C$15:$C$8243,MATCH($J$4:$J$10133,'[1]All QOF Registers'!$D$15:$D$8243,FALSE))</f>
        <v>5NP</v>
      </c>
    </row>
    <row r="5590" spans="8:11" x14ac:dyDescent="0.25">
      <c r="H5590" s="57" t="s">
        <v>6599</v>
      </c>
      <c r="I5590" s="58" t="s">
        <v>17049</v>
      </c>
      <c r="J5590" s="54" t="s">
        <v>18167</v>
      </c>
      <c r="K5590" s="54" t="str">
        <f>INDEX('[1]All QOF Registers'!$C$15:$C$8243,MATCH($J$4:$J$10133,'[1]All QOF Registers'!$D$15:$D$8243,FALSE))</f>
        <v>5NP</v>
      </c>
    </row>
    <row r="5591" spans="8:11" x14ac:dyDescent="0.25">
      <c r="H5591" s="57" t="s">
        <v>6600</v>
      </c>
      <c r="I5591" s="58" t="s">
        <v>17049</v>
      </c>
      <c r="J5591" s="54" t="s">
        <v>18167</v>
      </c>
      <c r="K5591" s="54" t="str">
        <f>INDEX('[1]All QOF Registers'!$C$15:$C$8243,MATCH($J$4:$J$10133,'[1]All QOF Registers'!$D$15:$D$8243,FALSE))</f>
        <v>5NP</v>
      </c>
    </row>
    <row r="5592" spans="8:11" x14ac:dyDescent="0.25">
      <c r="H5592" s="57" t="s">
        <v>6602</v>
      </c>
      <c r="I5592" s="58" t="s">
        <v>17049</v>
      </c>
      <c r="J5592" s="54" t="s">
        <v>18167</v>
      </c>
      <c r="K5592" s="54" t="str">
        <f>INDEX('[1]All QOF Registers'!$C$15:$C$8243,MATCH($J$4:$J$10133,'[1]All QOF Registers'!$D$15:$D$8243,FALSE))</f>
        <v>5NP</v>
      </c>
    </row>
    <row r="5593" spans="8:11" x14ac:dyDescent="0.25">
      <c r="H5593" s="57" t="s">
        <v>6603</v>
      </c>
      <c r="I5593" s="58" t="s">
        <v>17049</v>
      </c>
      <c r="J5593" s="54" t="s">
        <v>18167</v>
      </c>
      <c r="K5593" s="54" t="str">
        <f>INDEX('[1]All QOF Registers'!$C$15:$C$8243,MATCH($J$4:$J$10133,'[1]All QOF Registers'!$D$15:$D$8243,FALSE))</f>
        <v>5NP</v>
      </c>
    </row>
    <row r="5594" spans="8:11" x14ac:dyDescent="0.25">
      <c r="H5594" s="57" t="s">
        <v>6605</v>
      </c>
      <c r="I5594" s="58" t="s">
        <v>17049</v>
      </c>
      <c r="J5594" s="54" t="s">
        <v>18167</v>
      </c>
      <c r="K5594" s="54" t="str">
        <f>INDEX('[1]All QOF Registers'!$C$15:$C$8243,MATCH($J$4:$J$10133,'[1]All QOF Registers'!$D$15:$D$8243,FALSE))</f>
        <v>5NP</v>
      </c>
    </row>
    <row r="5595" spans="8:11" x14ac:dyDescent="0.25">
      <c r="H5595" s="57" t="s">
        <v>6611</v>
      </c>
      <c r="I5595" s="58" t="s">
        <v>17049</v>
      </c>
      <c r="J5595" s="54" t="s">
        <v>18167</v>
      </c>
      <c r="K5595" s="54" t="str">
        <f>INDEX('[1]All QOF Registers'!$C$15:$C$8243,MATCH($J$4:$J$10133,'[1]All QOF Registers'!$D$15:$D$8243,FALSE))</f>
        <v>5NP</v>
      </c>
    </row>
    <row r="5596" spans="8:11" x14ac:dyDescent="0.25">
      <c r="H5596" s="57" t="s">
        <v>6612</v>
      </c>
      <c r="I5596" s="58" t="s">
        <v>17049</v>
      </c>
      <c r="J5596" s="54" t="s">
        <v>18167</v>
      </c>
      <c r="K5596" s="54" t="str">
        <f>INDEX('[1]All QOF Registers'!$C$15:$C$8243,MATCH($J$4:$J$10133,'[1]All QOF Registers'!$D$15:$D$8243,FALSE))</f>
        <v>5NP</v>
      </c>
    </row>
    <row r="5597" spans="8:11" x14ac:dyDescent="0.25">
      <c r="H5597" s="57" t="s">
        <v>6613</v>
      </c>
      <c r="I5597" s="58" t="s">
        <v>17049</v>
      </c>
      <c r="J5597" s="54" t="s">
        <v>18167</v>
      </c>
      <c r="K5597" s="54" t="str">
        <f>INDEX('[1]All QOF Registers'!$C$15:$C$8243,MATCH($J$4:$J$10133,'[1]All QOF Registers'!$D$15:$D$8243,FALSE))</f>
        <v>5NP</v>
      </c>
    </row>
    <row r="5598" spans="8:11" x14ac:dyDescent="0.25">
      <c r="H5598" s="57" t="s">
        <v>6614</v>
      </c>
      <c r="I5598" s="58" t="s">
        <v>17049</v>
      </c>
      <c r="J5598" s="54" t="s">
        <v>18167</v>
      </c>
      <c r="K5598" s="54" t="str">
        <f>INDEX('[1]All QOF Registers'!$C$15:$C$8243,MATCH($J$4:$J$10133,'[1]All QOF Registers'!$D$15:$D$8243,FALSE))</f>
        <v>5NP</v>
      </c>
    </row>
    <row r="5599" spans="8:11" x14ac:dyDescent="0.25">
      <c r="H5599" s="57" t="s">
        <v>6615</v>
      </c>
      <c r="I5599" s="58" t="s">
        <v>17049</v>
      </c>
      <c r="J5599" s="54" t="s">
        <v>18167</v>
      </c>
      <c r="K5599" s="54" t="str">
        <f>INDEX('[1]All QOF Registers'!$C$15:$C$8243,MATCH($J$4:$J$10133,'[1]All QOF Registers'!$D$15:$D$8243,FALSE))</f>
        <v>5NP</v>
      </c>
    </row>
    <row r="5600" spans="8:11" x14ac:dyDescent="0.25">
      <c r="H5600" s="57" t="s">
        <v>6617</v>
      </c>
      <c r="I5600" s="58" t="s">
        <v>17049</v>
      </c>
      <c r="J5600" s="54" t="s">
        <v>18167</v>
      </c>
      <c r="K5600" s="54" t="str">
        <f>INDEX('[1]All QOF Registers'!$C$15:$C$8243,MATCH($J$4:$J$10133,'[1]All QOF Registers'!$D$15:$D$8243,FALSE))</f>
        <v>5NP</v>
      </c>
    </row>
    <row r="5601" spans="8:11" x14ac:dyDescent="0.25">
      <c r="H5601" s="57" t="s">
        <v>6632</v>
      </c>
      <c r="I5601" s="58" t="s">
        <v>17049</v>
      </c>
      <c r="J5601" s="54" t="s">
        <v>18167</v>
      </c>
      <c r="K5601" s="54" t="str">
        <f>INDEX('[1]All QOF Registers'!$C$15:$C$8243,MATCH($J$4:$J$10133,'[1]All QOF Registers'!$D$15:$D$8243,FALSE))</f>
        <v>5NP</v>
      </c>
    </row>
    <row r="5602" spans="8:11" x14ac:dyDescent="0.25">
      <c r="H5602" s="57" t="s">
        <v>6633</v>
      </c>
      <c r="I5602" s="58" t="s">
        <v>17049</v>
      </c>
      <c r="J5602" s="54" t="s">
        <v>18167</v>
      </c>
      <c r="K5602" s="54" t="str">
        <f>INDEX('[1]All QOF Registers'!$C$15:$C$8243,MATCH($J$4:$J$10133,'[1]All QOF Registers'!$D$15:$D$8243,FALSE))</f>
        <v>5NP</v>
      </c>
    </row>
    <row r="5603" spans="8:11" x14ac:dyDescent="0.25">
      <c r="H5603" s="57" t="s">
        <v>6634</v>
      </c>
      <c r="I5603" s="58" t="s">
        <v>17049</v>
      </c>
      <c r="J5603" s="54" t="s">
        <v>18167</v>
      </c>
      <c r="K5603" s="54" t="str">
        <f>INDEX('[1]All QOF Registers'!$C$15:$C$8243,MATCH($J$4:$J$10133,'[1]All QOF Registers'!$D$15:$D$8243,FALSE))</f>
        <v>5NP</v>
      </c>
    </row>
    <row r="5604" spans="8:11" x14ac:dyDescent="0.25">
      <c r="H5604" s="57" t="s">
        <v>6638</v>
      </c>
      <c r="I5604" s="58" t="s">
        <v>17049</v>
      </c>
      <c r="J5604" s="54" t="s">
        <v>18167</v>
      </c>
      <c r="K5604" s="54" t="str">
        <f>INDEX('[1]All QOF Registers'!$C$15:$C$8243,MATCH($J$4:$J$10133,'[1]All QOF Registers'!$D$15:$D$8243,FALSE))</f>
        <v>5NP</v>
      </c>
    </row>
    <row r="5605" spans="8:11" x14ac:dyDescent="0.25">
      <c r="H5605" s="57" t="s">
        <v>6643</v>
      </c>
      <c r="I5605" s="58" t="s">
        <v>17049</v>
      </c>
      <c r="J5605" s="54" t="s">
        <v>18167</v>
      </c>
      <c r="K5605" s="54" t="str">
        <f>INDEX('[1]All QOF Registers'!$C$15:$C$8243,MATCH($J$4:$J$10133,'[1]All QOF Registers'!$D$15:$D$8243,FALSE))</f>
        <v>5NP</v>
      </c>
    </row>
    <row r="5606" spans="8:11" x14ac:dyDescent="0.25">
      <c r="H5606" s="57" t="s">
        <v>6646</v>
      </c>
      <c r="I5606" s="58" t="s">
        <v>17049</v>
      </c>
      <c r="J5606" s="54" t="s">
        <v>18167</v>
      </c>
      <c r="K5606" s="54" t="str">
        <f>INDEX('[1]All QOF Registers'!$C$15:$C$8243,MATCH($J$4:$J$10133,'[1]All QOF Registers'!$D$15:$D$8243,FALSE))</f>
        <v>5NP</v>
      </c>
    </row>
    <row r="5607" spans="8:11" x14ac:dyDescent="0.25">
      <c r="H5607" s="57" t="s">
        <v>6648</v>
      </c>
      <c r="I5607" s="58" t="s">
        <v>17049</v>
      </c>
      <c r="J5607" s="54" t="s">
        <v>18167</v>
      </c>
      <c r="K5607" s="54" t="str">
        <f>INDEX('[1]All QOF Registers'!$C$15:$C$8243,MATCH($J$4:$J$10133,'[1]All QOF Registers'!$D$15:$D$8243,FALSE))</f>
        <v>5NP</v>
      </c>
    </row>
    <row r="5608" spans="8:11" x14ac:dyDescent="0.25">
      <c r="H5608" s="57" t="s">
        <v>17050</v>
      </c>
      <c r="I5608" s="58" t="s">
        <v>17049</v>
      </c>
      <c r="J5608" s="54" t="s">
        <v>18167</v>
      </c>
      <c r="K5608" s="54" t="str">
        <f>INDEX('[1]All QOF Registers'!$C$15:$C$8243,MATCH($J$4:$J$10133,'[1]All QOF Registers'!$D$15:$D$8243,FALSE))</f>
        <v>5NP</v>
      </c>
    </row>
    <row r="5609" spans="8:11" x14ac:dyDescent="0.25">
      <c r="H5609" s="57" t="s">
        <v>17051</v>
      </c>
      <c r="I5609" s="58" t="s">
        <v>17049</v>
      </c>
      <c r="J5609" s="54" t="s">
        <v>18167</v>
      </c>
      <c r="K5609" s="54" t="str">
        <f>INDEX('[1]All QOF Registers'!$C$15:$C$8243,MATCH($J$4:$J$10133,'[1]All QOF Registers'!$D$15:$D$8243,FALSE))</f>
        <v>5NP</v>
      </c>
    </row>
    <row r="5610" spans="8:11" x14ac:dyDescent="0.25">
      <c r="H5610" s="57" t="s">
        <v>6656</v>
      </c>
      <c r="I5610" s="58" t="s">
        <v>17049</v>
      </c>
      <c r="J5610" s="54" t="s">
        <v>18167</v>
      </c>
      <c r="K5610" s="54" t="str">
        <f>INDEX('[1]All QOF Registers'!$C$15:$C$8243,MATCH($J$4:$J$10133,'[1]All QOF Registers'!$D$15:$D$8243,FALSE))</f>
        <v>5NP</v>
      </c>
    </row>
    <row r="5611" spans="8:11" x14ac:dyDescent="0.25">
      <c r="H5611" s="57" t="s">
        <v>17052</v>
      </c>
      <c r="I5611" s="58" t="s">
        <v>17049</v>
      </c>
      <c r="J5611" s="54" t="s">
        <v>18167</v>
      </c>
      <c r="K5611" s="54" t="str">
        <f>INDEX('[1]All QOF Registers'!$C$15:$C$8243,MATCH($J$4:$J$10133,'[1]All QOF Registers'!$D$15:$D$8243,FALSE))</f>
        <v>5NP</v>
      </c>
    </row>
    <row r="5612" spans="8:11" x14ac:dyDescent="0.25">
      <c r="H5612" s="57" t="s">
        <v>6659</v>
      </c>
      <c r="I5612" s="58" t="s">
        <v>17049</v>
      </c>
      <c r="J5612" s="54" t="s">
        <v>18167</v>
      </c>
      <c r="K5612" s="54" t="str">
        <f>INDEX('[1]All QOF Registers'!$C$15:$C$8243,MATCH($J$4:$J$10133,'[1]All QOF Registers'!$D$15:$D$8243,FALSE))</f>
        <v>5NP</v>
      </c>
    </row>
    <row r="5613" spans="8:11" x14ac:dyDescent="0.25">
      <c r="H5613" s="57" t="s">
        <v>17053</v>
      </c>
      <c r="I5613" s="58" t="s">
        <v>17049</v>
      </c>
      <c r="J5613" s="54" t="s">
        <v>18167</v>
      </c>
      <c r="K5613" s="54" t="str">
        <f>INDEX('[1]All QOF Registers'!$C$15:$C$8243,MATCH($J$4:$J$10133,'[1]All QOF Registers'!$D$15:$D$8243,FALSE))</f>
        <v>5NP</v>
      </c>
    </row>
    <row r="5614" spans="8:11" x14ac:dyDescent="0.25">
      <c r="H5614" s="57" t="s">
        <v>17054</v>
      </c>
      <c r="I5614" s="58" t="s">
        <v>17049</v>
      </c>
      <c r="J5614" s="54" t="s">
        <v>18167</v>
      </c>
      <c r="K5614" s="54" t="str">
        <f>INDEX('[1]All QOF Registers'!$C$15:$C$8243,MATCH($J$4:$J$10133,'[1]All QOF Registers'!$D$15:$D$8243,FALSE))</f>
        <v>5NP</v>
      </c>
    </row>
    <row r="5615" spans="8:11" x14ac:dyDescent="0.25">
      <c r="H5615" s="57" t="s">
        <v>17055</v>
      </c>
      <c r="I5615" s="58" t="s">
        <v>17049</v>
      </c>
      <c r="J5615" s="54" t="s">
        <v>18167</v>
      </c>
      <c r="K5615" s="54" t="str">
        <f>INDEX('[1]All QOF Registers'!$C$15:$C$8243,MATCH($J$4:$J$10133,'[1]All QOF Registers'!$D$15:$D$8243,FALSE))</f>
        <v>5NP</v>
      </c>
    </row>
    <row r="5616" spans="8:11" x14ac:dyDescent="0.25">
      <c r="H5616" s="57" t="s">
        <v>17056</v>
      </c>
      <c r="I5616" s="58" t="s">
        <v>17049</v>
      </c>
      <c r="J5616" s="54" t="s">
        <v>18167</v>
      </c>
      <c r="K5616" s="54" t="str">
        <f>INDEX('[1]All QOF Registers'!$C$15:$C$8243,MATCH($J$4:$J$10133,'[1]All QOF Registers'!$D$15:$D$8243,FALSE))</f>
        <v>5NP</v>
      </c>
    </row>
    <row r="5617" spans="8:11" x14ac:dyDescent="0.25">
      <c r="H5617" s="57" t="s">
        <v>17057</v>
      </c>
      <c r="I5617" s="58" t="s">
        <v>17049</v>
      </c>
      <c r="J5617" s="54" t="s">
        <v>18167</v>
      </c>
      <c r="K5617" s="54" t="str">
        <f>INDEX('[1]All QOF Registers'!$C$15:$C$8243,MATCH($J$4:$J$10133,'[1]All QOF Registers'!$D$15:$D$8243,FALSE))</f>
        <v>5NP</v>
      </c>
    </row>
    <row r="5618" spans="8:11" x14ac:dyDescent="0.25">
      <c r="H5618" s="57" t="s">
        <v>17058</v>
      </c>
      <c r="I5618" s="58" t="s">
        <v>17049</v>
      </c>
      <c r="J5618" s="54" t="s">
        <v>18167</v>
      </c>
      <c r="K5618" s="54" t="str">
        <f>INDEX('[1]All QOF Registers'!$C$15:$C$8243,MATCH($J$4:$J$10133,'[1]All QOF Registers'!$D$15:$D$8243,FALSE))</f>
        <v>5NP</v>
      </c>
    </row>
    <row r="5619" spans="8:11" x14ac:dyDescent="0.25">
      <c r="H5619" s="57" t="s">
        <v>17059</v>
      </c>
      <c r="I5619" s="58" t="s">
        <v>17049</v>
      </c>
      <c r="J5619" s="54" t="s">
        <v>18167</v>
      </c>
      <c r="K5619" s="54" t="str">
        <f>INDEX('[1]All QOF Registers'!$C$15:$C$8243,MATCH($J$4:$J$10133,'[1]All QOF Registers'!$D$15:$D$8243,FALSE))</f>
        <v>5NP</v>
      </c>
    </row>
    <row r="5620" spans="8:11" x14ac:dyDescent="0.25">
      <c r="H5620" s="57" t="s">
        <v>17060</v>
      </c>
      <c r="I5620" s="58" t="s">
        <v>17049</v>
      </c>
      <c r="J5620" s="54" t="s">
        <v>18167</v>
      </c>
      <c r="K5620" s="54" t="str">
        <f>INDEX('[1]All QOF Registers'!$C$15:$C$8243,MATCH($J$4:$J$10133,'[1]All QOF Registers'!$D$15:$D$8243,FALSE))</f>
        <v>5NP</v>
      </c>
    </row>
    <row r="5621" spans="8:11" x14ac:dyDescent="0.25">
      <c r="H5621" s="57" t="s">
        <v>17061</v>
      </c>
      <c r="I5621" s="58" t="s">
        <v>17049</v>
      </c>
      <c r="J5621" s="54" t="s">
        <v>18167</v>
      </c>
      <c r="K5621" s="54" t="str">
        <f>INDEX('[1]All QOF Registers'!$C$15:$C$8243,MATCH($J$4:$J$10133,'[1]All QOF Registers'!$D$15:$D$8243,FALSE))</f>
        <v>5NP</v>
      </c>
    </row>
    <row r="5622" spans="8:11" x14ac:dyDescent="0.25">
      <c r="H5622" s="57" t="s">
        <v>17062</v>
      </c>
      <c r="I5622" s="58" t="s">
        <v>17049</v>
      </c>
      <c r="J5622" s="54" t="s">
        <v>18167</v>
      </c>
      <c r="K5622" s="54" t="str">
        <f>INDEX('[1]All QOF Registers'!$C$15:$C$8243,MATCH($J$4:$J$10133,'[1]All QOF Registers'!$D$15:$D$8243,FALSE))</f>
        <v>5NP</v>
      </c>
    </row>
    <row r="5623" spans="8:11" x14ac:dyDescent="0.25">
      <c r="H5623" s="57" t="s">
        <v>17063</v>
      </c>
      <c r="I5623" s="58" t="s">
        <v>17049</v>
      </c>
      <c r="J5623" s="54" t="s">
        <v>18167</v>
      </c>
      <c r="K5623" s="54" t="str">
        <f>INDEX('[1]All QOF Registers'!$C$15:$C$8243,MATCH($J$4:$J$10133,'[1]All QOF Registers'!$D$15:$D$8243,FALSE))</f>
        <v>5NP</v>
      </c>
    </row>
    <row r="5624" spans="8:11" x14ac:dyDescent="0.25">
      <c r="H5624" s="57" t="s">
        <v>17064</v>
      </c>
      <c r="I5624" s="58" t="s">
        <v>17049</v>
      </c>
      <c r="J5624" s="54" t="s">
        <v>18167</v>
      </c>
      <c r="K5624" s="54" t="str">
        <f>INDEX('[1]All QOF Registers'!$C$15:$C$8243,MATCH($J$4:$J$10133,'[1]All QOF Registers'!$D$15:$D$8243,FALSE))</f>
        <v>5NP</v>
      </c>
    </row>
    <row r="5625" spans="8:11" x14ac:dyDescent="0.25">
      <c r="H5625" s="57" t="s">
        <v>17065</v>
      </c>
      <c r="I5625" s="58" t="s">
        <v>17049</v>
      </c>
      <c r="J5625" s="54" t="s">
        <v>18167</v>
      </c>
      <c r="K5625" s="54" t="str">
        <f>INDEX('[1]All QOF Registers'!$C$15:$C$8243,MATCH($J$4:$J$10133,'[1]All QOF Registers'!$D$15:$D$8243,FALSE))</f>
        <v>5NP</v>
      </c>
    </row>
    <row r="5626" spans="8:11" x14ac:dyDescent="0.25">
      <c r="H5626" s="57" t="s">
        <v>7358</v>
      </c>
      <c r="I5626" s="58" t="s">
        <v>17066</v>
      </c>
      <c r="J5626" s="54" t="s">
        <v>18168</v>
      </c>
      <c r="K5626" s="54" t="str">
        <f>INDEX('[1]All QOF Registers'!$C$15:$C$8243,MATCH($J$4:$J$10133,'[1]All QOF Registers'!$D$15:$D$8243,FALSE))</f>
        <v>5NQ</v>
      </c>
    </row>
    <row r="5627" spans="8:11" x14ac:dyDescent="0.25">
      <c r="H5627" s="57" t="s">
        <v>7359</v>
      </c>
      <c r="I5627" s="58" t="s">
        <v>17066</v>
      </c>
      <c r="J5627" s="54" t="s">
        <v>18168</v>
      </c>
      <c r="K5627" s="54" t="str">
        <f>INDEX('[1]All QOF Registers'!$C$15:$C$8243,MATCH($J$4:$J$10133,'[1]All QOF Registers'!$D$15:$D$8243,FALSE))</f>
        <v>5NQ</v>
      </c>
    </row>
    <row r="5628" spans="8:11" x14ac:dyDescent="0.25">
      <c r="H5628" s="57" t="s">
        <v>7360</v>
      </c>
      <c r="I5628" s="58" t="s">
        <v>17066</v>
      </c>
      <c r="J5628" s="54" t="s">
        <v>18168</v>
      </c>
      <c r="K5628" s="54" t="str">
        <f>INDEX('[1]All QOF Registers'!$C$15:$C$8243,MATCH($J$4:$J$10133,'[1]All QOF Registers'!$D$15:$D$8243,FALSE))</f>
        <v>5NQ</v>
      </c>
    </row>
    <row r="5629" spans="8:11" x14ac:dyDescent="0.25">
      <c r="H5629" s="57" t="s">
        <v>7361</v>
      </c>
      <c r="I5629" s="58" t="s">
        <v>17066</v>
      </c>
      <c r="J5629" s="54" t="s">
        <v>18168</v>
      </c>
      <c r="K5629" s="54" t="str">
        <f>INDEX('[1]All QOF Registers'!$C$15:$C$8243,MATCH($J$4:$J$10133,'[1]All QOF Registers'!$D$15:$D$8243,FALSE))</f>
        <v>5NQ</v>
      </c>
    </row>
    <row r="5630" spans="8:11" x14ac:dyDescent="0.25">
      <c r="H5630" s="57" t="s">
        <v>7362</v>
      </c>
      <c r="I5630" s="58" t="s">
        <v>17066</v>
      </c>
      <c r="J5630" s="54" t="s">
        <v>18168</v>
      </c>
      <c r="K5630" s="54" t="str">
        <f>INDEX('[1]All QOF Registers'!$C$15:$C$8243,MATCH($J$4:$J$10133,'[1]All QOF Registers'!$D$15:$D$8243,FALSE))</f>
        <v>5NQ</v>
      </c>
    </row>
    <row r="5631" spans="8:11" x14ac:dyDescent="0.25">
      <c r="H5631" s="57" t="s">
        <v>7363</v>
      </c>
      <c r="I5631" s="58" t="s">
        <v>17066</v>
      </c>
      <c r="J5631" s="54" t="s">
        <v>18168</v>
      </c>
      <c r="K5631" s="54" t="str">
        <f>INDEX('[1]All QOF Registers'!$C$15:$C$8243,MATCH($J$4:$J$10133,'[1]All QOF Registers'!$D$15:$D$8243,FALSE))</f>
        <v>5NQ</v>
      </c>
    </row>
    <row r="5632" spans="8:11" x14ac:dyDescent="0.25">
      <c r="H5632" s="57" t="s">
        <v>7364</v>
      </c>
      <c r="I5632" s="58" t="s">
        <v>17066</v>
      </c>
      <c r="J5632" s="54" t="s">
        <v>18168</v>
      </c>
      <c r="K5632" s="54" t="str">
        <f>INDEX('[1]All QOF Registers'!$C$15:$C$8243,MATCH($J$4:$J$10133,'[1]All QOF Registers'!$D$15:$D$8243,FALSE))</f>
        <v>5NQ</v>
      </c>
    </row>
    <row r="5633" spans="8:11" x14ac:dyDescent="0.25">
      <c r="H5633" s="57" t="s">
        <v>7365</v>
      </c>
      <c r="I5633" s="58" t="s">
        <v>17066</v>
      </c>
      <c r="J5633" s="54" t="s">
        <v>18168</v>
      </c>
      <c r="K5633" s="54" t="str">
        <f>INDEX('[1]All QOF Registers'!$C$15:$C$8243,MATCH($J$4:$J$10133,'[1]All QOF Registers'!$D$15:$D$8243,FALSE))</f>
        <v>5NQ</v>
      </c>
    </row>
    <row r="5634" spans="8:11" x14ac:dyDescent="0.25">
      <c r="H5634" s="57" t="s">
        <v>7366</v>
      </c>
      <c r="I5634" s="58" t="s">
        <v>17066</v>
      </c>
      <c r="J5634" s="54" t="s">
        <v>18168</v>
      </c>
      <c r="K5634" s="54" t="str">
        <f>INDEX('[1]All QOF Registers'!$C$15:$C$8243,MATCH($J$4:$J$10133,'[1]All QOF Registers'!$D$15:$D$8243,FALSE))</f>
        <v>5NQ</v>
      </c>
    </row>
    <row r="5635" spans="8:11" x14ac:dyDescent="0.25">
      <c r="H5635" s="57" t="s">
        <v>7367</v>
      </c>
      <c r="I5635" s="58" t="s">
        <v>17066</v>
      </c>
      <c r="J5635" s="54" t="s">
        <v>18168</v>
      </c>
      <c r="K5635" s="54" t="str">
        <f>INDEX('[1]All QOF Registers'!$C$15:$C$8243,MATCH($J$4:$J$10133,'[1]All QOF Registers'!$D$15:$D$8243,FALSE))</f>
        <v>5NQ</v>
      </c>
    </row>
    <row r="5636" spans="8:11" x14ac:dyDescent="0.25">
      <c r="H5636" s="57" t="s">
        <v>7368</v>
      </c>
      <c r="I5636" s="58" t="s">
        <v>17066</v>
      </c>
      <c r="J5636" s="54" t="s">
        <v>18168</v>
      </c>
      <c r="K5636" s="54" t="str">
        <f>INDEX('[1]All QOF Registers'!$C$15:$C$8243,MATCH($J$4:$J$10133,'[1]All QOF Registers'!$D$15:$D$8243,FALSE))</f>
        <v>5NQ</v>
      </c>
    </row>
    <row r="5637" spans="8:11" x14ac:dyDescent="0.25">
      <c r="H5637" s="57" t="s">
        <v>7369</v>
      </c>
      <c r="I5637" s="58" t="s">
        <v>17066</v>
      </c>
      <c r="J5637" s="54" t="s">
        <v>18168</v>
      </c>
      <c r="K5637" s="54" t="str">
        <f>INDEX('[1]All QOF Registers'!$C$15:$C$8243,MATCH($J$4:$J$10133,'[1]All QOF Registers'!$D$15:$D$8243,FALSE))</f>
        <v>5NQ</v>
      </c>
    </row>
    <row r="5638" spans="8:11" x14ac:dyDescent="0.25">
      <c r="H5638" s="57" t="s">
        <v>7370</v>
      </c>
      <c r="I5638" s="58" t="s">
        <v>17066</v>
      </c>
      <c r="J5638" s="54" t="s">
        <v>18168</v>
      </c>
      <c r="K5638" s="54" t="str">
        <f>INDEX('[1]All QOF Registers'!$C$15:$C$8243,MATCH($J$4:$J$10133,'[1]All QOF Registers'!$D$15:$D$8243,FALSE))</f>
        <v>5NQ</v>
      </c>
    </row>
    <row r="5639" spans="8:11" x14ac:dyDescent="0.25">
      <c r="H5639" s="57" t="s">
        <v>7371</v>
      </c>
      <c r="I5639" s="58" t="s">
        <v>17066</v>
      </c>
      <c r="J5639" s="54" t="s">
        <v>18168</v>
      </c>
      <c r="K5639" s="54" t="str">
        <f>INDEX('[1]All QOF Registers'!$C$15:$C$8243,MATCH($J$4:$J$10133,'[1]All QOF Registers'!$D$15:$D$8243,FALSE))</f>
        <v>5NQ</v>
      </c>
    </row>
    <row r="5640" spans="8:11" x14ac:dyDescent="0.25">
      <c r="H5640" s="57" t="s">
        <v>7372</v>
      </c>
      <c r="I5640" s="58" t="s">
        <v>17066</v>
      </c>
      <c r="J5640" s="54" t="s">
        <v>18168</v>
      </c>
      <c r="K5640" s="54" t="str">
        <f>INDEX('[1]All QOF Registers'!$C$15:$C$8243,MATCH($J$4:$J$10133,'[1]All QOF Registers'!$D$15:$D$8243,FALSE))</f>
        <v>5NQ</v>
      </c>
    </row>
    <row r="5641" spans="8:11" x14ac:dyDescent="0.25">
      <c r="H5641" s="57" t="s">
        <v>7373</v>
      </c>
      <c r="I5641" s="58" t="s">
        <v>17066</v>
      </c>
      <c r="J5641" s="54" t="s">
        <v>18168</v>
      </c>
      <c r="K5641" s="54" t="str">
        <f>INDEX('[1]All QOF Registers'!$C$15:$C$8243,MATCH($J$4:$J$10133,'[1]All QOF Registers'!$D$15:$D$8243,FALSE))</f>
        <v>5NQ</v>
      </c>
    </row>
    <row r="5642" spans="8:11" x14ac:dyDescent="0.25">
      <c r="H5642" s="57" t="s">
        <v>7374</v>
      </c>
      <c r="I5642" s="58" t="s">
        <v>17066</v>
      </c>
      <c r="J5642" s="54" t="s">
        <v>18168</v>
      </c>
      <c r="K5642" s="54" t="str">
        <f>INDEX('[1]All QOF Registers'!$C$15:$C$8243,MATCH($J$4:$J$10133,'[1]All QOF Registers'!$D$15:$D$8243,FALSE))</f>
        <v>5NQ</v>
      </c>
    </row>
    <row r="5643" spans="8:11" x14ac:dyDescent="0.25">
      <c r="H5643" s="57" t="s">
        <v>7375</v>
      </c>
      <c r="I5643" s="58" t="s">
        <v>17066</v>
      </c>
      <c r="J5643" s="54" t="s">
        <v>18168</v>
      </c>
      <c r="K5643" s="54" t="str">
        <f>INDEX('[1]All QOF Registers'!$C$15:$C$8243,MATCH($J$4:$J$10133,'[1]All QOF Registers'!$D$15:$D$8243,FALSE))</f>
        <v>5NQ</v>
      </c>
    </row>
    <row r="5644" spans="8:11" x14ac:dyDescent="0.25">
      <c r="H5644" s="57" t="s">
        <v>7376</v>
      </c>
      <c r="I5644" s="58" t="s">
        <v>17066</v>
      </c>
      <c r="J5644" s="54" t="s">
        <v>18168</v>
      </c>
      <c r="K5644" s="54" t="str">
        <f>INDEX('[1]All QOF Registers'!$C$15:$C$8243,MATCH($J$4:$J$10133,'[1]All QOF Registers'!$D$15:$D$8243,FALSE))</f>
        <v>5NQ</v>
      </c>
    </row>
    <row r="5645" spans="8:11" x14ac:dyDescent="0.25">
      <c r="H5645" s="57" t="s">
        <v>7377</v>
      </c>
      <c r="I5645" s="58" t="s">
        <v>17066</v>
      </c>
      <c r="J5645" s="54" t="s">
        <v>18168</v>
      </c>
      <c r="K5645" s="54" t="str">
        <f>INDEX('[1]All QOF Registers'!$C$15:$C$8243,MATCH($J$4:$J$10133,'[1]All QOF Registers'!$D$15:$D$8243,FALSE))</f>
        <v>5NQ</v>
      </c>
    </row>
    <row r="5646" spans="8:11" x14ac:dyDescent="0.25">
      <c r="H5646" s="57" t="s">
        <v>7378</v>
      </c>
      <c r="I5646" s="58" t="s">
        <v>17066</v>
      </c>
      <c r="J5646" s="54" t="s">
        <v>18168</v>
      </c>
      <c r="K5646" s="54" t="str">
        <f>INDEX('[1]All QOF Registers'!$C$15:$C$8243,MATCH($J$4:$J$10133,'[1]All QOF Registers'!$D$15:$D$8243,FALSE))</f>
        <v>5NQ</v>
      </c>
    </row>
    <row r="5647" spans="8:11" x14ac:dyDescent="0.25">
      <c r="H5647" s="57" t="s">
        <v>7379</v>
      </c>
      <c r="I5647" s="58" t="s">
        <v>17066</v>
      </c>
      <c r="J5647" s="54" t="s">
        <v>18168</v>
      </c>
      <c r="K5647" s="54" t="str">
        <f>INDEX('[1]All QOF Registers'!$C$15:$C$8243,MATCH($J$4:$J$10133,'[1]All QOF Registers'!$D$15:$D$8243,FALSE))</f>
        <v>5NQ</v>
      </c>
    </row>
    <row r="5648" spans="8:11" x14ac:dyDescent="0.25">
      <c r="H5648" s="57" t="s">
        <v>7380</v>
      </c>
      <c r="I5648" s="58" t="s">
        <v>17066</v>
      </c>
      <c r="J5648" s="54" t="s">
        <v>18168</v>
      </c>
      <c r="K5648" s="54" t="str">
        <f>INDEX('[1]All QOF Registers'!$C$15:$C$8243,MATCH($J$4:$J$10133,'[1]All QOF Registers'!$D$15:$D$8243,FALSE))</f>
        <v>5NQ</v>
      </c>
    </row>
    <row r="5649" spans="8:11" x14ac:dyDescent="0.25">
      <c r="H5649" s="57" t="s">
        <v>7381</v>
      </c>
      <c r="I5649" s="58" t="s">
        <v>17066</v>
      </c>
      <c r="J5649" s="54" t="s">
        <v>18168</v>
      </c>
      <c r="K5649" s="54" t="str">
        <f>INDEX('[1]All QOF Registers'!$C$15:$C$8243,MATCH($J$4:$J$10133,'[1]All QOF Registers'!$D$15:$D$8243,FALSE))</f>
        <v>5NQ</v>
      </c>
    </row>
    <row r="5650" spans="8:11" x14ac:dyDescent="0.25">
      <c r="H5650" s="57" t="s">
        <v>7382</v>
      </c>
      <c r="I5650" s="58" t="s">
        <v>17066</v>
      </c>
      <c r="J5650" s="54" t="s">
        <v>18168</v>
      </c>
      <c r="K5650" s="54" t="str">
        <f>INDEX('[1]All QOF Registers'!$C$15:$C$8243,MATCH($J$4:$J$10133,'[1]All QOF Registers'!$D$15:$D$8243,FALSE))</f>
        <v>5NQ</v>
      </c>
    </row>
    <row r="5651" spans="8:11" x14ac:dyDescent="0.25">
      <c r="H5651" s="57" t="s">
        <v>7383</v>
      </c>
      <c r="I5651" s="58" t="s">
        <v>17066</v>
      </c>
      <c r="J5651" s="54" t="s">
        <v>18168</v>
      </c>
      <c r="K5651" s="54" t="str">
        <f>INDEX('[1]All QOF Registers'!$C$15:$C$8243,MATCH($J$4:$J$10133,'[1]All QOF Registers'!$D$15:$D$8243,FALSE))</f>
        <v>5NQ</v>
      </c>
    </row>
    <row r="5652" spans="8:11" x14ac:dyDescent="0.25">
      <c r="H5652" s="57" t="s">
        <v>7384</v>
      </c>
      <c r="I5652" s="58" t="s">
        <v>17066</v>
      </c>
      <c r="J5652" s="54" t="s">
        <v>18168</v>
      </c>
      <c r="K5652" s="54" t="str">
        <f>INDEX('[1]All QOF Registers'!$C$15:$C$8243,MATCH($J$4:$J$10133,'[1]All QOF Registers'!$D$15:$D$8243,FALSE))</f>
        <v>5NQ</v>
      </c>
    </row>
    <row r="5653" spans="8:11" x14ac:dyDescent="0.25">
      <c r="H5653" s="57" t="s">
        <v>7385</v>
      </c>
      <c r="I5653" s="58" t="s">
        <v>17066</v>
      </c>
      <c r="J5653" s="54" t="s">
        <v>18168</v>
      </c>
      <c r="K5653" s="54" t="str">
        <f>INDEX('[1]All QOF Registers'!$C$15:$C$8243,MATCH($J$4:$J$10133,'[1]All QOF Registers'!$D$15:$D$8243,FALSE))</f>
        <v>5NQ</v>
      </c>
    </row>
    <row r="5654" spans="8:11" x14ac:dyDescent="0.25">
      <c r="H5654" s="57" t="s">
        <v>7386</v>
      </c>
      <c r="I5654" s="58" t="s">
        <v>17066</v>
      </c>
      <c r="J5654" s="54" t="s">
        <v>18168</v>
      </c>
      <c r="K5654" s="54" t="str">
        <f>INDEX('[1]All QOF Registers'!$C$15:$C$8243,MATCH($J$4:$J$10133,'[1]All QOF Registers'!$D$15:$D$8243,FALSE))</f>
        <v>5NQ</v>
      </c>
    </row>
    <row r="5655" spans="8:11" x14ac:dyDescent="0.25">
      <c r="H5655" s="57" t="s">
        <v>7387</v>
      </c>
      <c r="I5655" s="58" t="s">
        <v>17066</v>
      </c>
      <c r="J5655" s="54" t="s">
        <v>18168</v>
      </c>
      <c r="K5655" s="54" t="str">
        <f>INDEX('[1]All QOF Registers'!$C$15:$C$8243,MATCH($J$4:$J$10133,'[1]All QOF Registers'!$D$15:$D$8243,FALSE))</f>
        <v>5NQ</v>
      </c>
    </row>
    <row r="5656" spans="8:11" x14ac:dyDescent="0.25">
      <c r="H5656" s="57" t="s">
        <v>7388</v>
      </c>
      <c r="I5656" s="58" t="s">
        <v>17066</v>
      </c>
      <c r="J5656" s="54" t="s">
        <v>18168</v>
      </c>
      <c r="K5656" s="54" t="str">
        <f>INDEX('[1]All QOF Registers'!$C$15:$C$8243,MATCH($J$4:$J$10133,'[1]All QOF Registers'!$D$15:$D$8243,FALSE))</f>
        <v>5NQ</v>
      </c>
    </row>
    <row r="5657" spans="8:11" x14ac:dyDescent="0.25">
      <c r="H5657" s="57" t="s">
        <v>17067</v>
      </c>
      <c r="I5657" s="58" t="s">
        <v>17066</v>
      </c>
      <c r="J5657" s="54" t="s">
        <v>18168</v>
      </c>
      <c r="K5657" s="54" t="str">
        <f>INDEX('[1]All QOF Registers'!$C$15:$C$8243,MATCH($J$4:$J$10133,'[1]All QOF Registers'!$D$15:$D$8243,FALSE))</f>
        <v>5NQ</v>
      </c>
    </row>
    <row r="5658" spans="8:11" x14ac:dyDescent="0.25">
      <c r="H5658" s="57" t="s">
        <v>17068</v>
      </c>
      <c r="I5658" s="58" t="s">
        <v>17066</v>
      </c>
      <c r="J5658" s="54" t="s">
        <v>18168</v>
      </c>
      <c r="K5658" s="54" t="str">
        <f>INDEX('[1]All QOF Registers'!$C$15:$C$8243,MATCH($J$4:$J$10133,'[1]All QOF Registers'!$D$15:$D$8243,FALSE))</f>
        <v>5NQ</v>
      </c>
    </row>
    <row r="5659" spans="8:11" x14ac:dyDescent="0.25">
      <c r="H5659" s="57" t="s">
        <v>7389</v>
      </c>
      <c r="I5659" s="58" t="s">
        <v>17066</v>
      </c>
      <c r="J5659" s="54" t="s">
        <v>18168</v>
      </c>
      <c r="K5659" s="54" t="str">
        <f>INDEX('[1]All QOF Registers'!$C$15:$C$8243,MATCH($J$4:$J$10133,'[1]All QOF Registers'!$D$15:$D$8243,FALSE))</f>
        <v>5NQ</v>
      </c>
    </row>
    <row r="5660" spans="8:11" x14ac:dyDescent="0.25">
      <c r="H5660" s="57" t="s">
        <v>17069</v>
      </c>
      <c r="I5660" s="58" t="s">
        <v>17066</v>
      </c>
      <c r="J5660" s="54" t="s">
        <v>18168</v>
      </c>
      <c r="K5660" s="54" t="str">
        <f>INDEX('[1]All QOF Registers'!$C$15:$C$8243,MATCH($J$4:$J$10133,'[1]All QOF Registers'!$D$15:$D$8243,FALSE))</f>
        <v>5NQ</v>
      </c>
    </row>
    <row r="5661" spans="8:11" x14ac:dyDescent="0.25">
      <c r="H5661" s="57" t="s">
        <v>17070</v>
      </c>
      <c r="I5661" s="58" t="s">
        <v>17066</v>
      </c>
      <c r="J5661" s="54" t="s">
        <v>18168</v>
      </c>
      <c r="K5661" s="54" t="str">
        <f>INDEX('[1]All QOF Registers'!$C$15:$C$8243,MATCH($J$4:$J$10133,'[1]All QOF Registers'!$D$15:$D$8243,FALSE))</f>
        <v>5NQ</v>
      </c>
    </row>
    <row r="5662" spans="8:11" x14ac:dyDescent="0.25">
      <c r="H5662" s="57" t="s">
        <v>7686</v>
      </c>
      <c r="I5662" s="58" t="s">
        <v>17066</v>
      </c>
      <c r="J5662" s="54" t="s">
        <v>18168</v>
      </c>
      <c r="K5662" s="54" t="str">
        <f>INDEX('[1]All QOF Registers'!$C$15:$C$8243,MATCH($J$4:$J$10133,'[1]All QOF Registers'!$D$15:$D$8243,FALSE))</f>
        <v>5NQ</v>
      </c>
    </row>
    <row r="5663" spans="8:11" x14ac:dyDescent="0.25">
      <c r="H5663" s="57" t="s">
        <v>17071</v>
      </c>
      <c r="I5663" s="58" t="s">
        <v>17066</v>
      </c>
      <c r="J5663" s="54" t="s">
        <v>18168</v>
      </c>
      <c r="K5663" s="54" t="str">
        <f>INDEX('[1]All QOF Registers'!$C$15:$C$8243,MATCH($J$4:$J$10133,'[1]All QOF Registers'!$D$15:$D$8243,FALSE))</f>
        <v>5NQ</v>
      </c>
    </row>
    <row r="5664" spans="8:11" x14ac:dyDescent="0.25">
      <c r="H5664" s="57" t="s">
        <v>17072</v>
      </c>
      <c r="I5664" s="58" t="s">
        <v>17066</v>
      </c>
      <c r="J5664" s="54" t="s">
        <v>18168</v>
      </c>
      <c r="K5664" s="54" t="str">
        <f>INDEX('[1]All QOF Registers'!$C$15:$C$8243,MATCH($J$4:$J$10133,'[1]All QOF Registers'!$D$15:$D$8243,FALSE))</f>
        <v>5NQ</v>
      </c>
    </row>
    <row r="5665" spans="8:11" x14ac:dyDescent="0.25">
      <c r="H5665" s="57" t="s">
        <v>17073</v>
      </c>
      <c r="I5665" s="58" t="s">
        <v>17066</v>
      </c>
      <c r="J5665" s="54" t="s">
        <v>18168</v>
      </c>
      <c r="K5665" s="54" t="str">
        <f>INDEX('[1]All QOF Registers'!$C$15:$C$8243,MATCH($J$4:$J$10133,'[1]All QOF Registers'!$D$15:$D$8243,FALSE))</f>
        <v>5NQ</v>
      </c>
    </row>
    <row r="5666" spans="8:11" x14ac:dyDescent="0.25">
      <c r="H5666" s="57" t="s">
        <v>17074</v>
      </c>
      <c r="I5666" s="58" t="s">
        <v>17066</v>
      </c>
      <c r="J5666" s="54" t="s">
        <v>18168</v>
      </c>
      <c r="K5666" s="54" t="str">
        <f>INDEX('[1]All QOF Registers'!$C$15:$C$8243,MATCH($J$4:$J$10133,'[1]All QOF Registers'!$D$15:$D$8243,FALSE))</f>
        <v>5NQ</v>
      </c>
    </row>
    <row r="5667" spans="8:11" x14ac:dyDescent="0.25">
      <c r="H5667" s="57" t="s">
        <v>17075</v>
      </c>
      <c r="I5667" s="58" t="s">
        <v>17066</v>
      </c>
      <c r="J5667" s="54" t="s">
        <v>18168</v>
      </c>
      <c r="K5667" s="54" t="str">
        <f>INDEX('[1]All QOF Registers'!$C$15:$C$8243,MATCH($J$4:$J$10133,'[1]All QOF Registers'!$D$15:$D$8243,FALSE))</f>
        <v>5NQ</v>
      </c>
    </row>
    <row r="5668" spans="8:11" x14ac:dyDescent="0.25">
      <c r="H5668" s="57" t="s">
        <v>17076</v>
      </c>
      <c r="I5668" s="58" t="s">
        <v>17066</v>
      </c>
      <c r="J5668" s="54" t="s">
        <v>18168</v>
      </c>
      <c r="K5668" s="54" t="str">
        <f>INDEX('[1]All QOF Registers'!$C$15:$C$8243,MATCH($J$4:$J$10133,'[1]All QOF Registers'!$D$15:$D$8243,FALSE))</f>
        <v>5NQ</v>
      </c>
    </row>
    <row r="5669" spans="8:11" x14ac:dyDescent="0.25">
      <c r="H5669" s="57" t="s">
        <v>17077</v>
      </c>
      <c r="I5669" s="58" t="s">
        <v>17066</v>
      </c>
      <c r="J5669" s="54" t="s">
        <v>18168</v>
      </c>
      <c r="K5669" s="54" t="str">
        <f>INDEX('[1]All QOF Registers'!$C$15:$C$8243,MATCH($J$4:$J$10133,'[1]All QOF Registers'!$D$15:$D$8243,FALSE))</f>
        <v>5NQ</v>
      </c>
    </row>
    <row r="5670" spans="8:11" x14ac:dyDescent="0.25">
      <c r="H5670" s="57" t="s">
        <v>17078</v>
      </c>
      <c r="I5670" s="58" t="s">
        <v>17066</v>
      </c>
      <c r="J5670" s="54" t="s">
        <v>18168</v>
      </c>
      <c r="K5670" s="54" t="str">
        <f>INDEX('[1]All QOF Registers'!$C$15:$C$8243,MATCH($J$4:$J$10133,'[1]All QOF Registers'!$D$15:$D$8243,FALSE))</f>
        <v>5NQ</v>
      </c>
    </row>
    <row r="5671" spans="8:11" x14ac:dyDescent="0.25">
      <c r="H5671" s="57" t="s">
        <v>17079</v>
      </c>
      <c r="I5671" s="58" t="s">
        <v>17066</v>
      </c>
      <c r="J5671" s="54" t="s">
        <v>18168</v>
      </c>
      <c r="K5671" s="54" t="str">
        <f>INDEX('[1]All QOF Registers'!$C$15:$C$8243,MATCH($J$4:$J$10133,'[1]All QOF Registers'!$D$15:$D$8243,FALSE))</f>
        <v>5NQ</v>
      </c>
    </row>
    <row r="5672" spans="8:11" x14ac:dyDescent="0.25">
      <c r="H5672" s="57" t="s">
        <v>17080</v>
      </c>
      <c r="I5672" s="58" t="s">
        <v>17066</v>
      </c>
      <c r="J5672" s="54" t="s">
        <v>18168</v>
      </c>
      <c r="K5672" s="54" t="str">
        <f>INDEX('[1]All QOF Registers'!$C$15:$C$8243,MATCH($J$4:$J$10133,'[1]All QOF Registers'!$D$15:$D$8243,FALSE))</f>
        <v>5NQ</v>
      </c>
    </row>
    <row r="5673" spans="8:11" x14ac:dyDescent="0.25">
      <c r="H5673" s="57" t="s">
        <v>17081</v>
      </c>
      <c r="I5673" s="58" t="s">
        <v>17066</v>
      </c>
      <c r="J5673" s="54" t="s">
        <v>18168</v>
      </c>
      <c r="K5673" s="54" t="str">
        <f>INDEX('[1]All QOF Registers'!$C$15:$C$8243,MATCH($J$4:$J$10133,'[1]All QOF Registers'!$D$15:$D$8243,FALSE))</f>
        <v>5NQ</v>
      </c>
    </row>
    <row r="5674" spans="8:11" x14ac:dyDescent="0.25">
      <c r="H5674" s="57" t="s">
        <v>7849</v>
      </c>
      <c r="I5674" s="58" t="s">
        <v>17066</v>
      </c>
      <c r="J5674" s="54" t="s">
        <v>18168</v>
      </c>
      <c r="K5674" s="54" t="str">
        <f>INDEX('[1]All QOF Registers'!$C$15:$C$8243,MATCH($J$4:$J$10133,'[1]All QOF Registers'!$D$15:$D$8243,FALSE))</f>
        <v>5NQ</v>
      </c>
    </row>
    <row r="5675" spans="8:11" x14ac:dyDescent="0.25">
      <c r="H5675" s="57" t="s">
        <v>7850</v>
      </c>
      <c r="I5675" s="58" t="s">
        <v>17066</v>
      </c>
      <c r="J5675" s="54" t="s">
        <v>18168</v>
      </c>
      <c r="K5675" s="54" t="str">
        <f>INDEX('[1]All QOF Registers'!$C$15:$C$8243,MATCH($J$4:$J$10133,'[1]All QOF Registers'!$D$15:$D$8243,FALSE))</f>
        <v>5NQ</v>
      </c>
    </row>
    <row r="5676" spans="8:11" x14ac:dyDescent="0.25">
      <c r="H5676" s="57" t="s">
        <v>7851</v>
      </c>
      <c r="I5676" s="58" t="s">
        <v>17066</v>
      </c>
      <c r="J5676" s="54" t="s">
        <v>18168</v>
      </c>
      <c r="K5676" s="54" t="str">
        <f>INDEX('[1]All QOF Registers'!$C$15:$C$8243,MATCH($J$4:$J$10133,'[1]All QOF Registers'!$D$15:$D$8243,FALSE))</f>
        <v>5NQ</v>
      </c>
    </row>
    <row r="5677" spans="8:11" x14ac:dyDescent="0.25">
      <c r="H5677" s="57" t="s">
        <v>7852</v>
      </c>
      <c r="I5677" s="58" t="s">
        <v>17066</v>
      </c>
      <c r="J5677" s="54" t="s">
        <v>18168</v>
      </c>
      <c r="K5677" s="54" t="str">
        <f>INDEX('[1]All QOF Registers'!$C$15:$C$8243,MATCH($J$4:$J$10133,'[1]All QOF Registers'!$D$15:$D$8243,FALSE))</f>
        <v>5NQ</v>
      </c>
    </row>
    <row r="5678" spans="8:11" x14ac:dyDescent="0.25">
      <c r="H5678" s="57" t="s">
        <v>7871</v>
      </c>
      <c r="I5678" s="58" t="s">
        <v>17066</v>
      </c>
      <c r="J5678" s="54" t="s">
        <v>18168</v>
      </c>
      <c r="K5678" s="54" t="str">
        <f>INDEX('[1]All QOF Registers'!$C$15:$C$8243,MATCH($J$4:$J$10133,'[1]All QOF Registers'!$D$15:$D$8243,FALSE))</f>
        <v>5NQ</v>
      </c>
    </row>
    <row r="5679" spans="8:11" x14ac:dyDescent="0.25">
      <c r="H5679" s="57" t="s">
        <v>17082</v>
      </c>
      <c r="I5679" s="58" t="s">
        <v>17066</v>
      </c>
      <c r="J5679" s="54" t="s">
        <v>18168</v>
      </c>
      <c r="K5679" s="54" t="str">
        <f>INDEX('[1]All QOF Registers'!$C$15:$C$8243,MATCH($J$4:$J$10133,'[1]All QOF Registers'!$D$15:$D$8243,FALSE))</f>
        <v>5NQ</v>
      </c>
    </row>
    <row r="5680" spans="8:11" x14ac:dyDescent="0.25">
      <c r="H5680" s="57" t="s">
        <v>17083</v>
      </c>
      <c r="I5680" s="58" t="s">
        <v>17066</v>
      </c>
      <c r="J5680" s="54" t="s">
        <v>18168</v>
      </c>
      <c r="K5680" s="54" t="str">
        <f>INDEX('[1]All QOF Registers'!$C$15:$C$8243,MATCH($J$4:$J$10133,'[1]All QOF Registers'!$D$15:$D$8243,FALSE))</f>
        <v>5NQ</v>
      </c>
    </row>
    <row r="5681" spans="8:11" x14ac:dyDescent="0.25">
      <c r="H5681" s="57" t="s">
        <v>7517</v>
      </c>
      <c r="I5681" s="58" t="s">
        <v>17084</v>
      </c>
      <c r="J5681" s="54" t="s">
        <v>18169</v>
      </c>
      <c r="K5681" s="54" t="str">
        <f>INDEX('[1]All QOF Registers'!$C$15:$C$8243,MATCH($J$4:$J$10133,'[1]All QOF Registers'!$D$15:$D$8243,FALSE))</f>
        <v>5NR</v>
      </c>
    </row>
    <row r="5682" spans="8:11" x14ac:dyDescent="0.25">
      <c r="H5682" s="57" t="s">
        <v>7518</v>
      </c>
      <c r="I5682" s="58" t="s">
        <v>17084</v>
      </c>
      <c r="J5682" s="54" t="s">
        <v>18169</v>
      </c>
      <c r="K5682" s="54" t="str">
        <f>INDEX('[1]All QOF Registers'!$C$15:$C$8243,MATCH($J$4:$J$10133,'[1]All QOF Registers'!$D$15:$D$8243,FALSE))</f>
        <v>5NR</v>
      </c>
    </row>
    <row r="5683" spans="8:11" x14ac:dyDescent="0.25">
      <c r="H5683" s="57" t="s">
        <v>7519</v>
      </c>
      <c r="I5683" s="58" t="s">
        <v>17084</v>
      </c>
      <c r="J5683" s="54" t="s">
        <v>18169</v>
      </c>
      <c r="K5683" s="54" t="str">
        <f>INDEX('[1]All QOF Registers'!$C$15:$C$8243,MATCH($J$4:$J$10133,'[1]All QOF Registers'!$D$15:$D$8243,FALSE))</f>
        <v>5NR</v>
      </c>
    </row>
    <row r="5684" spans="8:11" x14ac:dyDescent="0.25">
      <c r="H5684" s="57" t="s">
        <v>7520</v>
      </c>
      <c r="I5684" s="58" t="s">
        <v>17084</v>
      </c>
      <c r="J5684" s="54" t="s">
        <v>18169</v>
      </c>
      <c r="K5684" s="54" t="str">
        <f>INDEX('[1]All QOF Registers'!$C$15:$C$8243,MATCH($J$4:$J$10133,'[1]All QOF Registers'!$D$15:$D$8243,FALSE))</f>
        <v>5NR</v>
      </c>
    </row>
    <row r="5685" spans="8:11" x14ac:dyDescent="0.25">
      <c r="H5685" s="57" t="s">
        <v>7521</v>
      </c>
      <c r="I5685" s="58" t="s">
        <v>17084</v>
      </c>
      <c r="J5685" s="54" t="s">
        <v>18169</v>
      </c>
      <c r="K5685" s="54" t="str">
        <f>INDEX('[1]All QOF Registers'!$C$15:$C$8243,MATCH($J$4:$J$10133,'[1]All QOF Registers'!$D$15:$D$8243,FALSE))</f>
        <v>5NR</v>
      </c>
    </row>
    <row r="5686" spans="8:11" x14ac:dyDescent="0.25">
      <c r="H5686" s="57" t="s">
        <v>7522</v>
      </c>
      <c r="I5686" s="58" t="s">
        <v>17084</v>
      </c>
      <c r="J5686" s="54" t="s">
        <v>18169</v>
      </c>
      <c r="K5686" s="54" t="str">
        <f>INDEX('[1]All QOF Registers'!$C$15:$C$8243,MATCH($J$4:$J$10133,'[1]All QOF Registers'!$D$15:$D$8243,FALSE))</f>
        <v>5NR</v>
      </c>
    </row>
    <row r="5687" spans="8:11" x14ac:dyDescent="0.25">
      <c r="H5687" s="57" t="s">
        <v>7523</v>
      </c>
      <c r="I5687" s="58" t="s">
        <v>17084</v>
      </c>
      <c r="J5687" s="54" t="s">
        <v>18169</v>
      </c>
      <c r="K5687" s="54" t="str">
        <f>INDEX('[1]All QOF Registers'!$C$15:$C$8243,MATCH($J$4:$J$10133,'[1]All QOF Registers'!$D$15:$D$8243,FALSE))</f>
        <v>5NR</v>
      </c>
    </row>
    <row r="5688" spans="8:11" x14ac:dyDescent="0.25">
      <c r="H5688" s="57" t="s">
        <v>7524</v>
      </c>
      <c r="I5688" s="58" t="s">
        <v>17084</v>
      </c>
      <c r="J5688" s="54" t="s">
        <v>18169</v>
      </c>
      <c r="K5688" s="54" t="str">
        <f>INDEX('[1]All QOF Registers'!$C$15:$C$8243,MATCH($J$4:$J$10133,'[1]All QOF Registers'!$D$15:$D$8243,FALSE))</f>
        <v>5NR</v>
      </c>
    </row>
    <row r="5689" spans="8:11" x14ac:dyDescent="0.25">
      <c r="H5689" s="57" t="s">
        <v>7525</v>
      </c>
      <c r="I5689" s="58" t="s">
        <v>17084</v>
      </c>
      <c r="J5689" s="54" t="s">
        <v>18169</v>
      </c>
      <c r="K5689" s="54" t="str">
        <f>INDEX('[1]All QOF Registers'!$C$15:$C$8243,MATCH($J$4:$J$10133,'[1]All QOF Registers'!$D$15:$D$8243,FALSE))</f>
        <v>5NR</v>
      </c>
    </row>
    <row r="5690" spans="8:11" x14ac:dyDescent="0.25">
      <c r="H5690" s="57" t="s">
        <v>7526</v>
      </c>
      <c r="I5690" s="58" t="s">
        <v>17084</v>
      </c>
      <c r="J5690" s="54" t="s">
        <v>18169</v>
      </c>
      <c r="K5690" s="54" t="str">
        <f>INDEX('[1]All QOF Registers'!$C$15:$C$8243,MATCH($J$4:$J$10133,'[1]All QOF Registers'!$D$15:$D$8243,FALSE))</f>
        <v>5NR</v>
      </c>
    </row>
    <row r="5691" spans="8:11" x14ac:dyDescent="0.25">
      <c r="H5691" s="57" t="s">
        <v>7527</v>
      </c>
      <c r="I5691" s="58" t="s">
        <v>17084</v>
      </c>
      <c r="J5691" s="54" t="s">
        <v>18169</v>
      </c>
      <c r="K5691" s="54" t="str">
        <f>INDEX('[1]All QOF Registers'!$C$15:$C$8243,MATCH($J$4:$J$10133,'[1]All QOF Registers'!$D$15:$D$8243,FALSE))</f>
        <v>5NR</v>
      </c>
    </row>
    <row r="5692" spans="8:11" x14ac:dyDescent="0.25">
      <c r="H5692" s="57" t="s">
        <v>7528</v>
      </c>
      <c r="I5692" s="58" t="s">
        <v>17084</v>
      </c>
      <c r="J5692" s="54" t="s">
        <v>18169</v>
      </c>
      <c r="K5692" s="54" t="str">
        <f>INDEX('[1]All QOF Registers'!$C$15:$C$8243,MATCH($J$4:$J$10133,'[1]All QOF Registers'!$D$15:$D$8243,FALSE))</f>
        <v>5NR</v>
      </c>
    </row>
    <row r="5693" spans="8:11" x14ac:dyDescent="0.25">
      <c r="H5693" s="57" t="s">
        <v>7529</v>
      </c>
      <c r="I5693" s="58" t="s">
        <v>17084</v>
      </c>
      <c r="J5693" s="54" t="s">
        <v>18169</v>
      </c>
      <c r="K5693" s="54" t="str">
        <f>INDEX('[1]All QOF Registers'!$C$15:$C$8243,MATCH($J$4:$J$10133,'[1]All QOF Registers'!$D$15:$D$8243,FALSE))</f>
        <v>5NR</v>
      </c>
    </row>
    <row r="5694" spans="8:11" x14ac:dyDescent="0.25">
      <c r="H5694" s="57" t="s">
        <v>7530</v>
      </c>
      <c r="I5694" s="58" t="s">
        <v>17084</v>
      </c>
      <c r="J5694" s="54" t="s">
        <v>18169</v>
      </c>
      <c r="K5694" s="54" t="str">
        <f>INDEX('[1]All QOF Registers'!$C$15:$C$8243,MATCH($J$4:$J$10133,'[1]All QOF Registers'!$D$15:$D$8243,FALSE))</f>
        <v>5NR</v>
      </c>
    </row>
    <row r="5695" spans="8:11" x14ac:dyDescent="0.25">
      <c r="H5695" s="57" t="s">
        <v>7531</v>
      </c>
      <c r="I5695" s="58" t="s">
        <v>17084</v>
      </c>
      <c r="J5695" s="54" t="s">
        <v>18169</v>
      </c>
      <c r="K5695" s="54" t="str">
        <f>INDEX('[1]All QOF Registers'!$C$15:$C$8243,MATCH($J$4:$J$10133,'[1]All QOF Registers'!$D$15:$D$8243,FALSE))</f>
        <v>5NR</v>
      </c>
    </row>
    <row r="5696" spans="8:11" x14ac:dyDescent="0.25">
      <c r="H5696" s="57" t="s">
        <v>7532</v>
      </c>
      <c r="I5696" s="58" t="s">
        <v>17084</v>
      </c>
      <c r="J5696" s="54" t="s">
        <v>18169</v>
      </c>
      <c r="K5696" s="54" t="str">
        <f>INDEX('[1]All QOF Registers'!$C$15:$C$8243,MATCH($J$4:$J$10133,'[1]All QOF Registers'!$D$15:$D$8243,FALSE))</f>
        <v>5NR</v>
      </c>
    </row>
    <row r="5697" spans="8:11" x14ac:dyDescent="0.25">
      <c r="H5697" s="57" t="s">
        <v>7533</v>
      </c>
      <c r="I5697" s="58" t="s">
        <v>17084</v>
      </c>
      <c r="J5697" s="54" t="s">
        <v>18169</v>
      </c>
      <c r="K5697" s="54" t="str">
        <f>INDEX('[1]All QOF Registers'!$C$15:$C$8243,MATCH($J$4:$J$10133,'[1]All QOF Registers'!$D$15:$D$8243,FALSE))</f>
        <v>5NR</v>
      </c>
    </row>
    <row r="5698" spans="8:11" x14ac:dyDescent="0.25">
      <c r="H5698" s="57" t="s">
        <v>17085</v>
      </c>
      <c r="I5698" s="58" t="s">
        <v>17084</v>
      </c>
      <c r="J5698" s="54" t="s">
        <v>18169</v>
      </c>
      <c r="K5698" s="54" t="str">
        <f>INDEX('[1]All QOF Registers'!$C$15:$C$8243,MATCH($J$4:$J$10133,'[1]All QOF Registers'!$D$15:$D$8243,FALSE))</f>
        <v>5NR</v>
      </c>
    </row>
    <row r="5699" spans="8:11" x14ac:dyDescent="0.25">
      <c r="H5699" s="57" t="s">
        <v>7534</v>
      </c>
      <c r="I5699" s="58" t="s">
        <v>17084</v>
      </c>
      <c r="J5699" s="54" t="s">
        <v>18169</v>
      </c>
      <c r="K5699" s="54" t="str">
        <f>INDEX('[1]All QOF Registers'!$C$15:$C$8243,MATCH($J$4:$J$10133,'[1]All QOF Registers'!$D$15:$D$8243,FALSE))</f>
        <v>5NR</v>
      </c>
    </row>
    <row r="5700" spans="8:11" x14ac:dyDescent="0.25">
      <c r="H5700" s="57" t="s">
        <v>7535</v>
      </c>
      <c r="I5700" s="58" t="s">
        <v>17084</v>
      </c>
      <c r="J5700" s="54" t="s">
        <v>18169</v>
      </c>
      <c r="K5700" s="54" t="str">
        <f>INDEX('[1]All QOF Registers'!$C$15:$C$8243,MATCH($J$4:$J$10133,'[1]All QOF Registers'!$D$15:$D$8243,FALSE))</f>
        <v>5NR</v>
      </c>
    </row>
    <row r="5701" spans="8:11" x14ac:dyDescent="0.25">
      <c r="H5701" s="57" t="s">
        <v>7536</v>
      </c>
      <c r="I5701" s="58" t="s">
        <v>17084</v>
      </c>
      <c r="J5701" s="54" t="s">
        <v>18169</v>
      </c>
      <c r="K5701" s="54" t="str">
        <f>INDEX('[1]All QOF Registers'!$C$15:$C$8243,MATCH($J$4:$J$10133,'[1]All QOF Registers'!$D$15:$D$8243,FALSE))</f>
        <v>5NR</v>
      </c>
    </row>
    <row r="5702" spans="8:11" x14ac:dyDescent="0.25">
      <c r="H5702" s="57" t="s">
        <v>7537</v>
      </c>
      <c r="I5702" s="58" t="s">
        <v>17084</v>
      </c>
      <c r="J5702" s="54" t="s">
        <v>18169</v>
      </c>
      <c r="K5702" s="54" t="str">
        <f>INDEX('[1]All QOF Registers'!$C$15:$C$8243,MATCH($J$4:$J$10133,'[1]All QOF Registers'!$D$15:$D$8243,FALSE))</f>
        <v>5NR</v>
      </c>
    </row>
    <row r="5703" spans="8:11" x14ac:dyDescent="0.25">
      <c r="H5703" s="57" t="s">
        <v>7538</v>
      </c>
      <c r="I5703" s="58" t="s">
        <v>17084</v>
      </c>
      <c r="J5703" s="54" t="s">
        <v>18169</v>
      </c>
      <c r="K5703" s="54" t="str">
        <f>INDEX('[1]All QOF Registers'!$C$15:$C$8243,MATCH($J$4:$J$10133,'[1]All QOF Registers'!$D$15:$D$8243,FALSE))</f>
        <v>5NR</v>
      </c>
    </row>
    <row r="5704" spans="8:11" x14ac:dyDescent="0.25">
      <c r="H5704" s="57" t="s">
        <v>17086</v>
      </c>
      <c r="I5704" s="58" t="s">
        <v>17084</v>
      </c>
      <c r="J5704" s="54" t="s">
        <v>18169</v>
      </c>
      <c r="K5704" s="54" t="str">
        <f>INDEX('[1]All QOF Registers'!$C$15:$C$8243,MATCH($J$4:$J$10133,'[1]All QOF Registers'!$D$15:$D$8243,FALSE))</f>
        <v>5NR</v>
      </c>
    </row>
    <row r="5705" spans="8:11" x14ac:dyDescent="0.25">
      <c r="H5705" s="57" t="s">
        <v>17087</v>
      </c>
      <c r="I5705" s="58" t="s">
        <v>17084</v>
      </c>
      <c r="J5705" s="54" t="s">
        <v>18169</v>
      </c>
      <c r="K5705" s="54" t="str">
        <f>INDEX('[1]All QOF Registers'!$C$15:$C$8243,MATCH($J$4:$J$10133,'[1]All QOF Registers'!$D$15:$D$8243,FALSE))</f>
        <v>5NR</v>
      </c>
    </row>
    <row r="5706" spans="8:11" x14ac:dyDescent="0.25">
      <c r="H5706" s="57" t="s">
        <v>7539</v>
      </c>
      <c r="I5706" s="58" t="s">
        <v>17084</v>
      </c>
      <c r="J5706" s="54" t="s">
        <v>18169</v>
      </c>
      <c r="K5706" s="54" t="str">
        <f>INDEX('[1]All QOF Registers'!$C$15:$C$8243,MATCH($J$4:$J$10133,'[1]All QOF Registers'!$D$15:$D$8243,FALSE))</f>
        <v>5NR</v>
      </c>
    </row>
    <row r="5707" spans="8:11" x14ac:dyDescent="0.25">
      <c r="H5707" s="57" t="s">
        <v>7540</v>
      </c>
      <c r="I5707" s="58" t="s">
        <v>17084</v>
      </c>
      <c r="J5707" s="54" t="s">
        <v>18169</v>
      </c>
      <c r="K5707" s="54" t="str">
        <f>INDEX('[1]All QOF Registers'!$C$15:$C$8243,MATCH($J$4:$J$10133,'[1]All QOF Registers'!$D$15:$D$8243,FALSE))</f>
        <v>5NR</v>
      </c>
    </row>
    <row r="5708" spans="8:11" x14ac:dyDescent="0.25">
      <c r="H5708" s="57" t="s">
        <v>7541</v>
      </c>
      <c r="I5708" s="58" t="s">
        <v>17084</v>
      </c>
      <c r="J5708" s="54" t="s">
        <v>18169</v>
      </c>
      <c r="K5708" s="54" t="str">
        <f>INDEX('[1]All QOF Registers'!$C$15:$C$8243,MATCH($J$4:$J$10133,'[1]All QOF Registers'!$D$15:$D$8243,FALSE))</f>
        <v>5NR</v>
      </c>
    </row>
    <row r="5709" spans="8:11" x14ac:dyDescent="0.25">
      <c r="H5709" s="57" t="s">
        <v>7542</v>
      </c>
      <c r="I5709" s="58" t="s">
        <v>17084</v>
      </c>
      <c r="J5709" s="54" t="s">
        <v>18169</v>
      </c>
      <c r="K5709" s="54" t="str">
        <f>INDEX('[1]All QOF Registers'!$C$15:$C$8243,MATCH($J$4:$J$10133,'[1]All QOF Registers'!$D$15:$D$8243,FALSE))</f>
        <v>5NR</v>
      </c>
    </row>
    <row r="5710" spans="8:11" x14ac:dyDescent="0.25">
      <c r="H5710" s="57" t="s">
        <v>7543</v>
      </c>
      <c r="I5710" s="58" t="s">
        <v>17084</v>
      </c>
      <c r="J5710" s="54" t="s">
        <v>18169</v>
      </c>
      <c r="K5710" s="54" t="str">
        <f>INDEX('[1]All QOF Registers'!$C$15:$C$8243,MATCH($J$4:$J$10133,'[1]All QOF Registers'!$D$15:$D$8243,FALSE))</f>
        <v>5NR</v>
      </c>
    </row>
    <row r="5711" spans="8:11" x14ac:dyDescent="0.25">
      <c r="H5711" s="57" t="s">
        <v>7544</v>
      </c>
      <c r="I5711" s="58" t="s">
        <v>17084</v>
      </c>
      <c r="J5711" s="54" t="s">
        <v>18169</v>
      </c>
      <c r="K5711" s="54" t="str">
        <f>INDEX('[1]All QOF Registers'!$C$15:$C$8243,MATCH($J$4:$J$10133,'[1]All QOF Registers'!$D$15:$D$8243,FALSE))</f>
        <v>5NR</v>
      </c>
    </row>
    <row r="5712" spans="8:11" x14ac:dyDescent="0.25">
      <c r="H5712" s="57" t="s">
        <v>7545</v>
      </c>
      <c r="I5712" s="58" t="s">
        <v>17084</v>
      </c>
      <c r="J5712" s="54" t="s">
        <v>18169</v>
      </c>
      <c r="K5712" s="54" t="str">
        <f>INDEX('[1]All QOF Registers'!$C$15:$C$8243,MATCH($J$4:$J$10133,'[1]All QOF Registers'!$D$15:$D$8243,FALSE))</f>
        <v>5NR</v>
      </c>
    </row>
    <row r="5713" spans="8:11" x14ac:dyDescent="0.25">
      <c r="H5713" s="57" t="s">
        <v>7546</v>
      </c>
      <c r="I5713" s="58" t="s">
        <v>17084</v>
      </c>
      <c r="J5713" s="54" t="s">
        <v>18169</v>
      </c>
      <c r="K5713" s="54" t="str">
        <f>INDEX('[1]All QOF Registers'!$C$15:$C$8243,MATCH($J$4:$J$10133,'[1]All QOF Registers'!$D$15:$D$8243,FALSE))</f>
        <v>5NR</v>
      </c>
    </row>
    <row r="5714" spans="8:11" x14ac:dyDescent="0.25">
      <c r="H5714" s="57" t="s">
        <v>7547</v>
      </c>
      <c r="I5714" s="58" t="s">
        <v>17084</v>
      </c>
      <c r="J5714" s="54" t="s">
        <v>18169</v>
      </c>
      <c r="K5714" s="54" t="str">
        <f>INDEX('[1]All QOF Registers'!$C$15:$C$8243,MATCH($J$4:$J$10133,'[1]All QOF Registers'!$D$15:$D$8243,FALSE))</f>
        <v>5NR</v>
      </c>
    </row>
    <row r="5715" spans="8:11" x14ac:dyDescent="0.25">
      <c r="H5715" s="57" t="s">
        <v>17088</v>
      </c>
      <c r="I5715" s="58" t="s">
        <v>17084</v>
      </c>
      <c r="J5715" s="54" t="s">
        <v>18169</v>
      </c>
      <c r="K5715" s="54" t="str">
        <f>INDEX('[1]All QOF Registers'!$C$15:$C$8243,MATCH($J$4:$J$10133,'[1]All QOF Registers'!$D$15:$D$8243,FALSE))</f>
        <v>5NR</v>
      </c>
    </row>
    <row r="5716" spans="8:11" x14ac:dyDescent="0.25">
      <c r="H5716" s="57" t="s">
        <v>17089</v>
      </c>
      <c r="I5716" s="58" t="s">
        <v>17084</v>
      </c>
      <c r="J5716" s="54" t="s">
        <v>18169</v>
      </c>
      <c r="K5716" s="54" t="str">
        <f>INDEX('[1]All QOF Registers'!$C$15:$C$8243,MATCH($J$4:$J$10133,'[1]All QOF Registers'!$D$15:$D$8243,FALSE))</f>
        <v>5NR</v>
      </c>
    </row>
    <row r="5717" spans="8:11" x14ac:dyDescent="0.25">
      <c r="H5717" s="57" t="s">
        <v>7548</v>
      </c>
      <c r="I5717" s="58" t="s">
        <v>17084</v>
      </c>
      <c r="J5717" s="54" t="s">
        <v>18169</v>
      </c>
      <c r="K5717" s="54" t="str">
        <f>INDEX('[1]All QOF Registers'!$C$15:$C$8243,MATCH($J$4:$J$10133,'[1]All QOF Registers'!$D$15:$D$8243,FALSE))</f>
        <v>5NR</v>
      </c>
    </row>
    <row r="5718" spans="8:11" x14ac:dyDescent="0.25">
      <c r="H5718" s="57" t="s">
        <v>17090</v>
      </c>
      <c r="I5718" s="58" t="s">
        <v>17084</v>
      </c>
      <c r="J5718" s="54" t="s">
        <v>18169</v>
      </c>
      <c r="K5718" s="54" t="str">
        <f>INDEX('[1]All QOF Registers'!$C$15:$C$8243,MATCH($J$4:$J$10133,'[1]All QOF Registers'!$D$15:$D$8243,FALSE))</f>
        <v>5NR</v>
      </c>
    </row>
    <row r="5719" spans="8:11" x14ac:dyDescent="0.25">
      <c r="H5719" s="57" t="s">
        <v>7549</v>
      </c>
      <c r="I5719" s="58" t="s">
        <v>17084</v>
      </c>
      <c r="J5719" s="54" t="s">
        <v>18169</v>
      </c>
      <c r="K5719" s="54" t="str">
        <f>INDEX('[1]All QOF Registers'!$C$15:$C$8243,MATCH($J$4:$J$10133,'[1]All QOF Registers'!$D$15:$D$8243,FALSE))</f>
        <v>5NR</v>
      </c>
    </row>
    <row r="5720" spans="8:11" x14ac:dyDescent="0.25">
      <c r="H5720" s="57" t="s">
        <v>17091</v>
      </c>
      <c r="I5720" s="58" t="s">
        <v>17084</v>
      </c>
      <c r="J5720" s="54" t="s">
        <v>18169</v>
      </c>
      <c r="K5720" s="54" t="str">
        <f>INDEX('[1]All QOF Registers'!$C$15:$C$8243,MATCH($J$4:$J$10133,'[1]All QOF Registers'!$D$15:$D$8243,FALSE))</f>
        <v>5NR</v>
      </c>
    </row>
    <row r="5721" spans="8:11" x14ac:dyDescent="0.25">
      <c r="H5721" s="57" t="s">
        <v>17092</v>
      </c>
      <c r="I5721" s="58" t="s">
        <v>17084</v>
      </c>
      <c r="J5721" s="54" t="s">
        <v>18169</v>
      </c>
      <c r="K5721" s="54" t="str">
        <f>INDEX('[1]All QOF Registers'!$C$15:$C$8243,MATCH($J$4:$J$10133,'[1]All QOF Registers'!$D$15:$D$8243,FALSE))</f>
        <v>5NR</v>
      </c>
    </row>
    <row r="5722" spans="8:11" x14ac:dyDescent="0.25">
      <c r="H5722" s="57" t="s">
        <v>17093</v>
      </c>
      <c r="I5722" s="58" t="s">
        <v>17084</v>
      </c>
      <c r="J5722" s="54" t="s">
        <v>18169</v>
      </c>
      <c r="K5722" s="54" t="str">
        <f>INDEX('[1]All QOF Registers'!$C$15:$C$8243,MATCH($J$4:$J$10133,'[1]All QOF Registers'!$D$15:$D$8243,FALSE))</f>
        <v>5NR</v>
      </c>
    </row>
    <row r="5723" spans="8:11" x14ac:dyDescent="0.25">
      <c r="H5723" s="57" t="s">
        <v>17094</v>
      </c>
      <c r="I5723" s="58" t="s">
        <v>17084</v>
      </c>
      <c r="J5723" s="54" t="s">
        <v>18169</v>
      </c>
      <c r="K5723" s="54" t="str">
        <f>INDEX('[1]All QOF Registers'!$C$15:$C$8243,MATCH($J$4:$J$10133,'[1]All QOF Registers'!$D$15:$D$8243,FALSE))</f>
        <v>5NR</v>
      </c>
    </row>
    <row r="5724" spans="8:11" x14ac:dyDescent="0.25">
      <c r="H5724" s="57" t="s">
        <v>7739</v>
      </c>
      <c r="I5724" s="58" t="s">
        <v>17084</v>
      </c>
      <c r="J5724" s="54" t="s">
        <v>18169</v>
      </c>
      <c r="K5724" s="54" t="str">
        <f>INDEX('[1]All QOF Registers'!$C$15:$C$8243,MATCH($J$4:$J$10133,'[1]All QOF Registers'!$D$15:$D$8243,FALSE))</f>
        <v>5NR</v>
      </c>
    </row>
    <row r="5725" spans="8:11" x14ac:dyDescent="0.25">
      <c r="H5725" s="57" t="s">
        <v>17095</v>
      </c>
      <c r="I5725" s="58" t="s">
        <v>17084</v>
      </c>
      <c r="J5725" s="54" t="s">
        <v>18169</v>
      </c>
      <c r="K5725" s="54" t="str">
        <f>INDEX('[1]All QOF Registers'!$C$15:$C$8243,MATCH($J$4:$J$10133,'[1]All QOF Registers'!$D$15:$D$8243,FALSE))</f>
        <v>5NR</v>
      </c>
    </row>
    <row r="5726" spans="8:11" x14ac:dyDescent="0.25">
      <c r="H5726" s="57" t="s">
        <v>7227</v>
      </c>
      <c r="I5726" s="58" t="s">
        <v>17096</v>
      </c>
      <c r="J5726" s="54" t="s">
        <v>18170</v>
      </c>
      <c r="K5726" s="54" t="str">
        <f>INDEX('[1]All QOF Registers'!$C$15:$C$8243,MATCH($J$4:$J$10133,'[1]All QOF Registers'!$D$15:$D$8243,FALSE))</f>
        <v>5NT</v>
      </c>
    </row>
    <row r="5727" spans="8:11" x14ac:dyDescent="0.25">
      <c r="H5727" s="57" t="s">
        <v>7228</v>
      </c>
      <c r="I5727" s="58" t="s">
        <v>17096</v>
      </c>
      <c r="J5727" s="54" t="s">
        <v>18170</v>
      </c>
      <c r="K5727" s="54" t="str">
        <f>INDEX('[1]All QOF Registers'!$C$15:$C$8243,MATCH($J$4:$J$10133,'[1]All QOF Registers'!$D$15:$D$8243,FALSE))</f>
        <v>5NT</v>
      </c>
    </row>
    <row r="5728" spans="8:11" x14ac:dyDescent="0.25">
      <c r="H5728" s="57" t="s">
        <v>7229</v>
      </c>
      <c r="I5728" s="58" t="s">
        <v>17096</v>
      </c>
      <c r="J5728" s="54" t="s">
        <v>18170</v>
      </c>
      <c r="K5728" s="54" t="str">
        <f>INDEX('[1]All QOF Registers'!$C$15:$C$8243,MATCH($J$4:$J$10133,'[1]All QOF Registers'!$D$15:$D$8243,FALSE))</f>
        <v>5NT</v>
      </c>
    </row>
    <row r="5729" spans="8:11" x14ac:dyDescent="0.25">
      <c r="H5729" s="57" t="s">
        <v>7230</v>
      </c>
      <c r="I5729" s="58" t="s">
        <v>17096</v>
      </c>
      <c r="J5729" s="54" t="s">
        <v>18170</v>
      </c>
      <c r="K5729" s="54" t="str">
        <f>INDEX('[1]All QOF Registers'!$C$15:$C$8243,MATCH($J$4:$J$10133,'[1]All QOF Registers'!$D$15:$D$8243,FALSE))</f>
        <v>5NT</v>
      </c>
    </row>
    <row r="5730" spans="8:11" x14ac:dyDescent="0.25">
      <c r="H5730" s="57" t="s">
        <v>7231</v>
      </c>
      <c r="I5730" s="58" t="s">
        <v>17096</v>
      </c>
      <c r="J5730" s="54" t="s">
        <v>18170</v>
      </c>
      <c r="K5730" s="54" t="str">
        <f>INDEX('[1]All QOF Registers'!$C$15:$C$8243,MATCH($J$4:$J$10133,'[1]All QOF Registers'!$D$15:$D$8243,FALSE))</f>
        <v>5NT</v>
      </c>
    </row>
    <row r="5731" spans="8:11" x14ac:dyDescent="0.25">
      <c r="H5731" s="57" t="s">
        <v>7232</v>
      </c>
      <c r="I5731" s="58" t="s">
        <v>17096</v>
      </c>
      <c r="J5731" s="54" t="s">
        <v>18170</v>
      </c>
      <c r="K5731" s="54" t="str">
        <f>INDEX('[1]All QOF Registers'!$C$15:$C$8243,MATCH($J$4:$J$10133,'[1]All QOF Registers'!$D$15:$D$8243,FALSE))</f>
        <v>5NT</v>
      </c>
    </row>
    <row r="5732" spans="8:11" x14ac:dyDescent="0.25">
      <c r="H5732" s="57" t="s">
        <v>7233</v>
      </c>
      <c r="I5732" s="58" t="s">
        <v>17096</v>
      </c>
      <c r="J5732" s="54" t="s">
        <v>18170</v>
      </c>
      <c r="K5732" s="54" t="str">
        <f>INDEX('[1]All QOF Registers'!$C$15:$C$8243,MATCH($J$4:$J$10133,'[1]All QOF Registers'!$D$15:$D$8243,FALSE))</f>
        <v>5NT</v>
      </c>
    </row>
    <row r="5733" spans="8:11" x14ac:dyDescent="0.25">
      <c r="H5733" s="57" t="s">
        <v>7234</v>
      </c>
      <c r="I5733" s="58" t="s">
        <v>17096</v>
      </c>
      <c r="J5733" s="54" t="s">
        <v>18170</v>
      </c>
      <c r="K5733" s="54" t="str">
        <f>INDEX('[1]All QOF Registers'!$C$15:$C$8243,MATCH($J$4:$J$10133,'[1]All QOF Registers'!$D$15:$D$8243,FALSE))</f>
        <v>5NT</v>
      </c>
    </row>
    <row r="5734" spans="8:11" x14ac:dyDescent="0.25">
      <c r="H5734" s="57" t="s">
        <v>7235</v>
      </c>
      <c r="I5734" s="58" t="s">
        <v>17096</v>
      </c>
      <c r="J5734" s="54" t="s">
        <v>18170</v>
      </c>
      <c r="K5734" s="54" t="str">
        <f>INDEX('[1]All QOF Registers'!$C$15:$C$8243,MATCH($J$4:$J$10133,'[1]All QOF Registers'!$D$15:$D$8243,FALSE))</f>
        <v>5NT</v>
      </c>
    </row>
    <row r="5735" spans="8:11" x14ac:dyDescent="0.25">
      <c r="H5735" s="57" t="s">
        <v>7236</v>
      </c>
      <c r="I5735" s="58" t="s">
        <v>17096</v>
      </c>
      <c r="J5735" s="54" t="s">
        <v>18170</v>
      </c>
      <c r="K5735" s="54" t="str">
        <f>INDEX('[1]All QOF Registers'!$C$15:$C$8243,MATCH($J$4:$J$10133,'[1]All QOF Registers'!$D$15:$D$8243,FALSE))</f>
        <v>5NT</v>
      </c>
    </row>
    <row r="5736" spans="8:11" x14ac:dyDescent="0.25">
      <c r="H5736" s="57" t="s">
        <v>7237</v>
      </c>
      <c r="I5736" s="58" t="s">
        <v>17096</v>
      </c>
      <c r="J5736" s="54" t="s">
        <v>18170</v>
      </c>
      <c r="K5736" s="54" t="str">
        <f>INDEX('[1]All QOF Registers'!$C$15:$C$8243,MATCH($J$4:$J$10133,'[1]All QOF Registers'!$D$15:$D$8243,FALSE))</f>
        <v>5NT</v>
      </c>
    </row>
    <row r="5737" spans="8:11" x14ac:dyDescent="0.25">
      <c r="H5737" s="57" t="s">
        <v>7238</v>
      </c>
      <c r="I5737" s="58" t="s">
        <v>17096</v>
      </c>
      <c r="J5737" s="54" t="s">
        <v>18170</v>
      </c>
      <c r="K5737" s="54" t="str">
        <f>INDEX('[1]All QOF Registers'!$C$15:$C$8243,MATCH($J$4:$J$10133,'[1]All QOF Registers'!$D$15:$D$8243,FALSE))</f>
        <v>5NT</v>
      </c>
    </row>
    <row r="5738" spans="8:11" x14ac:dyDescent="0.25">
      <c r="H5738" s="57" t="s">
        <v>7239</v>
      </c>
      <c r="I5738" s="58" t="s">
        <v>17096</v>
      </c>
      <c r="J5738" s="54" t="s">
        <v>18170</v>
      </c>
      <c r="K5738" s="54" t="str">
        <f>INDEX('[1]All QOF Registers'!$C$15:$C$8243,MATCH($J$4:$J$10133,'[1]All QOF Registers'!$D$15:$D$8243,FALSE))</f>
        <v>5NT</v>
      </c>
    </row>
    <row r="5739" spans="8:11" x14ac:dyDescent="0.25">
      <c r="H5739" s="57" t="s">
        <v>7240</v>
      </c>
      <c r="I5739" s="58" t="s">
        <v>17096</v>
      </c>
      <c r="J5739" s="54" t="s">
        <v>18170</v>
      </c>
      <c r="K5739" s="54" t="str">
        <f>INDEX('[1]All QOF Registers'!$C$15:$C$8243,MATCH($J$4:$J$10133,'[1]All QOF Registers'!$D$15:$D$8243,FALSE))</f>
        <v>5NT</v>
      </c>
    </row>
    <row r="5740" spans="8:11" x14ac:dyDescent="0.25">
      <c r="H5740" s="57" t="s">
        <v>7241</v>
      </c>
      <c r="I5740" s="58" t="s">
        <v>17096</v>
      </c>
      <c r="J5740" s="54" t="s">
        <v>18170</v>
      </c>
      <c r="K5740" s="54" t="str">
        <f>INDEX('[1]All QOF Registers'!$C$15:$C$8243,MATCH($J$4:$J$10133,'[1]All QOF Registers'!$D$15:$D$8243,FALSE))</f>
        <v>5NT</v>
      </c>
    </row>
    <row r="5741" spans="8:11" x14ac:dyDescent="0.25">
      <c r="H5741" s="57" t="s">
        <v>7242</v>
      </c>
      <c r="I5741" s="58" t="s">
        <v>17096</v>
      </c>
      <c r="J5741" s="54" t="s">
        <v>18170</v>
      </c>
      <c r="K5741" s="54" t="str">
        <f>INDEX('[1]All QOF Registers'!$C$15:$C$8243,MATCH($J$4:$J$10133,'[1]All QOF Registers'!$D$15:$D$8243,FALSE))</f>
        <v>5NT</v>
      </c>
    </row>
    <row r="5742" spans="8:11" x14ac:dyDescent="0.25">
      <c r="H5742" s="57" t="s">
        <v>7243</v>
      </c>
      <c r="I5742" s="58" t="s">
        <v>17096</v>
      </c>
      <c r="J5742" s="54" t="s">
        <v>18170</v>
      </c>
      <c r="K5742" s="54" t="str">
        <f>INDEX('[1]All QOF Registers'!$C$15:$C$8243,MATCH($J$4:$J$10133,'[1]All QOF Registers'!$D$15:$D$8243,FALSE))</f>
        <v>5NT</v>
      </c>
    </row>
    <row r="5743" spans="8:11" x14ac:dyDescent="0.25">
      <c r="H5743" s="57" t="s">
        <v>7244</v>
      </c>
      <c r="I5743" s="58" t="s">
        <v>17096</v>
      </c>
      <c r="J5743" s="54" t="s">
        <v>18170</v>
      </c>
      <c r="K5743" s="54" t="str">
        <f>INDEX('[1]All QOF Registers'!$C$15:$C$8243,MATCH($J$4:$J$10133,'[1]All QOF Registers'!$D$15:$D$8243,FALSE))</f>
        <v>5NT</v>
      </c>
    </row>
    <row r="5744" spans="8:11" x14ac:dyDescent="0.25">
      <c r="H5744" s="57" t="s">
        <v>7245</v>
      </c>
      <c r="I5744" s="58" t="s">
        <v>17096</v>
      </c>
      <c r="J5744" s="54" t="s">
        <v>18170</v>
      </c>
      <c r="K5744" s="54" t="str">
        <f>INDEX('[1]All QOF Registers'!$C$15:$C$8243,MATCH($J$4:$J$10133,'[1]All QOF Registers'!$D$15:$D$8243,FALSE))</f>
        <v>5NT</v>
      </c>
    </row>
    <row r="5745" spans="8:11" x14ac:dyDescent="0.25">
      <c r="H5745" s="57" t="s">
        <v>7246</v>
      </c>
      <c r="I5745" s="58" t="s">
        <v>17096</v>
      </c>
      <c r="J5745" s="54" t="s">
        <v>18170</v>
      </c>
      <c r="K5745" s="54" t="str">
        <f>INDEX('[1]All QOF Registers'!$C$15:$C$8243,MATCH($J$4:$J$10133,'[1]All QOF Registers'!$D$15:$D$8243,FALSE))</f>
        <v>5NT</v>
      </c>
    </row>
    <row r="5746" spans="8:11" x14ac:dyDescent="0.25">
      <c r="H5746" s="57" t="s">
        <v>7247</v>
      </c>
      <c r="I5746" s="58" t="s">
        <v>17096</v>
      </c>
      <c r="J5746" s="54" t="s">
        <v>18170</v>
      </c>
      <c r="K5746" s="54" t="str">
        <f>INDEX('[1]All QOF Registers'!$C$15:$C$8243,MATCH($J$4:$J$10133,'[1]All QOF Registers'!$D$15:$D$8243,FALSE))</f>
        <v>5NT</v>
      </c>
    </row>
    <row r="5747" spans="8:11" x14ac:dyDescent="0.25">
      <c r="H5747" s="57" t="s">
        <v>7248</v>
      </c>
      <c r="I5747" s="58" t="s">
        <v>17096</v>
      </c>
      <c r="J5747" s="54" t="s">
        <v>18170</v>
      </c>
      <c r="K5747" s="54" t="str">
        <f>INDEX('[1]All QOF Registers'!$C$15:$C$8243,MATCH($J$4:$J$10133,'[1]All QOF Registers'!$D$15:$D$8243,FALSE))</f>
        <v>5NT</v>
      </c>
    </row>
    <row r="5748" spans="8:11" x14ac:dyDescent="0.25">
      <c r="H5748" s="57" t="s">
        <v>7249</v>
      </c>
      <c r="I5748" s="58" t="s">
        <v>17096</v>
      </c>
      <c r="J5748" s="54" t="s">
        <v>18170</v>
      </c>
      <c r="K5748" s="54" t="str">
        <f>INDEX('[1]All QOF Registers'!$C$15:$C$8243,MATCH($J$4:$J$10133,'[1]All QOF Registers'!$D$15:$D$8243,FALSE))</f>
        <v>5NT</v>
      </c>
    </row>
    <row r="5749" spans="8:11" x14ac:dyDescent="0.25">
      <c r="H5749" s="57" t="s">
        <v>7250</v>
      </c>
      <c r="I5749" s="58" t="s">
        <v>17096</v>
      </c>
      <c r="J5749" s="54" t="s">
        <v>18170</v>
      </c>
      <c r="K5749" s="54" t="str">
        <f>INDEX('[1]All QOF Registers'!$C$15:$C$8243,MATCH($J$4:$J$10133,'[1]All QOF Registers'!$D$15:$D$8243,FALSE))</f>
        <v>5NT</v>
      </c>
    </row>
    <row r="5750" spans="8:11" x14ac:dyDescent="0.25">
      <c r="H5750" s="57" t="s">
        <v>7251</v>
      </c>
      <c r="I5750" s="58" t="s">
        <v>17096</v>
      </c>
      <c r="J5750" s="54" t="s">
        <v>18170</v>
      </c>
      <c r="K5750" s="54" t="str">
        <f>INDEX('[1]All QOF Registers'!$C$15:$C$8243,MATCH($J$4:$J$10133,'[1]All QOF Registers'!$D$15:$D$8243,FALSE))</f>
        <v>5NT</v>
      </c>
    </row>
    <row r="5751" spans="8:11" x14ac:dyDescent="0.25">
      <c r="H5751" s="57" t="s">
        <v>7252</v>
      </c>
      <c r="I5751" s="58" t="s">
        <v>17096</v>
      </c>
      <c r="J5751" s="54" t="s">
        <v>18170</v>
      </c>
      <c r="K5751" s="54" t="str">
        <f>INDEX('[1]All QOF Registers'!$C$15:$C$8243,MATCH($J$4:$J$10133,'[1]All QOF Registers'!$D$15:$D$8243,FALSE))</f>
        <v>5NT</v>
      </c>
    </row>
    <row r="5752" spans="8:11" x14ac:dyDescent="0.25">
      <c r="H5752" s="57" t="s">
        <v>7253</v>
      </c>
      <c r="I5752" s="58" t="s">
        <v>17096</v>
      </c>
      <c r="J5752" s="54" t="s">
        <v>18170</v>
      </c>
      <c r="K5752" s="54" t="str">
        <f>INDEX('[1]All QOF Registers'!$C$15:$C$8243,MATCH($J$4:$J$10133,'[1]All QOF Registers'!$D$15:$D$8243,FALSE))</f>
        <v>5NT</v>
      </c>
    </row>
    <row r="5753" spans="8:11" x14ac:dyDescent="0.25">
      <c r="H5753" s="57" t="s">
        <v>7254</v>
      </c>
      <c r="I5753" s="58" t="s">
        <v>17096</v>
      </c>
      <c r="J5753" s="54" t="s">
        <v>18170</v>
      </c>
      <c r="K5753" s="54" t="str">
        <f>INDEX('[1]All QOF Registers'!$C$15:$C$8243,MATCH($J$4:$J$10133,'[1]All QOF Registers'!$D$15:$D$8243,FALSE))</f>
        <v>5NT</v>
      </c>
    </row>
    <row r="5754" spans="8:11" x14ac:dyDescent="0.25">
      <c r="H5754" s="57" t="s">
        <v>7255</v>
      </c>
      <c r="I5754" s="58" t="s">
        <v>17096</v>
      </c>
      <c r="J5754" s="54" t="s">
        <v>18170</v>
      </c>
      <c r="K5754" s="54" t="str">
        <f>INDEX('[1]All QOF Registers'!$C$15:$C$8243,MATCH($J$4:$J$10133,'[1]All QOF Registers'!$D$15:$D$8243,FALSE))</f>
        <v>5NT</v>
      </c>
    </row>
    <row r="5755" spans="8:11" x14ac:dyDescent="0.25">
      <c r="H5755" s="57" t="s">
        <v>7256</v>
      </c>
      <c r="I5755" s="58" t="s">
        <v>17096</v>
      </c>
      <c r="J5755" s="54" t="s">
        <v>18170</v>
      </c>
      <c r="K5755" s="54" t="str">
        <f>INDEX('[1]All QOF Registers'!$C$15:$C$8243,MATCH($J$4:$J$10133,'[1]All QOF Registers'!$D$15:$D$8243,FALSE))</f>
        <v>5NT</v>
      </c>
    </row>
    <row r="5756" spans="8:11" x14ac:dyDescent="0.25">
      <c r="H5756" s="57" t="s">
        <v>7257</v>
      </c>
      <c r="I5756" s="58" t="s">
        <v>17096</v>
      </c>
      <c r="J5756" s="54" t="s">
        <v>18170</v>
      </c>
      <c r="K5756" s="54" t="str">
        <f>INDEX('[1]All QOF Registers'!$C$15:$C$8243,MATCH($J$4:$J$10133,'[1]All QOF Registers'!$D$15:$D$8243,FALSE))</f>
        <v>5NT</v>
      </c>
    </row>
    <row r="5757" spans="8:11" x14ac:dyDescent="0.25">
      <c r="H5757" s="57" t="s">
        <v>7258</v>
      </c>
      <c r="I5757" s="58" t="s">
        <v>17096</v>
      </c>
      <c r="J5757" s="54" t="s">
        <v>18170</v>
      </c>
      <c r="K5757" s="54" t="str">
        <f>INDEX('[1]All QOF Registers'!$C$15:$C$8243,MATCH($J$4:$J$10133,'[1]All QOF Registers'!$D$15:$D$8243,FALSE))</f>
        <v>5NT</v>
      </c>
    </row>
    <row r="5758" spans="8:11" x14ac:dyDescent="0.25">
      <c r="H5758" s="57" t="s">
        <v>7259</v>
      </c>
      <c r="I5758" s="58" t="s">
        <v>17096</v>
      </c>
      <c r="J5758" s="54" t="s">
        <v>18170</v>
      </c>
      <c r="K5758" s="54" t="str">
        <f>INDEX('[1]All QOF Registers'!$C$15:$C$8243,MATCH($J$4:$J$10133,'[1]All QOF Registers'!$D$15:$D$8243,FALSE))</f>
        <v>5NT</v>
      </c>
    </row>
    <row r="5759" spans="8:11" x14ac:dyDescent="0.25">
      <c r="H5759" s="57" t="s">
        <v>7260</v>
      </c>
      <c r="I5759" s="58" t="s">
        <v>17096</v>
      </c>
      <c r="J5759" s="54" t="s">
        <v>18170</v>
      </c>
      <c r="K5759" s="54" t="str">
        <f>INDEX('[1]All QOF Registers'!$C$15:$C$8243,MATCH($J$4:$J$10133,'[1]All QOF Registers'!$D$15:$D$8243,FALSE))</f>
        <v>5NT</v>
      </c>
    </row>
    <row r="5760" spans="8:11" x14ac:dyDescent="0.25">
      <c r="H5760" s="57" t="s">
        <v>7261</v>
      </c>
      <c r="I5760" s="58" t="s">
        <v>17096</v>
      </c>
      <c r="J5760" s="54" t="s">
        <v>18170</v>
      </c>
      <c r="K5760" s="54" t="str">
        <f>INDEX('[1]All QOF Registers'!$C$15:$C$8243,MATCH($J$4:$J$10133,'[1]All QOF Registers'!$D$15:$D$8243,FALSE))</f>
        <v>5NT</v>
      </c>
    </row>
    <row r="5761" spans="8:11" x14ac:dyDescent="0.25">
      <c r="H5761" s="57" t="s">
        <v>7262</v>
      </c>
      <c r="I5761" s="58" t="s">
        <v>17096</v>
      </c>
      <c r="J5761" s="54" t="s">
        <v>18170</v>
      </c>
      <c r="K5761" s="54" t="str">
        <f>INDEX('[1]All QOF Registers'!$C$15:$C$8243,MATCH($J$4:$J$10133,'[1]All QOF Registers'!$D$15:$D$8243,FALSE))</f>
        <v>5NT</v>
      </c>
    </row>
    <row r="5762" spans="8:11" x14ac:dyDescent="0.25">
      <c r="H5762" s="57" t="s">
        <v>7263</v>
      </c>
      <c r="I5762" s="58" t="s">
        <v>17096</v>
      </c>
      <c r="J5762" s="54" t="s">
        <v>18170</v>
      </c>
      <c r="K5762" s="54" t="str">
        <f>INDEX('[1]All QOF Registers'!$C$15:$C$8243,MATCH($J$4:$J$10133,'[1]All QOF Registers'!$D$15:$D$8243,FALSE))</f>
        <v>5NT</v>
      </c>
    </row>
    <row r="5763" spans="8:11" x14ac:dyDescent="0.25">
      <c r="H5763" s="57" t="s">
        <v>7264</v>
      </c>
      <c r="I5763" s="58" t="s">
        <v>17096</v>
      </c>
      <c r="J5763" s="54" t="s">
        <v>18170</v>
      </c>
      <c r="K5763" s="54" t="str">
        <f>INDEX('[1]All QOF Registers'!$C$15:$C$8243,MATCH($J$4:$J$10133,'[1]All QOF Registers'!$D$15:$D$8243,FALSE))</f>
        <v>5NT</v>
      </c>
    </row>
    <row r="5764" spans="8:11" x14ac:dyDescent="0.25">
      <c r="H5764" s="57" t="s">
        <v>7265</v>
      </c>
      <c r="I5764" s="58" t="s">
        <v>17096</v>
      </c>
      <c r="J5764" s="54" t="s">
        <v>18170</v>
      </c>
      <c r="K5764" s="54" t="str">
        <f>INDEX('[1]All QOF Registers'!$C$15:$C$8243,MATCH($J$4:$J$10133,'[1]All QOF Registers'!$D$15:$D$8243,FALSE))</f>
        <v>5NT</v>
      </c>
    </row>
    <row r="5765" spans="8:11" x14ac:dyDescent="0.25">
      <c r="H5765" s="57" t="s">
        <v>7266</v>
      </c>
      <c r="I5765" s="58" t="s">
        <v>17096</v>
      </c>
      <c r="J5765" s="54" t="s">
        <v>18170</v>
      </c>
      <c r="K5765" s="54" t="str">
        <f>INDEX('[1]All QOF Registers'!$C$15:$C$8243,MATCH($J$4:$J$10133,'[1]All QOF Registers'!$D$15:$D$8243,FALSE))</f>
        <v>5NT</v>
      </c>
    </row>
    <row r="5766" spans="8:11" x14ac:dyDescent="0.25">
      <c r="H5766" s="57" t="s">
        <v>7267</v>
      </c>
      <c r="I5766" s="58" t="s">
        <v>17096</v>
      </c>
      <c r="J5766" s="54" t="s">
        <v>18170</v>
      </c>
      <c r="K5766" s="54" t="str">
        <f>INDEX('[1]All QOF Registers'!$C$15:$C$8243,MATCH($J$4:$J$10133,'[1]All QOF Registers'!$D$15:$D$8243,FALSE))</f>
        <v>5NT</v>
      </c>
    </row>
    <row r="5767" spans="8:11" x14ac:dyDescent="0.25">
      <c r="H5767" s="57" t="s">
        <v>7268</v>
      </c>
      <c r="I5767" s="58" t="s">
        <v>17096</v>
      </c>
      <c r="J5767" s="54" t="s">
        <v>18170</v>
      </c>
      <c r="K5767" s="54" t="str">
        <f>INDEX('[1]All QOF Registers'!$C$15:$C$8243,MATCH($J$4:$J$10133,'[1]All QOF Registers'!$D$15:$D$8243,FALSE))</f>
        <v>5NT</v>
      </c>
    </row>
    <row r="5768" spans="8:11" x14ac:dyDescent="0.25">
      <c r="H5768" s="57" t="s">
        <v>7269</v>
      </c>
      <c r="I5768" s="58" t="s">
        <v>17096</v>
      </c>
      <c r="J5768" s="54" t="s">
        <v>18170</v>
      </c>
      <c r="K5768" s="54" t="str">
        <f>INDEX('[1]All QOF Registers'!$C$15:$C$8243,MATCH($J$4:$J$10133,'[1]All QOF Registers'!$D$15:$D$8243,FALSE))</f>
        <v>5NT</v>
      </c>
    </row>
    <row r="5769" spans="8:11" x14ac:dyDescent="0.25">
      <c r="H5769" s="57" t="s">
        <v>7270</v>
      </c>
      <c r="I5769" s="58" t="s">
        <v>17096</v>
      </c>
      <c r="J5769" s="54" t="s">
        <v>18170</v>
      </c>
      <c r="K5769" s="54" t="str">
        <f>INDEX('[1]All QOF Registers'!$C$15:$C$8243,MATCH($J$4:$J$10133,'[1]All QOF Registers'!$D$15:$D$8243,FALSE))</f>
        <v>5NT</v>
      </c>
    </row>
    <row r="5770" spans="8:11" x14ac:dyDescent="0.25">
      <c r="H5770" s="57" t="s">
        <v>7271</v>
      </c>
      <c r="I5770" s="58" t="s">
        <v>17096</v>
      </c>
      <c r="J5770" s="54" t="s">
        <v>18170</v>
      </c>
      <c r="K5770" s="54" t="str">
        <f>INDEX('[1]All QOF Registers'!$C$15:$C$8243,MATCH($J$4:$J$10133,'[1]All QOF Registers'!$D$15:$D$8243,FALSE))</f>
        <v>5NT</v>
      </c>
    </row>
    <row r="5771" spans="8:11" x14ac:dyDescent="0.25">
      <c r="H5771" s="57" t="s">
        <v>7272</v>
      </c>
      <c r="I5771" s="58" t="s">
        <v>17096</v>
      </c>
      <c r="J5771" s="54" t="s">
        <v>18170</v>
      </c>
      <c r="K5771" s="54" t="str">
        <f>INDEX('[1]All QOF Registers'!$C$15:$C$8243,MATCH($J$4:$J$10133,'[1]All QOF Registers'!$D$15:$D$8243,FALSE))</f>
        <v>5NT</v>
      </c>
    </row>
    <row r="5772" spans="8:11" x14ac:dyDescent="0.25">
      <c r="H5772" s="57" t="s">
        <v>7273</v>
      </c>
      <c r="I5772" s="58" t="s">
        <v>17096</v>
      </c>
      <c r="J5772" s="54" t="s">
        <v>18170</v>
      </c>
      <c r="K5772" s="54" t="str">
        <f>INDEX('[1]All QOF Registers'!$C$15:$C$8243,MATCH($J$4:$J$10133,'[1]All QOF Registers'!$D$15:$D$8243,FALSE))</f>
        <v>5NT</v>
      </c>
    </row>
    <row r="5773" spans="8:11" x14ac:dyDescent="0.25">
      <c r="H5773" s="57" t="s">
        <v>7274</v>
      </c>
      <c r="I5773" s="58" t="s">
        <v>17096</v>
      </c>
      <c r="J5773" s="54" t="s">
        <v>18170</v>
      </c>
      <c r="K5773" s="54" t="str">
        <f>INDEX('[1]All QOF Registers'!$C$15:$C$8243,MATCH($J$4:$J$10133,'[1]All QOF Registers'!$D$15:$D$8243,FALSE))</f>
        <v>5NT</v>
      </c>
    </row>
    <row r="5774" spans="8:11" x14ac:dyDescent="0.25">
      <c r="H5774" s="57" t="s">
        <v>7275</v>
      </c>
      <c r="I5774" s="58" t="s">
        <v>17096</v>
      </c>
      <c r="J5774" s="54" t="s">
        <v>18170</v>
      </c>
      <c r="K5774" s="54" t="str">
        <f>INDEX('[1]All QOF Registers'!$C$15:$C$8243,MATCH($J$4:$J$10133,'[1]All QOF Registers'!$D$15:$D$8243,FALSE))</f>
        <v>5NT</v>
      </c>
    </row>
    <row r="5775" spans="8:11" x14ac:dyDescent="0.25">
      <c r="H5775" s="57" t="s">
        <v>7276</v>
      </c>
      <c r="I5775" s="58" t="s">
        <v>17096</v>
      </c>
      <c r="J5775" s="54" t="s">
        <v>18170</v>
      </c>
      <c r="K5775" s="54" t="str">
        <f>INDEX('[1]All QOF Registers'!$C$15:$C$8243,MATCH($J$4:$J$10133,'[1]All QOF Registers'!$D$15:$D$8243,FALSE))</f>
        <v>5NT</v>
      </c>
    </row>
    <row r="5776" spans="8:11" x14ac:dyDescent="0.25">
      <c r="H5776" s="57" t="s">
        <v>7277</v>
      </c>
      <c r="I5776" s="58" t="s">
        <v>17096</v>
      </c>
      <c r="J5776" s="54" t="s">
        <v>18170</v>
      </c>
      <c r="K5776" s="54" t="str">
        <f>INDEX('[1]All QOF Registers'!$C$15:$C$8243,MATCH($J$4:$J$10133,'[1]All QOF Registers'!$D$15:$D$8243,FALSE))</f>
        <v>5NT</v>
      </c>
    </row>
    <row r="5777" spans="8:11" x14ac:dyDescent="0.25">
      <c r="H5777" s="57" t="s">
        <v>7278</v>
      </c>
      <c r="I5777" s="58" t="s">
        <v>17096</v>
      </c>
      <c r="J5777" s="54" t="s">
        <v>18170</v>
      </c>
      <c r="K5777" s="54" t="str">
        <f>INDEX('[1]All QOF Registers'!$C$15:$C$8243,MATCH($J$4:$J$10133,'[1]All QOF Registers'!$D$15:$D$8243,FALSE))</f>
        <v>5NT</v>
      </c>
    </row>
    <row r="5778" spans="8:11" x14ac:dyDescent="0.25">
      <c r="H5778" s="57" t="s">
        <v>7279</v>
      </c>
      <c r="I5778" s="58" t="s">
        <v>17096</v>
      </c>
      <c r="J5778" s="54" t="s">
        <v>18170</v>
      </c>
      <c r="K5778" s="54" t="str">
        <f>INDEX('[1]All QOF Registers'!$C$15:$C$8243,MATCH($J$4:$J$10133,'[1]All QOF Registers'!$D$15:$D$8243,FALSE))</f>
        <v>5NT</v>
      </c>
    </row>
    <row r="5779" spans="8:11" x14ac:dyDescent="0.25">
      <c r="H5779" s="57" t="s">
        <v>7280</v>
      </c>
      <c r="I5779" s="58" t="s">
        <v>17096</v>
      </c>
      <c r="J5779" s="54" t="s">
        <v>18170</v>
      </c>
      <c r="K5779" s="54" t="str">
        <f>INDEX('[1]All QOF Registers'!$C$15:$C$8243,MATCH($J$4:$J$10133,'[1]All QOF Registers'!$D$15:$D$8243,FALSE))</f>
        <v>5NT</v>
      </c>
    </row>
    <row r="5780" spans="8:11" x14ac:dyDescent="0.25">
      <c r="H5780" s="57" t="s">
        <v>7281</v>
      </c>
      <c r="I5780" s="58" t="s">
        <v>17096</v>
      </c>
      <c r="J5780" s="54" t="s">
        <v>18170</v>
      </c>
      <c r="K5780" s="54" t="str">
        <f>INDEX('[1]All QOF Registers'!$C$15:$C$8243,MATCH($J$4:$J$10133,'[1]All QOF Registers'!$D$15:$D$8243,FALSE))</f>
        <v>5NT</v>
      </c>
    </row>
    <row r="5781" spans="8:11" x14ac:dyDescent="0.25">
      <c r="H5781" s="57" t="s">
        <v>7282</v>
      </c>
      <c r="I5781" s="58" t="s">
        <v>17096</v>
      </c>
      <c r="J5781" s="54" t="s">
        <v>18170</v>
      </c>
      <c r="K5781" s="54" t="str">
        <f>INDEX('[1]All QOF Registers'!$C$15:$C$8243,MATCH($J$4:$J$10133,'[1]All QOF Registers'!$D$15:$D$8243,FALSE))</f>
        <v>5NT</v>
      </c>
    </row>
    <row r="5782" spans="8:11" x14ac:dyDescent="0.25">
      <c r="H5782" s="57" t="s">
        <v>7283</v>
      </c>
      <c r="I5782" s="58" t="s">
        <v>17096</v>
      </c>
      <c r="J5782" s="54" t="s">
        <v>18170</v>
      </c>
      <c r="K5782" s="54" t="str">
        <f>INDEX('[1]All QOF Registers'!$C$15:$C$8243,MATCH($J$4:$J$10133,'[1]All QOF Registers'!$D$15:$D$8243,FALSE))</f>
        <v>5NT</v>
      </c>
    </row>
    <row r="5783" spans="8:11" x14ac:dyDescent="0.25">
      <c r="H5783" s="57" t="s">
        <v>7284</v>
      </c>
      <c r="I5783" s="58" t="s">
        <v>17096</v>
      </c>
      <c r="J5783" s="54" t="s">
        <v>18170</v>
      </c>
      <c r="K5783" s="54" t="str">
        <f>INDEX('[1]All QOF Registers'!$C$15:$C$8243,MATCH($J$4:$J$10133,'[1]All QOF Registers'!$D$15:$D$8243,FALSE))</f>
        <v>5NT</v>
      </c>
    </row>
    <row r="5784" spans="8:11" x14ac:dyDescent="0.25">
      <c r="H5784" s="57" t="s">
        <v>7285</v>
      </c>
      <c r="I5784" s="58" t="s">
        <v>17096</v>
      </c>
      <c r="J5784" s="54" t="s">
        <v>18170</v>
      </c>
      <c r="K5784" s="54" t="str">
        <f>INDEX('[1]All QOF Registers'!$C$15:$C$8243,MATCH($J$4:$J$10133,'[1]All QOF Registers'!$D$15:$D$8243,FALSE))</f>
        <v>5NT</v>
      </c>
    </row>
    <row r="5785" spans="8:11" x14ac:dyDescent="0.25">
      <c r="H5785" s="57" t="s">
        <v>7286</v>
      </c>
      <c r="I5785" s="58" t="s">
        <v>17096</v>
      </c>
      <c r="J5785" s="54" t="s">
        <v>18170</v>
      </c>
      <c r="K5785" s="54" t="str">
        <f>INDEX('[1]All QOF Registers'!$C$15:$C$8243,MATCH($J$4:$J$10133,'[1]All QOF Registers'!$D$15:$D$8243,FALSE))</f>
        <v>5NT</v>
      </c>
    </row>
    <row r="5786" spans="8:11" x14ac:dyDescent="0.25">
      <c r="H5786" s="57" t="s">
        <v>17097</v>
      </c>
      <c r="I5786" s="58" t="s">
        <v>17096</v>
      </c>
      <c r="J5786" s="54" t="s">
        <v>18170</v>
      </c>
      <c r="K5786" s="54" t="str">
        <f>INDEX('[1]All QOF Registers'!$C$15:$C$8243,MATCH($J$4:$J$10133,'[1]All QOF Registers'!$D$15:$D$8243,FALSE))</f>
        <v>5NT</v>
      </c>
    </row>
    <row r="5787" spans="8:11" x14ac:dyDescent="0.25">
      <c r="H5787" s="57" t="s">
        <v>7287</v>
      </c>
      <c r="I5787" s="58" t="s">
        <v>17096</v>
      </c>
      <c r="J5787" s="54" t="s">
        <v>18170</v>
      </c>
      <c r="K5787" s="54" t="str">
        <f>INDEX('[1]All QOF Registers'!$C$15:$C$8243,MATCH($J$4:$J$10133,'[1]All QOF Registers'!$D$15:$D$8243,FALSE))</f>
        <v>5NT</v>
      </c>
    </row>
    <row r="5788" spans="8:11" x14ac:dyDescent="0.25">
      <c r="H5788" s="57" t="s">
        <v>7288</v>
      </c>
      <c r="I5788" s="58" t="s">
        <v>17096</v>
      </c>
      <c r="J5788" s="54" t="s">
        <v>18170</v>
      </c>
      <c r="K5788" s="54" t="str">
        <f>INDEX('[1]All QOF Registers'!$C$15:$C$8243,MATCH($J$4:$J$10133,'[1]All QOF Registers'!$D$15:$D$8243,FALSE))</f>
        <v>5NT</v>
      </c>
    </row>
    <row r="5789" spans="8:11" x14ac:dyDescent="0.25">
      <c r="H5789" s="57" t="s">
        <v>7289</v>
      </c>
      <c r="I5789" s="58" t="s">
        <v>17096</v>
      </c>
      <c r="J5789" s="54" t="s">
        <v>18170</v>
      </c>
      <c r="K5789" s="54" t="str">
        <f>INDEX('[1]All QOF Registers'!$C$15:$C$8243,MATCH($J$4:$J$10133,'[1]All QOF Registers'!$D$15:$D$8243,FALSE))</f>
        <v>5NT</v>
      </c>
    </row>
    <row r="5790" spans="8:11" x14ac:dyDescent="0.25">
      <c r="H5790" s="57" t="s">
        <v>7290</v>
      </c>
      <c r="I5790" s="58" t="s">
        <v>17096</v>
      </c>
      <c r="J5790" s="54" t="s">
        <v>18170</v>
      </c>
      <c r="K5790" s="54" t="str">
        <f>INDEX('[1]All QOF Registers'!$C$15:$C$8243,MATCH($J$4:$J$10133,'[1]All QOF Registers'!$D$15:$D$8243,FALSE))</f>
        <v>5NT</v>
      </c>
    </row>
    <row r="5791" spans="8:11" x14ac:dyDescent="0.25">
      <c r="H5791" s="57" t="s">
        <v>7291</v>
      </c>
      <c r="I5791" s="58" t="s">
        <v>17096</v>
      </c>
      <c r="J5791" s="54" t="s">
        <v>18170</v>
      </c>
      <c r="K5791" s="54" t="str">
        <f>INDEX('[1]All QOF Registers'!$C$15:$C$8243,MATCH($J$4:$J$10133,'[1]All QOF Registers'!$D$15:$D$8243,FALSE))</f>
        <v>5NT</v>
      </c>
    </row>
    <row r="5792" spans="8:11" x14ac:dyDescent="0.25">
      <c r="H5792" s="57" t="s">
        <v>7292</v>
      </c>
      <c r="I5792" s="58" t="s">
        <v>17096</v>
      </c>
      <c r="J5792" s="54" t="s">
        <v>18170</v>
      </c>
      <c r="K5792" s="54" t="str">
        <f>INDEX('[1]All QOF Registers'!$C$15:$C$8243,MATCH($J$4:$J$10133,'[1]All QOF Registers'!$D$15:$D$8243,FALSE))</f>
        <v>5NT</v>
      </c>
    </row>
    <row r="5793" spans="8:11" x14ac:dyDescent="0.25">
      <c r="H5793" s="57" t="s">
        <v>7293</v>
      </c>
      <c r="I5793" s="58" t="s">
        <v>17096</v>
      </c>
      <c r="J5793" s="54" t="s">
        <v>18170</v>
      </c>
      <c r="K5793" s="54" t="str">
        <f>INDEX('[1]All QOF Registers'!$C$15:$C$8243,MATCH($J$4:$J$10133,'[1]All QOF Registers'!$D$15:$D$8243,FALSE))</f>
        <v>5NT</v>
      </c>
    </row>
    <row r="5794" spans="8:11" x14ac:dyDescent="0.25">
      <c r="H5794" s="57" t="s">
        <v>7294</v>
      </c>
      <c r="I5794" s="58" t="s">
        <v>17096</v>
      </c>
      <c r="J5794" s="54" t="s">
        <v>18170</v>
      </c>
      <c r="K5794" s="54" t="str">
        <f>INDEX('[1]All QOF Registers'!$C$15:$C$8243,MATCH($J$4:$J$10133,'[1]All QOF Registers'!$D$15:$D$8243,FALSE))</f>
        <v>5NT</v>
      </c>
    </row>
    <row r="5795" spans="8:11" x14ac:dyDescent="0.25">
      <c r="H5795" s="57" t="s">
        <v>7295</v>
      </c>
      <c r="I5795" s="58" t="s">
        <v>17096</v>
      </c>
      <c r="J5795" s="54" t="s">
        <v>18170</v>
      </c>
      <c r="K5795" s="54" t="str">
        <f>INDEX('[1]All QOF Registers'!$C$15:$C$8243,MATCH($J$4:$J$10133,'[1]All QOF Registers'!$D$15:$D$8243,FALSE))</f>
        <v>5NT</v>
      </c>
    </row>
    <row r="5796" spans="8:11" x14ac:dyDescent="0.25">
      <c r="H5796" s="57" t="s">
        <v>7296</v>
      </c>
      <c r="I5796" s="58" t="s">
        <v>17096</v>
      </c>
      <c r="J5796" s="54" t="s">
        <v>18170</v>
      </c>
      <c r="K5796" s="54" t="str">
        <f>INDEX('[1]All QOF Registers'!$C$15:$C$8243,MATCH($J$4:$J$10133,'[1]All QOF Registers'!$D$15:$D$8243,FALSE))</f>
        <v>5NT</v>
      </c>
    </row>
    <row r="5797" spans="8:11" x14ac:dyDescent="0.25">
      <c r="H5797" s="57" t="s">
        <v>17098</v>
      </c>
      <c r="I5797" s="58" t="s">
        <v>17096</v>
      </c>
      <c r="J5797" s="54" t="s">
        <v>18170</v>
      </c>
      <c r="K5797" s="54" t="str">
        <f>INDEX('[1]All QOF Registers'!$C$15:$C$8243,MATCH($J$4:$J$10133,'[1]All QOF Registers'!$D$15:$D$8243,FALSE))</f>
        <v>5NT</v>
      </c>
    </row>
    <row r="5798" spans="8:11" x14ac:dyDescent="0.25">
      <c r="H5798" s="57" t="s">
        <v>7297</v>
      </c>
      <c r="I5798" s="58" t="s">
        <v>17096</v>
      </c>
      <c r="J5798" s="54" t="s">
        <v>18170</v>
      </c>
      <c r="K5798" s="54" t="str">
        <f>INDEX('[1]All QOF Registers'!$C$15:$C$8243,MATCH($J$4:$J$10133,'[1]All QOF Registers'!$D$15:$D$8243,FALSE))</f>
        <v>5NT</v>
      </c>
    </row>
    <row r="5799" spans="8:11" x14ac:dyDescent="0.25">
      <c r="H5799" s="57" t="s">
        <v>7298</v>
      </c>
      <c r="I5799" s="58" t="s">
        <v>17096</v>
      </c>
      <c r="J5799" s="54" t="s">
        <v>18170</v>
      </c>
      <c r="K5799" s="54" t="str">
        <f>INDEX('[1]All QOF Registers'!$C$15:$C$8243,MATCH($J$4:$J$10133,'[1]All QOF Registers'!$D$15:$D$8243,FALSE))</f>
        <v>5NT</v>
      </c>
    </row>
    <row r="5800" spans="8:11" x14ac:dyDescent="0.25">
      <c r="H5800" s="57" t="s">
        <v>17099</v>
      </c>
      <c r="I5800" s="58" t="s">
        <v>17096</v>
      </c>
      <c r="J5800" s="54" t="s">
        <v>18170</v>
      </c>
      <c r="K5800" s="54" t="str">
        <f>INDEX('[1]All QOF Registers'!$C$15:$C$8243,MATCH($J$4:$J$10133,'[1]All QOF Registers'!$D$15:$D$8243,FALSE))</f>
        <v>5NT</v>
      </c>
    </row>
    <row r="5801" spans="8:11" x14ac:dyDescent="0.25">
      <c r="H5801" s="57" t="s">
        <v>7299</v>
      </c>
      <c r="I5801" s="58" t="s">
        <v>17096</v>
      </c>
      <c r="J5801" s="54" t="s">
        <v>18170</v>
      </c>
      <c r="K5801" s="54" t="str">
        <f>INDEX('[1]All QOF Registers'!$C$15:$C$8243,MATCH($J$4:$J$10133,'[1]All QOF Registers'!$D$15:$D$8243,FALSE))</f>
        <v>5NT</v>
      </c>
    </row>
    <row r="5802" spans="8:11" x14ac:dyDescent="0.25">
      <c r="H5802" s="57" t="s">
        <v>7300</v>
      </c>
      <c r="I5802" s="58" t="s">
        <v>17096</v>
      </c>
      <c r="J5802" s="54" t="s">
        <v>18170</v>
      </c>
      <c r="K5802" s="54" t="str">
        <f>INDEX('[1]All QOF Registers'!$C$15:$C$8243,MATCH($J$4:$J$10133,'[1]All QOF Registers'!$D$15:$D$8243,FALSE))</f>
        <v>5NT</v>
      </c>
    </row>
    <row r="5803" spans="8:11" x14ac:dyDescent="0.25">
      <c r="H5803" s="57" t="s">
        <v>7301</v>
      </c>
      <c r="I5803" s="58" t="s">
        <v>17096</v>
      </c>
      <c r="J5803" s="54" t="s">
        <v>18170</v>
      </c>
      <c r="K5803" s="54" t="str">
        <f>INDEX('[1]All QOF Registers'!$C$15:$C$8243,MATCH($J$4:$J$10133,'[1]All QOF Registers'!$D$15:$D$8243,FALSE))</f>
        <v>5NT</v>
      </c>
    </row>
    <row r="5804" spans="8:11" x14ac:dyDescent="0.25">
      <c r="H5804" s="57" t="s">
        <v>7302</v>
      </c>
      <c r="I5804" s="58" t="s">
        <v>17096</v>
      </c>
      <c r="J5804" s="54" t="s">
        <v>18170</v>
      </c>
      <c r="K5804" s="54" t="str">
        <f>INDEX('[1]All QOF Registers'!$C$15:$C$8243,MATCH($J$4:$J$10133,'[1]All QOF Registers'!$D$15:$D$8243,FALSE))</f>
        <v>5NT</v>
      </c>
    </row>
    <row r="5805" spans="8:11" x14ac:dyDescent="0.25">
      <c r="H5805" s="57" t="s">
        <v>17100</v>
      </c>
      <c r="I5805" s="58" t="s">
        <v>17096</v>
      </c>
      <c r="J5805" s="54" t="s">
        <v>18170</v>
      </c>
      <c r="K5805" s="54" t="str">
        <f>INDEX('[1]All QOF Registers'!$C$15:$C$8243,MATCH($J$4:$J$10133,'[1]All QOF Registers'!$D$15:$D$8243,FALSE))</f>
        <v>5NT</v>
      </c>
    </row>
    <row r="5806" spans="8:11" x14ac:dyDescent="0.25">
      <c r="H5806" s="57" t="s">
        <v>17101</v>
      </c>
      <c r="I5806" s="58" t="s">
        <v>17096</v>
      </c>
      <c r="J5806" s="54" t="s">
        <v>18170</v>
      </c>
      <c r="K5806" s="54" t="str">
        <f>INDEX('[1]All QOF Registers'!$C$15:$C$8243,MATCH($J$4:$J$10133,'[1]All QOF Registers'!$D$15:$D$8243,FALSE))</f>
        <v>5NT</v>
      </c>
    </row>
    <row r="5807" spans="8:11" x14ac:dyDescent="0.25">
      <c r="H5807" s="57" t="s">
        <v>7303</v>
      </c>
      <c r="I5807" s="58" t="s">
        <v>17096</v>
      </c>
      <c r="J5807" s="54" t="s">
        <v>18170</v>
      </c>
      <c r="K5807" s="54" t="str">
        <f>INDEX('[1]All QOF Registers'!$C$15:$C$8243,MATCH($J$4:$J$10133,'[1]All QOF Registers'!$D$15:$D$8243,FALSE))</f>
        <v>5NT</v>
      </c>
    </row>
    <row r="5808" spans="8:11" x14ac:dyDescent="0.25">
      <c r="H5808" s="57" t="s">
        <v>7304</v>
      </c>
      <c r="I5808" s="58" t="s">
        <v>17096</v>
      </c>
      <c r="J5808" s="54" t="s">
        <v>18170</v>
      </c>
      <c r="K5808" s="54" t="str">
        <f>INDEX('[1]All QOF Registers'!$C$15:$C$8243,MATCH($J$4:$J$10133,'[1]All QOF Registers'!$D$15:$D$8243,FALSE))</f>
        <v>5NT</v>
      </c>
    </row>
    <row r="5809" spans="8:11" x14ac:dyDescent="0.25">
      <c r="H5809" s="57" t="s">
        <v>17102</v>
      </c>
      <c r="I5809" s="58" t="s">
        <v>17096</v>
      </c>
      <c r="J5809" s="54" t="s">
        <v>18170</v>
      </c>
      <c r="K5809" s="54" t="str">
        <f>INDEX('[1]All QOF Registers'!$C$15:$C$8243,MATCH($J$4:$J$10133,'[1]All QOF Registers'!$D$15:$D$8243,FALSE))</f>
        <v>5NT</v>
      </c>
    </row>
    <row r="5810" spans="8:11" x14ac:dyDescent="0.25">
      <c r="H5810" s="57" t="s">
        <v>7305</v>
      </c>
      <c r="I5810" s="58" t="s">
        <v>17096</v>
      </c>
      <c r="J5810" s="54" t="s">
        <v>18170</v>
      </c>
      <c r="K5810" s="54" t="str">
        <f>INDEX('[1]All QOF Registers'!$C$15:$C$8243,MATCH($J$4:$J$10133,'[1]All QOF Registers'!$D$15:$D$8243,FALSE))</f>
        <v>5NT</v>
      </c>
    </row>
    <row r="5811" spans="8:11" x14ac:dyDescent="0.25">
      <c r="H5811" s="57" t="s">
        <v>7306</v>
      </c>
      <c r="I5811" s="58" t="s">
        <v>17096</v>
      </c>
      <c r="J5811" s="54" t="s">
        <v>18170</v>
      </c>
      <c r="K5811" s="54" t="str">
        <f>INDEX('[1]All QOF Registers'!$C$15:$C$8243,MATCH($J$4:$J$10133,'[1]All QOF Registers'!$D$15:$D$8243,FALSE))</f>
        <v>5NT</v>
      </c>
    </row>
    <row r="5812" spans="8:11" x14ac:dyDescent="0.25">
      <c r="H5812" s="57" t="s">
        <v>7307</v>
      </c>
      <c r="I5812" s="58" t="s">
        <v>17096</v>
      </c>
      <c r="J5812" s="54" t="s">
        <v>18170</v>
      </c>
      <c r="K5812" s="54" t="str">
        <f>INDEX('[1]All QOF Registers'!$C$15:$C$8243,MATCH($J$4:$J$10133,'[1]All QOF Registers'!$D$15:$D$8243,FALSE))</f>
        <v>5NT</v>
      </c>
    </row>
    <row r="5813" spans="8:11" x14ac:dyDescent="0.25">
      <c r="H5813" s="57" t="s">
        <v>7308</v>
      </c>
      <c r="I5813" s="58" t="s">
        <v>17096</v>
      </c>
      <c r="J5813" s="54" t="s">
        <v>18170</v>
      </c>
      <c r="K5813" s="54" t="str">
        <f>INDEX('[1]All QOF Registers'!$C$15:$C$8243,MATCH($J$4:$J$10133,'[1]All QOF Registers'!$D$15:$D$8243,FALSE))</f>
        <v>5NT</v>
      </c>
    </row>
    <row r="5814" spans="8:11" x14ac:dyDescent="0.25">
      <c r="H5814" s="57" t="s">
        <v>7309</v>
      </c>
      <c r="I5814" s="58" t="s">
        <v>17096</v>
      </c>
      <c r="J5814" s="54" t="s">
        <v>18170</v>
      </c>
      <c r="K5814" s="54" t="str">
        <f>INDEX('[1]All QOF Registers'!$C$15:$C$8243,MATCH($J$4:$J$10133,'[1]All QOF Registers'!$D$15:$D$8243,FALSE))</f>
        <v>5NT</v>
      </c>
    </row>
    <row r="5815" spans="8:11" x14ac:dyDescent="0.25">
      <c r="H5815" s="57" t="s">
        <v>7310</v>
      </c>
      <c r="I5815" s="58" t="s">
        <v>17096</v>
      </c>
      <c r="J5815" s="54" t="s">
        <v>18170</v>
      </c>
      <c r="K5815" s="54" t="str">
        <f>INDEX('[1]All QOF Registers'!$C$15:$C$8243,MATCH($J$4:$J$10133,'[1]All QOF Registers'!$D$15:$D$8243,FALSE))</f>
        <v>5NT</v>
      </c>
    </row>
    <row r="5816" spans="8:11" x14ac:dyDescent="0.25">
      <c r="H5816" s="57" t="s">
        <v>7311</v>
      </c>
      <c r="I5816" s="58" t="s">
        <v>17096</v>
      </c>
      <c r="J5816" s="54" t="s">
        <v>18170</v>
      </c>
      <c r="K5816" s="54" t="str">
        <f>INDEX('[1]All QOF Registers'!$C$15:$C$8243,MATCH($J$4:$J$10133,'[1]All QOF Registers'!$D$15:$D$8243,FALSE))</f>
        <v>5NT</v>
      </c>
    </row>
    <row r="5817" spans="8:11" x14ac:dyDescent="0.25">
      <c r="H5817" s="57" t="s">
        <v>7312</v>
      </c>
      <c r="I5817" s="58" t="s">
        <v>17096</v>
      </c>
      <c r="J5817" s="54" t="s">
        <v>18170</v>
      </c>
      <c r="K5817" s="54" t="str">
        <f>INDEX('[1]All QOF Registers'!$C$15:$C$8243,MATCH($J$4:$J$10133,'[1]All QOF Registers'!$D$15:$D$8243,FALSE))</f>
        <v>5NT</v>
      </c>
    </row>
    <row r="5818" spans="8:11" x14ac:dyDescent="0.25">
      <c r="H5818" s="57" t="s">
        <v>7313</v>
      </c>
      <c r="I5818" s="58" t="s">
        <v>17096</v>
      </c>
      <c r="J5818" s="54" t="s">
        <v>18170</v>
      </c>
      <c r="K5818" s="54" t="str">
        <f>INDEX('[1]All QOF Registers'!$C$15:$C$8243,MATCH($J$4:$J$10133,'[1]All QOF Registers'!$D$15:$D$8243,FALSE))</f>
        <v>5NT</v>
      </c>
    </row>
    <row r="5819" spans="8:11" x14ac:dyDescent="0.25">
      <c r="H5819" s="57" t="s">
        <v>7314</v>
      </c>
      <c r="I5819" s="58" t="s">
        <v>17096</v>
      </c>
      <c r="J5819" s="54" t="s">
        <v>18170</v>
      </c>
      <c r="K5819" s="54" t="str">
        <f>INDEX('[1]All QOF Registers'!$C$15:$C$8243,MATCH($J$4:$J$10133,'[1]All QOF Registers'!$D$15:$D$8243,FALSE))</f>
        <v>5NT</v>
      </c>
    </row>
    <row r="5820" spans="8:11" x14ac:dyDescent="0.25">
      <c r="H5820" s="57" t="s">
        <v>7315</v>
      </c>
      <c r="I5820" s="58" t="s">
        <v>17096</v>
      </c>
      <c r="J5820" s="54" t="s">
        <v>18170</v>
      </c>
      <c r="K5820" s="54" t="str">
        <f>INDEX('[1]All QOF Registers'!$C$15:$C$8243,MATCH($J$4:$J$10133,'[1]All QOF Registers'!$D$15:$D$8243,FALSE))</f>
        <v>5NT</v>
      </c>
    </row>
    <row r="5821" spans="8:11" x14ac:dyDescent="0.25">
      <c r="H5821" s="57" t="s">
        <v>17103</v>
      </c>
      <c r="I5821" s="58" t="s">
        <v>17096</v>
      </c>
      <c r="J5821" s="54" t="s">
        <v>18170</v>
      </c>
      <c r="K5821" s="54" t="str">
        <f>INDEX('[1]All QOF Registers'!$C$15:$C$8243,MATCH($J$4:$J$10133,'[1]All QOF Registers'!$D$15:$D$8243,FALSE))</f>
        <v>5NT</v>
      </c>
    </row>
    <row r="5822" spans="8:11" x14ac:dyDescent="0.25">
      <c r="H5822" s="57" t="s">
        <v>7316</v>
      </c>
      <c r="I5822" s="58" t="s">
        <v>17096</v>
      </c>
      <c r="J5822" s="54" t="s">
        <v>18170</v>
      </c>
      <c r="K5822" s="54" t="str">
        <f>INDEX('[1]All QOF Registers'!$C$15:$C$8243,MATCH($J$4:$J$10133,'[1]All QOF Registers'!$D$15:$D$8243,FALSE))</f>
        <v>5NT</v>
      </c>
    </row>
    <row r="5823" spans="8:11" x14ac:dyDescent="0.25">
      <c r="H5823" s="57" t="s">
        <v>7317</v>
      </c>
      <c r="I5823" s="58" t="s">
        <v>17096</v>
      </c>
      <c r="J5823" s="54" t="s">
        <v>18170</v>
      </c>
      <c r="K5823" s="54" t="str">
        <f>INDEX('[1]All QOF Registers'!$C$15:$C$8243,MATCH($J$4:$J$10133,'[1]All QOF Registers'!$D$15:$D$8243,FALSE))</f>
        <v>5NT</v>
      </c>
    </row>
    <row r="5824" spans="8:11" x14ac:dyDescent="0.25">
      <c r="H5824" s="57" t="s">
        <v>17104</v>
      </c>
      <c r="I5824" s="58" t="s">
        <v>17096</v>
      </c>
      <c r="J5824" s="54" t="s">
        <v>18170</v>
      </c>
      <c r="K5824" s="54" t="str">
        <f>INDEX('[1]All QOF Registers'!$C$15:$C$8243,MATCH($J$4:$J$10133,'[1]All QOF Registers'!$D$15:$D$8243,FALSE))</f>
        <v>5NT</v>
      </c>
    </row>
    <row r="5825" spans="8:11" x14ac:dyDescent="0.25">
      <c r="H5825" s="57" t="s">
        <v>17105</v>
      </c>
      <c r="I5825" s="58" t="s">
        <v>17096</v>
      </c>
      <c r="J5825" s="54" t="s">
        <v>18170</v>
      </c>
      <c r="K5825" s="54" t="str">
        <f>INDEX('[1]All QOF Registers'!$C$15:$C$8243,MATCH($J$4:$J$10133,'[1]All QOF Registers'!$D$15:$D$8243,FALSE))</f>
        <v>5NT</v>
      </c>
    </row>
    <row r="5826" spans="8:11" x14ac:dyDescent="0.25">
      <c r="H5826" s="57" t="s">
        <v>17106</v>
      </c>
      <c r="I5826" s="58" t="s">
        <v>17096</v>
      </c>
      <c r="J5826" s="54" t="s">
        <v>18170</v>
      </c>
      <c r="K5826" s="54" t="str">
        <f>INDEX('[1]All QOF Registers'!$C$15:$C$8243,MATCH($J$4:$J$10133,'[1]All QOF Registers'!$D$15:$D$8243,FALSE))</f>
        <v>5NT</v>
      </c>
    </row>
    <row r="5827" spans="8:11" x14ac:dyDescent="0.25">
      <c r="H5827" s="57" t="s">
        <v>17107</v>
      </c>
      <c r="I5827" s="58" t="s">
        <v>17096</v>
      </c>
      <c r="J5827" s="54" t="s">
        <v>18170</v>
      </c>
      <c r="K5827" s="54" t="str">
        <f>INDEX('[1]All QOF Registers'!$C$15:$C$8243,MATCH($J$4:$J$10133,'[1]All QOF Registers'!$D$15:$D$8243,FALSE))</f>
        <v>5NT</v>
      </c>
    </row>
    <row r="5828" spans="8:11" x14ac:dyDescent="0.25">
      <c r="H5828" s="57" t="s">
        <v>17108</v>
      </c>
      <c r="I5828" s="58" t="s">
        <v>17096</v>
      </c>
      <c r="J5828" s="54" t="s">
        <v>18170</v>
      </c>
      <c r="K5828" s="54" t="str">
        <f>INDEX('[1]All QOF Registers'!$C$15:$C$8243,MATCH($J$4:$J$10133,'[1]All QOF Registers'!$D$15:$D$8243,FALSE))</f>
        <v>5NT</v>
      </c>
    </row>
    <row r="5829" spans="8:11" x14ac:dyDescent="0.25">
      <c r="H5829" s="57" t="s">
        <v>17109</v>
      </c>
      <c r="I5829" s="58" t="s">
        <v>17096</v>
      </c>
      <c r="J5829" s="54" t="s">
        <v>18170</v>
      </c>
      <c r="K5829" s="54" t="str">
        <f>INDEX('[1]All QOF Registers'!$C$15:$C$8243,MATCH($J$4:$J$10133,'[1]All QOF Registers'!$D$15:$D$8243,FALSE))</f>
        <v>5NT</v>
      </c>
    </row>
    <row r="5830" spans="8:11" x14ac:dyDescent="0.25">
      <c r="H5830" s="57" t="s">
        <v>17110</v>
      </c>
      <c r="I5830" s="58" t="s">
        <v>17096</v>
      </c>
      <c r="J5830" s="54" t="s">
        <v>18170</v>
      </c>
      <c r="K5830" s="54" t="str">
        <f>INDEX('[1]All QOF Registers'!$C$15:$C$8243,MATCH($J$4:$J$10133,'[1]All QOF Registers'!$D$15:$D$8243,FALSE))</f>
        <v>5NT</v>
      </c>
    </row>
    <row r="5831" spans="8:11" x14ac:dyDescent="0.25">
      <c r="H5831" s="57" t="s">
        <v>17111</v>
      </c>
      <c r="I5831" s="58" t="s">
        <v>17096</v>
      </c>
      <c r="J5831" s="54" t="s">
        <v>18170</v>
      </c>
      <c r="K5831" s="54" t="str">
        <f>INDEX('[1]All QOF Registers'!$C$15:$C$8243,MATCH($J$4:$J$10133,'[1]All QOF Registers'!$D$15:$D$8243,FALSE))</f>
        <v>5NT</v>
      </c>
    </row>
    <row r="5832" spans="8:11" x14ac:dyDescent="0.25">
      <c r="H5832" s="57" t="s">
        <v>17112</v>
      </c>
      <c r="I5832" s="58" t="s">
        <v>17096</v>
      </c>
      <c r="J5832" s="54" t="s">
        <v>18170</v>
      </c>
      <c r="K5832" s="54" t="str">
        <f>INDEX('[1]All QOF Registers'!$C$15:$C$8243,MATCH($J$4:$J$10133,'[1]All QOF Registers'!$D$15:$D$8243,FALSE))</f>
        <v>5NT</v>
      </c>
    </row>
    <row r="5833" spans="8:11" x14ac:dyDescent="0.25">
      <c r="H5833" s="57" t="s">
        <v>17113</v>
      </c>
      <c r="I5833" s="58" t="s">
        <v>17096</v>
      </c>
      <c r="J5833" s="54" t="s">
        <v>18170</v>
      </c>
      <c r="K5833" s="54" t="str">
        <f>INDEX('[1]All QOF Registers'!$C$15:$C$8243,MATCH($J$4:$J$10133,'[1]All QOF Registers'!$D$15:$D$8243,FALSE))</f>
        <v>5NT</v>
      </c>
    </row>
    <row r="5834" spans="8:11" x14ac:dyDescent="0.25">
      <c r="H5834" s="57" t="s">
        <v>17114</v>
      </c>
      <c r="I5834" s="58" t="s">
        <v>17096</v>
      </c>
      <c r="J5834" s="54" t="s">
        <v>18170</v>
      </c>
      <c r="K5834" s="54" t="str">
        <f>INDEX('[1]All QOF Registers'!$C$15:$C$8243,MATCH($J$4:$J$10133,'[1]All QOF Registers'!$D$15:$D$8243,FALSE))</f>
        <v>5NT</v>
      </c>
    </row>
    <row r="5835" spans="8:11" x14ac:dyDescent="0.25">
      <c r="H5835" s="57" t="s">
        <v>17115</v>
      </c>
      <c r="I5835" s="58" t="s">
        <v>17096</v>
      </c>
      <c r="J5835" s="54" t="s">
        <v>18170</v>
      </c>
      <c r="K5835" s="54" t="str">
        <f>INDEX('[1]All QOF Registers'!$C$15:$C$8243,MATCH($J$4:$J$10133,'[1]All QOF Registers'!$D$15:$D$8243,FALSE))</f>
        <v>5NT</v>
      </c>
    </row>
    <row r="5836" spans="8:11" x14ac:dyDescent="0.25">
      <c r="H5836" s="57" t="s">
        <v>17116</v>
      </c>
      <c r="I5836" s="58" t="s">
        <v>17096</v>
      </c>
      <c r="J5836" s="54" t="s">
        <v>18170</v>
      </c>
      <c r="K5836" s="54" t="str">
        <f>INDEX('[1]All QOF Registers'!$C$15:$C$8243,MATCH($J$4:$J$10133,'[1]All QOF Registers'!$D$15:$D$8243,FALSE))</f>
        <v>5NT</v>
      </c>
    </row>
    <row r="5837" spans="8:11" x14ac:dyDescent="0.25">
      <c r="H5837" s="57" t="s">
        <v>7724</v>
      </c>
      <c r="I5837" s="58" t="s">
        <v>17096</v>
      </c>
      <c r="J5837" s="54" t="s">
        <v>18170</v>
      </c>
      <c r="K5837" s="54" t="str">
        <f>INDEX('[1]All QOF Registers'!$C$15:$C$8243,MATCH($J$4:$J$10133,'[1]All QOF Registers'!$D$15:$D$8243,FALSE))</f>
        <v>5NT</v>
      </c>
    </row>
    <row r="5838" spans="8:11" x14ac:dyDescent="0.25">
      <c r="H5838" s="57" t="s">
        <v>17117</v>
      </c>
      <c r="I5838" s="58" t="s">
        <v>17096</v>
      </c>
      <c r="J5838" s="54" t="s">
        <v>18170</v>
      </c>
      <c r="K5838" s="54" t="str">
        <f>INDEX('[1]All QOF Registers'!$C$15:$C$8243,MATCH($J$4:$J$10133,'[1]All QOF Registers'!$D$15:$D$8243,FALSE))</f>
        <v>5NT</v>
      </c>
    </row>
    <row r="5839" spans="8:11" x14ac:dyDescent="0.25">
      <c r="H5839" s="57" t="s">
        <v>17118</v>
      </c>
      <c r="I5839" s="58" t="s">
        <v>17096</v>
      </c>
      <c r="J5839" s="54" t="s">
        <v>18170</v>
      </c>
      <c r="K5839" s="54" t="str">
        <f>INDEX('[1]All QOF Registers'!$C$15:$C$8243,MATCH($J$4:$J$10133,'[1]All QOF Registers'!$D$15:$D$8243,FALSE))</f>
        <v>5NT</v>
      </c>
    </row>
    <row r="5840" spans="8:11" x14ac:dyDescent="0.25">
      <c r="H5840" s="57" t="s">
        <v>7751</v>
      </c>
      <c r="I5840" s="58" t="s">
        <v>17096</v>
      </c>
      <c r="J5840" s="54" t="s">
        <v>18170</v>
      </c>
      <c r="K5840" s="54" t="str">
        <f>INDEX('[1]All QOF Registers'!$C$15:$C$8243,MATCH($J$4:$J$10133,'[1]All QOF Registers'!$D$15:$D$8243,FALSE))</f>
        <v>5NT</v>
      </c>
    </row>
    <row r="5841" spans="8:11" x14ac:dyDescent="0.25">
      <c r="H5841" s="57" t="s">
        <v>17119</v>
      </c>
      <c r="I5841" s="58" t="s">
        <v>17096</v>
      </c>
      <c r="J5841" s="54" t="s">
        <v>18170</v>
      </c>
      <c r="K5841" s="54" t="str">
        <f>INDEX('[1]All QOF Registers'!$C$15:$C$8243,MATCH($J$4:$J$10133,'[1]All QOF Registers'!$D$15:$D$8243,FALSE))</f>
        <v>5NT</v>
      </c>
    </row>
    <row r="5842" spans="8:11" x14ac:dyDescent="0.25">
      <c r="H5842" s="57" t="s">
        <v>7783</v>
      </c>
      <c r="I5842" s="58" t="s">
        <v>17096</v>
      </c>
      <c r="J5842" s="54" t="s">
        <v>18170</v>
      </c>
      <c r="K5842" s="54" t="str">
        <f>INDEX('[1]All QOF Registers'!$C$15:$C$8243,MATCH($J$4:$J$10133,'[1]All QOF Registers'!$D$15:$D$8243,FALSE))</f>
        <v>5NT</v>
      </c>
    </row>
    <row r="5843" spans="8:11" x14ac:dyDescent="0.25">
      <c r="H5843" s="57" t="s">
        <v>17120</v>
      </c>
      <c r="I5843" s="58" t="s">
        <v>17096</v>
      </c>
      <c r="J5843" s="54" t="s">
        <v>18170</v>
      </c>
      <c r="K5843" s="54" t="str">
        <f>INDEX('[1]All QOF Registers'!$C$15:$C$8243,MATCH($J$4:$J$10133,'[1]All QOF Registers'!$D$15:$D$8243,FALSE))</f>
        <v>5NT</v>
      </c>
    </row>
    <row r="5844" spans="8:11" x14ac:dyDescent="0.25">
      <c r="H5844" s="57" t="s">
        <v>17121</v>
      </c>
      <c r="I5844" s="58" t="s">
        <v>17096</v>
      </c>
      <c r="J5844" s="54" t="s">
        <v>18170</v>
      </c>
      <c r="K5844" s="54" t="str">
        <f>INDEX('[1]All QOF Registers'!$C$15:$C$8243,MATCH($J$4:$J$10133,'[1]All QOF Registers'!$D$15:$D$8243,FALSE))</f>
        <v>5NT</v>
      </c>
    </row>
    <row r="5845" spans="8:11" x14ac:dyDescent="0.25">
      <c r="H5845" s="57" t="s">
        <v>7884</v>
      </c>
      <c r="I5845" s="58" t="s">
        <v>17096</v>
      </c>
      <c r="J5845" s="54" t="s">
        <v>18170</v>
      </c>
      <c r="K5845" s="54" t="str">
        <f>INDEX('[1]All QOF Registers'!$C$15:$C$8243,MATCH($J$4:$J$10133,'[1]All QOF Registers'!$D$15:$D$8243,FALSE))</f>
        <v>5NT</v>
      </c>
    </row>
    <row r="5846" spans="8:11" x14ac:dyDescent="0.25">
      <c r="H5846" s="57" t="s">
        <v>7894</v>
      </c>
      <c r="I5846" s="58" t="s">
        <v>17096</v>
      </c>
      <c r="J5846" s="54" t="s">
        <v>18170</v>
      </c>
      <c r="K5846" s="54" t="str">
        <f>INDEX('[1]All QOF Registers'!$C$15:$C$8243,MATCH($J$4:$J$10133,'[1]All QOF Registers'!$D$15:$D$8243,FALSE))</f>
        <v>5NT</v>
      </c>
    </row>
    <row r="5847" spans="8:11" x14ac:dyDescent="0.25">
      <c r="H5847" s="57" t="s">
        <v>7905</v>
      </c>
      <c r="I5847" s="58" t="s">
        <v>17096</v>
      </c>
      <c r="J5847" s="54" t="s">
        <v>18170</v>
      </c>
      <c r="K5847" s="54" t="str">
        <f>INDEX('[1]All QOF Registers'!$C$15:$C$8243,MATCH($J$4:$J$10133,'[1]All QOF Registers'!$D$15:$D$8243,FALSE))</f>
        <v>5NT</v>
      </c>
    </row>
    <row r="5848" spans="8:11" x14ac:dyDescent="0.25">
      <c r="H5848" s="57" t="s">
        <v>17122</v>
      </c>
      <c r="I5848" s="58" t="s">
        <v>17096</v>
      </c>
      <c r="J5848" s="54" t="s">
        <v>18170</v>
      </c>
      <c r="K5848" s="54" t="str">
        <f>INDEX('[1]All QOF Registers'!$C$15:$C$8243,MATCH($J$4:$J$10133,'[1]All QOF Registers'!$D$15:$D$8243,FALSE))</f>
        <v>5NT</v>
      </c>
    </row>
    <row r="5849" spans="8:11" x14ac:dyDescent="0.25">
      <c r="H5849" s="57" t="s">
        <v>17123</v>
      </c>
      <c r="I5849" s="58" t="s">
        <v>17096</v>
      </c>
      <c r="J5849" s="54" t="s">
        <v>18170</v>
      </c>
      <c r="K5849" s="54" t="str">
        <f>INDEX('[1]All QOF Registers'!$C$15:$C$8243,MATCH($J$4:$J$10133,'[1]All QOF Registers'!$D$15:$D$8243,FALSE))</f>
        <v>5NT</v>
      </c>
    </row>
    <row r="5850" spans="8:11" x14ac:dyDescent="0.25">
      <c r="H5850" s="57" t="s">
        <v>17124</v>
      </c>
      <c r="I5850" s="58" t="s">
        <v>17096</v>
      </c>
      <c r="J5850" s="54" t="s">
        <v>18170</v>
      </c>
      <c r="K5850" s="54" t="str">
        <f>INDEX('[1]All QOF Registers'!$C$15:$C$8243,MATCH($J$4:$J$10133,'[1]All QOF Registers'!$D$15:$D$8243,FALSE))</f>
        <v>5NT</v>
      </c>
    </row>
    <row r="5851" spans="8:11" x14ac:dyDescent="0.25">
      <c r="H5851" s="57" t="s">
        <v>587</v>
      </c>
      <c r="I5851" s="58" t="s">
        <v>17125</v>
      </c>
      <c r="J5851" s="54" t="s">
        <v>18171</v>
      </c>
      <c r="K5851" s="54" t="str">
        <f>INDEX('[1]All QOF Registers'!$C$15:$C$8243,MATCH($J$4:$J$10133,'[1]All QOF Registers'!$D$15:$D$8243,FALSE))</f>
        <v>5NV</v>
      </c>
    </row>
    <row r="5852" spans="8:11" x14ac:dyDescent="0.25">
      <c r="H5852" s="57" t="s">
        <v>588</v>
      </c>
      <c r="I5852" s="58" t="s">
        <v>17125</v>
      </c>
      <c r="J5852" s="54" t="s">
        <v>18171</v>
      </c>
      <c r="K5852" s="54" t="str">
        <f>INDEX('[1]All QOF Registers'!$C$15:$C$8243,MATCH($J$4:$J$10133,'[1]All QOF Registers'!$D$15:$D$8243,FALSE))</f>
        <v>5NV</v>
      </c>
    </row>
    <row r="5853" spans="8:11" x14ac:dyDescent="0.25">
      <c r="H5853" s="57" t="s">
        <v>589</v>
      </c>
      <c r="I5853" s="58" t="s">
        <v>17125</v>
      </c>
      <c r="J5853" s="54" t="s">
        <v>18171</v>
      </c>
      <c r="K5853" s="54" t="str">
        <f>INDEX('[1]All QOF Registers'!$C$15:$C$8243,MATCH($J$4:$J$10133,'[1]All QOF Registers'!$D$15:$D$8243,FALSE))</f>
        <v>5NV</v>
      </c>
    </row>
    <row r="5854" spans="8:11" x14ac:dyDescent="0.25">
      <c r="H5854" s="57" t="s">
        <v>590</v>
      </c>
      <c r="I5854" s="58" t="s">
        <v>17125</v>
      </c>
      <c r="J5854" s="54" t="s">
        <v>18171</v>
      </c>
      <c r="K5854" s="54" t="str">
        <f>INDEX('[1]All QOF Registers'!$C$15:$C$8243,MATCH($J$4:$J$10133,'[1]All QOF Registers'!$D$15:$D$8243,FALSE))</f>
        <v>5NV</v>
      </c>
    </row>
    <row r="5855" spans="8:11" x14ac:dyDescent="0.25">
      <c r="H5855" s="57" t="s">
        <v>591</v>
      </c>
      <c r="I5855" s="58" t="s">
        <v>17125</v>
      </c>
      <c r="J5855" s="54" t="s">
        <v>18171</v>
      </c>
      <c r="K5855" s="54" t="str">
        <f>INDEX('[1]All QOF Registers'!$C$15:$C$8243,MATCH($J$4:$J$10133,'[1]All QOF Registers'!$D$15:$D$8243,FALSE))</f>
        <v>5NV</v>
      </c>
    </row>
    <row r="5856" spans="8:11" x14ac:dyDescent="0.25">
      <c r="H5856" s="57" t="s">
        <v>592</v>
      </c>
      <c r="I5856" s="58" t="s">
        <v>17125</v>
      </c>
      <c r="J5856" s="54" t="s">
        <v>18171</v>
      </c>
      <c r="K5856" s="54" t="str">
        <f>INDEX('[1]All QOF Registers'!$C$15:$C$8243,MATCH($J$4:$J$10133,'[1]All QOF Registers'!$D$15:$D$8243,FALSE))</f>
        <v>5NV</v>
      </c>
    </row>
    <row r="5857" spans="8:11" x14ac:dyDescent="0.25">
      <c r="H5857" s="57" t="s">
        <v>593</v>
      </c>
      <c r="I5857" s="58" t="s">
        <v>17125</v>
      </c>
      <c r="J5857" s="54" t="s">
        <v>18171</v>
      </c>
      <c r="K5857" s="54" t="str">
        <f>INDEX('[1]All QOF Registers'!$C$15:$C$8243,MATCH($J$4:$J$10133,'[1]All QOF Registers'!$D$15:$D$8243,FALSE))</f>
        <v>5NV</v>
      </c>
    </row>
    <row r="5858" spans="8:11" x14ac:dyDescent="0.25">
      <c r="H5858" s="57" t="s">
        <v>594</v>
      </c>
      <c r="I5858" s="58" t="s">
        <v>17125</v>
      </c>
      <c r="J5858" s="54" t="s">
        <v>18171</v>
      </c>
      <c r="K5858" s="54" t="str">
        <f>INDEX('[1]All QOF Registers'!$C$15:$C$8243,MATCH($J$4:$J$10133,'[1]All QOF Registers'!$D$15:$D$8243,FALSE))</f>
        <v>5NV</v>
      </c>
    </row>
    <row r="5859" spans="8:11" x14ac:dyDescent="0.25">
      <c r="H5859" s="57" t="s">
        <v>595</v>
      </c>
      <c r="I5859" s="58" t="s">
        <v>17125</v>
      </c>
      <c r="J5859" s="54" t="s">
        <v>18171</v>
      </c>
      <c r="K5859" s="54" t="str">
        <f>INDEX('[1]All QOF Registers'!$C$15:$C$8243,MATCH($J$4:$J$10133,'[1]All QOF Registers'!$D$15:$D$8243,FALSE))</f>
        <v>5NV</v>
      </c>
    </row>
    <row r="5860" spans="8:11" x14ac:dyDescent="0.25">
      <c r="H5860" s="57" t="s">
        <v>596</v>
      </c>
      <c r="I5860" s="58" t="s">
        <v>17125</v>
      </c>
      <c r="J5860" s="54" t="s">
        <v>18171</v>
      </c>
      <c r="K5860" s="54" t="str">
        <f>INDEX('[1]All QOF Registers'!$C$15:$C$8243,MATCH($J$4:$J$10133,'[1]All QOF Registers'!$D$15:$D$8243,FALSE))</f>
        <v>5NV</v>
      </c>
    </row>
    <row r="5861" spans="8:11" x14ac:dyDescent="0.25">
      <c r="H5861" s="57" t="s">
        <v>597</v>
      </c>
      <c r="I5861" s="58" t="s">
        <v>17125</v>
      </c>
      <c r="J5861" s="54" t="s">
        <v>18171</v>
      </c>
      <c r="K5861" s="54" t="str">
        <f>INDEX('[1]All QOF Registers'!$C$15:$C$8243,MATCH($J$4:$J$10133,'[1]All QOF Registers'!$D$15:$D$8243,FALSE))</f>
        <v>5NV</v>
      </c>
    </row>
    <row r="5862" spans="8:11" x14ac:dyDescent="0.25">
      <c r="H5862" s="57" t="s">
        <v>598</v>
      </c>
      <c r="I5862" s="58" t="s">
        <v>17125</v>
      </c>
      <c r="J5862" s="54" t="s">
        <v>18171</v>
      </c>
      <c r="K5862" s="54" t="str">
        <f>INDEX('[1]All QOF Registers'!$C$15:$C$8243,MATCH($J$4:$J$10133,'[1]All QOF Registers'!$D$15:$D$8243,FALSE))</f>
        <v>5NV</v>
      </c>
    </row>
    <row r="5863" spans="8:11" x14ac:dyDescent="0.25">
      <c r="H5863" s="57" t="s">
        <v>599</v>
      </c>
      <c r="I5863" s="58" t="s">
        <v>17125</v>
      </c>
      <c r="J5863" s="54" t="s">
        <v>18171</v>
      </c>
      <c r="K5863" s="54" t="str">
        <f>INDEX('[1]All QOF Registers'!$C$15:$C$8243,MATCH($J$4:$J$10133,'[1]All QOF Registers'!$D$15:$D$8243,FALSE))</f>
        <v>5NV</v>
      </c>
    </row>
    <row r="5864" spans="8:11" x14ac:dyDescent="0.25">
      <c r="H5864" s="57" t="s">
        <v>600</v>
      </c>
      <c r="I5864" s="58" t="s">
        <v>17125</v>
      </c>
      <c r="J5864" s="54" t="s">
        <v>18171</v>
      </c>
      <c r="K5864" s="54" t="str">
        <f>INDEX('[1]All QOF Registers'!$C$15:$C$8243,MATCH($J$4:$J$10133,'[1]All QOF Registers'!$D$15:$D$8243,FALSE))</f>
        <v>5NV</v>
      </c>
    </row>
    <row r="5865" spans="8:11" x14ac:dyDescent="0.25">
      <c r="H5865" s="57" t="s">
        <v>601</v>
      </c>
      <c r="I5865" s="58" t="s">
        <v>17125</v>
      </c>
      <c r="J5865" s="54" t="s">
        <v>18171</v>
      </c>
      <c r="K5865" s="54" t="str">
        <f>INDEX('[1]All QOF Registers'!$C$15:$C$8243,MATCH($J$4:$J$10133,'[1]All QOF Registers'!$D$15:$D$8243,FALSE))</f>
        <v>5NV</v>
      </c>
    </row>
    <row r="5866" spans="8:11" x14ac:dyDescent="0.25">
      <c r="H5866" s="57" t="s">
        <v>602</v>
      </c>
      <c r="I5866" s="58" t="s">
        <v>17125</v>
      </c>
      <c r="J5866" s="54" t="s">
        <v>18171</v>
      </c>
      <c r="K5866" s="54" t="str">
        <f>INDEX('[1]All QOF Registers'!$C$15:$C$8243,MATCH($J$4:$J$10133,'[1]All QOF Registers'!$D$15:$D$8243,FALSE))</f>
        <v>5NV</v>
      </c>
    </row>
    <row r="5867" spans="8:11" x14ac:dyDescent="0.25">
      <c r="H5867" s="57" t="s">
        <v>603</v>
      </c>
      <c r="I5867" s="58" t="s">
        <v>17125</v>
      </c>
      <c r="J5867" s="54" t="s">
        <v>18171</v>
      </c>
      <c r="K5867" s="54" t="str">
        <f>INDEX('[1]All QOF Registers'!$C$15:$C$8243,MATCH($J$4:$J$10133,'[1]All QOF Registers'!$D$15:$D$8243,FALSE))</f>
        <v>5NV</v>
      </c>
    </row>
    <row r="5868" spans="8:11" x14ac:dyDescent="0.25">
      <c r="H5868" s="57" t="s">
        <v>604</v>
      </c>
      <c r="I5868" s="58" t="s">
        <v>17125</v>
      </c>
      <c r="J5868" s="54" t="s">
        <v>18171</v>
      </c>
      <c r="K5868" s="54" t="str">
        <f>INDEX('[1]All QOF Registers'!$C$15:$C$8243,MATCH($J$4:$J$10133,'[1]All QOF Registers'!$D$15:$D$8243,FALSE))</f>
        <v>5NV</v>
      </c>
    </row>
    <row r="5869" spans="8:11" x14ac:dyDescent="0.25">
      <c r="H5869" s="57" t="s">
        <v>605</v>
      </c>
      <c r="I5869" s="58" t="s">
        <v>17125</v>
      </c>
      <c r="J5869" s="54" t="s">
        <v>18171</v>
      </c>
      <c r="K5869" s="54" t="str">
        <f>INDEX('[1]All QOF Registers'!$C$15:$C$8243,MATCH($J$4:$J$10133,'[1]All QOF Registers'!$D$15:$D$8243,FALSE))</f>
        <v>5NV</v>
      </c>
    </row>
    <row r="5870" spans="8:11" x14ac:dyDescent="0.25">
      <c r="H5870" s="57" t="s">
        <v>606</v>
      </c>
      <c r="I5870" s="58" t="s">
        <v>17125</v>
      </c>
      <c r="J5870" s="54" t="s">
        <v>18171</v>
      </c>
      <c r="K5870" s="54" t="str">
        <f>INDEX('[1]All QOF Registers'!$C$15:$C$8243,MATCH($J$4:$J$10133,'[1]All QOF Registers'!$D$15:$D$8243,FALSE))</f>
        <v>5NV</v>
      </c>
    </row>
    <row r="5871" spans="8:11" x14ac:dyDescent="0.25">
      <c r="H5871" s="57" t="s">
        <v>607</v>
      </c>
      <c r="I5871" s="58" t="s">
        <v>17125</v>
      </c>
      <c r="J5871" s="54" t="s">
        <v>18171</v>
      </c>
      <c r="K5871" s="54" t="str">
        <f>INDEX('[1]All QOF Registers'!$C$15:$C$8243,MATCH($J$4:$J$10133,'[1]All QOF Registers'!$D$15:$D$8243,FALSE))</f>
        <v>5NV</v>
      </c>
    </row>
    <row r="5872" spans="8:11" x14ac:dyDescent="0.25">
      <c r="H5872" s="57" t="s">
        <v>608</v>
      </c>
      <c r="I5872" s="58" t="s">
        <v>17125</v>
      </c>
      <c r="J5872" s="54" t="s">
        <v>18171</v>
      </c>
      <c r="K5872" s="54" t="str">
        <f>INDEX('[1]All QOF Registers'!$C$15:$C$8243,MATCH($J$4:$J$10133,'[1]All QOF Registers'!$D$15:$D$8243,FALSE))</f>
        <v>5NV</v>
      </c>
    </row>
    <row r="5873" spans="8:11" x14ac:dyDescent="0.25">
      <c r="H5873" s="57" t="s">
        <v>609</v>
      </c>
      <c r="I5873" s="58" t="s">
        <v>17125</v>
      </c>
      <c r="J5873" s="54" t="s">
        <v>18171</v>
      </c>
      <c r="K5873" s="54" t="str">
        <f>INDEX('[1]All QOF Registers'!$C$15:$C$8243,MATCH($J$4:$J$10133,'[1]All QOF Registers'!$D$15:$D$8243,FALSE))</f>
        <v>5NV</v>
      </c>
    </row>
    <row r="5874" spans="8:11" x14ac:dyDescent="0.25">
      <c r="H5874" s="57" t="s">
        <v>610</v>
      </c>
      <c r="I5874" s="58" t="s">
        <v>17125</v>
      </c>
      <c r="J5874" s="54" t="s">
        <v>18171</v>
      </c>
      <c r="K5874" s="54" t="str">
        <f>INDEX('[1]All QOF Registers'!$C$15:$C$8243,MATCH($J$4:$J$10133,'[1]All QOF Registers'!$D$15:$D$8243,FALSE))</f>
        <v>5NV</v>
      </c>
    </row>
    <row r="5875" spans="8:11" x14ac:dyDescent="0.25">
      <c r="H5875" s="57" t="s">
        <v>611</v>
      </c>
      <c r="I5875" s="58" t="s">
        <v>17125</v>
      </c>
      <c r="J5875" s="54" t="s">
        <v>18171</v>
      </c>
      <c r="K5875" s="54" t="str">
        <f>INDEX('[1]All QOF Registers'!$C$15:$C$8243,MATCH($J$4:$J$10133,'[1]All QOF Registers'!$D$15:$D$8243,FALSE))</f>
        <v>5NV</v>
      </c>
    </row>
    <row r="5876" spans="8:11" x14ac:dyDescent="0.25">
      <c r="H5876" s="57" t="s">
        <v>612</v>
      </c>
      <c r="I5876" s="58" t="s">
        <v>17125</v>
      </c>
      <c r="J5876" s="54" t="s">
        <v>18171</v>
      </c>
      <c r="K5876" s="54" t="str">
        <f>INDEX('[1]All QOF Registers'!$C$15:$C$8243,MATCH($J$4:$J$10133,'[1]All QOF Registers'!$D$15:$D$8243,FALSE))</f>
        <v>5NV</v>
      </c>
    </row>
    <row r="5877" spans="8:11" x14ac:dyDescent="0.25">
      <c r="H5877" s="57" t="s">
        <v>613</v>
      </c>
      <c r="I5877" s="58" t="s">
        <v>17125</v>
      </c>
      <c r="J5877" s="54" t="s">
        <v>18171</v>
      </c>
      <c r="K5877" s="54" t="str">
        <f>INDEX('[1]All QOF Registers'!$C$15:$C$8243,MATCH($J$4:$J$10133,'[1]All QOF Registers'!$D$15:$D$8243,FALSE))</f>
        <v>5NV</v>
      </c>
    </row>
    <row r="5878" spans="8:11" x14ac:dyDescent="0.25">
      <c r="H5878" s="57" t="s">
        <v>614</v>
      </c>
      <c r="I5878" s="58" t="s">
        <v>17125</v>
      </c>
      <c r="J5878" s="54" t="s">
        <v>18171</v>
      </c>
      <c r="K5878" s="54" t="str">
        <f>INDEX('[1]All QOF Registers'!$C$15:$C$8243,MATCH($J$4:$J$10133,'[1]All QOF Registers'!$D$15:$D$8243,FALSE))</f>
        <v>5NV</v>
      </c>
    </row>
    <row r="5879" spans="8:11" x14ac:dyDescent="0.25">
      <c r="H5879" s="57" t="s">
        <v>615</v>
      </c>
      <c r="I5879" s="58" t="s">
        <v>17125</v>
      </c>
      <c r="J5879" s="54" t="s">
        <v>18171</v>
      </c>
      <c r="K5879" s="54" t="str">
        <f>INDEX('[1]All QOF Registers'!$C$15:$C$8243,MATCH($J$4:$J$10133,'[1]All QOF Registers'!$D$15:$D$8243,FALSE))</f>
        <v>5NV</v>
      </c>
    </row>
    <row r="5880" spans="8:11" x14ac:dyDescent="0.25">
      <c r="H5880" s="57" t="s">
        <v>616</v>
      </c>
      <c r="I5880" s="58" t="s">
        <v>17125</v>
      </c>
      <c r="J5880" s="54" t="s">
        <v>18171</v>
      </c>
      <c r="K5880" s="54" t="str">
        <f>INDEX('[1]All QOF Registers'!$C$15:$C$8243,MATCH($J$4:$J$10133,'[1]All QOF Registers'!$D$15:$D$8243,FALSE))</f>
        <v>5NV</v>
      </c>
    </row>
    <row r="5881" spans="8:11" x14ac:dyDescent="0.25">
      <c r="H5881" s="57" t="s">
        <v>617</v>
      </c>
      <c r="I5881" s="58" t="s">
        <v>17125</v>
      </c>
      <c r="J5881" s="54" t="s">
        <v>18171</v>
      </c>
      <c r="K5881" s="54" t="str">
        <f>INDEX('[1]All QOF Registers'!$C$15:$C$8243,MATCH($J$4:$J$10133,'[1]All QOF Registers'!$D$15:$D$8243,FALSE))</f>
        <v>5NV</v>
      </c>
    </row>
    <row r="5882" spans="8:11" x14ac:dyDescent="0.25">
      <c r="H5882" s="57" t="s">
        <v>618</v>
      </c>
      <c r="I5882" s="58" t="s">
        <v>17125</v>
      </c>
      <c r="J5882" s="54" t="s">
        <v>18171</v>
      </c>
      <c r="K5882" s="54" t="str">
        <f>INDEX('[1]All QOF Registers'!$C$15:$C$8243,MATCH($J$4:$J$10133,'[1]All QOF Registers'!$D$15:$D$8243,FALSE))</f>
        <v>5NV</v>
      </c>
    </row>
    <row r="5883" spans="8:11" x14ac:dyDescent="0.25">
      <c r="H5883" s="57" t="s">
        <v>619</v>
      </c>
      <c r="I5883" s="58" t="s">
        <v>17125</v>
      </c>
      <c r="J5883" s="54" t="s">
        <v>18171</v>
      </c>
      <c r="K5883" s="54" t="str">
        <f>INDEX('[1]All QOF Registers'!$C$15:$C$8243,MATCH($J$4:$J$10133,'[1]All QOF Registers'!$D$15:$D$8243,FALSE))</f>
        <v>5NV</v>
      </c>
    </row>
    <row r="5884" spans="8:11" x14ac:dyDescent="0.25">
      <c r="H5884" s="57" t="s">
        <v>620</v>
      </c>
      <c r="I5884" s="58" t="s">
        <v>17125</v>
      </c>
      <c r="J5884" s="54" t="s">
        <v>18171</v>
      </c>
      <c r="K5884" s="54" t="str">
        <f>INDEX('[1]All QOF Registers'!$C$15:$C$8243,MATCH($J$4:$J$10133,'[1]All QOF Registers'!$D$15:$D$8243,FALSE))</f>
        <v>5NV</v>
      </c>
    </row>
    <row r="5885" spans="8:11" x14ac:dyDescent="0.25">
      <c r="H5885" s="57" t="s">
        <v>621</v>
      </c>
      <c r="I5885" s="58" t="s">
        <v>17125</v>
      </c>
      <c r="J5885" s="54" t="s">
        <v>18171</v>
      </c>
      <c r="K5885" s="54" t="str">
        <f>INDEX('[1]All QOF Registers'!$C$15:$C$8243,MATCH($J$4:$J$10133,'[1]All QOF Registers'!$D$15:$D$8243,FALSE))</f>
        <v>5NV</v>
      </c>
    </row>
    <row r="5886" spans="8:11" x14ac:dyDescent="0.25">
      <c r="H5886" s="57" t="s">
        <v>622</v>
      </c>
      <c r="I5886" s="58" t="s">
        <v>17125</v>
      </c>
      <c r="J5886" s="54" t="s">
        <v>18171</v>
      </c>
      <c r="K5886" s="54" t="str">
        <f>INDEX('[1]All QOF Registers'!$C$15:$C$8243,MATCH($J$4:$J$10133,'[1]All QOF Registers'!$D$15:$D$8243,FALSE))</f>
        <v>5NV</v>
      </c>
    </row>
    <row r="5887" spans="8:11" x14ac:dyDescent="0.25">
      <c r="H5887" s="57" t="s">
        <v>623</v>
      </c>
      <c r="I5887" s="58" t="s">
        <v>17125</v>
      </c>
      <c r="J5887" s="54" t="s">
        <v>18171</v>
      </c>
      <c r="K5887" s="54" t="str">
        <f>INDEX('[1]All QOF Registers'!$C$15:$C$8243,MATCH($J$4:$J$10133,'[1]All QOF Registers'!$D$15:$D$8243,FALSE))</f>
        <v>5NV</v>
      </c>
    </row>
    <row r="5888" spans="8:11" x14ac:dyDescent="0.25">
      <c r="H5888" s="57" t="s">
        <v>624</v>
      </c>
      <c r="I5888" s="58" t="s">
        <v>17125</v>
      </c>
      <c r="J5888" s="54" t="s">
        <v>18171</v>
      </c>
      <c r="K5888" s="54" t="str">
        <f>INDEX('[1]All QOF Registers'!$C$15:$C$8243,MATCH($J$4:$J$10133,'[1]All QOF Registers'!$D$15:$D$8243,FALSE))</f>
        <v>5NV</v>
      </c>
    </row>
    <row r="5889" spans="8:11" x14ac:dyDescent="0.25">
      <c r="H5889" s="57" t="s">
        <v>625</v>
      </c>
      <c r="I5889" s="58" t="s">
        <v>17125</v>
      </c>
      <c r="J5889" s="54" t="s">
        <v>18171</v>
      </c>
      <c r="K5889" s="54" t="str">
        <f>INDEX('[1]All QOF Registers'!$C$15:$C$8243,MATCH($J$4:$J$10133,'[1]All QOF Registers'!$D$15:$D$8243,FALSE))</f>
        <v>5NV</v>
      </c>
    </row>
    <row r="5890" spans="8:11" x14ac:dyDescent="0.25">
      <c r="H5890" s="57" t="s">
        <v>626</v>
      </c>
      <c r="I5890" s="58" t="s">
        <v>17125</v>
      </c>
      <c r="J5890" s="54" t="s">
        <v>18171</v>
      </c>
      <c r="K5890" s="54" t="str">
        <f>INDEX('[1]All QOF Registers'!$C$15:$C$8243,MATCH($J$4:$J$10133,'[1]All QOF Registers'!$D$15:$D$8243,FALSE))</f>
        <v>5NV</v>
      </c>
    </row>
    <row r="5891" spans="8:11" x14ac:dyDescent="0.25">
      <c r="H5891" s="57" t="s">
        <v>627</v>
      </c>
      <c r="I5891" s="58" t="s">
        <v>17125</v>
      </c>
      <c r="J5891" s="54" t="s">
        <v>18171</v>
      </c>
      <c r="K5891" s="54" t="str">
        <f>INDEX('[1]All QOF Registers'!$C$15:$C$8243,MATCH($J$4:$J$10133,'[1]All QOF Registers'!$D$15:$D$8243,FALSE))</f>
        <v>5NV</v>
      </c>
    </row>
    <row r="5892" spans="8:11" x14ac:dyDescent="0.25">
      <c r="H5892" s="57" t="s">
        <v>628</v>
      </c>
      <c r="I5892" s="58" t="s">
        <v>17125</v>
      </c>
      <c r="J5892" s="54" t="s">
        <v>18171</v>
      </c>
      <c r="K5892" s="54" t="str">
        <f>INDEX('[1]All QOF Registers'!$C$15:$C$8243,MATCH($J$4:$J$10133,'[1]All QOF Registers'!$D$15:$D$8243,FALSE))</f>
        <v>5NV</v>
      </c>
    </row>
    <row r="5893" spans="8:11" x14ac:dyDescent="0.25">
      <c r="H5893" s="57" t="s">
        <v>629</v>
      </c>
      <c r="I5893" s="58" t="s">
        <v>17125</v>
      </c>
      <c r="J5893" s="54" t="s">
        <v>18171</v>
      </c>
      <c r="K5893" s="54" t="str">
        <f>INDEX('[1]All QOF Registers'!$C$15:$C$8243,MATCH($J$4:$J$10133,'[1]All QOF Registers'!$D$15:$D$8243,FALSE))</f>
        <v>5NV</v>
      </c>
    </row>
    <row r="5894" spans="8:11" x14ac:dyDescent="0.25">
      <c r="H5894" s="57" t="s">
        <v>630</v>
      </c>
      <c r="I5894" s="58" t="s">
        <v>17125</v>
      </c>
      <c r="J5894" s="54" t="s">
        <v>18171</v>
      </c>
      <c r="K5894" s="54" t="str">
        <f>INDEX('[1]All QOF Registers'!$C$15:$C$8243,MATCH($J$4:$J$10133,'[1]All QOF Registers'!$D$15:$D$8243,FALSE))</f>
        <v>5NV</v>
      </c>
    </row>
    <row r="5895" spans="8:11" x14ac:dyDescent="0.25">
      <c r="H5895" s="57" t="s">
        <v>631</v>
      </c>
      <c r="I5895" s="58" t="s">
        <v>17125</v>
      </c>
      <c r="J5895" s="54" t="s">
        <v>18171</v>
      </c>
      <c r="K5895" s="54" t="str">
        <f>INDEX('[1]All QOF Registers'!$C$15:$C$8243,MATCH($J$4:$J$10133,'[1]All QOF Registers'!$D$15:$D$8243,FALSE))</f>
        <v>5NV</v>
      </c>
    </row>
    <row r="5896" spans="8:11" x14ac:dyDescent="0.25">
      <c r="H5896" s="57" t="s">
        <v>632</v>
      </c>
      <c r="I5896" s="58" t="s">
        <v>17125</v>
      </c>
      <c r="J5896" s="54" t="s">
        <v>18171</v>
      </c>
      <c r="K5896" s="54" t="str">
        <f>INDEX('[1]All QOF Registers'!$C$15:$C$8243,MATCH($J$4:$J$10133,'[1]All QOF Registers'!$D$15:$D$8243,FALSE))</f>
        <v>5NV</v>
      </c>
    </row>
    <row r="5897" spans="8:11" x14ac:dyDescent="0.25">
      <c r="H5897" s="57" t="s">
        <v>17126</v>
      </c>
      <c r="I5897" s="58" t="s">
        <v>17125</v>
      </c>
      <c r="J5897" s="54" t="s">
        <v>18171</v>
      </c>
      <c r="K5897" s="54" t="str">
        <f>INDEX('[1]All QOF Registers'!$C$15:$C$8243,MATCH($J$4:$J$10133,'[1]All QOF Registers'!$D$15:$D$8243,FALSE))</f>
        <v>5NV</v>
      </c>
    </row>
    <row r="5898" spans="8:11" x14ac:dyDescent="0.25">
      <c r="H5898" s="57" t="s">
        <v>633</v>
      </c>
      <c r="I5898" s="58" t="s">
        <v>17125</v>
      </c>
      <c r="J5898" s="54" t="s">
        <v>18171</v>
      </c>
      <c r="K5898" s="54" t="str">
        <f>INDEX('[1]All QOF Registers'!$C$15:$C$8243,MATCH($J$4:$J$10133,'[1]All QOF Registers'!$D$15:$D$8243,FALSE))</f>
        <v>5NV</v>
      </c>
    </row>
    <row r="5899" spans="8:11" x14ac:dyDescent="0.25">
      <c r="H5899" s="57" t="s">
        <v>634</v>
      </c>
      <c r="I5899" s="58" t="s">
        <v>17125</v>
      </c>
      <c r="J5899" s="54" t="s">
        <v>18171</v>
      </c>
      <c r="K5899" s="54" t="str">
        <f>INDEX('[1]All QOF Registers'!$C$15:$C$8243,MATCH($J$4:$J$10133,'[1]All QOF Registers'!$D$15:$D$8243,FALSE))</f>
        <v>5NV</v>
      </c>
    </row>
    <row r="5900" spans="8:11" x14ac:dyDescent="0.25">
      <c r="H5900" s="57" t="s">
        <v>635</v>
      </c>
      <c r="I5900" s="58" t="s">
        <v>17125</v>
      </c>
      <c r="J5900" s="54" t="s">
        <v>18171</v>
      </c>
      <c r="K5900" s="54" t="str">
        <f>INDEX('[1]All QOF Registers'!$C$15:$C$8243,MATCH($J$4:$J$10133,'[1]All QOF Registers'!$D$15:$D$8243,FALSE))</f>
        <v>5NV</v>
      </c>
    </row>
    <row r="5901" spans="8:11" x14ac:dyDescent="0.25">
      <c r="H5901" s="57" t="s">
        <v>636</v>
      </c>
      <c r="I5901" s="58" t="s">
        <v>17125</v>
      </c>
      <c r="J5901" s="54" t="s">
        <v>18171</v>
      </c>
      <c r="K5901" s="54" t="str">
        <f>INDEX('[1]All QOF Registers'!$C$15:$C$8243,MATCH($J$4:$J$10133,'[1]All QOF Registers'!$D$15:$D$8243,FALSE))</f>
        <v>5NV</v>
      </c>
    </row>
    <row r="5902" spans="8:11" x14ac:dyDescent="0.25">
      <c r="H5902" s="57" t="s">
        <v>637</v>
      </c>
      <c r="I5902" s="58" t="s">
        <v>17125</v>
      </c>
      <c r="J5902" s="54" t="s">
        <v>18171</v>
      </c>
      <c r="K5902" s="54" t="str">
        <f>INDEX('[1]All QOF Registers'!$C$15:$C$8243,MATCH($J$4:$J$10133,'[1]All QOF Registers'!$D$15:$D$8243,FALSE))</f>
        <v>5NV</v>
      </c>
    </row>
    <row r="5903" spans="8:11" x14ac:dyDescent="0.25">
      <c r="H5903" s="57" t="s">
        <v>638</v>
      </c>
      <c r="I5903" s="58" t="s">
        <v>17125</v>
      </c>
      <c r="J5903" s="54" t="s">
        <v>18171</v>
      </c>
      <c r="K5903" s="54" t="str">
        <f>INDEX('[1]All QOF Registers'!$C$15:$C$8243,MATCH($J$4:$J$10133,'[1]All QOF Registers'!$D$15:$D$8243,FALSE))</f>
        <v>5NV</v>
      </c>
    </row>
    <row r="5904" spans="8:11" x14ac:dyDescent="0.25">
      <c r="H5904" s="57" t="s">
        <v>639</v>
      </c>
      <c r="I5904" s="58" t="s">
        <v>17125</v>
      </c>
      <c r="J5904" s="54" t="s">
        <v>18171</v>
      </c>
      <c r="K5904" s="54" t="str">
        <f>INDEX('[1]All QOF Registers'!$C$15:$C$8243,MATCH($J$4:$J$10133,'[1]All QOF Registers'!$D$15:$D$8243,FALSE))</f>
        <v>5NV</v>
      </c>
    </row>
    <row r="5905" spans="8:11" x14ac:dyDescent="0.25">
      <c r="H5905" s="57" t="s">
        <v>640</v>
      </c>
      <c r="I5905" s="58" t="s">
        <v>17125</v>
      </c>
      <c r="J5905" s="54" t="s">
        <v>18171</v>
      </c>
      <c r="K5905" s="54" t="str">
        <f>INDEX('[1]All QOF Registers'!$C$15:$C$8243,MATCH($J$4:$J$10133,'[1]All QOF Registers'!$D$15:$D$8243,FALSE))</f>
        <v>5NV</v>
      </c>
    </row>
    <row r="5906" spans="8:11" x14ac:dyDescent="0.25">
      <c r="H5906" s="57" t="s">
        <v>641</v>
      </c>
      <c r="I5906" s="58" t="s">
        <v>17125</v>
      </c>
      <c r="J5906" s="54" t="s">
        <v>18171</v>
      </c>
      <c r="K5906" s="54" t="str">
        <f>INDEX('[1]All QOF Registers'!$C$15:$C$8243,MATCH($J$4:$J$10133,'[1]All QOF Registers'!$D$15:$D$8243,FALSE))</f>
        <v>5NV</v>
      </c>
    </row>
    <row r="5907" spans="8:11" x14ac:dyDescent="0.25">
      <c r="H5907" s="57" t="s">
        <v>642</v>
      </c>
      <c r="I5907" s="58" t="s">
        <v>17125</v>
      </c>
      <c r="J5907" s="54" t="s">
        <v>18171</v>
      </c>
      <c r="K5907" s="54" t="str">
        <f>INDEX('[1]All QOF Registers'!$C$15:$C$8243,MATCH($J$4:$J$10133,'[1]All QOF Registers'!$D$15:$D$8243,FALSE))</f>
        <v>5NV</v>
      </c>
    </row>
    <row r="5908" spans="8:11" x14ac:dyDescent="0.25">
      <c r="H5908" s="57" t="s">
        <v>643</v>
      </c>
      <c r="I5908" s="58" t="s">
        <v>17125</v>
      </c>
      <c r="J5908" s="54" t="s">
        <v>18171</v>
      </c>
      <c r="K5908" s="54" t="str">
        <f>INDEX('[1]All QOF Registers'!$C$15:$C$8243,MATCH($J$4:$J$10133,'[1]All QOF Registers'!$D$15:$D$8243,FALSE))</f>
        <v>5NV</v>
      </c>
    </row>
    <row r="5909" spans="8:11" x14ac:dyDescent="0.25">
      <c r="H5909" s="57" t="s">
        <v>644</v>
      </c>
      <c r="I5909" s="58" t="s">
        <v>17125</v>
      </c>
      <c r="J5909" s="54" t="s">
        <v>18171</v>
      </c>
      <c r="K5909" s="54" t="str">
        <f>INDEX('[1]All QOF Registers'!$C$15:$C$8243,MATCH($J$4:$J$10133,'[1]All QOF Registers'!$D$15:$D$8243,FALSE))</f>
        <v>5NV</v>
      </c>
    </row>
    <row r="5910" spans="8:11" x14ac:dyDescent="0.25">
      <c r="H5910" s="57" t="s">
        <v>645</v>
      </c>
      <c r="I5910" s="58" t="s">
        <v>17125</v>
      </c>
      <c r="J5910" s="54" t="s">
        <v>18171</v>
      </c>
      <c r="K5910" s="54" t="str">
        <f>INDEX('[1]All QOF Registers'!$C$15:$C$8243,MATCH($J$4:$J$10133,'[1]All QOF Registers'!$D$15:$D$8243,FALSE))</f>
        <v>5NV</v>
      </c>
    </row>
    <row r="5911" spans="8:11" x14ac:dyDescent="0.25">
      <c r="H5911" s="57" t="s">
        <v>646</v>
      </c>
      <c r="I5911" s="58" t="s">
        <v>17125</v>
      </c>
      <c r="J5911" s="54" t="s">
        <v>18171</v>
      </c>
      <c r="K5911" s="54" t="str">
        <f>INDEX('[1]All QOF Registers'!$C$15:$C$8243,MATCH($J$4:$J$10133,'[1]All QOF Registers'!$D$15:$D$8243,FALSE))</f>
        <v>5NV</v>
      </c>
    </row>
    <row r="5912" spans="8:11" x14ac:dyDescent="0.25">
      <c r="H5912" s="57" t="s">
        <v>647</v>
      </c>
      <c r="I5912" s="58" t="s">
        <v>17125</v>
      </c>
      <c r="J5912" s="54" t="s">
        <v>18171</v>
      </c>
      <c r="K5912" s="54" t="str">
        <f>INDEX('[1]All QOF Registers'!$C$15:$C$8243,MATCH($J$4:$J$10133,'[1]All QOF Registers'!$D$15:$D$8243,FALSE))</f>
        <v>5NV</v>
      </c>
    </row>
    <row r="5913" spans="8:11" x14ac:dyDescent="0.25">
      <c r="H5913" s="57" t="s">
        <v>648</v>
      </c>
      <c r="I5913" s="58" t="s">
        <v>17125</v>
      </c>
      <c r="J5913" s="54" t="s">
        <v>18171</v>
      </c>
      <c r="K5913" s="54" t="str">
        <f>INDEX('[1]All QOF Registers'!$C$15:$C$8243,MATCH($J$4:$J$10133,'[1]All QOF Registers'!$D$15:$D$8243,FALSE))</f>
        <v>5NV</v>
      </c>
    </row>
    <row r="5914" spans="8:11" x14ac:dyDescent="0.25">
      <c r="H5914" s="57" t="s">
        <v>649</v>
      </c>
      <c r="I5914" s="58" t="s">
        <v>17125</v>
      </c>
      <c r="J5914" s="54" t="s">
        <v>18171</v>
      </c>
      <c r="K5914" s="54" t="str">
        <f>INDEX('[1]All QOF Registers'!$C$15:$C$8243,MATCH($J$4:$J$10133,'[1]All QOF Registers'!$D$15:$D$8243,FALSE))</f>
        <v>5NV</v>
      </c>
    </row>
    <row r="5915" spans="8:11" x14ac:dyDescent="0.25">
      <c r="H5915" s="57" t="s">
        <v>650</v>
      </c>
      <c r="I5915" s="58" t="s">
        <v>17125</v>
      </c>
      <c r="J5915" s="54" t="s">
        <v>18171</v>
      </c>
      <c r="K5915" s="54" t="str">
        <f>INDEX('[1]All QOF Registers'!$C$15:$C$8243,MATCH($J$4:$J$10133,'[1]All QOF Registers'!$D$15:$D$8243,FALSE))</f>
        <v>5NV</v>
      </c>
    </row>
    <row r="5916" spans="8:11" x14ac:dyDescent="0.25">
      <c r="H5916" s="57" t="s">
        <v>651</v>
      </c>
      <c r="I5916" s="58" t="s">
        <v>17125</v>
      </c>
      <c r="J5916" s="54" t="s">
        <v>18171</v>
      </c>
      <c r="K5916" s="54" t="str">
        <f>INDEX('[1]All QOF Registers'!$C$15:$C$8243,MATCH($J$4:$J$10133,'[1]All QOF Registers'!$D$15:$D$8243,FALSE))</f>
        <v>5NV</v>
      </c>
    </row>
    <row r="5917" spans="8:11" x14ac:dyDescent="0.25">
      <c r="H5917" s="57" t="s">
        <v>652</v>
      </c>
      <c r="I5917" s="58" t="s">
        <v>17125</v>
      </c>
      <c r="J5917" s="54" t="s">
        <v>18171</v>
      </c>
      <c r="K5917" s="54" t="str">
        <f>INDEX('[1]All QOF Registers'!$C$15:$C$8243,MATCH($J$4:$J$10133,'[1]All QOF Registers'!$D$15:$D$8243,FALSE))</f>
        <v>5NV</v>
      </c>
    </row>
    <row r="5918" spans="8:11" x14ac:dyDescent="0.25">
      <c r="H5918" s="57" t="s">
        <v>653</v>
      </c>
      <c r="I5918" s="58" t="s">
        <v>17125</v>
      </c>
      <c r="J5918" s="54" t="s">
        <v>18171</v>
      </c>
      <c r="K5918" s="54" t="str">
        <f>INDEX('[1]All QOF Registers'!$C$15:$C$8243,MATCH($J$4:$J$10133,'[1]All QOF Registers'!$D$15:$D$8243,FALSE))</f>
        <v>5NV</v>
      </c>
    </row>
    <row r="5919" spans="8:11" x14ac:dyDescent="0.25">
      <c r="H5919" s="57" t="s">
        <v>654</v>
      </c>
      <c r="I5919" s="58" t="s">
        <v>17125</v>
      </c>
      <c r="J5919" s="54" t="s">
        <v>18171</v>
      </c>
      <c r="K5919" s="54" t="str">
        <f>INDEX('[1]All QOF Registers'!$C$15:$C$8243,MATCH($J$4:$J$10133,'[1]All QOF Registers'!$D$15:$D$8243,FALSE))</f>
        <v>5NV</v>
      </c>
    </row>
    <row r="5920" spans="8:11" x14ac:dyDescent="0.25">
      <c r="H5920" s="57" t="s">
        <v>655</v>
      </c>
      <c r="I5920" s="58" t="s">
        <v>17125</v>
      </c>
      <c r="J5920" s="54" t="s">
        <v>18171</v>
      </c>
      <c r="K5920" s="54" t="str">
        <f>INDEX('[1]All QOF Registers'!$C$15:$C$8243,MATCH($J$4:$J$10133,'[1]All QOF Registers'!$D$15:$D$8243,FALSE))</f>
        <v>5NV</v>
      </c>
    </row>
    <row r="5921" spans="8:11" x14ac:dyDescent="0.25">
      <c r="H5921" s="57" t="s">
        <v>656</v>
      </c>
      <c r="I5921" s="58" t="s">
        <v>17125</v>
      </c>
      <c r="J5921" s="54" t="s">
        <v>18171</v>
      </c>
      <c r="K5921" s="54" t="str">
        <f>INDEX('[1]All QOF Registers'!$C$15:$C$8243,MATCH($J$4:$J$10133,'[1]All QOF Registers'!$D$15:$D$8243,FALSE))</f>
        <v>5NV</v>
      </c>
    </row>
    <row r="5922" spans="8:11" x14ac:dyDescent="0.25">
      <c r="H5922" s="57" t="s">
        <v>657</v>
      </c>
      <c r="I5922" s="58" t="s">
        <v>17125</v>
      </c>
      <c r="J5922" s="54" t="s">
        <v>18171</v>
      </c>
      <c r="K5922" s="54" t="str">
        <f>INDEX('[1]All QOF Registers'!$C$15:$C$8243,MATCH($J$4:$J$10133,'[1]All QOF Registers'!$D$15:$D$8243,FALSE))</f>
        <v>5NV</v>
      </c>
    </row>
    <row r="5923" spans="8:11" x14ac:dyDescent="0.25">
      <c r="H5923" s="57" t="s">
        <v>658</v>
      </c>
      <c r="I5923" s="58" t="s">
        <v>17125</v>
      </c>
      <c r="J5923" s="54" t="s">
        <v>18171</v>
      </c>
      <c r="K5923" s="54" t="str">
        <f>INDEX('[1]All QOF Registers'!$C$15:$C$8243,MATCH($J$4:$J$10133,'[1]All QOF Registers'!$D$15:$D$8243,FALSE))</f>
        <v>5NV</v>
      </c>
    </row>
    <row r="5924" spans="8:11" x14ac:dyDescent="0.25">
      <c r="H5924" s="57" t="s">
        <v>659</v>
      </c>
      <c r="I5924" s="58" t="s">
        <v>17125</v>
      </c>
      <c r="J5924" s="54" t="s">
        <v>18171</v>
      </c>
      <c r="K5924" s="54" t="str">
        <f>INDEX('[1]All QOF Registers'!$C$15:$C$8243,MATCH($J$4:$J$10133,'[1]All QOF Registers'!$D$15:$D$8243,FALSE))</f>
        <v>5NV</v>
      </c>
    </row>
    <row r="5925" spans="8:11" x14ac:dyDescent="0.25">
      <c r="H5925" s="57" t="s">
        <v>660</v>
      </c>
      <c r="I5925" s="58" t="s">
        <v>17125</v>
      </c>
      <c r="J5925" s="54" t="s">
        <v>18171</v>
      </c>
      <c r="K5925" s="54" t="str">
        <f>INDEX('[1]All QOF Registers'!$C$15:$C$8243,MATCH($J$4:$J$10133,'[1]All QOF Registers'!$D$15:$D$8243,FALSE))</f>
        <v>5NV</v>
      </c>
    </row>
    <row r="5926" spans="8:11" x14ac:dyDescent="0.25">
      <c r="H5926" s="57" t="s">
        <v>661</v>
      </c>
      <c r="I5926" s="58" t="s">
        <v>17125</v>
      </c>
      <c r="J5926" s="54" t="s">
        <v>18171</v>
      </c>
      <c r="K5926" s="54" t="str">
        <f>INDEX('[1]All QOF Registers'!$C$15:$C$8243,MATCH($J$4:$J$10133,'[1]All QOF Registers'!$D$15:$D$8243,FALSE))</f>
        <v>5NV</v>
      </c>
    </row>
    <row r="5927" spans="8:11" x14ac:dyDescent="0.25">
      <c r="H5927" s="57" t="s">
        <v>662</v>
      </c>
      <c r="I5927" s="58" t="s">
        <v>17125</v>
      </c>
      <c r="J5927" s="54" t="s">
        <v>18171</v>
      </c>
      <c r="K5927" s="54" t="str">
        <f>INDEX('[1]All QOF Registers'!$C$15:$C$8243,MATCH($J$4:$J$10133,'[1]All QOF Registers'!$D$15:$D$8243,FALSE))</f>
        <v>5NV</v>
      </c>
    </row>
    <row r="5928" spans="8:11" x14ac:dyDescent="0.25">
      <c r="H5928" s="57" t="s">
        <v>663</v>
      </c>
      <c r="I5928" s="58" t="s">
        <v>17125</v>
      </c>
      <c r="J5928" s="54" t="s">
        <v>18171</v>
      </c>
      <c r="K5928" s="54" t="str">
        <f>INDEX('[1]All QOF Registers'!$C$15:$C$8243,MATCH($J$4:$J$10133,'[1]All QOF Registers'!$D$15:$D$8243,FALSE))</f>
        <v>5NV</v>
      </c>
    </row>
    <row r="5929" spans="8:11" x14ac:dyDescent="0.25">
      <c r="H5929" s="57" t="s">
        <v>664</v>
      </c>
      <c r="I5929" s="58" t="s">
        <v>17125</v>
      </c>
      <c r="J5929" s="54" t="s">
        <v>18171</v>
      </c>
      <c r="K5929" s="54" t="str">
        <f>INDEX('[1]All QOF Registers'!$C$15:$C$8243,MATCH($J$4:$J$10133,'[1]All QOF Registers'!$D$15:$D$8243,FALSE))</f>
        <v>5NV</v>
      </c>
    </row>
    <row r="5930" spans="8:11" x14ac:dyDescent="0.25">
      <c r="H5930" s="57" t="s">
        <v>665</v>
      </c>
      <c r="I5930" s="58" t="s">
        <v>17125</v>
      </c>
      <c r="J5930" s="54" t="s">
        <v>18171</v>
      </c>
      <c r="K5930" s="54" t="str">
        <f>INDEX('[1]All QOF Registers'!$C$15:$C$8243,MATCH($J$4:$J$10133,'[1]All QOF Registers'!$D$15:$D$8243,FALSE))</f>
        <v>5NV</v>
      </c>
    </row>
    <row r="5931" spans="8:11" x14ac:dyDescent="0.25">
      <c r="H5931" s="57" t="s">
        <v>666</v>
      </c>
      <c r="I5931" s="58" t="s">
        <v>17125</v>
      </c>
      <c r="J5931" s="54" t="s">
        <v>18171</v>
      </c>
      <c r="K5931" s="54" t="str">
        <f>INDEX('[1]All QOF Registers'!$C$15:$C$8243,MATCH($J$4:$J$10133,'[1]All QOF Registers'!$D$15:$D$8243,FALSE))</f>
        <v>5NV</v>
      </c>
    </row>
    <row r="5932" spans="8:11" x14ac:dyDescent="0.25">
      <c r="H5932" s="57" t="s">
        <v>667</v>
      </c>
      <c r="I5932" s="58" t="s">
        <v>17125</v>
      </c>
      <c r="J5932" s="54" t="s">
        <v>18171</v>
      </c>
      <c r="K5932" s="54" t="str">
        <f>INDEX('[1]All QOF Registers'!$C$15:$C$8243,MATCH($J$4:$J$10133,'[1]All QOF Registers'!$D$15:$D$8243,FALSE))</f>
        <v>5NV</v>
      </c>
    </row>
    <row r="5933" spans="8:11" x14ac:dyDescent="0.25">
      <c r="H5933" s="57" t="s">
        <v>668</v>
      </c>
      <c r="I5933" s="58" t="s">
        <v>17125</v>
      </c>
      <c r="J5933" s="54" t="s">
        <v>18171</v>
      </c>
      <c r="K5933" s="54" t="str">
        <f>INDEX('[1]All QOF Registers'!$C$15:$C$8243,MATCH($J$4:$J$10133,'[1]All QOF Registers'!$D$15:$D$8243,FALSE))</f>
        <v>5NV</v>
      </c>
    </row>
    <row r="5934" spans="8:11" x14ac:dyDescent="0.25">
      <c r="H5934" s="57" t="s">
        <v>669</v>
      </c>
      <c r="I5934" s="58" t="s">
        <v>17125</v>
      </c>
      <c r="J5934" s="54" t="s">
        <v>18171</v>
      </c>
      <c r="K5934" s="54" t="str">
        <f>INDEX('[1]All QOF Registers'!$C$15:$C$8243,MATCH($J$4:$J$10133,'[1]All QOF Registers'!$D$15:$D$8243,FALSE))</f>
        <v>5NV</v>
      </c>
    </row>
    <row r="5935" spans="8:11" x14ac:dyDescent="0.25">
      <c r="H5935" s="57" t="s">
        <v>670</v>
      </c>
      <c r="I5935" s="58" t="s">
        <v>17125</v>
      </c>
      <c r="J5935" s="54" t="s">
        <v>18171</v>
      </c>
      <c r="K5935" s="54" t="str">
        <f>INDEX('[1]All QOF Registers'!$C$15:$C$8243,MATCH($J$4:$J$10133,'[1]All QOF Registers'!$D$15:$D$8243,FALSE))</f>
        <v>5NV</v>
      </c>
    </row>
    <row r="5936" spans="8:11" x14ac:dyDescent="0.25">
      <c r="H5936" s="57" t="s">
        <v>671</v>
      </c>
      <c r="I5936" s="58" t="s">
        <v>17125</v>
      </c>
      <c r="J5936" s="54" t="s">
        <v>18171</v>
      </c>
      <c r="K5936" s="54" t="str">
        <f>INDEX('[1]All QOF Registers'!$C$15:$C$8243,MATCH($J$4:$J$10133,'[1]All QOF Registers'!$D$15:$D$8243,FALSE))</f>
        <v>5NV</v>
      </c>
    </row>
    <row r="5937" spans="8:11" x14ac:dyDescent="0.25">
      <c r="H5937" s="57" t="s">
        <v>672</v>
      </c>
      <c r="I5937" s="58" t="s">
        <v>17125</v>
      </c>
      <c r="J5937" s="54" t="s">
        <v>18171</v>
      </c>
      <c r="K5937" s="54" t="str">
        <f>INDEX('[1]All QOF Registers'!$C$15:$C$8243,MATCH($J$4:$J$10133,'[1]All QOF Registers'!$D$15:$D$8243,FALSE))</f>
        <v>5NV</v>
      </c>
    </row>
    <row r="5938" spans="8:11" x14ac:dyDescent="0.25">
      <c r="H5938" s="57" t="s">
        <v>673</v>
      </c>
      <c r="I5938" s="58" t="s">
        <v>17125</v>
      </c>
      <c r="J5938" s="54" t="s">
        <v>18171</v>
      </c>
      <c r="K5938" s="54" t="str">
        <f>INDEX('[1]All QOF Registers'!$C$15:$C$8243,MATCH($J$4:$J$10133,'[1]All QOF Registers'!$D$15:$D$8243,FALSE))</f>
        <v>5NV</v>
      </c>
    </row>
    <row r="5939" spans="8:11" x14ac:dyDescent="0.25">
      <c r="H5939" s="57" t="s">
        <v>674</v>
      </c>
      <c r="I5939" s="58" t="s">
        <v>17125</v>
      </c>
      <c r="J5939" s="54" t="s">
        <v>18171</v>
      </c>
      <c r="K5939" s="54" t="str">
        <f>INDEX('[1]All QOF Registers'!$C$15:$C$8243,MATCH($J$4:$J$10133,'[1]All QOF Registers'!$D$15:$D$8243,FALSE))</f>
        <v>5NV</v>
      </c>
    </row>
    <row r="5940" spans="8:11" x14ac:dyDescent="0.25">
      <c r="H5940" s="57" t="s">
        <v>675</v>
      </c>
      <c r="I5940" s="58" t="s">
        <v>17125</v>
      </c>
      <c r="J5940" s="54" t="s">
        <v>18171</v>
      </c>
      <c r="K5940" s="54" t="str">
        <f>INDEX('[1]All QOF Registers'!$C$15:$C$8243,MATCH($J$4:$J$10133,'[1]All QOF Registers'!$D$15:$D$8243,FALSE))</f>
        <v>5NV</v>
      </c>
    </row>
    <row r="5941" spans="8:11" x14ac:dyDescent="0.25">
      <c r="H5941" s="57" t="s">
        <v>17127</v>
      </c>
      <c r="I5941" s="58" t="s">
        <v>17125</v>
      </c>
      <c r="J5941" s="54" t="s">
        <v>18171</v>
      </c>
      <c r="K5941" s="54" t="str">
        <f>INDEX('[1]All QOF Registers'!$C$15:$C$8243,MATCH($J$4:$J$10133,'[1]All QOF Registers'!$D$15:$D$8243,FALSE))</f>
        <v>5NV</v>
      </c>
    </row>
    <row r="5942" spans="8:11" x14ac:dyDescent="0.25">
      <c r="H5942" s="57" t="s">
        <v>676</v>
      </c>
      <c r="I5942" s="58" t="s">
        <v>17125</v>
      </c>
      <c r="J5942" s="54" t="s">
        <v>18171</v>
      </c>
      <c r="K5942" s="54" t="str">
        <f>INDEX('[1]All QOF Registers'!$C$15:$C$8243,MATCH($J$4:$J$10133,'[1]All QOF Registers'!$D$15:$D$8243,FALSE))</f>
        <v>5NV</v>
      </c>
    </row>
    <row r="5943" spans="8:11" x14ac:dyDescent="0.25">
      <c r="H5943" s="57" t="s">
        <v>677</v>
      </c>
      <c r="I5943" s="58" t="s">
        <v>17125</v>
      </c>
      <c r="J5943" s="54" t="s">
        <v>18171</v>
      </c>
      <c r="K5943" s="54" t="str">
        <f>INDEX('[1]All QOF Registers'!$C$15:$C$8243,MATCH($J$4:$J$10133,'[1]All QOF Registers'!$D$15:$D$8243,FALSE))</f>
        <v>5NV</v>
      </c>
    </row>
    <row r="5944" spans="8:11" x14ac:dyDescent="0.25">
      <c r="H5944" s="57" t="s">
        <v>678</v>
      </c>
      <c r="I5944" s="58" t="s">
        <v>17125</v>
      </c>
      <c r="J5944" s="54" t="s">
        <v>18171</v>
      </c>
      <c r="K5944" s="54" t="str">
        <f>INDEX('[1]All QOF Registers'!$C$15:$C$8243,MATCH($J$4:$J$10133,'[1]All QOF Registers'!$D$15:$D$8243,FALSE))</f>
        <v>5NV</v>
      </c>
    </row>
    <row r="5945" spans="8:11" x14ac:dyDescent="0.25">
      <c r="H5945" s="57" t="s">
        <v>679</v>
      </c>
      <c r="I5945" s="58" t="s">
        <v>17125</v>
      </c>
      <c r="J5945" s="54" t="s">
        <v>18171</v>
      </c>
      <c r="K5945" s="54" t="str">
        <f>INDEX('[1]All QOF Registers'!$C$15:$C$8243,MATCH($J$4:$J$10133,'[1]All QOF Registers'!$D$15:$D$8243,FALSE))</f>
        <v>5NV</v>
      </c>
    </row>
    <row r="5946" spans="8:11" x14ac:dyDescent="0.25">
      <c r="H5946" s="57" t="s">
        <v>680</v>
      </c>
      <c r="I5946" s="58" t="s">
        <v>17125</v>
      </c>
      <c r="J5946" s="54" t="s">
        <v>18171</v>
      </c>
      <c r="K5946" s="54" t="str">
        <f>INDEX('[1]All QOF Registers'!$C$15:$C$8243,MATCH($J$4:$J$10133,'[1]All QOF Registers'!$D$15:$D$8243,FALSE))</f>
        <v>5NV</v>
      </c>
    </row>
    <row r="5947" spans="8:11" x14ac:dyDescent="0.25">
      <c r="H5947" s="57" t="s">
        <v>681</v>
      </c>
      <c r="I5947" s="58" t="s">
        <v>17125</v>
      </c>
      <c r="J5947" s="54" t="s">
        <v>18171</v>
      </c>
      <c r="K5947" s="54" t="str">
        <f>INDEX('[1]All QOF Registers'!$C$15:$C$8243,MATCH($J$4:$J$10133,'[1]All QOF Registers'!$D$15:$D$8243,FALSE))</f>
        <v>5NV</v>
      </c>
    </row>
    <row r="5948" spans="8:11" x14ac:dyDescent="0.25">
      <c r="H5948" s="57" t="s">
        <v>17128</v>
      </c>
      <c r="I5948" s="58" t="s">
        <v>17125</v>
      </c>
      <c r="J5948" s="54" t="s">
        <v>18171</v>
      </c>
      <c r="K5948" s="54" t="str">
        <f>INDEX('[1]All QOF Registers'!$C$15:$C$8243,MATCH($J$4:$J$10133,'[1]All QOF Registers'!$D$15:$D$8243,FALSE))</f>
        <v>5NV</v>
      </c>
    </row>
    <row r="5949" spans="8:11" x14ac:dyDescent="0.25">
      <c r="H5949" s="57" t="s">
        <v>17129</v>
      </c>
      <c r="I5949" s="58" t="s">
        <v>17125</v>
      </c>
      <c r="J5949" s="54" t="s">
        <v>18171</v>
      </c>
      <c r="K5949" s="54" t="str">
        <f>INDEX('[1]All QOF Registers'!$C$15:$C$8243,MATCH($J$4:$J$10133,'[1]All QOF Registers'!$D$15:$D$8243,FALSE))</f>
        <v>5NV</v>
      </c>
    </row>
    <row r="5950" spans="8:11" x14ac:dyDescent="0.25">
      <c r="H5950" s="57" t="s">
        <v>17130</v>
      </c>
      <c r="I5950" s="58" t="s">
        <v>17125</v>
      </c>
      <c r="J5950" s="54" t="s">
        <v>18171</v>
      </c>
      <c r="K5950" s="54" t="str">
        <f>INDEX('[1]All QOF Registers'!$C$15:$C$8243,MATCH($J$4:$J$10133,'[1]All QOF Registers'!$D$15:$D$8243,FALSE))</f>
        <v>5NV</v>
      </c>
    </row>
    <row r="5951" spans="8:11" x14ac:dyDescent="0.25">
      <c r="H5951" s="57" t="s">
        <v>17131</v>
      </c>
      <c r="I5951" s="58" t="s">
        <v>17125</v>
      </c>
      <c r="J5951" s="54" t="s">
        <v>18171</v>
      </c>
      <c r="K5951" s="54" t="str">
        <f>INDEX('[1]All QOF Registers'!$C$15:$C$8243,MATCH($J$4:$J$10133,'[1]All QOF Registers'!$D$15:$D$8243,FALSE))</f>
        <v>5NV</v>
      </c>
    </row>
    <row r="5952" spans="8:11" x14ac:dyDescent="0.25">
      <c r="H5952" s="57" t="s">
        <v>17132</v>
      </c>
      <c r="I5952" s="58" t="s">
        <v>17125</v>
      </c>
      <c r="J5952" s="54" t="s">
        <v>18171</v>
      </c>
      <c r="K5952" s="54" t="str">
        <f>INDEX('[1]All QOF Registers'!$C$15:$C$8243,MATCH($J$4:$J$10133,'[1]All QOF Registers'!$D$15:$D$8243,FALSE))</f>
        <v>5NV</v>
      </c>
    </row>
    <row r="5953" spans="8:11" x14ac:dyDescent="0.25">
      <c r="H5953" s="57" t="s">
        <v>17133</v>
      </c>
      <c r="I5953" s="58" t="s">
        <v>17125</v>
      </c>
      <c r="J5953" s="54" t="s">
        <v>18171</v>
      </c>
      <c r="K5953" s="54" t="str">
        <f>INDEX('[1]All QOF Registers'!$C$15:$C$8243,MATCH($J$4:$J$10133,'[1]All QOF Registers'!$D$15:$D$8243,FALSE))</f>
        <v>5NV</v>
      </c>
    </row>
    <row r="5954" spans="8:11" x14ac:dyDescent="0.25">
      <c r="H5954" s="57" t="s">
        <v>17134</v>
      </c>
      <c r="I5954" s="58" t="s">
        <v>17125</v>
      </c>
      <c r="J5954" s="54" t="s">
        <v>18171</v>
      </c>
      <c r="K5954" s="54" t="str">
        <f>INDEX('[1]All QOF Registers'!$C$15:$C$8243,MATCH($J$4:$J$10133,'[1]All QOF Registers'!$D$15:$D$8243,FALSE))</f>
        <v>5NV</v>
      </c>
    </row>
    <row r="5955" spans="8:11" x14ac:dyDescent="0.25">
      <c r="H5955" s="57" t="s">
        <v>17135</v>
      </c>
      <c r="I5955" s="58" t="s">
        <v>17125</v>
      </c>
      <c r="J5955" s="54" t="s">
        <v>18171</v>
      </c>
      <c r="K5955" s="54" t="str">
        <f>INDEX('[1]All QOF Registers'!$C$15:$C$8243,MATCH($J$4:$J$10133,'[1]All QOF Registers'!$D$15:$D$8243,FALSE))</f>
        <v>5NV</v>
      </c>
    </row>
    <row r="5956" spans="8:11" x14ac:dyDescent="0.25">
      <c r="H5956" s="57" t="s">
        <v>17136</v>
      </c>
      <c r="I5956" s="58" t="s">
        <v>17125</v>
      </c>
      <c r="J5956" s="54" t="s">
        <v>18171</v>
      </c>
      <c r="K5956" s="54" t="str">
        <f>INDEX('[1]All QOF Registers'!$C$15:$C$8243,MATCH($J$4:$J$10133,'[1]All QOF Registers'!$D$15:$D$8243,FALSE))</f>
        <v>5NV</v>
      </c>
    </row>
    <row r="5957" spans="8:11" x14ac:dyDescent="0.25">
      <c r="H5957" s="57" t="s">
        <v>17137</v>
      </c>
      <c r="I5957" s="58" t="s">
        <v>17125</v>
      </c>
      <c r="J5957" s="54" t="s">
        <v>18171</v>
      </c>
      <c r="K5957" s="54" t="str">
        <f>INDEX('[1]All QOF Registers'!$C$15:$C$8243,MATCH($J$4:$J$10133,'[1]All QOF Registers'!$D$15:$D$8243,FALSE))</f>
        <v>5NV</v>
      </c>
    </row>
    <row r="5958" spans="8:11" x14ac:dyDescent="0.25">
      <c r="H5958" s="57" t="s">
        <v>17138</v>
      </c>
      <c r="I5958" s="58" t="s">
        <v>17125</v>
      </c>
      <c r="J5958" s="54" t="s">
        <v>18171</v>
      </c>
      <c r="K5958" s="54" t="str">
        <f>INDEX('[1]All QOF Registers'!$C$15:$C$8243,MATCH($J$4:$J$10133,'[1]All QOF Registers'!$D$15:$D$8243,FALSE))</f>
        <v>5NV</v>
      </c>
    </row>
    <row r="5959" spans="8:11" x14ac:dyDescent="0.25">
      <c r="H5959" s="57" t="s">
        <v>17139</v>
      </c>
      <c r="I5959" s="58" t="s">
        <v>17125</v>
      </c>
      <c r="J5959" s="54" t="s">
        <v>18171</v>
      </c>
      <c r="K5959" s="54" t="str">
        <f>INDEX('[1]All QOF Registers'!$C$15:$C$8243,MATCH($J$4:$J$10133,'[1]All QOF Registers'!$D$15:$D$8243,FALSE))</f>
        <v>5NV</v>
      </c>
    </row>
    <row r="5960" spans="8:11" x14ac:dyDescent="0.25">
      <c r="H5960" s="57" t="s">
        <v>17140</v>
      </c>
      <c r="I5960" s="58" t="s">
        <v>17125</v>
      </c>
      <c r="J5960" s="54" t="s">
        <v>18171</v>
      </c>
      <c r="K5960" s="54" t="str">
        <f>INDEX('[1]All QOF Registers'!$C$15:$C$8243,MATCH($J$4:$J$10133,'[1]All QOF Registers'!$D$15:$D$8243,FALSE))</f>
        <v>5NV</v>
      </c>
    </row>
    <row r="5961" spans="8:11" x14ac:dyDescent="0.25">
      <c r="H5961" s="57" t="s">
        <v>17141</v>
      </c>
      <c r="I5961" s="58" t="s">
        <v>17125</v>
      </c>
      <c r="J5961" s="54" t="s">
        <v>18171</v>
      </c>
      <c r="K5961" s="54" t="str">
        <f>INDEX('[1]All QOF Registers'!$C$15:$C$8243,MATCH($J$4:$J$10133,'[1]All QOF Registers'!$D$15:$D$8243,FALSE))</f>
        <v>5NV</v>
      </c>
    </row>
    <row r="5962" spans="8:11" x14ac:dyDescent="0.25">
      <c r="H5962" s="57" t="s">
        <v>17142</v>
      </c>
      <c r="I5962" s="58" t="s">
        <v>17125</v>
      </c>
      <c r="J5962" s="54" t="s">
        <v>18171</v>
      </c>
      <c r="K5962" s="54" t="str">
        <f>INDEX('[1]All QOF Registers'!$C$15:$C$8243,MATCH($J$4:$J$10133,'[1]All QOF Registers'!$D$15:$D$8243,FALSE))</f>
        <v>5NV</v>
      </c>
    </row>
    <row r="5963" spans="8:11" x14ac:dyDescent="0.25">
      <c r="H5963" s="57" t="s">
        <v>17143</v>
      </c>
      <c r="I5963" s="58" t="s">
        <v>17125</v>
      </c>
      <c r="J5963" s="54" t="s">
        <v>18171</v>
      </c>
      <c r="K5963" s="54" t="str">
        <f>INDEX('[1]All QOF Registers'!$C$15:$C$8243,MATCH($J$4:$J$10133,'[1]All QOF Registers'!$D$15:$D$8243,FALSE))</f>
        <v>5NV</v>
      </c>
    </row>
    <row r="5964" spans="8:11" x14ac:dyDescent="0.25">
      <c r="H5964" s="57" t="s">
        <v>17144</v>
      </c>
      <c r="I5964" s="58" t="s">
        <v>17125</v>
      </c>
      <c r="J5964" s="54" t="s">
        <v>18171</v>
      </c>
      <c r="K5964" s="54" t="str">
        <f>INDEX('[1]All QOF Registers'!$C$15:$C$8243,MATCH($J$4:$J$10133,'[1]All QOF Registers'!$D$15:$D$8243,FALSE))</f>
        <v>5NV</v>
      </c>
    </row>
    <row r="5965" spans="8:11" x14ac:dyDescent="0.25">
      <c r="H5965" s="57" t="s">
        <v>17145</v>
      </c>
      <c r="I5965" s="58" t="s">
        <v>17125</v>
      </c>
      <c r="J5965" s="54" t="s">
        <v>18171</v>
      </c>
      <c r="K5965" s="54" t="str">
        <f>INDEX('[1]All QOF Registers'!$C$15:$C$8243,MATCH($J$4:$J$10133,'[1]All QOF Registers'!$D$15:$D$8243,FALSE))</f>
        <v>5NV</v>
      </c>
    </row>
    <row r="5966" spans="8:11" x14ac:dyDescent="0.25">
      <c r="H5966" s="57" t="s">
        <v>17146</v>
      </c>
      <c r="I5966" s="58" t="s">
        <v>17125</v>
      </c>
      <c r="J5966" s="54" t="s">
        <v>18171</v>
      </c>
      <c r="K5966" s="54" t="str">
        <f>INDEX('[1]All QOF Registers'!$C$15:$C$8243,MATCH($J$4:$J$10133,'[1]All QOF Registers'!$D$15:$D$8243,FALSE))</f>
        <v>5NV</v>
      </c>
    </row>
    <row r="5967" spans="8:11" x14ac:dyDescent="0.25">
      <c r="H5967" s="57" t="s">
        <v>17147</v>
      </c>
      <c r="I5967" s="58" t="s">
        <v>17125</v>
      </c>
      <c r="J5967" s="54" t="s">
        <v>18171</v>
      </c>
      <c r="K5967" s="54" t="str">
        <f>INDEX('[1]All QOF Registers'!$C$15:$C$8243,MATCH($J$4:$J$10133,'[1]All QOF Registers'!$D$15:$D$8243,FALSE))</f>
        <v>5NV</v>
      </c>
    </row>
    <row r="5968" spans="8:11" x14ac:dyDescent="0.25">
      <c r="H5968" s="57" t="s">
        <v>17148</v>
      </c>
      <c r="I5968" s="58" t="s">
        <v>17125</v>
      </c>
      <c r="J5968" s="54" t="s">
        <v>18171</v>
      </c>
      <c r="K5968" s="54" t="str">
        <f>INDEX('[1]All QOF Registers'!$C$15:$C$8243,MATCH($J$4:$J$10133,'[1]All QOF Registers'!$D$15:$D$8243,FALSE))</f>
        <v>5NV</v>
      </c>
    </row>
    <row r="5969" spans="8:11" x14ac:dyDescent="0.25">
      <c r="H5969" s="57" t="s">
        <v>17149</v>
      </c>
      <c r="I5969" s="58" t="s">
        <v>17125</v>
      </c>
      <c r="J5969" s="54" t="s">
        <v>18171</v>
      </c>
      <c r="K5969" s="54" t="str">
        <f>INDEX('[1]All QOF Registers'!$C$15:$C$8243,MATCH($J$4:$J$10133,'[1]All QOF Registers'!$D$15:$D$8243,FALSE))</f>
        <v>5NV</v>
      </c>
    </row>
    <row r="5970" spans="8:11" x14ac:dyDescent="0.25">
      <c r="H5970" s="57" t="s">
        <v>17150</v>
      </c>
      <c r="I5970" s="58" t="s">
        <v>17125</v>
      </c>
      <c r="J5970" s="54" t="s">
        <v>18171</v>
      </c>
      <c r="K5970" s="54" t="str">
        <f>INDEX('[1]All QOF Registers'!$C$15:$C$8243,MATCH($J$4:$J$10133,'[1]All QOF Registers'!$D$15:$D$8243,FALSE))</f>
        <v>5NV</v>
      </c>
    </row>
    <row r="5971" spans="8:11" x14ac:dyDescent="0.25">
      <c r="H5971" s="57" t="s">
        <v>17151</v>
      </c>
      <c r="I5971" s="58" t="s">
        <v>17125</v>
      </c>
      <c r="J5971" s="54" t="s">
        <v>18171</v>
      </c>
      <c r="K5971" s="54" t="str">
        <f>INDEX('[1]All QOF Registers'!$C$15:$C$8243,MATCH($J$4:$J$10133,'[1]All QOF Registers'!$D$15:$D$8243,FALSE))</f>
        <v>5NV</v>
      </c>
    </row>
    <row r="5972" spans="8:11" x14ac:dyDescent="0.25">
      <c r="H5972" s="57" t="s">
        <v>17152</v>
      </c>
      <c r="I5972" s="58" t="s">
        <v>17125</v>
      </c>
      <c r="J5972" s="54" t="s">
        <v>18171</v>
      </c>
      <c r="K5972" s="54" t="str">
        <f>INDEX('[1]All QOF Registers'!$C$15:$C$8243,MATCH($J$4:$J$10133,'[1]All QOF Registers'!$D$15:$D$8243,FALSE))</f>
        <v>5NV</v>
      </c>
    </row>
    <row r="5973" spans="8:11" x14ac:dyDescent="0.25">
      <c r="H5973" s="57" t="s">
        <v>17153</v>
      </c>
      <c r="I5973" s="58" t="s">
        <v>17125</v>
      </c>
      <c r="J5973" s="54" t="s">
        <v>18171</v>
      </c>
      <c r="K5973" s="54" t="str">
        <f>INDEX('[1]All QOF Registers'!$C$15:$C$8243,MATCH($J$4:$J$10133,'[1]All QOF Registers'!$D$15:$D$8243,FALSE))</f>
        <v>5NV</v>
      </c>
    </row>
    <row r="5974" spans="8:11" x14ac:dyDescent="0.25">
      <c r="H5974" s="57" t="s">
        <v>7832</v>
      </c>
      <c r="I5974" s="58" t="s">
        <v>17125</v>
      </c>
      <c r="J5974" s="54" t="s">
        <v>18171</v>
      </c>
      <c r="K5974" s="54" t="str">
        <f>INDEX('[1]All QOF Registers'!$C$15:$C$8243,MATCH($J$4:$J$10133,'[1]All QOF Registers'!$D$15:$D$8243,FALSE))</f>
        <v>5NV</v>
      </c>
    </row>
    <row r="5975" spans="8:11" x14ac:dyDescent="0.25">
      <c r="H5975" s="57" t="s">
        <v>17154</v>
      </c>
      <c r="I5975" s="58" t="s">
        <v>17125</v>
      </c>
      <c r="J5975" s="54" t="s">
        <v>18171</v>
      </c>
      <c r="K5975" s="54" t="str">
        <f>INDEX('[1]All QOF Registers'!$C$15:$C$8243,MATCH($J$4:$J$10133,'[1]All QOF Registers'!$D$15:$D$8243,FALSE))</f>
        <v>5NV</v>
      </c>
    </row>
    <row r="5976" spans="8:11" x14ac:dyDescent="0.25">
      <c r="H5976" s="57" t="s">
        <v>17155</v>
      </c>
      <c r="I5976" s="58" t="s">
        <v>17125</v>
      </c>
      <c r="J5976" s="54" t="s">
        <v>18171</v>
      </c>
      <c r="K5976" s="54" t="str">
        <f>INDEX('[1]All QOF Registers'!$C$15:$C$8243,MATCH($J$4:$J$10133,'[1]All QOF Registers'!$D$15:$D$8243,FALSE))</f>
        <v>5NV</v>
      </c>
    </row>
    <row r="5977" spans="8:11" x14ac:dyDescent="0.25">
      <c r="H5977" s="57" t="s">
        <v>454</v>
      </c>
      <c r="I5977" s="58" t="s">
        <v>17156</v>
      </c>
      <c r="J5977" s="54" t="s">
        <v>18172</v>
      </c>
      <c r="K5977" s="54" t="str">
        <f>INDEX('[1]All QOF Registers'!$C$15:$C$8243,MATCH($J$4:$J$10133,'[1]All QOF Registers'!$D$15:$D$8243,FALSE))</f>
        <v>5NW</v>
      </c>
    </row>
    <row r="5978" spans="8:11" x14ac:dyDescent="0.25">
      <c r="H5978" s="57" t="s">
        <v>456</v>
      </c>
      <c r="I5978" s="58" t="s">
        <v>17156</v>
      </c>
      <c r="J5978" s="54" t="s">
        <v>18172</v>
      </c>
      <c r="K5978" s="54" t="str">
        <f>INDEX('[1]All QOF Registers'!$C$15:$C$8243,MATCH($J$4:$J$10133,'[1]All QOF Registers'!$D$15:$D$8243,FALSE))</f>
        <v>5NW</v>
      </c>
    </row>
    <row r="5979" spans="8:11" x14ac:dyDescent="0.25">
      <c r="H5979" s="57" t="s">
        <v>459</v>
      </c>
      <c r="I5979" s="58" t="s">
        <v>17156</v>
      </c>
      <c r="J5979" s="54" t="s">
        <v>18172</v>
      </c>
      <c r="K5979" s="54" t="str">
        <f>INDEX('[1]All QOF Registers'!$C$15:$C$8243,MATCH($J$4:$J$10133,'[1]All QOF Registers'!$D$15:$D$8243,FALSE))</f>
        <v>5NW</v>
      </c>
    </row>
    <row r="5980" spans="8:11" x14ac:dyDescent="0.25">
      <c r="H5980" s="57" t="s">
        <v>460</v>
      </c>
      <c r="I5980" s="58" t="s">
        <v>17156</v>
      </c>
      <c r="J5980" s="54" t="s">
        <v>18172</v>
      </c>
      <c r="K5980" s="54" t="str">
        <f>INDEX('[1]All QOF Registers'!$C$15:$C$8243,MATCH($J$4:$J$10133,'[1]All QOF Registers'!$D$15:$D$8243,FALSE))</f>
        <v>5NW</v>
      </c>
    </row>
    <row r="5981" spans="8:11" x14ac:dyDescent="0.25">
      <c r="H5981" s="57" t="s">
        <v>463</v>
      </c>
      <c r="I5981" s="58" t="s">
        <v>17156</v>
      </c>
      <c r="J5981" s="54" t="s">
        <v>18172</v>
      </c>
      <c r="K5981" s="54" t="str">
        <f>INDEX('[1]All QOF Registers'!$C$15:$C$8243,MATCH($J$4:$J$10133,'[1]All QOF Registers'!$D$15:$D$8243,FALSE))</f>
        <v>5NW</v>
      </c>
    </row>
    <row r="5982" spans="8:11" x14ac:dyDescent="0.25">
      <c r="H5982" s="57" t="s">
        <v>464</v>
      </c>
      <c r="I5982" s="58" t="s">
        <v>17156</v>
      </c>
      <c r="J5982" s="54" t="s">
        <v>18172</v>
      </c>
      <c r="K5982" s="54" t="str">
        <f>INDEX('[1]All QOF Registers'!$C$15:$C$8243,MATCH($J$4:$J$10133,'[1]All QOF Registers'!$D$15:$D$8243,FALSE))</f>
        <v>5NW</v>
      </c>
    </row>
    <row r="5983" spans="8:11" x14ac:dyDescent="0.25">
      <c r="H5983" s="57" t="s">
        <v>474</v>
      </c>
      <c r="I5983" s="58" t="s">
        <v>17156</v>
      </c>
      <c r="J5983" s="54" t="s">
        <v>18172</v>
      </c>
      <c r="K5983" s="54" t="str">
        <f>INDEX('[1]All QOF Registers'!$C$15:$C$8243,MATCH($J$4:$J$10133,'[1]All QOF Registers'!$D$15:$D$8243,FALSE))</f>
        <v>5NW</v>
      </c>
    </row>
    <row r="5984" spans="8:11" x14ac:dyDescent="0.25">
      <c r="H5984" s="57" t="s">
        <v>475</v>
      </c>
      <c r="I5984" s="58" t="s">
        <v>17156</v>
      </c>
      <c r="J5984" s="54" t="s">
        <v>18172</v>
      </c>
      <c r="K5984" s="54" t="str">
        <f>INDEX('[1]All QOF Registers'!$C$15:$C$8243,MATCH($J$4:$J$10133,'[1]All QOF Registers'!$D$15:$D$8243,FALSE))</f>
        <v>5NW</v>
      </c>
    </row>
    <row r="5985" spans="8:11" x14ac:dyDescent="0.25">
      <c r="H5985" s="57" t="s">
        <v>478</v>
      </c>
      <c r="I5985" s="58" t="s">
        <v>17156</v>
      </c>
      <c r="J5985" s="54" t="s">
        <v>18172</v>
      </c>
      <c r="K5985" s="54" t="str">
        <f>INDEX('[1]All QOF Registers'!$C$15:$C$8243,MATCH($J$4:$J$10133,'[1]All QOF Registers'!$D$15:$D$8243,FALSE))</f>
        <v>5NW</v>
      </c>
    </row>
    <row r="5986" spans="8:11" x14ac:dyDescent="0.25">
      <c r="H5986" s="57" t="s">
        <v>482</v>
      </c>
      <c r="I5986" s="58" t="s">
        <v>17156</v>
      </c>
      <c r="J5986" s="54" t="s">
        <v>18172</v>
      </c>
      <c r="K5986" s="54" t="str">
        <f>INDEX('[1]All QOF Registers'!$C$15:$C$8243,MATCH($J$4:$J$10133,'[1]All QOF Registers'!$D$15:$D$8243,FALSE))</f>
        <v>5NW</v>
      </c>
    </row>
    <row r="5987" spans="8:11" x14ac:dyDescent="0.25">
      <c r="H5987" s="57" t="s">
        <v>484</v>
      </c>
      <c r="I5987" s="58" t="s">
        <v>17156</v>
      </c>
      <c r="J5987" s="54" t="s">
        <v>18172</v>
      </c>
      <c r="K5987" s="54" t="str">
        <f>INDEX('[1]All QOF Registers'!$C$15:$C$8243,MATCH($J$4:$J$10133,'[1]All QOF Registers'!$D$15:$D$8243,FALSE))</f>
        <v>5NW</v>
      </c>
    </row>
    <row r="5988" spans="8:11" x14ac:dyDescent="0.25">
      <c r="H5988" s="57" t="s">
        <v>485</v>
      </c>
      <c r="I5988" s="58" t="s">
        <v>17156</v>
      </c>
      <c r="J5988" s="54" t="s">
        <v>18172</v>
      </c>
      <c r="K5988" s="54" t="str">
        <f>INDEX('[1]All QOF Registers'!$C$15:$C$8243,MATCH($J$4:$J$10133,'[1]All QOF Registers'!$D$15:$D$8243,FALSE))</f>
        <v>5NW</v>
      </c>
    </row>
    <row r="5989" spans="8:11" x14ac:dyDescent="0.25">
      <c r="H5989" s="57" t="s">
        <v>489</v>
      </c>
      <c r="I5989" s="58" t="s">
        <v>17156</v>
      </c>
      <c r="J5989" s="54" t="s">
        <v>18172</v>
      </c>
      <c r="K5989" s="54" t="str">
        <f>INDEX('[1]All QOF Registers'!$C$15:$C$8243,MATCH($J$4:$J$10133,'[1]All QOF Registers'!$D$15:$D$8243,FALSE))</f>
        <v>5NW</v>
      </c>
    </row>
    <row r="5990" spans="8:11" x14ac:dyDescent="0.25">
      <c r="H5990" s="57" t="s">
        <v>490</v>
      </c>
      <c r="I5990" s="58" t="s">
        <v>17156</v>
      </c>
      <c r="J5990" s="54" t="s">
        <v>18172</v>
      </c>
      <c r="K5990" s="54" t="str">
        <f>INDEX('[1]All QOF Registers'!$C$15:$C$8243,MATCH($J$4:$J$10133,'[1]All QOF Registers'!$D$15:$D$8243,FALSE))</f>
        <v>5NW</v>
      </c>
    </row>
    <row r="5991" spans="8:11" x14ac:dyDescent="0.25">
      <c r="H5991" s="57" t="s">
        <v>492</v>
      </c>
      <c r="I5991" s="58" t="s">
        <v>17156</v>
      </c>
      <c r="J5991" s="54" t="s">
        <v>18172</v>
      </c>
      <c r="K5991" s="54" t="str">
        <f>INDEX('[1]All QOF Registers'!$C$15:$C$8243,MATCH($J$4:$J$10133,'[1]All QOF Registers'!$D$15:$D$8243,FALSE))</f>
        <v>5NW</v>
      </c>
    </row>
    <row r="5992" spans="8:11" x14ac:dyDescent="0.25">
      <c r="H5992" s="57" t="s">
        <v>498</v>
      </c>
      <c r="I5992" s="58" t="s">
        <v>17156</v>
      </c>
      <c r="J5992" s="54" t="s">
        <v>18172</v>
      </c>
      <c r="K5992" s="54" t="str">
        <f>INDEX('[1]All QOF Registers'!$C$15:$C$8243,MATCH($J$4:$J$10133,'[1]All QOF Registers'!$D$15:$D$8243,FALSE))</f>
        <v>5NW</v>
      </c>
    </row>
    <row r="5993" spans="8:11" x14ac:dyDescent="0.25">
      <c r="H5993" s="57" t="s">
        <v>499</v>
      </c>
      <c r="I5993" s="58" t="s">
        <v>17156</v>
      </c>
      <c r="J5993" s="54" t="s">
        <v>18172</v>
      </c>
      <c r="K5993" s="54" t="str">
        <f>INDEX('[1]All QOF Registers'!$C$15:$C$8243,MATCH($J$4:$J$10133,'[1]All QOF Registers'!$D$15:$D$8243,FALSE))</f>
        <v>5NW</v>
      </c>
    </row>
    <row r="5994" spans="8:11" x14ac:dyDescent="0.25">
      <c r="H5994" s="57" t="s">
        <v>507</v>
      </c>
      <c r="I5994" s="58" t="s">
        <v>17156</v>
      </c>
      <c r="J5994" s="54" t="s">
        <v>18172</v>
      </c>
      <c r="K5994" s="54" t="str">
        <f>INDEX('[1]All QOF Registers'!$C$15:$C$8243,MATCH($J$4:$J$10133,'[1]All QOF Registers'!$D$15:$D$8243,FALSE))</f>
        <v>5NW</v>
      </c>
    </row>
    <row r="5995" spans="8:11" x14ac:dyDescent="0.25">
      <c r="H5995" s="57" t="s">
        <v>508</v>
      </c>
      <c r="I5995" s="58" t="s">
        <v>17156</v>
      </c>
      <c r="J5995" s="54" t="s">
        <v>18172</v>
      </c>
      <c r="K5995" s="54" t="str">
        <f>INDEX('[1]All QOF Registers'!$C$15:$C$8243,MATCH($J$4:$J$10133,'[1]All QOF Registers'!$D$15:$D$8243,FALSE))</f>
        <v>5NW</v>
      </c>
    </row>
    <row r="5996" spans="8:11" x14ac:dyDescent="0.25">
      <c r="H5996" s="57" t="s">
        <v>509</v>
      </c>
      <c r="I5996" s="58" t="s">
        <v>17156</v>
      </c>
      <c r="J5996" s="54" t="s">
        <v>18172</v>
      </c>
      <c r="K5996" s="54" t="str">
        <f>INDEX('[1]All QOF Registers'!$C$15:$C$8243,MATCH($J$4:$J$10133,'[1]All QOF Registers'!$D$15:$D$8243,FALSE))</f>
        <v>5NW</v>
      </c>
    </row>
    <row r="5997" spans="8:11" x14ac:dyDescent="0.25">
      <c r="H5997" s="57" t="s">
        <v>514</v>
      </c>
      <c r="I5997" s="58" t="s">
        <v>17156</v>
      </c>
      <c r="J5997" s="54" t="s">
        <v>18172</v>
      </c>
      <c r="K5997" s="54" t="str">
        <f>INDEX('[1]All QOF Registers'!$C$15:$C$8243,MATCH($J$4:$J$10133,'[1]All QOF Registers'!$D$15:$D$8243,FALSE))</f>
        <v>5NW</v>
      </c>
    </row>
    <row r="5998" spans="8:11" x14ac:dyDescent="0.25">
      <c r="H5998" s="57" t="s">
        <v>515</v>
      </c>
      <c r="I5998" s="58" t="s">
        <v>17156</v>
      </c>
      <c r="J5998" s="54" t="s">
        <v>18172</v>
      </c>
      <c r="K5998" s="54" t="str">
        <f>INDEX('[1]All QOF Registers'!$C$15:$C$8243,MATCH($J$4:$J$10133,'[1]All QOF Registers'!$D$15:$D$8243,FALSE))</f>
        <v>5NW</v>
      </c>
    </row>
    <row r="5999" spans="8:11" x14ac:dyDescent="0.25">
      <c r="H5999" s="57" t="s">
        <v>516</v>
      </c>
      <c r="I5999" s="58" t="s">
        <v>17156</v>
      </c>
      <c r="J5999" s="54" t="s">
        <v>18172</v>
      </c>
      <c r="K5999" s="54" t="str">
        <f>INDEX('[1]All QOF Registers'!$C$15:$C$8243,MATCH($J$4:$J$10133,'[1]All QOF Registers'!$D$15:$D$8243,FALSE))</f>
        <v>5NW</v>
      </c>
    </row>
    <row r="6000" spans="8:11" x14ac:dyDescent="0.25">
      <c r="H6000" s="57" t="s">
        <v>523</v>
      </c>
      <c r="I6000" s="58" t="s">
        <v>17156</v>
      </c>
      <c r="J6000" s="54" t="s">
        <v>18172</v>
      </c>
      <c r="K6000" s="54" t="str">
        <f>INDEX('[1]All QOF Registers'!$C$15:$C$8243,MATCH($J$4:$J$10133,'[1]All QOF Registers'!$D$15:$D$8243,FALSE))</f>
        <v>5NW</v>
      </c>
    </row>
    <row r="6001" spans="8:11" x14ac:dyDescent="0.25">
      <c r="H6001" s="57" t="s">
        <v>524</v>
      </c>
      <c r="I6001" s="58" t="s">
        <v>17156</v>
      </c>
      <c r="J6001" s="54" t="s">
        <v>18172</v>
      </c>
      <c r="K6001" s="54" t="str">
        <f>INDEX('[1]All QOF Registers'!$C$15:$C$8243,MATCH($J$4:$J$10133,'[1]All QOF Registers'!$D$15:$D$8243,FALSE))</f>
        <v>5NW</v>
      </c>
    </row>
    <row r="6002" spans="8:11" x14ac:dyDescent="0.25">
      <c r="H6002" s="57" t="s">
        <v>527</v>
      </c>
      <c r="I6002" s="58" t="s">
        <v>17156</v>
      </c>
      <c r="J6002" s="54" t="s">
        <v>18172</v>
      </c>
      <c r="K6002" s="54" t="str">
        <f>INDEX('[1]All QOF Registers'!$C$15:$C$8243,MATCH($J$4:$J$10133,'[1]All QOF Registers'!$D$15:$D$8243,FALSE))</f>
        <v>5NW</v>
      </c>
    </row>
    <row r="6003" spans="8:11" x14ac:dyDescent="0.25">
      <c r="H6003" s="57" t="s">
        <v>531</v>
      </c>
      <c r="I6003" s="58" t="s">
        <v>17156</v>
      </c>
      <c r="J6003" s="54" t="s">
        <v>18172</v>
      </c>
      <c r="K6003" s="54" t="str">
        <f>INDEX('[1]All QOF Registers'!$C$15:$C$8243,MATCH($J$4:$J$10133,'[1]All QOF Registers'!$D$15:$D$8243,FALSE))</f>
        <v>5NW</v>
      </c>
    </row>
    <row r="6004" spans="8:11" x14ac:dyDescent="0.25">
      <c r="H6004" s="57" t="s">
        <v>537</v>
      </c>
      <c r="I6004" s="58" t="s">
        <v>17156</v>
      </c>
      <c r="J6004" s="54" t="s">
        <v>18172</v>
      </c>
      <c r="K6004" s="54" t="str">
        <f>INDEX('[1]All QOF Registers'!$C$15:$C$8243,MATCH($J$4:$J$10133,'[1]All QOF Registers'!$D$15:$D$8243,FALSE))</f>
        <v>5NW</v>
      </c>
    </row>
    <row r="6005" spans="8:11" x14ac:dyDescent="0.25">
      <c r="H6005" s="57" t="s">
        <v>538</v>
      </c>
      <c r="I6005" s="58" t="s">
        <v>17156</v>
      </c>
      <c r="J6005" s="54" t="s">
        <v>18172</v>
      </c>
      <c r="K6005" s="54" t="str">
        <f>INDEX('[1]All QOF Registers'!$C$15:$C$8243,MATCH($J$4:$J$10133,'[1]All QOF Registers'!$D$15:$D$8243,FALSE))</f>
        <v>5NW</v>
      </c>
    </row>
    <row r="6006" spans="8:11" x14ac:dyDescent="0.25">
      <c r="H6006" s="57" t="s">
        <v>546</v>
      </c>
      <c r="I6006" s="58" t="s">
        <v>17156</v>
      </c>
      <c r="J6006" s="54" t="s">
        <v>18172</v>
      </c>
      <c r="K6006" s="54" t="str">
        <f>INDEX('[1]All QOF Registers'!$C$15:$C$8243,MATCH($J$4:$J$10133,'[1]All QOF Registers'!$D$15:$D$8243,FALSE))</f>
        <v>5NW</v>
      </c>
    </row>
    <row r="6007" spans="8:11" x14ac:dyDescent="0.25">
      <c r="H6007" s="57" t="s">
        <v>547</v>
      </c>
      <c r="I6007" s="58" t="s">
        <v>17156</v>
      </c>
      <c r="J6007" s="54" t="s">
        <v>18172</v>
      </c>
      <c r="K6007" s="54" t="str">
        <f>INDEX('[1]All QOF Registers'!$C$15:$C$8243,MATCH($J$4:$J$10133,'[1]All QOF Registers'!$D$15:$D$8243,FALSE))</f>
        <v>5NW</v>
      </c>
    </row>
    <row r="6008" spans="8:11" x14ac:dyDescent="0.25">
      <c r="H6008" s="57" t="s">
        <v>548</v>
      </c>
      <c r="I6008" s="58" t="s">
        <v>17156</v>
      </c>
      <c r="J6008" s="54" t="s">
        <v>18172</v>
      </c>
      <c r="K6008" s="54" t="str">
        <f>INDEX('[1]All QOF Registers'!$C$15:$C$8243,MATCH($J$4:$J$10133,'[1]All QOF Registers'!$D$15:$D$8243,FALSE))</f>
        <v>5NW</v>
      </c>
    </row>
    <row r="6009" spans="8:11" x14ac:dyDescent="0.25">
      <c r="H6009" s="57" t="s">
        <v>553</v>
      </c>
      <c r="I6009" s="58" t="s">
        <v>17156</v>
      </c>
      <c r="J6009" s="54" t="s">
        <v>18172</v>
      </c>
      <c r="K6009" s="54" t="str">
        <f>INDEX('[1]All QOF Registers'!$C$15:$C$8243,MATCH($J$4:$J$10133,'[1]All QOF Registers'!$D$15:$D$8243,FALSE))</f>
        <v>5NW</v>
      </c>
    </row>
    <row r="6010" spans="8:11" x14ac:dyDescent="0.25">
      <c r="H6010" s="57" t="s">
        <v>555</v>
      </c>
      <c r="I6010" s="58" t="s">
        <v>17156</v>
      </c>
      <c r="J6010" s="54" t="s">
        <v>18172</v>
      </c>
      <c r="K6010" s="54" t="str">
        <f>INDEX('[1]All QOF Registers'!$C$15:$C$8243,MATCH($J$4:$J$10133,'[1]All QOF Registers'!$D$15:$D$8243,FALSE))</f>
        <v>5NW</v>
      </c>
    </row>
    <row r="6011" spans="8:11" x14ac:dyDescent="0.25">
      <c r="H6011" s="57" t="s">
        <v>565</v>
      </c>
      <c r="I6011" s="58" t="s">
        <v>17156</v>
      </c>
      <c r="J6011" s="54" t="s">
        <v>18172</v>
      </c>
      <c r="K6011" s="54" t="str">
        <f>INDEX('[1]All QOF Registers'!$C$15:$C$8243,MATCH($J$4:$J$10133,'[1]All QOF Registers'!$D$15:$D$8243,FALSE))</f>
        <v>5NW</v>
      </c>
    </row>
    <row r="6012" spans="8:11" x14ac:dyDescent="0.25">
      <c r="H6012" s="57" t="s">
        <v>568</v>
      </c>
      <c r="I6012" s="58" t="s">
        <v>17156</v>
      </c>
      <c r="J6012" s="54" t="s">
        <v>18172</v>
      </c>
      <c r="K6012" s="54" t="str">
        <f>INDEX('[1]All QOF Registers'!$C$15:$C$8243,MATCH($J$4:$J$10133,'[1]All QOF Registers'!$D$15:$D$8243,FALSE))</f>
        <v>5NW</v>
      </c>
    </row>
    <row r="6013" spans="8:11" x14ac:dyDescent="0.25">
      <c r="H6013" s="57" t="s">
        <v>572</v>
      </c>
      <c r="I6013" s="58" t="s">
        <v>17156</v>
      </c>
      <c r="J6013" s="54" t="s">
        <v>18172</v>
      </c>
      <c r="K6013" s="54" t="str">
        <f>INDEX('[1]All QOF Registers'!$C$15:$C$8243,MATCH($J$4:$J$10133,'[1]All QOF Registers'!$D$15:$D$8243,FALSE))</f>
        <v>5NW</v>
      </c>
    </row>
    <row r="6014" spans="8:11" x14ac:dyDescent="0.25">
      <c r="H6014" s="57" t="s">
        <v>576</v>
      </c>
      <c r="I6014" s="58" t="s">
        <v>17156</v>
      </c>
      <c r="J6014" s="54" t="s">
        <v>18172</v>
      </c>
      <c r="K6014" s="54" t="str">
        <f>INDEX('[1]All QOF Registers'!$C$15:$C$8243,MATCH($J$4:$J$10133,'[1]All QOF Registers'!$D$15:$D$8243,FALSE))</f>
        <v>5NW</v>
      </c>
    </row>
    <row r="6015" spans="8:11" x14ac:dyDescent="0.25">
      <c r="H6015" s="57" t="s">
        <v>17157</v>
      </c>
      <c r="I6015" s="58" t="s">
        <v>17156</v>
      </c>
      <c r="J6015" s="54" t="s">
        <v>18172</v>
      </c>
      <c r="K6015" s="54" t="str">
        <f>INDEX('[1]All QOF Registers'!$C$15:$C$8243,MATCH($J$4:$J$10133,'[1]All QOF Registers'!$D$15:$D$8243,FALSE))</f>
        <v>5NW</v>
      </c>
    </row>
    <row r="6016" spans="8:11" x14ac:dyDescent="0.25">
      <c r="H6016" s="57" t="s">
        <v>17158</v>
      </c>
      <c r="I6016" s="58" t="s">
        <v>17156</v>
      </c>
      <c r="J6016" s="54" t="s">
        <v>18172</v>
      </c>
      <c r="K6016" s="54" t="str">
        <f>INDEX('[1]All QOF Registers'!$C$15:$C$8243,MATCH($J$4:$J$10133,'[1]All QOF Registers'!$D$15:$D$8243,FALSE))</f>
        <v>5NW</v>
      </c>
    </row>
    <row r="6017" spans="8:11" x14ac:dyDescent="0.25">
      <c r="H6017" s="57" t="s">
        <v>17159</v>
      </c>
      <c r="I6017" s="58" t="s">
        <v>17156</v>
      </c>
      <c r="J6017" s="54" t="s">
        <v>18172</v>
      </c>
      <c r="K6017" s="54" t="str">
        <f>INDEX('[1]All QOF Registers'!$C$15:$C$8243,MATCH($J$4:$J$10133,'[1]All QOF Registers'!$D$15:$D$8243,FALSE))</f>
        <v>5NW</v>
      </c>
    </row>
    <row r="6018" spans="8:11" x14ac:dyDescent="0.25">
      <c r="H6018" s="57" t="s">
        <v>17160</v>
      </c>
      <c r="I6018" s="58" t="s">
        <v>17156</v>
      </c>
      <c r="J6018" s="54" t="s">
        <v>18172</v>
      </c>
      <c r="K6018" s="54" t="str">
        <f>INDEX('[1]All QOF Registers'!$C$15:$C$8243,MATCH($J$4:$J$10133,'[1]All QOF Registers'!$D$15:$D$8243,FALSE))</f>
        <v>5NW</v>
      </c>
    </row>
    <row r="6019" spans="8:11" x14ac:dyDescent="0.25">
      <c r="H6019" s="57" t="s">
        <v>17161</v>
      </c>
      <c r="I6019" s="58" t="s">
        <v>17156</v>
      </c>
      <c r="J6019" s="54" t="s">
        <v>18172</v>
      </c>
      <c r="K6019" s="54" t="str">
        <f>INDEX('[1]All QOF Registers'!$C$15:$C$8243,MATCH($J$4:$J$10133,'[1]All QOF Registers'!$D$15:$D$8243,FALSE))</f>
        <v>5NW</v>
      </c>
    </row>
    <row r="6020" spans="8:11" x14ac:dyDescent="0.25">
      <c r="H6020" s="57" t="s">
        <v>17162</v>
      </c>
      <c r="I6020" s="58" t="s">
        <v>17156</v>
      </c>
      <c r="J6020" s="54" t="s">
        <v>18172</v>
      </c>
      <c r="K6020" s="54" t="str">
        <f>INDEX('[1]All QOF Registers'!$C$15:$C$8243,MATCH($J$4:$J$10133,'[1]All QOF Registers'!$D$15:$D$8243,FALSE))</f>
        <v>5NW</v>
      </c>
    </row>
    <row r="6021" spans="8:11" x14ac:dyDescent="0.25">
      <c r="H6021" s="57" t="s">
        <v>17163</v>
      </c>
      <c r="I6021" s="58" t="s">
        <v>17156</v>
      </c>
      <c r="J6021" s="54" t="s">
        <v>18172</v>
      </c>
      <c r="K6021" s="54" t="str">
        <f>INDEX('[1]All QOF Registers'!$C$15:$C$8243,MATCH($J$4:$J$10133,'[1]All QOF Registers'!$D$15:$D$8243,FALSE))</f>
        <v>5NW</v>
      </c>
    </row>
    <row r="6022" spans="8:11" x14ac:dyDescent="0.25">
      <c r="H6022" s="57" t="s">
        <v>17164</v>
      </c>
      <c r="I6022" s="58" t="s">
        <v>17156</v>
      </c>
      <c r="J6022" s="54" t="s">
        <v>18172</v>
      </c>
      <c r="K6022" s="54" t="str">
        <f>INDEX('[1]All QOF Registers'!$C$15:$C$8243,MATCH($J$4:$J$10133,'[1]All QOF Registers'!$D$15:$D$8243,FALSE))</f>
        <v>5NW</v>
      </c>
    </row>
    <row r="6023" spans="8:11" x14ac:dyDescent="0.25">
      <c r="H6023" s="57" t="s">
        <v>17165</v>
      </c>
      <c r="I6023" s="58" t="s">
        <v>17156</v>
      </c>
      <c r="J6023" s="54" t="s">
        <v>18172</v>
      </c>
      <c r="K6023" s="54" t="str">
        <f>INDEX('[1]All QOF Registers'!$C$15:$C$8243,MATCH($J$4:$J$10133,'[1]All QOF Registers'!$D$15:$D$8243,FALSE))</f>
        <v>5NW</v>
      </c>
    </row>
    <row r="6024" spans="8:11" x14ac:dyDescent="0.25">
      <c r="H6024" s="57" t="s">
        <v>17166</v>
      </c>
      <c r="I6024" s="58" t="s">
        <v>17156</v>
      </c>
      <c r="J6024" s="54" t="s">
        <v>18172</v>
      </c>
      <c r="K6024" s="54" t="str">
        <f>INDEX('[1]All QOF Registers'!$C$15:$C$8243,MATCH($J$4:$J$10133,'[1]All QOF Registers'!$D$15:$D$8243,FALSE))</f>
        <v>5NW</v>
      </c>
    </row>
    <row r="6025" spans="8:11" x14ac:dyDescent="0.25">
      <c r="H6025" s="57" t="s">
        <v>7826</v>
      </c>
      <c r="I6025" s="58" t="s">
        <v>17156</v>
      </c>
      <c r="J6025" s="54" t="s">
        <v>18172</v>
      </c>
      <c r="K6025" s="54" t="str">
        <f>INDEX('[1]All QOF Registers'!$C$15:$C$8243,MATCH($J$4:$J$10133,'[1]All QOF Registers'!$D$15:$D$8243,FALSE))</f>
        <v>5NW</v>
      </c>
    </row>
    <row r="6026" spans="8:11" x14ac:dyDescent="0.25">
      <c r="H6026" s="57" t="s">
        <v>17167</v>
      </c>
      <c r="I6026" s="58" t="s">
        <v>17156</v>
      </c>
      <c r="J6026" s="54" t="s">
        <v>18172</v>
      </c>
      <c r="K6026" s="54" t="str">
        <f>INDEX('[1]All QOF Registers'!$C$15:$C$8243,MATCH($J$4:$J$10133,'[1]All QOF Registers'!$D$15:$D$8243,FALSE))</f>
        <v>5NW</v>
      </c>
    </row>
    <row r="6027" spans="8:11" x14ac:dyDescent="0.25">
      <c r="H6027" s="57" t="s">
        <v>17168</v>
      </c>
      <c r="I6027" s="58" t="s">
        <v>17169</v>
      </c>
      <c r="J6027" s="54" t="s">
        <v>18173</v>
      </c>
      <c r="K6027" s="54" t="str">
        <f>INDEX('[1]All QOF Registers'!$C$15:$C$8243,MATCH($J$4:$J$10133,'[1]All QOF Registers'!$D$15:$D$8243,FALSE))</f>
        <v>5NX</v>
      </c>
    </row>
    <row r="6028" spans="8:11" x14ac:dyDescent="0.25">
      <c r="H6028" s="57" t="s">
        <v>452</v>
      </c>
      <c r="I6028" s="58" t="s">
        <v>17169</v>
      </c>
      <c r="J6028" s="54" t="s">
        <v>18173</v>
      </c>
      <c r="K6028" s="54" t="str">
        <f>INDEX('[1]All QOF Registers'!$C$15:$C$8243,MATCH($J$4:$J$10133,'[1]All QOF Registers'!$D$15:$D$8243,FALSE))</f>
        <v>5NX</v>
      </c>
    </row>
    <row r="6029" spans="8:11" x14ac:dyDescent="0.25">
      <c r="H6029" s="57" t="s">
        <v>458</v>
      </c>
      <c r="I6029" s="58" t="s">
        <v>17169</v>
      </c>
      <c r="J6029" s="54" t="s">
        <v>18173</v>
      </c>
      <c r="K6029" s="54" t="str">
        <f>INDEX('[1]All QOF Registers'!$C$15:$C$8243,MATCH($J$4:$J$10133,'[1]All QOF Registers'!$D$15:$D$8243,FALSE))</f>
        <v>5NX</v>
      </c>
    </row>
    <row r="6030" spans="8:11" x14ac:dyDescent="0.25">
      <c r="H6030" s="57" t="s">
        <v>461</v>
      </c>
      <c r="I6030" s="58" t="s">
        <v>17169</v>
      </c>
      <c r="J6030" s="54" t="s">
        <v>18173</v>
      </c>
      <c r="K6030" s="54" t="str">
        <f>INDEX('[1]All QOF Registers'!$C$15:$C$8243,MATCH($J$4:$J$10133,'[1]All QOF Registers'!$D$15:$D$8243,FALSE))</f>
        <v>5NX</v>
      </c>
    </row>
    <row r="6031" spans="8:11" x14ac:dyDescent="0.25">
      <c r="H6031" s="57" t="s">
        <v>467</v>
      </c>
      <c r="I6031" s="58" t="s">
        <v>17169</v>
      </c>
      <c r="J6031" s="54" t="s">
        <v>18173</v>
      </c>
      <c r="K6031" s="54" t="str">
        <f>INDEX('[1]All QOF Registers'!$C$15:$C$8243,MATCH($J$4:$J$10133,'[1]All QOF Registers'!$D$15:$D$8243,FALSE))</f>
        <v>5NX</v>
      </c>
    </row>
    <row r="6032" spans="8:11" x14ac:dyDescent="0.25">
      <c r="H6032" s="57" t="s">
        <v>468</v>
      </c>
      <c r="I6032" s="58" t="s">
        <v>17169</v>
      </c>
      <c r="J6032" s="54" t="s">
        <v>18173</v>
      </c>
      <c r="K6032" s="54" t="str">
        <f>INDEX('[1]All QOF Registers'!$C$15:$C$8243,MATCH($J$4:$J$10133,'[1]All QOF Registers'!$D$15:$D$8243,FALSE))</f>
        <v>5NX</v>
      </c>
    </row>
    <row r="6033" spans="8:11" x14ac:dyDescent="0.25">
      <c r="H6033" s="57" t="s">
        <v>470</v>
      </c>
      <c r="I6033" s="58" t="s">
        <v>17169</v>
      </c>
      <c r="J6033" s="54" t="s">
        <v>18173</v>
      </c>
      <c r="K6033" s="54" t="str">
        <f>INDEX('[1]All QOF Registers'!$C$15:$C$8243,MATCH($J$4:$J$10133,'[1]All QOF Registers'!$D$15:$D$8243,FALSE))</f>
        <v>5NX</v>
      </c>
    </row>
    <row r="6034" spans="8:11" x14ac:dyDescent="0.25">
      <c r="H6034" s="57" t="s">
        <v>471</v>
      </c>
      <c r="I6034" s="58" t="s">
        <v>17169</v>
      </c>
      <c r="J6034" s="54" t="s">
        <v>18173</v>
      </c>
      <c r="K6034" s="54" t="str">
        <f>INDEX('[1]All QOF Registers'!$C$15:$C$8243,MATCH($J$4:$J$10133,'[1]All QOF Registers'!$D$15:$D$8243,FALSE))</f>
        <v>5NX</v>
      </c>
    </row>
    <row r="6035" spans="8:11" x14ac:dyDescent="0.25">
      <c r="H6035" s="57" t="s">
        <v>477</v>
      </c>
      <c r="I6035" s="58" t="s">
        <v>17169</v>
      </c>
      <c r="J6035" s="54" t="s">
        <v>18173</v>
      </c>
      <c r="K6035" s="54" t="str">
        <f>INDEX('[1]All QOF Registers'!$C$15:$C$8243,MATCH($J$4:$J$10133,'[1]All QOF Registers'!$D$15:$D$8243,FALSE))</f>
        <v>5NX</v>
      </c>
    </row>
    <row r="6036" spans="8:11" x14ac:dyDescent="0.25">
      <c r="H6036" s="57" t="s">
        <v>481</v>
      </c>
      <c r="I6036" s="58" t="s">
        <v>17169</v>
      </c>
      <c r="J6036" s="54" t="s">
        <v>18173</v>
      </c>
      <c r="K6036" s="54" t="str">
        <f>INDEX('[1]All QOF Registers'!$C$15:$C$8243,MATCH($J$4:$J$10133,'[1]All QOF Registers'!$D$15:$D$8243,FALSE))</f>
        <v>5NX</v>
      </c>
    </row>
    <row r="6037" spans="8:11" x14ac:dyDescent="0.25">
      <c r="H6037" s="57" t="s">
        <v>483</v>
      </c>
      <c r="I6037" s="58" t="s">
        <v>17169</v>
      </c>
      <c r="J6037" s="54" t="s">
        <v>18173</v>
      </c>
      <c r="K6037" s="54" t="str">
        <f>INDEX('[1]All QOF Registers'!$C$15:$C$8243,MATCH($J$4:$J$10133,'[1]All QOF Registers'!$D$15:$D$8243,FALSE))</f>
        <v>5NX</v>
      </c>
    </row>
    <row r="6038" spans="8:11" x14ac:dyDescent="0.25">
      <c r="H6038" s="57" t="s">
        <v>486</v>
      </c>
      <c r="I6038" s="58" t="s">
        <v>17169</v>
      </c>
      <c r="J6038" s="54" t="s">
        <v>18173</v>
      </c>
      <c r="K6038" s="54" t="str">
        <f>INDEX('[1]All QOF Registers'!$C$15:$C$8243,MATCH($J$4:$J$10133,'[1]All QOF Registers'!$D$15:$D$8243,FALSE))</f>
        <v>5NX</v>
      </c>
    </row>
    <row r="6039" spans="8:11" x14ac:dyDescent="0.25">
      <c r="H6039" s="57" t="s">
        <v>488</v>
      </c>
      <c r="I6039" s="58" t="s">
        <v>17169</v>
      </c>
      <c r="J6039" s="54" t="s">
        <v>18173</v>
      </c>
      <c r="K6039" s="54" t="str">
        <f>INDEX('[1]All QOF Registers'!$C$15:$C$8243,MATCH($J$4:$J$10133,'[1]All QOF Registers'!$D$15:$D$8243,FALSE))</f>
        <v>5NX</v>
      </c>
    </row>
    <row r="6040" spans="8:11" x14ac:dyDescent="0.25">
      <c r="H6040" s="57" t="s">
        <v>494</v>
      </c>
      <c r="I6040" s="58" t="s">
        <v>17169</v>
      </c>
      <c r="J6040" s="54" t="s">
        <v>18173</v>
      </c>
      <c r="K6040" s="54" t="str">
        <f>INDEX('[1]All QOF Registers'!$C$15:$C$8243,MATCH($J$4:$J$10133,'[1]All QOF Registers'!$D$15:$D$8243,FALSE))</f>
        <v>5NX</v>
      </c>
    </row>
    <row r="6041" spans="8:11" x14ac:dyDescent="0.25">
      <c r="H6041" s="57" t="s">
        <v>495</v>
      </c>
      <c r="I6041" s="58" t="s">
        <v>17169</v>
      </c>
      <c r="J6041" s="54" t="s">
        <v>18173</v>
      </c>
      <c r="K6041" s="54" t="str">
        <f>INDEX('[1]All QOF Registers'!$C$15:$C$8243,MATCH($J$4:$J$10133,'[1]All QOF Registers'!$D$15:$D$8243,FALSE))</f>
        <v>5NX</v>
      </c>
    </row>
    <row r="6042" spans="8:11" x14ac:dyDescent="0.25">
      <c r="H6042" s="57" t="s">
        <v>496</v>
      </c>
      <c r="I6042" s="58" t="s">
        <v>17169</v>
      </c>
      <c r="J6042" s="54" t="s">
        <v>18173</v>
      </c>
      <c r="K6042" s="54" t="str">
        <f>INDEX('[1]All QOF Registers'!$C$15:$C$8243,MATCH($J$4:$J$10133,'[1]All QOF Registers'!$D$15:$D$8243,FALSE))</f>
        <v>5NX</v>
      </c>
    </row>
    <row r="6043" spans="8:11" x14ac:dyDescent="0.25">
      <c r="H6043" s="57" t="s">
        <v>497</v>
      </c>
      <c r="I6043" s="58" t="s">
        <v>17169</v>
      </c>
      <c r="J6043" s="54" t="s">
        <v>18173</v>
      </c>
      <c r="K6043" s="54" t="str">
        <f>INDEX('[1]All QOF Registers'!$C$15:$C$8243,MATCH($J$4:$J$10133,'[1]All QOF Registers'!$D$15:$D$8243,FALSE))</f>
        <v>5NX</v>
      </c>
    </row>
    <row r="6044" spans="8:11" x14ac:dyDescent="0.25">
      <c r="H6044" s="57" t="s">
        <v>500</v>
      </c>
      <c r="I6044" s="58" t="s">
        <v>17169</v>
      </c>
      <c r="J6044" s="54" t="s">
        <v>18173</v>
      </c>
      <c r="K6044" s="54" t="str">
        <f>INDEX('[1]All QOF Registers'!$C$15:$C$8243,MATCH($J$4:$J$10133,'[1]All QOF Registers'!$D$15:$D$8243,FALSE))</f>
        <v>5NX</v>
      </c>
    </row>
    <row r="6045" spans="8:11" x14ac:dyDescent="0.25">
      <c r="H6045" s="57" t="s">
        <v>501</v>
      </c>
      <c r="I6045" s="58" t="s">
        <v>17169</v>
      </c>
      <c r="J6045" s="54" t="s">
        <v>18173</v>
      </c>
      <c r="K6045" s="54" t="str">
        <f>INDEX('[1]All QOF Registers'!$C$15:$C$8243,MATCH($J$4:$J$10133,'[1]All QOF Registers'!$D$15:$D$8243,FALSE))</f>
        <v>5NX</v>
      </c>
    </row>
    <row r="6046" spans="8:11" x14ac:dyDescent="0.25">
      <c r="H6046" s="57" t="s">
        <v>502</v>
      </c>
      <c r="I6046" s="58" t="s">
        <v>17169</v>
      </c>
      <c r="J6046" s="54" t="s">
        <v>18173</v>
      </c>
      <c r="K6046" s="54" t="str">
        <f>INDEX('[1]All QOF Registers'!$C$15:$C$8243,MATCH($J$4:$J$10133,'[1]All QOF Registers'!$D$15:$D$8243,FALSE))</f>
        <v>5NX</v>
      </c>
    </row>
    <row r="6047" spans="8:11" x14ac:dyDescent="0.25">
      <c r="H6047" s="57" t="s">
        <v>504</v>
      </c>
      <c r="I6047" s="58" t="s">
        <v>17169</v>
      </c>
      <c r="J6047" s="54" t="s">
        <v>18173</v>
      </c>
      <c r="K6047" s="54" t="str">
        <f>INDEX('[1]All QOF Registers'!$C$15:$C$8243,MATCH($J$4:$J$10133,'[1]All QOF Registers'!$D$15:$D$8243,FALSE))</f>
        <v>5NX</v>
      </c>
    </row>
    <row r="6048" spans="8:11" x14ac:dyDescent="0.25">
      <c r="H6048" s="57" t="s">
        <v>505</v>
      </c>
      <c r="I6048" s="58" t="s">
        <v>17169</v>
      </c>
      <c r="J6048" s="54" t="s">
        <v>18173</v>
      </c>
      <c r="K6048" s="54" t="str">
        <f>INDEX('[1]All QOF Registers'!$C$15:$C$8243,MATCH($J$4:$J$10133,'[1]All QOF Registers'!$D$15:$D$8243,FALSE))</f>
        <v>5NX</v>
      </c>
    </row>
    <row r="6049" spans="8:11" x14ac:dyDescent="0.25">
      <c r="H6049" s="57" t="s">
        <v>506</v>
      </c>
      <c r="I6049" s="58" t="s">
        <v>17169</v>
      </c>
      <c r="J6049" s="54" t="s">
        <v>18173</v>
      </c>
      <c r="K6049" s="54" t="str">
        <f>INDEX('[1]All QOF Registers'!$C$15:$C$8243,MATCH($J$4:$J$10133,'[1]All QOF Registers'!$D$15:$D$8243,FALSE))</f>
        <v>5NX</v>
      </c>
    </row>
    <row r="6050" spans="8:11" x14ac:dyDescent="0.25">
      <c r="H6050" s="57" t="s">
        <v>513</v>
      </c>
      <c r="I6050" s="58" t="s">
        <v>17169</v>
      </c>
      <c r="J6050" s="54" t="s">
        <v>18173</v>
      </c>
      <c r="K6050" s="54" t="str">
        <f>INDEX('[1]All QOF Registers'!$C$15:$C$8243,MATCH($J$4:$J$10133,'[1]All QOF Registers'!$D$15:$D$8243,FALSE))</f>
        <v>5NX</v>
      </c>
    </row>
    <row r="6051" spans="8:11" x14ac:dyDescent="0.25">
      <c r="H6051" s="57" t="s">
        <v>517</v>
      </c>
      <c r="I6051" s="58" t="s">
        <v>17169</v>
      </c>
      <c r="J6051" s="54" t="s">
        <v>18173</v>
      </c>
      <c r="K6051" s="54" t="str">
        <f>INDEX('[1]All QOF Registers'!$C$15:$C$8243,MATCH($J$4:$J$10133,'[1]All QOF Registers'!$D$15:$D$8243,FALSE))</f>
        <v>5NX</v>
      </c>
    </row>
    <row r="6052" spans="8:11" x14ac:dyDescent="0.25">
      <c r="H6052" s="57" t="s">
        <v>518</v>
      </c>
      <c r="I6052" s="58" t="s">
        <v>17169</v>
      </c>
      <c r="J6052" s="54" t="s">
        <v>18173</v>
      </c>
      <c r="K6052" s="54" t="str">
        <f>INDEX('[1]All QOF Registers'!$C$15:$C$8243,MATCH($J$4:$J$10133,'[1]All QOF Registers'!$D$15:$D$8243,FALSE))</f>
        <v>5NX</v>
      </c>
    </row>
    <row r="6053" spans="8:11" x14ac:dyDescent="0.25">
      <c r="H6053" s="57" t="s">
        <v>519</v>
      </c>
      <c r="I6053" s="58" t="s">
        <v>17169</v>
      </c>
      <c r="J6053" s="54" t="s">
        <v>18173</v>
      </c>
      <c r="K6053" s="54" t="str">
        <f>INDEX('[1]All QOF Registers'!$C$15:$C$8243,MATCH($J$4:$J$10133,'[1]All QOF Registers'!$D$15:$D$8243,FALSE))</f>
        <v>5NX</v>
      </c>
    </row>
    <row r="6054" spans="8:11" x14ac:dyDescent="0.25">
      <c r="H6054" s="57" t="s">
        <v>521</v>
      </c>
      <c r="I6054" s="58" t="s">
        <v>17169</v>
      </c>
      <c r="J6054" s="54" t="s">
        <v>18173</v>
      </c>
      <c r="K6054" s="54" t="str">
        <f>INDEX('[1]All QOF Registers'!$C$15:$C$8243,MATCH($J$4:$J$10133,'[1]All QOF Registers'!$D$15:$D$8243,FALSE))</f>
        <v>5NX</v>
      </c>
    </row>
    <row r="6055" spans="8:11" x14ac:dyDescent="0.25">
      <c r="H6055" s="57" t="s">
        <v>522</v>
      </c>
      <c r="I6055" s="58" t="s">
        <v>17169</v>
      </c>
      <c r="J6055" s="54" t="s">
        <v>18173</v>
      </c>
      <c r="K6055" s="54" t="str">
        <f>INDEX('[1]All QOF Registers'!$C$15:$C$8243,MATCH($J$4:$J$10133,'[1]All QOF Registers'!$D$15:$D$8243,FALSE))</f>
        <v>5NX</v>
      </c>
    </row>
    <row r="6056" spans="8:11" x14ac:dyDescent="0.25">
      <c r="H6056" s="57" t="s">
        <v>525</v>
      </c>
      <c r="I6056" s="58" t="s">
        <v>17169</v>
      </c>
      <c r="J6056" s="54" t="s">
        <v>18173</v>
      </c>
      <c r="K6056" s="54" t="str">
        <f>INDEX('[1]All QOF Registers'!$C$15:$C$8243,MATCH($J$4:$J$10133,'[1]All QOF Registers'!$D$15:$D$8243,FALSE))</f>
        <v>5NX</v>
      </c>
    </row>
    <row r="6057" spans="8:11" x14ac:dyDescent="0.25">
      <c r="H6057" s="57" t="s">
        <v>528</v>
      </c>
      <c r="I6057" s="58" t="s">
        <v>17169</v>
      </c>
      <c r="J6057" s="54" t="s">
        <v>18173</v>
      </c>
      <c r="K6057" s="54" t="str">
        <f>INDEX('[1]All QOF Registers'!$C$15:$C$8243,MATCH($J$4:$J$10133,'[1]All QOF Registers'!$D$15:$D$8243,FALSE))</f>
        <v>5NX</v>
      </c>
    </row>
    <row r="6058" spans="8:11" x14ac:dyDescent="0.25">
      <c r="H6058" s="57" t="s">
        <v>532</v>
      </c>
      <c r="I6058" s="58" t="s">
        <v>17169</v>
      </c>
      <c r="J6058" s="54" t="s">
        <v>18173</v>
      </c>
      <c r="K6058" s="54" t="str">
        <f>INDEX('[1]All QOF Registers'!$C$15:$C$8243,MATCH($J$4:$J$10133,'[1]All QOF Registers'!$D$15:$D$8243,FALSE))</f>
        <v>5NX</v>
      </c>
    </row>
    <row r="6059" spans="8:11" x14ac:dyDescent="0.25">
      <c r="H6059" s="57" t="s">
        <v>533</v>
      </c>
      <c r="I6059" s="58" t="s">
        <v>17169</v>
      </c>
      <c r="J6059" s="54" t="s">
        <v>18173</v>
      </c>
      <c r="K6059" s="54" t="str">
        <f>INDEX('[1]All QOF Registers'!$C$15:$C$8243,MATCH($J$4:$J$10133,'[1]All QOF Registers'!$D$15:$D$8243,FALSE))</f>
        <v>5NX</v>
      </c>
    </row>
    <row r="6060" spans="8:11" x14ac:dyDescent="0.25">
      <c r="H6060" s="57" t="s">
        <v>534</v>
      </c>
      <c r="I6060" s="58" t="s">
        <v>17169</v>
      </c>
      <c r="J6060" s="54" t="s">
        <v>18173</v>
      </c>
      <c r="K6060" s="54" t="str">
        <f>INDEX('[1]All QOF Registers'!$C$15:$C$8243,MATCH($J$4:$J$10133,'[1]All QOF Registers'!$D$15:$D$8243,FALSE))</f>
        <v>5NX</v>
      </c>
    </row>
    <row r="6061" spans="8:11" x14ac:dyDescent="0.25">
      <c r="H6061" s="57" t="s">
        <v>539</v>
      </c>
      <c r="I6061" s="58" t="s">
        <v>17169</v>
      </c>
      <c r="J6061" s="54" t="s">
        <v>18173</v>
      </c>
      <c r="K6061" s="54" t="str">
        <f>INDEX('[1]All QOF Registers'!$C$15:$C$8243,MATCH($J$4:$J$10133,'[1]All QOF Registers'!$D$15:$D$8243,FALSE))</f>
        <v>5NX</v>
      </c>
    </row>
    <row r="6062" spans="8:11" x14ac:dyDescent="0.25">
      <c r="H6062" s="57" t="s">
        <v>542</v>
      </c>
      <c r="I6062" s="58" t="s">
        <v>17169</v>
      </c>
      <c r="J6062" s="54" t="s">
        <v>18173</v>
      </c>
      <c r="K6062" s="54" t="str">
        <f>INDEX('[1]All QOF Registers'!$C$15:$C$8243,MATCH($J$4:$J$10133,'[1]All QOF Registers'!$D$15:$D$8243,FALSE))</f>
        <v>5NX</v>
      </c>
    </row>
    <row r="6063" spans="8:11" x14ac:dyDescent="0.25">
      <c r="H6063" s="57" t="s">
        <v>545</v>
      </c>
      <c r="I6063" s="58" t="s">
        <v>17169</v>
      </c>
      <c r="J6063" s="54" t="s">
        <v>18173</v>
      </c>
      <c r="K6063" s="54" t="str">
        <f>INDEX('[1]All QOF Registers'!$C$15:$C$8243,MATCH($J$4:$J$10133,'[1]All QOF Registers'!$D$15:$D$8243,FALSE))</f>
        <v>5NX</v>
      </c>
    </row>
    <row r="6064" spans="8:11" x14ac:dyDescent="0.25">
      <c r="H6064" s="57" t="s">
        <v>551</v>
      </c>
      <c r="I6064" s="58" t="s">
        <v>17169</v>
      </c>
      <c r="J6064" s="54" t="s">
        <v>18173</v>
      </c>
      <c r="K6064" s="54" t="str">
        <f>INDEX('[1]All QOF Registers'!$C$15:$C$8243,MATCH($J$4:$J$10133,'[1]All QOF Registers'!$D$15:$D$8243,FALSE))</f>
        <v>5NX</v>
      </c>
    </row>
    <row r="6065" spans="8:11" x14ac:dyDescent="0.25">
      <c r="H6065" s="57" t="s">
        <v>557</v>
      </c>
      <c r="I6065" s="58" t="s">
        <v>17169</v>
      </c>
      <c r="J6065" s="54" t="s">
        <v>18173</v>
      </c>
      <c r="K6065" s="54" t="str">
        <f>INDEX('[1]All QOF Registers'!$C$15:$C$8243,MATCH($J$4:$J$10133,'[1]All QOF Registers'!$D$15:$D$8243,FALSE))</f>
        <v>5NX</v>
      </c>
    </row>
    <row r="6066" spans="8:11" x14ac:dyDescent="0.25">
      <c r="H6066" s="57" t="s">
        <v>558</v>
      </c>
      <c r="I6066" s="58" t="s">
        <v>17169</v>
      </c>
      <c r="J6066" s="54" t="s">
        <v>18173</v>
      </c>
      <c r="K6066" s="54" t="str">
        <f>INDEX('[1]All QOF Registers'!$C$15:$C$8243,MATCH($J$4:$J$10133,'[1]All QOF Registers'!$D$15:$D$8243,FALSE))</f>
        <v>5NX</v>
      </c>
    </row>
    <row r="6067" spans="8:11" x14ac:dyDescent="0.25">
      <c r="H6067" s="57" t="s">
        <v>559</v>
      </c>
      <c r="I6067" s="58" t="s">
        <v>17169</v>
      </c>
      <c r="J6067" s="54" t="s">
        <v>18173</v>
      </c>
      <c r="K6067" s="54" t="str">
        <f>INDEX('[1]All QOF Registers'!$C$15:$C$8243,MATCH($J$4:$J$10133,'[1]All QOF Registers'!$D$15:$D$8243,FALSE))</f>
        <v>5NX</v>
      </c>
    </row>
    <row r="6068" spans="8:11" x14ac:dyDescent="0.25">
      <c r="H6068" s="57" t="s">
        <v>561</v>
      </c>
      <c r="I6068" s="58" t="s">
        <v>17169</v>
      </c>
      <c r="J6068" s="54" t="s">
        <v>18173</v>
      </c>
      <c r="K6068" s="54" t="str">
        <f>INDEX('[1]All QOF Registers'!$C$15:$C$8243,MATCH($J$4:$J$10133,'[1]All QOF Registers'!$D$15:$D$8243,FALSE))</f>
        <v>5NX</v>
      </c>
    </row>
    <row r="6069" spans="8:11" x14ac:dyDescent="0.25">
      <c r="H6069" s="57" t="s">
        <v>562</v>
      </c>
      <c r="I6069" s="58" t="s">
        <v>17169</v>
      </c>
      <c r="J6069" s="54" t="s">
        <v>18173</v>
      </c>
      <c r="K6069" s="54" t="str">
        <f>INDEX('[1]All QOF Registers'!$C$15:$C$8243,MATCH($J$4:$J$10133,'[1]All QOF Registers'!$D$15:$D$8243,FALSE))</f>
        <v>5NX</v>
      </c>
    </row>
    <row r="6070" spans="8:11" x14ac:dyDescent="0.25">
      <c r="H6070" s="57" t="s">
        <v>17170</v>
      </c>
      <c r="I6070" s="58" t="s">
        <v>17169</v>
      </c>
      <c r="J6070" s="54" t="s">
        <v>18173</v>
      </c>
      <c r="K6070" s="54" t="str">
        <f>INDEX('[1]All QOF Registers'!$C$15:$C$8243,MATCH($J$4:$J$10133,'[1]All QOF Registers'!$D$15:$D$8243,FALSE))</f>
        <v>5NX</v>
      </c>
    </row>
    <row r="6071" spans="8:11" x14ac:dyDescent="0.25">
      <c r="H6071" s="57" t="s">
        <v>17171</v>
      </c>
      <c r="I6071" s="58" t="s">
        <v>17169</v>
      </c>
      <c r="J6071" s="54" t="s">
        <v>18173</v>
      </c>
      <c r="K6071" s="54" t="str">
        <f>INDEX('[1]All QOF Registers'!$C$15:$C$8243,MATCH($J$4:$J$10133,'[1]All QOF Registers'!$D$15:$D$8243,FALSE))</f>
        <v>5NX</v>
      </c>
    </row>
    <row r="6072" spans="8:11" x14ac:dyDescent="0.25">
      <c r="H6072" s="57" t="s">
        <v>573</v>
      </c>
      <c r="I6072" s="58" t="s">
        <v>17169</v>
      </c>
      <c r="J6072" s="54" t="s">
        <v>18173</v>
      </c>
      <c r="K6072" s="54" t="str">
        <f>INDEX('[1]All QOF Registers'!$C$15:$C$8243,MATCH($J$4:$J$10133,'[1]All QOF Registers'!$D$15:$D$8243,FALSE))</f>
        <v>5NX</v>
      </c>
    </row>
    <row r="6073" spans="8:11" x14ac:dyDescent="0.25">
      <c r="H6073" s="57" t="s">
        <v>574</v>
      </c>
      <c r="I6073" s="58" t="s">
        <v>17169</v>
      </c>
      <c r="J6073" s="54" t="s">
        <v>18173</v>
      </c>
      <c r="K6073" s="54" t="str">
        <f>INDEX('[1]All QOF Registers'!$C$15:$C$8243,MATCH($J$4:$J$10133,'[1]All QOF Registers'!$D$15:$D$8243,FALSE))</f>
        <v>5NX</v>
      </c>
    </row>
    <row r="6074" spans="8:11" x14ac:dyDescent="0.25">
      <c r="H6074" s="57" t="s">
        <v>577</v>
      </c>
      <c r="I6074" s="58" t="s">
        <v>17169</v>
      </c>
      <c r="J6074" s="54" t="s">
        <v>18173</v>
      </c>
      <c r="K6074" s="54" t="str">
        <f>INDEX('[1]All QOF Registers'!$C$15:$C$8243,MATCH($J$4:$J$10133,'[1]All QOF Registers'!$D$15:$D$8243,FALSE))</f>
        <v>5NX</v>
      </c>
    </row>
    <row r="6075" spans="8:11" x14ac:dyDescent="0.25">
      <c r="H6075" s="57" t="s">
        <v>578</v>
      </c>
      <c r="I6075" s="58" t="s">
        <v>17169</v>
      </c>
      <c r="J6075" s="54" t="s">
        <v>18173</v>
      </c>
      <c r="K6075" s="54" t="str">
        <f>INDEX('[1]All QOF Registers'!$C$15:$C$8243,MATCH($J$4:$J$10133,'[1]All QOF Registers'!$D$15:$D$8243,FALSE))</f>
        <v>5NX</v>
      </c>
    </row>
    <row r="6076" spans="8:11" x14ac:dyDescent="0.25">
      <c r="H6076" s="57" t="s">
        <v>579</v>
      </c>
      <c r="I6076" s="58" t="s">
        <v>17169</v>
      </c>
      <c r="J6076" s="54" t="s">
        <v>18173</v>
      </c>
      <c r="K6076" s="54" t="str">
        <f>INDEX('[1]All QOF Registers'!$C$15:$C$8243,MATCH($J$4:$J$10133,'[1]All QOF Registers'!$D$15:$D$8243,FALSE))</f>
        <v>5NX</v>
      </c>
    </row>
    <row r="6077" spans="8:11" x14ac:dyDescent="0.25">
      <c r="H6077" s="57" t="s">
        <v>581</v>
      </c>
      <c r="I6077" s="58" t="s">
        <v>17169</v>
      </c>
      <c r="J6077" s="54" t="s">
        <v>18173</v>
      </c>
      <c r="K6077" s="54" t="str">
        <f>INDEX('[1]All QOF Registers'!$C$15:$C$8243,MATCH($J$4:$J$10133,'[1]All QOF Registers'!$D$15:$D$8243,FALSE))</f>
        <v>5NX</v>
      </c>
    </row>
    <row r="6078" spans="8:11" x14ac:dyDescent="0.25">
      <c r="H6078" s="57" t="s">
        <v>583</v>
      </c>
      <c r="I6078" s="58" t="s">
        <v>17169</v>
      </c>
      <c r="J6078" s="54" t="s">
        <v>18173</v>
      </c>
      <c r="K6078" s="54" t="str">
        <f>INDEX('[1]All QOF Registers'!$C$15:$C$8243,MATCH($J$4:$J$10133,'[1]All QOF Registers'!$D$15:$D$8243,FALSE))</f>
        <v>5NX</v>
      </c>
    </row>
    <row r="6079" spans="8:11" x14ac:dyDescent="0.25">
      <c r="H6079" s="57" t="s">
        <v>584</v>
      </c>
      <c r="I6079" s="58" t="s">
        <v>17169</v>
      </c>
      <c r="J6079" s="54" t="s">
        <v>18173</v>
      </c>
      <c r="K6079" s="54" t="str">
        <f>INDEX('[1]All QOF Registers'!$C$15:$C$8243,MATCH($J$4:$J$10133,'[1]All QOF Registers'!$D$15:$D$8243,FALSE))</f>
        <v>5NX</v>
      </c>
    </row>
    <row r="6080" spans="8:11" x14ac:dyDescent="0.25">
      <c r="H6080" s="57" t="s">
        <v>17172</v>
      </c>
      <c r="I6080" s="58" t="s">
        <v>17169</v>
      </c>
      <c r="J6080" s="54" t="s">
        <v>18173</v>
      </c>
      <c r="K6080" s="54" t="str">
        <f>INDEX('[1]All QOF Registers'!$C$15:$C$8243,MATCH($J$4:$J$10133,'[1]All QOF Registers'!$D$15:$D$8243,FALSE))</f>
        <v>5NX</v>
      </c>
    </row>
    <row r="6081" spans="8:11" x14ac:dyDescent="0.25">
      <c r="H6081" s="57" t="s">
        <v>17173</v>
      </c>
      <c r="I6081" s="58" t="s">
        <v>17169</v>
      </c>
      <c r="J6081" s="54" t="s">
        <v>18173</v>
      </c>
      <c r="K6081" s="54" t="str">
        <f>INDEX('[1]All QOF Registers'!$C$15:$C$8243,MATCH($J$4:$J$10133,'[1]All QOF Registers'!$D$15:$D$8243,FALSE))</f>
        <v>5NX</v>
      </c>
    </row>
    <row r="6082" spans="8:11" x14ac:dyDescent="0.25">
      <c r="H6082" s="57" t="s">
        <v>17174</v>
      </c>
      <c r="I6082" s="58" t="s">
        <v>17169</v>
      </c>
      <c r="J6082" s="54" t="s">
        <v>18173</v>
      </c>
      <c r="K6082" s="54" t="str">
        <f>INDEX('[1]All QOF Registers'!$C$15:$C$8243,MATCH($J$4:$J$10133,'[1]All QOF Registers'!$D$15:$D$8243,FALSE))</f>
        <v>5NX</v>
      </c>
    </row>
    <row r="6083" spans="8:11" x14ac:dyDescent="0.25">
      <c r="H6083" s="57" t="s">
        <v>7693</v>
      </c>
      <c r="I6083" s="58" t="s">
        <v>17169</v>
      </c>
      <c r="J6083" s="54" t="s">
        <v>18173</v>
      </c>
      <c r="K6083" s="54" t="str">
        <f>INDEX('[1]All QOF Registers'!$C$15:$C$8243,MATCH($J$4:$J$10133,'[1]All QOF Registers'!$D$15:$D$8243,FALSE))</f>
        <v>5NX</v>
      </c>
    </row>
    <row r="6084" spans="8:11" x14ac:dyDescent="0.25">
      <c r="H6084" s="57" t="s">
        <v>17175</v>
      </c>
      <c r="I6084" s="58" t="s">
        <v>17169</v>
      </c>
      <c r="J6084" s="54" t="s">
        <v>18173</v>
      </c>
      <c r="K6084" s="54" t="str">
        <f>INDEX('[1]All QOF Registers'!$C$15:$C$8243,MATCH($J$4:$J$10133,'[1]All QOF Registers'!$D$15:$D$8243,FALSE))</f>
        <v>5NX</v>
      </c>
    </row>
    <row r="6085" spans="8:11" x14ac:dyDescent="0.25">
      <c r="H6085" s="57" t="s">
        <v>17176</v>
      </c>
      <c r="I6085" s="58" t="s">
        <v>17169</v>
      </c>
      <c r="J6085" s="54" t="s">
        <v>18173</v>
      </c>
      <c r="K6085" s="54" t="str">
        <f>INDEX('[1]All QOF Registers'!$C$15:$C$8243,MATCH($J$4:$J$10133,'[1]All QOF Registers'!$D$15:$D$8243,FALSE))</f>
        <v>5NX</v>
      </c>
    </row>
    <row r="6086" spans="8:11" x14ac:dyDescent="0.25">
      <c r="H6086" s="57" t="s">
        <v>7715</v>
      </c>
      <c r="I6086" s="58" t="s">
        <v>17169</v>
      </c>
      <c r="J6086" s="54" t="s">
        <v>18173</v>
      </c>
      <c r="K6086" s="54" t="str">
        <f>INDEX('[1]All QOF Registers'!$C$15:$C$8243,MATCH($J$4:$J$10133,'[1]All QOF Registers'!$D$15:$D$8243,FALSE))</f>
        <v>5NX</v>
      </c>
    </row>
    <row r="6087" spans="8:11" x14ac:dyDescent="0.25">
      <c r="H6087" s="57" t="s">
        <v>17177</v>
      </c>
      <c r="I6087" s="58" t="s">
        <v>17169</v>
      </c>
      <c r="J6087" s="54" t="s">
        <v>18173</v>
      </c>
      <c r="K6087" s="54" t="str">
        <f>INDEX('[1]All QOF Registers'!$C$15:$C$8243,MATCH($J$4:$J$10133,'[1]All QOF Registers'!$D$15:$D$8243,FALSE))</f>
        <v>5NX</v>
      </c>
    </row>
    <row r="6088" spans="8:11" x14ac:dyDescent="0.25">
      <c r="H6088" s="57" t="s">
        <v>17178</v>
      </c>
      <c r="I6088" s="58" t="s">
        <v>17169</v>
      </c>
      <c r="J6088" s="54" t="s">
        <v>18173</v>
      </c>
      <c r="K6088" s="54" t="str">
        <f>INDEX('[1]All QOF Registers'!$C$15:$C$8243,MATCH($J$4:$J$10133,'[1]All QOF Registers'!$D$15:$D$8243,FALSE))</f>
        <v>5NX</v>
      </c>
    </row>
    <row r="6089" spans="8:11" x14ac:dyDescent="0.25">
      <c r="H6089" s="57" t="s">
        <v>17179</v>
      </c>
      <c r="I6089" s="58" t="s">
        <v>17169</v>
      </c>
      <c r="J6089" s="54" t="s">
        <v>18173</v>
      </c>
      <c r="K6089" s="54" t="str">
        <f>INDEX('[1]All QOF Registers'!$C$15:$C$8243,MATCH($J$4:$J$10133,'[1]All QOF Registers'!$D$15:$D$8243,FALSE))</f>
        <v>5NX</v>
      </c>
    </row>
    <row r="6090" spans="8:11" x14ac:dyDescent="0.25">
      <c r="H6090" s="57" t="s">
        <v>7754</v>
      </c>
      <c r="I6090" s="58" t="s">
        <v>17169</v>
      </c>
      <c r="J6090" s="54" t="s">
        <v>18173</v>
      </c>
      <c r="K6090" s="54" t="str">
        <f>INDEX('[1]All QOF Registers'!$C$15:$C$8243,MATCH($J$4:$J$10133,'[1]All QOF Registers'!$D$15:$D$8243,FALSE))</f>
        <v>5NX</v>
      </c>
    </row>
    <row r="6091" spans="8:11" x14ac:dyDescent="0.25">
      <c r="H6091" s="57" t="s">
        <v>7856</v>
      </c>
      <c r="I6091" s="58" t="s">
        <v>17169</v>
      </c>
      <c r="J6091" s="54" t="s">
        <v>18173</v>
      </c>
      <c r="K6091" s="54" t="str">
        <f>INDEX('[1]All QOF Registers'!$C$15:$C$8243,MATCH($J$4:$J$10133,'[1]All QOF Registers'!$D$15:$D$8243,FALSE))</f>
        <v>5NX</v>
      </c>
    </row>
    <row r="6092" spans="8:11" x14ac:dyDescent="0.25">
      <c r="H6092" s="57" t="s">
        <v>7857</v>
      </c>
      <c r="I6092" s="58" t="s">
        <v>17169</v>
      </c>
      <c r="J6092" s="54" t="s">
        <v>18173</v>
      </c>
      <c r="K6092" s="54" t="str">
        <f>INDEX('[1]All QOF Registers'!$C$15:$C$8243,MATCH($J$4:$J$10133,'[1]All QOF Registers'!$D$15:$D$8243,FALSE))</f>
        <v>5NX</v>
      </c>
    </row>
    <row r="6093" spans="8:11" x14ac:dyDescent="0.25">
      <c r="H6093" s="57" t="s">
        <v>7867</v>
      </c>
      <c r="I6093" s="58" t="s">
        <v>17169</v>
      </c>
      <c r="J6093" s="54" t="s">
        <v>18173</v>
      </c>
      <c r="K6093" s="54" t="str">
        <f>INDEX('[1]All QOF Registers'!$C$15:$C$8243,MATCH($J$4:$J$10133,'[1]All QOF Registers'!$D$15:$D$8243,FALSE))</f>
        <v>5NX</v>
      </c>
    </row>
    <row r="6094" spans="8:11" x14ac:dyDescent="0.25">
      <c r="H6094" s="57" t="s">
        <v>7896</v>
      </c>
      <c r="I6094" s="58" t="s">
        <v>17169</v>
      </c>
      <c r="J6094" s="54" t="s">
        <v>18173</v>
      </c>
      <c r="K6094" s="54" t="str">
        <f>INDEX('[1]All QOF Registers'!$C$15:$C$8243,MATCH($J$4:$J$10133,'[1]All QOF Registers'!$D$15:$D$8243,FALSE))</f>
        <v>5NX</v>
      </c>
    </row>
    <row r="6095" spans="8:11" x14ac:dyDescent="0.25">
      <c r="H6095" s="57" t="s">
        <v>17180</v>
      </c>
      <c r="I6095" s="58" t="s">
        <v>17169</v>
      </c>
      <c r="J6095" s="54" t="s">
        <v>18173</v>
      </c>
      <c r="K6095" s="54" t="str">
        <f>INDEX('[1]All QOF Registers'!$C$15:$C$8243,MATCH($J$4:$J$10133,'[1]All QOF Registers'!$D$15:$D$8243,FALSE))</f>
        <v>5NX</v>
      </c>
    </row>
    <row r="6096" spans="8:11" x14ac:dyDescent="0.25">
      <c r="H6096" s="57" t="s">
        <v>17181</v>
      </c>
      <c r="I6096" s="58" t="s">
        <v>17169</v>
      </c>
      <c r="J6096" s="54" t="s">
        <v>18173</v>
      </c>
      <c r="K6096" s="54" t="str">
        <f>INDEX('[1]All QOF Registers'!$C$15:$C$8243,MATCH($J$4:$J$10133,'[1]All QOF Registers'!$D$15:$D$8243,FALSE))</f>
        <v>5NX</v>
      </c>
    </row>
    <row r="6097" spans="8:11" x14ac:dyDescent="0.25">
      <c r="H6097" s="57" t="s">
        <v>17182</v>
      </c>
      <c r="I6097" s="58" t="s">
        <v>17169</v>
      </c>
      <c r="J6097" s="54" t="s">
        <v>18173</v>
      </c>
      <c r="K6097" s="54" t="str">
        <f>INDEX('[1]All QOF Registers'!$C$15:$C$8243,MATCH($J$4:$J$10133,'[1]All QOF Registers'!$D$15:$D$8243,FALSE))</f>
        <v>5NX</v>
      </c>
    </row>
    <row r="6098" spans="8:11" x14ac:dyDescent="0.25">
      <c r="H6098" s="57" t="s">
        <v>682</v>
      </c>
      <c r="I6098" s="58" t="s">
        <v>17183</v>
      </c>
      <c r="J6098" s="54" t="s">
        <v>18174</v>
      </c>
      <c r="K6098" s="54" t="str">
        <f>INDEX('[1]All QOF Registers'!$C$15:$C$8243,MATCH($J$4:$J$10133,'[1]All QOF Registers'!$D$15:$D$8243,FALSE))</f>
        <v>5NY</v>
      </c>
    </row>
    <row r="6099" spans="8:11" x14ac:dyDescent="0.25">
      <c r="H6099" s="57" t="s">
        <v>683</v>
      </c>
      <c r="I6099" s="58" t="s">
        <v>17183</v>
      </c>
      <c r="J6099" s="54" t="s">
        <v>18174</v>
      </c>
      <c r="K6099" s="54" t="str">
        <f>INDEX('[1]All QOF Registers'!$C$15:$C$8243,MATCH($J$4:$J$10133,'[1]All QOF Registers'!$D$15:$D$8243,FALSE))</f>
        <v>5NY</v>
      </c>
    </row>
    <row r="6100" spans="8:11" x14ac:dyDescent="0.25">
      <c r="H6100" s="57" t="s">
        <v>684</v>
      </c>
      <c r="I6100" s="58" t="s">
        <v>17183</v>
      </c>
      <c r="J6100" s="54" t="s">
        <v>18174</v>
      </c>
      <c r="K6100" s="54" t="str">
        <f>INDEX('[1]All QOF Registers'!$C$15:$C$8243,MATCH($J$4:$J$10133,'[1]All QOF Registers'!$D$15:$D$8243,FALSE))</f>
        <v>5NY</v>
      </c>
    </row>
    <row r="6101" spans="8:11" x14ac:dyDescent="0.25">
      <c r="H6101" s="57" t="s">
        <v>685</v>
      </c>
      <c r="I6101" s="58" t="s">
        <v>17183</v>
      </c>
      <c r="J6101" s="54" t="s">
        <v>18174</v>
      </c>
      <c r="K6101" s="54" t="str">
        <f>INDEX('[1]All QOF Registers'!$C$15:$C$8243,MATCH($J$4:$J$10133,'[1]All QOF Registers'!$D$15:$D$8243,FALSE))</f>
        <v>5NY</v>
      </c>
    </row>
    <row r="6102" spans="8:11" x14ac:dyDescent="0.25">
      <c r="H6102" s="57" t="s">
        <v>686</v>
      </c>
      <c r="I6102" s="58" t="s">
        <v>17183</v>
      </c>
      <c r="J6102" s="54" t="s">
        <v>18174</v>
      </c>
      <c r="K6102" s="54" t="str">
        <f>INDEX('[1]All QOF Registers'!$C$15:$C$8243,MATCH($J$4:$J$10133,'[1]All QOF Registers'!$D$15:$D$8243,FALSE))</f>
        <v>5NY</v>
      </c>
    </row>
    <row r="6103" spans="8:11" x14ac:dyDescent="0.25">
      <c r="H6103" s="57" t="s">
        <v>687</v>
      </c>
      <c r="I6103" s="58" t="s">
        <v>17183</v>
      </c>
      <c r="J6103" s="54" t="s">
        <v>18174</v>
      </c>
      <c r="K6103" s="54" t="str">
        <f>INDEX('[1]All QOF Registers'!$C$15:$C$8243,MATCH($J$4:$J$10133,'[1]All QOF Registers'!$D$15:$D$8243,FALSE))</f>
        <v>5NY</v>
      </c>
    </row>
    <row r="6104" spans="8:11" x14ac:dyDescent="0.25">
      <c r="H6104" s="57" t="s">
        <v>688</v>
      </c>
      <c r="I6104" s="58" t="s">
        <v>17183</v>
      </c>
      <c r="J6104" s="54" t="s">
        <v>18174</v>
      </c>
      <c r="K6104" s="54" t="str">
        <f>INDEX('[1]All QOF Registers'!$C$15:$C$8243,MATCH($J$4:$J$10133,'[1]All QOF Registers'!$D$15:$D$8243,FALSE))</f>
        <v>5NY</v>
      </c>
    </row>
    <row r="6105" spans="8:11" x14ac:dyDescent="0.25">
      <c r="H6105" s="57" t="s">
        <v>689</v>
      </c>
      <c r="I6105" s="58" t="s">
        <v>17183</v>
      </c>
      <c r="J6105" s="54" t="s">
        <v>18174</v>
      </c>
      <c r="K6105" s="54" t="str">
        <f>INDEX('[1]All QOF Registers'!$C$15:$C$8243,MATCH($J$4:$J$10133,'[1]All QOF Registers'!$D$15:$D$8243,FALSE))</f>
        <v>5NY</v>
      </c>
    </row>
    <row r="6106" spans="8:11" x14ac:dyDescent="0.25">
      <c r="H6106" s="57" t="s">
        <v>690</v>
      </c>
      <c r="I6106" s="58" t="s">
        <v>17183</v>
      </c>
      <c r="J6106" s="54" t="s">
        <v>18174</v>
      </c>
      <c r="K6106" s="54" t="str">
        <f>INDEX('[1]All QOF Registers'!$C$15:$C$8243,MATCH($J$4:$J$10133,'[1]All QOF Registers'!$D$15:$D$8243,FALSE))</f>
        <v>5NY</v>
      </c>
    </row>
    <row r="6107" spans="8:11" x14ac:dyDescent="0.25">
      <c r="H6107" s="57" t="s">
        <v>691</v>
      </c>
      <c r="I6107" s="58" t="s">
        <v>17183</v>
      </c>
      <c r="J6107" s="54" t="s">
        <v>18174</v>
      </c>
      <c r="K6107" s="54" t="str">
        <f>INDEX('[1]All QOF Registers'!$C$15:$C$8243,MATCH($J$4:$J$10133,'[1]All QOF Registers'!$D$15:$D$8243,FALSE))</f>
        <v>5NY</v>
      </c>
    </row>
    <row r="6108" spans="8:11" x14ac:dyDescent="0.25">
      <c r="H6108" s="57" t="s">
        <v>692</v>
      </c>
      <c r="I6108" s="58" t="s">
        <v>17183</v>
      </c>
      <c r="J6108" s="54" t="s">
        <v>18174</v>
      </c>
      <c r="K6108" s="54" t="str">
        <f>INDEX('[1]All QOF Registers'!$C$15:$C$8243,MATCH($J$4:$J$10133,'[1]All QOF Registers'!$D$15:$D$8243,FALSE))</f>
        <v>5NY</v>
      </c>
    </row>
    <row r="6109" spans="8:11" x14ac:dyDescent="0.25">
      <c r="H6109" s="57" t="s">
        <v>693</v>
      </c>
      <c r="I6109" s="58" t="s">
        <v>17183</v>
      </c>
      <c r="J6109" s="54" t="s">
        <v>18174</v>
      </c>
      <c r="K6109" s="54" t="str">
        <f>INDEX('[1]All QOF Registers'!$C$15:$C$8243,MATCH($J$4:$J$10133,'[1]All QOF Registers'!$D$15:$D$8243,FALSE))</f>
        <v>5NY</v>
      </c>
    </row>
    <row r="6110" spans="8:11" x14ac:dyDescent="0.25">
      <c r="H6110" s="57" t="s">
        <v>694</v>
      </c>
      <c r="I6110" s="58" t="s">
        <v>17183</v>
      </c>
      <c r="J6110" s="54" t="s">
        <v>18174</v>
      </c>
      <c r="K6110" s="54" t="str">
        <f>INDEX('[1]All QOF Registers'!$C$15:$C$8243,MATCH($J$4:$J$10133,'[1]All QOF Registers'!$D$15:$D$8243,FALSE))</f>
        <v>5NY</v>
      </c>
    </row>
    <row r="6111" spans="8:11" x14ac:dyDescent="0.25">
      <c r="H6111" s="57" t="s">
        <v>695</v>
      </c>
      <c r="I6111" s="58" t="s">
        <v>17183</v>
      </c>
      <c r="J6111" s="54" t="s">
        <v>18174</v>
      </c>
      <c r="K6111" s="54" t="str">
        <f>INDEX('[1]All QOF Registers'!$C$15:$C$8243,MATCH($J$4:$J$10133,'[1]All QOF Registers'!$D$15:$D$8243,FALSE))</f>
        <v>5NY</v>
      </c>
    </row>
    <row r="6112" spans="8:11" x14ac:dyDescent="0.25">
      <c r="H6112" s="57" t="s">
        <v>696</v>
      </c>
      <c r="I6112" s="58" t="s">
        <v>17183</v>
      </c>
      <c r="J6112" s="54" t="s">
        <v>18174</v>
      </c>
      <c r="K6112" s="54" t="str">
        <f>INDEX('[1]All QOF Registers'!$C$15:$C$8243,MATCH($J$4:$J$10133,'[1]All QOF Registers'!$D$15:$D$8243,FALSE))</f>
        <v>5NY</v>
      </c>
    </row>
    <row r="6113" spans="8:11" x14ac:dyDescent="0.25">
      <c r="H6113" s="57" t="s">
        <v>697</v>
      </c>
      <c r="I6113" s="58" t="s">
        <v>17183</v>
      </c>
      <c r="J6113" s="54" t="s">
        <v>18174</v>
      </c>
      <c r="K6113" s="54" t="str">
        <f>INDEX('[1]All QOF Registers'!$C$15:$C$8243,MATCH($J$4:$J$10133,'[1]All QOF Registers'!$D$15:$D$8243,FALSE))</f>
        <v>5NY</v>
      </c>
    </row>
    <row r="6114" spans="8:11" x14ac:dyDescent="0.25">
      <c r="H6114" s="57" t="s">
        <v>698</v>
      </c>
      <c r="I6114" s="58" t="s">
        <v>17183</v>
      </c>
      <c r="J6114" s="54" t="s">
        <v>18174</v>
      </c>
      <c r="K6114" s="54" t="str">
        <f>INDEX('[1]All QOF Registers'!$C$15:$C$8243,MATCH($J$4:$J$10133,'[1]All QOF Registers'!$D$15:$D$8243,FALSE))</f>
        <v>5NY</v>
      </c>
    </row>
    <row r="6115" spans="8:11" x14ac:dyDescent="0.25">
      <c r="H6115" s="57" t="s">
        <v>699</v>
      </c>
      <c r="I6115" s="58" t="s">
        <v>17183</v>
      </c>
      <c r="J6115" s="54" t="s">
        <v>18174</v>
      </c>
      <c r="K6115" s="54" t="str">
        <f>INDEX('[1]All QOF Registers'!$C$15:$C$8243,MATCH($J$4:$J$10133,'[1]All QOF Registers'!$D$15:$D$8243,FALSE))</f>
        <v>5NY</v>
      </c>
    </row>
    <row r="6116" spans="8:11" x14ac:dyDescent="0.25">
      <c r="H6116" s="57" t="s">
        <v>700</v>
      </c>
      <c r="I6116" s="58" t="s">
        <v>17183</v>
      </c>
      <c r="J6116" s="54" t="s">
        <v>18174</v>
      </c>
      <c r="K6116" s="54" t="str">
        <f>INDEX('[1]All QOF Registers'!$C$15:$C$8243,MATCH($J$4:$J$10133,'[1]All QOF Registers'!$D$15:$D$8243,FALSE))</f>
        <v>5NY</v>
      </c>
    </row>
    <row r="6117" spans="8:11" x14ac:dyDescent="0.25">
      <c r="H6117" s="57" t="s">
        <v>701</v>
      </c>
      <c r="I6117" s="58" t="s">
        <v>17183</v>
      </c>
      <c r="J6117" s="54" t="s">
        <v>18174</v>
      </c>
      <c r="K6117" s="54" t="str">
        <f>INDEX('[1]All QOF Registers'!$C$15:$C$8243,MATCH($J$4:$J$10133,'[1]All QOF Registers'!$D$15:$D$8243,FALSE))</f>
        <v>5NY</v>
      </c>
    </row>
    <row r="6118" spans="8:11" x14ac:dyDescent="0.25">
      <c r="H6118" s="57" t="s">
        <v>702</v>
      </c>
      <c r="I6118" s="58" t="s">
        <v>17183</v>
      </c>
      <c r="J6118" s="54" t="s">
        <v>18174</v>
      </c>
      <c r="K6118" s="54" t="str">
        <f>INDEX('[1]All QOF Registers'!$C$15:$C$8243,MATCH($J$4:$J$10133,'[1]All QOF Registers'!$D$15:$D$8243,FALSE))</f>
        <v>5NY</v>
      </c>
    </row>
    <row r="6119" spans="8:11" x14ac:dyDescent="0.25">
      <c r="H6119" s="57" t="s">
        <v>703</v>
      </c>
      <c r="I6119" s="58" t="s">
        <v>17183</v>
      </c>
      <c r="J6119" s="54" t="s">
        <v>18174</v>
      </c>
      <c r="K6119" s="54" t="str">
        <f>INDEX('[1]All QOF Registers'!$C$15:$C$8243,MATCH($J$4:$J$10133,'[1]All QOF Registers'!$D$15:$D$8243,FALSE))</f>
        <v>5NY</v>
      </c>
    </row>
    <row r="6120" spans="8:11" x14ac:dyDescent="0.25">
      <c r="H6120" s="57" t="s">
        <v>704</v>
      </c>
      <c r="I6120" s="58" t="s">
        <v>17183</v>
      </c>
      <c r="J6120" s="54" t="s">
        <v>18174</v>
      </c>
      <c r="K6120" s="54" t="str">
        <f>INDEX('[1]All QOF Registers'!$C$15:$C$8243,MATCH($J$4:$J$10133,'[1]All QOF Registers'!$D$15:$D$8243,FALSE))</f>
        <v>5NY</v>
      </c>
    </row>
    <row r="6121" spans="8:11" x14ac:dyDescent="0.25">
      <c r="H6121" s="57" t="s">
        <v>705</v>
      </c>
      <c r="I6121" s="58" t="s">
        <v>17183</v>
      </c>
      <c r="J6121" s="54" t="s">
        <v>18174</v>
      </c>
      <c r="K6121" s="54" t="str">
        <f>INDEX('[1]All QOF Registers'!$C$15:$C$8243,MATCH($J$4:$J$10133,'[1]All QOF Registers'!$D$15:$D$8243,FALSE))</f>
        <v>5NY</v>
      </c>
    </row>
    <row r="6122" spans="8:11" x14ac:dyDescent="0.25">
      <c r="H6122" s="57" t="s">
        <v>706</v>
      </c>
      <c r="I6122" s="58" t="s">
        <v>17183</v>
      </c>
      <c r="J6122" s="54" t="s">
        <v>18174</v>
      </c>
      <c r="K6122" s="54" t="str">
        <f>INDEX('[1]All QOF Registers'!$C$15:$C$8243,MATCH($J$4:$J$10133,'[1]All QOF Registers'!$D$15:$D$8243,FALSE))</f>
        <v>5NY</v>
      </c>
    </row>
    <row r="6123" spans="8:11" x14ac:dyDescent="0.25">
      <c r="H6123" s="57" t="s">
        <v>707</v>
      </c>
      <c r="I6123" s="58" t="s">
        <v>17183</v>
      </c>
      <c r="J6123" s="54" t="s">
        <v>18174</v>
      </c>
      <c r="K6123" s="54" t="str">
        <f>INDEX('[1]All QOF Registers'!$C$15:$C$8243,MATCH($J$4:$J$10133,'[1]All QOF Registers'!$D$15:$D$8243,FALSE))</f>
        <v>5NY</v>
      </c>
    </row>
    <row r="6124" spans="8:11" x14ac:dyDescent="0.25">
      <c r="H6124" s="57" t="s">
        <v>708</v>
      </c>
      <c r="I6124" s="58" t="s">
        <v>17183</v>
      </c>
      <c r="J6124" s="54" t="s">
        <v>18174</v>
      </c>
      <c r="K6124" s="54" t="str">
        <f>INDEX('[1]All QOF Registers'!$C$15:$C$8243,MATCH($J$4:$J$10133,'[1]All QOF Registers'!$D$15:$D$8243,FALSE))</f>
        <v>5NY</v>
      </c>
    </row>
    <row r="6125" spans="8:11" x14ac:dyDescent="0.25">
      <c r="H6125" s="57" t="s">
        <v>709</v>
      </c>
      <c r="I6125" s="58" t="s">
        <v>17183</v>
      </c>
      <c r="J6125" s="54" t="s">
        <v>18174</v>
      </c>
      <c r="K6125" s="54" t="str">
        <f>INDEX('[1]All QOF Registers'!$C$15:$C$8243,MATCH($J$4:$J$10133,'[1]All QOF Registers'!$D$15:$D$8243,FALSE))</f>
        <v>5NY</v>
      </c>
    </row>
    <row r="6126" spans="8:11" x14ac:dyDescent="0.25">
      <c r="H6126" s="57" t="s">
        <v>710</v>
      </c>
      <c r="I6126" s="58" t="s">
        <v>17183</v>
      </c>
      <c r="J6126" s="54" t="s">
        <v>18174</v>
      </c>
      <c r="K6126" s="54" t="str">
        <f>INDEX('[1]All QOF Registers'!$C$15:$C$8243,MATCH($J$4:$J$10133,'[1]All QOF Registers'!$D$15:$D$8243,FALSE))</f>
        <v>5NY</v>
      </c>
    </row>
    <row r="6127" spans="8:11" x14ac:dyDescent="0.25">
      <c r="H6127" s="57" t="s">
        <v>711</v>
      </c>
      <c r="I6127" s="58" t="s">
        <v>17183</v>
      </c>
      <c r="J6127" s="54" t="s">
        <v>18174</v>
      </c>
      <c r="K6127" s="54" t="str">
        <f>INDEX('[1]All QOF Registers'!$C$15:$C$8243,MATCH($J$4:$J$10133,'[1]All QOF Registers'!$D$15:$D$8243,FALSE))</f>
        <v>5NY</v>
      </c>
    </row>
    <row r="6128" spans="8:11" x14ac:dyDescent="0.25">
      <c r="H6128" s="57" t="s">
        <v>712</v>
      </c>
      <c r="I6128" s="58" t="s">
        <v>17183</v>
      </c>
      <c r="J6128" s="54" t="s">
        <v>18174</v>
      </c>
      <c r="K6128" s="54" t="str">
        <f>INDEX('[1]All QOF Registers'!$C$15:$C$8243,MATCH($J$4:$J$10133,'[1]All QOF Registers'!$D$15:$D$8243,FALSE))</f>
        <v>5NY</v>
      </c>
    </row>
    <row r="6129" spans="8:11" x14ac:dyDescent="0.25">
      <c r="H6129" s="57" t="s">
        <v>713</v>
      </c>
      <c r="I6129" s="58" t="s">
        <v>17183</v>
      </c>
      <c r="J6129" s="54" t="s">
        <v>18174</v>
      </c>
      <c r="K6129" s="54" t="str">
        <f>INDEX('[1]All QOF Registers'!$C$15:$C$8243,MATCH($J$4:$J$10133,'[1]All QOF Registers'!$D$15:$D$8243,FALSE))</f>
        <v>5NY</v>
      </c>
    </row>
    <row r="6130" spans="8:11" x14ac:dyDescent="0.25">
      <c r="H6130" s="57" t="s">
        <v>714</v>
      </c>
      <c r="I6130" s="58" t="s">
        <v>17183</v>
      </c>
      <c r="J6130" s="54" t="s">
        <v>18174</v>
      </c>
      <c r="K6130" s="54" t="str">
        <f>INDEX('[1]All QOF Registers'!$C$15:$C$8243,MATCH($J$4:$J$10133,'[1]All QOF Registers'!$D$15:$D$8243,FALSE))</f>
        <v>5NY</v>
      </c>
    </row>
    <row r="6131" spans="8:11" x14ac:dyDescent="0.25">
      <c r="H6131" s="57" t="s">
        <v>715</v>
      </c>
      <c r="I6131" s="58" t="s">
        <v>17183</v>
      </c>
      <c r="J6131" s="54" t="s">
        <v>18174</v>
      </c>
      <c r="K6131" s="54" t="str">
        <f>INDEX('[1]All QOF Registers'!$C$15:$C$8243,MATCH($J$4:$J$10133,'[1]All QOF Registers'!$D$15:$D$8243,FALSE))</f>
        <v>5NY</v>
      </c>
    </row>
    <row r="6132" spans="8:11" x14ac:dyDescent="0.25">
      <c r="H6132" s="57" t="s">
        <v>716</v>
      </c>
      <c r="I6132" s="58" t="s">
        <v>17183</v>
      </c>
      <c r="J6132" s="54" t="s">
        <v>18174</v>
      </c>
      <c r="K6132" s="54" t="str">
        <f>INDEX('[1]All QOF Registers'!$C$15:$C$8243,MATCH($J$4:$J$10133,'[1]All QOF Registers'!$D$15:$D$8243,FALSE))</f>
        <v>5NY</v>
      </c>
    </row>
    <row r="6133" spans="8:11" x14ac:dyDescent="0.25">
      <c r="H6133" s="57" t="s">
        <v>717</v>
      </c>
      <c r="I6133" s="58" t="s">
        <v>17183</v>
      </c>
      <c r="J6133" s="54" t="s">
        <v>18174</v>
      </c>
      <c r="K6133" s="54" t="str">
        <f>INDEX('[1]All QOF Registers'!$C$15:$C$8243,MATCH($J$4:$J$10133,'[1]All QOF Registers'!$D$15:$D$8243,FALSE))</f>
        <v>5NY</v>
      </c>
    </row>
    <row r="6134" spans="8:11" x14ac:dyDescent="0.25">
      <c r="H6134" s="57" t="s">
        <v>718</v>
      </c>
      <c r="I6134" s="58" t="s">
        <v>17183</v>
      </c>
      <c r="J6134" s="54" t="s">
        <v>18174</v>
      </c>
      <c r="K6134" s="54" t="str">
        <f>INDEX('[1]All QOF Registers'!$C$15:$C$8243,MATCH($J$4:$J$10133,'[1]All QOF Registers'!$D$15:$D$8243,FALSE))</f>
        <v>5NY</v>
      </c>
    </row>
    <row r="6135" spans="8:11" x14ac:dyDescent="0.25">
      <c r="H6135" s="57" t="s">
        <v>719</v>
      </c>
      <c r="I6135" s="58" t="s">
        <v>17183</v>
      </c>
      <c r="J6135" s="54" t="s">
        <v>18174</v>
      </c>
      <c r="K6135" s="54" t="str">
        <f>INDEX('[1]All QOF Registers'!$C$15:$C$8243,MATCH($J$4:$J$10133,'[1]All QOF Registers'!$D$15:$D$8243,FALSE))</f>
        <v>5NY</v>
      </c>
    </row>
    <row r="6136" spans="8:11" x14ac:dyDescent="0.25">
      <c r="H6136" s="57" t="s">
        <v>720</v>
      </c>
      <c r="I6136" s="58" t="s">
        <v>17183</v>
      </c>
      <c r="J6136" s="54" t="s">
        <v>18174</v>
      </c>
      <c r="K6136" s="54" t="str">
        <f>INDEX('[1]All QOF Registers'!$C$15:$C$8243,MATCH($J$4:$J$10133,'[1]All QOF Registers'!$D$15:$D$8243,FALSE))</f>
        <v>5NY</v>
      </c>
    </row>
    <row r="6137" spans="8:11" x14ac:dyDescent="0.25">
      <c r="H6137" s="57" t="s">
        <v>721</v>
      </c>
      <c r="I6137" s="58" t="s">
        <v>17183</v>
      </c>
      <c r="J6137" s="54" t="s">
        <v>18174</v>
      </c>
      <c r="K6137" s="54" t="str">
        <f>INDEX('[1]All QOF Registers'!$C$15:$C$8243,MATCH($J$4:$J$10133,'[1]All QOF Registers'!$D$15:$D$8243,FALSE))</f>
        <v>5NY</v>
      </c>
    </row>
    <row r="6138" spans="8:11" x14ac:dyDescent="0.25">
      <c r="H6138" s="57" t="s">
        <v>722</v>
      </c>
      <c r="I6138" s="58" t="s">
        <v>17183</v>
      </c>
      <c r="J6138" s="54" t="s">
        <v>18174</v>
      </c>
      <c r="K6138" s="54" t="str">
        <f>INDEX('[1]All QOF Registers'!$C$15:$C$8243,MATCH($J$4:$J$10133,'[1]All QOF Registers'!$D$15:$D$8243,FALSE))</f>
        <v>5NY</v>
      </c>
    </row>
    <row r="6139" spans="8:11" x14ac:dyDescent="0.25">
      <c r="H6139" s="57" t="s">
        <v>723</v>
      </c>
      <c r="I6139" s="58" t="s">
        <v>17183</v>
      </c>
      <c r="J6139" s="54" t="s">
        <v>18174</v>
      </c>
      <c r="K6139" s="54" t="str">
        <f>INDEX('[1]All QOF Registers'!$C$15:$C$8243,MATCH($J$4:$J$10133,'[1]All QOF Registers'!$D$15:$D$8243,FALSE))</f>
        <v>5NY</v>
      </c>
    </row>
    <row r="6140" spans="8:11" x14ac:dyDescent="0.25">
      <c r="H6140" s="57" t="s">
        <v>724</v>
      </c>
      <c r="I6140" s="58" t="s">
        <v>17183</v>
      </c>
      <c r="J6140" s="54" t="s">
        <v>18174</v>
      </c>
      <c r="K6140" s="54" t="str">
        <f>INDEX('[1]All QOF Registers'!$C$15:$C$8243,MATCH($J$4:$J$10133,'[1]All QOF Registers'!$D$15:$D$8243,FALSE))</f>
        <v>5NY</v>
      </c>
    </row>
    <row r="6141" spans="8:11" x14ac:dyDescent="0.25">
      <c r="H6141" s="57" t="s">
        <v>725</v>
      </c>
      <c r="I6141" s="58" t="s">
        <v>17183</v>
      </c>
      <c r="J6141" s="54" t="s">
        <v>18174</v>
      </c>
      <c r="K6141" s="54" t="str">
        <f>INDEX('[1]All QOF Registers'!$C$15:$C$8243,MATCH($J$4:$J$10133,'[1]All QOF Registers'!$D$15:$D$8243,FALSE))</f>
        <v>5NY</v>
      </c>
    </row>
    <row r="6142" spans="8:11" x14ac:dyDescent="0.25">
      <c r="H6142" s="57" t="s">
        <v>726</v>
      </c>
      <c r="I6142" s="58" t="s">
        <v>17183</v>
      </c>
      <c r="J6142" s="54" t="s">
        <v>18174</v>
      </c>
      <c r="K6142" s="54" t="str">
        <f>INDEX('[1]All QOF Registers'!$C$15:$C$8243,MATCH($J$4:$J$10133,'[1]All QOF Registers'!$D$15:$D$8243,FALSE))</f>
        <v>5NY</v>
      </c>
    </row>
    <row r="6143" spans="8:11" x14ac:dyDescent="0.25">
      <c r="H6143" s="57" t="s">
        <v>727</v>
      </c>
      <c r="I6143" s="58" t="s">
        <v>17183</v>
      </c>
      <c r="J6143" s="54" t="s">
        <v>18174</v>
      </c>
      <c r="K6143" s="54" t="str">
        <f>INDEX('[1]All QOF Registers'!$C$15:$C$8243,MATCH($J$4:$J$10133,'[1]All QOF Registers'!$D$15:$D$8243,FALSE))</f>
        <v>5NY</v>
      </c>
    </row>
    <row r="6144" spans="8:11" x14ac:dyDescent="0.25">
      <c r="H6144" s="57" t="s">
        <v>728</v>
      </c>
      <c r="I6144" s="58" t="s">
        <v>17183</v>
      </c>
      <c r="J6144" s="54" t="s">
        <v>18174</v>
      </c>
      <c r="K6144" s="54" t="str">
        <f>INDEX('[1]All QOF Registers'!$C$15:$C$8243,MATCH($J$4:$J$10133,'[1]All QOF Registers'!$D$15:$D$8243,FALSE))</f>
        <v>5NY</v>
      </c>
    </row>
    <row r="6145" spans="8:11" x14ac:dyDescent="0.25">
      <c r="H6145" s="57" t="s">
        <v>729</v>
      </c>
      <c r="I6145" s="58" t="s">
        <v>17183</v>
      </c>
      <c r="J6145" s="54" t="s">
        <v>18174</v>
      </c>
      <c r="K6145" s="54" t="str">
        <f>INDEX('[1]All QOF Registers'!$C$15:$C$8243,MATCH($J$4:$J$10133,'[1]All QOF Registers'!$D$15:$D$8243,FALSE))</f>
        <v>5NY</v>
      </c>
    </row>
    <row r="6146" spans="8:11" x14ac:dyDescent="0.25">
      <c r="H6146" s="57" t="s">
        <v>730</v>
      </c>
      <c r="I6146" s="58" t="s">
        <v>17183</v>
      </c>
      <c r="J6146" s="54" t="s">
        <v>18174</v>
      </c>
      <c r="K6146" s="54" t="str">
        <f>INDEX('[1]All QOF Registers'!$C$15:$C$8243,MATCH($J$4:$J$10133,'[1]All QOF Registers'!$D$15:$D$8243,FALSE))</f>
        <v>5NY</v>
      </c>
    </row>
    <row r="6147" spans="8:11" x14ac:dyDescent="0.25">
      <c r="H6147" s="57" t="s">
        <v>731</v>
      </c>
      <c r="I6147" s="58" t="s">
        <v>17183</v>
      </c>
      <c r="J6147" s="54" t="s">
        <v>18174</v>
      </c>
      <c r="K6147" s="54" t="str">
        <f>INDEX('[1]All QOF Registers'!$C$15:$C$8243,MATCH($J$4:$J$10133,'[1]All QOF Registers'!$D$15:$D$8243,FALSE))</f>
        <v>5NY</v>
      </c>
    </row>
    <row r="6148" spans="8:11" x14ac:dyDescent="0.25">
      <c r="H6148" s="57" t="s">
        <v>732</v>
      </c>
      <c r="I6148" s="58" t="s">
        <v>17183</v>
      </c>
      <c r="J6148" s="54" t="s">
        <v>18174</v>
      </c>
      <c r="K6148" s="54" t="str">
        <f>INDEX('[1]All QOF Registers'!$C$15:$C$8243,MATCH($J$4:$J$10133,'[1]All QOF Registers'!$D$15:$D$8243,FALSE))</f>
        <v>5NY</v>
      </c>
    </row>
    <row r="6149" spans="8:11" x14ac:dyDescent="0.25">
      <c r="H6149" s="57" t="s">
        <v>733</v>
      </c>
      <c r="I6149" s="58" t="s">
        <v>17183</v>
      </c>
      <c r="J6149" s="54" t="s">
        <v>18174</v>
      </c>
      <c r="K6149" s="54" t="str">
        <f>INDEX('[1]All QOF Registers'!$C$15:$C$8243,MATCH($J$4:$J$10133,'[1]All QOF Registers'!$D$15:$D$8243,FALSE))</f>
        <v>5NY</v>
      </c>
    </row>
    <row r="6150" spans="8:11" x14ac:dyDescent="0.25">
      <c r="H6150" s="57" t="s">
        <v>734</v>
      </c>
      <c r="I6150" s="58" t="s">
        <v>17183</v>
      </c>
      <c r="J6150" s="54" t="s">
        <v>18174</v>
      </c>
      <c r="K6150" s="54" t="str">
        <f>INDEX('[1]All QOF Registers'!$C$15:$C$8243,MATCH($J$4:$J$10133,'[1]All QOF Registers'!$D$15:$D$8243,FALSE))</f>
        <v>5NY</v>
      </c>
    </row>
    <row r="6151" spans="8:11" x14ac:dyDescent="0.25">
      <c r="H6151" s="57" t="s">
        <v>735</v>
      </c>
      <c r="I6151" s="58" t="s">
        <v>17183</v>
      </c>
      <c r="J6151" s="54" t="s">
        <v>18174</v>
      </c>
      <c r="K6151" s="54" t="str">
        <f>INDEX('[1]All QOF Registers'!$C$15:$C$8243,MATCH($J$4:$J$10133,'[1]All QOF Registers'!$D$15:$D$8243,FALSE))</f>
        <v>5NY</v>
      </c>
    </row>
    <row r="6152" spans="8:11" x14ac:dyDescent="0.25">
      <c r="H6152" s="57" t="s">
        <v>736</v>
      </c>
      <c r="I6152" s="58" t="s">
        <v>17183</v>
      </c>
      <c r="J6152" s="54" t="s">
        <v>18174</v>
      </c>
      <c r="K6152" s="54" t="str">
        <f>INDEX('[1]All QOF Registers'!$C$15:$C$8243,MATCH($J$4:$J$10133,'[1]All QOF Registers'!$D$15:$D$8243,FALSE))</f>
        <v>5NY</v>
      </c>
    </row>
    <row r="6153" spans="8:11" x14ac:dyDescent="0.25">
      <c r="H6153" s="57" t="s">
        <v>737</v>
      </c>
      <c r="I6153" s="58" t="s">
        <v>17183</v>
      </c>
      <c r="J6153" s="54" t="s">
        <v>18174</v>
      </c>
      <c r="K6153" s="54" t="str">
        <f>INDEX('[1]All QOF Registers'!$C$15:$C$8243,MATCH($J$4:$J$10133,'[1]All QOF Registers'!$D$15:$D$8243,FALSE))</f>
        <v>5NY</v>
      </c>
    </row>
    <row r="6154" spans="8:11" x14ac:dyDescent="0.25">
      <c r="H6154" s="57" t="s">
        <v>738</v>
      </c>
      <c r="I6154" s="58" t="s">
        <v>17183</v>
      </c>
      <c r="J6154" s="54" t="s">
        <v>18174</v>
      </c>
      <c r="K6154" s="54" t="str">
        <f>INDEX('[1]All QOF Registers'!$C$15:$C$8243,MATCH($J$4:$J$10133,'[1]All QOF Registers'!$D$15:$D$8243,FALSE))</f>
        <v>5NY</v>
      </c>
    </row>
    <row r="6155" spans="8:11" x14ac:dyDescent="0.25">
      <c r="H6155" s="57" t="s">
        <v>739</v>
      </c>
      <c r="I6155" s="58" t="s">
        <v>17183</v>
      </c>
      <c r="J6155" s="54" t="s">
        <v>18174</v>
      </c>
      <c r="K6155" s="54" t="str">
        <f>INDEX('[1]All QOF Registers'!$C$15:$C$8243,MATCH($J$4:$J$10133,'[1]All QOF Registers'!$D$15:$D$8243,FALSE))</f>
        <v>5NY</v>
      </c>
    </row>
    <row r="6156" spans="8:11" x14ac:dyDescent="0.25">
      <c r="H6156" s="57" t="s">
        <v>740</v>
      </c>
      <c r="I6156" s="58" t="s">
        <v>17183</v>
      </c>
      <c r="J6156" s="54" t="s">
        <v>18174</v>
      </c>
      <c r="K6156" s="54" t="str">
        <f>INDEX('[1]All QOF Registers'!$C$15:$C$8243,MATCH($J$4:$J$10133,'[1]All QOF Registers'!$D$15:$D$8243,FALSE))</f>
        <v>5NY</v>
      </c>
    </row>
    <row r="6157" spans="8:11" x14ac:dyDescent="0.25">
      <c r="H6157" s="57" t="s">
        <v>741</v>
      </c>
      <c r="I6157" s="58" t="s">
        <v>17183</v>
      </c>
      <c r="J6157" s="54" t="s">
        <v>18174</v>
      </c>
      <c r="K6157" s="54" t="str">
        <f>INDEX('[1]All QOF Registers'!$C$15:$C$8243,MATCH($J$4:$J$10133,'[1]All QOF Registers'!$D$15:$D$8243,FALSE))</f>
        <v>5NY</v>
      </c>
    </row>
    <row r="6158" spans="8:11" x14ac:dyDescent="0.25">
      <c r="H6158" s="57" t="s">
        <v>742</v>
      </c>
      <c r="I6158" s="58" t="s">
        <v>17183</v>
      </c>
      <c r="J6158" s="54" t="s">
        <v>18174</v>
      </c>
      <c r="K6158" s="54" t="str">
        <f>INDEX('[1]All QOF Registers'!$C$15:$C$8243,MATCH($J$4:$J$10133,'[1]All QOF Registers'!$D$15:$D$8243,FALSE))</f>
        <v>5NY</v>
      </c>
    </row>
    <row r="6159" spans="8:11" x14ac:dyDescent="0.25">
      <c r="H6159" s="57" t="s">
        <v>743</v>
      </c>
      <c r="I6159" s="58" t="s">
        <v>17183</v>
      </c>
      <c r="J6159" s="54" t="s">
        <v>18174</v>
      </c>
      <c r="K6159" s="54" t="str">
        <f>INDEX('[1]All QOF Registers'!$C$15:$C$8243,MATCH($J$4:$J$10133,'[1]All QOF Registers'!$D$15:$D$8243,FALSE))</f>
        <v>5NY</v>
      </c>
    </row>
    <row r="6160" spans="8:11" x14ac:dyDescent="0.25">
      <c r="H6160" s="57" t="s">
        <v>744</v>
      </c>
      <c r="I6160" s="58" t="s">
        <v>17183</v>
      </c>
      <c r="J6160" s="54" t="s">
        <v>18174</v>
      </c>
      <c r="K6160" s="54" t="str">
        <f>INDEX('[1]All QOF Registers'!$C$15:$C$8243,MATCH($J$4:$J$10133,'[1]All QOF Registers'!$D$15:$D$8243,FALSE))</f>
        <v>5NY</v>
      </c>
    </row>
    <row r="6161" spans="8:11" x14ac:dyDescent="0.25">
      <c r="H6161" s="57" t="s">
        <v>745</v>
      </c>
      <c r="I6161" s="58" t="s">
        <v>17183</v>
      </c>
      <c r="J6161" s="54" t="s">
        <v>18174</v>
      </c>
      <c r="K6161" s="54" t="str">
        <f>INDEX('[1]All QOF Registers'!$C$15:$C$8243,MATCH($J$4:$J$10133,'[1]All QOF Registers'!$D$15:$D$8243,FALSE))</f>
        <v>5NY</v>
      </c>
    </row>
    <row r="6162" spans="8:11" x14ac:dyDescent="0.25">
      <c r="H6162" s="57" t="s">
        <v>746</v>
      </c>
      <c r="I6162" s="58" t="s">
        <v>17183</v>
      </c>
      <c r="J6162" s="54" t="s">
        <v>18174</v>
      </c>
      <c r="K6162" s="54" t="str">
        <f>INDEX('[1]All QOF Registers'!$C$15:$C$8243,MATCH($J$4:$J$10133,'[1]All QOF Registers'!$D$15:$D$8243,FALSE))</f>
        <v>5NY</v>
      </c>
    </row>
    <row r="6163" spans="8:11" x14ac:dyDescent="0.25">
      <c r="H6163" s="57" t="s">
        <v>747</v>
      </c>
      <c r="I6163" s="58" t="s">
        <v>17183</v>
      </c>
      <c r="J6163" s="54" t="s">
        <v>18174</v>
      </c>
      <c r="K6163" s="54" t="str">
        <f>INDEX('[1]All QOF Registers'!$C$15:$C$8243,MATCH($J$4:$J$10133,'[1]All QOF Registers'!$D$15:$D$8243,FALSE))</f>
        <v>5NY</v>
      </c>
    </row>
    <row r="6164" spans="8:11" x14ac:dyDescent="0.25">
      <c r="H6164" s="57" t="s">
        <v>748</v>
      </c>
      <c r="I6164" s="58" t="s">
        <v>17183</v>
      </c>
      <c r="J6164" s="54" t="s">
        <v>18174</v>
      </c>
      <c r="K6164" s="54" t="str">
        <f>INDEX('[1]All QOF Registers'!$C$15:$C$8243,MATCH($J$4:$J$10133,'[1]All QOF Registers'!$D$15:$D$8243,FALSE))</f>
        <v>5NY</v>
      </c>
    </row>
    <row r="6165" spans="8:11" x14ac:dyDescent="0.25">
      <c r="H6165" s="57" t="s">
        <v>749</v>
      </c>
      <c r="I6165" s="58" t="s">
        <v>17183</v>
      </c>
      <c r="J6165" s="54" t="s">
        <v>18174</v>
      </c>
      <c r="K6165" s="54" t="str">
        <f>INDEX('[1]All QOF Registers'!$C$15:$C$8243,MATCH($J$4:$J$10133,'[1]All QOF Registers'!$D$15:$D$8243,FALSE))</f>
        <v>5NY</v>
      </c>
    </row>
    <row r="6166" spans="8:11" x14ac:dyDescent="0.25">
      <c r="H6166" s="57" t="s">
        <v>750</v>
      </c>
      <c r="I6166" s="58" t="s">
        <v>17183</v>
      </c>
      <c r="J6166" s="54" t="s">
        <v>18174</v>
      </c>
      <c r="K6166" s="54" t="str">
        <f>INDEX('[1]All QOF Registers'!$C$15:$C$8243,MATCH($J$4:$J$10133,'[1]All QOF Registers'!$D$15:$D$8243,FALSE))</f>
        <v>5NY</v>
      </c>
    </row>
    <row r="6167" spans="8:11" x14ac:dyDescent="0.25">
      <c r="H6167" s="57" t="s">
        <v>751</v>
      </c>
      <c r="I6167" s="58" t="s">
        <v>17183</v>
      </c>
      <c r="J6167" s="54" t="s">
        <v>18174</v>
      </c>
      <c r="K6167" s="54" t="str">
        <f>INDEX('[1]All QOF Registers'!$C$15:$C$8243,MATCH($J$4:$J$10133,'[1]All QOF Registers'!$D$15:$D$8243,FALSE))</f>
        <v>5NY</v>
      </c>
    </row>
    <row r="6168" spans="8:11" x14ac:dyDescent="0.25">
      <c r="H6168" s="57" t="s">
        <v>752</v>
      </c>
      <c r="I6168" s="58" t="s">
        <v>17183</v>
      </c>
      <c r="J6168" s="54" t="s">
        <v>18174</v>
      </c>
      <c r="K6168" s="54" t="str">
        <f>INDEX('[1]All QOF Registers'!$C$15:$C$8243,MATCH($J$4:$J$10133,'[1]All QOF Registers'!$D$15:$D$8243,FALSE))</f>
        <v>5NY</v>
      </c>
    </row>
    <row r="6169" spans="8:11" x14ac:dyDescent="0.25">
      <c r="H6169" s="57" t="s">
        <v>753</v>
      </c>
      <c r="I6169" s="58" t="s">
        <v>17183</v>
      </c>
      <c r="J6169" s="54" t="s">
        <v>18174</v>
      </c>
      <c r="K6169" s="54" t="str">
        <f>INDEX('[1]All QOF Registers'!$C$15:$C$8243,MATCH($J$4:$J$10133,'[1]All QOF Registers'!$D$15:$D$8243,FALSE))</f>
        <v>5NY</v>
      </c>
    </row>
    <row r="6170" spans="8:11" x14ac:dyDescent="0.25">
      <c r="H6170" s="57" t="s">
        <v>754</v>
      </c>
      <c r="I6170" s="58" t="s">
        <v>17183</v>
      </c>
      <c r="J6170" s="54" t="s">
        <v>18174</v>
      </c>
      <c r="K6170" s="54" t="str">
        <f>INDEX('[1]All QOF Registers'!$C$15:$C$8243,MATCH($J$4:$J$10133,'[1]All QOF Registers'!$D$15:$D$8243,FALSE))</f>
        <v>5NY</v>
      </c>
    </row>
    <row r="6171" spans="8:11" x14ac:dyDescent="0.25">
      <c r="H6171" s="57" t="s">
        <v>755</v>
      </c>
      <c r="I6171" s="58" t="s">
        <v>17183</v>
      </c>
      <c r="J6171" s="54" t="s">
        <v>18174</v>
      </c>
      <c r="K6171" s="54" t="str">
        <f>INDEX('[1]All QOF Registers'!$C$15:$C$8243,MATCH($J$4:$J$10133,'[1]All QOF Registers'!$D$15:$D$8243,FALSE))</f>
        <v>5NY</v>
      </c>
    </row>
    <row r="6172" spans="8:11" x14ac:dyDescent="0.25">
      <c r="H6172" s="57" t="s">
        <v>17184</v>
      </c>
      <c r="I6172" s="58" t="s">
        <v>17183</v>
      </c>
      <c r="J6172" s="54" t="s">
        <v>18174</v>
      </c>
      <c r="K6172" s="54" t="str">
        <f>INDEX('[1]All QOF Registers'!$C$15:$C$8243,MATCH($J$4:$J$10133,'[1]All QOF Registers'!$D$15:$D$8243,FALSE))</f>
        <v>5NY</v>
      </c>
    </row>
    <row r="6173" spans="8:11" x14ac:dyDescent="0.25">
      <c r="H6173" s="57" t="s">
        <v>756</v>
      </c>
      <c r="I6173" s="58" t="s">
        <v>17183</v>
      </c>
      <c r="J6173" s="54" t="s">
        <v>18174</v>
      </c>
      <c r="K6173" s="54" t="str">
        <f>INDEX('[1]All QOF Registers'!$C$15:$C$8243,MATCH($J$4:$J$10133,'[1]All QOF Registers'!$D$15:$D$8243,FALSE))</f>
        <v>5NY</v>
      </c>
    </row>
    <row r="6174" spans="8:11" x14ac:dyDescent="0.25">
      <c r="H6174" s="57" t="s">
        <v>17185</v>
      </c>
      <c r="I6174" s="58" t="s">
        <v>17183</v>
      </c>
      <c r="J6174" s="54" t="s">
        <v>18174</v>
      </c>
      <c r="K6174" s="54" t="str">
        <f>INDEX('[1]All QOF Registers'!$C$15:$C$8243,MATCH($J$4:$J$10133,'[1]All QOF Registers'!$D$15:$D$8243,FALSE))</f>
        <v>5NY</v>
      </c>
    </row>
    <row r="6175" spans="8:11" x14ac:dyDescent="0.25">
      <c r="H6175" s="57" t="s">
        <v>757</v>
      </c>
      <c r="I6175" s="58" t="s">
        <v>17183</v>
      </c>
      <c r="J6175" s="54" t="s">
        <v>18174</v>
      </c>
      <c r="K6175" s="54" t="str">
        <f>INDEX('[1]All QOF Registers'!$C$15:$C$8243,MATCH($J$4:$J$10133,'[1]All QOF Registers'!$D$15:$D$8243,FALSE))</f>
        <v>5NY</v>
      </c>
    </row>
    <row r="6176" spans="8:11" x14ac:dyDescent="0.25">
      <c r="H6176" s="57" t="s">
        <v>17186</v>
      </c>
      <c r="I6176" s="58" t="s">
        <v>17183</v>
      </c>
      <c r="J6176" s="54" t="s">
        <v>18174</v>
      </c>
      <c r="K6176" s="54" t="str">
        <f>INDEX('[1]All QOF Registers'!$C$15:$C$8243,MATCH($J$4:$J$10133,'[1]All QOF Registers'!$D$15:$D$8243,FALSE))</f>
        <v>5NY</v>
      </c>
    </row>
    <row r="6177" spans="8:11" x14ac:dyDescent="0.25">
      <c r="H6177" s="57" t="s">
        <v>758</v>
      </c>
      <c r="I6177" s="58" t="s">
        <v>17183</v>
      </c>
      <c r="J6177" s="54" t="s">
        <v>18174</v>
      </c>
      <c r="K6177" s="54" t="str">
        <f>INDEX('[1]All QOF Registers'!$C$15:$C$8243,MATCH($J$4:$J$10133,'[1]All QOF Registers'!$D$15:$D$8243,FALSE))</f>
        <v>5NY</v>
      </c>
    </row>
    <row r="6178" spans="8:11" x14ac:dyDescent="0.25">
      <c r="H6178" s="57" t="s">
        <v>759</v>
      </c>
      <c r="I6178" s="58" t="s">
        <v>17183</v>
      </c>
      <c r="J6178" s="54" t="s">
        <v>18174</v>
      </c>
      <c r="K6178" s="54" t="str">
        <f>INDEX('[1]All QOF Registers'!$C$15:$C$8243,MATCH($J$4:$J$10133,'[1]All QOF Registers'!$D$15:$D$8243,FALSE))</f>
        <v>5NY</v>
      </c>
    </row>
    <row r="6179" spans="8:11" x14ac:dyDescent="0.25">
      <c r="H6179" s="57" t="s">
        <v>760</v>
      </c>
      <c r="I6179" s="58" t="s">
        <v>17183</v>
      </c>
      <c r="J6179" s="54" t="s">
        <v>18174</v>
      </c>
      <c r="K6179" s="54" t="str">
        <f>INDEX('[1]All QOF Registers'!$C$15:$C$8243,MATCH($J$4:$J$10133,'[1]All QOF Registers'!$D$15:$D$8243,FALSE))</f>
        <v>5NY</v>
      </c>
    </row>
    <row r="6180" spans="8:11" x14ac:dyDescent="0.25">
      <c r="H6180" s="57" t="s">
        <v>17187</v>
      </c>
      <c r="I6180" s="58" t="s">
        <v>17183</v>
      </c>
      <c r="J6180" s="54" t="s">
        <v>18174</v>
      </c>
      <c r="K6180" s="54" t="str">
        <f>INDEX('[1]All QOF Registers'!$C$15:$C$8243,MATCH($J$4:$J$10133,'[1]All QOF Registers'!$D$15:$D$8243,FALSE))</f>
        <v>5NY</v>
      </c>
    </row>
    <row r="6181" spans="8:11" x14ac:dyDescent="0.25">
      <c r="H6181" s="57" t="s">
        <v>17188</v>
      </c>
      <c r="I6181" s="58" t="s">
        <v>17183</v>
      </c>
      <c r="J6181" s="54" t="s">
        <v>18174</v>
      </c>
      <c r="K6181" s="54" t="str">
        <f>INDEX('[1]All QOF Registers'!$C$15:$C$8243,MATCH($J$4:$J$10133,'[1]All QOF Registers'!$D$15:$D$8243,FALSE))</f>
        <v>5NY</v>
      </c>
    </row>
    <row r="6182" spans="8:11" x14ac:dyDescent="0.25">
      <c r="H6182" s="57" t="s">
        <v>17189</v>
      </c>
      <c r="I6182" s="58" t="s">
        <v>17183</v>
      </c>
      <c r="J6182" s="54" t="s">
        <v>18174</v>
      </c>
      <c r="K6182" s="54" t="str">
        <f>INDEX('[1]All QOF Registers'!$C$15:$C$8243,MATCH($J$4:$J$10133,'[1]All QOF Registers'!$D$15:$D$8243,FALSE))</f>
        <v>5NY</v>
      </c>
    </row>
    <row r="6183" spans="8:11" x14ac:dyDescent="0.25">
      <c r="H6183" s="57" t="s">
        <v>17190</v>
      </c>
      <c r="I6183" s="58" t="s">
        <v>17183</v>
      </c>
      <c r="J6183" s="54" t="s">
        <v>18174</v>
      </c>
      <c r="K6183" s="54" t="str">
        <f>INDEX('[1]All QOF Registers'!$C$15:$C$8243,MATCH($J$4:$J$10133,'[1]All QOF Registers'!$D$15:$D$8243,FALSE))</f>
        <v>5NY</v>
      </c>
    </row>
    <row r="6184" spans="8:11" x14ac:dyDescent="0.25">
      <c r="H6184" s="57" t="s">
        <v>17191</v>
      </c>
      <c r="I6184" s="58" t="s">
        <v>17183</v>
      </c>
      <c r="J6184" s="54" t="s">
        <v>18174</v>
      </c>
      <c r="K6184" s="54" t="str">
        <f>INDEX('[1]All QOF Registers'!$C$15:$C$8243,MATCH($J$4:$J$10133,'[1]All QOF Registers'!$D$15:$D$8243,FALSE))</f>
        <v>5NY</v>
      </c>
    </row>
    <row r="6185" spans="8:11" x14ac:dyDescent="0.25">
      <c r="H6185" s="57" t="s">
        <v>17192</v>
      </c>
      <c r="I6185" s="58" t="s">
        <v>17183</v>
      </c>
      <c r="J6185" s="54" t="s">
        <v>18174</v>
      </c>
      <c r="K6185" s="54" t="str">
        <f>INDEX('[1]All QOF Registers'!$C$15:$C$8243,MATCH($J$4:$J$10133,'[1]All QOF Registers'!$D$15:$D$8243,FALSE))</f>
        <v>5NY</v>
      </c>
    </row>
    <row r="6186" spans="8:11" x14ac:dyDescent="0.25">
      <c r="H6186" s="57" t="s">
        <v>17193</v>
      </c>
      <c r="I6186" s="58" t="s">
        <v>17183</v>
      </c>
      <c r="J6186" s="54" t="s">
        <v>18174</v>
      </c>
      <c r="K6186" s="54" t="str">
        <f>INDEX('[1]All QOF Registers'!$C$15:$C$8243,MATCH($J$4:$J$10133,'[1]All QOF Registers'!$D$15:$D$8243,FALSE))</f>
        <v>5NY</v>
      </c>
    </row>
    <row r="6187" spans="8:11" x14ac:dyDescent="0.25">
      <c r="H6187" s="57" t="s">
        <v>17194</v>
      </c>
      <c r="I6187" s="58" t="s">
        <v>17183</v>
      </c>
      <c r="J6187" s="54" t="s">
        <v>18174</v>
      </c>
      <c r="K6187" s="54" t="str">
        <f>INDEX('[1]All QOF Registers'!$C$15:$C$8243,MATCH($J$4:$J$10133,'[1]All QOF Registers'!$D$15:$D$8243,FALSE))</f>
        <v>5NY</v>
      </c>
    </row>
    <row r="6188" spans="8:11" x14ac:dyDescent="0.25">
      <c r="H6188" s="57" t="s">
        <v>17195</v>
      </c>
      <c r="I6188" s="58" t="s">
        <v>17183</v>
      </c>
      <c r="J6188" s="54" t="s">
        <v>18174</v>
      </c>
      <c r="K6188" s="54" t="str">
        <f>INDEX('[1]All QOF Registers'!$C$15:$C$8243,MATCH($J$4:$J$10133,'[1]All QOF Registers'!$D$15:$D$8243,FALSE))</f>
        <v>5NY</v>
      </c>
    </row>
    <row r="6189" spans="8:11" x14ac:dyDescent="0.25">
      <c r="H6189" s="57" t="s">
        <v>17196</v>
      </c>
      <c r="I6189" s="58" t="s">
        <v>17183</v>
      </c>
      <c r="J6189" s="54" t="s">
        <v>18174</v>
      </c>
      <c r="K6189" s="54" t="str">
        <f>INDEX('[1]All QOF Registers'!$C$15:$C$8243,MATCH($J$4:$J$10133,'[1]All QOF Registers'!$D$15:$D$8243,FALSE))</f>
        <v>5NY</v>
      </c>
    </row>
    <row r="6190" spans="8:11" x14ac:dyDescent="0.25">
      <c r="H6190" s="57" t="s">
        <v>17197</v>
      </c>
      <c r="I6190" s="58" t="s">
        <v>17183</v>
      </c>
      <c r="J6190" s="54" t="s">
        <v>18174</v>
      </c>
      <c r="K6190" s="54" t="str">
        <f>INDEX('[1]All QOF Registers'!$C$15:$C$8243,MATCH($J$4:$J$10133,'[1]All QOF Registers'!$D$15:$D$8243,FALSE))</f>
        <v>5NY</v>
      </c>
    </row>
    <row r="6191" spans="8:11" x14ac:dyDescent="0.25">
      <c r="H6191" s="57" t="s">
        <v>17198</v>
      </c>
      <c r="I6191" s="58" t="s">
        <v>17183</v>
      </c>
      <c r="J6191" s="54" t="s">
        <v>18174</v>
      </c>
      <c r="K6191" s="54" t="str">
        <f>INDEX('[1]All QOF Registers'!$C$15:$C$8243,MATCH($J$4:$J$10133,'[1]All QOF Registers'!$D$15:$D$8243,FALSE))</f>
        <v>5NY</v>
      </c>
    </row>
    <row r="6192" spans="8:11" x14ac:dyDescent="0.25">
      <c r="H6192" s="57" t="s">
        <v>17199</v>
      </c>
      <c r="I6192" s="58" t="s">
        <v>17183</v>
      </c>
      <c r="J6192" s="54" t="s">
        <v>18174</v>
      </c>
      <c r="K6192" s="54" t="str">
        <f>INDEX('[1]All QOF Registers'!$C$15:$C$8243,MATCH($J$4:$J$10133,'[1]All QOF Registers'!$D$15:$D$8243,FALSE))</f>
        <v>5NY</v>
      </c>
    </row>
    <row r="6193" spans="8:11" x14ac:dyDescent="0.25">
      <c r="H6193" s="57" t="s">
        <v>17200</v>
      </c>
      <c r="I6193" s="58" t="s">
        <v>17183</v>
      </c>
      <c r="J6193" s="54" t="s">
        <v>18174</v>
      </c>
      <c r="K6193" s="54" t="str">
        <f>INDEX('[1]All QOF Registers'!$C$15:$C$8243,MATCH($J$4:$J$10133,'[1]All QOF Registers'!$D$15:$D$8243,FALSE))</f>
        <v>5NY</v>
      </c>
    </row>
    <row r="6194" spans="8:11" x14ac:dyDescent="0.25">
      <c r="H6194" s="57" t="s">
        <v>17201</v>
      </c>
      <c r="I6194" s="58" t="s">
        <v>17183</v>
      </c>
      <c r="J6194" s="54" t="s">
        <v>18174</v>
      </c>
      <c r="K6194" s="54" t="str">
        <f>INDEX('[1]All QOF Registers'!$C$15:$C$8243,MATCH($J$4:$J$10133,'[1]All QOF Registers'!$D$15:$D$8243,FALSE))</f>
        <v>5NY</v>
      </c>
    </row>
    <row r="6195" spans="8:11" x14ac:dyDescent="0.25">
      <c r="H6195" s="57" t="s">
        <v>17202</v>
      </c>
      <c r="I6195" s="58" t="s">
        <v>17183</v>
      </c>
      <c r="J6195" s="54" t="s">
        <v>18174</v>
      </c>
      <c r="K6195" s="54" t="str">
        <f>INDEX('[1]All QOF Registers'!$C$15:$C$8243,MATCH($J$4:$J$10133,'[1]All QOF Registers'!$D$15:$D$8243,FALSE))</f>
        <v>5NY</v>
      </c>
    </row>
    <row r="6196" spans="8:11" x14ac:dyDescent="0.25">
      <c r="H6196" s="57" t="s">
        <v>17203</v>
      </c>
      <c r="I6196" s="58" t="s">
        <v>17183</v>
      </c>
      <c r="J6196" s="54" t="s">
        <v>18174</v>
      </c>
      <c r="K6196" s="54" t="str">
        <f>INDEX('[1]All QOF Registers'!$C$15:$C$8243,MATCH($J$4:$J$10133,'[1]All QOF Registers'!$D$15:$D$8243,FALSE))</f>
        <v>5NY</v>
      </c>
    </row>
    <row r="6197" spans="8:11" x14ac:dyDescent="0.25">
      <c r="H6197" s="57" t="s">
        <v>17204</v>
      </c>
      <c r="I6197" s="58" t="s">
        <v>17183</v>
      </c>
      <c r="J6197" s="54" t="s">
        <v>18174</v>
      </c>
      <c r="K6197" s="54" t="str">
        <f>INDEX('[1]All QOF Registers'!$C$15:$C$8243,MATCH($J$4:$J$10133,'[1]All QOF Registers'!$D$15:$D$8243,FALSE))</f>
        <v>5NY</v>
      </c>
    </row>
    <row r="6198" spans="8:11" x14ac:dyDescent="0.25">
      <c r="H6198" s="57" t="s">
        <v>17205</v>
      </c>
      <c r="I6198" s="58" t="s">
        <v>17183</v>
      </c>
      <c r="J6198" s="54" t="s">
        <v>18174</v>
      </c>
      <c r="K6198" s="54" t="str">
        <f>INDEX('[1]All QOF Registers'!$C$15:$C$8243,MATCH($J$4:$J$10133,'[1]All QOF Registers'!$D$15:$D$8243,FALSE))</f>
        <v>5NY</v>
      </c>
    </row>
    <row r="6199" spans="8:11" x14ac:dyDescent="0.25">
      <c r="H6199" s="57" t="s">
        <v>17206</v>
      </c>
      <c r="I6199" s="58" t="s">
        <v>17183</v>
      </c>
      <c r="J6199" s="54" t="s">
        <v>18174</v>
      </c>
      <c r="K6199" s="54" t="str">
        <f>INDEX('[1]All QOF Registers'!$C$15:$C$8243,MATCH($J$4:$J$10133,'[1]All QOF Registers'!$D$15:$D$8243,FALSE))</f>
        <v>5NY</v>
      </c>
    </row>
    <row r="6200" spans="8:11" x14ac:dyDescent="0.25">
      <c r="H6200" s="57" t="s">
        <v>17207</v>
      </c>
      <c r="I6200" s="58" t="s">
        <v>17183</v>
      </c>
      <c r="J6200" s="54" t="s">
        <v>18174</v>
      </c>
      <c r="K6200" s="54" t="str">
        <f>INDEX('[1]All QOF Registers'!$C$15:$C$8243,MATCH($J$4:$J$10133,'[1]All QOF Registers'!$D$15:$D$8243,FALSE))</f>
        <v>5NY</v>
      </c>
    </row>
    <row r="6201" spans="8:11" x14ac:dyDescent="0.25">
      <c r="H6201" s="57" t="s">
        <v>17208</v>
      </c>
      <c r="I6201" s="58" t="s">
        <v>17183</v>
      </c>
      <c r="J6201" s="54" t="s">
        <v>18174</v>
      </c>
      <c r="K6201" s="54" t="str">
        <f>INDEX('[1]All QOF Registers'!$C$15:$C$8243,MATCH($J$4:$J$10133,'[1]All QOF Registers'!$D$15:$D$8243,FALSE))</f>
        <v>5NY</v>
      </c>
    </row>
    <row r="6202" spans="8:11" x14ac:dyDescent="0.25">
      <c r="H6202" s="57" t="s">
        <v>17209</v>
      </c>
      <c r="I6202" s="58" t="s">
        <v>17183</v>
      </c>
      <c r="J6202" s="54" t="s">
        <v>18174</v>
      </c>
      <c r="K6202" s="54" t="str">
        <f>INDEX('[1]All QOF Registers'!$C$15:$C$8243,MATCH($J$4:$J$10133,'[1]All QOF Registers'!$D$15:$D$8243,FALSE))</f>
        <v>5NY</v>
      </c>
    </row>
    <row r="6203" spans="8:11" x14ac:dyDescent="0.25">
      <c r="H6203" s="57" t="s">
        <v>17210</v>
      </c>
      <c r="I6203" s="58" t="s">
        <v>17183</v>
      </c>
      <c r="J6203" s="54" t="s">
        <v>18174</v>
      </c>
      <c r="K6203" s="54" t="str">
        <f>INDEX('[1]All QOF Registers'!$C$15:$C$8243,MATCH($J$4:$J$10133,'[1]All QOF Registers'!$D$15:$D$8243,FALSE))</f>
        <v>5NY</v>
      </c>
    </row>
    <row r="6204" spans="8:11" x14ac:dyDescent="0.25">
      <c r="H6204" s="57" t="s">
        <v>17211</v>
      </c>
      <c r="I6204" s="58" t="s">
        <v>17183</v>
      </c>
      <c r="J6204" s="54" t="s">
        <v>18174</v>
      </c>
      <c r="K6204" s="54" t="str">
        <f>INDEX('[1]All QOF Registers'!$C$15:$C$8243,MATCH($J$4:$J$10133,'[1]All QOF Registers'!$D$15:$D$8243,FALSE))</f>
        <v>5NY</v>
      </c>
    </row>
    <row r="6205" spans="8:11" x14ac:dyDescent="0.25">
      <c r="H6205" s="57" t="s">
        <v>17212</v>
      </c>
      <c r="I6205" s="58" t="s">
        <v>17183</v>
      </c>
      <c r="J6205" s="54" t="s">
        <v>18174</v>
      </c>
      <c r="K6205" s="54" t="str">
        <f>INDEX('[1]All QOF Registers'!$C$15:$C$8243,MATCH($J$4:$J$10133,'[1]All QOF Registers'!$D$15:$D$8243,FALSE))</f>
        <v>5NY</v>
      </c>
    </row>
    <row r="6206" spans="8:11" x14ac:dyDescent="0.25">
      <c r="H6206" s="57" t="s">
        <v>17213</v>
      </c>
      <c r="I6206" s="58" t="s">
        <v>17183</v>
      </c>
      <c r="J6206" s="54" t="s">
        <v>18174</v>
      </c>
      <c r="K6206" s="54" t="str">
        <f>INDEX('[1]All QOF Registers'!$C$15:$C$8243,MATCH($J$4:$J$10133,'[1]All QOF Registers'!$D$15:$D$8243,FALSE))</f>
        <v>5NY</v>
      </c>
    </row>
    <row r="6207" spans="8:11" x14ac:dyDescent="0.25">
      <c r="H6207" s="57" t="s">
        <v>17214</v>
      </c>
      <c r="I6207" s="58" t="s">
        <v>17183</v>
      </c>
      <c r="J6207" s="54" t="s">
        <v>18174</v>
      </c>
      <c r="K6207" s="54" t="str">
        <f>INDEX('[1]All QOF Registers'!$C$15:$C$8243,MATCH($J$4:$J$10133,'[1]All QOF Registers'!$D$15:$D$8243,FALSE))</f>
        <v>5NY</v>
      </c>
    </row>
    <row r="6208" spans="8:11" x14ac:dyDescent="0.25">
      <c r="H6208" s="57" t="s">
        <v>7707</v>
      </c>
      <c r="I6208" s="58" t="s">
        <v>17183</v>
      </c>
      <c r="J6208" s="54" t="s">
        <v>18174</v>
      </c>
      <c r="K6208" s="54" t="str">
        <f>INDEX('[1]All QOF Registers'!$C$15:$C$8243,MATCH($J$4:$J$10133,'[1]All QOF Registers'!$D$15:$D$8243,FALSE))</f>
        <v>5NY</v>
      </c>
    </row>
    <row r="6209" spans="8:11" x14ac:dyDescent="0.25">
      <c r="H6209" s="57" t="s">
        <v>17215</v>
      </c>
      <c r="I6209" s="58" t="s">
        <v>17183</v>
      </c>
      <c r="J6209" s="54" t="s">
        <v>18174</v>
      </c>
      <c r="K6209" s="54" t="str">
        <f>INDEX('[1]All QOF Registers'!$C$15:$C$8243,MATCH($J$4:$J$10133,'[1]All QOF Registers'!$D$15:$D$8243,FALSE))</f>
        <v>5NY</v>
      </c>
    </row>
    <row r="6210" spans="8:11" x14ac:dyDescent="0.25">
      <c r="H6210" s="57" t="s">
        <v>17216</v>
      </c>
      <c r="I6210" s="58" t="s">
        <v>17183</v>
      </c>
      <c r="J6210" s="54" t="s">
        <v>18174</v>
      </c>
      <c r="K6210" s="54" t="str">
        <f>INDEX('[1]All QOF Registers'!$C$15:$C$8243,MATCH($J$4:$J$10133,'[1]All QOF Registers'!$D$15:$D$8243,FALSE))</f>
        <v>5NY</v>
      </c>
    </row>
    <row r="6211" spans="8:11" x14ac:dyDescent="0.25">
      <c r="H6211" s="57" t="s">
        <v>17217</v>
      </c>
      <c r="I6211" s="58" t="s">
        <v>17183</v>
      </c>
      <c r="J6211" s="54" t="s">
        <v>18174</v>
      </c>
      <c r="K6211" s="54" t="str">
        <f>INDEX('[1]All QOF Registers'!$C$15:$C$8243,MATCH($J$4:$J$10133,'[1]All QOF Registers'!$D$15:$D$8243,FALSE))</f>
        <v>5NY</v>
      </c>
    </row>
    <row r="6212" spans="8:11" x14ac:dyDescent="0.25">
      <c r="H6212" s="57" t="s">
        <v>17218</v>
      </c>
      <c r="I6212" s="58" t="s">
        <v>17183</v>
      </c>
      <c r="J6212" s="54" t="s">
        <v>18174</v>
      </c>
      <c r="K6212" s="54" t="str">
        <f>INDEX('[1]All QOF Registers'!$C$15:$C$8243,MATCH($J$4:$J$10133,'[1]All QOF Registers'!$D$15:$D$8243,FALSE))</f>
        <v>5NY</v>
      </c>
    </row>
    <row r="6213" spans="8:11" x14ac:dyDescent="0.25">
      <c r="H6213" s="57" t="s">
        <v>17219</v>
      </c>
      <c r="I6213" s="58" t="s">
        <v>17183</v>
      </c>
      <c r="J6213" s="54" t="s">
        <v>18174</v>
      </c>
      <c r="K6213" s="54" t="str">
        <f>INDEX('[1]All QOF Registers'!$C$15:$C$8243,MATCH($J$4:$J$10133,'[1]All QOF Registers'!$D$15:$D$8243,FALSE))</f>
        <v>5NY</v>
      </c>
    </row>
    <row r="6214" spans="8:11" x14ac:dyDescent="0.25">
      <c r="H6214" s="57" t="s">
        <v>17220</v>
      </c>
      <c r="I6214" s="58" t="s">
        <v>17183</v>
      </c>
      <c r="J6214" s="54" t="s">
        <v>18174</v>
      </c>
      <c r="K6214" s="54" t="str">
        <f>INDEX('[1]All QOF Registers'!$C$15:$C$8243,MATCH($J$4:$J$10133,'[1]All QOF Registers'!$D$15:$D$8243,FALSE))</f>
        <v>5NY</v>
      </c>
    </row>
    <row r="6215" spans="8:11" x14ac:dyDescent="0.25">
      <c r="H6215" s="57" t="s">
        <v>17221</v>
      </c>
      <c r="I6215" s="58" t="s">
        <v>17183</v>
      </c>
      <c r="J6215" s="54" t="s">
        <v>18174</v>
      </c>
      <c r="K6215" s="54" t="str">
        <f>INDEX('[1]All QOF Registers'!$C$15:$C$8243,MATCH($J$4:$J$10133,'[1]All QOF Registers'!$D$15:$D$8243,FALSE))</f>
        <v>5NY</v>
      </c>
    </row>
    <row r="6216" spans="8:11" x14ac:dyDescent="0.25">
      <c r="H6216" s="57" t="s">
        <v>17222</v>
      </c>
      <c r="I6216" s="58" t="s">
        <v>17183</v>
      </c>
      <c r="J6216" s="54" t="s">
        <v>18174</v>
      </c>
      <c r="K6216" s="54" t="str">
        <f>INDEX('[1]All QOF Registers'!$C$15:$C$8243,MATCH($J$4:$J$10133,'[1]All QOF Registers'!$D$15:$D$8243,FALSE))</f>
        <v>5NY</v>
      </c>
    </row>
    <row r="6217" spans="8:11" x14ac:dyDescent="0.25">
      <c r="H6217" s="57" t="s">
        <v>17223</v>
      </c>
      <c r="I6217" s="58" t="s">
        <v>17183</v>
      </c>
      <c r="J6217" s="54" t="s">
        <v>18174</v>
      </c>
      <c r="K6217" s="54" t="str">
        <f>INDEX('[1]All QOF Registers'!$C$15:$C$8243,MATCH($J$4:$J$10133,'[1]All QOF Registers'!$D$15:$D$8243,FALSE))</f>
        <v>5NY</v>
      </c>
    </row>
    <row r="6218" spans="8:11" x14ac:dyDescent="0.25">
      <c r="H6218" s="57" t="s">
        <v>17224</v>
      </c>
      <c r="I6218" s="58" t="s">
        <v>17183</v>
      </c>
      <c r="J6218" s="54" t="s">
        <v>18174</v>
      </c>
      <c r="K6218" s="54" t="str">
        <f>INDEX('[1]All QOF Registers'!$C$15:$C$8243,MATCH($J$4:$J$10133,'[1]All QOF Registers'!$D$15:$D$8243,FALSE))</f>
        <v>5NY</v>
      </c>
    </row>
    <row r="6219" spans="8:11" x14ac:dyDescent="0.25">
      <c r="H6219" s="57" t="s">
        <v>17225</v>
      </c>
      <c r="I6219" s="58" t="s">
        <v>17183</v>
      </c>
      <c r="J6219" s="54" t="s">
        <v>18174</v>
      </c>
      <c r="K6219" s="54" t="str">
        <f>INDEX('[1]All QOF Registers'!$C$15:$C$8243,MATCH($J$4:$J$10133,'[1]All QOF Registers'!$D$15:$D$8243,FALSE))</f>
        <v>5NY</v>
      </c>
    </row>
    <row r="6220" spans="8:11" x14ac:dyDescent="0.25">
      <c r="H6220" s="57" t="s">
        <v>17226</v>
      </c>
      <c r="I6220" s="58" t="s">
        <v>17183</v>
      </c>
      <c r="J6220" s="54" t="s">
        <v>18174</v>
      </c>
      <c r="K6220" s="54" t="str">
        <f>INDEX('[1]All QOF Registers'!$C$15:$C$8243,MATCH($J$4:$J$10133,'[1]All QOF Registers'!$D$15:$D$8243,FALSE))</f>
        <v>5NY</v>
      </c>
    </row>
    <row r="6221" spans="8:11" x14ac:dyDescent="0.25">
      <c r="H6221" s="57" t="s">
        <v>17227</v>
      </c>
      <c r="I6221" s="58" t="s">
        <v>17183</v>
      </c>
      <c r="J6221" s="54" t="s">
        <v>18174</v>
      </c>
      <c r="K6221" s="54" t="str">
        <f>INDEX('[1]All QOF Registers'!$C$15:$C$8243,MATCH($J$4:$J$10133,'[1]All QOF Registers'!$D$15:$D$8243,FALSE))</f>
        <v>5NY</v>
      </c>
    </row>
    <row r="6222" spans="8:11" x14ac:dyDescent="0.25">
      <c r="H6222" s="57" t="s">
        <v>17228</v>
      </c>
      <c r="I6222" s="58" t="s">
        <v>17183</v>
      </c>
      <c r="J6222" s="54" t="s">
        <v>18174</v>
      </c>
      <c r="K6222" s="54" t="str">
        <f>INDEX('[1]All QOF Registers'!$C$15:$C$8243,MATCH($J$4:$J$10133,'[1]All QOF Registers'!$D$15:$D$8243,FALSE))</f>
        <v>5NY</v>
      </c>
    </row>
    <row r="6223" spans="8:11" x14ac:dyDescent="0.25">
      <c r="H6223" s="57" t="s">
        <v>17229</v>
      </c>
      <c r="I6223" s="58" t="s">
        <v>17183</v>
      </c>
      <c r="J6223" s="54" t="s">
        <v>18174</v>
      </c>
      <c r="K6223" s="54" t="str">
        <f>INDEX('[1]All QOF Registers'!$C$15:$C$8243,MATCH($J$4:$J$10133,'[1]All QOF Registers'!$D$15:$D$8243,FALSE))</f>
        <v>5NY</v>
      </c>
    </row>
    <row r="6224" spans="8:11" x14ac:dyDescent="0.25">
      <c r="H6224" s="57" t="s">
        <v>17230</v>
      </c>
      <c r="I6224" s="58" t="s">
        <v>17183</v>
      </c>
      <c r="J6224" s="54" t="s">
        <v>18174</v>
      </c>
      <c r="K6224" s="54" t="str">
        <f>INDEX('[1]All QOF Registers'!$C$15:$C$8243,MATCH($J$4:$J$10133,'[1]All QOF Registers'!$D$15:$D$8243,FALSE))</f>
        <v>5NY</v>
      </c>
    </row>
    <row r="6225" spans="8:11" x14ac:dyDescent="0.25">
      <c r="H6225" s="57" t="s">
        <v>17231</v>
      </c>
      <c r="I6225" s="58" t="s">
        <v>17183</v>
      </c>
      <c r="J6225" s="54" t="s">
        <v>18174</v>
      </c>
      <c r="K6225" s="54" t="str">
        <f>INDEX('[1]All QOF Registers'!$C$15:$C$8243,MATCH($J$4:$J$10133,'[1]All QOF Registers'!$D$15:$D$8243,FALSE))</f>
        <v>5NY</v>
      </c>
    </row>
    <row r="6226" spans="8:11" x14ac:dyDescent="0.25">
      <c r="H6226" s="57" t="s">
        <v>17232</v>
      </c>
      <c r="I6226" s="58" t="s">
        <v>17183</v>
      </c>
      <c r="J6226" s="54" t="s">
        <v>18174</v>
      </c>
      <c r="K6226" s="54" t="str">
        <f>INDEX('[1]All QOF Registers'!$C$15:$C$8243,MATCH($J$4:$J$10133,'[1]All QOF Registers'!$D$15:$D$8243,FALSE))</f>
        <v>5NY</v>
      </c>
    </row>
    <row r="6227" spans="8:11" x14ac:dyDescent="0.25">
      <c r="H6227" s="57" t="s">
        <v>17233</v>
      </c>
      <c r="I6227" s="58" t="s">
        <v>17183</v>
      </c>
      <c r="J6227" s="54" t="s">
        <v>18174</v>
      </c>
      <c r="K6227" s="54" t="str">
        <f>INDEX('[1]All QOF Registers'!$C$15:$C$8243,MATCH($J$4:$J$10133,'[1]All QOF Registers'!$D$15:$D$8243,FALSE))</f>
        <v>5NY</v>
      </c>
    </row>
    <row r="6228" spans="8:11" x14ac:dyDescent="0.25">
      <c r="H6228" s="57" t="s">
        <v>17234</v>
      </c>
      <c r="I6228" s="58" t="s">
        <v>17183</v>
      </c>
      <c r="J6228" s="54" t="s">
        <v>18174</v>
      </c>
      <c r="K6228" s="54" t="str">
        <f>INDEX('[1]All QOF Registers'!$C$15:$C$8243,MATCH($J$4:$J$10133,'[1]All QOF Registers'!$D$15:$D$8243,FALSE))</f>
        <v>5NY</v>
      </c>
    </row>
    <row r="6229" spans="8:11" x14ac:dyDescent="0.25">
      <c r="H6229" s="57" t="s">
        <v>17235</v>
      </c>
      <c r="I6229" s="58" t="s">
        <v>17183</v>
      </c>
      <c r="J6229" s="54" t="s">
        <v>18174</v>
      </c>
      <c r="K6229" s="54" t="str">
        <f>INDEX('[1]All QOF Registers'!$C$15:$C$8243,MATCH($J$4:$J$10133,'[1]All QOF Registers'!$D$15:$D$8243,FALSE))</f>
        <v>5NY</v>
      </c>
    </row>
    <row r="6230" spans="8:11" x14ac:dyDescent="0.25">
      <c r="H6230" s="57" t="s">
        <v>17236</v>
      </c>
      <c r="I6230" s="58" t="s">
        <v>17183</v>
      </c>
      <c r="J6230" s="54" t="s">
        <v>18174</v>
      </c>
      <c r="K6230" s="54" t="str">
        <f>INDEX('[1]All QOF Registers'!$C$15:$C$8243,MATCH($J$4:$J$10133,'[1]All QOF Registers'!$D$15:$D$8243,FALSE))</f>
        <v>5NY</v>
      </c>
    </row>
    <row r="6231" spans="8:11" x14ac:dyDescent="0.25">
      <c r="H6231" s="57" t="s">
        <v>2653</v>
      </c>
      <c r="I6231" s="58" t="s">
        <v>17237</v>
      </c>
      <c r="J6231" s="54" t="s">
        <v>18175</v>
      </c>
      <c r="K6231" s="54" t="str">
        <f>INDEX('[1]All QOF Registers'!$C$15:$C$8243,MATCH($J$4:$J$10133,'[1]All QOF Registers'!$D$15:$D$8243,FALSE))</f>
        <v>5P1</v>
      </c>
    </row>
    <row r="6232" spans="8:11" x14ac:dyDescent="0.25">
      <c r="H6232" s="57" t="s">
        <v>2654</v>
      </c>
      <c r="I6232" s="58" t="s">
        <v>17237</v>
      </c>
      <c r="J6232" s="54" t="s">
        <v>18175</v>
      </c>
      <c r="K6232" s="54" t="str">
        <f>INDEX('[1]All QOF Registers'!$C$15:$C$8243,MATCH($J$4:$J$10133,'[1]All QOF Registers'!$D$15:$D$8243,FALSE))</f>
        <v>5P1</v>
      </c>
    </row>
    <row r="6233" spans="8:11" x14ac:dyDescent="0.25">
      <c r="H6233" s="57" t="s">
        <v>2658</v>
      </c>
      <c r="I6233" s="58" t="s">
        <v>17237</v>
      </c>
      <c r="J6233" s="54" t="s">
        <v>18175</v>
      </c>
      <c r="K6233" s="54" t="str">
        <f>INDEX('[1]All QOF Registers'!$C$15:$C$8243,MATCH($J$4:$J$10133,'[1]All QOF Registers'!$D$15:$D$8243,FALSE))</f>
        <v>5P1</v>
      </c>
    </row>
    <row r="6234" spans="8:11" x14ac:dyDescent="0.25">
      <c r="H6234" s="57" t="s">
        <v>2682</v>
      </c>
      <c r="I6234" s="58" t="s">
        <v>17237</v>
      </c>
      <c r="J6234" s="54" t="s">
        <v>18175</v>
      </c>
      <c r="K6234" s="54" t="str">
        <f>INDEX('[1]All QOF Registers'!$C$15:$C$8243,MATCH($J$4:$J$10133,'[1]All QOF Registers'!$D$15:$D$8243,FALSE))</f>
        <v>5P1</v>
      </c>
    </row>
    <row r="6235" spans="8:11" x14ac:dyDescent="0.25">
      <c r="H6235" s="57" t="s">
        <v>2695</v>
      </c>
      <c r="I6235" s="58" t="s">
        <v>17237</v>
      </c>
      <c r="J6235" s="54" t="s">
        <v>18175</v>
      </c>
      <c r="K6235" s="54" t="str">
        <f>INDEX('[1]All QOF Registers'!$C$15:$C$8243,MATCH($J$4:$J$10133,'[1]All QOF Registers'!$D$15:$D$8243,FALSE))</f>
        <v>5P1</v>
      </c>
    </row>
    <row r="6236" spans="8:11" x14ac:dyDescent="0.25">
      <c r="H6236" s="57" t="s">
        <v>2699</v>
      </c>
      <c r="I6236" s="58" t="s">
        <v>17237</v>
      </c>
      <c r="J6236" s="54" t="s">
        <v>18175</v>
      </c>
      <c r="K6236" s="54" t="str">
        <f>INDEX('[1]All QOF Registers'!$C$15:$C$8243,MATCH($J$4:$J$10133,'[1]All QOF Registers'!$D$15:$D$8243,FALSE))</f>
        <v>5P1</v>
      </c>
    </row>
    <row r="6237" spans="8:11" x14ac:dyDescent="0.25">
      <c r="H6237" s="57" t="s">
        <v>2706</v>
      </c>
      <c r="I6237" s="58" t="s">
        <v>17237</v>
      </c>
      <c r="J6237" s="54" t="s">
        <v>18175</v>
      </c>
      <c r="K6237" s="54" t="str">
        <f>INDEX('[1]All QOF Registers'!$C$15:$C$8243,MATCH($J$4:$J$10133,'[1]All QOF Registers'!$D$15:$D$8243,FALSE))</f>
        <v>5P1</v>
      </c>
    </row>
    <row r="6238" spans="8:11" x14ac:dyDescent="0.25">
      <c r="H6238" s="57" t="s">
        <v>2708</v>
      </c>
      <c r="I6238" s="58" t="s">
        <v>17237</v>
      </c>
      <c r="J6238" s="54" t="s">
        <v>18175</v>
      </c>
      <c r="K6238" s="54" t="str">
        <f>INDEX('[1]All QOF Registers'!$C$15:$C$8243,MATCH($J$4:$J$10133,'[1]All QOF Registers'!$D$15:$D$8243,FALSE))</f>
        <v>5P1</v>
      </c>
    </row>
    <row r="6239" spans="8:11" x14ac:dyDescent="0.25">
      <c r="H6239" s="57" t="s">
        <v>2709</v>
      </c>
      <c r="I6239" s="58" t="s">
        <v>17237</v>
      </c>
      <c r="J6239" s="54" t="s">
        <v>18175</v>
      </c>
      <c r="K6239" s="54" t="str">
        <f>INDEX('[1]All QOF Registers'!$C$15:$C$8243,MATCH($J$4:$J$10133,'[1]All QOF Registers'!$D$15:$D$8243,FALSE))</f>
        <v>5P1</v>
      </c>
    </row>
    <row r="6240" spans="8:11" x14ac:dyDescent="0.25">
      <c r="H6240" s="57" t="s">
        <v>2713</v>
      </c>
      <c r="I6240" s="58" t="s">
        <v>17237</v>
      </c>
      <c r="J6240" s="54" t="s">
        <v>18175</v>
      </c>
      <c r="K6240" s="54" t="str">
        <f>INDEX('[1]All QOF Registers'!$C$15:$C$8243,MATCH($J$4:$J$10133,'[1]All QOF Registers'!$D$15:$D$8243,FALSE))</f>
        <v>5P1</v>
      </c>
    </row>
    <row r="6241" spans="8:11" x14ac:dyDescent="0.25">
      <c r="H6241" s="57" t="s">
        <v>2716</v>
      </c>
      <c r="I6241" s="58" t="s">
        <v>17237</v>
      </c>
      <c r="J6241" s="54" t="s">
        <v>18175</v>
      </c>
      <c r="K6241" s="54" t="str">
        <f>INDEX('[1]All QOF Registers'!$C$15:$C$8243,MATCH($J$4:$J$10133,'[1]All QOF Registers'!$D$15:$D$8243,FALSE))</f>
        <v>5P1</v>
      </c>
    </row>
    <row r="6242" spans="8:11" x14ac:dyDescent="0.25">
      <c r="H6242" s="57" t="s">
        <v>2718</v>
      </c>
      <c r="I6242" s="58" t="s">
        <v>17237</v>
      </c>
      <c r="J6242" s="54" t="s">
        <v>18175</v>
      </c>
      <c r="K6242" s="54" t="str">
        <f>INDEX('[1]All QOF Registers'!$C$15:$C$8243,MATCH($J$4:$J$10133,'[1]All QOF Registers'!$D$15:$D$8243,FALSE))</f>
        <v>5P1</v>
      </c>
    </row>
    <row r="6243" spans="8:11" x14ac:dyDescent="0.25">
      <c r="H6243" s="57" t="s">
        <v>2724</v>
      </c>
      <c r="I6243" s="58" t="s">
        <v>17237</v>
      </c>
      <c r="J6243" s="54" t="s">
        <v>18175</v>
      </c>
      <c r="K6243" s="54" t="str">
        <f>INDEX('[1]All QOF Registers'!$C$15:$C$8243,MATCH($J$4:$J$10133,'[1]All QOF Registers'!$D$15:$D$8243,FALSE))</f>
        <v>5P1</v>
      </c>
    </row>
    <row r="6244" spans="8:11" x14ac:dyDescent="0.25">
      <c r="H6244" s="57" t="s">
        <v>2729</v>
      </c>
      <c r="I6244" s="58" t="s">
        <v>17237</v>
      </c>
      <c r="J6244" s="54" t="s">
        <v>18175</v>
      </c>
      <c r="K6244" s="54" t="str">
        <f>INDEX('[1]All QOF Registers'!$C$15:$C$8243,MATCH($J$4:$J$10133,'[1]All QOF Registers'!$D$15:$D$8243,FALSE))</f>
        <v>5P1</v>
      </c>
    </row>
    <row r="6245" spans="8:11" x14ac:dyDescent="0.25">
      <c r="H6245" s="57" t="s">
        <v>2732</v>
      </c>
      <c r="I6245" s="58" t="s">
        <v>17237</v>
      </c>
      <c r="J6245" s="54" t="s">
        <v>18175</v>
      </c>
      <c r="K6245" s="54" t="str">
        <f>INDEX('[1]All QOF Registers'!$C$15:$C$8243,MATCH($J$4:$J$10133,'[1]All QOF Registers'!$D$15:$D$8243,FALSE))</f>
        <v>5P1</v>
      </c>
    </row>
    <row r="6246" spans="8:11" x14ac:dyDescent="0.25">
      <c r="H6246" s="57" t="s">
        <v>2735</v>
      </c>
      <c r="I6246" s="58" t="s">
        <v>17237</v>
      </c>
      <c r="J6246" s="54" t="s">
        <v>18175</v>
      </c>
      <c r="K6246" s="54" t="str">
        <f>INDEX('[1]All QOF Registers'!$C$15:$C$8243,MATCH($J$4:$J$10133,'[1]All QOF Registers'!$D$15:$D$8243,FALSE))</f>
        <v>5P1</v>
      </c>
    </row>
    <row r="6247" spans="8:11" x14ac:dyDescent="0.25">
      <c r="H6247" s="57" t="s">
        <v>2738</v>
      </c>
      <c r="I6247" s="58" t="s">
        <v>17237</v>
      </c>
      <c r="J6247" s="54" t="s">
        <v>18175</v>
      </c>
      <c r="K6247" s="54" t="str">
        <f>INDEX('[1]All QOF Registers'!$C$15:$C$8243,MATCH($J$4:$J$10133,'[1]All QOF Registers'!$D$15:$D$8243,FALSE))</f>
        <v>5P1</v>
      </c>
    </row>
    <row r="6248" spans="8:11" x14ac:dyDescent="0.25">
      <c r="H6248" s="57" t="s">
        <v>2739</v>
      </c>
      <c r="I6248" s="58" t="s">
        <v>17237</v>
      </c>
      <c r="J6248" s="54" t="s">
        <v>18175</v>
      </c>
      <c r="K6248" s="54" t="str">
        <f>INDEX('[1]All QOF Registers'!$C$15:$C$8243,MATCH($J$4:$J$10133,'[1]All QOF Registers'!$D$15:$D$8243,FALSE))</f>
        <v>5P1</v>
      </c>
    </row>
    <row r="6249" spans="8:11" x14ac:dyDescent="0.25">
      <c r="H6249" s="57" t="s">
        <v>2743</v>
      </c>
      <c r="I6249" s="58" t="s">
        <v>17237</v>
      </c>
      <c r="J6249" s="54" t="s">
        <v>18175</v>
      </c>
      <c r="K6249" s="54" t="str">
        <f>INDEX('[1]All QOF Registers'!$C$15:$C$8243,MATCH($J$4:$J$10133,'[1]All QOF Registers'!$D$15:$D$8243,FALSE))</f>
        <v>5P1</v>
      </c>
    </row>
    <row r="6250" spans="8:11" x14ac:dyDescent="0.25">
      <c r="H6250" s="57" t="s">
        <v>2753</v>
      </c>
      <c r="I6250" s="58" t="s">
        <v>17237</v>
      </c>
      <c r="J6250" s="54" t="s">
        <v>18175</v>
      </c>
      <c r="K6250" s="54" t="str">
        <f>INDEX('[1]All QOF Registers'!$C$15:$C$8243,MATCH($J$4:$J$10133,'[1]All QOF Registers'!$D$15:$D$8243,FALSE))</f>
        <v>5P1</v>
      </c>
    </row>
    <row r="6251" spans="8:11" x14ac:dyDescent="0.25">
      <c r="H6251" s="57" t="s">
        <v>2762</v>
      </c>
      <c r="I6251" s="58" t="s">
        <v>17237</v>
      </c>
      <c r="J6251" s="54" t="s">
        <v>18175</v>
      </c>
      <c r="K6251" s="54" t="str">
        <f>INDEX('[1]All QOF Registers'!$C$15:$C$8243,MATCH($J$4:$J$10133,'[1]All QOF Registers'!$D$15:$D$8243,FALSE))</f>
        <v>5P1</v>
      </c>
    </row>
    <row r="6252" spans="8:11" x14ac:dyDescent="0.25">
      <c r="H6252" s="57" t="s">
        <v>2764</v>
      </c>
      <c r="I6252" s="58" t="s">
        <v>17237</v>
      </c>
      <c r="J6252" s="54" t="s">
        <v>18175</v>
      </c>
      <c r="K6252" s="54" t="str">
        <f>INDEX('[1]All QOF Registers'!$C$15:$C$8243,MATCH($J$4:$J$10133,'[1]All QOF Registers'!$D$15:$D$8243,FALSE))</f>
        <v>5P1</v>
      </c>
    </row>
    <row r="6253" spans="8:11" x14ac:dyDescent="0.25">
      <c r="H6253" s="57" t="s">
        <v>2765</v>
      </c>
      <c r="I6253" s="58" t="s">
        <v>17237</v>
      </c>
      <c r="J6253" s="54" t="s">
        <v>18175</v>
      </c>
      <c r="K6253" s="54" t="str">
        <f>INDEX('[1]All QOF Registers'!$C$15:$C$8243,MATCH($J$4:$J$10133,'[1]All QOF Registers'!$D$15:$D$8243,FALSE))</f>
        <v>5P1</v>
      </c>
    </row>
    <row r="6254" spans="8:11" x14ac:dyDescent="0.25">
      <c r="H6254" s="57" t="s">
        <v>2768</v>
      </c>
      <c r="I6254" s="58" t="s">
        <v>17237</v>
      </c>
      <c r="J6254" s="54" t="s">
        <v>18175</v>
      </c>
      <c r="K6254" s="54" t="str">
        <f>INDEX('[1]All QOF Registers'!$C$15:$C$8243,MATCH($J$4:$J$10133,'[1]All QOF Registers'!$D$15:$D$8243,FALSE))</f>
        <v>5P1</v>
      </c>
    </row>
    <row r="6255" spans="8:11" x14ac:dyDescent="0.25">
      <c r="H6255" s="57" t="s">
        <v>2779</v>
      </c>
      <c r="I6255" s="58" t="s">
        <v>17237</v>
      </c>
      <c r="J6255" s="54" t="s">
        <v>18175</v>
      </c>
      <c r="K6255" s="54" t="str">
        <f>INDEX('[1]All QOF Registers'!$C$15:$C$8243,MATCH($J$4:$J$10133,'[1]All QOF Registers'!$D$15:$D$8243,FALSE))</f>
        <v>5P1</v>
      </c>
    </row>
    <row r="6256" spans="8:11" x14ac:dyDescent="0.25">
      <c r="H6256" s="57" t="s">
        <v>2780</v>
      </c>
      <c r="I6256" s="58" t="s">
        <v>17237</v>
      </c>
      <c r="J6256" s="54" t="s">
        <v>18175</v>
      </c>
      <c r="K6256" s="54" t="str">
        <f>INDEX('[1]All QOF Registers'!$C$15:$C$8243,MATCH($J$4:$J$10133,'[1]All QOF Registers'!$D$15:$D$8243,FALSE))</f>
        <v>5P1</v>
      </c>
    </row>
    <row r="6257" spans="8:11" x14ac:dyDescent="0.25">
      <c r="H6257" s="57" t="s">
        <v>2781</v>
      </c>
      <c r="I6257" s="58" t="s">
        <v>17237</v>
      </c>
      <c r="J6257" s="54" t="s">
        <v>18175</v>
      </c>
      <c r="K6257" s="54" t="str">
        <f>INDEX('[1]All QOF Registers'!$C$15:$C$8243,MATCH($J$4:$J$10133,'[1]All QOF Registers'!$D$15:$D$8243,FALSE))</f>
        <v>5P1</v>
      </c>
    </row>
    <row r="6258" spans="8:11" x14ac:dyDescent="0.25">
      <c r="H6258" s="57" t="s">
        <v>2791</v>
      </c>
      <c r="I6258" s="58" t="s">
        <v>17237</v>
      </c>
      <c r="J6258" s="54" t="s">
        <v>18175</v>
      </c>
      <c r="K6258" s="54" t="str">
        <f>INDEX('[1]All QOF Registers'!$C$15:$C$8243,MATCH($J$4:$J$10133,'[1]All QOF Registers'!$D$15:$D$8243,FALSE))</f>
        <v>5P1</v>
      </c>
    </row>
    <row r="6259" spans="8:11" x14ac:dyDescent="0.25">
      <c r="H6259" s="57" t="s">
        <v>2794</v>
      </c>
      <c r="I6259" s="58" t="s">
        <v>17237</v>
      </c>
      <c r="J6259" s="54" t="s">
        <v>18175</v>
      </c>
      <c r="K6259" s="54" t="str">
        <f>INDEX('[1]All QOF Registers'!$C$15:$C$8243,MATCH($J$4:$J$10133,'[1]All QOF Registers'!$D$15:$D$8243,FALSE))</f>
        <v>5P1</v>
      </c>
    </row>
    <row r="6260" spans="8:11" x14ac:dyDescent="0.25">
      <c r="H6260" s="57" t="s">
        <v>2801</v>
      </c>
      <c r="I6260" s="58" t="s">
        <v>17237</v>
      </c>
      <c r="J6260" s="54" t="s">
        <v>18175</v>
      </c>
      <c r="K6260" s="54" t="str">
        <f>INDEX('[1]All QOF Registers'!$C$15:$C$8243,MATCH($J$4:$J$10133,'[1]All QOF Registers'!$D$15:$D$8243,FALSE))</f>
        <v>5P1</v>
      </c>
    </row>
    <row r="6261" spans="8:11" x14ac:dyDescent="0.25">
      <c r="H6261" s="57" t="s">
        <v>2814</v>
      </c>
      <c r="I6261" s="58" t="s">
        <v>17237</v>
      </c>
      <c r="J6261" s="54" t="s">
        <v>18175</v>
      </c>
      <c r="K6261" s="54" t="str">
        <f>INDEX('[1]All QOF Registers'!$C$15:$C$8243,MATCH($J$4:$J$10133,'[1]All QOF Registers'!$D$15:$D$8243,FALSE))</f>
        <v>5P1</v>
      </c>
    </row>
    <row r="6262" spans="8:11" x14ac:dyDescent="0.25">
      <c r="H6262" s="57" t="s">
        <v>2815</v>
      </c>
      <c r="I6262" s="58" t="s">
        <v>17237</v>
      </c>
      <c r="J6262" s="54" t="s">
        <v>18175</v>
      </c>
      <c r="K6262" s="54" t="str">
        <f>INDEX('[1]All QOF Registers'!$C$15:$C$8243,MATCH($J$4:$J$10133,'[1]All QOF Registers'!$D$15:$D$8243,FALSE))</f>
        <v>5P1</v>
      </c>
    </row>
    <row r="6263" spans="8:11" x14ac:dyDescent="0.25">
      <c r="H6263" s="57" t="s">
        <v>2817</v>
      </c>
      <c r="I6263" s="58" t="s">
        <v>17237</v>
      </c>
      <c r="J6263" s="54" t="s">
        <v>18175</v>
      </c>
      <c r="K6263" s="54" t="str">
        <f>INDEX('[1]All QOF Registers'!$C$15:$C$8243,MATCH($J$4:$J$10133,'[1]All QOF Registers'!$D$15:$D$8243,FALSE))</f>
        <v>5P1</v>
      </c>
    </row>
    <row r="6264" spans="8:11" x14ac:dyDescent="0.25">
      <c r="H6264" s="57" t="s">
        <v>2818</v>
      </c>
      <c r="I6264" s="58" t="s">
        <v>17237</v>
      </c>
      <c r="J6264" s="54" t="s">
        <v>18175</v>
      </c>
      <c r="K6264" s="54" t="str">
        <f>INDEX('[1]All QOF Registers'!$C$15:$C$8243,MATCH($J$4:$J$10133,'[1]All QOF Registers'!$D$15:$D$8243,FALSE))</f>
        <v>5P1</v>
      </c>
    </row>
    <row r="6265" spans="8:11" x14ac:dyDescent="0.25">
      <c r="H6265" s="57" t="s">
        <v>2830</v>
      </c>
      <c r="I6265" s="58" t="s">
        <v>17237</v>
      </c>
      <c r="J6265" s="54" t="s">
        <v>18175</v>
      </c>
      <c r="K6265" s="54" t="str">
        <f>INDEX('[1]All QOF Registers'!$C$15:$C$8243,MATCH($J$4:$J$10133,'[1]All QOF Registers'!$D$15:$D$8243,FALSE))</f>
        <v>5P1</v>
      </c>
    </row>
    <row r="6266" spans="8:11" x14ac:dyDescent="0.25">
      <c r="H6266" s="57" t="s">
        <v>2833</v>
      </c>
      <c r="I6266" s="58" t="s">
        <v>17237</v>
      </c>
      <c r="J6266" s="54" t="s">
        <v>18175</v>
      </c>
      <c r="K6266" s="54" t="str">
        <f>INDEX('[1]All QOF Registers'!$C$15:$C$8243,MATCH($J$4:$J$10133,'[1]All QOF Registers'!$D$15:$D$8243,FALSE))</f>
        <v>5P1</v>
      </c>
    </row>
    <row r="6267" spans="8:11" x14ac:dyDescent="0.25">
      <c r="H6267" s="57" t="s">
        <v>2834</v>
      </c>
      <c r="I6267" s="58" t="s">
        <v>17237</v>
      </c>
      <c r="J6267" s="54" t="s">
        <v>18175</v>
      </c>
      <c r="K6267" s="54" t="str">
        <f>INDEX('[1]All QOF Registers'!$C$15:$C$8243,MATCH($J$4:$J$10133,'[1]All QOF Registers'!$D$15:$D$8243,FALSE))</f>
        <v>5P1</v>
      </c>
    </row>
    <row r="6268" spans="8:11" x14ac:dyDescent="0.25">
      <c r="H6268" s="57" t="s">
        <v>2836</v>
      </c>
      <c r="I6268" s="58" t="s">
        <v>17237</v>
      </c>
      <c r="J6268" s="54" t="s">
        <v>18175</v>
      </c>
      <c r="K6268" s="54" t="str">
        <f>INDEX('[1]All QOF Registers'!$C$15:$C$8243,MATCH($J$4:$J$10133,'[1]All QOF Registers'!$D$15:$D$8243,FALSE))</f>
        <v>5P1</v>
      </c>
    </row>
    <row r="6269" spans="8:11" x14ac:dyDescent="0.25">
      <c r="H6269" s="57" t="s">
        <v>2842</v>
      </c>
      <c r="I6269" s="58" t="s">
        <v>17237</v>
      </c>
      <c r="J6269" s="54" t="s">
        <v>18175</v>
      </c>
      <c r="K6269" s="54" t="str">
        <f>INDEX('[1]All QOF Registers'!$C$15:$C$8243,MATCH($J$4:$J$10133,'[1]All QOF Registers'!$D$15:$D$8243,FALSE))</f>
        <v>5P1</v>
      </c>
    </row>
    <row r="6270" spans="8:11" x14ac:dyDescent="0.25">
      <c r="H6270" s="57" t="s">
        <v>2848</v>
      </c>
      <c r="I6270" s="58" t="s">
        <v>17237</v>
      </c>
      <c r="J6270" s="54" t="s">
        <v>18175</v>
      </c>
      <c r="K6270" s="54" t="str">
        <f>INDEX('[1]All QOF Registers'!$C$15:$C$8243,MATCH($J$4:$J$10133,'[1]All QOF Registers'!$D$15:$D$8243,FALSE))</f>
        <v>5P1</v>
      </c>
    </row>
    <row r="6271" spans="8:11" x14ac:dyDescent="0.25">
      <c r="H6271" s="57" t="s">
        <v>17238</v>
      </c>
      <c r="I6271" s="58" t="s">
        <v>17237</v>
      </c>
      <c r="J6271" s="54" t="s">
        <v>18175</v>
      </c>
      <c r="K6271" s="54" t="str">
        <f>INDEX('[1]All QOF Registers'!$C$15:$C$8243,MATCH($J$4:$J$10133,'[1]All QOF Registers'!$D$15:$D$8243,FALSE))</f>
        <v>5P1</v>
      </c>
    </row>
    <row r="6272" spans="8:11" x14ac:dyDescent="0.25">
      <c r="H6272" s="57" t="s">
        <v>2851</v>
      </c>
      <c r="I6272" s="58" t="s">
        <v>17237</v>
      </c>
      <c r="J6272" s="54" t="s">
        <v>18175</v>
      </c>
      <c r="K6272" s="54" t="str">
        <f>INDEX('[1]All QOF Registers'!$C$15:$C$8243,MATCH($J$4:$J$10133,'[1]All QOF Registers'!$D$15:$D$8243,FALSE))</f>
        <v>5P1</v>
      </c>
    </row>
    <row r="6273" spans="8:11" x14ac:dyDescent="0.25">
      <c r="H6273" s="57" t="s">
        <v>2852</v>
      </c>
      <c r="I6273" s="58" t="s">
        <v>17237</v>
      </c>
      <c r="J6273" s="54" t="s">
        <v>18175</v>
      </c>
      <c r="K6273" s="54" t="str">
        <f>INDEX('[1]All QOF Registers'!$C$15:$C$8243,MATCH($J$4:$J$10133,'[1]All QOF Registers'!$D$15:$D$8243,FALSE))</f>
        <v>5P1</v>
      </c>
    </row>
    <row r="6274" spans="8:11" x14ac:dyDescent="0.25">
      <c r="H6274" s="57" t="s">
        <v>2855</v>
      </c>
      <c r="I6274" s="58" t="s">
        <v>17237</v>
      </c>
      <c r="J6274" s="54" t="s">
        <v>18175</v>
      </c>
      <c r="K6274" s="54" t="str">
        <f>INDEX('[1]All QOF Registers'!$C$15:$C$8243,MATCH($J$4:$J$10133,'[1]All QOF Registers'!$D$15:$D$8243,FALSE))</f>
        <v>5P1</v>
      </c>
    </row>
    <row r="6275" spans="8:11" x14ac:dyDescent="0.25">
      <c r="H6275" s="57" t="s">
        <v>17239</v>
      </c>
      <c r="I6275" s="58" t="s">
        <v>17237</v>
      </c>
      <c r="J6275" s="54" t="s">
        <v>18175</v>
      </c>
      <c r="K6275" s="54" t="str">
        <f>INDEX('[1]All QOF Registers'!$C$15:$C$8243,MATCH($J$4:$J$10133,'[1]All QOF Registers'!$D$15:$D$8243,FALSE))</f>
        <v>5P1</v>
      </c>
    </row>
    <row r="6276" spans="8:11" x14ac:dyDescent="0.25">
      <c r="H6276" s="57" t="s">
        <v>2860</v>
      </c>
      <c r="I6276" s="58" t="s">
        <v>17237</v>
      </c>
      <c r="J6276" s="54" t="s">
        <v>18175</v>
      </c>
      <c r="K6276" s="54" t="str">
        <f>INDEX('[1]All QOF Registers'!$C$15:$C$8243,MATCH($J$4:$J$10133,'[1]All QOF Registers'!$D$15:$D$8243,FALSE))</f>
        <v>5P1</v>
      </c>
    </row>
    <row r="6277" spans="8:11" x14ac:dyDescent="0.25">
      <c r="H6277" s="57" t="s">
        <v>2861</v>
      </c>
      <c r="I6277" s="58" t="s">
        <v>17237</v>
      </c>
      <c r="J6277" s="54" t="s">
        <v>18175</v>
      </c>
      <c r="K6277" s="54" t="str">
        <f>INDEX('[1]All QOF Registers'!$C$15:$C$8243,MATCH($J$4:$J$10133,'[1]All QOF Registers'!$D$15:$D$8243,FALSE))</f>
        <v>5P1</v>
      </c>
    </row>
    <row r="6278" spans="8:11" x14ac:dyDescent="0.25">
      <c r="H6278" s="57" t="s">
        <v>2866</v>
      </c>
      <c r="I6278" s="58" t="s">
        <v>17237</v>
      </c>
      <c r="J6278" s="54" t="s">
        <v>18175</v>
      </c>
      <c r="K6278" s="54" t="str">
        <f>INDEX('[1]All QOF Registers'!$C$15:$C$8243,MATCH($J$4:$J$10133,'[1]All QOF Registers'!$D$15:$D$8243,FALSE))</f>
        <v>5P1</v>
      </c>
    </row>
    <row r="6279" spans="8:11" x14ac:dyDescent="0.25">
      <c r="H6279" s="57" t="s">
        <v>17240</v>
      </c>
      <c r="I6279" s="58" t="s">
        <v>17237</v>
      </c>
      <c r="J6279" s="54" t="s">
        <v>18175</v>
      </c>
      <c r="K6279" s="54" t="str">
        <f>INDEX('[1]All QOF Registers'!$C$15:$C$8243,MATCH($J$4:$J$10133,'[1]All QOF Registers'!$D$15:$D$8243,FALSE))</f>
        <v>5P1</v>
      </c>
    </row>
    <row r="6280" spans="8:11" x14ac:dyDescent="0.25">
      <c r="H6280" s="57" t="s">
        <v>2867</v>
      </c>
      <c r="I6280" s="58" t="s">
        <v>17237</v>
      </c>
      <c r="J6280" s="54" t="s">
        <v>18175</v>
      </c>
      <c r="K6280" s="54" t="str">
        <f>INDEX('[1]All QOF Registers'!$C$15:$C$8243,MATCH($J$4:$J$10133,'[1]All QOF Registers'!$D$15:$D$8243,FALSE))</f>
        <v>5P1</v>
      </c>
    </row>
    <row r="6281" spans="8:11" x14ac:dyDescent="0.25">
      <c r="H6281" s="57" t="s">
        <v>2868</v>
      </c>
      <c r="I6281" s="58" t="s">
        <v>17237</v>
      </c>
      <c r="J6281" s="54" t="s">
        <v>18175</v>
      </c>
      <c r="K6281" s="54" t="str">
        <f>INDEX('[1]All QOF Registers'!$C$15:$C$8243,MATCH($J$4:$J$10133,'[1]All QOF Registers'!$D$15:$D$8243,FALSE))</f>
        <v>5P1</v>
      </c>
    </row>
    <row r="6282" spans="8:11" x14ac:dyDescent="0.25">
      <c r="H6282" s="57" t="s">
        <v>2871</v>
      </c>
      <c r="I6282" s="58" t="s">
        <v>17237</v>
      </c>
      <c r="J6282" s="54" t="s">
        <v>18175</v>
      </c>
      <c r="K6282" s="54" t="str">
        <f>INDEX('[1]All QOF Registers'!$C$15:$C$8243,MATCH($J$4:$J$10133,'[1]All QOF Registers'!$D$15:$D$8243,FALSE))</f>
        <v>5P1</v>
      </c>
    </row>
    <row r="6283" spans="8:11" x14ac:dyDescent="0.25">
      <c r="H6283" s="57" t="s">
        <v>2872</v>
      </c>
      <c r="I6283" s="58" t="s">
        <v>17237</v>
      </c>
      <c r="J6283" s="54" t="s">
        <v>18175</v>
      </c>
      <c r="K6283" s="54" t="str">
        <f>INDEX('[1]All QOF Registers'!$C$15:$C$8243,MATCH($J$4:$J$10133,'[1]All QOF Registers'!$D$15:$D$8243,FALSE))</f>
        <v>5P1</v>
      </c>
    </row>
    <row r="6284" spans="8:11" x14ac:dyDescent="0.25">
      <c r="H6284" s="57" t="s">
        <v>2875</v>
      </c>
      <c r="I6284" s="58" t="s">
        <v>17237</v>
      </c>
      <c r="J6284" s="54" t="s">
        <v>18175</v>
      </c>
      <c r="K6284" s="54" t="str">
        <f>INDEX('[1]All QOF Registers'!$C$15:$C$8243,MATCH($J$4:$J$10133,'[1]All QOF Registers'!$D$15:$D$8243,FALSE))</f>
        <v>5P1</v>
      </c>
    </row>
    <row r="6285" spans="8:11" x14ac:dyDescent="0.25">
      <c r="H6285" s="57" t="s">
        <v>2876</v>
      </c>
      <c r="I6285" s="58" t="s">
        <v>17237</v>
      </c>
      <c r="J6285" s="54" t="s">
        <v>18175</v>
      </c>
      <c r="K6285" s="54" t="str">
        <f>INDEX('[1]All QOF Registers'!$C$15:$C$8243,MATCH($J$4:$J$10133,'[1]All QOF Registers'!$D$15:$D$8243,FALSE))</f>
        <v>5P1</v>
      </c>
    </row>
    <row r="6286" spans="8:11" x14ac:dyDescent="0.25">
      <c r="H6286" s="57" t="s">
        <v>2877</v>
      </c>
      <c r="I6286" s="58" t="s">
        <v>17237</v>
      </c>
      <c r="J6286" s="54" t="s">
        <v>18175</v>
      </c>
      <c r="K6286" s="54" t="str">
        <f>INDEX('[1]All QOF Registers'!$C$15:$C$8243,MATCH($J$4:$J$10133,'[1]All QOF Registers'!$D$15:$D$8243,FALSE))</f>
        <v>5P1</v>
      </c>
    </row>
    <row r="6287" spans="8:11" x14ac:dyDescent="0.25">
      <c r="H6287" s="57" t="s">
        <v>2881</v>
      </c>
      <c r="I6287" s="58" t="s">
        <v>17237</v>
      </c>
      <c r="J6287" s="54" t="s">
        <v>18175</v>
      </c>
      <c r="K6287" s="54" t="str">
        <f>INDEX('[1]All QOF Registers'!$C$15:$C$8243,MATCH($J$4:$J$10133,'[1]All QOF Registers'!$D$15:$D$8243,FALSE))</f>
        <v>5P1</v>
      </c>
    </row>
    <row r="6288" spans="8:11" x14ac:dyDescent="0.25">
      <c r="H6288" s="57" t="s">
        <v>2884</v>
      </c>
      <c r="I6288" s="58" t="s">
        <v>17237</v>
      </c>
      <c r="J6288" s="54" t="s">
        <v>18175</v>
      </c>
      <c r="K6288" s="54" t="str">
        <f>INDEX('[1]All QOF Registers'!$C$15:$C$8243,MATCH($J$4:$J$10133,'[1]All QOF Registers'!$D$15:$D$8243,FALSE))</f>
        <v>5P1</v>
      </c>
    </row>
    <row r="6289" spans="8:11" x14ac:dyDescent="0.25">
      <c r="H6289" s="57" t="s">
        <v>2888</v>
      </c>
      <c r="I6289" s="58" t="s">
        <v>17237</v>
      </c>
      <c r="J6289" s="54" t="s">
        <v>18175</v>
      </c>
      <c r="K6289" s="54" t="str">
        <f>INDEX('[1]All QOF Registers'!$C$15:$C$8243,MATCH($J$4:$J$10133,'[1]All QOF Registers'!$D$15:$D$8243,FALSE))</f>
        <v>5P1</v>
      </c>
    </row>
    <row r="6290" spans="8:11" x14ac:dyDescent="0.25">
      <c r="H6290" s="57" t="s">
        <v>2894</v>
      </c>
      <c r="I6290" s="58" t="s">
        <v>17237</v>
      </c>
      <c r="J6290" s="54" t="s">
        <v>18175</v>
      </c>
      <c r="K6290" s="54" t="str">
        <f>INDEX('[1]All QOF Registers'!$C$15:$C$8243,MATCH($J$4:$J$10133,'[1]All QOF Registers'!$D$15:$D$8243,FALSE))</f>
        <v>5P1</v>
      </c>
    </row>
    <row r="6291" spans="8:11" x14ac:dyDescent="0.25">
      <c r="H6291" s="57" t="s">
        <v>2899</v>
      </c>
      <c r="I6291" s="58" t="s">
        <v>17237</v>
      </c>
      <c r="J6291" s="54" t="s">
        <v>18175</v>
      </c>
      <c r="K6291" s="54" t="str">
        <f>INDEX('[1]All QOF Registers'!$C$15:$C$8243,MATCH($J$4:$J$10133,'[1]All QOF Registers'!$D$15:$D$8243,FALSE))</f>
        <v>5P1</v>
      </c>
    </row>
    <row r="6292" spans="8:11" x14ac:dyDescent="0.25">
      <c r="H6292" s="57" t="s">
        <v>2900</v>
      </c>
      <c r="I6292" s="58" t="s">
        <v>17237</v>
      </c>
      <c r="J6292" s="54" t="s">
        <v>18175</v>
      </c>
      <c r="K6292" s="54" t="str">
        <f>INDEX('[1]All QOF Registers'!$C$15:$C$8243,MATCH($J$4:$J$10133,'[1]All QOF Registers'!$D$15:$D$8243,FALSE))</f>
        <v>5P1</v>
      </c>
    </row>
    <row r="6293" spans="8:11" x14ac:dyDescent="0.25">
      <c r="H6293" s="57" t="s">
        <v>2904</v>
      </c>
      <c r="I6293" s="58" t="s">
        <v>17237</v>
      </c>
      <c r="J6293" s="54" t="s">
        <v>18175</v>
      </c>
      <c r="K6293" s="54" t="str">
        <f>INDEX('[1]All QOF Registers'!$C$15:$C$8243,MATCH($J$4:$J$10133,'[1]All QOF Registers'!$D$15:$D$8243,FALSE))</f>
        <v>5P1</v>
      </c>
    </row>
    <row r="6294" spans="8:11" x14ac:dyDescent="0.25">
      <c r="H6294" s="57" t="s">
        <v>17241</v>
      </c>
      <c r="I6294" s="58" t="s">
        <v>17237</v>
      </c>
      <c r="J6294" s="54" t="s">
        <v>18175</v>
      </c>
      <c r="K6294" s="54" t="str">
        <f>INDEX('[1]All QOF Registers'!$C$15:$C$8243,MATCH($J$4:$J$10133,'[1]All QOF Registers'!$D$15:$D$8243,FALSE))</f>
        <v>5P1</v>
      </c>
    </row>
    <row r="6295" spans="8:11" x14ac:dyDescent="0.25">
      <c r="H6295" s="57" t="s">
        <v>17242</v>
      </c>
      <c r="I6295" s="58" t="s">
        <v>17237</v>
      </c>
      <c r="J6295" s="54" t="s">
        <v>18175</v>
      </c>
      <c r="K6295" s="54" t="str">
        <f>INDEX('[1]All QOF Registers'!$C$15:$C$8243,MATCH($J$4:$J$10133,'[1]All QOF Registers'!$D$15:$D$8243,FALSE))</f>
        <v>5P1</v>
      </c>
    </row>
    <row r="6296" spans="8:11" x14ac:dyDescent="0.25">
      <c r="H6296" s="57" t="s">
        <v>17243</v>
      </c>
      <c r="I6296" s="58" t="s">
        <v>17237</v>
      </c>
      <c r="J6296" s="54" t="s">
        <v>18175</v>
      </c>
      <c r="K6296" s="54" t="str">
        <f>INDEX('[1]All QOF Registers'!$C$15:$C$8243,MATCH($J$4:$J$10133,'[1]All QOF Registers'!$D$15:$D$8243,FALSE))</f>
        <v>5P1</v>
      </c>
    </row>
    <row r="6297" spans="8:11" x14ac:dyDescent="0.25">
      <c r="H6297" s="57" t="s">
        <v>17244</v>
      </c>
      <c r="I6297" s="58" t="s">
        <v>17237</v>
      </c>
      <c r="J6297" s="54" t="s">
        <v>18175</v>
      </c>
      <c r="K6297" s="54" t="str">
        <f>INDEX('[1]All QOF Registers'!$C$15:$C$8243,MATCH($J$4:$J$10133,'[1]All QOF Registers'!$D$15:$D$8243,FALSE))</f>
        <v>5P1</v>
      </c>
    </row>
    <row r="6298" spans="8:11" x14ac:dyDescent="0.25">
      <c r="H6298" s="57" t="s">
        <v>17245</v>
      </c>
      <c r="I6298" s="58" t="s">
        <v>17237</v>
      </c>
      <c r="J6298" s="54" t="s">
        <v>18175</v>
      </c>
      <c r="K6298" s="54" t="str">
        <f>INDEX('[1]All QOF Registers'!$C$15:$C$8243,MATCH($J$4:$J$10133,'[1]All QOF Registers'!$D$15:$D$8243,FALSE))</f>
        <v>5P1</v>
      </c>
    </row>
    <row r="6299" spans="8:11" x14ac:dyDescent="0.25">
      <c r="H6299" s="57" t="s">
        <v>17246</v>
      </c>
      <c r="I6299" s="58" t="s">
        <v>17237</v>
      </c>
      <c r="J6299" s="54" t="s">
        <v>18175</v>
      </c>
      <c r="K6299" s="54" t="str">
        <f>INDEX('[1]All QOF Registers'!$C$15:$C$8243,MATCH($J$4:$J$10133,'[1]All QOF Registers'!$D$15:$D$8243,FALSE))</f>
        <v>5P1</v>
      </c>
    </row>
    <row r="6300" spans="8:11" x14ac:dyDescent="0.25">
      <c r="H6300" s="57" t="s">
        <v>17247</v>
      </c>
      <c r="I6300" s="58" t="s">
        <v>17237</v>
      </c>
      <c r="J6300" s="54" t="s">
        <v>18175</v>
      </c>
      <c r="K6300" s="54" t="str">
        <f>INDEX('[1]All QOF Registers'!$C$15:$C$8243,MATCH($J$4:$J$10133,'[1]All QOF Registers'!$D$15:$D$8243,FALSE))</f>
        <v>5P1</v>
      </c>
    </row>
    <row r="6301" spans="8:11" x14ac:dyDescent="0.25">
      <c r="H6301" s="57" t="s">
        <v>7695</v>
      </c>
      <c r="I6301" s="58" t="s">
        <v>17237</v>
      </c>
      <c r="J6301" s="54" t="s">
        <v>18175</v>
      </c>
      <c r="K6301" s="54" t="str">
        <f>INDEX('[1]All QOF Registers'!$C$15:$C$8243,MATCH($J$4:$J$10133,'[1]All QOF Registers'!$D$15:$D$8243,FALSE))</f>
        <v>5P1</v>
      </c>
    </row>
    <row r="6302" spans="8:11" x14ac:dyDescent="0.25">
      <c r="H6302" s="57" t="s">
        <v>7742</v>
      </c>
      <c r="I6302" s="58" t="s">
        <v>17237</v>
      </c>
      <c r="J6302" s="54" t="s">
        <v>18175</v>
      </c>
      <c r="K6302" s="54" t="str">
        <f>INDEX('[1]All QOF Registers'!$C$15:$C$8243,MATCH($J$4:$J$10133,'[1]All QOF Registers'!$D$15:$D$8243,FALSE))</f>
        <v>5P1</v>
      </c>
    </row>
    <row r="6303" spans="8:11" x14ac:dyDescent="0.25">
      <c r="H6303" s="57" t="s">
        <v>17248</v>
      </c>
      <c r="I6303" s="58" t="s">
        <v>17237</v>
      </c>
      <c r="J6303" s="54" t="s">
        <v>18175</v>
      </c>
      <c r="K6303" s="54" t="str">
        <f>INDEX('[1]All QOF Registers'!$C$15:$C$8243,MATCH($J$4:$J$10133,'[1]All QOF Registers'!$D$15:$D$8243,FALSE))</f>
        <v>5P1</v>
      </c>
    </row>
    <row r="6304" spans="8:11" x14ac:dyDescent="0.25">
      <c r="H6304" s="57" t="s">
        <v>7844</v>
      </c>
      <c r="I6304" s="58" t="s">
        <v>17237</v>
      </c>
      <c r="J6304" s="54" t="s">
        <v>18175</v>
      </c>
      <c r="K6304" s="54" t="str">
        <f>INDEX('[1]All QOF Registers'!$C$15:$C$8243,MATCH($J$4:$J$10133,'[1]All QOF Registers'!$D$15:$D$8243,FALSE))</f>
        <v>5P1</v>
      </c>
    </row>
    <row r="6305" spans="8:11" x14ac:dyDescent="0.25">
      <c r="H6305" s="57" t="s">
        <v>17249</v>
      </c>
      <c r="I6305" s="58" t="s">
        <v>17237</v>
      </c>
      <c r="J6305" s="54" t="s">
        <v>18175</v>
      </c>
      <c r="K6305" s="54" t="str">
        <f>INDEX('[1]All QOF Registers'!$C$15:$C$8243,MATCH($J$4:$J$10133,'[1]All QOF Registers'!$D$15:$D$8243,FALSE))</f>
        <v>5P1</v>
      </c>
    </row>
    <row r="6306" spans="8:11" x14ac:dyDescent="0.25">
      <c r="H6306" s="57" t="s">
        <v>17250</v>
      </c>
      <c r="I6306" s="58" t="s">
        <v>17237</v>
      </c>
      <c r="J6306" s="54" t="s">
        <v>18175</v>
      </c>
      <c r="K6306" s="54" t="str">
        <f>INDEX('[1]All QOF Registers'!$C$15:$C$8243,MATCH($J$4:$J$10133,'[1]All QOF Registers'!$D$15:$D$8243,FALSE))</f>
        <v>5P1</v>
      </c>
    </row>
    <row r="6307" spans="8:11" x14ac:dyDescent="0.25">
      <c r="H6307" s="57" t="s">
        <v>17251</v>
      </c>
      <c r="I6307" s="58" t="s">
        <v>17237</v>
      </c>
      <c r="J6307" s="54" t="s">
        <v>18175</v>
      </c>
      <c r="K6307" s="54" t="str">
        <f>INDEX('[1]All QOF Registers'!$C$15:$C$8243,MATCH($J$4:$J$10133,'[1]All QOF Registers'!$D$15:$D$8243,FALSE))</f>
        <v>5P1</v>
      </c>
    </row>
    <row r="6308" spans="8:11" x14ac:dyDescent="0.25">
      <c r="H6308" s="57" t="s">
        <v>17252</v>
      </c>
      <c r="I6308" s="58" t="s">
        <v>17237</v>
      </c>
      <c r="J6308" s="54" t="s">
        <v>18175</v>
      </c>
      <c r="K6308" s="54" t="str">
        <f>INDEX('[1]All QOF Registers'!$C$15:$C$8243,MATCH($J$4:$J$10133,'[1]All QOF Registers'!$D$15:$D$8243,FALSE))</f>
        <v>5P1</v>
      </c>
    </row>
    <row r="6309" spans="8:11" x14ac:dyDescent="0.25">
      <c r="H6309" s="57" t="s">
        <v>17253</v>
      </c>
      <c r="I6309" s="58" t="s">
        <v>17237</v>
      </c>
      <c r="J6309" s="54" t="s">
        <v>18175</v>
      </c>
      <c r="K6309" s="54" t="str">
        <f>INDEX('[1]All QOF Registers'!$C$15:$C$8243,MATCH($J$4:$J$10133,'[1]All QOF Registers'!$D$15:$D$8243,FALSE))</f>
        <v>5P1</v>
      </c>
    </row>
    <row r="6310" spans="8:11" x14ac:dyDescent="0.25">
      <c r="H6310" s="57" t="s">
        <v>2003</v>
      </c>
      <c r="I6310" s="58" t="s">
        <v>17254</v>
      </c>
      <c r="J6310" s="54" t="s">
        <v>18176</v>
      </c>
      <c r="K6310" s="54" t="str">
        <f>INDEX('[1]All QOF Registers'!$C$15:$C$8243,MATCH($J$4:$J$10133,'[1]All QOF Registers'!$D$15:$D$8243,FALSE))</f>
        <v>5P2</v>
      </c>
    </row>
    <row r="6311" spans="8:11" x14ac:dyDescent="0.25">
      <c r="H6311" s="57" t="s">
        <v>2004</v>
      </c>
      <c r="I6311" s="58" t="s">
        <v>17254</v>
      </c>
      <c r="J6311" s="54" t="s">
        <v>18176</v>
      </c>
      <c r="K6311" s="54" t="str">
        <f>INDEX('[1]All QOF Registers'!$C$15:$C$8243,MATCH($J$4:$J$10133,'[1]All QOF Registers'!$D$15:$D$8243,FALSE))</f>
        <v>5P2</v>
      </c>
    </row>
    <row r="6312" spans="8:11" x14ac:dyDescent="0.25">
      <c r="H6312" s="57" t="s">
        <v>2005</v>
      </c>
      <c r="I6312" s="58" t="s">
        <v>17254</v>
      </c>
      <c r="J6312" s="54" t="s">
        <v>18176</v>
      </c>
      <c r="K6312" s="54" t="str">
        <f>INDEX('[1]All QOF Registers'!$C$15:$C$8243,MATCH($J$4:$J$10133,'[1]All QOF Registers'!$D$15:$D$8243,FALSE))</f>
        <v>5P2</v>
      </c>
    </row>
    <row r="6313" spans="8:11" x14ac:dyDescent="0.25">
      <c r="H6313" s="57" t="s">
        <v>2008</v>
      </c>
      <c r="I6313" s="58" t="s">
        <v>17254</v>
      </c>
      <c r="J6313" s="54" t="s">
        <v>18176</v>
      </c>
      <c r="K6313" s="54" t="str">
        <f>INDEX('[1]All QOF Registers'!$C$15:$C$8243,MATCH($J$4:$J$10133,'[1]All QOF Registers'!$D$15:$D$8243,FALSE))</f>
        <v>5P2</v>
      </c>
    </row>
    <row r="6314" spans="8:11" x14ac:dyDescent="0.25">
      <c r="H6314" s="57" t="s">
        <v>2009</v>
      </c>
      <c r="I6314" s="58" t="s">
        <v>17254</v>
      </c>
      <c r="J6314" s="54" t="s">
        <v>18176</v>
      </c>
      <c r="K6314" s="54" t="str">
        <f>INDEX('[1]All QOF Registers'!$C$15:$C$8243,MATCH($J$4:$J$10133,'[1]All QOF Registers'!$D$15:$D$8243,FALSE))</f>
        <v>5P2</v>
      </c>
    </row>
    <row r="6315" spans="8:11" x14ac:dyDescent="0.25">
      <c r="H6315" s="57" t="s">
        <v>2010</v>
      </c>
      <c r="I6315" s="58" t="s">
        <v>17254</v>
      </c>
      <c r="J6315" s="54" t="s">
        <v>18176</v>
      </c>
      <c r="K6315" s="54" t="str">
        <f>INDEX('[1]All QOF Registers'!$C$15:$C$8243,MATCH($J$4:$J$10133,'[1]All QOF Registers'!$D$15:$D$8243,FALSE))</f>
        <v>5P2</v>
      </c>
    </row>
    <row r="6316" spans="8:11" x14ac:dyDescent="0.25">
      <c r="H6316" s="57" t="s">
        <v>2012</v>
      </c>
      <c r="I6316" s="58" t="s">
        <v>17254</v>
      </c>
      <c r="J6316" s="54" t="s">
        <v>18176</v>
      </c>
      <c r="K6316" s="54" t="str">
        <f>INDEX('[1]All QOF Registers'!$C$15:$C$8243,MATCH($J$4:$J$10133,'[1]All QOF Registers'!$D$15:$D$8243,FALSE))</f>
        <v>5P2</v>
      </c>
    </row>
    <row r="6317" spans="8:11" x14ac:dyDescent="0.25">
      <c r="H6317" s="57" t="s">
        <v>2013</v>
      </c>
      <c r="I6317" s="58" t="s">
        <v>17254</v>
      </c>
      <c r="J6317" s="54" t="s">
        <v>18176</v>
      </c>
      <c r="K6317" s="54" t="str">
        <f>INDEX('[1]All QOF Registers'!$C$15:$C$8243,MATCH($J$4:$J$10133,'[1]All QOF Registers'!$D$15:$D$8243,FALSE))</f>
        <v>5P2</v>
      </c>
    </row>
    <row r="6318" spans="8:11" x14ac:dyDescent="0.25">
      <c r="H6318" s="57" t="s">
        <v>2015</v>
      </c>
      <c r="I6318" s="58" t="s">
        <v>17254</v>
      </c>
      <c r="J6318" s="54" t="s">
        <v>18176</v>
      </c>
      <c r="K6318" s="54" t="str">
        <f>INDEX('[1]All QOF Registers'!$C$15:$C$8243,MATCH($J$4:$J$10133,'[1]All QOF Registers'!$D$15:$D$8243,FALSE))</f>
        <v>5P2</v>
      </c>
    </row>
    <row r="6319" spans="8:11" x14ac:dyDescent="0.25">
      <c r="H6319" s="57" t="s">
        <v>2016</v>
      </c>
      <c r="I6319" s="58" t="s">
        <v>17254</v>
      </c>
      <c r="J6319" s="54" t="s">
        <v>18176</v>
      </c>
      <c r="K6319" s="54" t="str">
        <f>INDEX('[1]All QOF Registers'!$C$15:$C$8243,MATCH($J$4:$J$10133,'[1]All QOF Registers'!$D$15:$D$8243,FALSE))</f>
        <v>5P2</v>
      </c>
    </row>
    <row r="6320" spans="8:11" x14ac:dyDescent="0.25">
      <c r="H6320" s="57" t="s">
        <v>2018</v>
      </c>
      <c r="I6320" s="58" t="s">
        <v>17254</v>
      </c>
      <c r="J6320" s="54" t="s">
        <v>18176</v>
      </c>
      <c r="K6320" s="54" t="str">
        <f>INDEX('[1]All QOF Registers'!$C$15:$C$8243,MATCH($J$4:$J$10133,'[1]All QOF Registers'!$D$15:$D$8243,FALSE))</f>
        <v>5P2</v>
      </c>
    </row>
    <row r="6321" spans="8:11" x14ac:dyDescent="0.25">
      <c r="H6321" s="57" t="s">
        <v>2020</v>
      </c>
      <c r="I6321" s="58" t="s">
        <v>17254</v>
      </c>
      <c r="J6321" s="54" t="s">
        <v>18176</v>
      </c>
      <c r="K6321" s="54" t="str">
        <f>INDEX('[1]All QOF Registers'!$C$15:$C$8243,MATCH($J$4:$J$10133,'[1]All QOF Registers'!$D$15:$D$8243,FALSE))</f>
        <v>5P2</v>
      </c>
    </row>
    <row r="6322" spans="8:11" x14ac:dyDescent="0.25">
      <c r="H6322" s="57" t="s">
        <v>2021</v>
      </c>
      <c r="I6322" s="58" t="s">
        <v>17254</v>
      </c>
      <c r="J6322" s="54" t="s">
        <v>18176</v>
      </c>
      <c r="K6322" s="54" t="str">
        <f>INDEX('[1]All QOF Registers'!$C$15:$C$8243,MATCH($J$4:$J$10133,'[1]All QOF Registers'!$D$15:$D$8243,FALSE))</f>
        <v>5P2</v>
      </c>
    </row>
    <row r="6323" spans="8:11" x14ac:dyDescent="0.25">
      <c r="H6323" s="57" t="s">
        <v>2022</v>
      </c>
      <c r="I6323" s="58" t="s">
        <v>17254</v>
      </c>
      <c r="J6323" s="54" t="s">
        <v>18176</v>
      </c>
      <c r="K6323" s="54" t="str">
        <f>INDEX('[1]All QOF Registers'!$C$15:$C$8243,MATCH($J$4:$J$10133,'[1]All QOF Registers'!$D$15:$D$8243,FALSE))</f>
        <v>5P2</v>
      </c>
    </row>
    <row r="6324" spans="8:11" x14ac:dyDescent="0.25">
      <c r="H6324" s="57" t="s">
        <v>2023</v>
      </c>
      <c r="I6324" s="58" t="s">
        <v>17254</v>
      </c>
      <c r="J6324" s="54" t="s">
        <v>18176</v>
      </c>
      <c r="K6324" s="54" t="str">
        <f>INDEX('[1]All QOF Registers'!$C$15:$C$8243,MATCH($J$4:$J$10133,'[1]All QOF Registers'!$D$15:$D$8243,FALSE))</f>
        <v>5P2</v>
      </c>
    </row>
    <row r="6325" spans="8:11" x14ac:dyDescent="0.25">
      <c r="H6325" s="57" t="s">
        <v>2024</v>
      </c>
      <c r="I6325" s="58" t="s">
        <v>17254</v>
      </c>
      <c r="J6325" s="54" t="s">
        <v>18176</v>
      </c>
      <c r="K6325" s="54" t="str">
        <f>INDEX('[1]All QOF Registers'!$C$15:$C$8243,MATCH($J$4:$J$10133,'[1]All QOF Registers'!$D$15:$D$8243,FALSE))</f>
        <v>5P2</v>
      </c>
    </row>
    <row r="6326" spans="8:11" x14ac:dyDescent="0.25">
      <c r="H6326" s="57" t="s">
        <v>2025</v>
      </c>
      <c r="I6326" s="58" t="s">
        <v>17254</v>
      </c>
      <c r="J6326" s="54" t="s">
        <v>18176</v>
      </c>
      <c r="K6326" s="54" t="str">
        <f>INDEX('[1]All QOF Registers'!$C$15:$C$8243,MATCH($J$4:$J$10133,'[1]All QOF Registers'!$D$15:$D$8243,FALSE))</f>
        <v>5P2</v>
      </c>
    </row>
    <row r="6327" spans="8:11" x14ac:dyDescent="0.25">
      <c r="H6327" s="57" t="s">
        <v>2028</v>
      </c>
      <c r="I6327" s="58" t="s">
        <v>17254</v>
      </c>
      <c r="J6327" s="54" t="s">
        <v>18176</v>
      </c>
      <c r="K6327" s="54" t="str">
        <f>INDEX('[1]All QOF Registers'!$C$15:$C$8243,MATCH($J$4:$J$10133,'[1]All QOF Registers'!$D$15:$D$8243,FALSE))</f>
        <v>5P2</v>
      </c>
    </row>
    <row r="6328" spans="8:11" x14ac:dyDescent="0.25">
      <c r="H6328" s="57" t="s">
        <v>2030</v>
      </c>
      <c r="I6328" s="58" t="s">
        <v>17254</v>
      </c>
      <c r="J6328" s="54" t="s">
        <v>18176</v>
      </c>
      <c r="K6328" s="54" t="str">
        <f>INDEX('[1]All QOF Registers'!$C$15:$C$8243,MATCH($J$4:$J$10133,'[1]All QOF Registers'!$D$15:$D$8243,FALSE))</f>
        <v>5P2</v>
      </c>
    </row>
    <row r="6329" spans="8:11" x14ac:dyDescent="0.25">
      <c r="H6329" s="57" t="s">
        <v>2031</v>
      </c>
      <c r="I6329" s="58" t="s">
        <v>17254</v>
      </c>
      <c r="J6329" s="54" t="s">
        <v>18176</v>
      </c>
      <c r="K6329" s="54" t="str">
        <f>INDEX('[1]All QOF Registers'!$C$15:$C$8243,MATCH($J$4:$J$10133,'[1]All QOF Registers'!$D$15:$D$8243,FALSE))</f>
        <v>5P2</v>
      </c>
    </row>
    <row r="6330" spans="8:11" x14ac:dyDescent="0.25">
      <c r="H6330" s="57" t="s">
        <v>2032</v>
      </c>
      <c r="I6330" s="58" t="s">
        <v>17254</v>
      </c>
      <c r="J6330" s="54" t="s">
        <v>18176</v>
      </c>
      <c r="K6330" s="54" t="str">
        <f>INDEX('[1]All QOF Registers'!$C$15:$C$8243,MATCH($J$4:$J$10133,'[1]All QOF Registers'!$D$15:$D$8243,FALSE))</f>
        <v>5P2</v>
      </c>
    </row>
    <row r="6331" spans="8:11" x14ac:dyDescent="0.25">
      <c r="H6331" s="57" t="s">
        <v>2034</v>
      </c>
      <c r="I6331" s="58" t="s">
        <v>17254</v>
      </c>
      <c r="J6331" s="54" t="s">
        <v>18176</v>
      </c>
      <c r="K6331" s="54" t="str">
        <f>INDEX('[1]All QOF Registers'!$C$15:$C$8243,MATCH($J$4:$J$10133,'[1]All QOF Registers'!$D$15:$D$8243,FALSE))</f>
        <v>5P2</v>
      </c>
    </row>
    <row r="6332" spans="8:11" x14ac:dyDescent="0.25">
      <c r="H6332" s="57" t="s">
        <v>2035</v>
      </c>
      <c r="I6332" s="58" t="s">
        <v>17254</v>
      </c>
      <c r="J6332" s="54" t="s">
        <v>18176</v>
      </c>
      <c r="K6332" s="54" t="str">
        <f>INDEX('[1]All QOF Registers'!$C$15:$C$8243,MATCH($J$4:$J$10133,'[1]All QOF Registers'!$D$15:$D$8243,FALSE))</f>
        <v>5P2</v>
      </c>
    </row>
    <row r="6333" spans="8:11" x14ac:dyDescent="0.25">
      <c r="H6333" s="57" t="s">
        <v>2036</v>
      </c>
      <c r="I6333" s="58" t="s">
        <v>17254</v>
      </c>
      <c r="J6333" s="54" t="s">
        <v>18176</v>
      </c>
      <c r="K6333" s="54" t="str">
        <f>INDEX('[1]All QOF Registers'!$C$15:$C$8243,MATCH($J$4:$J$10133,'[1]All QOF Registers'!$D$15:$D$8243,FALSE))</f>
        <v>5P2</v>
      </c>
    </row>
    <row r="6334" spans="8:11" x14ac:dyDescent="0.25">
      <c r="H6334" s="57" t="s">
        <v>2037</v>
      </c>
      <c r="I6334" s="58" t="s">
        <v>17254</v>
      </c>
      <c r="J6334" s="54" t="s">
        <v>18176</v>
      </c>
      <c r="K6334" s="54" t="str">
        <f>INDEX('[1]All QOF Registers'!$C$15:$C$8243,MATCH($J$4:$J$10133,'[1]All QOF Registers'!$D$15:$D$8243,FALSE))</f>
        <v>5P2</v>
      </c>
    </row>
    <row r="6335" spans="8:11" x14ac:dyDescent="0.25">
      <c r="H6335" s="57" t="s">
        <v>2038</v>
      </c>
      <c r="I6335" s="58" t="s">
        <v>17254</v>
      </c>
      <c r="J6335" s="54" t="s">
        <v>18176</v>
      </c>
      <c r="K6335" s="54" t="str">
        <f>INDEX('[1]All QOF Registers'!$C$15:$C$8243,MATCH($J$4:$J$10133,'[1]All QOF Registers'!$D$15:$D$8243,FALSE))</f>
        <v>5P2</v>
      </c>
    </row>
    <row r="6336" spans="8:11" x14ac:dyDescent="0.25">
      <c r="H6336" s="57" t="s">
        <v>2039</v>
      </c>
      <c r="I6336" s="58" t="s">
        <v>17254</v>
      </c>
      <c r="J6336" s="54" t="s">
        <v>18176</v>
      </c>
      <c r="K6336" s="54" t="str">
        <f>INDEX('[1]All QOF Registers'!$C$15:$C$8243,MATCH($J$4:$J$10133,'[1]All QOF Registers'!$D$15:$D$8243,FALSE))</f>
        <v>5P2</v>
      </c>
    </row>
    <row r="6337" spans="8:11" x14ac:dyDescent="0.25">
      <c r="H6337" s="57" t="s">
        <v>2042</v>
      </c>
      <c r="I6337" s="58" t="s">
        <v>17254</v>
      </c>
      <c r="J6337" s="54" t="s">
        <v>18176</v>
      </c>
      <c r="K6337" s="54" t="str">
        <f>INDEX('[1]All QOF Registers'!$C$15:$C$8243,MATCH($J$4:$J$10133,'[1]All QOF Registers'!$D$15:$D$8243,FALSE))</f>
        <v>5P2</v>
      </c>
    </row>
    <row r="6338" spans="8:11" x14ac:dyDescent="0.25">
      <c r="H6338" s="57" t="s">
        <v>2043</v>
      </c>
      <c r="I6338" s="58" t="s">
        <v>17254</v>
      </c>
      <c r="J6338" s="54" t="s">
        <v>18176</v>
      </c>
      <c r="K6338" s="54" t="str">
        <f>INDEX('[1]All QOF Registers'!$C$15:$C$8243,MATCH($J$4:$J$10133,'[1]All QOF Registers'!$D$15:$D$8243,FALSE))</f>
        <v>5P2</v>
      </c>
    </row>
    <row r="6339" spans="8:11" x14ac:dyDescent="0.25">
      <c r="H6339" s="57" t="s">
        <v>2044</v>
      </c>
      <c r="I6339" s="58" t="s">
        <v>17254</v>
      </c>
      <c r="J6339" s="54" t="s">
        <v>18176</v>
      </c>
      <c r="K6339" s="54" t="str">
        <f>INDEX('[1]All QOF Registers'!$C$15:$C$8243,MATCH($J$4:$J$10133,'[1]All QOF Registers'!$D$15:$D$8243,FALSE))</f>
        <v>5P2</v>
      </c>
    </row>
    <row r="6340" spans="8:11" x14ac:dyDescent="0.25">
      <c r="H6340" s="57" t="s">
        <v>2045</v>
      </c>
      <c r="I6340" s="58" t="s">
        <v>17254</v>
      </c>
      <c r="J6340" s="54" t="s">
        <v>18176</v>
      </c>
      <c r="K6340" s="54" t="str">
        <f>INDEX('[1]All QOF Registers'!$C$15:$C$8243,MATCH($J$4:$J$10133,'[1]All QOF Registers'!$D$15:$D$8243,FALSE))</f>
        <v>5P2</v>
      </c>
    </row>
    <row r="6341" spans="8:11" x14ac:dyDescent="0.25">
      <c r="H6341" s="57" t="s">
        <v>2046</v>
      </c>
      <c r="I6341" s="58" t="s">
        <v>17254</v>
      </c>
      <c r="J6341" s="54" t="s">
        <v>18176</v>
      </c>
      <c r="K6341" s="54" t="str">
        <f>INDEX('[1]All QOF Registers'!$C$15:$C$8243,MATCH($J$4:$J$10133,'[1]All QOF Registers'!$D$15:$D$8243,FALSE))</f>
        <v>5P2</v>
      </c>
    </row>
    <row r="6342" spans="8:11" x14ac:dyDescent="0.25">
      <c r="H6342" s="57" t="s">
        <v>2048</v>
      </c>
      <c r="I6342" s="58" t="s">
        <v>17254</v>
      </c>
      <c r="J6342" s="54" t="s">
        <v>18176</v>
      </c>
      <c r="K6342" s="54" t="str">
        <f>INDEX('[1]All QOF Registers'!$C$15:$C$8243,MATCH($J$4:$J$10133,'[1]All QOF Registers'!$D$15:$D$8243,FALSE))</f>
        <v>5P2</v>
      </c>
    </row>
    <row r="6343" spans="8:11" x14ac:dyDescent="0.25">
      <c r="H6343" s="57" t="s">
        <v>2049</v>
      </c>
      <c r="I6343" s="58" t="s">
        <v>17254</v>
      </c>
      <c r="J6343" s="54" t="s">
        <v>18176</v>
      </c>
      <c r="K6343" s="54" t="str">
        <f>INDEX('[1]All QOF Registers'!$C$15:$C$8243,MATCH($J$4:$J$10133,'[1]All QOF Registers'!$D$15:$D$8243,FALSE))</f>
        <v>5P2</v>
      </c>
    </row>
    <row r="6344" spans="8:11" x14ac:dyDescent="0.25">
      <c r="H6344" s="57" t="s">
        <v>2050</v>
      </c>
      <c r="I6344" s="58" t="s">
        <v>17254</v>
      </c>
      <c r="J6344" s="54" t="s">
        <v>18176</v>
      </c>
      <c r="K6344" s="54" t="str">
        <f>INDEX('[1]All QOF Registers'!$C$15:$C$8243,MATCH($J$4:$J$10133,'[1]All QOF Registers'!$D$15:$D$8243,FALSE))</f>
        <v>5P2</v>
      </c>
    </row>
    <row r="6345" spans="8:11" x14ac:dyDescent="0.25">
      <c r="H6345" s="57" t="s">
        <v>2052</v>
      </c>
      <c r="I6345" s="58" t="s">
        <v>17254</v>
      </c>
      <c r="J6345" s="54" t="s">
        <v>18176</v>
      </c>
      <c r="K6345" s="54" t="str">
        <f>INDEX('[1]All QOF Registers'!$C$15:$C$8243,MATCH($J$4:$J$10133,'[1]All QOF Registers'!$D$15:$D$8243,FALSE))</f>
        <v>5P2</v>
      </c>
    </row>
    <row r="6346" spans="8:11" x14ac:dyDescent="0.25">
      <c r="H6346" s="57" t="s">
        <v>2053</v>
      </c>
      <c r="I6346" s="58" t="s">
        <v>17254</v>
      </c>
      <c r="J6346" s="54" t="s">
        <v>18176</v>
      </c>
      <c r="K6346" s="54" t="str">
        <f>INDEX('[1]All QOF Registers'!$C$15:$C$8243,MATCH($J$4:$J$10133,'[1]All QOF Registers'!$D$15:$D$8243,FALSE))</f>
        <v>5P2</v>
      </c>
    </row>
    <row r="6347" spans="8:11" x14ac:dyDescent="0.25">
      <c r="H6347" s="57" t="s">
        <v>2054</v>
      </c>
      <c r="I6347" s="58" t="s">
        <v>17254</v>
      </c>
      <c r="J6347" s="54" t="s">
        <v>18176</v>
      </c>
      <c r="K6347" s="54" t="str">
        <f>INDEX('[1]All QOF Registers'!$C$15:$C$8243,MATCH($J$4:$J$10133,'[1]All QOF Registers'!$D$15:$D$8243,FALSE))</f>
        <v>5P2</v>
      </c>
    </row>
    <row r="6348" spans="8:11" x14ac:dyDescent="0.25">
      <c r="H6348" s="57" t="s">
        <v>2055</v>
      </c>
      <c r="I6348" s="58" t="s">
        <v>17254</v>
      </c>
      <c r="J6348" s="54" t="s">
        <v>18176</v>
      </c>
      <c r="K6348" s="54" t="str">
        <f>INDEX('[1]All QOF Registers'!$C$15:$C$8243,MATCH($J$4:$J$10133,'[1]All QOF Registers'!$D$15:$D$8243,FALSE))</f>
        <v>5P2</v>
      </c>
    </row>
    <row r="6349" spans="8:11" x14ac:dyDescent="0.25">
      <c r="H6349" s="57" t="s">
        <v>2056</v>
      </c>
      <c r="I6349" s="58" t="s">
        <v>17254</v>
      </c>
      <c r="J6349" s="54" t="s">
        <v>18176</v>
      </c>
      <c r="K6349" s="54" t="str">
        <f>INDEX('[1]All QOF Registers'!$C$15:$C$8243,MATCH($J$4:$J$10133,'[1]All QOF Registers'!$D$15:$D$8243,FALSE))</f>
        <v>5P2</v>
      </c>
    </row>
    <row r="6350" spans="8:11" x14ac:dyDescent="0.25">
      <c r="H6350" s="57" t="s">
        <v>2057</v>
      </c>
      <c r="I6350" s="58" t="s">
        <v>17254</v>
      </c>
      <c r="J6350" s="54" t="s">
        <v>18176</v>
      </c>
      <c r="K6350" s="54" t="str">
        <f>INDEX('[1]All QOF Registers'!$C$15:$C$8243,MATCH($J$4:$J$10133,'[1]All QOF Registers'!$D$15:$D$8243,FALSE))</f>
        <v>5P2</v>
      </c>
    </row>
    <row r="6351" spans="8:11" x14ac:dyDescent="0.25">
      <c r="H6351" s="57" t="s">
        <v>2061</v>
      </c>
      <c r="I6351" s="58" t="s">
        <v>17254</v>
      </c>
      <c r="J6351" s="54" t="s">
        <v>18176</v>
      </c>
      <c r="K6351" s="54" t="str">
        <f>INDEX('[1]All QOF Registers'!$C$15:$C$8243,MATCH($J$4:$J$10133,'[1]All QOF Registers'!$D$15:$D$8243,FALSE))</f>
        <v>5P2</v>
      </c>
    </row>
    <row r="6352" spans="8:11" x14ac:dyDescent="0.25">
      <c r="H6352" s="57" t="s">
        <v>2062</v>
      </c>
      <c r="I6352" s="58" t="s">
        <v>17254</v>
      </c>
      <c r="J6352" s="54" t="s">
        <v>18176</v>
      </c>
      <c r="K6352" s="54" t="str">
        <f>INDEX('[1]All QOF Registers'!$C$15:$C$8243,MATCH($J$4:$J$10133,'[1]All QOF Registers'!$D$15:$D$8243,FALSE))</f>
        <v>5P2</v>
      </c>
    </row>
    <row r="6353" spans="8:11" x14ac:dyDescent="0.25">
      <c r="H6353" s="57" t="s">
        <v>2064</v>
      </c>
      <c r="I6353" s="58" t="s">
        <v>17254</v>
      </c>
      <c r="J6353" s="54" t="s">
        <v>18176</v>
      </c>
      <c r="K6353" s="54" t="str">
        <f>INDEX('[1]All QOF Registers'!$C$15:$C$8243,MATCH($J$4:$J$10133,'[1]All QOF Registers'!$D$15:$D$8243,FALSE))</f>
        <v>5P2</v>
      </c>
    </row>
    <row r="6354" spans="8:11" x14ac:dyDescent="0.25">
      <c r="H6354" s="57" t="s">
        <v>2067</v>
      </c>
      <c r="I6354" s="58" t="s">
        <v>17254</v>
      </c>
      <c r="J6354" s="54" t="s">
        <v>18176</v>
      </c>
      <c r="K6354" s="54" t="str">
        <f>INDEX('[1]All QOF Registers'!$C$15:$C$8243,MATCH($J$4:$J$10133,'[1]All QOF Registers'!$D$15:$D$8243,FALSE))</f>
        <v>5P2</v>
      </c>
    </row>
    <row r="6355" spans="8:11" x14ac:dyDescent="0.25">
      <c r="H6355" s="57" t="s">
        <v>17255</v>
      </c>
      <c r="I6355" s="58" t="s">
        <v>17254</v>
      </c>
      <c r="J6355" s="54" t="s">
        <v>18176</v>
      </c>
      <c r="K6355" s="54" t="str">
        <f>INDEX('[1]All QOF Registers'!$C$15:$C$8243,MATCH($J$4:$J$10133,'[1]All QOF Registers'!$D$15:$D$8243,FALSE))</f>
        <v>5P2</v>
      </c>
    </row>
    <row r="6356" spans="8:11" x14ac:dyDescent="0.25">
      <c r="H6356" s="57" t="s">
        <v>2068</v>
      </c>
      <c r="I6356" s="58" t="s">
        <v>17254</v>
      </c>
      <c r="J6356" s="54" t="s">
        <v>18176</v>
      </c>
      <c r="K6356" s="54" t="str">
        <f>INDEX('[1]All QOF Registers'!$C$15:$C$8243,MATCH($J$4:$J$10133,'[1]All QOF Registers'!$D$15:$D$8243,FALSE))</f>
        <v>5P2</v>
      </c>
    </row>
    <row r="6357" spans="8:11" x14ac:dyDescent="0.25">
      <c r="H6357" s="57" t="s">
        <v>2070</v>
      </c>
      <c r="I6357" s="58" t="s">
        <v>17254</v>
      </c>
      <c r="J6357" s="54" t="s">
        <v>18176</v>
      </c>
      <c r="K6357" s="54" t="str">
        <f>INDEX('[1]All QOF Registers'!$C$15:$C$8243,MATCH($J$4:$J$10133,'[1]All QOF Registers'!$D$15:$D$8243,FALSE))</f>
        <v>5P2</v>
      </c>
    </row>
    <row r="6358" spans="8:11" x14ac:dyDescent="0.25">
      <c r="H6358" s="57" t="s">
        <v>2073</v>
      </c>
      <c r="I6358" s="58" t="s">
        <v>17254</v>
      </c>
      <c r="J6358" s="54" t="s">
        <v>18176</v>
      </c>
      <c r="K6358" s="54" t="str">
        <f>INDEX('[1]All QOF Registers'!$C$15:$C$8243,MATCH($J$4:$J$10133,'[1]All QOF Registers'!$D$15:$D$8243,FALSE))</f>
        <v>5P2</v>
      </c>
    </row>
    <row r="6359" spans="8:11" x14ac:dyDescent="0.25">
      <c r="H6359" s="57" t="s">
        <v>2077</v>
      </c>
      <c r="I6359" s="58" t="s">
        <v>17254</v>
      </c>
      <c r="J6359" s="54" t="s">
        <v>18176</v>
      </c>
      <c r="K6359" s="54" t="str">
        <f>INDEX('[1]All QOF Registers'!$C$15:$C$8243,MATCH($J$4:$J$10133,'[1]All QOF Registers'!$D$15:$D$8243,FALSE))</f>
        <v>5P2</v>
      </c>
    </row>
    <row r="6360" spans="8:11" x14ac:dyDescent="0.25">
      <c r="H6360" s="57" t="s">
        <v>2078</v>
      </c>
      <c r="I6360" s="58" t="s">
        <v>17254</v>
      </c>
      <c r="J6360" s="54" t="s">
        <v>18176</v>
      </c>
      <c r="K6360" s="54" t="str">
        <f>INDEX('[1]All QOF Registers'!$C$15:$C$8243,MATCH($J$4:$J$10133,'[1]All QOF Registers'!$D$15:$D$8243,FALSE))</f>
        <v>5P2</v>
      </c>
    </row>
    <row r="6361" spans="8:11" x14ac:dyDescent="0.25">
      <c r="H6361" s="57" t="s">
        <v>7641</v>
      </c>
      <c r="I6361" s="58" t="s">
        <v>17254</v>
      </c>
      <c r="J6361" s="54" t="s">
        <v>18176</v>
      </c>
      <c r="K6361" s="54" t="str">
        <f>INDEX('[1]All QOF Registers'!$C$15:$C$8243,MATCH($J$4:$J$10133,'[1]All QOF Registers'!$D$15:$D$8243,FALSE))</f>
        <v>5P2</v>
      </c>
    </row>
    <row r="6362" spans="8:11" x14ac:dyDescent="0.25">
      <c r="H6362" s="57" t="s">
        <v>17256</v>
      </c>
      <c r="I6362" s="58" t="s">
        <v>17254</v>
      </c>
      <c r="J6362" s="54" t="s">
        <v>18176</v>
      </c>
      <c r="K6362" s="54" t="str">
        <f>INDEX('[1]All QOF Registers'!$C$15:$C$8243,MATCH($J$4:$J$10133,'[1]All QOF Registers'!$D$15:$D$8243,FALSE))</f>
        <v>5P2</v>
      </c>
    </row>
    <row r="6363" spans="8:11" x14ac:dyDescent="0.25">
      <c r="H6363" s="57" t="s">
        <v>17257</v>
      </c>
      <c r="I6363" s="58" t="s">
        <v>17254</v>
      </c>
      <c r="J6363" s="54" t="s">
        <v>18176</v>
      </c>
      <c r="K6363" s="54" t="str">
        <f>INDEX('[1]All QOF Registers'!$C$15:$C$8243,MATCH($J$4:$J$10133,'[1]All QOF Registers'!$D$15:$D$8243,FALSE))</f>
        <v>5P2</v>
      </c>
    </row>
    <row r="6364" spans="8:11" x14ac:dyDescent="0.25">
      <c r="H6364" s="57" t="s">
        <v>7652</v>
      </c>
      <c r="I6364" s="58" t="s">
        <v>17254</v>
      </c>
      <c r="J6364" s="54" t="s">
        <v>18176</v>
      </c>
      <c r="K6364" s="54" t="str">
        <f>INDEX('[1]All QOF Registers'!$C$15:$C$8243,MATCH($J$4:$J$10133,'[1]All QOF Registers'!$D$15:$D$8243,FALSE))</f>
        <v>5P2</v>
      </c>
    </row>
    <row r="6365" spans="8:11" x14ac:dyDescent="0.25">
      <c r="H6365" s="57" t="s">
        <v>17258</v>
      </c>
      <c r="I6365" s="58" t="s">
        <v>17254</v>
      </c>
      <c r="J6365" s="54" t="s">
        <v>18176</v>
      </c>
      <c r="K6365" s="54" t="str">
        <f>INDEX('[1]All QOF Registers'!$C$15:$C$8243,MATCH($J$4:$J$10133,'[1]All QOF Registers'!$D$15:$D$8243,FALSE))</f>
        <v>5P2</v>
      </c>
    </row>
    <row r="6366" spans="8:11" x14ac:dyDescent="0.25">
      <c r="H6366" s="57" t="s">
        <v>7676</v>
      </c>
      <c r="I6366" s="58" t="s">
        <v>17254</v>
      </c>
      <c r="J6366" s="54" t="s">
        <v>18176</v>
      </c>
      <c r="K6366" s="54" t="str">
        <f>INDEX('[1]All QOF Registers'!$C$15:$C$8243,MATCH($J$4:$J$10133,'[1]All QOF Registers'!$D$15:$D$8243,FALSE))</f>
        <v>5P2</v>
      </c>
    </row>
    <row r="6367" spans="8:11" x14ac:dyDescent="0.25">
      <c r="H6367" s="57" t="s">
        <v>7679</v>
      </c>
      <c r="I6367" s="58" t="s">
        <v>17254</v>
      </c>
      <c r="J6367" s="54" t="s">
        <v>18176</v>
      </c>
      <c r="K6367" s="54" t="str">
        <f>INDEX('[1]All QOF Registers'!$C$15:$C$8243,MATCH($J$4:$J$10133,'[1]All QOF Registers'!$D$15:$D$8243,FALSE))</f>
        <v>5P2</v>
      </c>
    </row>
    <row r="6368" spans="8:11" x14ac:dyDescent="0.25">
      <c r="H6368" s="57" t="s">
        <v>7680</v>
      </c>
      <c r="I6368" s="58" t="s">
        <v>17254</v>
      </c>
      <c r="J6368" s="54" t="s">
        <v>18176</v>
      </c>
      <c r="K6368" s="54" t="str">
        <f>INDEX('[1]All QOF Registers'!$C$15:$C$8243,MATCH($J$4:$J$10133,'[1]All QOF Registers'!$D$15:$D$8243,FALSE))</f>
        <v>5P2</v>
      </c>
    </row>
    <row r="6369" spans="8:11" x14ac:dyDescent="0.25">
      <c r="H6369" s="57" t="s">
        <v>17259</v>
      </c>
      <c r="I6369" s="58" t="s">
        <v>17254</v>
      </c>
      <c r="J6369" s="54" t="s">
        <v>18176</v>
      </c>
      <c r="K6369" s="54" t="str">
        <f>INDEX('[1]All QOF Registers'!$C$15:$C$8243,MATCH($J$4:$J$10133,'[1]All QOF Registers'!$D$15:$D$8243,FALSE))</f>
        <v>5P2</v>
      </c>
    </row>
    <row r="6370" spans="8:11" x14ac:dyDescent="0.25">
      <c r="H6370" s="57" t="s">
        <v>17260</v>
      </c>
      <c r="I6370" s="58" t="s">
        <v>17254</v>
      </c>
      <c r="J6370" s="54" t="s">
        <v>18176</v>
      </c>
      <c r="K6370" s="54" t="str">
        <f>INDEX('[1]All QOF Registers'!$C$15:$C$8243,MATCH($J$4:$J$10133,'[1]All QOF Registers'!$D$15:$D$8243,FALSE))</f>
        <v>5P2</v>
      </c>
    </row>
    <row r="6371" spans="8:11" x14ac:dyDescent="0.25">
      <c r="H6371" s="57" t="s">
        <v>17261</v>
      </c>
      <c r="I6371" s="58" t="s">
        <v>17254</v>
      </c>
      <c r="J6371" s="54" t="s">
        <v>18176</v>
      </c>
      <c r="K6371" s="54" t="str">
        <f>INDEX('[1]All QOF Registers'!$C$15:$C$8243,MATCH($J$4:$J$10133,'[1]All QOF Registers'!$D$15:$D$8243,FALSE))</f>
        <v>5P2</v>
      </c>
    </row>
    <row r="6372" spans="8:11" x14ac:dyDescent="0.25">
      <c r="H6372" s="57" t="s">
        <v>17262</v>
      </c>
      <c r="I6372" s="58" t="s">
        <v>17254</v>
      </c>
      <c r="J6372" s="54" t="s">
        <v>18176</v>
      </c>
      <c r="K6372" s="54" t="str">
        <f>INDEX('[1]All QOF Registers'!$C$15:$C$8243,MATCH($J$4:$J$10133,'[1]All QOF Registers'!$D$15:$D$8243,FALSE))</f>
        <v>5P2</v>
      </c>
    </row>
    <row r="6373" spans="8:11" x14ac:dyDescent="0.25">
      <c r="H6373" s="57" t="s">
        <v>17263</v>
      </c>
      <c r="I6373" s="58" t="s">
        <v>17254</v>
      </c>
      <c r="J6373" s="54" t="s">
        <v>18176</v>
      </c>
      <c r="K6373" s="54" t="str">
        <f>INDEX('[1]All QOF Registers'!$C$15:$C$8243,MATCH($J$4:$J$10133,'[1]All QOF Registers'!$D$15:$D$8243,FALSE))</f>
        <v>5P2</v>
      </c>
    </row>
    <row r="6374" spans="8:11" x14ac:dyDescent="0.25">
      <c r="H6374" s="57" t="s">
        <v>17264</v>
      </c>
      <c r="I6374" s="58" t="s">
        <v>17254</v>
      </c>
      <c r="J6374" s="54" t="s">
        <v>18176</v>
      </c>
      <c r="K6374" s="54" t="str">
        <f>INDEX('[1]All QOF Registers'!$C$15:$C$8243,MATCH($J$4:$J$10133,'[1]All QOF Registers'!$D$15:$D$8243,FALSE))</f>
        <v>5P2</v>
      </c>
    </row>
    <row r="6375" spans="8:11" x14ac:dyDescent="0.25">
      <c r="H6375" s="57" t="s">
        <v>17265</v>
      </c>
      <c r="I6375" s="58" t="s">
        <v>17254</v>
      </c>
      <c r="J6375" s="54" t="s">
        <v>18176</v>
      </c>
      <c r="K6375" s="54" t="str">
        <f>INDEX('[1]All QOF Registers'!$C$15:$C$8243,MATCH($J$4:$J$10133,'[1]All QOF Registers'!$D$15:$D$8243,FALSE))</f>
        <v>5P2</v>
      </c>
    </row>
    <row r="6376" spans="8:11" x14ac:dyDescent="0.25">
      <c r="H6376" s="57" t="s">
        <v>17266</v>
      </c>
      <c r="I6376" s="58" t="s">
        <v>17254</v>
      </c>
      <c r="J6376" s="54" t="s">
        <v>18176</v>
      </c>
      <c r="K6376" s="54" t="str">
        <f>INDEX('[1]All QOF Registers'!$C$15:$C$8243,MATCH($J$4:$J$10133,'[1]All QOF Registers'!$D$15:$D$8243,FALSE))</f>
        <v>5P2</v>
      </c>
    </row>
    <row r="6377" spans="8:11" x14ac:dyDescent="0.25">
      <c r="H6377" s="57" t="s">
        <v>17267</v>
      </c>
      <c r="I6377" s="58" t="s">
        <v>17254</v>
      </c>
      <c r="J6377" s="54" t="s">
        <v>18176</v>
      </c>
      <c r="K6377" s="54" t="str">
        <f>INDEX('[1]All QOF Registers'!$C$15:$C$8243,MATCH($J$4:$J$10133,'[1]All QOF Registers'!$D$15:$D$8243,FALSE))</f>
        <v>5P2</v>
      </c>
    </row>
    <row r="6378" spans="8:11" x14ac:dyDescent="0.25">
      <c r="H6378" s="57" t="s">
        <v>17268</v>
      </c>
      <c r="I6378" s="58" t="s">
        <v>17254</v>
      </c>
      <c r="J6378" s="54" t="s">
        <v>18176</v>
      </c>
      <c r="K6378" s="54" t="str">
        <f>INDEX('[1]All QOF Registers'!$C$15:$C$8243,MATCH($J$4:$J$10133,'[1]All QOF Registers'!$D$15:$D$8243,FALSE))</f>
        <v>5P2</v>
      </c>
    </row>
    <row r="6379" spans="8:11" x14ac:dyDescent="0.25">
      <c r="H6379" s="57" t="s">
        <v>17269</v>
      </c>
      <c r="I6379" s="58" t="s">
        <v>17254</v>
      </c>
      <c r="J6379" s="54" t="s">
        <v>18176</v>
      </c>
      <c r="K6379" s="54" t="str">
        <f>INDEX('[1]All QOF Registers'!$C$15:$C$8243,MATCH($J$4:$J$10133,'[1]All QOF Registers'!$D$15:$D$8243,FALSE))</f>
        <v>5P2</v>
      </c>
    </row>
    <row r="6380" spans="8:11" x14ac:dyDescent="0.25">
      <c r="H6380" s="57" t="s">
        <v>17270</v>
      </c>
      <c r="I6380" s="58" t="s">
        <v>17254</v>
      </c>
      <c r="J6380" s="54" t="s">
        <v>18176</v>
      </c>
      <c r="K6380" s="54" t="str">
        <f>INDEX('[1]All QOF Registers'!$C$15:$C$8243,MATCH($J$4:$J$10133,'[1]All QOF Registers'!$D$15:$D$8243,FALSE))</f>
        <v>5P2</v>
      </c>
    </row>
    <row r="6381" spans="8:11" x14ac:dyDescent="0.25">
      <c r="H6381" s="57" t="s">
        <v>17271</v>
      </c>
      <c r="I6381" s="58" t="s">
        <v>17254</v>
      </c>
      <c r="J6381" s="54" t="s">
        <v>18176</v>
      </c>
      <c r="K6381" s="54" t="str">
        <f>INDEX('[1]All QOF Registers'!$C$15:$C$8243,MATCH($J$4:$J$10133,'[1]All QOF Registers'!$D$15:$D$8243,FALSE))</f>
        <v>5P2</v>
      </c>
    </row>
    <row r="6382" spans="8:11" x14ac:dyDescent="0.25">
      <c r="H6382" s="57" t="s">
        <v>17272</v>
      </c>
      <c r="I6382" s="58" t="s">
        <v>17254</v>
      </c>
      <c r="J6382" s="54" t="s">
        <v>18176</v>
      </c>
      <c r="K6382" s="54" t="str">
        <f>INDEX('[1]All QOF Registers'!$C$15:$C$8243,MATCH($J$4:$J$10133,'[1]All QOF Registers'!$D$15:$D$8243,FALSE))</f>
        <v>5P2</v>
      </c>
    </row>
    <row r="6383" spans="8:11" x14ac:dyDescent="0.25">
      <c r="H6383" s="57" t="s">
        <v>17273</v>
      </c>
      <c r="I6383" s="58" t="s">
        <v>17254</v>
      </c>
      <c r="J6383" s="54" t="s">
        <v>18176</v>
      </c>
      <c r="K6383" s="54" t="str">
        <f>INDEX('[1]All QOF Registers'!$C$15:$C$8243,MATCH($J$4:$J$10133,'[1]All QOF Registers'!$D$15:$D$8243,FALSE))</f>
        <v>5P2</v>
      </c>
    </row>
    <row r="6384" spans="8:11" x14ac:dyDescent="0.25">
      <c r="H6384" s="57" t="s">
        <v>17274</v>
      </c>
      <c r="I6384" s="58" t="s">
        <v>17254</v>
      </c>
      <c r="J6384" s="54" t="s">
        <v>18176</v>
      </c>
      <c r="K6384" s="54" t="str">
        <f>INDEX('[1]All QOF Registers'!$C$15:$C$8243,MATCH($J$4:$J$10133,'[1]All QOF Registers'!$D$15:$D$8243,FALSE))</f>
        <v>5P2</v>
      </c>
    </row>
    <row r="6385" spans="8:11" x14ac:dyDescent="0.25">
      <c r="H6385" s="57" t="s">
        <v>3986</v>
      </c>
      <c r="I6385" s="58" t="s">
        <v>17275</v>
      </c>
      <c r="J6385" s="54" t="s">
        <v>18177</v>
      </c>
      <c r="K6385" s="54" t="str">
        <f>INDEX('[1]All QOF Registers'!$C$15:$C$8243,MATCH($J$4:$J$10133,'[1]All QOF Registers'!$D$15:$D$8243,FALSE))</f>
        <v>5P5</v>
      </c>
    </row>
    <row r="6386" spans="8:11" x14ac:dyDescent="0.25">
      <c r="H6386" s="57" t="s">
        <v>3987</v>
      </c>
      <c r="I6386" s="58" t="s">
        <v>17275</v>
      </c>
      <c r="J6386" s="54" t="s">
        <v>18177</v>
      </c>
      <c r="K6386" s="54" t="str">
        <f>INDEX('[1]All QOF Registers'!$C$15:$C$8243,MATCH($J$4:$J$10133,'[1]All QOF Registers'!$D$15:$D$8243,FALSE))</f>
        <v>5P5</v>
      </c>
    </row>
    <row r="6387" spans="8:11" x14ac:dyDescent="0.25">
      <c r="H6387" s="57" t="s">
        <v>3988</v>
      </c>
      <c r="I6387" s="58" t="s">
        <v>17275</v>
      </c>
      <c r="J6387" s="54" t="s">
        <v>18177</v>
      </c>
      <c r="K6387" s="54" t="str">
        <f>INDEX('[1]All QOF Registers'!$C$15:$C$8243,MATCH($J$4:$J$10133,'[1]All QOF Registers'!$D$15:$D$8243,FALSE))</f>
        <v>5P5</v>
      </c>
    </row>
    <row r="6388" spans="8:11" x14ac:dyDescent="0.25">
      <c r="H6388" s="57" t="s">
        <v>3989</v>
      </c>
      <c r="I6388" s="58" t="s">
        <v>17275</v>
      </c>
      <c r="J6388" s="54" t="s">
        <v>18177</v>
      </c>
      <c r="K6388" s="54" t="str">
        <f>INDEX('[1]All QOF Registers'!$C$15:$C$8243,MATCH($J$4:$J$10133,'[1]All QOF Registers'!$D$15:$D$8243,FALSE))</f>
        <v>5P5</v>
      </c>
    </row>
    <row r="6389" spans="8:11" x14ac:dyDescent="0.25">
      <c r="H6389" s="57" t="s">
        <v>3990</v>
      </c>
      <c r="I6389" s="58" t="s">
        <v>17275</v>
      </c>
      <c r="J6389" s="54" t="s">
        <v>18177</v>
      </c>
      <c r="K6389" s="54" t="str">
        <f>INDEX('[1]All QOF Registers'!$C$15:$C$8243,MATCH($J$4:$J$10133,'[1]All QOF Registers'!$D$15:$D$8243,FALSE))</f>
        <v>5P5</v>
      </c>
    </row>
    <row r="6390" spans="8:11" x14ac:dyDescent="0.25">
      <c r="H6390" s="57" t="s">
        <v>3991</v>
      </c>
      <c r="I6390" s="58" t="s">
        <v>17275</v>
      </c>
      <c r="J6390" s="54" t="s">
        <v>18177</v>
      </c>
      <c r="K6390" s="54" t="str">
        <f>INDEX('[1]All QOF Registers'!$C$15:$C$8243,MATCH($J$4:$J$10133,'[1]All QOF Registers'!$D$15:$D$8243,FALSE))</f>
        <v>5P5</v>
      </c>
    </row>
    <row r="6391" spans="8:11" x14ac:dyDescent="0.25">
      <c r="H6391" s="57" t="s">
        <v>3992</v>
      </c>
      <c r="I6391" s="58" t="s">
        <v>17275</v>
      </c>
      <c r="J6391" s="54" t="s">
        <v>18177</v>
      </c>
      <c r="K6391" s="54" t="str">
        <f>INDEX('[1]All QOF Registers'!$C$15:$C$8243,MATCH($J$4:$J$10133,'[1]All QOF Registers'!$D$15:$D$8243,FALSE))</f>
        <v>5P5</v>
      </c>
    </row>
    <row r="6392" spans="8:11" x14ac:dyDescent="0.25">
      <c r="H6392" s="57" t="s">
        <v>3993</v>
      </c>
      <c r="I6392" s="58" t="s">
        <v>17275</v>
      </c>
      <c r="J6392" s="54" t="s">
        <v>18177</v>
      </c>
      <c r="K6392" s="54" t="str">
        <f>INDEX('[1]All QOF Registers'!$C$15:$C$8243,MATCH($J$4:$J$10133,'[1]All QOF Registers'!$D$15:$D$8243,FALSE))</f>
        <v>5P5</v>
      </c>
    </row>
    <row r="6393" spans="8:11" x14ac:dyDescent="0.25">
      <c r="H6393" s="57" t="s">
        <v>3994</v>
      </c>
      <c r="I6393" s="58" t="s">
        <v>17275</v>
      </c>
      <c r="J6393" s="54" t="s">
        <v>18177</v>
      </c>
      <c r="K6393" s="54" t="str">
        <f>INDEX('[1]All QOF Registers'!$C$15:$C$8243,MATCH($J$4:$J$10133,'[1]All QOF Registers'!$D$15:$D$8243,FALSE))</f>
        <v>5P5</v>
      </c>
    </row>
    <row r="6394" spans="8:11" x14ac:dyDescent="0.25">
      <c r="H6394" s="57" t="s">
        <v>3995</v>
      </c>
      <c r="I6394" s="58" t="s">
        <v>17275</v>
      </c>
      <c r="J6394" s="54" t="s">
        <v>18177</v>
      </c>
      <c r="K6394" s="54" t="str">
        <f>INDEX('[1]All QOF Registers'!$C$15:$C$8243,MATCH($J$4:$J$10133,'[1]All QOF Registers'!$D$15:$D$8243,FALSE))</f>
        <v>5P5</v>
      </c>
    </row>
    <row r="6395" spans="8:11" x14ac:dyDescent="0.25">
      <c r="H6395" s="57" t="s">
        <v>3996</v>
      </c>
      <c r="I6395" s="58" t="s">
        <v>17275</v>
      </c>
      <c r="J6395" s="54" t="s">
        <v>18177</v>
      </c>
      <c r="K6395" s="54" t="str">
        <f>INDEX('[1]All QOF Registers'!$C$15:$C$8243,MATCH($J$4:$J$10133,'[1]All QOF Registers'!$D$15:$D$8243,FALSE))</f>
        <v>5P5</v>
      </c>
    </row>
    <row r="6396" spans="8:11" x14ac:dyDescent="0.25">
      <c r="H6396" s="57" t="s">
        <v>3997</v>
      </c>
      <c r="I6396" s="58" t="s">
        <v>17275</v>
      </c>
      <c r="J6396" s="54" t="s">
        <v>18177</v>
      </c>
      <c r="K6396" s="54" t="str">
        <f>INDEX('[1]All QOF Registers'!$C$15:$C$8243,MATCH($J$4:$J$10133,'[1]All QOF Registers'!$D$15:$D$8243,FALSE))</f>
        <v>5P5</v>
      </c>
    </row>
    <row r="6397" spans="8:11" x14ac:dyDescent="0.25">
      <c r="H6397" s="57" t="s">
        <v>3998</v>
      </c>
      <c r="I6397" s="58" t="s">
        <v>17275</v>
      </c>
      <c r="J6397" s="54" t="s">
        <v>18177</v>
      </c>
      <c r="K6397" s="54" t="str">
        <f>INDEX('[1]All QOF Registers'!$C$15:$C$8243,MATCH($J$4:$J$10133,'[1]All QOF Registers'!$D$15:$D$8243,FALSE))</f>
        <v>5P5</v>
      </c>
    </row>
    <row r="6398" spans="8:11" x14ac:dyDescent="0.25">
      <c r="H6398" s="57" t="s">
        <v>3999</v>
      </c>
      <c r="I6398" s="58" t="s">
        <v>17275</v>
      </c>
      <c r="J6398" s="54" t="s">
        <v>18177</v>
      </c>
      <c r="K6398" s="54" t="str">
        <f>INDEX('[1]All QOF Registers'!$C$15:$C$8243,MATCH($J$4:$J$10133,'[1]All QOF Registers'!$D$15:$D$8243,FALSE))</f>
        <v>5P5</v>
      </c>
    </row>
    <row r="6399" spans="8:11" x14ac:dyDescent="0.25">
      <c r="H6399" s="57" t="s">
        <v>4000</v>
      </c>
      <c r="I6399" s="58" t="s">
        <v>17275</v>
      </c>
      <c r="J6399" s="54" t="s">
        <v>18177</v>
      </c>
      <c r="K6399" s="54" t="str">
        <f>INDEX('[1]All QOF Registers'!$C$15:$C$8243,MATCH($J$4:$J$10133,'[1]All QOF Registers'!$D$15:$D$8243,FALSE))</f>
        <v>5P5</v>
      </c>
    </row>
    <row r="6400" spans="8:11" x14ac:dyDescent="0.25">
      <c r="H6400" s="57" t="s">
        <v>4001</v>
      </c>
      <c r="I6400" s="58" t="s">
        <v>17275</v>
      </c>
      <c r="J6400" s="54" t="s">
        <v>18177</v>
      </c>
      <c r="K6400" s="54" t="str">
        <f>INDEX('[1]All QOF Registers'!$C$15:$C$8243,MATCH($J$4:$J$10133,'[1]All QOF Registers'!$D$15:$D$8243,FALSE))</f>
        <v>5P5</v>
      </c>
    </row>
    <row r="6401" spans="8:11" x14ac:dyDescent="0.25">
      <c r="H6401" s="57" t="s">
        <v>4002</v>
      </c>
      <c r="I6401" s="58" t="s">
        <v>17275</v>
      </c>
      <c r="J6401" s="54" t="s">
        <v>18177</v>
      </c>
      <c r="K6401" s="54" t="str">
        <f>INDEX('[1]All QOF Registers'!$C$15:$C$8243,MATCH($J$4:$J$10133,'[1]All QOF Registers'!$D$15:$D$8243,FALSE))</f>
        <v>5P5</v>
      </c>
    </row>
    <row r="6402" spans="8:11" x14ac:dyDescent="0.25">
      <c r="H6402" s="57" t="s">
        <v>4003</v>
      </c>
      <c r="I6402" s="58" t="s">
        <v>17275</v>
      </c>
      <c r="J6402" s="54" t="s">
        <v>18177</v>
      </c>
      <c r="K6402" s="54" t="str">
        <f>INDEX('[1]All QOF Registers'!$C$15:$C$8243,MATCH($J$4:$J$10133,'[1]All QOF Registers'!$D$15:$D$8243,FALSE))</f>
        <v>5P5</v>
      </c>
    </row>
    <row r="6403" spans="8:11" x14ac:dyDescent="0.25">
      <c r="H6403" s="57" t="s">
        <v>4004</v>
      </c>
      <c r="I6403" s="58" t="s">
        <v>17275</v>
      </c>
      <c r="J6403" s="54" t="s">
        <v>18177</v>
      </c>
      <c r="K6403" s="54" t="str">
        <f>INDEX('[1]All QOF Registers'!$C$15:$C$8243,MATCH($J$4:$J$10133,'[1]All QOF Registers'!$D$15:$D$8243,FALSE))</f>
        <v>5P5</v>
      </c>
    </row>
    <row r="6404" spans="8:11" x14ac:dyDescent="0.25">
      <c r="H6404" s="57" t="s">
        <v>4005</v>
      </c>
      <c r="I6404" s="58" t="s">
        <v>17275</v>
      </c>
      <c r="J6404" s="54" t="s">
        <v>18177</v>
      </c>
      <c r="K6404" s="54" t="str">
        <f>INDEX('[1]All QOF Registers'!$C$15:$C$8243,MATCH($J$4:$J$10133,'[1]All QOF Registers'!$D$15:$D$8243,FALSE))</f>
        <v>5P5</v>
      </c>
    </row>
    <row r="6405" spans="8:11" x14ac:dyDescent="0.25">
      <c r="H6405" s="57" t="s">
        <v>4006</v>
      </c>
      <c r="I6405" s="58" t="s">
        <v>17275</v>
      </c>
      <c r="J6405" s="54" t="s">
        <v>18177</v>
      </c>
      <c r="K6405" s="54" t="str">
        <f>INDEX('[1]All QOF Registers'!$C$15:$C$8243,MATCH($J$4:$J$10133,'[1]All QOF Registers'!$D$15:$D$8243,FALSE))</f>
        <v>5P5</v>
      </c>
    </row>
    <row r="6406" spans="8:11" x14ac:dyDescent="0.25">
      <c r="H6406" s="57" t="s">
        <v>4007</v>
      </c>
      <c r="I6406" s="58" t="s">
        <v>17275</v>
      </c>
      <c r="J6406" s="54" t="s">
        <v>18177</v>
      </c>
      <c r="K6406" s="54" t="str">
        <f>INDEX('[1]All QOF Registers'!$C$15:$C$8243,MATCH($J$4:$J$10133,'[1]All QOF Registers'!$D$15:$D$8243,FALSE))</f>
        <v>5P5</v>
      </c>
    </row>
    <row r="6407" spans="8:11" x14ac:dyDescent="0.25">
      <c r="H6407" s="57" t="s">
        <v>4008</v>
      </c>
      <c r="I6407" s="58" t="s">
        <v>17275</v>
      </c>
      <c r="J6407" s="54" t="s">
        <v>18177</v>
      </c>
      <c r="K6407" s="54" t="str">
        <f>INDEX('[1]All QOF Registers'!$C$15:$C$8243,MATCH($J$4:$J$10133,'[1]All QOF Registers'!$D$15:$D$8243,FALSE))</f>
        <v>5P5</v>
      </c>
    </row>
    <row r="6408" spans="8:11" x14ac:dyDescent="0.25">
      <c r="H6408" s="57" t="s">
        <v>4009</v>
      </c>
      <c r="I6408" s="58" t="s">
        <v>17275</v>
      </c>
      <c r="J6408" s="54" t="s">
        <v>18177</v>
      </c>
      <c r="K6408" s="54" t="str">
        <f>INDEX('[1]All QOF Registers'!$C$15:$C$8243,MATCH($J$4:$J$10133,'[1]All QOF Registers'!$D$15:$D$8243,FALSE))</f>
        <v>5P5</v>
      </c>
    </row>
    <row r="6409" spans="8:11" x14ac:dyDescent="0.25">
      <c r="H6409" s="57" t="s">
        <v>4010</v>
      </c>
      <c r="I6409" s="58" t="s">
        <v>17275</v>
      </c>
      <c r="J6409" s="54" t="s">
        <v>18177</v>
      </c>
      <c r="K6409" s="54" t="str">
        <f>INDEX('[1]All QOF Registers'!$C$15:$C$8243,MATCH($J$4:$J$10133,'[1]All QOF Registers'!$D$15:$D$8243,FALSE))</f>
        <v>5P5</v>
      </c>
    </row>
    <row r="6410" spans="8:11" x14ac:dyDescent="0.25">
      <c r="H6410" s="57" t="s">
        <v>4011</v>
      </c>
      <c r="I6410" s="58" t="s">
        <v>17275</v>
      </c>
      <c r="J6410" s="54" t="s">
        <v>18177</v>
      </c>
      <c r="K6410" s="54" t="str">
        <f>INDEX('[1]All QOF Registers'!$C$15:$C$8243,MATCH($J$4:$J$10133,'[1]All QOF Registers'!$D$15:$D$8243,FALSE))</f>
        <v>5P5</v>
      </c>
    </row>
    <row r="6411" spans="8:11" x14ac:dyDescent="0.25">
      <c r="H6411" s="57" t="s">
        <v>4012</v>
      </c>
      <c r="I6411" s="58" t="s">
        <v>17275</v>
      </c>
      <c r="J6411" s="54" t="s">
        <v>18177</v>
      </c>
      <c r="K6411" s="54" t="str">
        <f>INDEX('[1]All QOF Registers'!$C$15:$C$8243,MATCH($J$4:$J$10133,'[1]All QOF Registers'!$D$15:$D$8243,FALSE))</f>
        <v>5P5</v>
      </c>
    </row>
    <row r="6412" spans="8:11" x14ac:dyDescent="0.25">
      <c r="H6412" s="57" t="s">
        <v>4013</v>
      </c>
      <c r="I6412" s="58" t="s">
        <v>17275</v>
      </c>
      <c r="J6412" s="54" t="s">
        <v>18177</v>
      </c>
      <c r="K6412" s="54" t="str">
        <f>INDEX('[1]All QOF Registers'!$C$15:$C$8243,MATCH($J$4:$J$10133,'[1]All QOF Registers'!$D$15:$D$8243,FALSE))</f>
        <v>5P5</v>
      </c>
    </row>
    <row r="6413" spans="8:11" x14ac:dyDescent="0.25">
      <c r="H6413" s="57" t="s">
        <v>4014</v>
      </c>
      <c r="I6413" s="58" t="s">
        <v>17275</v>
      </c>
      <c r="J6413" s="54" t="s">
        <v>18177</v>
      </c>
      <c r="K6413" s="54" t="str">
        <f>INDEX('[1]All QOF Registers'!$C$15:$C$8243,MATCH($J$4:$J$10133,'[1]All QOF Registers'!$D$15:$D$8243,FALSE))</f>
        <v>5P5</v>
      </c>
    </row>
    <row r="6414" spans="8:11" x14ac:dyDescent="0.25">
      <c r="H6414" s="57" t="s">
        <v>4015</v>
      </c>
      <c r="I6414" s="58" t="s">
        <v>17275</v>
      </c>
      <c r="J6414" s="54" t="s">
        <v>18177</v>
      </c>
      <c r="K6414" s="54" t="str">
        <f>INDEX('[1]All QOF Registers'!$C$15:$C$8243,MATCH($J$4:$J$10133,'[1]All QOF Registers'!$D$15:$D$8243,FALSE))</f>
        <v>5P5</v>
      </c>
    </row>
    <row r="6415" spans="8:11" x14ac:dyDescent="0.25">
      <c r="H6415" s="57" t="s">
        <v>4016</v>
      </c>
      <c r="I6415" s="58" t="s">
        <v>17275</v>
      </c>
      <c r="J6415" s="54" t="s">
        <v>18177</v>
      </c>
      <c r="K6415" s="54" t="str">
        <f>INDEX('[1]All QOF Registers'!$C$15:$C$8243,MATCH($J$4:$J$10133,'[1]All QOF Registers'!$D$15:$D$8243,FALSE))</f>
        <v>5P5</v>
      </c>
    </row>
    <row r="6416" spans="8:11" x14ac:dyDescent="0.25">
      <c r="H6416" s="57" t="s">
        <v>4017</v>
      </c>
      <c r="I6416" s="58" t="s">
        <v>17275</v>
      </c>
      <c r="J6416" s="54" t="s">
        <v>18177</v>
      </c>
      <c r="K6416" s="54" t="str">
        <f>INDEX('[1]All QOF Registers'!$C$15:$C$8243,MATCH($J$4:$J$10133,'[1]All QOF Registers'!$D$15:$D$8243,FALSE))</f>
        <v>5P5</v>
      </c>
    </row>
    <row r="6417" spans="8:11" x14ac:dyDescent="0.25">
      <c r="H6417" s="57" t="s">
        <v>4018</v>
      </c>
      <c r="I6417" s="58" t="s">
        <v>17275</v>
      </c>
      <c r="J6417" s="54" t="s">
        <v>18177</v>
      </c>
      <c r="K6417" s="54" t="str">
        <f>INDEX('[1]All QOF Registers'!$C$15:$C$8243,MATCH($J$4:$J$10133,'[1]All QOF Registers'!$D$15:$D$8243,FALSE))</f>
        <v>5P5</v>
      </c>
    </row>
    <row r="6418" spans="8:11" x14ac:dyDescent="0.25">
      <c r="H6418" s="57" t="s">
        <v>4019</v>
      </c>
      <c r="I6418" s="58" t="s">
        <v>17275</v>
      </c>
      <c r="J6418" s="54" t="s">
        <v>18177</v>
      </c>
      <c r="K6418" s="54" t="str">
        <f>INDEX('[1]All QOF Registers'!$C$15:$C$8243,MATCH($J$4:$J$10133,'[1]All QOF Registers'!$D$15:$D$8243,FALSE))</f>
        <v>5P5</v>
      </c>
    </row>
    <row r="6419" spans="8:11" x14ac:dyDescent="0.25">
      <c r="H6419" s="57" t="s">
        <v>4020</v>
      </c>
      <c r="I6419" s="58" t="s">
        <v>17275</v>
      </c>
      <c r="J6419" s="54" t="s">
        <v>18177</v>
      </c>
      <c r="K6419" s="54" t="str">
        <f>INDEX('[1]All QOF Registers'!$C$15:$C$8243,MATCH($J$4:$J$10133,'[1]All QOF Registers'!$D$15:$D$8243,FALSE))</f>
        <v>5P5</v>
      </c>
    </row>
    <row r="6420" spans="8:11" x14ac:dyDescent="0.25">
      <c r="H6420" s="57" t="s">
        <v>4021</v>
      </c>
      <c r="I6420" s="58" t="s">
        <v>17275</v>
      </c>
      <c r="J6420" s="54" t="s">
        <v>18177</v>
      </c>
      <c r="K6420" s="54" t="str">
        <f>INDEX('[1]All QOF Registers'!$C$15:$C$8243,MATCH($J$4:$J$10133,'[1]All QOF Registers'!$D$15:$D$8243,FALSE))</f>
        <v>5P5</v>
      </c>
    </row>
    <row r="6421" spans="8:11" x14ac:dyDescent="0.25">
      <c r="H6421" s="57" t="s">
        <v>4022</v>
      </c>
      <c r="I6421" s="58" t="s">
        <v>17275</v>
      </c>
      <c r="J6421" s="54" t="s">
        <v>18177</v>
      </c>
      <c r="K6421" s="54" t="str">
        <f>INDEX('[1]All QOF Registers'!$C$15:$C$8243,MATCH($J$4:$J$10133,'[1]All QOF Registers'!$D$15:$D$8243,FALSE))</f>
        <v>5P5</v>
      </c>
    </row>
    <row r="6422" spans="8:11" x14ac:dyDescent="0.25">
      <c r="H6422" s="57" t="s">
        <v>4023</v>
      </c>
      <c r="I6422" s="58" t="s">
        <v>17275</v>
      </c>
      <c r="J6422" s="54" t="s">
        <v>18177</v>
      </c>
      <c r="K6422" s="54" t="str">
        <f>INDEX('[1]All QOF Registers'!$C$15:$C$8243,MATCH($J$4:$J$10133,'[1]All QOF Registers'!$D$15:$D$8243,FALSE))</f>
        <v>5P5</v>
      </c>
    </row>
    <row r="6423" spans="8:11" x14ac:dyDescent="0.25">
      <c r="H6423" s="57" t="s">
        <v>4024</v>
      </c>
      <c r="I6423" s="58" t="s">
        <v>17275</v>
      </c>
      <c r="J6423" s="54" t="s">
        <v>18177</v>
      </c>
      <c r="K6423" s="54" t="str">
        <f>INDEX('[1]All QOF Registers'!$C$15:$C$8243,MATCH($J$4:$J$10133,'[1]All QOF Registers'!$D$15:$D$8243,FALSE))</f>
        <v>5P5</v>
      </c>
    </row>
    <row r="6424" spans="8:11" x14ac:dyDescent="0.25">
      <c r="H6424" s="57" t="s">
        <v>4025</v>
      </c>
      <c r="I6424" s="58" t="s">
        <v>17275</v>
      </c>
      <c r="J6424" s="54" t="s">
        <v>18177</v>
      </c>
      <c r="K6424" s="54" t="str">
        <f>INDEX('[1]All QOF Registers'!$C$15:$C$8243,MATCH($J$4:$J$10133,'[1]All QOF Registers'!$D$15:$D$8243,FALSE))</f>
        <v>5P5</v>
      </c>
    </row>
    <row r="6425" spans="8:11" x14ac:dyDescent="0.25">
      <c r="H6425" s="57" t="s">
        <v>4026</v>
      </c>
      <c r="I6425" s="58" t="s">
        <v>17275</v>
      </c>
      <c r="J6425" s="54" t="s">
        <v>18177</v>
      </c>
      <c r="K6425" s="54" t="str">
        <f>INDEX('[1]All QOF Registers'!$C$15:$C$8243,MATCH($J$4:$J$10133,'[1]All QOF Registers'!$D$15:$D$8243,FALSE))</f>
        <v>5P5</v>
      </c>
    </row>
    <row r="6426" spans="8:11" x14ac:dyDescent="0.25">
      <c r="H6426" s="57" t="s">
        <v>4028</v>
      </c>
      <c r="I6426" s="58" t="s">
        <v>17275</v>
      </c>
      <c r="J6426" s="54" t="s">
        <v>18177</v>
      </c>
      <c r="K6426" s="54" t="str">
        <f>INDEX('[1]All QOF Registers'!$C$15:$C$8243,MATCH($J$4:$J$10133,'[1]All QOF Registers'!$D$15:$D$8243,FALSE))</f>
        <v>5P5</v>
      </c>
    </row>
    <row r="6427" spans="8:11" x14ac:dyDescent="0.25">
      <c r="H6427" s="57" t="s">
        <v>4029</v>
      </c>
      <c r="I6427" s="58" t="s">
        <v>17275</v>
      </c>
      <c r="J6427" s="54" t="s">
        <v>18177</v>
      </c>
      <c r="K6427" s="54" t="str">
        <f>INDEX('[1]All QOF Registers'!$C$15:$C$8243,MATCH($J$4:$J$10133,'[1]All QOF Registers'!$D$15:$D$8243,FALSE))</f>
        <v>5P5</v>
      </c>
    </row>
    <row r="6428" spans="8:11" x14ac:dyDescent="0.25">
      <c r="H6428" s="57" t="s">
        <v>4030</v>
      </c>
      <c r="I6428" s="58" t="s">
        <v>17275</v>
      </c>
      <c r="J6428" s="54" t="s">
        <v>18177</v>
      </c>
      <c r="K6428" s="54" t="str">
        <f>INDEX('[1]All QOF Registers'!$C$15:$C$8243,MATCH($J$4:$J$10133,'[1]All QOF Registers'!$D$15:$D$8243,FALSE))</f>
        <v>5P5</v>
      </c>
    </row>
    <row r="6429" spans="8:11" x14ac:dyDescent="0.25">
      <c r="H6429" s="57" t="s">
        <v>4031</v>
      </c>
      <c r="I6429" s="58" t="s">
        <v>17275</v>
      </c>
      <c r="J6429" s="54" t="s">
        <v>18177</v>
      </c>
      <c r="K6429" s="54" t="str">
        <f>INDEX('[1]All QOF Registers'!$C$15:$C$8243,MATCH($J$4:$J$10133,'[1]All QOF Registers'!$D$15:$D$8243,FALSE))</f>
        <v>5P5</v>
      </c>
    </row>
    <row r="6430" spans="8:11" x14ac:dyDescent="0.25">
      <c r="H6430" s="57" t="s">
        <v>4032</v>
      </c>
      <c r="I6430" s="58" t="s">
        <v>17275</v>
      </c>
      <c r="J6430" s="54" t="s">
        <v>18177</v>
      </c>
      <c r="K6430" s="54" t="str">
        <f>INDEX('[1]All QOF Registers'!$C$15:$C$8243,MATCH($J$4:$J$10133,'[1]All QOF Registers'!$D$15:$D$8243,FALSE))</f>
        <v>5P5</v>
      </c>
    </row>
    <row r="6431" spans="8:11" x14ac:dyDescent="0.25">
      <c r="H6431" s="57" t="s">
        <v>4033</v>
      </c>
      <c r="I6431" s="58" t="s">
        <v>17275</v>
      </c>
      <c r="J6431" s="54" t="s">
        <v>18177</v>
      </c>
      <c r="K6431" s="54" t="str">
        <f>INDEX('[1]All QOF Registers'!$C$15:$C$8243,MATCH($J$4:$J$10133,'[1]All QOF Registers'!$D$15:$D$8243,FALSE))</f>
        <v>5P5</v>
      </c>
    </row>
    <row r="6432" spans="8:11" x14ac:dyDescent="0.25">
      <c r="H6432" s="57" t="s">
        <v>4034</v>
      </c>
      <c r="I6432" s="58" t="s">
        <v>17275</v>
      </c>
      <c r="J6432" s="54" t="s">
        <v>18177</v>
      </c>
      <c r="K6432" s="54" t="str">
        <f>INDEX('[1]All QOF Registers'!$C$15:$C$8243,MATCH($J$4:$J$10133,'[1]All QOF Registers'!$D$15:$D$8243,FALSE))</f>
        <v>5P5</v>
      </c>
    </row>
    <row r="6433" spans="8:11" x14ac:dyDescent="0.25">
      <c r="H6433" s="57" t="s">
        <v>4035</v>
      </c>
      <c r="I6433" s="58" t="s">
        <v>17275</v>
      </c>
      <c r="J6433" s="54" t="s">
        <v>18177</v>
      </c>
      <c r="K6433" s="54" t="str">
        <f>INDEX('[1]All QOF Registers'!$C$15:$C$8243,MATCH($J$4:$J$10133,'[1]All QOF Registers'!$D$15:$D$8243,FALSE))</f>
        <v>5P5</v>
      </c>
    </row>
    <row r="6434" spans="8:11" x14ac:dyDescent="0.25">
      <c r="H6434" s="57" t="s">
        <v>4036</v>
      </c>
      <c r="I6434" s="58" t="s">
        <v>17275</v>
      </c>
      <c r="J6434" s="54" t="s">
        <v>18177</v>
      </c>
      <c r="K6434" s="54" t="str">
        <f>INDEX('[1]All QOF Registers'!$C$15:$C$8243,MATCH($J$4:$J$10133,'[1]All QOF Registers'!$D$15:$D$8243,FALSE))</f>
        <v>5P5</v>
      </c>
    </row>
    <row r="6435" spans="8:11" x14ac:dyDescent="0.25">
      <c r="H6435" s="57" t="s">
        <v>4037</v>
      </c>
      <c r="I6435" s="58" t="s">
        <v>17275</v>
      </c>
      <c r="J6435" s="54" t="s">
        <v>18177</v>
      </c>
      <c r="K6435" s="54" t="str">
        <f>INDEX('[1]All QOF Registers'!$C$15:$C$8243,MATCH($J$4:$J$10133,'[1]All QOF Registers'!$D$15:$D$8243,FALSE))</f>
        <v>5P5</v>
      </c>
    </row>
    <row r="6436" spans="8:11" x14ac:dyDescent="0.25">
      <c r="H6436" s="57" t="s">
        <v>4038</v>
      </c>
      <c r="I6436" s="58" t="s">
        <v>17275</v>
      </c>
      <c r="J6436" s="54" t="s">
        <v>18177</v>
      </c>
      <c r="K6436" s="54" t="str">
        <f>INDEX('[1]All QOF Registers'!$C$15:$C$8243,MATCH($J$4:$J$10133,'[1]All QOF Registers'!$D$15:$D$8243,FALSE))</f>
        <v>5P5</v>
      </c>
    </row>
    <row r="6437" spans="8:11" x14ac:dyDescent="0.25">
      <c r="H6437" s="57" t="s">
        <v>4039</v>
      </c>
      <c r="I6437" s="58" t="s">
        <v>17275</v>
      </c>
      <c r="J6437" s="54" t="s">
        <v>18177</v>
      </c>
      <c r="K6437" s="54" t="str">
        <f>INDEX('[1]All QOF Registers'!$C$15:$C$8243,MATCH($J$4:$J$10133,'[1]All QOF Registers'!$D$15:$D$8243,FALSE))</f>
        <v>5P5</v>
      </c>
    </row>
    <row r="6438" spans="8:11" x14ac:dyDescent="0.25">
      <c r="H6438" s="57" t="s">
        <v>4040</v>
      </c>
      <c r="I6438" s="58" t="s">
        <v>17275</v>
      </c>
      <c r="J6438" s="54" t="s">
        <v>18177</v>
      </c>
      <c r="K6438" s="54" t="str">
        <f>INDEX('[1]All QOF Registers'!$C$15:$C$8243,MATCH($J$4:$J$10133,'[1]All QOF Registers'!$D$15:$D$8243,FALSE))</f>
        <v>5P5</v>
      </c>
    </row>
    <row r="6439" spans="8:11" x14ac:dyDescent="0.25">
      <c r="H6439" s="57" t="s">
        <v>4041</v>
      </c>
      <c r="I6439" s="58" t="s">
        <v>17275</v>
      </c>
      <c r="J6439" s="54" t="s">
        <v>18177</v>
      </c>
      <c r="K6439" s="54" t="str">
        <f>INDEX('[1]All QOF Registers'!$C$15:$C$8243,MATCH($J$4:$J$10133,'[1]All QOF Registers'!$D$15:$D$8243,FALSE))</f>
        <v>5P5</v>
      </c>
    </row>
    <row r="6440" spans="8:11" x14ac:dyDescent="0.25">
      <c r="H6440" s="57" t="s">
        <v>4042</v>
      </c>
      <c r="I6440" s="58" t="s">
        <v>17275</v>
      </c>
      <c r="J6440" s="54" t="s">
        <v>18177</v>
      </c>
      <c r="K6440" s="54" t="str">
        <f>INDEX('[1]All QOF Registers'!$C$15:$C$8243,MATCH($J$4:$J$10133,'[1]All QOF Registers'!$D$15:$D$8243,FALSE))</f>
        <v>5P5</v>
      </c>
    </row>
    <row r="6441" spans="8:11" x14ac:dyDescent="0.25">
      <c r="H6441" s="57" t="s">
        <v>4043</v>
      </c>
      <c r="I6441" s="58" t="s">
        <v>17275</v>
      </c>
      <c r="J6441" s="54" t="s">
        <v>18177</v>
      </c>
      <c r="K6441" s="54" t="str">
        <f>INDEX('[1]All QOF Registers'!$C$15:$C$8243,MATCH($J$4:$J$10133,'[1]All QOF Registers'!$D$15:$D$8243,FALSE))</f>
        <v>5P5</v>
      </c>
    </row>
    <row r="6442" spans="8:11" x14ac:dyDescent="0.25">
      <c r="H6442" s="57" t="s">
        <v>4044</v>
      </c>
      <c r="I6442" s="58" t="s">
        <v>17275</v>
      </c>
      <c r="J6442" s="54" t="s">
        <v>18177</v>
      </c>
      <c r="K6442" s="54" t="str">
        <f>INDEX('[1]All QOF Registers'!$C$15:$C$8243,MATCH($J$4:$J$10133,'[1]All QOF Registers'!$D$15:$D$8243,FALSE))</f>
        <v>5P5</v>
      </c>
    </row>
    <row r="6443" spans="8:11" x14ac:dyDescent="0.25">
      <c r="H6443" s="57" t="s">
        <v>4045</v>
      </c>
      <c r="I6443" s="58" t="s">
        <v>17275</v>
      </c>
      <c r="J6443" s="54" t="s">
        <v>18177</v>
      </c>
      <c r="K6443" s="54" t="str">
        <f>INDEX('[1]All QOF Registers'!$C$15:$C$8243,MATCH($J$4:$J$10133,'[1]All QOF Registers'!$D$15:$D$8243,FALSE))</f>
        <v>5P5</v>
      </c>
    </row>
    <row r="6444" spans="8:11" x14ac:dyDescent="0.25">
      <c r="H6444" s="57" t="s">
        <v>4046</v>
      </c>
      <c r="I6444" s="58" t="s">
        <v>17275</v>
      </c>
      <c r="J6444" s="54" t="s">
        <v>18177</v>
      </c>
      <c r="K6444" s="54" t="str">
        <f>INDEX('[1]All QOF Registers'!$C$15:$C$8243,MATCH($J$4:$J$10133,'[1]All QOF Registers'!$D$15:$D$8243,FALSE))</f>
        <v>5P5</v>
      </c>
    </row>
    <row r="6445" spans="8:11" x14ac:dyDescent="0.25">
      <c r="H6445" s="57" t="s">
        <v>4047</v>
      </c>
      <c r="I6445" s="58" t="s">
        <v>17275</v>
      </c>
      <c r="J6445" s="54" t="s">
        <v>18177</v>
      </c>
      <c r="K6445" s="54" t="str">
        <f>INDEX('[1]All QOF Registers'!$C$15:$C$8243,MATCH($J$4:$J$10133,'[1]All QOF Registers'!$D$15:$D$8243,FALSE))</f>
        <v>5P5</v>
      </c>
    </row>
    <row r="6446" spans="8:11" x14ac:dyDescent="0.25">
      <c r="H6446" s="57" t="s">
        <v>4048</v>
      </c>
      <c r="I6446" s="58" t="s">
        <v>17275</v>
      </c>
      <c r="J6446" s="54" t="s">
        <v>18177</v>
      </c>
      <c r="K6446" s="54" t="str">
        <f>INDEX('[1]All QOF Registers'!$C$15:$C$8243,MATCH($J$4:$J$10133,'[1]All QOF Registers'!$D$15:$D$8243,FALSE))</f>
        <v>5P5</v>
      </c>
    </row>
    <row r="6447" spans="8:11" x14ac:dyDescent="0.25">
      <c r="H6447" s="57" t="s">
        <v>4049</v>
      </c>
      <c r="I6447" s="58" t="s">
        <v>17275</v>
      </c>
      <c r="J6447" s="54" t="s">
        <v>18177</v>
      </c>
      <c r="K6447" s="54" t="str">
        <f>INDEX('[1]All QOF Registers'!$C$15:$C$8243,MATCH($J$4:$J$10133,'[1]All QOF Registers'!$D$15:$D$8243,FALSE))</f>
        <v>5P5</v>
      </c>
    </row>
    <row r="6448" spans="8:11" x14ac:dyDescent="0.25">
      <c r="H6448" s="57" t="s">
        <v>4050</v>
      </c>
      <c r="I6448" s="58" t="s">
        <v>17275</v>
      </c>
      <c r="J6448" s="54" t="s">
        <v>18177</v>
      </c>
      <c r="K6448" s="54" t="str">
        <f>INDEX('[1]All QOF Registers'!$C$15:$C$8243,MATCH($J$4:$J$10133,'[1]All QOF Registers'!$D$15:$D$8243,FALSE))</f>
        <v>5P5</v>
      </c>
    </row>
    <row r="6449" spans="8:11" x14ac:dyDescent="0.25">
      <c r="H6449" s="57" t="s">
        <v>4051</v>
      </c>
      <c r="I6449" s="58" t="s">
        <v>17275</v>
      </c>
      <c r="J6449" s="54" t="s">
        <v>18177</v>
      </c>
      <c r="K6449" s="54" t="str">
        <f>INDEX('[1]All QOF Registers'!$C$15:$C$8243,MATCH($J$4:$J$10133,'[1]All QOF Registers'!$D$15:$D$8243,FALSE))</f>
        <v>5P5</v>
      </c>
    </row>
    <row r="6450" spans="8:11" x14ac:dyDescent="0.25">
      <c r="H6450" s="57" t="s">
        <v>4052</v>
      </c>
      <c r="I6450" s="58" t="s">
        <v>17275</v>
      </c>
      <c r="J6450" s="54" t="s">
        <v>18177</v>
      </c>
      <c r="K6450" s="54" t="str">
        <f>INDEX('[1]All QOF Registers'!$C$15:$C$8243,MATCH($J$4:$J$10133,'[1]All QOF Registers'!$D$15:$D$8243,FALSE))</f>
        <v>5P5</v>
      </c>
    </row>
    <row r="6451" spans="8:11" x14ac:dyDescent="0.25">
      <c r="H6451" s="57" t="s">
        <v>4053</v>
      </c>
      <c r="I6451" s="58" t="s">
        <v>17275</v>
      </c>
      <c r="J6451" s="54" t="s">
        <v>18177</v>
      </c>
      <c r="K6451" s="54" t="str">
        <f>INDEX('[1]All QOF Registers'!$C$15:$C$8243,MATCH($J$4:$J$10133,'[1]All QOF Registers'!$D$15:$D$8243,FALSE))</f>
        <v>5P5</v>
      </c>
    </row>
    <row r="6452" spans="8:11" x14ac:dyDescent="0.25">
      <c r="H6452" s="57" t="s">
        <v>4054</v>
      </c>
      <c r="I6452" s="58" t="s">
        <v>17275</v>
      </c>
      <c r="J6452" s="54" t="s">
        <v>18177</v>
      </c>
      <c r="K6452" s="54" t="str">
        <f>INDEX('[1]All QOF Registers'!$C$15:$C$8243,MATCH($J$4:$J$10133,'[1]All QOF Registers'!$D$15:$D$8243,FALSE))</f>
        <v>5P5</v>
      </c>
    </row>
    <row r="6453" spans="8:11" x14ac:dyDescent="0.25">
      <c r="H6453" s="57" t="s">
        <v>4055</v>
      </c>
      <c r="I6453" s="58" t="s">
        <v>17275</v>
      </c>
      <c r="J6453" s="54" t="s">
        <v>18177</v>
      </c>
      <c r="K6453" s="54" t="str">
        <f>INDEX('[1]All QOF Registers'!$C$15:$C$8243,MATCH($J$4:$J$10133,'[1]All QOF Registers'!$D$15:$D$8243,FALSE))</f>
        <v>5P5</v>
      </c>
    </row>
    <row r="6454" spans="8:11" x14ac:dyDescent="0.25">
      <c r="H6454" s="57" t="s">
        <v>4056</v>
      </c>
      <c r="I6454" s="58" t="s">
        <v>17275</v>
      </c>
      <c r="J6454" s="54" t="s">
        <v>18177</v>
      </c>
      <c r="K6454" s="54" t="str">
        <f>INDEX('[1]All QOF Registers'!$C$15:$C$8243,MATCH($J$4:$J$10133,'[1]All QOF Registers'!$D$15:$D$8243,FALSE))</f>
        <v>5P5</v>
      </c>
    </row>
    <row r="6455" spans="8:11" x14ac:dyDescent="0.25">
      <c r="H6455" s="57" t="s">
        <v>4057</v>
      </c>
      <c r="I6455" s="58" t="s">
        <v>17275</v>
      </c>
      <c r="J6455" s="54" t="s">
        <v>18177</v>
      </c>
      <c r="K6455" s="54" t="str">
        <f>INDEX('[1]All QOF Registers'!$C$15:$C$8243,MATCH($J$4:$J$10133,'[1]All QOF Registers'!$D$15:$D$8243,FALSE))</f>
        <v>5P5</v>
      </c>
    </row>
    <row r="6456" spans="8:11" x14ac:dyDescent="0.25">
      <c r="H6456" s="57" t="s">
        <v>4058</v>
      </c>
      <c r="I6456" s="58" t="s">
        <v>17275</v>
      </c>
      <c r="J6456" s="54" t="s">
        <v>18177</v>
      </c>
      <c r="K6456" s="54" t="str">
        <f>INDEX('[1]All QOF Registers'!$C$15:$C$8243,MATCH($J$4:$J$10133,'[1]All QOF Registers'!$D$15:$D$8243,FALSE))</f>
        <v>5P5</v>
      </c>
    </row>
    <row r="6457" spans="8:11" x14ac:dyDescent="0.25">
      <c r="H6457" s="57" t="s">
        <v>4059</v>
      </c>
      <c r="I6457" s="58" t="s">
        <v>17275</v>
      </c>
      <c r="J6457" s="54" t="s">
        <v>18177</v>
      </c>
      <c r="K6457" s="54" t="str">
        <f>INDEX('[1]All QOF Registers'!$C$15:$C$8243,MATCH($J$4:$J$10133,'[1]All QOF Registers'!$D$15:$D$8243,FALSE))</f>
        <v>5P5</v>
      </c>
    </row>
    <row r="6458" spans="8:11" x14ac:dyDescent="0.25">
      <c r="H6458" s="57" t="s">
        <v>4060</v>
      </c>
      <c r="I6458" s="58" t="s">
        <v>17275</v>
      </c>
      <c r="J6458" s="54" t="s">
        <v>18177</v>
      </c>
      <c r="K6458" s="54" t="str">
        <f>INDEX('[1]All QOF Registers'!$C$15:$C$8243,MATCH($J$4:$J$10133,'[1]All QOF Registers'!$D$15:$D$8243,FALSE))</f>
        <v>5P5</v>
      </c>
    </row>
    <row r="6459" spans="8:11" x14ac:dyDescent="0.25">
      <c r="H6459" s="57" t="s">
        <v>4061</v>
      </c>
      <c r="I6459" s="58" t="s">
        <v>17275</v>
      </c>
      <c r="J6459" s="54" t="s">
        <v>18177</v>
      </c>
      <c r="K6459" s="54" t="str">
        <f>INDEX('[1]All QOF Registers'!$C$15:$C$8243,MATCH($J$4:$J$10133,'[1]All QOF Registers'!$D$15:$D$8243,FALSE))</f>
        <v>5P5</v>
      </c>
    </row>
    <row r="6460" spans="8:11" x14ac:dyDescent="0.25">
      <c r="H6460" s="57" t="s">
        <v>4062</v>
      </c>
      <c r="I6460" s="58" t="s">
        <v>17275</v>
      </c>
      <c r="J6460" s="54" t="s">
        <v>18177</v>
      </c>
      <c r="K6460" s="54" t="str">
        <f>INDEX('[1]All QOF Registers'!$C$15:$C$8243,MATCH($J$4:$J$10133,'[1]All QOF Registers'!$D$15:$D$8243,FALSE))</f>
        <v>5P5</v>
      </c>
    </row>
    <row r="6461" spans="8:11" x14ac:dyDescent="0.25">
      <c r="H6461" s="57" t="s">
        <v>4063</v>
      </c>
      <c r="I6461" s="58" t="s">
        <v>17275</v>
      </c>
      <c r="J6461" s="54" t="s">
        <v>18177</v>
      </c>
      <c r="K6461" s="54" t="str">
        <f>INDEX('[1]All QOF Registers'!$C$15:$C$8243,MATCH($J$4:$J$10133,'[1]All QOF Registers'!$D$15:$D$8243,FALSE))</f>
        <v>5P5</v>
      </c>
    </row>
    <row r="6462" spans="8:11" x14ac:dyDescent="0.25">
      <c r="H6462" s="57" t="s">
        <v>4064</v>
      </c>
      <c r="I6462" s="58" t="s">
        <v>17275</v>
      </c>
      <c r="J6462" s="54" t="s">
        <v>18177</v>
      </c>
      <c r="K6462" s="54" t="str">
        <f>INDEX('[1]All QOF Registers'!$C$15:$C$8243,MATCH($J$4:$J$10133,'[1]All QOF Registers'!$D$15:$D$8243,FALSE))</f>
        <v>5P5</v>
      </c>
    </row>
    <row r="6463" spans="8:11" x14ac:dyDescent="0.25">
      <c r="H6463" s="57" t="s">
        <v>4065</v>
      </c>
      <c r="I6463" s="58" t="s">
        <v>17275</v>
      </c>
      <c r="J6463" s="54" t="s">
        <v>18177</v>
      </c>
      <c r="K6463" s="54" t="str">
        <f>INDEX('[1]All QOF Registers'!$C$15:$C$8243,MATCH($J$4:$J$10133,'[1]All QOF Registers'!$D$15:$D$8243,FALSE))</f>
        <v>5P5</v>
      </c>
    </row>
    <row r="6464" spans="8:11" x14ac:dyDescent="0.25">
      <c r="H6464" s="57" t="s">
        <v>4066</v>
      </c>
      <c r="I6464" s="58" t="s">
        <v>17275</v>
      </c>
      <c r="J6464" s="54" t="s">
        <v>18177</v>
      </c>
      <c r="K6464" s="54" t="str">
        <f>INDEX('[1]All QOF Registers'!$C$15:$C$8243,MATCH($J$4:$J$10133,'[1]All QOF Registers'!$D$15:$D$8243,FALSE))</f>
        <v>5P5</v>
      </c>
    </row>
    <row r="6465" spans="8:11" x14ac:dyDescent="0.25">
      <c r="H6465" s="57" t="s">
        <v>4067</v>
      </c>
      <c r="I6465" s="58" t="s">
        <v>17275</v>
      </c>
      <c r="J6465" s="54" t="s">
        <v>18177</v>
      </c>
      <c r="K6465" s="54" t="str">
        <f>INDEX('[1]All QOF Registers'!$C$15:$C$8243,MATCH($J$4:$J$10133,'[1]All QOF Registers'!$D$15:$D$8243,FALSE))</f>
        <v>5P5</v>
      </c>
    </row>
    <row r="6466" spans="8:11" x14ac:dyDescent="0.25">
      <c r="H6466" s="57" t="s">
        <v>4068</v>
      </c>
      <c r="I6466" s="58" t="s">
        <v>17275</v>
      </c>
      <c r="J6466" s="54" t="s">
        <v>18177</v>
      </c>
      <c r="K6466" s="54" t="str">
        <f>INDEX('[1]All QOF Registers'!$C$15:$C$8243,MATCH($J$4:$J$10133,'[1]All QOF Registers'!$D$15:$D$8243,FALSE))</f>
        <v>5P5</v>
      </c>
    </row>
    <row r="6467" spans="8:11" x14ac:dyDescent="0.25">
      <c r="H6467" s="57" t="s">
        <v>4069</v>
      </c>
      <c r="I6467" s="58" t="s">
        <v>17275</v>
      </c>
      <c r="J6467" s="54" t="s">
        <v>18177</v>
      </c>
      <c r="K6467" s="54" t="str">
        <f>INDEX('[1]All QOF Registers'!$C$15:$C$8243,MATCH($J$4:$J$10133,'[1]All QOF Registers'!$D$15:$D$8243,FALSE))</f>
        <v>5P5</v>
      </c>
    </row>
    <row r="6468" spans="8:11" x14ac:dyDescent="0.25">
      <c r="H6468" s="57" t="s">
        <v>4070</v>
      </c>
      <c r="I6468" s="58" t="s">
        <v>17275</v>
      </c>
      <c r="J6468" s="54" t="s">
        <v>18177</v>
      </c>
      <c r="K6468" s="54" t="str">
        <f>INDEX('[1]All QOF Registers'!$C$15:$C$8243,MATCH($J$4:$J$10133,'[1]All QOF Registers'!$D$15:$D$8243,FALSE))</f>
        <v>5P5</v>
      </c>
    </row>
    <row r="6469" spans="8:11" x14ac:dyDescent="0.25">
      <c r="H6469" s="57" t="s">
        <v>4071</v>
      </c>
      <c r="I6469" s="58" t="s">
        <v>17275</v>
      </c>
      <c r="J6469" s="54" t="s">
        <v>18177</v>
      </c>
      <c r="K6469" s="54" t="str">
        <f>INDEX('[1]All QOF Registers'!$C$15:$C$8243,MATCH($J$4:$J$10133,'[1]All QOF Registers'!$D$15:$D$8243,FALSE))</f>
        <v>5P5</v>
      </c>
    </row>
    <row r="6470" spans="8:11" x14ac:dyDescent="0.25">
      <c r="H6470" s="57" t="s">
        <v>4072</v>
      </c>
      <c r="I6470" s="58" t="s">
        <v>17275</v>
      </c>
      <c r="J6470" s="54" t="s">
        <v>18177</v>
      </c>
      <c r="K6470" s="54" t="str">
        <f>INDEX('[1]All QOF Registers'!$C$15:$C$8243,MATCH($J$4:$J$10133,'[1]All QOF Registers'!$D$15:$D$8243,FALSE))</f>
        <v>5P5</v>
      </c>
    </row>
    <row r="6471" spans="8:11" x14ac:dyDescent="0.25">
      <c r="H6471" s="57" t="s">
        <v>4073</v>
      </c>
      <c r="I6471" s="58" t="s">
        <v>17275</v>
      </c>
      <c r="J6471" s="54" t="s">
        <v>18177</v>
      </c>
      <c r="K6471" s="54" t="str">
        <f>INDEX('[1]All QOF Registers'!$C$15:$C$8243,MATCH($J$4:$J$10133,'[1]All QOF Registers'!$D$15:$D$8243,FALSE))</f>
        <v>5P5</v>
      </c>
    </row>
    <row r="6472" spans="8:11" x14ac:dyDescent="0.25">
      <c r="H6472" s="57" t="s">
        <v>17276</v>
      </c>
      <c r="I6472" s="58" t="s">
        <v>17275</v>
      </c>
      <c r="J6472" s="54" t="s">
        <v>18177</v>
      </c>
      <c r="K6472" s="54" t="str">
        <f>INDEX('[1]All QOF Registers'!$C$15:$C$8243,MATCH($J$4:$J$10133,'[1]All QOF Registers'!$D$15:$D$8243,FALSE))</f>
        <v>5P5</v>
      </c>
    </row>
    <row r="6473" spans="8:11" x14ac:dyDescent="0.25">
      <c r="H6473" s="57" t="s">
        <v>4074</v>
      </c>
      <c r="I6473" s="58" t="s">
        <v>17275</v>
      </c>
      <c r="J6473" s="54" t="s">
        <v>18177</v>
      </c>
      <c r="K6473" s="54" t="str">
        <f>INDEX('[1]All QOF Registers'!$C$15:$C$8243,MATCH($J$4:$J$10133,'[1]All QOF Registers'!$D$15:$D$8243,FALSE))</f>
        <v>5P5</v>
      </c>
    </row>
    <row r="6474" spans="8:11" x14ac:dyDescent="0.25">
      <c r="H6474" s="57" t="s">
        <v>4075</v>
      </c>
      <c r="I6474" s="58" t="s">
        <v>17275</v>
      </c>
      <c r="J6474" s="54" t="s">
        <v>18177</v>
      </c>
      <c r="K6474" s="54" t="str">
        <f>INDEX('[1]All QOF Registers'!$C$15:$C$8243,MATCH($J$4:$J$10133,'[1]All QOF Registers'!$D$15:$D$8243,FALSE))</f>
        <v>5P5</v>
      </c>
    </row>
    <row r="6475" spans="8:11" x14ac:dyDescent="0.25">
      <c r="H6475" s="57" t="s">
        <v>4076</v>
      </c>
      <c r="I6475" s="58" t="s">
        <v>17275</v>
      </c>
      <c r="J6475" s="54" t="s">
        <v>18177</v>
      </c>
      <c r="K6475" s="54" t="str">
        <f>INDEX('[1]All QOF Registers'!$C$15:$C$8243,MATCH($J$4:$J$10133,'[1]All QOF Registers'!$D$15:$D$8243,FALSE))</f>
        <v>5P5</v>
      </c>
    </row>
    <row r="6476" spans="8:11" x14ac:dyDescent="0.25">
      <c r="H6476" s="57" t="s">
        <v>17277</v>
      </c>
      <c r="I6476" s="58" t="s">
        <v>17275</v>
      </c>
      <c r="J6476" s="54" t="s">
        <v>18177</v>
      </c>
      <c r="K6476" s="54" t="str">
        <f>INDEX('[1]All QOF Registers'!$C$15:$C$8243,MATCH($J$4:$J$10133,'[1]All QOF Registers'!$D$15:$D$8243,FALSE))</f>
        <v>5P5</v>
      </c>
    </row>
    <row r="6477" spans="8:11" x14ac:dyDescent="0.25">
      <c r="H6477" s="57" t="s">
        <v>4077</v>
      </c>
      <c r="I6477" s="58" t="s">
        <v>17275</v>
      </c>
      <c r="J6477" s="54" t="s">
        <v>18177</v>
      </c>
      <c r="K6477" s="54" t="str">
        <f>INDEX('[1]All QOF Registers'!$C$15:$C$8243,MATCH($J$4:$J$10133,'[1]All QOF Registers'!$D$15:$D$8243,FALSE))</f>
        <v>5P5</v>
      </c>
    </row>
    <row r="6478" spans="8:11" x14ac:dyDescent="0.25">
      <c r="H6478" s="57" t="s">
        <v>4078</v>
      </c>
      <c r="I6478" s="58" t="s">
        <v>17275</v>
      </c>
      <c r="J6478" s="54" t="s">
        <v>18177</v>
      </c>
      <c r="K6478" s="54" t="str">
        <f>INDEX('[1]All QOF Registers'!$C$15:$C$8243,MATCH($J$4:$J$10133,'[1]All QOF Registers'!$D$15:$D$8243,FALSE))</f>
        <v>5P5</v>
      </c>
    </row>
    <row r="6479" spans="8:11" x14ac:dyDescent="0.25">
      <c r="H6479" s="57" t="s">
        <v>4079</v>
      </c>
      <c r="I6479" s="58" t="s">
        <v>17275</v>
      </c>
      <c r="J6479" s="54" t="s">
        <v>18177</v>
      </c>
      <c r="K6479" s="54" t="str">
        <f>INDEX('[1]All QOF Registers'!$C$15:$C$8243,MATCH($J$4:$J$10133,'[1]All QOF Registers'!$D$15:$D$8243,FALSE))</f>
        <v>5P5</v>
      </c>
    </row>
    <row r="6480" spans="8:11" x14ac:dyDescent="0.25">
      <c r="H6480" s="57" t="s">
        <v>4080</v>
      </c>
      <c r="I6480" s="58" t="s">
        <v>17275</v>
      </c>
      <c r="J6480" s="54" t="s">
        <v>18177</v>
      </c>
      <c r="K6480" s="54" t="str">
        <f>INDEX('[1]All QOF Registers'!$C$15:$C$8243,MATCH($J$4:$J$10133,'[1]All QOF Registers'!$D$15:$D$8243,FALSE))</f>
        <v>5P5</v>
      </c>
    </row>
    <row r="6481" spans="8:11" x14ac:dyDescent="0.25">
      <c r="H6481" s="57" t="s">
        <v>4081</v>
      </c>
      <c r="I6481" s="58" t="s">
        <v>17275</v>
      </c>
      <c r="J6481" s="54" t="s">
        <v>18177</v>
      </c>
      <c r="K6481" s="54" t="str">
        <f>INDEX('[1]All QOF Registers'!$C$15:$C$8243,MATCH($J$4:$J$10133,'[1]All QOF Registers'!$D$15:$D$8243,FALSE))</f>
        <v>5P5</v>
      </c>
    </row>
    <row r="6482" spans="8:11" x14ac:dyDescent="0.25">
      <c r="H6482" s="57" t="s">
        <v>4082</v>
      </c>
      <c r="I6482" s="58" t="s">
        <v>17275</v>
      </c>
      <c r="J6482" s="54" t="s">
        <v>18177</v>
      </c>
      <c r="K6482" s="54" t="str">
        <f>INDEX('[1]All QOF Registers'!$C$15:$C$8243,MATCH($J$4:$J$10133,'[1]All QOF Registers'!$D$15:$D$8243,FALSE))</f>
        <v>5P5</v>
      </c>
    </row>
    <row r="6483" spans="8:11" x14ac:dyDescent="0.25">
      <c r="H6483" s="57" t="s">
        <v>4083</v>
      </c>
      <c r="I6483" s="58" t="s">
        <v>17275</v>
      </c>
      <c r="J6483" s="54" t="s">
        <v>18177</v>
      </c>
      <c r="K6483" s="54" t="str">
        <f>INDEX('[1]All QOF Registers'!$C$15:$C$8243,MATCH($J$4:$J$10133,'[1]All QOF Registers'!$D$15:$D$8243,FALSE))</f>
        <v>5P5</v>
      </c>
    </row>
    <row r="6484" spans="8:11" x14ac:dyDescent="0.25">
      <c r="H6484" s="57" t="s">
        <v>4084</v>
      </c>
      <c r="I6484" s="58" t="s">
        <v>17275</v>
      </c>
      <c r="J6484" s="54" t="s">
        <v>18177</v>
      </c>
      <c r="K6484" s="54" t="str">
        <f>INDEX('[1]All QOF Registers'!$C$15:$C$8243,MATCH($J$4:$J$10133,'[1]All QOF Registers'!$D$15:$D$8243,FALSE))</f>
        <v>5P5</v>
      </c>
    </row>
    <row r="6485" spans="8:11" x14ac:dyDescent="0.25">
      <c r="H6485" s="57" t="s">
        <v>4085</v>
      </c>
      <c r="I6485" s="58" t="s">
        <v>17275</v>
      </c>
      <c r="J6485" s="54" t="s">
        <v>18177</v>
      </c>
      <c r="K6485" s="54" t="str">
        <f>INDEX('[1]All QOF Registers'!$C$15:$C$8243,MATCH($J$4:$J$10133,'[1]All QOF Registers'!$D$15:$D$8243,FALSE))</f>
        <v>5P5</v>
      </c>
    </row>
    <row r="6486" spans="8:11" x14ac:dyDescent="0.25">
      <c r="H6486" s="57" t="s">
        <v>4086</v>
      </c>
      <c r="I6486" s="58" t="s">
        <v>17275</v>
      </c>
      <c r="J6486" s="54" t="s">
        <v>18177</v>
      </c>
      <c r="K6486" s="54" t="str">
        <f>INDEX('[1]All QOF Registers'!$C$15:$C$8243,MATCH($J$4:$J$10133,'[1]All QOF Registers'!$D$15:$D$8243,FALSE))</f>
        <v>5P5</v>
      </c>
    </row>
    <row r="6487" spans="8:11" x14ac:dyDescent="0.25">
      <c r="H6487" s="57" t="s">
        <v>4087</v>
      </c>
      <c r="I6487" s="58" t="s">
        <v>17275</v>
      </c>
      <c r="J6487" s="54" t="s">
        <v>18177</v>
      </c>
      <c r="K6487" s="54" t="str">
        <f>INDEX('[1]All QOF Registers'!$C$15:$C$8243,MATCH($J$4:$J$10133,'[1]All QOF Registers'!$D$15:$D$8243,FALSE))</f>
        <v>5P5</v>
      </c>
    </row>
    <row r="6488" spans="8:11" x14ac:dyDescent="0.25">
      <c r="H6488" s="57" t="s">
        <v>4088</v>
      </c>
      <c r="I6488" s="58" t="s">
        <v>17275</v>
      </c>
      <c r="J6488" s="54" t="s">
        <v>18177</v>
      </c>
      <c r="K6488" s="54" t="str">
        <f>INDEX('[1]All QOF Registers'!$C$15:$C$8243,MATCH($J$4:$J$10133,'[1]All QOF Registers'!$D$15:$D$8243,FALSE))</f>
        <v>5P5</v>
      </c>
    </row>
    <row r="6489" spans="8:11" x14ac:dyDescent="0.25">
      <c r="H6489" s="57" t="s">
        <v>4089</v>
      </c>
      <c r="I6489" s="58" t="s">
        <v>17275</v>
      </c>
      <c r="J6489" s="54" t="s">
        <v>18177</v>
      </c>
      <c r="K6489" s="54" t="str">
        <f>INDEX('[1]All QOF Registers'!$C$15:$C$8243,MATCH($J$4:$J$10133,'[1]All QOF Registers'!$D$15:$D$8243,FALSE))</f>
        <v>5P5</v>
      </c>
    </row>
    <row r="6490" spans="8:11" x14ac:dyDescent="0.25">
      <c r="H6490" s="57" t="s">
        <v>4090</v>
      </c>
      <c r="I6490" s="58" t="s">
        <v>17275</v>
      </c>
      <c r="J6490" s="54" t="s">
        <v>18177</v>
      </c>
      <c r="K6490" s="54" t="str">
        <f>INDEX('[1]All QOF Registers'!$C$15:$C$8243,MATCH($J$4:$J$10133,'[1]All QOF Registers'!$D$15:$D$8243,FALSE))</f>
        <v>5P5</v>
      </c>
    </row>
    <row r="6491" spans="8:11" x14ac:dyDescent="0.25">
      <c r="H6491" s="57" t="s">
        <v>4091</v>
      </c>
      <c r="I6491" s="58" t="s">
        <v>17275</v>
      </c>
      <c r="J6491" s="54" t="s">
        <v>18177</v>
      </c>
      <c r="K6491" s="54" t="str">
        <f>INDEX('[1]All QOF Registers'!$C$15:$C$8243,MATCH($J$4:$J$10133,'[1]All QOF Registers'!$D$15:$D$8243,FALSE))</f>
        <v>5P5</v>
      </c>
    </row>
    <row r="6492" spans="8:11" x14ac:dyDescent="0.25">
      <c r="H6492" s="57" t="s">
        <v>4092</v>
      </c>
      <c r="I6492" s="58" t="s">
        <v>17275</v>
      </c>
      <c r="J6492" s="54" t="s">
        <v>18177</v>
      </c>
      <c r="K6492" s="54" t="str">
        <f>INDEX('[1]All QOF Registers'!$C$15:$C$8243,MATCH($J$4:$J$10133,'[1]All QOF Registers'!$D$15:$D$8243,FALSE))</f>
        <v>5P5</v>
      </c>
    </row>
    <row r="6493" spans="8:11" x14ac:dyDescent="0.25">
      <c r="H6493" s="57" t="s">
        <v>4093</v>
      </c>
      <c r="I6493" s="58" t="s">
        <v>17275</v>
      </c>
      <c r="J6493" s="54" t="s">
        <v>18177</v>
      </c>
      <c r="K6493" s="54" t="str">
        <f>INDEX('[1]All QOF Registers'!$C$15:$C$8243,MATCH($J$4:$J$10133,'[1]All QOF Registers'!$D$15:$D$8243,FALSE))</f>
        <v>5P5</v>
      </c>
    </row>
    <row r="6494" spans="8:11" x14ac:dyDescent="0.25">
      <c r="H6494" s="57" t="s">
        <v>4094</v>
      </c>
      <c r="I6494" s="58" t="s">
        <v>17275</v>
      </c>
      <c r="J6494" s="54" t="s">
        <v>18177</v>
      </c>
      <c r="K6494" s="54" t="str">
        <f>INDEX('[1]All QOF Registers'!$C$15:$C$8243,MATCH($J$4:$J$10133,'[1]All QOF Registers'!$D$15:$D$8243,FALSE))</f>
        <v>5P5</v>
      </c>
    </row>
    <row r="6495" spans="8:11" x14ac:dyDescent="0.25">
      <c r="H6495" s="57" t="s">
        <v>4095</v>
      </c>
      <c r="I6495" s="58" t="s">
        <v>17275</v>
      </c>
      <c r="J6495" s="54" t="s">
        <v>18177</v>
      </c>
      <c r="K6495" s="54" t="str">
        <f>INDEX('[1]All QOF Registers'!$C$15:$C$8243,MATCH($J$4:$J$10133,'[1]All QOF Registers'!$D$15:$D$8243,FALSE))</f>
        <v>5P5</v>
      </c>
    </row>
    <row r="6496" spans="8:11" x14ac:dyDescent="0.25">
      <c r="H6496" s="57" t="s">
        <v>4096</v>
      </c>
      <c r="I6496" s="58" t="s">
        <v>17275</v>
      </c>
      <c r="J6496" s="54" t="s">
        <v>18177</v>
      </c>
      <c r="K6496" s="54" t="str">
        <f>INDEX('[1]All QOF Registers'!$C$15:$C$8243,MATCH($J$4:$J$10133,'[1]All QOF Registers'!$D$15:$D$8243,FALSE))</f>
        <v>5P5</v>
      </c>
    </row>
    <row r="6497" spans="8:11" x14ac:dyDescent="0.25">
      <c r="H6497" s="57" t="s">
        <v>4097</v>
      </c>
      <c r="I6497" s="58" t="s">
        <v>17275</v>
      </c>
      <c r="J6497" s="54" t="s">
        <v>18177</v>
      </c>
      <c r="K6497" s="54" t="str">
        <f>INDEX('[1]All QOF Registers'!$C$15:$C$8243,MATCH($J$4:$J$10133,'[1]All QOF Registers'!$D$15:$D$8243,FALSE))</f>
        <v>5P5</v>
      </c>
    </row>
    <row r="6498" spans="8:11" x14ac:dyDescent="0.25">
      <c r="H6498" s="57" t="s">
        <v>4098</v>
      </c>
      <c r="I6498" s="58" t="s">
        <v>17275</v>
      </c>
      <c r="J6498" s="54" t="s">
        <v>18177</v>
      </c>
      <c r="K6498" s="54" t="str">
        <f>INDEX('[1]All QOF Registers'!$C$15:$C$8243,MATCH($J$4:$J$10133,'[1]All QOF Registers'!$D$15:$D$8243,FALSE))</f>
        <v>5P5</v>
      </c>
    </row>
    <row r="6499" spans="8:11" x14ac:dyDescent="0.25">
      <c r="H6499" s="57" t="s">
        <v>4099</v>
      </c>
      <c r="I6499" s="58" t="s">
        <v>17275</v>
      </c>
      <c r="J6499" s="54" t="s">
        <v>18177</v>
      </c>
      <c r="K6499" s="54" t="str">
        <f>INDEX('[1]All QOF Registers'!$C$15:$C$8243,MATCH($J$4:$J$10133,'[1]All QOF Registers'!$D$15:$D$8243,FALSE))</f>
        <v>5P5</v>
      </c>
    </row>
    <row r="6500" spans="8:11" x14ac:dyDescent="0.25">
      <c r="H6500" s="57" t="s">
        <v>4100</v>
      </c>
      <c r="I6500" s="58" t="s">
        <v>17275</v>
      </c>
      <c r="J6500" s="54" t="s">
        <v>18177</v>
      </c>
      <c r="K6500" s="54" t="str">
        <f>INDEX('[1]All QOF Registers'!$C$15:$C$8243,MATCH($J$4:$J$10133,'[1]All QOF Registers'!$D$15:$D$8243,FALSE))</f>
        <v>5P5</v>
      </c>
    </row>
    <row r="6501" spans="8:11" x14ac:dyDescent="0.25">
      <c r="H6501" s="57" t="s">
        <v>4101</v>
      </c>
      <c r="I6501" s="58" t="s">
        <v>17275</v>
      </c>
      <c r="J6501" s="54" t="s">
        <v>18177</v>
      </c>
      <c r="K6501" s="54" t="str">
        <f>INDEX('[1]All QOF Registers'!$C$15:$C$8243,MATCH($J$4:$J$10133,'[1]All QOF Registers'!$D$15:$D$8243,FALSE))</f>
        <v>5P5</v>
      </c>
    </row>
    <row r="6502" spans="8:11" x14ac:dyDescent="0.25">
      <c r="H6502" s="57" t="s">
        <v>17278</v>
      </c>
      <c r="I6502" s="58" t="s">
        <v>17275</v>
      </c>
      <c r="J6502" s="54" t="s">
        <v>18177</v>
      </c>
      <c r="K6502" s="54" t="str">
        <f>INDEX('[1]All QOF Registers'!$C$15:$C$8243,MATCH($J$4:$J$10133,'[1]All QOF Registers'!$D$15:$D$8243,FALSE))</f>
        <v>5P5</v>
      </c>
    </row>
    <row r="6503" spans="8:11" x14ac:dyDescent="0.25">
      <c r="H6503" s="57" t="s">
        <v>4102</v>
      </c>
      <c r="I6503" s="58" t="s">
        <v>17275</v>
      </c>
      <c r="J6503" s="54" t="s">
        <v>18177</v>
      </c>
      <c r="K6503" s="54" t="str">
        <f>INDEX('[1]All QOF Registers'!$C$15:$C$8243,MATCH($J$4:$J$10133,'[1]All QOF Registers'!$D$15:$D$8243,FALSE))</f>
        <v>5P5</v>
      </c>
    </row>
    <row r="6504" spans="8:11" x14ac:dyDescent="0.25">
      <c r="H6504" s="57" t="s">
        <v>4103</v>
      </c>
      <c r="I6504" s="58" t="s">
        <v>17275</v>
      </c>
      <c r="J6504" s="54" t="s">
        <v>18177</v>
      </c>
      <c r="K6504" s="54" t="str">
        <f>INDEX('[1]All QOF Registers'!$C$15:$C$8243,MATCH($J$4:$J$10133,'[1]All QOF Registers'!$D$15:$D$8243,FALSE))</f>
        <v>5P5</v>
      </c>
    </row>
    <row r="6505" spans="8:11" x14ac:dyDescent="0.25">
      <c r="H6505" s="57" t="s">
        <v>4104</v>
      </c>
      <c r="I6505" s="58" t="s">
        <v>17275</v>
      </c>
      <c r="J6505" s="54" t="s">
        <v>18177</v>
      </c>
      <c r="K6505" s="54" t="str">
        <f>INDEX('[1]All QOF Registers'!$C$15:$C$8243,MATCH($J$4:$J$10133,'[1]All QOF Registers'!$D$15:$D$8243,FALSE))</f>
        <v>5P5</v>
      </c>
    </row>
    <row r="6506" spans="8:11" x14ac:dyDescent="0.25">
      <c r="H6506" s="57" t="s">
        <v>4105</v>
      </c>
      <c r="I6506" s="58" t="s">
        <v>17275</v>
      </c>
      <c r="J6506" s="54" t="s">
        <v>18177</v>
      </c>
      <c r="K6506" s="54" t="str">
        <f>INDEX('[1]All QOF Registers'!$C$15:$C$8243,MATCH($J$4:$J$10133,'[1]All QOF Registers'!$D$15:$D$8243,FALSE))</f>
        <v>5P5</v>
      </c>
    </row>
    <row r="6507" spans="8:11" x14ac:dyDescent="0.25">
      <c r="H6507" s="57" t="s">
        <v>4106</v>
      </c>
      <c r="I6507" s="58" t="s">
        <v>17275</v>
      </c>
      <c r="J6507" s="54" t="s">
        <v>18177</v>
      </c>
      <c r="K6507" s="54" t="str">
        <f>INDEX('[1]All QOF Registers'!$C$15:$C$8243,MATCH($J$4:$J$10133,'[1]All QOF Registers'!$D$15:$D$8243,FALSE))</f>
        <v>5P5</v>
      </c>
    </row>
    <row r="6508" spans="8:11" x14ac:dyDescent="0.25">
      <c r="H6508" s="57" t="s">
        <v>4107</v>
      </c>
      <c r="I6508" s="58" t="s">
        <v>17275</v>
      </c>
      <c r="J6508" s="54" t="s">
        <v>18177</v>
      </c>
      <c r="K6508" s="54" t="str">
        <f>INDEX('[1]All QOF Registers'!$C$15:$C$8243,MATCH($J$4:$J$10133,'[1]All QOF Registers'!$D$15:$D$8243,FALSE))</f>
        <v>5P5</v>
      </c>
    </row>
    <row r="6509" spans="8:11" x14ac:dyDescent="0.25">
      <c r="H6509" s="57" t="s">
        <v>4108</v>
      </c>
      <c r="I6509" s="58" t="s">
        <v>17275</v>
      </c>
      <c r="J6509" s="54" t="s">
        <v>18177</v>
      </c>
      <c r="K6509" s="54" t="str">
        <f>INDEX('[1]All QOF Registers'!$C$15:$C$8243,MATCH($J$4:$J$10133,'[1]All QOF Registers'!$D$15:$D$8243,FALSE))</f>
        <v>5P5</v>
      </c>
    </row>
    <row r="6510" spans="8:11" x14ac:dyDescent="0.25">
      <c r="H6510" s="57" t="s">
        <v>17279</v>
      </c>
      <c r="I6510" s="58" t="s">
        <v>17275</v>
      </c>
      <c r="J6510" s="54" t="s">
        <v>18177</v>
      </c>
      <c r="K6510" s="54" t="str">
        <f>INDEX('[1]All QOF Registers'!$C$15:$C$8243,MATCH($J$4:$J$10133,'[1]All QOF Registers'!$D$15:$D$8243,FALSE))</f>
        <v>5P5</v>
      </c>
    </row>
    <row r="6511" spans="8:11" x14ac:dyDescent="0.25">
      <c r="H6511" s="57" t="s">
        <v>17280</v>
      </c>
      <c r="I6511" s="58" t="s">
        <v>17275</v>
      </c>
      <c r="J6511" s="54" t="s">
        <v>18177</v>
      </c>
      <c r="K6511" s="54" t="str">
        <f>INDEX('[1]All QOF Registers'!$C$15:$C$8243,MATCH($J$4:$J$10133,'[1]All QOF Registers'!$D$15:$D$8243,FALSE))</f>
        <v>5P5</v>
      </c>
    </row>
    <row r="6512" spans="8:11" x14ac:dyDescent="0.25">
      <c r="H6512" s="57" t="s">
        <v>4109</v>
      </c>
      <c r="I6512" s="58" t="s">
        <v>17275</v>
      </c>
      <c r="J6512" s="54" t="s">
        <v>18177</v>
      </c>
      <c r="K6512" s="54" t="str">
        <f>INDEX('[1]All QOF Registers'!$C$15:$C$8243,MATCH($J$4:$J$10133,'[1]All QOF Registers'!$D$15:$D$8243,FALSE))</f>
        <v>5P5</v>
      </c>
    </row>
    <row r="6513" spans="8:11" x14ac:dyDescent="0.25">
      <c r="H6513" s="57" t="s">
        <v>4110</v>
      </c>
      <c r="I6513" s="58" t="s">
        <v>17275</v>
      </c>
      <c r="J6513" s="54" t="s">
        <v>18177</v>
      </c>
      <c r="K6513" s="54" t="str">
        <f>INDEX('[1]All QOF Registers'!$C$15:$C$8243,MATCH($J$4:$J$10133,'[1]All QOF Registers'!$D$15:$D$8243,FALSE))</f>
        <v>5P5</v>
      </c>
    </row>
    <row r="6514" spans="8:11" x14ac:dyDescent="0.25">
      <c r="H6514" s="57" t="s">
        <v>17281</v>
      </c>
      <c r="I6514" s="58" t="s">
        <v>17275</v>
      </c>
      <c r="J6514" s="54" t="s">
        <v>18177</v>
      </c>
      <c r="K6514" s="54" t="str">
        <f>INDEX('[1]All QOF Registers'!$C$15:$C$8243,MATCH($J$4:$J$10133,'[1]All QOF Registers'!$D$15:$D$8243,FALSE))</f>
        <v>5P5</v>
      </c>
    </row>
    <row r="6515" spans="8:11" x14ac:dyDescent="0.25">
      <c r="H6515" s="57" t="s">
        <v>17282</v>
      </c>
      <c r="I6515" s="58" t="s">
        <v>17275</v>
      </c>
      <c r="J6515" s="54" t="s">
        <v>18177</v>
      </c>
      <c r="K6515" s="54" t="str">
        <f>INDEX('[1]All QOF Registers'!$C$15:$C$8243,MATCH($J$4:$J$10133,'[1]All QOF Registers'!$D$15:$D$8243,FALSE))</f>
        <v>5P5</v>
      </c>
    </row>
    <row r="6516" spans="8:11" x14ac:dyDescent="0.25">
      <c r="H6516" s="57" t="s">
        <v>4111</v>
      </c>
      <c r="I6516" s="58" t="s">
        <v>17275</v>
      </c>
      <c r="J6516" s="54" t="s">
        <v>18177</v>
      </c>
      <c r="K6516" s="54" t="str">
        <f>INDEX('[1]All QOF Registers'!$C$15:$C$8243,MATCH($J$4:$J$10133,'[1]All QOF Registers'!$D$15:$D$8243,FALSE))</f>
        <v>5P5</v>
      </c>
    </row>
    <row r="6517" spans="8:11" x14ac:dyDescent="0.25">
      <c r="H6517" s="57" t="s">
        <v>4112</v>
      </c>
      <c r="I6517" s="58" t="s">
        <v>17275</v>
      </c>
      <c r="J6517" s="54" t="s">
        <v>18177</v>
      </c>
      <c r="K6517" s="54" t="str">
        <f>INDEX('[1]All QOF Registers'!$C$15:$C$8243,MATCH($J$4:$J$10133,'[1]All QOF Registers'!$D$15:$D$8243,FALSE))</f>
        <v>5P5</v>
      </c>
    </row>
    <row r="6518" spans="8:11" x14ac:dyDescent="0.25">
      <c r="H6518" s="57" t="s">
        <v>4113</v>
      </c>
      <c r="I6518" s="58" t="s">
        <v>17275</v>
      </c>
      <c r="J6518" s="54" t="s">
        <v>18177</v>
      </c>
      <c r="K6518" s="54" t="str">
        <f>INDEX('[1]All QOF Registers'!$C$15:$C$8243,MATCH($J$4:$J$10133,'[1]All QOF Registers'!$D$15:$D$8243,FALSE))</f>
        <v>5P5</v>
      </c>
    </row>
    <row r="6519" spans="8:11" x14ac:dyDescent="0.25">
      <c r="H6519" s="57" t="s">
        <v>17283</v>
      </c>
      <c r="I6519" s="58" t="s">
        <v>17275</v>
      </c>
      <c r="J6519" s="54" t="s">
        <v>18177</v>
      </c>
      <c r="K6519" s="54" t="str">
        <f>INDEX('[1]All QOF Registers'!$C$15:$C$8243,MATCH($J$4:$J$10133,'[1]All QOF Registers'!$D$15:$D$8243,FALSE))</f>
        <v>5P5</v>
      </c>
    </row>
    <row r="6520" spans="8:11" x14ac:dyDescent="0.25">
      <c r="H6520" s="57" t="s">
        <v>17284</v>
      </c>
      <c r="I6520" s="58" t="s">
        <v>17275</v>
      </c>
      <c r="J6520" s="54" t="s">
        <v>18177</v>
      </c>
      <c r="K6520" s="54" t="str">
        <f>INDEX('[1]All QOF Registers'!$C$15:$C$8243,MATCH($J$4:$J$10133,'[1]All QOF Registers'!$D$15:$D$8243,FALSE))</f>
        <v>5P5</v>
      </c>
    </row>
    <row r="6521" spans="8:11" x14ac:dyDescent="0.25">
      <c r="H6521" s="57" t="s">
        <v>4114</v>
      </c>
      <c r="I6521" s="58" t="s">
        <v>17275</v>
      </c>
      <c r="J6521" s="54" t="s">
        <v>18177</v>
      </c>
      <c r="K6521" s="54" t="str">
        <f>INDEX('[1]All QOF Registers'!$C$15:$C$8243,MATCH($J$4:$J$10133,'[1]All QOF Registers'!$D$15:$D$8243,FALSE))</f>
        <v>5P5</v>
      </c>
    </row>
    <row r="6522" spans="8:11" x14ac:dyDescent="0.25">
      <c r="H6522" s="57" t="s">
        <v>17285</v>
      </c>
      <c r="I6522" s="58" t="s">
        <v>17275</v>
      </c>
      <c r="J6522" s="54" t="s">
        <v>18177</v>
      </c>
      <c r="K6522" s="54" t="str">
        <f>INDEX('[1]All QOF Registers'!$C$15:$C$8243,MATCH($J$4:$J$10133,'[1]All QOF Registers'!$D$15:$D$8243,FALSE))</f>
        <v>5P5</v>
      </c>
    </row>
    <row r="6523" spans="8:11" x14ac:dyDescent="0.25">
      <c r="H6523" s="57" t="s">
        <v>17286</v>
      </c>
      <c r="I6523" s="58" t="s">
        <v>17275</v>
      </c>
      <c r="J6523" s="54" t="s">
        <v>18177</v>
      </c>
      <c r="K6523" s="54" t="str">
        <f>INDEX('[1]All QOF Registers'!$C$15:$C$8243,MATCH($J$4:$J$10133,'[1]All QOF Registers'!$D$15:$D$8243,FALSE))</f>
        <v>5P5</v>
      </c>
    </row>
    <row r="6524" spans="8:11" x14ac:dyDescent="0.25">
      <c r="H6524" s="57" t="s">
        <v>17287</v>
      </c>
      <c r="I6524" s="58" t="s">
        <v>17275</v>
      </c>
      <c r="J6524" s="54" t="s">
        <v>18177</v>
      </c>
      <c r="K6524" s="54" t="str">
        <f>INDEX('[1]All QOF Registers'!$C$15:$C$8243,MATCH($J$4:$J$10133,'[1]All QOF Registers'!$D$15:$D$8243,FALSE))</f>
        <v>5P5</v>
      </c>
    </row>
    <row r="6525" spans="8:11" x14ac:dyDescent="0.25">
      <c r="H6525" s="57" t="s">
        <v>17288</v>
      </c>
      <c r="I6525" s="58" t="s">
        <v>17275</v>
      </c>
      <c r="J6525" s="54" t="s">
        <v>18177</v>
      </c>
      <c r="K6525" s="54" t="str">
        <f>INDEX('[1]All QOF Registers'!$C$15:$C$8243,MATCH($J$4:$J$10133,'[1]All QOF Registers'!$D$15:$D$8243,FALSE))</f>
        <v>5P5</v>
      </c>
    </row>
    <row r="6526" spans="8:11" x14ac:dyDescent="0.25">
      <c r="H6526" s="57" t="s">
        <v>17289</v>
      </c>
      <c r="I6526" s="58" t="s">
        <v>17275</v>
      </c>
      <c r="J6526" s="54" t="s">
        <v>18177</v>
      </c>
      <c r="K6526" s="54" t="str">
        <f>INDEX('[1]All QOF Registers'!$C$15:$C$8243,MATCH($J$4:$J$10133,'[1]All QOF Registers'!$D$15:$D$8243,FALSE))</f>
        <v>5P5</v>
      </c>
    </row>
    <row r="6527" spans="8:11" x14ac:dyDescent="0.25">
      <c r="H6527" s="57" t="s">
        <v>17290</v>
      </c>
      <c r="I6527" s="58" t="s">
        <v>17275</v>
      </c>
      <c r="J6527" s="54" t="s">
        <v>18177</v>
      </c>
      <c r="K6527" s="54" t="str">
        <f>INDEX('[1]All QOF Registers'!$C$15:$C$8243,MATCH($J$4:$J$10133,'[1]All QOF Registers'!$D$15:$D$8243,FALSE))</f>
        <v>5P5</v>
      </c>
    </row>
    <row r="6528" spans="8:11" x14ac:dyDescent="0.25">
      <c r="H6528" s="57" t="s">
        <v>17291</v>
      </c>
      <c r="I6528" s="58" t="s">
        <v>17275</v>
      </c>
      <c r="J6528" s="54" t="s">
        <v>18177</v>
      </c>
      <c r="K6528" s="54" t="str">
        <f>INDEX('[1]All QOF Registers'!$C$15:$C$8243,MATCH($J$4:$J$10133,'[1]All QOF Registers'!$D$15:$D$8243,FALSE))</f>
        <v>5P5</v>
      </c>
    </row>
    <row r="6529" spans="8:11" x14ac:dyDescent="0.25">
      <c r="H6529" s="57" t="s">
        <v>17292</v>
      </c>
      <c r="I6529" s="58" t="s">
        <v>17275</v>
      </c>
      <c r="J6529" s="54" t="s">
        <v>18177</v>
      </c>
      <c r="K6529" s="54" t="str">
        <f>INDEX('[1]All QOF Registers'!$C$15:$C$8243,MATCH($J$4:$J$10133,'[1]All QOF Registers'!$D$15:$D$8243,FALSE))</f>
        <v>5P5</v>
      </c>
    </row>
    <row r="6530" spans="8:11" x14ac:dyDescent="0.25">
      <c r="H6530" s="57" t="s">
        <v>17293</v>
      </c>
      <c r="I6530" s="58" t="s">
        <v>17275</v>
      </c>
      <c r="J6530" s="54" t="s">
        <v>18177</v>
      </c>
      <c r="K6530" s="54" t="str">
        <f>INDEX('[1]All QOF Registers'!$C$15:$C$8243,MATCH($J$4:$J$10133,'[1]All QOF Registers'!$D$15:$D$8243,FALSE))</f>
        <v>5P5</v>
      </c>
    </row>
    <row r="6531" spans="8:11" x14ac:dyDescent="0.25">
      <c r="H6531" s="57" t="s">
        <v>17294</v>
      </c>
      <c r="I6531" s="58" t="s">
        <v>17275</v>
      </c>
      <c r="J6531" s="54" t="s">
        <v>18177</v>
      </c>
      <c r="K6531" s="54" t="str">
        <f>INDEX('[1]All QOF Registers'!$C$15:$C$8243,MATCH($J$4:$J$10133,'[1]All QOF Registers'!$D$15:$D$8243,FALSE))</f>
        <v>5P5</v>
      </c>
    </row>
    <row r="6532" spans="8:11" x14ac:dyDescent="0.25">
      <c r="H6532" s="57" t="s">
        <v>17295</v>
      </c>
      <c r="I6532" s="58" t="s">
        <v>17275</v>
      </c>
      <c r="J6532" s="54" t="s">
        <v>18177</v>
      </c>
      <c r="K6532" s="54" t="str">
        <f>INDEX('[1]All QOF Registers'!$C$15:$C$8243,MATCH($J$4:$J$10133,'[1]All QOF Registers'!$D$15:$D$8243,FALSE))</f>
        <v>5P5</v>
      </c>
    </row>
    <row r="6533" spans="8:11" x14ac:dyDescent="0.25">
      <c r="H6533" s="57" t="s">
        <v>17296</v>
      </c>
      <c r="I6533" s="58" t="s">
        <v>17275</v>
      </c>
      <c r="J6533" s="54" t="s">
        <v>18177</v>
      </c>
      <c r="K6533" s="54" t="str">
        <f>INDEX('[1]All QOF Registers'!$C$15:$C$8243,MATCH($J$4:$J$10133,'[1]All QOF Registers'!$D$15:$D$8243,FALSE))</f>
        <v>5P5</v>
      </c>
    </row>
    <row r="6534" spans="8:11" x14ac:dyDescent="0.25">
      <c r="H6534" s="57" t="s">
        <v>17297</v>
      </c>
      <c r="I6534" s="58" t="s">
        <v>17275</v>
      </c>
      <c r="J6534" s="54" t="s">
        <v>18177</v>
      </c>
      <c r="K6534" s="54" t="str">
        <f>INDEX('[1]All QOF Registers'!$C$15:$C$8243,MATCH($J$4:$J$10133,'[1]All QOF Registers'!$D$15:$D$8243,FALSE))</f>
        <v>5P5</v>
      </c>
    </row>
    <row r="6535" spans="8:11" x14ac:dyDescent="0.25">
      <c r="H6535" s="57" t="s">
        <v>17298</v>
      </c>
      <c r="I6535" s="58" t="s">
        <v>17275</v>
      </c>
      <c r="J6535" s="54" t="s">
        <v>18177</v>
      </c>
      <c r="K6535" s="54" t="str">
        <f>INDEX('[1]All QOF Registers'!$C$15:$C$8243,MATCH($J$4:$J$10133,'[1]All QOF Registers'!$D$15:$D$8243,FALSE))</f>
        <v>5P5</v>
      </c>
    </row>
    <row r="6536" spans="8:11" x14ac:dyDescent="0.25">
      <c r="H6536" s="57" t="s">
        <v>17299</v>
      </c>
      <c r="I6536" s="58" t="s">
        <v>17275</v>
      </c>
      <c r="J6536" s="54" t="s">
        <v>18177</v>
      </c>
      <c r="K6536" s="54" t="str">
        <f>INDEX('[1]All QOF Registers'!$C$15:$C$8243,MATCH($J$4:$J$10133,'[1]All QOF Registers'!$D$15:$D$8243,FALSE))</f>
        <v>5P5</v>
      </c>
    </row>
    <row r="6537" spans="8:11" x14ac:dyDescent="0.25">
      <c r="H6537" s="57" t="s">
        <v>17300</v>
      </c>
      <c r="I6537" s="58" t="s">
        <v>17275</v>
      </c>
      <c r="J6537" s="54" t="s">
        <v>18177</v>
      </c>
      <c r="K6537" s="54" t="str">
        <f>INDEX('[1]All QOF Registers'!$C$15:$C$8243,MATCH($J$4:$J$10133,'[1]All QOF Registers'!$D$15:$D$8243,FALSE))</f>
        <v>5P5</v>
      </c>
    </row>
    <row r="6538" spans="8:11" x14ac:dyDescent="0.25">
      <c r="H6538" s="57" t="s">
        <v>17301</v>
      </c>
      <c r="I6538" s="58" t="s">
        <v>17275</v>
      </c>
      <c r="J6538" s="54" t="s">
        <v>18177</v>
      </c>
      <c r="K6538" s="54" t="str">
        <f>INDEX('[1]All QOF Registers'!$C$15:$C$8243,MATCH($J$4:$J$10133,'[1]All QOF Registers'!$D$15:$D$8243,FALSE))</f>
        <v>5P5</v>
      </c>
    </row>
    <row r="6539" spans="8:11" x14ac:dyDescent="0.25">
      <c r="H6539" s="57" t="s">
        <v>17302</v>
      </c>
      <c r="I6539" s="58" t="s">
        <v>17275</v>
      </c>
      <c r="J6539" s="54" t="s">
        <v>18177</v>
      </c>
      <c r="K6539" s="54" t="str">
        <f>INDEX('[1]All QOF Registers'!$C$15:$C$8243,MATCH($J$4:$J$10133,'[1]All QOF Registers'!$D$15:$D$8243,FALSE))</f>
        <v>5P5</v>
      </c>
    </row>
    <row r="6540" spans="8:11" x14ac:dyDescent="0.25">
      <c r="H6540" s="57" t="s">
        <v>17303</v>
      </c>
      <c r="I6540" s="58" t="s">
        <v>17275</v>
      </c>
      <c r="J6540" s="54" t="s">
        <v>18177</v>
      </c>
      <c r="K6540" s="54" t="str">
        <f>INDEX('[1]All QOF Registers'!$C$15:$C$8243,MATCH($J$4:$J$10133,'[1]All QOF Registers'!$D$15:$D$8243,FALSE))</f>
        <v>5P5</v>
      </c>
    </row>
    <row r="6541" spans="8:11" x14ac:dyDescent="0.25">
      <c r="H6541" s="57" t="s">
        <v>17304</v>
      </c>
      <c r="I6541" s="58" t="s">
        <v>17275</v>
      </c>
      <c r="J6541" s="54" t="s">
        <v>18177</v>
      </c>
      <c r="K6541" s="54" t="str">
        <f>INDEX('[1]All QOF Registers'!$C$15:$C$8243,MATCH($J$4:$J$10133,'[1]All QOF Registers'!$D$15:$D$8243,FALSE))</f>
        <v>5P5</v>
      </c>
    </row>
    <row r="6542" spans="8:11" x14ac:dyDescent="0.25">
      <c r="H6542" s="57" t="s">
        <v>17305</v>
      </c>
      <c r="I6542" s="58" t="s">
        <v>17275</v>
      </c>
      <c r="J6542" s="54" t="s">
        <v>18177</v>
      </c>
      <c r="K6542" s="54" t="str">
        <f>INDEX('[1]All QOF Registers'!$C$15:$C$8243,MATCH($J$4:$J$10133,'[1]All QOF Registers'!$D$15:$D$8243,FALSE))</f>
        <v>5P5</v>
      </c>
    </row>
    <row r="6543" spans="8:11" x14ac:dyDescent="0.25">
      <c r="H6543" s="57" t="s">
        <v>17306</v>
      </c>
      <c r="I6543" s="58" t="s">
        <v>17275</v>
      </c>
      <c r="J6543" s="54" t="s">
        <v>18177</v>
      </c>
      <c r="K6543" s="54" t="str">
        <f>INDEX('[1]All QOF Registers'!$C$15:$C$8243,MATCH($J$4:$J$10133,'[1]All QOF Registers'!$D$15:$D$8243,FALSE))</f>
        <v>5P5</v>
      </c>
    </row>
    <row r="6544" spans="8:11" x14ac:dyDescent="0.25">
      <c r="H6544" s="57" t="s">
        <v>17307</v>
      </c>
      <c r="I6544" s="58" t="s">
        <v>17275</v>
      </c>
      <c r="J6544" s="54" t="s">
        <v>18177</v>
      </c>
      <c r="K6544" s="54" t="str">
        <f>INDEX('[1]All QOF Registers'!$C$15:$C$8243,MATCH($J$4:$J$10133,'[1]All QOF Registers'!$D$15:$D$8243,FALSE))</f>
        <v>5P5</v>
      </c>
    </row>
    <row r="6545" spans="8:11" x14ac:dyDescent="0.25">
      <c r="H6545" s="57" t="s">
        <v>17308</v>
      </c>
      <c r="I6545" s="58" t="s">
        <v>17275</v>
      </c>
      <c r="J6545" s="54" t="s">
        <v>18177</v>
      </c>
      <c r="K6545" s="54" t="str">
        <f>INDEX('[1]All QOF Registers'!$C$15:$C$8243,MATCH($J$4:$J$10133,'[1]All QOF Registers'!$D$15:$D$8243,FALSE))</f>
        <v>5P5</v>
      </c>
    </row>
    <row r="6546" spans="8:11" x14ac:dyDescent="0.25">
      <c r="H6546" s="57" t="s">
        <v>17309</v>
      </c>
      <c r="I6546" s="58" t="s">
        <v>17275</v>
      </c>
      <c r="J6546" s="54" t="s">
        <v>18177</v>
      </c>
      <c r="K6546" s="54" t="str">
        <f>INDEX('[1]All QOF Registers'!$C$15:$C$8243,MATCH($J$4:$J$10133,'[1]All QOF Registers'!$D$15:$D$8243,FALSE))</f>
        <v>5P5</v>
      </c>
    </row>
    <row r="6547" spans="8:11" x14ac:dyDescent="0.25">
      <c r="H6547" s="57" t="s">
        <v>17310</v>
      </c>
      <c r="I6547" s="58" t="s">
        <v>17275</v>
      </c>
      <c r="J6547" s="54" t="s">
        <v>18177</v>
      </c>
      <c r="K6547" s="54" t="str">
        <f>INDEX('[1]All QOF Registers'!$C$15:$C$8243,MATCH($J$4:$J$10133,'[1]All QOF Registers'!$D$15:$D$8243,FALSE))</f>
        <v>5P5</v>
      </c>
    </row>
    <row r="6548" spans="8:11" x14ac:dyDescent="0.25">
      <c r="H6548" s="57" t="s">
        <v>17311</v>
      </c>
      <c r="I6548" s="58" t="s">
        <v>17275</v>
      </c>
      <c r="J6548" s="54" t="s">
        <v>18177</v>
      </c>
      <c r="K6548" s="54" t="str">
        <f>INDEX('[1]All QOF Registers'!$C$15:$C$8243,MATCH($J$4:$J$10133,'[1]All QOF Registers'!$D$15:$D$8243,FALSE))</f>
        <v>5P5</v>
      </c>
    </row>
    <row r="6549" spans="8:11" x14ac:dyDescent="0.25">
      <c r="H6549" s="57" t="s">
        <v>17312</v>
      </c>
      <c r="I6549" s="58" t="s">
        <v>17275</v>
      </c>
      <c r="J6549" s="54" t="s">
        <v>18177</v>
      </c>
      <c r="K6549" s="54" t="str">
        <f>INDEX('[1]All QOF Registers'!$C$15:$C$8243,MATCH($J$4:$J$10133,'[1]All QOF Registers'!$D$15:$D$8243,FALSE))</f>
        <v>5P5</v>
      </c>
    </row>
    <row r="6550" spans="8:11" x14ac:dyDescent="0.25">
      <c r="H6550" s="57" t="s">
        <v>17313</v>
      </c>
      <c r="I6550" s="58" t="s">
        <v>17275</v>
      </c>
      <c r="J6550" s="54" t="s">
        <v>18177</v>
      </c>
      <c r="K6550" s="54" t="str">
        <f>INDEX('[1]All QOF Registers'!$C$15:$C$8243,MATCH($J$4:$J$10133,'[1]All QOF Registers'!$D$15:$D$8243,FALSE))</f>
        <v>5P5</v>
      </c>
    </row>
    <row r="6551" spans="8:11" x14ac:dyDescent="0.25">
      <c r="H6551" s="57" t="s">
        <v>17314</v>
      </c>
      <c r="I6551" s="58" t="s">
        <v>17275</v>
      </c>
      <c r="J6551" s="54" t="s">
        <v>18177</v>
      </c>
      <c r="K6551" s="54" t="str">
        <f>INDEX('[1]All QOF Registers'!$C$15:$C$8243,MATCH($J$4:$J$10133,'[1]All QOF Registers'!$D$15:$D$8243,FALSE))</f>
        <v>5P5</v>
      </c>
    </row>
    <row r="6552" spans="8:11" x14ac:dyDescent="0.25">
      <c r="H6552" s="57" t="s">
        <v>7839</v>
      </c>
      <c r="I6552" s="58" t="s">
        <v>17275</v>
      </c>
      <c r="J6552" s="54" t="s">
        <v>18177</v>
      </c>
      <c r="K6552" s="54" t="str">
        <f>INDEX('[1]All QOF Registers'!$C$15:$C$8243,MATCH($J$4:$J$10133,'[1]All QOF Registers'!$D$15:$D$8243,FALSE))</f>
        <v>5P5</v>
      </c>
    </row>
    <row r="6553" spans="8:11" x14ac:dyDescent="0.25">
      <c r="H6553" s="57" t="s">
        <v>17315</v>
      </c>
      <c r="I6553" s="58" t="s">
        <v>17275</v>
      </c>
      <c r="J6553" s="54" t="s">
        <v>18177</v>
      </c>
      <c r="K6553" s="54" t="str">
        <f>INDEX('[1]All QOF Registers'!$C$15:$C$8243,MATCH($J$4:$J$10133,'[1]All QOF Registers'!$D$15:$D$8243,FALSE))</f>
        <v>5P5</v>
      </c>
    </row>
    <row r="6554" spans="8:11" x14ac:dyDescent="0.25">
      <c r="H6554" s="57" t="s">
        <v>17316</v>
      </c>
      <c r="I6554" s="58" t="s">
        <v>17275</v>
      </c>
      <c r="J6554" s="54" t="s">
        <v>18177</v>
      </c>
      <c r="K6554" s="54" t="str">
        <f>INDEX('[1]All QOF Registers'!$C$15:$C$8243,MATCH($J$4:$J$10133,'[1]All QOF Registers'!$D$15:$D$8243,FALSE))</f>
        <v>5P5</v>
      </c>
    </row>
    <row r="6555" spans="8:11" x14ac:dyDescent="0.25">
      <c r="H6555" s="57" t="s">
        <v>17317</v>
      </c>
      <c r="I6555" s="58" t="s">
        <v>17275</v>
      </c>
      <c r="J6555" s="54" t="s">
        <v>18177</v>
      </c>
      <c r="K6555" s="54" t="str">
        <f>INDEX('[1]All QOF Registers'!$C$15:$C$8243,MATCH($J$4:$J$10133,'[1]All QOF Registers'!$D$15:$D$8243,FALSE))</f>
        <v>5P5</v>
      </c>
    </row>
    <row r="6556" spans="8:11" x14ac:dyDescent="0.25">
      <c r="H6556" s="57" t="s">
        <v>17318</v>
      </c>
      <c r="I6556" s="58" t="s">
        <v>17275</v>
      </c>
      <c r="J6556" s="54" t="s">
        <v>18177</v>
      </c>
      <c r="K6556" s="54" t="str">
        <f>INDEX('[1]All QOF Registers'!$C$15:$C$8243,MATCH($J$4:$J$10133,'[1]All QOF Registers'!$D$15:$D$8243,FALSE))</f>
        <v>5P5</v>
      </c>
    </row>
    <row r="6557" spans="8:11" x14ac:dyDescent="0.25">
      <c r="H6557" s="57" t="s">
        <v>17319</v>
      </c>
      <c r="I6557" s="58" t="s">
        <v>17275</v>
      </c>
      <c r="J6557" s="54" t="s">
        <v>18177</v>
      </c>
      <c r="K6557" s="54" t="str">
        <f>INDEX('[1]All QOF Registers'!$C$15:$C$8243,MATCH($J$4:$J$10133,'[1]All QOF Registers'!$D$15:$D$8243,FALSE))</f>
        <v>5P5</v>
      </c>
    </row>
    <row r="6558" spans="8:11" x14ac:dyDescent="0.25">
      <c r="H6558" s="57" t="s">
        <v>17320</v>
      </c>
      <c r="I6558" s="58" t="s">
        <v>17275</v>
      </c>
      <c r="J6558" s="54" t="s">
        <v>18177</v>
      </c>
      <c r="K6558" s="54" t="str">
        <f>INDEX('[1]All QOF Registers'!$C$15:$C$8243,MATCH($J$4:$J$10133,'[1]All QOF Registers'!$D$15:$D$8243,FALSE))</f>
        <v>5P5</v>
      </c>
    </row>
    <row r="6559" spans="8:11" x14ac:dyDescent="0.25">
      <c r="H6559" s="57" t="s">
        <v>17321</v>
      </c>
      <c r="I6559" s="58" t="s">
        <v>17275</v>
      </c>
      <c r="J6559" s="54" t="s">
        <v>18177</v>
      </c>
      <c r="K6559" s="54" t="str">
        <f>INDEX('[1]All QOF Registers'!$C$15:$C$8243,MATCH($J$4:$J$10133,'[1]All QOF Registers'!$D$15:$D$8243,FALSE))</f>
        <v>5P5</v>
      </c>
    </row>
    <row r="6560" spans="8:11" x14ac:dyDescent="0.25">
      <c r="H6560" s="57" t="s">
        <v>17322</v>
      </c>
      <c r="I6560" s="58" t="s">
        <v>17275</v>
      </c>
      <c r="J6560" s="54" t="s">
        <v>18177</v>
      </c>
      <c r="K6560" s="54" t="str">
        <f>INDEX('[1]All QOF Registers'!$C$15:$C$8243,MATCH($J$4:$J$10133,'[1]All QOF Registers'!$D$15:$D$8243,FALSE))</f>
        <v>5P5</v>
      </c>
    </row>
    <row r="6561" spans="8:11" x14ac:dyDescent="0.25">
      <c r="H6561" s="57" t="s">
        <v>17323</v>
      </c>
      <c r="I6561" s="58" t="s">
        <v>17275</v>
      </c>
      <c r="J6561" s="54" t="s">
        <v>18177</v>
      </c>
      <c r="K6561" s="54" t="str">
        <f>INDEX('[1]All QOF Registers'!$C$15:$C$8243,MATCH($J$4:$J$10133,'[1]All QOF Registers'!$D$15:$D$8243,FALSE))</f>
        <v>5P5</v>
      </c>
    </row>
    <row r="6562" spans="8:11" x14ac:dyDescent="0.25">
      <c r="H6562" s="57" t="s">
        <v>17324</v>
      </c>
      <c r="I6562" s="58" t="s">
        <v>17275</v>
      </c>
      <c r="J6562" s="54" t="s">
        <v>18177</v>
      </c>
      <c r="K6562" s="54" t="str">
        <f>INDEX('[1]All QOF Registers'!$C$15:$C$8243,MATCH($J$4:$J$10133,'[1]All QOF Registers'!$D$15:$D$8243,FALSE))</f>
        <v>5P5</v>
      </c>
    </row>
    <row r="6563" spans="8:11" x14ac:dyDescent="0.25">
      <c r="H6563" s="57" t="s">
        <v>17325</v>
      </c>
      <c r="I6563" s="58" t="s">
        <v>17275</v>
      </c>
      <c r="J6563" s="54" t="s">
        <v>18177</v>
      </c>
      <c r="K6563" s="54" t="str">
        <f>INDEX('[1]All QOF Registers'!$C$15:$C$8243,MATCH($J$4:$J$10133,'[1]All QOF Registers'!$D$15:$D$8243,FALSE))</f>
        <v>5P5</v>
      </c>
    </row>
    <row r="6564" spans="8:11" x14ac:dyDescent="0.25">
      <c r="H6564" s="57" t="s">
        <v>17326</v>
      </c>
      <c r="I6564" s="58" t="s">
        <v>17275</v>
      </c>
      <c r="J6564" s="54" t="s">
        <v>18177</v>
      </c>
      <c r="K6564" s="54" t="str">
        <f>INDEX('[1]All QOF Registers'!$C$15:$C$8243,MATCH($J$4:$J$10133,'[1]All QOF Registers'!$D$15:$D$8243,FALSE))</f>
        <v>5P5</v>
      </c>
    </row>
    <row r="6565" spans="8:11" x14ac:dyDescent="0.25">
      <c r="H6565" s="57" t="s">
        <v>17327</v>
      </c>
      <c r="I6565" s="58" t="s">
        <v>17275</v>
      </c>
      <c r="J6565" s="54" t="s">
        <v>18177</v>
      </c>
      <c r="K6565" s="54" t="str">
        <f>INDEX('[1]All QOF Registers'!$C$15:$C$8243,MATCH($J$4:$J$10133,'[1]All QOF Registers'!$D$15:$D$8243,FALSE))</f>
        <v>5P5</v>
      </c>
    </row>
    <row r="6566" spans="8:11" x14ac:dyDescent="0.25">
      <c r="H6566" s="57" t="s">
        <v>17328</v>
      </c>
      <c r="I6566" s="58" t="s">
        <v>17275</v>
      </c>
      <c r="J6566" s="54" t="s">
        <v>18177</v>
      </c>
      <c r="K6566" s="54" t="str">
        <f>INDEX('[1]All QOF Registers'!$C$15:$C$8243,MATCH($J$4:$J$10133,'[1]All QOF Registers'!$D$15:$D$8243,FALSE))</f>
        <v>5P5</v>
      </c>
    </row>
    <row r="6567" spans="8:11" x14ac:dyDescent="0.25">
      <c r="H6567" s="57" t="s">
        <v>4115</v>
      </c>
      <c r="I6567" s="58" t="s">
        <v>17329</v>
      </c>
      <c r="J6567" s="54" t="s">
        <v>18178</v>
      </c>
      <c r="K6567" s="54" t="str">
        <f>INDEX('[1]All QOF Registers'!$C$15:$C$8243,MATCH($J$4:$J$10133,'[1]All QOF Registers'!$D$15:$D$8243,FALSE))</f>
        <v>5P6</v>
      </c>
    </row>
    <row r="6568" spans="8:11" x14ac:dyDescent="0.25">
      <c r="H6568" s="57" t="s">
        <v>4116</v>
      </c>
      <c r="I6568" s="58" t="s">
        <v>17329</v>
      </c>
      <c r="J6568" s="54" t="s">
        <v>18178</v>
      </c>
      <c r="K6568" s="54" t="str">
        <f>INDEX('[1]All QOF Registers'!$C$15:$C$8243,MATCH($J$4:$J$10133,'[1]All QOF Registers'!$D$15:$D$8243,FALSE))</f>
        <v>5P6</v>
      </c>
    </row>
    <row r="6569" spans="8:11" x14ac:dyDescent="0.25">
      <c r="H6569" s="57" t="s">
        <v>4117</v>
      </c>
      <c r="I6569" s="58" t="s">
        <v>17329</v>
      </c>
      <c r="J6569" s="54" t="s">
        <v>18178</v>
      </c>
      <c r="K6569" s="54" t="str">
        <f>INDEX('[1]All QOF Registers'!$C$15:$C$8243,MATCH($J$4:$J$10133,'[1]All QOF Registers'!$D$15:$D$8243,FALSE))</f>
        <v>5P6</v>
      </c>
    </row>
    <row r="6570" spans="8:11" x14ac:dyDescent="0.25">
      <c r="H6570" s="57" t="s">
        <v>4118</v>
      </c>
      <c r="I6570" s="58" t="s">
        <v>17329</v>
      </c>
      <c r="J6570" s="54" t="s">
        <v>18178</v>
      </c>
      <c r="K6570" s="54" t="str">
        <f>INDEX('[1]All QOF Registers'!$C$15:$C$8243,MATCH($J$4:$J$10133,'[1]All QOF Registers'!$D$15:$D$8243,FALSE))</f>
        <v>5P6</v>
      </c>
    </row>
    <row r="6571" spans="8:11" x14ac:dyDescent="0.25">
      <c r="H6571" s="57" t="s">
        <v>4119</v>
      </c>
      <c r="I6571" s="58" t="s">
        <v>17329</v>
      </c>
      <c r="J6571" s="54" t="s">
        <v>18178</v>
      </c>
      <c r="K6571" s="54" t="str">
        <f>INDEX('[1]All QOF Registers'!$C$15:$C$8243,MATCH($J$4:$J$10133,'[1]All QOF Registers'!$D$15:$D$8243,FALSE))</f>
        <v>5P6</v>
      </c>
    </row>
    <row r="6572" spans="8:11" x14ac:dyDescent="0.25">
      <c r="H6572" s="57" t="s">
        <v>4120</v>
      </c>
      <c r="I6572" s="58" t="s">
        <v>17329</v>
      </c>
      <c r="J6572" s="54" t="s">
        <v>18178</v>
      </c>
      <c r="K6572" s="54" t="str">
        <f>INDEX('[1]All QOF Registers'!$C$15:$C$8243,MATCH($J$4:$J$10133,'[1]All QOF Registers'!$D$15:$D$8243,FALSE))</f>
        <v>5P6</v>
      </c>
    </row>
    <row r="6573" spans="8:11" x14ac:dyDescent="0.25">
      <c r="H6573" s="57" t="s">
        <v>4121</v>
      </c>
      <c r="I6573" s="58" t="s">
        <v>17329</v>
      </c>
      <c r="J6573" s="54" t="s">
        <v>18178</v>
      </c>
      <c r="K6573" s="54" t="str">
        <f>INDEX('[1]All QOF Registers'!$C$15:$C$8243,MATCH($J$4:$J$10133,'[1]All QOF Registers'!$D$15:$D$8243,FALSE))</f>
        <v>5P6</v>
      </c>
    </row>
    <row r="6574" spans="8:11" x14ac:dyDescent="0.25">
      <c r="H6574" s="57" t="s">
        <v>4122</v>
      </c>
      <c r="I6574" s="58" t="s">
        <v>17329</v>
      </c>
      <c r="J6574" s="54" t="s">
        <v>18178</v>
      </c>
      <c r="K6574" s="54" t="str">
        <f>INDEX('[1]All QOF Registers'!$C$15:$C$8243,MATCH($J$4:$J$10133,'[1]All QOF Registers'!$D$15:$D$8243,FALSE))</f>
        <v>5P6</v>
      </c>
    </row>
    <row r="6575" spans="8:11" x14ac:dyDescent="0.25">
      <c r="H6575" s="57" t="s">
        <v>4123</v>
      </c>
      <c r="I6575" s="58" t="s">
        <v>17329</v>
      </c>
      <c r="J6575" s="54" t="s">
        <v>18178</v>
      </c>
      <c r="K6575" s="54" t="str">
        <f>INDEX('[1]All QOF Registers'!$C$15:$C$8243,MATCH($J$4:$J$10133,'[1]All QOF Registers'!$D$15:$D$8243,FALSE))</f>
        <v>5P6</v>
      </c>
    </row>
    <row r="6576" spans="8:11" x14ac:dyDescent="0.25">
      <c r="H6576" s="57" t="s">
        <v>4124</v>
      </c>
      <c r="I6576" s="58" t="s">
        <v>17329</v>
      </c>
      <c r="J6576" s="54" t="s">
        <v>18178</v>
      </c>
      <c r="K6576" s="54" t="str">
        <f>INDEX('[1]All QOF Registers'!$C$15:$C$8243,MATCH($J$4:$J$10133,'[1]All QOF Registers'!$D$15:$D$8243,FALSE))</f>
        <v>5P6</v>
      </c>
    </row>
    <row r="6577" spans="8:11" x14ac:dyDescent="0.25">
      <c r="H6577" s="57" t="s">
        <v>4125</v>
      </c>
      <c r="I6577" s="58" t="s">
        <v>17329</v>
      </c>
      <c r="J6577" s="54" t="s">
        <v>18178</v>
      </c>
      <c r="K6577" s="54" t="str">
        <f>INDEX('[1]All QOF Registers'!$C$15:$C$8243,MATCH($J$4:$J$10133,'[1]All QOF Registers'!$D$15:$D$8243,FALSE))</f>
        <v>5P6</v>
      </c>
    </row>
    <row r="6578" spans="8:11" x14ac:dyDescent="0.25">
      <c r="H6578" s="57" t="s">
        <v>4126</v>
      </c>
      <c r="I6578" s="58" t="s">
        <v>17329</v>
      </c>
      <c r="J6578" s="54" t="s">
        <v>18178</v>
      </c>
      <c r="K6578" s="54" t="str">
        <f>INDEX('[1]All QOF Registers'!$C$15:$C$8243,MATCH($J$4:$J$10133,'[1]All QOF Registers'!$D$15:$D$8243,FALSE))</f>
        <v>5P6</v>
      </c>
    </row>
    <row r="6579" spans="8:11" x14ac:dyDescent="0.25">
      <c r="H6579" s="57" t="s">
        <v>4127</v>
      </c>
      <c r="I6579" s="58" t="s">
        <v>17329</v>
      </c>
      <c r="J6579" s="54" t="s">
        <v>18178</v>
      </c>
      <c r="K6579" s="54" t="str">
        <f>INDEX('[1]All QOF Registers'!$C$15:$C$8243,MATCH($J$4:$J$10133,'[1]All QOF Registers'!$D$15:$D$8243,FALSE))</f>
        <v>5P6</v>
      </c>
    </row>
    <row r="6580" spans="8:11" x14ac:dyDescent="0.25">
      <c r="H6580" s="57" t="s">
        <v>4128</v>
      </c>
      <c r="I6580" s="58" t="s">
        <v>17329</v>
      </c>
      <c r="J6580" s="54" t="s">
        <v>18178</v>
      </c>
      <c r="K6580" s="54" t="str">
        <f>INDEX('[1]All QOF Registers'!$C$15:$C$8243,MATCH($J$4:$J$10133,'[1]All QOF Registers'!$D$15:$D$8243,FALSE))</f>
        <v>5P6</v>
      </c>
    </row>
    <row r="6581" spans="8:11" x14ac:dyDescent="0.25">
      <c r="H6581" s="57" t="s">
        <v>4129</v>
      </c>
      <c r="I6581" s="58" t="s">
        <v>17329</v>
      </c>
      <c r="J6581" s="54" t="s">
        <v>18178</v>
      </c>
      <c r="K6581" s="54" t="str">
        <f>INDEX('[1]All QOF Registers'!$C$15:$C$8243,MATCH($J$4:$J$10133,'[1]All QOF Registers'!$D$15:$D$8243,FALSE))</f>
        <v>5P6</v>
      </c>
    </row>
    <row r="6582" spans="8:11" x14ac:dyDescent="0.25">
      <c r="H6582" s="57" t="s">
        <v>4130</v>
      </c>
      <c r="I6582" s="58" t="s">
        <v>17329</v>
      </c>
      <c r="J6582" s="54" t="s">
        <v>18178</v>
      </c>
      <c r="K6582" s="54" t="str">
        <f>INDEX('[1]All QOF Registers'!$C$15:$C$8243,MATCH($J$4:$J$10133,'[1]All QOF Registers'!$D$15:$D$8243,FALSE))</f>
        <v>5P6</v>
      </c>
    </row>
    <row r="6583" spans="8:11" x14ac:dyDescent="0.25">
      <c r="H6583" s="57" t="s">
        <v>4131</v>
      </c>
      <c r="I6583" s="58" t="s">
        <v>17329</v>
      </c>
      <c r="J6583" s="54" t="s">
        <v>18178</v>
      </c>
      <c r="K6583" s="54" t="str">
        <f>INDEX('[1]All QOF Registers'!$C$15:$C$8243,MATCH($J$4:$J$10133,'[1]All QOF Registers'!$D$15:$D$8243,FALSE))</f>
        <v>5P6</v>
      </c>
    </row>
    <row r="6584" spans="8:11" x14ac:dyDescent="0.25">
      <c r="H6584" s="57" t="s">
        <v>4132</v>
      </c>
      <c r="I6584" s="58" t="s">
        <v>17329</v>
      </c>
      <c r="J6584" s="54" t="s">
        <v>18178</v>
      </c>
      <c r="K6584" s="54" t="str">
        <f>INDEX('[1]All QOF Registers'!$C$15:$C$8243,MATCH($J$4:$J$10133,'[1]All QOF Registers'!$D$15:$D$8243,FALSE))</f>
        <v>5P6</v>
      </c>
    </row>
    <row r="6585" spans="8:11" x14ac:dyDescent="0.25">
      <c r="H6585" s="57" t="s">
        <v>4133</v>
      </c>
      <c r="I6585" s="58" t="s">
        <v>17329</v>
      </c>
      <c r="J6585" s="54" t="s">
        <v>18178</v>
      </c>
      <c r="K6585" s="54" t="str">
        <f>INDEX('[1]All QOF Registers'!$C$15:$C$8243,MATCH($J$4:$J$10133,'[1]All QOF Registers'!$D$15:$D$8243,FALSE))</f>
        <v>5P6</v>
      </c>
    </row>
    <row r="6586" spans="8:11" x14ac:dyDescent="0.25">
      <c r="H6586" s="57" t="s">
        <v>4134</v>
      </c>
      <c r="I6586" s="58" t="s">
        <v>17329</v>
      </c>
      <c r="J6586" s="54" t="s">
        <v>18178</v>
      </c>
      <c r="K6586" s="54" t="str">
        <f>INDEX('[1]All QOF Registers'!$C$15:$C$8243,MATCH($J$4:$J$10133,'[1]All QOF Registers'!$D$15:$D$8243,FALSE))</f>
        <v>5P6</v>
      </c>
    </row>
    <row r="6587" spans="8:11" x14ac:dyDescent="0.25">
      <c r="H6587" s="57" t="s">
        <v>4135</v>
      </c>
      <c r="I6587" s="58" t="s">
        <v>17329</v>
      </c>
      <c r="J6587" s="54" t="s">
        <v>18178</v>
      </c>
      <c r="K6587" s="54" t="str">
        <f>INDEX('[1]All QOF Registers'!$C$15:$C$8243,MATCH($J$4:$J$10133,'[1]All QOF Registers'!$D$15:$D$8243,FALSE))</f>
        <v>5P6</v>
      </c>
    </row>
    <row r="6588" spans="8:11" x14ac:dyDescent="0.25">
      <c r="H6588" s="57" t="s">
        <v>4136</v>
      </c>
      <c r="I6588" s="58" t="s">
        <v>17329</v>
      </c>
      <c r="J6588" s="54" t="s">
        <v>18178</v>
      </c>
      <c r="K6588" s="54" t="str">
        <f>INDEX('[1]All QOF Registers'!$C$15:$C$8243,MATCH($J$4:$J$10133,'[1]All QOF Registers'!$D$15:$D$8243,FALSE))</f>
        <v>5P6</v>
      </c>
    </row>
    <row r="6589" spans="8:11" x14ac:dyDescent="0.25">
      <c r="H6589" s="57" t="s">
        <v>4137</v>
      </c>
      <c r="I6589" s="58" t="s">
        <v>17329</v>
      </c>
      <c r="J6589" s="54" t="s">
        <v>18178</v>
      </c>
      <c r="K6589" s="54" t="str">
        <f>INDEX('[1]All QOF Registers'!$C$15:$C$8243,MATCH($J$4:$J$10133,'[1]All QOF Registers'!$D$15:$D$8243,FALSE))</f>
        <v>5P6</v>
      </c>
    </row>
    <row r="6590" spans="8:11" x14ac:dyDescent="0.25">
      <c r="H6590" s="57" t="s">
        <v>4138</v>
      </c>
      <c r="I6590" s="58" t="s">
        <v>17329</v>
      </c>
      <c r="J6590" s="54" t="s">
        <v>18178</v>
      </c>
      <c r="K6590" s="54" t="str">
        <f>INDEX('[1]All QOF Registers'!$C$15:$C$8243,MATCH($J$4:$J$10133,'[1]All QOF Registers'!$D$15:$D$8243,FALSE))</f>
        <v>5P6</v>
      </c>
    </row>
    <row r="6591" spans="8:11" x14ac:dyDescent="0.25">
      <c r="H6591" s="57" t="s">
        <v>4139</v>
      </c>
      <c r="I6591" s="58" t="s">
        <v>17329</v>
      </c>
      <c r="J6591" s="54" t="s">
        <v>18178</v>
      </c>
      <c r="K6591" s="54" t="str">
        <f>INDEX('[1]All QOF Registers'!$C$15:$C$8243,MATCH($J$4:$J$10133,'[1]All QOF Registers'!$D$15:$D$8243,FALSE))</f>
        <v>5P6</v>
      </c>
    </row>
    <row r="6592" spans="8:11" x14ac:dyDescent="0.25">
      <c r="H6592" s="57" t="s">
        <v>4140</v>
      </c>
      <c r="I6592" s="58" t="s">
        <v>17329</v>
      </c>
      <c r="J6592" s="54" t="s">
        <v>18178</v>
      </c>
      <c r="K6592" s="54" t="str">
        <f>INDEX('[1]All QOF Registers'!$C$15:$C$8243,MATCH($J$4:$J$10133,'[1]All QOF Registers'!$D$15:$D$8243,FALSE))</f>
        <v>5P6</v>
      </c>
    </row>
    <row r="6593" spans="8:11" x14ac:dyDescent="0.25">
      <c r="H6593" s="57" t="s">
        <v>4141</v>
      </c>
      <c r="I6593" s="58" t="s">
        <v>17329</v>
      </c>
      <c r="J6593" s="54" t="s">
        <v>18178</v>
      </c>
      <c r="K6593" s="54" t="str">
        <f>INDEX('[1]All QOF Registers'!$C$15:$C$8243,MATCH($J$4:$J$10133,'[1]All QOF Registers'!$D$15:$D$8243,FALSE))</f>
        <v>5P6</v>
      </c>
    </row>
    <row r="6594" spans="8:11" x14ac:dyDescent="0.25">
      <c r="H6594" s="57" t="s">
        <v>4142</v>
      </c>
      <c r="I6594" s="58" t="s">
        <v>17329</v>
      </c>
      <c r="J6594" s="54" t="s">
        <v>18178</v>
      </c>
      <c r="K6594" s="54" t="str">
        <f>INDEX('[1]All QOF Registers'!$C$15:$C$8243,MATCH($J$4:$J$10133,'[1]All QOF Registers'!$D$15:$D$8243,FALSE))</f>
        <v>5P6</v>
      </c>
    </row>
    <row r="6595" spans="8:11" x14ac:dyDescent="0.25">
      <c r="H6595" s="57" t="s">
        <v>4143</v>
      </c>
      <c r="I6595" s="58" t="s">
        <v>17329</v>
      </c>
      <c r="J6595" s="54" t="s">
        <v>18178</v>
      </c>
      <c r="K6595" s="54" t="str">
        <f>INDEX('[1]All QOF Registers'!$C$15:$C$8243,MATCH($J$4:$J$10133,'[1]All QOF Registers'!$D$15:$D$8243,FALSE))</f>
        <v>5P6</v>
      </c>
    </row>
    <row r="6596" spans="8:11" x14ac:dyDescent="0.25">
      <c r="H6596" s="57" t="s">
        <v>4144</v>
      </c>
      <c r="I6596" s="58" t="s">
        <v>17329</v>
      </c>
      <c r="J6596" s="54" t="s">
        <v>18178</v>
      </c>
      <c r="K6596" s="54" t="str">
        <f>INDEX('[1]All QOF Registers'!$C$15:$C$8243,MATCH($J$4:$J$10133,'[1]All QOF Registers'!$D$15:$D$8243,FALSE))</f>
        <v>5P6</v>
      </c>
    </row>
    <row r="6597" spans="8:11" x14ac:dyDescent="0.25">
      <c r="H6597" s="57" t="s">
        <v>4145</v>
      </c>
      <c r="I6597" s="58" t="s">
        <v>17329</v>
      </c>
      <c r="J6597" s="54" t="s">
        <v>18178</v>
      </c>
      <c r="K6597" s="54" t="str">
        <f>INDEX('[1]All QOF Registers'!$C$15:$C$8243,MATCH($J$4:$J$10133,'[1]All QOF Registers'!$D$15:$D$8243,FALSE))</f>
        <v>5P6</v>
      </c>
    </row>
    <row r="6598" spans="8:11" x14ac:dyDescent="0.25">
      <c r="H6598" s="57" t="s">
        <v>4146</v>
      </c>
      <c r="I6598" s="58" t="s">
        <v>17329</v>
      </c>
      <c r="J6598" s="54" t="s">
        <v>18178</v>
      </c>
      <c r="K6598" s="54" t="str">
        <f>INDEX('[1]All QOF Registers'!$C$15:$C$8243,MATCH($J$4:$J$10133,'[1]All QOF Registers'!$D$15:$D$8243,FALSE))</f>
        <v>5P6</v>
      </c>
    </row>
    <row r="6599" spans="8:11" x14ac:dyDescent="0.25">
      <c r="H6599" s="57" t="s">
        <v>4147</v>
      </c>
      <c r="I6599" s="58" t="s">
        <v>17329</v>
      </c>
      <c r="J6599" s="54" t="s">
        <v>18178</v>
      </c>
      <c r="K6599" s="54" t="str">
        <f>INDEX('[1]All QOF Registers'!$C$15:$C$8243,MATCH($J$4:$J$10133,'[1]All QOF Registers'!$D$15:$D$8243,FALSE))</f>
        <v>5P6</v>
      </c>
    </row>
    <row r="6600" spans="8:11" x14ac:dyDescent="0.25">
      <c r="H6600" s="57" t="s">
        <v>4148</v>
      </c>
      <c r="I6600" s="58" t="s">
        <v>17329</v>
      </c>
      <c r="J6600" s="54" t="s">
        <v>18178</v>
      </c>
      <c r="K6600" s="54" t="str">
        <f>INDEX('[1]All QOF Registers'!$C$15:$C$8243,MATCH($J$4:$J$10133,'[1]All QOF Registers'!$D$15:$D$8243,FALSE))</f>
        <v>5P6</v>
      </c>
    </row>
    <row r="6601" spans="8:11" x14ac:dyDescent="0.25">
      <c r="H6601" s="57" t="s">
        <v>4149</v>
      </c>
      <c r="I6601" s="58" t="s">
        <v>17329</v>
      </c>
      <c r="J6601" s="54" t="s">
        <v>18178</v>
      </c>
      <c r="K6601" s="54" t="str">
        <f>INDEX('[1]All QOF Registers'!$C$15:$C$8243,MATCH($J$4:$J$10133,'[1]All QOF Registers'!$D$15:$D$8243,FALSE))</f>
        <v>5P6</v>
      </c>
    </row>
    <row r="6602" spans="8:11" x14ac:dyDescent="0.25">
      <c r="H6602" s="57" t="s">
        <v>4150</v>
      </c>
      <c r="I6602" s="58" t="s">
        <v>17329</v>
      </c>
      <c r="J6602" s="54" t="s">
        <v>18178</v>
      </c>
      <c r="K6602" s="54" t="str">
        <f>INDEX('[1]All QOF Registers'!$C$15:$C$8243,MATCH($J$4:$J$10133,'[1]All QOF Registers'!$D$15:$D$8243,FALSE))</f>
        <v>5P6</v>
      </c>
    </row>
    <row r="6603" spans="8:11" x14ac:dyDescent="0.25">
      <c r="H6603" s="57" t="s">
        <v>4151</v>
      </c>
      <c r="I6603" s="58" t="s">
        <v>17329</v>
      </c>
      <c r="J6603" s="54" t="s">
        <v>18178</v>
      </c>
      <c r="K6603" s="54" t="str">
        <f>INDEX('[1]All QOF Registers'!$C$15:$C$8243,MATCH($J$4:$J$10133,'[1]All QOF Registers'!$D$15:$D$8243,FALSE))</f>
        <v>5P6</v>
      </c>
    </row>
    <row r="6604" spans="8:11" x14ac:dyDescent="0.25">
      <c r="H6604" s="57" t="s">
        <v>4152</v>
      </c>
      <c r="I6604" s="58" t="s">
        <v>17329</v>
      </c>
      <c r="J6604" s="54" t="s">
        <v>18178</v>
      </c>
      <c r="K6604" s="54" t="str">
        <f>INDEX('[1]All QOF Registers'!$C$15:$C$8243,MATCH($J$4:$J$10133,'[1]All QOF Registers'!$D$15:$D$8243,FALSE))</f>
        <v>5P6</v>
      </c>
    </row>
    <row r="6605" spans="8:11" x14ac:dyDescent="0.25">
      <c r="H6605" s="57" t="s">
        <v>4153</v>
      </c>
      <c r="I6605" s="58" t="s">
        <v>17329</v>
      </c>
      <c r="J6605" s="54" t="s">
        <v>18178</v>
      </c>
      <c r="K6605" s="54" t="str">
        <f>INDEX('[1]All QOF Registers'!$C$15:$C$8243,MATCH($J$4:$J$10133,'[1]All QOF Registers'!$D$15:$D$8243,FALSE))</f>
        <v>5P6</v>
      </c>
    </row>
    <row r="6606" spans="8:11" x14ac:dyDescent="0.25">
      <c r="H6606" s="57" t="s">
        <v>4154</v>
      </c>
      <c r="I6606" s="58" t="s">
        <v>17329</v>
      </c>
      <c r="J6606" s="54" t="s">
        <v>18178</v>
      </c>
      <c r="K6606" s="54" t="str">
        <f>INDEX('[1]All QOF Registers'!$C$15:$C$8243,MATCH($J$4:$J$10133,'[1]All QOF Registers'!$D$15:$D$8243,FALSE))</f>
        <v>5P6</v>
      </c>
    </row>
    <row r="6607" spans="8:11" x14ac:dyDescent="0.25">
      <c r="H6607" s="57" t="s">
        <v>4155</v>
      </c>
      <c r="I6607" s="58" t="s">
        <v>17329</v>
      </c>
      <c r="J6607" s="54" t="s">
        <v>18178</v>
      </c>
      <c r="K6607" s="54" t="str">
        <f>INDEX('[1]All QOF Registers'!$C$15:$C$8243,MATCH($J$4:$J$10133,'[1]All QOF Registers'!$D$15:$D$8243,FALSE))</f>
        <v>5P6</v>
      </c>
    </row>
    <row r="6608" spans="8:11" x14ac:dyDescent="0.25">
      <c r="H6608" s="57" t="s">
        <v>4156</v>
      </c>
      <c r="I6608" s="58" t="s">
        <v>17329</v>
      </c>
      <c r="J6608" s="54" t="s">
        <v>18178</v>
      </c>
      <c r="K6608" s="54" t="str">
        <f>INDEX('[1]All QOF Registers'!$C$15:$C$8243,MATCH($J$4:$J$10133,'[1]All QOF Registers'!$D$15:$D$8243,FALSE))</f>
        <v>5P6</v>
      </c>
    </row>
    <row r="6609" spans="8:11" x14ac:dyDescent="0.25">
      <c r="H6609" s="57" t="s">
        <v>4157</v>
      </c>
      <c r="I6609" s="58" t="s">
        <v>17329</v>
      </c>
      <c r="J6609" s="54" t="s">
        <v>18178</v>
      </c>
      <c r="K6609" s="54" t="str">
        <f>INDEX('[1]All QOF Registers'!$C$15:$C$8243,MATCH($J$4:$J$10133,'[1]All QOF Registers'!$D$15:$D$8243,FALSE))</f>
        <v>5P6</v>
      </c>
    </row>
    <row r="6610" spans="8:11" x14ac:dyDescent="0.25">
      <c r="H6610" s="57" t="s">
        <v>4158</v>
      </c>
      <c r="I6610" s="58" t="s">
        <v>17329</v>
      </c>
      <c r="J6610" s="54" t="s">
        <v>18178</v>
      </c>
      <c r="K6610" s="54" t="str">
        <f>INDEX('[1]All QOF Registers'!$C$15:$C$8243,MATCH($J$4:$J$10133,'[1]All QOF Registers'!$D$15:$D$8243,FALSE))</f>
        <v>5P6</v>
      </c>
    </row>
    <row r="6611" spans="8:11" x14ac:dyDescent="0.25">
      <c r="H6611" s="57" t="s">
        <v>4159</v>
      </c>
      <c r="I6611" s="58" t="s">
        <v>17329</v>
      </c>
      <c r="J6611" s="54" t="s">
        <v>18178</v>
      </c>
      <c r="K6611" s="54" t="str">
        <f>INDEX('[1]All QOF Registers'!$C$15:$C$8243,MATCH($J$4:$J$10133,'[1]All QOF Registers'!$D$15:$D$8243,FALSE))</f>
        <v>5P6</v>
      </c>
    </row>
    <row r="6612" spans="8:11" x14ac:dyDescent="0.25">
      <c r="H6612" s="57" t="s">
        <v>4160</v>
      </c>
      <c r="I6612" s="58" t="s">
        <v>17329</v>
      </c>
      <c r="J6612" s="54" t="s">
        <v>18178</v>
      </c>
      <c r="K6612" s="54" t="str">
        <f>INDEX('[1]All QOF Registers'!$C$15:$C$8243,MATCH($J$4:$J$10133,'[1]All QOF Registers'!$D$15:$D$8243,FALSE))</f>
        <v>5P6</v>
      </c>
    </row>
    <row r="6613" spans="8:11" x14ac:dyDescent="0.25">
      <c r="H6613" s="57" t="s">
        <v>4161</v>
      </c>
      <c r="I6613" s="58" t="s">
        <v>17329</v>
      </c>
      <c r="J6613" s="54" t="s">
        <v>18178</v>
      </c>
      <c r="K6613" s="54" t="str">
        <f>INDEX('[1]All QOF Registers'!$C$15:$C$8243,MATCH($J$4:$J$10133,'[1]All QOF Registers'!$D$15:$D$8243,FALSE))</f>
        <v>5P6</v>
      </c>
    </row>
    <row r="6614" spans="8:11" x14ac:dyDescent="0.25">
      <c r="H6614" s="57" t="s">
        <v>4162</v>
      </c>
      <c r="I6614" s="58" t="s">
        <v>17329</v>
      </c>
      <c r="J6614" s="54" t="s">
        <v>18178</v>
      </c>
      <c r="K6614" s="54" t="str">
        <f>INDEX('[1]All QOF Registers'!$C$15:$C$8243,MATCH($J$4:$J$10133,'[1]All QOF Registers'!$D$15:$D$8243,FALSE))</f>
        <v>5P6</v>
      </c>
    </row>
    <row r="6615" spans="8:11" x14ac:dyDescent="0.25">
      <c r="H6615" s="57" t="s">
        <v>4163</v>
      </c>
      <c r="I6615" s="58" t="s">
        <v>17329</v>
      </c>
      <c r="J6615" s="54" t="s">
        <v>18178</v>
      </c>
      <c r="K6615" s="54" t="str">
        <f>INDEX('[1]All QOF Registers'!$C$15:$C$8243,MATCH($J$4:$J$10133,'[1]All QOF Registers'!$D$15:$D$8243,FALSE))</f>
        <v>5P6</v>
      </c>
    </row>
    <row r="6616" spans="8:11" x14ac:dyDescent="0.25">
      <c r="H6616" s="57" t="s">
        <v>4164</v>
      </c>
      <c r="I6616" s="58" t="s">
        <v>17329</v>
      </c>
      <c r="J6616" s="54" t="s">
        <v>18178</v>
      </c>
      <c r="K6616" s="54" t="str">
        <f>INDEX('[1]All QOF Registers'!$C$15:$C$8243,MATCH($J$4:$J$10133,'[1]All QOF Registers'!$D$15:$D$8243,FALSE))</f>
        <v>5P6</v>
      </c>
    </row>
    <row r="6617" spans="8:11" x14ac:dyDescent="0.25">
      <c r="H6617" s="57" t="s">
        <v>4165</v>
      </c>
      <c r="I6617" s="58" t="s">
        <v>17329</v>
      </c>
      <c r="J6617" s="54" t="s">
        <v>18178</v>
      </c>
      <c r="K6617" s="54" t="str">
        <f>INDEX('[1]All QOF Registers'!$C$15:$C$8243,MATCH($J$4:$J$10133,'[1]All QOF Registers'!$D$15:$D$8243,FALSE))</f>
        <v>5P6</v>
      </c>
    </row>
    <row r="6618" spans="8:11" x14ac:dyDescent="0.25">
      <c r="H6618" s="57" t="s">
        <v>4166</v>
      </c>
      <c r="I6618" s="58" t="s">
        <v>17329</v>
      </c>
      <c r="J6618" s="54" t="s">
        <v>18178</v>
      </c>
      <c r="K6618" s="54" t="str">
        <f>INDEX('[1]All QOF Registers'!$C$15:$C$8243,MATCH($J$4:$J$10133,'[1]All QOF Registers'!$D$15:$D$8243,FALSE))</f>
        <v>5P6</v>
      </c>
    </row>
    <row r="6619" spans="8:11" x14ac:dyDescent="0.25">
      <c r="H6619" s="57" t="s">
        <v>4167</v>
      </c>
      <c r="I6619" s="58" t="s">
        <v>17329</v>
      </c>
      <c r="J6619" s="54" t="s">
        <v>18178</v>
      </c>
      <c r="K6619" s="54" t="str">
        <f>INDEX('[1]All QOF Registers'!$C$15:$C$8243,MATCH($J$4:$J$10133,'[1]All QOF Registers'!$D$15:$D$8243,FALSE))</f>
        <v>5P6</v>
      </c>
    </row>
    <row r="6620" spans="8:11" x14ac:dyDescent="0.25">
      <c r="H6620" s="57" t="s">
        <v>4168</v>
      </c>
      <c r="I6620" s="58" t="s">
        <v>17329</v>
      </c>
      <c r="J6620" s="54" t="s">
        <v>18178</v>
      </c>
      <c r="K6620" s="54" t="str">
        <f>INDEX('[1]All QOF Registers'!$C$15:$C$8243,MATCH($J$4:$J$10133,'[1]All QOF Registers'!$D$15:$D$8243,FALSE))</f>
        <v>5P6</v>
      </c>
    </row>
    <row r="6621" spans="8:11" x14ac:dyDescent="0.25">
      <c r="H6621" s="57" t="s">
        <v>4169</v>
      </c>
      <c r="I6621" s="58" t="s">
        <v>17329</v>
      </c>
      <c r="J6621" s="54" t="s">
        <v>18178</v>
      </c>
      <c r="K6621" s="54" t="str">
        <f>INDEX('[1]All QOF Registers'!$C$15:$C$8243,MATCH($J$4:$J$10133,'[1]All QOF Registers'!$D$15:$D$8243,FALSE))</f>
        <v>5P6</v>
      </c>
    </row>
    <row r="6622" spans="8:11" x14ac:dyDescent="0.25">
      <c r="H6622" s="57" t="s">
        <v>4170</v>
      </c>
      <c r="I6622" s="58" t="s">
        <v>17329</v>
      </c>
      <c r="J6622" s="54" t="s">
        <v>18178</v>
      </c>
      <c r="K6622" s="54" t="str">
        <f>INDEX('[1]All QOF Registers'!$C$15:$C$8243,MATCH($J$4:$J$10133,'[1]All QOF Registers'!$D$15:$D$8243,FALSE))</f>
        <v>5P6</v>
      </c>
    </row>
    <row r="6623" spans="8:11" x14ac:dyDescent="0.25">
      <c r="H6623" s="57" t="s">
        <v>4171</v>
      </c>
      <c r="I6623" s="58" t="s">
        <v>17329</v>
      </c>
      <c r="J6623" s="54" t="s">
        <v>18178</v>
      </c>
      <c r="K6623" s="54" t="str">
        <f>INDEX('[1]All QOF Registers'!$C$15:$C$8243,MATCH($J$4:$J$10133,'[1]All QOF Registers'!$D$15:$D$8243,FALSE))</f>
        <v>5P6</v>
      </c>
    </row>
    <row r="6624" spans="8:11" x14ac:dyDescent="0.25">
      <c r="H6624" s="57" t="s">
        <v>4172</v>
      </c>
      <c r="I6624" s="58" t="s">
        <v>17329</v>
      </c>
      <c r="J6624" s="54" t="s">
        <v>18178</v>
      </c>
      <c r="K6624" s="54" t="str">
        <f>INDEX('[1]All QOF Registers'!$C$15:$C$8243,MATCH($J$4:$J$10133,'[1]All QOF Registers'!$D$15:$D$8243,FALSE))</f>
        <v>5P6</v>
      </c>
    </row>
    <row r="6625" spans="8:11" x14ac:dyDescent="0.25">
      <c r="H6625" s="57" t="s">
        <v>4173</v>
      </c>
      <c r="I6625" s="58" t="s">
        <v>17329</v>
      </c>
      <c r="J6625" s="54" t="s">
        <v>18178</v>
      </c>
      <c r="K6625" s="54" t="str">
        <f>INDEX('[1]All QOF Registers'!$C$15:$C$8243,MATCH($J$4:$J$10133,'[1]All QOF Registers'!$D$15:$D$8243,FALSE))</f>
        <v>5P6</v>
      </c>
    </row>
    <row r="6626" spans="8:11" x14ac:dyDescent="0.25">
      <c r="H6626" s="57" t="s">
        <v>4174</v>
      </c>
      <c r="I6626" s="58" t="s">
        <v>17329</v>
      </c>
      <c r="J6626" s="54" t="s">
        <v>18178</v>
      </c>
      <c r="K6626" s="54" t="str">
        <f>INDEX('[1]All QOF Registers'!$C$15:$C$8243,MATCH($J$4:$J$10133,'[1]All QOF Registers'!$D$15:$D$8243,FALSE))</f>
        <v>5P6</v>
      </c>
    </row>
    <row r="6627" spans="8:11" x14ac:dyDescent="0.25">
      <c r="H6627" s="57" t="s">
        <v>4175</v>
      </c>
      <c r="I6627" s="58" t="s">
        <v>17329</v>
      </c>
      <c r="J6627" s="54" t="s">
        <v>18178</v>
      </c>
      <c r="K6627" s="54" t="str">
        <f>INDEX('[1]All QOF Registers'!$C$15:$C$8243,MATCH($J$4:$J$10133,'[1]All QOF Registers'!$D$15:$D$8243,FALSE))</f>
        <v>5P6</v>
      </c>
    </row>
    <row r="6628" spans="8:11" x14ac:dyDescent="0.25">
      <c r="H6628" s="57" t="s">
        <v>4176</v>
      </c>
      <c r="I6628" s="58" t="s">
        <v>17329</v>
      </c>
      <c r="J6628" s="54" t="s">
        <v>18178</v>
      </c>
      <c r="K6628" s="54" t="str">
        <f>INDEX('[1]All QOF Registers'!$C$15:$C$8243,MATCH($J$4:$J$10133,'[1]All QOF Registers'!$D$15:$D$8243,FALSE))</f>
        <v>5P6</v>
      </c>
    </row>
    <row r="6629" spans="8:11" x14ac:dyDescent="0.25">
      <c r="H6629" s="57" t="s">
        <v>4177</v>
      </c>
      <c r="I6629" s="58" t="s">
        <v>17329</v>
      </c>
      <c r="J6629" s="54" t="s">
        <v>18178</v>
      </c>
      <c r="K6629" s="54" t="str">
        <f>INDEX('[1]All QOF Registers'!$C$15:$C$8243,MATCH($J$4:$J$10133,'[1]All QOF Registers'!$D$15:$D$8243,FALSE))</f>
        <v>5P6</v>
      </c>
    </row>
    <row r="6630" spans="8:11" x14ac:dyDescent="0.25">
      <c r="H6630" s="57" t="s">
        <v>4178</v>
      </c>
      <c r="I6630" s="58" t="s">
        <v>17329</v>
      </c>
      <c r="J6630" s="54" t="s">
        <v>18178</v>
      </c>
      <c r="K6630" s="54" t="str">
        <f>INDEX('[1]All QOF Registers'!$C$15:$C$8243,MATCH($J$4:$J$10133,'[1]All QOF Registers'!$D$15:$D$8243,FALSE))</f>
        <v>5P6</v>
      </c>
    </row>
    <row r="6631" spans="8:11" x14ac:dyDescent="0.25">
      <c r="H6631" s="57" t="s">
        <v>4179</v>
      </c>
      <c r="I6631" s="58" t="s">
        <v>17329</v>
      </c>
      <c r="J6631" s="54" t="s">
        <v>18178</v>
      </c>
      <c r="K6631" s="54" t="str">
        <f>INDEX('[1]All QOF Registers'!$C$15:$C$8243,MATCH($J$4:$J$10133,'[1]All QOF Registers'!$D$15:$D$8243,FALSE))</f>
        <v>5P6</v>
      </c>
    </row>
    <row r="6632" spans="8:11" x14ac:dyDescent="0.25">
      <c r="H6632" s="57" t="s">
        <v>4180</v>
      </c>
      <c r="I6632" s="58" t="s">
        <v>17329</v>
      </c>
      <c r="J6632" s="54" t="s">
        <v>18178</v>
      </c>
      <c r="K6632" s="54" t="str">
        <f>INDEX('[1]All QOF Registers'!$C$15:$C$8243,MATCH($J$4:$J$10133,'[1]All QOF Registers'!$D$15:$D$8243,FALSE))</f>
        <v>5P6</v>
      </c>
    </row>
    <row r="6633" spans="8:11" x14ac:dyDescent="0.25">
      <c r="H6633" s="57" t="s">
        <v>4181</v>
      </c>
      <c r="I6633" s="58" t="s">
        <v>17329</v>
      </c>
      <c r="J6633" s="54" t="s">
        <v>18178</v>
      </c>
      <c r="K6633" s="54" t="str">
        <f>INDEX('[1]All QOF Registers'!$C$15:$C$8243,MATCH($J$4:$J$10133,'[1]All QOF Registers'!$D$15:$D$8243,FALSE))</f>
        <v>5P6</v>
      </c>
    </row>
    <row r="6634" spans="8:11" x14ac:dyDescent="0.25">
      <c r="H6634" s="57" t="s">
        <v>4182</v>
      </c>
      <c r="I6634" s="58" t="s">
        <v>17329</v>
      </c>
      <c r="J6634" s="54" t="s">
        <v>18178</v>
      </c>
      <c r="K6634" s="54" t="str">
        <f>INDEX('[1]All QOF Registers'!$C$15:$C$8243,MATCH($J$4:$J$10133,'[1]All QOF Registers'!$D$15:$D$8243,FALSE))</f>
        <v>5P6</v>
      </c>
    </row>
    <row r="6635" spans="8:11" x14ac:dyDescent="0.25">
      <c r="H6635" s="57" t="s">
        <v>4183</v>
      </c>
      <c r="I6635" s="58" t="s">
        <v>17329</v>
      </c>
      <c r="J6635" s="54" t="s">
        <v>18178</v>
      </c>
      <c r="K6635" s="54" t="str">
        <f>INDEX('[1]All QOF Registers'!$C$15:$C$8243,MATCH($J$4:$J$10133,'[1]All QOF Registers'!$D$15:$D$8243,FALSE))</f>
        <v>5P6</v>
      </c>
    </row>
    <row r="6636" spans="8:11" x14ac:dyDescent="0.25">
      <c r="H6636" s="57" t="s">
        <v>17330</v>
      </c>
      <c r="I6636" s="58" t="s">
        <v>17329</v>
      </c>
      <c r="J6636" s="54" t="s">
        <v>18178</v>
      </c>
      <c r="K6636" s="54" t="str">
        <f>INDEX('[1]All QOF Registers'!$C$15:$C$8243,MATCH($J$4:$J$10133,'[1]All QOF Registers'!$D$15:$D$8243,FALSE))</f>
        <v>5P6</v>
      </c>
    </row>
    <row r="6637" spans="8:11" x14ac:dyDescent="0.25">
      <c r="H6637" s="57" t="s">
        <v>4184</v>
      </c>
      <c r="I6637" s="58" t="s">
        <v>17329</v>
      </c>
      <c r="J6637" s="54" t="s">
        <v>18178</v>
      </c>
      <c r="K6637" s="54" t="str">
        <f>INDEX('[1]All QOF Registers'!$C$15:$C$8243,MATCH($J$4:$J$10133,'[1]All QOF Registers'!$D$15:$D$8243,FALSE))</f>
        <v>5P6</v>
      </c>
    </row>
    <row r="6638" spans="8:11" x14ac:dyDescent="0.25">
      <c r="H6638" s="57" t="s">
        <v>4185</v>
      </c>
      <c r="I6638" s="58" t="s">
        <v>17329</v>
      </c>
      <c r="J6638" s="54" t="s">
        <v>18178</v>
      </c>
      <c r="K6638" s="54" t="str">
        <f>INDEX('[1]All QOF Registers'!$C$15:$C$8243,MATCH($J$4:$J$10133,'[1]All QOF Registers'!$D$15:$D$8243,FALSE))</f>
        <v>5P6</v>
      </c>
    </row>
    <row r="6639" spans="8:11" x14ac:dyDescent="0.25">
      <c r="H6639" s="57" t="s">
        <v>4186</v>
      </c>
      <c r="I6639" s="58" t="s">
        <v>17329</v>
      </c>
      <c r="J6639" s="54" t="s">
        <v>18178</v>
      </c>
      <c r="K6639" s="54" t="str">
        <f>INDEX('[1]All QOF Registers'!$C$15:$C$8243,MATCH($J$4:$J$10133,'[1]All QOF Registers'!$D$15:$D$8243,FALSE))</f>
        <v>5P6</v>
      </c>
    </row>
    <row r="6640" spans="8:11" x14ac:dyDescent="0.25">
      <c r="H6640" s="57" t="s">
        <v>4187</v>
      </c>
      <c r="I6640" s="58" t="s">
        <v>17329</v>
      </c>
      <c r="J6640" s="54" t="s">
        <v>18178</v>
      </c>
      <c r="K6640" s="54" t="str">
        <f>INDEX('[1]All QOF Registers'!$C$15:$C$8243,MATCH($J$4:$J$10133,'[1]All QOF Registers'!$D$15:$D$8243,FALSE))</f>
        <v>5P6</v>
      </c>
    </row>
    <row r="6641" spans="8:11" x14ac:dyDescent="0.25">
      <c r="H6641" s="57" t="s">
        <v>4188</v>
      </c>
      <c r="I6641" s="58" t="s">
        <v>17329</v>
      </c>
      <c r="J6641" s="54" t="s">
        <v>18178</v>
      </c>
      <c r="K6641" s="54" t="str">
        <f>INDEX('[1]All QOF Registers'!$C$15:$C$8243,MATCH($J$4:$J$10133,'[1]All QOF Registers'!$D$15:$D$8243,FALSE))</f>
        <v>5P6</v>
      </c>
    </row>
    <row r="6642" spans="8:11" x14ac:dyDescent="0.25">
      <c r="H6642" s="57" t="s">
        <v>4189</v>
      </c>
      <c r="I6642" s="58" t="s">
        <v>17329</v>
      </c>
      <c r="J6642" s="54" t="s">
        <v>18178</v>
      </c>
      <c r="K6642" s="54" t="str">
        <f>INDEX('[1]All QOF Registers'!$C$15:$C$8243,MATCH($J$4:$J$10133,'[1]All QOF Registers'!$D$15:$D$8243,FALSE))</f>
        <v>5P6</v>
      </c>
    </row>
    <row r="6643" spans="8:11" x14ac:dyDescent="0.25">
      <c r="H6643" s="57" t="s">
        <v>4190</v>
      </c>
      <c r="I6643" s="58" t="s">
        <v>17329</v>
      </c>
      <c r="J6643" s="54" t="s">
        <v>18178</v>
      </c>
      <c r="K6643" s="54" t="str">
        <f>INDEX('[1]All QOF Registers'!$C$15:$C$8243,MATCH($J$4:$J$10133,'[1]All QOF Registers'!$D$15:$D$8243,FALSE))</f>
        <v>5P6</v>
      </c>
    </row>
    <row r="6644" spans="8:11" x14ac:dyDescent="0.25">
      <c r="H6644" s="57" t="s">
        <v>4191</v>
      </c>
      <c r="I6644" s="58" t="s">
        <v>17329</v>
      </c>
      <c r="J6644" s="54" t="s">
        <v>18178</v>
      </c>
      <c r="K6644" s="54" t="str">
        <f>INDEX('[1]All QOF Registers'!$C$15:$C$8243,MATCH($J$4:$J$10133,'[1]All QOF Registers'!$D$15:$D$8243,FALSE))</f>
        <v>5P6</v>
      </c>
    </row>
    <row r="6645" spans="8:11" x14ac:dyDescent="0.25">
      <c r="H6645" s="57" t="s">
        <v>4192</v>
      </c>
      <c r="I6645" s="58" t="s">
        <v>17329</v>
      </c>
      <c r="J6645" s="54" t="s">
        <v>18178</v>
      </c>
      <c r="K6645" s="54" t="str">
        <f>INDEX('[1]All QOF Registers'!$C$15:$C$8243,MATCH($J$4:$J$10133,'[1]All QOF Registers'!$D$15:$D$8243,FALSE))</f>
        <v>5P6</v>
      </c>
    </row>
    <row r="6646" spans="8:11" x14ac:dyDescent="0.25">
      <c r="H6646" s="57" t="s">
        <v>4193</v>
      </c>
      <c r="I6646" s="58" t="s">
        <v>17329</v>
      </c>
      <c r="J6646" s="54" t="s">
        <v>18178</v>
      </c>
      <c r="K6646" s="54" t="str">
        <f>INDEX('[1]All QOF Registers'!$C$15:$C$8243,MATCH($J$4:$J$10133,'[1]All QOF Registers'!$D$15:$D$8243,FALSE))</f>
        <v>5P6</v>
      </c>
    </row>
    <row r="6647" spans="8:11" x14ac:dyDescent="0.25">
      <c r="H6647" s="57" t="s">
        <v>4194</v>
      </c>
      <c r="I6647" s="58" t="s">
        <v>17329</v>
      </c>
      <c r="J6647" s="54" t="s">
        <v>18178</v>
      </c>
      <c r="K6647" s="54" t="str">
        <f>INDEX('[1]All QOF Registers'!$C$15:$C$8243,MATCH($J$4:$J$10133,'[1]All QOF Registers'!$D$15:$D$8243,FALSE))</f>
        <v>5P6</v>
      </c>
    </row>
    <row r="6648" spans="8:11" x14ac:dyDescent="0.25">
      <c r="H6648" s="57" t="s">
        <v>4195</v>
      </c>
      <c r="I6648" s="58" t="s">
        <v>17329</v>
      </c>
      <c r="J6648" s="54" t="s">
        <v>18178</v>
      </c>
      <c r="K6648" s="54" t="str">
        <f>INDEX('[1]All QOF Registers'!$C$15:$C$8243,MATCH($J$4:$J$10133,'[1]All QOF Registers'!$D$15:$D$8243,FALSE))</f>
        <v>5P6</v>
      </c>
    </row>
    <row r="6649" spans="8:11" x14ac:dyDescent="0.25">
      <c r="H6649" s="57" t="s">
        <v>4196</v>
      </c>
      <c r="I6649" s="58" t="s">
        <v>17329</v>
      </c>
      <c r="J6649" s="54" t="s">
        <v>18178</v>
      </c>
      <c r="K6649" s="54" t="str">
        <f>INDEX('[1]All QOF Registers'!$C$15:$C$8243,MATCH($J$4:$J$10133,'[1]All QOF Registers'!$D$15:$D$8243,FALSE))</f>
        <v>5P6</v>
      </c>
    </row>
    <row r="6650" spans="8:11" x14ac:dyDescent="0.25">
      <c r="H6650" s="57" t="s">
        <v>4197</v>
      </c>
      <c r="I6650" s="58" t="s">
        <v>17329</v>
      </c>
      <c r="J6650" s="54" t="s">
        <v>18178</v>
      </c>
      <c r="K6650" s="54" t="str">
        <f>INDEX('[1]All QOF Registers'!$C$15:$C$8243,MATCH($J$4:$J$10133,'[1]All QOF Registers'!$D$15:$D$8243,FALSE))</f>
        <v>5P6</v>
      </c>
    </row>
    <row r="6651" spans="8:11" x14ac:dyDescent="0.25">
      <c r="H6651" s="57" t="s">
        <v>4198</v>
      </c>
      <c r="I6651" s="58" t="s">
        <v>17329</v>
      </c>
      <c r="J6651" s="54" t="s">
        <v>18178</v>
      </c>
      <c r="K6651" s="54" t="str">
        <f>INDEX('[1]All QOF Registers'!$C$15:$C$8243,MATCH($J$4:$J$10133,'[1]All QOF Registers'!$D$15:$D$8243,FALSE))</f>
        <v>5P6</v>
      </c>
    </row>
    <row r="6652" spans="8:11" x14ac:dyDescent="0.25">
      <c r="H6652" s="57" t="s">
        <v>17331</v>
      </c>
      <c r="I6652" s="58" t="s">
        <v>17329</v>
      </c>
      <c r="J6652" s="54" t="s">
        <v>18178</v>
      </c>
      <c r="K6652" s="54" t="str">
        <f>INDEX('[1]All QOF Registers'!$C$15:$C$8243,MATCH($J$4:$J$10133,'[1]All QOF Registers'!$D$15:$D$8243,FALSE))</f>
        <v>5P6</v>
      </c>
    </row>
    <row r="6653" spans="8:11" x14ac:dyDescent="0.25">
      <c r="H6653" s="57" t="s">
        <v>4199</v>
      </c>
      <c r="I6653" s="58" t="s">
        <v>17329</v>
      </c>
      <c r="J6653" s="54" t="s">
        <v>18178</v>
      </c>
      <c r="K6653" s="54" t="str">
        <f>INDEX('[1]All QOF Registers'!$C$15:$C$8243,MATCH($J$4:$J$10133,'[1]All QOF Registers'!$D$15:$D$8243,FALSE))</f>
        <v>5P6</v>
      </c>
    </row>
    <row r="6654" spans="8:11" x14ac:dyDescent="0.25">
      <c r="H6654" s="57" t="s">
        <v>4200</v>
      </c>
      <c r="I6654" s="58" t="s">
        <v>17329</v>
      </c>
      <c r="J6654" s="54" t="s">
        <v>18178</v>
      </c>
      <c r="K6654" s="54" t="str">
        <f>INDEX('[1]All QOF Registers'!$C$15:$C$8243,MATCH($J$4:$J$10133,'[1]All QOF Registers'!$D$15:$D$8243,FALSE))</f>
        <v>5P6</v>
      </c>
    </row>
    <row r="6655" spans="8:11" x14ac:dyDescent="0.25">
      <c r="H6655" s="57" t="s">
        <v>4201</v>
      </c>
      <c r="I6655" s="58" t="s">
        <v>17329</v>
      </c>
      <c r="J6655" s="54" t="s">
        <v>18178</v>
      </c>
      <c r="K6655" s="54" t="str">
        <f>INDEX('[1]All QOF Registers'!$C$15:$C$8243,MATCH($J$4:$J$10133,'[1]All QOF Registers'!$D$15:$D$8243,FALSE))</f>
        <v>5P6</v>
      </c>
    </row>
    <row r="6656" spans="8:11" x14ac:dyDescent="0.25">
      <c r="H6656" s="57" t="s">
        <v>17332</v>
      </c>
      <c r="I6656" s="58" t="s">
        <v>17329</v>
      </c>
      <c r="J6656" s="54" t="s">
        <v>18178</v>
      </c>
      <c r="K6656" s="54" t="str">
        <f>INDEX('[1]All QOF Registers'!$C$15:$C$8243,MATCH($J$4:$J$10133,'[1]All QOF Registers'!$D$15:$D$8243,FALSE))</f>
        <v>5P6</v>
      </c>
    </row>
    <row r="6657" spans="8:11" x14ac:dyDescent="0.25">
      <c r="H6657" s="57" t="s">
        <v>4202</v>
      </c>
      <c r="I6657" s="58" t="s">
        <v>17329</v>
      </c>
      <c r="J6657" s="54" t="s">
        <v>18178</v>
      </c>
      <c r="K6657" s="54" t="str">
        <f>INDEX('[1]All QOF Registers'!$C$15:$C$8243,MATCH($J$4:$J$10133,'[1]All QOF Registers'!$D$15:$D$8243,FALSE))</f>
        <v>5P6</v>
      </c>
    </row>
    <row r="6658" spans="8:11" x14ac:dyDescent="0.25">
      <c r="H6658" s="57" t="s">
        <v>4203</v>
      </c>
      <c r="I6658" s="58" t="s">
        <v>17329</v>
      </c>
      <c r="J6658" s="54" t="s">
        <v>18178</v>
      </c>
      <c r="K6658" s="54" t="str">
        <f>INDEX('[1]All QOF Registers'!$C$15:$C$8243,MATCH($J$4:$J$10133,'[1]All QOF Registers'!$D$15:$D$8243,FALSE))</f>
        <v>5P6</v>
      </c>
    </row>
    <row r="6659" spans="8:11" x14ac:dyDescent="0.25">
      <c r="H6659" s="57" t="s">
        <v>17333</v>
      </c>
      <c r="I6659" s="58" t="s">
        <v>17329</v>
      </c>
      <c r="J6659" s="54" t="s">
        <v>18178</v>
      </c>
      <c r="K6659" s="54" t="str">
        <f>INDEX('[1]All QOF Registers'!$C$15:$C$8243,MATCH($J$4:$J$10133,'[1]All QOF Registers'!$D$15:$D$8243,FALSE))</f>
        <v>5P6</v>
      </c>
    </row>
    <row r="6660" spans="8:11" x14ac:dyDescent="0.25">
      <c r="H6660" s="57" t="s">
        <v>4204</v>
      </c>
      <c r="I6660" s="58" t="s">
        <v>17329</v>
      </c>
      <c r="J6660" s="54" t="s">
        <v>18178</v>
      </c>
      <c r="K6660" s="54" t="str">
        <f>INDEX('[1]All QOF Registers'!$C$15:$C$8243,MATCH($J$4:$J$10133,'[1]All QOF Registers'!$D$15:$D$8243,FALSE))</f>
        <v>5P6</v>
      </c>
    </row>
    <row r="6661" spans="8:11" x14ac:dyDescent="0.25">
      <c r="H6661" s="57" t="s">
        <v>17334</v>
      </c>
      <c r="I6661" s="58" t="s">
        <v>17329</v>
      </c>
      <c r="J6661" s="54" t="s">
        <v>18178</v>
      </c>
      <c r="K6661" s="54" t="str">
        <f>INDEX('[1]All QOF Registers'!$C$15:$C$8243,MATCH($J$4:$J$10133,'[1]All QOF Registers'!$D$15:$D$8243,FALSE))</f>
        <v>5P6</v>
      </c>
    </row>
    <row r="6662" spans="8:11" x14ac:dyDescent="0.25">
      <c r="H6662" s="57" t="s">
        <v>17335</v>
      </c>
      <c r="I6662" s="58" t="s">
        <v>17329</v>
      </c>
      <c r="J6662" s="54" t="s">
        <v>18178</v>
      </c>
      <c r="K6662" s="54" t="str">
        <f>INDEX('[1]All QOF Registers'!$C$15:$C$8243,MATCH($J$4:$J$10133,'[1]All QOF Registers'!$D$15:$D$8243,FALSE))</f>
        <v>5P6</v>
      </c>
    </row>
    <row r="6663" spans="8:11" x14ac:dyDescent="0.25">
      <c r="H6663" s="57" t="s">
        <v>17336</v>
      </c>
      <c r="I6663" s="58" t="s">
        <v>17329</v>
      </c>
      <c r="J6663" s="54" t="s">
        <v>18178</v>
      </c>
      <c r="K6663" s="54" t="str">
        <f>INDEX('[1]All QOF Registers'!$C$15:$C$8243,MATCH($J$4:$J$10133,'[1]All QOF Registers'!$D$15:$D$8243,FALSE))</f>
        <v>5P6</v>
      </c>
    </row>
    <row r="6664" spans="8:11" x14ac:dyDescent="0.25">
      <c r="H6664" s="57" t="s">
        <v>17337</v>
      </c>
      <c r="I6664" s="58" t="s">
        <v>17329</v>
      </c>
      <c r="J6664" s="54" t="s">
        <v>18178</v>
      </c>
      <c r="K6664" s="54" t="str">
        <f>INDEX('[1]All QOF Registers'!$C$15:$C$8243,MATCH($J$4:$J$10133,'[1]All QOF Registers'!$D$15:$D$8243,FALSE))</f>
        <v>5P6</v>
      </c>
    </row>
    <row r="6665" spans="8:11" x14ac:dyDescent="0.25">
      <c r="H6665" s="57" t="s">
        <v>17338</v>
      </c>
      <c r="I6665" s="58" t="s">
        <v>17329</v>
      </c>
      <c r="J6665" s="54" t="s">
        <v>18178</v>
      </c>
      <c r="K6665" s="54" t="str">
        <f>INDEX('[1]All QOF Registers'!$C$15:$C$8243,MATCH($J$4:$J$10133,'[1]All QOF Registers'!$D$15:$D$8243,FALSE))</f>
        <v>5P6</v>
      </c>
    </row>
    <row r="6666" spans="8:11" x14ac:dyDescent="0.25">
      <c r="H6666" s="57" t="s">
        <v>7657</v>
      </c>
      <c r="I6666" s="58" t="s">
        <v>17329</v>
      </c>
      <c r="J6666" s="54" t="s">
        <v>18178</v>
      </c>
      <c r="K6666" s="54" t="str">
        <f>INDEX('[1]All QOF Registers'!$C$15:$C$8243,MATCH($J$4:$J$10133,'[1]All QOF Registers'!$D$15:$D$8243,FALSE))</f>
        <v>5P6</v>
      </c>
    </row>
    <row r="6667" spans="8:11" x14ac:dyDescent="0.25">
      <c r="H6667" s="57" t="s">
        <v>17339</v>
      </c>
      <c r="I6667" s="58" t="s">
        <v>17329</v>
      </c>
      <c r="J6667" s="54" t="s">
        <v>18178</v>
      </c>
      <c r="K6667" s="54" t="str">
        <f>INDEX('[1]All QOF Registers'!$C$15:$C$8243,MATCH($J$4:$J$10133,'[1]All QOF Registers'!$D$15:$D$8243,FALSE))</f>
        <v>5P6</v>
      </c>
    </row>
    <row r="6668" spans="8:11" x14ac:dyDescent="0.25">
      <c r="H6668" s="57" t="s">
        <v>17340</v>
      </c>
      <c r="I6668" s="58" t="s">
        <v>17329</v>
      </c>
      <c r="J6668" s="54" t="s">
        <v>18178</v>
      </c>
      <c r="K6668" s="54" t="str">
        <f>INDEX('[1]All QOF Registers'!$C$15:$C$8243,MATCH($J$4:$J$10133,'[1]All QOF Registers'!$D$15:$D$8243,FALSE))</f>
        <v>5P6</v>
      </c>
    </row>
    <row r="6669" spans="8:11" x14ac:dyDescent="0.25">
      <c r="H6669" s="57" t="s">
        <v>17341</v>
      </c>
      <c r="I6669" s="58" t="s">
        <v>17329</v>
      </c>
      <c r="J6669" s="54" t="s">
        <v>18178</v>
      </c>
      <c r="K6669" s="54" t="str">
        <f>INDEX('[1]All QOF Registers'!$C$15:$C$8243,MATCH($J$4:$J$10133,'[1]All QOF Registers'!$D$15:$D$8243,FALSE))</f>
        <v>5P6</v>
      </c>
    </row>
    <row r="6670" spans="8:11" x14ac:dyDescent="0.25">
      <c r="H6670" s="57" t="s">
        <v>17342</v>
      </c>
      <c r="I6670" s="58" t="s">
        <v>17329</v>
      </c>
      <c r="J6670" s="54" t="s">
        <v>18178</v>
      </c>
      <c r="K6670" s="54" t="str">
        <f>INDEX('[1]All QOF Registers'!$C$15:$C$8243,MATCH($J$4:$J$10133,'[1]All QOF Registers'!$D$15:$D$8243,FALSE))</f>
        <v>5P6</v>
      </c>
    </row>
    <row r="6671" spans="8:11" x14ac:dyDescent="0.25">
      <c r="H6671" s="57" t="s">
        <v>17343</v>
      </c>
      <c r="I6671" s="58" t="s">
        <v>17329</v>
      </c>
      <c r="J6671" s="54" t="s">
        <v>18178</v>
      </c>
      <c r="K6671" s="54" t="str">
        <f>INDEX('[1]All QOF Registers'!$C$15:$C$8243,MATCH($J$4:$J$10133,'[1]All QOF Registers'!$D$15:$D$8243,FALSE))</f>
        <v>5P6</v>
      </c>
    </row>
    <row r="6672" spans="8:11" x14ac:dyDescent="0.25">
      <c r="H6672" s="57" t="s">
        <v>17344</v>
      </c>
      <c r="I6672" s="58" t="s">
        <v>17329</v>
      </c>
      <c r="J6672" s="54" t="s">
        <v>18178</v>
      </c>
      <c r="K6672" s="54" t="str">
        <f>INDEX('[1]All QOF Registers'!$C$15:$C$8243,MATCH($J$4:$J$10133,'[1]All QOF Registers'!$D$15:$D$8243,FALSE))</f>
        <v>5P6</v>
      </c>
    </row>
    <row r="6673" spans="8:11" x14ac:dyDescent="0.25">
      <c r="H6673" s="57" t="s">
        <v>17345</v>
      </c>
      <c r="I6673" s="58" t="s">
        <v>17329</v>
      </c>
      <c r="J6673" s="54" t="s">
        <v>18178</v>
      </c>
      <c r="K6673" s="54" t="str">
        <f>INDEX('[1]All QOF Registers'!$C$15:$C$8243,MATCH($J$4:$J$10133,'[1]All QOF Registers'!$D$15:$D$8243,FALSE))</f>
        <v>5P6</v>
      </c>
    </row>
    <row r="6674" spans="8:11" x14ac:dyDescent="0.25">
      <c r="H6674" s="57" t="s">
        <v>17346</v>
      </c>
      <c r="I6674" s="58" t="s">
        <v>17329</v>
      </c>
      <c r="J6674" s="54" t="s">
        <v>18178</v>
      </c>
      <c r="K6674" s="54" t="str">
        <f>INDEX('[1]All QOF Registers'!$C$15:$C$8243,MATCH($J$4:$J$10133,'[1]All QOF Registers'!$D$15:$D$8243,FALSE))</f>
        <v>5P6</v>
      </c>
    </row>
    <row r="6675" spans="8:11" x14ac:dyDescent="0.25">
      <c r="H6675" s="57" t="s">
        <v>17347</v>
      </c>
      <c r="I6675" s="58" t="s">
        <v>17329</v>
      </c>
      <c r="J6675" s="54" t="s">
        <v>18178</v>
      </c>
      <c r="K6675" s="54" t="str">
        <f>INDEX('[1]All QOF Registers'!$C$15:$C$8243,MATCH($J$4:$J$10133,'[1]All QOF Registers'!$D$15:$D$8243,FALSE))</f>
        <v>5P6</v>
      </c>
    </row>
    <row r="6676" spans="8:11" x14ac:dyDescent="0.25">
      <c r="H6676" s="57" t="s">
        <v>17348</v>
      </c>
      <c r="I6676" s="58" t="s">
        <v>17329</v>
      </c>
      <c r="J6676" s="54" t="s">
        <v>18178</v>
      </c>
      <c r="K6676" s="54" t="str">
        <f>INDEX('[1]All QOF Registers'!$C$15:$C$8243,MATCH($J$4:$J$10133,'[1]All QOF Registers'!$D$15:$D$8243,FALSE))</f>
        <v>5P6</v>
      </c>
    </row>
    <row r="6677" spans="8:11" x14ac:dyDescent="0.25">
      <c r="H6677" s="57" t="s">
        <v>17349</v>
      </c>
      <c r="I6677" s="58" t="s">
        <v>17329</v>
      </c>
      <c r="J6677" s="54" t="s">
        <v>18178</v>
      </c>
      <c r="K6677" s="54" t="str">
        <f>INDEX('[1]All QOF Registers'!$C$15:$C$8243,MATCH($J$4:$J$10133,'[1]All QOF Registers'!$D$15:$D$8243,FALSE))</f>
        <v>5P6</v>
      </c>
    </row>
    <row r="6678" spans="8:11" x14ac:dyDescent="0.25">
      <c r="H6678" s="57" t="s">
        <v>7787</v>
      </c>
      <c r="I6678" s="58" t="s">
        <v>17329</v>
      </c>
      <c r="J6678" s="54" t="s">
        <v>18178</v>
      </c>
      <c r="K6678" s="54" t="str">
        <f>INDEX('[1]All QOF Registers'!$C$15:$C$8243,MATCH($J$4:$J$10133,'[1]All QOF Registers'!$D$15:$D$8243,FALSE))</f>
        <v>5P6</v>
      </c>
    </row>
    <row r="6679" spans="8:11" x14ac:dyDescent="0.25">
      <c r="H6679" s="57" t="s">
        <v>17350</v>
      </c>
      <c r="I6679" s="58" t="s">
        <v>17329</v>
      </c>
      <c r="J6679" s="54" t="s">
        <v>18178</v>
      </c>
      <c r="K6679" s="54" t="str">
        <f>INDEX('[1]All QOF Registers'!$C$15:$C$8243,MATCH($J$4:$J$10133,'[1]All QOF Registers'!$D$15:$D$8243,FALSE))</f>
        <v>5P6</v>
      </c>
    </row>
    <row r="6680" spans="8:11" x14ac:dyDescent="0.25">
      <c r="H6680" s="57" t="s">
        <v>17351</v>
      </c>
      <c r="I6680" s="58" t="s">
        <v>17329</v>
      </c>
      <c r="J6680" s="54" t="s">
        <v>18178</v>
      </c>
      <c r="K6680" s="54" t="str">
        <f>INDEX('[1]All QOF Registers'!$C$15:$C$8243,MATCH($J$4:$J$10133,'[1]All QOF Registers'!$D$15:$D$8243,FALSE))</f>
        <v>5P6</v>
      </c>
    </row>
    <row r="6681" spans="8:11" x14ac:dyDescent="0.25">
      <c r="H6681" s="57" t="s">
        <v>3377</v>
      </c>
      <c r="I6681" s="58" t="s">
        <v>17352</v>
      </c>
      <c r="J6681" s="54" t="s">
        <v>18179</v>
      </c>
      <c r="K6681" s="54" t="str">
        <f>INDEX('[1]All QOF Registers'!$C$15:$C$8243,MATCH($J$4:$J$10133,'[1]All QOF Registers'!$D$15:$D$8243,FALSE))</f>
        <v>5P7</v>
      </c>
    </row>
    <row r="6682" spans="8:11" x14ac:dyDescent="0.25">
      <c r="H6682" s="57" t="s">
        <v>3378</v>
      </c>
      <c r="I6682" s="58" t="s">
        <v>17352</v>
      </c>
      <c r="J6682" s="54" t="s">
        <v>18179</v>
      </c>
      <c r="K6682" s="54" t="str">
        <f>INDEX('[1]All QOF Registers'!$C$15:$C$8243,MATCH($J$4:$J$10133,'[1]All QOF Registers'!$D$15:$D$8243,FALSE))</f>
        <v>5P7</v>
      </c>
    </row>
    <row r="6683" spans="8:11" x14ac:dyDescent="0.25">
      <c r="H6683" s="57" t="s">
        <v>3379</v>
      </c>
      <c r="I6683" s="58" t="s">
        <v>17352</v>
      </c>
      <c r="J6683" s="54" t="s">
        <v>18179</v>
      </c>
      <c r="K6683" s="54" t="str">
        <f>INDEX('[1]All QOF Registers'!$C$15:$C$8243,MATCH($J$4:$J$10133,'[1]All QOF Registers'!$D$15:$D$8243,FALSE))</f>
        <v>5P7</v>
      </c>
    </row>
    <row r="6684" spans="8:11" x14ac:dyDescent="0.25">
      <c r="H6684" s="57" t="s">
        <v>3382</v>
      </c>
      <c r="I6684" s="58" t="s">
        <v>17352</v>
      </c>
      <c r="J6684" s="54" t="s">
        <v>18179</v>
      </c>
      <c r="K6684" s="54" t="str">
        <f>INDEX('[1]All QOF Registers'!$C$15:$C$8243,MATCH($J$4:$J$10133,'[1]All QOF Registers'!$D$15:$D$8243,FALSE))</f>
        <v>5P7</v>
      </c>
    </row>
    <row r="6685" spans="8:11" x14ac:dyDescent="0.25">
      <c r="H6685" s="57" t="s">
        <v>3383</v>
      </c>
      <c r="I6685" s="58" t="s">
        <v>17352</v>
      </c>
      <c r="J6685" s="54" t="s">
        <v>18179</v>
      </c>
      <c r="K6685" s="54" t="str">
        <f>INDEX('[1]All QOF Registers'!$C$15:$C$8243,MATCH($J$4:$J$10133,'[1]All QOF Registers'!$D$15:$D$8243,FALSE))</f>
        <v>5P7</v>
      </c>
    </row>
    <row r="6686" spans="8:11" x14ac:dyDescent="0.25">
      <c r="H6686" s="57" t="s">
        <v>3386</v>
      </c>
      <c r="I6686" s="58" t="s">
        <v>17352</v>
      </c>
      <c r="J6686" s="54" t="s">
        <v>18179</v>
      </c>
      <c r="K6686" s="54" t="str">
        <f>INDEX('[1]All QOF Registers'!$C$15:$C$8243,MATCH($J$4:$J$10133,'[1]All QOF Registers'!$D$15:$D$8243,FALSE))</f>
        <v>5P7</v>
      </c>
    </row>
    <row r="6687" spans="8:11" x14ac:dyDescent="0.25">
      <c r="H6687" s="57" t="s">
        <v>3389</v>
      </c>
      <c r="I6687" s="58" t="s">
        <v>17352</v>
      </c>
      <c r="J6687" s="54" t="s">
        <v>18179</v>
      </c>
      <c r="K6687" s="54" t="str">
        <f>INDEX('[1]All QOF Registers'!$C$15:$C$8243,MATCH($J$4:$J$10133,'[1]All QOF Registers'!$D$15:$D$8243,FALSE))</f>
        <v>5P7</v>
      </c>
    </row>
    <row r="6688" spans="8:11" x14ac:dyDescent="0.25">
      <c r="H6688" s="57" t="s">
        <v>3390</v>
      </c>
      <c r="I6688" s="58" t="s">
        <v>17352</v>
      </c>
      <c r="J6688" s="54" t="s">
        <v>18179</v>
      </c>
      <c r="K6688" s="54" t="str">
        <f>INDEX('[1]All QOF Registers'!$C$15:$C$8243,MATCH($J$4:$J$10133,'[1]All QOF Registers'!$D$15:$D$8243,FALSE))</f>
        <v>5P7</v>
      </c>
    </row>
    <row r="6689" spans="8:11" x14ac:dyDescent="0.25">
      <c r="H6689" s="57" t="s">
        <v>3392</v>
      </c>
      <c r="I6689" s="58" t="s">
        <v>17352</v>
      </c>
      <c r="J6689" s="54" t="s">
        <v>18179</v>
      </c>
      <c r="K6689" s="54" t="str">
        <f>INDEX('[1]All QOF Registers'!$C$15:$C$8243,MATCH($J$4:$J$10133,'[1]All QOF Registers'!$D$15:$D$8243,FALSE))</f>
        <v>5P7</v>
      </c>
    </row>
    <row r="6690" spans="8:11" x14ac:dyDescent="0.25">
      <c r="H6690" s="57" t="s">
        <v>3394</v>
      </c>
      <c r="I6690" s="58" t="s">
        <v>17352</v>
      </c>
      <c r="J6690" s="54" t="s">
        <v>18179</v>
      </c>
      <c r="K6690" s="54" t="str">
        <f>INDEX('[1]All QOF Registers'!$C$15:$C$8243,MATCH($J$4:$J$10133,'[1]All QOF Registers'!$D$15:$D$8243,FALSE))</f>
        <v>5P7</v>
      </c>
    </row>
    <row r="6691" spans="8:11" x14ac:dyDescent="0.25">
      <c r="H6691" s="57" t="s">
        <v>3395</v>
      </c>
      <c r="I6691" s="58" t="s">
        <v>17352</v>
      </c>
      <c r="J6691" s="54" t="s">
        <v>18179</v>
      </c>
      <c r="K6691" s="54" t="str">
        <f>INDEX('[1]All QOF Registers'!$C$15:$C$8243,MATCH($J$4:$J$10133,'[1]All QOF Registers'!$D$15:$D$8243,FALSE))</f>
        <v>5P7</v>
      </c>
    </row>
    <row r="6692" spans="8:11" x14ac:dyDescent="0.25">
      <c r="H6692" s="57" t="s">
        <v>3397</v>
      </c>
      <c r="I6692" s="58" t="s">
        <v>17352</v>
      </c>
      <c r="J6692" s="54" t="s">
        <v>18179</v>
      </c>
      <c r="K6692" s="54" t="str">
        <f>INDEX('[1]All QOF Registers'!$C$15:$C$8243,MATCH($J$4:$J$10133,'[1]All QOF Registers'!$D$15:$D$8243,FALSE))</f>
        <v>5P7</v>
      </c>
    </row>
    <row r="6693" spans="8:11" x14ac:dyDescent="0.25">
      <c r="H6693" s="57" t="s">
        <v>3400</v>
      </c>
      <c r="I6693" s="58" t="s">
        <v>17352</v>
      </c>
      <c r="J6693" s="54" t="s">
        <v>18179</v>
      </c>
      <c r="K6693" s="54" t="str">
        <f>INDEX('[1]All QOF Registers'!$C$15:$C$8243,MATCH($J$4:$J$10133,'[1]All QOF Registers'!$D$15:$D$8243,FALSE))</f>
        <v>5P7</v>
      </c>
    </row>
    <row r="6694" spans="8:11" x14ac:dyDescent="0.25">
      <c r="H6694" s="57" t="s">
        <v>3402</v>
      </c>
      <c r="I6694" s="58" t="s">
        <v>17352</v>
      </c>
      <c r="J6694" s="54" t="s">
        <v>18179</v>
      </c>
      <c r="K6694" s="54" t="str">
        <f>INDEX('[1]All QOF Registers'!$C$15:$C$8243,MATCH($J$4:$J$10133,'[1]All QOF Registers'!$D$15:$D$8243,FALSE))</f>
        <v>5P7</v>
      </c>
    </row>
    <row r="6695" spans="8:11" x14ac:dyDescent="0.25">
      <c r="H6695" s="57" t="s">
        <v>3403</v>
      </c>
      <c r="I6695" s="58" t="s">
        <v>17352</v>
      </c>
      <c r="J6695" s="54" t="s">
        <v>18179</v>
      </c>
      <c r="K6695" s="54" t="str">
        <f>INDEX('[1]All QOF Registers'!$C$15:$C$8243,MATCH($J$4:$J$10133,'[1]All QOF Registers'!$D$15:$D$8243,FALSE))</f>
        <v>5P7</v>
      </c>
    </row>
    <row r="6696" spans="8:11" x14ac:dyDescent="0.25">
      <c r="H6696" s="57" t="s">
        <v>3405</v>
      </c>
      <c r="I6696" s="58" t="s">
        <v>17352</v>
      </c>
      <c r="J6696" s="54" t="s">
        <v>18179</v>
      </c>
      <c r="K6696" s="54" t="str">
        <f>INDEX('[1]All QOF Registers'!$C$15:$C$8243,MATCH($J$4:$J$10133,'[1]All QOF Registers'!$D$15:$D$8243,FALSE))</f>
        <v>5P7</v>
      </c>
    </row>
    <row r="6697" spans="8:11" x14ac:dyDescent="0.25">
      <c r="H6697" s="57" t="s">
        <v>3408</v>
      </c>
      <c r="I6697" s="58" t="s">
        <v>17352</v>
      </c>
      <c r="J6697" s="54" t="s">
        <v>18179</v>
      </c>
      <c r="K6697" s="54" t="str">
        <f>INDEX('[1]All QOF Registers'!$C$15:$C$8243,MATCH($J$4:$J$10133,'[1]All QOF Registers'!$D$15:$D$8243,FALSE))</f>
        <v>5P7</v>
      </c>
    </row>
    <row r="6698" spans="8:11" x14ac:dyDescent="0.25">
      <c r="H6698" s="57" t="s">
        <v>3410</v>
      </c>
      <c r="I6698" s="58" t="s">
        <v>17352</v>
      </c>
      <c r="J6698" s="54" t="s">
        <v>18179</v>
      </c>
      <c r="K6698" s="54" t="str">
        <f>INDEX('[1]All QOF Registers'!$C$15:$C$8243,MATCH($J$4:$J$10133,'[1]All QOF Registers'!$D$15:$D$8243,FALSE))</f>
        <v>5P7</v>
      </c>
    </row>
    <row r="6699" spans="8:11" x14ac:dyDescent="0.25">
      <c r="H6699" s="57" t="s">
        <v>3413</v>
      </c>
      <c r="I6699" s="58" t="s">
        <v>17352</v>
      </c>
      <c r="J6699" s="54" t="s">
        <v>18179</v>
      </c>
      <c r="K6699" s="54" t="str">
        <f>INDEX('[1]All QOF Registers'!$C$15:$C$8243,MATCH($J$4:$J$10133,'[1]All QOF Registers'!$D$15:$D$8243,FALSE))</f>
        <v>5P7</v>
      </c>
    </row>
    <row r="6700" spans="8:11" x14ac:dyDescent="0.25">
      <c r="H6700" s="57" t="s">
        <v>3416</v>
      </c>
      <c r="I6700" s="58" t="s">
        <v>17352</v>
      </c>
      <c r="J6700" s="54" t="s">
        <v>18179</v>
      </c>
      <c r="K6700" s="54" t="str">
        <f>INDEX('[1]All QOF Registers'!$C$15:$C$8243,MATCH($J$4:$J$10133,'[1]All QOF Registers'!$D$15:$D$8243,FALSE))</f>
        <v>5P7</v>
      </c>
    </row>
    <row r="6701" spans="8:11" x14ac:dyDescent="0.25">
      <c r="H6701" s="57" t="s">
        <v>3418</v>
      </c>
      <c r="I6701" s="58" t="s">
        <v>17352</v>
      </c>
      <c r="J6701" s="54" t="s">
        <v>18179</v>
      </c>
      <c r="K6701" s="54" t="str">
        <f>INDEX('[1]All QOF Registers'!$C$15:$C$8243,MATCH($J$4:$J$10133,'[1]All QOF Registers'!$D$15:$D$8243,FALSE))</f>
        <v>5P7</v>
      </c>
    </row>
    <row r="6702" spans="8:11" x14ac:dyDescent="0.25">
      <c r="H6702" s="57" t="s">
        <v>3422</v>
      </c>
      <c r="I6702" s="58" t="s">
        <v>17352</v>
      </c>
      <c r="J6702" s="54" t="s">
        <v>18179</v>
      </c>
      <c r="K6702" s="54" t="str">
        <f>INDEX('[1]All QOF Registers'!$C$15:$C$8243,MATCH($J$4:$J$10133,'[1]All QOF Registers'!$D$15:$D$8243,FALSE))</f>
        <v>5P7</v>
      </c>
    </row>
    <row r="6703" spans="8:11" x14ac:dyDescent="0.25">
      <c r="H6703" s="57" t="s">
        <v>3423</v>
      </c>
      <c r="I6703" s="58" t="s">
        <v>17352</v>
      </c>
      <c r="J6703" s="54" t="s">
        <v>18179</v>
      </c>
      <c r="K6703" s="54" t="str">
        <f>INDEX('[1]All QOF Registers'!$C$15:$C$8243,MATCH($J$4:$J$10133,'[1]All QOF Registers'!$D$15:$D$8243,FALSE))</f>
        <v>5P7</v>
      </c>
    </row>
    <row r="6704" spans="8:11" x14ac:dyDescent="0.25">
      <c r="H6704" s="57" t="s">
        <v>3426</v>
      </c>
      <c r="I6704" s="58" t="s">
        <v>17352</v>
      </c>
      <c r="J6704" s="54" t="s">
        <v>18179</v>
      </c>
      <c r="K6704" s="54" t="str">
        <f>INDEX('[1]All QOF Registers'!$C$15:$C$8243,MATCH($J$4:$J$10133,'[1]All QOF Registers'!$D$15:$D$8243,FALSE))</f>
        <v>5P7</v>
      </c>
    </row>
    <row r="6705" spans="8:11" x14ac:dyDescent="0.25">
      <c r="H6705" s="57" t="s">
        <v>3428</v>
      </c>
      <c r="I6705" s="58" t="s">
        <v>17352</v>
      </c>
      <c r="J6705" s="54" t="s">
        <v>18179</v>
      </c>
      <c r="K6705" s="54" t="str">
        <f>INDEX('[1]All QOF Registers'!$C$15:$C$8243,MATCH($J$4:$J$10133,'[1]All QOF Registers'!$D$15:$D$8243,FALSE))</f>
        <v>5P7</v>
      </c>
    </row>
    <row r="6706" spans="8:11" x14ac:dyDescent="0.25">
      <c r="H6706" s="57" t="s">
        <v>3429</v>
      </c>
      <c r="I6706" s="58" t="s">
        <v>17352</v>
      </c>
      <c r="J6706" s="54" t="s">
        <v>18179</v>
      </c>
      <c r="K6706" s="54" t="str">
        <f>INDEX('[1]All QOF Registers'!$C$15:$C$8243,MATCH($J$4:$J$10133,'[1]All QOF Registers'!$D$15:$D$8243,FALSE))</f>
        <v>5P7</v>
      </c>
    </row>
    <row r="6707" spans="8:11" x14ac:dyDescent="0.25">
      <c r="H6707" s="57" t="s">
        <v>3431</v>
      </c>
      <c r="I6707" s="58" t="s">
        <v>17352</v>
      </c>
      <c r="J6707" s="54" t="s">
        <v>18179</v>
      </c>
      <c r="K6707" s="54" t="str">
        <f>INDEX('[1]All QOF Registers'!$C$15:$C$8243,MATCH($J$4:$J$10133,'[1]All QOF Registers'!$D$15:$D$8243,FALSE))</f>
        <v>5P7</v>
      </c>
    </row>
    <row r="6708" spans="8:11" x14ac:dyDescent="0.25">
      <c r="H6708" s="57" t="s">
        <v>3432</v>
      </c>
      <c r="I6708" s="58" t="s">
        <v>17352</v>
      </c>
      <c r="J6708" s="54" t="s">
        <v>18179</v>
      </c>
      <c r="K6708" s="54" t="str">
        <f>INDEX('[1]All QOF Registers'!$C$15:$C$8243,MATCH($J$4:$J$10133,'[1]All QOF Registers'!$D$15:$D$8243,FALSE))</f>
        <v>5P7</v>
      </c>
    </row>
    <row r="6709" spans="8:11" x14ac:dyDescent="0.25">
      <c r="H6709" s="57" t="s">
        <v>3433</v>
      </c>
      <c r="I6709" s="58" t="s">
        <v>17352</v>
      </c>
      <c r="J6709" s="54" t="s">
        <v>18179</v>
      </c>
      <c r="K6709" s="54" t="str">
        <f>INDEX('[1]All QOF Registers'!$C$15:$C$8243,MATCH($J$4:$J$10133,'[1]All QOF Registers'!$D$15:$D$8243,FALSE))</f>
        <v>5P7</v>
      </c>
    </row>
    <row r="6710" spans="8:11" x14ac:dyDescent="0.25">
      <c r="H6710" s="57" t="s">
        <v>3448</v>
      </c>
      <c r="I6710" s="58" t="s">
        <v>17352</v>
      </c>
      <c r="J6710" s="54" t="s">
        <v>18179</v>
      </c>
      <c r="K6710" s="54" t="str">
        <f>INDEX('[1]All QOF Registers'!$C$15:$C$8243,MATCH($J$4:$J$10133,'[1]All QOF Registers'!$D$15:$D$8243,FALSE))</f>
        <v>5P7</v>
      </c>
    </row>
    <row r="6711" spans="8:11" x14ac:dyDescent="0.25">
      <c r="H6711" s="57" t="s">
        <v>3450</v>
      </c>
      <c r="I6711" s="58" t="s">
        <v>17352</v>
      </c>
      <c r="J6711" s="54" t="s">
        <v>18179</v>
      </c>
      <c r="K6711" s="54" t="str">
        <f>INDEX('[1]All QOF Registers'!$C$15:$C$8243,MATCH($J$4:$J$10133,'[1]All QOF Registers'!$D$15:$D$8243,FALSE))</f>
        <v>5P7</v>
      </c>
    </row>
    <row r="6712" spans="8:11" x14ac:dyDescent="0.25">
      <c r="H6712" s="57" t="s">
        <v>3456</v>
      </c>
      <c r="I6712" s="58" t="s">
        <v>17352</v>
      </c>
      <c r="J6712" s="54" t="s">
        <v>18179</v>
      </c>
      <c r="K6712" s="54" t="str">
        <f>INDEX('[1]All QOF Registers'!$C$15:$C$8243,MATCH($J$4:$J$10133,'[1]All QOF Registers'!$D$15:$D$8243,FALSE))</f>
        <v>5P7</v>
      </c>
    </row>
    <row r="6713" spans="8:11" x14ac:dyDescent="0.25">
      <c r="H6713" s="57" t="s">
        <v>3457</v>
      </c>
      <c r="I6713" s="58" t="s">
        <v>17352</v>
      </c>
      <c r="J6713" s="54" t="s">
        <v>18179</v>
      </c>
      <c r="K6713" s="54" t="str">
        <f>INDEX('[1]All QOF Registers'!$C$15:$C$8243,MATCH($J$4:$J$10133,'[1]All QOF Registers'!$D$15:$D$8243,FALSE))</f>
        <v>5P7</v>
      </c>
    </row>
    <row r="6714" spans="8:11" x14ac:dyDescent="0.25">
      <c r="H6714" s="57" t="s">
        <v>3458</v>
      </c>
      <c r="I6714" s="58" t="s">
        <v>17352</v>
      </c>
      <c r="J6714" s="54" t="s">
        <v>18179</v>
      </c>
      <c r="K6714" s="54" t="str">
        <f>INDEX('[1]All QOF Registers'!$C$15:$C$8243,MATCH($J$4:$J$10133,'[1]All QOF Registers'!$D$15:$D$8243,FALSE))</f>
        <v>5P7</v>
      </c>
    </row>
    <row r="6715" spans="8:11" x14ac:dyDescent="0.25">
      <c r="H6715" s="57" t="s">
        <v>3459</v>
      </c>
      <c r="I6715" s="58" t="s">
        <v>17352</v>
      </c>
      <c r="J6715" s="54" t="s">
        <v>18179</v>
      </c>
      <c r="K6715" s="54" t="str">
        <f>INDEX('[1]All QOF Registers'!$C$15:$C$8243,MATCH($J$4:$J$10133,'[1]All QOF Registers'!$D$15:$D$8243,FALSE))</f>
        <v>5P7</v>
      </c>
    </row>
    <row r="6716" spans="8:11" x14ac:dyDescent="0.25">
      <c r="H6716" s="57" t="s">
        <v>3460</v>
      </c>
      <c r="I6716" s="58" t="s">
        <v>17352</v>
      </c>
      <c r="J6716" s="54" t="s">
        <v>18179</v>
      </c>
      <c r="K6716" s="54" t="str">
        <f>INDEX('[1]All QOF Registers'!$C$15:$C$8243,MATCH($J$4:$J$10133,'[1]All QOF Registers'!$D$15:$D$8243,FALSE))</f>
        <v>5P7</v>
      </c>
    </row>
    <row r="6717" spans="8:11" x14ac:dyDescent="0.25">
      <c r="H6717" s="57" t="s">
        <v>3462</v>
      </c>
      <c r="I6717" s="58" t="s">
        <v>17352</v>
      </c>
      <c r="J6717" s="54" t="s">
        <v>18179</v>
      </c>
      <c r="K6717" s="54" t="str">
        <f>INDEX('[1]All QOF Registers'!$C$15:$C$8243,MATCH($J$4:$J$10133,'[1]All QOF Registers'!$D$15:$D$8243,FALSE))</f>
        <v>5P7</v>
      </c>
    </row>
    <row r="6718" spans="8:11" x14ac:dyDescent="0.25">
      <c r="H6718" s="57" t="s">
        <v>3466</v>
      </c>
      <c r="I6718" s="58" t="s">
        <v>17352</v>
      </c>
      <c r="J6718" s="54" t="s">
        <v>18179</v>
      </c>
      <c r="K6718" s="54" t="str">
        <f>INDEX('[1]All QOF Registers'!$C$15:$C$8243,MATCH($J$4:$J$10133,'[1]All QOF Registers'!$D$15:$D$8243,FALSE))</f>
        <v>5P7</v>
      </c>
    </row>
    <row r="6719" spans="8:11" x14ac:dyDescent="0.25">
      <c r="H6719" s="57" t="s">
        <v>3467</v>
      </c>
      <c r="I6719" s="58" t="s">
        <v>17352</v>
      </c>
      <c r="J6719" s="54" t="s">
        <v>18179</v>
      </c>
      <c r="K6719" s="54" t="str">
        <f>INDEX('[1]All QOF Registers'!$C$15:$C$8243,MATCH($J$4:$J$10133,'[1]All QOF Registers'!$D$15:$D$8243,FALSE))</f>
        <v>5P7</v>
      </c>
    </row>
    <row r="6720" spans="8:11" x14ac:dyDescent="0.25">
      <c r="H6720" s="57" t="s">
        <v>3468</v>
      </c>
      <c r="I6720" s="58" t="s">
        <v>17352</v>
      </c>
      <c r="J6720" s="54" t="s">
        <v>18179</v>
      </c>
      <c r="K6720" s="54" t="str">
        <f>INDEX('[1]All QOF Registers'!$C$15:$C$8243,MATCH($J$4:$J$10133,'[1]All QOF Registers'!$D$15:$D$8243,FALSE))</f>
        <v>5P7</v>
      </c>
    </row>
    <row r="6721" spans="8:11" x14ac:dyDescent="0.25">
      <c r="H6721" s="57" t="s">
        <v>17353</v>
      </c>
      <c r="I6721" s="58" t="s">
        <v>17352</v>
      </c>
      <c r="J6721" s="54" t="s">
        <v>18179</v>
      </c>
      <c r="K6721" s="54" t="str">
        <f>INDEX('[1]All QOF Registers'!$C$15:$C$8243,MATCH($J$4:$J$10133,'[1]All QOF Registers'!$D$15:$D$8243,FALSE))</f>
        <v>5P7</v>
      </c>
    </row>
    <row r="6722" spans="8:11" x14ac:dyDescent="0.25">
      <c r="H6722" s="57" t="s">
        <v>17354</v>
      </c>
      <c r="I6722" s="58" t="s">
        <v>17352</v>
      </c>
      <c r="J6722" s="54" t="s">
        <v>18179</v>
      </c>
      <c r="K6722" s="54" t="str">
        <f>INDEX('[1]All QOF Registers'!$C$15:$C$8243,MATCH($J$4:$J$10133,'[1]All QOF Registers'!$D$15:$D$8243,FALSE))</f>
        <v>5P7</v>
      </c>
    </row>
    <row r="6723" spans="8:11" x14ac:dyDescent="0.25">
      <c r="H6723" s="57" t="s">
        <v>3488</v>
      </c>
      <c r="I6723" s="58" t="s">
        <v>17352</v>
      </c>
      <c r="J6723" s="54" t="s">
        <v>18179</v>
      </c>
      <c r="K6723" s="54" t="str">
        <f>INDEX('[1]All QOF Registers'!$C$15:$C$8243,MATCH($J$4:$J$10133,'[1]All QOF Registers'!$D$15:$D$8243,FALSE))</f>
        <v>5P7</v>
      </c>
    </row>
    <row r="6724" spans="8:11" x14ac:dyDescent="0.25">
      <c r="H6724" s="57" t="s">
        <v>17355</v>
      </c>
      <c r="I6724" s="58" t="s">
        <v>17352</v>
      </c>
      <c r="J6724" s="54" t="s">
        <v>18179</v>
      </c>
      <c r="K6724" s="54" t="str">
        <f>INDEX('[1]All QOF Registers'!$C$15:$C$8243,MATCH($J$4:$J$10133,'[1]All QOF Registers'!$D$15:$D$8243,FALSE))</f>
        <v>5P7</v>
      </c>
    </row>
    <row r="6725" spans="8:11" x14ac:dyDescent="0.25">
      <c r="H6725" s="57" t="s">
        <v>3490</v>
      </c>
      <c r="I6725" s="58" t="s">
        <v>17352</v>
      </c>
      <c r="J6725" s="54" t="s">
        <v>18179</v>
      </c>
      <c r="K6725" s="54" t="str">
        <f>INDEX('[1]All QOF Registers'!$C$15:$C$8243,MATCH($J$4:$J$10133,'[1]All QOF Registers'!$D$15:$D$8243,FALSE))</f>
        <v>5P7</v>
      </c>
    </row>
    <row r="6726" spans="8:11" x14ac:dyDescent="0.25">
      <c r="H6726" s="57" t="s">
        <v>17356</v>
      </c>
      <c r="I6726" s="58" t="s">
        <v>17352</v>
      </c>
      <c r="J6726" s="54" t="s">
        <v>18179</v>
      </c>
      <c r="K6726" s="54" t="str">
        <f>INDEX('[1]All QOF Registers'!$C$15:$C$8243,MATCH($J$4:$J$10133,'[1]All QOF Registers'!$D$15:$D$8243,FALSE))</f>
        <v>5P7</v>
      </c>
    </row>
    <row r="6727" spans="8:11" x14ac:dyDescent="0.25">
      <c r="H6727" s="57" t="s">
        <v>7619</v>
      </c>
      <c r="I6727" s="58" t="s">
        <v>17352</v>
      </c>
      <c r="J6727" s="54" t="s">
        <v>18179</v>
      </c>
      <c r="K6727" s="54" t="str">
        <f>INDEX('[1]All QOF Registers'!$C$15:$C$8243,MATCH($J$4:$J$10133,'[1]All QOF Registers'!$D$15:$D$8243,FALSE))</f>
        <v>5P7</v>
      </c>
    </row>
    <row r="6728" spans="8:11" x14ac:dyDescent="0.25">
      <c r="H6728" s="57" t="s">
        <v>17357</v>
      </c>
      <c r="I6728" s="58" t="s">
        <v>17352</v>
      </c>
      <c r="J6728" s="54" t="s">
        <v>18179</v>
      </c>
      <c r="K6728" s="54" t="str">
        <f>INDEX('[1]All QOF Registers'!$C$15:$C$8243,MATCH($J$4:$J$10133,'[1]All QOF Registers'!$D$15:$D$8243,FALSE))</f>
        <v>5P7</v>
      </c>
    </row>
    <row r="6729" spans="8:11" x14ac:dyDescent="0.25">
      <c r="H6729" s="57" t="s">
        <v>17358</v>
      </c>
      <c r="I6729" s="58" t="s">
        <v>17352</v>
      </c>
      <c r="J6729" s="54" t="s">
        <v>18179</v>
      </c>
      <c r="K6729" s="54" t="str">
        <f>INDEX('[1]All QOF Registers'!$C$15:$C$8243,MATCH($J$4:$J$10133,'[1]All QOF Registers'!$D$15:$D$8243,FALSE))</f>
        <v>5P7</v>
      </c>
    </row>
    <row r="6730" spans="8:11" x14ac:dyDescent="0.25">
      <c r="H6730" s="57" t="s">
        <v>17359</v>
      </c>
      <c r="I6730" s="58" t="s">
        <v>17352</v>
      </c>
      <c r="J6730" s="54" t="s">
        <v>18179</v>
      </c>
      <c r="K6730" s="54" t="str">
        <f>INDEX('[1]All QOF Registers'!$C$15:$C$8243,MATCH($J$4:$J$10133,'[1]All QOF Registers'!$D$15:$D$8243,FALSE))</f>
        <v>5P7</v>
      </c>
    </row>
    <row r="6731" spans="8:11" x14ac:dyDescent="0.25">
      <c r="H6731" s="57" t="s">
        <v>17360</v>
      </c>
      <c r="I6731" s="58" t="s">
        <v>17352</v>
      </c>
      <c r="J6731" s="54" t="s">
        <v>18179</v>
      </c>
      <c r="K6731" s="54" t="str">
        <f>INDEX('[1]All QOF Registers'!$C$15:$C$8243,MATCH($J$4:$J$10133,'[1]All QOF Registers'!$D$15:$D$8243,FALSE))</f>
        <v>5P7</v>
      </c>
    </row>
    <row r="6732" spans="8:11" x14ac:dyDescent="0.25">
      <c r="H6732" s="57" t="s">
        <v>17361</v>
      </c>
      <c r="I6732" s="58" t="s">
        <v>17352</v>
      </c>
      <c r="J6732" s="54" t="s">
        <v>18179</v>
      </c>
      <c r="K6732" s="54" t="str">
        <f>INDEX('[1]All QOF Registers'!$C$15:$C$8243,MATCH($J$4:$J$10133,'[1]All QOF Registers'!$D$15:$D$8243,FALSE))</f>
        <v>5P7</v>
      </c>
    </row>
    <row r="6733" spans="8:11" x14ac:dyDescent="0.25">
      <c r="H6733" s="57" t="s">
        <v>7876</v>
      </c>
      <c r="I6733" s="58" t="s">
        <v>17352</v>
      </c>
      <c r="J6733" s="54" t="s">
        <v>18179</v>
      </c>
      <c r="K6733" s="54" t="str">
        <f>INDEX('[1]All QOF Registers'!$C$15:$C$8243,MATCH($J$4:$J$10133,'[1]All QOF Registers'!$D$15:$D$8243,FALSE))</f>
        <v>5P7</v>
      </c>
    </row>
    <row r="6734" spans="8:11" x14ac:dyDescent="0.25">
      <c r="H6734" s="57" t="s">
        <v>17362</v>
      </c>
      <c r="I6734" s="58" t="s">
        <v>17352</v>
      </c>
      <c r="J6734" s="54" t="s">
        <v>18179</v>
      </c>
      <c r="K6734" s="54" t="str">
        <f>INDEX('[1]All QOF Registers'!$C$15:$C$8243,MATCH($J$4:$J$10133,'[1]All QOF Registers'!$D$15:$D$8243,FALSE))</f>
        <v>5P7</v>
      </c>
    </row>
    <row r="6735" spans="8:11" x14ac:dyDescent="0.25">
      <c r="H6735" s="57" t="s">
        <v>17363</v>
      </c>
      <c r="I6735" s="58" t="s">
        <v>17352</v>
      </c>
      <c r="J6735" s="54" t="s">
        <v>18179</v>
      </c>
      <c r="K6735" s="54" t="str">
        <f>INDEX('[1]All QOF Registers'!$C$15:$C$8243,MATCH($J$4:$J$10133,'[1]All QOF Registers'!$D$15:$D$8243,FALSE))</f>
        <v>5P7</v>
      </c>
    </row>
    <row r="6736" spans="8:11" x14ac:dyDescent="0.25">
      <c r="H6736" s="57" t="s">
        <v>3387</v>
      </c>
      <c r="I6736" s="58" t="s">
        <v>17364</v>
      </c>
      <c r="J6736" s="54" t="s">
        <v>18180</v>
      </c>
      <c r="K6736" s="54" t="str">
        <f>INDEX('[1]All QOF Registers'!$C$15:$C$8243,MATCH($J$4:$J$10133,'[1]All QOF Registers'!$D$15:$D$8243,FALSE))</f>
        <v>5P8</v>
      </c>
    </row>
    <row r="6737" spans="8:11" x14ac:dyDescent="0.25">
      <c r="H6737" s="57" t="s">
        <v>3396</v>
      </c>
      <c r="I6737" s="58" t="s">
        <v>17364</v>
      </c>
      <c r="J6737" s="54" t="s">
        <v>18180</v>
      </c>
      <c r="K6737" s="54" t="str">
        <f>INDEX('[1]All QOF Registers'!$C$15:$C$8243,MATCH($J$4:$J$10133,'[1]All QOF Registers'!$D$15:$D$8243,FALSE))</f>
        <v>5P8</v>
      </c>
    </row>
    <row r="6738" spans="8:11" x14ac:dyDescent="0.25">
      <c r="H6738" s="57" t="s">
        <v>3398</v>
      </c>
      <c r="I6738" s="58" t="s">
        <v>17364</v>
      </c>
      <c r="J6738" s="54" t="s">
        <v>18180</v>
      </c>
      <c r="K6738" s="54" t="str">
        <f>INDEX('[1]All QOF Registers'!$C$15:$C$8243,MATCH($J$4:$J$10133,'[1]All QOF Registers'!$D$15:$D$8243,FALSE))</f>
        <v>5P8</v>
      </c>
    </row>
    <row r="6739" spans="8:11" x14ac:dyDescent="0.25">
      <c r="H6739" s="57" t="s">
        <v>3399</v>
      </c>
      <c r="I6739" s="58" t="s">
        <v>17364</v>
      </c>
      <c r="J6739" s="54" t="s">
        <v>18180</v>
      </c>
      <c r="K6739" s="54" t="str">
        <f>INDEX('[1]All QOF Registers'!$C$15:$C$8243,MATCH($J$4:$J$10133,'[1]All QOF Registers'!$D$15:$D$8243,FALSE))</f>
        <v>5P8</v>
      </c>
    </row>
    <row r="6740" spans="8:11" x14ac:dyDescent="0.25">
      <c r="H6740" s="57" t="s">
        <v>3404</v>
      </c>
      <c r="I6740" s="58" t="s">
        <v>17364</v>
      </c>
      <c r="J6740" s="54" t="s">
        <v>18180</v>
      </c>
      <c r="K6740" s="54" t="str">
        <f>INDEX('[1]All QOF Registers'!$C$15:$C$8243,MATCH($J$4:$J$10133,'[1]All QOF Registers'!$D$15:$D$8243,FALSE))</f>
        <v>5P8</v>
      </c>
    </row>
    <row r="6741" spans="8:11" x14ac:dyDescent="0.25">
      <c r="H6741" s="57" t="s">
        <v>3406</v>
      </c>
      <c r="I6741" s="58" t="s">
        <v>17364</v>
      </c>
      <c r="J6741" s="54" t="s">
        <v>18180</v>
      </c>
      <c r="K6741" s="54" t="str">
        <f>INDEX('[1]All QOF Registers'!$C$15:$C$8243,MATCH($J$4:$J$10133,'[1]All QOF Registers'!$D$15:$D$8243,FALSE))</f>
        <v>5P8</v>
      </c>
    </row>
    <row r="6742" spans="8:11" x14ac:dyDescent="0.25">
      <c r="H6742" s="57" t="s">
        <v>3412</v>
      </c>
      <c r="I6742" s="58" t="s">
        <v>17364</v>
      </c>
      <c r="J6742" s="54" t="s">
        <v>18180</v>
      </c>
      <c r="K6742" s="54" t="str">
        <f>INDEX('[1]All QOF Registers'!$C$15:$C$8243,MATCH($J$4:$J$10133,'[1]All QOF Registers'!$D$15:$D$8243,FALSE))</f>
        <v>5P8</v>
      </c>
    </row>
    <row r="6743" spans="8:11" x14ac:dyDescent="0.25">
      <c r="H6743" s="57" t="s">
        <v>3414</v>
      </c>
      <c r="I6743" s="58" t="s">
        <v>17364</v>
      </c>
      <c r="J6743" s="54" t="s">
        <v>18180</v>
      </c>
      <c r="K6743" s="54" t="str">
        <f>INDEX('[1]All QOF Registers'!$C$15:$C$8243,MATCH($J$4:$J$10133,'[1]All QOF Registers'!$D$15:$D$8243,FALSE))</f>
        <v>5P8</v>
      </c>
    </row>
    <row r="6744" spans="8:11" x14ac:dyDescent="0.25">
      <c r="H6744" s="57" t="s">
        <v>3421</v>
      </c>
      <c r="I6744" s="58" t="s">
        <v>17364</v>
      </c>
      <c r="J6744" s="54" t="s">
        <v>18180</v>
      </c>
      <c r="K6744" s="54" t="str">
        <f>INDEX('[1]All QOF Registers'!$C$15:$C$8243,MATCH($J$4:$J$10133,'[1]All QOF Registers'!$D$15:$D$8243,FALSE))</f>
        <v>5P8</v>
      </c>
    </row>
    <row r="6745" spans="8:11" x14ac:dyDescent="0.25">
      <c r="H6745" s="57" t="s">
        <v>3424</v>
      </c>
      <c r="I6745" s="58" t="s">
        <v>17364</v>
      </c>
      <c r="J6745" s="54" t="s">
        <v>18180</v>
      </c>
      <c r="K6745" s="54" t="str">
        <f>INDEX('[1]All QOF Registers'!$C$15:$C$8243,MATCH($J$4:$J$10133,'[1]All QOF Registers'!$D$15:$D$8243,FALSE))</f>
        <v>5P8</v>
      </c>
    </row>
    <row r="6746" spans="8:11" x14ac:dyDescent="0.25">
      <c r="H6746" s="57" t="s">
        <v>3425</v>
      </c>
      <c r="I6746" s="58" t="s">
        <v>17364</v>
      </c>
      <c r="J6746" s="54" t="s">
        <v>18180</v>
      </c>
      <c r="K6746" s="54" t="str">
        <f>INDEX('[1]All QOF Registers'!$C$15:$C$8243,MATCH($J$4:$J$10133,'[1]All QOF Registers'!$D$15:$D$8243,FALSE))</f>
        <v>5P8</v>
      </c>
    </row>
    <row r="6747" spans="8:11" x14ac:dyDescent="0.25">
      <c r="H6747" s="57" t="s">
        <v>3430</v>
      </c>
      <c r="I6747" s="58" t="s">
        <v>17364</v>
      </c>
      <c r="J6747" s="54" t="s">
        <v>18180</v>
      </c>
      <c r="K6747" s="54" t="str">
        <f>INDEX('[1]All QOF Registers'!$C$15:$C$8243,MATCH($J$4:$J$10133,'[1]All QOF Registers'!$D$15:$D$8243,FALSE))</f>
        <v>5P8</v>
      </c>
    </row>
    <row r="6748" spans="8:11" x14ac:dyDescent="0.25">
      <c r="H6748" s="57" t="s">
        <v>3435</v>
      </c>
      <c r="I6748" s="58" t="s">
        <v>17364</v>
      </c>
      <c r="J6748" s="54" t="s">
        <v>18180</v>
      </c>
      <c r="K6748" s="54" t="str">
        <f>INDEX('[1]All QOF Registers'!$C$15:$C$8243,MATCH($J$4:$J$10133,'[1]All QOF Registers'!$D$15:$D$8243,FALSE))</f>
        <v>5P8</v>
      </c>
    </row>
    <row r="6749" spans="8:11" x14ac:dyDescent="0.25">
      <c r="H6749" s="57" t="s">
        <v>3440</v>
      </c>
      <c r="I6749" s="58" t="s">
        <v>17364</v>
      </c>
      <c r="J6749" s="54" t="s">
        <v>18180</v>
      </c>
      <c r="K6749" s="54" t="str">
        <f>INDEX('[1]All QOF Registers'!$C$15:$C$8243,MATCH($J$4:$J$10133,'[1]All QOF Registers'!$D$15:$D$8243,FALSE))</f>
        <v>5P8</v>
      </c>
    </row>
    <row r="6750" spans="8:11" x14ac:dyDescent="0.25">
      <c r="H6750" s="57" t="s">
        <v>3443</v>
      </c>
      <c r="I6750" s="58" t="s">
        <v>17364</v>
      </c>
      <c r="J6750" s="54" t="s">
        <v>18180</v>
      </c>
      <c r="K6750" s="54" t="str">
        <f>INDEX('[1]All QOF Registers'!$C$15:$C$8243,MATCH($J$4:$J$10133,'[1]All QOF Registers'!$D$15:$D$8243,FALSE))</f>
        <v>5P8</v>
      </c>
    </row>
    <row r="6751" spans="8:11" x14ac:dyDescent="0.25">
      <c r="H6751" s="57" t="s">
        <v>3444</v>
      </c>
      <c r="I6751" s="58" t="s">
        <v>17364</v>
      </c>
      <c r="J6751" s="54" t="s">
        <v>18180</v>
      </c>
      <c r="K6751" s="54" t="str">
        <f>INDEX('[1]All QOF Registers'!$C$15:$C$8243,MATCH($J$4:$J$10133,'[1]All QOF Registers'!$D$15:$D$8243,FALSE))</f>
        <v>5P8</v>
      </c>
    </row>
    <row r="6752" spans="8:11" x14ac:dyDescent="0.25">
      <c r="H6752" s="57" t="s">
        <v>3446</v>
      </c>
      <c r="I6752" s="58" t="s">
        <v>17364</v>
      </c>
      <c r="J6752" s="54" t="s">
        <v>18180</v>
      </c>
      <c r="K6752" s="54" t="str">
        <f>INDEX('[1]All QOF Registers'!$C$15:$C$8243,MATCH($J$4:$J$10133,'[1]All QOF Registers'!$D$15:$D$8243,FALSE))</f>
        <v>5P8</v>
      </c>
    </row>
    <row r="6753" spans="8:11" x14ac:dyDescent="0.25">
      <c r="H6753" s="57" t="s">
        <v>3447</v>
      </c>
      <c r="I6753" s="58" t="s">
        <v>17364</v>
      </c>
      <c r="J6753" s="54" t="s">
        <v>18180</v>
      </c>
      <c r="K6753" s="54" t="str">
        <f>INDEX('[1]All QOF Registers'!$C$15:$C$8243,MATCH($J$4:$J$10133,'[1]All QOF Registers'!$D$15:$D$8243,FALSE))</f>
        <v>5P8</v>
      </c>
    </row>
    <row r="6754" spans="8:11" x14ac:dyDescent="0.25">
      <c r="H6754" s="57" t="s">
        <v>3449</v>
      </c>
      <c r="I6754" s="58" t="s">
        <v>17364</v>
      </c>
      <c r="J6754" s="54" t="s">
        <v>18180</v>
      </c>
      <c r="K6754" s="54" t="str">
        <f>INDEX('[1]All QOF Registers'!$C$15:$C$8243,MATCH($J$4:$J$10133,'[1]All QOF Registers'!$D$15:$D$8243,FALSE))</f>
        <v>5P8</v>
      </c>
    </row>
    <row r="6755" spans="8:11" x14ac:dyDescent="0.25">
      <c r="H6755" s="57" t="s">
        <v>3451</v>
      </c>
      <c r="I6755" s="58" t="s">
        <v>17364</v>
      </c>
      <c r="J6755" s="54" t="s">
        <v>18180</v>
      </c>
      <c r="K6755" s="54" t="str">
        <f>INDEX('[1]All QOF Registers'!$C$15:$C$8243,MATCH($J$4:$J$10133,'[1]All QOF Registers'!$D$15:$D$8243,FALSE))</f>
        <v>5P8</v>
      </c>
    </row>
    <row r="6756" spans="8:11" x14ac:dyDescent="0.25">
      <c r="H6756" s="57" t="s">
        <v>3454</v>
      </c>
      <c r="I6756" s="58" t="s">
        <v>17364</v>
      </c>
      <c r="J6756" s="54" t="s">
        <v>18180</v>
      </c>
      <c r="K6756" s="54" t="str">
        <f>INDEX('[1]All QOF Registers'!$C$15:$C$8243,MATCH($J$4:$J$10133,'[1]All QOF Registers'!$D$15:$D$8243,FALSE))</f>
        <v>5P8</v>
      </c>
    </row>
    <row r="6757" spans="8:11" x14ac:dyDescent="0.25">
      <c r="H6757" s="57" t="s">
        <v>3455</v>
      </c>
      <c r="I6757" s="58" t="s">
        <v>17364</v>
      </c>
      <c r="J6757" s="54" t="s">
        <v>18180</v>
      </c>
      <c r="K6757" s="54" t="str">
        <f>INDEX('[1]All QOF Registers'!$C$15:$C$8243,MATCH($J$4:$J$10133,'[1]All QOF Registers'!$D$15:$D$8243,FALSE))</f>
        <v>5P8</v>
      </c>
    </row>
    <row r="6758" spans="8:11" x14ac:dyDescent="0.25">
      <c r="H6758" s="57" t="s">
        <v>3463</v>
      </c>
      <c r="I6758" s="58" t="s">
        <v>17364</v>
      </c>
      <c r="J6758" s="54" t="s">
        <v>18180</v>
      </c>
      <c r="K6758" s="54" t="str">
        <f>INDEX('[1]All QOF Registers'!$C$15:$C$8243,MATCH($J$4:$J$10133,'[1]All QOF Registers'!$D$15:$D$8243,FALSE))</f>
        <v>5P8</v>
      </c>
    </row>
    <row r="6759" spans="8:11" x14ac:dyDescent="0.25">
      <c r="H6759" s="57" t="s">
        <v>3464</v>
      </c>
      <c r="I6759" s="58" t="s">
        <v>17364</v>
      </c>
      <c r="J6759" s="54" t="s">
        <v>18180</v>
      </c>
      <c r="K6759" s="54" t="str">
        <f>INDEX('[1]All QOF Registers'!$C$15:$C$8243,MATCH($J$4:$J$10133,'[1]All QOF Registers'!$D$15:$D$8243,FALSE))</f>
        <v>5P8</v>
      </c>
    </row>
    <row r="6760" spans="8:11" x14ac:dyDescent="0.25">
      <c r="H6760" s="57" t="s">
        <v>3471</v>
      </c>
      <c r="I6760" s="58" t="s">
        <v>17364</v>
      </c>
      <c r="J6760" s="54" t="s">
        <v>18180</v>
      </c>
      <c r="K6760" s="54" t="str">
        <f>INDEX('[1]All QOF Registers'!$C$15:$C$8243,MATCH($J$4:$J$10133,'[1]All QOF Registers'!$D$15:$D$8243,FALSE))</f>
        <v>5P8</v>
      </c>
    </row>
    <row r="6761" spans="8:11" x14ac:dyDescent="0.25">
      <c r="H6761" s="57" t="s">
        <v>3472</v>
      </c>
      <c r="I6761" s="58" t="s">
        <v>17364</v>
      </c>
      <c r="J6761" s="54" t="s">
        <v>18180</v>
      </c>
      <c r="K6761" s="54" t="str">
        <f>INDEX('[1]All QOF Registers'!$C$15:$C$8243,MATCH($J$4:$J$10133,'[1]All QOF Registers'!$D$15:$D$8243,FALSE))</f>
        <v>5P8</v>
      </c>
    </row>
    <row r="6762" spans="8:11" x14ac:dyDescent="0.25">
      <c r="H6762" s="57" t="s">
        <v>3474</v>
      </c>
      <c r="I6762" s="58" t="s">
        <v>17364</v>
      </c>
      <c r="J6762" s="54" t="s">
        <v>18180</v>
      </c>
      <c r="K6762" s="54" t="str">
        <f>INDEX('[1]All QOF Registers'!$C$15:$C$8243,MATCH($J$4:$J$10133,'[1]All QOF Registers'!$D$15:$D$8243,FALSE))</f>
        <v>5P8</v>
      </c>
    </row>
    <row r="6763" spans="8:11" x14ac:dyDescent="0.25">
      <c r="H6763" s="57" t="s">
        <v>3476</v>
      </c>
      <c r="I6763" s="58" t="s">
        <v>17364</v>
      </c>
      <c r="J6763" s="54" t="s">
        <v>18180</v>
      </c>
      <c r="K6763" s="54" t="str">
        <f>INDEX('[1]All QOF Registers'!$C$15:$C$8243,MATCH($J$4:$J$10133,'[1]All QOF Registers'!$D$15:$D$8243,FALSE))</f>
        <v>5P8</v>
      </c>
    </row>
    <row r="6764" spans="8:11" x14ac:dyDescent="0.25">
      <c r="H6764" s="57" t="s">
        <v>3477</v>
      </c>
      <c r="I6764" s="58" t="s">
        <v>17364</v>
      </c>
      <c r="J6764" s="54" t="s">
        <v>18180</v>
      </c>
      <c r="K6764" s="54" t="str">
        <f>INDEX('[1]All QOF Registers'!$C$15:$C$8243,MATCH($J$4:$J$10133,'[1]All QOF Registers'!$D$15:$D$8243,FALSE))</f>
        <v>5P8</v>
      </c>
    </row>
    <row r="6765" spans="8:11" x14ac:dyDescent="0.25">
      <c r="H6765" s="57" t="s">
        <v>17365</v>
      </c>
      <c r="I6765" s="58" t="s">
        <v>17364</v>
      </c>
      <c r="J6765" s="54" t="s">
        <v>18180</v>
      </c>
      <c r="K6765" s="54" t="str">
        <f>INDEX('[1]All QOF Registers'!$C$15:$C$8243,MATCH($J$4:$J$10133,'[1]All QOF Registers'!$D$15:$D$8243,FALSE))</f>
        <v>5P8</v>
      </c>
    </row>
    <row r="6766" spans="8:11" x14ac:dyDescent="0.25">
      <c r="H6766" s="57" t="s">
        <v>3479</v>
      </c>
      <c r="I6766" s="58" t="s">
        <v>17364</v>
      </c>
      <c r="J6766" s="54" t="s">
        <v>18180</v>
      </c>
      <c r="K6766" s="54" t="str">
        <f>INDEX('[1]All QOF Registers'!$C$15:$C$8243,MATCH($J$4:$J$10133,'[1]All QOF Registers'!$D$15:$D$8243,FALSE))</f>
        <v>5P8</v>
      </c>
    </row>
    <row r="6767" spans="8:11" x14ac:dyDescent="0.25">
      <c r="H6767" s="57" t="s">
        <v>3481</v>
      </c>
      <c r="I6767" s="58" t="s">
        <v>17364</v>
      </c>
      <c r="J6767" s="54" t="s">
        <v>18180</v>
      </c>
      <c r="K6767" s="54" t="str">
        <f>INDEX('[1]All QOF Registers'!$C$15:$C$8243,MATCH($J$4:$J$10133,'[1]All QOF Registers'!$D$15:$D$8243,FALSE))</f>
        <v>5P8</v>
      </c>
    </row>
    <row r="6768" spans="8:11" x14ac:dyDescent="0.25">
      <c r="H6768" s="57" t="s">
        <v>17366</v>
      </c>
      <c r="I6768" s="58" t="s">
        <v>17364</v>
      </c>
      <c r="J6768" s="54" t="s">
        <v>18180</v>
      </c>
      <c r="K6768" s="54" t="str">
        <f>INDEX('[1]All QOF Registers'!$C$15:$C$8243,MATCH($J$4:$J$10133,'[1]All QOF Registers'!$D$15:$D$8243,FALSE))</f>
        <v>5P8</v>
      </c>
    </row>
    <row r="6769" spans="8:11" x14ac:dyDescent="0.25">
      <c r="H6769" s="57" t="s">
        <v>17367</v>
      </c>
      <c r="I6769" s="58" t="s">
        <v>17364</v>
      </c>
      <c r="J6769" s="54" t="s">
        <v>18180</v>
      </c>
      <c r="K6769" s="54" t="str">
        <f>INDEX('[1]All QOF Registers'!$C$15:$C$8243,MATCH($J$4:$J$10133,'[1]All QOF Registers'!$D$15:$D$8243,FALSE))</f>
        <v>5P8</v>
      </c>
    </row>
    <row r="6770" spans="8:11" x14ac:dyDescent="0.25">
      <c r="H6770" s="57" t="s">
        <v>17368</v>
      </c>
      <c r="I6770" s="58" t="s">
        <v>17364</v>
      </c>
      <c r="J6770" s="54" t="s">
        <v>18180</v>
      </c>
      <c r="K6770" s="54" t="str">
        <f>INDEX('[1]All QOF Registers'!$C$15:$C$8243,MATCH($J$4:$J$10133,'[1]All QOF Registers'!$D$15:$D$8243,FALSE))</f>
        <v>5P8</v>
      </c>
    </row>
    <row r="6771" spans="8:11" x14ac:dyDescent="0.25">
      <c r="H6771" s="57" t="s">
        <v>17369</v>
      </c>
      <c r="I6771" s="58" t="s">
        <v>17364</v>
      </c>
      <c r="J6771" s="54" t="s">
        <v>18180</v>
      </c>
      <c r="K6771" s="54" t="str">
        <f>INDEX('[1]All QOF Registers'!$C$15:$C$8243,MATCH($J$4:$J$10133,'[1]All QOF Registers'!$D$15:$D$8243,FALSE))</f>
        <v>5P8</v>
      </c>
    </row>
    <row r="6772" spans="8:11" x14ac:dyDescent="0.25">
      <c r="H6772" s="57" t="s">
        <v>17370</v>
      </c>
      <c r="I6772" s="58" t="s">
        <v>17364</v>
      </c>
      <c r="J6772" s="54" t="s">
        <v>18180</v>
      </c>
      <c r="K6772" s="54" t="str">
        <f>INDEX('[1]All QOF Registers'!$C$15:$C$8243,MATCH($J$4:$J$10133,'[1]All QOF Registers'!$D$15:$D$8243,FALSE))</f>
        <v>5P8</v>
      </c>
    </row>
    <row r="6773" spans="8:11" x14ac:dyDescent="0.25">
      <c r="H6773" s="57" t="s">
        <v>17371</v>
      </c>
      <c r="I6773" s="58" t="s">
        <v>17364</v>
      </c>
      <c r="J6773" s="54" t="s">
        <v>18180</v>
      </c>
      <c r="K6773" s="54" t="str">
        <f>INDEX('[1]All QOF Registers'!$C$15:$C$8243,MATCH($J$4:$J$10133,'[1]All QOF Registers'!$D$15:$D$8243,FALSE))</f>
        <v>5P8</v>
      </c>
    </row>
    <row r="6774" spans="8:11" x14ac:dyDescent="0.25">
      <c r="H6774" s="57" t="s">
        <v>17372</v>
      </c>
      <c r="I6774" s="58" t="s">
        <v>17364</v>
      </c>
      <c r="J6774" s="54" t="s">
        <v>18180</v>
      </c>
      <c r="K6774" s="54" t="str">
        <f>INDEX('[1]All QOF Registers'!$C$15:$C$8243,MATCH($J$4:$J$10133,'[1]All QOF Registers'!$D$15:$D$8243,FALSE))</f>
        <v>5P8</v>
      </c>
    </row>
    <row r="6775" spans="8:11" x14ac:dyDescent="0.25">
      <c r="H6775" s="57" t="s">
        <v>17373</v>
      </c>
      <c r="I6775" s="58" t="s">
        <v>17364</v>
      </c>
      <c r="J6775" s="54" t="s">
        <v>18180</v>
      </c>
      <c r="K6775" s="54" t="str">
        <f>INDEX('[1]All QOF Registers'!$C$15:$C$8243,MATCH($J$4:$J$10133,'[1]All QOF Registers'!$D$15:$D$8243,FALSE))</f>
        <v>5P8</v>
      </c>
    </row>
    <row r="6776" spans="8:11" x14ac:dyDescent="0.25">
      <c r="H6776" s="57" t="s">
        <v>7918</v>
      </c>
      <c r="I6776" s="58" t="s">
        <v>17364</v>
      </c>
      <c r="J6776" s="54" t="s">
        <v>18180</v>
      </c>
      <c r="K6776" s="54" t="str">
        <f>INDEX('[1]All QOF Registers'!$C$15:$C$8243,MATCH($J$4:$J$10133,'[1]All QOF Registers'!$D$15:$D$8243,FALSE))</f>
        <v>5P8</v>
      </c>
    </row>
    <row r="6777" spans="8:11" x14ac:dyDescent="0.25">
      <c r="H6777" s="57" t="s">
        <v>17374</v>
      </c>
      <c r="I6777" s="58" t="s">
        <v>17364</v>
      </c>
      <c r="J6777" s="54" t="s">
        <v>18180</v>
      </c>
      <c r="K6777" s="54" t="str">
        <f>INDEX('[1]All QOF Registers'!$C$15:$C$8243,MATCH($J$4:$J$10133,'[1]All QOF Registers'!$D$15:$D$8243,FALSE))</f>
        <v>5P8</v>
      </c>
    </row>
    <row r="6778" spans="8:11" x14ac:dyDescent="0.25">
      <c r="H6778" s="57" t="s">
        <v>17375</v>
      </c>
      <c r="I6778" s="58" t="s">
        <v>17364</v>
      </c>
      <c r="J6778" s="54" t="s">
        <v>18180</v>
      </c>
      <c r="K6778" s="54" t="str">
        <f>INDEX('[1]All QOF Registers'!$C$15:$C$8243,MATCH($J$4:$J$10133,'[1]All QOF Registers'!$D$15:$D$8243,FALSE))</f>
        <v>5P8</v>
      </c>
    </row>
    <row r="6779" spans="8:11" x14ac:dyDescent="0.25">
      <c r="H6779" s="57" t="s">
        <v>3494</v>
      </c>
      <c r="I6779" s="58" t="s">
        <v>17376</v>
      </c>
      <c r="J6779" s="54" t="s">
        <v>18181</v>
      </c>
      <c r="K6779" s="54" t="str">
        <f>INDEX('[1]All QOF Registers'!$C$15:$C$8243,MATCH($J$4:$J$10133,'[1]All QOF Registers'!$D$15:$D$8243,FALSE))</f>
        <v>5P9</v>
      </c>
    </row>
    <row r="6780" spans="8:11" x14ac:dyDescent="0.25">
      <c r="H6780" s="57" t="s">
        <v>3498</v>
      </c>
      <c r="I6780" s="58" t="s">
        <v>17376</v>
      </c>
      <c r="J6780" s="54" t="s">
        <v>18181</v>
      </c>
      <c r="K6780" s="54" t="str">
        <f>INDEX('[1]All QOF Registers'!$C$15:$C$8243,MATCH($J$4:$J$10133,'[1]All QOF Registers'!$D$15:$D$8243,FALSE))</f>
        <v>5P9</v>
      </c>
    </row>
    <row r="6781" spans="8:11" x14ac:dyDescent="0.25">
      <c r="H6781" s="57" t="s">
        <v>3501</v>
      </c>
      <c r="I6781" s="58" t="s">
        <v>17376</v>
      </c>
      <c r="J6781" s="54" t="s">
        <v>18181</v>
      </c>
      <c r="K6781" s="54" t="str">
        <f>INDEX('[1]All QOF Registers'!$C$15:$C$8243,MATCH($J$4:$J$10133,'[1]All QOF Registers'!$D$15:$D$8243,FALSE))</f>
        <v>5P9</v>
      </c>
    </row>
    <row r="6782" spans="8:11" x14ac:dyDescent="0.25">
      <c r="H6782" s="57" t="s">
        <v>3502</v>
      </c>
      <c r="I6782" s="58" t="s">
        <v>17376</v>
      </c>
      <c r="J6782" s="54" t="s">
        <v>18181</v>
      </c>
      <c r="K6782" s="54" t="str">
        <f>INDEX('[1]All QOF Registers'!$C$15:$C$8243,MATCH($J$4:$J$10133,'[1]All QOF Registers'!$D$15:$D$8243,FALSE))</f>
        <v>5P9</v>
      </c>
    </row>
    <row r="6783" spans="8:11" x14ac:dyDescent="0.25">
      <c r="H6783" s="57" t="s">
        <v>3504</v>
      </c>
      <c r="I6783" s="58" t="s">
        <v>17376</v>
      </c>
      <c r="J6783" s="54" t="s">
        <v>18181</v>
      </c>
      <c r="K6783" s="54" t="str">
        <f>INDEX('[1]All QOF Registers'!$C$15:$C$8243,MATCH($J$4:$J$10133,'[1]All QOF Registers'!$D$15:$D$8243,FALSE))</f>
        <v>5P9</v>
      </c>
    </row>
    <row r="6784" spans="8:11" x14ac:dyDescent="0.25">
      <c r="H6784" s="57" t="s">
        <v>3506</v>
      </c>
      <c r="I6784" s="58" t="s">
        <v>17376</v>
      </c>
      <c r="J6784" s="54" t="s">
        <v>18181</v>
      </c>
      <c r="K6784" s="54" t="str">
        <f>INDEX('[1]All QOF Registers'!$C$15:$C$8243,MATCH($J$4:$J$10133,'[1]All QOF Registers'!$D$15:$D$8243,FALSE))</f>
        <v>5P9</v>
      </c>
    </row>
    <row r="6785" spans="8:11" x14ac:dyDescent="0.25">
      <c r="H6785" s="57" t="s">
        <v>3507</v>
      </c>
      <c r="I6785" s="58" t="s">
        <v>17376</v>
      </c>
      <c r="J6785" s="54" t="s">
        <v>18181</v>
      </c>
      <c r="K6785" s="54" t="str">
        <f>INDEX('[1]All QOF Registers'!$C$15:$C$8243,MATCH($J$4:$J$10133,'[1]All QOF Registers'!$D$15:$D$8243,FALSE))</f>
        <v>5P9</v>
      </c>
    </row>
    <row r="6786" spans="8:11" x14ac:dyDescent="0.25">
      <c r="H6786" s="57" t="s">
        <v>3509</v>
      </c>
      <c r="I6786" s="58" t="s">
        <v>17376</v>
      </c>
      <c r="J6786" s="54" t="s">
        <v>18181</v>
      </c>
      <c r="K6786" s="54" t="str">
        <f>INDEX('[1]All QOF Registers'!$C$15:$C$8243,MATCH($J$4:$J$10133,'[1]All QOF Registers'!$D$15:$D$8243,FALSE))</f>
        <v>5P9</v>
      </c>
    </row>
    <row r="6787" spans="8:11" x14ac:dyDescent="0.25">
      <c r="H6787" s="57" t="s">
        <v>3510</v>
      </c>
      <c r="I6787" s="58" t="s">
        <v>17376</v>
      </c>
      <c r="J6787" s="54" t="s">
        <v>18181</v>
      </c>
      <c r="K6787" s="54" t="str">
        <f>INDEX('[1]All QOF Registers'!$C$15:$C$8243,MATCH($J$4:$J$10133,'[1]All QOF Registers'!$D$15:$D$8243,FALSE))</f>
        <v>5P9</v>
      </c>
    </row>
    <row r="6788" spans="8:11" x14ac:dyDescent="0.25">
      <c r="H6788" s="57" t="s">
        <v>3513</v>
      </c>
      <c r="I6788" s="58" t="s">
        <v>17376</v>
      </c>
      <c r="J6788" s="54" t="s">
        <v>18181</v>
      </c>
      <c r="K6788" s="54" t="str">
        <f>INDEX('[1]All QOF Registers'!$C$15:$C$8243,MATCH($J$4:$J$10133,'[1]All QOF Registers'!$D$15:$D$8243,FALSE))</f>
        <v>5P9</v>
      </c>
    </row>
    <row r="6789" spans="8:11" x14ac:dyDescent="0.25">
      <c r="H6789" s="57" t="s">
        <v>3515</v>
      </c>
      <c r="I6789" s="58" t="s">
        <v>17376</v>
      </c>
      <c r="J6789" s="54" t="s">
        <v>18181</v>
      </c>
      <c r="K6789" s="54" t="str">
        <f>INDEX('[1]All QOF Registers'!$C$15:$C$8243,MATCH($J$4:$J$10133,'[1]All QOF Registers'!$D$15:$D$8243,FALSE))</f>
        <v>5P9</v>
      </c>
    </row>
    <row r="6790" spans="8:11" x14ac:dyDescent="0.25">
      <c r="H6790" s="57" t="s">
        <v>3516</v>
      </c>
      <c r="I6790" s="58" t="s">
        <v>17376</v>
      </c>
      <c r="J6790" s="54" t="s">
        <v>18181</v>
      </c>
      <c r="K6790" s="54" t="str">
        <f>INDEX('[1]All QOF Registers'!$C$15:$C$8243,MATCH($J$4:$J$10133,'[1]All QOF Registers'!$D$15:$D$8243,FALSE))</f>
        <v>5P9</v>
      </c>
    </row>
    <row r="6791" spans="8:11" x14ac:dyDescent="0.25">
      <c r="H6791" s="57" t="s">
        <v>3517</v>
      </c>
      <c r="I6791" s="58" t="s">
        <v>17376</v>
      </c>
      <c r="J6791" s="54" t="s">
        <v>18181</v>
      </c>
      <c r="K6791" s="54" t="str">
        <f>INDEX('[1]All QOF Registers'!$C$15:$C$8243,MATCH($J$4:$J$10133,'[1]All QOF Registers'!$D$15:$D$8243,FALSE))</f>
        <v>5P9</v>
      </c>
    </row>
    <row r="6792" spans="8:11" x14ac:dyDescent="0.25">
      <c r="H6792" s="57" t="s">
        <v>3520</v>
      </c>
      <c r="I6792" s="58" t="s">
        <v>17376</v>
      </c>
      <c r="J6792" s="54" t="s">
        <v>18181</v>
      </c>
      <c r="K6792" s="54" t="str">
        <f>INDEX('[1]All QOF Registers'!$C$15:$C$8243,MATCH($J$4:$J$10133,'[1]All QOF Registers'!$D$15:$D$8243,FALSE))</f>
        <v>5P9</v>
      </c>
    </row>
    <row r="6793" spans="8:11" x14ac:dyDescent="0.25">
      <c r="H6793" s="57" t="s">
        <v>3524</v>
      </c>
      <c r="I6793" s="58" t="s">
        <v>17376</v>
      </c>
      <c r="J6793" s="54" t="s">
        <v>18181</v>
      </c>
      <c r="K6793" s="54" t="str">
        <f>INDEX('[1]All QOF Registers'!$C$15:$C$8243,MATCH($J$4:$J$10133,'[1]All QOF Registers'!$D$15:$D$8243,FALSE))</f>
        <v>5P9</v>
      </c>
    </row>
    <row r="6794" spans="8:11" x14ac:dyDescent="0.25">
      <c r="H6794" s="57" t="s">
        <v>3525</v>
      </c>
      <c r="I6794" s="58" t="s">
        <v>17376</v>
      </c>
      <c r="J6794" s="54" t="s">
        <v>18181</v>
      </c>
      <c r="K6794" s="54" t="str">
        <f>INDEX('[1]All QOF Registers'!$C$15:$C$8243,MATCH($J$4:$J$10133,'[1]All QOF Registers'!$D$15:$D$8243,FALSE))</f>
        <v>5P9</v>
      </c>
    </row>
    <row r="6795" spans="8:11" x14ac:dyDescent="0.25">
      <c r="H6795" s="57" t="s">
        <v>3526</v>
      </c>
      <c r="I6795" s="58" t="s">
        <v>17376</v>
      </c>
      <c r="J6795" s="54" t="s">
        <v>18181</v>
      </c>
      <c r="K6795" s="54" t="str">
        <f>INDEX('[1]All QOF Registers'!$C$15:$C$8243,MATCH($J$4:$J$10133,'[1]All QOF Registers'!$D$15:$D$8243,FALSE))</f>
        <v>5P9</v>
      </c>
    </row>
    <row r="6796" spans="8:11" x14ac:dyDescent="0.25">
      <c r="H6796" s="57" t="s">
        <v>3528</v>
      </c>
      <c r="I6796" s="58" t="s">
        <v>17376</v>
      </c>
      <c r="J6796" s="54" t="s">
        <v>18181</v>
      </c>
      <c r="K6796" s="54" t="str">
        <f>INDEX('[1]All QOF Registers'!$C$15:$C$8243,MATCH($J$4:$J$10133,'[1]All QOF Registers'!$D$15:$D$8243,FALSE))</f>
        <v>5P9</v>
      </c>
    </row>
    <row r="6797" spans="8:11" x14ac:dyDescent="0.25">
      <c r="H6797" s="57" t="s">
        <v>3534</v>
      </c>
      <c r="I6797" s="58" t="s">
        <v>17376</v>
      </c>
      <c r="J6797" s="54" t="s">
        <v>18181</v>
      </c>
      <c r="K6797" s="54" t="str">
        <f>INDEX('[1]All QOF Registers'!$C$15:$C$8243,MATCH($J$4:$J$10133,'[1]All QOF Registers'!$D$15:$D$8243,FALSE))</f>
        <v>5P9</v>
      </c>
    </row>
    <row r="6798" spans="8:11" x14ac:dyDescent="0.25">
      <c r="H6798" s="57" t="s">
        <v>3535</v>
      </c>
      <c r="I6798" s="58" t="s">
        <v>17376</v>
      </c>
      <c r="J6798" s="54" t="s">
        <v>18181</v>
      </c>
      <c r="K6798" s="54" t="str">
        <f>INDEX('[1]All QOF Registers'!$C$15:$C$8243,MATCH($J$4:$J$10133,'[1]All QOF Registers'!$D$15:$D$8243,FALSE))</f>
        <v>5P9</v>
      </c>
    </row>
    <row r="6799" spans="8:11" x14ac:dyDescent="0.25">
      <c r="H6799" s="57" t="s">
        <v>3537</v>
      </c>
      <c r="I6799" s="58" t="s">
        <v>17376</v>
      </c>
      <c r="J6799" s="54" t="s">
        <v>18181</v>
      </c>
      <c r="K6799" s="54" t="str">
        <f>INDEX('[1]All QOF Registers'!$C$15:$C$8243,MATCH($J$4:$J$10133,'[1]All QOF Registers'!$D$15:$D$8243,FALSE))</f>
        <v>5P9</v>
      </c>
    </row>
    <row r="6800" spans="8:11" x14ac:dyDescent="0.25">
      <c r="H6800" s="57" t="s">
        <v>3538</v>
      </c>
      <c r="I6800" s="58" t="s">
        <v>17376</v>
      </c>
      <c r="J6800" s="54" t="s">
        <v>18181</v>
      </c>
      <c r="K6800" s="54" t="str">
        <f>INDEX('[1]All QOF Registers'!$C$15:$C$8243,MATCH($J$4:$J$10133,'[1]All QOF Registers'!$D$15:$D$8243,FALSE))</f>
        <v>5P9</v>
      </c>
    </row>
    <row r="6801" spans="8:11" x14ac:dyDescent="0.25">
      <c r="H6801" s="57" t="s">
        <v>3541</v>
      </c>
      <c r="I6801" s="58" t="s">
        <v>17376</v>
      </c>
      <c r="J6801" s="54" t="s">
        <v>18181</v>
      </c>
      <c r="K6801" s="54" t="str">
        <f>INDEX('[1]All QOF Registers'!$C$15:$C$8243,MATCH($J$4:$J$10133,'[1]All QOF Registers'!$D$15:$D$8243,FALSE))</f>
        <v>5P9</v>
      </c>
    </row>
    <row r="6802" spans="8:11" x14ac:dyDescent="0.25">
      <c r="H6802" s="57" t="s">
        <v>3544</v>
      </c>
      <c r="I6802" s="58" t="s">
        <v>17376</v>
      </c>
      <c r="J6802" s="54" t="s">
        <v>18181</v>
      </c>
      <c r="K6802" s="54" t="str">
        <f>INDEX('[1]All QOF Registers'!$C$15:$C$8243,MATCH($J$4:$J$10133,'[1]All QOF Registers'!$D$15:$D$8243,FALSE))</f>
        <v>5P9</v>
      </c>
    </row>
    <row r="6803" spans="8:11" x14ac:dyDescent="0.25">
      <c r="H6803" s="57" t="s">
        <v>3546</v>
      </c>
      <c r="I6803" s="58" t="s">
        <v>17376</v>
      </c>
      <c r="J6803" s="54" t="s">
        <v>18181</v>
      </c>
      <c r="K6803" s="54" t="str">
        <f>INDEX('[1]All QOF Registers'!$C$15:$C$8243,MATCH($J$4:$J$10133,'[1]All QOF Registers'!$D$15:$D$8243,FALSE))</f>
        <v>5P9</v>
      </c>
    </row>
    <row r="6804" spans="8:11" x14ac:dyDescent="0.25">
      <c r="H6804" s="57" t="s">
        <v>3550</v>
      </c>
      <c r="I6804" s="58" t="s">
        <v>17376</v>
      </c>
      <c r="J6804" s="54" t="s">
        <v>18181</v>
      </c>
      <c r="K6804" s="54" t="str">
        <f>INDEX('[1]All QOF Registers'!$C$15:$C$8243,MATCH($J$4:$J$10133,'[1]All QOF Registers'!$D$15:$D$8243,FALSE))</f>
        <v>5P9</v>
      </c>
    </row>
    <row r="6805" spans="8:11" x14ac:dyDescent="0.25">
      <c r="H6805" s="57" t="s">
        <v>3551</v>
      </c>
      <c r="I6805" s="58" t="s">
        <v>17376</v>
      </c>
      <c r="J6805" s="54" t="s">
        <v>18181</v>
      </c>
      <c r="K6805" s="54" t="str">
        <f>INDEX('[1]All QOF Registers'!$C$15:$C$8243,MATCH($J$4:$J$10133,'[1]All QOF Registers'!$D$15:$D$8243,FALSE))</f>
        <v>5P9</v>
      </c>
    </row>
    <row r="6806" spans="8:11" x14ac:dyDescent="0.25">
      <c r="H6806" s="57" t="s">
        <v>3552</v>
      </c>
      <c r="I6806" s="58" t="s">
        <v>17376</v>
      </c>
      <c r="J6806" s="54" t="s">
        <v>18181</v>
      </c>
      <c r="K6806" s="54" t="str">
        <f>INDEX('[1]All QOF Registers'!$C$15:$C$8243,MATCH($J$4:$J$10133,'[1]All QOF Registers'!$D$15:$D$8243,FALSE))</f>
        <v>5P9</v>
      </c>
    </row>
    <row r="6807" spans="8:11" x14ac:dyDescent="0.25">
      <c r="H6807" s="57" t="s">
        <v>3553</v>
      </c>
      <c r="I6807" s="58" t="s">
        <v>17376</v>
      </c>
      <c r="J6807" s="54" t="s">
        <v>18181</v>
      </c>
      <c r="K6807" s="54" t="str">
        <f>INDEX('[1]All QOF Registers'!$C$15:$C$8243,MATCH($J$4:$J$10133,'[1]All QOF Registers'!$D$15:$D$8243,FALSE))</f>
        <v>5P9</v>
      </c>
    </row>
    <row r="6808" spans="8:11" x14ac:dyDescent="0.25">
      <c r="H6808" s="57" t="s">
        <v>3558</v>
      </c>
      <c r="I6808" s="58" t="s">
        <v>17376</v>
      </c>
      <c r="J6808" s="54" t="s">
        <v>18181</v>
      </c>
      <c r="K6808" s="54" t="str">
        <f>INDEX('[1]All QOF Registers'!$C$15:$C$8243,MATCH($J$4:$J$10133,'[1]All QOF Registers'!$D$15:$D$8243,FALSE))</f>
        <v>5P9</v>
      </c>
    </row>
    <row r="6809" spans="8:11" x14ac:dyDescent="0.25">
      <c r="H6809" s="57" t="s">
        <v>3559</v>
      </c>
      <c r="I6809" s="58" t="s">
        <v>17376</v>
      </c>
      <c r="J6809" s="54" t="s">
        <v>18181</v>
      </c>
      <c r="K6809" s="54" t="str">
        <f>INDEX('[1]All QOF Registers'!$C$15:$C$8243,MATCH($J$4:$J$10133,'[1]All QOF Registers'!$D$15:$D$8243,FALSE))</f>
        <v>5P9</v>
      </c>
    </row>
    <row r="6810" spans="8:11" x14ac:dyDescent="0.25">
      <c r="H6810" s="57" t="s">
        <v>3562</v>
      </c>
      <c r="I6810" s="58" t="s">
        <v>17376</v>
      </c>
      <c r="J6810" s="54" t="s">
        <v>18181</v>
      </c>
      <c r="K6810" s="54" t="str">
        <f>INDEX('[1]All QOF Registers'!$C$15:$C$8243,MATCH($J$4:$J$10133,'[1]All QOF Registers'!$D$15:$D$8243,FALSE))</f>
        <v>5P9</v>
      </c>
    </row>
    <row r="6811" spans="8:11" x14ac:dyDescent="0.25">
      <c r="H6811" s="57" t="s">
        <v>3563</v>
      </c>
      <c r="I6811" s="58" t="s">
        <v>17376</v>
      </c>
      <c r="J6811" s="54" t="s">
        <v>18181</v>
      </c>
      <c r="K6811" s="54" t="str">
        <f>INDEX('[1]All QOF Registers'!$C$15:$C$8243,MATCH($J$4:$J$10133,'[1]All QOF Registers'!$D$15:$D$8243,FALSE))</f>
        <v>5P9</v>
      </c>
    </row>
    <row r="6812" spans="8:11" x14ac:dyDescent="0.25">
      <c r="H6812" s="57" t="s">
        <v>3566</v>
      </c>
      <c r="I6812" s="58" t="s">
        <v>17376</v>
      </c>
      <c r="J6812" s="54" t="s">
        <v>18181</v>
      </c>
      <c r="K6812" s="54" t="str">
        <f>INDEX('[1]All QOF Registers'!$C$15:$C$8243,MATCH($J$4:$J$10133,'[1]All QOF Registers'!$D$15:$D$8243,FALSE))</f>
        <v>5P9</v>
      </c>
    </row>
    <row r="6813" spans="8:11" x14ac:dyDescent="0.25">
      <c r="H6813" s="57" t="s">
        <v>3567</v>
      </c>
      <c r="I6813" s="58" t="s">
        <v>17376</v>
      </c>
      <c r="J6813" s="54" t="s">
        <v>18181</v>
      </c>
      <c r="K6813" s="54" t="str">
        <f>INDEX('[1]All QOF Registers'!$C$15:$C$8243,MATCH($J$4:$J$10133,'[1]All QOF Registers'!$D$15:$D$8243,FALSE))</f>
        <v>5P9</v>
      </c>
    </row>
    <row r="6814" spans="8:11" x14ac:dyDescent="0.25">
      <c r="H6814" s="57" t="s">
        <v>3570</v>
      </c>
      <c r="I6814" s="58" t="s">
        <v>17376</v>
      </c>
      <c r="J6814" s="54" t="s">
        <v>18181</v>
      </c>
      <c r="K6814" s="54" t="str">
        <f>INDEX('[1]All QOF Registers'!$C$15:$C$8243,MATCH($J$4:$J$10133,'[1]All QOF Registers'!$D$15:$D$8243,FALSE))</f>
        <v>5P9</v>
      </c>
    </row>
    <row r="6815" spans="8:11" x14ac:dyDescent="0.25">
      <c r="H6815" s="57" t="s">
        <v>3571</v>
      </c>
      <c r="I6815" s="58" t="s">
        <v>17376</v>
      </c>
      <c r="J6815" s="54" t="s">
        <v>18181</v>
      </c>
      <c r="K6815" s="54" t="str">
        <f>INDEX('[1]All QOF Registers'!$C$15:$C$8243,MATCH($J$4:$J$10133,'[1]All QOF Registers'!$D$15:$D$8243,FALSE))</f>
        <v>5P9</v>
      </c>
    </row>
    <row r="6816" spans="8:11" x14ac:dyDescent="0.25">
      <c r="H6816" s="57" t="s">
        <v>3572</v>
      </c>
      <c r="I6816" s="58" t="s">
        <v>17376</v>
      </c>
      <c r="J6816" s="54" t="s">
        <v>18181</v>
      </c>
      <c r="K6816" s="54" t="str">
        <f>INDEX('[1]All QOF Registers'!$C$15:$C$8243,MATCH($J$4:$J$10133,'[1]All QOF Registers'!$D$15:$D$8243,FALSE))</f>
        <v>5P9</v>
      </c>
    </row>
    <row r="6817" spans="8:11" x14ac:dyDescent="0.25">
      <c r="H6817" s="57" t="s">
        <v>3573</v>
      </c>
      <c r="I6817" s="58" t="s">
        <v>17376</v>
      </c>
      <c r="J6817" s="54" t="s">
        <v>18181</v>
      </c>
      <c r="K6817" s="54" t="str">
        <f>INDEX('[1]All QOF Registers'!$C$15:$C$8243,MATCH($J$4:$J$10133,'[1]All QOF Registers'!$D$15:$D$8243,FALSE))</f>
        <v>5P9</v>
      </c>
    </row>
    <row r="6818" spans="8:11" x14ac:dyDescent="0.25">
      <c r="H6818" s="57" t="s">
        <v>3575</v>
      </c>
      <c r="I6818" s="58" t="s">
        <v>17376</v>
      </c>
      <c r="J6818" s="54" t="s">
        <v>18181</v>
      </c>
      <c r="K6818" s="54" t="str">
        <f>INDEX('[1]All QOF Registers'!$C$15:$C$8243,MATCH($J$4:$J$10133,'[1]All QOF Registers'!$D$15:$D$8243,FALSE))</f>
        <v>5P9</v>
      </c>
    </row>
    <row r="6819" spans="8:11" x14ac:dyDescent="0.25">
      <c r="H6819" s="57" t="s">
        <v>3576</v>
      </c>
      <c r="I6819" s="58" t="s">
        <v>17376</v>
      </c>
      <c r="J6819" s="54" t="s">
        <v>18181</v>
      </c>
      <c r="K6819" s="54" t="str">
        <f>INDEX('[1]All QOF Registers'!$C$15:$C$8243,MATCH($J$4:$J$10133,'[1]All QOF Registers'!$D$15:$D$8243,FALSE))</f>
        <v>5P9</v>
      </c>
    </row>
    <row r="6820" spans="8:11" x14ac:dyDescent="0.25">
      <c r="H6820" s="57" t="s">
        <v>3582</v>
      </c>
      <c r="I6820" s="58" t="s">
        <v>17376</v>
      </c>
      <c r="J6820" s="54" t="s">
        <v>18181</v>
      </c>
      <c r="K6820" s="54" t="str">
        <f>INDEX('[1]All QOF Registers'!$C$15:$C$8243,MATCH($J$4:$J$10133,'[1]All QOF Registers'!$D$15:$D$8243,FALSE))</f>
        <v>5P9</v>
      </c>
    </row>
    <row r="6821" spans="8:11" x14ac:dyDescent="0.25">
      <c r="H6821" s="57" t="s">
        <v>3584</v>
      </c>
      <c r="I6821" s="58" t="s">
        <v>17376</v>
      </c>
      <c r="J6821" s="54" t="s">
        <v>18181</v>
      </c>
      <c r="K6821" s="54" t="str">
        <f>INDEX('[1]All QOF Registers'!$C$15:$C$8243,MATCH($J$4:$J$10133,'[1]All QOF Registers'!$D$15:$D$8243,FALSE))</f>
        <v>5P9</v>
      </c>
    </row>
    <row r="6822" spans="8:11" x14ac:dyDescent="0.25">
      <c r="H6822" s="57" t="s">
        <v>3589</v>
      </c>
      <c r="I6822" s="58" t="s">
        <v>17376</v>
      </c>
      <c r="J6822" s="54" t="s">
        <v>18181</v>
      </c>
      <c r="K6822" s="54" t="str">
        <f>INDEX('[1]All QOF Registers'!$C$15:$C$8243,MATCH($J$4:$J$10133,'[1]All QOF Registers'!$D$15:$D$8243,FALSE))</f>
        <v>5P9</v>
      </c>
    </row>
    <row r="6823" spans="8:11" x14ac:dyDescent="0.25">
      <c r="H6823" s="57" t="s">
        <v>3591</v>
      </c>
      <c r="I6823" s="58" t="s">
        <v>17376</v>
      </c>
      <c r="J6823" s="54" t="s">
        <v>18181</v>
      </c>
      <c r="K6823" s="54" t="str">
        <f>INDEX('[1]All QOF Registers'!$C$15:$C$8243,MATCH($J$4:$J$10133,'[1]All QOF Registers'!$D$15:$D$8243,FALSE))</f>
        <v>5P9</v>
      </c>
    </row>
    <row r="6824" spans="8:11" x14ac:dyDescent="0.25">
      <c r="H6824" s="57" t="s">
        <v>3593</v>
      </c>
      <c r="I6824" s="58" t="s">
        <v>17376</v>
      </c>
      <c r="J6824" s="54" t="s">
        <v>18181</v>
      </c>
      <c r="K6824" s="54" t="str">
        <f>INDEX('[1]All QOF Registers'!$C$15:$C$8243,MATCH($J$4:$J$10133,'[1]All QOF Registers'!$D$15:$D$8243,FALSE))</f>
        <v>5P9</v>
      </c>
    </row>
    <row r="6825" spans="8:11" x14ac:dyDescent="0.25">
      <c r="H6825" s="57" t="s">
        <v>3595</v>
      </c>
      <c r="I6825" s="58" t="s">
        <v>17376</v>
      </c>
      <c r="J6825" s="54" t="s">
        <v>18181</v>
      </c>
      <c r="K6825" s="54" t="str">
        <f>INDEX('[1]All QOF Registers'!$C$15:$C$8243,MATCH($J$4:$J$10133,'[1]All QOF Registers'!$D$15:$D$8243,FALSE))</f>
        <v>5P9</v>
      </c>
    </row>
    <row r="6826" spans="8:11" x14ac:dyDescent="0.25">
      <c r="H6826" s="57" t="s">
        <v>3596</v>
      </c>
      <c r="I6826" s="58" t="s">
        <v>17376</v>
      </c>
      <c r="J6826" s="54" t="s">
        <v>18181</v>
      </c>
      <c r="K6826" s="54" t="str">
        <f>INDEX('[1]All QOF Registers'!$C$15:$C$8243,MATCH($J$4:$J$10133,'[1]All QOF Registers'!$D$15:$D$8243,FALSE))</f>
        <v>5P9</v>
      </c>
    </row>
    <row r="6827" spans="8:11" x14ac:dyDescent="0.25">
      <c r="H6827" s="57" t="s">
        <v>17377</v>
      </c>
      <c r="I6827" s="58" t="s">
        <v>17376</v>
      </c>
      <c r="J6827" s="54" t="s">
        <v>18181</v>
      </c>
      <c r="K6827" s="54" t="str">
        <f>INDEX('[1]All QOF Registers'!$C$15:$C$8243,MATCH($J$4:$J$10133,'[1]All QOF Registers'!$D$15:$D$8243,FALSE))</f>
        <v>5P9</v>
      </c>
    </row>
    <row r="6828" spans="8:11" x14ac:dyDescent="0.25">
      <c r="H6828" s="57" t="s">
        <v>3601</v>
      </c>
      <c r="I6828" s="58" t="s">
        <v>17376</v>
      </c>
      <c r="J6828" s="54" t="s">
        <v>18181</v>
      </c>
      <c r="K6828" s="54" t="str">
        <f>INDEX('[1]All QOF Registers'!$C$15:$C$8243,MATCH($J$4:$J$10133,'[1]All QOF Registers'!$D$15:$D$8243,FALSE))</f>
        <v>5P9</v>
      </c>
    </row>
    <row r="6829" spans="8:11" x14ac:dyDescent="0.25">
      <c r="H6829" s="57" t="s">
        <v>3602</v>
      </c>
      <c r="I6829" s="58" t="s">
        <v>17376</v>
      </c>
      <c r="J6829" s="54" t="s">
        <v>18181</v>
      </c>
      <c r="K6829" s="54" t="str">
        <f>INDEX('[1]All QOF Registers'!$C$15:$C$8243,MATCH($J$4:$J$10133,'[1]All QOF Registers'!$D$15:$D$8243,FALSE))</f>
        <v>5P9</v>
      </c>
    </row>
    <row r="6830" spans="8:11" x14ac:dyDescent="0.25">
      <c r="H6830" s="57" t="s">
        <v>3606</v>
      </c>
      <c r="I6830" s="58" t="s">
        <v>17376</v>
      </c>
      <c r="J6830" s="54" t="s">
        <v>18181</v>
      </c>
      <c r="K6830" s="54" t="str">
        <f>INDEX('[1]All QOF Registers'!$C$15:$C$8243,MATCH($J$4:$J$10133,'[1]All QOF Registers'!$D$15:$D$8243,FALSE))</f>
        <v>5P9</v>
      </c>
    </row>
    <row r="6831" spans="8:11" x14ac:dyDescent="0.25">
      <c r="H6831" s="57" t="s">
        <v>3608</v>
      </c>
      <c r="I6831" s="58" t="s">
        <v>17376</v>
      </c>
      <c r="J6831" s="54" t="s">
        <v>18181</v>
      </c>
      <c r="K6831" s="54" t="str">
        <f>INDEX('[1]All QOF Registers'!$C$15:$C$8243,MATCH($J$4:$J$10133,'[1]All QOF Registers'!$D$15:$D$8243,FALSE))</f>
        <v>5P9</v>
      </c>
    </row>
    <row r="6832" spans="8:11" x14ac:dyDescent="0.25">
      <c r="H6832" s="57" t="s">
        <v>3612</v>
      </c>
      <c r="I6832" s="58" t="s">
        <v>17376</v>
      </c>
      <c r="J6832" s="54" t="s">
        <v>18181</v>
      </c>
      <c r="K6832" s="54" t="str">
        <f>INDEX('[1]All QOF Registers'!$C$15:$C$8243,MATCH($J$4:$J$10133,'[1]All QOF Registers'!$D$15:$D$8243,FALSE))</f>
        <v>5P9</v>
      </c>
    </row>
    <row r="6833" spans="8:11" x14ac:dyDescent="0.25">
      <c r="H6833" s="57" t="s">
        <v>3614</v>
      </c>
      <c r="I6833" s="58" t="s">
        <v>17376</v>
      </c>
      <c r="J6833" s="54" t="s">
        <v>18181</v>
      </c>
      <c r="K6833" s="54" t="str">
        <f>INDEX('[1]All QOF Registers'!$C$15:$C$8243,MATCH($J$4:$J$10133,'[1]All QOF Registers'!$D$15:$D$8243,FALSE))</f>
        <v>5P9</v>
      </c>
    </row>
    <row r="6834" spans="8:11" x14ac:dyDescent="0.25">
      <c r="H6834" s="57" t="s">
        <v>3615</v>
      </c>
      <c r="I6834" s="58" t="s">
        <v>17376</v>
      </c>
      <c r="J6834" s="54" t="s">
        <v>18181</v>
      </c>
      <c r="K6834" s="54" t="str">
        <f>INDEX('[1]All QOF Registers'!$C$15:$C$8243,MATCH($J$4:$J$10133,'[1]All QOF Registers'!$D$15:$D$8243,FALSE))</f>
        <v>5P9</v>
      </c>
    </row>
    <row r="6835" spans="8:11" x14ac:dyDescent="0.25">
      <c r="H6835" s="57" t="s">
        <v>3616</v>
      </c>
      <c r="I6835" s="58" t="s">
        <v>17376</v>
      </c>
      <c r="J6835" s="54" t="s">
        <v>18181</v>
      </c>
      <c r="K6835" s="54" t="str">
        <f>INDEX('[1]All QOF Registers'!$C$15:$C$8243,MATCH($J$4:$J$10133,'[1]All QOF Registers'!$D$15:$D$8243,FALSE))</f>
        <v>5P9</v>
      </c>
    </row>
    <row r="6836" spans="8:11" x14ac:dyDescent="0.25">
      <c r="H6836" s="57" t="s">
        <v>17378</v>
      </c>
      <c r="I6836" s="58" t="s">
        <v>17376</v>
      </c>
      <c r="J6836" s="54" t="s">
        <v>18181</v>
      </c>
      <c r="K6836" s="54" t="str">
        <f>INDEX('[1]All QOF Registers'!$C$15:$C$8243,MATCH($J$4:$J$10133,'[1]All QOF Registers'!$D$15:$D$8243,FALSE))</f>
        <v>5P9</v>
      </c>
    </row>
    <row r="6837" spans="8:11" x14ac:dyDescent="0.25">
      <c r="H6837" s="57" t="s">
        <v>3620</v>
      </c>
      <c r="I6837" s="58" t="s">
        <v>17376</v>
      </c>
      <c r="J6837" s="54" t="s">
        <v>18181</v>
      </c>
      <c r="K6837" s="54" t="str">
        <f>INDEX('[1]All QOF Registers'!$C$15:$C$8243,MATCH($J$4:$J$10133,'[1]All QOF Registers'!$D$15:$D$8243,FALSE))</f>
        <v>5P9</v>
      </c>
    </row>
    <row r="6838" spans="8:11" x14ac:dyDescent="0.25">
      <c r="H6838" s="57" t="s">
        <v>3622</v>
      </c>
      <c r="I6838" s="58" t="s">
        <v>17376</v>
      </c>
      <c r="J6838" s="54" t="s">
        <v>18181</v>
      </c>
      <c r="K6838" s="54" t="str">
        <f>INDEX('[1]All QOF Registers'!$C$15:$C$8243,MATCH($J$4:$J$10133,'[1]All QOF Registers'!$D$15:$D$8243,FALSE))</f>
        <v>5P9</v>
      </c>
    </row>
    <row r="6839" spans="8:11" x14ac:dyDescent="0.25">
      <c r="H6839" s="57" t="s">
        <v>3627</v>
      </c>
      <c r="I6839" s="58" t="s">
        <v>17376</v>
      </c>
      <c r="J6839" s="54" t="s">
        <v>18181</v>
      </c>
      <c r="K6839" s="54" t="str">
        <f>INDEX('[1]All QOF Registers'!$C$15:$C$8243,MATCH($J$4:$J$10133,'[1]All QOF Registers'!$D$15:$D$8243,FALSE))</f>
        <v>5P9</v>
      </c>
    </row>
    <row r="6840" spans="8:11" x14ac:dyDescent="0.25">
      <c r="H6840" s="57" t="s">
        <v>3630</v>
      </c>
      <c r="I6840" s="58" t="s">
        <v>17376</v>
      </c>
      <c r="J6840" s="54" t="s">
        <v>18181</v>
      </c>
      <c r="K6840" s="54" t="str">
        <f>INDEX('[1]All QOF Registers'!$C$15:$C$8243,MATCH($J$4:$J$10133,'[1]All QOF Registers'!$D$15:$D$8243,FALSE))</f>
        <v>5P9</v>
      </c>
    </row>
    <row r="6841" spans="8:11" x14ac:dyDescent="0.25">
      <c r="H6841" s="57" t="s">
        <v>3632</v>
      </c>
      <c r="I6841" s="58" t="s">
        <v>17376</v>
      </c>
      <c r="J6841" s="54" t="s">
        <v>18181</v>
      </c>
      <c r="K6841" s="54" t="str">
        <f>INDEX('[1]All QOF Registers'!$C$15:$C$8243,MATCH($J$4:$J$10133,'[1]All QOF Registers'!$D$15:$D$8243,FALSE))</f>
        <v>5P9</v>
      </c>
    </row>
    <row r="6842" spans="8:11" x14ac:dyDescent="0.25">
      <c r="H6842" s="57" t="s">
        <v>3635</v>
      </c>
      <c r="I6842" s="58" t="s">
        <v>17376</v>
      </c>
      <c r="J6842" s="54" t="s">
        <v>18181</v>
      </c>
      <c r="K6842" s="54" t="str">
        <f>INDEX('[1]All QOF Registers'!$C$15:$C$8243,MATCH($J$4:$J$10133,'[1]All QOF Registers'!$D$15:$D$8243,FALSE))</f>
        <v>5P9</v>
      </c>
    </row>
    <row r="6843" spans="8:11" x14ac:dyDescent="0.25">
      <c r="H6843" s="57" t="s">
        <v>3636</v>
      </c>
      <c r="I6843" s="58" t="s">
        <v>17376</v>
      </c>
      <c r="J6843" s="54" t="s">
        <v>18181</v>
      </c>
      <c r="K6843" s="54" t="str">
        <f>INDEX('[1]All QOF Registers'!$C$15:$C$8243,MATCH($J$4:$J$10133,'[1]All QOF Registers'!$D$15:$D$8243,FALSE))</f>
        <v>5P9</v>
      </c>
    </row>
    <row r="6844" spans="8:11" x14ac:dyDescent="0.25">
      <c r="H6844" s="57" t="s">
        <v>3639</v>
      </c>
      <c r="I6844" s="58" t="s">
        <v>17376</v>
      </c>
      <c r="J6844" s="54" t="s">
        <v>18181</v>
      </c>
      <c r="K6844" s="54" t="str">
        <f>INDEX('[1]All QOF Registers'!$C$15:$C$8243,MATCH($J$4:$J$10133,'[1]All QOF Registers'!$D$15:$D$8243,FALSE))</f>
        <v>5P9</v>
      </c>
    </row>
    <row r="6845" spans="8:11" x14ac:dyDescent="0.25">
      <c r="H6845" s="57" t="s">
        <v>3640</v>
      </c>
      <c r="I6845" s="58" t="s">
        <v>17376</v>
      </c>
      <c r="J6845" s="54" t="s">
        <v>18181</v>
      </c>
      <c r="K6845" s="54" t="str">
        <f>INDEX('[1]All QOF Registers'!$C$15:$C$8243,MATCH($J$4:$J$10133,'[1]All QOF Registers'!$D$15:$D$8243,FALSE))</f>
        <v>5P9</v>
      </c>
    </row>
    <row r="6846" spans="8:11" x14ac:dyDescent="0.25">
      <c r="H6846" s="57" t="s">
        <v>3642</v>
      </c>
      <c r="I6846" s="58" t="s">
        <v>17376</v>
      </c>
      <c r="J6846" s="54" t="s">
        <v>18181</v>
      </c>
      <c r="K6846" s="54" t="str">
        <f>INDEX('[1]All QOF Registers'!$C$15:$C$8243,MATCH($J$4:$J$10133,'[1]All QOF Registers'!$D$15:$D$8243,FALSE))</f>
        <v>5P9</v>
      </c>
    </row>
    <row r="6847" spans="8:11" x14ac:dyDescent="0.25">
      <c r="H6847" s="57" t="s">
        <v>3644</v>
      </c>
      <c r="I6847" s="58" t="s">
        <v>17376</v>
      </c>
      <c r="J6847" s="54" t="s">
        <v>18181</v>
      </c>
      <c r="K6847" s="54" t="str">
        <f>INDEX('[1]All QOF Registers'!$C$15:$C$8243,MATCH($J$4:$J$10133,'[1]All QOF Registers'!$D$15:$D$8243,FALSE))</f>
        <v>5P9</v>
      </c>
    </row>
    <row r="6848" spans="8:11" x14ac:dyDescent="0.25">
      <c r="H6848" s="57" t="s">
        <v>3645</v>
      </c>
      <c r="I6848" s="58" t="s">
        <v>17376</v>
      </c>
      <c r="J6848" s="54" t="s">
        <v>18181</v>
      </c>
      <c r="K6848" s="54" t="str">
        <f>INDEX('[1]All QOF Registers'!$C$15:$C$8243,MATCH($J$4:$J$10133,'[1]All QOF Registers'!$D$15:$D$8243,FALSE))</f>
        <v>5P9</v>
      </c>
    </row>
    <row r="6849" spans="8:11" x14ac:dyDescent="0.25">
      <c r="H6849" s="57" t="s">
        <v>3646</v>
      </c>
      <c r="I6849" s="58" t="s">
        <v>17376</v>
      </c>
      <c r="J6849" s="54" t="s">
        <v>18181</v>
      </c>
      <c r="K6849" s="54" t="str">
        <f>INDEX('[1]All QOF Registers'!$C$15:$C$8243,MATCH($J$4:$J$10133,'[1]All QOF Registers'!$D$15:$D$8243,FALSE))</f>
        <v>5P9</v>
      </c>
    </row>
    <row r="6850" spans="8:11" x14ac:dyDescent="0.25">
      <c r="H6850" s="57" t="s">
        <v>3650</v>
      </c>
      <c r="I6850" s="58" t="s">
        <v>17376</v>
      </c>
      <c r="J6850" s="54" t="s">
        <v>18181</v>
      </c>
      <c r="K6850" s="54" t="str">
        <f>INDEX('[1]All QOF Registers'!$C$15:$C$8243,MATCH($J$4:$J$10133,'[1]All QOF Registers'!$D$15:$D$8243,FALSE))</f>
        <v>5P9</v>
      </c>
    </row>
    <row r="6851" spans="8:11" x14ac:dyDescent="0.25">
      <c r="H6851" s="57" t="s">
        <v>3655</v>
      </c>
      <c r="I6851" s="58" t="s">
        <v>17376</v>
      </c>
      <c r="J6851" s="54" t="s">
        <v>18181</v>
      </c>
      <c r="K6851" s="54" t="str">
        <f>INDEX('[1]All QOF Registers'!$C$15:$C$8243,MATCH($J$4:$J$10133,'[1]All QOF Registers'!$D$15:$D$8243,FALSE))</f>
        <v>5P9</v>
      </c>
    </row>
    <row r="6852" spans="8:11" x14ac:dyDescent="0.25">
      <c r="H6852" s="57" t="s">
        <v>3656</v>
      </c>
      <c r="I6852" s="58" t="s">
        <v>17376</v>
      </c>
      <c r="J6852" s="54" t="s">
        <v>18181</v>
      </c>
      <c r="K6852" s="54" t="str">
        <f>INDEX('[1]All QOF Registers'!$C$15:$C$8243,MATCH($J$4:$J$10133,'[1]All QOF Registers'!$D$15:$D$8243,FALSE))</f>
        <v>5P9</v>
      </c>
    </row>
    <row r="6853" spans="8:11" x14ac:dyDescent="0.25">
      <c r="H6853" s="57" t="s">
        <v>3658</v>
      </c>
      <c r="I6853" s="58" t="s">
        <v>17376</v>
      </c>
      <c r="J6853" s="54" t="s">
        <v>18181</v>
      </c>
      <c r="K6853" s="54" t="str">
        <f>INDEX('[1]All QOF Registers'!$C$15:$C$8243,MATCH($J$4:$J$10133,'[1]All QOF Registers'!$D$15:$D$8243,FALSE))</f>
        <v>5P9</v>
      </c>
    </row>
    <row r="6854" spans="8:11" x14ac:dyDescent="0.25">
      <c r="H6854" s="57" t="s">
        <v>3659</v>
      </c>
      <c r="I6854" s="58" t="s">
        <v>17376</v>
      </c>
      <c r="J6854" s="54" t="s">
        <v>18181</v>
      </c>
      <c r="K6854" s="54" t="str">
        <f>INDEX('[1]All QOF Registers'!$C$15:$C$8243,MATCH($J$4:$J$10133,'[1]All QOF Registers'!$D$15:$D$8243,FALSE))</f>
        <v>5P9</v>
      </c>
    </row>
    <row r="6855" spans="8:11" x14ac:dyDescent="0.25">
      <c r="H6855" s="57" t="s">
        <v>3665</v>
      </c>
      <c r="I6855" s="58" t="s">
        <v>17376</v>
      </c>
      <c r="J6855" s="54" t="s">
        <v>18181</v>
      </c>
      <c r="K6855" s="54" t="str">
        <f>INDEX('[1]All QOF Registers'!$C$15:$C$8243,MATCH($J$4:$J$10133,'[1]All QOF Registers'!$D$15:$D$8243,FALSE))</f>
        <v>5P9</v>
      </c>
    </row>
    <row r="6856" spans="8:11" x14ac:dyDescent="0.25">
      <c r="H6856" s="57" t="s">
        <v>3666</v>
      </c>
      <c r="I6856" s="58" t="s">
        <v>17376</v>
      </c>
      <c r="J6856" s="54" t="s">
        <v>18181</v>
      </c>
      <c r="K6856" s="54" t="str">
        <f>INDEX('[1]All QOF Registers'!$C$15:$C$8243,MATCH($J$4:$J$10133,'[1]All QOF Registers'!$D$15:$D$8243,FALSE))</f>
        <v>5P9</v>
      </c>
    </row>
    <row r="6857" spans="8:11" x14ac:dyDescent="0.25">
      <c r="H6857" s="57" t="s">
        <v>3668</v>
      </c>
      <c r="I6857" s="58" t="s">
        <v>17376</v>
      </c>
      <c r="J6857" s="54" t="s">
        <v>18181</v>
      </c>
      <c r="K6857" s="54" t="str">
        <f>INDEX('[1]All QOF Registers'!$C$15:$C$8243,MATCH($J$4:$J$10133,'[1]All QOF Registers'!$D$15:$D$8243,FALSE))</f>
        <v>5P9</v>
      </c>
    </row>
    <row r="6858" spans="8:11" x14ac:dyDescent="0.25">
      <c r="H6858" s="57" t="s">
        <v>3669</v>
      </c>
      <c r="I6858" s="58" t="s">
        <v>17376</v>
      </c>
      <c r="J6858" s="54" t="s">
        <v>18181</v>
      </c>
      <c r="K6858" s="54" t="str">
        <f>INDEX('[1]All QOF Registers'!$C$15:$C$8243,MATCH($J$4:$J$10133,'[1]All QOF Registers'!$D$15:$D$8243,FALSE))</f>
        <v>5P9</v>
      </c>
    </row>
    <row r="6859" spans="8:11" x14ac:dyDescent="0.25">
      <c r="H6859" s="57" t="s">
        <v>17379</v>
      </c>
      <c r="I6859" s="58" t="s">
        <v>17376</v>
      </c>
      <c r="J6859" s="54" t="s">
        <v>18181</v>
      </c>
      <c r="K6859" s="54" t="str">
        <f>INDEX('[1]All QOF Registers'!$C$15:$C$8243,MATCH($J$4:$J$10133,'[1]All QOF Registers'!$D$15:$D$8243,FALSE))</f>
        <v>5P9</v>
      </c>
    </row>
    <row r="6860" spans="8:11" x14ac:dyDescent="0.25">
      <c r="H6860" s="57" t="s">
        <v>17380</v>
      </c>
      <c r="I6860" s="58" t="s">
        <v>17376</v>
      </c>
      <c r="J6860" s="54" t="s">
        <v>18181</v>
      </c>
      <c r="K6860" s="54" t="str">
        <f>INDEX('[1]All QOF Registers'!$C$15:$C$8243,MATCH($J$4:$J$10133,'[1]All QOF Registers'!$D$15:$D$8243,FALSE))</f>
        <v>5P9</v>
      </c>
    </row>
    <row r="6861" spans="8:11" x14ac:dyDescent="0.25">
      <c r="H6861" s="57" t="s">
        <v>3685</v>
      </c>
      <c r="I6861" s="58" t="s">
        <v>17376</v>
      </c>
      <c r="J6861" s="54" t="s">
        <v>18181</v>
      </c>
      <c r="K6861" s="54" t="str">
        <f>INDEX('[1]All QOF Registers'!$C$15:$C$8243,MATCH($J$4:$J$10133,'[1]All QOF Registers'!$D$15:$D$8243,FALSE))</f>
        <v>5P9</v>
      </c>
    </row>
    <row r="6862" spans="8:11" x14ac:dyDescent="0.25">
      <c r="H6862" s="57" t="s">
        <v>3691</v>
      </c>
      <c r="I6862" s="58" t="s">
        <v>17376</v>
      </c>
      <c r="J6862" s="54" t="s">
        <v>18181</v>
      </c>
      <c r="K6862" s="54" t="str">
        <f>INDEX('[1]All QOF Registers'!$C$15:$C$8243,MATCH($J$4:$J$10133,'[1]All QOF Registers'!$D$15:$D$8243,FALSE))</f>
        <v>5P9</v>
      </c>
    </row>
    <row r="6863" spans="8:11" x14ac:dyDescent="0.25">
      <c r="H6863" s="57" t="s">
        <v>3692</v>
      </c>
      <c r="I6863" s="58" t="s">
        <v>17376</v>
      </c>
      <c r="J6863" s="54" t="s">
        <v>18181</v>
      </c>
      <c r="K6863" s="54" t="str">
        <f>INDEX('[1]All QOF Registers'!$C$15:$C$8243,MATCH($J$4:$J$10133,'[1]All QOF Registers'!$D$15:$D$8243,FALSE))</f>
        <v>5P9</v>
      </c>
    </row>
    <row r="6864" spans="8:11" x14ac:dyDescent="0.25">
      <c r="H6864" s="57" t="s">
        <v>17381</v>
      </c>
      <c r="I6864" s="58" t="s">
        <v>17376</v>
      </c>
      <c r="J6864" s="54" t="s">
        <v>18181</v>
      </c>
      <c r="K6864" s="54" t="str">
        <f>INDEX('[1]All QOF Registers'!$C$15:$C$8243,MATCH($J$4:$J$10133,'[1]All QOF Registers'!$D$15:$D$8243,FALSE))</f>
        <v>5P9</v>
      </c>
    </row>
    <row r="6865" spans="8:11" x14ac:dyDescent="0.25">
      <c r="H6865" s="57" t="s">
        <v>3702</v>
      </c>
      <c r="I6865" s="58" t="s">
        <v>17376</v>
      </c>
      <c r="J6865" s="54" t="s">
        <v>18181</v>
      </c>
      <c r="K6865" s="54" t="str">
        <f>INDEX('[1]All QOF Registers'!$C$15:$C$8243,MATCH($J$4:$J$10133,'[1]All QOF Registers'!$D$15:$D$8243,FALSE))</f>
        <v>5P9</v>
      </c>
    </row>
    <row r="6866" spans="8:11" x14ac:dyDescent="0.25">
      <c r="H6866" s="57" t="s">
        <v>17382</v>
      </c>
      <c r="I6866" s="58" t="s">
        <v>17376</v>
      </c>
      <c r="J6866" s="54" t="s">
        <v>18181</v>
      </c>
      <c r="K6866" s="54" t="str">
        <f>INDEX('[1]All QOF Registers'!$C$15:$C$8243,MATCH($J$4:$J$10133,'[1]All QOF Registers'!$D$15:$D$8243,FALSE))</f>
        <v>5P9</v>
      </c>
    </row>
    <row r="6867" spans="8:11" x14ac:dyDescent="0.25">
      <c r="H6867" s="57" t="s">
        <v>3705</v>
      </c>
      <c r="I6867" s="58" t="s">
        <v>17376</v>
      </c>
      <c r="J6867" s="54" t="s">
        <v>18181</v>
      </c>
      <c r="K6867" s="54" t="str">
        <f>INDEX('[1]All QOF Registers'!$C$15:$C$8243,MATCH($J$4:$J$10133,'[1]All QOF Registers'!$D$15:$D$8243,FALSE))</f>
        <v>5P9</v>
      </c>
    </row>
    <row r="6868" spans="8:11" x14ac:dyDescent="0.25">
      <c r="H6868" s="57" t="s">
        <v>3708</v>
      </c>
      <c r="I6868" s="58" t="s">
        <v>17376</v>
      </c>
      <c r="J6868" s="54" t="s">
        <v>18181</v>
      </c>
      <c r="K6868" s="54" t="str">
        <f>INDEX('[1]All QOF Registers'!$C$15:$C$8243,MATCH($J$4:$J$10133,'[1]All QOF Registers'!$D$15:$D$8243,FALSE))</f>
        <v>5P9</v>
      </c>
    </row>
    <row r="6869" spans="8:11" x14ac:dyDescent="0.25">
      <c r="H6869" s="57" t="s">
        <v>3713</v>
      </c>
      <c r="I6869" s="58" t="s">
        <v>17376</v>
      </c>
      <c r="J6869" s="54" t="s">
        <v>18181</v>
      </c>
      <c r="K6869" s="54" t="str">
        <f>INDEX('[1]All QOF Registers'!$C$15:$C$8243,MATCH($J$4:$J$10133,'[1]All QOF Registers'!$D$15:$D$8243,FALSE))</f>
        <v>5P9</v>
      </c>
    </row>
    <row r="6870" spans="8:11" x14ac:dyDescent="0.25">
      <c r="H6870" s="57" t="s">
        <v>3714</v>
      </c>
      <c r="I6870" s="58" t="s">
        <v>17376</v>
      </c>
      <c r="J6870" s="54" t="s">
        <v>18181</v>
      </c>
      <c r="K6870" s="54" t="str">
        <f>INDEX('[1]All QOF Registers'!$C$15:$C$8243,MATCH($J$4:$J$10133,'[1]All QOF Registers'!$D$15:$D$8243,FALSE))</f>
        <v>5P9</v>
      </c>
    </row>
    <row r="6871" spans="8:11" x14ac:dyDescent="0.25">
      <c r="H6871" s="57" t="s">
        <v>3719</v>
      </c>
      <c r="I6871" s="58" t="s">
        <v>17376</v>
      </c>
      <c r="J6871" s="54" t="s">
        <v>18181</v>
      </c>
      <c r="K6871" s="54" t="str">
        <f>INDEX('[1]All QOF Registers'!$C$15:$C$8243,MATCH($J$4:$J$10133,'[1]All QOF Registers'!$D$15:$D$8243,FALSE))</f>
        <v>5P9</v>
      </c>
    </row>
    <row r="6872" spans="8:11" x14ac:dyDescent="0.25">
      <c r="H6872" s="57" t="s">
        <v>3722</v>
      </c>
      <c r="I6872" s="58" t="s">
        <v>17376</v>
      </c>
      <c r="J6872" s="54" t="s">
        <v>18181</v>
      </c>
      <c r="K6872" s="54" t="str">
        <f>INDEX('[1]All QOF Registers'!$C$15:$C$8243,MATCH($J$4:$J$10133,'[1]All QOF Registers'!$D$15:$D$8243,FALSE))</f>
        <v>5P9</v>
      </c>
    </row>
    <row r="6873" spans="8:11" x14ac:dyDescent="0.25">
      <c r="H6873" s="57" t="s">
        <v>3724</v>
      </c>
      <c r="I6873" s="58" t="s">
        <v>17376</v>
      </c>
      <c r="J6873" s="54" t="s">
        <v>18181</v>
      </c>
      <c r="K6873" s="54" t="str">
        <f>INDEX('[1]All QOF Registers'!$C$15:$C$8243,MATCH($J$4:$J$10133,'[1]All QOF Registers'!$D$15:$D$8243,FALSE))</f>
        <v>5P9</v>
      </c>
    </row>
    <row r="6874" spans="8:11" x14ac:dyDescent="0.25">
      <c r="H6874" s="57" t="s">
        <v>3730</v>
      </c>
      <c r="I6874" s="58" t="s">
        <v>17376</v>
      </c>
      <c r="J6874" s="54" t="s">
        <v>18181</v>
      </c>
      <c r="K6874" s="54" t="str">
        <f>INDEX('[1]All QOF Registers'!$C$15:$C$8243,MATCH($J$4:$J$10133,'[1]All QOF Registers'!$D$15:$D$8243,FALSE))</f>
        <v>5P9</v>
      </c>
    </row>
    <row r="6875" spans="8:11" x14ac:dyDescent="0.25">
      <c r="H6875" s="57" t="s">
        <v>3733</v>
      </c>
      <c r="I6875" s="58" t="s">
        <v>17376</v>
      </c>
      <c r="J6875" s="54" t="s">
        <v>18181</v>
      </c>
      <c r="K6875" s="54" t="str">
        <f>INDEX('[1]All QOF Registers'!$C$15:$C$8243,MATCH($J$4:$J$10133,'[1]All QOF Registers'!$D$15:$D$8243,FALSE))</f>
        <v>5P9</v>
      </c>
    </row>
    <row r="6876" spans="8:11" x14ac:dyDescent="0.25">
      <c r="H6876" s="57" t="s">
        <v>3734</v>
      </c>
      <c r="I6876" s="58" t="s">
        <v>17376</v>
      </c>
      <c r="J6876" s="54" t="s">
        <v>18181</v>
      </c>
      <c r="K6876" s="54" t="str">
        <f>INDEX('[1]All QOF Registers'!$C$15:$C$8243,MATCH($J$4:$J$10133,'[1]All QOF Registers'!$D$15:$D$8243,FALSE))</f>
        <v>5P9</v>
      </c>
    </row>
    <row r="6877" spans="8:11" x14ac:dyDescent="0.25">
      <c r="H6877" s="57" t="s">
        <v>3737</v>
      </c>
      <c r="I6877" s="58" t="s">
        <v>17376</v>
      </c>
      <c r="J6877" s="54" t="s">
        <v>18181</v>
      </c>
      <c r="K6877" s="54" t="str">
        <f>INDEX('[1]All QOF Registers'!$C$15:$C$8243,MATCH($J$4:$J$10133,'[1]All QOF Registers'!$D$15:$D$8243,FALSE))</f>
        <v>5P9</v>
      </c>
    </row>
    <row r="6878" spans="8:11" x14ac:dyDescent="0.25">
      <c r="H6878" s="57" t="s">
        <v>3741</v>
      </c>
      <c r="I6878" s="58" t="s">
        <v>17376</v>
      </c>
      <c r="J6878" s="54" t="s">
        <v>18181</v>
      </c>
      <c r="K6878" s="54" t="str">
        <f>INDEX('[1]All QOF Registers'!$C$15:$C$8243,MATCH($J$4:$J$10133,'[1]All QOF Registers'!$D$15:$D$8243,FALSE))</f>
        <v>5P9</v>
      </c>
    </row>
    <row r="6879" spans="8:11" x14ac:dyDescent="0.25">
      <c r="H6879" s="57" t="s">
        <v>3742</v>
      </c>
      <c r="I6879" s="58" t="s">
        <v>17376</v>
      </c>
      <c r="J6879" s="54" t="s">
        <v>18181</v>
      </c>
      <c r="K6879" s="54" t="str">
        <f>INDEX('[1]All QOF Registers'!$C$15:$C$8243,MATCH($J$4:$J$10133,'[1]All QOF Registers'!$D$15:$D$8243,FALSE))</f>
        <v>5P9</v>
      </c>
    </row>
    <row r="6880" spans="8:11" x14ac:dyDescent="0.25">
      <c r="H6880" s="57" t="s">
        <v>3743</v>
      </c>
      <c r="I6880" s="58" t="s">
        <v>17376</v>
      </c>
      <c r="J6880" s="54" t="s">
        <v>18181</v>
      </c>
      <c r="K6880" s="54" t="str">
        <f>INDEX('[1]All QOF Registers'!$C$15:$C$8243,MATCH($J$4:$J$10133,'[1]All QOF Registers'!$D$15:$D$8243,FALSE))</f>
        <v>5P9</v>
      </c>
    </row>
    <row r="6881" spans="8:11" x14ac:dyDescent="0.25">
      <c r="H6881" s="57" t="s">
        <v>3748</v>
      </c>
      <c r="I6881" s="58" t="s">
        <v>17376</v>
      </c>
      <c r="J6881" s="54" t="s">
        <v>18181</v>
      </c>
      <c r="K6881" s="54" t="str">
        <f>INDEX('[1]All QOF Registers'!$C$15:$C$8243,MATCH($J$4:$J$10133,'[1]All QOF Registers'!$D$15:$D$8243,FALSE))</f>
        <v>5P9</v>
      </c>
    </row>
    <row r="6882" spans="8:11" x14ac:dyDescent="0.25">
      <c r="H6882" s="57" t="s">
        <v>17383</v>
      </c>
      <c r="I6882" s="58" t="s">
        <v>17376</v>
      </c>
      <c r="J6882" s="54" t="s">
        <v>18181</v>
      </c>
      <c r="K6882" s="54" t="str">
        <f>INDEX('[1]All QOF Registers'!$C$15:$C$8243,MATCH($J$4:$J$10133,'[1]All QOF Registers'!$D$15:$D$8243,FALSE))</f>
        <v>5P9</v>
      </c>
    </row>
    <row r="6883" spans="8:11" x14ac:dyDescent="0.25">
      <c r="H6883" s="57" t="s">
        <v>17384</v>
      </c>
      <c r="I6883" s="58" t="s">
        <v>17376</v>
      </c>
      <c r="J6883" s="54" t="s">
        <v>18181</v>
      </c>
      <c r="K6883" s="54" t="str">
        <f>INDEX('[1]All QOF Registers'!$C$15:$C$8243,MATCH($J$4:$J$10133,'[1]All QOF Registers'!$D$15:$D$8243,FALSE))</f>
        <v>5P9</v>
      </c>
    </row>
    <row r="6884" spans="8:11" x14ac:dyDescent="0.25">
      <c r="H6884" s="57" t="s">
        <v>17385</v>
      </c>
      <c r="I6884" s="58" t="s">
        <v>17376</v>
      </c>
      <c r="J6884" s="54" t="s">
        <v>18181</v>
      </c>
      <c r="K6884" s="54" t="str">
        <f>INDEX('[1]All QOF Registers'!$C$15:$C$8243,MATCH($J$4:$J$10133,'[1]All QOF Registers'!$D$15:$D$8243,FALSE))</f>
        <v>5P9</v>
      </c>
    </row>
    <row r="6885" spans="8:11" x14ac:dyDescent="0.25">
      <c r="H6885" s="57" t="s">
        <v>17386</v>
      </c>
      <c r="I6885" s="58" t="s">
        <v>17376</v>
      </c>
      <c r="J6885" s="54" t="s">
        <v>18181</v>
      </c>
      <c r="K6885" s="54" t="str">
        <f>INDEX('[1]All QOF Registers'!$C$15:$C$8243,MATCH($J$4:$J$10133,'[1]All QOF Registers'!$D$15:$D$8243,FALSE))</f>
        <v>5P9</v>
      </c>
    </row>
    <row r="6886" spans="8:11" x14ac:dyDescent="0.25">
      <c r="H6886" s="57" t="s">
        <v>17387</v>
      </c>
      <c r="I6886" s="58" t="s">
        <v>17376</v>
      </c>
      <c r="J6886" s="54" t="s">
        <v>18181</v>
      </c>
      <c r="K6886" s="54" t="str">
        <f>INDEX('[1]All QOF Registers'!$C$15:$C$8243,MATCH($J$4:$J$10133,'[1]All QOF Registers'!$D$15:$D$8243,FALSE))</f>
        <v>5P9</v>
      </c>
    </row>
    <row r="6887" spans="8:11" x14ac:dyDescent="0.25">
      <c r="H6887" s="57" t="s">
        <v>17388</v>
      </c>
      <c r="I6887" s="58" t="s">
        <v>17376</v>
      </c>
      <c r="J6887" s="54" t="s">
        <v>18181</v>
      </c>
      <c r="K6887" s="54" t="str">
        <f>INDEX('[1]All QOF Registers'!$C$15:$C$8243,MATCH($J$4:$J$10133,'[1]All QOF Registers'!$D$15:$D$8243,FALSE))</f>
        <v>5P9</v>
      </c>
    </row>
    <row r="6888" spans="8:11" x14ac:dyDescent="0.25">
      <c r="H6888" s="57" t="s">
        <v>7878</v>
      </c>
      <c r="I6888" s="58" t="s">
        <v>17376</v>
      </c>
      <c r="J6888" s="54" t="s">
        <v>18181</v>
      </c>
      <c r="K6888" s="54" t="str">
        <f>INDEX('[1]All QOF Registers'!$C$15:$C$8243,MATCH($J$4:$J$10133,'[1]All QOF Registers'!$D$15:$D$8243,FALSE))</f>
        <v>5P9</v>
      </c>
    </row>
    <row r="6889" spans="8:11" x14ac:dyDescent="0.25">
      <c r="H6889" s="57" t="s">
        <v>17389</v>
      </c>
      <c r="I6889" s="58" t="s">
        <v>17376</v>
      </c>
      <c r="J6889" s="54" t="s">
        <v>18181</v>
      </c>
      <c r="K6889" s="54" t="str">
        <f>INDEX('[1]All QOF Registers'!$C$15:$C$8243,MATCH($J$4:$J$10133,'[1]All QOF Registers'!$D$15:$D$8243,FALSE))</f>
        <v>5P9</v>
      </c>
    </row>
    <row r="6890" spans="8:11" x14ac:dyDescent="0.25">
      <c r="H6890" s="57" t="s">
        <v>17390</v>
      </c>
      <c r="I6890" s="58" t="s">
        <v>17376</v>
      </c>
      <c r="J6890" s="54" t="s">
        <v>18181</v>
      </c>
      <c r="K6890" s="54" t="str">
        <f>INDEX('[1]All QOF Registers'!$C$15:$C$8243,MATCH($J$4:$J$10133,'[1]All QOF Registers'!$D$15:$D$8243,FALSE))</f>
        <v>5P9</v>
      </c>
    </row>
    <row r="6891" spans="8:11" x14ac:dyDescent="0.25">
      <c r="H6891" s="57" t="s">
        <v>17391</v>
      </c>
      <c r="I6891" s="58" t="s">
        <v>17376</v>
      </c>
      <c r="J6891" s="54" t="s">
        <v>18181</v>
      </c>
      <c r="K6891" s="54" t="str">
        <f>INDEX('[1]All QOF Registers'!$C$15:$C$8243,MATCH($J$4:$J$10133,'[1]All QOF Registers'!$D$15:$D$8243,FALSE))</f>
        <v>5P9</v>
      </c>
    </row>
    <row r="6892" spans="8:11" x14ac:dyDescent="0.25">
      <c r="H6892" s="57" t="s">
        <v>17392</v>
      </c>
      <c r="I6892" s="58" t="s">
        <v>17376</v>
      </c>
      <c r="J6892" s="54" t="s">
        <v>18181</v>
      </c>
      <c r="K6892" s="54" t="str">
        <f>INDEX('[1]All QOF Registers'!$C$15:$C$8243,MATCH($J$4:$J$10133,'[1]All QOF Registers'!$D$15:$D$8243,FALSE))</f>
        <v>5P9</v>
      </c>
    </row>
    <row r="6893" spans="8:11" x14ac:dyDescent="0.25">
      <c r="H6893" s="57" t="s">
        <v>17393</v>
      </c>
      <c r="I6893" s="58" t="s">
        <v>17376</v>
      </c>
      <c r="J6893" s="54" t="s">
        <v>18181</v>
      </c>
      <c r="K6893" s="54" t="str">
        <f>INDEX('[1]All QOF Registers'!$C$15:$C$8243,MATCH($J$4:$J$10133,'[1]All QOF Registers'!$D$15:$D$8243,FALSE))</f>
        <v>5P9</v>
      </c>
    </row>
    <row r="6894" spans="8:11" x14ac:dyDescent="0.25">
      <c r="H6894" s="57" t="s">
        <v>17394</v>
      </c>
      <c r="I6894" s="58" t="s">
        <v>17376</v>
      </c>
      <c r="J6894" s="54" t="s">
        <v>18181</v>
      </c>
      <c r="K6894" s="54" t="str">
        <f>INDEX('[1]All QOF Registers'!$C$15:$C$8243,MATCH($J$4:$J$10133,'[1]All QOF Registers'!$D$15:$D$8243,FALSE))</f>
        <v>5P9</v>
      </c>
    </row>
    <row r="6895" spans="8:11" x14ac:dyDescent="0.25">
      <c r="H6895" s="57" t="s">
        <v>17395</v>
      </c>
      <c r="I6895" s="58" t="s">
        <v>17376</v>
      </c>
      <c r="J6895" s="54" t="s">
        <v>18181</v>
      </c>
      <c r="K6895" s="54" t="str">
        <f>INDEX('[1]All QOF Registers'!$C$15:$C$8243,MATCH($J$4:$J$10133,'[1]All QOF Registers'!$D$15:$D$8243,FALSE))</f>
        <v>5P9</v>
      </c>
    </row>
    <row r="6896" spans="8:11" x14ac:dyDescent="0.25">
      <c r="H6896" s="57" t="s">
        <v>1128</v>
      </c>
      <c r="I6896" s="58" t="s">
        <v>17396</v>
      </c>
      <c r="J6896" s="54" t="s">
        <v>18182</v>
      </c>
      <c r="K6896" s="54" t="str">
        <f>INDEX('[1]All QOF Registers'!$C$15:$C$8243,MATCH($J$4:$J$10133,'[1]All QOF Registers'!$D$15:$D$8243,FALSE))</f>
        <v>5PA</v>
      </c>
    </row>
    <row r="6897" spans="8:11" x14ac:dyDescent="0.25">
      <c r="H6897" s="57" t="s">
        <v>1129</v>
      </c>
      <c r="I6897" s="58" t="s">
        <v>17396</v>
      </c>
      <c r="J6897" s="54" t="s">
        <v>18182</v>
      </c>
      <c r="K6897" s="54" t="str">
        <f>INDEX('[1]All QOF Registers'!$C$15:$C$8243,MATCH($J$4:$J$10133,'[1]All QOF Registers'!$D$15:$D$8243,FALSE))</f>
        <v>5PA</v>
      </c>
    </row>
    <row r="6898" spans="8:11" x14ac:dyDescent="0.25">
      <c r="H6898" s="57" t="s">
        <v>1130</v>
      </c>
      <c r="I6898" s="58" t="s">
        <v>17396</v>
      </c>
      <c r="J6898" s="54" t="s">
        <v>18182</v>
      </c>
      <c r="K6898" s="54" t="str">
        <f>INDEX('[1]All QOF Registers'!$C$15:$C$8243,MATCH($J$4:$J$10133,'[1]All QOF Registers'!$D$15:$D$8243,FALSE))</f>
        <v>5PA</v>
      </c>
    </row>
    <row r="6899" spans="8:11" x14ac:dyDescent="0.25">
      <c r="H6899" s="57" t="s">
        <v>1132</v>
      </c>
      <c r="I6899" s="58" t="s">
        <v>17396</v>
      </c>
      <c r="J6899" s="54" t="s">
        <v>18182</v>
      </c>
      <c r="K6899" s="54" t="str">
        <f>INDEX('[1]All QOF Registers'!$C$15:$C$8243,MATCH($J$4:$J$10133,'[1]All QOF Registers'!$D$15:$D$8243,FALSE))</f>
        <v>5PA</v>
      </c>
    </row>
    <row r="6900" spans="8:11" x14ac:dyDescent="0.25">
      <c r="H6900" s="57" t="s">
        <v>1134</v>
      </c>
      <c r="I6900" s="58" t="s">
        <v>17396</v>
      </c>
      <c r="J6900" s="54" t="s">
        <v>18182</v>
      </c>
      <c r="K6900" s="54" t="str">
        <f>INDEX('[1]All QOF Registers'!$C$15:$C$8243,MATCH($J$4:$J$10133,'[1]All QOF Registers'!$D$15:$D$8243,FALSE))</f>
        <v>5PA</v>
      </c>
    </row>
    <row r="6901" spans="8:11" x14ac:dyDescent="0.25">
      <c r="H6901" s="57" t="s">
        <v>1135</v>
      </c>
      <c r="I6901" s="58" t="s">
        <v>17396</v>
      </c>
      <c r="J6901" s="54" t="s">
        <v>18182</v>
      </c>
      <c r="K6901" s="54" t="str">
        <f>INDEX('[1]All QOF Registers'!$C$15:$C$8243,MATCH($J$4:$J$10133,'[1]All QOF Registers'!$D$15:$D$8243,FALSE))</f>
        <v>5PA</v>
      </c>
    </row>
    <row r="6902" spans="8:11" x14ac:dyDescent="0.25">
      <c r="H6902" s="57" t="s">
        <v>1136</v>
      </c>
      <c r="I6902" s="58" t="s">
        <v>17396</v>
      </c>
      <c r="J6902" s="54" t="s">
        <v>18182</v>
      </c>
      <c r="K6902" s="54" t="str">
        <f>INDEX('[1]All QOF Registers'!$C$15:$C$8243,MATCH($J$4:$J$10133,'[1]All QOF Registers'!$D$15:$D$8243,FALSE))</f>
        <v>5PA</v>
      </c>
    </row>
    <row r="6903" spans="8:11" x14ac:dyDescent="0.25">
      <c r="H6903" s="57" t="s">
        <v>1137</v>
      </c>
      <c r="I6903" s="58" t="s">
        <v>17396</v>
      </c>
      <c r="J6903" s="54" t="s">
        <v>18182</v>
      </c>
      <c r="K6903" s="54" t="str">
        <f>INDEX('[1]All QOF Registers'!$C$15:$C$8243,MATCH($J$4:$J$10133,'[1]All QOF Registers'!$D$15:$D$8243,FALSE))</f>
        <v>5PA</v>
      </c>
    </row>
    <row r="6904" spans="8:11" x14ac:dyDescent="0.25">
      <c r="H6904" s="57" t="s">
        <v>1138</v>
      </c>
      <c r="I6904" s="58" t="s">
        <v>17396</v>
      </c>
      <c r="J6904" s="54" t="s">
        <v>18182</v>
      </c>
      <c r="K6904" s="54" t="str">
        <f>INDEX('[1]All QOF Registers'!$C$15:$C$8243,MATCH($J$4:$J$10133,'[1]All QOF Registers'!$D$15:$D$8243,FALSE))</f>
        <v>5PA</v>
      </c>
    </row>
    <row r="6905" spans="8:11" x14ac:dyDescent="0.25">
      <c r="H6905" s="57" t="s">
        <v>1139</v>
      </c>
      <c r="I6905" s="58" t="s">
        <v>17396</v>
      </c>
      <c r="J6905" s="54" t="s">
        <v>18182</v>
      </c>
      <c r="K6905" s="54" t="str">
        <f>INDEX('[1]All QOF Registers'!$C$15:$C$8243,MATCH($J$4:$J$10133,'[1]All QOF Registers'!$D$15:$D$8243,FALSE))</f>
        <v>5PA</v>
      </c>
    </row>
    <row r="6906" spans="8:11" x14ac:dyDescent="0.25">
      <c r="H6906" s="57" t="s">
        <v>1141</v>
      </c>
      <c r="I6906" s="58" t="s">
        <v>17396</v>
      </c>
      <c r="J6906" s="54" t="s">
        <v>18182</v>
      </c>
      <c r="K6906" s="54" t="str">
        <f>INDEX('[1]All QOF Registers'!$C$15:$C$8243,MATCH($J$4:$J$10133,'[1]All QOF Registers'!$D$15:$D$8243,FALSE))</f>
        <v>5PA</v>
      </c>
    </row>
    <row r="6907" spans="8:11" x14ac:dyDescent="0.25">
      <c r="H6907" s="57" t="s">
        <v>1142</v>
      </c>
      <c r="I6907" s="58" t="s">
        <v>17396</v>
      </c>
      <c r="J6907" s="54" t="s">
        <v>18182</v>
      </c>
      <c r="K6907" s="54" t="str">
        <f>INDEX('[1]All QOF Registers'!$C$15:$C$8243,MATCH($J$4:$J$10133,'[1]All QOF Registers'!$D$15:$D$8243,FALSE))</f>
        <v>5PA</v>
      </c>
    </row>
    <row r="6908" spans="8:11" x14ac:dyDescent="0.25">
      <c r="H6908" s="57" t="s">
        <v>1146</v>
      </c>
      <c r="I6908" s="58" t="s">
        <v>17396</v>
      </c>
      <c r="J6908" s="54" t="s">
        <v>18182</v>
      </c>
      <c r="K6908" s="54" t="str">
        <f>INDEX('[1]All QOF Registers'!$C$15:$C$8243,MATCH($J$4:$J$10133,'[1]All QOF Registers'!$D$15:$D$8243,FALSE))</f>
        <v>5PA</v>
      </c>
    </row>
    <row r="6909" spans="8:11" x14ac:dyDescent="0.25">
      <c r="H6909" s="57" t="s">
        <v>1147</v>
      </c>
      <c r="I6909" s="58" t="s">
        <v>17396</v>
      </c>
      <c r="J6909" s="54" t="s">
        <v>18182</v>
      </c>
      <c r="K6909" s="54" t="str">
        <f>INDEX('[1]All QOF Registers'!$C$15:$C$8243,MATCH($J$4:$J$10133,'[1]All QOF Registers'!$D$15:$D$8243,FALSE))</f>
        <v>5PA</v>
      </c>
    </row>
    <row r="6910" spans="8:11" x14ac:dyDescent="0.25">
      <c r="H6910" s="57" t="s">
        <v>1150</v>
      </c>
      <c r="I6910" s="58" t="s">
        <v>17396</v>
      </c>
      <c r="J6910" s="54" t="s">
        <v>18182</v>
      </c>
      <c r="K6910" s="54" t="str">
        <f>INDEX('[1]All QOF Registers'!$C$15:$C$8243,MATCH($J$4:$J$10133,'[1]All QOF Registers'!$D$15:$D$8243,FALSE))</f>
        <v>5PA</v>
      </c>
    </row>
    <row r="6911" spans="8:11" x14ac:dyDescent="0.25">
      <c r="H6911" s="57" t="s">
        <v>1151</v>
      </c>
      <c r="I6911" s="58" t="s">
        <v>17396</v>
      </c>
      <c r="J6911" s="54" t="s">
        <v>18182</v>
      </c>
      <c r="K6911" s="54" t="str">
        <f>INDEX('[1]All QOF Registers'!$C$15:$C$8243,MATCH($J$4:$J$10133,'[1]All QOF Registers'!$D$15:$D$8243,FALSE))</f>
        <v>5PA</v>
      </c>
    </row>
    <row r="6912" spans="8:11" x14ac:dyDescent="0.25">
      <c r="H6912" s="57" t="s">
        <v>1152</v>
      </c>
      <c r="I6912" s="58" t="s">
        <v>17396</v>
      </c>
      <c r="J6912" s="54" t="s">
        <v>18182</v>
      </c>
      <c r="K6912" s="54" t="str">
        <f>INDEX('[1]All QOF Registers'!$C$15:$C$8243,MATCH($J$4:$J$10133,'[1]All QOF Registers'!$D$15:$D$8243,FALSE))</f>
        <v>5PA</v>
      </c>
    </row>
    <row r="6913" spans="8:11" x14ac:dyDescent="0.25">
      <c r="H6913" s="57" t="s">
        <v>1153</v>
      </c>
      <c r="I6913" s="58" t="s">
        <v>17396</v>
      </c>
      <c r="J6913" s="54" t="s">
        <v>18182</v>
      </c>
      <c r="K6913" s="54" t="str">
        <f>INDEX('[1]All QOF Registers'!$C$15:$C$8243,MATCH($J$4:$J$10133,'[1]All QOF Registers'!$D$15:$D$8243,FALSE))</f>
        <v>5PA</v>
      </c>
    </row>
    <row r="6914" spans="8:11" x14ac:dyDescent="0.25">
      <c r="H6914" s="57" t="s">
        <v>1157</v>
      </c>
      <c r="I6914" s="58" t="s">
        <v>17396</v>
      </c>
      <c r="J6914" s="54" t="s">
        <v>18182</v>
      </c>
      <c r="K6914" s="54" t="str">
        <f>INDEX('[1]All QOF Registers'!$C$15:$C$8243,MATCH($J$4:$J$10133,'[1]All QOF Registers'!$D$15:$D$8243,FALSE))</f>
        <v>5PA</v>
      </c>
    </row>
    <row r="6915" spans="8:11" x14ac:dyDescent="0.25">
      <c r="H6915" s="57" t="s">
        <v>1159</v>
      </c>
      <c r="I6915" s="58" t="s">
        <v>17396</v>
      </c>
      <c r="J6915" s="54" t="s">
        <v>18182</v>
      </c>
      <c r="K6915" s="54" t="str">
        <f>INDEX('[1]All QOF Registers'!$C$15:$C$8243,MATCH($J$4:$J$10133,'[1]All QOF Registers'!$D$15:$D$8243,FALSE))</f>
        <v>5PA</v>
      </c>
    </row>
    <row r="6916" spans="8:11" x14ac:dyDescent="0.25">
      <c r="H6916" s="57" t="s">
        <v>1160</v>
      </c>
      <c r="I6916" s="58" t="s">
        <v>17396</v>
      </c>
      <c r="J6916" s="54" t="s">
        <v>18182</v>
      </c>
      <c r="K6916" s="54" t="str">
        <f>INDEX('[1]All QOF Registers'!$C$15:$C$8243,MATCH($J$4:$J$10133,'[1]All QOF Registers'!$D$15:$D$8243,FALSE))</f>
        <v>5PA</v>
      </c>
    </row>
    <row r="6917" spans="8:11" x14ac:dyDescent="0.25">
      <c r="H6917" s="57" t="s">
        <v>1161</v>
      </c>
      <c r="I6917" s="58" t="s">
        <v>17396</v>
      </c>
      <c r="J6917" s="54" t="s">
        <v>18182</v>
      </c>
      <c r="K6917" s="54" t="str">
        <f>INDEX('[1]All QOF Registers'!$C$15:$C$8243,MATCH($J$4:$J$10133,'[1]All QOF Registers'!$D$15:$D$8243,FALSE))</f>
        <v>5PA</v>
      </c>
    </row>
    <row r="6918" spans="8:11" x14ac:dyDescent="0.25">
      <c r="H6918" s="57" t="s">
        <v>1163</v>
      </c>
      <c r="I6918" s="58" t="s">
        <v>17396</v>
      </c>
      <c r="J6918" s="54" t="s">
        <v>18182</v>
      </c>
      <c r="K6918" s="54" t="str">
        <f>INDEX('[1]All QOF Registers'!$C$15:$C$8243,MATCH($J$4:$J$10133,'[1]All QOF Registers'!$D$15:$D$8243,FALSE))</f>
        <v>5PA</v>
      </c>
    </row>
    <row r="6919" spans="8:11" x14ac:dyDescent="0.25">
      <c r="H6919" s="57" t="s">
        <v>1164</v>
      </c>
      <c r="I6919" s="58" t="s">
        <v>17396</v>
      </c>
      <c r="J6919" s="54" t="s">
        <v>18182</v>
      </c>
      <c r="K6919" s="54" t="str">
        <f>INDEX('[1]All QOF Registers'!$C$15:$C$8243,MATCH($J$4:$J$10133,'[1]All QOF Registers'!$D$15:$D$8243,FALSE))</f>
        <v>5PA</v>
      </c>
    </row>
    <row r="6920" spans="8:11" x14ac:dyDescent="0.25">
      <c r="H6920" s="57" t="s">
        <v>1166</v>
      </c>
      <c r="I6920" s="58" t="s">
        <v>17396</v>
      </c>
      <c r="J6920" s="54" t="s">
        <v>18182</v>
      </c>
      <c r="K6920" s="54" t="str">
        <f>INDEX('[1]All QOF Registers'!$C$15:$C$8243,MATCH($J$4:$J$10133,'[1]All QOF Registers'!$D$15:$D$8243,FALSE))</f>
        <v>5PA</v>
      </c>
    </row>
    <row r="6921" spans="8:11" x14ac:dyDescent="0.25">
      <c r="H6921" s="57" t="s">
        <v>1167</v>
      </c>
      <c r="I6921" s="58" t="s">
        <v>17396</v>
      </c>
      <c r="J6921" s="54" t="s">
        <v>18182</v>
      </c>
      <c r="K6921" s="54" t="str">
        <f>INDEX('[1]All QOF Registers'!$C$15:$C$8243,MATCH($J$4:$J$10133,'[1]All QOF Registers'!$D$15:$D$8243,FALSE))</f>
        <v>5PA</v>
      </c>
    </row>
    <row r="6922" spans="8:11" x14ac:dyDescent="0.25">
      <c r="H6922" s="57" t="s">
        <v>1168</v>
      </c>
      <c r="I6922" s="58" t="s">
        <v>17396</v>
      </c>
      <c r="J6922" s="54" t="s">
        <v>18182</v>
      </c>
      <c r="K6922" s="54" t="str">
        <f>INDEX('[1]All QOF Registers'!$C$15:$C$8243,MATCH($J$4:$J$10133,'[1]All QOF Registers'!$D$15:$D$8243,FALSE))</f>
        <v>5PA</v>
      </c>
    </row>
    <row r="6923" spans="8:11" x14ac:dyDescent="0.25">
      <c r="H6923" s="57" t="s">
        <v>1169</v>
      </c>
      <c r="I6923" s="58" t="s">
        <v>17396</v>
      </c>
      <c r="J6923" s="54" t="s">
        <v>18182</v>
      </c>
      <c r="K6923" s="54" t="str">
        <f>INDEX('[1]All QOF Registers'!$C$15:$C$8243,MATCH($J$4:$J$10133,'[1]All QOF Registers'!$D$15:$D$8243,FALSE))</f>
        <v>5PA</v>
      </c>
    </row>
    <row r="6924" spans="8:11" x14ac:dyDescent="0.25">
      <c r="H6924" s="57" t="s">
        <v>1170</v>
      </c>
      <c r="I6924" s="58" t="s">
        <v>17396</v>
      </c>
      <c r="J6924" s="54" t="s">
        <v>18182</v>
      </c>
      <c r="K6924" s="54" t="str">
        <f>INDEX('[1]All QOF Registers'!$C$15:$C$8243,MATCH($J$4:$J$10133,'[1]All QOF Registers'!$D$15:$D$8243,FALSE))</f>
        <v>5PA</v>
      </c>
    </row>
    <row r="6925" spans="8:11" x14ac:dyDescent="0.25">
      <c r="H6925" s="57" t="s">
        <v>1172</v>
      </c>
      <c r="I6925" s="58" t="s">
        <v>17396</v>
      </c>
      <c r="J6925" s="54" t="s">
        <v>18182</v>
      </c>
      <c r="K6925" s="54" t="str">
        <f>INDEX('[1]All QOF Registers'!$C$15:$C$8243,MATCH($J$4:$J$10133,'[1]All QOF Registers'!$D$15:$D$8243,FALSE))</f>
        <v>5PA</v>
      </c>
    </row>
    <row r="6926" spans="8:11" x14ac:dyDescent="0.25">
      <c r="H6926" s="57" t="s">
        <v>1173</v>
      </c>
      <c r="I6926" s="58" t="s">
        <v>17396</v>
      </c>
      <c r="J6926" s="54" t="s">
        <v>18182</v>
      </c>
      <c r="K6926" s="54" t="str">
        <f>INDEX('[1]All QOF Registers'!$C$15:$C$8243,MATCH($J$4:$J$10133,'[1]All QOF Registers'!$D$15:$D$8243,FALSE))</f>
        <v>5PA</v>
      </c>
    </row>
    <row r="6927" spans="8:11" x14ac:dyDescent="0.25">
      <c r="H6927" s="57" t="s">
        <v>1174</v>
      </c>
      <c r="I6927" s="58" t="s">
        <v>17396</v>
      </c>
      <c r="J6927" s="54" t="s">
        <v>18182</v>
      </c>
      <c r="K6927" s="54" t="str">
        <f>INDEX('[1]All QOF Registers'!$C$15:$C$8243,MATCH($J$4:$J$10133,'[1]All QOF Registers'!$D$15:$D$8243,FALSE))</f>
        <v>5PA</v>
      </c>
    </row>
    <row r="6928" spans="8:11" x14ac:dyDescent="0.25">
      <c r="H6928" s="57" t="s">
        <v>1175</v>
      </c>
      <c r="I6928" s="58" t="s">
        <v>17396</v>
      </c>
      <c r="J6928" s="54" t="s">
        <v>18182</v>
      </c>
      <c r="K6928" s="54" t="str">
        <f>INDEX('[1]All QOF Registers'!$C$15:$C$8243,MATCH($J$4:$J$10133,'[1]All QOF Registers'!$D$15:$D$8243,FALSE))</f>
        <v>5PA</v>
      </c>
    </row>
    <row r="6929" spans="8:11" x14ac:dyDescent="0.25">
      <c r="H6929" s="57" t="s">
        <v>1176</v>
      </c>
      <c r="I6929" s="58" t="s">
        <v>17396</v>
      </c>
      <c r="J6929" s="54" t="s">
        <v>18182</v>
      </c>
      <c r="K6929" s="54" t="str">
        <f>INDEX('[1]All QOF Registers'!$C$15:$C$8243,MATCH($J$4:$J$10133,'[1]All QOF Registers'!$D$15:$D$8243,FALSE))</f>
        <v>5PA</v>
      </c>
    </row>
    <row r="6930" spans="8:11" x14ac:dyDescent="0.25">
      <c r="H6930" s="57" t="s">
        <v>1178</v>
      </c>
      <c r="I6930" s="58" t="s">
        <v>17396</v>
      </c>
      <c r="J6930" s="54" t="s">
        <v>18182</v>
      </c>
      <c r="K6930" s="54" t="str">
        <f>INDEX('[1]All QOF Registers'!$C$15:$C$8243,MATCH($J$4:$J$10133,'[1]All QOF Registers'!$D$15:$D$8243,FALSE))</f>
        <v>5PA</v>
      </c>
    </row>
    <row r="6931" spans="8:11" x14ac:dyDescent="0.25">
      <c r="H6931" s="57" t="s">
        <v>1179</v>
      </c>
      <c r="I6931" s="58" t="s">
        <v>17396</v>
      </c>
      <c r="J6931" s="54" t="s">
        <v>18182</v>
      </c>
      <c r="K6931" s="54" t="str">
        <f>INDEX('[1]All QOF Registers'!$C$15:$C$8243,MATCH($J$4:$J$10133,'[1]All QOF Registers'!$D$15:$D$8243,FALSE))</f>
        <v>5PA</v>
      </c>
    </row>
    <row r="6932" spans="8:11" x14ac:dyDescent="0.25">
      <c r="H6932" s="57" t="s">
        <v>1180</v>
      </c>
      <c r="I6932" s="58" t="s">
        <v>17396</v>
      </c>
      <c r="J6932" s="54" t="s">
        <v>18182</v>
      </c>
      <c r="K6932" s="54" t="str">
        <f>INDEX('[1]All QOF Registers'!$C$15:$C$8243,MATCH($J$4:$J$10133,'[1]All QOF Registers'!$D$15:$D$8243,FALSE))</f>
        <v>5PA</v>
      </c>
    </row>
    <row r="6933" spans="8:11" x14ac:dyDescent="0.25">
      <c r="H6933" s="57" t="s">
        <v>1184</v>
      </c>
      <c r="I6933" s="58" t="s">
        <v>17396</v>
      </c>
      <c r="J6933" s="54" t="s">
        <v>18182</v>
      </c>
      <c r="K6933" s="54" t="str">
        <f>INDEX('[1]All QOF Registers'!$C$15:$C$8243,MATCH($J$4:$J$10133,'[1]All QOF Registers'!$D$15:$D$8243,FALSE))</f>
        <v>5PA</v>
      </c>
    </row>
    <row r="6934" spans="8:11" x14ac:dyDescent="0.25">
      <c r="H6934" s="57" t="s">
        <v>1185</v>
      </c>
      <c r="I6934" s="58" t="s">
        <v>17396</v>
      </c>
      <c r="J6934" s="54" t="s">
        <v>18182</v>
      </c>
      <c r="K6934" s="54" t="str">
        <f>INDEX('[1]All QOF Registers'!$C$15:$C$8243,MATCH($J$4:$J$10133,'[1]All QOF Registers'!$D$15:$D$8243,FALSE))</f>
        <v>5PA</v>
      </c>
    </row>
    <row r="6935" spans="8:11" x14ac:dyDescent="0.25">
      <c r="H6935" s="57" t="s">
        <v>1187</v>
      </c>
      <c r="I6935" s="58" t="s">
        <v>17396</v>
      </c>
      <c r="J6935" s="54" t="s">
        <v>18182</v>
      </c>
      <c r="K6935" s="54" t="str">
        <f>INDEX('[1]All QOF Registers'!$C$15:$C$8243,MATCH($J$4:$J$10133,'[1]All QOF Registers'!$D$15:$D$8243,FALSE))</f>
        <v>5PA</v>
      </c>
    </row>
    <row r="6936" spans="8:11" x14ac:dyDescent="0.25">
      <c r="H6936" s="57" t="s">
        <v>1189</v>
      </c>
      <c r="I6936" s="58" t="s">
        <v>17396</v>
      </c>
      <c r="J6936" s="54" t="s">
        <v>18182</v>
      </c>
      <c r="K6936" s="54" t="str">
        <f>INDEX('[1]All QOF Registers'!$C$15:$C$8243,MATCH($J$4:$J$10133,'[1]All QOF Registers'!$D$15:$D$8243,FALSE))</f>
        <v>5PA</v>
      </c>
    </row>
    <row r="6937" spans="8:11" x14ac:dyDescent="0.25">
      <c r="H6937" s="57" t="s">
        <v>1190</v>
      </c>
      <c r="I6937" s="58" t="s">
        <v>17396</v>
      </c>
      <c r="J6937" s="54" t="s">
        <v>18182</v>
      </c>
      <c r="K6937" s="54" t="str">
        <f>INDEX('[1]All QOF Registers'!$C$15:$C$8243,MATCH($J$4:$J$10133,'[1]All QOF Registers'!$D$15:$D$8243,FALSE))</f>
        <v>5PA</v>
      </c>
    </row>
    <row r="6938" spans="8:11" x14ac:dyDescent="0.25">
      <c r="H6938" s="57" t="s">
        <v>1191</v>
      </c>
      <c r="I6938" s="58" t="s">
        <v>17396</v>
      </c>
      <c r="J6938" s="54" t="s">
        <v>18182</v>
      </c>
      <c r="K6938" s="54" t="str">
        <f>INDEX('[1]All QOF Registers'!$C$15:$C$8243,MATCH($J$4:$J$10133,'[1]All QOF Registers'!$D$15:$D$8243,FALSE))</f>
        <v>5PA</v>
      </c>
    </row>
    <row r="6939" spans="8:11" x14ac:dyDescent="0.25">
      <c r="H6939" s="57" t="s">
        <v>1192</v>
      </c>
      <c r="I6939" s="58" t="s">
        <v>17396</v>
      </c>
      <c r="J6939" s="54" t="s">
        <v>18182</v>
      </c>
      <c r="K6939" s="54" t="str">
        <f>INDEX('[1]All QOF Registers'!$C$15:$C$8243,MATCH($J$4:$J$10133,'[1]All QOF Registers'!$D$15:$D$8243,FALSE))</f>
        <v>5PA</v>
      </c>
    </row>
    <row r="6940" spans="8:11" x14ac:dyDescent="0.25">
      <c r="H6940" s="57" t="s">
        <v>1193</v>
      </c>
      <c r="I6940" s="58" t="s">
        <v>17396</v>
      </c>
      <c r="J6940" s="54" t="s">
        <v>18182</v>
      </c>
      <c r="K6940" s="54" t="str">
        <f>INDEX('[1]All QOF Registers'!$C$15:$C$8243,MATCH($J$4:$J$10133,'[1]All QOF Registers'!$D$15:$D$8243,FALSE))</f>
        <v>5PA</v>
      </c>
    </row>
    <row r="6941" spans="8:11" x14ac:dyDescent="0.25">
      <c r="H6941" s="57" t="s">
        <v>1194</v>
      </c>
      <c r="I6941" s="58" t="s">
        <v>17396</v>
      </c>
      <c r="J6941" s="54" t="s">
        <v>18182</v>
      </c>
      <c r="K6941" s="54" t="str">
        <f>INDEX('[1]All QOF Registers'!$C$15:$C$8243,MATCH($J$4:$J$10133,'[1]All QOF Registers'!$D$15:$D$8243,FALSE))</f>
        <v>5PA</v>
      </c>
    </row>
    <row r="6942" spans="8:11" x14ac:dyDescent="0.25">
      <c r="H6942" s="57" t="s">
        <v>1196</v>
      </c>
      <c r="I6942" s="58" t="s">
        <v>17396</v>
      </c>
      <c r="J6942" s="54" t="s">
        <v>18182</v>
      </c>
      <c r="K6942" s="54" t="str">
        <f>INDEX('[1]All QOF Registers'!$C$15:$C$8243,MATCH($J$4:$J$10133,'[1]All QOF Registers'!$D$15:$D$8243,FALSE))</f>
        <v>5PA</v>
      </c>
    </row>
    <row r="6943" spans="8:11" x14ac:dyDescent="0.25">
      <c r="H6943" s="57" t="s">
        <v>1198</v>
      </c>
      <c r="I6943" s="58" t="s">
        <v>17396</v>
      </c>
      <c r="J6943" s="54" t="s">
        <v>18182</v>
      </c>
      <c r="K6943" s="54" t="str">
        <f>INDEX('[1]All QOF Registers'!$C$15:$C$8243,MATCH($J$4:$J$10133,'[1]All QOF Registers'!$D$15:$D$8243,FALSE))</f>
        <v>5PA</v>
      </c>
    </row>
    <row r="6944" spans="8:11" x14ac:dyDescent="0.25">
      <c r="H6944" s="57" t="s">
        <v>1199</v>
      </c>
      <c r="I6944" s="58" t="s">
        <v>17396</v>
      </c>
      <c r="J6944" s="54" t="s">
        <v>18182</v>
      </c>
      <c r="K6944" s="54" t="str">
        <f>INDEX('[1]All QOF Registers'!$C$15:$C$8243,MATCH($J$4:$J$10133,'[1]All QOF Registers'!$D$15:$D$8243,FALSE))</f>
        <v>5PA</v>
      </c>
    </row>
    <row r="6945" spans="8:11" x14ac:dyDescent="0.25">
      <c r="H6945" s="57" t="s">
        <v>1200</v>
      </c>
      <c r="I6945" s="58" t="s">
        <v>17396</v>
      </c>
      <c r="J6945" s="54" t="s">
        <v>18182</v>
      </c>
      <c r="K6945" s="54" t="str">
        <f>INDEX('[1]All QOF Registers'!$C$15:$C$8243,MATCH($J$4:$J$10133,'[1]All QOF Registers'!$D$15:$D$8243,FALSE))</f>
        <v>5PA</v>
      </c>
    </row>
    <row r="6946" spans="8:11" x14ac:dyDescent="0.25">
      <c r="H6946" s="57" t="s">
        <v>1203</v>
      </c>
      <c r="I6946" s="58" t="s">
        <v>17396</v>
      </c>
      <c r="J6946" s="54" t="s">
        <v>18182</v>
      </c>
      <c r="K6946" s="54" t="str">
        <f>INDEX('[1]All QOF Registers'!$C$15:$C$8243,MATCH($J$4:$J$10133,'[1]All QOF Registers'!$D$15:$D$8243,FALSE))</f>
        <v>5PA</v>
      </c>
    </row>
    <row r="6947" spans="8:11" x14ac:dyDescent="0.25">
      <c r="H6947" s="57" t="s">
        <v>1207</v>
      </c>
      <c r="I6947" s="58" t="s">
        <v>17396</v>
      </c>
      <c r="J6947" s="54" t="s">
        <v>18182</v>
      </c>
      <c r="K6947" s="54" t="str">
        <f>INDEX('[1]All QOF Registers'!$C$15:$C$8243,MATCH($J$4:$J$10133,'[1]All QOF Registers'!$D$15:$D$8243,FALSE))</f>
        <v>5PA</v>
      </c>
    </row>
    <row r="6948" spans="8:11" x14ac:dyDescent="0.25">
      <c r="H6948" s="57" t="s">
        <v>1209</v>
      </c>
      <c r="I6948" s="58" t="s">
        <v>17396</v>
      </c>
      <c r="J6948" s="54" t="s">
        <v>18182</v>
      </c>
      <c r="K6948" s="54" t="str">
        <f>INDEX('[1]All QOF Registers'!$C$15:$C$8243,MATCH($J$4:$J$10133,'[1]All QOF Registers'!$D$15:$D$8243,FALSE))</f>
        <v>5PA</v>
      </c>
    </row>
    <row r="6949" spans="8:11" x14ac:dyDescent="0.25">
      <c r="H6949" s="57" t="s">
        <v>1211</v>
      </c>
      <c r="I6949" s="58" t="s">
        <v>17396</v>
      </c>
      <c r="J6949" s="54" t="s">
        <v>18182</v>
      </c>
      <c r="K6949" s="54" t="str">
        <f>INDEX('[1]All QOF Registers'!$C$15:$C$8243,MATCH($J$4:$J$10133,'[1]All QOF Registers'!$D$15:$D$8243,FALSE))</f>
        <v>5PA</v>
      </c>
    </row>
    <row r="6950" spans="8:11" x14ac:dyDescent="0.25">
      <c r="H6950" s="57" t="s">
        <v>1212</v>
      </c>
      <c r="I6950" s="58" t="s">
        <v>17396</v>
      </c>
      <c r="J6950" s="54" t="s">
        <v>18182</v>
      </c>
      <c r="K6950" s="54" t="str">
        <f>INDEX('[1]All QOF Registers'!$C$15:$C$8243,MATCH($J$4:$J$10133,'[1]All QOF Registers'!$D$15:$D$8243,FALSE))</f>
        <v>5PA</v>
      </c>
    </row>
    <row r="6951" spans="8:11" x14ac:dyDescent="0.25">
      <c r="H6951" s="57" t="s">
        <v>1213</v>
      </c>
      <c r="I6951" s="58" t="s">
        <v>17396</v>
      </c>
      <c r="J6951" s="54" t="s">
        <v>18182</v>
      </c>
      <c r="K6951" s="54" t="str">
        <f>INDEX('[1]All QOF Registers'!$C$15:$C$8243,MATCH($J$4:$J$10133,'[1]All QOF Registers'!$D$15:$D$8243,FALSE))</f>
        <v>5PA</v>
      </c>
    </row>
    <row r="6952" spans="8:11" x14ac:dyDescent="0.25">
      <c r="H6952" s="57" t="s">
        <v>1214</v>
      </c>
      <c r="I6952" s="58" t="s">
        <v>17396</v>
      </c>
      <c r="J6952" s="54" t="s">
        <v>18182</v>
      </c>
      <c r="K6952" s="54" t="str">
        <f>INDEX('[1]All QOF Registers'!$C$15:$C$8243,MATCH($J$4:$J$10133,'[1]All QOF Registers'!$D$15:$D$8243,FALSE))</f>
        <v>5PA</v>
      </c>
    </row>
    <row r="6953" spans="8:11" x14ac:dyDescent="0.25">
      <c r="H6953" s="57" t="s">
        <v>1217</v>
      </c>
      <c r="I6953" s="58" t="s">
        <v>17396</v>
      </c>
      <c r="J6953" s="54" t="s">
        <v>18182</v>
      </c>
      <c r="K6953" s="54" t="str">
        <f>INDEX('[1]All QOF Registers'!$C$15:$C$8243,MATCH($J$4:$J$10133,'[1]All QOF Registers'!$D$15:$D$8243,FALSE))</f>
        <v>5PA</v>
      </c>
    </row>
    <row r="6954" spans="8:11" x14ac:dyDescent="0.25">
      <c r="H6954" s="57" t="s">
        <v>1218</v>
      </c>
      <c r="I6954" s="58" t="s">
        <v>17396</v>
      </c>
      <c r="J6954" s="54" t="s">
        <v>18182</v>
      </c>
      <c r="K6954" s="54" t="str">
        <f>INDEX('[1]All QOF Registers'!$C$15:$C$8243,MATCH($J$4:$J$10133,'[1]All QOF Registers'!$D$15:$D$8243,FALSE))</f>
        <v>5PA</v>
      </c>
    </row>
    <row r="6955" spans="8:11" x14ac:dyDescent="0.25">
      <c r="H6955" s="57" t="s">
        <v>1220</v>
      </c>
      <c r="I6955" s="58" t="s">
        <v>17396</v>
      </c>
      <c r="J6955" s="54" t="s">
        <v>18182</v>
      </c>
      <c r="K6955" s="54" t="str">
        <f>INDEX('[1]All QOF Registers'!$C$15:$C$8243,MATCH($J$4:$J$10133,'[1]All QOF Registers'!$D$15:$D$8243,FALSE))</f>
        <v>5PA</v>
      </c>
    </row>
    <row r="6956" spans="8:11" x14ac:dyDescent="0.25">
      <c r="H6956" s="57" t="s">
        <v>1222</v>
      </c>
      <c r="I6956" s="58" t="s">
        <v>17396</v>
      </c>
      <c r="J6956" s="54" t="s">
        <v>18182</v>
      </c>
      <c r="K6956" s="54" t="str">
        <f>INDEX('[1]All QOF Registers'!$C$15:$C$8243,MATCH($J$4:$J$10133,'[1]All QOF Registers'!$D$15:$D$8243,FALSE))</f>
        <v>5PA</v>
      </c>
    </row>
    <row r="6957" spans="8:11" x14ac:dyDescent="0.25">
      <c r="H6957" s="57" t="s">
        <v>17397</v>
      </c>
      <c r="I6957" s="58" t="s">
        <v>17396</v>
      </c>
      <c r="J6957" s="54" t="s">
        <v>18182</v>
      </c>
      <c r="K6957" s="54" t="str">
        <f>INDEX('[1]All QOF Registers'!$C$15:$C$8243,MATCH($J$4:$J$10133,'[1]All QOF Registers'!$D$15:$D$8243,FALSE))</f>
        <v>5PA</v>
      </c>
    </row>
    <row r="6958" spans="8:11" x14ac:dyDescent="0.25">
      <c r="H6958" s="57" t="s">
        <v>1223</v>
      </c>
      <c r="I6958" s="58" t="s">
        <v>17396</v>
      </c>
      <c r="J6958" s="54" t="s">
        <v>18182</v>
      </c>
      <c r="K6958" s="54" t="str">
        <f>INDEX('[1]All QOF Registers'!$C$15:$C$8243,MATCH($J$4:$J$10133,'[1]All QOF Registers'!$D$15:$D$8243,FALSE))</f>
        <v>5PA</v>
      </c>
    </row>
    <row r="6959" spans="8:11" x14ac:dyDescent="0.25">
      <c r="H6959" s="57" t="s">
        <v>1224</v>
      </c>
      <c r="I6959" s="58" t="s">
        <v>17396</v>
      </c>
      <c r="J6959" s="54" t="s">
        <v>18182</v>
      </c>
      <c r="K6959" s="54" t="str">
        <f>INDEX('[1]All QOF Registers'!$C$15:$C$8243,MATCH($J$4:$J$10133,'[1]All QOF Registers'!$D$15:$D$8243,FALSE))</f>
        <v>5PA</v>
      </c>
    </row>
    <row r="6960" spans="8:11" x14ac:dyDescent="0.25">
      <c r="H6960" s="57" t="s">
        <v>1227</v>
      </c>
      <c r="I6960" s="58" t="s">
        <v>17396</v>
      </c>
      <c r="J6960" s="54" t="s">
        <v>18182</v>
      </c>
      <c r="K6960" s="54" t="str">
        <f>INDEX('[1]All QOF Registers'!$C$15:$C$8243,MATCH($J$4:$J$10133,'[1]All QOF Registers'!$D$15:$D$8243,FALSE))</f>
        <v>5PA</v>
      </c>
    </row>
    <row r="6961" spans="8:11" x14ac:dyDescent="0.25">
      <c r="H6961" s="57" t="s">
        <v>1228</v>
      </c>
      <c r="I6961" s="58" t="s">
        <v>17396</v>
      </c>
      <c r="J6961" s="54" t="s">
        <v>18182</v>
      </c>
      <c r="K6961" s="54" t="str">
        <f>INDEX('[1]All QOF Registers'!$C$15:$C$8243,MATCH($J$4:$J$10133,'[1]All QOF Registers'!$D$15:$D$8243,FALSE))</f>
        <v>5PA</v>
      </c>
    </row>
    <row r="6962" spans="8:11" x14ac:dyDescent="0.25">
      <c r="H6962" s="57" t="s">
        <v>1229</v>
      </c>
      <c r="I6962" s="58" t="s">
        <v>17396</v>
      </c>
      <c r="J6962" s="54" t="s">
        <v>18182</v>
      </c>
      <c r="K6962" s="54" t="str">
        <f>INDEX('[1]All QOF Registers'!$C$15:$C$8243,MATCH($J$4:$J$10133,'[1]All QOF Registers'!$D$15:$D$8243,FALSE))</f>
        <v>5PA</v>
      </c>
    </row>
    <row r="6963" spans="8:11" x14ac:dyDescent="0.25">
      <c r="H6963" s="57" t="s">
        <v>1233</v>
      </c>
      <c r="I6963" s="58" t="s">
        <v>17396</v>
      </c>
      <c r="J6963" s="54" t="s">
        <v>18182</v>
      </c>
      <c r="K6963" s="54" t="str">
        <f>INDEX('[1]All QOF Registers'!$C$15:$C$8243,MATCH($J$4:$J$10133,'[1]All QOF Registers'!$D$15:$D$8243,FALSE))</f>
        <v>5PA</v>
      </c>
    </row>
    <row r="6964" spans="8:11" x14ac:dyDescent="0.25">
      <c r="H6964" s="57" t="s">
        <v>1235</v>
      </c>
      <c r="I6964" s="58" t="s">
        <v>17396</v>
      </c>
      <c r="J6964" s="54" t="s">
        <v>18182</v>
      </c>
      <c r="K6964" s="54" t="str">
        <f>INDEX('[1]All QOF Registers'!$C$15:$C$8243,MATCH($J$4:$J$10133,'[1]All QOF Registers'!$D$15:$D$8243,FALSE))</f>
        <v>5PA</v>
      </c>
    </row>
    <row r="6965" spans="8:11" x14ac:dyDescent="0.25">
      <c r="H6965" s="57" t="s">
        <v>1242</v>
      </c>
      <c r="I6965" s="58" t="s">
        <v>17396</v>
      </c>
      <c r="J6965" s="54" t="s">
        <v>18182</v>
      </c>
      <c r="K6965" s="54" t="str">
        <f>INDEX('[1]All QOF Registers'!$C$15:$C$8243,MATCH($J$4:$J$10133,'[1]All QOF Registers'!$D$15:$D$8243,FALSE))</f>
        <v>5PA</v>
      </c>
    </row>
    <row r="6966" spans="8:11" x14ac:dyDescent="0.25">
      <c r="H6966" s="57" t="s">
        <v>1243</v>
      </c>
      <c r="I6966" s="58" t="s">
        <v>17396</v>
      </c>
      <c r="J6966" s="54" t="s">
        <v>18182</v>
      </c>
      <c r="K6966" s="54" t="str">
        <f>INDEX('[1]All QOF Registers'!$C$15:$C$8243,MATCH($J$4:$J$10133,'[1]All QOF Registers'!$D$15:$D$8243,FALSE))</f>
        <v>5PA</v>
      </c>
    </row>
    <row r="6967" spans="8:11" x14ac:dyDescent="0.25">
      <c r="H6967" s="57" t="s">
        <v>1244</v>
      </c>
      <c r="I6967" s="58" t="s">
        <v>17396</v>
      </c>
      <c r="J6967" s="54" t="s">
        <v>18182</v>
      </c>
      <c r="K6967" s="54" t="str">
        <f>INDEX('[1]All QOF Registers'!$C$15:$C$8243,MATCH($J$4:$J$10133,'[1]All QOF Registers'!$D$15:$D$8243,FALSE))</f>
        <v>5PA</v>
      </c>
    </row>
    <row r="6968" spans="8:11" x14ac:dyDescent="0.25">
      <c r="H6968" s="57" t="s">
        <v>1245</v>
      </c>
      <c r="I6968" s="58" t="s">
        <v>17396</v>
      </c>
      <c r="J6968" s="54" t="s">
        <v>18182</v>
      </c>
      <c r="K6968" s="54" t="str">
        <f>INDEX('[1]All QOF Registers'!$C$15:$C$8243,MATCH($J$4:$J$10133,'[1]All QOF Registers'!$D$15:$D$8243,FALSE))</f>
        <v>5PA</v>
      </c>
    </row>
    <row r="6969" spans="8:11" x14ac:dyDescent="0.25">
      <c r="H6969" s="57" t="s">
        <v>1247</v>
      </c>
      <c r="I6969" s="58" t="s">
        <v>17396</v>
      </c>
      <c r="J6969" s="54" t="s">
        <v>18182</v>
      </c>
      <c r="K6969" s="54" t="str">
        <f>INDEX('[1]All QOF Registers'!$C$15:$C$8243,MATCH($J$4:$J$10133,'[1]All QOF Registers'!$D$15:$D$8243,FALSE))</f>
        <v>5PA</v>
      </c>
    </row>
    <row r="6970" spans="8:11" x14ac:dyDescent="0.25">
      <c r="H6970" s="57" t="s">
        <v>1250</v>
      </c>
      <c r="I6970" s="58" t="s">
        <v>17396</v>
      </c>
      <c r="J6970" s="54" t="s">
        <v>18182</v>
      </c>
      <c r="K6970" s="54" t="str">
        <f>INDEX('[1]All QOF Registers'!$C$15:$C$8243,MATCH($J$4:$J$10133,'[1]All QOF Registers'!$D$15:$D$8243,FALSE))</f>
        <v>5PA</v>
      </c>
    </row>
    <row r="6971" spans="8:11" x14ac:dyDescent="0.25">
      <c r="H6971" s="57" t="s">
        <v>17398</v>
      </c>
      <c r="I6971" s="58" t="s">
        <v>17396</v>
      </c>
      <c r="J6971" s="54" t="s">
        <v>18182</v>
      </c>
      <c r="K6971" s="54" t="str">
        <f>INDEX('[1]All QOF Registers'!$C$15:$C$8243,MATCH($J$4:$J$10133,'[1]All QOF Registers'!$D$15:$D$8243,FALSE))</f>
        <v>5PA</v>
      </c>
    </row>
    <row r="6972" spans="8:11" x14ac:dyDescent="0.25">
      <c r="H6972" s="57" t="s">
        <v>1251</v>
      </c>
      <c r="I6972" s="58" t="s">
        <v>17396</v>
      </c>
      <c r="J6972" s="54" t="s">
        <v>18182</v>
      </c>
      <c r="K6972" s="54" t="str">
        <f>INDEX('[1]All QOF Registers'!$C$15:$C$8243,MATCH($J$4:$J$10133,'[1]All QOF Registers'!$D$15:$D$8243,FALSE))</f>
        <v>5PA</v>
      </c>
    </row>
    <row r="6973" spans="8:11" x14ac:dyDescent="0.25">
      <c r="H6973" s="57" t="s">
        <v>1252</v>
      </c>
      <c r="I6973" s="58" t="s">
        <v>17396</v>
      </c>
      <c r="J6973" s="54" t="s">
        <v>18182</v>
      </c>
      <c r="K6973" s="54" t="str">
        <f>INDEX('[1]All QOF Registers'!$C$15:$C$8243,MATCH($J$4:$J$10133,'[1]All QOF Registers'!$D$15:$D$8243,FALSE))</f>
        <v>5PA</v>
      </c>
    </row>
    <row r="6974" spans="8:11" x14ac:dyDescent="0.25">
      <c r="H6974" s="57" t="s">
        <v>1255</v>
      </c>
      <c r="I6974" s="58" t="s">
        <v>17396</v>
      </c>
      <c r="J6974" s="54" t="s">
        <v>18182</v>
      </c>
      <c r="K6974" s="54" t="str">
        <f>INDEX('[1]All QOF Registers'!$C$15:$C$8243,MATCH($J$4:$J$10133,'[1]All QOF Registers'!$D$15:$D$8243,FALSE))</f>
        <v>5PA</v>
      </c>
    </row>
    <row r="6975" spans="8:11" x14ac:dyDescent="0.25">
      <c r="H6975" s="57" t="s">
        <v>1256</v>
      </c>
      <c r="I6975" s="58" t="s">
        <v>17396</v>
      </c>
      <c r="J6975" s="54" t="s">
        <v>18182</v>
      </c>
      <c r="K6975" s="54" t="str">
        <f>INDEX('[1]All QOF Registers'!$C$15:$C$8243,MATCH($J$4:$J$10133,'[1]All QOF Registers'!$D$15:$D$8243,FALSE))</f>
        <v>5PA</v>
      </c>
    </row>
    <row r="6976" spans="8:11" x14ac:dyDescent="0.25">
      <c r="H6976" s="57" t="s">
        <v>1257</v>
      </c>
      <c r="I6976" s="58" t="s">
        <v>17396</v>
      </c>
      <c r="J6976" s="54" t="s">
        <v>18182</v>
      </c>
      <c r="K6976" s="54" t="str">
        <f>INDEX('[1]All QOF Registers'!$C$15:$C$8243,MATCH($J$4:$J$10133,'[1]All QOF Registers'!$D$15:$D$8243,FALSE))</f>
        <v>5PA</v>
      </c>
    </row>
    <row r="6977" spans="8:11" x14ac:dyDescent="0.25">
      <c r="H6977" s="57" t="s">
        <v>1261</v>
      </c>
      <c r="I6977" s="58" t="s">
        <v>17396</v>
      </c>
      <c r="J6977" s="54" t="s">
        <v>18182</v>
      </c>
      <c r="K6977" s="54" t="str">
        <f>INDEX('[1]All QOF Registers'!$C$15:$C$8243,MATCH($J$4:$J$10133,'[1]All QOF Registers'!$D$15:$D$8243,FALSE))</f>
        <v>5PA</v>
      </c>
    </row>
    <row r="6978" spans="8:11" x14ac:dyDescent="0.25">
      <c r="H6978" s="57" t="s">
        <v>1266</v>
      </c>
      <c r="I6978" s="58" t="s">
        <v>17396</v>
      </c>
      <c r="J6978" s="54" t="s">
        <v>18182</v>
      </c>
      <c r="K6978" s="54" t="str">
        <f>INDEX('[1]All QOF Registers'!$C$15:$C$8243,MATCH($J$4:$J$10133,'[1]All QOF Registers'!$D$15:$D$8243,FALSE))</f>
        <v>5PA</v>
      </c>
    </row>
    <row r="6979" spans="8:11" x14ac:dyDescent="0.25">
      <c r="H6979" s="57" t="s">
        <v>17399</v>
      </c>
      <c r="I6979" s="58" t="s">
        <v>17396</v>
      </c>
      <c r="J6979" s="54" t="s">
        <v>18182</v>
      </c>
      <c r="K6979" s="54" t="str">
        <f>INDEX('[1]All QOF Registers'!$C$15:$C$8243,MATCH($J$4:$J$10133,'[1]All QOF Registers'!$D$15:$D$8243,FALSE))</f>
        <v>5PA</v>
      </c>
    </row>
    <row r="6980" spans="8:11" x14ac:dyDescent="0.25">
      <c r="H6980" s="57" t="s">
        <v>17400</v>
      </c>
      <c r="I6980" s="58" t="s">
        <v>17396</v>
      </c>
      <c r="J6980" s="54" t="s">
        <v>18182</v>
      </c>
      <c r="K6980" s="54" t="str">
        <f>INDEX('[1]All QOF Registers'!$C$15:$C$8243,MATCH($J$4:$J$10133,'[1]All QOF Registers'!$D$15:$D$8243,FALSE))</f>
        <v>5PA</v>
      </c>
    </row>
    <row r="6981" spans="8:11" x14ac:dyDescent="0.25">
      <c r="H6981" s="57" t="s">
        <v>7640</v>
      </c>
      <c r="I6981" s="58" t="s">
        <v>17396</v>
      </c>
      <c r="J6981" s="54" t="s">
        <v>18182</v>
      </c>
      <c r="K6981" s="54" t="str">
        <f>INDEX('[1]All QOF Registers'!$C$15:$C$8243,MATCH($J$4:$J$10133,'[1]All QOF Registers'!$D$15:$D$8243,FALSE))</f>
        <v>5PA</v>
      </c>
    </row>
    <row r="6982" spans="8:11" x14ac:dyDescent="0.25">
      <c r="H6982" s="57" t="s">
        <v>17401</v>
      </c>
      <c r="I6982" s="58" t="s">
        <v>17396</v>
      </c>
      <c r="J6982" s="54" t="s">
        <v>18182</v>
      </c>
      <c r="K6982" s="54" t="str">
        <f>INDEX('[1]All QOF Registers'!$C$15:$C$8243,MATCH($J$4:$J$10133,'[1]All QOF Registers'!$D$15:$D$8243,FALSE))</f>
        <v>5PA</v>
      </c>
    </row>
    <row r="6983" spans="8:11" x14ac:dyDescent="0.25">
      <c r="H6983" s="57" t="s">
        <v>17402</v>
      </c>
      <c r="I6983" s="58" t="s">
        <v>17396</v>
      </c>
      <c r="J6983" s="54" t="s">
        <v>18182</v>
      </c>
      <c r="K6983" s="54" t="str">
        <f>INDEX('[1]All QOF Registers'!$C$15:$C$8243,MATCH($J$4:$J$10133,'[1]All QOF Registers'!$D$15:$D$8243,FALSE))</f>
        <v>5PA</v>
      </c>
    </row>
    <row r="6984" spans="8:11" x14ac:dyDescent="0.25">
      <c r="H6984" s="57" t="s">
        <v>17403</v>
      </c>
      <c r="I6984" s="58" t="s">
        <v>17396</v>
      </c>
      <c r="J6984" s="54" t="s">
        <v>18182</v>
      </c>
      <c r="K6984" s="54" t="str">
        <f>INDEX('[1]All QOF Registers'!$C$15:$C$8243,MATCH($J$4:$J$10133,'[1]All QOF Registers'!$D$15:$D$8243,FALSE))</f>
        <v>5PA</v>
      </c>
    </row>
    <row r="6985" spans="8:11" x14ac:dyDescent="0.25">
      <c r="H6985" s="57" t="s">
        <v>17404</v>
      </c>
      <c r="I6985" s="58" t="s">
        <v>17396</v>
      </c>
      <c r="J6985" s="54" t="s">
        <v>18182</v>
      </c>
      <c r="K6985" s="54" t="str">
        <f>INDEX('[1]All QOF Registers'!$C$15:$C$8243,MATCH($J$4:$J$10133,'[1]All QOF Registers'!$D$15:$D$8243,FALSE))</f>
        <v>5PA</v>
      </c>
    </row>
    <row r="6986" spans="8:11" x14ac:dyDescent="0.25">
      <c r="H6986" s="57" t="s">
        <v>17405</v>
      </c>
      <c r="I6986" s="58" t="s">
        <v>17396</v>
      </c>
      <c r="J6986" s="54" t="s">
        <v>18182</v>
      </c>
      <c r="K6986" s="54" t="str">
        <f>INDEX('[1]All QOF Registers'!$C$15:$C$8243,MATCH($J$4:$J$10133,'[1]All QOF Registers'!$D$15:$D$8243,FALSE))</f>
        <v>5PA</v>
      </c>
    </row>
    <row r="6987" spans="8:11" x14ac:dyDescent="0.25">
      <c r="H6987" s="57" t="s">
        <v>17406</v>
      </c>
      <c r="I6987" s="58" t="s">
        <v>17396</v>
      </c>
      <c r="J6987" s="54" t="s">
        <v>18182</v>
      </c>
      <c r="K6987" s="54" t="str">
        <f>INDEX('[1]All QOF Registers'!$C$15:$C$8243,MATCH($J$4:$J$10133,'[1]All QOF Registers'!$D$15:$D$8243,FALSE))</f>
        <v>5PA</v>
      </c>
    </row>
    <row r="6988" spans="8:11" x14ac:dyDescent="0.25">
      <c r="H6988" s="57" t="s">
        <v>17407</v>
      </c>
      <c r="I6988" s="58" t="s">
        <v>17396</v>
      </c>
      <c r="J6988" s="54" t="s">
        <v>18182</v>
      </c>
      <c r="K6988" s="54" t="str">
        <f>INDEX('[1]All QOF Registers'!$C$15:$C$8243,MATCH($J$4:$J$10133,'[1]All QOF Registers'!$D$15:$D$8243,FALSE))</f>
        <v>5PA</v>
      </c>
    </row>
    <row r="6989" spans="8:11" x14ac:dyDescent="0.25">
      <c r="H6989" s="57" t="s">
        <v>17408</v>
      </c>
      <c r="I6989" s="58" t="s">
        <v>17396</v>
      </c>
      <c r="J6989" s="54" t="s">
        <v>18182</v>
      </c>
      <c r="K6989" s="54" t="str">
        <f>INDEX('[1]All QOF Registers'!$C$15:$C$8243,MATCH($J$4:$J$10133,'[1]All QOF Registers'!$D$15:$D$8243,FALSE))</f>
        <v>5PA</v>
      </c>
    </row>
    <row r="6990" spans="8:11" x14ac:dyDescent="0.25">
      <c r="H6990" s="57" t="s">
        <v>17409</v>
      </c>
      <c r="I6990" s="58" t="s">
        <v>17396</v>
      </c>
      <c r="J6990" s="54" t="s">
        <v>18182</v>
      </c>
      <c r="K6990" s="54" t="str">
        <f>INDEX('[1]All QOF Registers'!$C$15:$C$8243,MATCH($J$4:$J$10133,'[1]All QOF Registers'!$D$15:$D$8243,FALSE))</f>
        <v>5PA</v>
      </c>
    </row>
    <row r="6991" spans="8:11" x14ac:dyDescent="0.25">
      <c r="H6991" s="57" t="s">
        <v>17410</v>
      </c>
      <c r="I6991" s="58" t="s">
        <v>17396</v>
      </c>
      <c r="J6991" s="54" t="s">
        <v>18182</v>
      </c>
      <c r="K6991" s="54" t="str">
        <f>INDEX('[1]All QOF Registers'!$C$15:$C$8243,MATCH($J$4:$J$10133,'[1]All QOF Registers'!$D$15:$D$8243,FALSE))</f>
        <v>5PA</v>
      </c>
    </row>
    <row r="6992" spans="8:11" x14ac:dyDescent="0.25">
      <c r="H6992" s="57" t="s">
        <v>17411</v>
      </c>
      <c r="I6992" s="58" t="s">
        <v>17396</v>
      </c>
      <c r="J6992" s="54" t="s">
        <v>18182</v>
      </c>
      <c r="K6992" s="54" t="str">
        <f>INDEX('[1]All QOF Registers'!$C$15:$C$8243,MATCH($J$4:$J$10133,'[1]All QOF Registers'!$D$15:$D$8243,FALSE))</f>
        <v>5PA</v>
      </c>
    </row>
    <row r="6993" spans="8:11" x14ac:dyDescent="0.25">
      <c r="H6993" s="57" t="s">
        <v>17412</v>
      </c>
      <c r="I6993" s="58" t="s">
        <v>17396</v>
      </c>
      <c r="J6993" s="54" t="s">
        <v>18182</v>
      </c>
      <c r="K6993" s="54" t="str">
        <f>INDEX('[1]All QOF Registers'!$C$15:$C$8243,MATCH($J$4:$J$10133,'[1]All QOF Registers'!$D$15:$D$8243,FALSE))</f>
        <v>5PA</v>
      </c>
    </row>
    <row r="6994" spans="8:11" x14ac:dyDescent="0.25">
      <c r="H6994" s="57" t="s">
        <v>1131</v>
      </c>
      <c r="I6994" s="58" t="s">
        <v>17413</v>
      </c>
      <c r="J6994" s="54" t="s">
        <v>18183</v>
      </c>
      <c r="K6994" s="54" t="str">
        <f>INDEX('[1]All QOF Registers'!$C$15:$C$8243,MATCH($J$4:$J$10133,'[1]All QOF Registers'!$D$15:$D$8243,FALSE))</f>
        <v>5PC</v>
      </c>
    </row>
    <row r="6995" spans="8:11" x14ac:dyDescent="0.25">
      <c r="H6995" s="57" t="s">
        <v>1133</v>
      </c>
      <c r="I6995" s="58" t="s">
        <v>17413</v>
      </c>
      <c r="J6995" s="54" t="s">
        <v>18183</v>
      </c>
      <c r="K6995" s="54" t="str">
        <f>INDEX('[1]All QOF Registers'!$C$15:$C$8243,MATCH($J$4:$J$10133,'[1]All QOF Registers'!$D$15:$D$8243,FALSE))</f>
        <v>5PC</v>
      </c>
    </row>
    <row r="6996" spans="8:11" x14ac:dyDescent="0.25">
      <c r="H6996" s="57" t="s">
        <v>1140</v>
      </c>
      <c r="I6996" s="58" t="s">
        <v>17413</v>
      </c>
      <c r="J6996" s="54" t="s">
        <v>18183</v>
      </c>
      <c r="K6996" s="54" t="str">
        <f>INDEX('[1]All QOF Registers'!$C$15:$C$8243,MATCH($J$4:$J$10133,'[1]All QOF Registers'!$D$15:$D$8243,FALSE))</f>
        <v>5PC</v>
      </c>
    </row>
    <row r="6997" spans="8:11" x14ac:dyDescent="0.25">
      <c r="H6997" s="57" t="s">
        <v>1143</v>
      </c>
      <c r="I6997" s="58" t="s">
        <v>17413</v>
      </c>
      <c r="J6997" s="54" t="s">
        <v>18183</v>
      </c>
      <c r="K6997" s="54" t="str">
        <f>INDEX('[1]All QOF Registers'!$C$15:$C$8243,MATCH($J$4:$J$10133,'[1]All QOF Registers'!$D$15:$D$8243,FALSE))</f>
        <v>5PC</v>
      </c>
    </row>
    <row r="6998" spans="8:11" x14ac:dyDescent="0.25">
      <c r="H6998" s="57" t="s">
        <v>1144</v>
      </c>
      <c r="I6998" s="58" t="s">
        <v>17413</v>
      </c>
      <c r="J6998" s="54" t="s">
        <v>18183</v>
      </c>
      <c r="K6998" s="54" t="str">
        <f>INDEX('[1]All QOF Registers'!$C$15:$C$8243,MATCH($J$4:$J$10133,'[1]All QOF Registers'!$D$15:$D$8243,FALSE))</f>
        <v>5PC</v>
      </c>
    </row>
    <row r="6999" spans="8:11" x14ac:dyDescent="0.25">
      <c r="H6999" s="57" t="s">
        <v>1145</v>
      </c>
      <c r="I6999" s="58" t="s">
        <v>17413</v>
      </c>
      <c r="J6999" s="54" t="s">
        <v>18183</v>
      </c>
      <c r="K6999" s="54" t="str">
        <f>INDEX('[1]All QOF Registers'!$C$15:$C$8243,MATCH($J$4:$J$10133,'[1]All QOF Registers'!$D$15:$D$8243,FALSE))</f>
        <v>5PC</v>
      </c>
    </row>
    <row r="7000" spans="8:11" x14ac:dyDescent="0.25">
      <c r="H7000" s="57" t="s">
        <v>1148</v>
      </c>
      <c r="I7000" s="58" t="s">
        <v>17413</v>
      </c>
      <c r="J7000" s="54" t="s">
        <v>18183</v>
      </c>
      <c r="K7000" s="54" t="str">
        <f>INDEX('[1]All QOF Registers'!$C$15:$C$8243,MATCH($J$4:$J$10133,'[1]All QOF Registers'!$D$15:$D$8243,FALSE))</f>
        <v>5PC</v>
      </c>
    </row>
    <row r="7001" spans="8:11" x14ac:dyDescent="0.25">
      <c r="H7001" s="57" t="s">
        <v>1149</v>
      </c>
      <c r="I7001" s="58" t="s">
        <v>17413</v>
      </c>
      <c r="J7001" s="54" t="s">
        <v>18183</v>
      </c>
      <c r="K7001" s="54" t="str">
        <f>INDEX('[1]All QOF Registers'!$C$15:$C$8243,MATCH($J$4:$J$10133,'[1]All QOF Registers'!$D$15:$D$8243,FALSE))</f>
        <v>5PC</v>
      </c>
    </row>
    <row r="7002" spans="8:11" x14ac:dyDescent="0.25">
      <c r="H7002" s="57" t="s">
        <v>1154</v>
      </c>
      <c r="I7002" s="58" t="s">
        <v>17413</v>
      </c>
      <c r="J7002" s="54" t="s">
        <v>18183</v>
      </c>
      <c r="K7002" s="54" t="str">
        <f>INDEX('[1]All QOF Registers'!$C$15:$C$8243,MATCH($J$4:$J$10133,'[1]All QOF Registers'!$D$15:$D$8243,FALSE))</f>
        <v>5PC</v>
      </c>
    </row>
    <row r="7003" spans="8:11" x14ac:dyDescent="0.25">
      <c r="H7003" s="57" t="s">
        <v>1155</v>
      </c>
      <c r="I7003" s="58" t="s">
        <v>17413</v>
      </c>
      <c r="J7003" s="54" t="s">
        <v>18183</v>
      </c>
      <c r="K7003" s="54" t="str">
        <f>INDEX('[1]All QOF Registers'!$C$15:$C$8243,MATCH($J$4:$J$10133,'[1]All QOF Registers'!$D$15:$D$8243,FALSE))</f>
        <v>5PC</v>
      </c>
    </row>
    <row r="7004" spans="8:11" x14ac:dyDescent="0.25">
      <c r="H7004" s="57" t="s">
        <v>1156</v>
      </c>
      <c r="I7004" s="58" t="s">
        <v>17413</v>
      </c>
      <c r="J7004" s="54" t="s">
        <v>18183</v>
      </c>
      <c r="K7004" s="54" t="str">
        <f>INDEX('[1]All QOF Registers'!$C$15:$C$8243,MATCH($J$4:$J$10133,'[1]All QOF Registers'!$D$15:$D$8243,FALSE))</f>
        <v>5PC</v>
      </c>
    </row>
    <row r="7005" spans="8:11" x14ac:dyDescent="0.25">
      <c r="H7005" s="57" t="s">
        <v>1158</v>
      </c>
      <c r="I7005" s="58" t="s">
        <v>17413</v>
      </c>
      <c r="J7005" s="54" t="s">
        <v>18183</v>
      </c>
      <c r="K7005" s="54" t="str">
        <f>INDEX('[1]All QOF Registers'!$C$15:$C$8243,MATCH($J$4:$J$10133,'[1]All QOF Registers'!$D$15:$D$8243,FALSE))</f>
        <v>5PC</v>
      </c>
    </row>
    <row r="7006" spans="8:11" x14ac:dyDescent="0.25">
      <c r="H7006" s="57" t="s">
        <v>1162</v>
      </c>
      <c r="I7006" s="58" t="s">
        <v>17413</v>
      </c>
      <c r="J7006" s="54" t="s">
        <v>18183</v>
      </c>
      <c r="K7006" s="54" t="str">
        <f>INDEX('[1]All QOF Registers'!$C$15:$C$8243,MATCH($J$4:$J$10133,'[1]All QOF Registers'!$D$15:$D$8243,FALSE))</f>
        <v>5PC</v>
      </c>
    </row>
    <row r="7007" spans="8:11" x14ac:dyDescent="0.25">
      <c r="H7007" s="57" t="s">
        <v>1171</v>
      </c>
      <c r="I7007" s="58" t="s">
        <v>17413</v>
      </c>
      <c r="J7007" s="54" t="s">
        <v>18183</v>
      </c>
      <c r="K7007" s="54" t="str">
        <f>INDEX('[1]All QOF Registers'!$C$15:$C$8243,MATCH($J$4:$J$10133,'[1]All QOF Registers'!$D$15:$D$8243,FALSE))</f>
        <v>5PC</v>
      </c>
    </row>
    <row r="7008" spans="8:11" x14ac:dyDescent="0.25">
      <c r="H7008" s="57" t="s">
        <v>1177</v>
      </c>
      <c r="I7008" s="58" t="s">
        <v>17413</v>
      </c>
      <c r="J7008" s="54" t="s">
        <v>18183</v>
      </c>
      <c r="K7008" s="54" t="str">
        <f>INDEX('[1]All QOF Registers'!$C$15:$C$8243,MATCH($J$4:$J$10133,'[1]All QOF Registers'!$D$15:$D$8243,FALSE))</f>
        <v>5PC</v>
      </c>
    </row>
    <row r="7009" spans="8:11" x14ac:dyDescent="0.25">
      <c r="H7009" s="57" t="s">
        <v>1181</v>
      </c>
      <c r="I7009" s="58" t="s">
        <v>17413</v>
      </c>
      <c r="J7009" s="54" t="s">
        <v>18183</v>
      </c>
      <c r="K7009" s="54" t="str">
        <f>INDEX('[1]All QOF Registers'!$C$15:$C$8243,MATCH($J$4:$J$10133,'[1]All QOF Registers'!$D$15:$D$8243,FALSE))</f>
        <v>5PC</v>
      </c>
    </row>
    <row r="7010" spans="8:11" x14ac:dyDescent="0.25">
      <c r="H7010" s="57" t="s">
        <v>1182</v>
      </c>
      <c r="I7010" s="58" t="s">
        <v>17413</v>
      </c>
      <c r="J7010" s="54" t="s">
        <v>18183</v>
      </c>
      <c r="K7010" s="54" t="str">
        <f>INDEX('[1]All QOF Registers'!$C$15:$C$8243,MATCH($J$4:$J$10133,'[1]All QOF Registers'!$D$15:$D$8243,FALSE))</f>
        <v>5PC</v>
      </c>
    </row>
    <row r="7011" spans="8:11" x14ac:dyDescent="0.25">
      <c r="H7011" s="57" t="s">
        <v>1183</v>
      </c>
      <c r="I7011" s="58" t="s">
        <v>17413</v>
      </c>
      <c r="J7011" s="54" t="s">
        <v>18183</v>
      </c>
      <c r="K7011" s="54" t="str">
        <f>INDEX('[1]All QOF Registers'!$C$15:$C$8243,MATCH($J$4:$J$10133,'[1]All QOF Registers'!$D$15:$D$8243,FALSE))</f>
        <v>5PC</v>
      </c>
    </row>
    <row r="7012" spans="8:11" x14ac:dyDescent="0.25">
      <c r="H7012" s="57" t="s">
        <v>1186</v>
      </c>
      <c r="I7012" s="58" t="s">
        <v>17413</v>
      </c>
      <c r="J7012" s="54" t="s">
        <v>18183</v>
      </c>
      <c r="K7012" s="54" t="str">
        <f>INDEX('[1]All QOF Registers'!$C$15:$C$8243,MATCH($J$4:$J$10133,'[1]All QOF Registers'!$D$15:$D$8243,FALSE))</f>
        <v>5PC</v>
      </c>
    </row>
    <row r="7013" spans="8:11" x14ac:dyDescent="0.25">
      <c r="H7013" s="57" t="s">
        <v>1188</v>
      </c>
      <c r="I7013" s="58" t="s">
        <v>17413</v>
      </c>
      <c r="J7013" s="54" t="s">
        <v>18183</v>
      </c>
      <c r="K7013" s="54" t="str">
        <f>INDEX('[1]All QOF Registers'!$C$15:$C$8243,MATCH($J$4:$J$10133,'[1]All QOF Registers'!$D$15:$D$8243,FALSE))</f>
        <v>5PC</v>
      </c>
    </row>
    <row r="7014" spans="8:11" x14ac:dyDescent="0.25">
      <c r="H7014" s="57" t="s">
        <v>1195</v>
      </c>
      <c r="I7014" s="58" t="s">
        <v>17413</v>
      </c>
      <c r="J7014" s="54" t="s">
        <v>18183</v>
      </c>
      <c r="K7014" s="54" t="str">
        <f>INDEX('[1]All QOF Registers'!$C$15:$C$8243,MATCH($J$4:$J$10133,'[1]All QOF Registers'!$D$15:$D$8243,FALSE))</f>
        <v>5PC</v>
      </c>
    </row>
    <row r="7015" spans="8:11" x14ac:dyDescent="0.25">
      <c r="H7015" s="57" t="s">
        <v>1201</v>
      </c>
      <c r="I7015" s="58" t="s">
        <v>17413</v>
      </c>
      <c r="J7015" s="54" t="s">
        <v>18183</v>
      </c>
      <c r="K7015" s="54" t="str">
        <f>INDEX('[1]All QOF Registers'!$C$15:$C$8243,MATCH($J$4:$J$10133,'[1]All QOF Registers'!$D$15:$D$8243,FALSE))</f>
        <v>5PC</v>
      </c>
    </row>
    <row r="7016" spans="8:11" x14ac:dyDescent="0.25">
      <c r="H7016" s="57" t="s">
        <v>1202</v>
      </c>
      <c r="I7016" s="58" t="s">
        <v>17413</v>
      </c>
      <c r="J7016" s="54" t="s">
        <v>18183</v>
      </c>
      <c r="K7016" s="54" t="str">
        <f>INDEX('[1]All QOF Registers'!$C$15:$C$8243,MATCH($J$4:$J$10133,'[1]All QOF Registers'!$D$15:$D$8243,FALSE))</f>
        <v>5PC</v>
      </c>
    </row>
    <row r="7017" spans="8:11" x14ac:dyDescent="0.25">
      <c r="H7017" s="57" t="s">
        <v>1204</v>
      </c>
      <c r="I7017" s="58" t="s">
        <v>17413</v>
      </c>
      <c r="J7017" s="54" t="s">
        <v>18183</v>
      </c>
      <c r="K7017" s="54" t="str">
        <f>INDEX('[1]All QOF Registers'!$C$15:$C$8243,MATCH($J$4:$J$10133,'[1]All QOF Registers'!$D$15:$D$8243,FALSE))</f>
        <v>5PC</v>
      </c>
    </row>
    <row r="7018" spans="8:11" x14ac:dyDescent="0.25">
      <c r="H7018" s="57" t="s">
        <v>17414</v>
      </c>
      <c r="I7018" s="58" t="s">
        <v>17413</v>
      </c>
      <c r="J7018" s="54" t="s">
        <v>18183</v>
      </c>
      <c r="K7018" s="54" t="str">
        <f>INDEX('[1]All QOF Registers'!$C$15:$C$8243,MATCH($J$4:$J$10133,'[1]All QOF Registers'!$D$15:$D$8243,FALSE))</f>
        <v>5PC</v>
      </c>
    </row>
    <row r="7019" spans="8:11" x14ac:dyDescent="0.25">
      <c r="H7019" s="57" t="s">
        <v>1205</v>
      </c>
      <c r="I7019" s="58" t="s">
        <v>17413</v>
      </c>
      <c r="J7019" s="54" t="s">
        <v>18183</v>
      </c>
      <c r="K7019" s="54" t="str">
        <f>INDEX('[1]All QOF Registers'!$C$15:$C$8243,MATCH($J$4:$J$10133,'[1]All QOF Registers'!$D$15:$D$8243,FALSE))</f>
        <v>5PC</v>
      </c>
    </row>
    <row r="7020" spans="8:11" x14ac:dyDescent="0.25">
      <c r="H7020" s="57" t="s">
        <v>1206</v>
      </c>
      <c r="I7020" s="58" t="s">
        <v>17413</v>
      </c>
      <c r="J7020" s="54" t="s">
        <v>18183</v>
      </c>
      <c r="K7020" s="54" t="str">
        <f>INDEX('[1]All QOF Registers'!$C$15:$C$8243,MATCH($J$4:$J$10133,'[1]All QOF Registers'!$D$15:$D$8243,FALSE))</f>
        <v>5PC</v>
      </c>
    </row>
    <row r="7021" spans="8:11" x14ac:dyDescent="0.25">
      <c r="H7021" s="57" t="s">
        <v>1208</v>
      </c>
      <c r="I7021" s="58" t="s">
        <v>17413</v>
      </c>
      <c r="J7021" s="54" t="s">
        <v>18183</v>
      </c>
      <c r="K7021" s="54" t="str">
        <f>INDEX('[1]All QOF Registers'!$C$15:$C$8243,MATCH($J$4:$J$10133,'[1]All QOF Registers'!$D$15:$D$8243,FALSE))</f>
        <v>5PC</v>
      </c>
    </row>
    <row r="7022" spans="8:11" x14ac:dyDescent="0.25">
      <c r="H7022" s="57" t="s">
        <v>1210</v>
      </c>
      <c r="I7022" s="58" t="s">
        <v>17413</v>
      </c>
      <c r="J7022" s="54" t="s">
        <v>18183</v>
      </c>
      <c r="K7022" s="54" t="str">
        <f>INDEX('[1]All QOF Registers'!$C$15:$C$8243,MATCH($J$4:$J$10133,'[1]All QOF Registers'!$D$15:$D$8243,FALSE))</f>
        <v>5PC</v>
      </c>
    </row>
    <row r="7023" spans="8:11" x14ac:dyDescent="0.25">
      <c r="H7023" s="57" t="s">
        <v>1215</v>
      </c>
      <c r="I7023" s="58" t="s">
        <v>17413</v>
      </c>
      <c r="J7023" s="54" t="s">
        <v>18183</v>
      </c>
      <c r="K7023" s="54" t="str">
        <f>INDEX('[1]All QOF Registers'!$C$15:$C$8243,MATCH($J$4:$J$10133,'[1]All QOF Registers'!$D$15:$D$8243,FALSE))</f>
        <v>5PC</v>
      </c>
    </row>
    <row r="7024" spans="8:11" x14ac:dyDescent="0.25">
      <c r="H7024" s="57" t="s">
        <v>1216</v>
      </c>
      <c r="I7024" s="58" t="s">
        <v>17413</v>
      </c>
      <c r="J7024" s="54" t="s">
        <v>18183</v>
      </c>
      <c r="K7024" s="54" t="str">
        <f>INDEX('[1]All QOF Registers'!$C$15:$C$8243,MATCH($J$4:$J$10133,'[1]All QOF Registers'!$D$15:$D$8243,FALSE))</f>
        <v>5PC</v>
      </c>
    </row>
    <row r="7025" spans="8:11" x14ac:dyDescent="0.25">
      <c r="H7025" s="57" t="s">
        <v>1219</v>
      </c>
      <c r="I7025" s="58" t="s">
        <v>17413</v>
      </c>
      <c r="J7025" s="54" t="s">
        <v>18183</v>
      </c>
      <c r="K7025" s="54" t="str">
        <f>INDEX('[1]All QOF Registers'!$C$15:$C$8243,MATCH($J$4:$J$10133,'[1]All QOF Registers'!$D$15:$D$8243,FALSE))</f>
        <v>5PC</v>
      </c>
    </row>
    <row r="7026" spans="8:11" x14ac:dyDescent="0.25">
      <c r="H7026" s="57" t="s">
        <v>1221</v>
      </c>
      <c r="I7026" s="58" t="s">
        <v>17413</v>
      </c>
      <c r="J7026" s="54" t="s">
        <v>18183</v>
      </c>
      <c r="K7026" s="54" t="str">
        <f>INDEX('[1]All QOF Registers'!$C$15:$C$8243,MATCH($J$4:$J$10133,'[1]All QOF Registers'!$D$15:$D$8243,FALSE))</f>
        <v>5PC</v>
      </c>
    </row>
    <row r="7027" spans="8:11" x14ac:dyDescent="0.25">
      <c r="H7027" s="57" t="s">
        <v>1225</v>
      </c>
      <c r="I7027" s="58" t="s">
        <v>17413</v>
      </c>
      <c r="J7027" s="54" t="s">
        <v>18183</v>
      </c>
      <c r="K7027" s="54" t="str">
        <f>INDEX('[1]All QOF Registers'!$C$15:$C$8243,MATCH($J$4:$J$10133,'[1]All QOF Registers'!$D$15:$D$8243,FALSE))</f>
        <v>5PC</v>
      </c>
    </row>
    <row r="7028" spans="8:11" x14ac:dyDescent="0.25">
      <c r="H7028" s="57" t="s">
        <v>1226</v>
      </c>
      <c r="I7028" s="58" t="s">
        <v>17413</v>
      </c>
      <c r="J7028" s="54" t="s">
        <v>18183</v>
      </c>
      <c r="K7028" s="54" t="str">
        <f>INDEX('[1]All QOF Registers'!$C$15:$C$8243,MATCH($J$4:$J$10133,'[1]All QOF Registers'!$D$15:$D$8243,FALSE))</f>
        <v>5PC</v>
      </c>
    </row>
    <row r="7029" spans="8:11" x14ac:dyDescent="0.25">
      <c r="H7029" s="57" t="s">
        <v>1230</v>
      </c>
      <c r="I7029" s="58" t="s">
        <v>17413</v>
      </c>
      <c r="J7029" s="54" t="s">
        <v>18183</v>
      </c>
      <c r="K7029" s="54" t="str">
        <f>INDEX('[1]All QOF Registers'!$C$15:$C$8243,MATCH($J$4:$J$10133,'[1]All QOF Registers'!$D$15:$D$8243,FALSE))</f>
        <v>5PC</v>
      </c>
    </row>
    <row r="7030" spans="8:11" x14ac:dyDescent="0.25">
      <c r="H7030" s="57" t="s">
        <v>1232</v>
      </c>
      <c r="I7030" s="58" t="s">
        <v>17413</v>
      </c>
      <c r="J7030" s="54" t="s">
        <v>18183</v>
      </c>
      <c r="K7030" s="54" t="str">
        <f>INDEX('[1]All QOF Registers'!$C$15:$C$8243,MATCH($J$4:$J$10133,'[1]All QOF Registers'!$D$15:$D$8243,FALSE))</f>
        <v>5PC</v>
      </c>
    </row>
    <row r="7031" spans="8:11" x14ac:dyDescent="0.25">
      <c r="H7031" s="57" t="s">
        <v>1234</v>
      </c>
      <c r="I7031" s="58" t="s">
        <v>17413</v>
      </c>
      <c r="J7031" s="54" t="s">
        <v>18183</v>
      </c>
      <c r="K7031" s="54" t="str">
        <f>INDEX('[1]All QOF Registers'!$C$15:$C$8243,MATCH($J$4:$J$10133,'[1]All QOF Registers'!$D$15:$D$8243,FALSE))</f>
        <v>5PC</v>
      </c>
    </row>
    <row r="7032" spans="8:11" x14ac:dyDescent="0.25">
      <c r="H7032" s="57" t="s">
        <v>1236</v>
      </c>
      <c r="I7032" s="58" t="s">
        <v>17413</v>
      </c>
      <c r="J7032" s="54" t="s">
        <v>18183</v>
      </c>
      <c r="K7032" s="54" t="str">
        <f>INDEX('[1]All QOF Registers'!$C$15:$C$8243,MATCH($J$4:$J$10133,'[1]All QOF Registers'!$D$15:$D$8243,FALSE))</f>
        <v>5PC</v>
      </c>
    </row>
    <row r="7033" spans="8:11" x14ac:dyDescent="0.25">
      <c r="H7033" s="57" t="s">
        <v>1237</v>
      </c>
      <c r="I7033" s="58" t="s">
        <v>17413</v>
      </c>
      <c r="J7033" s="54" t="s">
        <v>18183</v>
      </c>
      <c r="K7033" s="54" t="str">
        <f>INDEX('[1]All QOF Registers'!$C$15:$C$8243,MATCH($J$4:$J$10133,'[1]All QOF Registers'!$D$15:$D$8243,FALSE))</f>
        <v>5PC</v>
      </c>
    </row>
    <row r="7034" spans="8:11" x14ac:dyDescent="0.25">
      <c r="H7034" s="57" t="s">
        <v>1238</v>
      </c>
      <c r="I7034" s="58" t="s">
        <v>17413</v>
      </c>
      <c r="J7034" s="54" t="s">
        <v>18183</v>
      </c>
      <c r="K7034" s="54" t="str">
        <f>INDEX('[1]All QOF Registers'!$C$15:$C$8243,MATCH($J$4:$J$10133,'[1]All QOF Registers'!$D$15:$D$8243,FALSE))</f>
        <v>5PC</v>
      </c>
    </row>
    <row r="7035" spans="8:11" x14ac:dyDescent="0.25">
      <c r="H7035" s="57" t="s">
        <v>1239</v>
      </c>
      <c r="I7035" s="58" t="s">
        <v>17413</v>
      </c>
      <c r="J7035" s="54" t="s">
        <v>18183</v>
      </c>
      <c r="K7035" s="54" t="str">
        <f>INDEX('[1]All QOF Registers'!$C$15:$C$8243,MATCH($J$4:$J$10133,'[1]All QOF Registers'!$D$15:$D$8243,FALSE))</f>
        <v>5PC</v>
      </c>
    </row>
    <row r="7036" spans="8:11" x14ac:dyDescent="0.25">
      <c r="H7036" s="57" t="s">
        <v>1240</v>
      </c>
      <c r="I7036" s="58" t="s">
        <v>17413</v>
      </c>
      <c r="J7036" s="54" t="s">
        <v>18183</v>
      </c>
      <c r="K7036" s="54" t="str">
        <f>INDEX('[1]All QOF Registers'!$C$15:$C$8243,MATCH($J$4:$J$10133,'[1]All QOF Registers'!$D$15:$D$8243,FALSE))</f>
        <v>5PC</v>
      </c>
    </row>
    <row r="7037" spans="8:11" x14ac:dyDescent="0.25">
      <c r="H7037" s="57" t="s">
        <v>1241</v>
      </c>
      <c r="I7037" s="58" t="s">
        <v>17413</v>
      </c>
      <c r="J7037" s="54" t="s">
        <v>18183</v>
      </c>
      <c r="K7037" s="54" t="str">
        <f>INDEX('[1]All QOF Registers'!$C$15:$C$8243,MATCH($J$4:$J$10133,'[1]All QOF Registers'!$D$15:$D$8243,FALSE))</f>
        <v>5PC</v>
      </c>
    </row>
    <row r="7038" spans="8:11" x14ac:dyDescent="0.25">
      <c r="H7038" s="57" t="s">
        <v>1246</v>
      </c>
      <c r="I7038" s="58" t="s">
        <v>17413</v>
      </c>
      <c r="J7038" s="54" t="s">
        <v>18183</v>
      </c>
      <c r="K7038" s="54" t="str">
        <f>INDEX('[1]All QOF Registers'!$C$15:$C$8243,MATCH($J$4:$J$10133,'[1]All QOF Registers'!$D$15:$D$8243,FALSE))</f>
        <v>5PC</v>
      </c>
    </row>
    <row r="7039" spans="8:11" x14ac:dyDescent="0.25">
      <c r="H7039" s="57" t="s">
        <v>1248</v>
      </c>
      <c r="I7039" s="58" t="s">
        <v>17413</v>
      </c>
      <c r="J7039" s="54" t="s">
        <v>18183</v>
      </c>
      <c r="K7039" s="54" t="str">
        <f>INDEX('[1]All QOF Registers'!$C$15:$C$8243,MATCH($J$4:$J$10133,'[1]All QOF Registers'!$D$15:$D$8243,FALSE))</f>
        <v>5PC</v>
      </c>
    </row>
    <row r="7040" spans="8:11" x14ac:dyDescent="0.25">
      <c r="H7040" s="57" t="s">
        <v>1249</v>
      </c>
      <c r="I7040" s="58" t="s">
        <v>17413</v>
      </c>
      <c r="J7040" s="54" t="s">
        <v>18183</v>
      </c>
      <c r="K7040" s="54" t="str">
        <f>INDEX('[1]All QOF Registers'!$C$15:$C$8243,MATCH($J$4:$J$10133,'[1]All QOF Registers'!$D$15:$D$8243,FALSE))</f>
        <v>5PC</v>
      </c>
    </row>
    <row r="7041" spans="8:11" x14ac:dyDescent="0.25">
      <c r="H7041" s="57" t="s">
        <v>1253</v>
      </c>
      <c r="I7041" s="58" t="s">
        <v>17413</v>
      </c>
      <c r="J7041" s="54" t="s">
        <v>18183</v>
      </c>
      <c r="K7041" s="54" t="str">
        <f>INDEX('[1]All QOF Registers'!$C$15:$C$8243,MATCH($J$4:$J$10133,'[1]All QOF Registers'!$D$15:$D$8243,FALSE))</f>
        <v>5PC</v>
      </c>
    </row>
    <row r="7042" spans="8:11" x14ac:dyDescent="0.25">
      <c r="H7042" s="57" t="s">
        <v>1254</v>
      </c>
      <c r="I7042" s="58" t="s">
        <v>17413</v>
      </c>
      <c r="J7042" s="54" t="s">
        <v>18183</v>
      </c>
      <c r="K7042" s="54" t="str">
        <f>INDEX('[1]All QOF Registers'!$C$15:$C$8243,MATCH($J$4:$J$10133,'[1]All QOF Registers'!$D$15:$D$8243,FALSE))</f>
        <v>5PC</v>
      </c>
    </row>
    <row r="7043" spans="8:11" x14ac:dyDescent="0.25">
      <c r="H7043" s="57" t="s">
        <v>1258</v>
      </c>
      <c r="I7043" s="58" t="s">
        <v>17413</v>
      </c>
      <c r="J7043" s="54" t="s">
        <v>18183</v>
      </c>
      <c r="K7043" s="54" t="str">
        <f>INDEX('[1]All QOF Registers'!$C$15:$C$8243,MATCH($J$4:$J$10133,'[1]All QOF Registers'!$D$15:$D$8243,FALSE))</f>
        <v>5PC</v>
      </c>
    </row>
    <row r="7044" spans="8:11" x14ac:dyDescent="0.25">
      <c r="H7044" s="57" t="s">
        <v>1259</v>
      </c>
      <c r="I7044" s="58" t="s">
        <v>17413</v>
      </c>
      <c r="J7044" s="54" t="s">
        <v>18183</v>
      </c>
      <c r="K7044" s="54" t="str">
        <f>INDEX('[1]All QOF Registers'!$C$15:$C$8243,MATCH($J$4:$J$10133,'[1]All QOF Registers'!$D$15:$D$8243,FALSE))</f>
        <v>5PC</v>
      </c>
    </row>
    <row r="7045" spans="8:11" x14ac:dyDescent="0.25">
      <c r="H7045" s="57" t="s">
        <v>1260</v>
      </c>
      <c r="I7045" s="58" t="s">
        <v>17413</v>
      </c>
      <c r="J7045" s="54" t="s">
        <v>18183</v>
      </c>
      <c r="K7045" s="54" t="str">
        <f>INDEX('[1]All QOF Registers'!$C$15:$C$8243,MATCH($J$4:$J$10133,'[1]All QOF Registers'!$D$15:$D$8243,FALSE))</f>
        <v>5PC</v>
      </c>
    </row>
    <row r="7046" spans="8:11" x14ac:dyDescent="0.25">
      <c r="H7046" s="57" t="s">
        <v>1262</v>
      </c>
      <c r="I7046" s="58" t="s">
        <v>17413</v>
      </c>
      <c r="J7046" s="54" t="s">
        <v>18183</v>
      </c>
      <c r="K7046" s="54" t="str">
        <f>INDEX('[1]All QOF Registers'!$C$15:$C$8243,MATCH($J$4:$J$10133,'[1]All QOF Registers'!$D$15:$D$8243,FALSE))</f>
        <v>5PC</v>
      </c>
    </row>
    <row r="7047" spans="8:11" x14ac:dyDescent="0.25">
      <c r="H7047" s="57" t="s">
        <v>1263</v>
      </c>
      <c r="I7047" s="58" t="s">
        <v>17413</v>
      </c>
      <c r="J7047" s="54" t="s">
        <v>18183</v>
      </c>
      <c r="K7047" s="54" t="str">
        <f>INDEX('[1]All QOF Registers'!$C$15:$C$8243,MATCH($J$4:$J$10133,'[1]All QOF Registers'!$D$15:$D$8243,FALSE))</f>
        <v>5PC</v>
      </c>
    </row>
    <row r="7048" spans="8:11" x14ac:dyDescent="0.25">
      <c r="H7048" s="57" t="s">
        <v>17415</v>
      </c>
      <c r="I7048" s="58" t="s">
        <v>17413</v>
      </c>
      <c r="J7048" s="54" t="s">
        <v>18183</v>
      </c>
      <c r="K7048" s="54" t="str">
        <f>INDEX('[1]All QOF Registers'!$C$15:$C$8243,MATCH($J$4:$J$10133,'[1]All QOF Registers'!$D$15:$D$8243,FALSE))</f>
        <v>5PC</v>
      </c>
    </row>
    <row r="7049" spans="8:11" x14ac:dyDescent="0.25">
      <c r="H7049" s="57" t="s">
        <v>1264</v>
      </c>
      <c r="I7049" s="58" t="s">
        <v>17413</v>
      </c>
      <c r="J7049" s="54" t="s">
        <v>18183</v>
      </c>
      <c r="K7049" s="54" t="str">
        <f>INDEX('[1]All QOF Registers'!$C$15:$C$8243,MATCH($J$4:$J$10133,'[1]All QOF Registers'!$D$15:$D$8243,FALSE))</f>
        <v>5PC</v>
      </c>
    </row>
    <row r="7050" spans="8:11" x14ac:dyDescent="0.25">
      <c r="H7050" s="57" t="s">
        <v>1265</v>
      </c>
      <c r="I7050" s="58" t="s">
        <v>17413</v>
      </c>
      <c r="J7050" s="54" t="s">
        <v>18183</v>
      </c>
      <c r="K7050" s="54" t="str">
        <f>INDEX('[1]All QOF Registers'!$C$15:$C$8243,MATCH($J$4:$J$10133,'[1]All QOF Registers'!$D$15:$D$8243,FALSE))</f>
        <v>5PC</v>
      </c>
    </row>
    <row r="7051" spans="8:11" x14ac:dyDescent="0.25">
      <c r="H7051" s="57" t="s">
        <v>1267</v>
      </c>
      <c r="I7051" s="58" t="s">
        <v>17413</v>
      </c>
      <c r="J7051" s="54" t="s">
        <v>18183</v>
      </c>
      <c r="K7051" s="54" t="str">
        <f>INDEX('[1]All QOF Registers'!$C$15:$C$8243,MATCH($J$4:$J$10133,'[1]All QOF Registers'!$D$15:$D$8243,FALSE))</f>
        <v>5PC</v>
      </c>
    </row>
    <row r="7052" spans="8:11" x14ac:dyDescent="0.25">
      <c r="H7052" s="57" t="s">
        <v>17416</v>
      </c>
      <c r="I7052" s="58" t="s">
        <v>17413</v>
      </c>
      <c r="J7052" s="54" t="s">
        <v>18183</v>
      </c>
      <c r="K7052" s="54" t="str">
        <f>INDEX('[1]All QOF Registers'!$C$15:$C$8243,MATCH($J$4:$J$10133,'[1]All QOF Registers'!$D$15:$D$8243,FALSE))</f>
        <v>5PC</v>
      </c>
    </row>
    <row r="7053" spans="8:11" x14ac:dyDescent="0.25">
      <c r="H7053" s="57" t="s">
        <v>7624</v>
      </c>
      <c r="I7053" s="58" t="s">
        <v>17413</v>
      </c>
      <c r="J7053" s="54" t="s">
        <v>18183</v>
      </c>
      <c r="K7053" s="54" t="str">
        <f>INDEX('[1]All QOF Registers'!$C$15:$C$8243,MATCH($J$4:$J$10133,'[1]All QOF Registers'!$D$15:$D$8243,FALSE))</f>
        <v>5PC</v>
      </c>
    </row>
    <row r="7054" spans="8:11" x14ac:dyDescent="0.25">
      <c r="H7054" s="57" t="s">
        <v>17417</v>
      </c>
      <c r="I7054" s="58" t="s">
        <v>17413</v>
      </c>
      <c r="J7054" s="54" t="s">
        <v>18183</v>
      </c>
      <c r="K7054" s="54" t="str">
        <f>INDEX('[1]All QOF Registers'!$C$15:$C$8243,MATCH($J$4:$J$10133,'[1]All QOF Registers'!$D$15:$D$8243,FALSE))</f>
        <v>5PC</v>
      </c>
    </row>
    <row r="7055" spans="8:11" x14ac:dyDescent="0.25">
      <c r="H7055" s="57" t="s">
        <v>17418</v>
      </c>
      <c r="I7055" s="58" t="s">
        <v>17413</v>
      </c>
      <c r="J7055" s="54" t="s">
        <v>18183</v>
      </c>
      <c r="K7055" s="54" t="str">
        <f>INDEX('[1]All QOF Registers'!$C$15:$C$8243,MATCH($J$4:$J$10133,'[1]All QOF Registers'!$D$15:$D$8243,FALSE))</f>
        <v>5PC</v>
      </c>
    </row>
    <row r="7056" spans="8:11" x14ac:dyDescent="0.25">
      <c r="H7056" s="57" t="s">
        <v>7645</v>
      </c>
      <c r="I7056" s="58" t="s">
        <v>17413</v>
      </c>
      <c r="J7056" s="54" t="s">
        <v>18183</v>
      </c>
      <c r="K7056" s="54" t="str">
        <f>INDEX('[1]All QOF Registers'!$C$15:$C$8243,MATCH($J$4:$J$10133,'[1]All QOF Registers'!$D$15:$D$8243,FALSE))</f>
        <v>5PC</v>
      </c>
    </row>
    <row r="7057" spans="8:11" x14ac:dyDescent="0.25">
      <c r="H7057" s="57" t="s">
        <v>7655</v>
      </c>
      <c r="I7057" s="58" t="s">
        <v>17413</v>
      </c>
      <c r="J7057" s="54" t="s">
        <v>18183</v>
      </c>
      <c r="K7057" s="54" t="str">
        <f>INDEX('[1]All QOF Registers'!$C$15:$C$8243,MATCH($J$4:$J$10133,'[1]All QOF Registers'!$D$15:$D$8243,FALSE))</f>
        <v>5PC</v>
      </c>
    </row>
    <row r="7058" spans="8:11" x14ac:dyDescent="0.25">
      <c r="H7058" s="57" t="s">
        <v>17419</v>
      </c>
      <c r="I7058" s="58" t="s">
        <v>17413</v>
      </c>
      <c r="J7058" s="54" t="s">
        <v>18183</v>
      </c>
      <c r="K7058" s="54" t="str">
        <f>INDEX('[1]All QOF Registers'!$C$15:$C$8243,MATCH($J$4:$J$10133,'[1]All QOF Registers'!$D$15:$D$8243,FALSE))</f>
        <v>5PC</v>
      </c>
    </row>
    <row r="7059" spans="8:11" x14ac:dyDescent="0.25">
      <c r="H7059" s="57" t="s">
        <v>17420</v>
      </c>
      <c r="I7059" s="58" t="s">
        <v>17413</v>
      </c>
      <c r="J7059" s="54" t="s">
        <v>18183</v>
      </c>
      <c r="K7059" s="54" t="str">
        <f>INDEX('[1]All QOF Registers'!$C$15:$C$8243,MATCH($J$4:$J$10133,'[1]All QOF Registers'!$D$15:$D$8243,FALSE))</f>
        <v>5PC</v>
      </c>
    </row>
    <row r="7060" spans="8:11" x14ac:dyDescent="0.25">
      <c r="H7060" s="57" t="s">
        <v>17421</v>
      </c>
      <c r="I7060" s="58" t="s">
        <v>17413</v>
      </c>
      <c r="J7060" s="54" t="s">
        <v>18183</v>
      </c>
      <c r="K7060" s="54" t="str">
        <f>INDEX('[1]All QOF Registers'!$C$15:$C$8243,MATCH($J$4:$J$10133,'[1]All QOF Registers'!$D$15:$D$8243,FALSE))</f>
        <v>5PC</v>
      </c>
    </row>
    <row r="7061" spans="8:11" x14ac:dyDescent="0.25">
      <c r="H7061" s="57" t="s">
        <v>17422</v>
      </c>
      <c r="I7061" s="58" t="s">
        <v>17413</v>
      </c>
      <c r="J7061" s="54" t="s">
        <v>18183</v>
      </c>
      <c r="K7061" s="54" t="str">
        <f>INDEX('[1]All QOF Registers'!$C$15:$C$8243,MATCH($J$4:$J$10133,'[1]All QOF Registers'!$D$15:$D$8243,FALSE))</f>
        <v>5PC</v>
      </c>
    </row>
    <row r="7062" spans="8:11" x14ac:dyDescent="0.25">
      <c r="H7062" s="57" t="s">
        <v>17423</v>
      </c>
      <c r="I7062" s="58" t="s">
        <v>17413</v>
      </c>
      <c r="J7062" s="54" t="s">
        <v>18183</v>
      </c>
      <c r="K7062" s="54" t="str">
        <f>INDEX('[1]All QOF Registers'!$C$15:$C$8243,MATCH($J$4:$J$10133,'[1]All QOF Registers'!$D$15:$D$8243,FALSE))</f>
        <v>5PC</v>
      </c>
    </row>
    <row r="7063" spans="8:11" x14ac:dyDescent="0.25">
      <c r="H7063" s="57" t="s">
        <v>17424</v>
      </c>
      <c r="I7063" s="58" t="s">
        <v>17413</v>
      </c>
      <c r="J7063" s="54" t="s">
        <v>18183</v>
      </c>
      <c r="K7063" s="54" t="str">
        <f>INDEX('[1]All QOF Registers'!$C$15:$C$8243,MATCH($J$4:$J$10133,'[1]All QOF Registers'!$D$15:$D$8243,FALSE))</f>
        <v>5PC</v>
      </c>
    </row>
    <row r="7064" spans="8:11" x14ac:dyDescent="0.25">
      <c r="H7064" s="57" t="s">
        <v>17425</v>
      </c>
      <c r="I7064" s="58" t="s">
        <v>17413</v>
      </c>
      <c r="J7064" s="54" t="s">
        <v>18183</v>
      </c>
      <c r="K7064" s="54" t="str">
        <f>INDEX('[1]All QOF Registers'!$C$15:$C$8243,MATCH($J$4:$J$10133,'[1]All QOF Registers'!$D$15:$D$8243,FALSE))</f>
        <v>5PC</v>
      </c>
    </row>
    <row r="7065" spans="8:11" x14ac:dyDescent="0.25">
      <c r="H7065" s="57" t="s">
        <v>17426</v>
      </c>
      <c r="I7065" s="58" t="s">
        <v>17413</v>
      </c>
      <c r="J7065" s="54" t="s">
        <v>18183</v>
      </c>
      <c r="K7065" s="54" t="str">
        <f>INDEX('[1]All QOF Registers'!$C$15:$C$8243,MATCH($J$4:$J$10133,'[1]All QOF Registers'!$D$15:$D$8243,FALSE))</f>
        <v>5PC</v>
      </c>
    </row>
    <row r="7066" spans="8:11" x14ac:dyDescent="0.25">
      <c r="H7066" s="57" t="s">
        <v>7769</v>
      </c>
      <c r="I7066" s="58" t="s">
        <v>17413</v>
      </c>
      <c r="J7066" s="54" t="s">
        <v>18183</v>
      </c>
      <c r="K7066" s="54" t="str">
        <f>INDEX('[1]All QOF Registers'!$C$15:$C$8243,MATCH($J$4:$J$10133,'[1]All QOF Registers'!$D$15:$D$8243,FALSE))</f>
        <v>5PC</v>
      </c>
    </row>
    <row r="7067" spans="8:11" x14ac:dyDescent="0.25">
      <c r="H7067" s="57" t="s">
        <v>17427</v>
      </c>
      <c r="I7067" s="58" t="s">
        <v>17413</v>
      </c>
      <c r="J7067" s="54" t="s">
        <v>18183</v>
      </c>
      <c r="K7067" s="54" t="str">
        <f>INDEX('[1]All QOF Registers'!$C$15:$C$8243,MATCH($J$4:$J$10133,'[1]All QOF Registers'!$D$15:$D$8243,FALSE))</f>
        <v>5PC</v>
      </c>
    </row>
    <row r="7068" spans="8:11" x14ac:dyDescent="0.25">
      <c r="H7068" s="57" t="s">
        <v>17428</v>
      </c>
      <c r="I7068" s="58" t="s">
        <v>17413</v>
      </c>
      <c r="J7068" s="54" t="s">
        <v>18183</v>
      </c>
      <c r="K7068" s="54" t="str">
        <f>INDEX('[1]All QOF Registers'!$C$15:$C$8243,MATCH($J$4:$J$10133,'[1]All QOF Registers'!$D$15:$D$8243,FALSE))</f>
        <v>5PC</v>
      </c>
    </row>
    <row r="7069" spans="8:11" x14ac:dyDescent="0.25">
      <c r="H7069" s="57" t="s">
        <v>7838</v>
      </c>
      <c r="I7069" s="58" t="s">
        <v>17413</v>
      </c>
      <c r="J7069" s="54" t="s">
        <v>18183</v>
      </c>
      <c r="K7069" s="54" t="str">
        <f>INDEX('[1]All QOF Registers'!$C$15:$C$8243,MATCH($J$4:$J$10133,'[1]All QOF Registers'!$D$15:$D$8243,FALSE))</f>
        <v>5PC</v>
      </c>
    </row>
    <row r="7070" spans="8:11" x14ac:dyDescent="0.25">
      <c r="H7070" s="57" t="s">
        <v>17429</v>
      </c>
      <c r="I7070" s="58" t="s">
        <v>17413</v>
      </c>
      <c r="J7070" s="54" t="s">
        <v>18183</v>
      </c>
      <c r="K7070" s="54" t="str">
        <f>INDEX('[1]All QOF Registers'!$C$15:$C$8243,MATCH($J$4:$J$10133,'[1]All QOF Registers'!$D$15:$D$8243,FALSE))</f>
        <v>5PC</v>
      </c>
    </row>
    <row r="7071" spans="8:11" x14ac:dyDescent="0.25">
      <c r="H7071" s="57" t="s">
        <v>17430</v>
      </c>
      <c r="I7071" s="58" t="s">
        <v>17413</v>
      </c>
      <c r="J7071" s="54" t="s">
        <v>18183</v>
      </c>
      <c r="K7071" s="54" t="str">
        <f>INDEX('[1]All QOF Registers'!$C$15:$C$8243,MATCH($J$4:$J$10133,'[1]All QOF Registers'!$D$15:$D$8243,FALSE))</f>
        <v>5PC</v>
      </c>
    </row>
    <row r="7072" spans="8:11" x14ac:dyDescent="0.25">
      <c r="H7072" s="57" t="s">
        <v>17431</v>
      </c>
      <c r="I7072" s="58" t="s">
        <v>17413</v>
      </c>
      <c r="J7072" s="54" t="s">
        <v>18183</v>
      </c>
      <c r="K7072" s="54" t="str">
        <f>INDEX('[1]All QOF Registers'!$C$15:$C$8243,MATCH($J$4:$J$10133,'[1]All QOF Registers'!$D$15:$D$8243,FALSE))</f>
        <v>5PC</v>
      </c>
    </row>
    <row r="7073" spans="8:11" x14ac:dyDescent="0.25">
      <c r="H7073" s="57" t="s">
        <v>17432</v>
      </c>
      <c r="I7073" s="58" t="s">
        <v>17413</v>
      </c>
      <c r="J7073" s="54" t="s">
        <v>18183</v>
      </c>
      <c r="K7073" s="54" t="str">
        <f>INDEX('[1]All QOF Registers'!$C$15:$C$8243,MATCH($J$4:$J$10133,'[1]All QOF Registers'!$D$15:$D$8243,FALSE))</f>
        <v>5PC</v>
      </c>
    </row>
    <row r="7074" spans="8:11" x14ac:dyDescent="0.25">
      <c r="H7074" s="57" t="s">
        <v>4990</v>
      </c>
      <c r="I7074" s="58" t="s">
        <v>17433</v>
      </c>
      <c r="J7074" s="54" t="s">
        <v>18184</v>
      </c>
      <c r="K7074" s="54" t="str">
        <f>INDEX('[1]All QOF Registers'!$C$15:$C$8243,MATCH($J$4:$J$10133,'[1]All QOF Registers'!$D$15:$D$8243,FALSE))</f>
        <v>5PD</v>
      </c>
    </row>
    <row r="7075" spans="8:11" x14ac:dyDescent="0.25">
      <c r="H7075" s="57" t="s">
        <v>4991</v>
      </c>
      <c r="I7075" s="58" t="s">
        <v>17433</v>
      </c>
      <c r="J7075" s="54" t="s">
        <v>18184</v>
      </c>
      <c r="K7075" s="54" t="str">
        <f>INDEX('[1]All QOF Registers'!$C$15:$C$8243,MATCH($J$4:$J$10133,'[1]All QOF Registers'!$D$15:$D$8243,FALSE))</f>
        <v>5PD</v>
      </c>
    </row>
    <row r="7076" spans="8:11" x14ac:dyDescent="0.25">
      <c r="H7076" s="57" t="s">
        <v>4992</v>
      </c>
      <c r="I7076" s="58" t="s">
        <v>17433</v>
      </c>
      <c r="J7076" s="54" t="s">
        <v>18184</v>
      </c>
      <c r="K7076" s="54" t="str">
        <f>INDEX('[1]All QOF Registers'!$C$15:$C$8243,MATCH($J$4:$J$10133,'[1]All QOF Registers'!$D$15:$D$8243,FALSE))</f>
        <v>5PD</v>
      </c>
    </row>
    <row r="7077" spans="8:11" x14ac:dyDescent="0.25">
      <c r="H7077" s="57" t="s">
        <v>4993</v>
      </c>
      <c r="I7077" s="58" t="s">
        <v>17433</v>
      </c>
      <c r="J7077" s="54" t="s">
        <v>18184</v>
      </c>
      <c r="K7077" s="54" t="str">
        <f>INDEX('[1]All QOF Registers'!$C$15:$C$8243,MATCH($J$4:$J$10133,'[1]All QOF Registers'!$D$15:$D$8243,FALSE))</f>
        <v>5PD</v>
      </c>
    </row>
    <row r="7078" spans="8:11" x14ac:dyDescent="0.25">
      <c r="H7078" s="57" t="s">
        <v>4994</v>
      </c>
      <c r="I7078" s="58" t="s">
        <v>17433</v>
      </c>
      <c r="J7078" s="54" t="s">
        <v>18184</v>
      </c>
      <c r="K7078" s="54" t="str">
        <f>INDEX('[1]All QOF Registers'!$C$15:$C$8243,MATCH($J$4:$J$10133,'[1]All QOF Registers'!$D$15:$D$8243,FALSE))</f>
        <v>5PD</v>
      </c>
    </row>
    <row r="7079" spans="8:11" x14ac:dyDescent="0.25">
      <c r="H7079" s="57" t="s">
        <v>4995</v>
      </c>
      <c r="I7079" s="58" t="s">
        <v>17433</v>
      </c>
      <c r="J7079" s="54" t="s">
        <v>18184</v>
      </c>
      <c r="K7079" s="54" t="str">
        <f>INDEX('[1]All QOF Registers'!$C$15:$C$8243,MATCH($J$4:$J$10133,'[1]All QOF Registers'!$D$15:$D$8243,FALSE))</f>
        <v>5PD</v>
      </c>
    </row>
    <row r="7080" spans="8:11" x14ac:dyDescent="0.25">
      <c r="H7080" s="57" t="s">
        <v>4996</v>
      </c>
      <c r="I7080" s="58" t="s">
        <v>17433</v>
      </c>
      <c r="J7080" s="54" t="s">
        <v>18184</v>
      </c>
      <c r="K7080" s="54" t="str">
        <f>INDEX('[1]All QOF Registers'!$C$15:$C$8243,MATCH($J$4:$J$10133,'[1]All QOF Registers'!$D$15:$D$8243,FALSE))</f>
        <v>5PD</v>
      </c>
    </row>
    <row r="7081" spans="8:11" x14ac:dyDescent="0.25">
      <c r="H7081" s="57" t="s">
        <v>4997</v>
      </c>
      <c r="I7081" s="58" t="s">
        <v>17433</v>
      </c>
      <c r="J7081" s="54" t="s">
        <v>18184</v>
      </c>
      <c r="K7081" s="54" t="str">
        <f>INDEX('[1]All QOF Registers'!$C$15:$C$8243,MATCH($J$4:$J$10133,'[1]All QOF Registers'!$D$15:$D$8243,FALSE))</f>
        <v>5PD</v>
      </c>
    </row>
    <row r="7082" spans="8:11" x14ac:dyDescent="0.25">
      <c r="H7082" s="57" t="s">
        <v>4998</v>
      </c>
      <c r="I7082" s="58" t="s">
        <v>17433</v>
      </c>
      <c r="J7082" s="54" t="s">
        <v>18184</v>
      </c>
      <c r="K7082" s="54" t="str">
        <f>INDEX('[1]All QOF Registers'!$C$15:$C$8243,MATCH($J$4:$J$10133,'[1]All QOF Registers'!$D$15:$D$8243,FALSE))</f>
        <v>5PD</v>
      </c>
    </row>
    <row r="7083" spans="8:11" x14ac:dyDescent="0.25">
      <c r="H7083" s="57" t="s">
        <v>4999</v>
      </c>
      <c r="I7083" s="58" t="s">
        <v>17433</v>
      </c>
      <c r="J7083" s="54" t="s">
        <v>18184</v>
      </c>
      <c r="K7083" s="54" t="str">
        <f>INDEX('[1]All QOF Registers'!$C$15:$C$8243,MATCH($J$4:$J$10133,'[1]All QOF Registers'!$D$15:$D$8243,FALSE))</f>
        <v>5PD</v>
      </c>
    </row>
    <row r="7084" spans="8:11" x14ac:dyDescent="0.25">
      <c r="H7084" s="57" t="s">
        <v>5000</v>
      </c>
      <c r="I7084" s="58" t="s">
        <v>17433</v>
      </c>
      <c r="J7084" s="54" t="s">
        <v>18184</v>
      </c>
      <c r="K7084" s="54" t="str">
        <f>INDEX('[1]All QOF Registers'!$C$15:$C$8243,MATCH($J$4:$J$10133,'[1]All QOF Registers'!$D$15:$D$8243,FALSE))</f>
        <v>5PD</v>
      </c>
    </row>
    <row r="7085" spans="8:11" x14ac:dyDescent="0.25">
      <c r="H7085" s="57" t="s">
        <v>5001</v>
      </c>
      <c r="I7085" s="58" t="s">
        <v>17433</v>
      </c>
      <c r="J7085" s="54" t="s">
        <v>18184</v>
      </c>
      <c r="K7085" s="54" t="str">
        <f>INDEX('[1]All QOF Registers'!$C$15:$C$8243,MATCH($J$4:$J$10133,'[1]All QOF Registers'!$D$15:$D$8243,FALSE))</f>
        <v>5PD</v>
      </c>
    </row>
    <row r="7086" spans="8:11" x14ac:dyDescent="0.25">
      <c r="H7086" s="57" t="s">
        <v>5002</v>
      </c>
      <c r="I7086" s="58" t="s">
        <v>17433</v>
      </c>
      <c r="J7086" s="54" t="s">
        <v>18184</v>
      </c>
      <c r="K7086" s="54" t="str">
        <f>INDEX('[1]All QOF Registers'!$C$15:$C$8243,MATCH($J$4:$J$10133,'[1]All QOF Registers'!$D$15:$D$8243,FALSE))</f>
        <v>5PD</v>
      </c>
    </row>
    <row r="7087" spans="8:11" x14ac:dyDescent="0.25">
      <c r="H7087" s="57" t="s">
        <v>5003</v>
      </c>
      <c r="I7087" s="58" t="s">
        <v>17433</v>
      </c>
      <c r="J7087" s="54" t="s">
        <v>18184</v>
      </c>
      <c r="K7087" s="54" t="str">
        <f>INDEX('[1]All QOF Registers'!$C$15:$C$8243,MATCH($J$4:$J$10133,'[1]All QOF Registers'!$D$15:$D$8243,FALSE))</f>
        <v>5PD</v>
      </c>
    </row>
    <row r="7088" spans="8:11" x14ac:dyDescent="0.25">
      <c r="H7088" s="57" t="s">
        <v>17434</v>
      </c>
      <c r="I7088" s="58" t="s">
        <v>17433</v>
      </c>
      <c r="J7088" s="54" t="s">
        <v>18184</v>
      </c>
      <c r="K7088" s="54" t="str">
        <f>INDEX('[1]All QOF Registers'!$C$15:$C$8243,MATCH($J$4:$J$10133,'[1]All QOF Registers'!$D$15:$D$8243,FALSE))</f>
        <v>5PD</v>
      </c>
    </row>
    <row r="7089" spans="8:11" x14ac:dyDescent="0.25">
      <c r="H7089" s="57" t="s">
        <v>5004</v>
      </c>
      <c r="I7089" s="58" t="s">
        <v>17433</v>
      </c>
      <c r="J7089" s="54" t="s">
        <v>18184</v>
      </c>
      <c r="K7089" s="54" t="str">
        <f>INDEX('[1]All QOF Registers'!$C$15:$C$8243,MATCH($J$4:$J$10133,'[1]All QOF Registers'!$D$15:$D$8243,FALSE))</f>
        <v>5PD</v>
      </c>
    </row>
    <row r="7090" spans="8:11" x14ac:dyDescent="0.25">
      <c r="H7090" s="57" t="s">
        <v>5005</v>
      </c>
      <c r="I7090" s="58" t="s">
        <v>17433</v>
      </c>
      <c r="J7090" s="54" t="s">
        <v>18184</v>
      </c>
      <c r="K7090" s="54" t="str">
        <f>INDEX('[1]All QOF Registers'!$C$15:$C$8243,MATCH($J$4:$J$10133,'[1]All QOF Registers'!$D$15:$D$8243,FALSE))</f>
        <v>5PD</v>
      </c>
    </row>
    <row r="7091" spans="8:11" x14ac:dyDescent="0.25">
      <c r="H7091" s="57" t="s">
        <v>5006</v>
      </c>
      <c r="I7091" s="58" t="s">
        <v>17433</v>
      </c>
      <c r="J7091" s="54" t="s">
        <v>18184</v>
      </c>
      <c r="K7091" s="54" t="str">
        <f>INDEX('[1]All QOF Registers'!$C$15:$C$8243,MATCH($J$4:$J$10133,'[1]All QOF Registers'!$D$15:$D$8243,FALSE))</f>
        <v>5PD</v>
      </c>
    </row>
    <row r="7092" spans="8:11" x14ac:dyDescent="0.25">
      <c r="H7092" s="57" t="s">
        <v>5007</v>
      </c>
      <c r="I7092" s="58" t="s">
        <v>17433</v>
      </c>
      <c r="J7092" s="54" t="s">
        <v>18184</v>
      </c>
      <c r="K7092" s="54" t="str">
        <f>INDEX('[1]All QOF Registers'!$C$15:$C$8243,MATCH($J$4:$J$10133,'[1]All QOF Registers'!$D$15:$D$8243,FALSE))</f>
        <v>5PD</v>
      </c>
    </row>
    <row r="7093" spans="8:11" x14ac:dyDescent="0.25">
      <c r="H7093" s="57" t="s">
        <v>5008</v>
      </c>
      <c r="I7093" s="58" t="s">
        <v>17433</v>
      </c>
      <c r="J7093" s="54" t="s">
        <v>18184</v>
      </c>
      <c r="K7093" s="54" t="str">
        <f>INDEX('[1]All QOF Registers'!$C$15:$C$8243,MATCH($J$4:$J$10133,'[1]All QOF Registers'!$D$15:$D$8243,FALSE))</f>
        <v>5PD</v>
      </c>
    </row>
    <row r="7094" spans="8:11" x14ac:dyDescent="0.25">
      <c r="H7094" s="57" t="s">
        <v>5009</v>
      </c>
      <c r="I7094" s="58" t="s">
        <v>17433</v>
      </c>
      <c r="J7094" s="54" t="s">
        <v>18184</v>
      </c>
      <c r="K7094" s="54" t="str">
        <f>INDEX('[1]All QOF Registers'!$C$15:$C$8243,MATCH($J$4:$J$10133,'[1]All QOF Registers'!$D$15:$D$8243,FALSE))</f>
        <v>5PD</v>
      </c>
    </row>
    <row r="7095" spans="8:11" x14ac:dyDescent="0.25">
      <c r="H7095" s="57" t="s">
        <v>5010</v>
      </c>
      <c r="I7095" s="58" t="s">
        <v>17433</v>
      </c>
      <c r="J7095" s="54" t="s">
        <v>18184</v>
      </c>
      <c r="K7095" s="54" t="str">
        <f>INDEX('[1]All QOF Registers'!$C$15:$C$8243,MATCH($J$4:$J$10133,'[1]All QOF Registers'!$D$15:$D$8243,FALSE))</f>
        <v>5PD</v>
      </c>
    </row>
    <row r="7096" spans="8:11" x14ac:dyDescent="0.25">
      <c r="H7096" s="57" t="s">
        <v>5011</v>
      </c>
      <c r="I7096" s="58" t="s">
        <v>17433</v>
      </c>
      <c r="J7096" s="54" t="s">
        <v>18184</v>
      </c>
      <c r="K7096" s="54" t="str">
        <f>INDEX('[1]All QOF Registers'!$C$15:$C$8243,MATCH($J$4:$J$10133,'[1]All QOF Registers'!$D$15:$D$8243,FALSE))</f>
        <v>5PD</v>
      </c>
    </row>
    <row r="7097" spans="8:11" x14ac:dyDescent="0.25">
      <c r="H7097" s="57" t="s">
        <v>5012</v>
      </c>
      <c r="I7097" s="58" t="s">
        <v>17433</v>
      </c>
      <c r="J7097" s="54" t="s">
        <v>18184</v>
      </c>
      <c r="K7097" s="54" t="str">
        <f>INDEX('[1]All QOF Registers'!$C$15:$C$8243,MATCH($J$4:$J$10133,'[1]All QOF Registers'!$D$15:$D$8243,FALSE))</f>
        <v>5PD</v>
      </c>
    </row>
    <row r="7098" spans="8:11" x14ac:dyDescent="0.25">
      <c r="H7098" s="57" t="s">
        <v>5013</v>
      </c>
      <c r="I7098" s="58" t="s">
        <v>17433</v>
      </c>
      <c r="J7098" s="54" t="s">
        <v>18184</v>
      </c>
      <c r="K7098" s="54" t="str">
        <f>INDEX('[1]All QOF Registers'!$C$15:$C$8243,MATCH($J$4:$J$10133,'[1]All QOF Registers'!$D$15:$D$8243,FALSE))</f>
        <v>5PD</v>
      </c>
    </row>
    <row r="7099" spans="8:11" x14ac:dyDescent="0.25">
      <c r="H7099" s="57" t="s">
        <v>5014</v>
      </c>
      <c r="I7099" s="58" t="s">
        <v>17433</v>
      </c>
      <c r="J7099" s="54" t="s">
        <v>18184</v>
      </c>
      <c r="K7099" s="54" t="str">
        <f>INDEX('[1]All QOF Registers'!$C$15:$C$8243,MATCH($J$4:$J$10133,'[1]All QOF Registers'!$D$15:$D$8243,FALSE))</f>
        <v>5PD</v>
      </c>
    </row>
    <row r="7100" spans="8:11" x14ac:dyDescent="0.25">
      <c r="H7100" s="57" t="s">
        <v>5015</v>
      </c>
      <c r="I7100" s="58" t="s">
        <v>17433</v>
      </c>
      <c r="J7100" s="54" t="s">
        <v>18184</v>
      </c>
      <c r="K7100" s="54" t="str">
        <f>INDEX('[1]All QOF Registers'!$C$15:$C$8243,MATCH($J$4:$J$10133,'[1]All QOF Registers'!$D$15:$D$8243,FALSE))</f>
        <v>5PD</v>
      </c>
    </row>
    <row r="7101" spans="8:11" x14ac:dyDescent="0.25">
      <c r="H7101" s="57" t="s">
        <v>5016</v>
      </c>
      <c r="I7101" s="58" t="s">
        <v>17433</v>
      </c>
      <c r="J7101" s="54" t="s">
        <v>18184</v>
      </c>
      <c r="K7101" s="54" t="str">
        <f>INDEX('[1]All QOF Registers'!$C$15:$C$8243,MATCH($J$4:$J$10133,'[1]All QOF Registers'!$D$15:$D$8243,FALSE))</f>
        <v>5PD</v>
      </c>
    </row>
    <row r="7102" spans="8:11" x14ac:dyDescent="0.25">
      <c r="H7102" s="57" t="s">
        <v>5017</v>
      </c>
      <c r="I7102" s="58" t="s">
        <v>17433</v>
      </c>
      <c r="J7102" s="54" t="s">
        <v>18184</v>
      </c>
      <c r="K7102" s="54" t="str">
        <f>INDEX('[1]All QOF Registers'!$C$15:$C$8243,MATCH($J$4:$J$10133,'[1]All QOF Registers'!$D$15:$D$8243,FALSE))</f>
        <v>5PD</v>
      </c>
    </row>
    <row r="7103" spans="8:11" x14ac:dyDescent="0.25">
      <c r="H7103" s="57" t="s">
        <v>5018</v>
      </c>
      <c r="I7103" s="58" t="s">
        <v>17433</v>
      </c>
      <c r="J7103" s="54" t="s">
        <v>18184</v>
      </c>
      <c r="K7103" s="54" t="str">
        <f>INDEX('[1]All QOF Registers'!$C$15:$C$8243,MATCH($J$4:$J$10133,'[1]All QOF Registers'!$D$15:$D$8243,FALSE))</f>
        <v>5PD</v>
      </c>
    </row>
    <row r="7104" spans="8:11" x14ac:dyDescent="0.25">
      <c r="H7104" s="57" t="s">
        <v>5019</v>
      </c>
      <c r="I7104" s="58" t="s">
        <v>17433</v>
      </c>
      <c r="J7104" s="54" t="s">
        <v>18184</v>
      </c>
      <c r="K7104" s="54" t="str">
        <f>INDEX('[1]All QOF Registers'!$C$15:$C$8243,MATCH($J$4:$J$10133,'[1]All QOF Registers'!$D$15:$D$8243,FALSE))</f>
        <v>5PD</v>
      </c>
    </row>
    <row r="7105" spans="8:11" x14ac:dyDescent="0.25">
      <c r="H7105" s="57" t="s">
        <v>5020</v>
      </c>
      <c r="I7105" s="58" t="s">
        <v>17433</v>
      </c>
      <c r="J7105" s="54" t="s">
        <v>18184</v>
      </c>
      <c r="K7105" s="54" t="str">
        <f>INDEX('[1]All QOF Registers'!$C$15:$C$8243,MATCH($J$4:$J$10133,'[1]All QOF Registers'!$D$15:$D$8243,FALSE))</f>
        <v>5PD</v>
      </c>
    </row>
    <row r="7106" spans="8:11" x14ac:dyDescent="0.25">
      <c r="H7106" s="57" t="s">
        <v>5021</v>
      </c>
      <c r="I7106" s="58" t="s">
        <v>17433</v>
      </c>
      <c r="J7106" s="54" t="s">
        <v>18184</v>
      </c>
      <c r="K7106" s="54" t="str">
        <f>INDEX('[1]All QOF Registers'!$C$15:$C$8243,MATCH($J$4:$J$10133,'[1]All QOF Registers'!$D$15:$D$8243,FALSE))</f>
        <v>5PD</v>
      </c>
    </row>
    <row r="7107" spans="8:11" x14ac:dyDescent="0.25">
      <c r="H7107" s="57" t="s">
        <v>5022</v>
      </c>
      <c r="I7107" s="58" t="s">
        <v>17433</v>
      </c>
      <c r="J7107" s="54" t="s">
        <v>18184</v>
      </c>
      <c r="K7107" s="54" t="str">
        <f>INDEX('[1]All QOF Registers'!$C$15:$C$8243,MATCH($J$4:$J$10133,'[1]All QOF Registers'!$D$15:$D$8243,FALSE))</f>
        <v>5PD</v>
      </c>
    </row>
    <row r="7108" spans="8:11" x14ac:dyDescent="0.25">
      <c r="H7108" s="57" t="s">
        <v>5023</v>
      </c>
      <c r="I7108" s="58" t="s">
        <v>17433</v>
      </c>
      <c r="J7108" s="54" t="s">
        <v>18184</v>
      </c>
      <c r="K7108" s="54" t="str">
        <f>INDEX('[1]All QOF Registers'!$C$15:$C$8243,MATCH($J$4:$J$10133,'[1]All QOF Registers'!$D$15:$D$8243,FALSE))</f>
        <v>5PD</v>
      </c>
    </row>
    <row r="7109" spans="8:11" x14ac:dyDescent="0.25">
      <c r="H7109" s="57" t="s">
        <v>5024</v>
      </c>
      <c r="I7109" s="58" t="s">
        <v>17433</v>
      </c>
      <c r="J7109" s="54" t="s">
        <v>18184</v>
      </c>
      <c r="K7109" s="54" t="str">
        <f>INDEX('[1]All QOF Registers'!$C$15:$C$8243,MATCH($J$4:$J$10133,'[1]All QOF Registers'!$D$15:$D$8243,FALSE))</f>
        <v>5PD</v>
      </c>
    </row>
    <row r="7110" spans="8:11" x14ac:dyDescent="0.25">
      <c r="H7110" s="57" t="s">
        <v>5025</v>
      </c>
      <c r="I7110" s="58" t="s">
        <v>17433</v>
      </c>
      <c r="J7110" s="54" t="s">
        <v>18184</v>
      </c>
      <c r="K7110" s="54" t="str">
        <f>INDEX('[1]All QOF Registers'!$C$15:$C$8243,MATCH($J$4:$J$10133,'[1]All QOF Registers'!$D$15:$D$8243,FALSE))</f>
        <v>5PD</v>
      </c>
    </row>
    <row r="7111" spans="8:11" x14ac:dyDescent="0.25">
      <c r="H7111" s="57" t="s">
        <v>5026</v>
      </c>
      <c r="I7111" s="58" t="s">
        <v>17433</v>
      </c>
      <c r="J7111" s="54" t="s">
        <v>18184</v>
      </c>
      <c r="K7111" s="54" t="str">
        <f>INDEX('[1]All QOF Registers'!$C$15:$C$8243,MATCH($J$4:$J$10133,'[1]All QOF Registers'!$D$15:$D$8243,FALSE))</f>
        <v>5PD</v>
      </c>
    </row>
    <row r="7112" spans="8:11" x14ac:dyDescent="0.25">
      <c r="H7112" s="57" t="s">
        <v>5027</v>
      </c>
      <c r="I7112" s="58" t="s">
        <v>17433</v>
      </c>
      <c r="J7112" s="54" t="s">
        <v>18184</v>
      </c>
      <c r="K7112" s="54" t="str">
        <f>INDEX('[1]All QOF Registers'!$C$15:$C$8243,MATCH($J$4:$J$10133,'[1]All QOF Registers'!$D$15:$D$8243,FALSE))</f>
        <v>5PD</v>
      </c>
    </row>
    <row r="7113" spans="8:11" x14ac:dyDescent="0.25">
      <c r="H7113" s="57" t="s">
        <v>5028</v>
      </c>
      <c r="I7113" s="58" t="s">
        <v>17433</v>
      </c>
      <c r="J7113" s="54" t="s">
        <v>18184</v>
      </c>
      <c r="K7113" s="54" t="str">
        <f>INDEX('[1]All QOF Registers'!$C$15:$C$8243,MATCH($J$4:$J$10133,'[1]All QOF Registers'!$D$15:$D$8243,FALSE))</f>
        <v>5PD</v>
      </c>
    </row>
    <row r="7114" spans="8:11" x14ac:dyDescent="0.25">
      <c r="H7114" s="57" t="s">
        <v>5029</v>
      </c>
      <c r="I7114" s="58" t="s">
        <v>17433</v>
      </c>
      <c r="J7114" s="54" t="s">
        <v>18184</v>
      </c>
      <c r="K7114" s="54" t="str">
        <f>INDEX('[1]All QOF Registers'!$C$15:$C$8243,MATCH($J$4:$J$10133,'[1]All QOF Registers'!$D$15:$D$8243,FALSE))</f>
        <v>5PD</v>
      </c>
    </row>
    <row r="7115" spans="8:11" x14ac:dyDescent="0.25">
      <c r="H7115" s="57" t="s">
        <v>5030</v>
      </c>
      <c r="I7115" s="58" t="s">
        <v>17433</v>
      </c>
      <c r="J7115" s="54" t="s">
        <v>18184</v>
      </c>
      <c r="K7115" s="54" t="str">
        <f>INDEX('[1]All QOF Registers'!$C$15:$C$8243,MATCH($J$4:$J$10133,'[1]All QOF Registers'!$D$15:$D$8243,FALSE))</f>
        <v>5PD</v>
      </c>
    </row>
    <row r="7116" spans="8:11" x14ac:dyDescent="0.25">
      <c r="H7116" s="57" t="s">
        <v>5031</v>
      </c>
      <c r="I7116" s="58" t="s">
        <v>17433</v>
      </c>
      <c r="J7116" s="54" t="s">
        <v>18184</v>
      </c>
      <c r="K7116" s="54" t="str">
        <f>INDEX('[1]All QOF Registers'!$C$15:$C$8243,MATCH($J$4:$J$10133,'[1]All QOF Registers'!$D$15:$D$8243,FALSE))</f>
        <v>5PD</v>
      </c>
    </row>
    <row r="7117" spans="8:11" x14ac:dyDescent="0.25">
      <c r="H7117" s="57" t="s">
        <v>5032</v>
      </c>
      <c r="I7117" s="58" t="s">
        <v>17433</v>
      </c>
      <c r="J7117" s="54" t="s">
        <v>18184</v>
      </c>
      <c r="K7117" s="54" t="str">
        <f>INDEX('[1]All QOF Registers'!$C$15:$C$8243,MATCH($J$4:$J$10133,'[1]All QOF Registers'!$D$15:$D$8243,FALSE))</f>
        <v>5PD</v>
      </c>
    </row>
    <row r="7118" spans="8:11" x14ac:dyDescent="0.25">
      <c r="H7118" s="57" t="s">
        <v>5033</v>
      </c>
      <c r="I7118" s="58" t="s">
        <v>17433</v>
      </c>
      <c r="J7118" s="54" t="s">
        <v>18184</v>
      </c>
      <c r="K7118" s="54" t="str">
        <f>INDEX('[1]All QOF Registers'!$C$15:$C$8243,MATCH($J$4:$J$10133,'[1]All QOF Registers'!$D$15:$D$8243,FALSE))</f>
        <v>5PD</v>
      </c>
    </row>
    <row r="7119" spans="8:11" x14ac:dyDescent="0.25">
      <c r="H7119" s="57" t="s">
        <v>5034</v>
      </c>
      <c r="I7119" s="58" t="s">
        <v>17433</v>
      </c>
      <c r="J7119" s="54" t="s">
        <v>18184</v>
      </c>
      <c r="K7119" s="54" t="str">
        <f>INDEX('[1]All QOF Registers'!$C$15:$C$8243,MATCH($J$4:$J$10133,'[1]All QOF Registers'!$D$15:$D$8243,FALSE))</f>
        <v>5PD</v>
      </c>
    </row>
    <row r="7120" spans="8:11" x14ac:dyDescent="0.25">
      <c r="H7120" s="57" t="s">
        <v>5035</v>
      </c>
      <c r="I7120" s="58" t="s">
        <v>17433</v>
      </c>
      <c r="J7120" s="54" t="s">
        <v>18184</v>
      </c>
      <c r="K7120" s="54" t="str">
        <f>INDEX('[1]All QOF Registers'!$C$15:$C$8243,MATCH($J$4:$J$10133,'[1]All QOF Registers'!$D$15:$D$8243,FALSE))</f>
        <v>5PD</v>
      </c>
    </row>
    <row r="7121" spans="8:11" x14ac:dyDescent="0.25">
      <c r="H7121" s="57" t="s">
        <v>5036</v>
      </c>
      <c r="I7121" s="58" t="s">
        <v>17433</v>
      </c>
      <c r="J7121" s="54" t="s">
        <v>18184</v>
      </c>
      <c r="K7121" s="54" t="str">
        <f>INDEX('[1]All QOF Registers'!$C$15:$C$8243,MATCH($J$4:$J$10133,'[1]All QOF Registers'!$D$15:$D$8243,FALSE))</f>
        <v>5PD</v>
      </c>
    </row>
    <row r="7122" spans="8:11" x14ac:dyDescent="0.25">
      <c r="H7122" s="57" t="s">
        <v>5037</v>
      </c>
      <c r="I7122" s="58" t="s">
        <v>17433</v>
      </c>
      <c r="J7122" s="54" t="s">
        <v>18184</v>
      </c>
      <c r="K7122" s="54" t="str">
        <f>INDEX('[1]All QOF Registers'!$C$15:$C$8243,MATCH($J$4:$J$10133,'[1]All QOF Registers'!$D$15:$D$8243,FALSE))</f>
        <v>5PD</v>
      </c>
    </row>
    <row r="7123" spans="8:11" x14ac:dyDescent="0.25">
      <c r="H7123" s="57" t="s">
        <v>5038</v>
      </c>
      <c r="I7123" s="58" t="s">
        <v>17433</v>
      </c>
      <c r="J7123" s="54" t="s">
        <v>18184</v>
      </c>
      <c r="K7123" s="54" t="str">
        <f>INDEX('[1]All QOF Registers'!$C$15:$C$8243,MATCH($J$4:$J$10133,'[1]All QOF Registers'!$D$15:$D$8243,FALSE))</f>
        <v>5PD</v>
      </c>
    </row>
    <row r="7124" spans="8:11" x14ac:dyDescent="0.25">
      <c r="H7124" s="57" t="s">
        <v>5039</v>
      </c>
      <c r="I7124" s="58" t="s">
        <v>17433</v>
      </c>
      <c r="J7124" s="54" t="s">
        <v>18184</v>
      </c>
      <c r="K7124" s="54" t="str">
        <f>INDEX('[1]All QOF Registers'!$C$15:$C$8243,MATCH($J$4:$J$10133,'[1]All QOF Registers'!$D$15:$D$8243,FALSE))</f>
        <v>5PD</v>
      </c>
    </row>
    <row r="7125" spans="8:11" x14ac:dyDescent="0.25">
      <c r="H7125" s="57" t="s">
        <v>5040</v>
      </c>
      <c r="I7125" s="58" t="s">
        <v>17433</v>
      </c>
      <c r="J7125" s="54" t="s">
        <v>18184</v>
      </c>
      <c r="K7125" s="54" t="str">
        <f>INDEX('[1]All QOF Registers'!$C$15:$C$8243,MATCH($J$4:$J$10133,'[1]All QOF Registers'!$D$15:$D$8243,FALSE))</f>
        <v>5PD</v>
      </c>
    </row>
    <row r="7126" spans="8:11" x14ac:dyDescent="0.25">
      <c r="H7126" s="57" t="s">
        <v>5041</v>
      </c>
      <c r="I7126" s="58" t="s">
        <v>17433</v>
      </c>
      <c r="J7126" s="54" t="s">
        <v>18184</v>
      </c>
      <c r="K7126" s="54" t="str">
        <f>INDEX('[1]All QOF Registers'!$C$15:$C$8243,MATCH($J$4:$J$10133,'[1]All QOF Registers'!$D$15:$D$8243,FALSE))</f>
        <v>5PD</v>
      </c>
    </row>
    <row r="7127" spans="8:11" x14ac:dyDescent="0.25">
      <c r="H7127" s="57" t="s">
        <v>5042</v>
      </c>
      <c r="I7127" s="58" t="s">
        <v>17433</v>
      </c>
      <c r="J7127" s="54" t="s">
        <v>18184</v>
      </c>
      <c r="K7127" s="54" t="str">
        <f>INDEX('[1]All QOF Registers'!$C$15:$C$8243,MATCH($J$4:$J$10133,'[1]All QOF Registers'!$D$15:$D$8243,FALSE))</f>
        <v>5PD</v>
      </c>
    </row>
    <row r="7128" spans="8:11" x14ac:dyDescent="0.25">
      <c r="H7128" s="57" t="s">
        <v>5043</v>
      </c>
      <c r="I7128" s="58" t="s">
        <v>17433</v>
      </c>
      <c r="J7128" s="54" t="s">
        <v>18184</v>
      </c>
      <c r="K7128" s="54" t="str">
        <f>INDEX('[1]All QOF Registers'!$C$15:$C$8243,MATCH($J$4:$J$10133,'[1]All QOF Registers'!$D$15:$D$8243,FALSE))</f>
        <v>5PD</v>
      </c>
    </row>
    <row r="7129" spans="8:11" x14ac:dyDescent="0.25">
      <c r="H7129" s="57" t="s">
        <v>5044</v>
      </c>
      <c r="I7129" s="58" t="s">
        <v>17433</v>
      </c>
      <c r="J7129" s="54" t="s">
        <v>18184</v>
      </c>
      <c r="K7129" s="54" t="str">
        <f>INDEX('[1]All QOF Registers'!$C$15:$C$8243,MATCH($J$4:$J$10133,'[1]All QOF Registers'!$D$15:$D$8243,FALSE))</f>
        <v>5PD</v>
      </c>
    </row>
    <row r="7130" spans="8:11" x14ac:dyDescent="0.25">
      <c r="H7130" s="57" t="s">
        <v>5045</v>
      </c>
      <c r="I7130" s="58" t="s">
        <v>17433</v>
      </c>
      <c r="J7130" s="54" t="s">
        <v>18184</v>
      </c>
      <c r="K7130" s="54" t="str">
        <f>INDEX('[1]All QOF Registers'!$C$15:$C$8243,MATCH($J$4:$J$10133,'[1]All QOF Registers'!$D$15:$D$8243,FALSE))</f>
        <v>5PD</v>
      </c>
    </row>
    <row r="7131" spans="8:11" x14ac:dyDescent="0.25">
      <c r="H7131" s="57" t="s">
        <v>5046</v>
      </c>
      <c r="I7131" s="58" t="s">
        <v>17433</v>
      </c>
      <c r="J7131" s="54" t="s">
        <v>18184</v>
      </c>
      <c r="K7131" s="54" t="str">
        <f>INDEX('[1]All QOF Registers'!$C$15:$C$8243,MATCH($J$4:$J$10133,'[1]All QOF Registers'!$D$15:$D$8243,FALSE))</f>
        <v>5PD</v>
      </c>
    </row>
    <row r="7132" spans="8:11" x14ac:dyDescent="0.25">
      <c r="H7132" s="57" t="s">
        <v>17435</v>
      </c>
      <c r="I7132" s="58" t="s">
        <v>17433</v>
      </c>
      <c r="J7132" s="54" t="s">
        <v>18184</v>
      </c>
      <c r="K7132" s="54" t="str">
        <f>INDEX('[1]All QOF Registers'!$C$15:$C$8243,MATCH($J$4:$J$10133,'[1]All QOF Registers'!$D$15:$D$8243,FALSE))</f>
        <v>5PD</v>
      </c>
    </row>
    <row r="7133" spans="8:11" x14ac:dyDescent="0.25">
      <c r="H7133" s="57" t="s">
        <v>17436</v>
      </c>
      <c r="I7133" s="58" t="s">
        <v>17433</v>
      </c>
      <c r="J7133" s="54" t="s">
        <v>18184</v>
      </c>
      <c r="K7133" s="54" t="str">
        <f>INDEX('[1]All QOF Registers'!$C$15:$C$8243,MATCH($J$4:$J$10133,'[1]All QOF Registers'!$D$15:$D$8243,FALSE))</f>
        <v>5PD</v>
      </c>
    </row>
    <row r="7134" spans="8:11" x14ac:dyDescent="0.25">
      <c r="H7134" s="57" t="s">
        <v>5047</v>
      </c>
      <c r="I7134" s="58" t="s">
        <v>17433</v>
      </c>
      <c r="J7134" s="54" t="s">
        <v>18184</v>
      </c>
      <c r="K7134" s="54" t="str">
        <f>INDEX('[1]All QOF Registers'!$C$15:$C$8243,MATCH($J$4:$J$10133,'[1]All QOF Registers'!$D$15:$D$8243,FALSE))</f>
        <v>5PD</v>
      </c>
    </row>
    <row r="7135" spans="8:11" x14ac:dyDescent="0.25">
      <c r="H7135" s="57" t="s">
        <v>5048</v>
      </c>
      <c r="I7135" s="58" t="s">
        <v>17433</v>
      </c>
      <c r="J7135" s="54" t="s">
        <v>18184</v>
      </c>
      <c r="K7135" s="54" t="str">
        <f>INDEX('[1]All QOF Registers'!$C$15:$C$8243,MATCH($J$4:$J$10133,'[1]All QOF Registers'!$D$15:$D$8243,FALSE))</f>
        <v>5PD</v>
      </c>
    </row>
    <row r="7136" spans="8:11" x14ac:dyDescent="0.25">
      <c r="H7136" s="57" t="s">
        <v>5049</v>
      </c>
      <c r="I7136" s="58" t="s">
        <v>17433</v>
      </c>
      <c r="J7136" s="54" t="s">
        <v>18184</v>
      </c>
      <c r="K7136" s="54" t="str">
        <f>INDEX('[1]All QOF Registers'!$C$15:$C$8243,MATCH($J$4:$J$10133,'[1]All QOF Registers'!$D$15:$D$8243,FALSE))</f>
        <v>5PD</v>
      </c>
    </row>
    <row r="7137" spans="8:11" x14ac:dyDescent="0.25">
      <c r="H7137" s="57" t="s">
        <v>5050</v>
      </c>
      <c r="I7137" s="58" t="s">
        <v>17433</v>
      </c>
      <c r="J7137" s="54" t="s">
        <v>18184</v>
      </c>
      <c r="K7137" s="54" t="str">
        <f>INDEX('[1]All QOF Registers'!$C$15:$C$8243,MATCH($J$4:$J$10133,'[1]All QOF Registers'!$D$15:$D$8243,FALSE))</f>
        <v>5PD</v>
      </c>
    </row>
    <row r="7138" spans="8:11" x14ac:dyDescent="0.25">
      <c r="H7138" s="57" t="s">
        <v>5051</v>
      </c>
      <c r="I7138" s="58" t="s">
        <v>17433</v>
      </c>
      <c r="J7138" s="54" t="s">
        <v>18184</v>
      </c>
      <c r="K7138" s="54" t="str">
        <f>INDEX('[1]All QOF Registers'!$C$15:$C$8243,MATCH($J$4:$J$10133,'[1]All QOF Registers'!$D$15:$D$8243,FALSE))</f>
        <v>5PD</v>
      </c>
    </row>
    <row r="7139" spans="8:11" x14ac:dyDescent="0.25">
      <c r="H7139" s="57" t="s">
        <v>17437</v>
      </c>
      <c r="I7139" s="58" t="s">
        <v>17433</v>
      </c>
      <c r="J7139" s="54" t="s">
        <v>18184</v>
      </c>
      <c r="K7139" s="54" t="str">
        <f>INDEX('[1]All QOF Registers'!$C$15:$C$8243,MATCH($J$4:$J$10133,'[1]All QOF Registers'!$D$15:$D$8243,FALSE))</f>
        <v>5PD</v>
      </c>
    </row>
    <row r="7140" spans="8:11" x14ac:dyDescent="0.25">
      <c r="H7140" s="57" t="s">
        <v>5052</v>
      </c>
      <c r="I7140" s="58" t="s">
        <v>17433</v>
      </c>
      <c r="J7140" s="54" t="s">
        <v>18184</v>
      </c>
      <c r="K7140" s="54" t="str">
        <f>INDEX('[1]All QOF Registers'!$C$15:$C$8243,MATCH($J$4:$J$10133,'[1]All QOF Registers'!$D$15:$D$8243,FALSE))</f>
        <v>5PD</v>
      </c>
    </row>
    <row r="7141" spans="8:11" x14ac:dyDescent="0.25">
      <c r="H7141" s="57" t="s">
        <v>5053</v>
      </c>
      <c r="I7141" s="58" t="s">
        <v>17433</v>
      </c>
      <c r="J7141" s="54" t="s">
        <v>18184</v>
      </c>
      <c r="K7141" s="54" t="str">
        <f>INDEX('[1]All QOF Registers'!$C$15:$C$8243,MATCH($J$4:$J$10133,'[1]All QOF Registers'!$D$15:$D$8243,FALSE))</f>
        <v>5PD</v>
      </c>
    </row>
    <row r="7142" spans="8:11" x14ac:dyDescent="0.25">
      <c r="H7142" s="57" t="s">
        <v>17438</v>
      </c>
      <c r="I7142" s="58" t="s">
        <v>17433</v>
      </c>
      <c r="J7142" s="54" t="s">
        <v>18184</v>
      </c>
      <c r="K7142" s="54" t="str">
        <f>INDEX('[1]All QOF Registers'!$C$15:$C$8243,MATCH($J$4:$J$10133,'[1]All QOF Registers'!$D$15:$D$8243,FALSE))</f>
        <v>5PD</v>
      </c>
    </row>
    <row r="7143" spans="8:11" x14ac:dyDescent="0.25">
      <c r="H7143" s="57" t="s">
        <v>5054</v>
      </c>
      <c r="I7143" s="58" t="s">
        <v>17433</v>
      </c>
      <c r="J7143" s="54" t="s">
        <v>18184</v>
      </c>
      <c r="K7143" s="54" t="str">
        <f>INDEX('[1]All QOF Registers'!$C$15:$C$8243,MATCH($J$4:$J$10133,'[1]All QOF Registers'!$D$15:$D$8243,FALSE))</f>
        <v>5PD</v>
      </c>
    </row>
    <row r="7144" spans="8:11" x14ac:dyDescent="0.25">
      <c r="H7144" s="57" t="s">
        <v>5055</v>
      </c>
      <c r="I7144" s="58" t="s">
        <v>17433</v>
      </c>
      <c r="J7144" s="54" t="s">
        <v>18184</v>
      </c>
      <c r="K7144" s="54" t="str">
        <f>INDEX('[1]All QOF Registers'!$C$15:$C$8243,MATCH($J$4:$J$10133,'[1]All QOF Registers'!$D$15:$D$8243,FALSE))</f>
        <v>5PD</v>
      </c>
    </row>
    <row r="7145" spans="8:11" x14ac:dyDescent="0.25">
      <c r="H7145" s="57" t="s">
        <v>5056</v>
      </c>
      <c r="I7145" s="58" t="s">
        <v>17433</v>
      </c>
      <c r="J7145" s="54" t="s">
        <v>18184</v>
      </c>
      <c r="K7145" s="54" t="str">
        <f>INDEX('[1]All QOF Registers'!$C$15:$C$8243,MATCH($J$4:$J$10133,'[1]All QOF Registers'!$D$15:$D$8243,FALSE))</f>
        <v>5PD</v>
      </c>
    </row>
    <row r="7146" spans="8:11" x14ac:dyDescent="0.25">
      <c r="H7146" s="57" t="s">
        <v>5057</v>
      </c>
      <c r="I7146" s="58" t="s">
        <v>17433</v>
      </c>
      <c r="J7146" s="54" t="s">
        <v>18184</v>
      </c>
      <c r="K7146" s="54" t="str">
        <f>INDEX('[1]All QOF Registers'!$C$15:$C$8243,MATCH($J$4:$J$10133,'[1]All QOF Registers'!$D$15:$D$8243,FALSE))</f>
        <v>5PD</v>
      </c>
    </row>
    <row r="7147" spans="8:11" x14ac:dyDescent="0.25">
      <c r="H7147" s="57" t="s">
        <v>5058</v>
      </c>
      <c r="I7147" s="58" t="s">
        <v>17433</v>
      </c>
      <c r="J7147" s="54" t="s">
        <v>18184</v>
      </c>
      <c r="K7147" s="54" t="str">
        <f>INDEX('[1]All QOF Registers'!$C$15:$C$8243,MATCH($J$4:$J$10133,'[1]All QOF Registers'!$D$15:$D$8243,FALSE))</f>
        <v>5PD</v>
      </c>
    </row>
    <row r="7148" spans="8:11" x14ac:dyDescent="0.25">
      <c r="H7148" s="57" t="s">
        <v>5059</v>
      </c>
      <c r="I7148" s="58" t="s">
        <v>17433</v>
      </c>
      <c r="J7148" s="54" t="s">
        <v>18184</v>
      </c>
      <c r="K7148" s="54" t="str">
        <f>INDEX('[1]All QOF Registers'!$C$15:$C$8243,MATCH($J$4:$J$10133,'[1]All QOF Registers'!$D$15:$D$8243,FALSE))</f>
        <v>5PD</v>
      </c>
    </row>
    <row r="7149" spans="8:11" x14ac:dyDescent="0.25">
      <c r="H7149" s="57" t="s">
        <v>5060</v>
      </c>
      <c r="I7149" s="58" t="s">
        <v>17433</v>
      </c>
      <c r="J7149" s="54" t="s">
        <v>18184</v>
      </c>
      <c r="K7149" s="54" t="str">
        <f>INDEX('[1]All QOF Registers'!$C$15:$C$8243,MATCH($J$4:$J$10133,'[1]All QOF Registers'!$D$15:$D$8243,FALSE))</f>
        <v>5PD</v>
      </c>
    </row>
    <row r="7150" spans="8:11" x14ac:dyDescent="0.25">
      <c r="H7150" s="57" t="s">
        <v>5061</v>
      </c>
      <c r="I7150" s="58" t="s">
        <v>17433</v>
      </c>
      <c r="J7150" s="54" t="s">
        <v>18184</v>
      </c>
      <c r="K7150" s="54" t="str">
        <f>INDEX('[1]All QOF Registers'!$C$15:$C$8243,MATCH($J$4:$J$10133,'[1]All QOF Registers'!$D$15:$D$8243,FALSE))</f>
        <v>5PD</v>
      </c>
    </row>
    <row r="7151" spans="8:11" x14ac:dyDescent="0.25">
      <c r="H7151" s="57" t="s">
        <v>17439</v>
      </c>
      <c r="I7151" s="58" t="s">
        <v>17433</v>
      </c>
      <c r="J7151" s="54" t="s">
        <v>18184</v>
      </c>
      <c r="K7151" s="54" t="str">
        <f>INDEX('[1]All QOF Registers'!$C$15:$C$8243,MATCH($J$4:$J$10133,'[1]All QOF Registers'!$D$15:$D$8243,FALSE))</f>
        <v>5PD</v>
      </c>
    </row>
    <row r="7152" spans="8:11" x14ac:dyDescent="0.25">
      <c r="H7152" s="57" t="s">
        <v>5062</v>
      </c>
      <c r="I7152" s="58" t="s">
        <v>17433</v>
      </c>
      <c r="J7152" s="54" t="s">
        <v>18184</v>
      </c>
      <c r="K7152" s="54" t="str">
        <f>INDEX('[1]All QOF Registers'!$C$15:$C$8243,MATCH($J$4:$J$10133,'[1]All QOF Registers'!$D$15:$D$8243,FALSE))</f>
        <v>5PD</v>
      </c>
    </row>
    <row r="7153" spans="8:11" x14ac:dyDescent="0.25">
      <c r="H7153" s="57" t="s">
        <v>7610</v>
      </c>
      <c r="I7153" s="58" t="s">
        <v>17433</v>
      </c>
      <c r="J7153" s="54" t="s">
        <v>18184</v>
      </c>
      <c r="K7153" s="54" t="str">
        <f>INDEX('[1]All QOF Registers'!$C$15:$C$8243,MATCH($J$4:$J$10133,'[1]All QOF Registers'!$D$15:$D$8243,FALSE))</f>
        <v>5PD</v>
      </c>
    </row>
    <row r="7154" spans="8:11" x14ac:dyDescent="0.25">
      <c r="H7154" s="57" t="s">
        <v>17440</v>
      </c>
      <c r="I7154" s="58" t="s">
        <v>17433</v>
      </c>
      <c r="J7154" s="54" t="s">
        <v>18184</v>
      </c>
      <c r="K7154" s="54" t="str">
        <f>INDEX('[1]All QOF Registers'!$C$15:$C$8243,MATCH($J$4:$J$10133,'[1]All QOF Registers'!$D$15:$D$8243,FALSE))</f>
        <v>5PD</v>
      </c>
    </row>
    <row r="7155" spans="8:11" x14ac:dyDescent="0.25">
      <c r="H7155" s="57" t="s">
        <v>17441</v>
      </c>
      <c r="I7155" s="58" t="s">
        <v>17433</v>
      </c>
      <c r="J7155" s="54" t="s">
        <v>18184</v>
      </c>
      <c r="K7155" s="54" t="str">
        <f>INDEX('[1]All QOF Registers'!$C$15:$C$8243,MATCH($J$4:$J$10133,'[1]All QOF Registers'!$D$15:$D$8243,FALSE))</f>
        <v>5PD</v>
      </c>
    </row>
    <row r="7156" spans="8:11" x14ac:dyDescent="0.25">
      <c r="H7156" s="57" t="s">
        <v>7659</v>
      </c>
      <c r="I7156" s="58" t="s">
        <v>17433</v>
      </c>
      <c r="J7156" s="54" t="s">
        <v>18184</v>
      </c>
      <c r="K7156" s="54" t="str">
        <f>INDEX('[1]All QOF Registers'!$C$15:$C$8243,MATCH($J$4:$J$10133,'[1]All QOF Registers'!$D$15:$D$8243,FALSE))</f>
        <v>5PD</v>
      </c>
    </row>
    <row r="7157" spans="8:11" x14ac:dyDescent="0.25">
      <c r="H7157" s="57" t="s">
        <v>17442</v>
      </c>
      <c r="I7157" s="58" t="s">
        <v>17433</v>
      </c>
      <c r="J7157" s="54" t="s">
        <v>18184</v>
      </c>
      <c r="K7157" s="54" t="str">
        <f>INDEX('[1]All QOF Registers'!$C$15:$C$8243,MATCH($J$4:$J$10133,'[1]All QOF Registers'!$D$15:$D$8243,FALSE))</f>
        <v>5PD</v>
      </c>
    </row>
    <row r="7158" spans="8:11" x14ac:dyDescent="0.25">
      <c r="H7158" s="57" t="s">
        <v>7711</v>
      </c>
      <c r="I7158" s="58" t="s">
        <v>17433</v>
      </c>
      <c r="J7158" s="54" t="s">
        <v>18184</v>
      </c>
      <c r="K7158" s="54" t="str">
        <f>INDEX('[1]All QOF Registers'!$C$15:$C$8243,MATCH($J$4:$J$10133,'[1]All QOF Registers'!$D$15:$D$8243,FALSE))</f>
        <v>5PD</v>
      </c>
    </row>
    <row r="7159" spans="8:11" x14ac:dyDescent="0.25">
      <c r="H7159" s="57" t="s">
        <v>17443</v>
      </c>
      <c r="I7159" s="58" t="s">
        <v>17433</v>
      </c>
      <c r="J7159" s="54" t="s">
        <v>18184</v>
      </c>
      <c r="K7159" s="54" t="str">
        <f>INDEX('[1]All QOF Registers'!$C$15:$C$8243,MATCH($J$4:$J$10133,'[1]All QOF Registers'!$D$15:$D$8243,FALSE))</f>
        <v>5PD</v>
      </c>
    </row>
    <row r="7160" spans="8:11" x14ac:dyDescent="0.25">
      <c r="H7160" s="57" t="s">
        <v>17444</v>
      </c>
      <c r="I7160" s="58" t="s">
        <v>17433</v>
      </c>
      <c r="J7160" s="54" t="s">
        <v>18184</v>
      </c>
      <c r="K7160" s="54" t="str">
        <f>INDEX('[1]All QOF Registers'!$C$15:$C$8243,MATCH($J$4:$J$10133,'[1]All QOF Registers'!$D$15:$D$8243,FALSE))</f>
        <v>5PD</v>
      </c>
    </row>
    <row r="7161" spans="8:11" x14ac:dyDescent="0.25">
      <c r="H7161" s="57" t="s">
        <v>17445</v>
      </c>
      <c r="I7161" s="58" t="s">
        <v>17433</v>
      </c>
      <c r="J7161" s="54" t="s">
        <v>18184</v>
      </c>
      <c r="K7161" s="54" t="str">
        <f>INDEX('[1]All QOF Registers'!$C$15:$C$8243,MATCH($J$4:$J$10133,'[1]All QOF Registers'!$D$15:$D$8243,FALSE))</f>
        <v>5PD</v>
      </c>
    </row>
    <row r="7162" spans="8:11" x14ac:dyDescent="0.25">
      <c r="H7162" s="57" t="s">
        <v>17446</v>
      </c>
      <c r="I7162" s="58" t="s">
        <v>17433</v>
      </c>
      <c r="J7162" s="54" t="s">
        <v>18184</v>
      </c>
      <c r="K7162" s="54" t="str">
        <f>INDEX('[1]All QOF Registers'!$C$15:$C$8243,MATCH($J$4:$J$10133,'[1]All QOF Registers'!$D$15:$D$8243,FALSE))</f>
        <v>5PD</v>
      </c>
    </row>
    <row r="7163" spans="8:11" x14ac:dyDescent="0.25">
      <c r="H7163" s="57" t="s">
        <v>17447</v>
      </c>
      <c r="I7163" s="58" t="s">
        <v>17433</v>
      </c>
      <c r="J7163" s="54" t="s">
        <v>18184</v>
      </c>
      <c r="K7163" s="54" t="str">
        <f>INDEX('[1]All QOF Registers'!$C$15:$C$8243,MATCH($J$4:$J$10133,'[1]All QOF Registers'!$D$15:$D$8243,FALSE))</f>
        <v>5PD</v>
      </c>
    </row>
    <row r="7164" spans="8:11" x14ac:dyDescent="0.25">
      <c r="H7164" s="57" t="s">
        <v>17448</v>
      </c>
      <c r="I7164" s="58" t="s">
        <v>17433</v>
      </c>
      <c r="J7164" s="54" t="s">
        <v>18184</v>
      </c>
      <c r="K7164" s="54" t="str">
        <f>INDEX('[1]All QOF Registers'!$C$15:$C$8243,MATCH($J$4:$J$10133,'[1]All QOF Registers'!$D$15:$D$8243,FALSE))</f>
        <v>5PD</v>
      </c>
    </row>
    <row r="7165" spans="8:11" x14ac:dyDescent="0.25">
      <c r="H7165" s="57" t="s">
        <v>17449</v>
      </c>
      <c r="I7165" s="58" t="s">
        <v>17433</v>
      </c>
      <c r="J7165" s="54" t="s">
        <v>18184</v>
      </c>
      <c r="K7165" s="54" t="str">
        <f>INDEX('[1]All QOF Registers'!$C$15:$C$8243,MATCH($J$4:$J$10133,'[1]All QOF Registers'!$D$15:$D$8243,FALSE))</f>
        <v>5PD</v>
      </c>
    </row>
    <row r="7166" spans="8:11" x14ac:dyDescent="0.25">
      <c r="H7166" s="57" t="s">
        <v>17450</v>
      </c>
      <c r="I7166" s="58" t="s">
        <v>17433</v>
      </c>
      <c r="J7166" s="54" t="s">
        <v>18184</v>
      </c>
      <c r="K7166" s="54" t="str">
        <f>INDEX('[1]All QOF Registers'!$C$15:$C$8243,MATCH($J$4:$J$10133,'[1]All QOF Registers'!$D$15:$D$8243,FALSE))</f>
        <v>5PD</v>
      </c>
    </row>
    <row r="7167" spans="8:11" x14ac:dyDescent="0.25">
      <c r="H7167" s="57" t="s">
        <v>17451</v>
      </c>
      <c r="I7167" s="58" t="s">
        <v>17433</v>
      </c>
      <c r="J7167" s="54" t="s">
        <v>18184</v>
      </c>
      <c r="K7167" s="54" t="str">
        <f>INDEX('[1]All QOF Registers'!$C$15:$C$8243,MATCH($J$4:$J$10133,'[1]All QOF Registers'!$D$15:$D$8243,FALSE))</f>
        <v>5PD</v>
      </c>
    </row>
    <row r="7168" spans="8:11" x14ac:dyDescent="0.25">
      <c r="H7168" s="57" t="s">
        <v>17452</v>
      </c>
      <c r="I7168" s="58" t="s">
        <v>17433</v>
      </c>
      <c r="J7168" s="54" t="s">
        <v>18184</v>
      </c>
      <c r="K7168" s="54" t="str">
        <f>INDEX('[1]All QOF Registers'!$C$15:$C$8243,MATCH($J$4:$J$10133,'[1]All QOF Registers'!$D$15:$D$8243,FALSE))</f>
        <v>5PD</v>
      </c>
    </row>
    <row r="7169" spans="8:11" x14ac:dyDescent="0.25">
      <c r="H7169" s="57" t="s">
        <v>17453</v>
      </c>
      <c r="I7169" s="58" t="s">
        <v>17433</v>
      </c>
      <c r="J7169" s="54" t="s">
        <v>18184</v>
      </c>
      <c r="K7169" s="54" t="str">
        <f>INDEX('[1]All QOF Registers'!$C$15:$C$8243,MATCH($J$4:$J$10133,'[1]All QOF Registers'!$D$15:$D$8243,FALSE))</f>
        <v>5PD</v>
      </c>
    </row>
    <row r="7170" spans="8:11" x14ac:dyDescent="0.25">
      <c r="H7170" s="57" t="s">
        <v>6289</v>
      </c>
      <c r="I7170" s="58" t="s">
        <v>17454</v>
      </c>
      <c r="J7170" s="54" t="s">
        <v>18185</v>
      </c>
      <c r="K7170" s="54" t="str">
        <f>INDEX('[1]All QOF Registers'!$C$15:$C$8243,MATCH($J$4:$J$10133,'[1]All QOF Registers'!$D$15:$D$8243,FALSE))</f>
        <v>5PE</v>
      </c>
    </row>
    <row r="7171" spans="8:11" x14ac:dyDescent="0.25">
      <c r="H7171" s="57" t="s">
        <v>6290</v>
      </c>
      <c r="I7171" s="58" t="s">
        <v>17454</v>
      </c>
      <c r="J7171" s="54" t="s">
        <v>18185</v>
      </c>
      <c r="K7171" s="54" t="str">
        <f>INDEX('[1]All QOF Registers'!$C$15:$C$8243,MATCH($J$4:$J$10133,'[1]All QOF Registers'!$D$15:$D$8243,FALSE))</f>
        <v>5PE</v>
      </c>
    </row>
    <row r="7172" spans="8:11" x14ac:dyDescent="0.25">
      <c r="H7172" s="57" t="s">
        <v>6291</v>
      </c>
      <c r="I7172" s="58" t="s">
        <v>17454</v>
      </c>
      <c r="J7172" s="54" t="s">
        <v>18185</v>
      </c>
      <c r="K7172" s="54" t="str">
        <f>INDEX('[1]All QOF Registers'!$C$15:$C$8243,MATCH($J$4:$J$10133,'[1]All QOF Registers'!$D$15:$D$8243,FALSE))</f>
        <v>5PE</v>
      </c>
    </row>
    <row r="7173" spans="8:11" x14ac:dyDescent="0.25">
      <c r="H7173" s="57" t="s">
        <v>6292</v>
      </c>
      <c r="I7173" s="58" t="s">
        <v>17454</v>
      </c>
      <c r="J7173" s="54" t="s">
        <v>18185</v>
      </c>
      <c r="K7173" s="54" t="str">
        <f>INDEX('[1]All QOF Registers'!$C$15:$C$8243,MATCH($J$4:$J$10133,'[1]All QOF Registers'!$D$15:$D$8243,FALSE))</f>
        <v>5PE</v>
      </c>
    </row>
    <row r="7174" spans="8:11" x14ac:dyDescent="0.25">
      <c r="H7174" s="57" t="s">
        <v>6293</v>
      </c>
      <c r="I7174" s="58" t="s">
        <v>17454</v>
      </c>
      <c r="J7174" s="54" t="s">
        <v>18185</v>
      </c>
      <c r="K7174" s="54" t="str">
        <f>INDEX('[1]All QOF Registers'!$C$15:$C$8243,MATCH($J$4:$J$10133,'[1]All QOF Registers'!$D$15:$D$8243,FALSE))</f>
        <v>5PE</v>
      </c>
    </row>
    <row r="7175" spans="8:11" x14ac:dyDescent="0.25">
      <c r="H7175" s="57" t="s">
        <v>6294</v>
      </c>
      <c r="I7175" s="58" t="s">
        <v>17454</v>
      </c>
      <c r="J7175" s="54" t="s">
        <v>18185</v>
      </c>
      <c r="K7175" s="54" t="str">
        <f>INDEX('[1]All QOF Registers'!$C$15:$C$8243,MATCH($J$4:$J$10133,'[1]All QOF Registers'!$D$15:$D$8243,FALSE))</f>
        <v>5PE</v>
      </c>
    </row>
    <row r="7176" spans="8:11" x14ac:dyDescent="0.25">
      <c r="H7176" s="57" t="s">
        <v>6295</v>
      </c>
      <c r="I7176" s="58" t="s">
        <v>17454</v>
      </c>
      <c r="J7176" s="54" t="s">
        <v>18185</v>
      </c>
      <c r="K7176" s="54" t="str">
        <f>INDEX('[1]All QOF Registers'!$C$15:$C$8243,MATCH($J$4:$J$10133,'[1]All QOF Registers'!$D$15:$D$8243,FALSE))</f>
        <v>5PE</v>
      </c>
    </row>
    <row r="7177" spans="8:11" x14ac:dyDescent="0.25">
      <c r="H7177" s="57" t="s">
        <v>6296</v>
      </c>
      <c r="I7177" s="58" t="s">
        <v>17454</v>
      </c>
      <c r="J7177" s="54" t="s">
        <v>18185</v>
      </c>
      <c r="K7177" s="54" t="str">
        <f>INDEX('[1]All QOF Registers'!$C$15:$C$8243,MATCH($J$4:$J$10133,'[1]All QOF Registers'!$D$15:$D$8243,FALSE))</f>
        <v>5PE</v>
      </c>
    </row>
    <row r="7178" spans="8:11" x14ac:dyDescent="0.25">
      <c r="H7178" s="57" t="s">
        <v>6297</v>
      </c>
      <c r="I7178" s="58" t="s">
        <v>17454</v>
      </c>
      <c r="J7178" s="54" t="s">
        <v>18185</v>
      </c>
      <c r="K7178" s="54" t="str">
        <f>INDEX('[1]All QOF Registers'!$C$15:$C$8243,MATCH($J$4:$J$10133,'[1]All QOF Registers'!$D$15:$D$8243,FALSE))</f>
        <v>5PE</v>
      </c>
    </row>
    <row r="7179" spans="8:11" x14ac:dyDescent="0.25">
      <c r="H7179" s="57" t="s">
        <v>6298</v>
      </c>
      <c r="I7179" s="58" t="s">
        <v>17454</v>
      </c>
      <c r="J7179" s="54" t="s">
        <v>18185</v>
      </c>
      <c r="K7179" s="54" t="str">
        <f>INDEX('[1]All QOF Registers'!$C$15:$C$8243,MATCH($J$4:$J$10133,'[1]All QOF Registers'!$D$15:$D$8243,FALSE))</f>
        <v>5PE</v>
      </c>
    </row>
    <row r="7180" spans="8:11" x14ac:dyDescent="0.25">
      <c r="H7180" s="57" t="s">
        <v>6299</v>
      </c>
      <c r="I7180" s="58" t="s">
        <v>17454</v>
      </c>
      <c r="J7180" s="54" t="s">
        <v>18185</v>
      </c>
      <c r="K7180" s="54" t="str">
        <f>INDEX('[1]All QOF Registers'!$C$15:$C$8243,MATCH($J$4:$J$10133,'[1]All QOF Registers'!$D$15:$D$8243,FALSE))</f>
        <v>5PE</v>
      </c>
    </row>
    <row r="7181" spans="8:11" x14ac:dyDescent="0.25">
      <c r="H7181" s="57" t="s">
        <v>6301</v>
      </c>
      <c r="I7181" s="58" t="s">
        <v>17454</v>
      </c>
      <c r="J7181" s="54" t="s">
        <v>18185</v>
      </c>
      <c r="K7181" s="54" t="str">
        <f>INDEX('[1]All QOF Registers'!$C$15:$C$8243,MATCH($J$4:$J$10133,'[1]All QOF Registers'!$D$15:$D$8243,FALSE))</f>
        <v>5PE</v>
      </c>
    </row>
    <row r="7182" spans="8:11" x14ac:dyDescent="0.25">
      <c r="H7182" s="57" t="s">
        <v>6302</v>
      </c>
      <c r="I7182" s="58" t="s">
        <v>17454</v>
      </c>
      <c r="J7182" s="54" t="s">
        <v>18185</v>
      </c>
      <c r="K7182" s="54" t="str">
        <f>INDEX('[1]All QOF Registers'!$C$15:$C$8243,MATCH($J$4:$J$10133,'[1]All QOF Registers'!$D$15:$D$8243,FALSE))</f>
        <v>5PE</v>
      </c>
    </row>
    <row r="7183" spans="8:11" x14ac:dyDescent="0.25">
      <c r="H7183" s="57" t="s">
        <v>6303</v>
      </c>
      <c r="I7183" s="58" t="s">
        <v>17454</v>
      </c>
      <c r="J7183" s="54" t="s">
        <v>18185</v>
      </c>
      <c r="K7183" s="54" t="str">
        <f>INDEX('[1]All QOF Registers'!$C$15:$C$8243,MATCH($J$4:$J$10133,'[1]All QOF Registers'!$D$15:$D$8243,FALSE))</f>
        <v>5PE</v>
      </c>
    </row>
    <row r="7184" spans="8:11" x14ac:dyDescent="0.25">
      <c r="H7184" s="57" t="s">
        <v>6304</v>
      </c>
      <c r="I7184" s="58" t="s">
        <v>17454</v>
      </c>
      <c r="J7184" s="54" t="s">
        <v>18185</v>
      </c>
      <c r="K7184" s="54" t="str">
        <f>INDEX('[1]All QOF Registers'!$C$15:$C$8243,MATCH($J$4:$J$10133,'[1]All QOF Registers'!$D$15:$D$8243,FALSE))</f>
        <v>5PE</v>
      </c>
    </row>
    <row r="7185" spans="8:11" x14ac:dyDescent="0.25">
      <c r="H7185" s="57" t="s">
        <v>6305</v>
      </c>
      <c r="I7185" s="58" t="s">
        <v>17454</v>
      </c>
      <c r="J7185" s="54" t="s">
        <v>18185</v>
      </c>
      <c r="K7185" s="54" t="str">
        <f>INDEX('[1]All QOF Registers'!$C$15:$C$8243,MATCH($J$4:$J$10133,'[1]All QOF Registers'!$D$15:$D$8243,FALSE))</f>
        <v>5PE</v>
      </c>
    </row>
    <row r="7186" spans="8:11" x14ac:dyDescent="0.25">
      <c r="H7186" s="57" t="s">
        <v>6306</v>
      </c>
      <c r="I7186" s="58" t="s">
        <v>17454</v>
      </c>
      <c r="J7186" s="54" t="s">
        <v>18185</v>
      </c>
      <c r="K7186" s="54" t="str">
        <f>INDEX('[1]All QOF Registers'!$C$15:$C$8243,MATCH($J$4:$J$10133,'[1]All QOF Registers'!$D$15:$D$8243,FALSE))</f>
        <v>5PE</v>
      </c>
    </row>
    <row r="7187" spans="8:11" x14ac:dyDescent="0.25">
      <c r="H7187" s="57" t="s">
        <v>6307</v>
      </c>
      <c r="I7187" s="58" t="s">
        <v>17454</v>
      </c>
      <c r="J7187" s="54" t="s">
        <v>18185</v>
      </c>
      <c r="K7187" s="54" t="str">
        <f>INDEX('[1]All QOF Registers'!$C$15:$C$8243,MATCH($J$4:$J$10133,'[1]All QOF Registers'!$D$15:$D$8243,FALSE))</f>
        <v>5PE</v>
      </c>
    </row>
    <row r="7188" spans="8:11" x14ac:dyDescent="0.25">
      <c r="H7188" s="57" t="s">
        <v>6308</v>
      </c>
      <c r="I7188" s="58" t="s">
        <v>17454</v>
      </c>
      <c r="J7188" s="54" t="s">
        <v>18185</v>
      </c>
      <c r="K7188" s="54" t="str">
        <f>INDEX('[1]All QOF Registers'!$C$15:$C$8243,MATCH($J$4:$J$10133,'[1]All QOF Registers'!$D$15:$D$8243,FALSE))</f>
        <v>5PE</v>
      </c>
    </row>
    <row r="7189" spans="8:11" x14ac:dyDescent="0.25">
      <c r="H7189" s="57" t="s">
        <v>6309</v>
      </c>
      <c r="I7189" s="58" t="s">
        <v>17454</v>
      </c>
      <c r="J7189" s="54" t="s">
        <v>18185</v>
      </c>
      <c r="K7189" s="54" t="str">
        <f>INDEX('[1]All QOF Registers'!$C$15:$C$8243,MATCH($J$4:$J$10133,'[1]All QOF Registers'!$D$15:$D$8243,FALSE))</f>
        <v>5PE</v>
      </c>
    </row>
    <row r="7190" spans="8:11" x14ac:dyDescent="0.25">
      <c r="H7190" s="57" t="s">
        <v>6310</v>
      </c>
      <c r="I7190" s="58" t="s">
        <v>17454</v>
      </c>
      <c r="J7190" s="54" t="s">
        <v>18185</v>
      </c>
      <c r="K7190" s="54" t="str">
        <f>INDEX('[1]All QOF Registers'!$C$15:$C$8243,MATCH($J$4:$J$10133,'[1]All QOF Registers'!$D$15:$D$8243,FALSE))</f>
        <v>5PE</v>
      </c>
    </row>
    <row r="7191" spans="8:11" x14ac:dyDescent="0.25">
      <c r="H7191" s="57" t="s">
        <v>6311</v>
      </c>
      <c r="I7191" s="58" t="s">
        <v>17454</v>
      </c>
      <c r="J7191" s="54" t="s">
        <v>18185</v>
      </c>
      <c r="K7191" s="54" t="str">
        <f>INDEX('[1]All QOF Registers'!$C$15:$C$8243,MATCH($J$4:$J$10133,'[1]All QOF Registers'!$D$15:$D$8243,FALSE))</f>
        <v>5PE</v>
      </c>
    </row>
    <row r="7192" spans="8:11" x14ac:dyDescent="0.25">
      <c r="H7192" s="57" t="s">
        <v>6312</v>
      </c>
      <c r="I7192" s="58" t="s">
        <v>17454</v>
      </c>
      <c r="J7192" s="54" t="s">
        <v>18185</v>
      </c>
      <c r="K7192" s="54" t="str">
        <f>INDEX('[1]All QOF Registers'!$C$15:$C$8243,MATCH($J$4:$J$10133,'[1]All QOF Registers'!$D$15:$D$8243,FALSE))</f>
        <v>5PE</v>
      </c>
    </row>
    <row r="7193" spans="8:11" x14ac:dyDescent="0.25">
      <c r="H7193" s="57" t="s">
        <v>6313</v>
      </c>
      <c r="I7193" s="58" t="s">
        <v>17454</v>
      </c>
      <c r="J7193" s="54" t="s">
        <v>18185</v>
      </c>
      <c r="K7193" s="54" t="str">
        <f>INDEX('[1]All QOF Registers'!$C$15:$C$8243,MATCH($J$4:$J$10133,'[1]All QOF Registers'!$D$15:$D$8243,FALSE))</f>
        <v>5PE</v>
      </c>
    </row>
    <row r="7194" spans="8:11" x14ac:dyDescent="0.25">
      <c r="H7194" s="57" t="s">
        <v>6314</v>
      </c>
      <c r="I7194" s="58" t="s">
        <v>17454</v>
      </c>
      <c r="J7194" s="54" t="s">
        <v>18185</v>
      </c>
      <c r="K7194" s="54" t="str">
        <f>INDEX('[1]All QOF Registers'!$C$15:$C$8243,MATCH($J$4:$J$10133,'[1]All QOF Registers'!$D$15:$D$8243,FALSE))</f>
        <v>5PE</v>
      </c>
    </row>
    <row r="7195" spans="8:11" x14ac:dyDescent="0.25">
      <c r="H7195" s="57" t="s">
        <v>6315</v>
      </c>
      <c r="I7195" s="58" t="s">
        <v>17454</v>
      </c>
      <c r="J7195" s="54" t="s">
        <v>18185</v>
      </c>
      <c r="K7195" s="54" t="str">
        <f>INDEX('[1]All QOF Registers'!$C$15:$C$8243,MATCH($J$4:$J$10133,'[1]All QOF Registers'!$D$15:$D$8243,FALSE))</f>
        <v>5PE</v>
      </c>
    </row>
    <row r="7196" spans="8:11" x14ac:dyDescent="0.25">
      <c r="H7196" s="57" t="s">
        <v>6316</v>
      </c>
      <c r="I7196" s="58" t="s">
        <v>17454</v>
      </c>
      <c r="J7196" s="54" t="s">
        <v>18185</v>
      </c>
      <c r="K7196" s="54" t="str">
        <f>INDEX('[1]All QOF Registers'!$C$15:$C$8243,MATCH($J$4:$J$10133,'[1]All QOF Registers'!$D$15:$D$8243,FALSE))</f>
        <v>5PE</v>
      </c>
    </row>
    <row r="7197" spans="8:11" x14ac:dyDescent="0.25">
      <c r="H7197" s="57" t="s">
        <v>6317</v>
      </c>
      <c r="I7197" s="58" t="s">
        <v>17454</v>
      </c>
      <c r="J7197" s="54" t="s">
        <v>18185</v>
      </c>
      <c r="K7197" s="54" t="str">
        <f>INDEX('[1]All QOF Registers'!$C$15:$C$8243,MATCH($J$4:$J$10133,'[1]All QOF Registers'!$D$15:$D$8243,FALSE))</f>
        <v>5PE</v>
      </c>
    </row>
    <row r="7198" spans="8:11" x14ac:dyDescent="0.25">
      <c r="H7198" s="57" t="s">
        <v>6318</v>
      </c>
      <c r="I7198" s="58" t="s">
        <v>17454</v>
      </c>
      <c r="J7198" s="54" t="s">
        <v>18185</v>
      </c>
      <c r="K7198" s="54" t="str">
        <f>INDEX('[1]All QOF Registers'!$C$15:$C$8243,MATCH($J$4:$J$10133,'[1]All QOF Registers'!$D$15:$D$8243,FALSE))</f>
        <v>5PE</v>
      </c>
    </row>
    <row r="7199" spans="8:11" x14ac:dyDescent="0.25">
      <c r="H7199" s="57" t="s">
        <v>6319</v>
      </c>
      <c r="I7199" s="58" t="s">
        <v>17454</v>
      </c>
      <c r="J7199" s="54" t="s">
        <v>18185</v>
      </c>
      <c r="K7199" s="54" t="str">
        <f>INDEX('[1]All QOF Registers'!$C$15:$C$8243,MATCH($J$4:$J$10133,'[1]All QOF Registers'!$D$15:$D$8243,FALSE))</f>
        <v>5PE</v>
      </c>
    </row>
    <row r="7200" spans="8:11" x14ac:dyDescent="0.25">
      <c r="H7200" s="57" t="s">
        <v>17455</v>
      </c>
      <c r="I7200" s="58" t="s">
        <v>17454</v>
      </c>
      <c r="J7200" s="54" t="s">
        <v>18185</v>
      </c>
      <c r="K7200" s="54" t="str">
        <f>INDEX('[1]All QOF Registers'!$C$15:$C$8243,MATCH($J$4:$J$10133,'[1]All QOF Registers'!$D$15:$D$8243,FALSE))</f>
        <v>5PE</v>
      </c>
    </row>
    <row r="7201" spans="8:11" x14ac:dyDescent="0.25">
      <c r="H7201" s="57" t="s">
        <v>17456</v>
      </c>
      <c r="I7201" s="58" t="s">
        <v>17454</v>
      </c>
      <c r="J7201" s="54" t="s">
        <v>18185</v>
      </c>
      <c r="K7201" s="54" t="str">
        <f>INDEX('[1]All QOF Registers'!$C$15:$C$8243,MATCH($J$4:$J$10133,'[1]All QOF Registers'!$D$15:$D$8243,FALSE))</f>
        <v>5PE</v>
      </c>
    </row>
    <row r="7202" spans="8:11" x14ac:dyDescent="0.25">
      <c r="H7202" s="57" t="s">
        <v>6320</v>
      </c>
      <c r="I7202" s="58" t="s">
        <v>17454</v>
      </c>
      <c r="J7202" s="54" t="s">
        <v>18185</v>
      </c>
      <c r="K7202" s="54" t="str">
        <f>INDEX('[1]All QOF Registers'!$C$15:$C$8243,MATCH($J$4:$J$10133,'[1]All QOF Registers'!$D$15:$D$8243,FALSE))</f>
        <v>5PE</v>
      </c>
    </row>
    <row r="7203" spans="8:11" x14ac:dyDescent="0.25">
      <c r="H7203" s="57" t="s">
        <v>6321</v>
      </c>
      <c r="I7203" s="58" t="s">
        <v>17454</v>
      </c>
      <c r="J7203" s="54" t="s">
        <v>18185</v>
      </c>
      <c r="K7203" s="54" t="str">
        <f>INDEX('[1]All QOF Registers'!$C$15:$C$8243,MATCH($J$4:$J$10133,'[1]All QOF Registers'!$D$15:$D$8243,FALSE))</f>
        <v>5PE</v>
      </c>
    </row>
    <row r="7204" spans="8:11" x14ac:dyDescent="0.25">
      <c r="H7204" s="57" t="s">
        <v>6322</v>
      </c>
      <c r="I7204" s="58" t="s">
        <v>17454</v>
      </c>
      <c r="J7204" s="54" t="s">
        <v>18185</v>
      </c>
      <c r="K7204" s="54" t="str">
        <f>INDEX('[1]All QOF Registers'!$C$15:$C$8243,MATCH($J$4:$J$10133,'[1]All QOF Registers'!$D$15:$D$8243,FALSE))</f>
        <v>5PE</v>
      </c>
    </row>
    <row r="7205" spans="8:11" x14ac:dyDescent="0.25">
      <c r="H7205" s="57" t="s">
        <v>6323</v>
      </c>
      <c r="I7205" s="58" t="s">
        <v>17454</v>
      </c>
      <c r="J7205" s="54" t="s">
        <v>18185</v>
      </c>
      <c r="K7205" s="54" t="str">
        <f>INDEX('[1]All QOF Registers'!$C$15:$C$8243,MATCH($J$4:$J$10133,'[1]All QOF Registers'!$D$15:$D$8243,FALSE))</f>
        <v>5PE</v>
      </c>
    </row>
    <row r="7206" spans="8:11" x14ac:dyDescent="0.25">
      <c r="H7206" s="57" t="s">
        <v>6324</v>
      </c>
      <c r="I7206" s="58" t="s">
        <v>17454</v>
      </c>
      <c r="J7206" s="54" t="s">
        <v>18185</v>
      </c>
      <c r="K7206" s="54" t="str">
        <f>INDEX('[1]All QOF Registers'!$C$15:$C$8243,MATCH($J$4:$J$10133,'[1]All QOF Registers'!$D$15:$D$8243,FALSE))</f>
        <v>5PE</v>
      </c>
    </row>
    <row r="7207" spans="8:11" x14ac:dyDescent="0.25">
      <c r="H7207" s="57" t="s">
        <v>17457</v>
      </c>
      <c r="I7207" s="58" t="s">
        <v>17454</v>
      </c>
      <c r="J7207" s="54" t="s">
        <v>18185</v>
      </c>
      <c r="K7207" s="54" t="str">
        <f>INDEX('[1]All QOF Registers'!$C$15:$C$8243,MATCH($J$4:$J$10133,'[1]All QOF Registers'!$D$15:$D$8243,FALSE))</f>
        <v>5PE</v>
      </c>
    </row>
    <row r="7208" spans="8:11" x14ac:dyDescent="0.25">
      <c r="H7208" s="57" t="s">
        <v>6325</v>
      </c>
      <c r="I7208" s="58" t="s">
        <v>17454</v>
      </c>
      <c r="J7208" s="54" t="s">
        <v>18185</v>
      </c>
      <c r="K7208" s="54" t="str">
        <f>INDEX('[1]All QOF Registers'!$C$15:$C$8243,MATCH($J$4:$J$10133,'[1]All QOF Registers'!$D$15:$D$8243,FALSE))</f>
        <v>5PE</v>
      </c>
    </row>
    <row r="7209" spans="8:11" x14ac:dyDescent="0.25">
      <c r="H7209" s="57" t="s">
        <v>6326</v>
      </c>
      <c r="I7209" s="58" t="s">
        <v>17454</v>
      </c>
      <c r="J7209" s="54" t="s">
        <v>18185</v>
      </c>
      <c r="K7209" s="54" t="str">
        <f>INDEX('[1]All QOF Registers'!$C$15:$C$8243,MATCH($J$4:$J$10133,'[1]All QOF Registers'!$D$15:$D$8243,FALSE))</f>
        <v>5PE</v>
      </c>
    </row>
    <row r="7210" spans="8:11" x14ac:dyDescent="0.25">
      <c r="H7210" s="57" t="s">
        <v>6327</v>
      </c>
      <c r="I7210" s="58" t="s">
        <v>17454</v>
      </c>
      <c r="J7210" s="54" t="s">
        <v>18185</v>
      </c>
      <c r="K7210" s="54" t="str">
        <f>INDEX('[1]All QOF Registers'!$C$15:$C$8243,MATCH($J$4:$J$10133,'[1]All QOF Registers'!$D$15:$D$8243,FALSE))</f>
        <v>5PE</v>
      </c>
    </row>
    <row r="7211" spans="8:11" x14ac:dyDescent="0.25">
      <c r="H7211" s="57" t="s">
        <v>6328</v>
      </c>
      <c r="I7211" s="58" t="s">
        <v>17454</v>
      </c>
      <c r="J7211" s="54" t="s">
        <v>18185</v>
      </c>
      <c r="K7211" s="54" t="str">
        <f>INDEX('[1]All QOF Registers'!$C$15:$C$8243,MATCH($J$4:$J$10133,'[1]All QOF Registers'!$D$15:$D$8243,FALSE))</f>
        <v>5PE</v>
      </c>
    </row>
    <row r="7212" spans="8:11" x14ac:dyDescent="0.25">
      <c r="H7212" s="57" t="s">
        <v>6329</v>
      </c>
      <c r="I7212" s="58" t="s">
        <v>17454</v>
      </c>
      <c r="J7212" s="54" t="s">
        <v>18185</v>
      </c>
      <c r="K7212" s="54" t="str">
        <f>INDEX('[1]All QOF Registers'!$C$15:$C$8243,MATCH($J$4:$J$10133,'[1]All QOF Registers'!$D$15:$D$8243,FALSE))</f>
        <v>5PE</v>
      </c>
    </row>
    <row r="7213" spans="8:11" x14ac:dyDescent="0.25">
      <c r="H7213" s="57" t="s">
        <v>6330</v>
      </c>
      <c r="I7213" s="58" t="s">
        <v>17454</v>
      </c>
      <c r="J7213" s="54" t="s">
        <v>18185</v>
      </c>
      <c r="K7213" s="54" t="str">
        <f>INDEX('[1]All QOF Registers'!$C$15:$C$8243,MATCH($J$4:$J$10133,'[1]All QOF Registers'!$D$15:$D$8243,FALSE))</f>
        <v>5PE</v>
      </c>
    </row>
    <row r="7214" spans="8:11" x14ac:dyDescent="0.25">
      <c r="H7214" s="57" t="s">
        <v>6331</v>
      </c>
      <c r="I7214" s="58" t="s">
        <v>17454</v>
      </c>
      <c r="J7214" s="54" t="s">
        <v>18185</v>
      </c>
      <c r="K7214" s="54" t="str">
        <f>INDEX('[1]All QOF Registers'!$C$15:$C$8243,MATCH($J$4:$J$10133,'[1]All QOF Registers'!$D$15:$D$8243,FALSE))</f>
        <v>5PE</v>
      </c>
    </row>
    <row r="7215" spans="8:11" x14ac:dyDescent="0.25">
      <c r="H7215" s="57" t="s">
        <v>6332</v>
      </c>
      <c r="I7215" s="58" t="s">
        <v>17454</v>
      </c>
      <c r="J7215" s="54" t="s">
        <v>18185</v>
      </c>
      <c r="K7215" s="54" t="str">
        <f>INDEX('[1]All QOF Registers'!$C$15:$C$8243,MATCH($J$4:$J$10133,'[1]All QOF Registers'!$D$15:$D$8243,FALSE))</f>
        <v>5PE</v>
      </c>
    </row>
    <row r="7216" spans="8:11" x14ac:dyDescent="0.25">
      <c r="H7216" s="57" t="s">
        <v>6333</v>
      </c>
      <c r="I7216" s="58" t="s">
        <v>17454</v>
      </c>
      <c r="J7216" s="54" t="s">
        <v>18185</v>
      </c>
      <c r="K7216" s="54" t="str">
        <f>INDEX('[1]All QOF Registers'!$C$15:$C$8243,MATCH($J$4:$J$10133,'[1]All QOF Registers'!$D$15:$D$8243,FALSE))</f>
        <v>5PE</v>
      </c>
    </row>
    <row r="7217" spans="8:11" x14ac:dyDescent="0.25">
      <c r="H7217" s="57" t="s">
        <v>6334</v>
      </c>
      <c r="I7217" s="58" t="s">
        <v>17454</v>
      </c>
      <c r="J7217" s="54" t="s">
        <v>18185</v>
      </c>
      <c r="K7217" s="54" t="str">
        <f>INDEX('[1]All QOF Registers'!$C$15:$C$8243,MATCH($J$4:$J$10133,'[1]All QOF Registers'!$D$15:$D$8243,FALSE))</f>
        <v>5PE</v>
      </c>
    </row>
    <row r="7218" spans="8:11" x14ac:dyDescent="0.25">
      <c r="H7218" s="57" t="s">
        <v>6335</v>
      </c>
      <c r="I7218" s="58" t="s">
        <v>17454</v>
      </c>
      <c r="J7218" s="54" t="s">
        <v>18185</v>
      </c>
      <c r="K7218" s="54" t="str">
        <f>INDEX('[1]All QOF Registers'!$C$15:$C$8243,MATCH($J$4:$J$10133,'[1]All QOF Registers'!$D$15:$D$8243,FALSE))</f>
        <v>5PE</v>
      </c>
    </row>
    <row r="7219" spans="8:11" x14ac:dyDescent="0.25">
      <c r="H7219" s="57" t="s">
        <v>17458</v>
      </c>
      <c r="I7219" s="58" t="s">
        <v>17454</v>
      </c>
      <c r="J7219" s="54" t="s">
        <v>18185</v>
      </c>
      <c r="K7219" s="54" t="str">
        <f>INDEX('[1]All QOF Registers'!$C$15:$C$8243,MATCH($J$4:$J$10133,'[1]All QOF Registers'!$D$15:$D$8243,FALSE))</f>
        <v>5PE</v>
      </c>
    </row>
    <row r="7220" spans="8:11" x14ac:dyDescent="0.25">
      <c r="H7220" s="57" t="s">
        <v>6336</v>
      </c>
      <c r="I7220" s="58" t="s">
        <v>17454</v>
      </c>
      <c r="J7220" s="54" t="s">
        <v>18185</v>
      </c>
      <c r="K7220" s="54" t="str">
        <f>INDEX('[1]All QOF Registers'!$C$15:$C$8243,MATCH($J$4:$J$10133,'[1]All QOF Registers'!$D$15:$D$8243,FALSE))</f>
        <v>5PE</v>
      </c>
    </row>
    <row r="7221" spans="8:11" x14ac:dyDescent="0.25">
      <c r="H7221" s="57" t="s">
        <v>6337</v>
      </c>
      <c r="I7221" s="58" t="s">
        <v>17454</v>
      </c>
      <c r="J7221" s="54" t="s">
        <v>18185</v>
      </c>
      <c r="K7221" s="54" t="str">
        <f>INDEX('[1]All QOF Registers'!$C$15:$C$8243,MATCH($J$4:$J$10133,'[1]All QOF Registers'!$D$15:$D$8243,FALSE))</f>
        <v>5PE</v>
      </c>
    </row>
    <row r="7222" spans="8:11" x14ac:dyDescent="0.25">
      <c r="H7222" s="57" t="s">
        <v>17459</v>
      </c>
      <c r="I7222" s="58" t="s">
        <v>17454</v>
      </c>
      <c r="J7222" s="54" t="s">
        <v>18185</v>
      </c>
      <c r="K7222" s="54" t="str">
        <f>INDEX('[1]All QOF Registers'!$C$15:$C$8243,MATCH($J$4:$J$10133,'[1]All QOF Registers'!$D$15:$D$8243,FALSE))</f>
        <v>5PE</v>
      </c>
    </row>
    <row r="7223" spans="8:11" x14ac:dyDescent="0.25">
      <c r="H7223" s="57" t="s">
        <v>17460</v>
      </c>
      <c r="I7223" s="58" t="s">
        <v>17454</v>
      </c>
      <c r="J7223" s="54" t="s">
        <v>18185</v>
      </c>
      <c r="K7223" s="54" t="str">
        <f>INDEX('[1]All QOF Registers'!$C$15:$C$8243,MATCH($J$4:$J$10133,'[1]All QOF Registers'!$D$15:$D$8243,FALSE))</f>
        <v>5PE</v>
      </c>
    </row>
    <row r="7224" spans="8:11" x14ac:dyDescent="0.25">
      <c r="H7224" s="57" t="s">
        <v>17461</v>
      </c>
      <c r="I7224" s="58" t="s">
        <v>17454</v>
      </c>
      <c r="J7224" s="54" t="s">
        <v>18185</v>
      </c>
      <c r="K7224" s="54" t="str">
        <f>INDEX('[1]All QOF Registers'!$C$15:$C$8243,MATCH($J$4:$J$10133,'[1]All QOF Registers'!$D$15:$D$8243,FALSE))</f>
        <v>5PE</v>
      </c>
    </row>
    <row r="7225" spans="8:11" x14ac:dyDescent="0.25">
      <c r="H7225" s="57" t="s">
        <v>17462</v>
      </c>
      <c r="I7225" s="58" t="s">
        <v>17454</v>
      </c>
      <c r="J7225" s="54" t="s">
        <v>18185</v>
      </c>
      <c r="K7225" s="54" t="str">
        <f>INDEX('[1]All QOF Registers'!$C$15:$C$8243,MATCH($J$4:$J$10133,'[1]All QOF Registers'!$D$15:$D$8243,FALSE))</f>
        <v>5PE</v>
      </c>
    </row>
    <row r="7226" spans="8:11" x14ac:dyDescent="0.25">
      <c r="H7226" s="57" t="s">
        <v>17463</v>
      </c>
      <c r="I7226" s="58" t="s">
        <v>17454</v>
      </c>
      <c r="J7226" s="54" t="s">
        <v>18185</v>
      </c>
      <c r="K7226" s="54" t="str">
        <f>INDEX('[1]All QOF Registers'!$C$15:$C$8243,MATCH($J$4:$J$10133,'[1]All QOF Registers'!$D$15:$D$8243,FALSE))</f>
        <v>5PE</v>
      </c>
    </row>
    <row r="7227" spans="8:11" x14ac:dyDescent="0.25">
      <c r="H7227" s="57" t="s">
        <v>7726</v>
      </c>
      <c r="I7227" s="58" t="s">
        <v>17454</v>
      </c>
      <c r="J7227" s="54" t="s">
        <v>18185</v>
      </c>
      <c r="K7227" s="54" t="str">
        <f>INDEX('[1]All QOF Registers'!$C$15:$C$8243,MATCH($J$4:$J$10133,'[1]All QOF Registers'!$D$15:$D$8243,FALSE))</f>
        <v>5PE</v>
      </c>
    </row>
    <row r="7228" spans="8:11" x14ac:dyDescent="0.25">
      <c r="H7228" s="57" t="s">
        <v>7744</v>
      </c>
      <c r="I7228" s="58" t="s">
        <v>17454</v>
      </c>
      <c r="J7228" s="54" t="s">
        <v>18185</v>
      </c>
      <c r="K7228" s="54" t="str">
        <f>INDEX('[1]All QOF Registers'!$C$15:$C$8243,MATCH($J$4:$J$10133,'[1]All QOF Registers'!$D$15:$D$8243,FALSE))</f>
        <v>5PE</v>
      </c>
    </row>
    <row r="7229" spans="8:11" x14ac:dyDescent="0.25">
      <c r="H7229" s="57" t="s">
        <v>7825</v>
      </c>
      <c r="I7229" s="58" t="s">
        <v>17454</v>
      </c>
      <c r="J7229" s="54" t="s">
        <v>18185</v>
      </c>
      <c r="K7229" s="54" t="str">
        <f>INDEX('[1]All QOF Registers'!$C$15:$C$8243,MATCH($J$4:$J$10133,'[1]All QOF Registers'!$D$15:$D$8243,FALSE))</f>
        <v>5PE</v>
      </c>
    </row>
    <row r="7230" spans="8:11" x14ac:dyDescent="0.25">
      <c r="H7230" s="57" t="s">
        <v>17464</v>
      </c>
      <c r="I7230" s="58" t="s">
        <v>17454</v>
      </c>
      <c r="J7230" s="54" t="s">
        <v>18185</v>
      </c>
      <c r="K7230" s="54" t="str">
        <f>INDEX('[1]All QOF Registers'!$C$15:$C$8243,MATCH($J$4:$J$10133,'[1]All QOF Registers'!$D$15:$D$8243,FALSE))</f>
        <v>5PE</v>
      </c>
    </row>
    <row r="7231" spans="8:11" x14ac:dyDescent="0.25">
      <c r="H7231" s="57" t="s">
        <v>17465</v>
      </c>
      <c r="I7231" s="58" t="s">
        <v>17454</v>
      </c>
      <c r="J7231" s="54" t="s">
        <v>18185</v>
      </c>
      <c r="K7231" s="54" t="str">
        <f>INDEX('[1]All QOF Registers'!$C$15:$C$8243,MATCH($J$4:$J$10133,'[1]All QOF Registers'!$D$15:$D$8243,FALSE))</f>
        <v>5PE</v>
      </c>
    </row>
    <row r="7232" spans="8:11" x14ac:dyDescent="0.25">
      <c r="H7232" s="57" t="s">
        <v>17466</v>
      </c>
      <c r="I7232" s="58" t="s">
        <v>17454</v>
      </c>
      <c r="J7232" s="54" t="s">
        <v>18185</v>
      </c>
      <c r="K7232" s="54" t="str">
        <f>INDEX('[1]All QOF Registers'!$C$15:$C$8243,MATCH($J$4:$J$10133,'[1]All QOF Registers'!$D$15:$D$8243,FALSE))</f>
        <v>5PE</v>
      </c>
    </row>
    <row r="7233" spans="8:11" x14ac:dyDescent="0.25">
      <c r="H7233" s="57" t="s">
        <v>17467</v>
      </c>
      <c r="I7233" s="58" t="s">
        <v>17454</v>
      </c>
      <c r="J7233" s="54" t="s">
        <v>18185</v>
      </c>
      <c r="K7233" s="54" t="str">
        <f>INDEX('[1]All QOF Registers'!$C$15:$C$8243,MATCH($J$4:$J$10133,'[1]All QOF Registers'!$D$15:$D$8243,FALSE))</f>
        <v>5PE</v>
      </c>
    </row>
    <row r="7234" spans="8:11" x14ac:dyDescent="0.25">
      <c r="H7234" s="57" t="s">
        <v>17468</v>
      </c>
      <c r="I7234" s="58" t="s">
        <v>17454</v>
      </c>
      <c r="J7234" s="54" t="s">
        <v>18185</v>
      </c>
      <c r="K7234" s="54" t="str">
        <f>INDEX('[1]All QOF Registers'!$C$15:$C$8243,MATCH($J$4:$J$10133,'[1]All QOF Registers'!$D$15:$D$8243,FALSE))</f>
        <v>5PE</v>
      </c>
    </row>
    <row r="7235" spans="8:11" x14ac:dyDescent="0.25">
      <c r="H7235" s="57" t="s">
        <v>17469</v>
      </c>
      <c r="I7235" s="58" t="s">
        <v>17454</v>
      </c>
      <c r="J7235" s="54" t="s">
        <v>18185</v>
      </c>
      <c r="K7235" s="54" t="str">
        <f>INDEX('[1]All QOF Registers'!$C$15:$C$8243,MATCH($J$4:$J$10133,'[1]All QOF Registers'!$D$15:$D$8243,FALSE))</f>
        <v>5PE</v>
      </c>
    </row>
    <row r="7236" spans="8:11" x14ac:dyDescent="0.25">
      <c r="H7236" s="57" t="s">
        <v>6300</v>
      </c>
      <c r="I7236" s="58" t="s">
        <v>17470</v>
      </c>
      <c r="J7236" s="54" t="s">
        <v>18186</v>
      </c>
      <c r="K7236" s="54" t="str">
        <f>INDEX('[1]All QOF Registers'!$C$15:$C$8243,MATCH($J$4:$J$10133,'[1]All QOF Registers'!$D$15:$D$8243,FALSE))</f>
        <v>5PF</v>
      </c>
    </row>
    <row r="7237" spans="8:11" x14ac:dyDescent="0.25">
      <c r="H7237" s="57" t="s">
        <v>6338</v>
      </c>
      <c r="I7237" s="58" t="s">
        <v>17470</v>
      </c>
      <c r="J7237" s="54" t="s">
        <v>18186</v>
      </c>
      <c r="K7237" s="54" t="str">
        <f>INDEX('[1]All QOF Registers'!$C$15:$C$8243,MATCH($J$4:$J$10133,'[1]All QOF Registers'!$D$15:$D$8243,FALSE))</f>
        <v>5PF</v>
      </c>
    </row>
    <row r="7238" spans="8:11" x14ac:dyDescent="0.25">
      <c r="H7238" s="57" t="s">
        <v>6339</v>
      </c>
      <c r="I7238" s="58" t="s">
        <v>17470</v>
      </c>
      <c r="J7238" s="54" t="s">
        <v>18186</v>
      </c>
      <c r="K7238" s="54" t="str">
        <f>INDEX('[1]All QOF Registers'!$C$15:$C$8243,MATCH($J$4:$J$10133,'[1]All QOF Registers'!$D$15:$D$8243,FALSE))</f>
        <v>5PF</v>
      </c>
    </row>
    <row r="7239" spans="8:11" x14ac:dyDescent="0.25">
      <c r="H7239" s="57" t="s">
        <v>6340</v>
      </c>
      <c r="I7239" s="58" t="s">
        <v>17470</v>
      </c>
      <c r="J7239" s="54" t="s">
        <v>18186</v>
      </c>
      <c r="K7239" s="54" t="str">
        <f>INDEX('[1]All QOF Registers'!$C$15:$C$8243,MATCH($J$4:$J$10133,'[1]All QOF Registers'!$D$15:$D$8243,FALSE))</f>
        <v>5PF</v>
      </c>
    </row>
    <row r="7240" spans="8:11" x14ac:dyDescent="0.25">
      <c r="H7240" s="57" t="s">
        <v>6341</v>
      </c>
      <c r="I7240" s="58" t="s">
        <v>17470</v>
      </c>
      <c r="J7240" s="54" t="s">
        <v>18186</v>
      </c>
      <c r="K7240" s="54" t="str">
        <f>INDEX('[1]All QOF Registers'!$C$15:$C$8243,MATCH($J$4:$J$10133,'[1]All QOF Registers'!$D$15:$D$8243,FALSE))</f>
        <v>5PF</v>
      </c>
    </row>
    <row r="7241" spans="8:11" x14ac:dyDescent="0.25">
      <c r="H7241" s="57" t="s">
        <v>6342</v>
      </c>
      <c r="I7241" s="58" t="s">
        <v>17470</v>
      </c>
      <c r="J7241" s="54" t="s">
        <v>18186</v>
      </c>
      <c r="K7241" s="54" t="str">
        <f>INDEX('[1]All QOF Registers'!$C$15:$C$8243,MATCH($J$4:$J$10133,'[1]All QOF Registers'!$D$15:$D$8243,FALSE))</f>
        <v>5PF</v>
      </c>
    </row>
    <row r="7242" spans="8:11" x14ac:dyDescent="0.25">
      <c r="H7242" s="57" t="s">
        <v>6343</v>
      </c>
      <c r="I7242" s="58" t="s">
        <v>17470</v>
      </c>
      <c r="J7242" s="54" t="s">
        <v>18186</v>
      </c>
      <c r="K7242" s="54" t="str">
        <f>INDEX('[1]All QOF Registers'!$C$15:$C$8243,MATCH($J$4:$J$10133,'[1]All QOF Registers'!$D$15:$D$8243,FALSE))</f>
        <v>5PF</v>
      </c>
    </row>
    <row r="7243" spans="8:11" x14ac:dyDescent="0.25">
      <c r="H7243" s="57" t="s">
        <v>6344</v>
      </c>
      <c r="I7243" s="58" t="s">
        <v>17470</v>
      </c>
      <c r="J7243" s="54" t="s">
        <v>18186</v>
      </c>
      <c r="K7243" s="54" t="str">
        <f>INDEX('[1]All QOF Registers'!$C$15:$C$8243,MATCH($J$4:$J$10133,'[1]All QOF Registers'!$D$15:$D$8243,FALSE))</f>
        <v>5PF</v>
      </c>
    </row>
    <row r="7244" spans="8:11" x14ac:dyDescent="0.25">
      <c r="H7244" s="57" t="s">
        <v>6345</v>
      </c>
      <c r="I7244" s="58" t="s">
        <v>17470</v>
      </c>
      <c r="J7244" s="54" t="s">
        <v>18186</v>
      </c>
      <c r="K7244" s="54" t="str">
        <f>INDEX('[1]All QOF Registers'!$C$15:$C$8243,MATCH($J$4:$J$10133,'[1]All QOF Registers'!$D$15:$D$8243,FALSE))</f>
        <v>5PF</v>
      </c>
    </row>
    <row r="7245" spans="8:11" x14ac:dyDescent="0.25">
      <c r="H7245" s="57" t="s">
        <v>6346</v>
      </c>
      <c r="I7245" s="58" t="s">
        <v>17470</v>
      </c>
      <c r="J7245" s="54" t="s">
        <v>18186</v>
      </c>
      <c r="K7245" s="54" t="str">
        <f>INDEX('[1]All QOF Registers'!$C$15:$C$8243,MATCH($J$4:$J$10133,'[1]All QOF Registers'!$D$15:$D$8243,FALSE))</f>
        <v>5PF</v>
      </c>
    </row>
    <row r="7246" spans="8:11" x14ac:dyDescent="0.25">
      <c r="H7246" s="57" t="s">
        <v>6347</v>
      </c>
      <c r="I7246" s="58" t="s">
        <v>17470</v>
      </c>
      <c r="J7246" s="54" t="s">
        <v>18186</v>
      </c>
      <c r="K7246" s="54" t="str">
        <f>INDEX('[1]All QOF Registers'!$C$15:$C$8243,MATCH($J$4:$J$10133,'[1]All QOF Registers'!$D$15:$D$8243,FALSE))</f>
        <v>5PF</v>
      </c>
    </row>
    <row r="7247" spans="8:11" x14ac:dyDescent="0.25">
      <c r="H7247" s="57" t="s">
        <v>6348</v>
      </c>
      <c r="I7247" s="58" t="s">
        <v>17470</v>
      </c>
      <c r="J7247" s="54" t="s">
        <v>18186</v>
      </c>
      <c r="K7247" s="54" t="str">
        <f>INDEX('[1]All QOF Registers'!$C$15:$C$8243,MATCH($J$4:$J$10133,'[1]All QOF Registers'!$D$15:$D$8243,FALSE))</f>
        <v>5PF</v>
      </c>
    </row>
    <row r="7248" spans="8:11" x14ac:dyDescent="0.25">
      <c r="H7248" s="57" t="s">
        <v>6349</v>
      </c>
      <c r="I7248" s="58" t="s">
        <v>17470</v>
      </c>
      <c r="J7248" s="54" t="s">
        <v>18186</v>
      </c>
      <c r="K7248" s="54" t="str">
        <f>INDEX('[1]All QOF Registers'!$C$15:$C$8243,MATCH($J$4:$J$10133,'[1]All QOF Registers'!$D$15:$D$8243,FALSE))</f>
        <v>5PF</v>
      </c>
    </row>
    <row r="7249" spans="8:11" x14ac:dyDescent="0.25">
      <c r="H7249" s="57" t="s">
        <v>6350</v>
      </c>
      <c r="I7249" s="58" t="s">
        <v>17470</v>
      </c>
      <c r="J7249" s="54" t="s">
        <v>18186</v>
      </c>
      <c r="K7249" s="54" t="str">
        <f>INDEX('[1]All QOF Registers'!$C$15:$C$8243,MATCH($J$4:$J$10133,'[1]All QOF Registers'!$D$15:$D$8243,FALSE))</f>
        <v>5PF</v>
      </c>
    </row>
    <row r="7250" spans="8:11" x14ac:dyDescent="0.25">
      <c r="H7250" s="57" t="s">
        <v>6351</v>
      </c>
      <c r="I7250" s="58" t="s">
        <v>17470</v>
      </c>
      <c r="J7250" s="54" t="s">
        <v>18186</v>
      </c>
      <c r="K7250" s="54" t="str">
        <f>INDEX('[1]All QOF Registers'!$C$15:$C$8243,MATCH($J$4:$J$10133,'[1]All QOF Registers'!$D$15:$D$8243,FALSE))</f>
        <v>5PF</v>
      </c>
    </row>
    <row r="7251" spans="8:11" x14ac:dyDescent="0.25">
      <c r="H7251" s="57" t="s">
        <v>6352</v>
      </c>
      <c r="I7251" s="58" t="s">
        <v>17470</v>
      </c>
      <c r="J7251" s="54" t="s">
        <v>18186</v>
      </c>
      <c r="K7251" s="54" t="str">
        <f>INDEX('[1]All QOF Registers'!$C$15:$C$8243,MATCH($J$4:$J$10133,'[1]All QOF Registers'!$D$15:$D$8243,FALSE))</f>
        <v>5PF</v>
      </c>
    </row>
    <row r="7252" spans="8:11" x14ac:dyDescent="0.25">
      <c r="H7252" s="57" t="s">
        <v>6353</v>
      </c>
      <c r="I7252" s="58" t="s">
        <v>17470</v>
      </c>
      <c r="J7252" s="54" t="s">
        <v>18186</v>
      </c>
      <c r="K7252" s="54" t="str">
        <f>INDEX('[1]All QOF Registers'!$C$15:$C$8243,MATCH($J$4:$J$10133,'[1]All QOF Registers'!$D$15:$D$8243,FALSE))</f>
        <v>5PF</v>
      </c>
    </row>
    <row r="7253" spans="8:11" x14ac:dyDescent="0.25">
      <c r="H7253" s="57" t="s">
        <v>6354</v>
      </c>
      <c r="I7253" s="58" t="s">
        <v>17470</v>
      </c>
      <c r="J7253" s="54" t="s">
        <v>18186</v>
      </c>
      <c r="K7253" s="54" t="str">
        <f>INDEX('[1]All QOF Registers'!$C$15:$C$8243,MATCH($J$4:$J$10133,'[1]All QOF Registers'!$D$15:$D$8243,FALSE))</f>
        <v>5PF</v>
      </c>
    </row>
    <row r="7254" spans="8:11" x14ac:dyDescent="0.25">
      <c r="H7254" s="57" t="s">
        <v>6355</v>
      </c>
      <c r="I7254" s="58" t="s">
        <v>17470</v>
      </c>
      <c r="J7254" s="54" t="s">
        <v>18186</v>
      </c>
      <c r="K7254" s="54" t="str">
        <f>INDEX('[1]All QOF Registers'!$C$15:$C$8243,MATCH($J$4:$J$10133,'[1]All QOF Registers'!$D$15:$D$8243,FALSE))</f>
        <v>5PF</v>
      </c>
    </row>
    <row r="7255" spans="8:11" x14ac:dyDescent="0.25">
      <c r="H7255" s="57" t="s">
        <v>6356</v>
      </c>
      <c r="I7255" s="58" t="s">
        <v>17470</v>
      </c>
      <c r="J7255" s="54" t="s">
        <v>18186</v>
      </c>
      <c r="K7255" s="54" t="str">
        <f>INDEX('[1]All QOF Registers'!$C$15:$C$8243,MATCH($J$4:$J$10133,'[1]All QOF Registers'!$D$15:$D$8243,FALSE))</f>
        <v>5PF</v>
      </c>
    </row>
    <row r="7256" spans="8:11" x14ac:dyDescent="0.25">
      <c r="H7256" s="57" t="s">
        <v>6357</v>
      </c>
      <c r="I7256" s="58" t="s">
        <v>17470</v>
      </c>
      <c r="J7256" s="54" t="s">
        <v>18186</v>
      </c>
      <c r="K7256" s="54" t="str">
        <f>INDEX('[1]All QOF Registers'!$C$15:$C$8243,MATCH($J$4:$J$10133,'[1]All QOF Registers'!$D$15:$D$8243,FALSE))</f>
        <v>5PF</v>
      </c>
    </row>
    <row r="7257" spans="8:11" x14ac:dyDescent="0.25">
      <c r="H7257" s="57" t="s">
        <v>6358</v>
      </c>
      <c r="I7257" s="58" t="s">
        <v>17470</v>
      </c>
      <c r="J7257" s="54" t="s">
        <v>18186</v>
      </c>
      <c r="K7257" s="54" t="str">
        <f>INDEX('[1]All QOF Registers'!$C$15:$C$8243,MATCH($J$4:$J$10133,'[1]All QOF Registers'!$D$15:$D$8243,FALSE))</f>
        <v>5PF</v>
      </c>
    </row>
    <row r="7258" spans="8:11" x14ac:dyDescent="0.25">
      <c r="H7258" s="57" t="s">
        <v>6359</v>
      </c>
      <c r="I7258" s="58" t="s">
        <v>17470</v>
      </c>
      <c r="J7258" s="54" t="s">
        <v>18186</v>
      </c>
      <c r="K7258" s="54" t="str">
        <f>INDEX('[1]All QOF Registers'!$C$15:$C$8243,MATCH($J$4:$J$10133,'[1]All QOF Registers'!$D$15:$D$8243,FALSE))</f>
        <v>5PF</v>
      </c>
    </row>
    <row r="7259" spans="8:11" x14ac:dyDescent="0.25">
      <c r="H7259" s="57" t="s">
        <v>6360</v>
      </c>
      <c r="I7259" s="58" t="s">
        <v>17470</v>
      </c>
      <c r="J7259" s="54" t="s">
        <v>18186</v>
      </c>
      <c r="K7259" s="54" t="str">
        <f>INDEX('[1]All QOF Registers'!$C$15:$C$8243,MATCH($J$4:$J$10133,'[1]All QOF Registers'!$D$15:$D$8243,FALSE))</f>
        <v>5PF</v>
      </c>
    </row>
    <row r="7260" spans="8:11" x14ac:dyDescent="0.25">
      <c r="H7260" s="57" t="s">
        <v>6361</v>
      </c>
      <c r="I7260" s="58" t="s">
        <v>17470</v>
      </c>
      <c r="J7260" s="54" t="s">
        <v>18186</v>
      </c>
      <c r="K7260" s="54" t="str">
        <f>INDEX('[1]All QOF Registers'!$C$15:$C$8243,MATCH($J$4:$J$10133,'[1]All QOF Registers'!$D$15:$D$8243,FALSE))</f>
        <v>5PF</v>
      </c>
    </row>
    <row r="7261" spans="8:11" x14ac:dyDescent="0.25">
      <c r="H7261" s="57" t="s">
        <v>6362</v>
      </c>
      <c r="I7261" s="58" t="s">
        <v>17470</v>
      </c>
      <c r="J7261" s="54" t="s">
        <v>18186</v>
      </c>
      <c r="K7261" s="54" t="str">
        <f>INDEX('[1]All QOF Registers'!$C$15:$C$8243,MATCH($J$4:$J$10133,'[1]All QOF Registers'!$D$15:$D$8243,FALSE))</f>
        <v>5PF</v>
      </c>
    </row>
    <row r="7262" spans="8:11" x14ac:dyDescent="0.25">
      <c r="H7262" s="57" t="s">
        <v>6363</v>
      </c>
      <c r="I7262" s="58" t="s">
        <v>17470</v>
      </c>
      <c r="J7262" s="54" t="s">
        <v>18186</v>
      </c>
      <c r="K7262" s="54" t="str">
        <f>INDEX('[1]All QOF Registers'!$C$15:$C$8243,MATCH($J$4:$J$10133,'[1]All QOF Registers'!$D$15:$D$8243,FALSE))</f>
        <v>5PF</v>
      </c>
    </row>
    <row r="7263" spans="8:11" x14ac:dyDescent="0.25">
      <c r="H7263" s="57" t="s">
        <v>6364</v>
      </c>
      <c r="I7263" s="58" t="s">
        <v>17470</v>
      </c>
      <c r="J7263" s="54" t="s">
        <v>18186</v>
      </c>
      <c r="K7263" s="54" t="str">
        <f>INDEX('[1]All QOF Registers'!$C$15:$C$8243,MATCH($J$4:$J$10133,'[1]All QOF Registers'!$D$15:$D$8243,FALSE))</f>
        <v>5PF</v>
      </c>
    </row>
    <row r="7264" spans="8:11" x14ac:dyDescent="0.25">
      <c r="H7264" s="57" t="s">
        <v>6365</v>
      </c>
      <c r="I7264" s="58" t="s">
        <v>17470</v>
      </c>
      <c r="J7264" s="54" t="s">
        <v>18186</v>
      </c>
      <c r="K7264" s="54" t="str">
        <f>INDEX('[1]All QOF Registers'!$C$15:$C$8243,MATCH($J$4:$J$10133,'[1]All QOF Registers'!$D$15:$D$8243,FALSE))</f>
        <v>5PF</v>
      </c>
    </row>
    <row r="7265" spans="8:11" x14ac:dyDescent="0.25">
      <c r="H7265" s="57" t="s">
        <v>6366</v>
      </c>
      <c r="I7265" s="58" t="s">
        <v>17470</v>
      </c>
      <c r="J7265" s="54" t="s">
        <v>18186</v>
      </c>
      <c r="K7265" s="54" t="str">
        <f>INDEX('[1]All QOF Registers'!$C$15:$C$8243,MATCH($J$4:$J$10133,'[1]All QOF Registers'!$D$15:$D$8243,FALSE))</f>
        <v>5PF</v>
      </c>
    </row>
    <row r="7266" spans="8:11" x14ac:dyDescent="0.25">
      <c r="H7266" s="57" t="s">
        <v>6367</v>
      </c>
      <c r="I7266" s="58" t="s">
        <v>17470</v>
      </c>
      <c r="J7266" s="54" t="s">
        <v>18186</v>
      </c>
      <c r="K7266" s="54" t="str">
        <f>INDEX('[1]All QOF Registers'!$C$15:$C$8243,MATCH($J$4:$J$10133,'[1]All QOF Registers'!$D$15:$D$8243,FALSE))</f>
        <v>5PF</v>
      </c>
    </row>
    <row r="7267" spans="8:11" x14ac:dyDescent="0.25">
      <c r="H7267" s="57" t="s">
        <v>6368</v>
      </c>
      <c r="I7267" s="58" t="s">
        <v>17470</v>
      </c>
      <c r="J7267" s="54" t="s">
        <v>18186</v>
      </c>
      <c r="K7267" s="54" t="str">
        <f>INDEX('[1]All QOF Registers'!$C$15:$C$8243,MATCH($J$4:$J$10133,'[1]All QOF Registers'!$D$15:$D$8243,FALSE))</f>
        <v>5PF</v>
      </c>
    </row>
    <row r="7268" spans="8:11" x14ac:dyDescent="0.25">
      <c r="H7268" s="57" t="s">
        <v>6369</v>
      </c>
      <c r="I7268" s="58" t="s">
        <v>17470</v>
      </c>
      <c r="J7268" s="54" t="s">
        <v>18186</v>
      </c>
      <c r="K7268" s="54" t="str">
        <f>INDEX('[1]All QOF Registers'!$C$15:$C$8243,MATCH($J$4:$J$10133,'[1]All QOF Registers'!$D$15:$D$8243,FALSE))</f>
        <v>5PF</v>
      </c>
    </row>
    <row r="7269" spans="8:11" x14ac:dyDescent="0.25">
      <c r="H7269" s="57" t="s">
        <v>6370</v>
      </c>
      <c r="I7269" s="58" t="s">
        <v>17470</v>
      </c>
      <c r="J7269" s="54" t="s">
        <v>18186</v>
      </c>
      <c r="K7269" s="54" t="str">
        <f>INDEX('[1]All QOF Registers'!$C$15:$C$8243,MATCH($J$4:$J$10133,'[1]All QOF Registers'!$D$15:$D$8243,FALSE))</f>
        <v>5PF</v>
      </c>
    </row>
    <row r="7270" spans="8:11" x14ac:dyDescent="0.25">
      <c r="H7270" s="57" t="s">
        <v>6371</v>
      </c>
      <c r="I7270" s="58" t="s">
        <v>17470</v>
      </c>
      <c r="J7270" s="54" t="s">
        <v>18186</v>
      </c>
      <c r="K7270" s="54" t="str">
        <f>INDEX('[1]All QOF Registers'!$C$15:$C$8243,MATCH($J$4:$J$10133,'[1]All QOF Registers'!$D$15:$D$8243,FALSE))</f>
        <v>5PF</v>
      </c>
    </row>
    <row r="7271" spans="8:11" x14ac:dyDescent="0.25">
      <c r="H7271" s="57" t="s">
        <v>6372</v>
      </c>
      <c r="I7271" s="58" t="s">
        <v>17470</v>
      </c>
      <c r="J7271" s="54" t="s">
        <v>18186</v>
      </c>
      <c r="K7271" s="54" t="str">
        <f>INDEX('[1]All QOF Registers'!$C$15:$C$8243,MATCH($J$4:$J$10133,'[1]All QOF Registers'!$D$15:$D$8243,FALSE))</f>
        <v>5PF</v>
      </c>
    </row>
    <row r="7272" spans="8:11" x14ac:dyDescent="0.25">
      <c r="H7272" s="57" t="s">
        <v>6373</v>
      </c>
      <c r="I7272" s="58" t="s">
        <v>17470</v>
      </c>
      <c r="J7272" s="54" t="s">
        <v>18186</v>
      </c>
      <c r="K7272" s="54" t="str">
        <f>INDEX('[1]All QOF Registers'!$C$15:$C$8243,MATCH($J$4:$J$10133,'[1]All QOF Registers'!$D$15:$D$8243,FALSE))</f>
        <v>5PF</v>
      </c>
    </row>
    <row r="7273" spans="8:11" x14ac:dyDescent="0.25">
      <c r="H7273" s="57" t="s">
        <v>6374</v>
      </c>
      <c r="I7273" s="58" t="s">
        <v>17470</v>
      </c>
      <c r="J7273" s="54" t="s">
        <v>18186</v>
      </c>
      <c r="K7273" s="54" t="str">
        <f>INDEX('[1]All QOF Registers'!$C$15:$C$8243,MATCH($J$4:$J$10133,'[1]All QOF Registers'!$D$15:$D$8243,FALSE))</f>
        <v>5PF</v>
      </c>
    </row>
    <row r="7274" spans="8:11" x14ac:dyDescent="0.25">
      <c r="H7274" s="57" t="s">
        <v>17471</v>
      </c>
      <c r="I7274" s="58" t="s">
        <v>17470</v>
      </c>
      <c r="J7274" s="54" t="s">
        <v>18186</v>
      </c>
      <c r="K7274" s="54" t="str">
        <f>INDEX('[1]All QOF Registers'!$C$15:$C$8243,MATCH($J$4:$J$10133,'[1]All QOF Registers'!$D$15:$D$8243,FALSE))</f>
        <v>5PF</v>
      </c>
    </row>
    <row r="7275" spans="8:11" x14ac:dyDescent="0.25">
      <c r="H7275" s="57" t="s">
        <v>6375</v>
      </c>
      <c r="I7275" s="58" t="s">
        <v>17470</v>
      </c>
      <c r="J7275" s="54" t="s">
        <v>18186</v>
      </c>
      <c r="K7275" s="54" t="str">
        <f>INDEX('[1]All QOF Registers'!$C$15:$C$8243,MATCH($J$4:$J$10133,'[1]All QOF Registers'!$D$15:$D$8243,FALSE))</f>
        <v>5PF</v>
      </c>
    </row>
    <row r="7276" spans="8:11" x14ac:dyDescent="0.25">
      <c r="H7276" s="57" t="s">
        <v>6376</v>
      </c>
      <c r="I7276" s="58" t="s">
        <v>17470</v>
      </c>
      <c r="J7276" s="54" t="s">
        <v>18186</v>
      </c>
      <c r="K7276" s="54" t="str">
        <f>INDEX('[1]All QOF Registers'!$C$15:$C$8243,MATCH($J$4:$J$10133,'[1]All QOF Registers'!$D$15:$D$8243,FALSE))</f>
        <v>5PF</v>
      </c>
    </row>
    <row r="7277" spans="8:11" x14ac:dyDescent="0.25">
      <c r="H7277" s="57" t="s">
        <v>6377</v>
      </c>
      <c r="I7277" s="58" t="s">
        <v>17470</v>
      </c>
      <c r="J7277" s="54" t="s">
        <v>18186</v>
      </c>
      <c r="K7277" s="54" t="str">
        <f>INDEX('[1]All QOF Registers'!$C$15:$C$8243,MATCH($J$4:$J$10133,'[1]All QOF Registers'!$D$15:$D$8243,FALSE))</f>
        <v>5PF</v>
      </c>
    </row>
    <row r="7278" spans="8:11" x14ac:dyDescent="0.25">
      <c r="H7278" s="57" t="s">
        <v>6378</v>
      </c>
      <c r="I7278" s="58" t="s">
        <v>17470</v>
      </c>
      <c r="J7278" s="54" t="s">
        <v>18186</v>
      </c>
      <c r="K7278" s="54" t="str">
        <f>INDEX('[1]All QOF Registers'!$C$15:$C$8243,MATCH($J$4:$J$10133,'[1]All QOF Registers'!$D$15:$D$8243,FALSE))</f>
        <v>5PF</v>
      </c>
    </row>
    <row r="7279" spans="8:11" x14ac:dyDescent="0.25">
      <c r="H7279" s="57" t="s">
        <v>6379</v>
      </c>
      <c r="I7279" s="58" t="s">
        <v>17470</v>
      </c>
      <c r="J7279" s="54" t="s">
        <v>18186</v>
      </c>
      <c r="K7279" s="54" t="str">
        <f>INDEX('[1]All QOF Registers'!$C$15:$C$8243,MATCH($J$4:$J$10133,'[1]All QOF Registers'!$D$15:$D$8243,FALSE))</f>
        <v>5PF</v>
      </c>
    </row>
    <row r="7280" spans="8:11" x14ac:dyDescent="0.25">
      <c r="H7280" s="57" t="s">
        <v>6380</v>
      </c>
      <c r="I7280" s="58" t="s">
        <v>17470</v>
      </c>
      <c r="J7280" s="54" t="s">
        <v>18186</v>
      </c>
      <c r="K7280" s="54" t="str">
        <f>INDEX('[1]All QOF Registers'!$C$15:$C$8243,MATCH($J$4:$J$10133,'[1]All QOF Registers'!$D$15:$D$8243,FALSE))</f>
        <v>5PF</v>
      </c>
    </row>
    <row r="7281" spans="8:11" x14ac:dyDescent="0.25">
      <c r="H7281" s="57" t="s">
        <v>6381</v>
      </c>
      <c r="I7281" s="58" t="s">
        <v>17470</v>
      </c>
      <c r="J7281" s="54" t="s">
        <v>18186</v>
      </c>
      <c r="K7281" s="54" t="str">
        <f>INDEX('[1]All QOF Registers'!$C$15:$C$8243,MATCH($J$4:$J$10133,'[1]All QOF Registers'!$D$15:$D$8243,FALSE))</f>
        <v>5PF</v>
      </c>
    </row>
    <row r="7282" spans="8:11" x14ac:dyDescent="0.25">
      <c r="H7282" s="57" t="s">
        <v>6382</v>
      </c>
      <c r="I7282" s="58" t="s">
        <v>17470</v>
      </c>
      <c r="J7282" s="54" t="s">
        <v>18186</v>
      </c>
      <c r="K7282" s="54" t="str">
        <f>INDEX('[1]All QOF Registers'!$C$15:$C$8243,MATCH($J$4:$J$10133,'[1]All QOF Registers'!$D$15:$D$8243,FALSE))</f>
        <v>5PF</v>
      </c>
    </row>
    <row r="7283" spans="8:11" x14ac:dyDescent="0.25">
      <c r="H7283" s="57" t="s">
        <v>6383</v>
      </c>
      <c r="I7283" s="58" t="s">
        <v>17470</v>
      </c>
      <c r="J7283" s="54" t="s">
        <v>18186</v>
      </c>
      <c r="K7283" s="54" t="str">
        <f>INDEX('[1]All QOF Registers'!$C$15:$C$8243,MATCH($J$4:$J$10133,'[1]All QOF Registers'!$D$15:$D$8243,FALSE))</f>
        <v>5PF</v>
      </c>
    </row>
    <row r="7284" spans="8:11" x14ac:dyDescent="0.25">
      <c r="H7284" s="57" t="s">
        <v>6384</v>
      </c>
      <c r="I7284" s="58" t="s">
        <v>17470</v>
      </c>
      <c r="J7284" s="54" t="s">
        <v>18186</v>
      </c>
      <c r="K7284" s="54" t="str">
        <f>INDEX('[1]All QOF Registers'!$C$15:$C$8243,MATCH($J$4:$J$10133,'[1]All QOF Registers'!$D$15:$D$8243,FALSE))</f>
        <v>5PF</v>
      </c>
    </row>
    <row r="7285" spans="8:11" x14ac:dyDescent="0.25">
      <c r="H7285" s="57" t="s">
        <v>6385</v>
      </c>
      <c r="I7285" s="58" t="s">
        <v>17470</v>
      </c>
      <c r="J7285" s="54" t="s">
        <v>18186</v>
      </c>
      <c r="K7285" s="54" t="str">
        <f>INDEX('[1]All QOF Registers'!$C$15:$C$8243,MATCH($J$4:$J$10133,'[1]All QOF Registers'!$D$15:$D$8243,FALSE))</f>
        <v>5PF</v>
      </c>
    </row>
    <row r="7286" spans="8:11" x14ac:dyDescent="0.25">
      <c r="H7286" s="57" t="s">
        <v>6386</v>
      </c>
      <c r="I7286" s="58" t="s">
        <v>17470</v>
      </c>
      <c r="J7286" s="54" t="s">
        <v>18186</v>
      </c>
      <c r="K7286" s="54" t="str">
        <f>INDEX('[1]All QOF Registers'!$C$15:$C$8243,MATCH($J$4:$J$10133,'[1]All QOF Registers'!$D$15:$D$8243,FALSE))</f>
        <v>5PF</v>
      </c>
    </row>
    <row r="7287" spans="8:11" x14ac:dyDescent="0.25">
      <c r="H7287" s="57" t="s">
        <v>6387</v>
      </c>
      <c r="I7287" s="58" t="s">
        <v>17470</v>
      </c>
      <c r="J7287" s="54" t="s">
        <v>18186</v>
      </c>
      <c r="K7287" s="54" t="str">
        <f>INDEX('[1]All QOF Registers'!$C$15:$C$8243,MATCH($J$4:$J$10133,'[1]All QOF Registers'!$D$15:$D$8243,FALSE))</f>
        <v>5PF</v>
      </c>
    </row>
    <row r="7288" spans="8:11" x14ac:dyDescent="0.25">
      <c r="H7288" s="57" t="s">
        <v>6388</v>
      </c>
      <c r="I7288" s="58" t="s">
        <v>17470</v>
      </c>
      <c r="J7288" s="54" t="s">
        <v>18186</v>
      </c>
      <c r="K7288" s="54" t="str">
        <f>INDEX('[1]All QOF Registers'!$C$15:$C$8243,MATCH($J$4:$J$10133,'[1]All QOF Registers'!$D$15:$D$8243,FALSE))</f>
        <v>5PF</v>
      </c>
    </row>
    <row r="7289" spans="8:11" x14ac:dyDescent="0.25">
      <c r="H7289" s="57" t="s">
        <v>6389</v>
      </c>
      <c r="I7289" s="58" t="s">
        <v>17470</v>
      </c>
      <c r="J7289" s="54" t="s">
        <v>18186</v>
      </c>
      <c r="K7289" s="54" t="str">
        <f>INDEX('[1]All QOF Registers'!$C$15:$C$8243,MATCH($J$4:$J$10133,'[1]All QOF Registers'!$D$15:$D$8243,FALSE))</f>
        <v>5PF</v>
      </c>
    </row>
    <row r="7290" spans="8:11" x14ac:dyDescent="0.25">
      <c r="H7290" s="57" t="s">
        <v>6390</v>
      </c>
      <c r="I7290" s="58" t="s">
        <v>17470</v>
      </c>
      <c r="J7290" s="54" t="s">
        <v>18186</v>
      </c>
      <c r="K7290" s="54" t="str">
        <f>INDEX('[1]All QOF Registers'!$C$15:$C$8243,MATCH($J$4:$J$10133,'[1]All QOF Registers'!$D$15:$D$8243,FALSE))</f>
        <v>5PF</v>
      </c>
    </row>
    <row r="7291" spans="8:11" x14ac:dyDescent="0.25">
      <c r="H7291" s="57" t="s">
        <v>6391</v>
      </c>
      <c r="I7291" s="58" t="s">
        <v>17470</v>
      </c>
      <c r="J7291" s="54" t="s">
        <v>18186</v>
      </c>
      <c r="K7291" s="54" t="str">
        <f>INDEX('[1]All QOF Registers'!$C$15:$C$8243,MATCH($J$4:$J$10133,'[1]All QOF Registers'!$D$15:$D$8243,FALSE))</f>
        <v>5PF</v>
      </c>
    </row>
    <row r="7292" spans="8:11" x14ac:dyDescent="0.25">
      <c r="H7292" s="57" t="s">
        <v>6392</v>
      </c>
      <c r="I7292" s="58" t="s">
        <v>17470</v>
      </c>
      <c r="J7292" s="54" t="s">
        <v>18186</v>
      </c>
      <c r="K7292" s="54" t="str">
        <f>INDEX('[1]All QOF Registers'!$C$15:$C$8243,MATCH($J$4:$J$10133,'[1]All QOF Registers'!$D$15:$D$8243,FALSE))</f>
        <v>5PF</v>
      </c>
    </row>
    <row r="7293" spans="8:11" x14ac:dyDescent="0.25">
      <c r="H7293" s="57" t="s">
        <v>6393</v>
      </c>
      <c r="I7293" s="58" t="s">
        <v>17470</v>
      </c>
      <c r="J7293" s="54" t="s">
        <v>18186</v>
      </c>
      <c r="K7293" s="54" t="str">
        <f>INDEX('[1]All QOF Registers'!$C$15:$C$8243,MATCH($J$4:$J$10133,'[1]All QOF Registers'!$D$15:$D$8243,FALSE))</f>
        <v>5PF</v>
      </c>
    </row>
    <row r="7294" spans="8:11" x14ac:dyDescent="0.25">
      <c r="H7294" s="57" t="s">
        <v>6394</v>
      </c>
      <c r="I7294" s="58" t="s">
        <v>17470</v>
      </c>
      <c r="J7294" s="54" t="s">
        <v>18186</v>
      </c>
      <c r="K7294" s="54" t="str">
        <f>INDEX('[1]All QOF Registers'!$C$15:$C$8243,MATCH($J$4:$J$10133,'[1]All QOF Registers'!$D$15:$D$8243,FALSE))</f>
        <v>5PF</v>
      </c>
    </row>
    <row r="7295" spans="8:11" x14ac:dyDescent="0.25">
      <c r="H7295" s="57" t="s">
        <v>6395</v>
      </c>
      <c r="I7295" s="58" t="s">
        <v>17470</v>
      </c>
      <c r="J7295" s="54" t="s">
        <v>18186</v>
      </c>
      <c r="K7295" s="54" t="str">
        <f>INDEX('[1]All QOF Registers'!$C$15:$C$8243,MATCH($J$4:$J$10133,'[1]All QOF Registers'!$D$15:$D$8243,FALSE))</f>
        <v>5PF</v>
      </c>
    </row>
    <row r="7296" spans="8:11" x14ac:dyDescent="0.25">
      <c r="H7296" s="57" t="s">
        <v>6396</v>
      </c>
      <c r="I7296" s="58" t="s">
        <v>17470</v>
      </c>
      <c r="J7296" s="54" t="s">
        <v>18186</v>
      </c>
      <c r="K7296" s="54" t="str">
        <f>INDEX('[1]All QOF Registers'!$C$15:$C$8243,MATCH($J$4:$J$10133,'[1]All QOF Registers'!$D$15:$D$8243,FALSE))</f>
        <v>5PF</v>
      </c>
    </row>
    <row r="7297" spans="8:11" x14ac:dyDescent="0.25">
      <c r="H7297" s="57" t="s">
        <v>6397</v>
      </c>
      <c r="I7297" s="58" t="s">
        <v>17470</v>
      </c>
      <c r="J7297" s="54" t="s">
        <v>18186</v>
      </c>
      <c r="K7297" s="54" t="str">
        <f>INDEX('[1]All QOF Registers'!$C$15:$C$8243,MATCH($J$4:$J$10133,'[1]All QOF Registers'!$D$15:$D$8243,FALSE))</f>
        <v>5PF</v>
      </c>
    </row>
    <row r="7298" spans="8:11" x14ac:dyDescent="0.25">
      <c r="H7298" s="57" t="s">
        <v>17472</v>
      </c>
      <c r="I7298" s="58" t="s">
        <v>17470</v>
      </c>
      <c r="J7298" s="54" t="s">
        <v>18186</v>
      </c>
      <c r="K7298" s="54" t="str">
        <f>INDEX('[1]All QOF Registers'!$C$15:$C$8243,MATCH($J$4:$J$10133,'[1]All QOF Registers'!$D$15:$D$8243,FALSE))</f>
        <v>5PF</v>
      </c>
    </row>
    <row r="7299" spans="8:11" x14ac:dyDescent="0.25">
      <c r="H7299" s="57" t="s">
        <v>17473</v>
      </c>
      <c r="I7299" s="58" t="s">
        <v>17470</v>
      </c>
      <c r="J7299" s="54" t="s">
        <v>18186</v>
      </c>
      <c r="K7299" s="54" t="str">
        <f>INDEX('[1]All QOF Registers'!$C$15:$C$8243,MATCH($J$4:$J$10133,'[1]All QOF Registers'!$D$15:$D$8243,FALSE))</f>
        <v>5PF</v>
      </c>
    </row>
    <row r="7300" spans="8:11" x14ac:dyDescent="0.25">
      <c r="H7300" s="57" t="s">
        <v>17474</v>
      </c>
      <c r="I7300" s="58" t="s">
        <v>17470</v>
      </c>
      <c r="J7300" s="54" t="s">
        <v>18186</v>
      </c>
      <c r="K7300" s="54" t="str">
        <f>INDEX('[1]All QOF Registers'!$C$15:$C$8243,MATCH($J$4:$J$10133,'[1]All QOF Registers'!$D$15:$D$8243,FALSE))</f>
        <v>5PF</v>
      </c>
    </row>
    <row r="7301" spans="8:11" x14ac:dyDescent="0.25">
      <c r="H7301" s="57" t="s">
        <v>17475</v>
      </c>
      <c r="I7301" s="58" t="s">
        <v>17470</v>
      </c>
      <c r="J7301" s="54" t="s">
        <v>18186</v>
      </c>
      <c r="K7301" s="54" t="str">
        <f>INDEX('[1]All QOF Registers'!$C$15:$C$8243,MATCH($J$4:$J$10133,'[1]All QOF Registers'!$D$15:$D$8243,FALSE))</f>
        <v>5PF</v>
      </c>
    </row>
    <row r="7302" spans="8:11" x14ac:dyDescent="0.25">
      <c r="H7302" s="57" t="s">
        <v>17476</v>
      </c>
      <c r="I7302" s="58" t="s">
        <v>17470</v>
      </c>
      <c r="J7302" s="54" t="s">
        <v>18186</v>
      </c>
      <c r="K7302" s="54" t="str">
        <f>INDEX('[1]All QOF Registers'!$C$15:$C$8243,MATCH($J$4:$J$10133,'[1]All QOF Registers'!$D$15:$D$8243,FALSE))</f>
        <v>5PF</v>
      </c>
    </row>
    <row r="7303" spans="8:11" x14ac:dyDescent="0.25">
      <c r="H7303" s="57" t="s">
        <v>17477</v>
      </c>
      <c r="I7303" s="58" t="s">
        <v>17470</v>
      </c>
      <c r="J7303" s="54" t="s">
        <v>18186</v>
      </c>
      <c r="K7303" s="54" t="str">
        <f>INDEX('[1]All QOF Registers'!$C$15:$C$8243,MATCH($J$4:$J$10133,'[1]All QOF Registers'!$D$15:$D$8243,FALSE))</f>
        <v>5PF</v>
      </c>
    </row>
    <row r="7304" spans="8:11" x14ac:dyDescent="0.25">
      <c r="H7304" s="57" t="s">
        <v>7841</v>
      </c>
      <c r="I7304" s="58" t="s">
        <v>17470</v>
      </c>
      <c r="J7304" s="54" t="s">
        <v>18186</v>
      </c>
      <c r="K7304" s="54" t="str">
        <f>INDEX('[1]All QOF Registers'!$C$15:$C$8243,MATCH($J$4:$J$10133,'[1]All QOF Registers'!$D$15:$D$8243,FALSE))</f>
        <v>5PF</v>
      </c>
    </row>
    <row r="7305" spans="8:11" x14ac:dyDescent="0.25">
      <c r="H7305" s="57" t="s">
        <v>7842</v>
      </c>
      <c r="I7305" s="58" t="s">
        <v>17470</v>
      </c>
      <c r="J7305" s="54" t="s">
        <v>18186</v>
      </c>
      <c r="K7305" s="54" t="str">
        <f>INDEX('[1]All QOF Registers'!$C$15:$C$8243,MATCH($J$4:$J$10133,'[1]All QOF Registers'!$D$15:$D$8243,FALSE))</f>
        <v>5PF</v>
      </c>
    </row>
    <row r="7306" spans="8:11" x14ac:dyDescent="0.25">
      <c r="H7306" s="57" t="s">
        <v>17478</v>
      </c>
      <c r="I7306" s="58" t="s">
        <v>17470</v>
      </c>
      <c r="J7306" s="54" t="s">
        <v>18186</v>
      </c>
      <c r="K7306" s="54" t="str">
        <f>INDEX('[1]All QOF Registers'!$C$15:$C$8243,MATCH($J$4:$J$10133,'[1]All QOF Registers'!$D$15:$D$8243,FALSE))</f>
        <v>5PF</v>
      </c>
    </row>
    <row r="7307" spans="8:11" x14ac:dyDescent="0.25">
      <c r="H7307" s="57" t="s">
        <v>7843</v>
      </c>
      <c r="I7307" s="58" t="s">
        <v>17470</v>
      </c>
      <c r="J7307" s="54" t="s">
        <v>18186</v>
      </c>
      <c r="K7307" s="54" t="str">
        <f>INDEX('[1]All QOF Registers'!$C$15:$C$8243,MATCH($J$4:$J$10133,'[1]All QOF Registers'!$D$15:$D$8243,FALSE))</f>
        <v>5PF</v>
      </c>
    </row>
    <row r="7308" spans="8:11" x14ac:dyDescent="0.25">
      <c r="H7308" s="57" t="s">
        <v>17479</v>
      </c>
      <c r="I7308" s="58" t="s">
        <v>17470</v>
      </c>
      <c r="J7308" s="54" t="s">
        <v>18186</v>
      </c>
      <c r="K7308" s="54" t="str">
        <f>INDEX('[1]All QOF Registers'!$C$15:$C$8243,MATCH($J$4:$J$10133,'[1]All QOF Registers'!$D$15:$D$8243,FALSE))</f>
        <v>5PF</v>
      </c>
    </row>
    <row r="7309" spans="8:11" x14ac:dyDescent="0.25">
      <c r="H7309" s="57" t="s">
        <v>17480</v>
      </c>
      <c r="I7309" s="58" t="s">
        <v>17470</v>
      </c>
      <c r="J7309" s="54" t="s">
        <v>18186</v>
      </c>
      <c r="K7309" s="54" t="str">
        <f>INDEX('[1]All QOF Registers'!$C$15:$C$8243,MATCH($J$4:$J$10133,'[1]All QOF Registers'!$D$15:$D$8243,FALSE))</f>
        <v>5PF</v>
      </c>
    </row>
    <row r="7310" spans="8:11" x14ac:dyDescent="0.25">
      <c r="H7310" s="57" t="s">
        <v>6047</v>
      </c>
      <c r="I7310" s="58" t="s">
        <v>17481</v>
      </c>
      <c r="J7310" s="54" t="s">
        <v>18187</v>
      </c>
      <c r="K7310" s="54" t="str">
        <f>INDEX('[1]All QOF Registers'!$C$15:$C$8243,MATCH($J$4:$J$10133,'[1]All QOF Registers'!$D$15:$D$8243,FALSE))</f>
        <v>5PG</v>
      </c>
    </row>
    <row r="7311" spans="8:11" x14ac:dyDescent="0.25">
      <c r="H7311" s="57" t="s">
        <v>6050</v>
      </c>
      <c r="I7311" s="58" t="s">
        <v>17481</v>
      </c>
      <c r="J7311" s="54" t="s">
        <v>18187</v>
      </c>
      <c r="K7311" s="54" t="str">
        <f>INDEX('[1]All QOF Registers'!$C$15:$C$8243,MATCH($J$4:$J$10133,'[1]All QOF Registers'!$D$15:$D$8243,FALSE))</f>
        <v>5PG</v>
      </c>
    </row>
    <row r="7312" spans="8:11" x14ac:dyDescent="0.25">
      <c r="H7312" s="57" t="s">
        <v>6053</v>
      </c>
      <c r="I7312" s="58" t="s">
        <v>17481</v>
      </c>
      <c r="J7312" s="54" t="s">
        <v>18187</v>
      </c>
      <c r="K7312" s="54" t="str">
        <f>INDEX('[1]All QOF Registers'!$C$15:$C$8243,MATCH($J$4:$J$10133,'[1]All QOF Registers'!$D$15:$D$8243,FALSE))</f>
        <v>5PG</v>
      </c>
    </row>
    <row r="7313" spans="8:11" x14ac:dyDescent="0.25">
      <c r="H7313" s="57" t="s">
        <v>6056</v>
      </c>
      <c r="I7313" s="58" t="s">
        <v>17481</v>
      </c>
      <c r="J7313" s="54" t="s">
        <v>18187</v>
      </c>
      <c r="K7313" s="54" t="str">
        <f>INDEX('[1]All QOF Registers'!$C$15:$C$8243,MATCH($J$4:$J$10133,'[1]All QOF Registers'!$D$15:$D$8243,FALSE))</f>
        <v>5PG</v>
      </c>
    </row>
    <row r="7314" spans="8:11" x14ac:dyDescent="0.25">
      <c r="H7314" s="57" t="s">
        <v>6057</v>
      </c>
      <c r="I7314" s="58" t="s">
        <v>17481</v>
      </c>
      <c r="J7314" s="54" t="s">
        <v>18187</v>
      </c>
      <c r="K7314" s="54" t="str">
        <f>INDEX('[1]All QOF Registers'!$C$15:$C$8243,MATCH($J$4:$J$10133,'[1]All QOF Registers'!$D$15:$D$8243,FALSE))</f>
        <v>5PG</v>
      </c>
    </row>
    <row r="7315" spans="8:11" x14ac:dyDescent="0.25">
      <c r="H7315" s="57" t="s">
        <v>6058</v>
      </c>
      <c r="I7315" s="58" t="s">
        <v>17481</v>
      </c>
      <c r="J7315" s="54" t="s">
        <v>18187</v>
      </c>
      <c r="K7315" s="54" t="str">
        <f>INDEX('[1]All QOF Registers'!$C$15:$C$8243,MATCH($J$4:$J$10133,'[1]All QOF Registers'!$D$15:$D$8243,FALSE))</f>
        <v>5PG</v>
      </c>
    </row>
    <row r="7316" spans="8:11" x14ac:dyDescent="0.25">
      <c r="H7316" s="57" t="s">
        <v>6060</v>
      </c>
      <c r="I7316" s="58" t="s">
        <v>17481</v>
      </c>
      <c r="J7316" s="54" t="s">
        <v>18187</v>
      </c>
      <c r="K7316" s="54" t="str">
        <f>INDEX('[1]All QOF Registers'!$C$15:$C$8243,MATCH($J$4:$J$10133,'[1]All QOF Registers'!$D$15:$D$8243,FALSE))</f>
        <v>5PG</v>
      </c>
    </row>
    <row r="7317" spans="8:11" x14ac:dyDescent="0.25">
      <c r="H7317" s="57" t="s">
        <v>6068</v>
      </c>
      <c r="I7317" s="58" t="s">
        <v>17481</v>
      </c>
      <c r="J7317" s="54" t="s">
        <v>18187</v>
      </c>
      <c r="K7317" s="54" t="str">
        <f>INDEX('[1]All QOF Registers'!$C$15:$C$8243,MATCH($J$4:$J$10133,'[1]All QOF Registers'!$D$15:$D$8243,FALSE))</f>
        <v>5PG</v>
      </c>
    </row>
    <row r="7318" spans="8:11" x14ac:dyDescent="0.25">
      <c r="H7318" s="57" t="s">
        <v>6073</v>
      </c>
      <c r="I7318" s="58" t="s">
        <v>17481</v>
      </c>
      <c r="J7318" s="54" t="s">
        <v>18187</v>
      </c>
      <c r="K7318" s="54" t="str">
        <f>INDEX('[1]All QOF Registers'!$C$15:$C$8243,MATCH($J$4:$J$10133,'[1]All QOF Registers'!$D$15:$D$8243,FALSE))</f>
        <v>5PG</v>
      </c>
    </row>
    <row r="7319" spans="8:11" x14ac:dyDescent="0.25">
      <c r="H7319" s="57" t="s">
        <v>6074</v>
      </c>
      <c r="I7319" s="58" t="s">
        <v>17481</v>
      </c>
      <c r="J7319" s="54" t="s">
        <v>18187</v>
      </c>
      <c r="K7319" s="54" t="str">
        <f>INDEX('[1]All QOF Registers'!$C$15:$C$8243,MATCH($J$4:$J$10133,'[1]All QOF Registers'!$D$15:$D$8243,FALSE))</f>
        <v>5PG</v>
      </c>
    </row>
    <row r="7320" spans="8:11" x14ac:dyDescent="0.25">
      <c r="H7320" s="57" t="s">
        <v>6075</v>
      </c>
      <c r="I7320" s="58" t="s">
        <v>17481</v>
      </c>
      <c r="J7320" s="54" t="s">
        <v>18187</v>
      </c>
      <c r="K7320" s="54" t="str">
        <f>INDEX('[1]All QOF Registers'!$C$15:$C$8243,MATCH($J$4:$J$10133,'[1]All QOF Registers'!$D$15:$D$8243,FALSE))</f>
        <v>5PG</v>
      </c>
    </row>
    <row r="7321" spans="8:11" x14ac:dyDescent="0.25">
      <c r="H7321" s="57" t="s">
        <v>6079</v>
      </c>
      <c r="I7321" s="58" t="s">
        <v>17481</v>
      </c>
      <c r="J7321" s="54" t="s">
        <v>18187</v>
      </c>
      <c r="K7321" s="54" t="str">
        <f>INDEX('[1]All QOF Registers'!$C$15:$C$8243,MATCH($J$4:$J$10133,'[1]All QOF Registers'!$D$15:$D$8243,FALSE))</f>
        <v>5PG</v>
      </c>
    </row>
    <row r="7322" spans="8:11" x14ac:dyDescent="0.25">
      <c r="H7322" s="57" t="s">
        <v>6084</v>
      </c>
      <c r="I7322" s="58" t="s">
        <v>17481</v>
      </c>
      <c r="J7322" s="54" t="s">
        <v>18187</v>
      </c>
      <c r="K7322" s="54" t="str">
        <f>INDEX('[1]All QOF Registers'!$C$15:$C$8243,MATCH($J$4:$J$10133,'[1]All QOF Registers'!$D$15:$D$8243,FALSE))</f>
        <v>5PG</v>
      </c>
    </row>
    <row r="7323" spans="8:11" x14ac:dyDescent="0.25">
      <c r="H7323" s="57" t="s">
        <v>6086</v>
      </c>
      <c r="I7323" s="58" t="s">
        <v>17481</v>
      </c>
      <c r="J7323" s="54" t="s">
        <v>18187</v>
      </c>
      <c r="K7323" s="54" t="str">
        <f>INDEX('[1]All QOF Registers'!$C$15:$C$8243,MATCH($J$4:$J$10133,'[1]All QOF Registers'!$D$15:$D$8243,FALSE))</f>
        <v>5PG</v>
      </c>
    </row>
    <row r="7324" spans="8:11" x14ac:dyDescent="0.25">
      <c r="H7324" s="57" t="s">
        <v>6094</v>
      </c>
      <c r="I7324" s="58" t="s">
        <v>17481</v>
      </c>
      <c r="J7324" s="54" t="s">
        <v>18187</v>
      </c>
      <c r="K7324" s="54" t="str">
        <f>INDEX('[1]All QOF Registers'!$C$15:$C$8243,MATCH($J$4:$J$10133,'[1]All QOF Registers'!$D$15:$D$8243,FALSE))</f>
        <v>5PG</v>
      </c>
    </row>
    <row r="7325" spans="8:11" x14ac:dyDescent="0.25">
      <c r="H7325" s="57" t="s">
        <v>6095</v>
      </c>
      <c r="I7325" s="58" t="s">
        <v>17481</v>
      </c>
      <c r="J7325" s="54" t="s">
        <v>18187</v>
      </c>
      <c r="K7325" s="54" t="str">
        <f>INDEX('[1]All QOF Registers'!$C$15:$C$8243,MATCH($J$4:$J$10133,'[1]All QOF Registers'!$D$15:$D$8243,FALSE))</f>
        <v>5PG</v>
      </c>
    </row>
    <row r="7326" spans="8:11" x14ac:dyDescent="0.25">
      <c r="H7326" s="57" t="s">
        <v>6097</v>
      </c>
      <c r="I7326" s="58" t="s">
        <v>17481</v>
      </c>
      <c r="J7326" s="54" t="s">
        <v>18187</v>
      </c>
      <c r="K7326" s="54" t="str">
        <f>INDEX('[1]All QOF Registers'!$C$15:$C$8243,MATCH($J$4:$J$10133,'[1]All QOF Registers'!$D$15:$D$8243,FALSE))</f>
        <v>5PG</v>
      </c>
    </row>
    <row r="7327" spans="8:11" x14ac:dyDescent="0.25">
      <c r="H7327" s="57" t="s">
        <v>6099</v>
      </c>
      <c r="I7327" s="58" t="s">
        <v>17481</v>
      </c>
      <c r="J7327" s="54" t="s">
        <v>18187</v>
      </c>
      <c r="K7327" s="54" t="str">
        <f>INDEX('[1]All QOF Registers'!$C$15:$C$8243,MATCH($J$4:$J$10133,'[1]All QOF Registers'!$D$15:$D$8243,FALSE))</f>
        <v>5PG</v>
      </c>
    </row>
    <row r="7328" spans="8:11" x14ac:dyDescent="0.25">
      <c r="H7328" s="57" t="s">
        <v>6100</v>
      </c>
      <c r="I7328" s="58" t="s">
        <v>17481</v>
      </c>
      <c r="J7328" s="54" t="s">
        <v>18187</v>
      </c>
      <c r="K7328" s="54" t="str">
        <f>INDEX('[1]All QOF Registers'!$C$15:$C$8243,MATCH($J$4:$J$10133,'[1]All QOF Registers'!$D$15:$D$8243,FALSE))</f>
        <v>5PG</v>
      </c>
    </row>
    <row r="7329" spans="8:11" x14ac:dyDescent="0.25">
      <c r="H7329" s="57" t="s">
        <v>6101</v>
      </c>
      <c r="I7329" s="58" t="s">
        <v>17481</v>
      </c>
      <c r="J7329" s="54" t="s">
        <v>18187</v>
      </c>
      <c r="K7329" s="54" t="str">
        <f>INDEX('[1]All QOF Registers'!$C$15:$C$8243,MATCH($J$4:$J$10133,'[1]All QOF Registers'!$D$15:$D$8243,FALSE))</f>
        <v>5PG</v>
      </c>
    </row>
    <row r="7330" spans="8:11" x14ac:dyDescent="0.25">
      <c r="H7330" s="57" t="s">
        <v>6103</v>
      </c>
      <c r="I7330" s="58" t="s">
        <v>17481</v>
      </c>
      <c r="J7330" s="54" t="s">
        <v>18187</v>
      </c>
      <c r="K7330" s="54" t="str">
        <f>INDEX('[1]All QOF Registers'!$C$15:$C$8243,MATCH($J$4:$J$10133,'[1]All QOF Registers'!$D$15:$D$8243,FALSE))</f>
        <v>5PG</v>
      </c>
    </row>
    <row r="7331" spans="8:11" x14ac:dyDescent="0.25">
      <c r="H7331" s="57" t="s">
        <v>17482</v>
      </c>
      <c r="I7331" s="58" t="s">
        <v>17481</v>
      </c>
      <c r="J7331" s="54" t="s">
        <v>18187</v>
      </c>
      <c r="K7331" s="54" t="str">
        <f>INDEX('[1]All QOF Registers'!$C$15:$C$8243,MATCH($J$4:$J$10133,'[1]All QOF Registers'!$D$15:$D$8243,FALSE))</f>
        <v>5PG</v>
      </c>
    </row>
    <row r="7332" spans="8:11" x14ac:dyDescent="0.25">
      <c r="H7332" s="57" t="s">
        <v>6111</v>
      </c>
      <c r="I7332" s="58" t="s">
        <v>17481</v>
      </c>
      <c r="J7332" s="54" t="s">
        <v>18187</v>
      </c>
      <c r="K7332" s="54" t="str">
        <f>INDEX('[1]All QOF Registers'!$C$15:$C$8243,MATCH($J$4:$J$10133,'[1]All QOF Registers'!$D$15:$D$8243,FALSE))</f>
        <v>5PG</v>
      </c>
    </row>
    <row r="7333" spans="8:11" x14ac:dyDescent="0.25">
      <c r="H7333" s="57" t="s">
        <v>17483</v>
      </c>
      <c r="I7333" s="58" t="s">
        <v>17481</v>
      </c>
      <c r="J7333" s="54" t="s">
        <v>18187</v>
      </c>
      <c r="K7333" s="54" t="str">
        <f>INDEX('[1]All QOF Registers'!$C$15:$C$8243,MATCH($J$4:$J$10133,'[1]All QOF Registers'!$D$15:$D$8243,FALSE))</f>
        <v>5PG</v>
      </c>
    </row>
    <row r="7334" spans="8:11" x14ac:dyDescent="0.25">
      <c r="H7334" s="57" t="s">
        <v>6112</v>
      </c>
      <c r="I7334" s="58" t="s">
        <v>17481</v>
      </c>
      <c r="J7334" s="54" t="s">
        <v>18187</v>
      </c>
      <c r="K7334" s="54" t="str">
        <f>INDEX('[1]All QOF Registers'!$C$15:$C$8243,MATCH($J$4:$J$10133,'[1]All QOF Registers'!$D$15:$D$8243,FALSE))</f>
        <v>5PG</v>
      </c>
    </row>
    <row r="7335" spans="8:11" x14ac:dyDescent="0.25">
      <c r="H7335" s="57" t="s">
        <v>6114</v>
      </c>
      <c r="I7335" s="58" t="s">
        <v>17481</v>
      </c>
      <c r="J7335" s="54" t="s">
        <v>18187</v>
      </c>
      <c r="K7335" s="54" t="str">
        <f>INDEX('[1]All QOF Registers'!$C$15:$C$8243,MATCH($J$4:$J$10133,'[1]All QOF Registers'!$D$15:$D$8243,FALSE))</f>
        <v>5PG</v>
      </c>
    </row>
    <row r="7336" spans="8:11" x14ac:dyDescent="0.25">
      <c r="H7336" s="57" t="s">
        <v>6118</v>
      </c>
      <c r="I7336" s="58" t="s">
        <v>17481</v>
      </c>
      <c r="J7336" s="54" t="s">
        <v>18187</v>
      </c>
      <c r="K7336" s="54" t="str">
        <f>INDEX('[1]All QOF Registers'!$C$15:$C$8243,MATCH($J$4:$J$10133,'[1]All QOF Registers'!$D$15:$D$8243,FALSE))</f>
        <v>5PG</v>
      </c>
    </row>
    <row r="7337" spans="8:11" x14ac:dyDescent="0.25">
      <c r="H7337" s="57" t="s">
        <v>6121</v>
      </c>
      <c r="I7337" s="58" t="s">
        <v>17481</v>
      </c>
      <c r="J7337" s="54" t="s">
        <v>18187</v>
      </c>
      <c r="K7337" s="54" t="str">
        <f>INDEX('[1]All QOF Registers'!$C$15:$C$8243,MATCH($J$4:$J$10133,'[1]All QOF Registers'!$D$15:$D$8243,FALSE))</f>
        <v>5PG</v>
      </c>
    </row>
    <row r="7338" spans="8:11" x14ac:dyDescent="0.25">
      <c r="H7338" s="57" t="s">
        <v>6122</v>
      </c>
      <c r="I7338" s="58" t="s">
        <v>17481</v>
      </c>
      <c r="J7338" s="54" t="s">
        <v>18187</v>
      </c>
      <c r="K7338" s="54" t="str">
        <f>INDEX('[1]All QOF Registers'!$C$15:$C$8243,MATCH($J$4:$J$10133,'[1]All QOF Registers'!$D$15:$D$8243,FALSE))</f>
        <v>5PG</v>
      </c>
    </row>
    <row r="7339" spans="8:11" x14ac:dyDescent="0.25">
      <c r="H7339" s="57" t="s">
        <v>6125</v>
      </c>
      <c r="I7339" s="58" t="s">
        <v>17481</v>
      </c>
      <c r="J7339" s="54" t="s">
        <v>18187</v>
      </c>
      <c r="K7339" s="54" t="str">
        <f>INDEX('[1]All QOF Registers'!$C$15:$C$8243,MATCH($J$4:$J$10133,'[1]All QOF Registers'!$D$15:$D$8243,FALSE))</f>
        <v>5PG</v>
      </c>
    </row>
    <row r="7340" spans="8:11" x14ac:dyDescent="0.25">
      <c r="H7340" s="57" t="s">
        <v>6126</v>
      </c>
      <c r="I7340" s="58" t="s">
        <v>17481</v>
      </c>
      <c r="J7340" s="54" t="s">
        <v>18187</v>
      </c>
      <c r="K7340" s="54" t="str">
        <f>INDEX('[1]All QOF Registers'!$C$15:$C$8243,MATCH($J$4:$J$10133,'[1]All QOF Registers'!$D$15:$D$8243,FALSE))</f>
        <v>5PG</v>
      </c>
    </row>
    <row r="7341" spans="8:11" x14ac:dyDescent="0.25">
      <c r="H7341" s="57" t="s">
        <v>6127</v>
      </c>
      <c r="I7341" s="58" t="s">
        <v>17481</v>
      </c>
      <c r="J7341" s="54" t="s">
        <v>18187</v>
      </c>
      <c r="K7341" s="54" t="str">
        <f>INDEX('[1]All QOF Registers'!$C$15:$C$8243,MATCH($J$4:$J$10133,'[1]All QOF Registers'!$D$15:$D$8243,FALSE))</f>
        <v>5PG</v>
      </c>
    </row>
    <row r="7342" spans="8:11" x14ac:dyDescent="0.25">
      <c r="H7342" s="57" t="s">
        <v>6128</v>
      </c>
      <c r="I7342" s="58" t="s">
        <v>17481</v>
      </c>
      <c r="J7342" s="54" t="s">
        <v>18187</v>
      </c>
      <c r="K7342" s="54" t="str">
        <f>INDEX('[1]All QOF Registers'!$C$15:$C$8243,MATCH($J$4:$J$10133,'[1]All QOF Registers'!$D$15:$D$8243,FALSE))</f>
        <v>5PG</v>
      </c>
    </row>
    <row r="7343" spans="8:11" x14ac:dyDescent="0.25">
      <c r="H7343" s="57" t="s">
        <v>6129</v>
      </c>
      <c r="I7343" s="58" t="s">
        <v>17481</v>
      </c>
      <c r="J7343" s="54" t="s">
        <v>18187</v>
      </c>
      <c r="K7343" s="54" t="str">
        <f>INDEX('[1]All QOF Registers'!$C$15:$C$8243,MATCH($J$4:$J$10133,'[1]All QOF Registers'!$D$15:$D$8243,FALSE))</f>
        <v>5PG</v>
      </c>
    </row>
    <row r="7344" spans="8:11" x14ac:dyDescent="0.25">
      <c r="H7344" s="57" t="s">
        <v>6130</v>
      </c>
      <c r="I7344" s="58" t="s">
        <v>17481</v>
      </c>
      <c r="J7344" s="54" t="s">
        <v>18187</v>
      </c>
      <c r="K7344" s="54" t="str">
        <f>INDEX('[1]All QOF Registers'!$C$15:$C$8243,MATCH($J$4:$J$10133,'[1]All QOF Registers'!$D$15:$D$8243,FALSE))</f>
        <v>5PG</v>
      </c>
    </row>
    <row r="7345" spans="8:11" x14ac:dyDescent="0.25">
      <c r="H7345" s="57" t="s">
        <v>6131</v>
      </c>
      <c r="I7345" s="58" t="s">
        <v>17481</v>
      </c>
      <c r="J7345" s="54" t="s">
        <v>18187</v>
      </c>
      <c r="K7345" s="54" t="str">
        <f>INDEX('[1]All QOF Registers'!$C$15:$C$8243,MATCH($J$4:$J$10133,'[1]All QOF Registers'!$D$15:$D$8243,FALSE))</f>
        <v>5PG</v>
      </c>
    </row>
    <row r="7346" spans="8:11" x14ac:dyDescent="0.25">
      <c r="H7346" s="57" t="s">
        <v>6132</v>
      </c>
      <c r="I7346" s="58" t="s">
        <v>17481</v>
      </c>
      <c r="J7346" s="54" t="s">
        <v>18187</v>
      </c>
      <c r="K7346" s="54" t="str">
        <f>INDEX('[1]All QOF Registers'!$C$15:$C$8243,MATCH($J$4:$J$10133,'[1]All QOF Registers'!$D$15:$D$8243,FALSE))</f>
        <v>5PG</v>
      </c>
    </row>
    <row r="7347" spans="8:11" x14ac:dyDescent="0.25">
      <c r="H7347" s="57" t="s">
        <v>6143</v>
      </c>
      <c r="I7347" s="58" t="s">
        <v>17481</v>
      </c>
      <c r="J7347" s="54" t="s">
        <v>18187</v>
      </c>
      <c r="K7347" s="54" t="str">
        <f>INDEX('[1]All QOF Registers'!$C$15:$C$8243,MATCH($J$4:$J$10133,'[1]All QOF Registers'!$D$15:$D$8243,FALSE))</f>
        <v>5PG</v>
      </c>
    </row>
    <row r="7348" spans="8:11" x14ac:dyDescent="0.25">
      <c r="H7348" s="57" t="s">
        <v>6144</v>
      </c>
      <c r="I7348" s="58" t="s">
        <v>17481</v>
      </c>
      <c r="J7348" s="54" t="s">
        <v>18187</v>
      </c>
      <c r="K7348" s="54" t="str">
        <f>INDEX('[1]All QOF Registers'!$C$15:$C$8243,MATCH($J$4:$J$10133,'[1]All QOF Registers'!$D$15:$D$8243,FALSE))</f>
        <v>5PG</v>
      </c>
    </row>
    <row r="7349" spans="8:11" x14ac:dyDescent="0.25">
      <c r="H7349" s="57" t="s">
        <v>6149</v>
      </c>
      <c r="I7349" s="58" t="s">
        <v>17481</v>
      </c>
      <c r="J7349" s="54" t="s">
        <v>18187</v>
      </c>
      <c r="K7349" s="54" t="str">
        <f>INDEX('[1]All QOF Registers'!$C$15:$C$8243,MATCH($J$4:$J$10133,'[1]All QOF Registers'!$D$15:$D$8243,FALSE))</f>
        <v>5PG</v>
      </c>
    </row>
    <row r="7350" spans="8:11" x14ac:dyDescent="0.25">
      <c r="H7350" s="57" t="s">
        <v>17484</v>
      </c>
      <c r="I7350" s="58" t="s">
        <v>17481</v>
      </c>
      <c r="J7350" s="54" t="s">
        <v>18187</v>
      </c>
      <c r="K7350" s="54" t="str">
        <f>INDEX('[1]All QOF Registers'!$C$15:$C$8243,MATCH($J$4:$J$10133,'[1]All QOF Registers'!$D$15:$D$8243,FALSE))</f>
        <v>5PG</v>
      </c>
    </row>
    <row r="7351" spans="8:11" x14ac:dyDescent="0.25">
      <c r="H7351" s="57" t="s">
        <v>6152</v>
      </c>
      <c r="I7351" s="58" t="s">
        <v>17481</v>
      </c>
      <c r="J7351" s="54" t="s">
        <v>18187</v>
      </c>
      <c r="K7351" s="54" t="str">
        <f>INDEX('[1]All QOF Registers'!$C$15:$C$8243,MATCH($J$4:$J$10133,'[1]All QOF Registers'!$D$15:$D$8243,FALSE))</f>
        <v>5PG</v>
      </c>
    </row>
    <row r="7352" spans="8:11" x14ac:dyDescent="0.25">
      <c r="H7352" s="57" t="s">
        <v>6154</v>
      </c>
      <c r="I7352" s="58" t="s">
        <v>17481</v>
      </c>
      <c r="J7352" s="54" t="s">
        <v>18187</v>
      </c>
      <c r="K7352" s="54" t="str">
        <f>INDEX('[1]All QOF Registers'!$C$15:$C$8243,MATCH($J$4:$J$10133,'[1]All QOF Registers'!$D$15:$D$8243,FALSE))</f>
        <v>5PG</v>
      </c>
    </row>
    <row r="7353" spans="8:11" x14ac:dyDescent="0.25">
      <c r="H7353" s="57" t="s">
        <v>6160</v>
      </c>
      <c r="I7353" s="58" t="s">
        <v>17481</v>
      </c>
      <c r="J7353" s="54" t="s">
        <v>18187</v>
      </c>
      <c r="K7353" s="54" t="str">
        <f>INDEX('[1]All QOF Registers'!$C$15:$C$8243,MATCH($J$4:$J$10133,'[1]All QOF Registers'!$D$15:$D$8243,FALSE))</f>
        <v>5PG</v>
      </c>
    </row>
    <row r="7354" spans="8:11" x14ac:dyDescent="0.25">
      <c r="H7354" s="57" t="s">
        <v>6161</v>
      </c>
      <c r="I7354" s="58" t="s">
        <v>17481</v>
      </c>
      <c r="J7354" s="54" t="s">
        <v>18187</v>
      </c>
      <c r="K7354" s="54" t="str">
        <f>INDEX('[1]All QOF Registers'!$C$15:$C$8243,MATCH($J$4:$J$10133,'[1]All QOF Registers'!$D$15:$D$8243,FALSE))</f>
        <v>5PG</v>
      </c>
    </row>
    <row r="7355" spans="8:11" x14ac:dyDescent="0.25">
      <c r="H7355" s="57" t="s">
        <v>6164</v>
      </c>
      <c r="I7355" s="58" t="s">
        <v>17481</v>
      </c>
      <c r="J7355" s="54" t="s">
        <v>18187</v>
      </c>
      <c r="K7355" s="54" t="str">
        <f>INDEX('[1]All QOF Registers'!$C$15:$C$8243,MATCH($J$4:$J$10133,'[1]All QOF Registers'!$D$15:$D$8243,FALSE))</f>
        <v>5PG</v>
      </c>
    </row>
    <row r="7356" spans="8:11" x14ac:dyDescent="0.25">
      <c r="H7356" s="57" t="s">
        <v>6166</v>
      </c>
      <c r="I7356" s="58" t="s">
        <v>17481</v>
      </c>
      <c r="J7356" s="54" t="s">
        <v>18187</v>
      </c>
      <c r="K7356" s="54" t="str">
        <f>INDEX('[1]All QOF Registers'!$C$15:$C$8243,MATCH($J$4:$J$10133,'[1]All QOF Registers'!$D$15:$D$8243,FALSE))</f>
        <v>5PG</v>
      </c>
    </row>
    <row r="7357" spans="8:11" x14ac:dyDescent="0.25">
      <c r="H7357" s="57" t="s">
        <v>6170</v>
      </c>
      <c r="I7357" s="58" t="s">
        <v>17481</v>
      </c>
      <c r="J7357" s="54" t="s">
        <v>18187</v>
      </c>
      <c r="K7357" s="54" t="str">
        <f>INDEX('[1]All QOF Registers'!$C$15:$C$8243,MATCH($J$4:$J$10133,'[1]All QOF Registers'!$D$15:$D$8243,FALSE))</f>
        <v>5PG</v>
      </c>
    </row>
    <row r="7358" spans="8:11" x14ac:dyDescent="0.25">
      <c r="H7358" s="57" t="s">
        <v>17485</v>
      </c>
      <c r="I7358" s="58" t="s">
        <v>17481</v>
      </c>
      <c r="J7358" s="54" t="s">
        <v>18187</v>
      </c>
      <c r="K7358" s="54" t="str">
        <f>INDEX('[1]All QOF Registers'!$C$15:$C$8243,MATCH($J$4:$J$10133,'[1]All QOF Registers'!$D$15:$D$8243,FALSE))</f>
        <v>5PG</v>
      </c>
    </row>
    <row r="7359" spans="8:11" x14ac:dyDescent="0.25">
      <c r="H7359" s="57" t="s">
        <v>6176</v>
      </c>
      <c r="I7359" s="58" t="s">
        <v>17481</v>
      </c>
      <c r="J7359" s="54" t="s">
        <v>18187</v>
      </c>
      <c r="K7359" s="54" t="str">
        <f>INDEX('[1]All QOF Registers'!$C$15:$C$8243,MATCH($J$4:$J$10133,'[1]All QOF Registers'!$D$15:$D$8243,FALSE))</f>
        <v>5PG</v>
      </c>
    </row>
    <row r="7360" spans="8:11" x14ac:dyDescent="0.25">
      <c r="H7360" s="57" t="s">
        <v>6177</v>
      </c>
      <c r="I7360" s="58" t="s">
        <v>17481</v>
      </c>
      <c r="J7360" s="54" t="s">
        <v>18187</v>
      </c>
      <c r="K7360" s="54" t="str">
        <f>INDEX('[1]All QOF Registers'!$C$15:$C$8243,MATCH($J$4:$J$10133,'[1]All QOF Registers'!$D$15:$D$8243,FALSE))</f>
        <v>5PG</v>
      </c>
    </row>
    <row r="7361" spans="8:11" x14ac:dyDescent="0.25">
      <c r="H7361" s="57" t="s">
        <v>6180</v>
      </c>
      <c r="I7361" s="58" t="s">
        <v>17481</v>
      </c>
      <c r="J7361" s="54" t="s">
        <v>18187</v>
      </c>
      <c r="K7361" s="54" t="str">
        <f>INDEX('[1]All QOF Registers'!$C$15:$C$8243,MATCH($J$4:$J$10133,'[1]All QOF Registers'!$D$15:$D$8243,FALSE))</f>
        <v>5PG</v>
      </c>
    </row>
    <row r="7362" spans="8:11" x14ac:dyDescent="0.25">
      <c r="H7362" s="57" t="s">
        <v>6182</v>
      </c>
      <c r="I7362" s="58" t="s">
        <v>17481</v>
      </c>
      <c r="J7362" s="54" t="s">
        <v>18187</v>
      </c>
      <c r="K7362" s="54" t="str">
        <f>INDEX('[1]All QOF Registers'!$C$15:$C$8243,MATCH($J$4:$J$10133,'[1]All QOF Registers'!$D$15:$D$8243,FALSE))</f>
        <v>5PG</v>
      </c>
    </row>
    <row r="7363" spans="8:11" x14ac:dyDescent="0.25">
      <c r="H7363" s="57" t="s">
        <v>6187</v>
      </c>
      <c r="I7363" s="58" t="s">
        <v>17481</v>
      </c>
      <c r="J7363" s="54" t="s">
        <v>18187</v>
      </c>
      <c r="K7363" s="54" t="str">
        <f>INDEX('[1]All QOF Registers'!$C$15:$C$8243,MATCH($J$4:$J$10133,'[1]All QOF Registers'!$D$15:$D$8243,FALSE))</f>
        <v>5PG</v>
      </c>
    </row>
    <row r="7364" spans="8:11" x14ac:dyDescent="0.25">
      <c r="H7364" s="57" t="s">
        <v>17486</v>
      </c>
      <c r="I7364" s="58" t="s">
        <v>17481</v>
      </c>
      <c r="J7364" s="54" t="s">
        <v>18187</v>
      </c>
      <c r="K7364" s="54" t="str">
        <f>INDEX('[1]All QOF Registers'!$C$15:$C$8243,MATCH($J$4:$J$10133,'[1]All QOF Registers'!$D$15:$D$8243,FALSE))</f>
        <v>5PG</v>
      </c>
    </row>
    <row r="7365" spans="8:11" x14ac:dyDescent="0.25">
      <c r="H7365" s="57" t="s">
        <v>6191</v>
      </c>
      <c r="I7365" s="58" t="s">
        <v>17481</v>
      </c>
      <c r="J7365" s="54" t="s">
        <v>18187</v>
      </c>
      <c r="K7365" s="54" t="str">
        <f>INDEX('[1]All QOF Registers'!$C$15:$C$8243,MATCH($J$4:$J$10133,'[1]All QOF Registers'!$D$15:$D$8243,FALSE))</f>
        <v>5PG</v>
      </c>
    </row>
    <row r="7366" spans="8:11" x14ac:dyDescent="0.25">
      <c r="H7366" s="57" t="s">
        <v>6192</v>
      </c>
      <c r="I7366" s="58" t="s">
        <v>17481</v>
      </c>
      <c r="J7366" s="54" t="s">
        <v>18187</v>
      </c>
      <c r="K7366" s="54" t="str">
        <f>INDEX('[1]All QOF Registers'!$C$15:$C$8243,MATCH($J$4:$J$10133,'[1]All QOF Registers'!$D$15:$D$8243,FALSE))</f>
        <v>5PG</v>
      </c>
    </row>
    <row r="7367" spans="8:11" x14ac:dyDescent="0.25">
      <c r="H7367" s="57" t="s">
        <v>6196</v>
      </c>
      <c r="I7367" s="58" t="s">
        <v>17481</v>
      </c>
      <c r="J7367" s="54" t="s">
        <v>18187</v>
      </c>
      <c r="K7367" s="54" t="str">
        <f>INDEX('[1]All QOF Registers'!$C$15:$C$8243,MATCH($J$4:$J$10133,'[1]All QOF Registers'!$D$15:$D$8243,FALSE))</f>
        <v>5PG</v>
      </c>
    </row>
    <row r="7368" spans="8:11" x14ac:dyDescent="0.25">
      <c r="H7368" s="57" t="s">
        <v>6197</v>
      </c>
      <c r="I7368" s="58" t="s">
        <v>17481</v>
      </c>
      <c r="J7368" s="54" t="s">
        <v>18187</v>
      </c>
      <c r="K7368" s="54" t="str">
        <f>INDEX('[1]All QOF Registers'!$C$15:$C$8243,MATCH($J$4:$J$10133,'[1]All QOF Registers'!$D$15:$D$8243,FALSE))</f>
        <v>5PG</v>
      </c>
    </row>
    <row r="7369" spans="8:11" x14ac:dyDescent="0.25">
      <c r="H7369" s="57" t="s">
        <v>6199</v>
      </c>
      <c r="I7369" s="58" t="s">
        <v>17481</v>
      </c>
      <c r="J7369" s="54" t="s">
        <v>18187</v>
      </c>
      <c r="K7369" s="54" t="str">
        <f>INDEX('[1]All QOF Registers'!$C$15:$C$8243,MATCH($J$4:$J$10133,'[1]All QOF Registers'!$D$15:$D$8243,FALSE))</f>
        <v>5PG</v>
      </c>
    </row>
    <row r="7370" spans="8:11" x14ac:dyDescent="0.25">
      <c r="H7370" s="57" t="s">
        <v>6201</v>
      </c>
      <c r="I7370" s="58" t="s">
        <v>17481</v>
      </c>
      <c r="J7370" s="54" t="s">
        <v>18187</v>
      </c>
      <c r="K7370" s="54" t="str">
        <f>INDEX('[1]All QOF Registers'!$C$15:$C$8243,MATCH($J$4:$J$10133,'[1]All QOF Registers'!$D$15:$D$8243,FALSE))</f>
        <v>5PG</v>
      </c>
    </row>
    <row r="7371" spans="8:11" x14ac:dyDescent="0.25">
      <c r="H7371" s="57" t="s">
        <v>6204</v>
      </c>
      <c r="I7371" s="58" t="s">
        <v>17481</v>
      </c>
      <c r="J7371" s="54" t="s">
        <v>18187</v>
      </c>
      <c r="K7371" s="54" t="str">
        <f>INDEX('[1]All QOF Registers'!$C$15:$C$8243,MATCH($J$4:$J$10133,'[1]All QOF Registers'!$D$15:$D$8243,FALSE))</f>
        <v>5PG</v>
      </c>
    </row>
    <row r="7372" spans="8:11" x14ac:dyDescent="0.25">
      <c r="H7372" s="57" t="s">
        <v>6205</v>
      </c>
      <c r="I7372" s="58" t="s">
        <v>17481</v>
      </c>
      <c r="J7372" s="54" t="s">
        <v>18187</v>
      </c>
      <c r="K7372" s="54" t="str">
        <f>INDEX('[1]All QOF Registers'!$C$15:$C$8243,MATCH($J$4:$J$10133,'[1]All QOF Registers'!$D$15:$D$8243,FALSE))</f>
        <v>5PG</v>
      </c>
    </row>
    <row r="7373" spans="8:11" x14ac:dyDescent="0.25">
      <c r="H7373" s="57" t="s">
        <v>6206</v>
      </c>
      <c r="I7373" s="58" t="s">
        <v>17481</v>
      </c>
      <c r="J7373" s="54" t="s">
        <v>18187</v>
      </c>
      <c r="K7373" s="54" t="str">
        <f>INDEX('[1]All QOF Registers'!$C$15:$C$8243,MATCH($J$4:$J$10133,'[1]All QOF Registers'!$D$15:$D$8243,FALSE))</f>
        <v>5PG</v>
      </c>
    </row>
    <row r="7374" spans="8:11" x14ac:dyDescent="0.25">
      <c r="H7374" s="57" t="s">
        <v>6207</v>
      </c>
      <c r="I7374" s="58" t="s">
        <v>17481</v>
      </c>
      <c r="J7374" s="54" t="s">
        <v>18187</v>
      </c>
      <c r="K7374" s="54" t="str">
        <f>INDEX('[1]All QOF Registers'!$C$15:$C$8243,MATCH($J$4:$J$10133,'[1]All QOF Registers'!$D$15:$D$8243,FALSE))</f>
        <v>5PG</v>
      </c>
    </row>
    <row r="7375" spans="8:11" x14ac:dyDescent="0.25">
      <c r="H7375" s="57" t="s">
        <v>6208</v>
      </c>
      <c r="I7375" s="58" t="s">
        <v>17481</v>
      </c>
      <c r="J7375" s="54" t="s">
        <v>18187</v>
      </c>
      <c r="K7375" s="54" t="str">
        <f>INDEX('[1]All QOF Registers'!$C$15:$C$8243,MATCH($J$4:$J$10133,'[1]All QOF Registers'!$D$15:$D$8243,FALSE))</f>
        <v>5PG</v>
      </c>
    </row>
    <row r="7376" spans="8:11" x14ac:dyDescent="0.25">
      <c r="H7376" s="57" t="s">
        <v>6209</v>
      </c>
      <c r="I7376" s="58" t="s">
        <v>17481</v>
      </c>
      <c r="J7376" s="54" t="s">
        <v>18187</v>
      </c>
      <c r="K7376" s="54" t="str">
        <f>INDEX('[1]All QOF Registers'!$C$15:$C$8243,MATCH($J$4:$J$10133,'[1]All QOF Registers'!$D$15:$D$8243,FALSE))</f>
        <v>5PG</v>
      </c>
    </row>
    <row r="7377" spans="8:11" x14ac:dyDescent="0.25">
      <c r="H7377" s="57" t="s">
        <v>17487</v>
      </c>
      <c r="I7377" s="58" t="s">
        <v>17481</v>
      </c>
      <c r="J7377" s="54" t="s">
        <v>18187</v>
      </c>
      <c r="K7377" s="54" t="str">
        <f>INDEX('[1]All QOF Registers'!$C$15:$C$8243,MATCH($J$4:$J$10133,'[1]All QOF Registers'!$D$15:$D$8243,FALSE))</f>
        <v>5PG</v>
      </c>
    </row>
    <row r="7378" spans="8:11" x14ac:dyDescent="0.25">
      <c r="H7378" s="57" t="s">
        <v>6215</v>
      </c>
      <c r="I7378" s="58" t="s">
        <v>17481</v>
      </c>
      <c r="J7378" s="54" t="s">
        <v>18187</v>
      </c>
      <c r="K7378" s="54" t="str">
        <f>INDEX('[1]All QOF Registers'!$C$15:$C$8243,MATCH($J$4:$J$10133,'[1]All QOF Registers'!$D$15:$D$8243,FALSE))</f>
        <v>5PG</v>
      </c>
    </row>
    <row r="7379" spans="8:11" x14ac:dyDescent="0.25">
      <c r="H7379" s="57" t="s">
        <v>17488</v>
      </c>
      <c r="I7379" s="58" t="s">
        <v>17481</v>
      </c>
      <c r="J7379" s="54" t="s">
        <v>18187</v>
      </c>
      <c r="K7379" s="54" t="str">
        <f>INDEX('[1]All QOF Registers'!$C$15:$C$8243,MATCH($J$4:$J$10133,'[1]All QOF Registers'!$D$15:$D$8243,FALSE))</f>
        <v>5PG</v>
      </c>
    </row>
    <row r="7380" spans="8:11" x14ac:dyDescent="0.25">
      <c r="H7380" s="57" t="s">
        <v>6217</v>
      </c>
      <c r="I7380" s="58" t="s">
        <v>17481</v>
      </c>
      <c r="J7380" s="54" t="s">
        <v>18187</v>
      </c>
      <c r="K7380" s="54" t="str">
        <f>INDEX('[1]All QOF Registers'!$C$15:$C$8243,MATCH($J$4:$J$10133,'[1]All QOF Registers'!$D$15:$D$8243,FALSE))</f>
        <v>5PG</v>
      </c>
    </row>
    <row r="7381" spans="8:11" x14ac:dyDescent="0.25">
      <c r="H7381" s="57" t="s">
        <v>6219</v>
      </c>
      <c r="I7381" s="58" t="s">
        <v>17481</v>
      </c>
      <c r="J7381" s="54" t="s">
        <v>18187</v>
      </c>
      <c r="K7381" s="54" t="str">
        <f>INDEX('[1]All QOF Registers'!$C$15:$C$8243,MATCH($J$4:$J$10133,'[1]All QOF Registers'!$D$15:$D$8243,FALSE))</f>
        <v>5PG</v>
      </c>
    </row>
    <row r="7382" spans="8:11" x14ac:dyDescent="0.25">
      <c r="H7382" s="57" t="s">
        <v>6223</v>
      </c>
      <c r="I7382" s="58" t="s">
        <v>17481</v>
      </c>
      <c r="J7382" s="54" t="s">
        <v>18187</v>
      </c>
      <c r="K7382" s="54" t="str">
        <f>INDEX('[1]All QOF Registers'!$C$15:$C$8243,MATCH($J$4:$J$10133,'[1]All QOF Registers'!$D$15:$D$8243,FALSE))</f>
        <v>5PG</v>
      </c>
    </row>
    <row r="7383" spans="8:11" x14ac:dyDescent="0.25">
      <c r="H7383" s="57" t="s">
        <v>6224</v>
      </c>
      <c r="I7383" s="58" t="s">
        <v>17481</v>
      </c>
      <c r="J7383" s="54" t="s">
        <v>18187</v>
      </c>
      <c r="K7383" s="54" t="str">
        <f>INDEX('[1]All QOF Registers'!$C$15:$C$8243,MATCH($J$4:$J$10133,'[1]All QOF Registers'!$D$15:$D$8243,FALSE))</f>
        <v>5PG</v>
      </c>
    </row>
    <row r="7384" spans="8:11" x14ac:dyDescent="0.25">
      <c r="H7384" s="57" t="s">
        <v>6225</v>
      </c>
      <c r="I7384" s="58" t="s">
        <v>17481</v>
      </c>
      <c r="J7384" s="54" t="s">
        <v>18187</v>
      </c>
      <c r="K7384" s="54" t="str">
        <f>INDEX('[1]All QOF Registers'!$C$15:$C$8243,MATCH($J$4:$J$10133,'[1]All QOF Registers'!$D$15:$D$8243,FALSE))</f>
        <v>5PG</v>
      </c>
    </row>
    <row r="7385" spans="8:11" x14ac:dyDescent="0.25">
      <c r="H7385" s="57" t="s">
        <v>6226</v>
      </c>
      <c r="I7385" s="58" t="s">
        <v>17481</v>
      </c>
      <c r="J7385" s="54" t="s">
        <v>18187</v>
      </c>
      <c r="K7385" s="54" t="str">
        <f>INDEX('[1]All QOF Registers'!$C$15:$C$8243,MATCH($J$4:$J$10133,'[1]All QOF Registers'!$D$15:$D$8243,FALSE))</f>
        <v>5PG</v>
      </c>
    </row>
    <row r="7386" spans="8:11" x14ac:dyDescent="0.25">
      <c r="H7386" s="57" t="s">
        <v>17489</v>
      </c>
      <c r="I7386" s="58" t="s">
        <v>17481</v>
      </c>
      <c r="J7386" s="54" t="s">
        <v>18187</v>
      </c>
      <c r="K7386" s="54" t="str">
        <f>INDEX('[1]All QOF Registers'!$C$15:$C$8243,MATCH($J$4:$J$10133,'[1]All QOF Registers'!$D$15:$D$8243,FALSE))</f>
        <v>5PG</v>
      </c>
    </row>
    <row r="7387" spans="8:11" x14ac:dyDescent="0.25">
      <c r="H7387" s="57" t="s">
        <v>6230</v>
      </c>
      <c r="I7387" s="58" t="s">
        <v>17481</v>
      </c>
      <c r="J7387" s="54" t="s">
        <v>18187</v>
      </c>
      <c r="K7387" s="54" t="str">
        <f>INDEX('[1]All QOF Registers'!$C$15:$C$8243,MATCH($J$4:$J$10133,'[1]All QOF Registers'!$D$15:$D$8243,FALSE))</f>
        <v>5PG</v>
      </c>
    </row>
    <row r="7388" spans="8:11" x14ac:dyDescent="0.25">
      <c r="H7388" s="57" t="s">
        <v>17490</v>
      </c>
      <c r="I7388" s="58" t="s">
        <v>17481</v>
      </c>
      <c r="J7388" s="54" t="s">
        <v>18187</v>
      </c>
      <c r="K7388" s="54" t="str">
        <f>INDEX('[1]All QOF Registers'!$C$15:$C$8243,MATCH($J$4:$J$10133,'[1]All QOF Registers'!$D$15:$D$8243,FALSE))</f>
        <v>5PG</v>
      </c>
    </row>
    <row r="7389" spans="8:11" x14ac:dyDescent="0.25">
      <c r="H7389" s="57" t="s">
        <v>17491</v>
      </c>
      <c r="I7389" s="58" t="s">
        <v>17481</v>
      </c>
      <c r="J7389" s="54" t="s">
        <v>18187</v>
      </c>
      <c r="K7389" s="54" t="str">
        <f>INDEX('[1]All QOF Registers'!$C$15:$C$8243,MATCH($J$4:$J$10133,'[1]All QOF Registers'!$D$15:$D$8243,FALSE))</f>
        <v>5PG</v>
      </c>
    </row>
    <row r="7390" spans="8:11" x14ac:dyDescent="0.25">
      <c r="H7390" s="57" t="s">
        <v>17492</v>
      </c>
      <c r="I7390" s="58" t="s">
        <v>17481</v>
      </c>
      <c r="J7390" s="54" t="s">
        <v>18187</v>
      </c>
      <c r="K7390" s="54" t="str">
        <f>INDEX('[1]All QOF Registers'!$C$15:$C$8243,MATCH($J$4:$J$10133,'[1]All QOF Registers'!$D$15:$D$8243,FALSE))</f>
        <v>5PG</v>
      </c>
    </row>
    <row r="7391" spans="8:11" x14ac:dyDescent="0.25">
      <c r="H7391" s="57" t="s">
        <v>17493</v>
      </c>
      <c r="I7391" s="58" t="s">
        <v>17481</v>
      </c>
      <c r="J7391" s="54" t="s">
        <v>18187</v>
      </c>
      <c r="K7391" s="54" t="str">
        <f>INDEX('[1]All QOF Registers'!$C$15:$C$8243,MATCH($J$4:$J$10133,'[1]All QOF Registers'!$D$15:$D$8243,FALSE))</f>
        <v>5PG</v>
      </c>
    </row>
    <row r="7392" spans="8:11" x14ac:dyDescent="0.25">
      <c r="H7392" s="57" t="s">
        <v>7704</v>
      </c>
      <c r="I7392" s="58" t="s">
        <v>17481</v>
      </c>
      <c r="J7392" s="54" t="s">
        <v>18187</v>
      </c>
      <c r="K7392" s="54" t="str">
        <f>INDEX('[1]All QOF Registers'!$C$15:$C$8243,MATCH($J$4:$J$10133,'[1]All QOF Registers'!$D$15:$D$8243,FALSE))</f>
        <v>5PG</v>
      </c>
    </row>
    <row r="7393" spans="8:11" x14ac:dyDescent="0.25">
      <c r="H7393" s="57" t="s">
        <v>17494</v>
      </c>
      <c r="I7393" s="58" t="s">
        <v>17481</v>
      </c>
      <c r="J7393" s="54" t="s">
        <v>18187</v>
      </c>
      <c r="K7393" s="54" t="str">
        <f>INDEX('[1]All QOF Registers'!$C$15:$C$8243,MATCH($J$4:$J$10133,'[1]All QOF Registers'!$D$15:$D$8243,FALSE))</f>
        <v>5PG</v>
      </c>
    </row>
    <row r="7394" spans="8:11" x14ac:dyDescent="0.25">
      <c r="H7394" s="57" t="s">
        <v>17495</v>
      </c>
      <c r="I7394" s="58" t="s">
        <v>17481</v>
      </c>
      <c r="J7394" s="54" t="s">
        <v>18187</v>
      </c>
      <c r="K7394" s="54" t="str">
        <f>INDEX('[1]All QOF Registers'!$C$15:$C$8243,MATCH($J$4:$J$10133,'[1]All QOF Registers'!$D$15:$D$8243,FALSE))</f>
        <v>5PG</v>
      </c>
    </row>
    <row r="7395" spans="8:11" x14ac:dyDescent="0.25">
      <c r="H7395" s="57" t="s">
        <v>17496</v>
      </c>
      <c r="I7395" s="58" t="s">
        <v>17481</v>
      </c>
      <c r="J7395" s="54" t="s">
        <v>18187</v>
      </c>
      <c r="K7395" s="54" t="str">
        <f>INDEX('[1]All QOF Registers'!$C$15:$C$8243,MATCH($J$4:$J$10133,'[1]All QOF Registers'!$D$15:$D$8243,FALSE))</f>
        <v>5PG</v>
      </c>
    </row>
    <row r="7396" spans="8:11" x14ac:dyDescent="0.25">
      <c r="H7396" s="57" t="s">
        <v>17497</v>
      </c>
      <c r="I7396" s="58" t="s">
        <v>17481</v>
      </c>
      <c r="J7396" s="54" t="s">
        <v>18187</v>
      </c>
      <c r="K7396" s="54" t="str">
        <f>INDEX('[1]All QOF Registers'!$C$15:$C$8243,MATCH($J$4:$J$10133,'[1]All QOF Registers'!$D$15:$D$8243,FALSE))</f>
        <v>5PG</v>
      </c>
    </row>
    <row r="7397" spans="8:11" x14ac:dyDescent="0.25">
      <c r="H7397" s="57" t="s">
        <v>17498</v>
      </c>
      <c r="I7397" s="58" t="s">
        <v>17481</v>
      </c>
      <c r="J7397" s="54" t="s">
        <v>18187</v>
      </c>
      <c r="K7397" s="54" t="str">
        <f>INDEX('[1]All QOF Registers'!$C$15:$C$8243,MATCH($J$4:$J$10133,'[1]All QOF Registers'!$D$15:$D$8243,FALSE))</f>
        <v>5PG</v>
      </c>
    </row>
    <row r="7398" spans="8:11" x14ac:dyDescent="0.25">
      <c r="H7398" s="57" t="s">
        <v>17499</v>
      </c>
      <c r="I7398" s="58" t="s">
        <v>17481</v>
      </c>
      <c r="J7398" s="54" t="s">
        <v>18187</v>
      </c>
      <c r="K7398" s="54" t="str">
        <f>INDEX('[1]All QOF Registers'!$C$15:$C$8243,MATCH($J$4:$J$10133,'[1]All QOF Registers'!$D$15:$D$8243,FALSE))</f>
        <v>5PG</v>
      </c>
    </row>
    <row r="7399" spans="8:11" x14ac:dyDescent="0.25">
      <c r="H7399" s="57" t="s">
        <v>17500</v>
      </c>
      <c r="I7399" s="58" t="s">
        <v>17481</v>
      </c>
      <c r="J7399" s="54" t="s">
        <v>18187</v>
      </c>
      <c r="K7399" s="54" t="str">
        <f>INDEX('[1]All QOF Registers'!$C$15:$C$8243,MATCH($J$4:$J$10133,'[1]All QOF Registers'!$D$15:$D$8243,FALSE))</f>
        <v>5PG</v>
      </c>
    </row>
    <row r="7400" spans="8:11" x14ac:dyDescent="0.25">
      <c r="H7400" s="57" t="s">
        <v>17501</v>
      </c>
      <c r="I7400" s="58" t="s">
        <v>17481</v>
      </c>
      <c r="J7400" s="54" t="s">
        <v>18187</v>
      </c>
      <c r="K7400" s="54" t="str">
        <f>INDEX('[1]All QOF Registers'!$C$15:$C$8243,MATCH($J$4:$J$10133,'[1]All QOF Registers'!$D$15:$D$8243,FALSE))</f>
        <v>5PG</v>
      </c>
    </row>
    <row r="7401" spans="8:11" x14ac:dyDescent="0.25">
      <c r="H7401" s="57" t="s">
        <v>7789</v>
      </c>
      <c r="I7401" s="58" t="s">
        <v>17481</v>
      </c>
      <c r="J7401" s="54" t="s">
        <v>18187</v>
      </c>
      <c r="K7401" s="54" t="str">
        <f>INDEX('[1]All QOF Registers'!$C$15:$C$8243,MATCH($J$4:$J$10133,'[1]All QOF Registers'!$D$15:$D$8243,FALSE))</f>
        <v>5PG</v>
      </c>
    </row>
    <row r="7402" spans="8:11" x14ac:dyDescent="0.25">
      <c r="H7402" s="57" t="s">
        <v>7870</v>
      </c>
      <c r="I7402" s="58" t="s">
        <v>17481</v>
      </c>
      <c r="J7402" s="54" t="s">
        <v>18187</v>
      </c>
      <c r="K7402" s="54" t="str">
        <f>INDEX('[1]All QOF Registers'!$C$15:$C$8243,MATCH($J$4:$J$10133,'[1]All QOF Registers'!$D$15:$D$8243,FALSE))</f>
        <v>5PG</v>
      </c>
    </row>
    <row r="7403" spans="8:11" x14ac:dyDescent="0.25">
      <c r="H7403" s="57" t="s">
        <v>17502</v>
      </c>
      <c r="I7403" s="58" t="s">
        <v>17481</v>
      </c>
      <c r="J7403" s="54" t="s">
        <v>18187</v>
      </c>
      <c r="K7403" s="54" t="str">
        <f>INDEX('[1]All QOF Registers'!$C$15:$C$8243,MATCH($J$4:$J$10133,'[1]All QOF Registers'!$D$15:$D$8243,FALSE))</f>
        <v>5PG</v>
      </c>
    </row>
    <row r="7404" spans="8:11" x14ac:dyDescent="0.25">
      <c r="H7404" s="57" t="s">
        <v>7895</v>
      </c>
      <c r="I7404" s="58" t="s">
        <v>17481</v>
      </c>
      <c r="J7404" s="54" t="s">
        <v>18187</v>
      </c>
      <c r="K7404" s="54" t="str">
        <f>INDEX('[1]All QOF Registers'!$C$15:$C$8243,MATCH($J$4:$J$10133,'[1]All QOF Registers'!$D$15:$D$8243,FALSE))</f>
        <v>5PG</v>
      </c>
    </row>
    <row r="7405" spans="8:11" x14ac:dyDescent="0.25">
      <c r="H7405" s="57" t="s">
        <v>17503</v>
      </c>
      <c r="I7405" s="58" t="s">
        <v>17481</v>
      </c>
      <c r="J7405" s="54" t="s">
        <v>18187</v>
      </c>
      <c r="K7405" s="54" t="str">
        <f>INDEX('[1]All QOF Registers'!$C$15:$C$8243,MATCH($J$4:$J$10133,'[1]All QOF Registers'!$D$15:$D$8243,FALSE))</f>
        <v>5PG</v>
      </c>
    </row>
    <row r="7406" spans="8:11" x14ac:dyDescent="0.25">
      <c r="H7406" s="57" t="s">
        <v>17504</v>
      </c>
      <c r="I7406" s="58" t="s">
        <v>17481</v>
      </c>
      <c r="J7406" s="54" t="s">
        <v>18187</v>
      </c>
      <c r="K7406" s="54" t="str">
        <f>INDEX('[1]All QOF Registers'!$C$15:$C$8243,MATCH($J$4:$J$10133,'[1]All QOF Registers'!$D$15:$D$8243,FALSE))</f>
        <v>5PG</v>
      </c>
    </row>
    <row r="7407" spans="8:11" x14ac:dyDescent="0.25">
      <c r="H7407" s="57" t="s">
        <v>7914</v>
      </c>
      <c r="I7407" s="58" t="s">
        <v>17481</v>
      </c>
      <c r="J7407" s="54" t="s">
        <v>18187</v>
      </c>
      <c r="K7407" s="54" t="str">
        <f>INDEX('[1]All QOF Registers'!$C$15:$C$8243,MATCH($J$4:$J$10133,'[1]All QOF Registers'!$D$15:$D$8243,FALSE))</f>
        <v>5PG</v>
      </c>
    </row>
    <row r="7408" spans="8:11" x14ac:dyDescent="0.25">
      <c r="H7408" s="57" t="s">
        <v>17505</v>
      </c>
      <c r="I7408" s="58" t="s">
        <v>17481</v>
      </c>
      <c r="J7408" s="54" t="s">
        <v>18187</v>
      </c>
      <c r="K7408" s="54" t="str">
        <f>INDEX('[1]All QOF Registers'!$C$15:$C$8243,MATCH($J$4:$J$10133,'[1]All QOF Registers'!$D$15:$D$8243,FALSE))</f>
        <v>5PG</v>
      </c>
    </row>
    <row r="7409" spans="8:11" x14ac:dyDescent="0.25">
      <c r="H7409" s="57" t="s">
        <v>17506</v>
      </c>
      <c r="I7409" s="58" t="s">
        <v>17481</v>
      </c>
      <c r="J7409" s="54" t="s">
        <v>18187</v>
      </c>
      <c r="K7409" s="54" t="str">
        <f>INDEX('[1]All QOF Registers'!$C$15:$C$8243,MATCH($J$4:$J$10133,'[1]All QOF Registers'!$D$15:$D$8243,FALSE))</f>
        <v>5PG</v>
      </c>
    </row>
    <row r="7410" spans="8:11" x14ac:dyDescent="0.25">
      <c r="H7410" s="57" t="s">
        <v>17507</v>
      </c>
      <c r="I7410" s="58" t="s">
        <v>17481</v>
      </c>
      <c r="J7410" s="54" t="s">
        <v>18187</v>
      </c>
      <c r="K7410" s="54" t="str">
        <f>INDEX('[1]All QOF Registers'!$C$15:$C$8243,MATCH($J$4:$J$10133,'[1]All QOF Registers'!$D$15:$D$8243,FALSE))</f>
        <v>5PG</v>
      </c>
    </row>
    <row r="7411" spans="8:11" x14ac:dyDescent="0.25">
      <c r="H7411" s="57" t="s">
        <v>17508</v>
      </c>
      <c r="I7411" s="58" t="s">
        <v>17481</v>
      </c>
      <c r="J7411" s="54" t="s">
        <v>18187</v>
      </c>
      <c r="K7411" s="54" t="str">
        <f>INDEX('[1]All QOF Registers'!$C$15:$C$8243,MATCH($J$4:$J$10133,'[1]All QOF Registers'!$D$15:$D$8243,FALSE))</f>
        <v>5PG</v>
      </c>
    </row>
    <row r="7412" spans="8:11" x14ac:dyDescent="0.25">
      <c r="H7412" s="57" t="s">
        <v>5806</v>
      </c>
      <c r="I7412" s="58" t="s">
        <v>17509</v>
      </c>
      <c r="J7412" s="54" t="s">
        <v>18188</v>
      </c>
      <c r="K7412" s="54" t="str">
        <f>INDEX('[1]All QOF Registers'!$C$15:$C$8243,MATCH($J$4:$J$10133,'[1]All QOF Registers'!$D$15:$D$8243,FALSE))</f>
        <v>5PH</v>
      </c>
    </row>
    <row r="7413" spans="8:11" x14ac:dyDescent="0.25">
      <c r="H7413" s="57" t="s">
        <v>5808</v>
      </c>
      <c r="I7413" s="58" t="s">
        <v>17509</v>
      </c>
      <c r="J7413" s="54" t="s">
        <v>18188</v>
      </c>
      <c r="K7413" s="54" t="str">
        <f>INDEX('[1]All QOF Registers'!$C$15:$C$8243,MATCH($J$4:$J$10133,'[1]All QOF Registers'!$D$15:$D$8243,FALSE))</f>
        <v>5PH</v>
      </c>
    </row>
    <row r="7414" spans="8:11" x14ac:dyDescent="0.25">
      <c r="H7414" s="57" t="s">
        <v>5811</v>
      </c>
      <c r="I7414" s="58" t="s">
        <v>17509</v>
      </c>
      <c r="J7414" s="54" t="s">
        <v>18188</v>
      </c>
      <c r="K7414" s="54" t="str">
        <f>INDEX('[1]All QOF Registers'!$C$15:$C$8243,MATCH($J$4:$J$10133,'[1]All QOF Registers'!$D$15:$D$8243,FALSE))</f>
        <v>5PH</v>
      </c>
    </row>
    <row r="7415" spans="8:11" x14ac:dyDescent="0.25">
      <c r="H7415" s="57" t="s">
        <v>5812</v>
      </c>
      <c r="I7415" s="58" t="s">
        <v>17509</v>
      </c>
      <c r="J7415" s="54" t="s">
        <v>18188</v>
      </c>
      <c r="K7415" s="54" t="str">
        <f>INDEX('[1]All QOF Registers'!$C$15:$C$8243,MATCH($J$4:$J$10133,'[1]All QOF Registers'!$D$15:$D$8243,FALSE))</f>
        <v>5PH</v>
      </c>
    </row>
    <row r="7416" spans="8:11" x14ac:dyDescent="0.25">
      <c r="H7416" s="57" t="s">
        <v>5815</v>
      </c>
      <c r="I7416" s="58" t="s">
        <v>17509</v>
      </c>
      <c r="J7416" s="54" t="s">
        <v>18188</v>
      </c>
      <c r="K7416" s="54" t="str">
        <f>INDEX('[1]All QOF Registers'!$C$15:$C$8243,MATCH($J$4:$J$10133,'[1]All QOF Registers'!$D$15:$D$8243,FALSE))</f>
        <v>5PH</v>
      </c>
    </row>
    <row r="7417" spans="8:11" x14ac:dyDescent="0.25">
      <c r="H7417" s="57" t="s">
        <v>5817</v>
      </c>
      <c r="I7417" s="58" t="s">
        <v>17509</v>
      </c>
      <c r="J7417" s="54" t="s">
        <v>18188</v>
      </c>
      <c r="K7417" s="54" t="str">
        <f>INDEX('[1]All QOF Registers'!$C$15:$C$8243,MATCH($J$4:$J$10133,'[1]All QOF Registers'!$D$15:$D$8243,FALSE))</f>
        <v>5PH</v>
      </c>
    </row>
    <row r="7418" spans="8:11" x14ac:dyDescent="0.25">
      <c r="H7418" s="57" t="s">
        <v>17510</v>
      </c>
      <c r="I7418" s="58" t="s">
        <v>17509</v>
      </c>
      <c r="J7418" s="54" t="s">
        <v>18188</v>
      </c>
      <c r="K7418" s="54" t="str">
        <f>INDEX('[1]All QOF Registers'!$C$15:$C$8243,MATCH($J$4:$J$10133,'[1]All QOF Registers'!$D$15:$D$8243,FALSE))</f>
        <v>5PH</v>
      </c>
    </row>
    <row r="7419" spans="8:11" x14ac:dyDescent="0.25">
      <c r="H7419" s="57" t="s">
        <v>5822</v>
      </c>
      <c r="I7419" s="58" t="s">
        <v>17509</v>
      </c>
      <c r="J7419" s="54" t="s">
        <v>18188</v>
      </c>
      <c r="K7419" s="54" t="str">
        <f>INDEX('[1]All QOF Registers'!$C$15:$C$8243,MATCH($J$4:$J$10133,'[1]All QOF Registers'!$D$15:$D$8243,FALSE))</f>
        <v>5PH</v>
      </c>
    </row>
    <row r="7420" spans="8:11" x14ac:dyDescent="0.25">
      <c r="H7420" s="57" t="s">
        <v>5824</v>
      </c>
      <c r="I7420" s="58" t="s">
        <v>17509</v>
      </c>
      <c r="J7420" s="54" t="s">
        <v>18188</v>
      </c>
      <c r="K7420" s="54" t="str">
        <f>INDEX('[1]All QOF Registers'!$C$15:$C$8243,MATCH($J$4:$J$10133,'[1]All QOF Registers'!$D$15:$D$8243,FALSE))</f>
        <v>5PH</v>
      </c>
    </row>
    <row r="7421" spans="8:11" x14ac:dyDescent="0.25">
      <c r="H7421" s="57" t="s">
        <v>5832</v>
      </c>
      <c r="I7421" s="58" t="s">
        <v>17509</v>
      </c>
      <c r="J7421" s="54" t="s">
        <v>18188</v>
      </c>
      <c r="K7421" s="54" t="str">
        <f>INDEX('[1]All QOF Registers'!$C$15:$C$8243,MATCH($J$4:$J$10133,'[1]All QOF Registers'!$D$15:$D$8243,FALSE))</f>
        <v>5PH</v>
      </c>
    </row>
    <row r="7422" spans="8:11" x14ac:dyDescent="0.25">
      <c r="H7422" s="57" t="s">
        <v>5842</v>
      </c>
      <c r="I7422" s="58" t="s">
        <v>17509</v>
      </c>
      <c r="J7422" s="54" t="s">
        <v>18188</v>
      </c>
      <c r="K7422" s="54" t="str">
        <f>INDEX('[1]All QOF Registers'!$C$15:$C$8243,MATCH($J$4:$J$10133,'[1]All QOF Registers'!$D$15:$D$8243,FALSE))</f>
        <v>5PH</v>
      </c>
    </row>
    <row r="7423" spans="8:11" x14ac:dyDescent="0.25">
      <c r="H7423" s="57" t="s">
        <v>5849</v>
      </c>
      <c r="I7423" s="58" t="s">
        <v>17509</v>
      </c>
      <c r="J7423" s="54" t="s">
        <v>18188</v>
      </c>
      <c r="K7423" s="54" t="str">
        <f>INDEX('[1]All QOF Registers'!$C$15:$C$8243,MATCH($J$4:$J$10133,'[1]All QOF Registers'!$D$15:$D$8243,FALSE))</f>
        <v>5PH</v>
      </c>
    </row>
    <row r="7424" spans="8:11" x14ac:dyDescent="0.25">
      <c r="H7424" s="57" t="s">
        <v>5850</v>
      </c>
      <c r="I7424" s="58" t="s">
        <v>17509</v>
      </c>
      <c r="J7424" s="54" t="s">
        <v>18188</v>
      </c>
      <c r="K7424" s="54" t="str">
        <f>INDEX('[1]All QOF Registers'!$C$15:$C$8243,MATCH($J$4:$J$10133,'[1]All QOF Registers'!$D$15:$D$8243,FALSE))</f>
        <v>5PH</v>
      </c>
    </row>
    <row r="7425" spans="8:11" x14ac:dyDescent="0.25">
      <c r="H7425" s="57" t="s">
        <v>5859</v>
      </c>
      <c r="I7425" s="58" t="s">
        <v>17509</v>
      </c>
      <c r="J7425" s="54" t="s">
        <v>18188</v>
      </c>
      <c r="K7425" s="54" t="str">
        <f>INDEX('[1]All QOF Registers'!$C$15:$C$8243,MATCH($J$4:$J$10133,'[1]All QOF Registers'!$D$15:$D$8243,FALSE))</f>
        <v>5PH</v>
      </c>
    </row>
    <row r="7426" spans="8:11" x14ac:dyDescent="0.25">
      <c r="H7426" s="57" t="s">
        <v>5863</v>
      </c>
      <c r="I7426" s="58" t="s">
        <v>17509</v>
      </c>
      <c r="J7426" s="54" t="s">
        <v>18188</v>
      </c>
      <c r="K7426" s="54" t="str">
        <f>INDEX('[1]All QOF Registers'!$C$15:$C$8243,MATCH($J$4:$J$10133,'[1]All QOF Registers'!$D$15:$D$8243,FALSE))</f>
        <v>5PH</v>
      </c>
    </row>
    <row r="7427" spans="8:11" x14ac:dyDescent="0.25">
      <c r="H7427" s="57" t="s">
        <v>5870</v>
      </c>
      <c r="I7427" s="58" t="s">
        <v>17509</v>
      </c>
      <c r="J7427" s="54" t="s">
        <v>18188</v>
      </c>
      <c r="K7427" s="54" t="str">
        <f>INDEX('[1]All QOF Registers'!$C$15:$C$8243,MATCH($J$4:$J$10133,'[1]All QOF Registers'!$D$15:$D$8243,FALSE))</f>
        <v>5PH</v>
      </c>
    </row>
    <row r="7428" spans="8:11" x14ac:dyDescent="0.25">
      <c r="H7428" s="57" t="s">
        <v>5873</v>
      </c>
      <c r="I7428" s="58" t="s">
        <v>17509</v>
      </c>
      <c r="J7428" s="54" t="s">
        <v>18188</v>
      </c>
      <c r="K7428" s="54" t="str">
        <f>INDEX('[1]All QOF Registers'!$C$15:$C$8243,MATCH($J$4:$J$10133,'[1]All QOF Registers'!$D$15:$D$8243,FALSE))</f>
        <v>5PH</v>
      </c>
    </row>
    <row r="7429" spans="8:11" x14ac:dyDescent="0.25">
      <c r="H7429" s="57" t="s">
        <v>5875</v>
      </c>
      <c r="I7429" s="58" t="s">
        <v>17509</v>
      </c>
      <c r="J7429" s="54" t="s">
        <v>18188</v>
      </c>
      <c r="K7429" s="54" t="str">
        <f>INDEX('[1]All QOF Registers'!$C$15:$C$8243,MATCH($J$4:$J$10133,'[1]All QOF Registers'!$D$15:$D$8243,FALSE))</f>
        <v>5PH</v>
      </c>
    </row>
    <row r="7430" spans="8:11" x14ac:dyDescent="0.25">
      <c r="H7430" s="57" t="s">
        <v>5880</v>
      </c>
      <c r="I7430" s="58" t="s">
        <v>17509</v>
      </c>
      <c r="J7430" s="54" t="s">
        <v>18188</v>
      </c>
      <c r="K7430" s="54" t="str">
        <f>INDEX('[1]All QOF Registers'!$C$15:$C$8243,MATCH($J$4:$J$10133,'[1]All QOF Registers'!$D$15:$D$8243,FALSE))</f>
        <v>5PH</v>
      </c>
    </row>
    <row r="7431" spans="8:11" x14ac:dyDescent="0.25">
      <c r="H7431" s="57" t="s">
        <v>5884</v>
      </c>
      <c r="I7431" s="58" t="s">
        <v>17509</v>
      </c>
      <c r="J7431" s="54" t="s">
        <v>18188</v>
      </c>
      <c r="K7431" s="54" t="str">
        <f>INDEX('[1]All QOF Registers'!$C$15:$C$8243,MATCH($J$4:$J$10133,'[1]All QOF Registers'!$D$15:$D$8243,FALSE))</f>
        <v>5PH</v>
      </c>
    </row>
    <row r="7432" spans="8:11" x14ac:dyDescent="0.25">
      <c r="H7432" s="57" t="s">
        <v>5886</v>
      </c>
      <c r="I7432" s="58" t="s">
        <v>17509</v>
      </c>
      <c r="J7432" s="54" t="s">
        <v>18188</v>
      </c>
      <c r="K7432" s="54" t="str">
        <f>INDEX('[1]All QOF Registers'!$C$15:$C$8243,MATCH($J$4:$J$10133,'[1]All QOF Registers'!$D$15:$D$8243,FALSE))</f>
        <v>5PH</v>
      </c>
    </row>
    <row r="7433" spans="8:11" x14ac:dyDescent="0.25">
      <c r="H7433" s="57" t="s">
        <v>5893</v>
      </c>
      <c r="I7433" s="58" t="s">
        <v>17509</v>
      </c>
      <c r="J7433" s="54" t="s">
        <v>18188</v>
      </c>
      <c r="K7433" s="54" t="str">
        <f>INDEX('[1]All QOF Registers'!$C$15:$C$8243,MATCH($J$4:$J$10133,'[1]All QOF Registers'!$D$15:$D$8243,FALSE))</f>
        <v>5PH</v>
      </c>
    </row>
    <row r="7434" spans="8:11" x14ac:dyDescent="0.25">
      <c r="H7434" s="57" t="s">
        <v>5894</v>
      </c>
      <c r="I7434" s="58" t="s">
        <v>17509</v>
      </c>
      <c r="J7434" s="54" t="s">
        <v>18188</v>
      </c>
      <c r="K7434" s="54" t="str">
        <f>INDEX('[1]All QOF Registers'!$C$15:$C$8243,MATCH($J$4:$J$10133,'[1]All QOF Registers'!$D$15:$D$8243,FALSE))</f>
        <v>5PH</v>
      </c>
    </row>
    <row r="7435" spans="8:11" x14ac:dyDescent="0.25">
      <c r="H7435" s="57" t="s">
        <v>5907</v>
      </c>
      <c r="I7435" s="58" t="s">
        <v>17509</v>
      </c>
      <c r="J7435" s="54" t="s">
        <v>18188</v>
      </c>
      <c r="K7435" s="54" t="str">
        <f>INDEX('[1]All QOF Registers'!$C$15:$C$8243,MATCH($J$4:$J$10133,'[1]All QOF Registers'!$D$15:$D$8243,FALSE))</f>
        <v>5PH</v>
      </c>
    </row>
    <row r="7436" spans="8:11" x14ac:dyDescent="0.25">
      <c r="H7436" s="57" t="s">
        <v>5908</v>
      </c>
      <c r="I7436" s="58" t="s">
        <v>17509</v>
      </c>
      <c r="J7436" s="54" t="s">
        <v>18188</v>
      </c>
      <c r="K7436" s="54" t="str">
        <f>INDEX('[1]All QOF Registers'!$C$15:$C$8243,MATCH($J$4:$J$10133,'[1]All QOF Registers'!$D$15:$D$8243,FALSE))</f>
        <v>5PH</v>
      </c>
    </row>
    <row r="7437" spans="8:11" x14ac:dyDescent="0.25">
      <c r="H7437" s="57" t="s">
        <v>5929</v>
      </c>
      <c r="I7437" s="58" t="s">
        <v>17509</v>
      </c>
      <c r="J7437" s="54" t="s">
        <v>18188</v>
      </c>
      <c r="K7437" s="54" t="str">
        <f>INDEX('[1]All QOF Registers'!$C$15:$C$8243,MATCH($J$4:$J$10133,'[1]All QOF Registers'!$D$15:$D$8243,FALSE))</f>
        <v>5PH</v>
      </c>
    </row>
    <row r="7438" spans="8:11" x14ac:dyDescent="0.25">
      <c r="H7438" s="57" t="s">
        <v>17511</v>
      </c>
      <c r="I7438" s="58" t="s">
        <v>17509</v>
      </c>
      <c r="J7438" s="54" t="s">
        <v>18188</v>
      </c>
      <c r="K7438" s="54" t="str">
        <f>INDEX('[1]All QOF Registers'!$C$15:$C$8243,MATCH($J$4:$J$10133,'[1]All QOF Registers'!$D$15:$D$8243,FALSE))</f>
        <v>5PH</v>
      </c>
    </row>
    <row r="7439" spans="8:11" x14ac:dyDescent="0.25">
      <c r="H7439" s="57" t="s">
        <v>17512</v>
      </c>
      <c r="I7439" s="58" t="s">
        <v>17509</v>
      </c>
      <c r="J7439" s="54" t="s">
        <v>18188</v>
      </c>
      <c r="K7439" s="54" t="str">
        <f>INDEX('[1]All QOF Registers'!$C$15:$C$8243,MATCH($J$4:$J$10133,'[1]All QOF Registers'!$D$15:$D$8243,FALSE))</f>
        <v>5PH</v>
      </c>
    </row>
    <row r="7440" spans="8:11" x14ac:dyDescent="0.25">
      <c r="H7440" s="57" t="s">
        <v>5934</v>
      </c>
      <c r="I7440" s="58" t="s">
        <v>17509</v>
      </c>
      <c r="J7440" s="54" t="s">
        <v>18188</v>
      </c>
      <c r="K7440" s="54" t="str">
        <f>INDEX('[1]All QOF Registers'!$C$15:$C$8243,MATCH($J$4:$J$10133,'[1]All QOF Registers'!$D$15:$D$8243,FALSE))</f>
        <v>5PH</v>
      </c>
    </row>
    <row r="7441" spans="8:11" x14ac:dyDescent="0.25">
      <c r="H7441" s="57" t="s">
        <v>5937</v>
      </c>
      <c r="I7441" s="58" t="s">
        <v>17509</v>
      </c>
      <c r="J7441" s="54" t="s">
        <v>18188</v>
      </c>
      <c r="K7441" s="54" t="str">
        <f>INDEX('[1]All QOF Registers'!$C$15:$C$8243,MATCH($J$4:$J$10133,'[1]All QOF Registers'!$D$15:$D$8243,FALSE))</f>
        <v>5PH</v>
      </c>
    </row>
    <row r="7442" spans="8:11" x14ac:dyDescent="0.25">
      <c r="H7442" s="57" t="s">
        <v>5942</v>
      </c>
      <c r="I7442" s="58" t="s">
        <v>17509</v>
      </c>
      <c r="J7442" s="54" t="s">
        <v>18188</v>
      </c>
      <c r="K7442" s="54" t="str">
        <f>INDEX('[1]All QOF Registers'!$C$15:$C$8243,MATCH($J$4:$J$10133,'[1]All QOF Registers'!$D$15:$D$8243,FALSE))</f>
        <v>5PH</v>
      </c>
    </row>
    <row r="7443" spans="8:11" x14ac:dyDescent="0.25">
      <c r="H7443" s="57" t="s">
        <v>5946</v>
      </c>
      <c r="I7443" s="58" t="s">
        <v>17509</v>
      </c>
      <c r="J7443" s="54" t="s">
        <v>18188</v>
      </c>
      <c r="K7443" s="54" t="str">
        <f>INDEX('[1]All QOF Registers'!$C$15:$C$8243,MATCH($J$4:$J$10133,'[1]All QOF Registers'!$D$15:$D$8243,FALSE))</f>
        <v>5PH</v>
      </c>
    </row>
    <row r="7444" spans="8:11" x14ac:dyDescent="0.25">
      <c r="H7444" s="57" t="s">
        <v>5949</v>
      </c>
      <c r="I7444" s="58" t="s">
        <v>17509</v>
      </c>
      <c r="J7444" s="54" t="s">
        <v>18188</v>
      </c>
      <c r="K7444" s="54" t="str">
        <f>INDEX('[1]All QOF Registers'!$C$15:$C$8243,MATCH($J$4:$J$10133,'[1]All QOF Registers'!$D$15:$D$8243,FALSE))</f>
        <v>5PH</v>
      </c>
    </row>
    <row r="7445" spans="8:11" x14ac:dyDescent="0.25">
      <c r="H7445" s="57" t="s">
        <v>17513</v>
      </c>
      <c r="I7445" s="58" t="s">
        <v>17509</v>
      </c>
      <c r="J7445" s="54" t="s">
        <v>18188</v>
      </c>
      <c r="K7445" s="54" t="str">
        <f>INDEX('[1]All QOF Registers'!$C$15:$C$8243,MATCH($J$4:$J$10133,'[1]All QOF Registers'!$D$15:$D$8243,FALSE))</f>
        <v>5PH</v>
      </c>
    </row>
    <row r="7446" spans="8:11" x14ac:dyDescent="0.25">
      <c r="H7446" s="57" t="s">
        <v>5964</v>
      </c>
      <c r="I7446" s="58" t="s">
        <v>17509</v>
      </c>
      <c r="J7446" s="54" t="s">
        <v>18188</v>
      </c>
      <c r="K7446" s="54" t="str">
        <f>INDEX('[1]All QOF Registers'!$C$15:$C$8243,MATCH($J$4:$J$10133,'[1]All QOF Registers'!$D$15:$D$8243,FALSE))</f>
        <v>5PH</v>
      </c>
    </row>
    <row r="7447" spans="8:11" x14ac:dyDescent="0.25">
      <c r="H7447" s="57" t="s">
        <v>17514</v>
      </c>
      <c r="I7447" s="58" t="s">
        <v>17509</v>
      </c>
      <c r="J7447" s="54" t="s">
        <v>18188</v>
      </c>
      <c r="K7447" s="54" t="str">
        <f>INDEX('[1]All QOF Registers'!$C$15:$C$8243,MATCH($J$4:$J$10133,'[1]All QOF Registers'!$D$15:$D$8243,FALSE))</f>
        <v>5PH</v>
      </c>
    </row>
    <row r="7448" spans="8:11" x14ac:dyDescent="0.25">
      <c r="H7448" s="57" t="s">
        <v>17515</v>
      </c>
      <c r="I7448" s="58" t="s">
        <v>17509</v>
      </c>
      <c r="J7448" s="54" t="s">
        <v>18188</v>
      </c>
      <c r="K7448" s="54" t="str">
        <f>INDEX('[1]All QOF Registers'!$C$15:$C$8243,MATCH($J$4:$J$10133,'[1]All QOF Registers'!$D$15:$D$8243,FALSE))</f>
        <v>5PH</v>
      </c>
    </row>
    <row r="7449" spans="8:11" x14ac:dyDescent="0.25">
      <c r="H7449" s="57" t="s">
        <v>17516</v>
      </c>
      <c r="I7449" s="58" t="s">
        <v>17509</v>
      </c>
      <c r="J7449" s="54" t="s">
        <v>18188</v>
      </c>
      <c r="K7449" s="54" t="str">
        <f>INDEX('[1]All QOF Registers'!$C$15:$C$8243,MATCH($J$4:$J$10133,'[1]All QOF Registers'!$D$15:$D$8243,FALSE))</f>
        <v>5PH</v>
      </c>
    </row>
    <row r="7450" spans="8:11" x14ac:dyDescent="0.25">
      <c r="H7450" s="57" t="s">
        <v>17517</v>
      </c>
      <c r="I7450" s="58" t="s">
        <v>17509</v>
      </c>
      <c r="J7450" s="54" t="s">
        <v>18188</v>
      </c>
      <c r="K7450" s="54" t="str">
        <f>INDEX('[1]All QOF Registers'!$C$15:$C$8243,MATCH($J$4:$J$10133,'[1]All QOF Registers'!$D$15:$D$8243,FALSE))</f>
        <v>5PH</v>
      </c>
    </row>
    <row r="7451" spans="8:11" x14ac:dyDescent="0.25">
      <c r="H7451" s="57" t="s">
        <v>17518</v>
      </c>
      <c r="I7451" s="58" t="s">
        <v>17509</v>
      </c>
      <c r="J7451" s="54" t="s">
        <v>18188</v>
      </c>
      <c r="K7451" s="54" t="str">
        <f>INDEX('[1]All QOF Registers'!$C$15:$C$8243,MATCH($J$4:$J$10133,'[1]All QOF Registers'!$D$15:$D$8243,FALSE))</f>
        <v>5PH</v>
      </c>
    </row>
    <row r="7452" spans="8:11" x14ac:dyDescent="0.25">
      <c r="H7452" s="57" t="s">
        <v>17519</v>
      </c>
      <c r="I7452" s="58" t="s">
        <v>17509</v>
      </c>
      <c r="J7452" s="54" t="s">
        <v>18188</v>
      </c>
      <c r="K7452" s="54" t="str">
        <f>INDEX('[1]All QOF Registers'!$C$15:$C$8243,MATCH($J$4:$J$10133,'[1]All QOF Registers'!$D$15:$D$8243,FALSE))</f>
        <v>5PH</v>
      </c>
    </row>
    <row r="7453" spans="8:11" x14ac:dyDescent="0.25">
      <c r="H7453" s="57" t="s">
        <v>7791</v>
      </c>
      <c r="I7453" s="58" t="s">
        <v>17509</v>
      </c>
      <c r="J7453" s="54" t="s">
        <v>18188</v>
      </c>
      <c r="K7453" s="54" t="str">
        <f>INDEX('[1]All QOF Registers'!$C$15:$C$8243,MATCH($J$4:$J$10133,'[1]All QOF Registers'!$D$15:$D$8243,FALSE))</f>
        <v>5PH</v>
      </c>
    </row>
    <row r="7454" spans="8:11" x14ac:dyDescent="0.25">
      <c r="H7454" s="57" t="s">
        <v>7929</v>
      </c>
      <c r="I7454" s="58" t="s">
        <v>17509</v>
      </c>
      <c r="J7454" s="54" t="s">
        <v>18188</v>
      </c>
      <c r="K7454" s="54" t="str">
        <f>INDEX('[1]All QOF Registers'!$C$15:$C$8243,MATCH($J$4:$J$10133,'[1]All QOF Registers'!$D$15:$D$8243,FALSE))</f>
        <v>5PH</v>
      </c>
    </row>
    <row r="7455" spans="8:11" x14ac:dyDescent="0.25">
      <c r="H7455" s="57" t="s">
        <v>5805</v>
      </c>
      <c r="I7455" s="58" t="s">
        <v>17520</v>
      </c>
      <c r="J7455" s="54" t="s">
        <v>18189</v>
      </c>
      <c r="K7455" s="54" t="str">
        <f>INDEX('[1]All QOF Registers'!$C$15:$C$8243,MATCH($J$4:$J$10133,'[1]All QOF Registers'!$D$15:$D$8243,FALSE))</f>
        <v>5PJ</v>
      </c>
    </row>
    <row r="7456" spans="8:11" x14ac:dyDescent="0.25">
      <c r="H7456" s="57" t="s">
        <v>5814</v>
      </c>
      <c r="I7456" s="58" t="s">
        <v>17520</v>
      </c>
      <c r="J7456" s="54" t="s">
        <v>18189</v>
      </c>
      <c r="K7456" s="54" t="str">
        <f>INDEX('[1]All QOF Registers'!$C$15:$C$8243,MATCH($J$4:$J$10133,'[1]All QOF Registers'!$D$15:$D$8243,FALSE))</f>
        <v>5PJ</v>
      </c>
    </row>
    <row r="7457" spans="8:11" x14ac:dyDescent="0.25">
      <c r="H7457" s="57" t="s">
        <v>5820</v>
      </c>
      <c r="I7457" s="58" t="s">
        <v>17520</v>
      </c>
      <c r="J7457" s="54" t="s">
        <v>18189</v>
      </c>
      <c r="K7457" s="54" t="str">
        <f>INDEX('[1]All QOF Registers'!$C$15:$C$8243,MATCH($J$4:$J$10133,'[1]All QOF Registers'!$D$15:$D$8243,FALSE))</f>
        <v>5PJ</v>
      </c>
    </row>
    <row r="7458" spans="8:11" x14ac:dyDescent="0.25">
      <c r="H7458" s="57" t="s">
        <v>5827</v>
      </c>
      <c r="I7458" s="58" t="s">
        <v>17520</v>
      </c>
      <c r="J7458" s="54" t="s">
        <v>18189</v>
      </c>
      <c r="K7458" s="54" t="str">
        <f>INDEX('[1]All QOF Registers'!$C$15:$C$8243,MATCH($J$4:$J$10133,'[1]All QOF Registers'!$D$15:$D$8243,FALSE))</f>
        <v>5PJ</v>
      </c>
    </row>
    <row r="7459" spans="8:11" x14ac:dyDescent="0.25">
      <c r="H7459" s="57" t="s">
        <v>5836</v>
      </c>
      <c r="I7459" s="58" t="s">
        <v>17520</v>
      </c>
      <c r="J7459" s="54" t="s">
        <v>18189</v>
      </c>
      <c r="K7459" s="54" t="str">
        <f>INDEX('[1]All QOF Registers'!$C$15:$C$8243,MATCH($J$4:$J$10133,'[1]All QOF Registers'!$D$15:$D$8243,FALSE))</f>
        <v>5PJ</v>
      </c>
    </row>
    <row r="7460" spans="8:11" x14ac:dyDescent="0.25">
      <c r="H7460" s="57" t="s">
        <v>5843</v>
      </c>
      <c r="I7460" s="58" t="s">
        <v>17520</v>
      </c>
      <c r="J7460" s="54" t="s">
        <v>18189</v>
      </c>
      <c r="K7460" s="54" t="str">
        <f>INDEX('[1]All QOF Registers'!$C$15:$C$8243,MATCH($J$4:$J$10133,'[1]All QOF Registers'!$D$15:$D$8243,FALSE))</f>
        <v>5PJ</v>
      </c>
    </row>
    <row r="7461" spans="8:11" x14ac:dyDescent="0.25">
      <c r="H7461" s="57" t="s">
        <v>5853</v>
      </c>
      <c r="I7461" s="58" t="s">
        <v>17520</v>
      </c>
      <c r="J7461" s="54" t="s">
        <v>18189</v>
      </c>
      <c r="K7461" s="54" t="str">
        <f>INDEX('[1]All QOF Registers'!$C$15:$C$8243,MATCH($J$4:$J$10133,'[1]All QOF Registers'!$D$15:$D$8243,FALSE))</f>
        <v>5PJ</v>
      </c>
    </row>
    <row r="7462" spans="8:11" x14ac:dyDescent="0.25">
      <c r="H7462" s="57" t="s">
        <v>5858</v>
      </c>
      <c r="I7462" s="58" t="s">
        <v>17520</v>
      </c>
      <c r="J7462" s="54" t="s">
        <v>18189</v>
      </c>
      <c r="K7462" s="54" t="str">
        <f>INDEX('[1]All QOF Registers'!$C$15:$C$8243,MATCH($J$4:$J$10133,'[1]All QOF Registers'!$D$15:$D$8243,FALSE))</f>
        <v>5PJ</v>
      </c>
    </row>
    <row r="7463" spans="8:11" x14ac:dyDescent="0.25">
      <c r="H7463" s="57" t="s">
        <v>5860</v>
      </c>
      <c r="I7463" s="58" t="s">
        <v>17520</v>
      </c>
      <c r="J7463" s="54" t="s">
        <v>18189</v>
      </c>
      <c r="K7463" s="54" t="str">
        <f>INDEX('[1]All QOF Registers'!$C$15:$C$8243,MATCH($J$4:$J$10133,'[1]All QOF Registers'!$D$15:$D$8243,FALSE))</f>
        <v>5PJ</v>
      </c>
    </row>
    <row r="7464" spans="8:11" x14ac:dyDescent="0.25">
      <c r="H7464" s="57" t="s">
        <v>5867</v>
      </c>
      <c r="I7464" s="58" t="s">
        <v>17520</v>
      </c>
      <c r="J7464" s="54" t="s">
        <v>18189</v>
      </c>
      <c r="K7464" s="54" t="str">
        <f>INDEX('[1]All QOF Registers'!$C$15:$C$8243,MATCH($J$4:$J$10133,'[1]All QOF Registers'!$D$15:$D$8243,FALSE))</f>
        <v>5PJ</v>
      </c>
    </row>
    <row r="7465" spans="8:11" x14ac:dyDescent="0.25">
      <c r="H7465" s="57" t="s">
        <v>5868</v>
      </c>
      <c r="I7465" s="58" t="s">
        <v>17520</v>
      </c>
      <c r="J7465" s="54" t="s">
        <v>18189</v>
      </c>
      <c r="K7465" s="54" t="str">
        <f>INDEX('[1]All QOF Registers'!$C$15:$C$8243,MATCH($J$4:$J$10133,'[1]All QOF Registers'!$D$15:$D$8243,FALSE))</f>
        <v>5PJ</v>
      </c>
    </row>
    <row r="7466" spans="8:11" x14ac:dyDescent="0.25">
      <c r="H7466" s="57" t="s">
        <v>5872</v>
      </c>
      <c r="I7466" s="58" t="s">
        <v>17520</v>
      </c>
      <c r="J7466" s="54" t="s">
        <v>18189</v>
      </c>
      <c r="K7466" s="54" t="str">
        <f>INDEX('[1]All QOF Registers'!$C$15:$C$8243,MATCH($J$4:$J$10133,'[1]All QOF Registers'!$D$15:$D$8243,FALSE))</f>
        <v>5PJ</v>
      </c>
    </row>
    <row r="7467" spans="8:11" x14ac:dyDescent="0.25">
      <c r="H7467" s="57" t="s">
        <v>5876</v>
      </c>
      <c r="I7467" s="58" t="s">
        <v>17520</v>
      </c>
      <c r="J7467" s="54" t="s">
        <v>18189</v>
      </c>
      <c r="K7467" s="54" t="str">
        <f>INDEX('[1]All QOF Registers'!$C$15:$C$8243,MATCH($J$4:$J$10133,'[1]All QOF Registers'!$D$15:$D$8243,FALSE))</f>
        <v>5PJ</v>
      </c>
    </row>
    <row r="7468" spans="8:11" x14ac:dyDescent="0.25">
      <c r="H7468" s="57" t="s">
        <v>5879</v>
      </c>
      <c r="I7468" s="58" t="s">
        <v>17520</v>
      </c>
      <c r="J7468" s="54" t="s">
        <v>18189</v>
      </c>
      <c r="K7468" s="54" t="str">
        <f>INDEX('[1]All QOF Registers'!$C$15:$C$8243,MATCH($J$4:$J$10133,'[1]All QOF Registers'!$D$15:$D$8243,FALSE))</f>
        <v>5PJ</v>
      </c>
    </row>
    <row r="7469" spans="8:11" x14ac:dyDescent="0.25">
      <c r="H7469" s="57" t="s">
        <v>5882</v>
      </c>
      <c r="I7469" s="58" t="s">
        <v>17520</v>
      </c>
      <c r="J7469" s="54" t="s">
        <v>18189</v>
      </c>
      <c r="K7469" s="54" t="str">
        <f>INDEX('[1]All QOF Registers'!$C$15:$C$8243,MATCH($J$4:$J$10133,'[1]All QOF Registers'!$D$15:$D$8243,FALSE))</f>
        <v>5PJ</v>
      </c>
    </row>
    <row r="7470" spans="8:11" x14ac:dyDescent="0.25">
      <c r="H7470" s="57" t="s">
        <v>5883</v>
      </c>
      <c r="I7470" s="58" t="s">
        <v>17520</v>
      </c>
      <c r="J7470" s="54" t="s">
        <v>18189</v>
      </c>
      <c r="K7470" s="54" t="str">
        <f>INDEX('[1]All QOF Registers'!$C$15:$C$8243,MATCH($J$4:$J$10133,'[1]All QOF Registers'!$D$15:$D$8243,FALSE))</f>
        <v>5PJ</v>
      </c>
    </row>
    <row r="7471" spans="8:11" x14ac:dyDescent="0.25">
      <c r="H7471" s="57" t="s">
        <v>5895</v>
      </c>
      <c r="I7471" s="58" t="s">
        <v>17520</v>
      </c>
      <c r="J7471" s="54" t="s">
        <v>18189</v>
      </c>
      <c r="K7471" s="54" t="str">
        <f>INDEX('[1]All QOF Registers'!$C$15:$C$8243,MATCH($J$4:$J$10133,'[1]All QOF Registers'!$D$15:$D$8243,FALSE))</f>
        <v>5PJ</v>
      </c>
    </row>
    <row r="7472" spans="8:11" x14ac:dyDescent="0.25">
      <c r="H7472" s="57" t="s">
        <v>5897</v>
      </c>
      <c r="I7472" s="58" t="s">
        <v>17520</v>
      </c>
      <c r="J7472" s="54" t="s">
        <v>18189</v>
      </c>
      <c r="K7472" s="54" t="str">
        <f>INDEX('[1]All QOF Registers'!$C$15:$C$8243,MATCH($J$4:$J$10133,'[1]All QOF Registers'!$D$15:$D$8243,FALSE))</f>
        <v>5PJ</v>
      </c>
    </row>
    <row r="7473" spans="8:11" x14ac:dyDescent="0.25">
      <c r="H7473" s="57" t="s">
        <v>5898</v>
      </c>
      <c r="I7473" s="58" t="s">
        <v>17520</v>
      </c>
      <c r="J7473" s="54" t="s">
        <v>18189</v>
      </c>
      <c r="K7473" s="54" t="str">
        <f>INDEX('[1]All QOF Registers'!$C$15:$C$8243,MATCH($J$4:$J$10133,'[1]All QOF Registers'!$D$15:$D$8243,FALSE))</f>
        <v>5PJ</v>
      </c>
    </row>
    <row r="7474" spans="8:11" x14ac:dyDescent="0.25">
      <c r="H7474" s="57" t="s">
        <v>5899</v>
      </c>
      <c r="I7474" s="58" t="s">
        <v>17520</v>
      </c>
      <c r="J7474" s="54" t="s">
        <v>18189</v>
      </c>
      <c r="K7474" s="54" t="str">
        <f>INDEX('[1]All QOF Registers'!$C$15:$C$8243,MATCH($J$4:$J$10133,'[1]All QOF Registers'!$D$15:$D$8243,FALSE))</f>
        <v>5PJ</v>
      </c>
    </row>
    <row r="7475" spans="8:11" x14ac:dyDescent="0.25">
      <c r="H7475" s="57" t="s">
        <v>5903</v>
      </c>
      <c r="I7475" s="58" t="s">
        <v>17520</v>
      </c>
      <c r="J7475" s="54" t="s">
        <v>18189</v>
      </c>
      <c r="K7475" s="54" t="str">
        <f>INDEX('[1]All QOF Registers'!$C$15:$C$8243,MATCH($J$4:$J$10133,'[1]All QOF Registers'!$D$15:$D$8243,FALSE))</f>
        <v>5PJ</v>
      </c>
    </row>
    <row r="7476" spans="8:11" x14ac:dyDescent="0.25">
      <c r="H7476" s="57" t="s">
        <v>5904</v>
      </c>
      <c r="I7476" s="58" t="s">
        <v>17520</v>
      </c>
      <c r="J7476" s="54" t="s">
        <v>18189</v>
      </c>
      <c r="K7476" s="54" t="str">
        <f>INDEX('[1]All QOF Registers'!$C$15:$C$8243,MATCH($J$4:$J$10133,'[1]All QOF Registers'!$D$15:$D$8243,FALSE))</f>
        <v>5PJ</v>
      </c>
    </row>
    <row r="7477" spans="8:11" x14ac:dyDescent="0.25">
      <c r="H7477" s="57" t="s">
        <v>5905</v>
      </c>
      <c r="I7477" s="58" t="s">
        <v>17520</v>
      </c>
      <c r="J7477" s="54" t="s">
        <v>18189</v>
      </c>
      <c r="K7477" s="54" t="str">
        <f>INDEX('[1]All QOF Registers'!$C$15:$C$8243,MATCH($J$4:$J$10133,'[1]All QOF Registers'!$D$15:$D$8243,FALSE))</f>
        <v>5PJ</v>
      </c>
    </row>
    <row r="7478" spans="8:11" x14ac:dyDescent="0.25">
      <c r="H7478" s="57" t="s">
        <v>5909</v>
      </c>
      <c r="I7478" s="58" t="s">
        <v>17520</v>
      </c>
      <c r="J7478" s="54" t="s">
        <v>18189</v>
      </c>
      <c r="K7478" s="54" t="str">
        <f>INDEX('[1]All QOF Registers'!$C$15:$C$8243,MATCH($J$4:$J$10133,'[1]All QOF Registers'!$D$15:$D$8243,FALSE))</f>
        <v>5PJ</v>
      </c>
    </row>
    <row r="7479" spans="8:11" x14ac:dyDescent="0.25">
      <c r="H7479" s="57" t="s">
        <v>5911</v>
      </c>
      <c r="I7479" s="58" t="s">
        <v>17520</v>
      </c>
      <c r="J7479" s="54" t="s">
        <v>18189</v>
      </c>
      <c r="K7479" s="54" t="str">
        <f>INDEX('[1]All QOF Registers'!$C$15:$C$8243,MATCH($J$4:$J$10133,'[1]All QOF Registers'!$D$15:$D$8243,FALSE))</f>
        <v>5PJ</v>
      </c>
    </row>
    <row r="7480" spans="8:11" x14ac:dyDescent="0.25">
      <c r="H7480" s="57" t="s">
        <v>5913</v>
      </c>
      <c r="I7480" s="58" t="s">
        <v>17520</v>
      </c>
      <c r="J7480" s="54" t="s">
        <v>18189</v>
      </c>
      <c r="K7480" s="54" t="str">
        <f>INDEX('[1]All QOF Registers'!$C$15:$C$8243,MATCH($J$4:$J$10133,'[1]All QOF Registers'!$D$15:$D$8243,FALSE))</f>
        <v>5PJ</v>
      </c>
    </row>
    <row r="7481" spans="8:11" x14ac:dyDescent="0.25">
      <c r="H7481" s="57" t="s">
        <v>5918</v>
      </c>
      <c r="I7481" s="58" t="s">
        <v>17520</v>
      </c>
      <c r="J7481" s="54" t="s">
        <v>18189</v>
      </c>
      <c r="K7481" s="54" t="str">
        <f>INDEX('[1]All QOF Registers'!$C$15:$C$8243,MATCH($J$4:$J$10133,'[1]All QOF Registers'!$D$15:$D$8243,FALSE))</f>
        <v>5PJ</v>
      </c>
    </row>
    <row r="7482" spans="8:11" x14ac:dyDescent="0.25">
      <c r="H7482" s="57" t="s">
        <v>17521</v>
      </c>
      <c r="I7482" s="58" t="s">
        <v>17520</v>
      </c>
      <c r="J7482" s="54" t="s">
        <v>18189</v>
      </c>
      <c r="K7482" s="54" t="str">
        <f>INDEX('[1]All QOF Registers'!$C$15:$C$8243,MATCH($J$4:$J$10133,'[1]All QOF Registers'!$D$15:$D$8243,FALSE))</f>
        <v>5PJ</v>
      </c>
    </row>
    <row r="7483" spans="8:11" x14ac:dyDescent="0.25">
      <c r="H7483" s="57" t="s">
        <v>17522</v>
      </c>
      <c r="I7483" s="58" t="s">
        <v>17520</v>
      </c>
      <c r="J7483" s="54" t="s">
        <v>18189</v>
      </c>
      <c r="K7483" s="54" t="str">
        <f>INDEX('[1]All QOF Registers'!$C$15:$C$8243,MATCH($J$4:$J$10133,'[1]All QOF Registers'!$D$15:$D$8243,FALSE))</f>
        <v>5PJ</v>
      </c>
    </row>
    <row r="7484" spans="8:11" x14ac:dyDescent="0.25">
      <c r="H7484" s="57" t="s">
        <v>5919</v>
      </c>
      <c r="I7484" s="58" t="s">
        <v>17520</v>
      </c>
      <c r="J7484" s="54" t="s">
        <v>18189</v>
      </c>
      <c r="K7484" s="54" t="str">
        <f>INDEX('[1]All QOF Registers'!$C$15:$C$8243,MATCH($J$4:$J$10133,'[1]All QOF Registers'!$D$15:$D$8243,FALSE))</f>
        <v>5PJ</v>
      </c>
    </row>
    <row r="7485" spans="8:11" x14ac:dyDescent="0.25">
      <c r="H7485" s="57" t="s">
        <v>5920</v>
      </c>
      <c r="I7485" s="58" t="s">
        <v>17520</v>
      </c>
      <c r="J7485" s="54" t="s">
        <v>18189</v>
      </c>
      <c r="K7485" s="54" t="str">
        <f>INDEX('[1]All QOF Registers'!$C$15:$C$8243,MATCH($J$4:$J$10133,'[1]All QOF Registers'!$D$15:$D$8243,FALSE))</f>
        <v>5PJ</v>
      </c>
    </row>
    <row r="7486" spans="8:11" x14ac:dyDescent="0.25">
      <c r="H7486" s="57" t="s">
        <v>5921</v>
      </c>
      <c r="I7486" s="58" t="s">
        <v>17520</v>
      </c>
      <c r="J7486" s="54" t="s">
        <v>18189</v>
      </c>
      <c r="K7486" s="54" t="str">
        <f>INDEX('[1]All QOF Registers'!$C$15:$C$8243,MATCH($J$4:$J$10133,'[1]All QOF Registers'!$D$15:$D$8243,FALSE))</f>
        <v>5PJ</v>
      </c>
    </row>
    <row r="7487" spans="8:11" x14ac:dyDescent="0.25">
      <c r="H7487" s="57" t="s">
        <v>5922</v>
      </c>
      <c r="I7487" s="58" t="s">
        <v>17520</v>
      </c>
      <c r="J7487" s="54" t="s">
        <v>18189</v>
      </c>
      <c r="K7487" s="54" t="str">
        <f>INDEX('[1]All QOF Registers'!$C$15:$C$8243,MATCH($J$4:$J$10133,'[1]All QOF Registers'!$D$15:$D$8243,FALSE))</f>
        <v>5PJ</v>
      </c>
    </row>
    <row r="7488" spans="8:11" x14ac:dyDescent="0.25">
      <c r="H7488" s="57" t="s">
        <v>5923</v>
      </c>
      <c r="I7488" s="58" t="s">
        <v>17520</v>
      </c>
      <c r="J7488" s="54" t="s">
        <v>18189</v>
      </c>
      <c r="K7488" s="54" t="str">
        <f>INDEX('[1]All QOF Registers'!$C$15:$C$8243,MATCH($J$4:$J$10133,'[1]All QOF Registers'!$D$15:$D$8243,FALSE))</f>
        <v>5PJ</v>
      </c>
    </row>
    <row r="7489" spans="8:11" x14ac:dyDescent="0.25">
      <c r="H7489" s="57" t="s">
        <v>5924</v>
      </c>
      <c r="I7489" s="58" t="s">
        <v>17520</v>
      </c>
      <c r="J7489" s="54" t="s">
        <v>18189</v>
      </c>
      <c r="K7489" s="54" t="str">
        <f>INDEX('[1]All QOF Registers'!$C$15:$C$8243,MATCH($J$4:$J$10133,'[1]All QOF Registers'!$D$15:$D$8243,FALSE))</f>
        <v>5PJ</v>
      </c>
    </row>
    <row r="7490" spans="8:11" x14ac:dyDescent="0.25">
      <c r="H7490" s="57" t="s">
        <v>5925</v>
      </c>
      <c r="I7490" s="58" t="s">
        <v>17520</v>
      </c>
      <c r="J7490" s="54" t="s">
        <v>18189</v>
      </c>
      <c r="K7490" s="54" t="str">
        <f>INDEX('[1]All QOF Registers'!$C$15:$C$8243,MATCH($J$4:$J$10133,'[1]All QOF Registers'!$D$15:$D$8243,FALSE))</f>
        <v>5PJ</v>
      </c>
    </row>
    <row r="7491" spans="8:11" x14ac:dyDescent="0.25">
      <c r="H7491" s="57" t="s">
        <v>5931</v>
      </c>
      <c r="I7491" s="58" t="s">
        <v>17520</v>
      </c>
      <c r="J7491" s="54" t="s">
        <v>18189</v>
      </c>
      <c r="K7491" s="54" t="str">
        <f>INDEX('[1]All QOF Registers'!$C$15:$C$8243,MATCH($J$4:$J$10133,'[1]All QOF Registers'!$D$15:$D$8243,FALSE))</f>
        <v>5PJ</v>
      </c>
    </row>
    <row r="7492" spans="8:11" x14ac:dyDescent="0.25">
      <c r="H7492" s="57" t="s">
        <v>5932</v>
      </c>
      <c r="I7492" s="58" t="s">
        <v>17520</v>
      </c>
      <c r="J7492" s="54" t="s">
        <v>18189</v>
      </c>
      <c r="K7492" s="54" t="str">
        <f>INDEX('[1]All QOF Registers'!$C$15:$C$8243,MATCH($J$4:$J$10133,'[1]All QOF Registers'!$D$15:$D$8243,FALSE))</f>
        <v>5PJ</v>
      </c>
    </row>
    <row r="7493" spans="8:11" x14ac:dyDescent="0.25">
      <c r="H7493" s="57" t="s">
        <v>5936</v>
      </c>
      <c r="I7493" s="58" t="s">
        <v>17520</v>
      </c>
      <c r="J7493" s="54" t="s">
        <v>18189</v>
      </c>
      <c r="K7493" s="54" t="str">
        <f>INDEX('[1]All QOF Registers'!$C$15:$C$8243,MATCH($J$4:$J$10133,'[1]All QOF Registers'!$D$15:$D$8243,FALSE))</f>
        <v>5PJ</v>
      </c>
    </row>
    <row r="7494" spans="8:11" x14ac:dyDescent="0.25">
      <c r="H7494" s="57" t="s">
        <v>5938</v>
      </c>
      <c r="I7494" s="58" t="s">
        <v>17520</v>
      </c>
      <c r="J7494" s="54" t="s">
        <v>18189</v>
      </c>
      <c r="K7494" s="54" t="str">
        <f>INDEX('[1]All QOF Registers'!$C$15:$C$8243,MATCH($J$4:$J$10133,'[1]All QOF Registers'!$D$15:$D$8243,FALSE))</f>
        <v>5PJ</v>
      </c>
    </row>
    <row r="7495" spans="8:11" x14ac:dyDescent="0.25">
      <c r="H7495" s="57" t="s">
        <v>5941</v>
      </c>
      <c r="I7495" s="58" t="s">
        <v>17520</v>
      </c>
      <c r="J7495" s="54" t="s">
        <v>18189</v>
      </c>
      <c r="K7495" s="54" t="str">
        <f>INDEX('[1]All QOF Registers'!$C$15:$C$8243,MATCH($J$4:$J$10133,'[1]All QOF Registers'!$D$15:$D$8243,FALSE))</f>
        <v>5PJ</v>
      </c>
    </row>
    <row r="7496" spans="8:11" x14ac:dyDescent="0.25">
      <c r="H7496" s="57" t="s">
        <v>17523</v>
      </c>
      <c r="I7496" s="58" t="s">
        <v>17520</v>
      </c>
      <c r="J7496" s="54" t="s">
        <v>18189</v>
      </c>
      <c r="K7496" s="54" t="str">
        <f>INDEX('[1]All QOF Registers'!$C$15:$C$8243,MATCH($J$4:$J$10133,'[1]All QOF Registers'!$D$15:$D$8243,FALSE))</f>
        <v>5PJ</v>
      </c>
    </row>
    <row r="7497" spans="8:11" x14ac:dyDescent="0.25">
      <c r="H7497" s="57" t="s">
        <v>5945</v>
      </c>
      <c r="I7497" s="58" t="s">
        <v>17520</v>
      </c>
      <c r="J7497" s="54" t="s">
        <v>18189</v>
      </c>
      <c r="K7497" s="54" t="str">
        <f>INDEX('[1]All QOF Registers'!$C$15:$C$8243,MATCH($J$4:$J$10133,'[1]All QOF Registers'!$D$15:$D$8243,FALSE))</f>
        <v>5PJ</v>
      </c>
    </row>
    <row r="7498" spans="8:11" x14ac:dyDescent="0.25">
      <c r="H7498" s="57" t="s">
        <v>5948</v>
      </c>
      <c r="I7498" s="58" t="s">
        <v>17520</v>
      </c>
      <c r="J7498" s="54" t="s">
        <v>18189</v>
      </c>
      <c r="K7498" s="54" t="str">
        <f>INDEX('[1]All QOF Registers'!$C$15:$C$8243,MATCH($J$4:$J$10133,'[1]All QOF Registers'!$D$15:$D$8243,FALSE))</f>
        <v>5PJ</v>
      </c>
    </row>
    <row r="7499" spans="8:11" x14ac:dyDescent="0.25">
      <c r="H7499" s="57" t="s">
        <v>5953</v>
      </c>
      <c r="I7499" s="58" t="s">
        <v>17520</v>
      </c>
      <c r="J7499" s="54" t="s">
        <v>18189</v>
      </c>
      <c r="K7499" s="54" t="str">
        <f>INDEX('[1]All QOF Registers'!$C$15:$C$8243,MATCH($J$4:$J$10133,'[1]All QOF Registers'!$D$15:$D$8243,FALSE))</f>
        <v>5PJ</v>
      </c>
    </row>
    <row r="7500" spans="8:11" x14ac:dyDescent="0.25">
      <c r="H7500" s="57" t="s">
        <v>5954</v>
      </c>
      <c r="I7500" s="58" t="s">
        <v>17520</v>
      </c>
      <c r="J7500" s="54" t="s">
        <v>18189</v>
      </c>
      <c r="K7500" s="54" t="str">
        <f>INDEX('[1]All QOF Registers'!$C$15:$C$8243,MATCH($J$4:$J$10133,'[1]All QOF Registers'!$D$15:$D$8243,FALSE))</f>
        <v>5PJ</v>
      </c>
    </row>
    <row r="7501" spans="8:11" x14ac:dyDescent="0.25">
      <c r="H7501" s="57" t="s">
        <v>5955</v>
      </c>
      <c r="I7501" s="58" t="s">
        <v>17520</v>
      </c>
      <c r="J7501" s="54" t="s">
        <v>18189</v>
      </c>
      <c r="K7501" s="54" t="str">
        <f>INDEX('[1]All QOF Registers'!$C$15:$C$8243,MATCH($J$4:$J$10133,'[1]All QOF Registers'!$D$15:$D$8243,FALSE))</f>
        <v>5PJ</v>
      </c>
    </row>
    <row r="7502" spans="8:11" x14ac:dyDescent="0.25">
      <c r="H7502" s="57" t="s">
        <v>5956</v>
      </c>
      <c r="I7502" s="58" t="s">
        <v>17520</v>
      </c>
      <c r="J7502" s="54" t="s">
        <v>18189</v>
      </c>
      <c r="K7502" s="54" t="str">
        <f>INDEX('[1]All QOF Registers'!$C$15:$C$8243,MATCH($J$4:$J$10133,'[1]All QOF Registers'!$D$15:$D$8243,FALSE))</f>
        <v>5PJ</v>
      </c>
    </row>
    <row r="7503" spans="8:11" x14ac:dyDescent="0.25">
      <c r="H7503" s="57" t="s">
        <v>5957</v>
      </c>
      <c r="I7503" s="58" t="s">
        <v>17520</v>
      </c>
      <c r="J7503" s="54" t="s">
        <v>18189</v>
      </c>
      <c r="K7503" s="54" t="str">
        <f>INDEX('[1]All QOF Registers'!$C$15:$C$8243,MATCH($J$4:$J$10133,'[1]All QOF Registers'!$D$15:$D$8243,FALSE))</f>
        <v>5PJ</v>
      </c>
    </row>
    <row r="7504" spans="8:11" x14ac:dyDescent="0.25">
      <c r="H7504" s="57" t="s">
        <v>5958</v>
      </c>
      <c r="I7504" s="58" t="s">
        <v>17520</v>
      </c>
      <c r="J7504" s="54" t="s">
        <v>18189</v>
      </c>
      <c r="K7504" s="54" t="str">
        <f>INDEX('[1]All QOF Registers'!$C$15:$C$8243,MATCH($J$4:$J$10133,'[1]All QOF Registers'!$D$15:$D$8243,FALSE))</f>
        <v>5PJ</v>
      </c>
    </row>
    <row r="7505" spans="8:11" x14ac:dyDescent="0.25">
      <c r="H7505" s="57" t="s">
        <v>5965</v>
      </c>
      <c r="I7505" s="58" t="s">
        <v>17520</v>
      </c>
      <c r="J7505" s="54" t="s">
        <v>18189</v>
      </c>
      <c r="K7505" s="54" t="str">
        <f>INDEX('[1]All QOF Registers'!$C$15:$C$8243,MATCH($J$4:$J$10133,'[1]All QOF Registers'!$D$15:$D$8243,FALSE))</f>
        <v>5PJ</v>
      </c>
    </row>
    <row r="7506" spans="8:11" x14ac:dyDescent="0.25">
      <c r="H7506" s="57" t="s">
        <v>17524</v>
      </c>
      <c r="I7506" s="58" t="s">
        <v>17520</v>
      </c>
      <c r="J7506" s="54" t="s">
        <v>18189</v>
      </c>
      <c r="K7506" s="54" t="str">
        <f>INDEX('[1]All QOF Registers'!$C$15:$C$8243,MATCH($J$4:$J$10133,'[1]All QOF Registers'!$D$15:$D$8243,FALSE))</f>
        <v>5PJ</v>
      </c>
    </row>
    <row r="7507" spans="8:11" x14ac:dyDescent="0.25">
      <c r="H7507" s="57" t="s">
        <v>5970</v>
      </c>
      <c r="I7507" s="58" t="s">
        <v>17520</v>
      </c>
      <c r="J7507" s="54" t="s">
        <v>18189</v>
      </c>
      <c r="K7507" s="54" t="str">
        <f>INDEX('[1]All QOF Registers'!$C$15:$C$8243,MATCH($J$4:$J$10133,'[1]All QOF Registers'!$D$15:$D$8243,FALSE))</f>
        <v>5PJ</v>
      </c>
    </row>
    <row r="7508" spans="8:11" x14ac:dyDescent="0.25">
      <c r="H7508" s="57" t="s">
        <v>17525</v>
      </c>
      <c r="I7508" s="58" t="s">
        <v>17520</v>
      </c>
      <c r="J7508" s="54" t="s">
        <v>18189</v>
      </c>
      <c r="K7508" s="54" t="str">
        <f>INDEX('[1]All QOF Registers'!$C$15:$C$8243,MATCH($J$4:$J$10133,'[1]All QOF Registers'!$D$15:$D$8243,FALSE))</f>
        <v>5PJ</v>
      </c>
    </row>
    <row r="7509" spans="8:11" x14ac:dyDescent="0.25">
      <c r="H7509" s="57" t="s">
        <v>17526</v>
      </c>
      <c r="I7509" s="58" t="s">
        <v>17520</v>
      </c>
      <c r="J7509" s="54" t="s">
        <v>18189</v>
      </c>
      <c r="K7509" s="54" t="str">
        <f>INDEX('[1]All QOF Registers'!$C$15:$C$8243,MATCH($J$4:$J$10133,'[1]All QOF Registers'!$D$15:$D$8243,FALSE))</f>
        <v>5PJ</v>
      </c>
    </row>
    <row r="7510" spans="8:11" x14ac:dyDescent="0.25">
      <c r="H7510" s="57" t="s">
        <v>17527</v>
      </c>
      <c r="I7510" s="58" t="s">
        <v>17520</v>
      </c>
      <c r="J7510" s="54" t="s">
        <v>18189</v>
      </c>
      <c r="K7510" s="54" t="str">
        <f>INDEX('[1]All QOF Registers'!$C$15:$C$8243,MATCH($J$4:$J$10133,'[1]All QOF Registers'!$D$15:$D$8243,FALSE))</f>
        <v>5PJ</v>
      </c>
    </row>
    <row r="7511" spans="8:11" x14ac:dyDescent="0.25">
      <c r="H7511" s="57" t="s">
        <v>7683</v>
      </c>
      <c r="I7511" s="58" t="s">
        <v>17520</v>
      </c>
      <c r="J7511" s="54" t="s">
        <v>18189</v>
      </c>
      <c r="K7511" s="54" t="str">
        <f>INDEX('[1]All QOF Registers'!$C$15:$C$8243,MATCH($J$4:$J$10133,'[1]All QOF Registers'!$D$15:$D$8243,FALSE))</f>
        <v>5PJ</v>
      </c>
    </row>
    <row r="7512" spans="8:11" x14ac:dyDescent="0.25">
      <c r="H7512" s="57" t="s">
        <v>17528</v>
      </c>
      <c r="I7512" s="58" t="s">
        <v>17520</v>
      </c>
      <c r="J7512" s="54" t="s">
        <v>18189</v>
      </c>
      <c r="K7512" s="54" t="str">
        <f>INDEX('[1]All QOF Registers'!$C$15:$C$8243,MATCH($J$4:$J$10133,'[1]All QOF Registers'!$D$15:$D$8243,FALSE))</f>
        <v>5PJ</v>
      </c>
    </row>
    <row r="7513" spans="8:11" x14ac:dyDescent="0.25">
      <c r="H7513" s="57" t="s">
        <v>17529</v>
      </c>
      <c r="I7513" s="58" t="s">
        <v>17520</v>
      </c>
      <c r="J7513" s="54" t="s">
        <v>18189</v>
      </c>
      <c r="K7513" s="54" t="str">
        <f>INDEX('[1]All QOF Registers'!$C$15:$C$8243,MATCH($J$4:$J$10133,'[1]All QOF Registers'!$D$15:$D$8243,FALSE))</f>
        <v>5PJ</v>
      </c>
    </row>
    <row r="7514" spans="8:11" x14ac:dyDescent="0.25">
      <c r="H7514" s="57" t="s">
        <v>17530</v>
      </c>
      <c r="I7514" s="58" t="s">
        <v>17520</v>
      </c>
      <c r="J7514" s="54" t="s">
        <v>18189</v>
      </c>
      <c r="K7514" s="54" t="str">
        <f>INDEX('[1]All QOF Registers'!$C$15:$C$8243,MATCH($J$4:$J$10133,'[1]All QOF Registers'!$D$15:$D$8243,FALSE))</f>
        <v>5PJ</v>
      </c>
    </row>
    <row r="7515" spans="8:11" x14ac:dyDescent="0.25">
      <c r="H7515" s="57" t="s">
        <v>17531</v>
      </c>
      <c r="I7515" s="58" t="s">
        <v>17520</v>
      </c>
      <c r="J7515" s="54" t="s">
        <v>18189</v>
      </c>
      <c r="K7515" s="54" t="str">
        <f>INDEX('[1]All QOF Registers'!$C$15:$C$8243,MATCH($J$4:$J$10133,'[1]All QOF Registers'!$D$15:$D$8243,FALSE))</f>
        <v>5PJ</v>
      </c>
    </row>
    <row r="7516" spans="8:11" x14ac:dyDescent="0.25">
      <c r="H7516" s="57" t="s">
        <v>7784</v>
      </c>
      <c r="I7516" s="58" t="s">
        <v>17520</v>
      </c>
      <c r="J7516" s="54" t="s">
        <v>18189</v>
      </c>
      <c r="K7516" s="54" t="str">
        <f>INDEX('[1]All QOF Registers'!$C$15:$C$8243,MATCH($J$4:$J$10133,'[1]All QOF Registers'!$D$15:$D$8243,FALSE))</f>
        <v>5PJ</v>
      </c>
    </row>
    <row r="7517" spans="8:11" x14ac:dyDescent="0.25">
      <c r="H7517" s="57" t="s">
        <v>17532</v>
      </c>
      <c r="I7517" s="58" t="s">
        <v>17520</v>
      </c>
      <c r="J7517" s="54" t="s">
        <v>18189</v>
      </c>
      <c r="K7517" s="54" t="str">
        <f>INDEX('[1]All QOF Registers'!$C$15:$C$8243,MATCH($J$4:$J$10133,'[1]All QOF Registers'!$D$15:$D$8243,FALSE))</f>
        <v>5PJ</v>
      </c>
    </row>
    <row r="7518" spans="8:11" x14ac:dyDescent="0.25">
      <c r="H7518" s="57" t="s">
        <v>7887</v>
      </c>
      <c r="I7518" s="58" t="s">
        <v>17520</v>
      </c>
      <c r="J7518" s="54" t="s">
        <v>18189</v>
      </c>
      <c r="K7518" s="54" t="str">
        <f>INDEX('[1]All QOF Registers'!$C$15:$C$8243,MATCH($J$4:$J$10133,'[1]All QOF Registers'!$D$15:$D$8243,FALSE))</f>
        <v>5PJ</v>
      </c>
    </row>
    <row r="7519" spans="8:11" x14ac:dyDescent="0.25">
      <c r="H7519" s="57" t="s">
        <v>7888</v>
      </c>
      <c r="I7519" s="58" t="s">
        <v>17520</v>
      </c>
      <c r="J7519" s="54" t="s">
        <v>18189</v>
      </c>
      <c r="K7519" s="54" t="str">
        <f>INDEX('[1]All QOF Registers'!$C$15:$C$8243,MATCH($J$4:$J$10133,'[1]All QOF Registers'!$D$15:$D$8243,FALSE))</f>
        <v>5PJ</v>
      </c>
    </row>
    <row r="7520" spans="8:11" x14ac:dyDescent="0.25">
      <c r="H7520" s="57" t="s">
        <v>17533</v>
      </c>
      <c r="I7520" s="58" t="s">
        <v>17520</v>
      </c>
      <c r="J7520" s="54" t="s">
        <v>18189</v>
      </c>
      <c r="K7520" s="54" t="str">
        <f>INDEX('[1]All QOF Registers'!$C$15:$C$8243,MATCH($J$4:$J$10133,'[1]All QOF Registers'!$D$15:$D$8243,FALSE))</f>
        <v>5PJ</v>
      </c>
    </row>
    <row r="7521" spans="8:11" x14ac:dyDescent="0.25">
      <c r="H7521" s="57" t="s">
        <v>17534</v>
      </c>
      <c r="I7521" s="58" t="s">
        <v>17520</v>
      </c>
      <c r="J7521" s="54" t="s">
        <v>18189</v>
      </c>
      <c r="K7521" s="54" t="str">
        <f>INDEX('[1]All QOF Registers'!$C$15:$C$8243,MATCH($J$4:$J$10133,'[1]All QOF Registers'!$D$15:$D$8243,FALSE))</f>
        <v>5PJ</v>
      </c>
    </row>
    <row r="7522" spans="8:11" x14ac:dyDescent="0.25">
      <c r="H7522" s="57" t="s">
        <v>17535</v>
      </c>
      <c r="I7522" s="58" t="s">
        <v>17520</v>
      </c>
      <c r="J7522" s="54" t="s">
        <v>18189</v>
      </c>
      <c r="K7522" s="54" t="str">
        <f>INDEX('[1]All QOF Registers'!$C$15:$C$8243,MATCH($J$4:$J$10133,'[1]All QOF Registers'!$D$15:$D$8243,FALSE))</f>
        <v>5PJ</v>
      </c>
    </row>
    <row r="7523" spans="8:11" x14ac:dyDescent="0.25">
      <c r="H7523" s="57" t="s">
        <v>17536</v>
      </c>
      <c r="I7523" s="58" t="s">
        <v>17520</v>
      </c>
      <c r="J7523" s="54" t="s">
        <v>18189</v>
      </c>
      <c r="K7523" s="54" t="str">
        <f>INDEX('[1]All QOF Registers'!$C$15:$C$8243,MATCH($J$4:$J$10133,'[1]All QOF Registers'!$D$15:$D$8243,FALSE))</f>
        <v>5PJ</v>
      </c>
    </row>
    <row r="7524" spans="8:11" x14ac:dyDescent="0.25">
      <c r="H7524" s="57" t="s">
        <v>17537</v>
      </c>
      <c r="I7524" s="58" t="s">
        <v>17520</v>
      </c>
      <c r="J7524" s="54" t="s">
        <v>18189</v>
      </c>
      <c r="K7524" s="54" t="str">
        <f>INDEX('[1]All QOF Registers'!$C$15:$C$8243,MATCH($J$4:$J$10133,'[1]All QOF Registers'!$D$15:$D$8243,FALSE))</f>
        <v>5PJ</v>
      </c>
    </row>
    <row r="7525" spans="8:11" x14ac:dyDescent="0.25">
      <c r="H7525" s="57" t="s">
        <v>1017</v>
      </c>
      <c r="I7525" s="58" t="s">
        <v>17538</v>
      </c>
      <c r="J7525" s="54" t="s">
        <v>18190</v>
      </c>
      <c r="K7525" s="54" t="str">
        <f>INDEX('[1]All QOF Registers'!$C$15:$C$8243,MATCH($J$4:$J$10133,'[1]All QOF Registers'!$D$15:$D$8243,FALSE))</f>
        <v>5PK</v>
      </c>
    </row>
    <row r="7526" spans="8:11" x14ac:dyDescent="0.25">
      <c r="H7526" s="57" t="s">
        <v>5804</v>
      </c>
      <c r="I7526" s="58" t="s">
        <v>17538</v>
      </c>
      <c r="J7526" s="54" t="s">
        <v>18190</v>
      </c>
      <c r="K7526" s="54" t="str">
        <f>INDEX('[1]All QOF Registers'!$C$15:$C$8243,MATCH($J$4:$J$10133,'[1]All QOF Registers'!$D$15:$D$8243,FALSE))</f>
        <v>5PK</v>
      </c>
    </row>
    <row r="7527" spans="8:11" x14ac:dyDescent="0.25">
      <c r="H7527" s="57" t="s">
        <v>5807</v>
      </c>
      <c r="I7527" s="58" t="s">
        <v>17538</v>
      </c>
      <c r="J7527" s="54" t="s">
        <v>18190</v>
      </c>
      <c r="K7527" s="54" t="str">
        <f>INDEX('[1]All QOF Registers'!$C$15:$C$8243,MATCH($J$4:$J$10133,'[1]All QOF Registers'!$D$15:$D$8243,FALSE))</f>
        <v>5PK</v>
      </c>
    </row>
    <row r="7528" spans="8:11" x14ac:dyDescent="0.25">
      <c r="H7528" s="57" t="s">
        <v>5809</v>
      </c>
      <c r="I7528" s="58" t="s">
        <v>17538</v>
      </c>
      <c r="J7528" s="54" t="s">
        <v>18190</v>
      </c>
      <c r="K7528" s="54" t="str">
        <f>INDEX('[1]All QOF Registers'!$C$15:$C$8243,MATCH($J$4:$J$10133,'[1]All QOF Registers'!$D$15:$D$8243,FALSE))</f>
        <v>5PK</v>
      </c>
    </row>
    <row r="7529" spans="8:11" x14ac:dyDescent="0.25">
      <c r="H7529" s="57" t="s">
        <v>5810</v>
      </c>
      <c r="I7529" s="58" t="s">
        <v>17538</v>
      </c>
      <c r="J7529" s="54" t="s">
        <v>18190</v>
      </c>
      <c r="K7529" s="54" t="str">
        <f>INDEX('[1]All QOF Registers'!$C$15:$C$8243,MATCH($J$4:$J$10133,'[1]All QOF Registers'!$D$15:$D$8243,FALSE))</f>
        <v>5PK</v>
      </c>
    </row>
    <row r="7530" spans="8:11" x14ac:dyDescent="0.25">
      <c r="H7530" s="57" t="s">
        <v>5813</v>
      </c>
      <c r="I7530" s="58" t="s">
        <v>17538</v>
      </c>
      <c r="J7530" s="54" t="s">
        <v>18190</v>
      </c>
      <c r="K7530" s="54" t="str">
        <f>INDEX('[1]All QOF Registers'!$C$15:$C$8243,MATCH($J$4:$J$10133,'[1]All QOF Registers'!$D$15:$D$8243,FALSE))</f>
        <v>5PK</v>
      </c>
    </row>
    <row r="7531" spans="8:11" x14ac:dyDescent="0.25">
      <c r="H7531" s="57" t="s">
        <v>5816</v>
      </c>
      <c r="I7531" s="58" t="s">
        <v>17538</v>
      </c>
      <c r="J7531" s="54" t="s">
        <v>18190</v>
      </c>
      <c r="K7531" s="54" t="str">
        <f>INDEX('[1]All QOF Registers'!$C$15:$C$8243,MATCH($J$4:$J$10133,'[1]All QOF Registers'!$D$15:$D$8243,FALSE))</f>
        <v>5PK</v>
      </c>
    </row>
    <row r="7532" spans="8:11" x14ac:dyDescent="0.25">
      <c r="H7532" s="57" t="s">
        <v>5818</v>
      </c>
      <c r="I7532" s="58" t="s">
        <v>17538</v>
      </c>
      <c r="J7532" s="54" t="s">
        <v>18190</v>
      </c>
      <c r="K7532" s="54" t="str">
        <f>INDEX('[1]All QOF Registers'!$C$15:$C$8243,MATCH($J$4:$J$10133,'[1]All QOF Registers'!$D$15:$D$8243,FALSE))</f>
        <v>5PK</v>
      </c>
    </row>
    <row r="7533" spans="8:11" x14ac:dyDescent="0.25">
      <c r="H7533" s="57" t="s">
        <v>5819</v>
      </c>
      <c r="I7533" s="58" t="s">
        <v>17538</v>
      </c>
      <c r="J7533" s="54" t="s">
        <v>18190</v>
      </c>
      <c r="K7533" s="54" t="str">
        <f>INDEX('[1]All QOF Registers'!$C$15:$C$8243,MATCH($J$4:$J$10133,'[1]All QOF Registers'!$D$15:$D$8243,FALSE))</f>
        <v>5PK</v>
      </c>
    </row>
    <row r="7534" spans="8:11" x14ac:dyDescent="0.25">
      <c r="H7534" s="57" t="s">
        <v>5821</v>
      </c>
      <c r="I7534" s="58" t="s">
        <v>17538</v>
      </c>
      <c r="J7534" s="54" t="s">
        <v>18190</v>
      </c>
      <c r="K7534" s="54" t="str">
        <f>INDEX('[1]All QOF Registers'!$C$15:$C$8243,MATCH($J$4:$J$10133,'[1]All QOF Registers'!$D$15:$D$8243,FALSE))</f>
        <v>5PK</v>
      </c>
    </row>
    <row r="7535" spans="8:11" x14ac:dyDescent="0.25">
      <c r="H7535" s="57" t="s">
        <v>5823</v>
      </c>
      <c r="I7535" s="58" t="s">
        <v>17538</v>
      </c>
      <c r="J7535" s="54" t="s">
        <v>18190</v>
      </c>
      <c r="K7535" s="54" t="str">
        <f>INDEX('[1]All QOF Registers'!$C$15:$C$8243,MATCH($J$4:$J$10133,'[1]All QOF Registers'!$D$15:$D$8243,FALSE))</f>
        <v>5PK</v>
      </c>
    </row>
    <row r="7536" spans="8:11" x14ac:dyDescent="0.25">
      <c r="H7536" s="57" t="s">
        <v>5825</v>
      </c>
      <c r="I7536" s="58" t="s">
        <v>17538</v>
      </c>
      <c r="J7536" s="54" t="s">
        <v>18190</v>
      </c>
      <c r="K7536" s="54" t="str">
        <f>INDEX('[1]All QOF Registers'!$C$15:$C$8243,MATCH($J$4:$J$10133,'[1]All QOF Registers'!$D$15:$D$8243,FALSE))</f>
        <v>5PK</v>
      </c>
    </row>
    <row r="7537" spans="8:11" x14ac:dyDescent="0.25">
      <c r="H7537" s="57" t="s">
        <v>5826</v>
      </c>
      <c r="I7537" s="58" t="s">
        <v>17538</v>
      </c>
      <c r="J7537" s="54" t="s">
        <v>18190</v>
      </c>
      <c r="K7537" s="54" t="str">
        <f>INDEX('[1]All QOF Registers'!$C$15:$C$8243,MATCH($J$4:$J$10133,'[1]All QOF Registers'!$D$15:$D$8243,FALSE))</f>
        <v>5PK</v>
      </c>
    </row>
    <row r="7538" spans="8:11" x14ac:dyDescent="0.25">
      <c r="H7538" s="57" t="s">
        <v>5828</v>
      </c>
      <c r="I7538" s="58" t="s">
        <v>17538</v>
      </c>
      <c r="J7538" s="54" t="s">
        <v>18190</v>
      </c>
      <c r="K7538" s="54" t="str">
        <f>INDEX('[1]All QOF Registers'!$C$15:$C$8243,MATCH($J$4:$J$10133,'[1]All QOF Registers'!$D$15:$D$8243,FALSE))</f>
        <v>5PK</v>
      </c>
    </row>
    <row r="7539" spans="8:11" x14ac:dyDescent="0.25">
      <c r="H7539" s="57" t="s">
        <v>5829</v>
      </c>
      <c r="I7539" s="58" t="s">
        <v>17538</v>
      </c>
      <c r="J7539" s="54" t="s">
        <v>18190</v>
      </c>
      <c r="K7539" s="54" t="str">
        <f>INDEX('[1]All QOF Registers'!$C$15:$C$8243,MATCH($J$4:$J$10133,'[1]All QOF Registers'!$D$15:$D$8243,FALSE))</f>
        <v>5PK</v>
      </c>
    </row>
    <row r="7540" spans="8:11" x14ac:dyDescent="0.25">
      <c r="H7540" s="57" t="s">
        <v>5830</v>
      </c>
      <c r="I7540" s="58" t="s">
        <v>17538</v>
      </c>
      <c r="J7540" s="54" t="s">
        <v>18190</v>
      </c>
      <c r="K7540" s="54" t="str">
        <f>INDEX('[1]All QOF Registers'!$C$15:$C$8243,MATCH($J$4:$J$10133,'[1]All QOF Registers'!$D$15:$D$8243,FALSE))</f>
        <v>5PK</v>
      </c>
    </row>
    <row r="7541" spans="8:11" x14ac:dyDescent="0.25">
      <c r="H7541" s="57" t="s">
        <v>5831</v>
      </c>
      <c r="I7541" s="58" t="s">
        <v>17538</v>
      </c>
      <c r="J7541" s="54" t="s">
        <v>18190</v>
      </c>
      <c r="K7541" s="54" t="str">
        <f>INDEX('[1]All QOF Registers'!$C$15:$C$8243,MATCH($J$4:$J$10133,'[1]All QOF Registers'!$D$15:$D$8243,FALSE))</f>
        <v>5PK</v>
      </c>
    </row>
    <row r="7542" spans="8:11" x14ac:dyDescent="0.25">
      <c r="H7542" s="57" t="s">
        <v>5833</v>
      </c>
      <c r="I7542" s="58" t="s">
        <v>17538</v>
      </c>
      <c r="J7542" s="54" t="s">
        <v>18190</v>
      </c>
      <c r="K7542" s="54" t="str">
        <f>INDEX('[1]All QOF Registers'!$C$15:$C$8243,MATCH($J$4:$J$10133,'[1]All QOF Registers'!$D$15:$D$8243,FALSE))</f>
        <v>5PK</v>
      </c>
    </row>
    <row r="7543" spans="8:11" x14ac:dyDescent="0.25">
      <c r="H7543" s="57" t="s">
        <v>5834</v>
      </c>
      <c r="I7543" s="58" t="s">
        <v>17538</v>
      </c>
      <c r="J7543" s="54" t="s">
        <v>18190</v>
      </c>
      <c r="K7543" s="54" t="str">
        <f>INDEX('[1]All QOF Registers'!$C$15:$C$8243,MATCH($J$4:$J$10133,'[1]All QOF Registers'!$D$15:$D$8243,FALSE))</f>
        <v>5PK</v>
      </c>
    </row>
    <row r="7544" spans="8:11" x14ac:dyDescent="0.25">
      <c r="H7544" s="57" t="s">
        <v>5835</v>
      </c>
      <c r="I7544" s="58" t="s">
        <v>17538</v>
      </c>
      <c r="J7544" s="54" t="s">
        <v>18190</v>
      </c>
      <c r="K7544" s="54" t="str">
        <f>INDEX('[1]All QOF Registers'!$C$15:$C$8243,MATCH($J$4:$J$10133,'[1]All QOF Registers'!$D$15:$D$8243,FALSE))</f>
        <v>5PK</v>
      </c>
    </row>
    <row r="7545" spans="8:11" x14ac:dyDescent="0.25">
      <c r="H7545" s="57" t="s">
        <v>5837</v>
      </c>
      <c r="I7545" s="58" t="s">
        <v>17538</v>
      </c>
      <c r="J7545" s="54" t="s">
        <v>18190</v>
      </c>
      <c r="K7545" s="54" t="str">
        <f>INDEX('[1]All QOF Registers'!$C$15:$C$8243,MATCH($J$4:$J$10133,'[1]All QOF Registers'!$D$15:$D$8243,FALSE))</f>
        <v>5PK</v>
      </c>
    </row>
    <row r="7546" spans="8:11" x14ac:dyDescent="0.25">
      <c r="H7546" s="57" t="s">
        <v>5838</v>
      </c>
      <c r="I7546" s="58" t="s">
        <v>17538</v>
      </c>
      <c r="J7546" s="54" t="s">
        <v>18190</v>
      </c>
      <c r="K7546" s="54" t="str">
        <f>INDEX('[1]All QOF Registers'!$C$15:$C$8243,MATCH($J$4:$J$10133,'[1]All QOF Registers'!$D$15:$D$8243,FALSE))</f>
        <v>5PK</v>
      </c>
    </row>
    <row r="7547" spans="8:11" x14ac:dyDescent="0.25">
      <c r="H7547" s="57" t="s">
        <v>5839</v>
      </c>
      <c r="I7547" s="58" t="s">
        <v>17538</v>
      </c>
      <c r="J7547" s="54" t="s">
        <v>18190</v>
      </c>
      <c r="K7547" s="54" t="str">
        <f>INDEX('[1]All QOF Registers'!$C$15:$C$8243,MATCH($J$4:$J$10133,'[1]All QOF Registers'!$D$15:$D$8243,FALSE))</f>
        <v>5PK</v>
      </c>
    </row>
    <row r="7548" spans="8:11" x14ac:dyDescent="0.25">
      <c r="H7548" s="57" t="s">
        <v>5840</v>
      </c>
      <c r="I7548" s="58" t="s">
        <v>17538</v>
      </c>
      <c r="J7548" s="54" t="s">
        <v>18190</v>
      </c>
      <c r="K7548" s="54" t="str">
        <f>INDEX('[1]All QOF Registers'!$C$15:$C$8243,MATCH($J$4:$J$10133,'[1]All QOF Registers'!$D$15:$D$8243,FALSE))</f>
        <v>5PK</v>
      </c>
    </row>
    <row r="7549" spans="8:11" x14ac:dyDescent="0.25">
      <c r="H7549" s="57" t="s">
        <v>5841</v>
      </c>
      <c r="I7549" s="58" t="s">
        <v>17538</v>
      </c>
      <c r="J7549" s="54" t="s">
        <v>18190</v>
      </c>
      <c r="K7549" s="54" t="str">
        <f>INDEX('[1]All QOF Registers'!$C$15:$C$8243,MATCH($J$4:$J$10133,'[1]All QOF Registers'!$D$15:$D$8243,FALSE))</f>
        <v>5PK</v>
      </c>
    </row>
    <row r="7550" spans="8:11" x14ac:dyDescent="0.25">
      <c r="H7550" s="57" t="s">
        <v>5844</v>
      </c>
      <c r="I7550" s="58" t="s">
        <v>17538</v>
      </c>
      <c r="J7550" s="54" t="s">
        <v>18190</v>
      </c>
      <c r="K7550" s="54" t="str">
        <f>INDEX('[1]All QOF Registers'!$C$15:$C$8243,MATCH($J$4:$J$10133,'[1]All QOF Registers'!$D$15:$D$8243,FALSE))</f>
        <v>5PK</v>
      </c>
    </row>
    <row r="7551" spans="8:11" x14ac:dyDescent="0.25">
      <c r="H7551" s="57" t="s">
        <v>5845</v>
      </c>
      <c r="I7551" s="58" t="s">
        <v>17538</v>
      </c>
      <c r="J7551" s="54" t="s">
        <v>18190</v>
      </c>
      <c r="K7551" s="54" t="str">
        <f>INDEX('[1]All QOF Registers'!$C$15:$C$8243,MATCH($J$4:$J$10133,'[1]All QOF Registers'!$D$15:$D$8243,FALSE))</f>
        <v>5PK</v>
      </c>
    </row>
    <row r="7552" spans="8:11" x14ac:dyDescent="0.25">
      <c r="H7552" s="57" t="s">
        <v>5846</v>
      </c>
      <c r="I7552" s="58" t="s">
        <v>17538</v>
      </c>
      <c r="J7552" s="54" t="s">
        <v>18190</v>
      </c>
      <c r="K7552" s="54" t="str">
        <f>INDEX('[1]All QOF Registers'!$C$15:$C$8243,MATCH($J$4:$J$10133,'[1]All QOF Registers'!$D$15:$D$8243,FALSE))</f>
        <v>5PK</v>
      </c>
    </row>
    <row r="7553" spans="8:11" x14ac:dyDescent="0.25">
      <c r="H7553" s="57" t="s">
        <v>5847</v>
      </c>
      <c r="I7553" s="58" t="s">
        <v>17538</v>
      </c>
      <c r="J7553" s="54" t="s">
        <v>18190</v>
      </c>
      <c r="K7553" s="54" t="str">
        <f>INDEX('[1]All QOF Registers'!$C$15:$C$8243,MATCH($J$4:$J$10133,'[1]All QOF Registers'!$D$15:$D$8243,FALSE))</f>
        <v>5PK</v>
      </c>
    </row>
    <row r="7554" spans="8:11" x14ac:dyDescent="0.25">
      <c r="H7554" s="57" t="s">
        <v>5848</v>
      </c>
      <c r="I7554" s="58" t="s">
        <v>17538</v>
      </c>
      <c r="J7554" s="54" t="s">
        <v>18190</v>
      </c>
      <c r="K7554" s="54" t="str">
        <f>INDEX('[1]All QOF Registers'!$C$15:$C$8243,MATCH($J$4:$J$10133,'[1]All QOF Registers'!$D$15:$D$8243,FALSE))</f>
        <v>5PK</v>
      </c>
    </row>
    <row r="7555" spans="8:11" x14ac:dyDescent="0.25">
      <c r="H7555" s="57" t="s">
        <v>5851</v>
      </c>
      <c r="I7555" s="58" t="s">
        <v>17538</v>
      </c>
      <c r="J7555" s="54" t="s">
        <v>18190</v>
      </c>
      <c r="K7555" s="54" t="str">
        <f>INDEX('[1]All QOF Registers'!$C$15:$C$8243,MATCH($J$4:$J$10133,'[1]All QOF Registers'!$D$15:$D$8243,FALSE))</f>
        <v>5PK</v>
      </c>
    </row>
    <row r="7556" spans="8:11" x14ac:dyDescent="0.25">
      <c r="H7556" s="57" t="s">
        <v>5852</v>
      </c>
      <c r="I7556" s="58" t="s">
        <v>17538</v>
      </c>
      <c r="J7556" s="54" t="s">
        <v>18190</v>
      </c>
      <c r="K7556" s="54" t="str">
        <f>INDEX('[1]All QOF Registers'!$C$15:$C$8243,MATCH($J$4:$J$10133,'[1]All QOF Registers'!$D$15:$D$8243,FALSE))</f>
        <v>5PK</v>
      </c>
    </row>
    <row r="7557" spans="8:11" x14ac:dyDescent="0.25">
      <c r="H7557" s="57" t="s">
        <v>5854</v>
      </c>
      <c r="I7557" s="58" t="s">
        <v>17538</v>
      </c>
      <c r="J7557" s="54" t="s">
        <v>18190</v>
      </c>
      <c r="K7557" s="54" t="str">
        <f>INDEX('[1]All QOF Registers'!$C$15:$C$8243,MATCH($J$4:$J$10133,'[1]All QOF Registers'!$D$15:$D$8243,FALSE))</f>
        <v>5PK</v>
      </c>
    </row>
    <row r="7558" spans="8:11" x14ac:dyDescent="0.25">
      <c r="H7558" s="57" t="s">
        <v>5855</v>
      </c>
      <c r="I7558" s="58" t="s">
        <v>17538</v>
      </c>
      <c r="J7558" s="54" t="s">
        <v>18190</v>
      </c>
      <c r="K7558" s="54" t="str">
        <f>INDEX('[1]All QOF Registers'!$C$15:$C$8243,MATCH($J$4:$J$10133,'[1]All QOF Registers'!$D$15:$D$8243,FALSE))</f>
        <v>5PK</v>
      </c>
    </row>
    <row r="7559" spans="8:11" x14ac:dyDescent="0.25">
      <c r="H7559" s="57" t="s">
        <v>5856</v>
      </c>
      <c r="I7559" s="58" t="s">
        <v>17538</v>
      </c>
      <c r="J7559" s="54" t="s">
        <v>18190</v>
      </c>
      <c r="K7559" s="54" t="str">
        <f>INDEX('[1]All QOF Registers'!$C$15:$C$8243,MATCH($J$4:$J$10133,'[1]All QOF Registers'!$D$15:$D$8243,FALSE))</f>
        <v>5PK</v>
      </c>
    </row>
    <row r="7560" spans="8:11" x14ac:dyDescent="0.25">
      <c r="H7560" s="57" t="s">
        <v>5857</v>
      </c>
      <c r="I7560" s="58" t="s">
        <v>17538</v>
      </c>
      <c r="J7560" s="54" t="s">
        <v>18190</v>
      </c>
      <c r="K7560" s="54" t="str">
        <f>INDEX('[1]All QOF Registers'!$C$15:$C$8243,MATCH($J$4:$J$10133,'[1]All QOF Registers'!$D$15:$D$8243,FALSE))</f>
        <v>5PK</v>
      </c>
    </row>
    <row r="7561" spans="8:11" x14ac:dyDescent="0.25">
      <c r="H7561" s="57" t="s">
        <v>5861</v>
      </c>
      <c r="I7561" s="58" t="s">
        <v>17538</v>
      </c>
      <c r="J7561" s="54" t="s">
        <v>18190</v>
      </c>
      <c r="K7561" s="54" t="str">
        <f>INDEX('[1]All QOF Registers'!$C$15:$C$8243,MATCH($J$4:$J$10133,'[1]All QOF Registers'!$D$15:$D$8243,FALSE))</f>
        <v>5PK</v>
      </c>
    </row>
    <row r="7562" spans="8:11" x14ac:dyDescent="0.25">
      <c r="H7562" s="57" t="s">
        <v>5862</v>
      </c>
      <c r="I7562" s="58" t="s">
        <v>17538</v>
      </c>
      <c r="J7562" s="54" t="s">
        <v>18190</v>
      </c>
      <c r="K7562" s="54" t="str">
        <f>INDEX('[1]All QOF Registers'!$C$15:$C$8243,MATCH($J$4:$J$10133,'[1]All QOF Registers'!$D$15:$D$8243,FALSE))</f>
        <v>5PK</v>
      </c>
    </row>
    <row r="7563" spans="8:11" x14ac:dyDescent="0.25">
      <c r="H7563" s="57" t="s">
        <v>5864</v>
      </c>
      <c r="I7563" s="58" t="s">
        <v>17538</v>
      </c>
      <c r="J7563" s="54" t="s">
        <v>18190</v>
      </c>
      <c r="K7563" s="54" t="str">
        <f>INDEX('[1]All QOF Registers'!$C$15:$C$8243,MATCH($J$4:$J$10133,'[1]All QOF Registers'!$D$15:$D$8243,FALSE))</f>
        <v>5PK</v>
      </c>
    </row>
    <row r="7564" spans="8:11" x14ac:dyDescent="0.25">
      <c r="H7564" s="57" t="s">
        <v>5865</v>
      </c>
      <c r="I7564" s="58" t="s">
        <v>17538</v>
      </c>
      <c r="J7564" s="54" t="s">
        <v>18190</v>
      </c>
      <c r="K7564" s="54" t="str">
        <f>INDEX('[1]All QOF Registers'!$C$15:$C$8243,MATCH($J$4:$J$10133,'[1]All QOF Registers'!$D$15:$D$8243,FALSE))</f>
        <v>5PK</v>
      </c>
    </row>
    <row r="7565" spans="8:11" x14ac:dyDescent="0.25">
      <c r="H7565" s="57" t="s">
        <v>5866</v>
      </c>
      <c r="I7565" s="58" t="s">
        <v>17538</v>
      </c>
      <c r="J7565" s="54" t="s">
        <v>18190</v>
      </c>
      <c r="K7565" s="54" t="str">
        <f>INDEX('[1]All QOF Registers'!$C$15:$C$8243,MATCH($J$4:$J$10133,'[1]All QOF Registers'!$D$15:$D$8243,FALSE))</f>
        <v>5PK</v>
      </c>
    </row>
    <row r="7566" spans="8:11" x14ac:dyDescent="0.25">
      <c r="H7566" s="57" t="s">
        <v>5869</v>
      </c>
      <c r="I7566" s="58" t="s">
        <v>17538</v>
      </c>
      <c r="J7566" s="54" t="s">
        <v>18190</v>
      </c>
      <c r="K7566" s="54" t="str">
        <f>INDEX('[1]All QOF Registers'!$C$15:$C$8243,MATCH($J$4:$J$10133,'[1]All QOF Registers'!$D$15:$D$8243,FALSE))</f>
        <v>5PK</v>
      </c>
    </row>
    <row r="7567" spans="8:11" x14ac:dyDescent="0.25">
      <c r="H7567" s="57" t="s">
        <v>5871</v>
      </c>
      <c r="I7567" s="58" t="s">
        <v>17538</v>
      </c>
      <c r="J7567" s="54" t="s">
        <v>18190</v>
      </c>
      <c r="K7567" s="54" t="str">
        <f>INDEX('[1]All QOF Registers'!$C$15:$C$8243,MATCH($J$4:$J$10133,'[1]All QOF Registers'!$D$15:$D$8243,FALSE))</f>
        <v>5PK</v>
      </c>
    </row>
    <row r="7568" spans="8:11" x14ac:dyDescent="0.25">
      <c r="H7568" s="57" t="s">
        <v>5874</v>
      </c>
      <c r="I7568" s="58" t="s">
        <v>17538</v>
      </c>
      <c r="J7568" s="54" t="s">
        <v>18190</v>
      </c>
      <c r="K7568" s="54" t="str">
        <f>INDEX('[1]All QOF Registers'!$C$15:$C$8243,MATCH($J$4:$J$10133,'[1]All QOF Registers'!$D$15:$D$8243,FALSE))</f>
        <v>5PK</v>
      </c>
    </row>
    <row r="7569" spans="8:11" x14ac:dyDescent="0.25">
      <c r="H7569" s="57" t="s">
        <v>5877</v>
      </c>
      <c r="I7569" s="58" t="s">
        <v>17538</v>
      </c>
      <c r="J7569" s="54" t="s">
        <v>18190</v>
      </c>
      <c r="K7569" s="54" t="str">
        <f>INDEX('[1]All QOF Registers'!$C$15:$C$8243,MATCH($J$4:$J$10133,'[1]All QOF Registers'!$D$15:$D$8243,FALSE))</f>
        <v>5PK</v>
      </c>
    </row>
    <row r="7570" spans="8:11" x14ac:dyDescent="0.25">
      <c r="H7570" s="57" t="s">
        <v>5878</v>
      </c>
      <c r="I7570" s="58" t="s">
        <v>17538</v>
      </c>
      <c r="J7570" s="54" t="s">
        <v>18190</v>
      </c>
      <c r="K7570" s="54" t="str">
        <f>INDEX('[1]All QOF Registers'!$C$15:$C$8243,MATCH($J$4:$J$10133,'[1]All QOF Registers'!$D$15:$D$8243,FALSE))</f>
        <v>5PK</v>
      </c>
    </row>
    <row r="7571" spans="8:11" x14ac:dyDescent="0.25">
      <c r="H7571" s="57" t="s">
        <v>5881</v>
      </c>
      <c r="I7571" s="58" t="s">
        <v>17538</v>
      </c>
      <c r="J7571" s="54" t="s">
        <v>18190</v>
      </c>
      <c r="K7571" s="54" t="str">
        <f>INDEX('[1]All QOF Registers'!$C$15:$C$8243,MATCH($J$4:$J$10133,'[1]All QOF Registers'!$D$15:$D$8243,FALSE))</f>
        <v>5PK</v>
      </c>
    </row>
    <row r="7572" spans="8:11" x14ac:dyDescent="0.25">
      <c r="H7572" s="57" t="s">
        <v>5885</v>
      </c>
      <c r="I7572" s="58" t="s">
        <v>17538</v>
      </c>
      <c r="J7572" s="54" t="s">
        <v>18190</v>
      </c>
      <c r="K7572" s="54" t="str">
        <f>INDEX('[1]All QOF Registers'!$C$15:$C$8243,MATCH($J$4:$J$10133,'[1]All QOF Registers'!$D$15:$D$8243,FALSE))</f>
        <v>5PK</v>
      </c>
    </row>
    <row r="7573" spans="8:11" x14ac:dyDescent="0.25">
      <c r="H7573" s="57" t="s">
        <v>5887</v>
      </c>
      <c r="I7573" s="58" t="s">
        <v>17538</v>
      </c>
      <c r="J7573" s="54" t="s">
        <v>18190</v>
      </c>
      <c r="K7573" s="54" t="str">
        <f>INDEX('[1]All QOF Registers'!$C$15:$C$8243,MATCH($J$4:$J$10133,'[1]All QOF Registers'!$D$15:$D$8243,FALSE))</f>
        <v>5PK</v>
      </c>
    </row>
    <row r="7574" spans="8:11" x14ac:dyDescent="0.25">
      <c r="H7574" s="57" t="s">
        <v>5888</v>
      </c>
      <c r="I7574" s="58" t="s">
        <v>17538</v>
      </c>
      <c r="J7574" s="54" t="s">
        <v>18190</v>
      </c>
      <c r="K7574" s="54" t="str">
        <f>INDEX('[1]All QOF Registers'!$C$15:$C$8243,MATCH($J$4:$J$10133,'[1]All QOF Registers'!$D$15:$D$8243,FALSE))</f>
        <v>5PK</v>
      </c>
    </row>
    <row r="7575" spans="8:11" x14ac:dyDescent="0.25">
      <c r="H7575" s="57" t="s">
        <v>5889</v>
      </c>
      <c r="I7575" s="58" t="s">
        <v>17538</v>
      </c>
      <c r="J7575" s="54" t="s">
        <v>18190</v>
      </c>
      <c r="K7575" s="54" t="str">
        <f>INDEX('[1]All QOF Registers'!$C$15:$C$8243,MATCH($J$4:$J$10133,'[1]All QOF Registers'!$D$15:$D$8243,FALSE))</f>
        <v>5PK</v>
      </c>
    </row>
    <row r="7576" spans="8:11" x14ac:dyDescent="0.25">
      <c r="H7576" s="57" t="s">
        <v>5890</v>
      </c>
      <c r="I7576" s="58" t="s">
        <v>17538</v>
      </c>
      <c r="J7576" s="54" t="s">
        <v>18190</v>
      </c>
      <c r="K7576" s="54" t="str">
        <f>INDEX('[1]All QOF Registers'!$C$15:$C$8243,MATCH($J$4:$J$10133,'[1]All QOF Registers'!$D$15:$D$8243,FALSE))</f>
        <v>5PK</v>
      </c>
    </row>
    <row r="7577" spans="8:11" x14ac:dyDescent="0.25">
      <c r="H7577" s="57" t="s">
        <v>5891</v>
      </c>
      <c r="I7577" s="58" t="s">
        <v>17538</v>
      </c>
      <c r="J7577" s="54" t="s">
        <v>18190</v>
      </c>
      <c r="K7577" s="54" t="str">
        <f>INDEX('[1]All QOF Registers'!$C$15:$C$8243,MATCH($J$4:$J$10133,'[1]All QOF Registers'!$D$15:$D$8243,FALSE))</f>
        <v>5PK</v>
      </c>
    </row>
    <row r="7578" spans="8:11" x14ac:dyDescent="0.25">
      <c r="H7578" s="57" t="s">
        <v>5892</v>
      </c>
      <c r="I7578" s="58" t="s">
        <v>17538</v>
      </c>
      <c r="J7578" s="54" t="s">
        <v>18190</v>
      </c>
      <c r="K7578" s="54" t="str">
        <f>INDEX('[1]All QOF Registers'!$C$15:$C$8243,MATCH($J$4:$J$10133,'[1]All QOF Registers'!$D$15:$D$8243,FALSE))</f>
        <v>5PK</v>
      </c>
    </row>
    <row r="7579" spans="8:11" x14ac:dyDescent="0.25">
      <c r="H7579" s="57" t="s">
        <v>17539</v>
      </c>
      <c r="I7579" s="58" t="s">
        <v>17538</v>
      </c>
      <c r="J7579" s="54" t="s">
        <v>18190</v>
      </c>
      <c r="K7579" s="54" t="str">
        <f>INDEX('[1]All QOF Registers'!$C$15:$C$8243,MATCH($J$4:$J$10133,'[1]All QOF Registers'!$D$15:$D$8243,FALSE))</f>
        <v>5PK</v>
      </c>
    </row>
    <row r="7580" spans="8:11" x14ac:dyDescent="0.25">
      <c r="H7580" s="57" t="s">
        <v>5896</v>
      </c>
      <c r="I7580" s="58" t="s">
        <v>17538</v>
      </c>
      <c r="J7580" s="54" t="s">
        <v>18190</v>
      </c>
      <c r="K7580" s="54" t="str">
        <f>INDEX('[1]All QOF Registers'!$C$15:$C$8243,MATCH($J$4:$J$10133,'[1]All QOF Registers'!$D$15:$D$8243,FALSE))</f>
        <v>5PK</v>
      </c>
    </row>
    <row r="7581" spans="8:11" x14ac:dyDescent="0.25">
      <c r="H7581" s="57" t="s">
        <v>5900</v>
      </c>
      <c r="I7581" s="58" t="s">
        <v>17538</v>
      </c>
      <c r="J7581" s="54" t="s">
        <v>18190</v>
      </c>
      <c r="K7581" s="54" t="str">
        <f>INDEX('[1]All QOF Registers'!$C$15:$C$8243,MATCH($J$4:$J$10133,'[1]All QOF Registers'!$D$15:$D$8243,FALSE))</f>
        <v>5PK</v>
      </c>
    </row>
    <row r="7582" spans="8:11" x14ac:dyDescent="0.25">
      <c r="H7582" s="57" t="s">
        <v>5901</v>
      </c>
      <c r="I7582" s="58" t="s">
        <v>17538</v>
      </c>
      <c r="J7582" s="54" t="s">
        <v>18190</v>
      </c>
      <c r="K7582" s="54" t="str">
        <f>INDEX('[1]All QOF Registers'!$C$15:$C$8243,MATCH($J$4:$J$10133,'[1]All QOF Registers'!$D$15:$D$8243,FALSE))</f>
        <v>5PK</v>
      </c>
    </row>
    <row r="7583" spans="8:11" x14ac:dyDescent="0.25">
      <c r="H7583" s="57" t="s">
        <v>17540</v>
      </c>
      <c r="I7583" s="58" t="s">
        <v>17538</v>
      </c>
      <c r="J7583" s="54" t="s">
        <v>18190</v>
      </c>
      <c r="K7583" s="54" t="str">
        <f>INDEX('[1]All QOF Registers'!$C$15:$C$8243,MATCH($J$4:$J$10133,'[1]All QOF Registers'!$D$15:$D$8243,FALSE))</f>
        <v>5PK</v>
      </c>
    </row>
    <row r="7584" spans="8:11" x14ac:dyDescent="0.25">
      <c r="H7584" s="57" t="s">
        <v>5902</v>
      </c>
      <c r="I7584" s="58" t="s">
        <v>17538</v>
      </c>
      <c r="J7584" s="54" t="s">
        <v>18190</v>
      </c>
      <c r="K7584" s="54" t="str">
        <f>INDEX('[1]All QOF Registers'!$C$15:$C$8243,MATCH($J$4:$J$10133,'[1]All QOF Registers'!$D$15:$D$8243,FALSE))</f>
        <v>5PK</v>
      </c>
    </row>
    <row r="7585" spans="8:11" x14ac:dyDescent="0.25">
      <c r="H7585" s="57" t="s">
        <v>5906</v>
      </c>
      <c r="I7585" s="58" t="s">
        <v>17538</v>
      </c>
      <c r="J7585" s="54" t="s">
        <v>18190</v>
      </c>
      <c r="K7585" s="54" t="str">
        <f>INDEX('[1]All QOF Registers'!$C$15:$C$8243,MATCH($J$4:$J$10133,'[1]All QOF Registers'!$D$15:$D$8243,FALSE))</f>
        <v>5PK</v>
      </c>
    </row>
    <row r="7586" spans="8:11" x14ac:dyDescent="0.25">
      <c r="H7586" s="57" t="s">
        <v>5910</v>
      </c>
      <c r="I7586" s="58" t="s">
        <v>17538</v>
      </c>
      <c r="J7586" s="54" t="s">
        <v>18190</v>
      </c>
      <c r="K7586" s="54" t="str">
        <f>INDEX('[1]All QOF Registers'!$C$15:$C$8243,MATCH($J$4:$J$10133,'[1]All QOF Registers'!$D$15:$D$8243,FALSE))</f>
        <v>5PK</v>
      </c>
    </row>
    <row r="7587" spans="8:11" x14ac:dyDescent="0.25">
      <c r="H7587" s="57" t="s">
        <v>5912</v>
      </c>
      <c r="I7587" s="58" t="s">
        <v>17538</v>
      </c>
      <c r="J7587" s="54" t="s">
        <v>18190</v>
      </c>
      <c r="K7587" s="54" t="str">
        <f>INDEX('[1]All QOF Registers'!$C$15:$C$8243,MATCH($J$4:$J$10133,'[1]All QOF Registers'!$D$15:$D$8243,FALSE))</f>
        <v>5PK</v>
      </c>
    </row>
    <row r="7588" spans="8:11" x14ac:dyDescent="0.25">
      <c r="H7588" s="57" t="s">
        <v>5914</v>
      </c>
      <c r="I7588" s="58" t="s">
        <v>17538</v>
      </c>
      <c r="J7588" s="54" t="s">
        <v>18190</v>
      </c>
      <c r="K7588" s="54" t="str">
        <f>INDEX('[1]All QOF Registers'!$C$15:$C$8243,MATCH($J$4:$J$10133,'[1]All QOF Registers'!$D$15:$D$8243,FALSE))</f>
        <v>5PK</v>
      </c>
    </row>
    <row r="7589" spans="8:11" x14ac:dyDescent="0.25">
      <c r="H7589" s="57" t="s">
        <v>17541</v>
      </c>
      <c r="I7589" s="58" t="s">
        <v>17538</v>
      </c>
      <c r="J7589" s="54" t="s">
        <v>18190</v>
      </c>
      <c r="K7589" s="54" t="str">
        <f>INDEX('[1]All QOF Registers'!$C$15:$C$8243,MATCH($J$4:$J$10133,'[1]All QOF Registers'!$D$15:$D$8243,FALSE))</f>
        <v>5PK</v>
      </c>
    </row>
    <row r="7590" spans="8:11" x14ac:dyDescent="0.25">
      <c r="H7590" s="57" t="s">
        <v>5915</v>
      </c>
      <c r="I7590" s="58" t="s">
        <v>17538</v>
      </c>
      <c r="J7590" s="54" t="s">
        <v>18190</v>
      </c>
      <c r="K7590" s="54" t="str">
        <f>INDEX('[1]All QOF Registers'!$C$15:$C$8243,MATCH($J$4:$J$10133,'[1]All QOF Registers'!$D$15:$D$8243,FALSE))</f>
        <v>5PK</v>
      </c>
    </row>
    <row r="7591" spans="8:11" x14ac:dyDescent="0.25">
      <c r="H7591" s="57" t="s">
        <v>5916</v>
      </c>
      <c r="I7591" s="58" t="s">
        <v>17538</v>
      </c>
      <c r="J7591" s="54" t="s">
        <v>18190</v>
      </c>
      <c r="K7591" s="54" t="str">
        <f>INDEX('[1]All QOF Registers'!$C$15:$C$8243,MATCH($J$4:$J$10133,'[1]All QOF Registers'!$D$15:$D$8243,FALSE))</f>
        <v>5PK</v>
      </c>
    </row>
    <row r="7592" spans="8:11" x14ac:dyDescent="0.25">
      <c r="H7592" s="57" t="s">
        <v>5917</v>
      </c>
      <c r="I7592" s="58" t="s">
        <v>17538</v>
      </c>
      <c r="J7592" s="54" t="s">
        <v>18190</v>
      </c>
      <c r="K7592" s="54" t="str">
        <f>INDEX('[1]All QOF Registers'!$C$15:$C$8243,MATCH($J$4:$J$10133,'[1]All QOF Registers'!$D$15:$D$8243,FALSE))</f>
        <v>5PK</v>
      </c>
    </row>
    <row r="7593" spans="8:11" x14ac:dyDescent="0.25">
      <c r="H7593" s="57" t="s">
        <v>5926</v>
      </c>
      <c r="I7593" s="58" t="s">
        <v>17538</v>
      </c>
      <c r="J7593" s="54" t="s">
        <v>18190</v>
      </c>
      <c r="K7593" s="54" t="str">
        <f>INDEX('[1]All QOF Registers'!$C$15:$C$8243,MATCH($J$4:$J$10133,'[1]All QOF Registers'!$D$15:$D$8243,FALSE))</f>
        <v>5PK</v>
      </c>
    </row>
    <row r="7594" spans="8:11" x14ac:dyDescent="0.25">
      <c r="H7594" s="57" t="s">
        <v>5927</v>
      </c>
      <c r="I7594" s="58" t="s">
        <v>17538</v>
      </c>
      <c r="J7594" s="54" t="s">
        <v>18190</v>
      </c>
      <c r="K7594" s="54" t="str">
        <f>INDEX('[1]All QOF Registers'!$C$15:$C$8243,MATCH($J$4:$J$10133,'[1]All QOF Registers'!$D$15:$D$8243,FALSE))</f>
        <v>5PK</v>
      </c>
    </row>
    <row r="7595" spans="8:11" x14ac:dyDescent="0.25">
      <c r="H7595" s="57" t="s">
        <v>5928</v>
      </c>
      <c r="I7595" s="58" t="s">
        <v>17538</v>
      </c>
      <c r="J7595" s="54" t="s">
        <v>18190</v>
      </c>
      <c r="K7595" s="54" t="str">
        <f>INDEX('[1]All QOF Registers'!$C$15:$C$8243,MATCH($J$4:$J$10133,'[1]All QOF Registers'!$D$15:$D$8243,FALSE))</f>
        <v>5PK</v>
      </c>
    </row>
    <row r="7596" spans="8:11" x14ac:dyDescent="0.25">
      <c r="H7596" s="57" t="s">
        <v>5930</v>
      </c>
      <c r="I7596" s="58" t="s">
        <v>17538</v>
      </c>
      <c r="J7596" s="54" t="s">
        <v>18190</v>
      </c>
      <c r="K7596" s="54" t="str">
        <f>INDEX('[1]All QOF Registers'!$C$15:$C$8243,MATCH($J$4:$J$10133,'[1]All QOF Registers'!$D$15:$D$8243,FALSE))</f>
        <v>5PK</v>
      </c>
    </row>
    <row r="7597" spans="8:11" x14ac:dyDescent="0.25">
      <c r="H7597" s="57" t="s">
        <v>5933</v>
      </c>
      <c r="I7597" s="58" t="s">
        <v>17538</v>
      </c>
      <c r="J7597" s="54" t="s">
        <v>18190</v>
      </c>
      <c r="K7597" s="54" t="str">
        <f>INDEX('[1]All QOF Registers'!$C$15:$C$8243,MATCH($J$4:$J$10133,'[1]All QOF Registers'!$D$15:$D$8243,FALSE))</f>
        <v>5PK</v>
      </c>
    </row>
    <row r="7598" spans="8:11" x14ac:dyDescent="0.25">
      <c r="H7598" s="57" t="s">
        <v>5935</v>
      </c>
      <c r="I7598" s="58" t="s">
        <v>17538</v>
      </c>
      <c r="J7598" s="54" t="s">
        <v>18190</v>
      </c>
      <c r="K7598" s="54" t="str">
        <f>INDEX('[1]All QOF Registers'!$C$15:$C$8243,MATCH($J$4:$J$10133,'[1]All QOF Registers'!$D$15:$D$8243,FALSE))</f>
        <v>5PK</v>
      </c>
    </row>
    <row r="7599" spans="8:11" x14ac:dyDescent="0.25">
      <c r="H7599" s="57" t="s">
        <v>5939</v>
      </c>
      <c r="I7599" s="58" t="s">
        <v>17538</v>
      </c>
      <c r="J7599" s="54" t="s">
        <v>18190</v>
      </c>
      <c r="K7599" s="54" t="str">
        <f>INDEX('[1]All QOF Registers'!$C$15:$C$8243,MATCH($J$4:$J$10133,'[1]All QOF Registers'!$D$15:$D$8243,FALSE))</f>
        <v>5PK</v>
      </c>
    </row>
    <row r="7600" spans="8:11" x14ac:dyDescent="0.25">
      <c r="H7600" s="57" t="s">
        <v>5940</v>
      </c>
      <c r="I7600" s="58" t="s">
        <v>17538</v>
      </c>
      <c r="J7600" s="54" t="s">
        <v>18190</v>
      </c>
      <c r="K7600" s="54" t="str">
        <f>INDEX('[1]All QOF Registers'!$C$15:$C$8243,MATCH($J$4:$J$10133,'[1]All QOF Registers'!$D$15:$D$8243,FALSE))</f>
        <v>5PK</v>
      </c>
    </row>
    <row r="7601" spans="8:11" x14ac:dyDescent="0.25">
      <c r="H7601" s="57" t="s">
        <v>5943</v>
      </c>
      <c r="I7601" s="58" t="s">
        <v>17538</v>
      </c>
      <c r="J7601" s="54" t="s">
        <v>18190</v>
      </c>
      <c r="K7601" s="54" t="str">
        <f>INDEX('[1]All QOF Registers'!$C$15:$C$8243,MATCH($J$4:$J$10133,'[1]All QOF Registers'!$D$15:$D$8243,FALSE))</f>
        <v>5PK</v>
      </c>
    </row>
    <row r="7602" spans="8:11" x14ac:dyDescent="0.25">
      <c r="H7602" s="57" t="s">
        <v>5944</v>
      </c>
      <c r="I7602" s="58" t="s">
        <v>17538</v>
      </c>
      <c r="J7602" s="54" t="s">
        <v>18190</v>
      </c>
      <c r="K7602" s="54" t="str">
        <f>INDEX('[1]All QOF Registers'!$C$15:$C$8243,MATCH($J$4:$J$10133,'[1]All QOF Registers'!$D$15:$D$8243,FALSE))</f>
        <v>5PK</v>
      </c>
    </row>
    <row r="7603" spans="8:11" x14ac:dyDescent="0.25">
      <c r="H7603" s="57" t="s">
        <v>5947</v>
      </c>
      <c r="I7603" s="58" t="s">
        <v>17538</v>
      </c>
      <c r="J7603" s="54" t="s">
        <v>18190</v>
      </c>
      <c r="K7603" s="54" t="str">
        <f>INDEX('[1]All QOF Registers'!$C$15:$C$8243,MATCH($J$4:$J$10133,'[1]All QOF Registers'!$D$15:$D$8243,FALSE))</f>
        <v>5PK</v>
      </c>
    </row>
    <row r="7604" spans="8:11" x14ac:dyDescent="0.25">
      <c r="H7604" s="57" t="s">
        <v>5950</v>
      </c>
      <c r="I7604" s="58" t="s">
        <v>17538</v>
      </c>
      <c r="J7604" s="54" t="s">
        <v>18190</v>
      </c>
      <c r="K7604" s="54" t="str">
        <f>INDEX('[1]All QOF Registers'!$C$15:$C$8243,MATCH($J$4:$J$10133,'[1]All QOF Registers'!$D$15:$D$8243,FALSE))</f>
        <v>5PK</v>
      </c>
    </row>
    <row r="7605" spans="8:11" x14ac:dyDescent="0.25">
      <c r="H7605" s="57" t="s">
        <v>5951</v>
      </c>
      <c r="I7605" s="58" t="s">
        <v>17538</v>
      </c>
      <c r="J7605" s="54" t="s">
        <v>18190</v>
      </c>
      <c r="K7605" s="54" t="str">
        <f>INDEX('[1]All QOF Registers'!$C$15:$C$8243,MATCH($J$4:$J$10133,'[1]All QOF Registers'!$D$15:$D$8243,FALSE))</f>
        <v>5PK</v>
      </c>
    </row>
    <row r="7606" spans="8:11" x14ac:dyDescent="0.25">
      <c r="H7606" s="57" t="s">
        <v>5952</v>
      </c>
      <c r="I7606" s="58" t="s">
        <v>17538</v>
      </c>
      <c r="J7606" s="54" t="s">
        <v>18190</v>
      </c>
      <c r="K7606" s="54" t="str">
        <f>INDEX('[1]All QOF Registers'!$C$15:$C$8243,MATCH($J$4:$J$10133,'[1]All QOF Registers'!$D$15:$D$8243,FALSE))</f>
        <v>5PK</v>
      </c>
    </row>
    <row r="7607" spans="8:11" x14ac:dyDescent="0.25">
      <c r="H7607" s="57" t="s">
        <v>5959</v>
      </c>
      <c r="I7607" s="58" t="s">
        <v>17538</v>
      </c>
      <c r="J7607" s="54" t="s">
        <v>18190</v>
      </c>
      <c r="K7607" s="54" t="str">
        <f>INDEX('[1]All QOF Registers'!$C$15:$C$8243,MATCH($J$4:$J$10133,'[1]All QOF Registers'!$D$15:$D$8243,FALSE))</f>
        <v>5PK</v>
      </c>
    </row>
    <row r="7608" spans="8:11" x14ac:dyDescent="0.25">
      <c r="H7608" s="57" t="s">
        <v>5960</v>
      </c>
      <c r="I7608" s="58" t="s">
        <v>17538</v>
      </c>
      <c r="J7608" s="54" t="s">
        <v>18190</v>
      </c>
      <c r="K7608" s="54" t="str">
        <f>INDEX('[1]All QOF Registers'!$C$15:$C$8243,MATCH($J$4:$J$10133,'[1]All QOF Registers'!$D$15:$D$8243,FALSE))</f>
        <v>5PK</v>
      </c>
    </row>
    <row r="7609" spans="8:11" x14ac:dyDescent="0.25">
      <c r="H7609" s="57" t="s">
        <v>5961</v>
      </c>
      <c r="I7609" s="58" t="s">
        <v>17538</v>
      </c>
      <c r="J7609" s="54" t="s">
        <v>18190</v>
      </c>
      <c r="K7609" s="54" t="str">
        <f>INDEX('[1]All QOF Registers'!$C$15:$C$8243,MATCH($J$4:$J$10133,'[1]All QOF Registers'!$D$15:$D$8243,FALSE))</f>
        <v>5PK</v>
      </c>
    </row>
    <row r="7610" spans="8:11" x14ac:dyDescent="0.25">
      <c r="H7610" s="57" t="s">
        <v>5962</v>
      </c>
      <c r="I7610" s="58" t="s">
        <v>17538</v>
      </c>
      <c r="J7610" s="54" t="s">
        <v>18190</v>
      </c>
      <c r="K7610" s="54" t="str">
        <f>INDEX('[1]All QOF Registers'!$C$15:$C$8243,MATCH($J$4:$J$10133,'[1]All QOF Registers'!$D$15:$D$8243,FALSE))</f>
        <v>5PK</v>
      </c>
    </row>
    <row r="7611" spans="8:11" x14ac:dyDescent="0.25">
      <c r="H7611" s="57" t="s">
        <v>5963</v>
      </c>
      <c r="I7611" s="58" t="s">
        <v>17538</v>
      </c>
      <c r="J7611" s="54" t="s">
        <v>18190</v>
      </c>
      <c r="K7611" s="54" t="str">
        <f>INDEX('[1]All QOF Registers'!$C$15:$C$8243,MATCH($J$4:$J$10133,'[1]All QOF Registers'!$D$15:$D$8243,FALSE))</f>
        <v>5PK</v>
      </c>
    </row>
    <row r="7612" spans="8:11" x14ac:dyDescent="0.25">
      <c r="H7612" s="57" t="s">
        <v>5966</v>
      </c>
      <c r="I7612" s="58" t="s">
        <v>17538</v>
      </c>
      <c r="J7612" s="54" t="s">
        <v>18190</v>
      </c>
      <c r="K7612" s="54" t="str">
        <f>INDEX('[1]All QOF Registers'!$C$15:$C$8243,MATCH($J$4:$J$10133,'[1]All QOF Registers'!$D$15:$D$8243,FALSE))</f>
        <v>5PK</v>
      </c>
    </row>
    <row r="7613" spans="8:11" x14ac:dyDescent="0.25">
      <c r="H7613" s="57" t="s">
        <v>5967</v>
      </c>
      <c r="I7613" s="58" t="s">
        <v>17538</v>
      </c>
      <c r="J7613" s="54" t="s">
        <v>18190</v>
      </c>
      <c r="K7613" s="54" t="str">
        <f>INDEX('[1]All QOF Registers'!$C$15:$C$8243,MATCH($J$4:$J$10133,'[1]All QOF Registers'!$D$15:$D$8243,FALSE))</f>
        <v>5PK</v>
      </c>
    </row>
    <row r="7614" spans="8:11" x14ac:dyDescent="0.25">
      <c r="H7614" s="57" t="s">
        <v>17542</v>
      </c>
      <c r="I7614" s="58" t="s">
        <v>17538</v>
      </c>
      <c r="J7614" s="54" t="s">
        <v>18190</v>
      </c>
      <c r="K7614" s="54" t="str">
        <f>INDEX('[1]All QOF Registers'!$C$15:$C$8243,MATCH($J$4:$J$10133,'[1]All QOF Registers'!$D$15:$D$8243,FALSE))</f>
        <v>5PK</v>
      </c>
    </row>
    <row r="7615" spans="8:11" x14ac:dyDescent="0.25">
      <c r="H7615" s="57" t="s">
        <v>5968</v>
      </c>
      <c r="I7615" s="58" t="s">
        <v>17538</v>
      </c>
      <c r="J7615" s="54" t="s">
        <v>18190</v>
      </c>
      <c r="K7615" s="54" t="str">
        <f>INDEX('[1]All QOF Registers'!$C$15:$C$8243,MATCH($J$4:$J$10133,'[1]All QOF Registers'!$D$15:$D$8243,FALSE))</f>
        <v>5PK</v>
      </c>
    </row>
    <row r="7616" spans="8:11" x14ac:dyDescent="0.25">
      <c r="H7616" s="57" t="s">
        <v>17543</v>
      </c>
      <c r="I7616" s="58" t="s">
        <v>17538</v>
      </c>
      <c r="J7616" s="54" t="s">
        <v>18190</v>
      </c>
      <c r="K7616" s="54" t="str">
        <f>INDEX('[1]All QOF Registers'!$C$15:$C$8243,MATCH($J$4:$J$10133,'[1]All QOF Registers'!$D$15:$D$8243,FALSE))</f>
        <v>5PK</v>
      </c>
    </row>
    <row r="7617" spans="8:11" x14ac:dyDescent="0.25">
      <c r="H7617" s="57" t="s">
        <v>5969</v>
      </c>
      <c r="I7617" s="58" t="s">
        <v>17538</v>
      </c>
      <c r="J7617" s="54" t="s">
        <v>18190</v>
      </c>
      <c r="K7617" s="54" t="str">
        <f>INDEX('[1]All QOF Registers'!$C$15:$C$8243,MATCH($J$4:$J$10133,'[1]All QOF Registers'!$D$15:$D$8243,FALSE))</f>
        <v>5PK</v>
      </c>
    </row>
    <row r="7618" spans="8:11" x14ac:dyDescent="0.25">
      <c r="H7618" s="57" t="s">
        <v>7617</v>
      </c>
      <c r="I7618" s="58" t="s">
        <v>17538</v>
      </c>
      <c r="J7618" s="54" t="s">
        <v>18190</v>
      </c>
      <c r="K7618" s="54" t="str">
        <f>INDEX('[1]All QOF Registers'!$C$15:$C$8243,MATCH($J$4:$J$10133,'[1]All QOF Registers'!$D$15:$D$8243,FALSE))</f>
        <v>5PK</v>
      </c>
    </row>
    <row r="7619" spans="8:11" x14ac:dyDescent="0.25">
      <c r="H7619" s="57" t="s">
        <v>17544</v>
      </c>
      <c r="I7619" s="58" t="s">
        <v>17538</v>
      </c>
      <c r="J7619" s="54" t="s">
        <v>18190</v>
      </c>
      <c r="K7619" s="54" t="str">
        <f>INDEX('[1]All QOF Registers'!$C$15:$C$8243,MATCH($J$4:$J$10133,'[1]All QOF Registers'!$D$15:$D$8243,FALSE))</f>
        <v>5PK</v>
      </c>
    </row>
    <row r="7620" spans="8:11" x14ac:dyDescent="0.25">
      <c r="H7620" s="57" t="s">
        <v>17545</v>
      </c>
      <c r="I7620" s="58" t="s">
        <v>17538</v>
      </c>
      <c r="J7620" s="54" t="s">
        <v>18190</v>
      </c>
      <c r="K7620" s="54" t="str">
        <f>INDEX('[1]All QOF Registers'!$C$15:$C$8243,MATCH($J$4:$J$10133,'[1]All QOF Registers'!$D$15:$D$8243,FALSE))</f>
        <v>5PK</v>
      </c>
    </row>
    <row r="7621" spans="8:11" x14ac:dyDescent="0.25">
      <c r="H7621" s="57" t="s">
        <v>17546</v>
      </c>
      <c r="I7621" s="58" t="s">
        <v>17538</v>
      </c>
      <c r="J7621" s="54" t="s">
        <v>18190</v>
      </c>
      <c r="K7621" s="54" t="str">
        <f>INDEX('[1]All QOF Registers'!$C$15:$C$8243,MATCH($J$4:$J$10133,'[1]All QOF Registers'!$D$15:$D$8243,FALSE))</f>
        <v>5PK</v>
      </c>
    </row>
    <row r="7622" spans="8:11" x14ac:dyDescent="0.25">
      <c r="H7622" s="57" t="s">
        <v>17547</v>
      </c>
      <c r="I7622" s="58" t="s">
        <v>17538</v>
      </c>
      <c r="J7622" s="54" t="s">
        <v>18190</v>
      </c>
      <c r="K7622" s="54" t="str">
        <f>INDEX('[1]All QOF Registers'!$C$15:$C$8243,MATCH($J$4:$J$10133,'[1]All QOF Registers'!$D$15:$D$8243,FALSE))</f>
        <v>5PK</v>
      </c>
    </row>
    <row r="7623" spans="8:11" x14ac:dyDescent="0.25">
      <c r="H7623" s="57" t="s">
        <v>17548</v>
      </c>
      <c r="I7623" s="58" t="s">
        <v>17538</v>
      </c>
      <c r="J7623" s="54" t="s">
        <v>18190</v>
      </c>
      <c r="K7623" s="54" t="str">
        <f>INDEX('[1]All QOF Registers'!$C$15:$C$8243,MATCH($J$4:$J$10133,'[1]All QOF Registers'!$D$15:$D$8243,FALSE))</f>
        <v>5PK</v>
      </c>
    </row>
    <row r="7624" spans="8:11" x14ac:dyDescent="0.25">
      <c r="H7624" s="57" t="s">
        <v>17549</v>
      </c>
      <c r="I7624" s="58" t="s">
        <v>17538</v>
      </c>
      <c r="J7624" s="54" t="s">
        <v>18190</v>
      </c>
      <c r="K7624" s="54" t="str">
        <f>INDEX('[1]All QOF Registers'!$C$15:$C$8243,MATCH($J$4:$J$10133,'[1]All QOF Registers'!$D$15:$D$8243,FALSE))</f>
        <v>5PK</v>
      </c>
    </row>
    <row r="7625" spans="8:11" x14ac:dyDescent="0.25">
      <c r="H7625" s="57" t="s">
        <v>17550</v>
      </c>
      <c r="I7625" s="58" t="s">
        <v>17538</v>
      </c>
      <c r="J7625" s="54" t="s">
        <v>18190</v>
      </c>
      <c r="K7625" s="54" t="str">
        <f>INDEX('[1]All QOF Registers'!$C$15:$C$8243,MATCH($J$4:$J$10133,'[1]All QOF Registers'!$D$15:$D$8243,FALSE))</f>
        <v>5PK</v>
      </c>
    </row>
    <row r="7626" spans="8:11" x14ac:dyDescent="0.25">
      <c r="H7626" s="57" t="s">
        <v>17551</v>
      </c>
      <c r="I7626" s="58" t="s">
        <v>17538</v>
      </c>
      <c r="J7626" s="54" t="s">
        <v>18190</v>
      </c>
      <c r="K7626" s="54" t="str">
        <f>INDEX('[1]All QOF Registers'!$C$15:$C$8243,MATCH($J$4:$J$10133,'[1]All QOF Registers'!$D$15:$D$8243,FALSE))</f>
        <v>5PK</v>
      </c>
    </row>
    <row r="7627" spans="8:11" x14ac:dyDescent="0.25">
      <c r="H7627" s="57" t="s">
        <v>7755</v>
      </c>
      <c r="I7627" s="58" t="s">
        <v>17538</v>
      </c>
      <c r="J7627" s="54" t="s">
        <v>18190</v>
      </c>
      <c r="K7627" s="54" t="str">
        <f>INDEX('[1]All QOF Registers'!$C$15:$C$8243,MATCH($J$4:$J$10133,'[1]All QOF Registers'!$D$15:$D$8243,FALSE))</f>
        <v>5PK</v>
      </c>
    </row>
    <row r="7628" spans="8:11" x14ac:dyDescent="0.25">
      <c r="H7628" s="57" t="s">
        <v>7759</v>
      </c>
      <c r="I7628" s="58" t="s">
        <v>17538</v>
      </c>
      <c r="J7628" s="54" t="s">
        <v>18190</v>
      </c>
      <c r="K7628" s="54" t="str">
        <f>INDEX('[1]All QOF Registers'!$C$15:$C$8243,MATCH($J$4:$J$10133,'[1]All QOF Registers'!$D$15:$D$8243,FALSE))</f>
        <v>5PK</v>
      </c>
    </row>
    <row r="7629" spans="8:11" x14ac:dyDescent="0.25">
      <c r="H7629" s="57" t="s">
        <v>7802</v>
      </c>
      <c r="I7629" s="58" t="s">
        <v>17538</v>
      </c>
      <c r="J7629" s="54" t="s">
        <v>18190</v>
      </c>
      <c r="K7629" s="54" t="str">
        <f>INDEX('[1]All QOF Registers'!$C$15:$C$8243,MATCH($J$4:$J$10133,'[1]All QOF Registers'!$D$15:$D$8243,FALSE))</f>
        <v>5PK</v>
      </c>
    </row>
    <row r="7630" spans="8:11" x14ac:dyDescent="0.25">
      <c r="H7630" s="57" t="s">
        <v>17552</v>
      </c>
      <c r="I7630" s="58" t="s">
        <v>17538</v>
      </c>
      <c r="J7630" s="54" t="s">
        <v>18190</v>
      </c>
      <c r="K7630" s="54" t="str">
        <f>INDEX('[1]All QOF Registers'!$C$15:$C$8243,MATCH($J$4:$J$10133,'[1]All QOF Registers'!$D$15:$D$8243,FALSE))</f>
        <v>5PK</v>
      </c>
    </row>
    <row r="7631" spans="8:11" x14ac:dyDescent="0.25">
      <c r="H7631" s="57" t="s">
        <v>17553</v>
      </c>
      <c r="I7631" s="58" t="s">
        <v>17538</v>
      </c>
      <c r="J7631" s="54" t="s">
        <v>18190</v>
      </c>
      <c r="K7631" s="54" t="str">
        <f>INDEX('[1]All QOF Registers'!$C$15:$C$8243,MATCH($J$4:$J$10133,'[1]All QOF Registers'!$D$15:$D$8243,FALSE))</f>
        <v>5PK</v>
      </c>
    </row>
    <row r="7632" spans="8:11" x14ac:dyDescent="0.25">
      <c r="H7632" s="57" t="s">
        <v>5652</v>
      </c>
      <c r="I7632" s="58" t="s">
        <v>17554</v>
      </c>
      <c r="J7632" s="54" t="s">
        <v>18191</v>
      </c>
      <c r="K7632" s="54" t="str">
        <f>INDEX('[1]All QOF Registers'!$C$15:$C$8243,MATCH($J$4:$J$10133,'[1]All QOF Registers'!$D$15:$D$8243,FALSE))</f>
        <v>5PL</v>
      </c>
    </row>
    <row r="7633" spans="8:11" x14ac:dyDescent="0.25">
      <c r="H7633" s="57" t="s">
        <v>5653</v>
      </c>
      <c r="I7633" s="58" t="s">
        <v>17554</v>
      </c>
      <c r="J7633" s="54" t="s">
        <v>18191</v>
      </c>
      <c r="K7633" s="54" t="str">
        <f>INDEX('[1]All QOF Registers'!$C$15:$C$8243,MATCH($J$4:$J$10133,'[1]All QOF Registers'!$D$15:$D$8243,FALSE))</f>
        <v>5PL</v>
      </c>
    </row>
    <row r="7634" spans="8:11" x14ac:dyDescent="0.25">
      <c r="H7634" s="57" t="s">
        <v>5655</v>
      </c>
      <c r="I7634" s="58" t="s">
        <v>17554</v>
      </c>
      <c r="J7634" s="54" t="s">
        <v>18191</v>
      </c>
      <c r="K7634" s="54" t="str">
        <f>INDEX('[1]All QOF Registers'!$C$15:$C$8243,MATCH($J$4:$J$10133,'[1]All QOF Registers'!$D$15:$D$8243,FALSE))</f>
        <v>5PL</v>
      </c>
    </row>
    <row r="7635" spans="8:11" x14ac:dyDescent="0.25">
      <c r="H7635" s="57" t="s">
        <v>5656</v>
      </c>
      <c r="I7635" s="58" t="s">
        <v>17554</v>
      </c>
      <c r="J7635" s="54" t="s">
        <v>18191</v>
      </c>
      <c r="K7635" s="54" t="str">
        <f>INDEX('[1]All QOF Registers'!$C$15:$C$8243,MATCH($J$4:$J$10133,'[1]All QOF Registers'!$D$15:$D$8243,FALSE))</f>
        <v>5PL</v>
      </c>
    </row>
    <row r="7636" spans="8:11" x14ac:dyDescent="0.25">
      <c r="H7636" s="57" t="s">
        <v>5657</v>
      </c>
      <c r="I7636" s="58" t="s">
        <v>17554</v>
      </c>
      <c r="J7636" s="54" t="s">
        <v>18191</v>
      </c>
      <c r="K7636" s="54" t="str">
        <f>INDEX('[1]All QOF Registers'!$C$15:$C$8243,MATCH($J$4:$J$10133,'[1]All QOF Registers'!$D$15:$D$8243,FALSE))</f>
        <v>5PL</v>
      </c>
    </row>
    <row r="7637" spans="8:11" x14ac:dyDescent="0.25">
      <c r="H7637" s="57" t="s">
        <v>5658</v>
      </c>
      <c r="I7637" s="58" t="s">
        <v>17554</v>
      </c>
      <c r="J7637" s="54" t="s">
        <v>18191</v>
      </c>
      <c r="K7637" s="54" t="str">
        <f>INDEX('[1]All QOF Registers'!$C$15:$C$8243,MATCH($J$4:$J$10133,'[1]All QOF Registers'!$D$15:$D$8243,FALSE))</f>
        <v>5PL</v>
      </c>
    </row>
    <row r="7638" spans="8:11" x14ac:dyDescent="0.25">
      <c r="H7638" s="57" t="s">
        <v>5659</v>
      </c>
      <c r="I7638" s="58" t="s">
        <v>17554</v>
      </c>
      <c r="J7638" s="54" t="s">
        <v>18191</v>
      </c>
      <c r="K7638" s="54" t="str">
        <f>INDEX('[1]All QOF Registers'!$C$15:$C$8243,MATCH($J$4:$J$10133,'[1]All QOF Registers'!$D$15:$D$8243,FALSE))</f>
        <v>5PL</v>
      </c>
    </row>
    <row r="7639" spans="8:11" x14ac:dyDescent="0.25">
      <c r="H7639" s="57" t="s">
        <v>5661</v>
      </c>
      <c r="I7639" s="58" t="s">
        <v>17554</v>
      </c>
      <c r="J7639" s="54" t="s">
        <v>18191</v>
      </c>
      <c r="K7639" s="54" t="str">
        <f>INDEX('[1]All QOF Registers'!$C$15:$C$8243,MATCH($J$4:$J$10133,'[1]All QOF Registers'!$D$15:$D$8243,FALSE))</f>
        <v>5PL</v>
      </c>
    </row>
    <row r="7640" spans="8:11" x14ac:dyDescent="0.25">
      <c r="H7640" s="57" t="s">
        <v>5662</v>
      </c>
      <c r="I7640" s="58" t="s">
        <v>17554</v>
      </c>
      <c r="J7640" s="54" t="s">
        <v>18191</v>
      </c>
      <c r="K7640" s="54" t="str">
        <f>INDEX('[1]All QOF Registers'!$C$15:$C$8243,MATCH($J$4:$J$10133,'[1]All QOF Registers'!$D$15:$D$8243,FALSE))</f>
        <v>5PL</v>
      </c>
    </row>
    <row r="7641" spans="8:11" x14ac:dyDescent="0.25">
      <c r="H7641" s="57" t="s">
        <v>5666</v>
      </c>
      <c r="I7641" s="58" t="s">
        <v>17554</v>
      </c>
      <c r="J7641" s="54" t="s">
        <v>18191</v>
      </c>
      <c r="K7641" s="54" t="str">
        <f>INDEX('[1]All QOF Registers'!$C$15:$C$8243,MATCH($J$4:$J$10133,'[1]All QOF Registers'!$D$15:$D$8243,FALSE))</f>
        <v>5PL</v>
      </c>
    </row>
    <row r="7642" spans="8:11" x14ac:dyDescent="0.25">
      <c r="H7642" s="57" t="s">
        <v>5668</v>
      </c>
      <c r="I7642" s="58" t="s">
        <v>17554</v>
      </c>
      <c r="J7642" s="54" t="s">
        <v>18191</v>
      </c>
      <c r="K7642" s="54" t="str">
        <f>INDEX('[1]All QOF Registers'!$C$15:$C$8243,MATCH($J$4:$J$10133,'[1]All QOF Registers'!$D$15:$D$8243,FALSE))</f>
        <v>5PL</v>
      </c>
    </row>
    <row r="7643" spans="8:11" x14ac:dyDescent="0.25">
      <c r="H7643" s="57" t="s">
        <v>5670</v>
      </c>
      <c r="I7643" s="58" t="s">
        <v>17554</v>
      </c>
      <c r="J7643" s="54" t="s">
        <v>18191</v>
      </c>
      <c r="K7643" s="54" t="str">
        <f>INDEX('[1]All QOF Registers'!$C$15:$C$8243,MATCH($J$4:$J$10133,'[1]All QOF Registers'!$D$15:$D$8243,FALSE))</f>
        <v>5PL</v>
      </c>
    </row>
    <row r="7644" spans="8:11" x14ac:dyDescent="0.25">
      <c r="H7644" s="57" t="s">
        <v>5671</v>
      </c>
      <c r="I7644" s="58" t="s">
        <v>17554</v>
      </c>
      <c r="J7644" s="54" t="s">
        <v>18191</v>
      </c>
      <c r="K7644" s="54" t="str">
        <f>INDEX('[1]All QOF Registers'!$C$15:$C$8243,MATCH($J$4:$J$10133,'[1]All QOF Registers'!$D$15:$D$8243,FALSE))</f>
        <v>5PL</v>
      </c>
    </row>
    <row r="7645" spans="8:11" x14ac:dyDescent="0.25">
      <c r="H7645" s="57" t="s">
        <v>5672</v>
      </c>
      <c r="I7645" s="58" t="s">
        <v>17554</v>
      </c>
      <c r="J7645" s="54" t="s">
        <v>18191</v>
      </c>
      <c r="K7645" s="54" t="str">
        <f>INDEX('[1]All QOF Registers'!$C$15:$C$8243,MATCH($J$4:$J$10133,'[1]All QOF Registers'!$D$15:$D$8243,FALSE))</f>
        <v>5PL</v>
      </c>
    </row>
    <row r="7646" spans="8:11" x14ac:dyDescent="0.25">
      <c r="H7646" s="57" t="s">
        <v>5673</v>
      </c>
      <c r="I7646" s="58" t="s">
        <v>17554</v>
      </c>
      <c r="J7646" s="54" t="s">
        <v>18191</v>
      </c>
      <c r="K7646" s="54" t="str">
        <f>INDEX('[1]All QOF Registers'!$C$15:$C$8243,MATCH($J$4:$J$10133,'[1]All QOF Registers'!$D$15:$D$8243,FALSE))</f>
        <v>5PL</v>
      </c>
    </row>
    <row r="7647" spans="8:11" x14ac:dyDescent="0.25">
      <c r="H7647" s="57" t="s">
        <v>5676</v>
      </c>
      <c r="I7647" s="58" t="s">
        <v>17554</v>
      </c>
      <c r="J7647" s="54" t="s">
        <v>18191</v>
      </c>
      <c r="K7647" s="54" t="str">
        <f>INDEX('[1]All QOF Registers'!$C$15:$C$8243,MATCH($J$4:$J$10133,'[1]All QOF Registers'!$D$15:$D$8243,FALSE))</f>
        <v>5PL</v>
      </c>
    </row>
    <row r="7648" spans="8:11" x14ac:dyDescent="0.25">
      <c r="H7648" s="57" t="s">
        <v>5678</v>
      </c>
      <c r="I7648" s="58" t="s">
        <v>17554</v>
      </c>
      <c r="J7648" s="54" t="s">
        <v>18191</v>
      </c>
      <c r="K7648" s="54" t="str">
        <f>INDEX('[1]All QOF Registers'!$C$15:$C$8243,MATCH($J$4:$J$10133,'[1]All QOF Registers'!$D$15:$D$8243,FALSE))</f>
        <v>5PL</v>
      </c>
    </row>
    <row r="7649" spans="8:11" x14ac:dyDescent="0.25">
      <c r="H7649" s="57" t="s">
        <v>5679</v>
      </c>
      <c r="I7649" s="58" t="s">
        <v>17554</v>
      </c>
      <c r="J7649" s="54" t="s">
        <v>18191</v>
      </c>
      <c r="K7649" s="54" t="str">
        <f>INDEX('[1]All QOF Registers'!$C$15:$C$8243,MATCH($J$4:$J$10133,'[1]All QOF Registers'!$D$15:$D$8243,FALSE))</f>
        <v>5PL</v>
      </c>
    </row>
    <row r="7650" spans="8:11" x14ac:dyDescent="0.25">
      <c r="H7650" s="57" t="s">
        <v>5681</v>
      </c>
      <c r="I7650" s="58" t="s">
        <v>17554</v>
      </c>
      <c r="J7650" s="54" t="s">
        <v>18191</v>
      </c>
      <c r="K7650" s="54" t="str">
        <f>INDEX('[1]All QOF Registers'!$C$15:$C$8243,MATCH($J$4:$J$10133,'[1]All QOF Registers'!$D$15:$D$8243,FALSE))</f>
        <v>5PL</v>
      </c>
    </row>
    <row r="7651" spans="8:11" x14ac:dyDescent="0.25">
      <c r="H7651" s="57" t="s">
        <v>5682</v>
      </c>
      <c r="I7651" s="58" t="s">
        <v>17554</v>
      </c>
      <c r="J7651" s="54" t="s">
        <v>18191</v>
      </c>
      <c r="K7651" s="54" t="str">
        <f>INDEX('[1]All QOF Registers'!$C$15:$C$8243,MATCH($J$4:$J$10133,'[1]All QOF Registers'!$D$15:$D$8243,FALSE))</f>
        <v>5PL</v>
      </c>
    </row>
    <row r="7652" spans="8:11" x14ac:dyDescent="0.25">
      <c r="H7652" s="57" t="s">
        <v>5683</v>
      </c>
      <c r="I7652" s="58" t="s">
        <v>17554</v>
      </c>
      <c r="J7652" s="54" t="s">
        <v>18191</v>
      </c>
      <c r="K7652" s="54" t="str">
        <f>INDEX('[1]All QOF Registers'!$C$15:$C$8243,MATCH($J$4:$J$10133,'[1]All QOF Registers'!$D$15:$D$8243,FALSE))</f>
        <v>5PL</v>
      </c>
    </row>
    <row r="7653" spans="8:11" x14ac:dyDescent="0.25">
      <c r="H7653" s="57" t="s">
        <v>5684</v>
      </c>
      <c r="I7653" s="58" t="s">
        <v>17554</v>
      </c>
      <c r="J7653" s="54" t="s">
        <v>18191</v>
      </c>
      <c r="K7653" s="54" t="str">
        <f>INDEX('[1]All QOF Registers'!$C$15:$C$8243,MATCH($J$4:$J$10133,'[1]All QOF Registers'!$D$15:$D$8243,FALSE))</f>
        <v>5PL</v>
      </c>
    </row>
    <row r="7654" spans="8:11" x14ac:dyDescent="0.25">
      <c r="H7654" s="57" t="s">
        <v>5685</v>
      </c>
      <c r="I7654" s="58" t="s">
        <v>17554</v>
      </c>
      <c r="J7654" s="54" t="s">
        <v>18191</v>
      </c>
      <c r="K7654" s="54" t="str">
        <f>INDEX('[1]All QOF Registers'!$C$15:$C$8243,MATCH($J$4:$J$10133,'[1]All QOF Registers'!$D$15:$D$8243,FALSE))</f>
        <v>5PL</v>
      </c>
    </row>
    <row r="7655" spans="8:11" x14ac:dyDescent="0.25">
      <c r="H7655" s="57" t="s">
        <v>5686</v>
      </c>
      <c r="I7655" s="58" t="s">
        <v>17554</v>
      </c>
      <c r="J7655" s="54" t="s">
        <v>18191</v>
      </c>
      <c r="K7655" s="54" t="str">
        <f>INDEX('[1]All QOF Registers'!$C$15:$C$8243,MATCH($J$4:$J$10133,'[1]All QOF Registers'!$D$15:$D$8243,FALSE))</f>
        <v>5PL</v>
      </c>
    </row>
    <row r="7656" spans="8:11" x14ac:dyDescent="0.25">
      <c r="H7656" s="57" t="s">
        <v>5687</v>
      </c>
      <c r="I7656" s="58" t="s">
        <v>17554</v>
      </c>
      <c r="J7656" s="54" t="s">
        <v>18191</v>
      </c>
      <c r="K7656" s="54" t="str">
        <f>INDEX('[1]All QOF Registers'!$C$15:$C$8243,MATCH($J$4:$J$10133,'[1]All QOF Registers'!$D$15:$D$8243,FALSE))</f>
        <v>5PL</v>
      </c>
    </row>
    <row r="7657" spans="8:11" x14ac:dyDescent="0.25">
      <c r="H7657" s="57" t="s">
        <v>5688</v>
      </c>
      <c r="I7657" s="58" t="s">
        <v>17554</v>
      </c>
      <c r="J7657" s="54" t="s">
        <v>18191</v>
      </c>
      <c r="K7657" s="54" t="str">
        <f>INDEX('[1]All QOF Registers'!$C$15:$C$8243,MATCH($J$4:$J$10133,'[1]All QOF Registers'!$D$15:$D$8243,FALSE))</f>
        <v>5PL</v>
      </c>
    </row>
    <row r="7658" spans="8:11" x14ac:dyDescent="0.25">
      <c r="H7658" s="57" t="s">
        <v>5689</v>
      </c>
      <c r="I7658" s="58" t="s">
        <v>17554</v>
      </c>
      <c r="J7658" s="54" t="s">
        <v>18191</v>
      </c>
      <c r="K7658" s="54" t="str">
        <f>INDEX('[1]All QOF Registers'!$C$15:$C$8243,MATCH($J$4:$J$10133,'[1]All QOF Registers'!$D$15:$D$8243,FALSE))</f>
        <v>5PL</v>
      </c>
    </row>
    <row r="7659" spans="8:11" x14ac:dyDescent="0.25">
      <c r="H7659" s="57" t="s">
        <v>5692</v>
      </c>
      <c r="I7659" s="58" t="s">
        <v>17554</v>
      </c>
      <c r="J7659" s="54" t="s">
        <v>18191</v>
      </c>
      <c r="K7659" s="54" t="str">
        <f>INDEX('[1]All QOF Registers'!$C$15:$C$8243,MATCH($J$4:$J$10133,'[1]All QOF Registers'!$D$15:$D$8243,FALSE))</f>
        <v>5PL</v>
      </c>
    </row>
    <row r="7660" spans="8:11" x14ac:dyDescent="0.25">
      <c r="H7660" s="57" t="s">
        <v>5693</v>
      </c>
      <c r="I7660" s="58" t="s">
        <v>17554</v>
      </c>
      <c r="J7660" s="54" t="s">
        <v>18191</v>
      </c>
      <c r="K7660" s="54" t="str">
        <f>INDEX('[1]All QOF Registers'!$C$15:$C$8243,MATCH($J$4:$J$10133,'[1]All QOF Registers'!$D$15:$D$8243,FALSE))</f>
        <v>5PL</v>
      </c>
    </row>
    <row r="7661" spans="8:11" x14ac:dyDescent="0.25">
      <c r="H7661" s="57" t="s">
        <v>5694</v>
      </c>
      <c r="I7661" s="58" t="s">
        <v>17554</v>
      </c>
      <c r="J7661" s="54" t="s">
        <v>18191</v>
      </c>
      <c r="K7661" s="54" t="str">
        <f>INDEX('[1]All QOF Registers'!$C$15:$C$8243,MATCH($J$4:$J$10133,'[1]All QOF Registers'!$D$15:$D$8243,FALSE))</f>
        <v>5PL</v>
      </c>
    </row>
    <row r="7662" spans="8:11" x14ac:dyDescent="0.25">
      <c r="H7662" s="57" t="s">
        <v>5696</v>
      </c>
      <c r="I7662" s="58" t="s">
        <v>17554</v>
      </c>
      <c r="J7662" s="54" t="s">
        <v>18191</v>
      </c>
      <c r="K7662" s="54" t="str">
        <f>INDEX('[1]All QOF Registers'!$C$15:$C$8243,MATCH($J$4:$J$10133,'[1]All QOF Registers'!$D$15:$D$8243,FALSE))</f>
        <v>5PL</v>
      </c>
    </row>
    <row r="7663" spans="8:11" x14ac:dyDescent="0.25">
      <c r="H7663" s="57" t="s">
        <v>17555</v>
      </c>
      <c r="I7663" s="58" t="s">
        <v>17554</v>
      </c>
      <c r="J7663" s="54" t="s">
        <v>18191</v>
      </c>
      <c r="K7663" s="54" t="str">
        <f>INDEX('[1]All QOF Registers'!$C$15:$C$8243,MATCH($J$4:$J$10133,'[1]All QOF Registers'!$D$15:$D$8243,FALSE))</f>
        <v>5PL</v>
      </c>
    </row>
    <row r="7664" spans="8:11" x14ac:dyDescent="0.25">
      <c r="H7664" s="57" t="s">
        <v>5698</v>
      </c>
      <c r="I7664" s="58" t="s">
        <v>17554</v>
      </c>
      <c r="J7664" s="54" t="s">
        <v>18191</v>
      </c>
      <c r="K7664" s="54" t="str">
        <f>INDEX('[1]All QOF Registers'!$C$15:$C$8243,MATCH($J$4:$J$10133,'[1]All QOF Registers'!$D$15:$D$8243,FALSE))</f>
        <v>5PL</v>
      </c>
    </row>
    <row r="7665" spans="8:11" x14ac:dyDescent="0.25">
      <c r="H7665" s="57" t="s">
        <v>5699</v>
      </c>
      <c r="I7665" s="58" t="s">
        <v>17554</v>
      </c>
      <c r="J7665" s="54" t="s">
        <v>18191</v>
      </c>
      <c r="K7665" s="54" t="str">
        <f>INDEX('[1]All QOF Registers'!$C$15:$C$8243,MATCH($J$4:$J$10133,'[1]All QOF Registers'!$D$15:$D$8243,FALSE))</f>
        <v>5PL</v>
      </c>
    </row>
    <row r="7666" spans="8:11" x14ac:dyDescent="0.25">
      <c r="H7666" s="57" t="s">
        <v>5700</v>
      </c>
      <c r="I7666" s="58" t="s">
        <v>17554</v>
      </c>
      <c r="J7666" s="54" t="s">
        <v>18191</v>
      </c>
      <c r="K7666" s="54" t="str">
        <f>INDEX('[1]All QOF Registers'!$C$15:$C$8243,MATCH($J$4:$J$10133,'[1]All QOF Registers'!$D$15:$D$8243,FALSE))</f>
        <v>5PL</v>
      </c>
    </row>
    <row r="7667" spans="8:11" x14ac:dyDescent="0.25">
      <c r="H7667" s="57" t="s">
        <v>5701</v>
      </c>
      <c r="I7667" s="58" t="s">
        <v>17554</v>
      </c>
      <c r="J7667" s="54" t="s">
        <v>18191</v>
      </c>
      <c r="K7667" s="54" t="str">
        <f>INDEX('[1]All QOF Registers'!$C$15:$C$8243,MATCH($J$4:$J$10133,'[1]All QOF Registers'!$D$15:$D$8243,FALSE))</f>
        <v>5PL</v>
      </c>
    </row>
    <row r="7668" spans="8:11" x14ac:dyDescent="0.25">
      <c r="H7668" s="57" t="s">
        <v>5704</v>
      </c>
      <c r="I7668" s="58" t="s">
        <v>17554</v>
      </c>
      <c r="J7668" s="54" t="s">
        <v>18191</v>
      </c>
      <c r="K7668" s="54" t="str">
        <f>INDEX('[1]All QOF Registers'!$C$15:$C$8243,MATCH($J$4:$J$10133,'[1]All QOF Registers'!$D$15:$D$8243,FALSE))</f>
        <v>5PL</v>
      </c>
    </row>
    <row r="7669" spans="8:11" x14ac:dyDescent="0.25">
      <c r="H7669" s="57" t="s">
        <v>5705</v>
      </c>
      <c r="I7669" s="58" t="s">
        <v>17554</v>
      </c>
      <c r="J7669" s="54" t="s">
        <v>18191</v>
      </c>
      <c r="K7669" s="54" t="str">
        <f>INDEX('[1]All QOF Registers'!$C$15:$C$8243,MATCH($J$4:$J$10133,'[1]All QOF Registers'!$D$15:$D$8243,FALSE))</f>
        <v>5PL</v>
      </c>
    </row>
    <row r="7670" spans="8:11" x14ac:dyDescent="0.25">
      <c r="H7670" s="57" t="s">
        <v>5706</v>
      </c>
      <c r="I7670" s="58" t="s">
        <v>17554</v>
      </c>
      <c r="J7670" s="54" t="s">
        <v>18191</v>
      </c>
      <c r="K7670" s="54" t="str">
        <f>INDEX('[1]All QOF Registers'!$C$15:$C$8243,MATCH($J$4:$J$10133,'[1]All QOF Registers'!$D$15:$D$8243,FALSE))</f>
        <v>5PL</v>
      </c>
    </row>
    <row r="7671" spans="8:11" x14ac:dyDescent="0.25">
      <c r="H7671" s="57" t="s">
        <v>5709</v>
      </c>
      <c r="I7671" s="58" t="s">
        <v>17554</v>
      </c>
      <c r="J7671" s="54" t="s">
        <v>18191</v>
      </c>
      <c r="K7671" s="54" t="str">
        <f>INDEX('[1]All QOF Registers'!$C$15:$C$8243,MATCH($J$4:$J$10133,'[1]All QOF Registers'!$D$15:$D$8243,FALSE))</f>
        <v>5PL</v>
      </c>
    </row>
    <row r="7672" spans="8:11" x14ac:dyDescent="0.25">
      <c r="H7672" s="57" t="s">
        <v>5710</v>
      </c>
      <c r="I7672" s="58" t="s">
        <v>17554</v>
      </c>
      <c r="J7672" s="54" t="s">
        <v>18191</v>
      </c>
      <c r="K7672" s="54" t="str">
        <f>INDEX('[1]All QOF Registers'!$C$15:$C$8243,MATCH($J$4:$J$10133,'[1]All QOF Registers'!$D$15:$D$8243,FALSE))</f>
        <v>5PL</v>
      </c>
    </row>
    <row r="7673" spans="8:11" x14ac:dyDescent="0.25">
      <c r="H7673" s="57" t="s">
        <v>5711</v>
      </c>
      <c r="I7673" s="58" t="s">
        <v>17554</v>
      </c>
      <c r="J7673" s="54" t="s">
        <v>18191</v>
      </c>
      <c r="K7673" s="54" t="str">
        <f>INDEX('[1]All QOF Registers'!$C$15:$C$8243,MATCH($J$4:$J$10133,'[1]All QOF Registers'!$D$15:$D$8243,FALSE))</f>
        <v>5PL</v>
      </c>
    </row>
    <row r="7674" spans="8:11" x14ac:dyDescent="0.25">
      <c r="H7674" s="57" t="s">
        <v>5712</v>
      </c>
      <c r="I7674" s="58" t="s">
        <v>17554</v>
      </c>
      <c r="J7674" s="54" t="s">
        <v>18191</v>
      </c>
      <c r="K7674" s="54" t="str">
        <f>INDEX('[1]All QOF Registers'!$C$15:$C$8243,MATCH($J$4:$J$10133,'[1]All QOF Registers'!$D$15:$D$8243,FALSE))</f>
        <v>5PL</v>
      </c>
    </row>
    <row r="7675" spans="8:11" x14ac:dyDescent="0.25">
      <c r="H7675" s="57" t="s">
        <v>5713</v>
      </c>
      <c r="I7675" s="58" t="s">
        <v>17554</v>
      </c>
      <c r="J7675" s="54" t="s">
        <v>18191</v>
      </c>
      <c r="K7675" s="54" t="str">
        <f>INDEX('[1]All QOF Registers'!$C$15:$C$8243,MATCH($J$4:$J$10133,'[1]All QOF Registers'!$D$15:$D$8243,FALSE))</f>
        <v>5PL</v>
      </c>
    </row>
    <row r="7676" spans="8:11" x14ac:dyDescent="0.25">
      <c r="H7676" s="57" t="s">
        <v>5714</v>
      </c>
      <c r="I7676" s="58" t="s">
        <v>17554</v>
      </c>
      <c r="J7676" s="54" t="s">
        <v>18191</v>
      </c>
      <c r="K7676" s="54" t="str">
        <f>INDEX('[1]All QOF Registers'!$C$15:$C$8243,MATCH($J$4:$J$10133,'[1]All QOF Registers'!$D$15:$D$8243,FALSE))</f>
        <v>5PL</v>
      </c>
    </row>
    <row r="7677" spans="8:11" x14ac:dyDescent="0.25">
      <c r="H7677" s="57" t="s">
        <v>5715</v>
      </c>
      <c r="I7677" s="58" t="s">
        <v>17554</v>
      </c>
      <c r="J7677" s="54" t="s">
        <v>18191</v>
      </c>
      <c r="K7677" s="54" t="str">
        <f>INDEX('[1]All QOF Registers'!$C$15:$C$8243,MATCH($J$4:$J$10133,'[1]All QOF Registers'!$D$15:$D$8243,FALSE))</f>
        <v>5PL</v>
      </c>
    </row>
    <row r="7678" spans="8:11" x14ac:dyDescent="0.25">
      <c r="H7678" s="57" t="s">
        <v>5717</v>
      </c>
      <c r="I7678" s="58" t="s">
        <v>17554</v>
      </c>
      <c r="J7678" s="54" t="s">
        <v>18191</v>
      </c>
      <c r="K7678" s="54" t="str">
        <f>INDEX('[1]All QOF Registers'!$C$15:$C$8243,MATCH($J$4:$J$10133,'[1]All QOF Registers'!$D$15:$D$8243,FALSE))</f>
        <v>5PL</v>
      </c>
    </row>
    <row r="7679" spans="8:11" x14ac:dyDescent="0.25">
      <c r="H7679" s="57" t="s">
        <v>5718</v>
      </c>
      <c r="I7679" s="58" t="s">
        <v>17554</v>
      </c>
      <c r="J7679" s="54" t="s">
        <v>18191</v>
      </c>
      <c r="K7679" s="54" t="str">
        <f>INDEX('[1]All QOF Registers'!$C$15:$C$8243,MATCH($J$4:$J$10133,'[1]All QOF Registers'!$D$15:$D$8243,FALSE))</f>
        <v>5PL</v>
      </c>
    </row>
    <row r="7680" spans="8:11" x14ac:dyDescent="0.25">
      <c r="H7680" s="57" t="s">
        <v>5719</v>
      </c>
      <c r="I7680" s="58" t="s">
        <v>17554</v>
      </c>
      <c r="J7680" s="54" t="s">
        <v>18191</v>
      </c>
      <c r="K7680" s="54" t="str">
        <f>INDEX('[1]All QOF Registers'!$C$15:$C$8243,MATCH($J$4:$J$10133,'[1]All QOF Registers'!$D$15:$D$8243,FALSE))</f>
        <v>5PL</v>
      </c>
    </row>
    <row r="7681" spans="8:11" x14ac:dyDescent="0.25">
      <c r="H7681" s="57" t="s">
        <v>5721</v>
      </c>
      <c r="I7681" s="58" t="s">
        <v>17554</v>
      </c>
      <c r="J7681" s="54" t="s">
        <v>18191</v>
      </c>
      <c r="K7681" s="54" t="str">
        <f>INDEX('[1]All QOF Registers'!$C$15:$C$8243,MATCH($J$4:$J$10133,'[1]All QOF Registers'!$D$15:$D$8243,FALSE))</f>
        <v>5PL</v>
      </c>
    </row>
    <row r="7682" spans="8:11" x14ac:dyDescent="0.25">
      <c r="H7682" s="57" t="s">
        <v>5722</v>
      </c>
      <c r="I7682" s="58" t="s">
        <v>17554</v>
      </c>
      <c r="J7682" s="54" t="s">
        <v>18191</v>
      </c>
      <c r="K7682" s="54" t="str">
        <f>INDEX('[1]All QOF Registers'!$C$15:$C$8243,MATCH($J$4:$J$10133,'[1]All QOF Registers'!$D$15:$D$8243,FALSE))</f>
        <v>5PL</v>
      </c>
    </row>
    <row r="7683" spans="8:11" x14ac:dyDescent="0.25">
      <c r="H7683" s="57" t="s">
        <v>5723</v>
      </c>
      <c r="I7683" s="58" t="s">
        <v>17554</v>
      </c>
      <c r="J7683" s="54" t="s">
        <v>18191</v>
      </c>
      <c r="K7683" s="54" t="str">
        <f>INDEX('[1]All QOF Registers'!$C$15:$C$8243,MATCH($J$4:$J$10133,'[1]All QOF Registers'!$D$15:$D$8243,FALSE))</f>
        <v>5PL</v>
      </c>
    </row>
    <row r="7684" spans="8:11" x14ac:dyDescent="0.25">
      <c r="H7684" s="57" t="s">
        <v>5724</v>
      </c>
      <c r="I7684" s="58" t="s">
        <v>17554</v>
      </c>
      <c r="J7684" s="54" t="s">
        <v>18191</v>
      </c>
      <c r="K7684" s="54" t="str">
        <f>INDEX('[1]All QOF Registers'!$C$15:$C$8243,MATCH($J$4:$J$10133,'[1]All QOF Registers'!$D$15:$D$8243,FALSE))</f>
        <v>5PL</v>
      </c>
    </row>
    <row r="7685" spans="8:11" x14ac:dyDescent="0.25">
      <c r="H7685" s="57" t="s">
        <v>5725</v>
      </c>
      <c r="I7685" s="58" t="s">
        <v>17554</v>
      </c>
      <c r="J7685" s="54" t="s">
        <v>18191</v>
      </c>
      <c r="K7685" s="54" t="str">
        <f>INDEX('[1]All QOF Registers'!$C$15:$C$8243,MATCH($J$4:$J$10133,'[1]All QOF Registers'!$D$15:$D$8243,FALSE))</f>
        <v>5PL</v>
      </c>
    </row>
    <row r="7686" spans="8:11" x14ac:dyDescent="0.25">
      <c r="H7686" s="57" t="s">
        <v>5726</v>
      </c>
      <c r="I7686" s="58" t="s">
        <v>17554</v>
      </c>
      <c r="J7686" s="54" t="s">
        <v>18191</v>
      </c>
      <c r="K7686" s="54" t="str">
        <f>INDEX('[1]All QOF Registers'!$C$15:$C$8243,MATCH($J$4:$J$10133,'[1]All QOF Registers'!$D$15:$D$8243,FALSE))</f>
        <v>5PL</v>
      </c>
    </row>
    <row r="7687" spans="8:11" x14ac:dyDescent="0.25">
      <c r="H7687" s="57" t="s">
        <v>5727</v>
      </c>
      <c r="I7687" s="58" t="s">
        <v>17554</v>
      </c>
      <c r="J7687" s="54" t="s">
        <v>18191</v>
      </c>
      <c r="K7687" s="54" t="str">
        <f>INDEX('[1]All QOF Registers'!$C$15:$C$8243,MATCH($J$4:$J$10133,'[1]All QOF Registers'!$D$15:$D$8243,FALSE))</f>
        <v>5PL</v>
      </c>
    </row>
    <row r="7688" spans="8:11" x14ac:dyDescent="0.25">
      <c r="H7688" s="57" t="s">
        <v>5728</v>
      </c>
      <c r="I7688" s="58" t="s">
        <v>17554</v>
      </c>
      <c r="J7688" s="54" t="s">
        <v>18191</v>
      </c>
      <c r="K7688" s="54" t="str">
        <f>INDEX('[1]All QOF Registers'!$C$15:$C$8243,MATCH($J$4:$J$10133,'[1]All QOF Registers'!$D$15:$D$8243,FALSE))</f>
        <v>5PL</v>
      </c>
    </row>
    <row r="7689" spans="8:11" x14ac:dyDescent="0.25">
      <c r="H7689" s="57" t="s">
        <v>5729</v>
      </c>
      <c r="I7689" s="58" t="s">
        <v>17554</v>
      </c>
      <c r="J7689" s="54" t="s">
        <v>18191</v>
      </c>
      <c r="K7689" s="54" t="str">
        <f>INDEX('[1]All QOF Registers'!$C$15:$C$8243,MATCH($J$4:$J$10133,'[1]All QOF Registers'!$D$15:$D$8243,FALSE))</f>
        <v>5PL</v>
      </c>
    </row>
    <row r="7690" spans="8:11" x14ac:dyDescent="0.25">
      <c r="H7690" s="57" t="s">
        <v>5731</v>
      </c>
      <c r="I7690" s="58" t="s">
        <v>17554</v>
      </c>
      <c r="J7690" s="54" t="s">
        <v>18191</v>
      </c>
      <c r="K7690" s="54" t="str">
        <f>INDEX('[1]All QOF Registers'!$C$15:$C$8243,MATCH($J$4:$J$10133,'[1]All QOF Registers'!$D$15:$D$8243,FALSE))</f>
        <v>5PL</v>
      </c>
    </row>
    <row r="7691" spans="8:11" x14ac:dyDescent="0.25">
      <c r="H7691" s="57" t="s">
        <v>5734</v>
      </c>
      <c r="I7691" s="58" t="s">
        <v>17554</v>
      </c>
      <c r="J7691" s="54" t="s">
        <v>18191</v>
      </c>
      <c r="K7691" s="54" t="str">
        <f>INDEX('[1]All QOF Registers'!$C$15:$C$8243,MATCH($J$4:$J$10133,'[1]All QOF Registers'!$D$15:$D$8243,FALSE))</f>
        <v>5PL</v>
      </c>
    </row>
    <row r="7692" spans="8:11" x14ac:dyDescent="0.25">
      <c r="H7692" s="57" t="s">
        <v>17556</v>
      </c>
      <c r="I7692" s="58" t="s">
        <v>17554</v>
      </c>
      <c r="J7692" s="54" t="s">
        <v>18191</v>
      </c>
      <c r="K7692" s="54" t="str">
        <f>INDEX('[1]All QOF Registers'!$C$15:$C$8243,MATCH($J$4:$J$10133,'[1]All QOF Registers'!$D$15:$D$8243,FALSE))</f>
        <v>5PL</v>
      </c>
    </row>
    <row r="7693" spans="8:11" x14ac:dyDescent="0.25">
      <c r="H7693" s="57" t="s">
        <v>17557</v>
      </c>
      <c r="I7693" s="58" t="s">
        <v>17554</v>
      </c>
      <c r="J7693" s="54" t="s">
        <v>18191</v>
      </c>
      <c r="K7693" s="54" t="str">
        <f>INDEX('[1]All QOF Registers'!$C$15:$C$8243,MATCH($J$4:$J$10133,'[1]All QOF Registers'!$D$15:$D$8243,FALSE))</f>
        <v>5PL</v>
      </c>
    </row>
    <row r="7694" spans="8:11" x14ac:dyDescent="0.25">
      <c r="H7694" s="57" t="s">
        <v>5735</v>
      </c>
      <c r="I7694" s="58" t="s">
        <v>17554</v>
      </c>
      <c r="J7694" s="54" t="s">
        <v>18191</v>
      </c>
      <c r="K7694" s="54" t="str">
        <f>INDEX('[1]All QOF Registers'!$C$15:$C$8243,MATCH($J$4:$J$10133,'[1]All QOF Registers'!$D$15:$D$8243,FALSE))</f>
        <v>5PL</v>
      </c>
    </row>
    <row r="7695" spans="8:11" x14ac:dyDescent="0.25">
      <c r="H7695" s="57" t="s">
        <v>5736</v>
      </c>
      <c r="I7695" s="58" t="s">
        <v>17554</v>
      </c>
      <c r="J7695" s="54" t="s">
        <v>18191</v>
      </c>
      <c r="K7695" s="54" t="str">
        <f>INDEX('[1]All QOF Registers'!$C$15:$C$8243,MATCH($J$4:$J$10133,'[1]All QOF Registers'!$D$15:$D$8243,FALSE))</f>
        <v>5PL</v>
      </c>
    </row>
    <row r="7696" spans="8:11" x14ac:dyDescent="0.25">
      <c r="H7696" s="57" t="s">
        <v>5737</v>
      </c>
      <c r="I7696" s="58" t="s">
        <v>17554</v>
      </c>
      <c r="J7696" s="54" t="s">
        <v>18191</v>
      </c>
      <c r="K7696" s="54" t="str">
        <f>INDEX('[1]All QOF Registers'!$C$15:$C$8243,MATCH($J$4:$J$10133,'[1]All QOF Registers'!$D$15:$D$8243,FALSE))</f>
        <v>5PL</v>
      </c>
    </row>
    <row r="7697" spans="8:11" x14ac:dyDescent="0.25">
      <c r="H7697" s="57" t="s">
        <v>5739</v>
      </c>
      <c r="I7697" s="58" t="s">
        <v>17554</v>
      </c>
      <c r="J7697" s="54" t="s">
        <v>18191</v>
      </c>
      <c r="K7697" s="54" t="str">
        <f>INDEX('[1]All QOF Registers'!$C$15:$C$8243,MATCH($J$4:$J$10133,'[1]All QOF Registers'!$D$15:$D$8243,FALSE))</f>
        <v>5PL</v>
      </c>
    </row>
    <row r="7698" spans="8:11" x14ac:dyDescent="0.25">
      <c r="H7698" s="57" t="s">
        <v>5740</v>
      </c>
      <c r="I7698" s="58" t="s">
        <v>17554</v>
      </c>
      <c r="J7698" s="54" t="s">
        <v>18191</v>
      </c>
      <c r="K7698" s="54" t="str">
        <f>INDEX('[1]All QOF Registers'!$C$15:$C$8243,MATCH($J$4:$J$10133,'[1]All QOF Registers'!$D$15:$D$8243,FALSE))</f>
        <v>5PL</v>
      </c>
    </row>
    <row r="7699" spans="8:11" x14ac:dyDescent="0.25">
      <c r="H7699" s="57" t="s">
        <v>17558</v>
      </c>
      <c r="I7699" s="58" t="s">
        <v>17554</v>
      </c>
      <c r="J7699" s="54" t="s">
        <v>18191</v>
      </c>
      <c r="K7699" s="54" t="str">
        <f>INDEX('[1]All QOF Registers'!$C$15:$C$8243,MATCH($J$4:$J$10133,'[1]All QOF Registers'!$D$15:$D$8243,FALSE))</f>
        <v>5PL</v>
      </c>
    </row>
    <row r="7700" spans="8:11" x14ac:dyDescent="0.25">
      <c r="H7700" s="57" t="s">
        <v>17559</v>
      </c>
      <c r="I7700" s="58" t="s">
        <v>17554</v>
      </c>
      <c r="J7700" s="54" t="s">
        <v>18191</v>
      </c>
      <c r="K7700" s="54" t="str">
        <f>INDEX('[1]All QOF Registers'!$C$15:$C$8243,MATCH($J$4:$J$10133,'[1]All QOF Registers'!$D$15:$D$8243,FALSE))</f>
        <v>5PL</v>
      </c>
    </row>
    <row r="7701" spans="8:11" x14ac:dyDescent="0.25">
      <c r="H7701" s="57" t="s">
        <v>17560</v>
      </c>
      <c r="I7701" s="58" t="s">
        <v>17554</v>
      </c>
      <c r="J7701" s="54" t="s">
        <v>18191</v>
      </c>
      <c r="K7701" s="54" t="str">
        <f>INDEX('[1]All QOF Registers'!$C$15:$C$8243,MATCH($J$4:$J$10133,'[1]All QOF Registers'!$D$15:$D$8243,FALSE))</f>
        <v>5PL</v>
      </c>
    </row>
    <row r="7702" spans="8:11" x14ac:dyDescent="0.25">
      <c r="H7702" s="57" t="s">
        <v>17561</v>
      </c>
      <c r="I7702" s="58" t="s">
        <v>17554</v>
      </c>
      <c r="J7702" s="54" t="s">
        <v>18191</v>
      </c>
      <c r="K7702" s="54" t="str">
        <f>INDEX('[1]All QOF Registers'!$C$15:$C$8243,MATCH($J$4:$J$10133,'[1]All QOF Registers'!$D$15:$D$8243,FALSE))</f>
        <v>5PL</v>
      </c>
    </row>
    <row r="7703" spans="8:11" x14ac:dyDescent="0.25">
      <c r="H7703" s="57" t="s">
        <v>17562</v>
      </c>
      <c r="I7703" s="58" t="s">
        <v>17554</v>
      </c>
      <c r="J7703" s="54" t="s">
        <v>18191</v>
      </c>
      <c r="K7703" s="54" t="str">
        <f>INDEX('[1]All QOF Registers'!$C$15:$C$8243,MATCH($J$4:$J$10133,'[1]All QOF Registers'!$D$15:$D$8243,FALSE))</f>
        <v>5PL</v>
      </c>
    </row>
    <row r="7704" spans="8:11" x14ac:dyDescent="0.25">
      <c r="H7704" s="57" t="s">
        <v>17563</v>
      </c>
      <c r="I7704" s="58" t="s">
        <v>17554</v>
      </c>
      <c r="J7704" s="54" t="s">
        <v>18191</v>
      </c>
      <c r="K7704" s="54" t="str">
        <f>INDEX('[1]All QOF Registers'!$C$15:$C$8243,MATCH($J$4:$J$10133,'[1]All QOF Registers'!$D$15:$D$8243,FALSE))</f>
        <v>5PL</v>
      </c>
    </row>
    <row r="7705" spans="8:11" x14ac:dyDescent="0.25">
      <c r="H7705" s="57" t="s">
        <v>17564</v>
      </c>
      <c r="I7705" s="58" t="s">
        <v>17554</v>
      </c>
      <c r="J7705" s="54" t="s">
        <v>18191</v>
      </c>
      <c r="K7705" s="54" t="str">
        <f>INDEX('[1]All QOF Registers'!$C$15:$C$8243,MATCH($J$4:$J$10133,'[1]All QOF Registers'!$D$15:$D$8243,FALSE))</f>
        <v>5PL</v>
      </c>
    </row>
    <row r="7706" spans="8:11" x14ac:dyDescent="0.25">
      <c r="H7706" s="57" t="s">
        <v>17565</v>
      </c>
      <c r="I7706" s="58" t="s">
        <v>17554</v>
      </c>
      <c r="J7706" s="54" t="s">
        <v>18191</v>
      </c>
      <c r="K7706" s="54" t="str">
        <f>INDEX('[1]All QOF Registers'!$C$15:$C$8243,MATCH($J$4:$J$10133,'[1]All QOF Registers'!$D$15:$D$8243,FALSE))</f>
        <v>5PL</v>
      </c>
    </row>
    <row r="7707" spans="8:11" x14ac:dyDescent="0.25">
      <c r="H7707" s="57" t="s">
        <v>17566</v>
      </c>
      <c r="I7707" s="58" t="s">
        <v>17554</v>
      </c>
      <c r="J7707" s="54" t="s">
        <v>18191</v>
      </c>
      <c r="K7707" s="54" t="str">
        <f>INDEX('[1]All QOF Registers'!$C$15:$C$8243,MATCH($J$4:$J$10133,'[1]All QOF Registers'!$D$15:$D$8243,FALSE))</f>
        <v>5PL</v>
      </c>
    </row>
    <row r="7708" spans="8:11" x14ac:dyDescent="0.25">
      <c r="H7708" s="57" t="s">
        <v>17567</v>
      </c>
      <c r="I7708" s="58" t="s">
        <v>17554</v>
      </c>
      <c r="J7708" s="54" t="s">
        <v>18191</v>
      </c>
      <c r="K7708" s="54" t="str">
        <f>INDEX('[1]All QOF Registers'!$C$15:$C$8243,MATCH($J$4:$J$10133,'[1]All QOF Registers'!$D$15:$D$8243,FALSE))</f>
        <v>5PL</v>
      </c>
    </row>
    <row r="7709" spans="8:11" x14ac:dyDescent="0.25">
      <c r="H7709" s="57" t="s">
        <v>17568</v>
      </c>
      <c r="I7709" s="58" t="s">
        <v>17554</v>
      </c>
      <c r="J7709" s="54" t="s">
        <v>18191</v>
      </c>
      <c r="K7709" s="54" t="str">
        <f>INDEX('[1]All QOF Registers'!$C$15:$C$8243,MATCH($J$4:$J$10133,'[1]All QOF Registers'!$D$15:$D$8243,FALSE))</f>
        <v>5PL</v>
      </c>
    </row>
    <row r="7710" spans="8:11" x14ac:dyDescent="0.25">
      <c r="H7710" s="57" t="s">
        <v>17569</v>
      </c>
      <c r="I7710" s="58" t="s">
        <v>17554</v>
      </c>
      <c r="J7710" s="54" t="s">
        <v>18191</v>
      </c>
      <c r="K7710" s="54" t="str">
        <f>INDEX('[1]All QOF Registers'!$C$15:$C$8243,MATCH($J$4:$J$10133,'[1]All QOF Registers'!$D$15:$D$8243,FALSE))</f>
        <v>5PL</v>
      </c>
    </row>
    <row r="7711" spans="8:11" x14ac:dyDescent="0.25">
      <c r="H7711" s="57" t="s">
        <v>17570</v>
      </c>
      <c r="I7711" s="58" t="s">
        <v>17554</v>
      </c>
      <c r="J7711" s="54" t="s">
        <v>18191</v>
      </c>
      <c r="K7711" s="54" t="str">
        <f>INDEX('[1]All QOF Registers'!$C$15:$C$8243,MATCH($J$4:$J$10133,'[1]All QOF Registers'!$D$15:$D$8243,FALSE))</f>
        <v>5PL</v>
      </c>
    </row>
    <row r="7712" spans="8:11" x14ac:dyDescent="0.25">
      <c r="H7712" s="57" t="s">
        <v>17571</v>
      </c>
      <c r="I7712" s="58" t="s">
        <v>17554</v>
      </c>
      <c r="J7712" s="54" t="s">
        <v>18191</v>
      </c>
      <c r="K7712" s="54" t="str">
        <f>INDEX('[1]All QOF Registers'!$C$15:$C$8243,MATCH($J$4:$J$10133,'[1]All QOF Registers'!$D$15:$D$8243,FALSE))</f>
        <v>5PL</v>
      </c>
    </row>
    <row r="7713" spans="8:11" x14ac:dyDescent="0.25">
      <c r="H7713" s="57" t="s">
        <v>17572</v>
      </c>
      <c r="I7713" s="58" t="s">
        <v>17554</v>
      </c>
      <c r="J7713" s="54" t="s">
        <v>18191</v>
      </c>
      <c r="K7713" s="54" t="str">
        <f>INDEX('[1]All QOF Registers'!$C$15:$C$8243,MATCH($J$4:$J$10133,'[1]All QOF Registers'!$D$15:$D$8243,FALSE))</f>
        <v>5PL</v>
      </c>
    </row>
    <row r="7714" spans="8:11" x14ac:dyDescent="0.25">
      <c r="H7714" s="57" t="s">
        <v>17573</v>
      </c>
      <c r="I7714" s="58" t="s">
        <v>17554</v>
      </c>
      <c r="J7714" s="54" t="s">
        <v>18191</v>
      </c>
      <c r="K7714" s="54" t="str">
        <f>INDEX('[1]All QOF Registers'!$C$15:$C$8243,MATCH($J$4:$J$10133,'[1]All QOF Registers'!$D$15:$D$8243,FALSE))</f>
        <v>5PL</v>
      </c>
    </row>
    <row r="7715" spans="8:11" x14ac:dyDescent="0.25">
      <c r="H7715" s="57" t="s">
        <v>17574</v>
      </c>
      <c r="I7715" s="58" t="s">
        <v>17554</v>
      </c>
      <c r="J7715" s="54" t="s">
        <v>18191</v>
      </c>
      <c r="K7715" s="54" t="str">
        <f>INDEX('[1]All QOF Registers'!$C$15:$C$8243,MATCH($J$4:$J$10133,'[1]All QOF Registers'!$D$15:$D$8243,FALSE))</f>
        <v>5PL</v>
      </c>
    </row>
    <row r="7716" spans="8:11" x14ac:dyDescent="0.25">
      <c r="H7716" s="57" t="s">
        <v>17575</v>
      </c>
      <c r="I7716" s="58" t="s">
        <v>17554</v>
      </c>
      <c r="J7716" s="54" t="s">
        <v>18191</v>
      </c>
      <c r="K7716" s="54" t="str">
        <f>INDEX('[1]All QOF Registers'!$C$15:$C$8243,MATCH($J$4:$J$10133,'[1]All QOF Registers'!$D$15:$D$8243,FALSE))</f>
        <v>5PL</v>
      </c>
    </row>
    <row r="7717" spans="8:11" x14ac:dyDescent="0.25">
      <c r="H7717" s="57" t="s">
        <v>17576</v>
      </c>
      <c r="I7717" s="58" t="s">
        <v>17554</v>
      </c>
      <c r="J7717" s="54" t="s">
        <v>18191</v>
      </c>
      <c r="K7717" s="54" t="str">
        <f>INDEX('[1]All QOF Registers'!$C$15:$C$8243,MATCH($J$4:$J$10133,'[1]All QOF Registers'!$D$15:$D$8243,FALSE))</f>
        <v>5PL</v>
      </c>
    </row>
    <row r="7718" spans="8:11" x14ac:dyDescent="0.25">
      <c r="H7718" s="57" t="s">
        <v>17577</v>
      </c>
      <c r="I7718" s="58" t="s">
        <v>17554</v>
      </c>
      <c r="J7718" s="54" t="s">
        <v>18191</v>
      </c>
      <c r="K7718" s="54" t="str">
        <f>INDEX('[1]All QOF Registers'!$C$15:$C$8243,MATCH($J$4:$J$10133,'[1]All QOF Registers'!$D$15:$D$8243,FALSE))</f>
        <v>5PL</v>
      </c>
    </row>
    <row r="7719" spans="8:11" x14ac:dyDescent="0.25">
      <c r="H7719" s="57" t="s">
        <v>17578</v>
      </c>
      <c r="I7719" s="58" t="s">
        <v>17554</v>
      </c>
      <c r="J7719" s="54" t="s">
        <v>18191</v>
      </c>
      <c r="K7719" s="54" t="str">
        <f>INDEX('[1]All QOF Registers'!$C$15:$C$8243,MATCH($J$4:$J$10133,'[1]All QOF Registers'!$D$15:$D$8243,FALSE))</f>
        <v>5PL</v>
      </c>
    </row>
    <row r="7720" spans="8:11" x14ac:dyDescent="0.25">
      <c r="H7720" s="57" t="s">
        <v>17579</v>
      </c>
      <c r="I7720" s="58" t="s">
        <v>17554</v>
      </c>
      <c r="J7720" s="54" t="s">
        <v>18191</v>
      </c>
      <c r="K7720" s="54" t="str">
        <f>INDEX('[1]All QOF Registers'!$C$15:$C$8243,MATCH($J$4:$J$10133,'[1]All QOF Registers'!$D$15:$D$8243,FALSE))</f>
        <v>5PL</v>
      </c>
    </row>
    <row r="7721" spans="8:11" x14ac:dyDescent="0.25">
      <c r="H7721" s="57" t="s">
        <v>17580</v>
      </c>
      <c r="I7721" s="58" t="s">
        <v>17554</v>
      </c>
      <c r="J7721" s="54" t="s">
        <v>18191</v>
      </c>
      <c r="K7721" s="54" t="str">
        <f>INDEX('[1]All QOF Registers'!$C$15:$C$8243,MATCH($J$4:$J$10133,'[1]All QOF Registers'!$D$15:$D$8243,FALSE))</f>
        <v>5PL</v>
      </c>
    </row>
    <row r="7722" spans="8:11" x14ac:dyDescent="0.25">
      <c r="H7722" s="57" t="s">
        <v>17581</v>
      </c>
      <c r="I7722" s="58" t="s">
        <v>17554</v>
      </c>
      <c r="J7722" s="54" t="s">
        <v>18191</v>
      </c>
      <c r="K7722" s="54" t="str">
        <f>INDEX('[1]All QOF Registers'!$C$15:$C$8243,MATCH($J$4:$J$10133,'[1]All QOF Registers'!$D$15:$D$8243,FALSE))</f>
        <v>5PL</v>
      </c>
    </row>
    <row r="7723" spans="8:11" x14ac:dyDescent="0.25">
      <c r="H7723" s="57" t="s">
        <v>17582</v>
      </c>
      <c r="I7723" s="58" t="s">
        <v>17554</v>
      </c>
      <c r="J7723" s="54" t="s">
        <v>18191</v>
      </c>
      <c r="K7723" s="54" t="str">
        <f>INDEX('[1]All QOF Registers'!$C$15:$C$8243,MATCH($J$4:$J$10133,'[1]All QOF Registers'!$D$15:$D$8243,FALSE))</f>
        <v>5PL</v>
      </c>
    </row>
    <row r="7724" spans="8:11" x14ac:dyDescent="0.25">
      <c r="H7724" s="57" t="s">
        <v>17583</v>
      </c>
      <c r="I7724" s="58" t="s">
        <v>17554</v>
      </c>
      <c r="J7724" s="54" t="s">
        <v>18191</v>
      </c>
      <c r="K7724" s="54" t="str">
        <f>INDEX('[1]All QOF Registers'!$C$15:$C$8243,MATCH($J$4:$J$10133,'[1]All QOF Registers'!$D$15:$D$8243,FALSE))</f>
        <v>5PL</v>
      </c>
    </row>
    <row r="7725" spans="8:11" x14ac:dyDescent="0.25">
      <c r="H7725" s="57" t="s">
        <v>7845</v>
      </c>
      <c r="I7725" s="58" t="s">
        <v>17554</v>
      </c>
      <c r="J7725" s="54" t="s">
        <v>18191</v>
      </c>
      <c r="K7725" s="54" t="str">
        <f>INDEX('[1]All QOF Registers'!$C$15:$C$8243,MATCH($J$4:$J$10133,'[1]All QOF Registers'!$D$15:$D$8243,FALSE))</f>
        <v>5PL</v>
      </c>
    </row>
    <row r="7726" spans="8:11" x14ac:dyDescent="0.25">
      <c r="H7726" s="57" t="s">
        <v>17584</v>
      </c>
      <c r="I7726" s="58" t="s">
        <v>17554</v>
      </c>
      <c r="J7726" s="54" t="s">
        <v>18191</v>
      </c>
      <c r="K7726" s="54" t="str">
        <f>INDEX('[1]All QOF Registers'!$C$15:$C$8243,MATCH($J$4:$J$10133,'[1]All QOF Registers'!$D$15:$D$8243,FALSE))</f>
        <v>5PL</v>
      </c>
    </row>
    <row r="7727" spans="8:11" x14ac:dyDescent="0.25">
      <c r="H7727" s="57" t="s">
        <v>17585</v>
      </c>
      <c r="I7727" s="58" t="s">
        <v>17554</v>
      </c>
      <c r="J7727" s="54" t="s">
        <v>18191</v>
      </c>
      <c r="K7727" s="54" t="str">
        <f>INDEX('[1]All QOF Registers'!$C$15:$C$8243,MATCH($J$4:$J$10133,'[1]All QOF Registers'!$D$15:$D$8243,FALSE))</f>
        <v>5PL</v>
      </c>
    </row>
    <row r="7728" spans="8:11" x14ac:dyDescent="0.25">
      <c r="H7728" s="57" t="s">
        <v>17586</v>
      </c>
      <c r="I7728" s="58" t="s">
        <v>17554</v>
      </c>
      <c r="J7728" s="54" t="s">
        <v>18191</v>
      </c>
      <c r="K7728" s="54" t="str">
        <f>INDEX('[1]All QOF Registers'!$C$15:$C$8243,MATCH($J$4:$J$10133,'[1]All QOF Registers'!$D$15:$D$8243,FALSE))</f>
        <v>5PL</v>
      </c>
    </row>
    <row r="7729" spans="8:11" x14ac:dyDescent="0.25">
      <c r="H7729" s="57" t="s">
        <v>17587</v>
      </c>
      <c r="I7729" s="58" t="s">
        <v>17554</v>
      </c>
      <c r="J7729" s="54" t="s">
        <v>18191</v>
      </c>
      <c r="K7729" s="54" t="str">
        <f>INDEX('[1]All QOF Registers'!$C$15:$C$8243,MATCH($J$4:$J$10133,'[1]All QOF Registers'!$D$15:$D$8243,FALSE))</f>
        <v>5PL</v>
      </c>
    </row>
    <row r="7730" spans="8:11" x14ac:dyDescent="0.25">
      <c r="H7730" s="57" t="s">
        <v>17588</v>
      </c>
      <c r="I7730" s="58" t="s">
        <v>17554</v>
      </c>
      <c r="J7730" s="54" t="s">
        <v>18191</v>
      </c>
      <c r="K7730" s="54" t="str">
        <f>INDEX('[1]All QOF Registers'!$C$15:$C$8243,MATCH($J$4:$J$10133,'[1]All QOF Registers'!$D$15:$D$8243,FALSE))</f>
        <v>5PL</v>
      </c>
    </row>
    <row r="7731" spans="8:11" x14ac:dyDescent="0.25">
      <c r="H7731" s="57" t="s">
        <v>17589</v>
      </c>
      <c r="I7731" s="58" t="s">
        <v>17554</v>
      </c>
      <c r="J7731" s="54" t="s">
        <v>18191</v>
      </c>
      <c r="K7731" s="54" t="str">
        <f>INDEX('[1]All QOF Registers'!$C$15:$C$8243,MATCH($J$4:$J$10133,'[1]All QOF Registers'!$D$15:$D$8243,FALSE))</f>
        <v>5PL</v>
      </c>
    </row>
    <row r="7732" spans="8:11" x14ac:dyDescent="0.25">
      <c r="H7732" s="57" t="s">
        <v>5971</v>
      </c>
      <c r="I7732" s="58" t="s">
        <v>17590</v>
      </c>
      <c r="J7732" s="54" t="s">
        <v>18192</v>
      </c>
      <c r="K7732" s="54" t="str">
        <f>INDEX('[1]All QOF Registers'!$C$15:$C$8243,MATCH($J$4:$J$10133,'[1]All QOF Registers'!$D$15:$D$8243,FALSE))</f>
        <v>5PM</v>
      </c>
    </row>
    <row r="7733" spans="8:11" x14ac:dyDescent="0.25">
      <c r="H7733" s="57" t="s">
        <v>5972</v>
      </c>
      <c r="I7733" s="58" t="s">
        <v>17590</v>
      </c>
      <c r="J7733" s="54" t="s">
        <v>18192</v>
      </c>
      <c r="K7733" s="54" t="str">
        <f>INDEX('[1]All QOF Registers'!$C$15:$C$8243,MATCH($J$4:$J$10133,'[1]All QOF Registers'!$D$15:$D$8243,FALSE))</f>
        <v>5PM</v>
      </c>
    </row>
    <row r="7734" spans="8:11" x14ac:dyDescent="0.25">
      <c r="H7734" s="57" t="s">
        <v>5973</v>
      </c>
      <c r="I7734" s="58" t="s">
        <v>17590</v>
      </c>
      <c r="J7734" s="54" t="s">
        <v>18192</v>
      </c>
      <c r="K7734" s="54" t="str">
        <f>INDEX('[1]All QOF Registers'!$C$15:$C$8243,MATCH($J$4:$J$10133,'[1]All QOF Registers'!$D$15:$D$8243,FALSE))</f>
        <v>5PM</v>
      </c>
    </row>
    <row r="7735" spans="8:11" x14ac:dyDescent="0.25">
      <c r="H7735" s="57" t="s">
        <v>5974</v>
      </c>
      <c r="I7735" s="58" t="s">
        <v>17590</v>
      </c>
      <c r="J7735" s="54" t="s">
        <v>18192</v>
      </c>
      <c r="K7735" s="54" t="str">
        <f>INDEX('[1]All QOF Registers'!$C$15:$C$8243,MATCH($J$4:$J$10133,'[1]All QOF Registers'!$D$15:$D$8243,FALSE))</f>
        <v>5PM</v>
      </c>
    </row>
    <row r="7736" spans="8:11" x14ac:dyDescent="0.25">
      <c r="H7736" s="57" t="s">
        <v>5975</v>
      </c>
      <c r="I7736" s="58" t="s">
        <v>17590</v>
      </c>
      <c r="J7736" s="54" t="s">
        <v>18192</v>
      </c>
      <c r="K7736" s="54" t="str">
        <f>INDEX('[1]All QOF Registers'!$C$15:$C$8243,MATCH($J$4:$J$10133,'[1]All QOF Registers'!$D$15:$D$8243,FALSE))</f>
        <v>5PM</v>
      </c>
    </row>
    <row r="7737" spans="8:11" x14ac:dyDescent="0.25">
      <c r="H7737" s="57" t="s">
        <v>5976</v>
      </c>
      <c r="I7737" s="58" t="s">
        <v>17590</v>
      </c>
      <c r="J7737" s="54" t="s">
        <v>18192</v>
      </c>
      <c r="K7737" s="54" t="str">
        <f>INDEX('[1]All QOF Registers'!$C$15:$C$8243,MATCH($J$4:$J$10133,'[1]All QOF Registers'!$D$15:$D$8243,FALSE))</f>
        <v>5PM</v>
      </c>
    </row>
    <row r="7738" spans="8:11" x14ac:dyDescent="0.25">
      <c r="H7738" s="57" t="s">
        <v>5977</v>
      </c>
      <c r="I7738" s="58" t="s">
        <v>17590</v>
      </c>
      <c r="J7738" s="54" t="s">
        <v>18192</v>
      </c>
      <c r="K7738" s="54" t="str">
        <f>INDEX('[1]All QOF Registers'!$C$15:$C$8243,MATCH($J$4:$J$10133,'[1]All QOF Registers'!$D$15:$D$8243,FALSE))</f>
        <v>5PM</v>
      </c>
    </row>
    <row r="7739" spans="8:11" x14ac:dyDescent="0.25">
      <c r="H7739" s="57" t="s">
        <v>5978</v>
      </c>
      <c r="I7739" s="58" t="s">
        <v>17590</v>
      </c>
      <c r="J7739" s="54" t="s">
        <v>18192</v>
      </c>
      <c r="K7739" s="54" t="str">
        <f>INDEX('[1]All QOF Registers'!$C$15:$C$8243,MATCH($J$4:$J$10133,'[1]All QOF Registers'!$D$15:$D$8243,FALSE))</f>
        <v>5PM</v>
      </c>
    </row>
    <row r="7740" spans="8:11" x14ac:dyDescent="0.25">
      <c r="H7740" s="57" t="s">
        <v>5979</v>
      </c>
      <c r="I7740" s="58" t="s">
        <v>17590</v>
      </c>
      <c r="J7740" s="54" t="s">
        <v>18192</v>
      </c>
      <c r="K7740" s="54" t="str">
        <f>INDEX('[1]All QOF Registers'!$C$15:$C$8243,MATCH($J$4:$J$10133,'[1]All QOF Registers'!$D$15:$D$8243,FALSE))</f>
        <v>5PM</v>
      </c>
    </row>
    <row r="7741" spans="8:11" x14ac:dyDescent="0.25">
      <c r="H7741" s="57" t="s">
        <v>5980</v>
      </c>
      <c r="I7741" s="58" t="s">
        <v>17590</v>
      </c>
      <c r="J7741" s="54" t="s">
        <v>18192</v>
      </c>
      <c r="K7741" s="54" t="str">
        <f>INDEX('[1]All QOF Registers'!$C$15:$C$8243,MATCH($J$4:$J$10133,'[1]All QOF Registers'!$D$15:$D$8243,FALSE))</f>
        <v>5PM</v>
      </c>
    </row>
    <row r="7742" spans="8:11" x14ac:dyDescent="0.25">
      <c r="H7742" s="57" t="s">
        <v>5981</v>
      </c>
      <c r="I7742" s="58" t="s">
        <v>17590</v>
      </c>
      <c r="J7742" s="54" t="s">
        <v>18192</v>
      </c>
      <c r="K7742" s="54" t="str">
        <f>INDEX('[1]All QOF Registers'!$C$15:$C$8243,MATCH($J$4:$J$10133,'[1]All QOF Registers'!$D$15:$D$8243,FALSE))</f>
        <v>5PM</v>
      </c>
    </row>
    <row r="7743" spans="8:11" x14ac:dyDescent="0.25">
      <c r="H7743" s="57" t="s">
        <v>5983</v>
      </c>
      <c r="I7743" s="58" t="s">
        <v>17590</v>
      </c>
      <c r="J7743" s="54" t="s">
        <v>18192</v>
      </c>
      <c r="K7743" s="54" t="str">
        <f>INDEX('[1]All QOF Registers'!$C$15:$C$8243,MATCH($J$4:$J$10133,'[1]All QOF Registers'!$D$15:$D$8243,FALSE))</f>
        <v>5PM</v>
      </c>
    </row>
    <row r="7744" spans="8:11" x14ac:dyDescent="0.25">
      <c r="H7744" s="57" t="s">
        <v>5984</v>
      </c>
      <c r="I7744" s="58" t="s">
        <v>17590</v>
      </c>
      <c r="J7744" s="54" t="s">
        <v>18192</v>
      </c>
      <c r="K7744" s="54" t="str">
        <f>INDEX('[1]All QOF Registers'!$C$15:$C$8243,MATCH($J$4:$J$10133,'[1]All QOF Registers'!$D$15:$D$8243,FALSE))</f>
        <v>5PM</v>
      </c>
    </row>
    <row r="7745" spans="8:11" x14ac:dyDescent="0.25">
      <c r="H7745" s="57" t="s">
        <v>5985</v>
      </c>
      <c r="I7745" s="58" t="s">
        <v>17590</v>
      </c>
      <c r="J7745" s="54" t="s">
        <v>18192</v>
      </c>
      <c r="K7745" s="54" t="str">
        <f>INDEX('[1]All QOF Registers'!$C$15:$C$8243,MATCH($J$4:$J$10133,'[1]All QOF Registers'!$D$15:$D$8243,FALSE))</f>
        <v>5PM</v>
      </c>
    </row>
    <row r="7746" spans="8:11" x14ac:dyDescent="0.25">
      <c r="H7746" s="57" t="s">
        <v>5986</v>
      </c>
      <c r="I7746" s="58" t="s">
        <v>17590</v>
      </c>
      <c r="J7746" s="54" t="s">
        <v>18192</v>
      </c>
      <c r="K7746" s="54" t="str">
        <f>INDEX('[1]All QOF Registers'!$C$15:$C$8243,MATCH($J$4:$J$10133,'[1]All QOF Registers'!$D$15:$D$8243,FALSE))</f>
        <v>5PM</v>
      </c>
    </row>
    <row r="7747" spans="8:11" x14ac:dyDescent="0.25">
      <c r="H7747" s="57" t="s">
        <v>5987</v>
      </c>
      <c r="I7747" s="58" t="s">
        <v>17590</v>
      </c>
      <c r="J7747" s="54" t="s">
        <v>18192</v>
      </c>
      <c r="K7747" s="54" t="str">
        <f>INDEX('[1]All QOF Registers'!$C$15:$C$8243,MATCH($J$4:$J$10133,'[1]All QOF Registers'!$D$15:$D$8243,FALSE))</f>
        <v>5PM</v>
      </c>
    </row>
    <row r="7748" spans="8:11" x14ac:dyDescent="0.25">
      <c r="H7748" s="57" t="s">
        <v>5988</v>
      </c>
      <c r="I7748" s="58" t="s">
        <v>17590</v>
      </c>
      <c r="J7748" s="54" t="s">
        <v>18192</v>
      </c>
      <c r="K7748" s="54" t="str">
        <f>INDEX('[1]All QOF Registers'!$C$15:$C$8243,MATCH($J$4:$J$10133,'[1]All QOF Registers'!$D$15:$D$8243,FALSE))</f>
        <v>5PM</v>
      </c>
    </row>
    <row r="7749" spans="8:11" x14ac:dyDescent="0.25">
      <c r="H7749" s="57" t="s">
        <v>5989</v>
      </c>
      <c r="I7749" s="58" t="s">
        <v>17590</v>
      </c>
      <c r="J7749" s="54" t="s">
        <v>18192</v>
      </c>
      <c r="K7749" s="54" t="str">
        <f>INDEX('[1]All QOF Registers'!$C$15:$C$8243,MATCH($J$4:$J$10133,'[1]All QOF Registers'!$D$15:$D$8243,FALSE))</f>
        <v>5PM</v>
      </c>
    </row>
    <row r="7750" spans="8:11" x14ac:dyDescent="0.25">
      <c r="H7750" s="57" t="s">
        <v>5990</v>
      </c>
      <c r="I7750" s="58" t="s">
        <v>17590</v>
      </c>
      <c r="J7750" s="54" t="s">
        <v>18192</v>
      </c>
      <c r="K7750" s="54" t="str">
        <f>INDEX('[1]All QOF Registers'!$C$15:$C$8243,MATCH($J$4:$J$10133,'[1]All QOF Registers'!$D$15:$D$8243,FALSE))</f>
        <v>5PM</v>
      </c>
    </row>
    <row r="7751" spans="8:11" x14ac:dyDescent="0.25">
      <c r="H7751" s="57" t="s">
        <v>5991</v>
      </c>
      <c r="I7751" s="58" t="s">
        <v>17590</v>
      </c>
      <c r="J7751" s="54" t="s">
        <v>18192</v>
      </c>
      <c r="K7751" s="54" t="str">
        <f>INDEX('[1]All QOF Registers'!$C$15:$C$8243,MATCH($J$4:$J$10133,'[1]All QOF Registers'!$D$15:$D$8243,FALSE))</f>
        <v>5PM</v>
      </c>
    </row>
    <row r="7752" spans="8:11" x14ac:dyDescent="0.25">
      <c r="H7752" s="57" t="s">
        <v>5992</v>
      </c>
      <c r="I7752" s="58" t="s">
        <v>17590</v>
      </c>
      <c r="J7752" s="54" t="s">
        <v>18192</v>
      </c>
      <c r="K7752" s="54" t="str">
        <f>INDEX('[1]All QOF Registers'!$C$15:$C$8243,MATCH($J$4:$J$10133,'[1]All QOF Registers'!$D$15:$D$8243,FALSE))</f>
        <v>5PM</v>
      </c>
    </row>
    <row r="7753" spans="8:11" x14ac:dyDescent="0.25">
      <c r="H7753" s="57" t="s">
        <v>5993</v>
      </c>
      <c r="I7753" s="58" t="s">
        <v>17590</v>
      </c>
      <c r="J7753" s="54" t="s">
        <v>18192</v>
      </c>
      <c r="K7753" s="54" t="str">
        <f>INDEX('[1]All QOF Registers'!$C$15:$C$8243,MATCH($J$4:$J$10133,'[1]All QOF Registers'!$D$15:$D$8243,FALSE))</f>
        <v>5PM</v>
      </c>
    </row>
    <row r="7754" spans="8:11" x14ac:dyDescent="0.25">
      <c r="H7754" s="57" t="s">
        <v>5994</v>
      </c>
      <c r="I7754" s="58" t="s">
        <v>17590</v>
      </c>
      <c r="J7754" s="54" t="s">
        <v>18192</v>
      </c>
      <c r="K7754" s="54" t="str">
        <f>INDEX('[1]All QOF Registers'!$C$15:$C$8243,MATCH($J$4:$J$10133,'[1]All QOF Registers'!$D$15:$D$8243,FALSE))</f>
        <v>5PM</v>
      </c>
    </row>
    <row r="7755" spans="8:11" x14ac:dyDescent="0.25">
      <c r="H7755" s="57" t="s">
        <v>5995</v>
      </c>
      <c r="I7755" s="58" t="s">
        <v>17590</v>
      </c>
      <c r="J7755" s="54" t="s">
        <v>18192</v>
      </c>
      <c r="K7755" s="54" t="str">
        <f>INDEX('[1]All QOF Registers'!$C$15:$C$8243,MATCH($J$4:$J$10133,'[1]All QOF Registers'!$D$15:$D$8243,FALSE))</f>
        <v>5PM</v>
      </c>
    </row>
    <row r="7756" spans="8:11" x14ac:dyDescent="0.25">
      <c r="H7756" s="57" t="s">
        <v>5996</v>
      </c>
      <c r="I7756" s="58" t="s">
        <v>17590</v>
      </c>
      <c r="J7756" s="54" t="s">
        <v>18192</v>
      </c>
      <c r="K7756" s="54" t="str">
        <f>INDEX('[1]All QOF Registers'!$C$15:$C$8243,MATCH($J$4:$J$10133,'[1]All QOF Registers'!$D$15:$D$8243,FALSE))</f>
        <v>5PM</v>
      </c>
    </row>
    <row r="7757" spans="8:11" x14ac:dyDescent="0.25">
      <c r="H7757" s="57" t="s">
        <v>5997</v>
      </c>
      <c r="I7757" s="58" t="s">
        <v>17590</v>
      </c>
      <c r="J7757" s="54" t="s">
        <v>18192</v>
      </c>
      <c r="K7757" s="54" t="str">
        <f>INDEX('[1]All QOF Registers'!$C$15:$C$8243,MATCH($J$4:$J$10133,'[1]All QOF Registers'!$D$15:$D$8243,FALSE))</f>
        <v>5PM</v>
      </c>
    </row>
    <row r="7758" spans="8:11" x14ac:dyDescent="0.25">
      <c r="H7758" s="57" t="s">
        <v>5998</v>
      </c>
      <c r="I7758" s="58" t="s">
        <v>17590</v>
      </c>
      <c r="J7758" s="54" t="s">
        <v>18192</v>
      </c>
      <c r="K7758" s="54" t="str">
        <f>INDEX('[1]All QOF Registers'!$C$15:$C$8243,MATCH($J$4:$J$10133,'[1]All QOF Registers'!$D$15:$D$8243,FALSE))</f>
        <v>5PM</v>
      </c>
    </row>
    <row r="7759" spans="8:11" x14ac:dyDescent="0.25">
      <c r="H7759" s="57" t="s">
        <v>5999</v>
      </c>
      <c r="I7759" s="58" t="s">
        <v>17590</v>
      </c>
      <c r="J7759" s="54" t="s">
        <v>18192</v>
      </c>
      <c r="K7759" s="54" t="str">
        <f>INDEX('[1]All QOF Registers'!$C$15:$C$8243,MATCH($J$4:$J$10133,'[1]All QOF Registers'!$D$15:$D$8243,FALSE))</f>
        <v>5PM</v>
      </c>
    </row>
    <row r="7760" spans="8:11" x14ac:dyDescent="0.25">
      <c r="H7760" s="57" t="s">
        <v>6000</v>
      </c>
      <c r="I7760" s="58" t="s">
        <v>17590</v>
      </c>
      <c r="J7760" s="54" t="s">
        <v>18192</v>
      </c>
      <c r="K7760" s="54" t="str">
        <f>INDEX('[1]All QOF Registers'!$C$15:$C$8243,MATCH($J$4:$J$10133,'[1]All QOF Registers'!$D$15:$D$8243,FALSE))</f>
        <v>5PM</v>
      </c>
    </row>
    <row r="7761" spans="8:11" x14ac:dyDescent="0.25">
      <c r="H7761" s="57" t="s">
        <v>6001</v>
      </c>
      <c r="I7761" s="58" t="s">
        <v>17590</v>
      </c>
      <c r="J7761" s="54" t="s">
        <v>18192</v>
      </c>
      <c r="K7761" s="54" t="str">
        <f>INDEX('[1]All QOF Registers'!$C$15:$C$8243,MATCH($J$4:$J$10133,'[1]All QOF Registers'!$D$15:$D$8243,FALSE))</f>
        <v>5PM</v>
      </c>
    </row>
    <row r="7762" spans="8:11" x14ac:dyDescent="0.25">
      <c r="H7762" s="57" t="s">
        <v>6002</v>
      </c>
      <c r="I7762" s="58" t="s">
        <v>17590</v>
      </c>
      <c r="J7762" s="54" t="s">
        <v>18192</v>
      </c>
      <c r="K7762" s="54" t="str">
        <f>INDEX('[1]All QOF Registers'!$C$15:$C$8243,MATCH($J$4:$J$10133,'[1]All QOF Registers'!$D$15:$D$8243,FALSE))</f>
        <v>5PM</v>
      </c>
    </row>
    <row r="7763" spans="8:11" x14ac:dyDescent="0.25">
      <c r="H7763" s="57" t="s">
        <v>6003</v>
      </c>
      <c r="I7763" s="58" t="s">
        <v>17590</v>
      </c>
      <c r="J7763" s="54" t="s">
        <v>18192</v>
      </c>
      <c r="K7763" s="54" t="str">
        <f>INDEX('[1]All QOF Registers'!$C$15:$C$8243,MATCH($J$4:$J$10133,'[1]All QOF Registers'!$D$15:$D$8243,FALSE))</f>
        <v>5PM</v>
      </c>
    </row>
    <row r="7764" spans="8:11" x14ac:dyDescent="0.25">
      <c r="H7764" s="57" t="s">
        <v>6004</v>
      </c>
      <c r="I7764" s="58" t="s">
        <v>17590</v>
      </c>
      <c r="J7764" s="54" t="s">
        <v>18192</v>
      </c>
      <c r="K7764" s="54" t="str">
        <f>INDEX('[1]All QOF Registers'!$C$15:$C$8243,MATCH($J$4:$J$10133,'[1]All QOF Registers'!$D$15:$D$8243,FALSE))</f>
        <v>5PM</v>
      </c>
    </row>
    <row r="7765" spans="8:11" x14ac:dyDescent="0.25">
      <c r="H7765" s="57" t="s">
        <v>6005</v>
      </c>
      <c r="I7765" s="58" t="s">
        <v>17590</v>
      </c>
      <c r="J7765" s="54" t="s">
        <v>18192</v>
      </c>
      <c r="K7765" s="54" t="str">
        <f>INDEX('[1]All QOF Registers'!$C$15:$C$8243,MATCH($J$4:$J$10133,'[1]All QOF Registers'!$D$15:$D$8243,FALSE))</f>
        <v>5PM</v>
      </c>
    </row>
    <row r="7766" spans="8:11" x14ac:dyDescent="0.25">
      <c r="H7766" s="57" t="s">
        <v>6006</v>
      </c>
      <c r="I7766" s="58" t="s">
        <v>17590</v>
      </c>
      <c r="J7766" s="54" t="s">
        <v>18192</v>
      </c>
      <c r="K7766" s="54" t="str">
        <f>INDEX('[1]All QOF Registers'!$C$15:$C$8243,MATCH($J$4:$J$10133,'[1]All QOF Registers'!$D$15:$D$8243,FALSE))</f>
        <v>5PM</v>
      </c>
    </row>
    <row r="7767" spans="8:11" x14ac:dyDescent="0.25">
      <c r="H7767" s="57" t="s">
        <v>6007</v>
      </c>
      <c r="I7767" s="58" t="s">
        <v>17590</v>
      </c>
      <c r="J7767" s="54" t="s">
        <v>18192</v>
      </c>
      <c r="K7767" s="54" t="str">
        <f>INDEX('[1]All QOF Registers'!$C$15:$C$8243,MATCH($J$4:$J$10133,'[1]All QOF Registers'!$D$15:$D$8243,FALSE))</f>
        <v>5PM</v>
      </c>
    </row>
    <row r="7768" spans="8:11" x14ac:dyDescent="0.25">
      <c r="H7768" s="57" t="s">
        <v>6008</v>
      </c>
      <c r="I7768" s="58" t="s">
        <v>17590</v>
      </c>
      <c r="J7768" s="54" t="s">
        <v>18192</v>
      </c>
      <c r="K7768" s="54" t="str">
        <f>INDEX('[1]All QOF Registers'!$C$15:$C$8243,MATCH($J$4:$J$10133,'[1]All QOF Registers'!$D$15:$D$8243,FALSE))</f>
        <v>5PM</v>
      </c>
    </row>
    <row r="7769" spans="8:11" x14ac:dyDescent="0.25">
      <c r="H7769" s="57" t="s">
        <v>6009</v>
      </c>
      <c r="I7769" s="58" t="s">
        <v>17590</v>
      </c>
      <c r="J7769" s="54" t="s">
        <v>18192</v>
      </c>
      <c r="K7769" s="54" t="str">
        <f>INDEX('[1]All QOF Registers'!$C$15:$C$8243,MATCH($J$4:$J$10133,'[1]All QOF Registers'!$D$15:$D$8243,FALSE))</f>
        <v>5PM</v>
      </c>
    </row>
    <row r="7770" spans="8:11" x14ac:dyDescent="0.25">
      <c r="H7770" s="57" t="s">
        <v>6010</v>
      </c>
      <c r="I7770" s="58" t="s">
        <v>17590</v>
      </c>
      <c r="J7770" s="54" t="s">
        <v>18192</v>
      </c>
      <c r="K7770" s="54" t="str">
        <f>INDEX('[1]All QOF Registers'!$C$15:$C$8243,MATCH($J$4:$J$10133,'[1]All QOF Registers'!$D$15:$D$8243,FALSE))</f>
        <v>5PM</v>
      </c>
    </row>
    <row r="7771" spans="8:11" x14ac:dyDescent="0.25">
      <c r="H7771" s="57" t="s">
        <v>6011</v>
      </c>
      <c r="I7771" s="58" t="s">
        <v>17590</v>
      </c>
      <c r="J7771" s="54" t="s">
        <v>18192</v>
      </c>
      <c r="K7771" s="54" t="str">
        <f>INDEX('[1]All QOF Registers'!$C$15:$C$8243,MATCH($J$4:$J$10133,'[1]All QOF Registers'!$D$15:$D$8243,FALSE))</f>
        <v>5PM</v>
      </c>
    </row>
    <row r="7772" spans="8:11" x14ac:dyDescent="0.25">
      <c r="H7772" s="57" t="s">
        <v>6012</v>
      </c>
      <c r="I7772" s="58" t="s">
        <v>17590</v>
      </c>
      <c r="J7772" s="54" t="s">
        <v>18192</v>
      </c>
      <c r="K7772" s="54" t="str">
        <f>INDEX('[1]All QOF Registers'!$C$15:$C$8243,MATCH($J$4:$J$10133,'[1]All QOF Registers'!$D$15:$D$8243,FALSE))</f>
        <v>5PM</v>
      </c>
    </row>
    <row r="7773" spans="8:11" x14ac:dyDescent="0.25">
      <c r="H7773" s="57" t="s">
        <v>6013</v>
      </c>
      <c r="I7773" s="58" t="s">
        <v>17590</v>
      </c>
      <c r="J7773" s="54" t="s">
        <v>18192</v>
      </c>
      <c r="K7773" s="54" t="str">
        <f>INDEX('[1]All QOF Registers'!$C$15:$C$8243,MATCH($J$4:$J$10133,'[1]All QOF Registers'!$D$15:$D$8243,FALSE))</f>
        <v>5PM</v>
      </c>
    </row>
    <row r="7774" spans="8:11" x14ac:dyDescent="0.25">
      <c r="H7774" s="57" t="s">
        <v>6014</v>
      </c>
      <c r="I7774" s="58" t="s">
        <v>17590</v>
      </c>
      <c r="J7774" s="54" t="s">
        <v>18192</v>
      </c>
      <c r="K7774" s="54" t="str">
        <f>INDEX('[1]All QOF Registers'!$C$15:$C$8243,MATCH($J$4:$J$10133,'[1]All QOF Registers'!$D$15:$D$8243,FALSE))</f>
        <v>5PM</v>
      </c>
    </row>
    <row r="7775" spans="8:11" x14ac:dyDescent="0.25">
      <c r="H7775" s="57" t="s">
        <v>6015</v>
      </c>
      <c r="I7775" s="58" t="s">
        <v>17590</v>
      </c>
      <c r="J7775" s="54" t="s">
        <v>18192</v>
      </c>
      <c r="K7775" s="54" t="str">
        <f>INDEX('[1]All QOF Registers'!$C$15:$C$8243,MATCH($J$4:$J$10133,'[1]All QOF Registers'!$D$15:$D$8243,FALSE))</f>
        <v>5PM</v>
      </c>
    </row>
    <row r="7776" spans="8:11" x14ac:dyDescent="0.25">
      <c r="H7776" s="57" t="s">
        <v>6016</v>
      </c>
      <c r="I7776" s="58" t="s">
        <v>17590</v>
      </c>
      <c r="J7776" s="54" t="s">
        <v>18192</v>
      </c>
      <c r="K7776" s="54" t="str">
        <f>INDEX('[1]All QOF Registers'!$C$15:$C$8243,MATCH($J$4:$J$10133,'[1]All QOF Registers'!$D$15:$D$8243,FALSE))</f>
        <v>5PM</v>
      </c>
    </row>
    <row r="7777" spans="8:11" x14ac:dyDescent="0.25">
      <c r="H7777" s="57" t="s">
        <v>6017</v>
      </c>
      <c r="I7777" s="58" t="s">
        <v>17590</v>
      </c>
      <c r="J7777" s="54" t="s">
        <v>18192</v>
      </c>
      <c r="K7777" s="54" t="str">
        <f>INDEX('[1]All QOF Registers'!$C$15:$C$8243,MATCH($J$4:$J$10133,'[1]All QOF Registers'!$D$15:$D$8243,FALSE))</f>
        <v>5PM</v>
      </c>
    </row>
    <row r="7778" spans="8:11" x14ac:dyDescent="0.25">
      <c r="H7778" s="57" t="s">
        <v>6018</v>
      </c>
      <c r="I7778" s="58" t="s">
        <v>17590</v>
      </c>
      <c r="J7778" s="54" t="s">
        <v>18192</v>
      </c>
      <c r="K7778" s="54" t="str">
        <f>INDEX('[1]All QOF Registers'!$C$15:$C$8243,MATCH($J$4:$J$10133,'[1]All QOF Registers'!$D$15:$D$8243,FALSE))</f>
        <v>5PM</v>
      </c>
    </row>
    <row r="7779" spans="8:11" x14ac:dyDescent="0.25">
      <c r="H7779" s="57" t="s">
        <v>6019</v>
      </c>
      <c r="I7779" s="58" t="s">
        <v>17590</v>
      </c>
      <c r="J7779" s="54" t="s">
        <v>18192</v>
      </c>
      <c r="K7779" s="54" t="str">
        <f>INDEX('[1]All QOF Registers'!$C$15:$C$8243,MATCH($J$4:$J$10133,'[1]All QOF Registers'!$D$15:$D$8243,FALSE))</f>
        <v>5PM</v>
      </c>
    </row>
    <row r="7780" spans="8:11" x14ac:dyDescent="0.25">
      <c r="H7780" s="57" t="s">
        <v>6020</v>
      </c>
      <c r="I7780" s="58" t="s">
        <v>17590</v>
      </c>
      <c r="J7780" s="54" t="s">
        <v>18192</v>
      </c>
      <c r="K7780" s="54" t="str">
        <f>INDEX('[1]All QOF Registers'!$C$15:$C$8243,MATCH($J$4:$J$10133,'[1]All QOF Registers'!$D$15:$D$8243,FALSE))</f>
        <v>5PM</v>
      </c>
    </row>
    <row r="7781" spans="8:11" x14ac:dyDescent="0.25">
      <c r="H7781" s="57" t="s">
        <v>6021</v>
      </c>
      <c r="I7781" s="58" t="s">
        <v>17590</v>
      </c>
      <c r="J7781" s="54" t="s">
        <v>18192</v>
      </c>
      <c r="K7781" s="54" t="str">
        <f>INDEX('[1]All QOF Registers'!$C$15:$C$8243,MATCH($J$4:$J$10133,'[1]All QOF Registers'!$D$15:$D$8243,FALSE))</f>
        <v>5PM</v>
      </c>
    </row>
    <row r="7782" spans="8:11" x14ac:dyDescent="0.25">
      <c r="H7782" s="57" t="s">
        <v>6022</v>
      </c>
      <c r="I7782" s="58" t="s">
        <v>17590</v>
      </c>
      <c r="J7782" s="54" t="s">
        <v>18192</v>
      </c>
      <c r="K7782" s="54" t="str">
        <f>INDEX('[1]All QOF Registers'!$C$15:$C$8243,MATCH($J$4:$J$10133,'[1]All QOF Registers'!$D$15:$D$8243,FALSE))</f>
        <v>5PM</v>
      </c>
    </row>
    <row r="7783" spans="8:11" x14ac:dyDescent="0.25">
      <c r="H7783" s="57" t="s">
        <v>6023</v>
      </c>
      <c r="I7783" s="58" t="s">
        <v>17590</v>
      </c>
      <c r="J7783" s="54" t="s">
        <v>18192</v>
      </c>
      <c r="K7783" s="54" t="str">
        <f>INDEX('[1]All QOF Registers'!$C$15:$C$8243,MATCH($J$4:$J$10133,'[1]All QOF Registers'!$D$15:$D$8243,FALSE))</f>
        <v>5PM</v>
      </c>
    </row>
    <row r="7784" spans="8:11" x14ac:dyDescent="0.25">
      <c r="H7784" s="57" t="s">
        <v>6024</v>
      </c>
      <c r="I7784" s="58" t="s">
        <v>17590</v>
      </c>
      <c r="J7784" s="54" t="s">
        <v>18192</v>
      </c>
      <c r="K7784" s="54" t="str">
        <f>INDEX('[1]All QOF Registers'!$C$15:$C$8243,MATCH($J$4:$J$10133,'[1]All QOF Registers'!$D$15:$D$8243,FALSE))</f>
        <v>5PM</v>
      </c>
    </row>
    <row r="7785" spans="8:11" x14ac:dyDescent="0.25">
      <c r="H7785" s="57" t="s">
        <v>6025</v>
      </c>
      <c r="I7785" s="58" t="s">
        <v>17590</v>
      </c>
      <c r="J7785" s="54" t="s">
        <v>18192</v>
      </c>
      <c r="K7785" s="54" t="str">
        <f>INDEX('[1]All QOF Registers'!$C$15:$C$8243,MATCH($J$4:$J$10133,'[1]All QOF Registers'!$D$15:$D$8243,FALSE))</f>
        <v>5PM</v>
      </c>
    </row>
    <row r="7786" spans="8:11" x14ac:dyDescent="0.25">
      <c r="H7786" s="57" t="s">
        <v>6026</v>
      </c>
      <c r="I7786" s="58" t="s">
        <v>17590</v>
      </c>
      <c r="J7786" s="54" t="s">
        <v>18192</v>
      </c>
      <c r="K7786" s="54" t="str">
        <f>INDEX('[1]All QOF Registers'!$C$15:$C$8243,MATCH($J$4:$J$10133,'[1]All QOF Registers'!$D$15:$D$8243,FALSE))</f>
        <v>5PM</v>
      </c>
    </row>
    <row r="7787" spans="8:11" x14ac:dyDescent="0.25">
      <c r="H7787" s="57" t="s">
        <v>6027</v>
      </c>
      <c r="I7787" s="58" t="s">
        <v>17590</v>
      </c>
      <c r="J7787" s="54" t="s">
        <v>18192</v>
      </c>
      <c r="K7787" s="54" t="str">
        <f>INDEX('[1]All QOF Registers'!$C$15:$C$8243,MATCH($J$4:$J$10133,'[1]All QOF Registers'!$D$15:$D$8243,FALSE))</f>
        <v>5PM</v>
      </c>
    </row>
    <row r="7788" spans="8:11" x14ac:dyDescent="0.25">
      <c r="H7788" s="57" t="s">
        <v>6028</v>
      </c>
      <c r="I7788" s="58" t="s">
        <v>17590</v>
      </c>
      <c r="J7788" s="54" t="s">
        <v>18192</v>
      </c>
      <c r="K7788" s="54" t="str">
        <f>INDEX('[1]All QOF Registers'!$C$15:$C$8243,MATCH($J$4:$J$10133,'[1]All QOF Registers'!$D$15:$D$8243,FALSE))</f>
        <v>5PM</v>
      </c>
    </row>
    <row r="7789" spans="8:11" x14ac:dyDescent="0.25">
      <c r="H7789" s="57" t="s">
        <v>6029</v>
      </c>
      <c r="I7789" s="58" t="s">
        <v>17590</v>
      </c>
      <c r="J7789" s="54" t="s">
        <v>18192</v>
      </c>
      <c r="K7789" s="54" t="str">
        <f>INDEX('[1]All QOF Registers'!$C$15:$C$8243,MATCH($J$4:$J$10133,'[1]All QOF Registers'!$D$15:$D$8243,FALSE))</f>
        <v>5PM</v>
      </c>
    </row>
    <row r="7790" spans="8:11" x14ac:dyDescent="0.25">
      <c r="H7790" s="57" t="s">
        <v>6030</v>
      </c>
      <c r="I7790" s="58" t="s">
        <v>17590</v>
      </c>
      <c r="J7790" s="54" t="s">
        <v>18192</v>
      </c>
      <c r="K7790" s="54" t="str">
        <f>INDEX('[1]All QOF Registers'!$C$15:$C$8243,MATCH($J$4:$J$10133,'[1]All QOF Registers'!$D$15:$D$8243,FALSE))</f>
        <v>5PM</v>
      </c>
    </row>
    <row r="7791" spans="8:11" x14ac:dyDescent="0.25">
      <c r="H7791" s="57" t="s">
        <v>6031</v>
      </c>
      <c r="I7791" s="58" t="s">
        <v>17590</v>
      </c>
      <c r="J7791" s="54" t="s">
        <v>18192</v>
      </c>
      <c r="K7791" s="54" t="str">
        <f>INDEX('[1]All QOF Registers'!$C$15:$C$8243,MATCH($J$4:$J$10133,'[1]All QOF Registers'!$D$15:$D$8243,FALSE))</f>
        <v>5PM</v>
      </c>
    </row>
    <row r="7792" spans="8:11" x14ac:dyDescent="0.25">
      <c r="H7792" s="57" t="s">
        <v>6032</v>
      </c>
      <c r="I7792" s="58" t="s">
        <v>17590</v>
      </c>
      <c r="J7792" s="54" t="s">
        <v>18192</v>
      </c>
      <c r="K7792" s="54" t="str">
        <f>INDEX('[1]All QOF Registers'!$C$15:$C$8243,MATCH($J$4:$J$10133,'[1]All QOF Registers'!$D$15:$D$8243,FALSE))</f>
        <v>5PM</v>
      </c>
    </row>
    <row r="7793" spans="8:11" x14ac:dyDescent="0.25">
      <c r="H7793" s="57" t="s">
        <v>6033</v>
      </c>
      <c r="I7793" s="58" t="s">
        <v>17590</v>
      </c>
      <c r="J7793" s="54" t="s">
        <v>18192</v>
      </c>
      <c r="K7793" s="54" t="str">
        <f>INDEX('[1]All QOF Registers'!$C$15:$C$8243,MATCH($J$4:$J$10133,'[1]All QOF Registers'!$D$15:$D$8243,FALSE))</f>
        <v>5PM</v>
      </c>
    </row>
    <row r="7794" spans="8:11" x14ac:dyDescent="0.25">
      <c r="H7794" s="57" t="s">
        <v>6034</v>
      </c>
      <c r="I7794" s="58" t="s">
        <v>17590</v>
      </c>
      <c r="J7794" s="54" t="s">
        <v>18192</v>
      </c>
      <c r="K7794" s="54" t="str">
        <f>INDEX('[1]All QOF Registers'!$C$15:$C$8243,MATCH($J$4:$J$10133,'[1]All QOF Registers'!$D$15:$D$8243,FALSE))</f>
        <v>5PM</v>
      </c>
    </row>
    <row r="7795" spans="8:11" x14ac:dyDescent="0.25">
      <c r="H7795" s="57" t="s">
        <v>6035</v>
      </c>
      <c r="I7795" s="58" t="s">
        <v>17590</v>
      </c>
      <c r="J7795" s="54" t="s">
        <v>18192</v>
      </c>
      <c r="K7795" s="54" t="str">
        <f>INDEX('[1]All QOF Registers'!$C$15:$C$8243,MATCH($J$4:$J$10133,'[1]All QOF Registers'!$D$15:$D$8243,FALSE))</f>
        <v>5PM</v>
      </c>
    </row>
    <row r="7796" spans="8:11" x14ac:dyDescent="0.25">
      <c r="H7796" s="57" t="s">
        <v>6036</v>
      </c>
      <c r="I7796" s="58" t="s">
        <v>17590</v>
      </c>
      <c r="J7796" s="54" t="s">
        <v>18192</v>
      </c>
      <c r="K7796" s="54" t="str">
        <f>INDEX('[1]All QOF Registers'!$C$15:$C$8243,MATCH($J$4:$J$10133,'[1]All QOF Registers'!$D$15:$D$8243,FALSE))</f>
        <v>5PM</v>
      </c>
    </row>
    <row r="7797" spans="8:11" x14ac:dyDescent="0.25">
      <c r="H7797" s="57" t="s">
        <v>6037</v>
      </c>
      <c r="I7797" s="58" t="s">
        <v>17590</v>
      </c>
      <c r="J7797" s="54" t="s">
        <v>18192</v>
      </c>
      <c r="K7797" s="54" t="str">
        <f>INDEX('[1]All QOF Registers'!$C$15:$C$8243,MATCH($J$4:$J$10133,'[1]All QOF Registers'!$D$15:$D$8243,FALSE))</f>
        <v>5PM</v>
      </c>
    </row>
    <row r="7798" spans="8:11" x14ac:dyDescent="0.25">
      <c r="H7798" s="57" t="s">
        <v>6038</v>
      </c>
      <c r="I7798" s="58" t="s">
        <v>17590</v>
      </c>
      <c r="J7798" s="54" t="s">
        <v>18192</v>
      </c>
      <c r="K7798" s="54" t="str">
        <f>INDEX('[1]All QOF Registers'!$C$15:$C$8243,MATCH($J$4:$J$10133,'[1]All QOF Registers'!$D$15:$D$8243,FALSE))</f>
        <v>5PM</v>
      </c>
    </row>
    <row r="7799" spans="8:11" x14ac:dyDescent="0.25">
      <c r="H7799" s="57" t="s">
        <v>6039</v>
      </c>
      <c r="I7799" s="58" t="s">
        <v>17590</v>
      </c>
      <c r="J7799" s="54" t="s">
        <v>18192</v>
      </c>
      <c r="K7799" s="54" t="str">
        <f>INDEX('[1]All QOF Registers'!$C$15:$C$8243,MATCH($J$4:$J$10133,'[1]All QOF Registers'!$D$15:$D$8243,FALSE))</f>
        <v>5PM</v>
      </c>
    </row>
    <row r="7800" spans="8:11" x14ac:dyDescent="0.25">
      <c r="H7800" s="57" t="s">
        <v>6040</v>
      </c>
      <c r="I7800" s="58" t="s">
        <v>17590</v>
      </c>
      <c r="J7800" s="54" t="s">
        <v>18192</v>
      </c>
      <c r="K7800" s="54" t="str">
        <f>INDEX('[1]All QOF Registers'!$C$15:$C$8243,MATCH($J$4:$J$10133,'[1]All QOF Registers'!$D$15:$D$8243,FALSE))</f>
        <v>5PM</v>
      </c>
    </row>
    <row r="7801" spans="8:11" x14ac:dyDescent="0.25">
      <c r="H7801" s="57" t="s">
        <v>6041</v>
      </c>
      <c r="I7801" s="58" t="s">
        <v>17590</v>
      </c>
      <c r="J7801" s="54" t="s">
        <v>18192</v>
      </c>
      <c r="K7801" s="54" t="str">
        <f>INDEX('[1]All QOF Registers'!$C$15:$C$8243,MATCH($J$4:$J$10133,'[1]All QOF Registers'!$D$15:$D$8243,FALSE))</f>
        <v>5PM</v>
      </c>
    </row>
    <row r="7802" spans="8:11" x14ac:dyDescent="0.25">
      <c r="H7802" s="57" t="s">
        <v>6042</v>
      </c>
      <c r="I7802" s="58" t="s">
        <v>17590</v>
      </c>
      <c r="J7802" s="54" t="s">
        <v>18192</v>
      </c>
      <c r="K7802" s="54" t="str">
        <f>INDEX('[1]All QOF Registers'!$C$15:$C$8243,MATCH($J$4:$J$10133,'[1]All QOF Registers'!$D$15:$D$8243,FALSE))</f>
        <v>5PM</v>
      </c>
    </row>
    <row r="7803" spans="8:11" x14ac:dyDescent="0.25">
      <c r="H7803" s="57" t="s">
        <v>6043</v>
      </c>
      <c r="I7803" s="58" t="s">
        <v>17590</v>
      </c>
      <c r="J7803" s="54" t="s">
        <v>18192</v>
      </c>
      <c r="K7803" s="54" t="str">
        <f>INDEX('[1]All QOF Registers'!$C$15:$C$8243,MATCH($J$4:$J$10133,'[1]All QOF Registers'!$D$15:$D$8243,FALSE))</f>
        <v>5PM</v>
      </c>
    </row>
    <row r="7804" spans="8:11" x14ac:dyDescent="0.25">
      <c r="H7804" s="57" t="s">
        <v>6044</v>
      </c>
      <c r="I7804" s="58" t="s">
        <v>17590</v>
      </c>
      <c r="J7804" s="54" t="s">
        <v>18192</v>
      </c>
      <c r="K7804" s="54" t="str">
        <f>INDEX('[1]All QOF Registers'!$C$15:$C$8243,MATCH($J$4:$J$10133,'[1]All QOF Registers'!$D$15:$D$8243,FALSE))</f>
        <v>5PM</v>
      </c>
    </row>
    <row r="7805" spans="8:11" x14ac:dyDescent="0.25">
      <c r="H7805" s="57" t="s">
        <v>6045</v>
      </c>
      <c r="I7805" s="58" t="s">
        <v>17590</v>
      </c>
      <c r="J7805" s="54" t="s">
        <v>18192</v>
      </c>
      <c r="K7805" s="54" t="str">
        <f>INDEX('[1]All QOF Registers'!$C$15:$C$8243,MATCH($J$4:$J$10133,'[1]All QOF Registers'!$D$15:$D$8243,FALSE))</f>
        <v>5PM</v>
      </c>
    </row>
    <row r="7806" spans="8:11" x14ac:dyDescent="0.25">
      <c r="H7806" s="57" t="s">
        <v>6046</v>
      </c>
      <c r="I7806" s="58" t="s">
        <v>17590</v>
      </c>
      <c r="J7806" s="54" t="s">
        <v>18192</v>
      </c>
      <c r="K7806" s="54" t="str">
        <f>INDEX('[1]All QOF Registers'!$C$15:$C$8243,MATCH($J$4:$J$10133,'[1]All QOF Registers'!$D$15:$D$8243,FALSE))</f>
        <v>5PM</v>
      </c>
    </row>
    <row r="7807" spans="8:11" x14ac:dyDescent="0.25">
      <c r="H7807" s="57" t="s">
        <v>17591</v>
      </c>
      <c r="I7807" s="58" t="s">
        <v>17590</v>
      </c>
      <c r="J7807" s="54" t="s">
        <v>18192</v>
      </c>
      <c r="K7807" s="54" t="str">
        <f>INDEX('[1]All QOF Registers'!$C$15:$C$8243,MATCH($J$4:$J$10133,'[1]All QOF Registers'!$D$15:$D$8243,FALSE))</f>
        <v>5PM</v>
      </c>
    </row>
    <row r="7808" spans="8:11" x14ac:dyDescent="0.25">
      <c r="H7808" s="57" t="s">
        <v>17592</v>
      </c>
      <c r="I7808" s="58" t="s">
        <v>17590</v>
      </c>
      <c r="J7808" s="54" t="s">
        <v>18192</v>
      </c>
      <c r="K7808" s="54" t="str">
        <f>INDEX('[1]All QOF Registers'!$C$15:$C$8243,MATCH($J$4:$J$10133,'[1]All QOF Registers'!$D$15:$D$8243,FALSE))</f>
        <v>5PM</v>
      </c>
    </row>
    <row r="7809" spans="8:11" x14ac:dyDescent="0.25">
      <c r="H7809" s="57" t="s">
        <v>17593</v>
      </c>
      <c r="I7809" s="58" t="s">
        <v>17590</v>
      </c>
      <c r="J7809" s="54" t="s">
        <v>18192</v>
      </c>
      <c r="K7809" s="54" t="str">
        <f>INDEX('[1]All QOF Registers'!$C$15:$C$8243,MATCH($J$4:$J$10133,'[1]All QOF Registers'!$D$15:$D$8243,FALSE))</f>
        <v>5PM</v>
      </c>
    </row>
    <row r="7810" spans="8:11" x14ac:dyDescent="0.25">
      <c r="H7810" s="57" t="s">
        <v>17594</v>
      </c>
      <c r="I7810" s="58" t="s">
        <v>17590</v>
      </c>
      <c r="J7810" s="54" t="s">
        <v>18192</v>
      </c>
      <c r="K7810" s="54" t="str">
        <f>INDEX('[1]All QOF Registers'!$C$15:$C$8243,MATCH($J$4:$J$10133,'[1]All QOF Registers'!$D$15:$D$8243,FALSE))</f>
        <v>5PM</v>
      </c>
    </row>
    <row r="7811" spans="8:11" x14ac:dyDescent="0.25">
      <c r="H7811" s="57" t="s">
        <v>17595</v>
      </c>
      <c r="I7811" s="58" t="s">
        <v>17590</v>
      </c>
      <c r="J7811" s="54" t="s">
        <v>18192</v>
      </c>
      <c r="K7811" s="54" t="str">
        <f>INDEX('[1]All QOF Registers'!$C$15:$C$8243,MATCH($J$4:$J$10133,'[1]All QOF Registers'!$D$15:$D$8243,FALSE))</f>
        <v>5PM</v>
      </c>
    </row>
    <row r="7812" spans="8:11" x14ac:dyDescent="0.25">
      <c r="H7812" s="57" t="s">
        <v>7822</v>
      </c>
      <c r="I7812" s="58" t="s">
        <v>17590</v>
      </c>
      <c r="J7812" s="54" t="s">
        <v>18192</v>
      </c>
      <c r="K7812" s="54" t="str">
        <f>INDEX('[1]All QOF Registers'!$C$15:$C$8243,MATCH($J$4:$J$10133,'[1]All QOF Registers'!$D$15:$D$8243,FALSE))</f>
        <v>5PM</v>
      </c>
    </row>
    <row r="7813" spans="8:11" x14ac:dyDescent="0.25">
      <c r="H7813" s="57" t="s">
        <v>1730</v>
      </c>
      <c r="I7813" s="58" t="s">
        <v>17596</v>
      </c>
      <c r="J7813" s="54" t="s">
        <v>18193</v>
      </c>
      <c r="K7813" s="54" t="str">
        <f>INDEX('[1]All QOF Registers'!$C$15:$C$8243,MATCH($J$4:$J$10133,'[1]All QOF Registers'!$D$15:$D$8243,FALSE))</f>
        <v>5PN</v>
      </c>
    </row>
    <row r="7814" spans="8:11" x14ac:dyDescent="0.25">
      <c r="H7814" s="57" t="s">
        <v>1731</v>
      </c>
      <c r="I7814" s="58" t="s">
        <v>17596</v>
      </c>
      <c r="J7814" s="54" t="s">
        <v>18193</v>
      </c>
      <c r="K7814" s="54" t="str">
        <f>INDEX('[1]All QOF Registers'!$C$15:$C$8243,MATCH($J$4:$J$10133,'[1]All QOF Registers'!$D$15:$D$8243,FALSE))</f>
        <v>5PN</v>
      </c>
    </row>
    <row r="7815" spans="8:11" x14ac:dyDescent="0.25">
      <c r="H7815" s="57" t="s">
        <v>1743</v>
      </c>
      <c r="I7815" s="58" t="s">
        <v>17596</v>
      </c>
      <c r="J7815" s="54" t="s">
        <v>18193</v>
      </c>
      <c r="K7815" s="54" t="str">
        <f>INDEX('[1]All QOF Registers'!$C$15:$C$8243,MATCH($J$4:$J$10133,'[1]All QOF Registers'!$D$15:$D$8243,FALSE))</f>
        <v>5PN</v>
      </c>
    </row>
    <row r="7816" spans="8:11" x14ac:dyDescent="0.25">
      <c r="H7816" s="57" t="s">
        <v>1744</v>
      </c>
      <c r="I7816" s="58" t="s">
        <v>17596</v>
      </c>
      <c r="J7816" s="54" t="s">
        <v>18193</v>
      </c>
      <c r="K7816" s="54" t="str">
        <f>INDEX('[1]All QOF Registers'!$C$15:$C$8243,MATCH($J$4:$J$10133,'[1]All QOF Registers'!$D$15:$D$8243,FALSE))</f>
        <v>5PN</v>
      </c>
    </row>
    <row r="7817" spans="8:11" x14ac:dyDescent="0.25">
      <c r="H7817" s="57" t="s">
        <v>1746</v>
      </c>
      <c r="I7817" s="58" t="s">
        <v>17596</v>
      </c>
      <c r="J7817" s="54" t="s">
        <v>18193</v>
      </c>
      <c r="K7817" s="54" t="str">
        <f>INDEX('[1]All QOF Registers'!$C$15:$C$8243,MATCH($J$4:$J$10133,'[1]All QOF Registers'!$D$15:$D$8243,FALSE))</f>
        <v>5PN</v>
      </c>
    </row>
    <row r="7818" spans="8:11" x14ac:dyDescent="0.25">
      <c r="H7818" s="57" t="s">
        <v>1747</v>
      </c>
      <c r="I7818" s="58" t="s">
        <v>17596</v>
      </c>
      <c r="J7818" s="54" t="s">
        <v>18193</v>
      </c>
      <c r="K7818" s="54" t="str">
        <f>INDEX('[1]All QOF Registers'!$C$15:$C$8243,MATCH($J$4:$J$10133,'[1]All QOF Registers'!$D$15:$D$8243,FALSE))</f>
        <v>5PN</v>
      </c>
    </row>
    <row r="7819" spans="8:11" x14ac:dyDescent="0.25">
      <c r="H7819" s="57" t="s">
        <v>1748</v>
      </c>
      <c r="I7819" s="58" t="s">
        <v>17596</v>
      </c>
      <c r="J7819" s="54" t="s">
        <v>18193</v>
      </c>
      <c r="K7819" s="54" t="str">
        <f>INDEX('[1]All QOF Registers'!$C$15:$C$8243,MATCH($J$4:$J$10133,'[1]All QOF Registers'!$D$15:$D$8243,FALSE))</f>
        <v>5PN</v>
      </c>
    </row>
    <row r="7820" spans="8:11" x14ac:dyDescent="0.25">
      <c r="H7820" s="57" t="s">
        <v>1750</v>
      </c>
      <c r="I7820" s="58" t="s">
        <v>17596</v>
      </c>
      <c r="J7820" s="54" t="s">
        <v>18193</v>
      </c>
      <c r="K7820" s="54" t="str">
        <f>INDEX('[1]All QOF Registers'!$C$15:$C$8243,MATCH($J$4:$J$10133,'[1]All QOF Registers'!$D$15:$D$8243,FALSE))</f>
        <v>5PN</v>
      </c>
    </row>
    <row r="7821" spans="8:11" x14ac:dyDescent="0.25">
      <c r="H7821" s="57" t="s">
        <v>1753</v>
      </c>
      <c r="I7821" s="58" t="s">
        <v>17596</v>
      </c>
      <c r="J7821" s="54" t="s">
        <v>18193</v>
      </c>
      <c r="K7821" s="54" t="str">
        <f>INDEX('[1]All QOF Registers'!$C$15:$C$8243,MATCH($J$4:$J$10133,'[1]All QOF Registers'!$D$15:$D$8243,FALSE))</f>
        <v>5PN</v>
      </c>
    </row>
    <row r="7822" spans="8:11" x14ac:dyDescent="0.25">
      <c r="H7822" s="57" t="s">
        <v>1777</v>
      </c>
      <c r="I7822" s="58" t="s">
        <v>17596</v>
      </c>
      <c r="J7822" s="54" t="s">
        <v>18193</v>
      </c>
      <c r="K7822" s="54" t="str">
        <f>INDEX('[1]All QOF Registers'!$C$15:$C$8243,MATCH($J$4:$J$10133,'[1]All QOF Registers'!$D$15:$D$8243,FALSE))</f>
        <v>5PN</v>
      </c>
    </row>
    <row r="7823" spans="8:11" x14ac:dyDescent="0.25">
      <c r="H7823" s="57" t="s">
        <v>1787</v>
      </c>
      <c r="I7823" s="58" t="s">
        <v>17596</v>
      </c>
      <c r="J7823" s="54" t="s">
        <v>18193</v>
      </c>
      <c r="K7823" s="54" t="str">
        <f>INDEX('[1]All QOF Registers'!$C$15:$C$8243,MATCH($J$4:$J$10133,'[1]All QOF Registers'!$D$15:$D$8243,FALSE))</f>
        <v>5PN</v>
      </c>
    </row>
    <row r="7824" spans="8:11" x14ac:dyDescent="0.25">
      <c r="H7824" s="57" t="s">
        <v>1789</v>
      </c>
      <c r="I7824" s="58" t="s">
        <v>17596</v>
      </c>
      <c r="J7824" s="54" t="s">
        <v>18193</v>
      </c>
      <c r="K7824" s="54" t="str">
        <f>INDEX('[1]All QOF Registers'!$C$15:$C$8243,MATCH($J$4:$J$10133,'[1]All QOF Registers'!$D$15:$D$8243,FALSE))</f>
        <v>5PN</v>
      </c>
    </row>
    <row r="7825" spans="8:11" x14ac:dyDescent="0.25">
      <c r="H7825" s="57" t="s">
        <v>1793</v>
      </c>
      <c r="I7825" s="58" t="s">
        <v>17596</v>
      </c>
      <c r="J7825" s="54" t="s">
        <v>18193</v>
      </c>
      <c r="K7825" s="54" t="str">
        <f>INDEX('[1]All QOF Registers'!$C$15:$C$8243,MATCH($J$4:$J$10133,'[1]All QOF Registers'!$D$15:$D$8243,FALSE))</f>
        <v>5PN</v>
      </c>
    </row>
    <row r="7826" spans="8:11" x14ac:dyDescent="0.25">
      <c r="H7826" s="57" t="s">
        <v>17597</v>
      </c>
      <c r="I7826" s="58" t="s">
        <v>17596</v>
      </c>
      <c r="J7826" s="54" t="s">
        <v>18193</v>
      </c>
      <c r="K7826" s="54" t="str">
        <f>INDEX('[1]All QOF Registers'!$C$15:$C$8243,MATCH($J$4:$J$10133,'[1]All QOF Registers'!$D$15:$D$8243,FALSE))</f>
        <v>5PN</v>
      </c>
    </row>
    <row r="7827" spans="8:11" x14ac:dyDescent="0.25">
      <c r="H7827" s="57" t="s">
        <v>17598</v>
      </c>
      <c r="I7827" s="58" t="s">
        <v>17596</v>
      </c>
      <c r="J7827" s="54" t="s">
        <v>18193</v>
      </c>
      <c r="K7827" s="54" t="str">
        <f>INDEX('[1]All QOF Registers'!$C$15:$C$8243,MATCH($J$4:$J$10133,'[1]All QOF Registers'!$D$15:$D$8243,FALSE))</f>
        <v>5PN</v>
      </c>
    </row>
    <row r="7828" spans="8:11" x14ac:dyDescent="0.25">
      <c r="H7828" s="57" t="s">
        <v>1804</v>
      </c>
      <c r="I7828" s="58" t="s">
        <v>17596</v>
      </c>
      <c r="J7828" s="54" t="s">
        <v>18193</v>
      </c>
      <c r="K7828" s="54" t="str">
        <f>INDEX('[1]All QOF Registers'!$C$15:$C$8243,MATCH($J$4:$J$10133,'[1]All QOF Registers'!$D$15:$D$8243,FALSE))</f>
        <v>5PN</v>
      </c>
    </row>
    <row r="7829" spans="8:11" x14ac:dyDescent="0.25">
      <c r="H7829" s="57" t="s">
        <v>1809</v>
      </c>
      <c r="I7829" s="58" t="s">
        <v>17596</v>
      </c>
      <c r="J7829" s="54" t="s">
        <v>18193</v>
      </c>
      <c r="K7829" s="54" t="str">
        <f>INDEX('[1]All QOF Registers'!$C$15:$C$8243,MATCH($J$4:$J$10133,'[1]All QOF Registers'!$D$15:$D$8243,FALSE))</f>
        <v>5PN</v>
      </c>
    </row>
    <row r="7830" spans="8:11" x14ac:dyDescent="0.25">
      <c r="H7830" s="57" t="s">
        <v>1810</v>
      </c>
      <c r="I7830" s="58" t="s">
        <v>17596</v>
      </c>
      <c r="J7830" s="54" t="s">
        <v>18193</v>
      </c>
      <c r="K7830" s="54" t="str">
        <f>INDEX('[1]All QOF Registers'!$C$15:$C$8243,MATCH($J$4:$J$10133,'[1]All QOF Registers'!$D$15:$D$8243,FALSE))</f>
        <v>5PN</v>
      </c>
    </row>
    <row r="7831" spans="8:11" x14ac:dyDescent="0.25">
      <c r="H7831" s="57" t="s">
        <v>1811</v>
      </c>
      <c r="I7831" s="58" t="s">
        <v>17596</v>
      </c>
      <c r="J7831" s="54" t="s">
        <v>18193</v>
      </c>
      <c r="K7831" s="54" t="str">
        <f>INDEX('[1]All QOF Registers'!$C$15:$C$8243,MATCH($J$4:$J$10133,'[1]All QOF Registers'!$D$15:$D$8243,FALSE))</f>
        <v>5PN</v>
      </c>
    </row>
    <row r="7832" spans="8:11" x14ac:dyDescent="0.25">
      <c r="H7832" s="57" t="s">
        <v>1813</v>
      </c>
      <c r="I7832" s="58" t="s">
        <v>17596</v>
      </c>
      <c r="J7832" s="54" t="s">
        <v>18193</v>
      </c>
      <c r="K7832" s="54" t="str">
        <f>INDEX('[1]All QOF Registers'!$C$15:$C$8243,MATCH($J$4:$J$10133,'[1]All QOF Registers'!$D$15:$D$8243,FALSE))</f>
        <v>5PN</v>
      </c>
    </row>
    <row r="7833" spans="8:11" x14ac:dyDescent="0.25">
      <c r="H7833" s="57" t="s">
        <v>1816</v>
      </c>
      <c r="I7833" s="58" t="s">
        <v>17596</v>
      </c>
      <c r="J7833" s="54" t="s">
        <v>18193</v>
      </c>
      <c r="K7833" s="54" t="str">
        <f>INDEX('[1]All QOF Registers'!$C$15:$C$8243,MATCH($J$4:$J$10133,'[1]All QOF Registers'!$D$15:$D$8243,FALSE))</f>
        <v>5PN</v>
      </c>
    </row>
    <row r="7834" spans="8:11" x14ac:dyDescent="0.25">
      <c r="H7834" s="57" t="s">
        <v>1817</v>
      </c>
      <c r="I7834" s="58" t="s">
        <v>17596</v>
      </c>
      <c r="J7834" s="54" t="s">
        <v>18193</v>
      </c>
      <c r="K7834" s="54" t="str">
        <f>INDEX('[1]All QOF Registers'!$C$15:$C$8243,MATCH($J$4:$J$10133,'[1]All QOF Registers'!$D$15:$D$8243,FALSE))</f>
        <v>5PN</v>
      </c>
    </row>
    <row r="7835" spans="8:11" x14ac:dyDescent="0.25">
      <c r="H7835" s="57" t="s">
        <v>1818</v>
      </c>
      <c r="I7835" s="58" t="s">
        <v>17596</v>
      </c>
      <c r="J7835" s="54" t="s">
        <v>18193</v>
      </c>
      <c r="K7835" s="54" t="str">
        <f>INDEX('[1]All QOF Registers'!$C$15:$C$8243,MATCH($J$4:$J$10133,'[1]All QOF Registers'!$D$15:$D$8243,FALSE))</f>
        <v>5PN</v>
      </c>
    </row>
    <row r="7836" spans="8:11" x14ac:dyDescent="0.25">
      <c r="H7836" s="57" t="s">
        <v>1819</v>
      </c>
      <c r="I7836" s="58" t="s">
        <v>17596</v>
      </c>
      <c r="J7836" s="54" t="s">
        <v>18193</v>
      </c>
      <c r="K7836" s="54" t="str">
        <f>INDEX('[1]All QOF Registers'!$C$15:$C$8243,MATCH($J$4:$J$10133,'[1]All QOF Registers'!$D$15:$D$8243,FALSE))</f>
        <v>5PN</v>
      </c>
    </row>
    <row r="7837" spans="8:11" x14ac:dyDescent="0.25">
      <c r="H7837" s="57" t="s">
        <v>1820</v>
      </c>
      <c r="I7837" s="58" t="s">
        <v>17596</v>
      </c>
      <c r="J7837" s="54" t="s">
        <v>18193</v>
      </c>
      <c r="K7837" s="54" t="str">
        <f>INDEX('[1]All QOF Registers'!$C$15:$C$8243,MATCH($J$4:$J$10133,'[1]All QOF Registers'!$D$15:$D$8243,FALSE))</f>
        <v>5PN</v>
      </c>
    </row>
    <row r="7838" spans="8:11" x14ac:dyDescent="0.25">
      <c r="H7838" s="57" t="s">
        <v>17599</v>
      </c>
      <c r="I7838" s="58" t="s">
        <v>17596</v>
      </c>
      <c r="J7838" s="54" t="s">
        <v>18193</v>
      </c>
      <c r="K7838" s="54" t="str">
        <f>INDEX('[1]All QOF Registers'!$C$15:$C$8243,MATCH($J$4:$J$10133,'[1]All QOF Registers'!$D$15:$D$8243,FALSE))</f>
        <v>5PN</v>
      </c>
    </row>
    <row r="7839" spans="8:11" x14ac:dyDescent="0.25">
      <c r="H7839" s="57" t="s">
        <v>1823</v>
      </c>
      <c r="I7839" s="58" t="s">
        <v>17596</v>
      </c>
      <c r="J7839" s="54" t="s">
        <v>18193</v>
      </c>
      <c r="K7839" s="54" t="str">
        <f>INDEX('[1]All QOF Registers'!$C$15:$C$8243,MATCH($J$4:$J$10133,'[1]All QOF Registers'!$D$15:$D$8243,FALSE))</f>
        <v>5PN</v>
      </c>
    </row>
    <row r="7840" spans="8:11" x14ac:dyDescent="0.25">
      <c r="H7840" s="57" t="s">
        <v>17600</v>
      </c>
      <c r="I7840" s="58" t="s">
        <v>17596</v>
      </c>
      <c r="J7840" s="54" t="s">
        <v>18193</v>
      </c>
      <c r="K7840" s="54" t="str">
        <f>INDEX('[1]All QOF Registers'!$C$15:$C$8243,MATCH($J$4:$J$10133,'[1]All QOF Registers'!$D$15:$D$8243,FALSE))</f>
        <v>5PN</v>
      </c>
    </row>
    <row r="7841" spans="8:11" x14ac:dyDescent="0.25">
      <c r="H7841" s="57" t="s">
        <v>7673</v>
      </c>
      <c r="I7841" s="58" t="s">
        <v>17596</v>
      </c>
      <c r="J7841" s="54" t="s">
        <v>18193</v>
      </c>
      <c r="K7841" s="54" t="str">
        <f>INDEX('[1]All QOF Registers'!$C$15:$C$8243,MATCH($J$4:$J$10133,'[1]All QOF Registers'!$D$15:$D$8243,FALSE))</f>
        <v>5PN</v>
      </c>
    </row>
    <row r="7842" spans="8:11" x14ac:dyDescent="0.25">
      <c r="H7842" s="57" t="s">
        <v>17601</v>
      </c>
      <c r="I7842" s="58" t="s">
        <v>17596</v>
      </c>
      <c r="J7842" s="54" t="s">
        <v>18193</v>
      </c>
      <c r="K7842" s="54" t="str">
        <f>INDEX('[1]All QOF Registers'!$C$15:$C$8243,MATCH($J$4:$J$10133,'[1]All QOF Registers'!$D$15:$D$8243,FALSE))</f>
        <v>5PN</v>
      </c>
    </row>
    <row r="7843" spans="8:11" x14ac:dyDescent="0.25">
      <c r="H7843" s="57" t="s">
        <v>17602</v>
      </c>
      <c r="I7843" s="58" t="s">
        <v>17596</v>
      </c>
      <c r="J7843" s="54" t="s">
        <v>18193</v>
      </c>
      <c r="K7843" s="54" t="str">
        <f>INDEX('[1]All QOF Registers'!$C$15:$C$8243,MATCH($J$4:$J$10133,'[1]All QOF Registers'!$D$15:$D$8243,FALSE))</f>
        <v>5PN</v>
      </c>
    </row>
    <row r="7844" spans="8:11" x14ac:dyDescent="0.25">
      <c r="H7844" s="57" t="s">
        <v>17603</v>
      </c>
      <c r="I7844" s="58" t="s">
        <v>17596</v>
      </c>
      <c r="J7844" s="54" t="s">
        <v>18193</v>
      </c>
      <c r="K7844" s="54" t="str">
        <f>INDEX('[1]All QOF Registers'!$C$15:$C$8243,MATCH($J$4:$J$10133,'[1]All QOF Registers'!$D$15:$D$8243,FALSE))</f>
        <v>5PN</v>
      </c>
    </row>
    <row r="7845" spans="8:11" x14ac:dyDescent="0.25">
      <c r="H7845" s="57" t="s">
        <v>17604</v>
      </c>
      <c r="I7845" s="58" t="s">
        <v>17596</v>
      </c>
      <c r="J7845" s="54" t="s">
        <v>18193</v>
      </c>
      <c r="K7845" s="54" t="str">
        <f>INDEX('[1]All QOF Registers'!$C$15:$C$8243,MATCH($J$4:$J$10133,'[1]All QOF Registers'!$D$15:$D$8243,FALSE))</f>
        <v>5PN</v>
      </c>
    </row>
    <row r="7846" spans="8:11" x14ac:dyDescent="0.25">
      <c r="H7846" s="57" t="s">
        <v>17605</v>
      </c>
      <c r="I7846" s="58" t="s">
        <v>17596</v>
      </c>
      <c r="J7846" s="54" t="s">
        <v>18193</v>
      </c>
      <c r="K7846" s="54" t="str">
        <f>INDEX('[1]All QOF Registers'!$C$15:$C$8243,MATCH($J$4:$J$10133,'[1]All QOF Registers'!$D$15:$D$8243,FALSE))</f>
        <v>5PN</v>
      </c>
    </row>
    <row r="7847" spans="8:11" x14ac:dyDescent="0.25">
      <c r="H7847" s="57" t="s">
        <v>17606</v>
      </c>
      <c r="I7847" s="58" t="s">
        <v>17596</v>
      </c>
      <c r="J7847" s="54" t="s">
        <v>18193</v>
      </c>
      <c r="K7847" s="54" t="str">
        <f>INDEX('[1]All QOF Registers'!$C$15:$C$8243,MATCH($J$4:$J$10133,'[1]All QOF Registers'!$D$15:$D$8243,FALSE))</f>
        <v>5PN</v>
      </c>
    </row>
    <row r="7848" spans="8:11" x14ac:dyDescent="0.25">
      <c r="H7848" s="57" t="s">
        <v>17607</v>
      </c>
      <c r="I7848" s="58" t="s">
        <v>17596</v>
      </c>
      <c r="J7848" s="54" t="s">
        <v>18193</v>
      </c>
      <c r="K7848" s="54" t="str">
        <f>INDEX('[1]All QOF Registers'!$C$15:$C$8243,MATCH($J$4:$J$10133,'[1]All QOF Registers'!$D$15:$D$8243,FALSE))</f>
        <v>5PN</v>
      </c>
    </row>
    <row r="7849" spans="8:11" x14ac:dyDescent="0.25">
      <c r="H7849" s="57" t="s">
        <v>17608</v>
      </c>
      <c r="I7849" s="58" t="s">
        <v>17596</v>
      </c>
      <c r="J7849" s="54" t="s">
        <v>18193</v>
      </c>
      <c r="K7849" s="54" t="str">
        <f>INDEX('[1]All QOF Registers'!$C$15:$C$8243,MATCH($J$4:$J$10133,'[1]All QOF Registers'!$D$15:$D$8243,FALSE))</f>
        <v>5PN</v>
      </c>
    </row>
    <row r="7850" spans="8:11" x14ac:dyDescent="0.25">
      <c r="H7850" s="57" t="s">
        <v>1725</v>
      </c>
      <c r="I7850" s="58" t="s">
        <v>17609</v>
      </c>
      <c r="J7850" s="54" t="s">
        <v>18194</v>
      </c>
      <c r="K7850" s="54" t="str">
        <f>INDEX('[1]All QOF Registers'!$C$15:$C$8243,MATCH($J$4:$J$10133,'[1]All QOF Registers'!$D$15:$D$8243,FALSE))</f>
        <v>5PP</v>
      </c>
    </row>
    <row r="7851" spans="8:11" x14ac:dyDescent="0.25">
      <c r="H7851" s="57" t="s">
        <v>1726</v>
      </c>
      <c r="I7851" s="58" t="s">
        <v>17609</v>
      </c>
      <c r="J7851" s="54" t="s">
        <v>18194</v>
      </c>
      <c r="K7851" s="54" t="str">
        <f>INDEX('[1]All QOF Registers'!$C$15:$C$8243,MATCH($J$4:$J$10133,'[1]All QOF Registers'!$D$15:$D$8243,FALSE))</f>
        <v>5PP</v>
      </c>
    </row>
    <row r="7852" spans="8:11" x14ac:dyDescent="0.25">
      <c r="H7852" s="57" t="s">
        <v>1727</v>
      </c>
      <c r="I7852" s="58" t="s">
        <v>17609</v>
      </c>
      <c r="J7852" s="54" t="s">
        <v>18194</v>
      </c>
      <c r="K7852" s="54" t="str">
        <f>INDEX('[1]All QOF Registers'!$C$15:$C$8243,MATCH($J$4:$J$10133,'[1]All QOF Registers'!$D$15:$D$8243,FALSE))</f>
        <v>5PP</v>
      </c>
    </row>
    <row r="7853" spans="8:11" x14ac:dyDescent="0.25">
      <c r="H7853" s="57" t="s">
        <v>1728</v>
      </c>
      <c r="I7853" s="58" t="s">
        <v>17609</v>
      </c>
      <c r="J7853" s="54" t="s">
        <v>18194</v>
      </c>
      <c r="K7853" s="54" t="str">
        <f>INDEX('[1]All QOF Registers'!$C$15:$C$8243,MATCH($J$4:$J$10133,'[1]All QOF Registers'!$D$15:$D$8243,FALSE))</f>
        <v>5PP</v>
      </c>
    </row>
    <row r="7854" spans="8:11" x14ac:dyDescent="0.25">
      <c r="H7854" s="57" t="s">
        <v>1729</v>
      </c>
      <c r="I7854" s="58" t="s">
        <v>17609</v>
      </c>
      <c r="J7854" s="54" t="s">
        <v>18194</v>
      </c>
      <c r="K7854" s="54" t="str">
        <f>INDEX('[1]All QOF Registers'!$C$15:$C$8243,MATCH($J$4:$J$10133,'[1]All QOF Registers'!$D$15:$D$8243,FALSE))</f>
        <v>5PP</v>
      </c>
    </row>
    <row r="7855" spans="8:11" x14ac:dyDescent="0.25">
      <c r="H7855" s="57" t="s">
        <v>1732</v>
      </c>
      <c r="I7855" s="58" t="s">
        <v>17609</v>
      </c>
      <c r="J7855" s="54" t="s">
        <v>18194</v>
      </c>
      <c r="K7855" s="54" t="str">
        <f>INDEX('[1]All QOF Registers'!$C$15:$C$8243,MATCH($J$4:$J$10133,'[1]All QOF Registers'!$D$15:$D$8243,FALSE))</f>
        <v>5PP</v>
      </c>
    </row>
    <row r="7856" spans="8:11" x14ac:dyDescent="0.25">
      <c r="H7856" s="57" t="s">
        <v>1733</v>
      </c>
      <c r="I7856" s="58" t="s">
        <v>17609</v>
      </c>
      <c r="J7856" s="54" t="s">
        <v>18194</v>
      </c>
      <c r="K7856" s="54" t="str">
        <f>INDEX('[1]All QOF Registers'!$C$15:$C$8243,MATCH($J$4:$J$10133,'[1]All QOF Registers'!$D$15:$D$8243,FALSE))</f>
        <v>5PP</v>
      </c>
    </row>
    <row r="7857" spans="8:11" x14ac:dyDescent="0.25">
      <c r="H7857" s="57" t="s">
        <v>1734</v>
      </c>
      <c r="I7857" s="58" t="s">
        <v>17609</v>
      </c>
      <c r="J7857" s="54" t="s">
        <v>18194</v>
      </c>
      <c r="K7857" s="54" t="str">
        <f>INDEX('[1]All QOF Registers'!$C$15:$C$8243,MATCH($J$4:$J$10133,'[1]All QOF Registers'!$D$15:$D$8243,FALSE))</f>
        <v>5PP</v>
      </c>
    </row>
    <row r="7858" spans="8:11" x14ac:dyDescent="0.25">
      <c r="H7858" s="57" t="s">
        <v>1735</v>
      </c>
      <c r="I7858" s="58" t="s">
        <v>17609</v>
      </c>
      <c r="J7858" s="54" t="s">
        <v>18194</v>
      </c>
      <c r="K7858" s="54" t="str">
        <f>INDEX('[1]All QOF Registers'!$C$15:$C$8243,MATCH($J$4:$J$10133,'[1]All QOF Registers'!$D$15:$D$8243,FALSE))</f>
        <v>5PP</v>
      </c>
    </row>
    <row r="7859" spans="8:11" x14ac:dyDescent="0.25">
      <c r="H7859" s="57" t="s">
        <v>1736</v>
      </c>
      <c r="I7859" s="58" t="s">
        <v>17609</v>
      </c>
      <c r="J7859" s="54" t="s">
        <v>18194</v>
      </c>
      <c r="K7859" s="54" t="str">
        <f>INDEX('[1]All QOF Registers'!$C$15:$C$8243,MATCH($J$4:$J$10133,'[1]All QOF Registers'!$D$15:$D$8243,FALSE))</f>
        <v>5PP</v>
      </c>
    </row>
    <row r="7860" spans="8:11" x14ac:dyDescent="0.25">
      <c r="H7860" s="57" t="s">
        <v>1737</v>
      </c>
      <c r="I7860" s="58" t="s">
        <v>17609</v>
      </c>
      <c r="J7860" s="54" t="s">
        <v>18194</v>
      </c>
      <c r="K7860" s="54" t="str">
        <f>INDEX('[1]All QOF Registers'!$C$15:$C$8243,MATCH($J$4:$J$10133,'[1]All QOF Registers'!$D$15:$D$8243,FALSE))</f>
        <v>5PP</v>
      </c>
    </row>
    <row r="7861" spans="8:11" x14ac:dyDescent="0.25">
      <c r="H7861" s="57" t="s">
        <v>1738</v>
      </c>
      <c r="I7861" s="58" t="s">
        <v>17609</v>
      </c>
      <c r="J7861" s="54" t="s">
        <v>18194</v>
      </c>
      <c r="K7861" s="54" t="str">
        <f>INDEX('[1]All QOF Registers'!$C$15:$C$8243,MATCH($J$4:$J$10133,'[1]All QOF Registers'!$D$15:$D$8243,FALSE))</f>
        <v>5PP</v>
      </c>
    </row>
    <row r="7862" spans="8:11" x14ac:dyDescent="0.25">
      <c r="H7862" s="57" t="s">
        <v>1739</v>
      </c>
      <c r="I7862" s="58" t="s">
        <v>17609</v>
      </c>
      <c r="J7862" s="54" t="s">
        <v>18194</v>
      </c>
      <c r="K7862" s="54" t="str">
        <f>INDEX('[1]All QOF Registers'!$C$15:$C$8243,MATCH($J$4:$J$10133,'[1]All QOF Registers'!$D$15:$D$8243,FALSE))</f>
        <v>5PP</v>
      </c>
    </row>
    <row r="7863" spans="8:11" x14ac:dyDescent="0.25">
      <c r="H7863" s="57" t="s">
        <v>1740</v>
      </c>
      <c r="I7863" s="58" t="s">
        <v>17609</v>
      </c>
      <c r="J7863" s="54" t="s">
        <v>18194</v>
      </c>
      <c r="K7863" s="54" t="str">
        <f>INDEX('[1]All QOF Registers'!$C$15:$C$8243,MATCH($J$4:$J$10133,'[1]All QOF Registers'!$D$15:$D$8243,FALSE))</f>
        <v>5PP</v>
      </c>
    </row>
    <row r="7864" spans="8:11" x14ac:dyDescent="0.25">
      <c r="H7864" s="57" t="s">
        <v>1741</v>
      </c>
      <c r="I7864" s="58" t="s">
        <v>17609</v>
      </c>
      <c r="J7864" s="54" t="s">
        <v>18194</v>
      </c>
      <c r="K7864" s="54" t="str">
        <f>INDEX('[1]All QOF Registers'!$C$15:$C$8243,MATCH($J$4:$J$10133,'[1]All QOF Registers'!$D$15:$D$8243,FALSE))</f>
        <v>5PP</v>
      </c>
    </row>
    <row r="7865" spans="8:11" x14ac:dyDescent="0.25">
      <c r="H7865" s="57" t="s">
        <v>1742</v>
      </c>
      <c r="I7865" s="58" t="s">
        <v>17609</v>
      </c>
      <c r="J7865" s="54" t="s">
        <v>18194</v>
      </c>
      <c r="K7865" s="54" t="str">
        <f>INDEX('[1]All QOF Registers'!$C$15:$C$8243,MATCH($J$4:$J$10133,'[1]All QOF Registers'!$D$15:$D$8243,FALSE))</f>
        <v>5PP</v>
      </c>
    </row>
    <row r="7866" spans="8:11" x14ac:dyDescent="0.25">
      <c r="H7866" s="57" t="s">
        <v>1745</v>
      </c>
      <c r="I7866" s="58" t="s">
        <v>17609</v>
      </c>
      <c r="J7866" s="54" t="s">
        <v>18194</v>
      </c>
      <c r="K7866" s="54" t="str">
        <f>INDEX('[1]All QOF Registers'!$C$15:$C$8243,MATCH($J$4:$J$10133,'[1]All QOF Registers'!$D$15:$D$8243,FALSE))</f>
        <v>5PP</v>
      </c>
    </row>
    <row r="7867" spans="8:11" x14ac:dyDescent="0.25">
      <c r="H7867" s="57" t="s">
        <v>1749</v>
      </c>
      <c r="I7867" s="58" t="s">
        <v>17609</v>
      </c>
      <c r="J7867" s="54" t="s">
        <v>18194</v>
      </c>
      <c r="K7867" s="54" t="str">
        <f>INDEX('[1]All QOF Registers'!$C$15:$C$8243,MATCH($J$4:$J$10133,'[1]All QOF Registers'!$D$15:$D$8243,FALSE))</f>
        <v>5PP</v>
      </c>
    </row>
    <row r="7868" spans="8:11" x14ac:dyDescent="0.25">
      <c r="H7868" s="57" t="s">
        <v>1751</v>
      </c>
      <c r="I7868" s="58" t="s">
        <v>17609</v>
      </c>
      <c r="J7868" s="54" t="s">
        <v>18194</v>
      </c>
      <c r="K7868" s="54" t="str">
        <f>INDEX('[1]All QOF Registers'!$C$15:$C$8243,MATCH($J$4:$J$10133,'[1]All QOF Registers'!$D$15:$D$8243,FALSE))</f>
        <v>5PP</v>
      </c>
    </row>
    <row r="7869" spans="8:11" x14ac:dyDescent="0.25">
      <c r="H7869" s="57" t="s">
        <v>1752</v>
      </c>
      <c r="I7869" s="58" t="s">
        <v>17609</v>
      </c>
      <c r="J7869" s="54" t="s">
        <v>18194</v>
      </c>
      <c r="K7869" s="54" t="str">
        <f>INDEX('[1]All QOF Registers'!$C$15:$C$8243,MATCH($J$4:$J$10133,'[1]All QOF Registers'!$D$15:$D$8243,FALSE))</f>
        <v>5PP</v>
      </c>
    </row>
    <row r="7870" spans="8:11" x14ac:dyDescent="0.25">
      <c r="H7870" s="57" t="s">
        <v>1754</v>
      </c>
      <c r="I7870" s="58" t="s">
        <v>17609</v>
      </c>
      <c r="J7870" s="54" t="s">
        <v>18194</v>
      </c>
      <c r="K7870" s="54" t="str">
        <f>INDEX('[1]All QOF Registers'!$C$15:$C$8243,MATCH($J$4:$J$10133,'[1]All QOF Registers'!$D$15:$D$8243,FALSE))</f>
        <v>5PP</v>
      </c>
    </row>
    <row r="7871" spans="8:11" x14ac:dyDescent="0.25">
      <c r="H7871" s="57" t="s">
        <v>1755</v>
      </c>
      <c r="I7871" s="58" t="s">
        <v>17609</v>
      </c>
      <c r="J7871" s="54" t="s">
        <v>18194</v>
      </c>
      <c r="K7871" s="54" t="str">
        <f>INDEX('[1]All QOF Registers'!$C$15:$C$8243,MATCH($J$4:$J$10133,'[1]All QOF Registers'!$D$15:$D$8243,FALSE))</f>
        <v>5PP</v>
      </c>
    </row>
    <row r="7872" spans="8:11" x14ac:dyDescent="0.25">
      <c r="H7872" s="57" t="s">
        <v>1756</v>
      </c>
      <c r="I7872" s="58" t="s">
        <v>17609</v>
      </c>
      <c r="J7872" s="54" t="s">
        <v>18194</v>
      </c>
      <c r="K7872" s="54" t="str">
        <f>INDEX('[1]All QOF Registers'!$C$15:$C$8243,MATCH($J$4:$J$10133,'[1]All QOF Registers'!$D$15:$D$8243,FALSE))</f>
        <v>5PP</v>
      </c>
    </row>
    <row r="7873" spans="8:11" x14ac:dyDescent="0.25">
      <c r="H7873" s="57" t="s">
        <v>1757</v>
      </c>
      <c r="I7873" s="58" t="s">
        <v>17609</v>
      </c>
      <c r="J7873" s="54" t="s">
        <v>18194</v>
      </c>
      <c r="K7873" s="54" t="str">
        <f>INDEX('[1]All QOF Registers'!$C$15:$C$8243,MATCH($J$4:$J$10133,'[1]All QOF Registers'!$D$15:$D$8243,FALSE))</f>
        <v>5PP</v>
      </c>
    </row>
    <row r="7874" spans="8:11" x14ac:dyDescent="0.25">
      <c r="H7874" s="57" t="s">
        <v>1758</v>
      </c>
      <c r="I7874" s="58" t="s">
        <v>17609</v>
      </c>
      <c r="J7874" s="54" t="s">
        <v>18194</v>
      </c>
      <c r="K7874" s="54" t="str">
        <f>INDEX('[1]All QOF Registers'!$C$15:$C$8243,MATCH($J$4:$J$10133,'[1]All QOF Registers'!$D$15:$D$8243,FALSE))</f>
        <v>5PP</v>
      </c>
    </row>
    <row r="7875" spans="8:11" x14ac:dyDescent="0.25">
      <c r="H7875" s="57" t="s">
        <v>1759</v>
      </c>
      <c r="I7875" s="58" t="s">
        <v>17609</v>
      </c>
      <c r="J7875" s="54" t="s">
        <v>18194</v>
      </c>
      <c r="K7875" s="54" t="str">
        <f>INDEX('[1]All QOF Registers'!$C$15:$C$8243,MATCH($J$4:$J$10133,'[1]All QOF Registers'!$D$15:$D$8243,FALSE))</f>
        <v>5PP</v>
      </c>
    </row>
    <row r="7876" spans="8:11" x14ac:dyDescent="0.25">
      <c r="H7876" s="57" t="s">
        <v>1760</v>
      </c>
      <c r="I7876" s="58" t="s">
        <v>17609</v>
      </c>
      <c r="J7876" s="54" t="s">
        <v>18194</v>
      </c>
      <c r="K7876" s="54" t="str">
        <f>INDEX('[1]All QOF Registers'!$C$15:$C$8243,MATCH($J$4:$J$10133,'[1]All QOF Registers'!$D$15:$D$8243,FALSE))</f>
        <v>5PP</v>
      </c>
    </row>
    <row r="7877" spans="8:11" x14ac:dyDescent="0.25">
      <c r="H7877" s="57" t="s">
        <v>1761</v>
      </c>
      <c r="I7877" s="58" t="s">
        <v>17609</v>
      </c>
      <c r="J7877" s="54" t="s">
        <v>18194</v>
      </c>
      <c r="K7877" s="54" t="str">
        <f>INDEX('[1]All QOF Registers'!$C$15:$C$8243,MATCH($J$4:$J$10133,'[1]All QOF Registers'!$D$15:$D$8243,FALSE))</f>
        <v>5PP</v>
      </c>
    </row>
    <row r="7878" spans="8:11" x14ac:dyDescent="0.25">
      <c r="H7878" s="57" t="s">
        <v>1762</v>
      </c>
      <c r="I7878" s="58" t="s">
        <v>17609</v>
      </c>
      <c r="J7878" s="54" t="s">
        <v>18194</v>
      </c>
      <c r="K7878" s="54" t="str">
        <f>INDEX('[1]All QOF Registers'!$C$15:$C$8243,MATCH($J$4:$J$10133,'[1]All QOF Registers'!$D$15:$D$8243,FALSE))</f>
        <v>5PP</v>
      </c>
    </row>
    <row r="7879" spans="8:11" x14ac:dyDescent="0.25">
      <c r="H7879" s="57" t="s">
        <v>1763</v>
      </c>
      <c r="I7879" s="58" t="s">
        <v>17609</v>
      </c>
      <c r="J7879" s="54" t="s">
        <v>18194</v>
      </c>
      <c r="K7879" s="54" t="str">
        <f>INDEX('[1]All QOF Registers'!$C$15:$C$8243,MATCH($J$4:$J$10133,'[1]All QOF Registers'!$D$15:$D$8243,FALSE))</f>
        <v>5PP</v>
      </c>
    </row>
    <row r="7880" spans="8:11" x14ac:dyDescent="0.25">
      <c r="H7880" s="57" t="s">
        <v>1764</v>
      </c>
      <c r="I7880" s="58" t="s">
        <v>17609</v>
      </c>
      <c r="J7880" s="54" t="s">
        <v>18194</v>
      </c>
      <c r="K7880" s="54" t="str">
        <f>INDEX('[1]All QOF Registers'!$C$15:$C$8243,MATCH($J$4:$J$10133,'[1]All QOF Registers'!$D$15:$D$8243,FALSE))</f>
        <v>5PP</v>
      </c>
    </row>
    <row r="7881" spans="8:11" x14ac:dyDescent="0.25">
      <c r="H7881" s="57" t="s">
        <v>1765</v>
      </c>
      <c r="I7881" s="58" t="s">
        <v>17609</v>
      </c>
      <c r="J7881" s="54" t="s">
        <v>18194</v>
      </c>
      <c r="K7881" s="54" t="str">
        <f>INDEX('[1]All QOF Registers'!$C$15:$C$8243,MATCH($J$4:$J$10133,'[1]All QOF Registers'!$D$15:$D$8243,FALSE))</f>
        <v>5PP</v>
      </c>
    </row>
    <row r="7882" spans="8:11" x14ac:dyDescent="0.25">
      <c r="H7882" s="57" t="s">
        <v>1766</v>
      </c>
      <c r="I7882" s="58" t="s">
        <v>17609</v>
      </c>
      <c r="J7882" s="54" t="s">
        <v>18194</v>
      </c>
      <c r="K7882" s="54" t="str">
        <f>INDEX('[1]All QOF Registers'!$C$15:$C$8243,MATCH($J$4:$J$10133,'[1]All QOF Registers'!$D$15:$D$8243,FALSE))</f>
        <v>5PP</v>
      </c>
    </row>
    <row r="7883" spans="8:11" x14ac:dyDescent="0.25">
      <c r="H7883" s="57" t="s">
        <v>1767</v>
      </c>
      <c r="I7883" s="58" t="s">
        <v>17609</v>
      </c>
      <c r="J7883" s="54" t="s">
        <v>18194</v>
      </c>
      <c r="K7883" s="54" t="str">
        <f>INDEX('[1]All QOF Registers'!$C$15:$C$8243,MATCH($J$4:$J$10133,'[1]All QOF Registers'!$D$15:$D$8243,FALSE))</f>
        <v>5PP</v>
      </c>
    </row>
    <row r="7884" spans="8:11" x14ac:dyDescent="0.25">
      <c r="H7884" s="57" t="s">
        <v>1768</v>
      </c>
      <c r="I7884" s="58" t="s">
        <v>17609</v>
      </c>
      <c r="J7884" s="54" t="s">
        <v>18194</v>
      </c>
      <c r="K7884" s="54" t="str">
        <f>INDEX('[1]All QOF Registers'!$C$15:$C$8243,MATCH($J$4:$J$10133,'[1]All QOF Registers'!$D$15:$D$8243,FALSE))</f>
        <v>5PP</v>
      </c>
    </row>
    <row r="7885" spans="8:11" x14ac:dyDescent="0.25">
      <c r="H7885" s="57" t="s">
        <v>1769</v>
      </c>
      <c r="I7885" s="58" t="s">
        <v>17609</v>
      </c>
      <c r="J7885" s="54" t="s">
        <v>18194</v>
      </c>
      <c r="K7885" s="54" t="str">
        <f>INDEX('[1]All QOF Registers'!$C$15:$C$8243,MATCH($J$4:$J$10133,'[1]All QOF Registers'!$D$15:$D$8243,FALSE))</f>
        <v>5PP</v>
      </c>
    </row>
    <row r="7886" spans="8:11" x14ac:dyDescent="0.25">
      <c r="H7886" s="57" t="s">
        <v>1770</v>
      </c>
      <c r="I7886" s="58" t="s">
        <v>17609</v>
      </c>
      <c r="J7886" s="54" t="s">
        <v>18194</v>
      </c>
      <c r="K7886" s="54" t="str">
        <f>INDEX('[1]All QOF Registers'!$C$15:$C$8243,MATCH($J$4:$J$10133,'[1]All QOF Registers'!$D$15:$D$8243,FALSE))</f>
        <v>5PP</v>
      </c>
    </row>
    <row r="7887" spans="8:11" x14ac:dyDescent="0.25">
      <c r="H7887" s="57" t="s">
        <v>1772</v>
      </c>
      <c r="I7887" s="58" t="s">
        <v>17609</v>
      </c>
      <c r="J7887" s="54" t="s">
        <v>18194</v>
      </c>
      <c r="K7887" s="54" t="str">
        <f>INDEX('[1]All QOF Registers'!$C$15:$C$8243,MATCH($J$4:$J$10133,'[1]All QOF Registers'!$D$15:$D$8243,FALSE))</f>
        <v>5PP</v>
      </c>
    </row>
    <row r="7888" spans="8:11" x14ac:dyDescent="0.25">
      <c r="H7888" s="57" t="s">
        <v>1773</v>
      </c>
      <c r="I7888" s="58" t="s">
        <v>17609</v>
      </c>
      <c r="J7888" s="54" t="s">
        <v>18194</v>
      </c>
      <c r="K7888" s="54" t="str">
        <f>INDEX('[1]All QOF Registers'!$C$15:$C$8243,MATCH($J$4:$J$10133,'[1]All QOF Registers'!$D$15:$D$8243,FALSE))</f>
        <v>5PP</v>
      </c>
    </row>
    <row r="7889" spans="8:11" x14ac:dyDescent="0.25">
      <c r="H7889" s="57" t="s">
        <v>1774</v>
      </c>
      <c r="I7889" s="58" t="s">
        <v>17609</v>
      </c>
      <c r="J7889" s="54" t="s">
        <v>18194</v>
      </c>
      <c r="K7889" s="54" t="str">
        <f>INDEX('[1]All QOF Registers'!$C$15:$C$8243,MATCH($J$4:$J$10133,'[1]All QOF Registers'!$D$15:$D$8243,FALSE))</f>
        <v>5PP</v>
      </c>
    </row>
    <row r="7890" spans="8:11" x14ac:dyDescent="0.25">
      <c r="H7890" s="57" t="s">
        <v>1775</v>
      </c>
      <c r="I7890" s="58" t="s">
        <v>17609</v>
      </c>
      <c r="J7890" s="54" t="s">
        <v>18194</v>
      </c>
      <c r="K7890" s="54" t="str">
        <f>INDEX('[1]All QOF Registers'!$C$15:$C$8243,MATCH($J$4:$J$10133,'[1]All QOF Registers'!$D$15:$D$8243,FALSE))</f>
        <v>5PP</v>
      </c>
    </row>
    <row r="7891" spans="8:11" x14ac:dyDescent="0.25">
      <c r="H7891" s="57" t="s">
        <v>1776</v>
      </c>
      <c r="I7891" s="58" t="s">
        <v>17609</v>
      </c>
      <c r="J7891" s="54" t="s">
        <v>18194</v>
      </c>
      <c r="K7891" s="54" t="str">
        <f>INDEX('[1]All QOF Registers'!$C$15:$C$8243,MATCH($J$4:$J$10133,'[1]All QOF Registers'!$D$15:$D$8243,FALSE))</f>
        <v>5PP</v>
      </c>
    </row>
    <row r="7892" spans="8:11" x14ac:dyDescent="0.25">
      <c r="H7892" s="57" t="s">
        <v>1778</v>
      </c>
      <c r="I7892" s="58" t="s">
        <v>17609</v>
      </c>
      <c r="J7892" s="54" t="s">
        <v>18194</v>
      </c>
      <c r="K7892" s="54" t="str">
        <f>INDEX('[1]All QOF Registers'!$C$15:$C$8243,MATCH($J$4:$J$10133,'[1]All QOF Registers'!$D$15:$D$8243,FALSE))</f>
        <v>5PP</v>
      </c>
    </row>
    <row r="7893" spans="8:11" x14ac:dyDescent="0.25">
      <c r="H7893" s="57" t="s">
        <v>1779</v>
      </c>
      <c r="I7893" s="58" t="s">
        <v>17609</v>
      </c>
      <c r="J7893" s="54" t="s">
        <v>18194</v>
      </c>
      <c r="K7893" s="54" t="str">
        <f>INDEX('[1]All QOF Registers'!$C$15:$C$8243,MATCH($J$4:$J$10133,'[1]All QOF Registers'!$D$15:$D$8243,FALSE))</f>
        <v>5PP</v>
      </c>
    </row>
    <row r="7894" spans="8:11" x14ac:dyDescent="0.25">
      <c r="H7894" s="57" t="s">
        <v>1780</v>
      </c>
      <c r="I7894" s="58" t="s">
        <v>17609</v>
      </c>
      <c r="J7894" s="54" t="s">
        <v>18194</v>
      </c>
      <c r="K7894" s="54" t="str">
        <f>INDEX('[1]All QOF Registers'!$C$15:$C$8243,MATCH($J$4:$J$10133,'[1]All QOF Registers'!$D$15:$D$8243,FALSE))</f>
        <v>5PP</v>
      </c>
    </row>
    <row r="7895" spans="8:11" x14ac:dyDescent="0.25">
      <c r="H7895" s="57" t="s">
        <v>1781</v>
      </c>
      <c r="I7895" s="58" t="s">
        <v>17609</v>
      </c>
      <c r="J7895" s="54" t="s">
        <v>18194</v>
      </c>
      <c r="K7895" s="54" t="str">
        <f>INDEX('[1]All QOF Registers'!$C$15:$C$8243,MATCH($J$4:$J$10133,'[1]All QOF Registers'!$D$15:$D$8243,FALSE))</f>
        <v>5PP</v>
      </c>
    </row>
    <row r="7896" spans="8:11" x14ac:dyDescent="0.25">
      <c r="H7896" s="57" t="s">
        <v>1782</v>
      </c>
      <c r="I7896" s="58" t="s">
        <v>17609</v>
      </c>
      <c r="J7896" s="54" t="s">
        <v>18194</v>
      </c>
      <c r="K7896" s="54" t="str">
        <f>INDEX('[1]All QOF Registers'!$C$15:$C$8243,MATCH($J$4:$J$10133,'[1]All QOF Registers'!$D$15:$D$8243,FALSE))</f>
        <v>5PP</v>
      </c>
    </row>
    <row r="7897" spans="8:11" x14ac:dyDescent="0.25">
      <c r="H7897" s="57" t="s">
        <v>1783</v>
      </c>
      <c r="I7897" s="58" t="s">
        <v>17609</v>
      </c>
      <c r="J7897" s="54" t="s">
        <v>18194</v>
      </c>
      <c r="K7897" s="54" t="str">
        <f>INDEX('[1]All QOF Registers'!$C$15:$C$8243,MATCH($J$4:$J$10133,'[1]All QOF Registers'!$D$15:$D$8243,FALSE))</f>
        <v>5PP</v>
      </c>
    </row>
    <row r="7898" spans="8:11" x14ac:dyDescent="0.25">
      <c r="H7898" s="57" t="s">
        <v>1784</v>
      </c>
      <c r="I7898" s="58" t="s">
        <v>17609</v>
      </c>
      <c r="J7898" s="54" t="s">
        <v>18194</v>
      </c>
      <c r="K7898" s="54" t="str">
        <f>INDEX('[1]All QOF Registers'!$C$15:$C$8243,MATCH($J$4:$J$10133,'[1]All QOF Registers'!$D$15:$D$8243,FALSE))</f>
        <v>5PP</v>
      </c>
    </row>
    <row r="7899" spans="8:11" x14ac:dyDescent="0.25">
      <c r="H7899" s="57" t="s">
        <v>1785</v>
      </c>
      <c r="I7899" s="58" t="s">
        <v>17609</v>
      </c>
      <c r="J7899" s="54" t="s">
        <v>18194</v>
      </c>
      <c r="K7899" s="54" t="str">
        <f>INDEX('[1]All QOF Registers'!$C$15:$C$8243,MATCH($J$4:$J$10133,'[1]All QOF Registers'!$D$15:$D$8243,FALSE))</f>
        <v>5PP</v>
      </c>
    </row>
    <row r="7900" spans="8:11" x14ac:dyDescent="0.25">
      <c r="H7900" s="57" t="s">
        <v>1786</v>
      </c>
      <c r="I7900" s="58" t="s">
        <v>17609</v>
      </c>
      <c r="J7900" s="54" t="s">
        <v>18194</v>
      </c>
      <c r="K7900" s="54" t="str">
        <f>INDEX('[1]All QOF Registers'!$C$15:$C$8243,MATCH($J$4:$J$10133,'[1]All QOF Registers'!$D$15:$D$8243,FALSE))</f>
        <v>5PP</v>
      </c>
    </row>
    <row r="7901" spans="8:11" x14ac:dyDescent="0.25">
      <c r="H7901" s="57" t="s">
        <v>1788</v>
      </c>
      <c r="I7901" s="58" t="s">
        <v>17609</v>
      </c>
      <c r="J7901" s="54" t="s">
        <v>18194</v>
      </c>
      <c r="K7901" s="54" t="str">
        <f>INDEX('[1]All QOF Registers'!$C$15:$C$8243,MATCH($J$4:$J$10133,'[1]All QOF Registers'!$D$15:$D$8243,FALSE))</f>
        <v>5PP</v>
      </c>
    </row>
    <row r="7902" spans="8:11" x14ac:dyDescent="0.25">
      <c r="H7902" s="57" t="s">
        <v>1790</v>
      </c>
      <c r="I7902" s="58" t="s">
        <v>17609</v>
      </c>
      <c r="J7902" s="54" t="s">
        <v>18194</v>
      </c>
      <c r="K7902" s="54" t="str">
        <f>INDEX('[1]All QOF Registers'!$C$15:$C$8243,MATCH($J$4:$J$10133,'[1]All QOF Registers'!$D$15:$D$8243,FALSE))</f>
        <v>5PP</v>
      </c>
    </row>
    <row r="7903" spans="8:11" x14ac:dyDescent="0.25">
      <c r="H7903" s="57" t="s">
        <v>1791</v>
      </c>
      <c r="I7903" s="58" t="s">
        <v>17609</v>
      </c>
      <c r="J7903" s="54" t="s">
        <v>18194</v>
      </c>
      <c r="K7903" s="54" t="str">
        <f>INDEX('[1]All QOF Registers'!$C$15:$C$8243,MATCH($J$4:$J$10133,'[1]All QOF Registers'!$D$15:$D$8243,FALSE))</f>
        <v>5PP</v>
      </c>
    </row>
    <row r="7904" spans="8:11" x14ac:dyDescent="0.25">
      <c r="H7904" s="57" t="s">
        <v>1792</v>
      </c>
      <c r="I7904" s="58" t="s">
        <v>17609</v>
      </c>
      <c r="J7904" s="54" t="s">
        <v>18194</v>
      </c>
      <c r="K7904" s="54" t="str">
        <f>INDEX('[1]All QOF Registers'!$C$15:$C$8243,MATCH($J$4:$J$10133,'[1]All QOF Registers'!$D$15:$D$8243,FALSE))</f>
        <v>5PP</v>
      </c>
    </row>
    <row r="7905" spans="8:11" x14ac:dyDescent="0.25">
      <c r="H7905" s="57" t="s">
        <v>1794</v>
      </c>
      <c r="I7905" s="58" t="s">
        <v>17609</v>
      </c>
      <c r="J7905" s="54" t="s">
        <v>18194</v>
      </c>
      <c r="K7905" s="54" t="str">
        <f>INDEX('[1]All QOF Registers'!$C$15:$C$8243,MATCH($J$4:$J$10133,'[1]All QOF Registers'!$D$15:$D$8243,FALSE))</f>
        <v>5PP</v>
      </c>
    </row>
    <row r="7906" spans="8:11" x14ac:dyDescent="0.25">
      <c r="H7906" s="57" t="s">
        <v>1795</v>
      </c>
      <c r="I7906" s="58" t="s">
        <v>17609</v>
      </c>
      <c r="J7906" s="54" t="s">
        <v>18194</v>
      </c>
      <c r="K7906" s="54" t="str">
        <f>INDEX('[1]All QOF Registers'!$C$15:$C$8243,MATCH($J$4:$J$10133,'[1]All QOF Registers'!$D$15:$D$8243,FALSE))</f>
        <v>5PP</v>
      </c>
    </row>
    <row r="7907" spans="8:11" x14ac:dyDescent="0.25">
      <c r="H7907" s="57" t="s">
        <v>1796</v>
      </c>
      <c r="I7907" s="58" t="s">
        <v>17609</v>
      </c>
      <c r="J7907" s="54" t="s">
        <v>18194</v>
      </c>
      <c r="K7907" s="54" t="str">
        <f>INDEX('[1]All QOF Registers'!$C$15:$C$8243,MATCH($J$4:$J$10133,'[1]All QOF Registers'!$D$15:$D$8243,FALSE))</f>
        <v>5PP</v>
      </c>
    </row>
    <row r="7908" spans="8:11" x14ac:dyDescent="0.25">
      <c r="H7908" s="57" t="s">
        <v>1797</v>
      </c>
      <c r="I7908" s="58" t="s">
        <v>17609</v>
      </c>
      <c r="J7908" s="54" t="s">
        <v>18194</v>
      </c>
      <c r="K7908" s="54" t="str">
        <f>INDEX('[1]All QOF Registers'!$C$15:$C$8243,MATCH($J$4:$J$10133,'[1]All QOF Registers'!$D$15:$D$8243,FALSE))</f>
        <v>5PP</v>
      </c>
    </row>
    <row r="7909" spans="8:11" x14ac:dyDescent="0.25">
      <c r="H7909" s="57" t="s">
        <v>1798</v>
      </c>
      <c r="I7909" s="58" t="s">
        <v>17609</v>
      </c>
      <c r="J7909" s="54" t="s">
        <v>18194</v>
      </c>
      <c r="K7909" s="54" t="str">
        <f>INDEX('[1]All QOF Registers'!$C$15:$C$8243,MATCH($J$4:$J$10133,'[1]All QOF Registers'!$D$15:$D$8243,FALSE))</f>
        <v>5PP</v>
      </c>
    </row>
    <row r="7910" spans="8:11" x14ac:dyDescent="0.25">
      <c r="H7910" s="57" t="s">
        <v>1799</v>
      </c>
      <c r="I7910" s="58" t="s">
        <v>17609</v>
      </c>
      <c r="J7910" s="54" t="s">
        <v>18194</v>
      </c>
      <c r="K7910" s="54" t="str">
        <f>INDEX('[1]All QOF Registers'!$C$15:$C$8243,MATCH($J$4:$J$10133,'[1]All QOF Registers'!$D$15:$D$8243,FALSE))</f>
        <v>5PP</v>
      </c>
    </row>
    <row r="7911" spans="8:11" x14ac:dyDescent="0.25">
      <c r="H7911" s="57" t="s">
        <v>1800</v>
      </c>
      <c r="I7911" s="58" t="s">
        <v>17609</v>
      </c>
      <c r="J7911" s="54" t="s">
        <v>18194</v>
      </c>
      <c r="K7911" s="54" t="str">
        <f>INDEX('[1]All QOF Registers'!$C$15:$C$8243,MATCH($J$4:$J$10133,'[1]All QOF Registers'!$D$15:$D$8243,FALSE))</f>
        <v>5PP</v>
      </c>
    </row>
    <row r="7912" spans="8:11" x14ac:dyDescent="0.25">
      <c r="H7912" s="57" t="s">
        <v>1801</v>
      </c>
      <c r="I7912" s="58" t="s">
        <v>17609</v>
      </c>
      <c r="J7912" s="54" t="s">
        <v>18194</v>
      </c>
      <c r="K7912" s="54" t="str">
        <f>INDEX('[1]All QOF Registers'!$C$15:$C$8243,MATCH($J$4:$J$10133,'[1]All QOF Registers'!$D$15:$D$8243,FALSE))</f>
        <v>5PP</v>
      </c>
    </row>
    <row r="7913" spans="8:11" x14ac:dyDescent="0.25">
      <c r="H7913" s="57" t="s">
        <v>1802</v>
      </c>
      <c r="I7913" s="58" t="s">
        <v>17609</v>
      </c>
      <c r="J7913" s="54" t="s">
        <v>18194</v>
      </c>
      <c r="K7913" s="54" t="str">
        <f>INDEX('[1]All QOF Registers'!$C$15:$C$8243,MATCH($J$4:$J$10133,'[1]All QOF Registers'!$D$15:$D$8243,FALSE))</f>
        <v>5PP</v>
      </c>
    </row>
    <row r="7914" spans="8:11" x14ac:dyDescent="0.25">
      <c r="H7914" s="57" t="s">
        <v>1803</v>
      </c>
      <c r="I7914" s="58" t="s">
        <v>17609</v>
      </c>
      <c r="J7914" s="54" t="s">
        <v>18194</v>
      </c>
      <c r="K7914" s="54" t="str">
        <f>INDEX('[1]All QOF Registers'!$C$15:$C$8243,MATCH($J$4:$J$10133,'[1]All QOF Registers'!$D$15:$D$8243,FALSE))</f>
        <v>5PP</v>
      </c>
    </row>
    <row r="7915" spans="8:11" x14ac:dyDescent="0.25">
      <c r="H7915" s="57" t="s">
        <v>1805</v>
      </c>
      <c r="I7915" s="58" t="s">
        <v>17609</v>
      </c>
      <c r="J7915" s="54" t="s">
        <v>18194</v>
      </c>
      <c r="K7915" s="54" t="str">
        <f>INDEX('[1]All QOF Registers'!$C$15:$C$8243,MATCH($J$4:$J$10133,'[1]All QOF Registers'!$D$15:$D$8243,FALSE))</f>
        <v>5PP</v>
      </c>
    </row>
    <row r="7916" spans="8:11" x14ac:dyDescent="0.25">
      <c r="H7916" s="57" t="s">
        <v>1806</v>
      </c>
      <c r="I7916" s="58" t="s">
        <v>17609</v>
      </c>
      <c r="J7916" s="54" t="s">
        <v>18194</v>
      </c>
      <c r="K7916" s="54" t="str">
        <f>INDEX('[1]All QOF Registers'!$C$15:$C$8243,MATCH($J$4:$J$10133,'[1]All QOF Registers'!$D$15:$D$8243,FALSE))</f>
        <v>5PP</v>
      </c>
    </row>
    <row r="7917" spans="8:11" x14ac:dyDescent="0.25">
      <c r="H7917" s="57" t="s">
        <v>1807</v>
      </c>
      <c r="I7917" s="58" t="s">
        <v>17609</v>
      </c>
      <c r="J7917" s="54" t="s">
        <v>18194</v>
      </c>
      <c r="K7917" s="54" t="str">
        <f>INDEX('[1]All QOF Registers'!$C$15:$C$8243,MATCH($J$4:$J$10133,'[1]All QOF Registers'!$D$15:$D$8243,FALSE))</f>
        <v>5PP</v>
      </c>
    </row>
    <row r="7918" spans="8:11" x14ac:dyDescent="0.25">
      <c r="H7918" s="57" t="s">
        <v>1808</v>
      </c>
      <c r="I7918" s="58" t="s">
        <v>17609</v>
      </c>
      <c r="J7918" s="54" t="s">
        <v>18194</v>
      </c>
      <c r="K7918" s="54" t="str">
        <f>INDEX('[1]All QOF Registers'!$C$15:$C$8243,MATCH($J$4:$J$10133,'[1]All QOF Registers'!$D$15:$D$8243,FALSE))</f>
        <v>5PP</v>
      </c>
    </row>
    <row r="7919" spans="8:11" x14ac:dyDescent="0.25">
      <c r="H7919" s="57" t="s">
        <v>1812</v>
      </c>
      <c r="I7919" s="58" t="s">
        <v>17609</v>
      </c>
      <c r="J7919" s="54" t="s">
        <v>18194</v>
      </c>
      <c r="K7919" s="54" t="str">
        <f>INDEX('[1]All QOF Registers'!$C$15:$C$8243,MATCH($J$4:$J$10133,'[1]All QOF Registers'!$D$15:$D$8243,FALSE))</f>
        <v>5PP</v>
      </c>
    </row>
    <row r="7920" spans="8:11" x14ac:dyDescent="0.25">
      <c r="H7920" s="57" t="s">
        <v>1814</v>
      </c>
      <c r="I7920" s="58" t="s">
        <v>17609</v>
      </c>
      <c r="J7920" s="54" t="s">
        <v>18194</v>
      </c>
      <c r="K7920" s="54" t="str">
        <f>INDEX('[1]All QOF Registers'!$C$15:$C$8243,MATCH($J$4:$J$10133,'[1]All QOF Registers'!$D$15:$D$8243,FALSE))</f>
        <v>5PP</v>
      </c>
    </row>
    <row r="7921" spans="8:11" x14ac:dyDescent="0.25">
      <c r="H7921" s="57" t="s">
        <v>1815</v>
      </c>
      <c r="I7921" s="58" t="s">
        <v>17609</v>
      </c>
      <c r="J7921" s="54" t="s">
        <v>18194</v>
      </c>
      <c r="K7921" s="54" t="str">
        <f>INDEX('[1]All QOF Registers'!$C$15:$C$8243,MATCH($J$4:$J$10133,'[1]All QOF Registers'!$D$15:$D$8243,FALSE))</f>
        <v>5PP</v>
      </c>
    </row>
    <row r="7922" spans="8:11" x14ac:dyDescent="0.25">
      <c r="H7922" s="57" t="s">
        <v>1821</v>
      </c>
      <c r="I7922" s="58" t="s">
        <v>17609</v>
      </c>
      <c r="J7922" s="54" t="s">
        <v>18194</v>
      </c>
      <c r="K7922" s="54" t="str">
        <f>INDEX('[1]All QOF Registers'!$C$15:$C$8243,MATCH($J$4:$J$10133,'[1]All QOF Registers'!$D$15:$D$8243,FALSE))</f>
        <v>5PP</v>
      </c>
    </row>
    <row r="7923" spans="8:11" x14ac:dyDescent="0.25">
      <c r="H7923" s="57" t="s">
        <v>17610</v>
      </c>
      <c r="I7923" s="58" t="s">
        <v>17609</v>
      </c>
      <c r="J7923" s="54" t="s">
        <v>18194</v>
      </c>
      <c r="K7923" s="54" t="str">
        <f>INDEX('[1]All QOF Registers'!$C$15:$C$8243,MATCH($J$4:$J$10133,'[1]All QOF Registers'!$D$15:$D$8243,FALSE))</f>
        <v>5PP</v>
      </c>
    </row>
    <row r="7924" spans="8:11" x14ac:dyDescent="0.25">
      <c r="H7924" s="57" t="s">
        <v>1822</v>
      </c>
      <c r="I7924" s="58" t="s">
        <v>17609</v>
      </c>
      <c r="J7924" s="54" t="s">
        <v>18194</v>
      </c>
      <c r="K7924" s="54" t="str">
        <f>INDEX('[1]All QOF Registers'!$C$15:$C$8243,MATCH($J$4:$J$10133,'[1]All QOF Registers'!$D$15:$D$8243,FALSE))</f>
        <v>5PP</v>
      </c>
    </row>
    <row r="7925" spans="8:11" x14ac:dyDescent="0.25">
      <c r="H7925" s="57" t="s">
        <v>17611</v>
      </c>
      <c r="I7925" s="58" t="s">
        <v>17609</v>
      </c>
      <c r="J7925" s="54" t="s">
        <v>18194</v>
      </c>
      <c r="K7925" s="54" t="str">
        <f>INDEX('[1]All QOF Registers'!$C$15:$C$8243,MATCH($J$4:$J$10133,'[1]All QOF Registers'!$D$15:$D$8243,FALSE))</f>
        <v>5PP</v>
      </c>
    </row>
    <row r="7926" spans="8:11" x14ac:dyDescent="0.25">
      <c r="H7926" s="57" t="s">
        <v>17612</v>
      </c>
      <c r="I7926" s="58" t="s">
        <v>17609</v>
      </c>
      <c r="J7926" s="54" t="s">
        <v>18194</v>
      </c>
      <c r="K7926" s="54" t="str">
        <f>INDEX('[1]All QOF Registers'!$C$15:$C$8243,MATCH($J$4:$J$10133,'[1]All QOF Registers'!$D$15:$D$8243,FALSE))</f>
        <v>5PP</v>
      </c>
    </row>
    <row r="7927" spans="8:11" x14ac:dyDescent="0.25">
      <c r="H7927" s="57" t="s">
        <v>17613</v>
      </c>
      <c r="I7927" s="58" t="s">
        <v>17609</v>
      </c>
      <c r="J7927" s="54" t="s">
        <v>18194</v>
      </c>
      <c r="K7927" s="54" t="str">
        <f>INDEX('[1]All QOF Registers'!$C$15:$C$8243,MATCH($J$4:$J$10133,'[1]All QOF Registers'!$D$15:$D$8243,FALSE))</f>
        <v>5PP</v>
      </c>
    </row>
    <row r="7928" spans="8:11" x14ac:dyDescent="0.25">
      <c r="H7928" s="57" t="s">
        <v>17614</v>
      </c>
      <c r="I7928" s="58" t="s">
        <v>17609</v>
      </c>
      <c r="J7928" s="54" t="s">
        <v>18194</v>
      </c>
      <c r="K7928" s="54" t="str">
        <f>INDEX('[1]All QOF Registers'!$C$15:$C$8243,MATCH($J$4:$J$10133,'[1]All QOF Registers'!$D$15:$D$8243,FALSE))</f>
        <v>5PP</v>
      </c>
    </row>
    <row r="7929" spans="8:11" x14ac:dyDescent="0.25">
      <c r="H7929" s="57" t="s">
        <v>7631</v>
      </c>
      <c r="I7929" s="58" t="s">
        <v>17609</v>
      </c>
      <c r="J7929" s="54" t="s">
        <v>18194</v>
      </c>
      <c r="K7929" s="54" t="str">
        <f>INDEX('[1]All QOF Registers'!$C$15:$C$8243,MATCH($J$4:$J$10133,'[1]All QOF Registers'!$D$15:$D$8243,FALSE))</f>
        <v>5PP</v>
      </c>
    </row>
    <row r="7930" spans="8:11" x14ac:dyDescent="0.25">
      <c r="H7930" s="57" t="s">
        <v>17615</v>
      </c>
      <c r="I7930" s="58" t="s">
        <v>17609</v>
      </c>
      <c r="J7930" s="54" t="s">
        <v>18194</v>
      </c>
      <c r="K7930" s="54" t="str">
        <f>INDEX('[1]All QOF Registers'!$C$15:$C$8243,MATCH($J$4:$J$10133,'[1]All QOF Registers'!$D$15:$D$8243,FALSE))</f>
        <v>5PP</v>
      </c>
    </row>
    <row r="7931" spans="8:11" x14ac:dyDescent="0.25">
      <c r="H7931" s="57" t="s">
        <v>17616</v>
      </c>
      <c r="I7931" s="58" t="s">
        <v>17609</v>
      </c>
      <c r="J7931" s="54" t="s">
        <v>18194</v>
      </c>
      <c r="K7931" s="54" t="str">
        <f>INDEX('[1]All QOF Registers'!$C$15:$C$8243,MATCH($J$4:$J$10133,'[1]All QOF Registers'!$D$15:$D$8243,FALSE))</f>
        <v>5PP</v>
      </c>
    </row>
    <row r="7932" spans="8:11" x14ac:dyDescent="0.25">
      <c r="H7932" s="57" t="s">
        <v>17617</v>
      </c>
      <c r="I7932" s="58" t="s">
        <v>17609</v>
      </c>
      <c r="J7932" s="54" t="s">
        <v>18194</v>
      </c>
      <c r="K7932" s="54" t="str">
        <f>INDEX('[1]All QOF Registers'!$C$15:$C$8243,MATCH($J$4:$J$10133,'[1]All QOF Registers'!$D$15:$D$8243,FALSE))</f>
        <v>5PP</v>
      </c>
    </row>
    <row r="7933" spans="8:11" x14ac:dyDescent="0.25">
      <c r="H7933" s="57" t="s">
        <v>17618</v>
      </c>
      <c r="I7933" s="58" t="s">
        <v>17609</v>
      </c>
      <c r="J7933" s="54" t="s">
        <v>18194</v>
      </c>
      <c r="K7933" s="54" t="str">
        <f>INDEX('[1]All QOF Registers'!$C$15:$C$8243,MATCH($J$4:$J$10133,'[1]All QOF Registers'!$D$15:$D$8243,FALSE))</f>
        <v>5PP</v>
      </c>
    </row>
    <row r="7934" spans="8:11" x14ac:dyDescent="0.25">
      <c r="H7934" s="57" t="s">
        <v>17619</v>
      </c>
      <c r="I7934" s="58" t="s">
        <v>17609</v>
      </c>
      <c r="J7934" s="54" t="s">
        <v>18194</v>
      </c>
      <c r="K7934" s="54" t="str">
        <f>INDEX('[1]All QOF Registers'!$C$15:$C$8243,MATCH($J$4:$J$10133,'[1]All QOF Registers'!$D$15:$D$8243,FALSE))</f>
        <v>5PP</v>
      </c>
    </row>
    <row r="7935" spans="8:11" x14ac:dyDescent="0.25">
      <c r="H7935" s="57" t="s">
        <v>17620</v>
      </c>
      <c r="I7935" s="58" t="s">
        <v>17609</v>
      </c>
      <c r="J7935" s="54" t="s">
        <v>18194</v>
      </c>
      <c r="K7935" s="54" t="str">
        <f>INDEX('[1]All QOF Registers'!$C$15:$C$8243,MATCH($J$4:$J$10133,'[1]All QOF Registers'!$D$15:$D$8243,FALSE))</f>
        <v>5PP</v>
      </c>
    </row>
    <row r="7936" spans="8:11" x14ac:dyDescent="0.25">
      <c r="H7936" s="57" t="s">
        <v>17621</v>
      </c>
      <c r="I7936" s="58" t="s">
        <v>17609</v>
      </c>
      <c r="J7936" s="54" t="s">
        <v>18194</v>
      </c>
      <c r="K7936" s="54" t="str">
        <f>INDEX('[1]All QOF Registers'!$C$15:$C$8243,MATCH($J$4:$J$10133,'[1]All QOF Registers'!$D$15:$D$8243,FALSE))</f>
        <v>5PP</v>
      </c>
    </row>
    <row r="7937" spans="8:11" x14ac:dyDescent="0.25">
      <c r="H7937" s="57" t="s">
        <v>17622</v>
      </c>
      <c r="I7937" s="58" t="s">
        <v>17609</v>
      </c>
      <c r="J7937" s="54" t="s">
        <v>18194</v>
      </c>
      <c r="K7937" s="54" t="str">
        <f>INDEX('[1]All QOF Registers'!$C$15:$C$8243,MATCH($J$4:$J$10133,'[1]All QOF Registers'!$D$15:$D$8243,FALSE))</f>
        <v>5PP</v>
      </c>
    </row>
    <row r="7938" spans="8:11" x14ac:dyDescent="0.25">
      <c r="H7938" s="57" t="s">
        <v>17623</v>
      </c>
      <c r="I7938" s="58" t="s">
        <v>17609</v>
      </c>
      <c r="J7938" s="54" t="s">
        <v>18194</v>
      </c>
      <c r="K7938" s="54" t="str">
        <f>INDEX('[1]All QOF Registers'!$C$15:$C$8243,MATCH($J$4:$J$10133,'[1]All QOF Registers'!$D$15:$D$8243,FALSE))</f>
        <v>5PP</v>
      </c>
    </row>
    <row r="7939" spans="8:11" x14ac:dyDescent="0.25">
      <c r="H7939" s="57" t="s">
        <v>17624</v>
      </c>
      <c r="I7939" s="58" t="s">
        <v>17609</v>
      </c>
      <c r="J7939" s="54" t="s">
        <v>18194</v>
      </c>
      <c r="K7939" s="54" t="str">
        <f>INDEX('[1]All QOF Registers'!$C$15:$C$8243,MATCH($J$4:$J$10133,'[1]All QOF Registers'!$D$15:$D$8243,FALSE))</f>
        <v>5PP</v>
      </c>
    </row>
    <row r="7940" spans="8:11" x14ac:dyDescent="0.25">
      <c r="H7940" s="57" t="s">
        <v>17625</v>
      </c>
      <c r="I7940" s="58" t="s">
        <v>17609</v>
      </c>
      <c r="J7940" s="54" t="s">
        <v>18194</v>
      </c>
      <c r="K7940" s="54" t="str">
        <f>INDEX('[1]All QOF Registers'!$C$15:$C$8243,MATCH($J$4:$J$10133,'[1]All QOF Registers'!$D$15:$D$8243,FALSE))</f>
        <v>5PP</v>
      </c>
    </row>
    <row r="7941" spans="8:11" x14ac:dyDescent="0.25">
      <c r="H7941" s="57" t="s">
        <v>17626</v>
      </c>
      <c r="I7941" s="58" t="s">
        <v>17609</v>
      </c>
      <c r="J7941" s="54" t="s">
        <v>18194</v>
      </c>
      <c r="K7941" s="54" t="str">
        <f>INDEX('[1]All QOF Registers'!$C$15:$C$8243,MATCH($J$4:$J$10133,'[1]All QOF Registers'!$D$15:$D$8243,FALSE))</f>
        <v>5PP</v>
      </c>
    </row>
    <row r="7942" spans="8:11" x14ac:dyDescent="0.25">
      <c r="H7942" s="57" t="s">
        <v>17627</v>
      </c>
      <c r="I7942" s="58" t="s">
        <v>17609</v>
      </c>
      <c r="J7942" s="54" t="s">
        <v>18194</v>
      </c>
      <c r="K7942" s="54" t="str">
        <f>INDEX('[1]All QOF Registers'!$C$15:$C$8243,MATCH($J$4:$J$10133,'[1]All QOF Registers'!$D$15:$D$8243,FALSE))</f>
        <v>5PP</v>
      </c>
    </row>
    <row r="7943" spans="8:11" x14ac:dyDescent="0.25">
      <c r="H7943" s="57" t="s">
        <v>7864</v>
      </c>
      <c r="I7943" s="58" t="s">
        <v>17609</v>
      </c>
      <c r="J7943" s="54" t="s">
        <v>18194</v>
      </c>
      <c r="K7943" s="54" t="str">
        <f>INDEX('[1]All QOF Registers'!$C$15:$C$8243,MATCH($J$4:$J$10133,'[1]All QOF Registers'!$D$15:$D$8243,FALSE))</f>
        <v>5PP</v>
      </c>
    </row>
    <row r="7944" spans="8:11" x14ac:dyDescent="0.25">
      <c r="H7944" s="57" t="s">
        <v>17628</v>
      </c>
      <c r="I7944" s="58" t="s">
        <v>17609</v>
      </c>
      <c r="J7944" s="54" t="s">
        <v>18194</v>
      </c>
      <c r="K7944" s="54" t="str">
        <f>INDEX('[1]All QOF Registers'!$C$15:$C$8243,MATCH($J$4:$J$10133,'[1]All QOF Registers'!$D$15:$D$8243,FALSE))</f>
        <v>5PP</v>
      </c>
    </row>
    <row r="7945" spans="8:11" x14ac:dyDescent="0.25">
      <c r="H7945" s="57" t="s">
        <v>17629</v>
      </c>
      <c r="I7945" s="58" t="s">
        <v>17609</v>
      </c>
      <c r="J7945" s="54" t="s">
        <v>18194</v>
      </c>
      <c r="K7945" s="54" t="str">
        <f>INDEX('[1]All QOF Registers'!$C$15:$C$8243,MATCH($J$4:$J$10133,'[1]All QOF Registers'!$D$15:$D$8243,FALSE))</f>
        <v>5PP</v>
      </c>
    </row>
    <row r="7946" spans="8:11" x14ac:dyDescent="0.25">
      <c r="H7946" s="57" t="s">
        <v>17630</v>
      </c>
      <c r="I7946" s="58" t="s">
        <v>17609</v>
      </c>
      <c r="J7946" s="54" t="s">
        <v>18194</v>
      </c>
      <c r="K7946" s="54" t="str">
        <f>INDEX('[1]All QOF Registers'!$C$15:$C$8243,MATCH($J$4:$J$10133,'[1]All QOF Registers'!$D$15:$D$8243,FALSE))</f>
        <v>5PP</v>
      </c>
    </row>
    <row r="7947" spans="8:11" x14ac:dyDescent="0.25">
      <c r="H7947" s="57" t="s">
        <v>17631</v>
      </c>
      <c r="I7947" s="58" t="s">
        <v>17609</v>
      </c>
      <c r="J7947" s="54" t="s">
        <v>18194</v>
      </c>
      <c r="K7947" s="54" t="str">
        <f>INDEX('[1]All QOF Registers'!$C$15:$C$8243,MATCH($J$4:$J$10133,'[1]All QOF Registers'!$D$15:$D$8243,FALSE))</f>
        <v>5PP</v>
      </c>
    </row>
    <row r="7948" spans="8:11" x14ac:dyDescent="0.25">
      <c r="H7948" s="57" t="s">
        <v>17632</v>
      </c>
      <c r="I7948" s="58" t="s">
        <v>17609</v>
      </c>
      <c r="J7948" s="54" t="s">
        <v>18194</v>
      </c>
      <c r="K7948" s="54" t="str">
        <f>INDEX('[1]All QOF Registers'!$C$15:$C$8243,MATCH($J$4:$J$10133,'[1]All QOF Registers'!$D$15:$D$8243,FALSE))</f>
        <v>5PP</v>
      </c>
    </row>
    <row r="7949" spans="8:11" x14ac:dyDescent="0.25">
      <c r="H7949" s="57" t="s">
        <v>17633</v>
      </c>
      <c r="I7949" s="58" t="s">
        <v>17609</v>
      </c>
      <c r="J7949" s="54" t="s">
        <v>18194</v>
      </c>
      <c r="K7949" s="54" t="str">
        <f>INDEX('[1]All QOF Registers'!$C$15:$C$8243,MATCH($J$4:$J$10133,'[1]All QOF Registers'!$D$15:$D$8243,FALSE))</f>
        <v>5PP</v>
      </c>
    </row>
    <row r="7950" spans="8:11" x14ac:dyDescent="0.25">
      <c r="H7950" s="57" t="s">
        <v>17634</v>
      </c>
      <c r="I7950" s="58" t="s">
        <v>17609</v>
      </c>
      <c r="J7950" s="54" t="s">
        <v>18194</v>
      </c>
      <c r="K7950" s="54" t="str">
        <f>INDEX('[1]All QOF Registers'!$C$15:$C$8243,MATCH($J$4:$J$10133,'[1]All QOF Registers'!$D$15:$D$8243,FALSE))</f>
        <v>5PP</v>
      </c>
    </row>
    <row r="7951" spans="8:11" x14ac:dyDescent="0.25">
      <c r="H7951" s="57" t="s">
        <v>17635</v>
      </c>
      <c r="I7951" s="58" t="s">
        <v>17609</v>
      </c>
      <c r="J7951" s="54" t="s">
        <v>18194</v>
      </c>
      <c r="K7951" s="54" t="str">
        <f>INDEX('[1]All QOF Registers'!$C$15:$C$8243,MATCH($J$4:$J$10133,'[1]All QOF Registers'!$D$15:$D$8243,FALSE))</f>
        <v>5PP</v>
      </c>
    </row>
    <row r="7952" spans="8:11" x14ac:dyDescent="0.25">
      <c r="H7952" s="57" t="s">
        <v>17636</v>
      </c>
      <c r="I7952" s="58" t="s">
        <v>17609</v>
      </c>
      <c r="J7952" s="54" t="s">
        <v>18194</v>
      </c>
      <c r="K7952" s="54" t="str">
        <f>INDEX('[1]All QOF Registers'!$C$15:$C$8243,MATCH($J$4:$J$10133,'[1]All QOF Registers'!$D$15:$D$8243,FALSE))</f>
        <v>5PP</v>
      </c>
    </row>
    <row r="7953" spans="8:11" x14ac:dyDescent="0.25">
      <c r="H7953" s="57" t="s">
        <v>17637</v>
      </c>
      <c r="I7953" s="58" t="s">
        <v>17609</v>
      </c>
      <c r="J7953" s="54" t="s">
        <v>18194</v>
      </c>
      <c r="K7953" s="54" t="str">
        <f>INDEX('[1]All QOF Registers'!$C$15:$C$8243,MATCH($J$4:$J$10133,'[1]All QOF Registers'!$D$15:$D$8243,FALSE))</f>
        <v>5PP</v>
      </c>
    </row>
    <row r="7954" spans="8:11" x14ac:dyDescent="0.25">
      <c r="H7954" s="57" t="s">
        <v>1824</v>
      </c>
      <c r="I7954" s="58" t="s">
        <v>17638</v>
      </c>
      <c r="J7954" s="54" t="s">
        <v>18195</v>
      </c>
      <c r="K7954" s="54" t="str">
        <f>INDEX('[1]All QOF Registers'!$C$15:$C$8243,MATCH($J$4:$J$10133,'[1]All QOF Registers'!$D$15:$D$8243,FALSE))</f>
        <v>5PQ</v>
      </c>
    </row>
    <row r="7955" spans="8:11" x14ac:dyDescent="0.25">
      <c r="H7955" s="57" t="s">
        <v>1825</v>
      </c>
      <c r="I7955" s="58" t="s">
        <v>17638</v>
      </c>
      <c r="J7955" s="54" t="s">
        <v>18195</v>
      </c>
      <c r="K7955" s="54" t="str">
        <f>INDEX('[1]All QOF Registers'!$C$15:$C$8243,MATCH($J$4:$J$10133,'[1]All QOF Registers'!$D$15:$D$8243,FALSE))</f>
        <v>5PQ</v>
      </c>
    </row>
    <row r="7956" spans="8:11" x14ac:dyDescent="0.25">
      <c r="H7956" s="57" t="s">
        <v>1827</v>
      </c>
      <c r="I7956" s="58" t="s">
        <v>17638</v>
      </c>
      <c r="J7956" s="54" t="s">
        <v>18195</v>
      </c>
      <c r="K7956" s="54" t="str">
        <f>INDEX('[1]All QOF Registers'!$C$15:$C$8243,MATCH($J$4:$J$10133,'[1]All QOF Registers'!$D$15:$D$8243,FALSE))</f>
        <v>5PQ</v>
      </c>
    </row>
    <row r="7957" spans="8:11" x14ac:dyDescent="0.25">
      <c r="H7957" s="57" t="s">
        <v>1828</v>
      </c>
      <c r="I7957" s="58" t="s">
        <v>17638</v>
      </c>
      <c r="J7957" s="54" t="s">
        <v>18195</v>
      </c>
      <c r="K7957" s="54" t="str">
        <f>INDEX('[1]All QOF Registers'!$C$15:$C$8243,MATCH($J$4:$J$10133,'[1]All QOF Registers'!$D$15:$D$8243,FALSE))</f>
        <v>5PQ</v>
      </c>
    </row>
    <row r="7958" spans="8:11" x14ac:dyDescent="0.25">
      <c r="H7958" s="57" t="s">
        <v>1829</v>
      </c>
      <c r="I7958" s="58" t="s">
        <v>17638</v>
      </c>
      <c r="J7958" s="54" t="s">
        <v>18195</v>
      </c>
      <c r="K7958" s="54" t="str">
        <f>INDEX('[1]All QOF Registers'!$C$15:$C$8243,MATCH($J$4:$J$10133,'[1]All QOF Registers'!$D$15:$D$8243,FALSE))</f>
        <v>5PQ</v>
      </c>
    </row>
    <row r="7959" spans="8:11" x14ac:dyDescent="0.25">
      <c r="H7959" s="57" t="s">
        <v>1831</v>
      </c>
      <c r="I7959" s="58" t="s">
        <v>17638</v>
      </c>
      <c r="J7959" s="54" t="s">
        <v>18195</v>
      </c>
      <c r="K7959" s="54" t="str">
        <f>INDEX('[1]All QOF Registers'!$C$15:$C$8243,MATCH($J$4:$J$10133,'[1]All QOF Registers'!$D$15:$D$8243,FALSE))</f>
        <v>5PQ</v>
      </c>
    </row>
    <row r="7960" spans="8:11" x14ac:dyDescent="0.25">
      <c r="H7960" s="57" t="s">
        <v>1832</v>
      </c>
      <c r="I7960" s="58" t="s">
        <v>17638</v>
      </c>
      <c r="J7960" s="54" t="s">
        <v>18195</v>
      </c>
      <c r="K7960" s="54" t="str">
        <f>INDEX('[1]All QOF Registers'!$C$15:$C$8243,MATCH($J$4:$J$10133,'[1]All QOF Registers'!$D$15:$D$8243,FALSE))</f>
        <v>5PQ</v>
      </c>
    </row>
    <row r="7961" spans="8:11" x14ac:dyDescent="0.25">
      <c r="H7961" s="57" t="s">
        <v>1833</v>
      </c>
      <c r="I7961" s="58" t="s">
        <v>17638</v>
      </c>
      <c r="J7961" s="54" t="s">
        <v>18195</v>
      </c>
      <c r="K7961" s="54" t="str">
        <f>INDEX('[1]All QOF Registers'!$C$15:$C$8243,MATCH($J$4:$J$10133,'[1]All QOF Registers'!$D$15:$D$8243,FALSE))</f>
        <v>5PQ</v>
      </c>
    </row>
    <row r="7962" spans="8:11" x14ac:dyDescent="0.25">
      <c r="H7962" s="57" t="s">
        <v>1834</v>
      </c>
      <c r="I7962" s="58" t="s">
        <v>17638</v>
      </c>
      <c r="J7962" s="54" t="s">
        <v>18195</v>
      </c>
      <c r="K7962" s="54" t="str">
        <f>INDEX('[1]All QOF Registers'!$C$15:$C$8243,MATCH($J$4:$J$10133,'[1]All QOF Registers'!$D$15:$D$8243,FALSE))</f>
        <v>5PQ</v>
      </c>
    </row>
    <row r="7963" spans="8:11" x14ac:dyDescent="0.25">
      <c r="H7963" s="57" t="s">
        <v>1835</v>
      </c>
      <c r="I7963" s="58" t="s">
        <v>17638</v>
      </c>
      <c r="J7963" s="54" t="s">
        <v>18195</v>
      </c>
      <c r="K7963" s="54" t="str">
        <f>INDEX('[1]All QOF Registers'!$C$15:$C$8243,MATCH($J$4:$J$10133,'[1]All QOF Registers'!$D$15:$D$8243,FALSE))</f>
        <v>5PQ</v>
      </c>
    </row>
    <row r="7964" spans="8:11" x14ac:dyDescent="0.25">
      <c r="H7964" s="57" t="s">
        <v>1836</v>
      </c>
      <c r="I7964" s="58" t="s">
        <v>17638</v>
      </c>
      <c r="J7964" s="54" t="s">
        <v>18195</v>
      </c>
      <c r="K7964" s="54" t="str">
        <f>INDEX('[1]All QOF Registers'!$C$15:$C$8243,MATCH($J$4:$J$10133,'[1]All QOF Registers'!$D$15:$D$8243,FALSE))</f>
        <v>5PQ</v>
      </c>
    </row>
    <row r="7965" spans="8:11" x14ac:dyDescent="0.25">
      <c r="H7965" s="57" t="s">
        <v>1837</v>
      </c>
      <c r="I7965" s="58" t="s">
        <v>17638</v>
      </c>
      <c r="J7965" s="54" t="s">
        <v>18195</v>
      </c>
      <c r="K7965" s="54" t="str">
        <f>INDEX('[1]All QOF Registers'!$C$15:$C$8243,MATCH($J$4:$J$10133,'[1]All QOF Registers'!$D$15:$D$8243,FALSE))</f>
        <v>5PQ</v>
      </c>
    </row>
    <row r="7966" spans="8:11" x14ac:dyDescent="0.25">
      <c r="H7966" s="57" t="s">
        <v>1838</v>
      </c>
      <c r="I7966" s="58" t="s">
        <v>17638</v>
      </c>
      <c r="J7966" s="54" t="s">
        <v>18195</v>
      </c>
      <c r="K7966" s="54" t="str">
        <f>INDEX('[1]All QOF Registers'!$C$15:$C$8243,MATCH($J$4:$J$10133,'[1]All QOF Registers'!$D$15:$D$8243,FALSE))</f>
        <v>5PQ</v>
      </c>
    </row>
    <row r="7967" spans="8:11" x14ac:dyDescent="0.25">
      <c r="H7967" s="57" t="s">
        <v>1839</v>
      </c>
      <c r="I7967" s="58" t="s">
        <v>17638</v>
      </c>
      <c r="J7967" s="54" t="s">
        <v>18195</v>
      </c>
      <c r="K7967" s="54" t="str">
        <f>INDEX('[1]All QOF Registers'!$C$15:$C$8243,MATCH($J$4:$J$10133,'[1]All QOF Registers'!$D$15:$D$8243,FALSE))</f>
        <v>5PQ</v>
      </c>
    </row>
    <row r="7968" spans="8:11" x14ac:dyDescent="0.25">
      <c r="H7968" s="57" t="s">
        <v>1840</v>
      </c>
      <c r="I7968" s="58" t="s">
        <v>17638</v>
      </c>
      <c r="J7968" s="54" t="s">
        <v>18195</v>
      </c>
      <c r="K7968" s="54" t="str">
        <f>INDEX('[1]All QOF Registers'!$C$15:$C$8243,MATCH($J$4:$J$10133,'[1]All QOF Registers'!$D$15:$D$8243,FALSE))</f>
        <v>5PQ</v>
      </c>
    </row>
    <row r="7969" spans="8:11" x14ac:dyDescent="0.25">
      <c r="H7969" s="57" t="s">
        <v>1842</v>
      </c>
      <c r="I7969" s="58" t="s">
        <v>17638</v>
      </c>
      <c r="J7969" s="54" t="s">
        <v>18195</v>
      </c>
      <c r="K7969" s="54" t="str">
        <f>INDEX('[1]All QOF Registers'!$C$15:$C$8243,MATCH($J$4:$J$10133,'[1]All QOF Registers'!$D$15:$D$8243,FALSE))</f>
        <v>5PQ</v>
      </c>
    </row>
    <row r="7970" spans="8:11" x14ac:dyDescent="0.25">
      <c r="H7970" s="57" t="s">
        <v>1843</v>
      </c>
      <c r="I7970" s="58" t="s">
        <v>17638</v>
      </c>
      <c r="J7970" s="54" t="s">
        <v>18195</v>
      </c>
      <c r="K7970" s="54" t="str">
        <f>INDEX('[1]All QOF Registers'!$C$15:$C$8243,MATCH($J$4:$J$10133,'[1]All QOF Registers'!$D$15:$D$8243,FALSE))</f>
        <v>5PQ</v>
      </c>
    </row>
    <row r="7971" spans="8:11" x14ac:dyDescent="0.25">
      <c r="H7971" s="57" t="s">
        <v>1844</v>
      </c>
      <c r="I7971" s="58" t="s">
        <v>17638</v>
      </c>
      <c r="J7971" s="54" t="s">
        <v>18195</v>
      </c>
      <c r="K7971" s="54" t="str">
        <f>INDEX('[1]All QOF Registers'!$C$15:$C$8243,MATCH($J$4:$J$10133,'[1]All QOF Registers'!$D$15:$D$8243,FALSE))</f>
        <v>5PQ</v>
      </c>
    </row>
    <row r="7972" spans="8:11" x14ac:dyDescent="0.25">
      <c r="H7972" s="57" t="s">
        <v>1845</v>
      </c>
      <c r="I7972" s="58" t="s">
        <v>17638</v>
      </c>
      <c r="J7972" s="54" t="s">
        <v>18195</v>
      </c>
      <c r="K7972" s="54" t="str">
        <f>INDEX('[1]All QOF Registers'!$C$15:$C$8243,MATCH($J$4:$J$10133,'[1]All QOF Registers'!$D$15:$D$8243,FALSE))</f>
        <v>5PQ</v>
      </c>
    </row>
    <row r="7973" spans="8:11" x14ac:dyDescent="0.25">
      <c r="H7973" s="57" t="s">
        <v>1846</v>
      </c>
      <c r="I7973" s="58" t="s">
        <v>17638</v>
      </c>
      <c r="J7973" s="54" t="s">
        <v>18195</v>
      </c>
      <c r="K7973" s="54" t="str">
        <f>INDEX('[1]All QOF Registers'!$C$15:$C$8243,MATCH($J$4:$J$10133,'[1]All QOF Registers'!$D$15:$D$8243,FALSE))</f>
        <v>5PQ</v>
      </c>
    </row>
    <row r="7974" spans="8:11" x14ac:dyDescent="0.25">
      <c r="H7974" s="57" t="s">
        <v>1847</v>
      </c>
      <c r="I7974" s="58" t="s">
        <v>17638</v>
      </c>
      <c r="J7974" s="54" t="s">
        <v>18195</v>
      </c>
      <c r="K7974" s="54" t="str">
        <f>INDEX('[1]All QOF Registers'!$C$15:$C$8243,MATCH($J$4:$J$10133,'[1]All QOF Registers'!$D$15:$D$8243,FALSE))</f>
        <v>5PQ</v>
      </c>
    </row>
    <row r="7975" spans="8:11" x14ac:dyDescent="0.25">
      <c r="H7975" s="57" t="s">
        <v>1848</v>
      </c>
      <c r="I7975" s="58" t="s">
        <v>17638</v>
      </c>
      <c r="J7975" s="54" t="s">
        <v>18195</v>
      </c>
      <c r="K7975" s="54" t="str">
        <f>INDEX('[1]All QOF Registers'!$C$15:$C$8243,MATCH($J$4:$J$10133,'[1]All QOF Registers'!$D$15:$D$8243,FALSE))</f>
        <v>5PQ</v>
      </c>
    </row>
    <row r="7976" spans="8:11" x14ac:dyDescent="0.25">
      <c r="H7976" s="57" t="s">
        <v>1849</v>
      </c>
      <c r="I7976" s="58" t="s">
        <v>17638</v>
      </c>
      <c r="J7976" s="54" t="s">
        <v>18195</v>
      </c>
      <c r="K7976" s="54" t="str">
        <f>INDEX('[1]All QOF Registers'!$C$15:$C$8243,MATCH($J$4:$J$10133,'[1]All QOF Registers'!$D$15:$D$8243,FALSE))</f>
        <v>5PQ</v>
      </c>
    </row>
    <row r="7977" spans="8:11" x14ac:dyDescent="0.25">
      <c r="H7977" s="57" t="s">
        <v>1850</v>
      </c>
      <c r="I7977" s="58" t="s">
        <v>17638</v>
      </c>
      <c r="J7977" s="54" t="s">
        <v>18195</v>
      </c>
      <c r="K7977" s="54" t="str">
        <f>INDEX('[1]All QOF Registers'!$C$15:$C$8243,MATCH($J$4:$J$10133,'[1]All QOF Registers'!$D$15:$D$8243,FALSE))</f>
        <v>5PQ</v>
      </c>
    </row>
    <row r="7978" spans="8:11" x14ac:dyDescent="0.25">
      <c r="H7978" s="57" t="s">
        <v>1851</v>
      </c>
      <c r="I7978" s="58" t="s">
        <v>17638</v>
      </c>
      <c r="J7978" s="54" t="s">
        <v>18195</v>
      </c>
      <c r="K7978" s="54" t="str">
        <f>INDEX('[1]All QOF Registers'!$C$15:$C$8243,MATCH($J$4:$J$10133,'[1]All QOF Registers'!$D$15:$D$8243,FALSE))</f>
        <v>5PQ</v>
      </c>
    </row>
    <row r="7979" spans="8:11" x14ac:dyDescent="0.25">
      <c r="H7979" s="57" t="s">
        <v>1852</v>
      </c>
      <c r="I7979" s="58" t="s">
        <v>17638</v>
      </c>
      <c r="J7979" s="54" t="s">
        <v>18195</v>
      </c>
      <c r="K7979" s="54" t="str">
        <f>INDEX('[1]All QOF Registers'!$C$15:$C$8243,MATCH($J$4:$J$10133,'[1]All QOF Registers'!$D$15:$D$8243,FALSE))</f>
        <v>5PQ</v>
      </c>
    </row>
    <row r="7980" spans="8:11" x14ac:dyDescent="0.25">
      <c r="H7980" s="57" t="s">
        <v>1853</v>
      </c>
      <c r="I7980" s="58" t="s">
        <v>17638</v>
      </c>
      <c r="J7980" s="54" t="s">
        <v>18195</v>
      </c>
      <c r="K7980" s="54" t="str">
        <f>INDEX('[1]All QOF Registers'!$C$15:$C$8243,MATCH($J$4:$J$10133,'[1]All QOF Registers'!$D$15:$D$8243,FALSE))</f>
        <v>5PQ</v>
      </c>
    </row>
    <row r="7981" spans="8:11" x14ac:dyDescent="0.25">
      <c r="H7981" s="57" t="s">
        <v>1854</v>
      </c>
      <c r="I7981" s="58" t="s">
        <v>17638</v>
      </c>
      <c r="J7981" s="54" t="s">
        <v>18195</v>
      </c>
      <c r="K7981" s="54" t="str">
        <f>INDEX('[1]All QOF Registers'!$C$15:$C$8243,MATCH($J$4:$J$10133,'[1]All QOF Registers'!$D$15:$D$8243,FALSE))</f>
        <v>5PQ</v>
      </c>
    </row>
    <row r="7982" spans="8:11" x14ac:dyDescent="0.25">
      <c r="H7982" s="57" t="s">
        <v>17639</v>
      </c>
      <c r="I7982" s="58" t="s">
        <v>17638</v>
      </c>
      <c r="J7982" s="54" t="s">
        <v>18195</v>
      </c>
      <c r="K7982" s="54" t="str">
        <f>INDEX('[1]All QOF Registers'!$C$15:$C$8243,MATCH($J$4:$J$10133,'[1]All QOF Registers'!$D$15:$D$8243,FALSE))</f>
        <v>5PQ</v>
      </c>
    </row>
    <row r="7983" spans="8:11" x14ac:dyDescent="0.25">
      <c r="H7983" s="57" t="s">
        <v>1855</v>
      </c>
      <c r="I7983" s="58" t="s">
        <v>17638</v>
      </c>
      <c r="J7983" s="54" t="s">
        <v>18195</v>
      </c>
      <c r="K7983" s="54" t="str">
        <f>INDEX('[1]All QOF Registers'!$C$15:$C$8243,MATCH($J$4:$J$10133,'[1]All QOF Registers'!$D$15:$D$8243,FALSE))</f>
        <v>5PQ</v>
      </c>
    </row>
    <row r="7984" spans="8:11" x14ac:dyDescent="0.25">
      <c r="H7984" s="57" t="s">
        <v>1856</v>
      </c>
      <c r="I7984" s="58" t="s">
        <v>17638</v>
      </c>
      <c r="J7984" s="54" t="s">
        <v>18195</v>
      </c>
      <c r="K7984" s="54" t="str">
        <f>INDEX('[1]All QOF Registers'!$C$15:$C$8243,MATCH($J$4:$J$10133,'[1]All QOF Registers'!$D$15:$D$8243,FALSE))</f>
        <v>5PQ</v>
      </c>
    </row>
    <row r="7985" spans="8:11" x14ac:dyDescent="0.25">
      <c r="H7985" s="57" t="s">
        <v>1857</v>
      </c>
      <c r="I7985" s="58" t="s">
        <v>17638</v>
      </c>
      <c r="J7985" s="54" t="s">
        <v>18195</v>
      </c>
      <c r="K7985" s="54" t="str">
        <f>INDEX('[1]All QOF Registers'!$C$15:$C$8243,MATCH($J$4:$J$10133,'[1]All QOF Registers'!$D$15:$D$8243,FALSE))</f>
        <v>5PQ</v>
      </c>
    </row>
    <row r="7986" spans="8:11" x14ac:dyDescent="0.25">
      <c r="H7986" s="57" t="s">
        <v>1858</v>
      </c>
      <c r="I7986" s="58" t="s">
        <v>17638</v>
      </c>
      <c r="J7986" s="54" t="s">
        <v>18195</v>
      </c>
      <c r="K7986" s="54" t="str">
        <f>INDEX('[1]All QOF Registers'!$C$15:$C$8243,MATCH($J$4:$J$10133,'[1]All QOF Registers'!$D$15:$D$8243,FALSE))</f>
        <v>5PQ</v>
      </c>
    </row>
    <row r="7987" spans="8:11" x14ac:dyDescent="0.25">
      <c r="H7987" s="57" t="s">
        <v>1859</v>
      </c>
      <c r="I7987" s="58" t="s">
        <v>17638</v>
      </c>
      <c r="J7987" s="54" t="s">
        <v>18195</v>
      </c>
      <c r="K7987" s="54" t="str">
        <f>INDEX('[1]All QOF Registers'!$C$15:$C$8243,MATCH($J$4:$J$10133,'[1]All QOF Registers'!$D$15:$D$8243,FALSE))</f>
        <v>5PQ</v>
      </c>
    </row>
    <row r="7988" spans="8:11" x14ac:dyDescent="0.25">
      <c r="H7988" s="57" t="s">
        <v>1860</v>
      </c>
      <c r="I7988" s="58" t="s">
        <v>17638</v>
      </c>
      <c r="J7988" s="54" t="s">
        <v>18195</v>
      </c>
      <c r="K7988" s="54" t="str">
        <f>INDEX('[1]All QOF Registers'!$C$15:$C$8243,MATCH($J$4:$J$10133,'[1]All QOF Registers'!$D$15:$D$8243,FALSE))</f>
        <v>5PQ</v>
      </c>
    </row>
    <row r="7989" spans="8:11" x14ac:dyDescent="0.25">
      <c r="H7989" s="57" t="s">
        <v>1861</v>
      </c>
      <c r="I7989" s="58" t="s">
        <v>17638</v>
      </c>
      <c r="J7989" s="54" t="s">
        <v>18195</v>
      </c>
      <c r="K7989" s="54" t="str">
        <f>INDEX('[1]All QOF Registers'!$C$15:$C$8243,MATCH($J$4:$J$10133,'[1]All QOF Registers'!$D$15:$D$8243,FALSE))</f>
        <v>5PQ</v>
      </c>
    </row>
    <row r="7990" spans="8:11" x14ac:dyDescent="0.25">
      <c r="H7990" s="57" t="s">
        <v>1862</v>
      </c>
      <c r="I7990" s="58" t="s">
        <v>17638</v>
      </c>
      <c r="J7990" s="54" t="s">
        <v>18195</v>
      </c>
      <c r="K7990" s="54" t="str">
        <f>INDEX('[1]All QOF Registers'!$C$15:$C$8243,MATCH($J$4:$J$10133,'[1]All QOF Registers'!$D$15:$D$8243,FALSE))</f>
        <v>5PQ</v>
      </c>
    </row>
    <row r="7991" spans="8:11" x14ac:dyDescent="0.25">
      <c r="H7991" s="57" t="s">
        <v>1863</v>
      </c>
      <c r="I7991" s="58" t="s">
        <v>17638</v>
      </c>
      <c r="J7991" s="54" t="s">
        <v>18195</v>
      </c>
      <c r="K7991" s="54" t="str">
        <f>INDEX('[1]All QOF Registers'!$C$15:$C$8243,MATCH($J$4:$J$10133,'[1]All QOF Registers'!$D$15:$D$8243,FALSE))</f>
        <v>5PQ</v>
      </c>
    </row>
    <row r="7992" spans="8:11" x14ac:dyDescent="0.25">
      <c r="H7992" s="57" t="s">
        <v>1864</v>
      </c>
      <c r="I7992" s="58" t="s">
        <v>17638</v>
      </c>
      <c r="J7992" s="54" t="s">
        <v>18195</v>
      </c>
      <c r="K7992" s="54" t="str">
        <f>INDEX('[1]All QOF Registers'!$C$15:$C$8243,MATCH($J$4:$J$10133,'[1]All QOF Registers'!$D$15:$D$8243,FALSE))</f>
        <v>5PQ</v>
      </c>
    </row>
    <row r="7993" spans="8:11" x14ac:dyDescent="0.25">
      <c r="H7993" s="57" t="s">
        <v>1865</v>
      </c>
      <c r="I7993" s="58" t="s">
        <v>17638</v>
      </c>
      <c r="J7993" s="54" t="s">
        <v>18195</v>
      </c>
      <c r="K7993" s="54" t="str">
        <f>INDEX('[1]All QOF Registers'!$C$15:$C$8243,MATCH($J$4:$J$10133,'[1]All QOF Registers'!$D$15:$D$8243,FALSE))</f>
        <v>5PQ</v>
      </c>
    </row>
    <row r="7994" spans="8:11" x14ac:dyDescent="0.25">
      <c r="H7994" s="57" t="s">
        <v>1866</v>
      </c>
      <c r="I7994" s="58" t="s">
        <v>17638</v>
      </c>
      <c r="J7994" s="54" t="s">
        <v>18195</v>
      </c>
      <c r="K7994" s="54" t="str">
        <f>INDEX('[1]All QOF Registers'!$C$15:$C$8243,MATCH($J$4:$J$10133,'[1]All QOF Registers'!$D$15:$D$8243,FALSE))</f>
        <v>5PQ</v>
      </c>
    </row>
    <row r="7995" spans="8:11" x14ac:dyDescent="0.25">
      <c r="H7995" s="57" t="s">
        <v>1867</v>
      </c>
      <c r="I7995" s="58" t="s">
        <v>17638</v>
      </c>
      <c r="J7995" s="54" t="s">
        <v>18195</v>
      </c>
      <c r="K7995" s="54" t="str">
        <f>INDEX('[1]All QOF Registers'!$C$15:$C$8243,MATCH($J$4:$J$10133,'[1]All QOF Registers'!$D$15:$D$8243,FALSE))</f>
        <v>5PQ</v>
      </c>
    </row>
    <row r="7996" spans="8:11" x14ac:dyDescent="0.25">
      <c r="H7996" s="57" t="s">
        <v>1868</v>
      </c>
      <c r="I7996" s="58" t="s">
        <v>17638</v>
      </c>
      <c r="J7996" s="54" t="s">
        <v>18195</v>
      </c>
      <c r="K7996" s="54" t="str">
        <f>INDEX('[1]All QOF Registers'!$C$15:$C$8243,MATCH($J$4:$J$10133,'[1]All QOF Registers'!$D$15:$D$8243,FALSE))</f>
        <v>5PQ</v>
      </c>
    </row>
    <row r="7997" spans="8:11" x14ac:dyDescent="0.25">
      <c r="H7997" s="57" t="s">
        <v>1869</v>
      </c>
      <c r="I7997" s="58" t="s">
        <v>17638</v>
      </c>
      <c r="J7997" s="54" t="s">
        <v>18195</v>
      </c>
      <c r="K7997" s="54" t="str">
        <f>INDEX('[1]All QOF Registers'!$C$15:$C$8243,MATCH($J$4:$J$10133,'[1]All QOF Registers'!$D$15:$D$8243,FALSE))</f>
        <v>5PQ</v>
      </c>
    </row>
    <row r="7998" spans="8:11" x14ac:dyDescent="0.25">
      <c r="H7998" s="57" t="s">
        <v>1870</v>
      </c>
      <c r="I7998" s="58" t="s">
        <v>17638</v>
      </c>
      <c r="J7998" s="54" t="s">
        <v>18195</v>
      </c>
      <c r="K7998" s="54" t="str">
        <f>INDEX('[1]All QOF Registers'!$C$15:$C$8243,MATCH($J$4:$J$10133,'[1]All QOF Registers'!$D$15:$D$8243,FALSE))</f>
        <v>5PQ</v>
      </c>
    </row>
    <row r="7999" spans="8:11" x14ac:dyDescent="0.25">
      <c r="H7999" s="57" t="s">
        <v>1871</v>
      </c>
      <c r="I7999" s="58" t="s">
        <v>17638</v>
      </c>
      <c r="J7999" s="54" t="s">
        <v>18195</v>
      </c>
      <c r="K7999" s="54" t="str">
        <f>INDEX('[1]All QOF Registers'!$C$15:$C$8243,MATCH($J$4:$J$10133,'[1]All QOF Registers'!$D$15:$D$8243,FALSE))</f>
        <v>5PQ</v>
      </c>
    </row>
    <row r="8000" spans="8:11" x14ac:dyDescent="0.25">
      <c r="H8000" s="57" t="s">
        <v>1872</v>
      </c>
      <c r="I8000" s="58" t="s">
        <v>17638</v>
      </c>
      <c r="J8000" s="54" t="s">
        <v>18195</v>
      </c>
      <c r="K8000" s="54" t="str">
        <f>INDEX('[1]All QOF Registers'!$C$15:$C$8243,MATCH($J$4:$J$10133,'[1]All QOF Registers'!$D$15:$D$8243,FALSE))</f>
        <v>5PQ</v>
      </c>
    </row>
    <row r="8001" spans="8:11" x14ac:dyDescent="0.25">
      <c r="H8001" s="57" t="s">
        <v>1873</v>
      </c>
      <c r="I8001" s="58" t="s">
        <v>17638</v>
      </c>
      <c r="J8001" s="54" t="s">
        <v>18195</v>
      </c>
      <c r="K8001" s="54" t="str">
        <f>INDEX('[1]All QOF Registers'!$C$15:$C$8243,MATCH($J$4:$J$10133,'[1]All QOF Registers'!$D$15:$D$8243,FALSE))</f>
        <v>5PQ</v>
      </c>
    </row>
    <row r="8002" spans="8:11" x14ac:dyDescent="0.25">
      <c r="H8002" s="57" t="s">
        <v>1874</v>
      </c>
      <c r="I8002" s="58" t="s">
        <v>17638</v>
      </c>
      <c r="J8002" s="54" t="s">
        <v>18195</v>
      </c>
      <c r="K8002" s="54" t="str">
        <f>INDEX('[1]All QOF Registers'!$C$15:$C$8243,MATCH($J$4:$J$10133,'[1]All QOF Registers'!$D$15:$D$8243,FALSE))</f>
        <v>5PQ</v>
      </c>
    </row>
    <row r="8003" spans="8:11" x14ac:dyDescent="0.25">
      <c r="H8003" s="57" t="s">
        <v>1876</v>
      </c>
      <c r="I8003" s="58" t="s">
        <v>17638</v>
      </c>
      <c r="J8003" s="54" t="s">
        <v>18195</v>
      </c>
      <c r="K8003" s="54" t="str">
        <f>INDEX('[1]All QOF Registers'!$C$15:$C$8243,MATCH($J$4:$J$10133,'[1]All QOF Registers'!$D$15:$D$8243,FALSE))</f>
        <v>5PQ</v>
      </c>
    </row>
    <row r="8004" spans="8:11" x14ac:dyDescent="0.25">
      <c r="H8004" s="57" t="s">
        <v>1877</v>
      </c>
      <c r="I8004" s="58" t="s">
        <v>17638</v>
      </c>
      <c r="J8004" s="54" t="s">
        <v>18195</v>
      </c>
      <c r="K8004" s="54" t="str">
        <f>INDEX('[1]All QOF Registers'!$C$15:$C$8243,MATCH($J$4:$J$10133,'[1]All QOF Registers'!$D$15:$D$8243,FALSE))</f>
        <v>5PQ</v>
      </c>
    </row>
    <row r="8005" spans="8:11" x14ac:dyDescent="0.25">
      <c r="H8005" s="57" t="s">
        <v>1879</v>
      </c>
      <c r="I8005" s="58" t="s">
        <v>17638</v>
      </c>
      <c r="J8005" s="54" t="s">
        <v>18195</v>
      </c>
      <c r="K8005" s="54" t="str">
        <f>INDEX('[1]All QOF Registers'!$C$15:$C$8243,MATCH($J$4:$J$10133,'[1]All QOF Registers'!$D$15:$D$8243,FALSE))</f>
        <v>5PQ</v>
      </c>
    </row>
    <row r="8006" spans="8:11" x14ac:dyDescent="0.25">
      <c r="H8006" s="57" t="s">
        <v>1880</v>
      </c>
      <c r="I8006" s="58" t="s">
        <v>17638</v>
      </c>
      <c r="J8006" s="54" t="s">
        <v>18195</v>
      </c>
      <c r="K8006" s="54" t="str">
        <f>INDEX('[1]All QOF Registers'!$C$15:$C$8243,MATCH($J$4:$J$10133,'[1]All QOF Registers'!$D$15:$D$8243,FALSE))</f>
        <v>5PQ</v>
      </c>
    </row>
    <row r="8007" spans="8:11" x14ac:dyDescent="0.25">
      <c r="H8007" s="57" t="s">
        <v>1881</v>
      </c>
      <c r="I8007" s="58" t="s">
        <v>17638</v>
      </c>
      <c r="J8007" s="54" t="s">
        <v>18195</v>
      </c>
      <c r="K8007" s="54" t="str">
        <f>INDEX('[1]All QOF Registers'!$C$15:$C$8243,MATCH($J$4:$J$10133,'[1]All QOF Registers'!$D$15:$D$8243,FALSE))</f>
        <v>5PQ</v>
      </c>
    </row>
    <row r="8008" spans="8:11" x14ac:dyDescent="0.25">
      <c r="H8008" s="57" t="s">
        <v>1882</v>
      </c>
      <c r="I8008" s="58" t="s">
        <v>17638</v>
      </c>
      <c r="J8008" s="54" t="s">
        <v>18195</v>
      </c>
      <c r="K8008" s="54" t="str">
        <f>INDEX('[1]All QOF Registers'!$C$15:$C$8243,MATCH($J$4:$J$10133,'[1]All QOF Registers'!$D$15:$D$8243,FALSE))</f>
        <v>5PQ</v>
      </c>
    </row>
    <row r="8009" spans="8:11" x14ac:dyDescent="0.25">
      <c r="H8009" s="57" t="s">
        <v>1883</v>
      </c>
      <c r="I8009" s="58" t="s">
        <v>17638</v>
      </c>
      <c r="J8009" s="54" t="s">
        <v>18195</v>
      </c>
      <c r="K8009" s="54" t="str">
        <f>INDEX('[1]All QOF Registers'!$C$15:$C$8243,MATCH($J$4:$J$10133,'[1]All QOF Registers'!$D$15:$D$8243,FALSE))</f>
        <v>5PQ</v>
      </c>
    </row>
    <row r="8010" spans="8:11" x14ac:dyDescent="0.25">
      <c r="H8010" s="57" t="s">
        <v>1884</v>
      </c>
      <c r="I8010" s="58" t="s">
        <v>17638</v>
      </c>
      <c r="J8010" s="54" t="s">
        <v>18195</v>
      </c>
      <c r="K8010" s="54" t="str">
        <f>INDEX('[1]All QOF Registers'!$C$15:$C$8243,MATCH($J$4:$J$10133,'[1]All QOF Registers'!$D$15:$D$8243,FALSE))</f>
        <v>5PQ</v>
      </c>
    </row>
    <row r="8011" spans="8:11" x14ac:dyDescent="0.25">
      <c r="H8011" s="57" t="s">
        <v>1885</v>
      </c>
      <c r="I8011" s="58" t="s">
        <v>17638</v>
      </c>
      <c r="J8011" s="54" t="s">
        <v>18195</v>
      </c>
      <c r="K8011" s="54" t="str">
        <f>INDEX('[1]All QOF Registers'!$C$15:$C$8243,MATCH($J$4:$J$10133,'[1]All QOF Registers'!$D$15:$D$8243,FALSE))</f>
        <v>5PQ</v>
      </c>
    </row>
    <row r="8012" spans="8:11" x14ac:dyDescent="0.25">
      <c r="H8012" s="57" t="s">
        <v>1887</v>
      </c>
      <c r="I8012" s="58" t="s">
        <v>17638</v>
      </c>
      <c r="J8012" s="54" t="s">
        <v>18195</v>
      </c>
      <c r="K8012" s="54" t="str">
        <f>INDEX('[1]All QOF Registers'!$C$15:$C$8243,MATCH($J$4:$J$10133,'[1]All QOF Registers'!$D$15:$D$8243,FALSE))</f>
        <v>5PQ</v>
      </c>
    </row>
    <row r="8013" spans="8:11" x14ac:dyDescent="0.25">
      <c r="H8013" s="57" t="s">
        <v>1888</v>
      </c>
      <c r="I8013" s="58" t="s">
        <v>17638</v>
      </c>
      <c r="J8013" s="54" t="s">
        <v>18195</v>
      </c>
      <c r="K8013" s="54" t="str">
        <f>INDEX('[1]All QOF Registers'!$C$15:$C$8243,MATCH($J$4:$J$10133,'[1]All QOF Registers'!$D$15:$D$8243,FALSE))</f>
        <v>5PQ</v>
      </c>
    </row>
    <row r="8014" spans="8:11" x14ac:dyDescent="0.25">
      <c r="H8014" s="57" t="s">
        <v>1889</v>
      </c>
      <c r="I8014" s="58" t="s">
        <v>17638</v>
      </c>
      <c r="J8014" s="54" t="s">
        <v>18195</v>
      </c>
      <c r="K8014" s="54" t="str">
        <f>INDEX('[1]All QOF Registers'!$C$15:$C$8243,MATCH($J$4:$J$10133,'[1]All QOF Registers'!$D$15:$D$8243,FALSE))</f>
        <v>5PQ</v>
      </c>
    </row>
    <row r="8015" spans="8:11" x14ac:dyDescent="0.25">
      <c r="H8015" s="57" t="s">
        <v>1890</v>
      </c>
      <c r="I8015" s="58" t="s">
        <v>17638</v>
      </c>
      <c r="J8015" s="54" t="s">
        <v>18195</v>
      </c>
      <c r="K8015" s="54" t="str">
        <f>INDEX('[1]All QOF Registers'!$C$15:$C$8243,MATCH($J$4:$J$10133,'[1]All QOF Registers'!$D$15:$D$8243,FALSE))</f>
        <v>5PQ</v>
      </c>
    </row>
    <row r="8016" spans="8:11" x14ac:dyDescent="0.25">
      <c r="H8016" s="57" t="s">
        <v>1891</v>
      </c>
      <c r="I8016" s="58" t="s">
        <v>17638</v>
      </c>
      <c r="J8016" s="54" t="s">
        <v>18195</v>
      </c>
      <c r="K8016" s="54" t="str">
        <f>INDEX('[1]All QOF Registers'!$C$15:$C$8243,MATCH($J$4:$J$10133,'[1]All QOF Registers'!$D$15:$D$8243,FALSE))</f>
        <v>5PQ</v>
      </c>
    </row>
    <row r="8017" spans="8:11" x14ac:dyDescent="0.25">
      <c r="H8017" s="57" t="s">
        <v>1892</v>
      </c>
      <c r="I8017" s="58" t="s">
        <v>17638</v>
      </c>
      <c r="J8017" s="54" t="s">
        <v>18195</v>
      </c>
      <c r="K8017" s="54" t="str">
        <f>INDEX('[1]All QOF Registers'!$C$15:$C$8243,MATCH($J$4:$J$10133,'[1]All QOF Registers'!$D$15:$D$8243,FALSE))</f>
        <v>5PQ</v>
      </c>
    </row>
    <row r="8018" spans="8:11" x14ac:dyDescent="0.25">
      <c r="H8018" s="57" t="s">
        <v>1893</v>
      </c>
      <c r="I8018" s="58" t="s">
        <v>17638</v>
      </c>
      <c r="J8018" s="54" t="s">
        <v>18195</v>
      </c>
      <c r="K8018" s="54" t="str">
        <f>INDEX('[1]All QOF Registers'!$C$15:$C$8243,MATCH($J$4:$J$10133,'[1]All QOF Registers'!$D$15:$D$8243,FALSE))</f>
        <v>5PQ</v>
      </c>
    </row>
    <row r="8019" spans="8:11" x14ac:dyDescent="0.25">
      <c r="H8019" s="57" t="s">
        <v>1894</v>
      </c>
      <c r="I8019" s="58" t="s">
        <v>17638</v>
      </c>
      <c r="J8019" s="54" t="s">
        <v>18195</v>
      </c>
      <c r="K8019" s="54" t="str">
        <f>INDEX('[1]All QOF Registers'!$C$15:$C$8243,MATCH($J$4:$J$10133,'[1]All QOF Registers'!$D$15:$D$8243,FALSE))</f>
        <v>5PQ</v>
      </c>
    </row>
    <row r="8020" spans="8:11" x14ac:dyDescent="0.25">
      <c r="H8020" s="57" t="s">
        <v>1895</v>
      </c>
      <c r="I8020" s="58" t="s">
        <v>17638</v>
      </c>
      <c r="J8020" s="54" t="s">
        <v>18195</v>
      </c>
      <c r="K8020" s="54" t="str">
        <f>INDEX('[1]All QOF Registers'!$C$15:$C$8243,MATCH($J$4:$J$10133,'[1]All QOF Registers'!$D$15:$D$8243,FALSE))</f>
        <v>5PQ</v>
      </c>
    </row>
    <row r="8021" spans="8:11" x14ac:dyDescent="0.25">
      <c r="H8021" s="57" t="s">
        <v>1896</v>
      </c>
      <c r="I8021" s="58" t="s">
        <v>17638</v>
      </c>
      <c r="J8021" s="54" t="s">
        <v>18195</v>
      </c>
      <c r="K8021" s="54" t="str">
        <f>INDEX('[1]All QOF Registers'!$C$15:$C$8243,MATCH($J$4:$J$10133,'[1]All QOF Registers'!$D$15:$D$8243,FALSE))</f>
        <v>5PQ</v>
      </c>
    </row>
    <row r="8022" spans="8:11" x14ac:dyDescent="0.25">
      <c r="H8022" s="57" t="s">
        <v>1898</v>
      </c>
      <c r="I8022" s="58" t="s">
        <v>17638</v>
      </c>
      <c r="J8022" s="54" t="s">
        <v>18195</v>
      </c>
      <c r="K8022" s="54" t="str">
        <f>INDEX('[1]All QOF Registers'!$C$15:$C$8243,MATCH($J$4:$J$10133,'[1]All QOF Registers'!$D$15:$D$8243,FALSE))</f>
        <v>5PQ</v>
      </c>
    </row>
    <row r="8023" spans="8:11" x14ac:dyDescent="0.25">
      <c r="H8023" s="57" t="s">
        <v>1899</v>
      </c>
      <c r="I8023" s="58" t="s">
        <v>17638</v>
      </c>
      <c r="J8023" s="54" t="s">
        <v>18195</v>
      </c>
      <c r="K8023" s="54" t="str">
        <f>INDEX('[1]All QOF Registers'!$C$15:$C$8243,MATCH($J$4:$J$10133,'[1]All QOF Registers'!$D$15:$D$8243,FALSE))</f>
        <v>5PQ</v>
      </c>
    </row>
    <row r="8024" spans="8:11" x14ac:dyDescent="0.25">
      <c r="H8024" s="57" t="s">
        <v>1900</v>
      </c>
      <c r="I8024" s="58" t="s">
        <v>17638</v>
      </c>
      <c r="J8024" s="54" t="s">
        <v>18195</v>
      </c>
      <c r="K8024" s="54" t="str">
        <f>INDEX('[1]All QOF Registers'!$C$15:$C$8243,MATCH($J$4:$J$10133,'[1]All QOF Registers'!$D$15:$D$8243,FALSE))</f>
        <v>5PQ</v>
      </c>
    </row>
    <row r="8025" spans="8:11" x14ac:dyDescent="0.25">
      <c r="H8025" s="57" t="s">
        <v>1901</v>
      </c>
      <c r="I8025" s="58" t="s">
        <v>17638</v>
      </c>
      <c r="J8025" s="54" t="s">
        <v>18195</v>
      </c>
      <c r="K8025" s="54" t="str">
        <f>INDEX('[1]All QOF Registers'!$C$15:$C$8243,MATCH($J$4:$J$10133,'[1]All QOF Registers'!$D$15:$D$8243,FALSE))</f>
        <v>5PQ</v>
      </c>
    </row>
    <row r="8026" spans="8:11" x14ac:dyDescent="0.25">
      <c r="H8026" s="57" t="s">
        <v>1902</v>
      </c>
      <c r="I8026" s="58" t="s">
        <v>17638</v>
      </c>
      <c r="J8026" s="54" t="s">
        <v>18195</v>
      </c>
      <c r="K8026" s="54" t="str">
        <f>INDEX('[1]All QOF Registers'!$C$15:$C$8243,MATCH($J$4:$J$10133,'[1]All QOF Registers'!$D$15:$D$8243,FALSE))</f>
        <v>5PQ</v>
      </c>
    </row>
    <row r="8027" spans="8:11" x14ac:dyDescent="0.25">
      <c r="H8027" s="57" t="s">
        <v>1903</v>
      </c>
      <c r="I8027" s="58" t="s">
        <v>17638</v>
      </c>
      <c r="J8027" s="54" t="s">
        <v>18195</v>
      </c>
      <c r="K8027" s="54" t="str">
        <f>INDEX('[1]All QOF Registers'!$C$15:$C$8243,MATCH($J$4:$J$10133,'[1]All QOF Registers'!$D$15:$D$8243,FALSE))</f>
        <v>5PQ</v>
      </c>
    </row>
    <row r="8028" spans="8:11" x14ac:dyDescent="0.25">
      <c r="H8028" s="57" t="s">
        <v>1905</v>
      </c>
      <c r="I8028" s="58" t="s">
        <v>17638</v>
      </c>
      <c r="J8028" s="54" t="s">
        <v>18195</v>
      </c>
      <c r="K8028" s="54" t="str">
        <f>INDEX('[1]All QOF Registers'!$C$15:$C$8243,MATCH($J$4:$J$10133,'[1]All QOF Registers'!$D$15:$D$8243,FALSE))</f>
        <v>5PQ</v>
      </c>
    </row>
    <row r="8029" spans="8:11" x14ac:dyDescent="0.25">
      <c r="H8029" s="57" t="s">
        <v>1906</v>
      </c>
      <c r="I8029" s="58" t="s">
        <v>17638</v>
      </c>
      <c r="J8029" s="54" t="s">
        <v>18195</v>
      </c>
      <c r="K8029" s="54" t="str">
        <f>INDEX('[1]All QOF Registers'!$C$15:$C$8243,MATCH($J$4:$J$10133,'[1]All QOF Registers'!$D$15:$D$8243,FALSE))</f>
        <v>5PQ</v>
      </c>
    </row>
    <row r="8030" spans="8:11" x14ac:dyDescent="0.25">
      <c r="H8030" s="57" t="s">
        <v>1908</v>
      </c>
      <c r="I8030" s="58" t="s">
        <v>17638</v>
      </c>
      <c r="J8030" s="54" t="s">
        <v>18195</v>
      </c>
      <c r="K8030" s="54" t="str">
        <f>INDEX('[1]All QOF Registers'!$C$15:$C$8243,MATCH($J$4:$J$10133,'[1]All QOF Registers'!$D$15:$D$8243,FALSE))</f>
        <v>5PQ</v>
      </c>
    </row>
    <row r="8031" spans="8:11" x14ac:dyDescent="0.25">
      <c r="H8031" s="57" t="s">
        <v>1909</v>
      </c>
      <c r="I8031" s="58" t="s">
        <v>17638</v>
      </c>
      <c r="J8031" s="54" t="s">
        <v>18195</v>
      </c>
      <c r="K8031" s="54" t="str">
        <f>INDEX('[1]All QOF Registers'!$C$15:$C$8243,MATCH($J$4:$J$10133,'[1]All QOF Registers'!$D$15:$D$8243,FALSE))</f>
        <v>5PQ</v>
      </c>
    </row>
    <row r="8032" spans="8:11" x14ac:dyDescent="0.25">
      <c r="H8032" s="57" t="s">
        <v>1910</v>
      </c>
      <c r="I8032" s="58" t="s">
        <v>17638</v>
      </c>
      <c r="J8032" s="54" t="s">
        <v>18195</v>
      </c>
      <c r="K8032" s="54" t="str">
        <f>INDEX('[1]All QOF Registers'!$C$15:$C$8243,MATCH($J$4:$J$10133,'[1]All QOF Registers'!$D$15:$D$8243,FALSE))</f>
        <v>5PQ</v>
      </c>
    </row>
    <row r="8033" spans="8:11" x14ac:dyDescent="0.25">
      <c r="H8033" s="57" t="s">
        <v>1911</v>
      </c>
      <c r="I8033" s="58" t="s">
        <v>17638</v>
      </c>
      <c r="J8033" s="54" t="s">
        <v>18195</v>
      </c>
      <c r="K8033" s="54" t="str">
        <f>INDEX('[1]All QOF Registers'!$C$15:$C$8243,MATCH($J$4:$J$10133,'[1]All QOF Registers'!$D$15:$D$8243,FALSE))</f>
        <v>5PQ</v>
      </c>
    </row>
    <row r="8034" spans="8:11" x14ac:dyDescent="0.25">
      <c r="H8034" s="57" t="s">
        <v>1913</v>
      </c>
      <c r="I8034" s="58" t="s">
        <v>17638</v>
      </c>
      <c r="J8034" s="54" t="s">
        <v>18195</v>
      </c>
      <c r="K8034" s="54" t="str">
        <f>INDEX('[1]All QOF Registers'!$C$15:$C$8243,MATCH($J$4:$J$10133,'[1]All QOF Registers'!$D$15:$D$8243,FALSE))</f>
        <v>5PQ</v>
      </c>
    </row>
    <row r="8035" spans="8:11" x14ac:dyDescent="0.25">
      <c r="H8035" s="57" t="s">
        <v>1915</v>
      </c>
      <c r="I8035" s="58" t="s">
        <v>17638</v>
      </c>
      <c r="J8035" s="54" t="s">
        <v>18195</v>
      </c>
      <c r="K8035" s="54" t="str">
        <f>INDEX('[1]All QOF Registers'!$C$15:$C$8243,MATCH($J$4:$J$10133,'[1]All QOF Registers'!$D$15:$D$8243,FALSE))</f>
        <v>5PQ</v>
      </c>
    </row>
    <row r="8036" spans="8:11" x14ac:dyDescent="0.25">
      <c r="H8036" s="57" t="s">
        <v>1916</v>
      </c>
      <c r="I8036" s="58" t="s">
        <v>17638</v>
      </c>
      <c r="J8036" s="54" t="s">
        <v>18195</v>
      </c>
      <c r="K8036" s="54" t="str">
        <f>INDEX('[1]All QOF Registers'!$C$15:$C$8243,MATCH($J$4:$J$10133,'[1]All QOF Registers'!$D$15:$D$8243,FALSE))</f>
        <v>5PQ</v>
      </c>
    </row>
    <row r="8037" spans="8:11" x14ac:dyDescent="0.25">
      <c r="H8037" s="57" t="s">
        <v>1917</v>
      </c>
      <c r="I8037" s="58" t="s">
        <v>17638</v>
      </c>
      <c r="J8037" s="54" t="s">
        <v>18195</v>
      </c>
      <c r="K8037" s="54" t="str">
        <f>INDEX('[1]All QOF Registers'!$C$15:$C$8243,MATCH($J$4:$J$10133,'[1]All QOF Registers'!$D$15:$D$8243,FALSE))</f>
        <v>5PQ</v>
      </c>
    </row>
    <row r="8038" spans="8:11" x14ac:dyDescent="0.25">
      <c r="H8038" s="57" t="s">
        <v>1918</v>
      </c>
      <c r="I8038" s="58" t="s">
        <v>17638</v>
      </c>
      <c r="J8038" s="54" t="s">
        <v>18195</v>
      </c>
      <c r="K8038" s="54" t="str">
        <f>INDEX('[1]All QOF Registers'!$C$15:$C$8243,MATCH($J$4:$J$10133,'[1]All QOF Registers'!$D$15:$D$8243,FALSE))</f>
        <v>5PQ</v>
      </c>
    </row>
    <row r="8039" spans="8:11" x14ac:dyDescent="0.25">
      <c r="H8039" s="57" t="s">
        <v>1919</v>
      </c>
      <c r="I8039" s="58" t="s">
        <v>17638</v>
      </c>
      <c r="J8039" s="54" t="s">
        <v>18195</v>
      </c>
      <c r="K8039" s="54" t="str">
        <f>INDEX('[1]All QOF Registers'!$C$15:$C$8243,MATCH($J$4:$J$10133,'[1]All QOF Registers'!$D$15:$D$8243,FALSE))</f>
        <v>5PQ</v>
      </c>
    </row>
    <row r="8040" spans="8:11" x14ac:dyDescent="0.25">
      <c r="H8040" s="57" t="s">
        <v>1920</v>
      </c>
      <c r="I8040" s="58" t="s">
        <v>17638</v>
      </c>
      <c r="J8040" s="54" t="s">
        <v>18195</v>
      </c>
      <c r="K8040" s="54" t="str">
        <f>INDEX('[1]All QOF Registers'!$C$15:$C$8243,MATCH($J$4:$J$10133,'[1]All QOF Registers'!$D$15:$D$8243,FALSE))</f>
        <v>5PQ</v>
      </c>
    </row>
    <row r="8041" spans="8:11" x14ac:dyDescent="0.25">
      <c r="H8041" s="57" t="s">
        <v>1921</v>
      </c>
      <c r="I8041" s="58" t="s">
        <v>17638</v>
      </c>
      <c r="J8041" s="54" t="s">
        <v>18195</v>
      </c>
      <c r="K8041" s="54" t="str">
        <f>INDEX('[1]All QOF Registers'!$C$15:$C$8243,MATCH($J$4:$J$10133,'[1]All QOF Registers'!$D$15:$D$8243,FALSE))</f>
        <v>5PQ</v>
      </c>
    </row>
    <row r="8042" spans="8:11" x14ac:dyDescent="0.25">
      <c r="H8042" s="57" t="s">
        <v>1922</v>
      </c>
      <c r="I8042" s="58" t="s">
        <v>17638</v>
      </c>
      <c r="J8042" s="54" t="s">
        <v>18195</v>
      </c>
      <c r="K8042" s="54" t="str">
        <f>INDEX('[1]All QOF Registers'!$C$15:$C$8243,MATCH($J$4:$J$10133,'[1]All QOF Registers'!$D$15:$D$8243,FALSE))</f>
        <v>5PQ</v>
      </c>
    </row>
    <row r="8043" spans="8:11" x14ac:dyDescent="0.25">
      <c r="H8043" s="57" t="s">
        <v>17640</v>
      </c>
      <c r="I8043" s="58" t="s">
        <v>17638</v>
      </c>
      <c r="J8043" s="54" t="s">
        <v>18195</v>
      </c>
      <c r="K8043" s="54" t="str">
        <f>INDEX('[1]All QOF Registers'!$C$15:$C$8243,MATCH($J$4:$J$10133,'[1]All QOF Registers'!$D$15:$D$8243,FALSE))</f>
        <v>5PQ</v>
      </c>
    </row>
    <row r="8044" spans="8:11" x14ac:dyDescent="0.25">
      <c r="H8044" s="57" t="s">
        <v>17641</v>
      </c>
      <c r="I8044" s="58" t="s">
        <v>17638</v>
      </c>
      <c r="J8044" s="54" t="s">
        <v>18195</v>
      </c>
      <c r="K8044" s="54" t="str">
        <f>INDEX('[1]All QOF Registers'!$C$15:$C$8243,MATCH($J$4:$J$10133,'[1]All QOF Registers'!$D$15:$D$8243,FALSE))</f>
        <v>5PQ</v>
      </c>
    </row>
    <row r="8045" spans="8:11" x14ac:dyDescent="0.25">
      <c r="H8045" s="57" t="s">
        <v>17642</v>
      </c>
      <c r="I8045" s="58" t="s">
        <v>17638</v>
      </c>
      <c r="J8045" s="54" t="s">
        <v>18195</v>
      </c>
      <c r="K8045" s="54" t="str">
        <f>INDEX('[1]All QOF Registers'!$C$15:$C$8243,MATCH($J$4:$J$10133,'[1]All QOF Registers'!$D$15:$D$8243,FALSE))</f>
        <v>5PQ</v>
      </c>
    </row>
    <row r="8046" spans="8:11" x14ac:dyDescent="0.25">
      <c r="H8046" s="57" t="s">
        <v>17643</v>
      </c>
      <c r="I8046" s="58" t="s">
        <v>17638</v>
      </c>
      <c r="J8046" s="54" t="s">
        <v>18195</v>
      </c>
      <c r="K8046" s="54" t="str">
        <f>INDEX('[1]All QOF Registers'!$C$15:$C$8243,MATCH($J$4:$J$10133,'[1]All QOF Registers'!$D$15:$D$8243,FALSE))</f>
        <v>5PQ</v>
      </c>
    </row>
    <row r="8047" spans="8:11" x14ac:dyDescent="0.25">
      <c r="H8047" s="57" t="s">
        <v>17644</v>
      </c>
      <c r="I8047" s="58" t="s">
        <v>17638</v>
      </c>
      <c r="J8047" s="54" t="s">
        <v>18195</v>
      </c>
      <c r="K8047" s="54" t="str">
        <f>INDEX('[1]All QOF Registers'!$C$15:$C$8243,MATCH($J$4:$J$10133,'[1]All QOF Registers'!$D$15:$D$8243,FALSE))</f>
        <v>5PQ</v>
      </c>
    </row>
    <row r="8048" spans="8:11" x14ac:dyDescent="0.25">
      <c r="H8048" s="57" t="s">
        <v>17645</v>
      </c>
      <c r="I8048" s="58" t="s">
        <v>17638</v>
      </c>
      <c r="J8048" s="54" t="s">
        <v>18195</v>
      </c>
      <c r="K8048" s="54" t="str">
        <f>INDEX('[1]All QOF Registers'!$C$15:$C$8243,MATCH($J$4:$J$10133,'[1]All QOF Registers'!$D$15:$D$8243,FALSE))</f>
        <v>5PQ</v>
      </c>
    </row>
    <row r="8049" spans="8:11" x14ac:dyDescent="0.25">
      <c r="H8049" s="57" t="s">
        <v>7648</v>
      </c>
      <c r="I8049" s="58" t="s">
        <v>17638</v>
      </c>
      <c r="J8049" s="54" t="s">
        <v>18195</v>
      </c>
      <c r="K8049" s="54" t="str">
        <f>INDEX('[1]All QOF Registers'!$C$15:$C$8243,MATCH($J$4:$J$10133,'[1]All QOF Registers'!$D$15:$D$8243,FALSE))</f>
        <v>5PQ</v>
      </c>
    </row>
    <row r="8050" spans="8:11" x14ac:dyDescent="0.25">
      <c r="H8050" s="57" t="s">
        <v>17646</v>
      </c>
      <c r="I8050" s="58" t="s">
        <v>17638</v>
      </c>
      <c r="J8050" s="54" t="s">
        <v>18195</v>
      </c>
      <c r="K8050" s="54" t="str">
        <f>INDEX('[1]All QOF Registers'!$C$15:$C$8243,MATCH($J$4:$J$10133,'[1]All QOF Registers'!$D$15:$D$8243,FALSE))</f>
        <v>5PQ</v>
      </c>
    </row>
    <row r="8051" spans="8:11" x14ac:dyDescent="0.25">
      <c r="H8051" s="57" t="s">
        <v>17647</v>
      </c>
      <c r="I8051" s="58" t="s">
        <v>17638</v>
      </c>
      <c r="J8051" s="54" t="s">
        <v>18195</v>
      </c>
      <c r="K8051" s="54" t="str">
        <f>INDEX('[1]All QOF Registers'!$C$15:$C$8243,MATCH($J$4:$J$10133,'[1]All QOF Registers'!$D$15:$D$8243,FALSE))</f>
        <v>5PQ</v>
      </c>
    </row>
    <row r="8052" spans="8:11" x14ac:dyDescent="0.25">
      <c r="H8052" s="57" t="s">
        <v>17648</v>
      </c>
      <c r="I8052" s="58" t="s">
        <v>17638</v>
      </c>
      <c r="J8052" s="54" t="s">
        <v>18195</v>
      </c>
      <c r="K8052" s="54" t="str">
        <f>INDEX('[1]All QOF Registers'!$C$15:$C$8243,MATCH($J$4:$J$10133,'[1]All QOF Registers'!$D$15:$D$8243,FALSE))</f>
        <v>5PQ</v>
      </c>
    </row>
    <row r="8053" spans="8:11" x14ac:dyDescent="0.25">
      <c r="H8053" s="57" t="s">
        <v>17649</v>
      </c>
      <c r="I8053" s="58" t="s">
        <v>17638</v>
      </c>
      <c r="J8053" s="54" t="s">
        <v>18195</v>
      </c>
      <c r="K8053" s="54" t="str">
        <f>INDEX('[1]All QOF Registers'!$C$15:$C$8243,MATCH($J$4:$J$10133,'[1]All QOF Registers'!$D$15:$D$8243,FALSE))</f>
        <v>5PQ</v>
      </c>
    </row>
    <row r="8054" spans="8:11" x14ac:dyDescent="0.25">
      <c r="H8054" s="57" t="s">
        <v>17650</v>
      </c>
      <c r="I8054" s="58" t="s">
        <v>17638</v>
      </c>
      <c r="J8054" s="54" t="s">
        <v>18195</v>
      </c>
      <c r="K8054" s="54" t="str">
        <f>INDEX('[1]All QOF Registers'!$C$15:$C$8243,MATCH($J$4:$J$10133,'[1]All QOF Registers'!$D$15:$D$8243,FALSE))</f>
        <v>5PQ</v>
      </c>
    </row>
    <row r="8055" spans="8:11" x14ac:dyDescent="0.25">
      <c r="H8055" s="57" t="s">
        <v>17651</v>
      </c>
      <c r="I8055" s="58" t="s">
        <v>17638</v>
      </c>
      <c r="J8055" s="54" t="s">
        <v>18195</v>
      </c>
      <c r="K8055" s="54" t="str">
        <f>INDEX('[1]All QOF Registers'!$C$15:$C$8243,MATCH($J$4:$J$10133,'[1]All QOF Registers'!$D$15:$D$8243,FALSE))</f>
        <v>5PQ</v>
      </c>
    </row>
    <row r="8056" spans="8:11" x14ac:dyDescent="0.25">
      <c r="H8056" s="57" t="s">
        <v>7858</v>
      </c>
      <c r="I8056" s="58" t="s">
        <v>17638</v>
      </c>
      <c r="J8056" s="54" t="s">
        <v>18195</v>
      </c>
      <c r="K8056" s="54" t="str">
        <f>INDEX('[1]All QOF Registers'!$C$15:$C$8243,MATCH($J$4:$J$10133,'[1]All QOF Registers'!$D$15:$D$8243,FALSE))</f>
        <v>5PQ</v>
      </c>
    </row>
    <row r="8057" spans="8:11" x14ac:dyDescent="0.25">
      <c r="H8057" s="57" t="s">
        <v>7924</v>
      </c>
      <c r="I8057" s="58" t="s">
        <v>17638</v>
      </c>
      <c r="J8057" s="54" t="s">
        <v>18195</v>
      </c>
      <c r="K8057" s="54" t="str">
        <f>INDEX('[1]All QOF Registers'!$C$15:$C$8243,MATCH($J$4:$J$10133,'[1]All QOF Registers'!$D$15:$D$8243,FALSE))</f>
        <v>5PQ</v>
      </c>
    </row>
    <row r="8058" spans="8:11" x14ac:dyDescent="0.25">
      <c r="H8058" s="57" t="s">
        <v>17652</v>
      </c>
      <c r="I8058" s="58" t="s">
        <v>17638</v>
      </c>
      <c r="J8058" s="54" t="s">
        <v>18195</v>
      </c>
      <c r="K8058" s="54" t="str">
        <f>INDEX('[1]All QOF Registers'!$C$15:$C$8243,MATCH($J$4:$J$10133,'[1]All QOF Registers'!$D$15:$D$8243,FALSE))</f>
        <v>5PQ</v>
      </c>
    </row>
    <row r="8059" spans="8:11" x14ac:dyDescent="0.25">
      <c r="H8059" s="57" t="s">
        <v>17653</v>
      </c>
      <c r="I8059" s="58" t="s">
        <v>17638</v>
      </c>
      <c r="J8059" s="54" t="s">
        <v>18195</v>
      </c>
      <c r="K8059" s="54" t="str">
        <f>INDEX('[1]All QOF Registers'!$C$15:$C$8243,MATCH($J$4:$J$10133,'[1]All QOF Registers'!$D$15:$D$8243,FALSE))</f>
        <v>5PQ</v>
      </c>
    </row>
    <row r="8060" spans="8:11" x14ac:dyDescent="0.25">
      <c r="H8060" s="57" t="s">
        <v>1826</v>
      </c>
      <c r="I8060" s="58" t="s">
        <v>17654</v>
      </c>
      <c r="J8060" s="54" t="s">
        <v>18196</v>
      </c>
      <c r="K8060" s="54" t="str">
        <f>INDEX('[1]All QOF Registers'!$C$15:$C$8243,MATCH($J$4:$J$10133,'[1]All QOF Registers'!$D$15:$D$8243,FALSE))</f>
        <v>5PR</v>
      </c>
    </row>
    <row r="8061" spans="8:11" x14ac:dyDescent="0.25">
      <c r="H8061" s="57" t="s">
        <v>1830</v>
      </c>
      <c r="I8061" s="58" t="s">
        <v>17654</v>
      </c>
      <c r="J8061" s="54" t="s">
        <v>18196</v>
      </c>
      <c r="K8061" s="54" t="str">
        <f>INDEX('[1]All QOF Registers'!$C$15:$C$8243,MATCH($J$4:$J$10133,'[1]All QOF Registers'!$D$15:$D$8243,FALSE))</f>
        <v>5PR</v>
      </c>
    </row>
    <row r="8062" spans="8:11" x14ac:dyDescent="0.25">
      <c r="H8062" s="57" t="s">
        <v>1841</v>
      </c>
      <c r="I8062" s="58" t="s">
        <v>17654</v>
      </c>
      <c r="J8062" s="54" t="s">
        <v>18196</v>
      </c>
      <c r="K8062" s="54" t="str">
        <f>INDEX('[1]All QOF Registers'!$C$15:$C$8243,MATCH($J$4:$J$10133,'[1]All QOF Registers'!$D$15:$D$8243,FALSE))</f>
        <v>5PR</v>
      </c>
    </row>
    <row r="8063" spans="8:11" x14ac:dyDescent="0.25">
      <c r="H8063" s="57" t="s">
        <v>1875</v>
      </c>
      <c r="I8063" s="58" t="s">
        <v>17654</v>
      </c>
      <c r="J8063" s="54" t="s">
        <v>18196</v>
      </c>
      <c r="K8063" s="54" t="str">
        <f>INDEX('[1]All QOF Registers'!$C$15:$C$8243,MATCH($J$4:$J$10133,'[1]All QOF Registers'!$D$15:$D$8243,FALSE))</f>
        <v>5PR</v>
      </c>
    </row>
    <row r="8064" spans="8:11" x14ac:dyDescent="0.25">
      <c r="H8064" s="57" t="s">
        <v>1878</v>
      </c>
      <c r="I8064" s="58" t="s">
        <v>17654</v>
      </c>
      <c r="J8064" s="54" t="s">
        <v>18196</v>
      </c>
      <c r="K8064" s="54" t="str">
        <f>INDEX('[1]All QOF Registers'!$C$15:$C$8243,MATCH($J$4:$J$10133,'[1]All QOF Registers'!$D$15:$D$8243,FALSE))</f>
        <v>5PR</v>
      </c>
    </row>
    <row r="8065" spans="8:11" x14ac:dyDescent="0.25">
      <c r="H8065" s="57" t="s">
        <v>1886</v>
      </c>
      <c r="I8065" s="58" t="s">
        <v>17654</v>
      </c>
      <c r="J8065" s="54" t="s">
        <v>18196</v>
      </c>
      <c r="K8065" s="54" t="str">
        <f>INDEX('[1]All QOF Registers'!$C$15:$C$8243,MATCH($J$4:$J$10133,'[1]All QOF Registers'!$D$15:$D$8243,FALSE))</f>
        <v>5PR</v>
      </c>
    </row>
    <row r="8066" spans="8:11" x14ac:dyDescent="0.25">
      <c r="H8066" s="57" t="s">
        <v>1897</v>
      </c>
      <c r="I8066" s="58" t="s">
        <v>17654</v>
      </c>
      <c r="J8066" s="54" t="s">
        <v>18196</v>
      </c>
      <c r="K8066" s="54" t="str">
        <f>INDEX('[1]All QOF Registers'!$C$15:$C$8243,MATCH($J$4:$J$10133,'[1]All QOF Registers'!$D$15:$D$8243,FALSE))</f>
        <v>5PR</v>
      </c>
    </row>
    <row r="8067" spans="8:11" x14ac:dyDescent="0.25">
      <c r="H8067" s="57" t="s">
        <v>1904</v>
      </c>
      <c r="I8067" s="58" t="s">
        <v>17654</v>
      </c>
      <c r="J8067" s="54" t="s">
        <v>18196</v>
      </c>
      <c r="K8067" s="54" t="str">
        <f>INDEX('[1]All QOF Registers'!$C$15:$C$8243,MATCH($J$4:$J$10133,'[1]All QOF Registers'!$D$15:$D$8243,FALSE))</f>
        <v>5PR</v>
      </c>
    </row>
    <row r="8068" spans="8:11" x14ac:dyDescent="0.25">
      <c r="H8068" s="57" t="s">
        <v>1907</v>
      </c>
      <c r="I8068" s="58" t="s">
        <v>17654</v>
      </c>
      <c r="J8068" s="54" t="s">
        <v>18196</v>
      </c>
      <c r="K8068" s="54" t="str">
        <f>INDEX('[1]All QOF Registers'!$C$15:$C$8243,MATCH($J$4:$J$10133,'[1]All QOF Registers'!$D$15:$D$8243,FALSE))</f>
        <v>5PR</v>
      </c>
    </row>
    <row r="8069" spans="8:11" x14ac:dyDescent="0.25">
      <c r="H8069" s="57" t="s">
        <v>1912</v>
      </c>
      <c r="I8069" s="58" t="s">
        <v>17654</v>
      </c>
      <c r="J8069" s="54" t="s">
        <v>18196</v>
      </c>
      <c r="K8069" s="54" t="str">
        <f>INDEX('[1]All QOF Registers'!$C$15:$C$8243,MATCH($J$4:$J$10133,'[1]All QOF Registers'!$D$15:$D$8243,FALSE))</f>
        <v>5PR</v>
      </c>
    </row>
    <row r="8070" spans="8:11" x14ac:dyDescent="0.25">
      <c r="H8070" s="57" t="s">
        <v>1914</v>
      </c>
      <c r="I8070" s="58" t="s">
        <v>17654</v>
      </c>
      <c r="J8070" s="54" t="s">
        <v>18196</v>
      </c>
      <c r="K8070" s="54" t="str">
        <f>INDEX('[1]All QOF Registers'!$C$15:$C$8243,MATCH($J$4:$J$10133,'[1]All QOF Registers'!$D$15:$D$8243,FALSE))</f>
        <v>5PR</v>
      </c>
    </row>
    <row r="8071" spans="8:11" x14ac:dyDescent="0.25">
      <c r="H8071" s="57" t="s">
        <v>1924</v>
      </c>
      <c r="I8071" s="58" t="s">
        <v>17654</v>
      </c>
      <c r="J8071" s="54" t="s">
        <v>18196</v>
      </c>
      <c r="K8071" s="54" t="str">
        <f>INDEX('[1]All QOF Registers'!$C$15:$C$8243,MATCH($J$4:$J$10133,'[1]All QOF Registers'!$D$15:$D$8243,FALSE))</f>
        <v>5PR</v>
      </c>
    </row>
    <row r="8072" spans="8:11" x14ac:dyDescent="0.25">
      <c r="H8072" s="57" t="s">
        <v>1931</v>
      </c>
      <c r="I8072" s="58" t="s">
        <v>17654</v>
      </c>
      <c r="J8072" s="54" t="s">
        <v>18196</v>
      </c>
      <c r="K8072" s="54" t="str">
        <f>INDEX('[1]All QOF Registers'!$C$15:$C$8243,MATCH($J$4:$J$10133,'[1]All QOF Registers'!$D$15:$D$8243,FALSE))</f>
        <v>5PR</v>
      </c>
    </row>
    <row r="8073" spans="8:11" x14ac:dyDescent="0.25">
      <c r="H8073" s="57" t="s">
        <v>1932</v>
      </c>
      <c r="I8073" s="58" t="s">
        <v>17654</v>
      </c>
      <c r="J8073" s="54" t="s">
        <v>18196</v>
      </c>
      <c r="K8073" s="54" t="str">
        <f>INDEX('[1]All QOF Registers'!$C$15:$C$8243,MATCH($J$4:$J$10133,'[1]All QOF Registers'!$D$15:$D$8243,FALSE))</f>
        <v>5PR</v>
      </c>
    </row>
    <row r="8074" spans="8:11" x14ac:dyDescent="0.25">
      <c r="H8074" s="57" t="s">
        <v>1933</v>
      </c>
      <c r="I8074" s="58" t="s">
        <v>17654</v>
      </c>
      <c r="J8074" s="54" t="s">
        <v>18196</v>
      </c>
      <c r="K8074" s="54" t="str">
        <f>INDEX('[1]All QOF Registers'!$C$15:$C$8243,MATCH($J$4:$J$10133,'[1]All QOF Registers'!$D$15:$D$8243,FALSE))</f>
        <v>5PR</v>
      </c>
    </row>
    <row r="8075" spans="8:11" x14ac:dyDescent="0.25">
      <c r="H8075" s="57" t="s">
        <v>1938</v>
      </c>
      <c r="I8075" s="58" t="s">
        <v>17654</v>
      </c>
      <c r="J8075" s="54" t="s">
        <v>18196</v>
      </c>
      <c r="K8075" s="54" t="str">
        <f>INDEX('[1]All QOF Registers'!$C$15:$C$8243,MATCH($J$4:$J$10133,'[1]All QOF Registers'!$D$15:$D$8243,FALSE))</f>
        <v>5PR</v>
      </c>
    </row>
    <row r="8076" spans="8:11" x14ac:dyDescent="0.25">
      <c r="H8076" s="57" t="s">
        <v>1944</v>
      </c>
      <c r="I8076" s="58" t="s">
        <v>17654</v>
      </c>
      <c r="J8076" s="54" t="s">
        <v>18196</v>
      </c>
      <c r="K8076" s="54" t="str">
        <f>INDEX('[1]All QOF Registers'!$C$15:$C$8243,MATCH($J$4:$J$10133,'[1]All QOF Registers'!$D$15:$D$8243,FALSE))</f>
        <v>5PR</v>
      </c>
    </row>
    <row r="8077" spans="8:11" x14ac:dyDescent="0.25">
      <c r="H8077" s="57" t="s">
        <v>1945</v>
      </c>
      <c r="I8077" s="58" t="s">
        <v>17654</v>
      </c>
      <c r="J8077" s="54" t="s">
        <v>18196</v>
      </c>
      <c r="K8077" s="54" t="str">
        <f>INDEX('[1]All QOF Registers'!$C$15:$C$8243,MATCH($J$4:$J$10133,'[1]All QOF Registers'!$D$15:$D$8243,FALSE))</f>
        <v>5PR</v>
      </c>
    </row>
    <row r="8078" spans="8:11" x14ac:dyDescent="0.25">
      <c r="H8078" s="57" t="s">
        <v>1951</v>
      </c>
      <c r="I8078" s="58" t="s">
        <v>17654</v>
      </c>
      <c r="J8078" s="54" t="s">
        <v>18196</v>
      </c>
      <c r="K8078" s="54" t="str">
        <f>INDEX('[1]All QOF Registers'!$C$15:$C$8243,MATCH($J$4:$J$10133,'[1]All QOF Registers'!$D$15:$D$8243,FALSE))</f>
        <v>5PR</v>
      </c>
    </row>
    <row r="8079" spans="8:11" x14ac:dyDescent="0.25">
      <c r="H8079" s="57" t="s">
        <v>1953</v>
      </c>
      <c r="I8079" s="58" t="s">
        <v>17654</v>
      </c>
      <c r="J8079" s="54" t="s">
        <v>18196</v>
      </c>
      <c r="K8079" s="54" t="str">
        <f>INDEX('[1]All QOF Registers'!$C$15:$C$8243,MATCH($J$4:$J$10133,'[1]All QOF Registers'!$D$15:$D$8243,FALSE))</f>
        <v>5PR</v>
      </c>
    </row>
    <row r="8080" spans="8:11" x14ac:dyDescent="0.25">
      <c r="H8080" s="57" t="s">
        <v>1954</v>
      </c>
      <c r="I8080" s="58" t="s">
        <v>17654</v>
      </c>
      <c r="J8080" s="54" t="s">
        <v>18196</v>
      </c>
      <c r="K8080" s="54" t="str">
        <f>INDEX('[1]All QOF Registers'!$C$15:$C$8243,MATCH($J$4:$J$10133,'[1]All QOF Registers'!$D$15:$D$8243,FALSE))</f>
        <v>5PR</v>
      </c>
    </row>
    <row r="8081" spans="8:11" x14ac:dyDescent="0.25">
      <c r="H8081" s="57" t="s">
        <v>1965</v>
      </c>
      <c r="I8081" s="58" t="s">
        <v>17654</v>
      </c>
      <c r="J8081" s="54" t="s">
        <v>18196</v>
      </c>
      <c r="K8081" s="54" t="str">
        <f>INDEX('[1]All QOF Registers'!$C$15:$C$8243,MATCH($J$4:$J$10133,'[1]All QOF Registers'!$D$15:$D$8243,FALSE))</f>
        <v>5PR</v>
      </c>
    </row>
    <row r="8082" spans="8:11" x14ac:dyDescent="0.25">
      <c r="H8082" s="57" t="s">
        <v>1985</v>
      </c>
      <c r="I8082" s="58" t="s">
        <v>17654</v>
      </c>
      <c r="J8082" s="54" t="s">
        <v>18196</v>
      </c>
      <c r="K8082" s="54" t="str">
        <f>INDEX('[1]All QOF Registers'!$C$15:$C$8243,MATCH($J$4:$J$10133,'[1]All QOF Registers'!$D$15:$D$8243,FALSE))</f>
        <v>5PR</v>
      </c>
    </row>
    <row r="8083" spans="8:11" x14ac:dyDescent="0.25">
      <c r="H8083" s="57" t="s">
        <v>1996</v>
      </c>
      <c r="I8083" s="58" t="s">
        <v>17654</v>
      </c>
      <c r="J8083" s="54" t="s">
        <v>18196</v>
      </c>
      <c r="K8083" s="54" t="str">
        <f>INDEX('[1]All QOF Registers'!$C$15:$C$8243,MATCH($J$4:$J$10133,'[1]All QOF Registers'!$D$15:$D$8243,FALSE))</f>
        <v>5PR</v>
      </c>
    </row>
    <row r="8084" spans="8:11" x14ac:dyDescent="0.25">
      <c r="H8084" s="57" t="s">
        <v>2001</v>
      </c>
      <c r="I8084" s="58" t="s">
        <v>17654</v>
      </c>
      <c r="J8084" s="54" t="s">
        <v>18196</v>
      </c>
      <c r="K8084" s="54" t="str">
        <f>INDEX('[1]All QOF Registers'!$C$15:$C$8243,MATCH($J$4:$J$10133,'[1]All QOF Registers'!$D$15:$D$8243,FALSE))</f>
        <v>5PR</v>
      </c>
    </row>
    <row r="8085" spans="8:11" x14ac:dyDescent="0.25">
      <c r="H8085" s="57" t="s">
        <v>7629</v>
      </c>
      <c r="I8085" s="58" t="s">
        <v>17654</v>
      </c>
      <c r="J8085" s="54" t="s">
        <v>18196</v>
      </c>
      <c r="K8085" s="54" t="str">
        <f>INDEX('[1]All QOF Registers'!$C$15:$C$8243,MATCH($J$4:$J$10133,'[1]All QOF Registers'!$D$15:$D$8243,FALSE))</f>
        <v>5PR</v>
      </c>
    </row>
    <row r="8086" spans="8:11" x14ac:dyDescent="0.25">
      <c r="H8086" s="57" t="s">
        <v>17655</v>
      </c>
      <c r="I8086" s="58" t="s">
        <v>17654</v>
      </c>
      <c r="J8086" s="54" t="s">
        <v>18196</v>
      </c>
      <c r="K8086" s="54" t="str">
        <f>INDEX('[1]All QOF Registers'!$C$15:$C$8243,MATCH($J$4:$J$10133,'[1]All QOF Registers'!$D$15:$D$8243,FALSE))</f>
        <v>5PR</v>
      </c>
    </row>
    <row r="8087" spans="8:11" x14ac:dyDescent="0.25">
      <c r="H8087" s="57" t="s">
        <v>17656</v>
      </c>
      <c r="I8087" s="58" t="s">
        <v>17654</v>
      </c>
      <c r="J8087" s="54" t="s">
        <v>18196</v>
      </c>
      <c r="K8087" s="54" t="str">
        <f>INDEX('[1]All QOF Registers'!$C$15:$C$8243,MATCH($J$4:$J$10133,'[1]All QOF Registers'!$D$15:$D$8243,FALSE))</f>
        <v>5PR</v>
      </c>
    </row>
    <row r="8088" spans="8:11" x14ac:dyDescent="0.25">
      <c r="H8088" s="57" t="s">
        <v>17657</v>
      </c>
      <c r="I8088" s="58" t="s">
        <v>17654</v>
      </c>
      <c r="J8088" s="54" t="s">
        <v>18196</v>
      </c>
      <c r="K8088" s="54" t="str">
        <f>INDEX('[1]All QOF Registers'!$C$15:$C$8243,MATCH($J$4:$J$10133,'[1]All QOF Registers'!$D$15:$D$8243,FALSE))</f>
        <v>5PR</v>
      </c>
    </row>
    <row r="8089" spans="8:11" x14ac:dyDescent="0.25">
      <c r="H8089" s="57" t="s">
        <v>17658</v>
      </c>
      <c r="I8089" s="58" t="s">
        <v>17654</v>
      </c>
      <c r="J8089" s="54" t="s">
        <v>18196</v>
      </c>
      <c r="K8089" s="54" t="str">
        <f>INDEX('[1]All QOF Registers'!$C$15:$C$8243,MATCH($J$4:$J$10133,'[1]All QOF Registers'!$D$15:$D$8243,FALSE))</f>
        <v>5PR</v>
      </c>
    </row>
    <row r="8090" spans="8:11" x14ac:dyDescent="0.25">
      <c r="H8090" s="57" t="s">
        <v>7830</v>
      </c>
      <c r="I8090" s="58" t="s">
        <v>17654</v>
      </c>
      <c r="J8090" s="54" t="s">
        <v>18196</v>
      </c>
      <c r="K8090" s="54" t="str">
        <f>INDEX('[1]All QOF Registers'!$C$15:$C$8243,MATCH($J$4:$J$10133,'[1]All QOF Registers'!$D$15:$D$8243,FALSE))</f>
        <v>5PR</v>
      </c>
    </row>
    <row r="8091" spans="8:11" x14ac:dyDescent="0.25">
      <c r="H8091" s="57" t="s">
        <v>17659</v>
      </c>
      <c r="I8091" s="58" t="s">
        <v>17654</v>
      </c>
      <c r="J8091" s="54" t="s">
        <v>18196</v>
      </c>
      <c r="K8091" s="54" t="str">
        <f>INDEX('[1]All QOF Registers'!$C$15:$C$8243,MATCH($J$4:$J$10133,'[1]All QOF Registers'!$D$15:$D$8243,FALSE))</f>
        <v>5PR</v>
      </c>
    </row>
    <row r="8092" spans="8:11" x14ac:dyDescent="0.25">
      <c r="H8092" s="57" t="s">
        <v>17660</v>
      </c>
      <c r="I8092" s="58" t="s">
        <v>17654</v>
      </c>
      <c r="J8092" s="54" t="s">
        <v>18196</v>
      </c>
      <c r="K8092" s="54" t="str">
        <f>INDEX('[1]All QOF Registers'!$C$15:$C$8243,MATCH($J$4:$J$10133,'[1]All QOF Registers'!$D$15:$D$8243,FALSE))</f>
        <v>5PR</v>
      </c>
    </row>
    <row r="8093" spans="8:11" x14ac:dyDescent="0.25">
      <c r="H8093" s="57" t="s">
        <v>1923</v>
      </c>
      <c r="I8093" s="58" t="s">
        <v>17661</v>
      </c>
      <c r="J8093" s="54" t="s">
        <v>18197</v>
      </c>
      <c r="K8093" s="54" t="str">
        <f>INDEX('[1]All QOF Registers'!$C$15:$C$8243,MATCH($J$4:$J$10133,'[1]All QOF Registers'!$D$15:$D$8243,FALSE))</f>
        <v>5PT</v>
      </c>
    </row>
    <row r="8094" spans="8:11" x14ac:dyDescent="0.25">
      <c r="H8094" s="57" t="s">
        <v>1925</v>
      </c>
      <c r="I8094" s="58" t="s">
        <v>17661</v>
      </c>
      <c r="J8094" s="54" t="s">
        <v>18197</v>
      </c>
      <c r="K8094" s="54" t="str">
        <f>INDEX('[1]All QOF Registers'!$C$15:$C$8243,MATCH($J$4:$J$10133,'[1]All QOF Registers'!$D$15:$D$8243,FALSE))</f>
        <v>5PT</v>
      </c>
    </row>
    <row r="8095" spans="8:11" x14ac:dyDescent="0.25">
      <c r="H8095" s="57" t="s">
        <v>1926</v>
      </c>
      <c r="I8095" s="58" t="s">
        <v>17661</v>
      </c>
      <c r="J8095" s="54" t="s">
        <v>18197</v>
      </c>
      <c r="K8095" s="54" t="str">
        <f>INDEX('[1]All QOF Registers'!$C$15:$C$8243,MATCH($J$4:$J$10133,'[1]All QOF Registers'!$D$15:$D$8243,FALSE))</f>
        <v>5PT</v>
      </c>
    </row>
    <row r="8096" spans="8:11" x14ac:dyDescent="0.25">
      <c r="H8096" s="57" t="s">
        <v>1927</v>
      </c>
      <c r="I8096" s="58" t="s">
        <v>17661</v>
      </c>
      <c r="J8096" s="54" t="s">
        <v>18197</v>
      </c>
      <c r="K8096" s="54" t="str">
        <f>INDEX('[1]All QOF Registers'!$C$15:$C$8243,MATCH($J$4:$J$10133,'[1]All QOF Registers'!$D$15:$D$8243,FALSE))</f>
        <v>5PT</v>
      </c>
    </row>
    <row r="8097" spans="8:11" x14ac:dyDescent="0.25">
      <c r="H8097" s="57" t="s">
        <v>1928</v>
      </c>
      <c r="I8097" s="58" t="s">
        <v>17661</v>
      </c>
      <c r="J8097" s="54" t="s">
        <v>18197</v>
      </c>
      <c r="K8097" s="54" t="str">
        <f>INDEX('[1]All QOF Registers'!$C$15:$C$8243,MATCH($J$4:$J$10133,'[1]All QOF Registers'!$D$15:$D$8243,FALSE))</f>
        <v>5PT</v>
      </c>
    </row>
    <row r="8098" spans="8:11" x14ac:dyDescent="0.25">
      <c r="H8098" s="57" t="s">
        <v>1929</v>
      </c>
      <c r="I8098" s="58" t="s">
        <v>17661</v>
      </c>
      <c r="J8098" s="54" t="s">
        <v>18197</v>
      </c>
      <c r="K8098" s="54" t="str">
        <f>INDEX('[1]All QOF Registers'!$C$15:$C$8243,MATCH($J$4:$J$10133,'[1]All QOF Registers'!$D$15:$D$8243,FALSE))</f>
        <v>5PT</v>
      </c>
    </row>
    <row r="8099" spans="8:11" x14ac:dyDescent="0.25">
      <c r="H8099" s="57" t="s">
        <v>1930</v>
      </c>
      <c r="I8099" s="58" t="s">
        <v>17661</v>
      </c>
      <c r="J8099" s="54" t="s">
        <v>18197</v>
      </c>
      <c r="K8099" s="54" t="str">
        <f>INDEX('[1]All QOF Registers'!$C$15:$C$8243,MATCH($J$4:$J$10133,'[1]All QOF Registers'!$D$15:$D$8243,FALSE))</f>
        <v>5PT</v>
      </c>
    </row>
    <row r="8100" spans="8:11" x14ac:dyDescent="0.25">
      <c r="H8100" s="57" t="s">
        <v>1934</v>
      </c>
      <c r="I8100" s="58" t="s">
        <v>17661</v>
      </c>
      <c r="J8100" s="54" t="s">
        <v>18197</v>
      </c>
      <c r="K8100" s="54" t="str">
        <f>INDEX('[1]All QOF Registers'!$C$15:$C$8243,MATCH($J$4:$J$10133,'[1]All QOF Registers'!$D$15:$D$8243,FALSE))</f>
        <v>5PT</v>
      </c>
    </row>
    <row r="8101" spans="8:11" x14ac:dyDescent="0.25">
      <c r="H8101" s="57" t="s">
        <v>1935</v>
      </c>
      <c r="I8101" s="58" t="s">
        <v>17661</v>
      </c>
      <c r="J8101" s="54" t="s">
        <v>18197</v>
      </c>
      <c r="K8101" s="54" t="str">
        <f>INDEX('[1]All QOF Registers'!$C$15:$C$8243,MATCH($J$4:$J$10133,'[1]All QOF Registers'!$D$15:$D$8243,FALSE))</f>
        <v>5PT</v>
      </c>
    </row>
    <row r="8102" spans="8:11" x14ac:dyDescent="0.25">
      <c r="H8102" s="57" t="s">
        <v>1936</v>
      </c>
      <c r="I8102" s="58" t="s">
        <v>17661</v>
      </c>
      <c r="J8102" s="54" t="s">
        <v>18197</v>
      </c>
      <c r="K8102" s="54" t="str">
        <f>INDEX('[1]All QOF Registers'!$C$15:$C$8243,MATCH($J$4:$J$10133,'[1]All QOF Registers'!$D$15:$D$8243,FALSE))</f>
        <v>5PT</v>
      </c>
    </row>
    <row r="8103" spans="8:11" x14ac:dyDescent="0.25">
      <c r="H8103" s="57" t="s">
        <v>1937</v>
      </c>
      <c r="I8103" s="58" t="s">
        <v>17661</v>
      </c>
      <c r="J8103" s="54" t="s">
        <v>18197</v>
      </c>
      <c r="K8103" s="54" t="str">
        <f>INDEX('[1]All QOF Registers'!$C$15:$C$8243,MATCH($J$4:$J$10133,'[1]All QOF Registers'!$D$15:$D$8243,FALSE))</f>
        <v>5PT</v>
      </c>
    </row>
    <row r="8104" spans="8:11" x14ac:dyDescent="0.25">
      <c r="H8104" s="57" t="s">
        <v>1939</v>
      </c>
      <c r="I8104" s="58" t="s">
        <v>17661</v>
      </c>
      <c r="J8104" s="54" t="s">
        <v>18197</v>
      </c>
      <c r="K8104" s="54" t="str">
        <f>INDEX('[1]All QOF Registers'!$C$15:$C$8243,MATCH($J$4:$J$10133,'[1]All QOF Registers'!$D$15:$D$8243,FALSE))</f>
        <v>5PT</v>
      </c>
    </row>
    <row r="8105" spans="8:11" x14ac:dyDescent="0.25">
      <c r="H8105" s="57" t="s">
        <v>1940</v>
      </c>
      <c r="I8105" s="58" t="s">
        <v>17661</v>
      </c>
      <c r="J8105" s="54" t="s">
        <v>18197</v>
      </c>
      <c r="K8105" s="54" t="str">
        <f>INDEX('[1]All QOF Registers'!$C$15:$C$8243,MATCH($J$4:$J$10133,'[1]All QOF Registers'!$D$15:$D$8243,FALSE))</f>
        <v>5PT</v>
      </c>
    </row>
    <row r="8106" spans="8:11" x14ac:dyDescent="0.25">
      <c r="H8106" s="57" t="s">
        <v>1941</v>
      </c>
      <c r="I8106" s="58" t="s">
        <v>17661</v>
      </c>
      <c r="J8106" s="54" t="s">
        <v>18197</v>
      </c>
      <c r="K8106" s="54" t="str">
        <f>INDEX('[1]All QOF Registers'!$C$15:$C$8243,MATCH($J$4:$J$10133,'[1]All QOF Registers'!$D$15:$D$8243,FALSE))</f>
        <v>5PT</v>
      </c>
    </row>
    <row r="8107" spans="8:11" x14ac:dyDescent="0.25">
      <c r="H8107" s="57" t="s">
        <v>1942</v>
      </c>
      <c r="I8107" s="58" t="s">
        <v>17661</v>
      </c>
      <c r="J8107" s="54" t="s">
        <v>18197</v>
      </c>
      <c r="K8107" s="54" t="str">
        <f>INDEX('[1]All QOF Registers'!$C$15:$C$8243,MATCH($J$4:$J$10133,'[1]All QOF Registers'!$D$15:$D$8243,FALSE))</f>
        <v>5PT</v>
      </c>
    </row>
    <row r="8108" spans="8:11" x14ac:dyDescent="0.25">
      <c r="H8108" s="57" t="s">
        <v>1943</v>
      </c>
      <c r="I8108" s="58" t="s">
        <v>17661</v>
      </c>
      <c r="J8108" s="54" t="s">
        <v>18197</v>
      </c>
      <c r="K8108" s="54" t="str">
        <f>INDEX('[1]All QOF Registers'!$C$15:$C$8243,MATCH($J$4:$J$10133,'[1]All QOF Registers'!$D$15:$D$8243,FALSE))</f>
        <v>5PT</v>
      </c>
    </row>
    <row r="8109" spans="8:11" x14ac:dyDescent="0.25">
      <c r="H8109" s="57" t="s">
        <v>1946</v>
      </c>
      <c r="I8109" s="58" t="s">
        <v>17661</v>
      </c>
      <c r="J8109" s="54" t="s">
        <v>18197</v>
      </c>
      <c r="K8109" s="54" t="str">
        <f>INDEX('[1]All QOF Registers'!$C$15:$C$8243,MATCH($J$4:$J$10133,'[1]All QOF Registers'!$D$15:$D$8243,FALSE))</f>
        <v>5PT</v>
      </c>
    </row>
    <row r="8110" spans="8:11" x14ac:dyDescent="0.25">
      <c r="H8110" s="57" t="s">
        <v>1947</v>
      </c>
      <c r="I8110" s="58" t="s">
        <v>17661</v>
      </c>
      <c r="J8110" s="54" t="s">
        <v>18197</v>
      </c>
      <c r="K8110" s="54" t="str">
        <f>INDEX('[1]All QOF Registers'!$C$15:$C$8243,MATCH($J$4:$J$10133,'[1]All QOF Registers'!$D$15:$D$8243,FALSE))</f>
        <v>5PT</v>
      </c>
    </row>
    <row r="8111" spans="8:11" x14ac:dyDescent="0.25">
      <c r="H8111" s="57" t="s">
        <v>1948</v>
      </c>
      <c r="I8111" s="58" t="s">
        <v>17661</v>
      </c>
      <c r="J8111" s="54" t="s">
        <v>18197</v>
      </c>
      <c r="K8111" s="54" t="str">
        <f>INDEX('[1]All QOF Registers'!$C$15:$C$8243,MATCH($J$4:$J$10133,'[1]All QOF Registers'!$D$15:$D$8243,FALSE))</f>
        <v>5PT</v>
      </c>
    </row>
    <row r="8112" spans="8:11" x14ac:dyDescent="0.25">
      <c r="H8112" s="57" t="s">
        <v>1949</v>
      </c>
      <c r="I8112" s="58" t="s">
        <v>17661</v>
      </c>
      <c r="J8112" s="54" t="s">
        <v>18197</v>
      </c>
      <c r="K8112" s="54" t="str">
        <f>INDEX('[1]All QOF Registers'!$C$15:$C$8243,MATCH($J$4:$J$10133,'[1]All QOF Registers'!$D$15:$D$8243,FALSE))</f>
        <v>5PT</v>
      </c>
    </row>
    <row r="8113" spans="8:11" x14ac:dyDescent="0.25">
      <c r="H8113" s="57" t="s">
        <v>1950</v>
      </c>
      <c r="I8113" s="58" t="s">
        <v>17661</v>
      </c>
      <c r="J8113" s="54" t="s">
        <v>18197</v>
      </c>
      <c r="K8113" s="54" t="str">
        <f>INDEX('[1]All QOF Registers'!$C$15:$C$8243,MATCH($J$4:$J$10133,'[1]All QOF Registers'!$D$15:$D$8243,FALSE))</f>
        <v>5PT</v>
      </c>
    </row>
    <row r="8114" spans="8:11" x14ac:dyDescent="0.25">
      <c r="H8114" s="57" t="s">
        <v>1952</v>
      </c>
      <c r="I8114" s="58" t="s">
        <v>17661</v>
      </c>
      <c r="J8114" s="54" t="s">
        <v>18197</v>
      </c>
      <c r="K8114" s="54" t="str">
        <f>INDEX('[1]All QOF Registers'!$C$15:$C$8243,MATCH($J$4:$J$10133,'[1]All QOF Registers'!$D$15:$D$8243,FALSE))</f>
        <v>5PT</v>
      </c>
    </row>
    <row r="8115" spans="8:11" x14ac:dyDescent="0.25">
      <c r="H8115" s="57" t="s">
        <v>1955</v>
      </c>
      <c r="I8115" s="58" t="s">
        <v>17661</v>
      </c>
      <c r="J8115" s="54" t="s">
        <v>18197</v>
      </c>
      <c r="K8115" s="54" t="str">
        <f>INDEX('[1]All QOF Registers'!$C$15:$C$8243,MATCH($J$4:$J$10133,'[1]All QOF Registers'!$D$15:$D$8243,FALSE))</f>
        <v>5PT</v>
      </c>
    </row>
    <row r="8116" spans="8:11" x14ac:dyDescent="0.25">
      <c r="H8116" s="57" t="s">
        <v>1956</v>
      </c>
      <c r="I8116" s="58" t="s">
        <v>17661</v>
      </c>
      <c r="J8116" s="54" t="s">
        <v>18197</v>
      </c>
      <c r="K8116" s="54" t="str">
        <f>INDEX('[1]All QOF Registers'!$C$15:$C$8243,MATCH($J$4:$J$10133,'[1]All QOF Registers'!$D$15:$D$8243,FALSE))</f>
        <v>5PT</v>
      </c>
    </row>
    <row r="8117" spans="8:11" x14ac:dyDescent="0.25">
      <c r="H8117" s="57" t="s">
        <v>1957</v>
      </c>
      <c r="I8117" s="58" t="s">
        <v>17661</v>
      </c>
      <c r="J8117" s="54" t="s">
        <v>18197</v>
      </c>
      <c r="K8117" s="54" t="str">
        <f>INDEX('[1]All QOF Registers'!$C$15:$C$8243,MATCH($J$4:$J$10133,'[1]All QOF Registers'!$D$15:$D$8243,FALSE))</f>
        <v>5PT</v>
      </c>
    </row>
    <row r="8118" spans="8:11" x14ac:dyDescent="0.25">
      <c r="H8118" s="57" t="s">
        <v>1958</v>
      </c>
      <c r="I8118" s="58" t="s">
        <v>17661</v>
      </c>
      <c r="J8118" s="54" t="s">
        <v>18197</v>
      </c>
      <c r="K8118" s="54" t="str">
        <f>INDEX('[1]All QOF Registers'!$C$15:$C$8243,MATCH($J$4:$J$10133,'[1]All QOF Registers'!$D$15:$D$8243,FALSE))</f>
        <v>5PT</v>
      </c>
    </row>
    <row r="8119" spans="8:11" x14ac:dyDescent="0.25">
      <c r="H8119" s="57" t="s">
        <v>1959</v>
      </c>
      <c r="I8119" s="58" t="s">
        <v>17661</v>
      </c>
      <c r="J8119" s="54" t="s">
        <v>18197</v>
      </c>
      <c r="K8119" s="54" t="str">
        <f>INDEX('[1]All QOF Registers'!$C$15:$C$8243,MATCH($J$4:$J$10133,'[1]All QOF Registers'!$D$15:$D$8243,FALSE))</f>
        <v>5PT</v>
      </c>
    </row>
    <row r="8120" spans="8:11" x14ac:dyDescent="0.25">
      <c r="H8120" s="57" t="s">
        <v>1960</v>
      </c>
      <c r="I8120" s="58" t="s">
        <v>17661</v>
      </c>
      <c r="J8120" s="54" t="s">
        <v>18197</v>
      </c>
      <c r="K8120" s="54" t="str">
        <f>INDEX('[1]All QOF Registers'!$C$15:$C$8243,MATCH($J$4:$J$10133,'[1]All QOF Registers'!$D$15:$D$8243,FALSE))</f>
        <v>5PT</v>
      </c>
    </row>
    <row r="8121" spans="8:11" x14ac:dyDescent="0.25">
      <c r="H8121" s="57" t="s">
        <v>1961</v>
      </c>
      <c r="I8121" s="58" t="s">
        <v>17661</v>
      </c>
      <c r="J8121" s="54" t="s">
        <v>18197</v>
      </c>
      <c r="K8121" s="54" t="str">
        <f>INDEX('[1]All QOF Registers'!$C$15:$C$8243,MATCH($J$4:$J$10133,'[1]All QOF Registers'!$D$15:$D$8243,FALSE))</f>
        <v>5PT</v>
      </c>
    </row>
    <row r="8122" spans="8:11" x14ac:dyDescent="0.25">
      <c r="H8122" s="57" t="s">
        <v>1962</v>
      </c>
      <c r="I8122" s="58" t="s">
        <v>17661</v>
      </c>
      <c r="J8122" s="54" t="s">
        <v>18197</v>
      </c>
      <c r="K8122" s="54" t="str">
        <f>INDEX('[1]All QOF Registers'!$C$15:$C$8243,MATCH($J$4:$J$10133,'[1]All QOF Registers'!$D$15:$D$8243,FALSE))</f>
        <v>5PT</v>
      </c>
    </row>
    <row r="8123" spans="8:11" x14ac:dyDescent="0.25">
      <c r="H8123" s="57" t="s">
        <v>1963</v>
      </c>
      <c r="I8123" s="58" t="s">
        <v>17661</v>
      </c>
      <c r="J8123" s="54" t="s">
        <v>18197</v>
      </c>
      <c r="K8123" s="54" t="str">
        <f>INDEX('[1]All QOF Registers'!$C$15:$C$8243,MATCH($J$4:$J$10133,'[1]All QOF Registers'!$D$15:$D$8243,FALSE))</f>
        <v>5PT</v>
      </c>
    </row>
    <row r="8124" spans="8:11" x14ac:dyDescent="0.25">
      <c r="H8124" s="57" t="s">
        <v>1964</v>
      </c>
      <c r="I8124" s="58" t="s">
        <v>17661</v>
      </c>
      <c r="J8124" s="54" t="s">
        <v>18197</v>
      </c>
      <c r="K8124" s="54" t="str">
        <f>INDEX('[1]All QOF Registers'!$C$15:$C$8243,MATCH($J$4:$J$10133,'[1]All QOF Registers'!$D$15:$D$8243,FALSE))</f>
        <v>5PT</v>
      </c>
    </row>
    <row r="8125" spans="8:11" x14ac:dyDescent="0.25">
      <c r="H8125" s="57" t="s">
        <v>1966</v>
      </c>
      <c r="I8125" s="58" t="s">
        <v>17661</v>
      </c>
      <c r="J8125" s="54" t="s">
        <v>18197</v>
      </c>
      <c r="K8125" s="54" t="str">
        <f>INDEX('[1]All QOF Registers'!$C$15:$C$8243,MATCH($J$4:$J$10133,'[1]All QOF Registers'!$D$15:$D$8243,FALSE))</f>
        <v>5PT</v>
      </c>
    </row>
    <row r="8126" spans="8:11" x14ac:dyDescent="0.25">
      <c r="H8126" s="57" t="s">
        <v>1967</v>
      </c>
      <c r="I8126" s="58" t="s">
        <v>17661</v>
      </c>
      <c r="J8126" s="54" t="s">
        <v>18197</v>
      </c>
      <c r="K8126" s="54" t="str">
        <f>INDEX('[1]All QOF Registers'!$C$15:$C$8243,MATCH($J$4:$J$10133,'[1]All QOF Registers'!$D$15:$D$8243,FALSE))</f>
        <v>5PT</v>
      </c>
    </row>
    <row r="8127" spans="8:11" x14ac:dyDescent="0.25">
      <c r="H8127" s="57" t="s">
        <v>1968</v>
      </c>
      <c r="I8127" s="58" t="s">
        <v>17661</v>
      </c>
      <c r="J8127" s="54" t="s">
        <v>18197</v>
      </c>
      <c r="K8127" s="54" t="str">
        <f>INDEX('[1]All QOF Registers'!$C$15:$C$8243,MATCH($J$4:$J$10133,'[1]All QOF Registers'!$D$15:$D$8243,FALSE))</f>
        <v>5PT</v>
      </c>
    </row>
    <row r="8128" spans="8:11" x14ac:dyDescent="0.25">
      <c r="H8128" s="57" t="s">
        <v>1969</v>
      </c>
      <c r="I8128" s="58" t="s">
        <v>17661</v>
      </c>
      <c r="J8128" s="54" t="s">
        <v>18197</v>
      </c>
      <c r="K8128" s="54" t="str">
        <f>INDEX('[1]All QOF Registers'!$C$15:$C$8243,MATCH($J$4:$J$10133,'[1]All QOF Registers'!$D$15:$D$8243,FALSE))</f>
        <v>5PT</v>
      </c>
    </row>
    <row r="8129" spans="8:11" x14ac:dyDescent="0.25">
      <c r="H8129" s="57" t="s">
        <v>1970</v>
      </c>
      <c r="I8129" s="58" t="s">
        <v>17661</v>
      </c>
      <c r="J8129" s="54" t="s">
        <v>18197</v>
      </c>
      <c r="K8129" s="54" t="str">
        <f>INDEX('[1]All QOF Registers'!$C$15:$C$8243,MATCH($J$4:$J$10133,'[1]All QOF Registers'!$D$15:$D$8243,FALSE))</f>
        <v>5PT</v>
      </c>
    </row>
    <row r="8130" spans="8:11" x14ac:dyDescent="0.25">
      <c r="H8130" s="57" t="s">
        <v>1971</v>
      </c>
      <c r="I8130" s="58" t="s">
        <v>17661</v>
      </c>
      <c r="J8130" s="54" t="s">
        <v>18197</v>
      </c>
      <c r="K8130" s="54" t="str">
        <f>INDEX('[1]All QOF Registers'!$C$15:$C$8243,MATCH($J$4:$J$10133,'[1]All QOF Registers'!$D$15:$D$8243,FALSE))</f>
        <v>5PT</v>
      </c>
    </row>
    <row r="8131" spans="8:11" x14ac:dyDescent="0.25">
      <c r="H8131" s="57" t="s">
        <v>1972</v>
      </c>
      <c r="I8131" s="58" t="s">
        <v>17661</v>
      </c>
      <c r="J8131" s="54" t="s">
        <v>18197</v>
      </c>
      <c r="K8131" s="54" t="str">
        <f>INDEX('[1]All QOF Registers'!$C$15:$C$8243,MATCH($J$4:$J$10133,'[1]All QOF Registers'!$D$15:$D$8243,FALSE))</f>
        <v>5PT</v>
      </c>
    </row>
    <row r="8132" spans="8:11" x14ac:dyDescent="0.25">
      <c r="H8132" s="57" t="s">
        <v>1973</v>
      </c>
      <c r="I8132" s="58" t="s">
        <v>17661</v>
      </c>
      <c r="J8132" s="54" t="s">
        <v>18197</v>
      </c>
      <c r="K8132" s="54" t="str">
        <f>INDEX('[1]All QOF Registers'!$C$15:$C$8243,MATCH($J$4:$J$10133,'[1]All QOF Registers'!$D$15:$D$8243,FALSE))</f>
        <v>5PT</v>
      </c>
    </row>
    <row r="8133" spans="8:11" x14ac:dyDescent="0.25">
      <c r="H8133" s="57" t="s">
        <v>1974</v>
      </c>
      <c r="I8133" s="58" t="s">
        <v>17661</v>
      </c>
      <c r="J8133" s="54" t="s">
        <v>18197</v>
      </c>
      <c r="K8133" s="54" t="str">
        <f>INDEX('[1]All QOF Registers'!$C$15:$C$8243,MATCH($J$4:$J$10133,'[1]All QOF Registers'!$D$15:$D$8243,FALSE))</f>
        <v>5PT</v>
      </c>
    </row>
    <row r="8134" spans="8:11" x14ac:dyDescent="0.25">
      <c r="H8134" s="57" t="s">
        <v>1975</v>
      </c>
      <c r="I8134" s="58" t="s">
        <v>17661</v>
      </c>
      <c r="J8134" s="54" t="s">
        <v>18197</v>
      </c>
      <c r="K8134" s="54" t="str">
        <f>INDEX('[1]All QOF Registers'!$C$15:$C$8243,MATCH($J$4:$J$10133,'[1]All QOF Registers'!$D$15:$D$8243,FALSE))</f>
        <v>5PT</v>
      </c>
    </row>
    <row r="8135" spans="8:11" x14ac:dyDescent="0.25">
      <c r="H8135" s="57" t="s">
        <v>1976</v>
      </c>
      <c r="I8135" s="58" t="s">
        <v>17661</v>
      </c>
      <c r="J8135" s="54" t="s">
        <v>18197</v>
      </c>
      <c r="K8135" s="54" t="str">
        <f>INDEX('[1]All QOF Registers'!$C$15:$C$8243,MATCH($J$4:$J$10133,'[1]All QOF Registers'!$D$15:$D$8243,FALSE))</f>
        <v>5PT</v>
      </c>
    </row>
    <row r="8136" spans="8:11" x14ac:dyDescent="0.25">
      <c r="H8136" s="57" t="s">
        <v>1977</v>
      </c>
      <c r="I8136" s="58" t="s">
        <v>17661</v>
      </c>
      <c r="J8136" s="54" t="s">
        <v>18197</v>
      </c>
      <c r="K8136" s="54" t="str">
        <f>INDEX('[1]All QOF Registers'!$C$15:$C$8243,MATCH($J$4:$J$10133,'[1]All QOF Registers'!$D$15:$D$8243,FALSE))</f>
        <v>5PT</v>
      </c>
    </row>
    <row r="8137" spans="8:11" x14ac:dyDescent="0.25">
      <c r="H8137" s="57" t="s">
        <v>1978</v>
      </c>
      <c r="I8137" s="58" t="s">
        <v>17661</v>
      </c>
      <c r="J8137" s="54" t="s">
        <v>18197</v>
      </c>
      <c r="K8137" s="54" t="str">
        <f>INDEX('[1]All QOF Registers'!$C$15:$C$8243,MATCH($J$4:$J$10133,'[1]All QOF Registers'!$D$15:$D$8243,FALSE))</f>
        <v>5PT</v>
      </c>
    </row>
    <row r="8138" spans="8:11" x14ac:dyDescent="0.25">
      <c r="H8138" s="57" t="s">
        <v>1979</v>
      </c>
      <c r="I8138" s="58" t="s">
        <v>17661</v>
      </c>
      <c r="J8138" s="54" t="s">
        <v>18197</v>
      </c>
      <c r="K8138" s="54" t="str">
        <f>INDEX('[1]All QOF Registers'!$C$15:$C$8243,MATCH($J$4:$J$10133,'[1]All QOF Registers'!$D$15:$D$8243,FALSE))</f>
        <v>5PT</v>
      </c>
    </row>
    <row r="8139" spans="8:11" x14ac:dyDescent="0.25">
      <c r="H8139" s="57" t="s">
        <v>1980</v>
      </c>
      <c r="I8139" s="58" t="s">
        <v>17661</v>
      </c>
      <c r="J8139" s="54" t="s">
        <v>18197</v>
      </c>
      <c r="K8139" s="54" t="str">
        <f>INDEX('[1]All QOF Registers'!$C$15:$C$8243,MATCH($J$4:$J$10133,'[1]All QOF Registers'!$D$15:$D$8243,FALSE))</f>
        <v>5PT</v>
      </c>
    </row>
    <row r="8140" spans="8:11" x14ac:dyDescent="0.25">
      <c r="H8140" s="57" t="s">
        <v>1981</v>
      </c>
      <c r="I8140" s="58" t="s">
        <v>17661</v>
      </c>
      <c r="J8140" s="54" t="s">
        <v>18197</v>
      </c>
      <c r="K8140" s="54" t="str">
        <f>INDEX('[1]All QOF Registers'!$C$15:$C$8243,MATCH($J$4:$J$10133,'[1]All QOF Registers'!$D$15:$D$8243,FALSE))</f>
        <v>5PT</v>
      </c>
    </row>
    <row r="8141" spans="8:11" x14ac:dyDescent="0.25">
      <c r="H8141" s="57" t="s">
        <v>1982</v>
      </c>
      <c r="I8141" s="58" t="s">
        <v>17661</v>
      </c>
      <c r="J8141" s="54" t="s">
        <v>18197</v>
      </c>
      <c r="K8141" s="54" t="str">
        <f>INDEX('[1]All QOF Registers'!$C$15:$C$8243,MATCH($J$4:$J$10133,'[1]All QOF Registers'!$D$15:$D$8243,FALSE))</f>
        <v>5PT</v>
      </c>
    </row>
    <row r="8142" spans="8:11" x14ac:dyDescent="0.25">
      <c r="H8142" s="57" t="s">
        <v>1983</v>
      </c>
      <c r="I8142" s="58" t="s">
        <v>17661</v>
      </c>
      <c r="J8142" s="54" t="s">
        <v>18197</v>
      </c>
      <c r="K8142" s="54" t="str">
        <f>INDEX('[1]All QOF Registers'!$C$15:$C$8243,MATCH($J$4:$J$10133,'[1]All QOF Registers'!$D$15:$D$8243,FALSE))</f>
        <v>5PT</v>
      </c>
    </row>
    <row r="8143" spans="8:11" x14ac:dyDescent="0.25">
      <c r="H8143" s="57" t="s">
        <v>1984</v>
      </c>
      <c r="I8143" s="58" t="s">
        <v>17661</v>
      </c>
      <c r="J8143" s="54" t="s">
        <v>18197</v>
      </c>
      <c r="K8143" s="54" t="str">
        <f>INDEX('[1]All QOF Registers'!$C$15:$C$8243,MATCH($J$4:$J$10133,'[1]All QOF Registers'!$D$15:$D$8243,FALSE))</f>
        <v>5PT</v>
      </c>
    </row>
    <row r="8144" spans="8:11" x14ac:dyDescent="0.25">
      <c r="H8144" s="57" t="s">
        <v>1986</v>
      </c>
      <c r="I8144" s="58" t="s">
        <v>17661</v>
      </c>
      <c r="J8144" s="54" t="s">
        <v>18197</v>
      </c>
      <c r="K8144" s="54" t="str">
        <f>INDEX('[1]All QOF Registers'!$C$15:$C$8243,MATCH($J$4:$J$10133,'[1]All QOF Registers'!$D$15:$D$8243,FALSE))</f>
        <v>5PT</v>
      </c>
    </row>
    <row r="8145" spans="8:11" x14ac:dyDescent="0.25">
      <c r="H8145" s="57" t="s">
        <v>1987</v>
      </c>
      <c r="I8145" s="58" t="s">
        <v>17661</v>
      </c>
      <c r="J8145" s="54" t="s">
        <v>18197</v>
      </c>
      <c r="K8145" s="54" t="str">
        <f>INDEX('[1]All QOF Registers'!$C$15:$C$8243,MATCH($J$4:$J$10133,'[1]All QOF Registers'!$D$15:$D$8243,FALSE))</f>
        <v>5PT</v>
      </c>
    </row>
    <row r="8146" spans="8:11" x14ac:dyDescent="0.25">
      <c r="H8146" s="57" t="s">
        <v>1988</v>
      </c>
      <c r="I8146" s="58" t="s">
        <v>17661</v>
      </c>
      <c r="J8146" s="54" t="s">
        <v>18197</v>
      </c>
      <c r="K8146" s="54" t="str">
        <f>INDEX('[1]All QOF Registers'!$C$15:$C$8243,MATCH($J$4:$J$10133,'[1]All QOF Registers'!$D$15:$D$8243,FALSE))</f>
        <v>5PT</v>
      </c>
    </row>
    <row r="8147" spans="8:11" x14ac:dyDescent="0.25">
      <c r="H8147" s="57" t="s">
        <v>1989</v>
      </c>
      <c r="I8147" s="58" t="s">
        <v>17661</v>
      </c>
      <c r="J8147" s="54" t="s">
        <v>18197</v>
      </c>
      <c r="K8147" s="54" t="str">
        <f>INDEX('[1]All QOF Registers'!$C$15:$C$8243,MATCH($J$4:$J$10133,'[1]All QOF Registers'!$D$15:$D$8243,FALSE))</f>
        <v>5PT</v>
      </c>
    </row>
    <row r="8148" spans="8:11" x14ac:dyDescent="0.25">
      <c r="H8148" s="57" t="s">
        <v>1990</v>
      </c>
      <c r="I8148" s="58" t="s">
        <v>17661</v>
      </c>
      <c r="J8148" s="54" t="s">
        <v>18197</v>
      </c>
      <c r="K8148" s="54" t="str">
        <f>INDEX('[1]All QOF Registers'!$C$15:$C$8243,MATCH($J$4:$J$10133,'[1]All QOF Registers'!$D$15:$D$8243,FALSE))</f>
        <v>5PT</v>
      </c>
    </row>
    <row r="8149" spans="8:11" x14ac:dyDescent="0.25">
      <c r="H8149" s="57" t="s">
        <v>1991</v>
      </c>
      <c r="I8149" s="58" t="s">
        <v>17661</v>
      </c>
      <c r="J8149" s="54" t="s">
        <v>18197</v>
      </c>
      <c r="K8149" s="54" t="str">
        <f>INDEX('[1]All QOF Registers'!$C$15:$C$8243,MATCH($J$4:$J$10133,'[1]All QOF Registers'!$D$15:$D$8243,FALSE))</f>
        <v>5PT</v>
      </c>
    </row>
    <row r="8150" spans="8:11" x14ac:dyDescent="0.25">
      <c r="H8150" s="57" t="s">
        <v>1992</v>
      </c>
      <c r="I8150" s="58" t="s">
        <v>17661</v>
      </c>
      <c r="J8150" s="54" t="s">
        <v>18197</v>
      </c>
      <c r="K8150" s="54" t="str">
        <f>INDEX('[1]All QOF Registers'!$C$15:$C$8243,MATCH($J$4:$J$10133,'[1]All QOF Registers'!$D$15:$D$8243,FALSE))</f>
        <v>5PT</v>
      </c>
    </row>
    <row r="8151" spans="8:11" x14ac:dyDescent="0.25">
      <c r="H8151" s="57" t="s">
        <v>1993</v>
      </c>
      <c r="I8151" s="58" t="s">
        <v>17661</v>
      </c>
      <c r="J8151" s="54" t="s">
        <v>18197</v>
      </c>
      <c r="K8151" s="54" t="str">
        <f>INDEX('[1]All QOF Registers'!$C$15:$C$8243,MATCH($J$4:$J$10133,'[1]All QOF Registers'!$D$15:$D$8243,FALSE))</f>
        <v>5PT</v>
      </c>
    </row>
    <row r="8152" spans="8:11" x14ac:dyDescent="0.25">
      <c r="H8152" s="57" t="s">
        <v>1994</v>
      </c>
      <c r="I8152" s="58" t="s">
        <v>17661</v>
      </c>
      <c r="J8152" s="54" t="s">
        <v>18197</v>
      </c>
      <c r="K8152" s="54" t="str">
        <f>INDEX('[1]All QOF Registers'!$C$15:$C$8243,MATCH($J$4:$J$10133,'[1]All QOF Registers'!$D$15:$D$8243,FALSE))</f>
        <v>5PT</v>
      </c>
    </row>
    <row r="8153" spans="8:11" x14ac:dyDescent="0.25">
      <c r="H8153" s="57" t="s">
        <v>1995</v>
      </c>
      <c r="I8153" s="58" t="s">
        <v>17661</v>
      </c>
      <c r="J8153" s="54" t="s">
        <v>18197</v>
      </c>
      <c r="K8153" s="54" t="str">
        <f>INDEX('[1]All QOF Registers'!$C$15:$C$8243,MATCH($J$4:$J$10133,'[1]All QOF Registers'!$D$15:$D$8243,FALSE))</f>
        <v>5PT</v>
      </c>
    </row>
    <row r="8154" spans="8:11" x14ac:dyDescent="0.25">
      <c r="H8154" s="57" t="s">
        <v>1997</v>
      </c>
      <c r="I8154" s="58" t="s">
        <v>17661</v>
      </c>
      <c r="J8154" s="54" t="s">
        <v>18197</v>
      </c>
      <c r="K8154" s="54" t="str">
        <f>INDEX('[1]All QOF Registers'!$C$15:$C$8243,MATCH($J$4:$J$10133,'[1]All QOF Registers'!$D$15:$D$8243,FALSE))</f>
        <v>5PT</v>
      </c>
    </row>
    <row r="8155" spans="8:11" x14ac:dyDescent="0.25">
      <c r="H8155" s="57" t="s">
        <v>1998</v>
      </c>
      <c r="I8155" s="58" t="s">
        <v>17661</v>
      </c>
      <c r="J8155" s="54" t="s">
        <v>18197</v>
      </c>
      <c r="K8155" s="54" t="str">
        <f>INDEX('[1]All QOF Registers'!$C$15:$C$8243,MATCH($J$4:$J$10133,'[1]All QOF Registers'!$D$15:$D$8243,FALSE))</f>
        <v>5PT</v>
      </c>
    </row>
    <row r="8156" spans="8:11" x14ac:dyDescent="0.25">
      <c r="H8156" s="57" t="s">
        <v>1999</v>
      </c>
      <c r="I8156" s="58" t="s">
        <v>17661</v>
      </c>
      <c r="J8156" s="54" t="s">
        <v>18197</v>
      </c>
      <c r="K8156" s="54" t="str">
        <f>INDEX('[1]All QOF Registers'!$C$15:$C$8243,MATCH($J$4:$J$10133,'[1]All QOF Registers'!$D$15:$D$8243,FALSE))</f>
        <v>5PT</v>
      </c>
    </row>
    <row r="8157" spans="8:11" x14ac:dyDescent="0.25">
      <c r="H8157" s="57" t="s">
        <v>2000</v>
      </c>
      <c r="I8157" s="58" t="s">
        <v>17661</v>
      </c>
      <c r="J8157" s="54" t="s">
        <v>18197</v>
      </c>
      <c r="K8157" s="54" t="str">
        <f>INDEX('[1]All QOF Registers'!$C$15:$C$8243,MATCH($J$4:$J$10133,'[1]All QOF Registers'!$D$15:$D$8243,FALSE))</f>
        <v>5PT</v>
      </c>
    </row>
    <row r="8158" spans="8:11" x14ac:dyDescent="0.25">
      <c r="H8158" s="57" t="s">
        <v>17662</v>
      </c>
      <c r="I8158" s="58" t="s">
        <v>17661</v>
      </c>
      <c r="J8158" s="54" t="s">
        <v>18197</v>
      </c>
      <c r="K8158" s="54" t="str">
        <f>INDEX('[1]All QOF Registers'!$C$15:$C$8243,MATCH($J$4:$J$10133,'[1]All QOF Registers'!$D$15:$D$8243,FALSE))</f>
        <v>5PT</v>
      </c>
    </row>
    <row r="8159" spans="8:11" x14ac:dyDescent="0.25">
      <c r="H8159" s="57" t="s">
        <v>17663</v>
      </c>
      <c r="I8159" s="58" t="s">
        <v>17661</v>
      </c>
      <c r="J8159" s="54" t="s">
        <v>18197</v>
      </c>
      <c r="K8159" s="54" t="str">
        <f>INDEX('[1]All QOF Registers'!$C$15:$C$8243,MATCH($J$4:$J$10133,'[1]All QOF Registers'!$D$15:$D$8243,FALSE))</f>
        <v>5PT</v>
      </c>
    </row>
    <row r="8160" spans="8:11" x14ac:dyDescent="0.25">
      <c r="H8160" s="57" t="s">
        <v>7688</v>
      </c>
      <c r="I8160" s="58" t="s">
        <v>17661</v>
      </c>
      <c r="J8160" s="54" t="s">
        <v>18197</v>
      </c>
      <c r="K8160" s="54" t="str">
        <f>INDEX('[1]All QOF Registers'!$C$15:$C$8243,MATCH($J$4:$J$10133,'[1]All QOF Registers'!$D$15:$D$8243,FALSE))</f>
        <v>5PT</v>
      </c>
    </row>
    <row r="8161" spans="8:11" x14ac:dyDescent="0.25">
      <c r="H8161" s="57" t="s">
        <v>17664</v>
      </c>
      <c r="I8161" s="58" t="s">
        <v>17661</v>
      </c>
      <c r="J8161" s="54" t="s">
        <v>18197</v>
      </c>
      <c r="K8161" s="54" t="str">
        <f>INDEX('[1]All QOF Registers'!$C$15:$C$8243,MATCH($J$4:$J$10133,'[1]All QOF Registers'!$D$15:$D$8243,FALSE))</f>
        <v>5PT</v>
      </c>
    </row>
    <row r="8162" spans="8:11" x14ac:dyDescent="0.25">
      <c r="H8162" s="57" t="s">
        <v>7727</v>
      </c>
      <c r="I8162" s="58" t="s">
        <v>17661</v>
      </c>
      <c r="J8162" s="54" t="s">
        <v>18197</v>
      </c>
      <c r="K8162" s="54" t="str">
        <f>INDEX('[1]All QOF Registers'!$C$15:$C$8243,MATCH($J$4:$J$10133,'[1]All QOF Registers'!$D$15:$D$8243,FALSE))</f>
        <v>5PT</v>
      </c>
    </row>
    <row r="8163" spans="8:11" x14ac:dyDescent="0.25">
      <c r="H8163" s="57" t="s">
        <v>17665</v>
      </c>
      <c r="I8163" s="58" t="s">
        <v>17661</v>
      </c>
      <c r="J8163" s="54" t="s">
        <v>18197</v>
      </c>
      <c r="K8163" s="54" t="str">
        <f>INDEX('[1]All QOF Registers'!$C$15:$C$8243,MATCH($J$4:$J$10133,'[1]All QOF Registers'!$D$15:$D$8243,FALSE))</f>
        <v>5PT</v>
      </c>
    </row>
    <row r="8164" spans="8:11" x14ac:dyDescent="0.25">
      <c r="H8164" s="57" t="s">
        <v>17666</v>
      </c>
      <c r="I8164" s="58" t="s">
        <v>17661</v>
      </c>
      <c r="J8164" s="54" t="s">
        <v>18197</v>
      </c>
      <c r="K8164" s="54" t="str">
        <f>INDEX('[1]All QOF Registers'!$C$15:$C$8243,MATCH($J$4:$J$10133,'[1]All QOF Registers'!$D$15:$D$8243,FALSE))</f>
        <v>5PT</v>
      </c>
    </row>
    <row r="8165" spans="8:11" x14ac:dyDescent="0.25">
      <c r="H8165" s="57" t="s">
        <v>17667</v>
      </c>
      <c r="I8165" s="58" t="s">
        <v>17661</v>
      </c>
      <c r="J8165" s="54" t="s">
        <v>18197</v>
      </c>
      <c r="K8165" s="54" t="str">
        <f>INDEX('[1]All QOF Registers'!$C$15:$C$8243,MATCH($J$4:$J$10133,'[1]All QOF Registers'!$D$15:$D$8243,FALSE))</f>
        <v>5PT</v>
      </c>
    </row>
    <row r="8166" spans="8:11" x14ac:dyDescent="0.25">
      <c r="H8166" s="57" t="s">
        <v>17668</v>
      </c>
      <c r="I8166" s="58" t="s">
        <v>17661</v>
      </c>
      <c r="J8166" s="54" t="s">
        <v>18197</v>
      </c>
      <c r="K8166" s="54" t="str">
        <f>INDEX('[1]All QOF Registers'!$C$15:$C$8243,MATCH($J$4:$J$10133,'[1]All QOF Registers'!$D$15:$D$8243,FALSE))</f>
        <v>5PT</v>
      </c>
    </row>
    <row r="8167" spans="8:11" x14ac:dyDescent="0.25">
      <c r="H8167" s="57" t="s">
        <v>17669</v>
      </c>
      <c r="I8167" s="58" t="s">
        <v>17661</v>
      </c>
      <c r="J8167" s="54" t="s">
        <v>18197</v>
      </c>
      <c r="K8167" s="54" t="str">
        <f>INDEX('[1]All QOF Registers'!$C$15:$C$8243,MATCH($J$4:$J$10133,'[1]All QOF Registers'!$D$15:$D$8243,FALSE))</f>
        <v>5PT</v>
      </c>
    </row>
    <row r="8168" spans="8:11" x14ac:dyDescent="0.25">
      <c r="H8168" s="57" t="s">
        <v>17670</v>
      </c>
      <c r="I8168" s="58" t="s">
        <v>17661</v>
      </c>
      <c r="J8168" s="54" t="s">
        <v>18197</v>
      </c>
      <c r="K8168" s="54" t="str">
        <f>INDEX('[1]All QOF Registers'!$C$15:$C$8243,MATCH($J$4:$J$10133,'[1]All QOF Registers'!$D$15:$D$8243,FALSE))</f>
        <v>5PT</v>
      </c>
    </row>
    <row r="8169" spans="8:11" x14ac:dyDescent="0.25">
      <c r="H8169" s="57" t="s">
        <v>17671</v>
      </c>
      <c r="I8169" s="58" t="s">
        <v>17661</v>
      </c>
      <c r="J8169" s="54" t="s">
        <v>18197</v>
      </c>
      <c r="K8169" s="54" t="str">
        <f>INDEX('[1]All QOF Registers'!$C$15:$C$8243,MATCH($J$4:$J$10133,'[1]All QOF Registers'!$D$15:$D$8243,FALSE))</f>
        <v>5PT</v>
      </c>
    </row>
    <row r="8170" spans="8:11" x14ac:dyDescent="0.25">
      <c r="H8170" s="57" t="s">
        <v>2655</v>
      </c>
      <c r="I8170" s="58" t="s">
        <v>17672</v>
      </c>
      <c r="J8170" s="54" t="s">
        <v>18198</v>
      </c>
      <c r="K8170" s="54" t="str">
        <f>INDEX('[1]All QOF Registers'!$C$15:$C$8243,MATCH($J$4:$J$10133,'[1]All QOF Registers'!$D$15:$D$8243,FALSE))</f>
        <v>5PV</v>
      </c>
    </row>
    <row r="8171" spans="8:11" x14ac:dyDescent="0.25">
      <c r="H8171" s="57" t="s">
        <v>2659</v>
      </c>
      <c r="I8171" s="58" t="s">
        <v>17672</v>
      </c>
      <c r="J8171" s="54" t="s">
        <v>18198</v>
      </c>
      <c r="K8171" s="54" t="str">
        <f>INDEX('[1]All QOF Registers'!$C$15:$C$8243,MATCH($J$4:$J$10133,'[1]All QOF Registers'!$D$15:$D$8243,FALSE))</f>
        <v>5PV</v>
      </c>
    </row>
    <row r="8172" spans="8:11" x14ac:dyDescent="0.25">
      <c r="H8172" s="57" t="s">
        <v>2665</v>
      </c>
      <c r="I8172" s="58" t="s">
        <v>17672</v>
      </c>
      <c r="J8172" s="54" t="s">
        <v>18198</v>
      </c>
      <c r="K8172" s="54" t="str">
        <f>INDEX('[1]All QOF Registers'!$C$15:$C$8243,MATCH($J$4:$J$10133,'[1]All QOF Registers'!$D$15:$D$8243,FALSE))</f>
        <v>5PV</v>
      </c>
    </row>
    <row r="8173" spans="8:11" x14ac:dyDescent="0.25">
      <c r="H8173" s="57" t="s">
        <v>2666</v>
      </c>
      <c r="I8173" s="58" t="s">
        <v>17672</v>
      </c>
      <c r="J8173" s="54" t="s">
        <v>18198</v>
      </c>
      <c r="K8173" s="54" t="str">
        <f>INDEX('[1]All QOF Registers'!$C$15:$C$8243,MATCH($J$4:$J$10133,'[1]All QOF Registers'!$D$15:$D$8243,FALSE))</f>
        <v>5PV</v>
      </c>
    </row>
    <row r="8174" spans="8:11" x14ac:dyDescent="0.25">
      <c r="H8174" s="57" t="s">
        <v>2677</v>
      </c>
      <c r="I8174" s="58" t="s">
        <v>17672</v>
      </c>
      <c r="J8174" s="54" t="s">
        <v>18198</v>
      </c>
      <c r="K8174" s="54" t="str">
        <f>INDEX('[1]All QOF Registers'!$C$15:$C$8243,MATCH($J$4:$J$10133,'[1]All QOF Registers'!$D$15:$D$8243,FALSE))</f>
        <v>5PV</v>
      </c>
    </row>
    <row r="8175" spans="8:11" x14ac:dyDescent="0.25">
      <c r="H8175" s="57" t="s">
        <v>2684</v>
      </c>
      <c r="I8175" s="58" t="s">
        <v>17672</v>
      </c>
      <c r="J8175" s="54" t="s">
        <v>18198</v>
      </c>
      <c r="K8175" s="54" t="str">
        <f>INDEX('[1]All QOF Registers'!$C$15:$C$8243,MATCH($J$4:$J$10133,'[1]All QOF Registers'!$D$15:$D$8243,FALSE))</f>
        <v>5PV</v>
      </c>
    </row>
    <row r="8176" spans="8:11" x14ac:dyDescent="0.25">
      <c r="H8176" s="57" t="s">
        <v>2692</v>
      </c>
      <c r="I8176" s="58" t="s">
        <v>17672</v>
      </c>
      <c r="J8176" s="54" t="s">
        <v>18198</v>
      </c>
      <c r="K8176" s="54" t="str">
        <f>INDEX('[1]All QOF Registers'!$C$15:$C$8243,MATCH($J$4:$J$10133,'[1]All QOF Registers'!$D$15:$D$8243,FALSE))</f>
        <v>5PV</v>
      </c>
    </row>
    <row r="8177" spans="8:11" x14ac:dyDescent="0.25">
      <c r="H8177" s="57" t="s">
        <v>2696</v>
      </c>
      <c r="I8177" s="58" t="s">
        <v>17672</v>
      </c>
      <c r="J8177" s="54" t="s">
        <v>18198</v>
      </c>
      <c r="K8177" s="54" t="str">
        <f>INDEX('[1]All QOF Registers'!$C$15:$C$8243,MATCH($J$4:$J$10133,'[1]All QOF Registers'!$D$15:$D$8243,FALSE))</f>
        <v>5PV</v>
      </c>
    </row>
    <row r="8178" spans="8:11" x14ac:dyDescent="0.25">
      <c r="H8178" s="57" t="s">
        <v>2697</v>
      </c>
      <c r="I8178" s="58" t="s">
        <v>17672</v>
      </c>
      <c r="J8178" s="54" t="s">
        <v>18198</v>
      </c>
      <c r="K8178" s="54" t="str">
        <f>INDEX('[1]All QOF Registers'!$C$15:$C$8243,MATCH($J$4:$J$10133,'[1]All QOF Registers'!$D$15:$D$8243,FALSE))</f>
        <v>5PV</v>
      </c>
    </row>
    <row r="8179" spans="8:11" x14ac:dyDescent="0.25">
      <c r="H8179" s="57" t="s">
        <v>2698</v>
      </c>
      <c r="I8179" s="58" t="s">
        <v>17672</v>
      </c>
      <c r="J8179" s="54" t="s">
        <v>18198</v>
      </c>
      <c r="K8179" s="54" t="str">
        <f>INDEX('[1]All QOF Registers'!$C$15:$C$8243,MATCH($J$4:$J$10133,'[1]All QOF Registers'!$D$15:$D$8243,FALSE))</f>
        <v>5PV</v>
      </c>
    </row>
    <row r="8180" spans="8:11" x14ac:dyDescent="0.25">
      <c r="H8180" s="57" t="s">
        <v>2701</v>
      </c>
      <c r="I8180" s="58" t="s">
        <v>17672</v>
      </c>
      <c r="J8180" s="54" t="s">
        <v>18198</v>
      </c>
      <c r="K8180" s="54" t="str">
        <f>INDEX('[1]All QOF Registers'!$C$15:$C$8243,MATCH($J$4:$J$10133,'[1]All QOF Registers'!$D$15:$D$8243,FALSE))</f>
        <v>5PV</v>
      </c>
    </row>
    <row r="8181" spans="8:11" x14ac:dyDescent="0.25">
      <c r="H8181" s="57" t="s">
        <v>2703</v>
      </c>
      <c r="I8181" s="58" t="s">
        <v>17672</v>
      </c>
      <c r="J8181" s="54" t="s">
        <v>18198</v>
      </c>
      <c r="K8181" s="54" t="str">
        <f>INDEX('[1]All QOF Registers'!$C$15:$C$8243,MATCH($J$4:$J$10133,'[1]All QOF Registers'!$D$15:$D$8243,FALSE))</f>
        <v>5PV</v>
      </c>
    </row>
    <row r="8182" spans="8:11" x14ac:dyDescent="0.25">
      <c r="H8182" s="57" t="s">
        <v>2707</v>
      </c>
      <c r="I8182" s="58" t="s">
        <v>17672</v>
      </c>
      <c r="J8182" s="54" t="s">
        <v>18198</v>
      </c>
      <c r="K8182" s="54" t="str">
        <f>INDEX('[1]All QOF Registers'!$C$15:$C$8243,MATCH($J$4:$J$10133,'[1]All QOF Registers'!$D$15:$D$8243,FALSE))</f>
        <v>5PV</v>
      </c>
    </row>
    <row r="8183" spans="8:11" x14ac:dyDescent="0.25">
      <c r="H8183" s="57" t="s">
        <v>2715</v>
      </c>
      <c r="I8183" s="58" t="s">
        <v>17672</v>
      </c>
      <c r="J8183" s="54" t="s">
        <v>18198</v>
      </c>
      <c r="K8183" s="54" t="str">
        <f>INDEX('[1]All QOF Registers'!$C$15:$C$8243,MATCH($J$4:$J$10133,'[1]All QOF Registers'!$D$15:$D$8243,FALSE))</f>
        <v>5PV</v>
      </c>
    </row>
    <row r="8184" spans="8:11" x14ac:dyDescent="0.25">
      <c r="H8184" s="57" t="s">
        <v>2721</v>
      </c>
      <c r="I8184" s="58" t="s">
        <v>17672</v>
      </c>
      <c r="J8184" s="54" t="s">
        <v>18198</v>
      </c>
      <c r="K8184" s="54" t="str">
        <f>INDEX('[1]All QOF Registers'!$C$15:$C$8243,MATCH($J$4:$J$10133,'[1]All QOF Registers'!$D$15:$D$8243,FALSE))</f>
        <v>5PV</v>
      </c>
    </row>
    <row r="8185" spans="8:11" x14ac:dyDescent="0.25">
      <c r="H8185" s="57" t="s">
        <v>2733</v>
      </c>
      <c r="I8185" s="58" t="s">
        <v>17672</v>
      </c>
      <c r="J8185" s="54" t="s">
        <v>18198</v>
      </c>
      <c r="K8185" s="54" t="str">
        <f>INDEX('[1]All QOF Registers'!$C$15:$C$8243,MATCH($J$4:$J$10133,'[1]All QOF Registers'!$D$15:$D$8243,FALSE))</f>
        <v>5PV</v>
      </c>
    </row>
    <row r="8186" spans="8:11" x14ac:dyDescent="0.25">
      <c r="H8186" s="57" t="s">
        <v>2745</v>
      </c>
      <c r="I8186" s="58" t="s">
        <v>17672</v>
      </c>
      <c r="J8186" s="54" t="s">
        <v>18198</v>
      </c>
      <c r="K8186" s="54" t="str">
        <f>INDEX('[1]All QOF Registers'!$C$15:$C$8243,MATCH($J$4:$J$10133,'[1]All QOF Registers'!$D$15:$D$8243,FALSE))</f>
        <v>5PV</v>
      </c>
    </row>
    <row r="8187" spans="8:11" x14ac:dyDescent="0.25">
      <c r="H8187" s="57" t="s">
        <v>2748</v>
      </c>
      <c r="I8187" s="58" t="s">
        <v>17672</v>
      </c>
      <c r="J8187" s="54" t="s">
        <v>18198</v>
      </c>
      <c r="K8187" s="54" t="str">
        <f>INDEX('[1]All QOF Registers'!$C$15:$C$8243,MATCH($J$4:$J$10133,'[1]All QOF Registers'!$D$15:$D$8243,FALSE))</f>
        <v>5PV</v>
      </c>
    </row>
    <row r="8188" spans="8:11" x14ac:dyDescent="0.25">
      <c r="H8188" s="57" t="s">
        <v>2752</v>
      </c>
      <c r="I8188" s="58" t="s">
        <v>17672</v>
      </c>
      <c r="J8188" s="54" t="s">
        <v>18198</v>
      </c>
      <c r="K8188" s="54" t="str">
        <f>INDEX('[1]All QOF Registers'!$C$15:$C$8243,MATCH($J$4:$J$10133,'[1]All QOF Registers'!$D$15:$D$8243,FALSE))</f>
        <v>5PV</v>
      </c>
    </row>
    <row r="8189" spans="8:11" x14ac:dyDescent="0.25">
      <c r="H8189" s="57" t="s">
        <v>2759</v>
      </c>
      <c r="I8189" s="58" t="s">
        <v>17672</v>
      </c>
      <c r="J8189" s="54" t="s">
        <v>18198</v>
      </c>
      <c r="K8189" s="54" t="str">
        <f>INDEX('[1]All QOF Registers'!$C$15:$C$8243,MATCH($J$4:$J$10133,'[1]All QOF Registers'!$D$15:$D$8243,FALSE))</f>
        <v>5PV</v>
      </c>
    </row>
    <row r="8190" spans="8:11" x14ac:dyDescent="0.25">
      <c r="H8190" s="57" t="s">
        <v>2761</v>
      </c>
      <c r="I8190" s="58" t="s">
        <v>17672</v>
      </c>
      <c r="J8190" s="54" t="s">
        <v>18198</v>
      </c>
      <c r="K8190" s="54" t="str">
        <f>INDEX('[1]All QOF Registers'!$C$15:$C$8243,MATCH($J$4:$J$10133,'[1]All QOF Registers'!$D$15:$D$8243,FALSE))</f>
        <v>5PV</v>
      </c>
    </row>
    <row r="8191" spans="8:11" x14ac:dyDescent="0.25">
      <c r="H8191" s="57" t="s">
        <v>2771</v>
      </c>
      <c r="I8191" s="58" t="s">
        <v>17672</v>
      </c>
      <c r="J8191" s="54" t="s">
        <v>18198</v>
      </c>
      <c r="K8191" s="54" t="str">
        <f>INDEX('[1]All QOF Registers'!$C$15:$C$8243,MATCH($J$4:$J$10133,'[1]All QOF Registers'!$D$15:$D$8243,FALSE))</f>
        <v>5PV</v>
      </c>
    </row>
    <row r="8192" spans="8:11" x14ac:dyDescent="0.25">
      <c r="H8192" s="57" t="s">
        <v>2775</v>
      </c>
      <c r="I8192" s="58" t="s">
        <v>17672</v>
      </c>
      <c r="J8192" s="54" t="s">
        <v>18198</v>
      </c>
      <c r="K8192" s="54" t="str">
        <f>INDEX('[1]All QOF Registers'!$C$15:$C$8243,MATCH($J$4:$J$10133,'[1]All QOF Registers'!$D$15:$D$8243,FALSE))</f>
        <v>5PV</v>
      </c>
    </row>
    <row r="8193" spans="8:11" x14ac:dyDescent="0.25">
      <c r="H8193" s="57" t="s">
        <v>2785</v>
      </c>
      <c r="I8193" s="58" t="s">
        <v>17672</v>
      </c>
      <c r="J8193" s="54" t="s">
        <v>18198</v>
      </c>
      <c r="K8193" s="54" t="str">
        <f>INDEX('[1]All QOF Registers'!$C$15:$C$8243,MATCH($J$4:$J$10133,'[1]All QOF Registers'!$D$15:$D$8243,FALSE))</f>
        <v>5PV</v>
      </c>
    </row>
    <row r="8194" spans="8:11" x14ac:dyDescent="0.25">
      <c r="H8194" s="57" t="s">
        <v>2795</v>
      </c>
      <c r="I8194" s="58" t="s">
        <v>17672</v>
      </c>
      <c r="J8194" s="54" t="s">
        <v>18198</v>
      </c>
      <c r="K8194" s="54" t="str">
        <f>INDEX('[1]All QOF Registers'!$C$15:$C$8243,MATCH($J$4:$J$10133,'[1]All QOF Registers'!$D$15:$D$8243,FALSE))</f>
        <v>5PV</v>
      </c>
    </row>
    <row r="8195" spans="8:11" x14ac:dyDescent="0.25">
      <c r="H8195" s="57" t="s">
        <v>2797</v>
      </c>
      <c r="I8195" s="58" t="s">
        <v>17672</v>
      </c>
      <c r="J8195" s="54" t="s">
        <v>18198</v>
      </c>
      <c r="K8195" s="54" t="str">
        <f>INDEX('[1]All QOF Registers'!$C$15:$C$8243,MATCH($J$4:$J$10133,'[1]All QOF Registers'!$D$15:$D$8243,FALSE))</f>
        <v>5PV</v>
      </c>
    </row>
    <row r="8196" spans="8:11" x14ac:dyDescent="0.25">
      <c r="H8196" s="57" t="s">
        <v>2799</v>
      </c>
      <c r="I8196" s="58" t="s">
        <v>17672</v>
      </c>
      <c r="J8196" s="54" t="s">
        <v>18198</v>
      </c>
      <c r="K8196" s="54" t="str">
        <f>INDEX('[1]All QOF Registers'!$C$15:$C$8243,MATCH($J$4:$J$10133,'[1]All QOF Registers'!$D$15:$D$8243,FALSE))</f>
        <v>5PV</v>
      </c>
    </row>
    <row r="8197" spans="8:11" x14ac:dyDescent="0.25">
      <c r="H8197" s="57" t="s">
        <v>2804</v>
      </c>
      <c r="I8197" s="58" t="s">
        <v>17672</v>
      </c>
      <c r="J8197" s="54" t="s">
        <v>18198</v>
      </c>
      <c r="K8197" s="54" t="str">
        <f>INDEX('[1]All QOF Registers'!$C$15:$C$8243,MATCH($J$4:$J$10133,'[1]All QOF Registers'!$D$15:$D$8243,FALSE))</f>
        <v>5PV</v>
      </c>
    </row>
    <row r="8198" spans="8:11" x14ac:dyDescent="0.25">
      <c r="H8198" s="57" t="s">
        <v>2806</v>
      </c>
      <c r="I8198" s="58" t="s">
        <v>17672</v>
      </c>
      <c r="J8198" s="54" t="s">
        <v>18198</v>
      </c>
      <c r="K8198" s="54" t="str">
        <f>INDEX('[1]All QOF Registers'!$C$15:$C$8243,MATCH($J$4:$J$10133,'[1]All QOF Registers'!$D$15:$D$8243,FALSE))</f>
        <v>5PV</v>
      </c>
    </row>
    <row r="8199" spans="8:11" x14ac:dyDescent="0.25">
      <c r="H8199" s="57" t="s">
        <v>2811</v>
      </c>
      <c r="I8199" s="58" t="s">
        <v>17672</v>
      </c>
      <c r="J8199" s="54" t="s">
        <v>18198</v>
      </c>
      <c r="K8199" s="54" t="str">
        <f>INDEX('[1]All QOF Registers'!$C$15:$C$8243,MATCH($J$4:$J$10133,'[1]All QOF Registers'!$D$15:$D$8243,FALSE))</f>
        <v>5PV</v>
      </c>
    </row>
    <row r="8200" spans="8:11" x14ac:dyDescent="0.25">
      <c r="H8200" s="57" t="s">
        <v>2819</v>
      </c>
      <c r="I8200" s="58" t="s">
        <v>17672</v>
      </c>
      <c r="J8200" s="54" t="s">
        <v>18198</v>
      </c>
      <c r="K8200" s="54" t="str">
        <f>INDEX('[1]All QOF Registers'!$C$15:$C$8243,MATCH($J$4:$J$10133,'[1]All QOF Registers'!$D$15:$D$8243,FALSE))</f>
        <v>5PV</v>
      </c>
    </row>
    <row r="8201" spans="8:11" x14ac:dyDescent="0.25">
      <c r="H8201" s="57" t="s">
        <v>2825</v>
      </c>
      <c r="I8201" s="58" t="s">
        <v>17672</v>
      </c>
      <c r="J8201" s="54" t="s">
        <v>18198</v>
      </c>
      <c r="K8201" s="54" t="str">
        <f>INDEX('[1]All QOF Registers'!$C$15:$C$8243,MATCH($J$4:$J$10133,'[1]All QOF Registers'!$D$15:$D$8243,FALSE))</f>
        <v>5PV</v>
      </c>
    </row>
    <row r="8202" spans="8:11" x14ac:dyDescent="0.25">
      <c r="H8202" s="57" t="s">
        <v>2832</v>
      </c>
      <c r="I8202" s="58" t="s">
        <v>17672</v>
      </c>
      <c r="J8202" s="54" t="s">
        <v>18198</v>
      </c>
      <c r="K8202" s="54" t="str">
        <f>INDEX('[1]All QOF Registers'!$C$15:$C$8243,MATCH($J$4:$J$10133,'[1]All QOF Registers'!$D$15:$D$8243,FALSE))</f>
        <v>5PV</v>
      </c>
    </row>
    <row r="8203" spans="8:11" x14ac:dyDescent="0.25">
      <c r="H8203" s="57" t="s">
        <v>2835</v>
      </c>
      <c r="I8203" s="58" t="s">
        <v>17672</v>
      </c>
      <c r="J8203" s="54" t="s">
        <v>18198</v>
      </c>
      <c r="K8203" s="54" t="str">
        <f>INDEX('[1]All QOF Registers'!$C$15:$C$8243,MATCH($J$4:$J$10133,'[1]All QOF Registers'!$D$15:$D$8243,FALSE))</f>
        <v>5PV</v>
      </c>
    </row>
    <row r="8204" spans="8:11" x14ac:dyDescent="0.25">
      <c r="H8204" s="57" t="s">
        <v>2889</v>
      </c>
      <c r="I8204" s="58" t="s">
        <v>17672</v>
      </c>
      <c r="J8204" s="54" t="s">
        <v>18198</v>
      </c>
      <c r="K8204" s="54" t="str">
        <f>INDEX('[1]All QOF Registers'!$C$15:$C$8243,MATCH($J$4:$J$10133,'[1]All QOF Registers'!$D$15:$D$8243,FALSE))</f>
        <v>5PV</v>
      </c>
    </row>
    <row r="8205" spans="8:11" x14ac:dyDescent="0.25">
      <c r="H8205" s="57" t="s">
        <v>2890</v>
      </c>
      <c r="I8205" s="58" t="s">
        <v>17672</v>
      </c>
      <c r="J8205" s="54" t="s">
        <v>18198</v>
      </c>
      <c r="K8205" s="54" t="str">
        <f>INDEX('[1]All QOF Registers'!$C$15:$C$8243,MATCH($J$4:$J$10133,'[1]All QOF Registers'!$D$15:$D$8243,FALSE))</f>
        <v>5PV</v>
      </c>
    </row>
    <row r="8206" spans="8:11" x14ac:dyDescent="0.25">
      <c r="H8206" s="57" t="s">
        <v>2906</v>
      </c>
      <c r="I8206" s="58" t="s">
        <v>17672</v>
      </c>
      <c r="J8206" s="54" t="s">
        <v>18198</v>
      </c>
      <c r="K8206" s="54" t="str">
        <f>INDEX('[1]All QOF Registers'!$C$15:$C$8243,MATCH($J$4:$J$10133,'[1]All QOF Registers'!$D$15:$D$8243,FALSE))</f>
        <v>5PV</v>
      </c>
    </row>
    <row r="8207" spans="8:11" x14ac:dyDescent="0.25">
      <c r="H8207" s="57" t="s">
        <v>2910</v>
      </c>
      <c r="I8207" s="58" t="s">
        <v>17672</v>
      </c>
      <c r="J8207" s="54" t="s">
        <v>18198</v>
      </c>
      <c r="K8207" s="54" t="str">
        <f>INDEX('[1]All QOF Registers'!$C$15:$C$8243,MATCH($J$4:$J$10133,'[1]All QOF Registers'!$D$15:$D$8243,FALSE))</f>
        <v>5PV</v>
      </c>
    </row>
    <row r="8208" spans="8:11" x14ac:dyDescent="0.25">
      <c r="H8208" s="57" t="s">
        <v>17673</v>
      </c>
      <c r="I8208" s="58" t="s">
        <v>17672</v>
      </c>
      <c r="J8208" s="54" t="s">
        <v>18198</v>
      </c>
      <c r="K8208" s="54" t="str">
        <f>INDEX('[1]All QOF Registers'!$C$15:$C$8243,MATCH($J$4:$J$10133,'[1]All QOF Registers'!$D$15:$D$8243,FALSE))</f>
        <v>5PV</v>
      </c>
    </row>
    <row r="8209" spans="8:11" x14ac:dyDescent="0.25">
      <c r="H8209" s="57" t="s">
        <v>7643</v>
      </c>
      <c r="I8209" s="58" t="s">
        <v>17672</v>
      </c>
      <c r="J8209" s="54" t="s">
        <v>18198</v>
      </c>
      <c r="K8209" s="54" t="str">
        <f>INDEX('[1]All QOF Registers'!$C$15:$C$8243,MATCH($J$4:$J$10133,'[1]All QOF Registers'!$D$15:$D$8243,FALSE))</f>
        <v>5PV</v>
      </c>
    </row>
    <row r="8210" spans="8:11" x14ac:dyDescent="0.25">
      <c r="H8210" s="57" t="s">
        <v>17674</v>
      </c>
      <c r="I8210" s="58" t="s">
        <v>17672</v>
      </c>
      <c r="J8210" s="54" t="s">
        <v>18198</v>
      </c>
      <c r="K8210" s="54" t="str">
        <f>INDEX('[1]All QOF Registers'!$C$15:$C$8243,MATCH($J$4:$J$10133,'[1]All QOF Registers'!$D$15:$D$8243,FALSE))</f>
        <v>5PV</v>
      </c>
    </row>
    <row r="8211" spans="8:11" x14ac:dyDescent="0.25">
      <c r="H8211" s="57" t="s">
        <v>17675</v>
      </c>
      <c r="I8211" s="58" t="s">
        <v>17672</v>
      </c>
      <c r="J8211" s="54" t="s">
        <v>18198</v>
      </c>
      <c r="K8211" s="54" t="str">
        <f>INDEX('[1]All QOF Registers'!$C$15:$C$8243,MATCH($J$4:$J$10133,'[1]All QOF Registers'!$D$15:$D$8243,FALSE))</f>
        <v>5PV</v>
      </c>
    </row>
    <row r="8212" spans="8:11" x14ac:dyDescent="0.25">
      <c r="H8212" s="57" t="s">
        <v>17676</v>
      </c>
      <c r="I8212" s="58" t="s">
        <v>17672</v>
      </c>
      <c r="J8212" s="54" t="s">
        <v>18198</v>
      </c>
      <c r="K8212" s="54" t="str">
        <f>INDEX('[1]All QOF Registers'!$C$15:$C$8243,MATCH($J$4:$J$10133,'[1]All QOF Registers'!$D$15:$D$8243,FALSE))</f>
        <v>5PV</v>
      </c>
    </row>
    <row r="8213" spans="8:11" x14ac:dyDescent="0.25">
      <c r="H8213" s="57" t="s">
        <v>17677</v>
      </c>
      <c r="I8213" s="58" t="s">
        <v>17672</v>
      </c>
      <c r="J8213" s="54" t="s">
        <v>18198</v>
      </c>
      <c r="K8213" s="54" t="str">
        <f>INDEX('[1]All QOF Registers'!$C$15:$C$8243,MATCH($J$4:$J$10133,'[1]All QOF Registers'!$D$15:$D$8243,FALSE))</f>
        <v>5PV</v>
      </c>
    </row>
    <row r="8214" spans="8:11" x14ac:dyDescent="0.25">
      <c r="H8214" s="57" t="s">
        <v>17678</v>
      </c>
      <c r="I8214" s="58" t="s">
        <v>17672</v>
      </c>
      <c r="J8214" s="54" t="s">
        <v>18198</v>
      </c>
      <c r="K8214" s="54" t="str">
        <f>INDEX('[1]All QOF Registers'!$C$15:$C$8243,MATCH($J$4:$J$10133,'[1]All QOF Registers'!$D$15:$D$8243,FALSE))</f>
        <v>5PV</v>
      </c>
    </row>
    <row r="8215" spans="8:11" x14ac:dyDescent="0.25">
      <c r="H8215" s="57" t="s">
        <v>17679</v>
      </c>
      <c r="I8215" s="58" t="s">
        <v>17672</v>
      </c>
      <c r="J8215" s="54" t="s">
        <v>18198</v>
      </c>
      <c r="K8215" s="54" t="str">
        <f>INDEX('[1]All QOF Registers'!$C$15:$C$8243,MATCH($J$4:$J$10133,'[1]All QOF Registers'!$D$15:$D$8243,FALSE))</f>
        <v>5PV</v>
      </c>
    </row>
    <row r="8216" spans="8:11" x14ac:dyDescent="0.25">
      <c r="H8216" s="57" t="s">
        <v>17680</v>
      </c>
      <c r="I8216" s="58" t="s">
        <v>17672</v>
      </c>
      <c r="J8216" s="54" t="s">
        <v>18198</v>
      </c>
      <c r="K8216" s="54" t="str">
        <f>INDEX('[1]All QOF Registers'!$C$15:$C$8243,MATCH($J$4:$J$10133,'[1]All QOF Registers'!$D$15:$D$8243,FALSE))</f>
        <v>5PV</v>
      </c>
    </row>
    <row r="8217" spans="8:11" x14ac:dyDescent="0.25">
      <c r="H8217" s="57" t="s">
        <v>17681</v>
      </c>
      <c r="I8217" s="58" t="s">
        <v>17672</v>
      </c>
      <c r="J8217" s="54" t="s">
        <v>18198</v>
      </c>
      <c r="K8217" s="54" t="str">
        <f>INDEX('[1]All QOF Registers'!$C$15:$C$8243,MATCH($J$4:$J$10133,'[1]All QOF Registers'!$D$15:$D$8243,FALSE))</f>
        <v>5PV</v>
      </c>
    </row>
    <row r="8218" spans="8:11" x14ac:dyDescent="0.25">
      <c r="H8218" s="57" t="s">
        <v>17682</v>
      </c>
      <c r="I8218" s="58" t="s">
        <v>17672</v>
      </c>
      <c r="J8218" s="54" t="s">
        <v>18198</v>
      </c>
      <c r="K8218" s="54" t="str">
        <f>INDEX('[1]All QOF Registers'!$C$15:$C$8243,MATCH($J$4:$J$10133,'[1]All QOF Registers'!$D$15:$D$8243,FALSE))</f>
        <v>5PV</v>
      </c>
    </row>
    <row r="8219" spans="8:11" x14ac:dyDescent="0.25">
      <c r="H8219" s="57" t="s">
        <v>17683</v>
      </c>
      <c r="I8219" s="58" t="s">
        <v>17672</v>
      </c>
      <c r="J8219" s="54" t="s">
        <v>18198</v>
      </c>
      <c r="K8219" s="54" t="str">
        <f>INDEX('[1]All QOF Registers'!$C$15:$C$8243,MATCH($J$4:$J$10133,'[1]All QOF Registers'!$D$15:$D$8243,FALSE))</f>
        <v>5PV</v>
      </c>
    </row>
    <row r="8220" spans="8:11" x14ac:dyDescent="0.25">
      <c r="H8220" s="57" t="s">
        <v>17684</v>
      </c>
      <c r="I8220" s="58" t="s">
        <v>17672</v>
      </c>
      <c r="J8220" s="54" t="s">
        <v>18198</v>
      </c>
      <c r="K8220" s="54" t="str">
        <f>INDEX('[1]All QOF Registers'!$C$15:$C$8243,MATCH($J$4:$J$10133,'[1]All QOF Registers'!$D$15:$D$8243,FALSE))</f>
        <v>5PV</v>
      </c>
    </row>
    <row r="8221" spans="8:11" x14ac:dyDescent="0.25">
      <c r="H8221" s="57" t="s">
        <v>17685</v>
      </c>
      <c r="I8221" s="58" t="s">
        <v>17672</v>
      </c>
      <c r="J8221" s="54" t="s">
        <v>18198</v>
      </c>
      <c r="K8221" s="54" t="str">
        <f>INDEX('[1]All QOF Registers'!$C$15:$C$8243,MATCH($J$4:$J$10133,'[1]All QOF Registers'!$D$15:$D$8243,FALSE))</f>
        <v>5PV</v>
      </c>
    </row>
    <row r="8222" spans="8:11" x14ac:dyDescent="0.25">
      <c r="H8222" s="57" t="s">
        <v>17686</v>
      </c>
      <c r="I8222" s="58" t="s">
        <v>17672</v>
      </c>
      <c r="J8222" s="54" t="s">
        <v>18198</v>
      </c>
      <c r="K8222" s="54" t="str">
        <f>INDEX('[1]All QOF Registers'!$C$15:$C$8243,MATCH($J$4:$J$10133,'[1]All QOF Registers'!$D$15:$D$8243,FALSE))</f>
        <v>5PV</v>
      </c>
    </row>
    <row r="8223" spans="8:11" x14ac:dyDescent="0.25">
      <c r="H8223" s="57" t="s">
        <v>17687</v>
      </c>
      <c r="I8223" s="58" t="s">
        <v>17672</v>
      </c>
      <c r="J8223" s="54" t="s">
        <v>18198</v>
      </c>
      <c r="K8223" s="54" t="str">
        <f>INDEX('[1]All QOF Registers'!$C$15:$C$8243,MATCH($J$4:$J$10133,'[1]All QOF Registers'!$D$15:$D$8243,FALSE))</f>
        <v>5PV</v>
      </c>
    </row>
    <row r="8224" spans="8:11" x14ac:dyDescent="0.25">
      <c r="H8224" s="57" t="s">
        <v>17688</v>
      </c>
      <c r="I8224" s="58" t="s">
        <v>17672</v>
      </c>
      <c r="J8224" s="54" t="s">
        <v>18198</v>
      </c>
      <c r="K8224" s="54" t="str">
        <f>INDEX('[1]All QOF Registers'!$C$15:$C$8243,MATCH($J$4:$J$10133,'[1]All QOF Registers'!$D$15:$D$8243,FALSE))</f>
        <v>5PV</v>
      </c>
    </row>
    <row r="8225" spans="8:11" x14ac:dyDescent="0.25">
      <c r="H8225" s="57" t="s">
        <v>2656</v>
      </c>
      <c r="I8225" s="58" t="s">
        <v>17689</v>
      </c>
      <c r="J8225" s="54" t="s">
        <v>18199</v>
      </c>
      <c r="K8225" s="54" t="str">
        <f>INDEX('[1]All QOF Registers'!$C$15:$C$8243,MATCH($J$4:$J$10133,'[1]All QOF Registers'!$D$15:$D$8243,FALSE))</f>
        <v>5PW</v>
      </c>
    </row>
    <row r="8226" spans="8:11" x14ac:dyDescent="0.25">
      <c r="H8226" s="57" t="s">
        <v>2662</v>
      </c>
      <c r="I8226" s="58" t="s">
        <v>17689</v>
      </c>
      <c r="J8226" s="54" t="s">
        <v>18199</v>
      </c>
      <c r="K8226" s="54" t="str">
        <f>INDEX('[1]All QOF Registers'!$C$15:$C$8243,MATCH($J$4:$J$10133,'[1]All QOF Registers'!$D$15:$D$8243,FALSE))</f>
        <v>5PW</v>
      </c>
    </row>
    <row r="8227" spans="8:11" x14ac:dyDescent="0.25">
      <c r="H8227" s="57" t="s">
        <v>2667</v>
      </c>
      <c r="I8227" s="58" t="s">
        <v>17689</v>
      </c>
      <c r="J8227" s="54" t="s">
        <v>18199</v>
      </c>
      <c r="K8227" s="54" t="str">
        <f>INDEX('[1]All QOF Registers'!$C$15:$C$8243,MATCH($J$4:$J$10133,'[1]All QOF Registers'!$D$15:$D$8243,FALSE))</f>
        <v>5PW</v>
      </c>
    </row>
    <row r="8228" spans="8:11" x14ac:dyDescent="0.25">
      <c r="H8228" s="57" t="s">
        <v>2668</v>
      </c>
      <c r="I8228" s="58" t="s">
        <v>17689</v>
      </c>
      <c r="J8228" s="54" t="s">
        <v>18199</v>
      </c>
      <c r="K8228" s="54" t="str">
        <f>INDEX('[1]All QOF Registers'!$C$15:$C$8243,MATCH($J$4:$J$10133,'[1]All QOF Registers'!$D$15:$D$8243,FALSE))</f>
        <v>5PW</v>
      </c>
    </row>
    <row r="8229" spans="8:11" x14ac:dyDescent="0.25">
      <c r="H8229" s="57" t="s">
        <v>2669</v>
      </c>
      <c r="I8229" s="58" t="s">
        <v>17689</v>
      </c>
      <c r="J8229" s="54" t="s">
        <v>18199</v>
      </c>
      <c r="K8229" s="54" t="str">
        <f>INDEX('[1]All QOF Registers'!$C$15:$C$8243,MATCH($J$4:$J$10133,'[1]All QOF Registers'!$D$15:$D$8243,FALSE))</f>
        <v>5PW</v>
      </c>
    </row>
    <row r="8230" spans="8:11" x14ac:dyDescent="0.25">
      <c r="H8230" s="57" t="s">
        <v>2671</v>
      </c>
      <c r="I8230" s="58" t="s">
        <v>17689</v>
      </c>
      <c r="J8230" s="54" t="s">
        <v>18199</v>
      </c>
      <c r="K8230" s="54" t="str">
        <f>INDEX('[1]All QOF Registers'!$C$15:$C$8243,MATCH($J$4:$J$10133,'[1]All QOF Registers'!$D$15:$D$8243,FALSE))</f>
        <v>5PW</v>
      </c>
    </row>
    <row r="8231" spans="8:11" x14ac:dyDescent="0.25">
      <c r="H8231" s="57" t="s">
        <v>2676</v>
      </c>
      <c r="I8231" s="58" t="s">
        <v>17689</v>
      </c>
      <c r="J8231" s="54" t="s">
        <v>18199</v>
      </c>
      <c r="K8231" s="54" t="str">
        <f>INDEX('[1]All QOF Registers'!$C$15:$C$8243,MATCH($J$4:$J$10133,'[1]All QOF Registers'!$D$15:$D$8243,FALSE))</f>
        <v>5PW</v>
      </c>
    </row>
    <row r="8232" spans="8:11" x14ac:dyDescent="0.25">
      <c r="H8232" s="57" t="s">
        <v>2678</v>
      </c>
      <c r="I8232" s="58" t="s">
        <v>17689</v>
      </c>
      <c r="J8232" s="54" t="s">
        <v>18199</v>
      </c>
      <c r="K8232" s="54" t="str">
        <f>INDEX('[1]All QOF Registers'!$C$15:$C$8243,MATCH($J$4:$J$10133,'[1]All QOF Registers'!$D$15:$D$8243,FALSE))</f>
        <v>5PW</v>
      </c>
    </row>
    <row r="8233" spans="8:11" x14ac:dyDescent="0.25">
      <c r="H8233" s="57" t="s">
        <v>2687</v>
      </c>
      <c r="I8233" s="58" t="s">
        <v>17689</v>
      </c>
      <c r="J8233" s="54" t="s">
        <v>18199</v>
      </c>
      <c r="K8233" s="54" t="str">
        <f>INDEX('[1]All QOF Registers'!$C$15:$C$8243,MATCH($J$4:$J$10133,'[1]All QOF Registers'!$D$15:$D$8243,FALSE))</f>
        <v>5PW</v>
      </c>
    </row>
    <row r="8234" spans="8:11" x14ac:dyDescent="0.25">
      <c r="H8234" s="57" t="s">
        <v>2691</v>
      </c>
      <c r="I8234" s="58" t="s">
        <v>17689</v>
      </c>
      <c r="J8234" s="54" t="s">
        <v>18199</v>
      </c>
      <c r="K8234" s="54" t="str">
        <f>INDEX('[1]All QOF Registers'!$C$15:$C$8243,MATCH($J$4:$J$10133,'[1]All QOF Registers'!$D$15:$D$8243,FALSE))</f>
        <v>5PW</v>
      </c>
    </row>
    <row r="8235" spans="8:11" x14ac:dyDescent="0.25">
      <c r="H8235" s="57" t="s">
        <v>2693</v>
      </c>
      <c r="I8235" s="58" t="s">
        <v>17689</v>
      </c>
      <c r="J8235" s="54" t="s">
        <v>18199</v>
      </c>
      <c r="K8235" s="54" t="str">
        <f>INDEX('[1]All QOF Registers'!$C$15:$C$8243,MATCH($J$4:$J$10133,'[1]All QOF Registers'!$D$15:$D$8243,FALSE))</f>
        <v>5PW</v>
      </c>
    </row>
    <row r="8236" spans="8:11" x14ac:dyDescent="0.25">
      <c r="H8236" s="57" t="s">
        <v>2700</v>
      </c>
      <c r="I8236" s="58" t="s">
        <v>17689</v>
      </c>
      <c r="J8236" s="54" t="s">
        <v>18199</v>
      </c>
      <c r="K8236" s="54" t="str">
        <f>INDEX('[1]All QOF Registers'!$C$15:$C$8243,MATCH($J$4:$J$10133,'[1]All QOF Registers'!$D$15:$D$8243,FALSE))</f>
        <v>5PW</v>
      </c>
    </row>
    <row r="8237" spans="8:11" x14ac:dyDescent="0.25">
      <c r="H8237" s="57" t="s">
        <v>2710</v>
      </c>
      <c r="I8237" s="58" t="s">
        <v>17689</v>
      </c>
      <c r="J8237" s="54" t="s">
        <v>18199</v>
      </c>
      <c r="K8237" s="54" t="str">
        <f>INDEX('[1]All QOF Registers'!$C$15:$C$8243,MATCH($J$4:$J$10133,'[1]All QOF Registers'!$D$15:$D$8243,FALSE))</f>
        <v>5PW</v>
      </c>
    </row>
    <row r="8238" spans="8:11" x14ac:dyDescent="0.25">
      <c r="H8238" s="57" t="s">
        <v>2712</v>
      </c>
      <c r="I8238" s="58" t="s">
        <v>17689</v>
      </c>
      <c r="J8238" s="54" t="s">
        <v>18199</v>
      </c>
      <c r="K8238" s="54" t="str">
        <f>INDEX('[1]All QOF Registers'!$C$15:$C$8243,MATCH($J$4:$J$10133,'[1]All QOF Registers'!$D$15:$D$8243,FALSE))</f>
        <v>5PW</v>
      </c>
    </row>
    <row r="8239" spans="8:11" x14ac:dyDescent="0.25">
      <c r="H8239" s="57" t="s">
        <v>2720</v>
      </c>
      <c r="I8239" s="58" t="s">
        <v>17689</v>
      </c>
      <c r="J8239" s="54" t="s">
        <v>18199</v>
      </c>
      <c r="K8239" s="54" t="str">
        <f>INDEX('[1]All QOF Registers'!$C$15:$C$8243,MATCH($J$4:$J$10133,'[1]All QOF Registers'!$D$15:$D$8243,FALSE))</f>
        <v>5PW</v>
      </c>
    </row>
    <row r="8240" spans="8:11" x14ac:dyDescent="0.25">
      <c r="H8240" s="57" t="s">
        <v>2722</v>
      </c>
      <c r="I8240" s="58" t="s">
        <v>17689</v>
      </c>
      <c r="J8240" s="54" t="s">
        <v>18199</v>
      </c>
      <c r="K8240" s="54" t="str">
        <f>INDEX('[1]All QOF Registers'!$C$15:$C$8243,MATCH($J$4:$J$10133,'[1]All QOF Registers'!$D$15:$D$8243,FALSE))</f>
        <v>5PW</v>
      </c>
    </row>
    <row r="8241" spans="8:11" x14ac:dyDescent="0.25">
      <c r="H8241" s="57" t="s">
        <v>2734</v>
      </c>
      <c r="I8241" s="58" t="s">
        <v>17689</v>
      </c>
      <c r="J8241" s="54" t="s">
        <v>18199</v>
      </c>
      <c r="K8241" s="54" t="str">
        <f>INDEX('[1]All QOF Registers'!$C$15:$C$8243,MATCH($J$4:$J$10133,'[1]All QOF Registers'!$D$15:$D$8243,FALSE))</f>
        <v>5PW</v>
      </c>
    </row>
    <row r="8242" spans="8:11" x14ac:dyDescent="0.25">
      <c r="H8242" s="57" t="s">
        <v>2736</v>
      </c>
      <c r="I8242" s="58" t="s">
        <v>17689</v>
      </c>
      <c r="J8242" s="54" t="s">
        <v>18199</v>
      </c>
      <c r="K8242" s="54" t="str">
        <f>INDEX('[1]All QOF Registers'!$C$15:$C$8243,MATCH($J$4:$J$10133,'[1]All QOF Registers'!$D$15:$D$8243,FALSE))</f>
        <v>5PW</v>
      </c>
    </row>
    <row r="8243" spans="8:11" x14ac:dyDescent="0.25">
      <c r="H8243" s="57" t="s">
        <v>2737</v>
      </c>
      <c r="I8243" s="58" t="s">
        <v>17689</v>
      </c>
      <c r="J8243" s="54" t="s">
        <v>18199</v>
      </c>
      <c r="K8243" s="54" t="str">
        <f>INDEX('[1]All QOF Registers'!$C$15:$C$8243,MATCH($J$4:$J$10133,'[1]All QOF Registers'!$D$15:$D$8243,FALSE))</f>
        <v>5PW</v>
      </c>
    </row>
    <row r="8244" spans="8:11" x14ac:dyDescent="0.25">
      <c r="H8244" s="57" t="s">
        <v>2750</v>
      </c>
      <c r="I8244" s="58" t="s">
        <v>17689</v>
      </c>
      <c r="J8244" s="54" t="s">
        <v>18199</v>
      </c>
      <c r="K8244" s="54" t="str">
        <f>INDEX('[1]All QOF Registers'!$C$15:$C$8243,MATCH($J$4:$J$10133,'[1]All QOF Registers'!$D$15:$D$8243,FALSE))</f>
        <v>5PW</v>
      </c>
    </row>
    <row r="8245" spans="8:11" x14ac:dyDescent="0.25">
      <c r="H8245" s="57" t="s">
        <v>2756</v>
      </c>
      <c r="I8245" s="58" t="s">
        <v>17689</v>
      </c>
      <c r="J8245" s="54" t="s">
        <v>18199</v>
      </c>
      <c r="K8245" s="54" t="str">
        <f>INDEX('[1]All QOF Registers'!$C$15:$C$8243,MATCH($J$4:$J$10133,'[1]All QOF Registers'!$D$15:$D$8243,FALSE))</f>
        <v>5PW</v>
      </c>
    </row>
    <row r="8246" spans="8:11" x14ac:dyDescent="0.25">
      <c r="H8246" s="57" t="s">
        <v>2757</v>
      </c>
      <c r="I8246" s="58" t="s">
        <v>17689</v>
      </c>
      <c r="J8246" s="54" t="s">
        <v>18199</v>
      </c>
      <c r="K8246" s="54" t="str">
        <f>INDEX('[1]All QOF Registers'!$C$15:$C$8243,MATCH($J$4:$J$10133,'[1]All QOF Registers'!$D$15:$D$8243,FALSE))</f>
        <v>5PW</v>
      </c>
    </row>
    <row r="8247" spans="8:11" x14ac:dyDescent="0.25">
      <c r="H8247" s="57" t="s">
        <v>2769</v>
      </c>
      <c r="I8247" s="58" t="s">
        <v>17689</v>
      </c>
      <c r="J8247" s="54" t="s">
        <v>18199</v>
      </c>
      <c r="K8247" s="54" t="str">
        <f>INDEX('[1]All QOF Registers'!$C$15:$C$8243,MATCH($J$4:$J$10133,'[1]All QOF Registers'!$D$15:$D$8243,FALSE))</f>
        <v>5PW</v>
      </c>
    </row>
    <row r="8248" spans="8:11" x14ac:dyDescent="0.25">
      <c r="H8248" s="57" t="s">
        <v>2773</v>
      </c>
      <c r="I8248" s="58" t="s">
        <v>17689</v>
      </c>
      <c r="J8248" s="54" t="s">
        <v>18199</v>
      </c>
      <c r="K8248" s="54" t="str">
        <f>INDEX('[1]All QOF Registers'!$C$15:$C$8243,MATCH($J$4:$J$10133,'[1]All QOF Registers'!$D$15:$D$8243,FALSE))</f>
        <v>5PW</v>
      </c>
    </row>
    <row r="8249" spans="8:11" x14ac:dyDescent="0.25">
      <c r="H8249" s="57" t="s">
        <v>2778</v>
      </c>
      <c r="I8249" s="58" t="s">
        <v>17689</v>
      </c>
      <c r="J8249" s="54" t="s">
        <v>18199</v>
      </c>
      <c r="K8249" s="54" t="str">
        <f>INDEX('[1]All QOF Registers'!$C$15:$C$8243,MATCH($J$4:$J$10133,'[1]All QOF Registers'!$D$15:$D$8243,FALSE))</f>
        <v>5PW</v>
      </c>
    </row>
    <row r="8250" spans="8:11" x14ac:dyDescent="0.25">
      <c r="H8250" s="57" t="s">
        <v>17690</v>
      </c>
      <c r="I8250" s="58" t="s">
        <v>17689</v>
      </c>
      <c r="J8250" s="54" t="s">
        <v>18199</v>
      </c>
      <c r="K8250" s="54" t="str">
        <f>INDEX('[1]All QOF Registers'!$C$15:$C$8243,MATCH($J$4:$J$10133,'[1]All QOF Registers'!$D$15:$D$8243,FALSE))</f>
        <v>5PW</v>
      </c>
    </row>
    <row r="8251" spans="8:11" x14ac:dyDescent="0.25">
      <c r="H8251" s="57" t="s">
        <v>2788</v>
      </c>
      <c r="I8251" s="58" t="s">
        <v>17689</v>
      </c>
      <c r="J8251" s="54" t="s">
        <v>18199</v>
      </c>
      <c r="K8251" s="54" t="str">
        <f>INDEX('[1]All QOF Registers'!$C$15:$C$8243,MATCH($J$4:$J$10133,'[1]All QOF Registers'!$D$15:$D$8243,FALSE))</f>
        <v>5PW</v>
      </c>
    </row>
    <row r="8252" spans="8:11" x14ac:dyDescent="0.25">
      <c r="H8252" s="57" t="s">
        <v>2789</v>
      </c>
      <c r="I8252" s="58" t="s">
        <v>17689</v>
      </c>
      <c r="J8252" s="54" t="s">
        <v>18199</v>
      </c>
      <c r="K8252" s="54" t="str">
        <f>INDEX('[1]All QOF Registers'!$C$15:$C$8243,MATCH($J$4:$J$10133,'[1]All QOF Registers'!$D$15:$D$8243,FALSE))</f>
        <v>5PW</v>
      </c>
    </row>
    <row r="8253" spans="8:11" x14ac:dyDescent="0.25">
      <c r="H8253" s="57" t="s">
        <v>2821</v>
      </c>
      <c r="I8253" s="58" t="s">
        <v>17689</v>
      </c>
      <c r="J8253" s="54" t="s">
        <v>18199</v>
      </c>
      <c r="K8253" s="54" t="str">
        <f>INDEX('[1]All QOF Registers'!$C$15:$C$8243,MATCH($J$4:$J$10133,'[1]All QOF Registers'!$D$15:$D$8243,FALSE))</f>
        <v>5PW</v>
      </c>
    </row>
    <row r="8254" spans="8:11" x14ac:dyDescent="0.25">
      <c r="H8254" s="57" t="s">
        <v>2822</v>
      </c>
      <c r="I8254" s="58" t="s">
        <v>17689</v>
      </c>
      <c r="J8254" s="54" t="s">
        <v>18199</v>
      </c>
      <c r="K8254" s="54" t="str">
        <f>INDEX('[1]All QOF Registers'!$C$15:$C$8243,MATCH($J$4:$J$10133,'[1]All QOF Registers'!$D$15:$D$8243,FALSE))</f>
        <v>5PW</v>
      </c>
    </row>
    <row r="8255" spans="8:11" x14ac:dyDescent="0.25">
      <c r="H8255" s="57" t="s">
        <v>2828</v>
      </c>
      <c r="I8255" s="58" t="s">
        <v>17689</v>
      </c>
      <c r="J8255" s="54" t="s">
        <v>18199</v>
      </c>
      <c r="K8255" s="54" t="str">
        <f>INDEX('[1]All QOF Registers'!$C$15:$C$8243,MATCH($J$4:$J$10133,'[1]All QOF Registers'!$D$15:$D$8243,FALSE))</f>
        <v>5PW</v>
      </c>
    </row>
    <row r="8256" spans="8:11" x14ac:dyDescent="0.25">
      <c r="H8256" s="57" t="s">
        <v>2831</v>
      </c>
      <c r="I8256" s="58" t="s">
        <v>17689</v>
      </c>
      <c r="J8256" s="54" t="s">
        <v>18199</v>
      </c>
      <c r="K8256" s="54" t="str">
        <f>INDEX('[1]All QOF Registers'!$C$15:$C$8243,MATCH($J$4:$J$10133,'[1]All QOF Registers'!$D$15:$D$8243,FALSE))</f>
        <v>5PW</v>
      </c>
    </row>
    <row r="8257" spans="8:11" x14ac:dyDescent="0.25">
      <c r="H8257" s="57" t="s">
        <v>2839</v>
      </c>
      <c r="I8257" s="58" t="s">
        <v>17689</v>
      </c>
      <c r="J8257" s="54" t="s">
        <v>18199</v>
      </c>
      <c r="K8257" s="54" t="str">
        <f>INDEX('[1]All QOF Registers'!$C$15:$C$8243,MATCH($J$4:$J$10133,'[1]All QOF Registers'!$D$15:$D$8243,FALSE))</f>
        <v>5PW</v>
      </c>
    </row>
    <row r="8258" spans="8:11" x14ac:dyDescent="0.25">
      <c r="H8258" s="57" t="s">
        <v>2841</v>
      </c>
      <c r="I8258" s="58" t="s">
        <v>17689</v>
      </c>
      <c r="J8258" s="54" t="s">
        <v>18199</v>
      </c>
      <c r="K8258" s="54" t="str">
        <f>INDEX('[1]All QOF Registers'!$C$15:$C$8243,MATCH($J$4:$J$10133,'[1]All QOF Registers'!$D$15:$D$8243,FALSE))</f>
        <v>5PW</v>
      </c>
    </row>
    <row r="8259" spans="8:11" x14ac:dyDescent="0.25">
      <c r="H8259" s="57" t="s">
        <v>2857</v>
      </c>
      <c r="I8259" s="58" t="s">
        <v>17689</v>
      </c>
      <c r="J8259" s="54" t="s">
        <v>18199</v>
      </c>
      <c r="K8259" s="54" t="str">
        <f>INDEX('[1]All QOF Registers'!$C$15:$C$8243,MATCH($J$4:$J$10133,'[1]All QOF Registers'!$D$15:$D$8243,FALSE))</f>
        <v>5PW</v>
      </c>
    </row>
    <row r="8260" spans="8:11" x14ac:dyDescent="0.25">
      <c r="H8260" s="57" t="s">
        <v>2858</v>
      </c>
      <c r="I8260" s="58" t="s">
        <v>17689</v>
      </c>
      <c r="J8260" s="54" t="s">
        <v>18199</v>
      </c>
      <c r="K8260" s="54" t="str">
        <f>INDEX('[1]All QOF Registers'!$C$15:$C$8243,MATCH($J$4:$J$10133,'[1]All QOF Registers'!$D$15:$D$8243,FALSE))</f>
        <v>5PW</v>
      </c>
    </row>
    <row r="8261" spans="8:11" x14ac:dyDescent="0.25">
      <c r="H8261" s="57" t="s">
        <v>2863</v>
      </c>
      <c r="I8261" s="58" t="s">
        <v>17689</v>
      </c>
      <c r="J8261" s="54" t="s">
        <v>18199</v>
      </c>
      <c r="K8261" s="54" t="str">
        <f>INDEX('[1]All QOF Registers'!$C$15:$C$8243,MATCH($J$4:$J$10133,'[1]All QOF Registers'!$D$15:$D$8243,FALSE))</f>
        <v>5PW</v>
      </c>
    </row>
    <row r="8262" spans="8:11" x14ac:dyDescent="0.25">
      <c r="H8262" s="57" t="s">
        <v>2864</v>
      </c>
      <c r="I8262" s="58" t="s">
        <v>17689</v>
      </c>
      <c r="J8262" s="54" t="s">
        <v>18199</v>
      </c>
      <c r="K8262" s="54" t="str">
        <f>INDEX('[1]All QOF Registers'!$C$15:$C$8243,MATCH($J$4:$J$10133,'[1]All QOF Registers'!$D$15:$D$8243,FALSE))</f>
        <v>5PW</v>
      </c>
    </row>
    <row r="8263" spans="8:11" x14ac:dyDescent="0.25">
      <c r="H8263" s="57" t="s">
        <v>2882</v>
      </c>
      <c r="I8263" s="58" t="s">
        <v>17689</v>
      </c>
      <c r="J8263" s="54" t="s">
        <v>18199</v>
      </c>
      <c r="K8263" s="54" t="str">
        <f>INDEX('[1]All QOF Registers'!$C$15:$C$8243,MATCH($J$4:$J$10133,'[1]All QOF Registers'!$D$15:$D$8243,FALSE))</f>
        <v>5PW</v>
      </c>
    </row>
    <row r="8264" spans="8:11" x14ac:dyDescent="0.25">
      <c r="H8264" s="57" t="s">
        <v>2896</v>
      </c>
      <c r="I8264" s="58" t="s">
        <v>17689</v>
      </c>
      <c r="J8264" s="54" t="s">
        <v>18199</v>
      </c>
      <c r="K8264" s="54" t="str">
        <f>INDEX('[1]All QOF Registers'!$C$15:$C$8243,MATCH($J$4:$J$10133,'[1]All QOF Registers'!$D$15:$D$8243,FALSE))</f>
        <v>5PW</v>
      </c>
    </row>
    <row r="8265" spans="8:11" x14ac:dyDescent="0.25">
      <c r="H8265" s="57" t="s">
        <v>2901</v>
      </c>
      <c r="I8265" s="58" t="s">
        <v>17689</v>
      </c>
      <c r="J8265" s="54" t="s">
        <v>18199</v>
      </c>
      <c r="K8265" s="54" t="str">
        <f>INDEX('[1]All QOF Registers'!$C$15:$C$8243,MATCH($J$4:$J$10133,'[1]All QOF Registers'!$D$15:$D$8243,FALSE))</f>
        <v>5PW</v>
      </c>
    </row>
    <row r="8266" spans="8:11" x14ac:dyDescent="0.25">
      <c r="H8266" s="57" t="s">
        <v>2905</v>
      </c>
      <c r="I8266" s="58" t="s">
        <v>17689</v>
      </c>
      <c r="J8266" s="54" t="s">
        <v>18199</v>
      </c>
      <c r="K8266" s="54" t="str">
        <f>INDEX('[1]All QOF Registers'!$C$15:$C$8243,MATCH($J$4:$J$10133,'[1]All QOF Registers'!$D$15:$D$8243,FALSE))</f>
        <v>5PW</v>
      </c>
    </row>
    <row r="8267" spans="8:11" x14ac:dyDescent="0.25">
      <c r="H8267" s="57" t="s">
        <v>2909</v>
      </c>
      <c r="I8267" s="58" t="s">
        <v>17689</v>
      </c>
      <c r="J8267" s="54" t="s">
        <v>18199</v>
      </c>
      <c r="K8267" s="54" t="str">
        <f>INDEX('[1]All QOF Registers'!$C$15:$C$8243,MATCH($J$4:$J$10133,'[1]All QOF Registers'!$D$15:$D$8243,FALSE))</f>
        <v>5PW</v>
      </c>
    </row>
    <row r="8268" spans="8:11" x14ac:dyDescent="0.25">
      <c r="H8268" s="57" t="s">
        <v>17691</v>
      </c>
      <c r="I8268" s="58" t="s">
        <v>17689</v>
      </c>
      <c r="J8268" s="54" t="s">
        <v>18199</v>
      </c>
      <c r="K8268" s="54" t="str">
        <f>INDEX('[1]All QOF Registers'!$C$15:$C$8243,MATCH($J$4:$J$10133,'[1]All QOF Registers'!$D$15:$D$8243,FALSE))</f>
        <v>5PW</v>
      </c>
    </row>
    <row r="8269" spans="8:11" x14ac:dyDescent="0.25">
      <c r="H8269" s="57" t="s">
        <v>7672</v>
      </c>
      <c r="I8269" s="58" t="s">
        <v>17689</v>
      </c>
      <c r="J8269" s="54" t="s">
        <v>18199</v>
      </c>
      <c r="K8269" s="54" t="str">
        <f>INDEX('[1]All QOF Registers'!$C$15:$C$8243,MATCH($J$4:$J$10133,'[1]All QOF Registers'!$D$15:$D$8243,FALSE))</f>
        <v>5PW</v>
      </c>
    </row>
    <row r="8270" spans="8:11" x14ac:dyDescent="0.25">
      <c r="H8270" s="57" t="s">
        <v>17692</v>
      </c>
      <c r="I8270" s="58" t="s">
        <v>17689</v>
      </c>
      <c r="J8270" s="54" t="s">
        <v>18199</v>
      </c>
      <c r="K8270" s="54" t="str">
        <f>INDEX('[1]All QOF Registers'!$C$15:$C$8243,MATCH($J$4:$J$10133,'[1]All QOF Registers'!$D$15:$D$8243,FALSE))</f>
        <v>5PW</v>
      </c>
    </row>
    <row r="8271" spans="8:11" x14ac:dyDescent="0.25">
      <c r="H8271" s="57" t="s">
        <v>17693</v>
      </c>
      <c r="I8271" s="58" t="s">
        <v>17689</v>
      </c>
      <c r="J8271" s="54" t="s">
        <v>18199</v>
      </c>
      <c r="K8271" s="54" t="str">
        <f>INDEX('[1]All QOF Registers'!$C$15:$C$8243,MATCH($J$4:$J$10133,'[1]All QOF Registers'!$D$15:$D$8243,FALSE))</f>
        <v>5PW</v>
      </c>
    </row>
    <row r="8272" spans="8:11" x14ac:dyDescent="0.25">
      <c r="H8272" s="57" t="s">
        <v>17694</v>
      </c>
      <c r="I8272" s="58" t="s">
        <v>17689</v>
      </c>
      <c r="J8272" s="54" t="s">
        <v>18199</v>
      </c>
      <c r="K8272" s="54" t="str">
        <f>INDEX('[1]All QOF Registers'!$C$15:$C$8243,MATCH($J$4:$J$10133,'[1]All QOF Registers'!$D$15:$D$8243,FALSE))</f>
        <v>5PW</v>
      </c>
    </row>
    <row r="8273" spans="8:11" x14ac:dyDescent="0.25">
      <c r="H8273" s="57" t="s">
        <v>7824</v>
      </c>
      <c r="I8273" s="58" t="s">
        <v>17689</v>
      </c>
      <c r="J8273" s="54" t="s">
        <v>18199</v>
      </c>
      <c r="K8273" s="54" t="str">
        <f>INDEX('[1]All QOF Registers'!$C$15:$C$8243,MATCH($J$4:$J$10133,'[1]All QOF Registers'!$D$15:$D$8243,FALSE))</f>
        <v>5PW</v>
      </c>
    </row>
    <row r="8274" spans="8:11" x14ac:dyDescent="0.25">
      <c r="H8274" s="57" t="s">
        <v>2661</v>
      </c>
      <c r="I8274" s="58" t="s">
        <v>17695</v>
      </c>
      <c r="J8274" s="54" t="s">
        <v>18200</v>
      </c>
      <c r="K8274" s="54" t="str">
        <f>INDEX('[1]All QOF Registers'!$C$15:$C$8243,MATCH($J$4:$J$10133,'[1]All QOF Registers'!$D$15:$D$8243,FALSE))</f>
        <v>5PX</v>
      </c>
    </row>
    <row r="8275" spans="8:11" x14ac:dyDescent="0.25">
      <c r="H8275" s="57" t="s">
        <v>2664</v>
      </c>
      <c r="I8275" s="58" t="s">
        <v>17695</v>
      </c>
      <c r="J8275" s="54" t="s">
        <v>18200</v>
      </c>
      <c r="K8275" s="54" t="str">
        <f>INDEX('[1]All QOF Registers'!$C$15:$C$8243,MATCH($J$4:$J$10133,'[1]All QOF Registers'!$D$15:$D$8243,FALSE))</f>
        <v>5PX</v>
      </c>
    </row>
    <row r="8276" spans="8:11" x14ac:dyDescent="0.25">
      <c r="H8276" s="57" t="s">
        <v>2670</v>
      </c>
      <c r="I8276" s="58" t="s">
        <v>17695</v>
      </c>
      <c r="J8276" s="54" t="s">
        <v>18200</v>
      </c>
      <c r="K8276" s="54" t="str">
        <f>INDEX('[1]All QOF Registers'!$C$15:$C$8243,MATCH($J$4:$J$10133,'[1]All QOF Registers'!$D$15:$D$8243,FALSE))</f>
        <v>5PX</v>
      </c>
    </row>
    <row r="8277" spans="8:11" x14ac:dyDescent="0.25">
      <c r="H8277" s="57" t="s">
        <v>2672</v>
      </c>
      <c r="I8277" s="58" t="s">
        <v>17695</v>
      </c>
      <c r="J8277" s="54" t="s">
        <v>18200</v>
      </c>
      <c r="K8277" s="54" t="str">
        <f>INDEX('[1]All QOF Registers'!$C$15:$C$8243,MATCH($J$4:$J$10133,'[1]All QOF Registers'!$D$15:$D$8243,FALSE))</f>
        <v>5PX</v>
      </c>
    </row>
    <row r="8278" spans="8:11" x14ac:dyDescent="0.25">
      <c r="H8278" s="57" t="s">
        <v>2674</v>
      </c>
      <c r="I8278" s="58" t="s">
        <v>17695</v>
      </c>
      <c r="J8278" s="54" t="s">
        <v>18200</v>
      </c>
      <c r="K8278" s="54" t="str">
        <f>INDEX('[1]All QOF Registers'!$C$15:$C$8243,MATCH($J$4:$J$10133,'[1]All QOF Registers'!$D$15:$D$8243,FALSE))</f>
        <v>5PX</v>
      </c>
    </row>
    <row r="8279" spans="8:11" x14ac:dyDescent="0.25">
      <c r="H8279" s="57" t="s">
        <v>2680</v>
      </c>
      <c r="I8279" s="58" t="s">
        <v>17695</v>
      </c>
      <c r="J8279" s="54" t="s">
        <v>18200</v>
      </c>
      <c r="K8279" s="54" t="str">
        <f>INDEX('[1]All QOF Registers'!$C$15:$C$8243,MATCH($J$4:$J$10133,'[1]All QOF Registers'!$D$15:$D$8243,FALSE))</f>
        <v>5PX</v>
      </c>
    </row>
    <row r="8280" spans="8:11" x14ac:dyDescent="0.25">
      <c r="H8280" s="57" t="s">
        <v>2685</v>
      </c>
      <c r="I8280" s="58" t="s">
        <v>17695</v>
      </c>
      <c r="J8280" s="54" t="s">
        <v>18200</v>
      </c>
      <c r="K8280" s="54" t="str">
        <f>INDEX('[1]All QOF Registers'!$C$15:$C$8243,MATCH($J$4:$J$10133,'[1]All QOF Registers'!$D$15:$D$8243,FALSE))</f>
        <v>5PX</v>
      </c>
    </row>
    <row r="8281" spans="8:11" x14ac:dyDescent="0.25">
      <c r="H8281" s="57" t="s">
        <v>2689</v>
      </c>
      <c r="I8281" s="58" t="s">
        <v>17695</v>
      </c>
      <c r="J8281" s="54" t="s">
        <v>18200</v>
      </c>
      <c r="K8281" s="54" t="str">
        <f>INDEX('[1]All QOF Registers'!$C$15:$C$8243,MATCH($J$4:$J$10133,'[1]All QOF Registers'!$D$15:$D$8243,FALSE))</f>
        <v>5PX</v>
      </c>
    </row>
    <row r="8282" spans="8:11" x14ac:dyDescent="0.25">
      <c r="H8282" s="57" t="s">
        <v>2704</v>
      </c>
      <c r="I8282" s="58" t="s">
        <v>17695</v>
      </c>
      <c r="J8282" s="54" t="s">
        <v>18200</v>
      </c>
      <c r="K8282" s="54" t="str">
        <f>INDEX('[1]All QOF Registers'!$C$15:$C$8243,MATCH($J$4:$J$10133,'[1]All QOF Registers'!$D$15:$D$8243,FALSE))</f>
        <v>5PX</v>
      </c>
    </row>
    <row r="8283" spans="8:11" x14ac:dyDescent="0.25">
      <c r="H8283" s="57" t="s">
        <v>2711</v>
      </c>
      <c r="I8283" s="58" t="s">
        <v>17695</v>
      </c>
      <c r="J8283" s="54" t="s">
        <v>18200</v>
      </c>
      <c r="K8283" s="54" t="str">
        <f>INDEX('[1]All QOF Registers'!$C$15:$C$8243,MATCH($J$4:$J$10133,'[1]All QOF Registers'!$D$15:$D$8243,FALSE))</f>
        <v>5PX</v>
      </c>
    </row>
    <row r="8284" spans="8:11" x14ac:dyDescent="0.25">
      <c r="H8284" s="57" t="s">
        <v>2714</v>
      </c>
      <c r="I8284" s="58" t="s">
        <v>17695</v>
      </c>
      <c r="J8284" s="54" t="s">
        <v>18200</v>
      </c>
      <c r="K8284" s="54" t="str">
        <f>INDEX('[1]All QOF Registers'!$C$15:$C$8243,MATCH($J$4:$J$10133,'[1]All QOF Registers'!$D$15:$D$8243,FALSE))</f>
        <v>5PX</v>
      </c>
    </row>
    <row r="8285" spans="8:11" x14ac:dyDescent="0.25">
      <c r="H8285" s="57" t="s">
        <v>2717</v>
      </c>
      <c r="I8285" s="58" t="s">
        <v>17695</v>
      </c>
      <c r="J8285" s="54" t="s">
        <v>18200</v>
      </c>
      <c r="K8285" s="54" t="str">
        <f>INDEX('[1]All QOF Registers'!$C$15:$C$8243,MATCH($J$4:$J$10133,'[1]All QOF Registers'!$D$15:$D$8243,FALSE))</f>
        <v>5PX</v>
      </c>
    </row>
    <row r="8286" spans="8:11" x14ac:dyDescent="0.25">
      <c r="H8286" s="57" t="s">
        <v>2719</v>
      </c>
      <c r="I8286" s="58" t="s">
        <v>17695</v>
      </c>
      <c r="J8286" s="54" t="s">
        <v>18200</v>
      </c>
      <c r="K8286" s="54" t="str">
        <f>INDEX('[1]All QOF Registers'!$C$15:$C$8243,MATCH($J$4:$J$10133,'[1]All QOF Registers'!$D$15:$D$8243,FALSE))</f>
        <v>5PX</v>
      </c>
    </row>
    <row r="8287" spans="8:11" x14ac:dyDescent="0.25">
      <c r="H8287" s="57" t="s">
        <v>2726</v>
      </c>
      <c r="I8287" s="58" t="s">
        <v>17695</v>
      </c>
      <c r="J8287" s="54" t="s">
        <v>18200</v>
      </c>
      <c r="K8287" s="54" t="str">
        <f>INDEX('[1]All QOF Registers'!$C$15:$C$8243,MATCH($J$4:$J$10133,'[1]All QOF Registers'!$D$15:$D$8243,FALSE))</f>
        <v>5PX</v>
      </c>
    </row>
    <row r="8288" spans="8:11" x14ac:dyDescent="0.25">
      <c r="H8288" s="57" t="s">
        <v>2730</v>
      </c>
      <c r="I8288" s="58" t="s">
        <v>17695</v>
      </c>
      <c r="J8288" s="54" t="s">
        <v>18200</v>
      </c>
      <c r="K8288" s="54" t="str">
        <f>INDEX('[1]All QOF Registers'!$C$15:$C$8243,MATCH($J$4:$J$10133,'[1]All QOF Registers'!$D$15:$D$8243,FALSE))</f>
        <v>5PX</v>
      </c>
    </row>
    <row r="8289" spans="8:11" x14ac:dyDescent="0.25">
      <c r="H8289" s="57" t="s">
        <v>2740</v>
      </c>
      <c r="I8289" s="58" t="s">
        <v>17695</v>
      </c>
      <c r="J8289" s="54" t="s">
        <v>18200</v>
      </c>
      <c r="K8289" s="54" t="str">
        <f>INDEX('[1]All QOF Registers'!$C$15:$C$8243,MATCH($J$4:$J$10133,'[1]All QOF Registers'!$D$15:$D$8243,FALSE))</f>
        <v>5PX</v>
      </c>
    </row>
    <row r="8290" spans="8:11" x14ac:dyDescent="0.25">
      <c r="H8290" s="57" t="s">
        <v>2741</v>
      </c>
      <c r="I8290" s="58" t="s">
        <v>17695</v>
      </c>
      <c r="J8290" s="54" t="s">
        <v>18200</v>
      </c>
      <c r="K8290" s="54" t="str">
        <f>INDEX('[1]All QOF Registers'!$C$15:$C$8243,MATCH($J$4:$J$10133,'[1]All QOF Registers'!$D$15:$D$8243,FALSE))</f>
        <v>5PX</v>
      </c>
    </row>
    <row r="8291" spans="8:11" x14ac:dyDescent="0.25">
      <c r="H8291" s="57" t="s">
        <v>2742</v>
      </c>
      <c r="I8291" s="58" t="s">
        <v>17695</v>
      </c>
      <c r="J8291" s="54" t="s">
        <v>18200</v>
      </c>
      <c r="K8291" s="54" t="str">
        <f>INDEX('[1]All QOF Registers'!$C$15:$C$8243,MATCH($J$4:$J$10133,'[1]All QOF Registers'!$D$15:$D$8243,FALSE))</f>
        <v>5PX</v>
      </c>
    </row>
    <row r="8292" spans="8:11" x14ac:dyDescent="0.25">
      <c r="H8292" s="57" t="s">
        <v>2747</v>
      </c>
      <c r="I8292" s="58" t="s">
        <v>17695</v>
      </c>
      <c r="J8292" s="54" t="s">
        <v>18200</v>
      </c>
      <c r="K8292" s="54" t="str">
        <f>INDEX('[1]All QOF Registers'!$C$15:$C$8243,MATCH($J$4:$J$10133,'[1]All QOF Registers'!$D$15:$D$8243,FALSE))</f>
        <v>5PX</v>
      </c>
    </row>
    <row r="8293" spans="8:11" x14ac:dyDescent="0.25">
      <c r="H8293" s="57" t="s">
        <v>2755</v>
      </c>
      <c r="I8293" s="58" t="s">
        <v>17695</v>
      </c>
      <c r="J8293" s="54" t="s">
        <v>18200</v>
      </c>
      <c r="K8293" s="54" t="str">
        <f>INDEX('[1]All QOF Registers'!$C$15:$C$8243,MATCH($J$4:$J$10133,'[1]All QOF Registers'!$D$15:$D$8243,FALSE))</f>
        <v>5PX</v>
      </c>
    </row>
    <row r="8294" spans="8:11" x14ac:dyDescent="0.25">
      <c r="H8294" s="57" t="s">
        <v>2758</v>
      </c>
      <c r="I8294" s="58" t="s">
        <v>17695</v>
      </c>
      <c r="J8294" s="54" t="s">
        <v>18200</v>
      </c>
      <c r="K8294" s="54" t="str">
        <f>INDEX('[1]All QOF Registers'!$C$15:$C$8243,MATCH($J$4:$J$10133,'[1]All QOF Registers'!$D$15:$D$8243,FALSE))</f>
        <v>5PX</v>
      </c>
    </row>
    <row r="8295" spans="8:11" x14ac:dyDescent="0.25">
      <c r="H8295" s="57" t="s">
        <v>2760</v>
      </c>
      <c r="I8295" s="58" t="s">
        <v>17695</v>
      </c>
      <c r="J8295" s="54" t="s">
        <v>18200</v>
      </c>
      <c r="K8295" s="54" t="str">
        <f>INDEX('[1]All QOF Registers'!$C$15:$C$8243,MATCH($J$4:$J$10133,'[1]All QOF Registers'!$D$15:$D$8243,FALSE))</f>
        <v>5PX</v>
      </c>
    </row>
    <row r="8296" spans="8:11" x14ac:dyDescent="0.25">
      <c r="H8296" s="57" t="s">
        <v>2763</v>
      </c>
      <c r="I8296" s="58" t="s">
        <v>17695</v>
      </c>
      <c r="J8296" s="54" t="s">
        <v>18200</v>
      </c>
      <c r="K8296" s="54" t="str">
        <f>INDEX('[1]All QOF Registers'!$C$15:$C$8243,MATCH($J$4:$J$10133,'[1]All QOF Registers'!$D$15:$D$8243,FALSE))</f>
        <v>5PX</v>
      </c>
    </row>
    <row r="8297" spans="8:11" x14ac:dyDescent="0.25">
      <c r="H8297" s="57" t="s">
        <v>2766</v>
      </c>
      <c r="I8297" s="58" t="s">
        <v>17695</v>
      </c>
      <c r="J8297" s="54" t="s">
        <v>18200</v>
      </c>
      <c r="K8297" s="54" t="str">
        <f>INDEX('[1]All QOF Registers'!$C$15:$C$8243,MATCH($J$4:$J$10133,'[1]All QOF Registers'!$D$15:$D$8243,FALSE))</f>
        <v>5PX</v>
      </c>
    </row>
    <row r="8298" spans="8:11" x14ac:dyDescent="0.25">
      <c r="H8298" s="57" t="s">
        <v>2767</v>
      </c>
      <c r="I8298" s="58" t="s">
        <v>17695</v>
      </c>
      <c r="J8298" s="54" t="s">
        <v>18200</v>
      </c>
      <c r="K8298" s="54" t="str">
        <f>INDEX('[1]All QOF Registers'!$C$15:$C$8243,MATCH($J$4:$J$10133,'[1]All QOF Registers'!$D$15:$D$8243,FALSE))</f>
        <v>5PX</v>
      </c>
    </row>
    <row r="8299" spans="8:11" x14ac:dyDescent="0.25">
      <c r="H8299" s="57" t="s">
        <v>2770</v>
      </c>
      <c r="I8299" s="58" t="s">
        <v>17695</v>
      </c>
      <c r="J8299" s="54" t="s">
        <v>18200</v>
      </c>
      <c r="K8299" s="54" t="str">
        <f>INDEX('[1]All QOF Registers'!$C$15:$C$8243,MATCH($J$4:$J$10133,'[1]All QOF Registers'!$D$15:$D$8243,FALSE))</f>
        <v>5PX</v>
      </c>
    </row>
    <row r="8300" spans="8:11" x14ac:dyDescent="0.25">
      <c r="H8300" s="57" t="s">
        <v>2772</v>
      </c>
      <c r="I8300" s="58" t="s">
        <v>17695</v>
      </c>
      <c r="J8300" s="54" t="s">
        <v>18200</v>
      </c>
      <c r="K8300" s="54" t="str">
        <f>INDEX('[1]All QOF Registers'!$C$15:$C$8243,MATCH($J$4:$J$10133,'[1]All QOF Registers'!$D$15:$D$8243,FALSE))</f>
        <v>5PX</v>
      </c>
    </row>
    <row r="8301" spans="8:11" x14ac:dyDescent="0.25">
      <c r="H8301" s="57" t="s">
        <v>2777</v>
      </c>
      <c r="I8301" s="58" t="s">
        <v>17695</v>
      </c>
      <c r="J8301" s="54" t="s">
        <v>18200</v>
      </c>
      <c r="K8301" s="54" t="str">
        <f>INDEX('[1]All QOF Registers'!$C$15:$C$8243,MATCH($J$4:$J$10133,'[1]All QOF Registers'!$D$15:$D$8243,FALSE))</f>
        <v>5PX</v>
      </c>
    </row>
    <row r="8302" spans="8:11" x14ac:dyDescent="0.25">
      <c r="H8302" s="57" t="s">
        <v>2782</v>
      </c>
      <c r="I8302" s="58" t="s">
        <v>17695</v>
      </c>
      <c r="J8302" s="54" t="s">
        <v>18200</v>
      </c>
      <c r="K8302" s="54" t="str">
        <f>INDEX('[1]All QOF Registers'!$C$15:$C$8243,MATCH($J$4:$J$10133,'[1]All QOF Registers'!$D$15:$D$8243,FALSE))</f>
        <v>5PX</v>
      </c>
    </row>
    <row r="8303" spans="8:11" x14ac:dyDescent="0.25">
      <c r="H8303" s="57" t="s">
        <v>2792</v>
      </c>
      <c r="I8303" s="58" t="s">
        <v>17695</v>
      </c>
      <c r="J8303" s="54" t="s">
        <v>18200</v>
      </c>
      <c r="K8303" s="54" t="str">
        <f>INDEX('[1]All QOF Registers'!$C$15:$C$8243,MATCH($J$4:$J$10133,'[1]All QOF Registers'!$D$15:$D$8243,FALSE))</f>
        <v>5PX</v>
      </c>
    </row>
    <row r="8304" spans="8:11" x14ac:dyDescent="0.25">
      <c r="H8304" s="57" t="s">
        <v>2798</v>
      </c>
      <c r="I8304" s="58" t="s">
        <v>17695</v>
      </c>
      <c r="J8304" s="54" t="s">
        <v>18200</v>
      </c>
      <c r="K8304" s="54" t="str">
        <f>INDEX('[1]All QOF Registers'!$C$15:$C$8243,MATCH($J$4:$J$10133,'[1]All QOF Registers'!$D$15:$D$8243,FALSE))</f>
        <v>5PX</v>
      </c>
    </row>
    <row r="8305" spans="8:11" x14ac:dyDescent="0.25">
      <c r="H8305" s="57" t="s">
        <v>2800</v>
      </c>
      <c r="I8305" s="58" t="s">
        <v>17695</v>
      </c>
      <c r="J8305" s="54" t="s">
        <v>18200</v>
      </c>
      <c r="K8305" s="54" t="str">
        <f>INDEX('[1]All QOF Registers'!$C$15:$C$8243,MATCH($J$4:$J$10133,'[1]All QOF Registers'!$D$15:$D$8243,FALSE))</f>
        <v>5PX</v>
      </c>
    </row>
    <row r="8306" spans="8:11" x14ac:dyDescent="0.25">
      <c r="H8306" s="57" t="s">
        <v>2803</v>
      </c>
      <c r="I8306" s="58" t="s">
        <v>17695</v>
      </c>
      <c r="J8306" s="54" t="s">
        <v>18200</v>
      </c>
      <c r="K8306" s="54" t="str">
        <f>INDEX('[1]All QOF Registers'!$C$15:$C$8243,MATCH($J$4:$J$10133,'[1]All QOF Registers'!$D$15:$D$8243,FALSE))</f>
        <v>5PX</v>
      </c>
    </row>
    <row r="8307" spans="8:11" x14ac:dyDescent="0.25">
      <c r="H8307" s="57" t="s">
        <v>2805</v>
      </c>
      <c r="I8307" s="58" t="s">
        <v>17695</v>
      </c>
      <c r="J8307" s="54" t="s">
        <v>18200</v>
      </c>
      <c r="K8307" s="54" t="str">
        <f>INDEX('[1]All QOF Registers'!$C$15:$C$8243,MATCH($J$4:$J$10133,'[1]All QOF Registers'!$D$15:$D$8243,FALSE))</f>
        <v>5PX</v>
      </c>
    </row>
    <row r="8308" spans="8:11" x14ac:dyDescent="0.25">
      <c r="H8308" s="57" t="s">
        <v>2807</v>
      </c>
      <c r="I8308" s="58" t="s">
        <v>17695</v>
      </c>
      <c r="J8308" s="54" t="s">
        <v>18200</v>
      </c>
      <c r="K8308" s="54" t="str">
        <f>INDEX('[1]All QOF Registers'!$C$15:$C$8243,MATCH($J$4:$J$10133,'[1]All QOF Registers'!$D$15:$D$8243,FALSE))</f>
        <v>5PX</v>
      </c>
    </row>
    <row r="8309" spans="8:11" x14ac:dyDescent="0.25">
      <c r="H8309" s="57" t="s">
        <v>2810</v>
      </c>
      <c r="I8309" s="58" t="s">
        <v>17695</v>
      </c>
      <c r="J8309" s="54" t="s">
        <v>18200</v>
      </c>
      <c r="K8309" s="54" t="str">
        <f>INDEX('[1]All QOF Registers'!$C$15:$C$8243,MATCH($J$4:$J$10133,'[1]All QOF Registers'!$D$15:$D$8243,FALSE))</f>
        <v>5PX</v>
      </c>
    </row>
    <row r="8310" spans="8:11" x14ac:dyDescent="0.25">
      <c r="H8310" s="57" t="s">
        <v>2840</v>
      </c>
      <c r="I8310" s="58" t="s">
        <v>17695</v>
      </c>
      <c r="J8310" s="54" t="s">
        <v>18200</v>
      </c>
      <c r="K8310" s="54" t="str">
        <f>INDEX('[1]All QOF Registers'!$C$15:$C$8243,MATCH($J$4:$J$10133,'[1]All QOF Registers'!$D$15:$D$8243,FALSE))</f>
        <v>5PX</v>
      </c>
    </row>
    <row r="8311" spans="8:11" x14ac:dyDescent="0.25">
      <c r="H8311" s="57" t="s">
        <v>17696</v>
      </c>
      <c r="I8311" s="58" t="s">
        <v>17695</v>
      </c>
      <c r="J8311" s="54" t="s">
        <v>18200</v>
      </c>
      <c r="K8311" s="54" t="str">
        <f>INDEX('[1]All QOF Registers'!$C$15:$C$8243,MATCH($J$4:$J$10133,'[1]All QOF Registers'!$D$15:$D$8243,FALSE))</f>
        <v>5PX</v>
      </c>
    </row>
    <row r="8312" spans="8:11" x14ac:dyDescent="0.25">
      <c r="H8312" s="57" t="s">
        <v>2853</v>
      </c>
      <c r="I8312" s="58" t="s">
        <v>17695</v>
      </c>
      <c r="J8312" s="54" t="s">
        <v>18200</v>
      </c>
      <c r="K8312" s="54" t="str">
        <f>INDEX('[1]All QOF Registers'!$C$15:$C$8243,MATCH($J$4:$J$10133,'[1]All QOF Registers'!$D$15:$D$8243,FALSE))</f>
        <v>5PX</v>
      </c>
    </row>
    <row r="8313" spans="8:11" x14ac:dyDescent="0.25">
      <c r="H8313" s="57" t="s">
        <v>2859</v>
      </c>
      <c r="I8313" s="58" t="s">
        <v>17695</v>
      </c>
      <c r="J8313" s="54" t="s">
        <v>18200</v>
      </c>
      <c r="K8313" s="54" t="str">
        <f>INDEX('[1]All QOF Registers'!$C$15:$C$8243,MATCH($J$4:$J$10133,'[1]All QOF Registers'!$D$15:$D$8243,FALSE))</f>
        <v>5PX</v>
      </c>
    </row>
    <row r="8314" spans="8:11" x14ac:dyDescent="0.25">
      <c r="H8314" s="57" t="s">
        <v>2862</v>
      </c>
      <c r="I8314" s="58" t="s">
        <v>17695</v>
      </c>
      <c r="J8314" s="54" t="s">
        <v>18200</v>
      </c>
      <c r="K8314" s="54" t="str">
        <f>INDEX('[1]All QOF Registers'!$C$15:$C$8243,MATCH($J$4:$J$10133,'[1]All QOF Registers'!$D$15:$D$8243,FALSE))</f>
        <v>5PX</v>
      </c>
    </row>
    <row r="8315" spans="8:11" x14ac:dyDescent="0.25">
      <c r="H8315" s="57" t="s">
        <v>2865</v>
      </c>
      <c r="I8315" s="58" t="s">
        <v>17695</v>
      </c>
      <c r="J8315" s="54" t="s">
        <v>18200</v>
      </c>
      <c r="K8315" s="54" t="str">
        <f>INDEX('[1]All QOF Registers'!$C$15:$C$8243,MATCH($J$4:$J$10133,'[1]All QOF Registers'!$D$15:$D$8243,FALSE))</f>
        <v>5PX</v>
      </c>
    </row>
    <row r="8316" spans="8:11" x14ac:dyDescent="0.25">
      <c r="H8316" s="57" t="s">
        <v>2870</v>
      </c>
      <c r="I8316" s="58" t="s">
        <v>17695</v>
      </c>
      <c r="J8316" s="54" t="s">
        <v>18200</v>
      </c>
      <c r="K8316" s="54" t="str">
        <f>INDEX('[1]All QOF Registers'!$C$15:$C$8243,MATCH($J$4:$J$10133,'[1]All QOF Registers'!$D$15:$D$8243,FALSE))</f>
        <v>5PX</v>
      </c>
    </row>
    <row r="8317" spans="8:11" x14ac:dyDescent="0.25">
      <c r="H8317" s="57" t="s">
        <v>2883</v>
      </c>
      <c r="I8317" s="58" t="s">
        <v>17695</v>
      </c>
      <c r="J8317" s="54" t="s">
        <v>18200</v>
      </c>
      <c r="K8317" s="54" t="str">
        <f>INDEX('[1]All QOF Registers'!$C$15:$C$8243,MATCH($J$4:$J$10133,'[1]All QOF Registers'!$D$15:$D$8243,FALSE))</f>
        <v>5PX</v>
      </c>
    </row>
    <row r="8318" spans="8:11" x14ac:dyDescent="0.25">
      <c r="H8318" s="57" t="s">
        <v>2887</v>
      </c>
      <c r="I8318" s="58" t="s">
        <v>17695</v>
      </c>
      <c r="J8318" s="54" t="s">
        <v>18200</v>
      </c>
      <c r="K8318" s="54" t="str">
        <f>INDEX('[1]All QOF Registers'!$C$15:$C$8243,MATCH($J$4:$J$10133,'[1]All QOF Registers'!$D$15:$D$8243,FALSE))</f>
        <v>5PX</v>
      </c>
    </row>
    <row r="8319" spans="8:11" x14ac:dyDescent="0.25">
      <c r="H8319" s="57" t="s">
        <v>2892</v>
      </c>
      <c r="I8319" s="58" t="s">
        <v>17695</v>
      </c>
      <c r="J8319" s="54" t="s">
        <v>18200</v>
      </c>
      <c r="K8319" s="54" t="str">
        <f>INDEX('[1]All QOF Registers'!$C$15:$C$8243,MATCH($J$4:$J$10133,'[1]All QOF Registers'!$D$15:$D$8243,FALSE))</f>
        <v>5PX</v>
      </c>
    </row>
    <row r="8320" spans="8:11" x14ac:dyDescent="0.25">
      <c r="H8320" s="57" t="s">
        <v>2898</v>
      </c>
      <c r="I8320" s="58" t="s">
        <v>17695</v>
      </c>
      <c r="J8320" s="54" t="s">
        <v>18200</v>
      </c>
      <c r="K8320" s="54" t="str">
        <f>INDEX('[1]All QOF Registers'!$C$15:$C$8243,MATCH($J$4:$J$10133,'[1]All QOF Registers'!$D$15:$D$8243,FALSE))</f>
        <v>5PX</v>
      </c>
    </row>
    <row r="8321" spans="8:11" x14ac:dyDescent="0.25">
      <c r="H8321" s="57" t="s">
        <v>2907</v>
      </c>
      <c r="I8321" s="58" t="s">
        <v>17695</v>
      </c>
      <c r="J8321" s="54" t="s">
        <v>18200</v>
      </c>
      <c r="K8321" s="54" t="str">
        <f>INDEX('[1]All QOF Registers'!$C$15:$C$8243,MATCH($J$4:$J$10133,'[1]All QOF Registers'!$D$15:$D$8243,FALSE))</f>
        <v>5PX</v>
      </c>
    </row>
    <row r="8322" spans="8:11" x14ac:dyDescent="0.25">
      <c r="H8322" s="57" t="s">
        <v>7647</v>
      </c>
      <c r="I8322" s="58" t="s">
        <v>17695</v>
      </c>
      <c r="J8322" s="54" t="s">
        <v>18200</v>
      </c>
      <c r="K8322" s="54" t="str">
        <f>INDEX('[1]All QOF Registers'!$C$15:$C$8243,MATCH($J$4:$J$10133,'[1]All QOF Registers'!$D$15:$D$8243,FALSE))</f>
        <v>5PX</v>
      </c>
    </row>
    <row r="8323" spans="8:11" x14ac:dyDescent="0.25">
      <c r="H8323" s="57" t="s">
        <v>17697</v>
      </c>
      <c r="I8323" s="58" t="s">
        <v>17695</v>
      </c>
      <c r="J8323" s="54" t="s">
        <v>18200</v>
      </c>
      <c r="K8323" s="54" t="str">
        <f>INDEX('[1]All QOF Registers'!$C$15:$C$8243,MATCH($J$4:$J$10133,'[1]All QOF Registers'!$D$15:$D$8243,FALSE))</f>
        <v>5PX</v>
      </c>
    </row>
    <row r="8324" spans="8:11" x14ac:dyDescent="0.25">
      <c r="H8324" s="57" t="s">
        <v>7682</v>
      </c>
      <c r="I8324" s="58" t="s">
        <v>17695</v>
      </c>
      <c r="J8324" s="54" t="s">
        <v>18200</v>
      </c>
      <c r="K8324" s="54" t="str">
        <f>INDEX('[1]All QOF Registers'!$C$15:$C$8243,MATCH($J$4:$J$10133,'[1]All QOF Registers'!$D$15:$D$8243,FALSE))</f>
        <v>5PX</v>
      </c>
    </row>
    <row r="8325" spans="8:11" x14ac:dyDescent="0.25">
      <c r="H8325" s="57" t="s">
        <v>17698</v>
      </c>
      <c r="I8325" s="58" t="s">
        <v>17695</v>
      </c>
      <c r="J8325" s="54" t="s">
        <v>18200</v>
      </c>
      <c r="K8325" s="54" t="str">
        <f>INDEX('[1]All QOF Registers'!$C$15:$C$8243,MATCH($J$4:$J$10133,'[1]All QOF Registers'!$D$15:$D$8243,FALSE))</f>
        <v>5PX</v>
      </c>
    </row>
    <row r="8326" spans="8:11" x14ac:dyDescent="0.25">
      <c r="H8326" s="57" t="s">
        <v>17699</v>
      </c>
      <c r="I8326" s="58" t="s">
        <v>17695</v>
      </c>
      <c r="J8326" s="54" t="s">
        <v>18200</v>
      </c>
      <c r="K8326" s="54" t="str">
        <f>INDEX('[1]All QOF Registers'!$C$15:$C$8243,MATCH($J$4:$J$10133,'[1]All QOF Registers'!$D$15:$D$8243,FALSE))</f>
        <v>5PX</v>
      </c>
    </row>
    <row r="8327" spans="8:11" x14ac:dyDescent="0.25">
      <c r="H8327" s="57" t="s">
        <v>17700</v>
      </c>
      <c r="I8327" s="58" t="s">
        <v>17695</v>
      </c>
      <c r="J8327" s="54" t="s">
        <v>18200</v>
      </c>
      <c r="K8327" s="54" t="str">
        <f>INDEX('[1]All QOF Registers'!$C$15:$C$8243,MATCH($J$4:$J$10133,'[1]All QOF Registers'!$D$15:$D$8243,FALSE))</f>
        <v>5PX</v>
      </c>
    </row>
    <row r="8328" spans="8:11" x14ac:dyDescent="0.25">
      <c r="H8328" s="57" t="s">
        <v>17701</v>
      </c>
      <c r="I8328" s="58" t="s">
        <v>17695</v>
      </c>
      <c r="J8328" s="54" t="s">
        <v>18200</v>
      </c>
      <c r="K8328" s="54" t="str">
        <f>INDEX('[1]All QOF Registers'!$C$15:$C$8243,MATCH($J$4:$J$10133,'[1]All QOF Registers'!$D$15:$D$8243,FALSE))</f>
        <v>5PX</v>
      </c>
    </row>
    <row r="8329" spans="8:11" x14ac:dyDescent="0.25">
      <c r="H8329" s="57" t="s">
        <v>17702</v>
      </c>
      <c r="I8329" s="58" t="s">
        <v>17695</v>
      </c>
      <c r="J8329" s="54" t="s">
        <v>18200</v>
      </c>
      <c r="K8329" s="54" t="str">
        <f>INDEX('[1]All QOF Registers'!$C$15:$C$8243,MATCH($J$4:$J$10133,'[1]All QOF Registers'!$D$15:$D$8243,FALSE))</f>
        <v>5PX</v>
      </c>
    </row>
    <row r="8330" spans="8:11" x14ac:dyDescent="0.25">
      <c r="H8330" s="57" t="s">
        <v>17703</v>
      </c>
      <c r="I8330" s="58" t="s">
        <v>17695</v>
      </c>
      <c r="J8330" s="54" t="s">
        <v>18200</v>
      </c>
      <c r="K8330" s="54" t="str">
        <f>INDEX('[1]All QOF Registers'!$C$15:$C$8243,MATCH($J$4:$J$10133,'[1]All QOF Registers'!$D$15:$D$8243,FALSE))</f>
        <v>5PX</v>
      </c>
    </row>
    <row r="8331" spans="8:11" x14ac:dyDescent="0.25">
      <c r="H8331" s="57" t="s">
        <v>17704</v>
      </c>
      <c r="I8331" s="58" t="s">
        <v>17695</v>
      </c>
      <c r="J8331" s="54" t="s">
        <v>18200</v>
      </c>
      <c r="K8331" s="54" t="str">
        <f>INDEX('[1]All QOF Registers'!$C$15:$C$8243,MATCH($J$4:$J$10133,'[1]All QOF Registers'!$D$15:$D$8243,FALSE))</f>
        <v>5PX</v>
      </c>
    </row>
    <row r="8332" spans="8:11" x14ac:dyDescent="0.25">
      <c r="H8332" s="57" t="s">
        <v>17705</v>
      </c>
      <c r="I8332" s="58" t="s">
        <v>17695</v>
      </c>
      <c r="J8332" s="54" t="s">
        <v>18200</v>
      </c>
      <c r="K8332" s="54" t="str">
        <f>INDEX('[1]All QOF Registers'!$C$15:$C$8243,MATCH($J$4:$J$10133,'[1]All QOF Registers'!$D$15:$D$8243,FALSE))</f>
        <v>5PX</v>
      </c>
    </row>
    <row r="8333" spans="8:11" x14ac:dyDescent="0.25">
      <c r="H8333" s="57" t="s">
        <v>17706</v>
      </c>
      <c r="I8333" s="58" t="s">
        <v>17695</v>
      </c>
      <c r="J8333" s="54" t="s">
        <v>18200</v>
      </c>
      <c r="K8333" s="54" t="str">
        <f>INDEX('[1]All QOF Registers'!$C$15:$C$8243,MATCH($J$4:$J$10133,'[1]All QOF Registers'!$D$15:$D$8243,FALSE))</f>
        <v>5PX</v>
      </c>
    </row>
    <row r="8334" spans="8:11" x14ac:dyDescent="0.25">
      <c r="H8334" s="57" t="s">
        <v>17707</v>
      </c>
      <c r="I8334" s="58" t="s">
        <v>17695</v>
      </c>
      <c r="J8334" s="54" t="s">
        <v>18200</v>
      </c>
      <c r="K8334" s="54" t="str">
        <f>INDEX('[1]All QOF Registers'!$C$15:$C$8243,MATCH($J$4:$J$10133,'[1]All QOF Registers'!$D$15:$D$8243,FALSE))</f>
        <v>5PX</v>
      </c>
    </row>
    <row r="8335" spans="8:11" x14ac:dyDescent="0.25">
      <c r="H8335" s="57" t="s">
        <v>17708</v>
      </c>
      <c r="I8335" s="58" t="s">
        <v>17695</v>
      </c>
      <c r="J8335" s="54" t="s">
        <v>18200</v>
      </c>
      <c r="K8335" s="54" t="str">
        <f>INDEX('[1]All QOF Registers'!$C$15:$C$8243,MATCH($J$4:$J$10133,'[1]All QOF Registers'!$D$15:$D$8243,FALSE))</f>
        <v>5PX</v>
      </c>
    </row>
    <row r="8336" spans="8:11" x14ac:dyDescent="0.25">
      <c r="H8336" s="57" t="s">
        <v>17709</v>
      </c>
      <c r="I8336" s="58" t="s">
        <v>17695</v>
      </c>
      <c r="J8336" s="54" t="s">
        <v>18200</v>
      </c>
      <c r="K8336" s="54" t="str">
        <f>INDEX('[1]All QOF Registers'!$C$15:$C$8243,MATCH($J$4:$J$10133,'[1]All QOF Registers'!$D$15:$D$8243,FALSE))</f>
        <v>5PX</v>
      </c>
    </row>
    <row r="8337" spans="8:11" x14ac:dyDescent="0.25">
      <c r="H8337" s="57" t="s">
        <v>7809</v>
      </c>
      <c r="I8337" s="58" t="s">
        <v>17695</v>
      </c>
      <c r="J8337" s="54" t="s">
        <v>18200</v>
      </c>
      <c r="K8337" s="54" t="str">
        <f>INDEX('[1]All QOF Registers'!$C$15:$C$8243,MATCH($J$4:$J$10133,'[1]All QOF Registers'!$D$15:$D$8243,FALSE))</f>
        <v>5PX</v>
      </c>
    </row>
    <row r="8338" spans="8:11" x14ac:dyDescent="0.25">
      <c r="H8338" s="57" t="s">
        <v>17710</v>
      </c>
      <c r="I8338" s="58" t="s">
        <v>17695</v>
      </c>
      <c r="J8338" s="54" t="s">
        <v>18200</v>
      </c>
      <c r="K8338" s="54" t="str">
        <f>INDEX('[1]All QOF Registers'!$C$15:$C$8243,MATCH($J$4:$J$10133,'[1]All QOF Registers'!$D$15:$D$8243,FALSE))</f>
        <v>5PX</v>
      </c>
    </row>
    <row r="8339" spans="8:11" x14ac:dyDescent="0.25">
      <c r="H8339" s="57" t="s">
        <v>17711</v>
      </c>
      <c r="I8339" s="58" t="s">
        <v>17695</v>
      </c>
      <c r="J8339" s="54" t="s">
        <v>18200</v>
      </c>
      <c r="K8339" s="54" t="str">
        <f>INDEX('[1]All QOF Registers'!$C$15:$C$8243,MATCH($J$4:$J$10133,'[1]All QOF Registers'!$D$15:$D$8243,FALSE))</f>
        <v>5PX</v>
      </c>
    </row>
    <row r="8340" spans="8:11" x14ac:dyDescent="0.25">
      <c r="H8340" s="57" t="s">
        <v>2657</v>
      </c>
      <c r="I8340" s="58" t="s">
        <v>17712</v>
      </c>
      <c r="J8340" s="54" t="s">
        <v>18201</v>
      </c>
      <c r="K8340" s="54" t="str">
        <f>INDEX('[1]All QOF Registers'!$C$15:$C$8243,MATCH($J$4:$J$10133,'[1]All QOF Registers'!$D$15:$D$8243,FALSE))</f>
        <v>5PY</v>
      </c>
    </row>
    <row r="8341" spans="8:11" x14ac:dyDescent="0.25">
      <c r="H8341" s="57" t="s">
        <v>2660</v>
      </c>
      <c r="I8341" s="58" t="s">
        <v>17712</v>
      </c>
      <c r="J8341" s="54" t="s">
        <v>18201</v>
      </c>
      <c r="K8341" s="54" t="str">
        <f>INDEX('[1]All QOF Registers'!$C$15:$C$8243,MATCH($J$4:$J$10133,'[1]All QOF Registers'!$D$15:$D$8243,FALSE))</f>
        <v>5PY</v>
      </c>
    </row>
    <row r="8342" spans="8:11" x14ac:dyDescent="0.25">
      <c r="H8342" s="57" t="s">
        <v>2663</v>
      </c>
      <c r="I8342" s="58" t="s">
        <v>17712</v>
      </c>
      <c r="J8342" s="54" t="s">
        <v>18201</v>
      </c>
      <c r="K8342" s="54" t="str">
        <f>INDEX('[1]All QOF Registers'!$C$15:$C$8243,MATCH($J$4:$J$10133,'[1]All QOF Registers'!$D$15:$D$8243,FALSE))</f>
        <v>5PY</v>
      </c>
    </row>
    <row r="8343" spans="8:11" x14ac:dyDescent="0.25">
      <c r="H8343" s="57" t="s">
        <v>2673</v>
      </c>
      <c r="I8343" s="58" t="s">
        <v>17712</v>
      </c>
      <c r="J8343" s="54" t="s">
        <v>18201</v>
      </c>
      <c r="K8343" s="54" t="str">
        <f>INDEX('[1]All QOF Registers'!$C$15:$C$8243,MATCH($J$4:$J$10133,'[1]All QOF Registers'!$D$15:$D$8243,FALSE))</f>
        <v>5PY</v>
      </c>
    </row>
    <row r="8344" spans="8:11" x14ac:dyDescent="0.25">
      <c r="H8344" s="57" t="s">
        <v>2675</v>
      </c>
      <c r="I8344" s="58" t="s">
        <v>17712</v>
      </c>
      <c r="J8344" s="54" t="s">
        <v>18201</v>
      </c>
      <c r="K8344" s="54" t="str">
        <f>INDEX('[1]All QOF Registers'!$C$15:$C$8243,MATCH($J$4:$J$10133,'[1]All QOF Registers'!$D$15:$D$8243,FALSE))</f>
        <v>5PY</v>
      </c>
    </row>
    <row r="8345" spans="8:11" x14ac:dyDescent="0.25">
      <c r="H8345" s="57" t="s">
        <v>2679</v>
      </c>
      <c r="I8345" s="58" t="s">
        <v>17712</v>
      </c>
      <c r="J8345" s="54" t="s">
        <v>18201</v>
      </c>
      <c r="K8345" s="54" t="str">
        <f>INDEX('[1]All QOF Registers'!$C$15:$C$8243,MATCH($J$4:$J$10133,'[1]All QOF Registers'!$D$15:$D$8243,FALSE))</f>
        <v>5PY</v>
      </c>
    </row>
    <row r="8346" spans="8:11" x14ac:dyDescent="0.25">
      <c r="H8346" s="57" t="s">
        <v>2681</v>
      </c>
      <c r="I8346" s="58" t="s">
        <v>17712</v>
      </c>
      <c r="J8346" s="54" t="s">
        <v>18201</v>
      </c>
      <c r="K8346" s="54" t="str">
        <f>INDEX('[1]All QOF Registers'!$C$15:$C$8243,MATCH($J$4:$J$10133,'[1]All QOF Registers'!$D$15:$D$8243,FALSE))</f>
        <v>5PY</v>
      </c>
    </row>
    <row r="8347" spans="8:11" x14ac:dyDescent="0.25">
      <c r="H8347" s="57" t="s">
        <v>2683</v>
      </c>
      <c r="I8347" s="58" t="s">
        <v>17712</v>
      </c>
      <c r="J8347" s="54" t="s">
        <v>18201</v>
      </c>
      <c r="K8347" s="54" t="str">
        <f>INDEX('[1]All QOF Registers'!$C$15:$C$8243,MATCH($J$4:$J$10133,'[1]All QOF Registers'!$D$15:$D$8243,FALSE))</f>
        <v>5PY</v>
      </c>
    </row>
    <row r="8348" spans="8:11" x14ac:dyDescent="0.25">
      <c r="H8348" s="57" t="s">
        <v>2686</v>
      </c>
      <c r="I8348" s="58" t="s">
        <v>17712</v>
      </c>
      <c r="J8348" s="54" t="s">
        <v>18201</v>
      </c>
      <c r="K8348" s="54" t="str">
        <f>INDEX('[1]All QOF Registers'!$C$15:$C$8243,MATCH($J$4:$J$10133,'[1]All QOF Registers'!$D$15:$D$8243,FALSE))</f>
        <v>5PY</v>
      </c>
    </row>
    <row r="8349" spans="8:11" x14ac:dyDescent="0.25">
      <c r="H8349" s="57" t="s">
        <v>2688</v>
      </c>
      <c r="I8349" s="58" t="s">
        <v>17712</v>
      </c>
      <c r="J8349" s="54" t="s">
        <v>18201</v>
      </c>
      <c r="K8349" s="54" t="str">
        <f>INDEX('[1]All QOF Registers'!$C$15:$C$8243,MATCH($J$4:$J$10133,'[1]All QOF Registers'!$D$15:$D$8243,FALSE))</f>
        <v>5PY</v>
      </c>
    </row>
    <row r="8350" spans="8:11" x14ac:dyDescent="0.25">
      <c r="H8350" s="57" t="s">
        <v>2690</v>
      </c>
      <c r="I8350" s="58" t="s">
        <v>17712</v>
      </c>
      <c r="J8350" s="54" t="s">
        <v>18201</v>
      </c>
      <c r="K8350" s="54" t="str">
        <f>INDEX('[1]All QOF Registers'!$C$15:$C$8243,MATCH($J$4:$J$10133,'[1]All QOF Registers'!$D$15:$D$8243,FALSE))</f>
        <v>5PY</v>
      </c>
    </row>
    <row r="8351" spans="8:11" x14ac:dyDescent="0.25">
      <c r="H8351" s="57" t="s">
        <v>2694</v>
      </c>
      <c r="I8351" s="58" t="s">
        <v>17712</v>
      </c>
      <c r="J8351" s="54" t="s">
        <v>18201</v>
      </c>
      <c r="K8351" s="54" t="str">
        <f>INDEX('[1]All QOF Registers'!$C$15:$C$8243,MATCH($J$4:$J$10133,'[1]All QOF Registers'!$D$15:$D$8243,FALSE))</f>
        <v>5PY</v>
      </c>
    </row>
    <row r="8352" spans="8:11" x14ac:dyDescent="0.25">
      <c r="H8352" s="57" t="s">
        <v>2702</v>
      </c>
      <c r="I8352" s="58" t="s">
        <v>17712</v>
      </c>
      <c r="J8352" s="54" t="s">
        <v>18201</v>
      </c>
      <c r="K8352" s="54" t="str">
        <f>INDEX('[1]All QOF Registers'!$C$15:$C$8243,MATCH($J$4:$J$10133,'[1]All QOF Registers'!$D$15:$D$8243,FALSE))</f>
        <v>5PY</v>
      </c>
    </row>
    <row r="8353" spans="8:11" x14ac:dyDescent="0.25">
      <c r="H8353" s="57" t="s">
        <v>2705</v>
      </c>
      <c r="I8353" s="58" t="s">
        <v>17712</v>
      </c>
      <c r="J8353" s="54" t="s">
        <v>18201</v>
      </c>
      <c r="K8353" s="54" t="str">
        <f>INDEX('[1]All QOF Registers'!$C$15:$C$8243,MATCH($J$4:$J$10133,'[1]All QOF Registers'!$D$15:$D$8243,FALSE))</f>
        <v>5PY</v>
      </c>
    </row>
    <row r="8354" spans="8:11" x14ac:dyDescent="0.25">
      <c r="H8354" s="57" t="s">
        <v>2723</v>
      </c>
      <c r="I8354" s="58" t="s">
        <v>17712</v>
      </c>
      <c r="J8354" s="54" t="s">
        <v>18201</v>
      </c>
      <c r="K8354" s="54" t="str">
        <f>INDEX('[1]All QOF Registers'!$C$15:$C$8243,MATCH($J$4:$J$10133,'[1]All QOF Registers'!$D$15:$D$8243,FALSE))</f>
        <v>5PY</v>
      </c>
    </row>
    <row r="8355" spans="8:11" x14ac:dyDescent="0.25">
      <c r="H8355" s="57" t="s">
        <v>2725</v>
      </c>
      <c r="I8355" s="58" t="s">
        <v>17712</v>
      </c>
      <c r="J8355" s="54" t="s">
        <v>18201</v>
      </c>
      <c r="K8355" s="54" t="str">
        <f>INDEX('[1]All QOF Registers'!$C$15:$C$8243,MATCH($J$4:$J$10133,'[1]All QOF Registers'!$D$15:$D$8243,FALSE))</f>
        <v>5PY</v>
      </c>
    </row>
    <row r="8356" spans="8:11" x14ac:dyDescent="0.25">
      <c r="H8356" s="57" t="s">
        <v>2727</v>
      </c>
      <c r="I8356" s="58" t="s">
        <v>17712</v>
      </c>
      <c r="J8356" s="54" t="s">
        <v>18201</v>
      </c>
      <c r="K8356" s="54" t="str">
        <f>INDEX('[1]All QOF Registers'!$C$15:$C$8243,MATCH($J$4:$J$10133,'[1]All QOF Registers'!$D$15:$D$8243,FALSE))</f>
        <v>5PY</v>
      </c>
    </row>
    <row r="8357" spans="8:11" x14ac:dyDescent="0.25">
      <c r="H8357" s="57" t="s">
        <v>2728</v>
      </c>
      <c r="I8357" s="58" t="s">
        <v>17712</v>
      </c>
      <c r="J8357" s="54" t="s">
        <v>18201</v>
      </c>
      <c r="K8357" s="54" t="str">
        <f>INDEX('[1]All QOF Registers'!$C$15:$C$8243,MATCH($J$4:$J$10133,'[1]All QOF Registers'!$D$15:$D$8243,FALSE))</f>
        <v>5PY</v>
      </c>
    </row>
    <row r="8358" spans="8:11" x14ac:dyDescent="0.25">
      <c r="H8358" s="57" t="s">
        <v>2731</v>
      </c>
      <c r="I8358" s="58" t="s">
        <v>17712</v>
      </c>
      <c r="J8358" s="54" t="s">
        <v>18201</v>
      </c>
      <c r="K8358" s="54" t="str">
        <f>INDEX('[1]All QOF Registers'!$C$15:$C$8243,MATCH($J$4:$J$10133,'[1]All QOF Registers'!$D$15:$D$8243,FALSE))</f>
        <v>5PY</v>
      </c>
    </row>
    <row r="8359" spans="8:11" x14ac:dyDescent="0.25">
      <c r="H8359" s="57" t="s">
        <v>2744</v>
      </c>
      <c r="I8359" s="58" t="s">
        <v>17712</v>
      </c>
      <c r="J8359" s="54" t="s">
        <v>18201</v>
      </c>
      <c r="K8359" s="54" t="str">
        <f>INDEX('[1]All QOF Registers'!$C$15:$C$8243,MATCH($J$4:$J$10133,'[1]All QOF Registers'!$D$15:$D$8243,FALSE))</f>
        <v>5PY</v>
      </c>
    </row>
    <row r="8360" spans="8:11" x14ac:dyDescent="0.25">
      <c r="H8360" s="57" t="s">
        <v>2746</v>
      </c>
      <c r="I8360" s="58" t="s">
        <v>17712</v>
      </c>
      <c r="J8360" s="54" t="s">
        <v>18201</v>
      </c>
      <c r="K8360" s="54" t="str">
        <f>INDEX('[1]All QOF Registers'!$C$15:$C$8243,MATCH($J$4:$J$10133,'[1]All QOF Registers'!$D$15:$D$8243,FALSE))</f>
        <v>5PY</v>
      </c>
    </row>
    <row r="8361" spans="8:11" x14ac:dyDescent="0.25">
      <c r="H8361" s="57" t="s">
        <v>2749</v>
      </c>
      <c r="I8361" s="58" t="s">
        <v>17712</v>
      </c>
      <c r="J8361" s="54" t="s">
        <v>18201</v>
      </c>
      <c r="K8361" s="54" t="str">
        <f>INDEX('[1]All QOF Registers'!$C$15:$C$8243,MATCH($J$4:$J$10133,'[1]All QOF Registers'!$D$15:$D$8243,FALSE))</f>
        <v>5PY</v>
      </c>
    </row>
    <row r="8362" spans="8:11" x14ac:dyDescent="0.25">
      <c r="H8362" s="57" t="s">
        <v>2751</v>
      </c>
      <c r="I8362" s="58" t="s">
        <v>17712</v>
      </c>
      <c r="J8362" s="54" t="s">
        <v>18201</v>
      </c>
      <c r="K8362" s="54" t="str">
        <f>INDEX('[1]All QOF Registers'!$C$15:$C$8243,MATCH($J$4:$J$10133,'[1]All QOF Registers'!$D$15:$D$8243,FALSE))</f>
        <v>5PY</v>
      </c>
    </row>
    <row r="8363" spans="8:11" x14ac:dyDescent="0.25">
      <c r="H8363" s="57" t="s">
        <v>2754</v>
      </c>
      <c r="I8363" s="58" t="s">
        <v>17712</v>
      </c>
      <c r="J8363" s="54" t="s">
        <v>18201</v>
      </c>
      <c r="K8363" s="54" t="str">
        <f>INDEX('[1]All QOF Registers'!$C$15:$C$8243,MATCH($J$4:$J$10133,'[1]All QOF Registers'!$D$15:$D$8243,FALSE))</f>
        <v>5PY</v>
      </c>
    </row>
    <row r="8364" spans="8:11" x14ac:dyDescent="0.25">
      <c r="H8364" s="57" t="s">
        <v>2774</v>
      </c>
      <c r="I8364" s="58" t="s">
        <v>17712</v>
      </c>
      <c r="J8364" s="54" t="s">
        <v>18201</v>
      </c>
      <c r="K8364" s="54" t="str">
        <f>INDEX('[1]All QOF Registers'!$C$15:$C$8243,MATCH($J$4:$J$10133,'[1]All QOF Registers'!$D$15:$D$8243,FALSE))</f>
        <v>5PY</v>
      </c>
    </row>
    <row r="8365" spans="8:11" x14ac:dyDescent="0.25">
      <c r="H8365" s="57" t="s">
        <v>2776</v>
      </c>
      <c r="I8365" s="58" t="s">
        <v>17712</v>
      </c>
      <c r="J8365" s="54" t="s">
        <v>18201</v>
      </c>
      <c r="K8365" s="54" t="str">
        <f>INDEX('[1]All QOF Registers'!$C$15:$C$8243,MATCH($J$4:$J$10133,'[1]All QOF Registers'!$D$15:$D$8243,FALSE))</f>
        <v>5PY</v>
      </c>
    </row>
    <row r="8366" spans="8:11" x14ac:dyDescent="0.25">
      <c r="H8366" s="57" t="s">
        <v>2783</v>
      </c>
      <c r="I8366" s="58" t="s">
        <v>17712</v>
      </c>
      <c r="J8366" s="54" t="s">
        <v>18201</v>
      </c>
      <c r="K8366" s="54" t="str">
        <f>INDEX('[1]All QOF Registers'!$C$15:$C$8243,MATCH($J$4:$J$10133,'[1]All QOF Registers'!$D$15:$D$8243,FALSE))</f>
        <v>5PY</v>
      </c>
    </row>
    <row r="8367" spans="8:11" x14ac:dyDescent="0.25">
      <c r="H8367" s="57" t="s">
        <v>2784</v>
      </c>
      <c r="I8367" s="58" t="s">
        <v>17712</v>
      </c>
      <c r="J8367" s="54" t="s">
        <v>18201</v>
      </c>
      <c r="K8367" s="54" t="str">
        <f>INDEX('[1]All QOF Registers'!$C$15:$C$8243,MATCH($J$4:$J$10133,'[1]All QOF Registers'!$D$15:$D$8243,FALSE))</f>
        <v>5PY</v>
      </c>
    </row>
    <row r="8368" spans="8:11" x14ac:dyDescent="0.25">
      <c r="H8368" s="57" t="s">
        <v>2786</v>
      </c>
      <c r="I8368" s="58" t="s">
        <v>17712</v>
      </c>
      <c r="J8368" s="54" t="s">
        <v>18201</v>
      </c>
      <c r="K8368" s="54" t="str">
        <f>INDEX('[1]All QOF Registers'!$C$15:$C$8243,MATCH($J$4:$J$10133,'[1]All QOF Registers'!$D$15:$D$8243,FALSE))</f>
        <v>5PY</v>
      </c>
    </row>
    <row r="8369" spans="8:11" x14ac:dyDescent="0.25">
      <c r="H8369" s="57" t="s">
        <v>2787</v>
      </c>
      <c r="I8369" s="58" t="s">
        <v>17712</v>
      </c>
      <c r="J8369" s="54" t="s">
        <v>18201</v>
      </c>
      <c r="K8369" s="54" t="str">
        <f>INDEX('[1]All QOF Registers'!$C$15:$C$8243,MATCH($J$4:$J$10133,'[1]All QOF Registers'!$D$15:$D$8243,FALSE))</f>
        <v>5PY</v>
      </c>
    </row>
    <row r="8370" spans="8:11" x14ac:dyDescent="0.25">
      <c r="H8370" s="57" t="s">
        <v>2790</v>
      </c>
      <c r="I8370" s="58" t="s">
        <v>17712</v>
      </c>
      <c r="J8370" s="54" t="s">
        <v>18201</v>
      </c>
      <c r="K8370" s="54" t="str">
        <f>INDEX('[1]All QOF Registers'!$C$15:$C$8243,MATCH($J$4:$J$10133,'[1]All QOF Registers'!$D$15:$D$8243,FALSE))</f>
        <v>5PY</v>
      </c>
    </row>
    <row r="8371" spans="8:11" x14ac:dyDescent="0.25">
      <c r="H8371" s="57" t="s">
        <v>2793</v>
      </c>
      <c r="I8371" s="58" t="s">
        <v>17712</v>
      </c>
      <c r="J8371" s="54" t="s">
        <v>18201</v>
      </c>
      <c r="K8371" s="54" t="str">
        <f>INDEX('[1]All QOF Registers'!$C$15:$C$8243,MATCH($J$4:$J$10133,'[1]All QOF Registers'!$D$15:$D$8243,FALSE))</f>
        <v>5PY</v>
      </c>
    </row>
    <row r="8372" spans="8:11" x14ac:dyDescent="0.25">
      <c r="H8372" s="57" t="s">
        <v>2796</v>
      </c>
      <c r="I8372" s="58" t="s">
        <v>17712</v>
      </c>
      <c r="J8372" s="54" t="s">
        <v>18201</v>
      </c>
      <c r="K8372" s="54" t="str">
        <f>INDEX('[1]All QOF Registers'!$C$15:$C$8243,MATCH($J$4:$J$10133,'[1]All QOF Registers'!$D$15:$D$8243,FALSE))</f>
        <v>5PY</v>
      </c>
    </row>
    <row r="8373" spans="8:11" x14ac:dyDescent="0.25">
      <c r="H8373" s="57" t="s">
        <v>2802</v>
      </c>
      <c r="I8373" s="58" t="s">
        <v>17712</v>
      </c>
      <c r="J8373" s="54" t="s">
        <v>18201</v>
      </c>
      <c r="K8373" s="54" t="str">
        <f>INDEX('[1]All QOF Registers'!$C$15:$C$8243,MATCH($J$4:$J$10133,'[1]All QOF Registers'!$D$15:$D$8243,FALSE))</f>
        <v>5PY</v>
      </c>
    </row>
    <row r="8374" spans="8:11" x14ac:dyDescent="0.25">
      <c r="H8374" s="57" t="s">
        <v>2808</v>
      </c>
      <c r="I8374" s="58" t="s">
        <v>17712</v>
      </c>
      <c r="J8374" s="54" t="s">
        <v>18201</v>
      </c>
      <c r="K8374" s="54" t="str">
        <f>INDEX('[1]All QOF Registers'!$C$15:$C$8243,MATCH($J$4:$J$10133,'[1]All QOF Registers'!$D$15:$D$8243,FALSE))</f>
        <v>5PY</v>
      </c>
    </row>
    <row r="8375" spans="8:11" x14ac:dyDescent="0.25">
      <c r="H8375" s="57" t="s">
        <v>2809</v>
      </c>
      <c r="I8375" s="58" t="s">
        <v>17712</v>
      </c>
      <c r="J8375" s="54" t="s">
        <v>18201</v>
      </c>
      <c r="K8375" s="54" t="str">
        <f>INDEX('[1]All QOF Registers'!$C$15:$C$8243,MATCH($J$4:$J$10133,'[1]All QOF Registers'!$D$15:$D$8243,FALSE))</f>
        <v>5PY</v>
      </c>
    </row>
    <row r="8376" spans="8:11" x14ac:dyDescent="0.25">
      <c r="H8376" s="57" t="s">
        <v>2812</v>
      </c>
      <c r="I8376" s="58" t="s">
        <v>17712</v>
      </c>
      <c r="J8376" s="54" t="s">
        <v>18201</v>
      </c>
      <c r="K8376" s="54" t="str">
        <f>INDEX('[1]All QOF Registers'!$C$15:$C$8243,MATCH($J$4:$J$10133,'[1]All QOF Registers'!$D$15:$D$8243,FALSE))</f>
        <v>5PY</v>
      </c>
    </row>
    <row r="8377" spans="8:11" x14ac:dyDescent="0.25">
      <c r="H8377" s="57" t="s">
        <v>2813</v>
      </c>
      <c r="I8377" s="58" t="s">
        <v>17712</v>
      </c>
      <c r="J8377" s="54" t="s">
        <v>18201</v>
      </c>
      <c r="K8377" s="54" t="str">
        <f>INDEX('[1]All QOF Registers'!$C$15:$C$8243,MATCH($J$4:$J$10133,'[1]All QOF Registers'!$D$15:$D$8243,FALSE))</f>
        <v>5PY</v>
      </c>
    </row>
    <row r="8378" spans="8:11" x14ac:dyDescent="0.25">
      <c r="H8378" s="57" t="s">
        <v>2816</v>
      </c>
      <c r="I8378" s="58" t="s">
        <v>17712</v>
      </c>
      <c r="J8378" s="54" t="s">
        <v>18201</v>
      </c>
      <c r="K8378" s="54" t="str">
        <f>INDEX('[1]All QOF Registers'!$C$15:$C$8243,MATCH($J$4:$J$10133,'[1]All QOF Registers'!$D$15:$D$8243,FALSE))</f>
        <v>5PY</v>
      </c>
    </row>
    <row r="8379" spans="8:11" x14ac:dyDescent="0.25">
      <c r="H8379" s="57" t="s">
        <v>2820</v>
      </c>
      <c r="I8379" s="58" t="s">
        <v>17712</v>
      </c>
      <c r="J8379" s="54" t="s">
        <v>18201</v>
      </c>
      <c r="K8379" s="54" t="str">
        <f>INDEX('[1]All QOF Registers'!$C$15:$C$8243,MATCH($J$4:$J$10133,'[1]All QOF Registers'!$D$15:$D$8243,FALSE))</f>
        <v>5PY</v>
      </c>
    </row>
    <row r="8380" spans="8:11" x14ac:dyDescent="0.25">
      <c r="H8380" s="57" t="s">
        <v>2823</v>
      </c>
      <c r="I8380" s="58" t="s">
        <v>17712</v>
      </c>
      <c r="J8380" s="54" t="s">
        <v>18201</v>
      </c>
      <c r="K8380" s="54" t="str">
        <f>INDEX('[1]All QOF Registers'!$C$15:$C$8243,MATCH($J$4:$J$10133,'[1]All QOF Registers'!$D$15:$D$8243,FALSE))</f>
        <v>5PY</v>
      </c>
    </row>
    <row r="8381" spans="8:11" x14ac:dyDescent="0.25">
      <c r="H8381" s="57" t="s">
        <v>2824</v>
      </c>
      <c r="I8381" s="58" t="s">
        <v>17712</v>
      </c>
      <c r="J8381" s="54" t="s">
        <v>18201</v>
      </c>
      <c r="K8381" s="54" t="str">
        <f>INDEX('[1]All QOF Registers'!$C$15:$C$8243,MATCH($J$4:$J$10133,'[1]All QOF Registers'!$D$15:$D$8243,FALSE))</f>
        <v>5PY</v>
      </c>
    </row>
    <row r="8382" spans="8:11" x14ac:dyDescent="0.25">
      <c r="H8382" s="57" t="s">
        <v>2826</v>
      </c>
      <c r="I8382" s="58" t="s">
        <v>17712</v>
      </c>
      <c r="J8382" s="54" t="s">
        <v>18201</v>
      </c>
      <c r="K8382" s="54" t="str">
        <f>INDEX('[1]All QOF Registers'!$C$15:$C$8243,MATCH($J$4:$J$10133,'[1]All QOF Registers'!$D$15:$D$8243,FALSE))</f>
        <v>5PY</v>
      </c>
    </row>
    <row r="8383" spans="8:11" x14ac:dyDescent="0.25">
      <c r="H8383" s="57" t="s">
        <v>2827</v>
      </c>
      <c r="I8383" s="58" t="s">
        <v>17712</v>
      </c>
      <c r="J8383" s="54" t="s">
        <v>18201</v>
      </c>
      <c r="K8383" s="54" t="str">
        <f>INDEX('[1]All QOF Registers'!$C$15:$C$8243,MATCH($J$4:$J$10133,'[1]All QOF Registers'!$D$15:$D$8243,FALSE))</f>
        <v>5PY</v>
      </c>
    </row>
    <row r="8384" spans="8:11" x14ac:dyDescent="0.25">
      <c r="H8384" s="57" t="s">
        <v>2829</v>
      </c>
      <c r="I8384" s="58" t="s">
        <v>17712</v>
      </c>
      <c r="J8384" s="54" t="s">
        <v>18201</v>
      </c>
      <c r="K8384" s="54" t="str">
        <f>INDEX('[1]All QOF Registers'!$C$15:$C$8243,MATCH($J$4:$J$10133,'[1]All QOF Registers'!$D$15:$D$8243,FALSE))</f>
        <v>5PY</v>
      </c>
    </row>
    <row r="8385" spans="8:11" x14ac:dyDescent="0.25">
      <c r="H8385" s="57" t="s">
        <v>2837</v>
      </c>
      <c r="I8385" s="58" t="s">
        <v>17712</v>
      </c>
      <c r="J8385" s="54" t="s">
        <v>18201</v>
      </c>
      <c r="K8385" s="54" t="str">
        <f>INDEX('[1]All QOF Registers'!$C$15:$C$8243,MATCH($J$4:$J$10133,'[1]All QOF Registers'!$D$15:$D$8243,FALSE))</f>
        <v>5PY</v>
      </c>
    </row>
    <row r="8386" spans="8:11" x14ac:dyDescent="0.25">
      <c r="H8386" s="57" t="s">
        <v>2838</v>
      </c>
      <c r="I8386" s="58" t="s">
        <v>17712</v>
      </c>
      <c r="J8386" s="54" t="s">
        <v>18201</v>
      </c>
      <c r="K8386" s="54" t="str">
        <f>INDEX('[1]All QOF Registers'!$C$15:$C$8243,MATCH($J$4:$J$10133,'[1]All QOF Registers'!$D$15:$D$8243,FALSE))</f>
        <v>5PY</v>
      </c>
    </row>
    <row r="8387" spans="8:11" x14ac:dyDescent="0.25">
      <c r="H8387" s="57" t="s">
        <v>2843</v>
      </c>
      <c r="I8387" s="58" t="s">
        <v>17712</v>
      </c>
      <c r="J8387" s="54" t="s">
        <v>18201</v>
      </c>
      <c r="K8387" s="54" t="str">
        <f>INDEX('[1]All QOF Registers'!$C$15:$C$8243,MATCH($J$4:$J$10133,'[1]All QOF Registers'!$D$15:$D$8243,FALSE))</f>
        <v>5PY</v>
      </c>
    </row>
    <row r="8388" spans="8:11" x14ac:dyDescent="0.25">
      <c r="H8388" s="57" t="s">
        <v>2844</v>
      </c>
      <c r="I8388" s="58" t="s">
        <v>17712</v>
      </c>
      <c r="J8388" s="54" t="s">
        <v>18201</v>
      </c>
      <c r="K8388" s="54" t="str">
        <f>INDEX('[1]All QOF Registers'!$C$15:$C$8243,MATCH($J$4:$J$10133,'[1]All QOF Registers'!$D$15:$D$8243,FALSE))</f>
        <v>5PY</v>
      </c>
    </row>
    <row r="8389" spans="8:11" x14ac:dyDescent="0.25">
      <c r="H8389" s="57" t="s">
        <v>17713</v>
      </c>
      <c r="I8389" s="58" t="s">
        <v>17712</v>
      </c>
      <c r="J8389" s="54" t="s">
        <v>18201</v>
      </c>
      <c r="K8389" s="54" t="str">
        <f>INDEX('[1]All QOF Registers'!$C$15:$C$8243,MATCH($J$4:$J$10133,'[1]All QOF Registers'!$D$15:$D$8243,FALSE))</f>
        <v>5PY</v>
      </c>
    </row>
    <row r="8390" spans="8:11" x14ac:dyDescent="0.25">
      <c r="H8390" s="57" t="s">
        <v>2845</v>
      </c>
      <c r="I8390" s="58" t="s">
        <v>17712</v>
      </c>
      <c r="J8390" s="54" t="s">
        <v>18201</v>
      </c>
      <c r="K8390" s="54" t="str">
        <f>INDEX('[1]All QOF Registers'!$C$15:$C$8243,MATCH($J$4:$J$10133,'[1]All QOF Registers'!$D$15:$D$8243,FALSE))</f>
        <v>5PY</v>
      </c>
    </row>
    <row r="8391" spans="8:11" x14ac:dyDescent="0.25">
      <c r="H8391" s="57" t="s">
        <v>2846</v>
      </c>
      <c r="I8391" s="58" t="s">
        <v>17712</v>
      </c>
      <c r="J8391" s="54" t="s">
        <v>18201</v>
      </c>
      <c r="K8391" s="54" t="str">
        <f>INDEX('[1]All QOF Registers'!$C$15:$C$8243,MATCH($J$4:$J$10133,'[1]All QOF Registers'!$D$15:$D$8243,FALSE))</f>
        <v>5PY</v>
      </c>
    </row>
    <row r="8392" spans="8:11" x14ac:dyDescent="0.25">
      <c r="H8392" s="57" t="s">
        <v>2847</v>
      </c>
      <c r="I8392" s="58" t="s">
        <v>17712</v>
      </c>
      <c r="J8392" s="54" t="s">
        <v>18201</v>
      </c>
      <c r="K8392" s="54" t="str">
        <f>INDEX('[1]All QOF Registers'!$C$15:$C$8243,MATCH($J$4:$J$10133,'[1]All QOF Registers'!$D$15:$D$8243,FALSE))</f>
        <v>5PY</v>
      </c>
    </row>
    <row r="8393" spans="8:11" x14ac:dyDescent="0.25">
      <c r="H8393" s="57" t="s">
        <v>2849</v>
      </c>
      <c r="I8393" s="58" t="s">
        <v>17712</v>
      </c>
      <c r="J8393" s="54" t="s">
        <v>18201</v>
      </c>
      <c r="K8393" s="54" t="str">
        <f>INDEX('[1]All QOF Registers'!$C$15:$C$8243,MATCH($J$4:$J$10133,'[1]All QOF Registers'!$D$15:$D$8243,FALSE))</f>
        <v>5PY</v>
      </c>
    </row>
    <row r="8394" spans="8:11" x14ac:dyDescent="0.25">
      <c r="H8394" s="57" t="s">
        <v>2850</v>
      </c>
      <c r="I8394" s="58" t="s">
        <v>17712</v>
      </c>
      <c r="J8394" s="54" t="s">
        <v>18201</v>
      </c>
      <c r="K8394" s="54" t="str">
        <f>INDEX('[1]All QOF Registers'!$C$15:$C$8243,MATCH($J$4:$J$10133,'[1]All QOF Registers'!$D$15:$D$8243,FALSE))</f>
        <v>5PY</v>
      </c>
    </row>
    <row r="8395" spans="8:11" x14ac:dyDescent="0.25">
      <c r="H8395" s="57" t="s">
        <v>17714</v>
      </c>
      <c r="I8395" s="58" t="s">
        <v>17712</v>
      </c>
      <c r="J8395" s="54" t="s">
        <v>18201</v>
      </c>
      <c r="K8395" s="54" t="str">
        <f>INDEX('[1]All QOF Registers'!$C$15:$C$8243,MATCH($J$4:$J$10133,'[1]All QOF Registers'!$D$15:$D$8243,FALSE))</f>
        <v>5PY</v>
      </c>
    </row>
    <row r="8396" spans="8:11" x14ac:dyDescent="0.25">
      <c r="H8396" s="57" t="s">
        <v>2854</v>
      </c>
      <c r="I8396" s="58" t="s">
        <v>17712</v>
      </c>
      <c r="J8396" s="54" t="s">
        <v>18201</v>
      </c>
      <c r="K8396" s="54" t="str">
        <f>INDEX('[1]All QOF Registers'!$C$15:$C$8243,MATCH($J$4:$J$10133,'[1]All QOF Registers'!$D$15:$D$8243,FALSE))</f>
        <v>5PY</v>
      </c>
    </row>
    <row r="8397" spans="8:11" x14ac:dyDescent="0.25">
      <c r="H8397" s="57" t="s">
        <v>2856</v>
      </c>
      <c r="I8397" s="58" t="s">
        <v>17712</v>
      </c>
      <c r="J8397" s="54" t="s">
        <v>18201</v>
      </c>
      <c r="K8397" s="54" t="str">
        <f>INDEX('[1]All QOF Registers'!$C$15:$C$8243,MATCH($J$4:$J$10133,'[1]All QOF Registers'!$D$15:$D$8243,FALSE))</f>
        <v>5PY</v>
      </c>
    </row>
    <row r="8398" spans="8:11" x14ac:dyDescent="0.25">
      <c r="H8398" s="57" t="s">
        <v>2869</v>
      </c>
      <c r="I8398" s="58" t="s">
        <v>17712</v>
      </c>
      <c r="J8398" s="54" t="s">
        <v>18201</v>
      </c>
      <c r="K8398" s="54" t="str">
        <f>INDEX('[1]All QOF Registers'!$C$15:$C$8243,MATCH($J$4:$J$10133,'[1]All QOF Registers'!$D$15:$D$8243,FALSE))</f>
        <v>5PY</v>
      </c>
    </row>
    <row r="8399" spans="8:11" x14ac:dyDescent="0.25">
      <c r="H8399" s="57" t="s">
        <v>2873</v>
      </c>
      <c r="I8399" s="58" t="s">
        <v>17712</v>
      </c>
      <c r="J8399" s="54" t="s">
        <v>18201</v>
      </c>
      <c r="K8399" s="54" t="str">
        <f>INDEX('[1]All QOF Registers'!$C$15:$C$8243,MATCH($J$4:$J$10133,'[1]All QOF Registers'!$D$15:$D$8243,FALSE))</f>
        <v>5PY</v>
      </c>
    </row>
    <row r="8400" spans="8:11" x14ac:dyDescent="0.25">
      <c r="H8400" s="57" t="s">
        <v>2874</v>
      </c>
      <c r="I8400" s="58" t="s">
        <v>17712</v>
      </c>
      <c r="J8400" s="54" t="s">
        <v>18201</v>
      </c>
      <c r="K8400" s="54" t="str">
        <f>INDEX('[1]All QOF Registers'!$C$15:$C$8243,MATCH($J$4:$J$10133,'[1]All QOF Registers'!$D$15:$D$8243,FALSE))</f>
        <v>5PY</v>
      </c>
    </row>
    <row r="8401" spans="8:11" x14ac:dyDescent="0.25">
      <c r="H8401" s="57" t="s">
        <v>2878</v>
      </c>
      <c r="I8401" s="58" t="s">
        <v>17712</v>
      </c>
      <c r="J8401" s="54" t="s">
        <v>18201</v>
      </c>
      <c r="K8401" s="54" t="str">
        <f>INDEX('[1]All QOF Registers'!$C$15:$C$8243,MATCH($J$4:$J$10133,'[1]All QOF Registers'!$D$15:$D$8243,FALSE))</f>
        <v>5PY</v>
      </c>
    </row>
    <row r="8402" spans="8:11" x14ac:dyDescent="0.25">
      <c r="H8402" s="57" t="s">
        <v>2879</v>
      </c>
      <c r="I8402" s="58" t="s">
        <v>17712</v>
      </c>
      <c r="J8402" s="54" t="s">
        <v>18201</v>
      </c>
      <c r="K8402" s="54" t="str">
        <f>INDEX('[1]All QOF Registers'!$C$15:$C$8243,MATCH($J$4:$J$10133,'[1]All QOF Registers'!$D$15:$D$8243,FALSE))</f>
        <v>5PY</v>
      </c>
    </row>
    <row r="8403" spans="8:11" x14ac:dyDescent="0.25">
      <c r="H8403" s="57" t="s">
        <v>2880</v>
      </c>
      <c r="I8403" s="58" t="s">
        <v>17712</v>
      </c>
      <c r="J8403" s="54" t="s">
        <v>18201</v>
      </c>
      <c r="K8403" s="54" t="str">
        <f>INDEX('[1]All QOF Registers'!$C$15:$C$8243,MATCH($J$4:$J$10133,'[1]All QOF Registers'!$D$15:$D$8243,FALSE))</f>
        <v>5PY</v>
      </c>
    </row>
    <row r="8404" spans="8:11" x14ac:dyDescent="0.25">
      <c r="H8404" s="57" t="s">
        <v>17715</v>
      </c>
      <c r="I8404" s="58" t="s">
        <v>17712</v>
      </c>
      <c r="J8404" s="54" t="s">
        <v>18201</v>
      </c>
      <c r="K8404" s="54" t="str">
        <f>INDEX('[1]All QOF Registers'!$C$15:$C$8243,MATCH($J$4:$J$10133,'[1]All QOF Registers'!$D$15:$D$8243,FALSE))</f>
        <v>5PY</v>
      </c>
    </row>
    <row r="8405" spans="8:11" x14ac:dyDescent="0.25">
      <c r="H8405" s="57" t="s">
        <v>2885</v>
      </c>
      <c r="I8405" s="58" t="s">
        <v>17712</v>
      </c>
      <c r="J8405" s="54" t="s">
        <v>18201</v>
      </c>
      <c r="K8405" s="54" t="str">
        <f>INDEX('[1]All QOF Registers'!$C$15:$C$8243,MATCH($J$4:$J$10133,'[1]All QOF Registers'!$D$15:$D$8243,FALSE))</f>
        <v>5PY</v>
      </c>
    </row>
    <row r="8406" spans="8:11" x14ac:dyDescent="0.25">
      <c r="H8406" s="57" t="s">
        <v>2886</v>
      </c>
      <c r="I8406" s="58" t="s">
        <v>17712</v>
      </c>
      <c r="J8406" s="54" t="s">
        <v>18201</v>
      </c>
      <c r="K8406" s="54" t="str">
        <f>INDEX('[1]All QOF Registers'!$C$15:$C$8243,MATCH($J$4:$J$10133,'[1]All QOF Registers'!$D$15:$D$8243,FALSE))</f>
        <v>5PY</v>
      </c>
    </row>
    <row r="8407" spans="8:11" x14ac:dyDescent="0.25">
      <c r="H8407" s="57" t="s">
        <v>2891</v>
      </c>
      <c r="I8407" s="58" t="s">
        <v>17712</v>
      </c>
      <c r="J8407" s="54" t="s">
        <v>18201</v>
      </c>
      <c r="K8407" s="54" t="str">
        <f>INDEX('[1]All QOF Registers'!$C$15:$C$8243,MATCH($J$4:$J$10133,'[1]All QOF Registers'!$D$15:$D$8243,FALSE))</f>
        <v>5PY</v>
      </c>
    </row>
    <row r="8408" spans="8:11" x14ac:dyDescent="0.25">
      <c r="H8408" s="57" t="s">
        <v>2893</v>
      </c>
      <c r="I8408" s="58" t="s">
        <v>17712</v>
      </c>
      <c r="J8408" s="54" t="s">
        <v>18201</v>
      </c>
      <c r="K8408" s="54" t="str">
        <f>INDEX('[1]All QOF Registers'!$C$15:$C$8243,MATCH($J$4:$J$10133,'[1]All QOF Registers'!$D$15:$D$8243,FALSE))</f>
        <v>5PY</v>
      </c>
    </row>
    <row r="8409" spans="8:11" x14ac:dyDescent="0.25">
      <c r="H8409" s="57" t="s">
        <v>2895</v>
      </c>
      <c r="I8409" s="58" t="s">
        <v>17712</v>
      </c>
      <c r="J8409" s="54" t="s">
        <v>18201</v>
      </c>
      <c r="K8409" s="54" t="str">
        <f>INDEX('[1]All QOF Registers'!$C$15:$C$8243,MATCH($J$4:$J$10133,'[1]All QOF Registers'!$D$15:$D$8243,FALSE))</f>
        <v>5PY</v>
      </c>
    </row>
    <row r="8410" spans="8:11" x14ac:dyDescent="0.25">
      <c r="H8410" s="57" t="s">
        <v>2897</v>
      </c>
      <c r="I8410" s="58" t="s">
        <v>17712</v>
      </c>
      <c r="J8410" s="54" t="s">
        <v>18201</v>
      </c>
      <c r="K8410" s="54" t="str">
        <f>INDEX('[1]All QOF Registers'!$C$15:$C$8243,MATCH($J$4:$J$10133,'[1]All QOF Registers'!$D$15:$D$8243,FALSE))</f>
        <v>5PY</v>
      </c>
    </row>
    <row r="8411" spans="8:11" x14ac:dyDescent="0.25">
      <c r="H8411" s="57" t="s">
        <v>2902</v>
      </c>
      <c r="I8411" s="58" t="s">
        <v>17712</v>
      </c>
      <c r="J8411" s="54" t="s">
        <v>18201</v>
      </c>
      <c r="K8411" s="54" t="str">
        <f>INDEX('[1]All QOF Registers'!$C$15:$C$8243,MATCH($J$4:$J$10133,'[1]All QOF Registers'!$D$15:$D$8243,FALSE))</f>
        <v>5PY</v>
      </c>
    </row>
    <row r="8412" spans="8:11" x14ac:dyDescent="0.25">
      <c r="H8412" s="57" t="s">
        <v>2903</v>
      </c>
      <c r="I8412" s="58" t="s">
        <v>17712</v>
      </c>
      <c r="J8412" s="54" t="s">
        <v>18201</v>
      </c>
      <c r="K8412" s="54" t="str">
        <f>INDEX('[1]All QOF Registers'!$C$15:$C$8243,MATCH($J$4:$J$10133,'[1]All QOF Registers'!$D$15:$D$8243,FALSE))</f>
        <v>5PY</v>
      </c>
    </row>
    <row r="8413" spans="8:11" x14ac:dyDescent="0.25">
      <c r="H8413" s="57" t="s">
        <v>2908</v>
      </c>
      <c r="I8413" s="58" t="s">
        <v>17712</v>
      </c>
      <c r="J8413" s="54" t="s">
        <v>18201</v>
      </c>
      <c r="K8413" s="54" t="str">
        <f>INDEX('[1]All QOF Registers'!$C$15:$C$8243,MATCH($J$4:$J$10133,'[1]All QOF Registers'!$D$15:$D$8243,FALSE))</f>
        <v>5PY</v>
      </c>
    </row>
    <row r="8414" spans="8:11" x14ac:dyDescent="0.25">
      <c r="H8414" s="57" t="s">
        <v>7611</v>
      </c>
      <c r="I8414" s="58" t="s">
        <v>17712</v>
      </c>
      <c r="J8414" s="54" t="s">
        <v>18201</v>
      </c>
      <c r="K8414" s="54" t="str">
        <f>INDEX('[1]All QOF Registers'!$C$15:$C$8243,MATCH($J$4:$J$10133,'[1]All QOF Registers'!$D$15:$D$8243,FALSE))</f>
        <v>5PY</v>
      </c>
    </row>
    <row r="8415" spans="8:11" x14ac:dyDescent="0.25">
      <c r="H8415" s="57" t="s">
        <v>7653</v>
      </c>
      <c r="I8415" s="58" t="s">
        <v>17712</v>
      </c>
      <c r="J8415" s="54" t="s">
        <v>18201</v>
      </c>
      <c r="K8415" s="54" t="str">
        <f>INDEX('[1]All QOF Registers'!$C$15:$C$8243,MATCH($J$4:$J$10133,'[1]All QOF Registers'!$D$15:$D$8243,FALSE))</f>
        <v>5PY</v>
      </c>
    </row>
    <row r="8416" spans="8:11" x14ac:dyDescent="0.25">
      <c r="H8416" s="57" t="s">
        <v>17716</v>
      </c>
      <c r="I8416" s="58" t="s">
        <v>17712</v>
      </c>
      <c r="J8416" s="54" t="s">
        <v>18201</v>
      </c>
      <c r="K8416" s="54" t="str">
        <f>INDEX('[1]All QOF Registers'!$C$15:$C$8243,MATCH($J$4:$J$10133,'[1]All QOF Registers'!$D$15:$D$8243,FALSE))</f>
        <v>5PY</v>
      </c>
    </row>
    <row r="8417" spans="8:11" x14ac:dyDescent="0.25">
      <c r="H8417" s="57" t="s">
        <v>7669</v>
      </c>
      <c r="I8417" s="58" t="s">
        <v>17712</v>
      </c>
      <c r="J8417" s="54" t="s">
        <v>18201</v>
      </c>
      <c r="K8417" s="54" t="str">
        <f>INDEX('[1]All QOF Registers'!$C$15:$C$8243,MATCH($J$4:$J$10133,'[1]All QOF Registers'!$D$15:$D$8243,FALSE))</f>
        <v>5PY</v>
      </c>
    </row>
    <row r="8418" spans="8:11" x14ac:dyDescent="0.25">
      <c r="H8418" s="57" t="s">
        <v>7687</v>
      </c>
      <c r="I8418" s="58" t="s">
        <v>17712</v>
      </c>
      <c r="J8418" s="54" t="s">
        <v>18201</v>
      </c>
      <c r="K8418" s="54" t="str">
        <f>INDEX('[1]All QOF Registers'!$C$15:$C$8243,MATCH($J$4:$J$10133,'[1]All QOF Registers'!$D$15:$D$8243,FALSE))</f>
        <v>5PY</v>
      </c>
    </row>
    <row r="8419" spans="8:11" x14ac:dyDescent="0.25">
      <c r="H8419" s="57" t="s">
        <v>17717</v>
      </c>
      <c r="I8419" s="58" t="s">
        <v>17712</v>
      </c>
      <c r="J8419" s="54" t="s">
        <v>18201</v>
      </c>
      <c r="K8419" s="54" t="str">
        <f>INDEX('[1]All QOF Registers'!$C$15:$C$8243,MATCH($J$4:$J$10133,'[1]All QOF Registers'!$D$15:$D$8243,FALSE))</f>
        <v>5PY</v>
      </c>
    </row>
    <row r="8420" spans="8:11" x14ac:dyDescent="0.25">
      <c r="H8420" s="57" t="s">
        <v>7697</v>
      </c>
      <c r="I8420" s="58" t="s">
        <v>17712</v>
      </c>
      <c r="J8420" s="54" t="s">
        <v>18201</v>
      </c>
      <c r="K8420" s="54" t="str">
        <f>INDEX('[1]All QOF Registers'!$C$15:$C$8243,MATCH($J$4:$J$10133,'[1]All QOF Registers'!$D$15:$D$8243,FALSE))</f>
        <v>5PY</v>
      </c>
    </row>
    <row r="8421" spans="8:11" x14ac:dyDescent="0.25">
      <c r="H8421" s="57" t="s">
        <v>17718</v>
      </c>
      <c r="I8421" s="58" t="s">
        <v>17712</v>
      </c>
      <c r="J8421" s="54" t="s">
        <v>18201</v>
      </c>
      <c r="K8421" s="54" t="str">
        <f>INDEX('[1]All QOF Registers'!$C$15:$C$8243,MATCH($J$4:$J$10133,'[1]All QOF Registers'!$D$15:$D$8243,FALSE))</f>
        <v>5PY</v>
      </c>
    </row>
    <row r="8422" spans="8:11" x14ac:dyDescent="0.25">
      <c r="H8422" s="57" t="s">
        <v>17719</v>
      </c>
      <c r="I8422" s="58" t="s">
        <v>17712</v>
      </c>
      <c r="J8422" s="54" t="s">
        <v>18201</v>
      </c>
      <c r="K8422" s="54" t="str">
        <f>INDEX('[1]All QOF Registers'!$C$15:$C$8243,MATCH($J$4:$J$10133,'[1]All QOF Registers'!$D$15:$D$8243,FALSE))</f>
        <v>5PY</v>
      </c>
    </row>
    <row r="8423" spans="8:11" x14ac:dyDescent="0.25">
      <c r="H8423" s="57" t="s">
        <v>17720</v>
      </c>
      <c r="I8423" s="58" t="s">
        <v>17712</v>
      </c>
      <c r="J8423" s="54" t="s">
        <v>18201</v>
      </c>
      <c r="K8423" s="54" t="str">
        <f>INDEX('[1]All QOF Registers'!$C$15:$C$8243,MATCH($J$4:$J$10133,'[1]All QOF Registers'!$D$15:$D$8243,FALSE))</f>
        <v>5PY</v>
      </c>
    </row>
    <row r="8424" spans="8:11" x14ac:dyDescent="0.25">
      <c r="H8424" s="57" t="s">
        <v>17721</v>
      </c>
      <c r="I8424" s="58" t="s">
        <v>17712</v>
      </c>
      <c r="J8424" s="54" t="s">
        <v>18201</v>
      </c>
      <c r="K8424" s="54" t="str">
        <f>INDEX('[1]All QOF Registers'!$C$15:$C$8243,MATCH($J$4:$J$10133,'[1]All QOF Registers'!$D$15:$D$8243,FALSE))</f>
        <v>5PY</v>
      </c>
    </row>
    <row r="8425" spans="8:11" x14ac:dyDescent="0.25">
      <c r="H8425" s="57" t="s">
        <v>17722</v>
      </c>
      <c r="I8425" s="58" t="s">
        <v>17712</v>
      </c>
      <c r="J8425" s="54" t="s">
        <v>18201</v>
      </c>
      <c r="K8425" s="54" t="str">
        <f>INDEX('[1]All QOF Registers'!$C$15:$C$8243,MATCH($J$4:$J$10133,'[1]All QOF Registers'!$D$15:$D$8243,FALSE))</f>
        <v>5PY</v>
      </c>
    </row>
    <row r="8426" spans="8:11" x14ac:dyDescent="0.25">
      <c r="H8426" s="57" t="s">
        <v>17723</v>
      </c>
      <c r="I8426" s="58" t="s">
        <v>17712</v>
      </c>
      <c r="J8426" s="54" t="s">
        <v>18201</v>
      </c>
      <c r="K8426" s="54" t="str">
        <f>INDEX('[1]All QOF Registers'!$C$15:$C$8243,MATCH($J$4:$J$10133,'[1]All QOF Registers'!$D$15:$D$8243,FALSE))</f>
        <v>5PY</v>
      </c>
    </row>
    <row r="8427" spans="8:11" x14ac:dyDescent="0.25">
      <c r="H8427" s="57" t="s">
        <v>17724</v>
      </c>
      <c r="I8427" s="58" t="s">
        <v>17712</v>
      </c>
      <c r="J8427" s="54" t="s">
        <v>18201</v>
      </c>
      <c r="K8427" s="54" t="str">
        <f>INDEX('[1]All QOF Registers'!$C$15:$C$8243,MATCH($J$4:$J$10133,'[1]All QOF Registers'!$D$15:$D$8243,FALSE))</f>
        <v>5PY</v>
      </c>
    </row>
    <row r="8428" spans="8:11" x14ac:dyDescent="0.25">
      <c r="H8428" s="57" t="s">
        <v>7872</v>
      </c>
      <c r="I8428" s="58" t="s">
        <v>17712</v>
      </c>
      <c r="J8428" s="54" t="s">
        <v>18201</v>
      </c>
      <c r="K8428" s="54" t="str">
        <f>INDEX('[1]All QOF Registers'!$C$15:$C$8243,MATCH($J$4:$J$10133,'[1]All QOF Registers'!$D$15:$D$8243,FALSE))</f>
        <v>5PY</v>
      </c>
    </row>
    <row r="8429" spans="8:11" x14ac:dyDescent="0.25">
      <c r="H8429" s="57" t="s">
        <v>17725</v>
      </c>
      <c r="I8429" s="58" t="s">
        <v>17712</v>
      </c>
      <c r="J8429" s="54" t="s">
        <v>18201</v>
      </c>
      <c r="K8429" s="54" t="str">
        <f>INDEX('[1]All QOF Registers'!$C$15:$C$8243,MATCH($J$4:$J$10133,'[1]All QOF Registers'!$D$15:$D$8243,FALSE))</f>
        <v>5PY</v>
      </c>
    </row>
    <row r="8430" spans="8:11" x14ac:dyDescent="0.25">
      <c r="H8430" s="57" t="s">
        <v>7919</v>
      </c>
      <c r="I8430" s="58" t="s">
        <v>17712</v>
      </c>
      <c r="J8430" s="54" t="s">
        <v>18201</v>
      </c>
      <c r="K8430" s="54" t="str">
        <f>INDEX('[1]All QOF Registers'!$C$15:$C$8243,MATCH($J$4:$J$10133,'[1]All QOF Registers'!$D$15:$D$8243,FALSE))</f>
        <v>5PY</v>
      </c>
    </row>
    <row r="8431" spans="8:11" x14ac:dyDescent="0.25">
      <c r="H8431" s="57" t="s">
        <v>17726</v>
      </c>
      <c r="I8431" s="58" t="s">
        <v>17712</v>
      </c>
      <c r="J8431" s="54" t="s">
        <v>18201</v>
      </c>
      <c r="K8431" s="54" t="str">
        <f>INDEX('[1]All QOF Registers'!$C$15:$C$8243,MATCH($J$4:$J$10133,'[1]All QOF Registers'!$D$15:$D$8243,FALSE))</f>
        <v>5PY</v>
      </c>
    </row>
    <row r="8432" spans="8:11" x14ac:dyDescent="0.25">
      <c r="H8432" s="57" t="s">
        <v>17727</v>
      </c>
      <c r="I8432" s="58" t="s">
        <v>17712</v>
      </c>
      <c r="J8432" s="54" t="s">
        <v>18201</v>
      </c>
      <c r="K8432" s="54" t="str">
        <f>INDEX('[1]All QOF Registers'!$C$15:$C$8243,MATCH($J$4:$J$10133,'[1]All QOF Registers'!$D$15:$D$8243,FALSE))</f>
        <v>5PY</v>
      </c>
    </row>
    <row r="8433" spans="8:11" x14ac:dyDescent="0.25">
      <c r="H8433" s="57" t="s">
        <v>3492</v>
      </c>
      <c r="I8433" s="58" t="s">
        <v>17728</v>
      </c>
      <c r="J8433" s="54" t="s">
        <v>18202</v>
      </c>
      <c r="K8433" s="54" t="str">
        <f>INDEX('[1]All QOF Registers'!$C$15:$C$8243,MATCH($J$4:$J$10133,'[1]All QOF Registers'!$D$15:$D$8243,FALSE))</f>
        <v>5QA</v>
      </c>
    </row>
    <row r="8434" spans="8:11" x14ac:dyDescent="0.25">
      <c r="H8434" s="57" t="s">
        <v>3493</v>
      </c>
      <c r="I8434" s="58" t="s">
        <v>17728</v>
      </c>
      <c r="J8434" s="54" t="s">
        <v>18202</v>
      </c>
      <c r="K8434" s="54" t="str">
        <f>INDEX('[1]All QOF Registers'!$C$15:$C$8243,MATCH($J$4:$J$10133,'[1]All QOF Registers'!$D$15:$D$8243,FALSE))</f>
        <v>5QA</v>
      </c>
    </row>
    <row r="8435" spans="8:11" x14ac:dyDescent="0.25">
      <c r="H8435" s="57" t="s">
        <v>3495</v>
      </c>
      <c r="I8435" s="58" t="s">
        <v>17728</v>
      </c>
      <c r="J8435" s="54" t="s">
        <v>18202</v>
      </c>
      <c r="K8435" s="54" t="str">
        <f>INDEX('[1]All QOF Registers'!$C$15:$C$8243,MATCH($J$4:$J$10133,'[1]All QOF Registers'!$D$15:$D$8243,FALSE))</f>
        <v>5QA</v>
      </c>
    </row>
    <row r="8436" spans="8:11" x14ac:dyDescent="0.25">
      <c r="H8436" s="57" t="s">
        <v>3497</v>
      </c>
      <c r="I8436" s="58" t="s">
        <v>17728</v>
      </c>
      <c r="J8436" s="54" t="s">
        <v>18202</v>
      </c>
      <c r="K8436" s="54" t="str">
        <f>INDEX('[1]All QOF Registers'!$C$15:$C$8243,MATCH($J$4:$J$10133,'[1]All QOF Registers'!$D$15:$D$8243,FALSE))</f>
        <v>5QA</v>
      </c>
    </row>
    <row r="8437" spans="8:11" x14ac:dyDescent="0.25">
      <c r="H8437" s="57" t="s">
        <v>3500</v>
      </c>
      <c r="I8437" s="58" t="s">
        <v>17728</v>
      </c>
      <c r="J8437" s="54" t="s">
        <v>18202</v>
      </c>
      <c r="K8437" s="54" t="str">
        <f>INDEX('[1]All QOF Registers'!$C$15:$C$8243,MATCH($J$4:$J$10133,'[1]All QOF Registers'!$D$15:$D$8243,FALSE))</f>
        <v>5QA</v>
      </c>
    </row>
    <row r="8438" spans="8:11" x14ac:dyDescent="0.25">
      <c r="H8438" s="57" t="s">
        <v>3503</v>
      </c>
      <c r="I8438" s="58" t="s">
        <v>17728</v>
      </c>
      <c r="J8438" s="54" t="s">
        <v>18202</v>
      </c>
      <c r="K8438" s="54" t="str">
        <f>INDEX('[1]All QOF Registers'!$C$15:$C$8243,MATCH($J$4:$J$10133,'[1]All QOF Registers'!$D$15:$D$8243,FALSE))</f>
        <v>5QA</v>
      </c>
    </row>
    <row r="8439" spans="8:11" x14ac:dyDescent="0.25">
      <c r="H8439" s="57" t="s">
        <v>3505</v>
      </c>
      <c r="I8439" s="58" t="s">
        <v>17728</v>
      </c>
      <c r="J8439" s="54" t="s">
        <v>18202</v>
      </c>
      <c r="K8439" s="54" t="str">
        <f>INDEX('[1]All QOF Registers'!$C$15:$C$8243,MATCH($J$4:$J$10133,'[1]All QOF Registers'!$D$15:$D$8243,FALSE))</f>
        <v>5QA</v>
      </c>
    </row>
    <row r="8440" spans="8:11" x14ac:dyDescent="0.25">
      <c r="H8440" s="57" t="s">
        <v>3508</v>
      </c>
      <c r="I8440" s="58" t="s">
        <v>17728</v>
      </c>
      <c r="J8440" s="54" t="s">
        <v>18202</v>
      </c>
      <c r="K8440" s="54" t="str">
        <f>INDEX('[1]All QOF Registers'!$C$15:$C$8243,MATCH($J$4:$J$10133,'[1]All QOF Registers'!$D$15:$D$8243,FALSE))</f>
        <v>5QA</v>
      </c>
    </row>
    <row r="8441" spans="8:11" x14ac:dyDescent="0.25">
      <c r="H8441" s="57" t="s">
        <v>3511</v>
      </c>
      <c r="I8441" s="58" t="s">
        <v>17728</v>
      </c>
      <c r="J8441" s="54" t="s">
        <v>18202</v>
      </c>
      <c r="K8441" s="54" t="str">
        <f>INDEX('[1]All QOF Registers'!$C$15:$C$8243,MATCH($J$4:$J$10133,'[1]All QOF Registers'!$D$15:$D$8243,FALSE))</f>
        <v>5QA</v>
      </c>
    </row>
    <row r="8442" spans="8:11" x14ac:dyDescent="0.25">
      <c r="H8442" s="57" t="s">
        <v>3512</v>
      </c>
      <c r="I8442" s="58" t="s">
        <v>17728</v>
      </c>
      <c r="J8442" s="54" t="s">
        <v>18202</v>
      </c>
      <c r="K8442" s="54" t="str">
        <f>INDEX('[1]All QOF Registers'!$C$15:$C$8243,MATCH($J$4:$J$10133,'[1]All QOF Registers'!$D$15:$D$8243,FALSE))</f>
        <v>5QA</v>
      </c>
    </row>
    <row r="8443" spans="8:11" x14ac:dyDescent="0.25">
      <c r="H8443" s="57" t="s">
        <v>3514</v>
      </c>
      <c r="I8443" s="58" t="s">
        <v>17728</v>
      </c>
      <c r="J8443" s="54" t="s">
        <v>18202</v>
      </c>
      <c r="K8443" s="54" t="str">
        <f>INDEX('[1]All QOF Registers'!$C$15:$C$8243,MATCH($J$4:$J$10133,'[1]All QOF Registers'!$D$15:$D$8243,FALSE))</f>
        <v>5QA</v>
      </c>
    </row>
    <row r="8444" spans="8:11" x14ac:dyDescent="0.25">
      <c r="H8444" s="57" t="s">
        <v>3518</v>
      </c>
      <c r="I8444" s="58" t="s">
        <v>17728</v>
      </c>
      <c r="J8444" s="54" t="s">
        <v>18202</v>
      </c>
      <c r="K8444" s="54" t="str">
        <f>INDEX('[1]All QOF Registers'!$C$15:$C$8243,MATCH($J$4:$J$10133,'[1]All QOF Registers'!$D$15:$D$8243,FALSE))</f>
        <v>5QA</v>
      </c>
    </row>
    <row r="8445" spans="8:11" x14ac:dyDescent="0.25">
      <c r="H8445" s="57" t="s">
        <v>3519</v>
      </c>
      <c r="I8445" s="58" t="s">
        <v>17728</v>
      </c>
      <c r="J8445" s="54" t="s">
        <v>18202</v>
      </c>
      <c r="K8445" s="54" t="str">
        <f>INDEX('[1]All QOF Registers'!$C$15:$C$8243,MATCH($J$4:$J$10133,'[1]All QOF Registers'!$D$15:$D$8243,FALSE))</f>
        <v>5QA</v>
      </c>
    </row>
    <row r="8446" spans="8:11" x14ac:dyDescent="0.25">
      <c r="H8446" s="57" t="s">
        <v>3521</v>
      </c>
      <c r="I8446" s="58" t="s">
        <v>17728</v>
      </c>
      <c r="J8446" s="54" t="s">
        <v>18202</v>
      </c>
      <c r="K8446" s="54" t="str">
        <f>INDEX('[1]All QOF Registers'!$C$15:$C$8243,MATCH($J$4:$J$10133,'[1]All QOF Registers'!$D$15:$D$8243,FALSE))</f>
        <v>5QA</v>
      </c>
    </row>
    <row r="8447" spans="8:11" x14ac:dyDescent="0.25">
      <c r="H8447" s="57" t="s">
        <v>3522</v>
      </c>
      <c r="I8447" s="58" t="s">
        <v>17728</v>
      </c>
      <c r="J8447" s="54" t="s">
        <v>18202</v>
      </c>
      <c r="K8447" s="54" t="str">
        <f>INDEX('[1]All QOF Registers'!$C$15:$C$8243,MATCH($J$4:$J$10133,'[1]All QOF Registers'!$D$15:$D$8243,FALSE))</f>
        <v>5QA</v>
      </c>
    </row>
    <row r="8448" spans="8:11" x14ac:dyDescent="0.25">
      <c r="H8448" s="57" t="s">
        <v>3523</v>
      </c>
      <c r="I8448" s="58" t="s">
        <v>17728</v>
      </c>
      <c r="J8448" s="54" t="s">
        <v>18202</v>
      </c>
      <c r="K8448" s="54" t="str">
        <f>INDEX('[1]All QOF Registers'!$C$15:$C$8243,MATCH($J$4:$J$10133,'[1]All QOF Registers'!$D$15:$D$8243,FALSE))</f>
        <v>5QA</v>
      </c>
    </row>
    <row r="8449" spans="8:11" x14ac:dyDescent="0.25">
      <c r="H8449" s="57" t="s">
        <v>3527</v>
      </c>
      <c r="I8449" s="58" t="s">
        <v>17728</v>
      </c>
      <c r="J8449" s="54" t="s">
        <v>18202</v>
      </c>
      <c r="K8449" s="54" t="str">
        <f>INDEX('[1]All QOF Registers'!$C$15:$C$8243,MATCH($J$4:$J$10133,'[1]All QOF Registers'!$D$15:$D$8243,FALSE))</f>
        <v>5QA</v>
      </c>
    </row>
    <row r="8450" spans="8:11" x14ac:dyDescent="0.25">
      <c r="H8450" s="57" t="s">
        <v>3529</v>
      </c>
      <c r="I8450" s="58" t="s">
        <v>17728</v>
      </c>
      <c r="J8450" s="54" t="s">
        <v>18202</v>
      </c>
      <c r="K8450" s="54" t="str">
        <f>INDEX('[1]All QOF Registers'!$C$15:$C$8243,MATCH($J$4:$J$10133,'[1]All QOF Registers'!$D$15:$D$8243,FALSE))</f>
        <v>5QA</v>
      </c>
    </row>
    <row r="8451" spans="8:11" x14ac:dyDescent="0.25">
      <c r="H8451" s="57" t="s">
        <v>3530</v>
      </c>
      <c r="I8451" s="58" t="s">
        <v>17728</v>
      </c>
      <c r="J8451" s="54" t="s">
        <v>18202</v>
      </c>
      <c r="K8451" s="54" t="str">
        <f>INDEX('[1]All QOF Registers'!$C$15:$C$8243,MATCH($J$4:$J$10133,'[1]All QOF Registers'!$D$15:$D$8243,FALSE))</f>
        <v>5QA</v>
      </c>
    </row>
    <row r="8452" spans="8:11" x14ac:dyDescent="0.25">
      <c r="H8452" s="57" t="s">
        <v>3532</v>
      </c>
      <c r="I8452" s="58" t="s">
        <v>17728</v>
      </c>
      <c r="J8452" s="54" t="s">
        <v>18202</v>
      </c>
      <c r="K8452" s="54" t="str">
        <f>INDEX('[1]All QOF Registers'!$C$15:$C$8243,MATCH($J$4:$J$10133,'[1]All QOF Registers'!$D$15:$D$8243,FALSE))</f>
        <v>5QA</v>
      </c>
    </row>
    <row r="8453" spans="8:11" x14ac:dyDescent="0.25">
      <c r="H8453" s="57" t="s">
        <v>3533</v>
      </c>
      <c r="I8453" s="58" t="s">
        <v>17728</v>
      </c>
      <c r="J8453" s="54" t="s">
        <v>18202</v>
      </c>
      <c r="K8453" s="54" t="str">
        <f>INDEX('[1]All QOF Registers'!$C$15:$C$8243,MATCH($J$4:$J$10133,'[1]All QOF Registers'!$D$15:$D$8243,FALSE))</f>
        <v>5QA</v>
      </c>
    </row>
    <row r="8454" spans="8:11" x14ac:dyDescent="0.25">
      <c r="H8454" s="57" t="s">
        <v>3536</v>
      </c>
      <c r="I8454" s="58" t="s">
        <v>17728</v>
      </c>
      <c r="J8454" s="54" t="s">
        <v>18202</v>
      </c>
      <c r="K8454" s="54" t="str">
        <f>INDEX('[1]All QOF Registers'!$C$15:$C$8243,MATCH($J$4:$J$10133,'[1]All QOF Registers'!$D$15:$D$8243,FALSE))</f>
        <v>5QA</v>
      </c>
    </row>
    <row r="8455" spans="8:11" x14ac:dyDescent="0.25">
      <c r="H8455" s="57" t="s">
        <v>3539</v>
      </c>
      <c r="I8455" s="58" t="s">
        <v>17728</v>
      </c>
      <c r="J8455" s="54" t="s">
        <v>18202</v>
      </c>
      <c r="K8455" s="54" t="str">
        <f>INDEX('[1]All QOF Registers'!$C$15:$C$8243,MATCH($J$4:$J$10133,'[1]All QOF Registers'!$D$15:$D$8243,FALSE))</f>
        <v>5QA</v>
      </c>
    </row>
    <row r="8456" spans="8:11" x14ac:dyDescent="0.25">
      <c r="H8456" s="57" t="s">
        <v>3540</v>
      </c>
      <c r="I8456" s="58" t="s">
        <v>17728</v>
      </c>
      <c r="J8456" s="54" t="s">
        <v>18202</v>
      </c>
      <c r="K8456" s="54" t="str">
        <f>INDEX('[1]All QOF Registers'!$C$15:$C$8243,MATCH($J$4:$J$10133,'[1]All QOF Registers'!$D$15:$D$8243,FALSE))</f>
        <v>5QA</v>
      </c>
    </row>
    <row r="8457" spans="8:11" x14ac:dyDescent="0.25">
      <c r="H8457" s="57" t="s">
        <v>3542</v>
      </c>
      <c r="I8457" s="58" t="s">
        <v>17728</v>
      </c>
      <c r="J8457" s="54" t="s">
        <v>18202</v>
      </c>
      <c r="K8457" s="54" t="str">
        <f>INDEX('[1]All QOF Registers'!$C$15:$C$8243,MATCH($J$4:$J$10133,'[1]All QOF Registers'!$D$15:$D$8243,FALSE))</f>
        <v>5QA</v>
      </c>
    </row>
    <row r="8458" spans="8:11" x14ac:dyDescent="0.25">
      <c r="H8458" s="57" t="s">
        <v>3543</v>
      </c>
      <c r="I8458" s="58" t="s">
        <v>17728</v>
      </c>
      <c r="J8458" s="54" t="s">
        <v>18202</v>
      </c>
      <c r="K8458" s="54" t="str">
        <f>INDEX('[1]All QOF Registers'!$C$15:$C$8243,MATCH($J$4:$J$10133,'[1]All QOF Registers'!$D$15:$D$8243,FALSE))</f>
        <v>5QA</v>
      </c>
    </row>
    <row r="8459" spans="8:11" x14ac:dyDescent="0.25">
      <c r="H8459" s="57" t="s">
        <v>3545</v>
      </c>
      <c r="I8459" s="58" t="s">
        <v>17728</v>
      </c>
      <c r="J8459" s="54" t="s">
        <v>18202</v>
      </c>
      <c r="K8459" s="54" t="str">
        <f>INDEX('[1]All QOF Registers'!$C$15:$C$8243,MATCH($J$4:$J$10133,'[1]All QOF Registers'!$D$15:$D$8243,FALSE))</f>
        <v>5QA</v>
      </c>
    </row>
    <row r="8460" spans="8:11" x14ac:dyDescent="0.25">
      <c r="H8460" s="57" t="s">
        <v>3547</v>
      </c>
      <c r="I8460" s="58" t="s">
        <v>17728</v>
      </c>
      <c r="J8460" s="54" t="s">
        <v>18202</v>
      </c>
      <c r="K8460" s="54" t="str">
        <f>INDEX('[1]All QOF Registers'!$C$15:$C$8243,MATCH($J$4:$J$10133,'[1]All QOF Registers'!$D$15:$D$8243,FALSE))</f>
        <v>5QA</v>
      </c>
    </row>
    <row r="8461" spans="8:11" x14ac:dyDescent="0.25">
      <c r="H8461" s="57" t="s">
        <v>3548</v>
      </c>
      <c r="I8461" s="58" t="s">
        <v>17728</v>
      </c>
      <c r="J8461" s="54" t="s">
        <v>18202</v>
      </c>
      <c r="K8461" s="54" t="str">
        <f>INDEX('[1]All QOF Registers'!$C$15:$C$8243,MATCH($J$4:$J$10133,'[1]All QOF Registers'!$D$15:$D$8243,FALSE))</f>
        <v>5QA</v>
      </c>
    </row>
    <row r="8462" spans="8:11" x14ac:dyDescent="0.25">
      <c r="H8462" s="57" t="s">
        <v>3549</v>
      </c>
      <c r="I8462" s="58" t="s">
        <v>17728</v>
      </c>
      <c r="J8462" s="54" t="s">
        <v>18202</v>
      </c>
      <c r="K8462" s="54" t="str">
        <f>INDEX('[1]All QOF Registers'!$C$15:$C$8243,MATCH($J$4:$J$10133,'[1]All QOF Registers'!$D$15:$D$8243,FALSE))</f>
        <v>5QA</v>
      </c>
    </row>
    <row r="8463" spans="8:11" x14ac:dyDescent="0.25">
      <c r="H8463" s="57" t="s">
        <v>3555</v>
      </c>
      <c r="I8463" s="58" t="s">
        <v>17728</v>
      </c>
      <c r="J8463" s="54" t="s">
        <v>18202</v>
      </c>
      <c r="K8463" s="54" t="str">
        <f>INDEX('[1]All QOF Registers'!$C$15:$C$8243,MATCH($J$4:$J$10133,'[1]All QOF Registers'!$D$15:$D$8243,FALSE))</f>
        <v>5QA</v>
      </c>
    </row>
    <row r="8464" spans="8:11" x14ac:dyDescent="0.25">
      <c r="H8464" s="57" t="s">
        <v>3556</v>
      </c>
      <c r="I8464" s="58" t="s">
        <v>17728</v>
      </c>
      <c r="J8464" s="54" t="s">
        <v>18202</v>
      </c>
      <c r="K8464" s="54" t="str">
        <f>INDEX('[1]All QOF Registers'!$C$15:$C$8243,MATCH($J$4:$J$10133,'[1]All QOF Registers'!$D$15:$D$8243,FALSE))</f>
        <v>5QA</v>
      </c>
    </row>
    <row r="8465" spans="8:11" x14ac:dyDescent="0.25">
      <c r="H8465" s="57" t="s">
        <v>3557</v>
      </c>
      <c r="I8465" s="58" t="s">
        <v>17728</v>
      </c>
      <c r="J8465" s="54" t="s">
        <v>18202</v>
      </c>
      <c r="K8465" s="54" t="str">
        <f>INDEX('[1]All QOF Registers'!$C$15:$C$8243,MATCH($J$4:$J$10133,'[1]All QOF Registers'!$D$15:$D$8243,FALSE))</f>
        <v>5QA</v>
      </c>
    </row>
    <row r="8466" spans="8:11" x14ac:dyDescent="0.25">
      <c r="H8466" s="57" t="s">
        <v>3560</v>
      </c>
      <c r="I8466" s="58" t="s">
        <v>17728</v>
      </c>
      <c r="J8466" s="54" t="s">
        <v>18202</v>
      </c>
      <c r="K8466" s="54" t="str">
        <f>INDEX('[1]All QOF Registers'!$C$15:$C$8243,MATCH($J$4:$J$10133,'[1]All QOF Registers'!$D$15:$D$8243,FALSE))</f>
        <v>5QA</v>
      </c>
    </row>
    <row r="8467" spans="8:11" x14ac:dyDescent="0.25">
      <c r="H8467" s="57" t="s">
        <v>3561</v>
      </c>
      <c r="I8467" s="58" t="s">
        <v>17728</v>
      </c>
      <c r="J8467" s="54" t="s">
        <v>18202</v>
      </c>
      <c r="K8467" s="54" t="str">
        <f>INDEX('[1]All QOF Registers'!$C$15:$C$8243,MATCH($J$4:$J$10133,'[1]All QOF Registers'!$D$15:$D$8243,FALSE))</f>
        <v>5QA</v>
      </c>
    </row>
    <row r="8468" spans="8:11" x14ac:dyDescent="0.25">
      <c r="H8468" s="57" t="s">
        <v>3564</v>
      </c>
      <c r="I8468" s="58" t="s">
        <v>17728</v>
      </c>
      <c r="J8468" s="54" t="s">
        <v>18202</v>
      </c>
      <c r="K8468" s="54" t="str">
        <f>INDEX('[1]All QOF Registers'!$C$15:$C$8243,MATCH($J$4:$J$10133,'[1]All QOF Registers'!$D$15:$D$8243,FALSE))</f>
        <v>5QA</v>
      </c>
    </row>
    <row r="8469" spans="8:11" x14ac:dyDescent="0.25">
      <c r="H8469" s="57" t="s">
        <v>3565</v>
      </c>
      <c r="I8469" s="58" t="s">
        <v>17728</v>
      </c>
      <c r="J8469" s="54" t="s">
        <v>18202</v>
      </c>
      <c r="K8469" s="54" t="str">
        <f>INDEX('[1]All QOF Registers'!$C$15:$C$8243,MATCH($J$4:$J$10133,'[1]All QOF Registers'!$D$15:$D$8243,FALSE))</f>
        <v>5QA</v>
      </c>
    </row>
    <row r="8470" spans="8:11" x14ac:dyDescent="0.25">
      <c r="H8470" s="57" t="s">
        <v>3568</v>
      </c>
      <c r="I8470" s="58" t="s">
        <v>17728</v>
      </c>
      <c r="J8470" s="54" t="s">
        <v>18202</v>
      </c>
      <c r="K8470" s="54" t="str">
        <f>INDEX('[1]All QOF Registers'!$C$15:$C$8243,MATCH($J$4:$J$10133,'[1]All QOF Registers'!$D$15:$D$8243,FALSE))</f>
        <v>5QA</v>
      </c>
    </row>
    <row r="8471" spans="8:11" x14ac:dyDescent="0.25">
      <c r="H8471" s="57" t="s">
        <v>3577</v>
      </c>
      <c r="I8471" s="58" t="s">
        <v>17728</v>
      </c>
      <c r="J8471" s="54" t="s">
        <v>18202</v>
      </c>
      <c r="K8471" s="54" t="str">
        <f>INDEX('[1]All QOF Registers'!$C$15:$C$8243,MATCH($J$4:$J$10133,'[1]All QOF Registers'!$D$15:$D$8243,FALSE))</f>
        <v>5QA</v>
      </c>
    </row>
    <row r="8472" spans="8:11" x14ac:dyDescent="0.25">
      <c r="H8472" s="57" t="s">
        <v>3579</v>
      </c>
      <c r="I8472" s="58" t="s">
        <v>17728</v>
      </c>
      <c r="J8472" s="54" t="s">
        <v>18202</v>
      </c>
      <c r="K8472" s="54" t="str">
        <f>INDEX('[1]All QOF Registers'!$C$15:$C$8243,MATCH($J$4:$J$10133,'[1]All QOF Registers'!$D$15:$D$8243,FALSE))</f>
        <v>5QA</v>
      </c>
    </row>
    <row r="8473" spans="8:11" x14ac:dyDescent="0.25">
      <c r="H8473" s="57" t="s">
        <v>3583</v>
      </c>
      <c r="I8473" s="58" t="s">
        <v>17728</v>
      </c>
      <c r="J8473" s="54" t="s">
        <v>18202</v>
      </c>
      <c r="K8473" s="54" t="str">
        <f>INDEX('[1]All QOF Registers'!$C$15:$C$8243,MATCH($J$4:$J$10133,'[1]All QOF Registers'!$D$15:$D$8243,FALSE))</f>
        <v>5QA</v>
      </c>
    </row>
    <row r="8474" spans="8:11" x14ac:dyDescent="0.25">
      <c r="H8474" s="57" t="s">
        <v>3586</v>
      </c>
      <c r="I8474" s="58" t="s">
        <v>17728</v>
      </c>
      <c r="J8474" s="54" t="s">
        <v>18202</v>
      </c>
      <c r="K8474" s="54" t="str">
        <f>INDEX('[1]All QOF Registers'!$C$15:$C$8243,MATCH($J$4:$J$10133,'[1]All QOF Registers'!$D$15:$D$8243,FALSE))</f>
        <v>5QA</v>
      </c>
    </row>
    <row r="8475" spans="8:11" x14ac:dyDescent="0.25">
      <c r="H8475" s="57" t="s">
        <v>3587</v>
      </c>
      <c r="I8475" s="58" t="s">
        <v>17728</v>
      </c>
      <c r="J8475" s="54" t="s">
        <v>18202</v>
      </c>
      <c r="K8475" s="54" t="str">
        <f>INDEX('[1]All QOF Registers'!$C$15:$C$8243,MATCH($J$4:$J$10133,'[1]All QOF Registers'!$D$15:$D$8243,FALSE))</f>
        <v>5QA</v>
      </c>
    </row>
    <row r="8476" spans="8:11" x14ac:dyDescent="0.25">
      <c r="H8476" s="57" t="s">
        <v>3588</v>
      </c>
      <c r="I8476" s="58" t="s">
        <v>17728</v>
      </c>
      <c r="J8476" s="54" t="s">
        <v>18202</v>
      </c>
      <c r="K8476" s="54" t="str">
        <f>INDEX('[1]All QOF Registers'!$C$15:$C$8243,MATCH($J$4:$J$10133,'[1]All QOF Registers'!$D$15:$D$8243,FALSE))</f>
        <v>5QA</v>
      </c>
    </row>
    <row r="8477" spans="8:11" x14ac:dyDescent="0.25">
      <c r="H8477" s="57" t="s">
        <v>3590</v>
      </c>
      <c r="I8477" s="58" t="s">
        <v>17728</v>
      </c>
      <c r="J8477" s="54" t="s">
        <v>18202</v>
      </c>
      <c r="K8477" s="54" t="str">
        <f>INDEX('[1]All QOF Registers'!$C$15:$C$8243,MATCH($J$4:$J$10133,'[1]All QOF Registers'!$D$15:$D$8243,FALSE))</f>
        <v>5QA</v>
      </c>
    </row>
    <row r="8478" spans="8:11" x14ac:dyDescent="0.25">
      <c r="H8478" s="57" t="s">
        <v>3592</v>
      </c>
      <c r="I8478" s="58" t="s">
        <v>17728</v>
      </c>
      <c r="J8478" s="54" t="s">
        <v>18202</v>
      </c>
      <c r="K8478" s="54" t="str">
        <f>INDEX('[1]All QOF Registers'!$C$15:$C$8243,MATCH($J$4:$J$10133,'[1]All QOF Registers'!$D$15:$D$8243,FALSE))</f>
        <v>5QA</v>
      </c>
    </row>
    <row r="8479" spans="8:11" x14ac:dyDescent="0.25">
      <c r="H8479" s="57" t="s">
        <v>3597</v>
      </c>
      <c r="I8479" s="58" t="s">
        <v>17728</v>
      </c>
      <c r="J8479" s="54" t="s">
        <v>18202</v>
      </c>
      <c r="K8479" s="54" t="str">
        <f>INDEX('[1]All QOF Registers'!$C$15:$C$8243,MATCH($J$4:$J$10133,'[1]All QOF Registers'!$D$15:$D$8243,FALSE))</f>
        <v>5QA</v>
      </c>
    </row>
    <row r="8480" spans="8:11" x14ac:dyDescent="0.25">
      <c r="H8480" s="57" t="s">
        <v>3598</v>
      </c>
      <c r="I8480" s="58" t="s">
        <v>17728</v>
      </c>
      <c r="J8480" s="54" t="s">
        <v>18202</v>
      </c>
      <c r="K8480" s="54" t="str">
        <f>INDEX('[1]All QOF Registers'!$C$15:$C$8243,MATCH($J$4:$J$10133,'[1]All QOF Registers'!$D$15:$D$8243,FALSE))</f>
        <v>5QA</v>
      </c>
    </row>
    <row r="8481" spans="8:11" x14ac:dyDescent="0.25">
      <c r="H8481" s="57" t="s">
        <v>3603</v>
      </c>
      <c r="I8481" s="58" t="s">
        <v>17728</v>
      </c>
      <c r="J8481" s="54" t="s">
        <v>18202</v>
      </c>
      <c r="K8481" s="54" t="str">
        <f>INDEX('[1]All QOF Registers'!$C$15:$C$8243,MATCH($J$4:$J$10133,'[1]All QOF Registers'!$D$15:$D$8243,FALSE))</f>
        <v>5QA</v>
      </c>
    </row>
    <row r="8482" spans="8:11" x14ac:dyDescent="0.25">
      <c r="H8482" s="57" t="s">
        <v>3605</v>
      </c>
      <c r="I8482" s="58" t="s">
        <v>17728</v>
      </c>
      <c r="J8482" s="54" t="s">
        <v>18202</v>
      </c>
      <c r="K8482" s="54" t="str">
        <f>INDEX('[1]All QOF Registers'!$C$15:$C$8243,MATCH($J$4:$J$10133,'[1]All QOF Registers'!$D$15:$D$8243,FALSE))</f>
        <v>5QA</v>
      </c>
    </row>
    <row r="8483" spans="8:11" x14ac:dyDescent="0.25">
      <c r="H8483" s="57" t="s">
        <v>3607</v>
      </c>
      <c r="I8483" s="58" t="s">
        <v>17728</v>
      </c>
      <c r="J8483" s="54" t="s">
        <v>18202</v>
      </c>
      <c r="K8483" s="54" t="str">
        <f>INDEX('[1]All QOF Registers'!$C$15:$C$8243,MATCH($J$4:$J$10133,'[1]All QOF Registers'!$D$15:$D$8243,FALSE))</f>
        <v>5QA</v>
      </c>
    </row>
    <row r="8484" spans="8:11" x14ac:dyDescent="0.25">
      <c r="H8484" s="57" t="s">
        <v>3609</v>
      </c>
      <c r="I8484" s="58" t="s">
        <v>17728</v>
      </c>
      <c r="J8484" s="54" t="s">
        <v>18202</v>
      </c>
      <c r="K8484" s="54" t="str">
        <f>INDEX('[1]All QOF Registers'!$C$15:$C$8243,MATCH($J$4:$J$10133,'[1]All QOF Registers'!$D$15:$D$8243,FALSE))</f>
        <v>5QA</v>
      </c>
    </row>
    <row r="8485" spans="8:11" x14ac:dyDescent="0.25">
      <c r="H8485" s="57" t="s">
        <v>3610</v>
      </c>
      <c r="I8485" s="58" t="s">
        <v>17728</v>
      </c>
      <c r="J8485" s="54" t="s">
        <v>18202</v>
      </c>
      <c r="K8485" s="54" t="str">
        <f>INDEX('[1]All QOF Registers'!$C$15:$C$8243,MATCH($J$4:$J$10133,'[1]All QOF Registers'!$D$15:$D$8243,FALSE))</f>
        <v>5QA</v>
      </c>
    </row>
    <row r="8486" spans="8:11" x14ac:dyDescent="0.25">
      <c r="H8486" s="57" t="s">
        <v>3611</v>
      </c>
      <c r="I8486" s="58" t="s">
        <v>17728</v>
      </c>
      <c r="J8486" s="54" t="s">
        <v>18202</v>
      </c>
      <c r="K8486" s="54" t="str">
        <f>INDEX('[1]All QOF Registers'!$C$15:$C$8243,MATCH($J$4:$J$10133,'[1]All QOF Registers'!$D$15:$D$8243,FALSE))</f>
        <v>5QA</v>
      </c>
    </row>
    <row r="8487" spans="8:11" x14ac:dyDescent="0.25">
      <c r="H8487" s="57" t="s">
        <v>3617</v>
      </c>
      <c r="I8487" s="58" t="s">
        <v>17728</v>
      </c>
      <c r="J8487" s="54" t="s">
        <v>18202</v>
      </c>
      <c r="K8487" s="54" t="str">
        <f>INDEX('[1]All QOF Registers'!$C$15:$C$8243,MATCH($J$4:$J$10133,'[1]All QOF Registers'!$D$15:$D$8243,FALSE))</f>
        <v>5QA</v>
      </c>
    </row>
    <row r="8488" spans="8:11" x14ac:dyDescent="0.25">
      <c r="H8488" s="57" t="s">
        <v>3621</v>
      </c>
      <c r="I8488" s="58" t="s">
        <v>17728</v>
      </c>
      <c r="J8488" s="54" t="s">
        <v>18202</v>
      </c>
      <c r="K8488" s="54" t="str">
        <f>INDEX('[1]All QOF Registers'!$C$15:$C$8243,MATCH($J$4:$J$10133,'[1]All QOF Registers'!$D$15:$D$8243,FALSE))</f>
        <v>5QA</v>
      </c>
    </row>
    <row r="8489" spans="8:11" x14ac:dyDescent="0.25">
      <c r="H8489" s="57" t="s">
        <v>3623</v>
      </c>
      <c r="I8489" s="58" t="s">
        <v>17728</v>
      </c>
      <c r="J8489" s="54" t="s">
        <v>18202</v>
      </c>
      <c r="K8489" s="54" t="str">
        <f>INDEX('[1]All QOF Registers'!$C$15:$C$8243,MATCH($J$4:$J$10133,'[1]All QOF Registers'!$D$15:$D$8243,FALSE))</f>
        <v>5QA</v>
      </c>
    </row>
    <row r="8490" spans="8:11" x14ac:dyDescent="0.25">
      <c r="H8490" s="57" t="s">
        <v>3624</v>
      </c>
      <c r="I8490" s="58" t="s">
        <v>17728</v>
      </c>
      <c r="J8490" s="54" t="s">
        <v>18202</v>
      </c>
      <c r="K8490" s="54" t="str">
        <f>INDEX('[1]All QOF Registers'!$C$15:$C$8243,MATCH($J$4:$J$10133,'[1]All QOF Registers'!$D$15:$D$8243,FALSE))</f>
        <v>5QA</v>
      </c>
    </row>
    <row r="8491" spans="8:11" x14ac:dyDescent="0.25">
      <c r="H8491" s="57" t="s">
        <v>3628</v>
      </c>
      <c r="I8491" s="58" t="s">
        <v>17728</v>
      </c>
      <c r="J8491" s="54" t="s">
        <v>18202</v>
      </c>
      <c r="K8491" s="54" t="str">
        <f>INDEX('[1]All QOF Registers'!$C$15:$C$8243,MATCH($J$4:$J$10133,'[1]All QOF Registers'!$D$15:$D$8243,FALSE))</f>
        <v>5QA</v>
      </c>
    </row>
    <row r="8492" spans="8:11" x14ac:dyDescent="0.25">
      <c r="H8492" s="57" t="s">
        <v>3629</v>
      </c>
      <c r="I8492" s="58" t="s">
        <v>17728</v>
      </c>
      <c r="J8492" s="54" t="s">
        <v>18202</v>
      </c>
      <c r="K8492" s="54" t="str">
        <f>INDEX('[1]All QOF Registers'!$C$15:$C$8243,MATCH($J$4:$J$10133,'[1]All QOF Registers'!$D$15:$D$8243,FALSE))</f>
        <v>5QA</v>
      </c>
    </row>
    <row r="8493" spans="8:11" x14ac:dyDescent="0.25">
      <c r="H8493" s="57" t="s">
        <v>3634</v>
      </c>
      <c r="I8493" s="58" t="s">
        <v>17728</v>
      </c>
      <c r="J8493" s="54" t="s">
        <v>18202</v>
      </c>
      <c r="K8493" s="54" t="str">
        <f>INDEX('[1]All QOF Registers'!$C$15:$C$8243,MATCH($J$4:$J$10133,'[1]All QOF Registers'!$D$15:$D$8243,FALSE))</f>
        <v>5QA</v>
      </c>
    </row>
    <row r="8494" spans="8:11" x14ac:dyDescent="0.25">
      <c r="H8494" s="57" t="s">
        <v>3637</v>
      </c>
      <c r="I8494" s="58" t="s">
        <v>17728</v>
      </c>
      <c r="J8494" s="54" t="s">
        <v>18202</v>
      </c>
      <c r="K8494" s="54" t="str">
        <f>INDEX('[1]All QOF Registers'!$C$15:$C$8243,MATCH($J$4:$J$10133,'[1]All QOF Registers'!$D$15:$D$8243,FALSE))</f>
        <v>5QA</v>
      </c>
    </row>
    <row r="8495" spans="8:11" x14ac:dyDescent="0.25">
      <c r="H8495" s="57" t="s">
        <v>3638</v>
      </c>
      <c r="I8495" s="58" t="s">
        <v>17728</v>
      </c>
      <c r="J8495" s="54" t="s">
        <v>18202</v>
      </c>
      <c r="K8495" s="54" t="str">
        <f>INDEX('[1]All QOF Registers'!$C$15:$C$8243,MATCH($J$4:$J$10133,'[1]All QOF Registers'!$D$15:$D$8243,FALSE))</f>
        <v>5QA</v>
      </c>
    </row>
    <row r="8496" spans="8:11" x14ac:dyDescent="0.25">
      <c r="H8496" s="57" t="s">
        <v>3641</v>
      </c>
      <c r="I8496" s="58" t="s">
        <v>17728</v>
      </c>
      <c r="J8496" s="54" t="s">
        <v>18202</v>
      </c>
      <c r="K8496" s="54" t="str">
        <f>INDEX('[1]All QOF Registers'!$C$15:$C$8243,MATCH($J$4:$J$10133,'[1]All QOF Registers'!$D$15:$D$8243,FALSE))</f>
        <v>5QA</v>
      </c>
    </row>
    <row r="8497" spans="8:11" x14ac:dyDescent="0.25">
      <c r="H8497" s="57" t="s">
        <v>3643</v>
      </c>
      <c r="I8497" s="58" t="s">
        <v>17728</v>
      </c>
      <c r="J8497" s="54" t="s">
        <v>18202</v>
      </c>
      <c r="K8497" s="54" t="str">
        <f>INDEX('[1]All QOF Registers'!$C$15:$C$8243,MATCH($J$4:$J$10133,'[1]All QOF Registers'!$D$15:$D$8243,FALSE))</f>
        <v>5QA</v>
      </c>
    </row>
    <row r="8498" spans="8:11" x14ac:dyDescent="0.25">
      <c r="H8498" s="57" t="s">
        <v>3648</v>
      </c>
      <c r="I8498" s="58" t="s">
        <v>17728</v>
      </c>
      <c r="J8498" s="54" t="s">
        <v>18202</v>
      </c>
      <c r="K8498" s="54" t="str">
        <f>INDEX('[1]All QOF Registers'!$C$15:$C$8243,MATCH($J$4:$J$10133,'[1]All QOF Registers'!$D$15:$D$8243,FALSE))</f>
        <v>5QA</v>
      </c>
    </row>
    <row r="8499" spans="8:11" x14ac:dyDescent="0.25">
      <c r="H8499" s="57" t="s">
        <v>3649</v>
      </c>
      <c r="I8499" s="58" t="s">
        <v>17728</v>
      </c>
      <c r="J8499" s="54" t="s">
        <v>18202</v>
      </c>
      <c r="K8499" s="54" t="str">
        <f>INDEX('[1]All QOF Registers'!$C$15:$C$8243,MATCH($J$4:$J$10133,'[1]All QOF Registers'!$D$15:$D$8243,FALSE))</f>
        <v>5QA</v>
      </c>
    </row>
    <row r="8500" spans="8:11" x14ac:dyDescent="0.25">
      <c r="H8500" s="57" t="s">
        <v>3652</v>
      </c>
      <c r="I8500" s="58" t="s">
        <v>17728</v>
      </c>
      <c r="J8500" s="54" t="s">
        <v>18202</v>
      </c>
      <c r="K8500" s="54" t="str">
        <f>INDEX('[1]All QOF Registers'!$C$15:$C$8243,MATCH($J$4:$J$10133,'[1]All QOF Registers'!$D$15:$D$8243,FALSE))</f>
        <v>5QA</v>
      </c>
    </row>
    <row r="8501" spans="8:11" x14ac:dyDescent="0.25">
      <c r="H8501" s="57" t="s">
        <v>3653</v>
      </c>
      <c r="I8501" s="58" t="s">
        <v>17728</v>
      </c>
      <c r="J8501" s="54" t="s">
        <v>18202</v>
      </c>
      <c r="K8501" s="54" t="str">
        <f>INDEX('[1]All QOF Registers'!$C$15:$C$8243,MATCH($J$4:$J$10133,'[1]All QOF Registers'!$D$15:$D$8243,FALSE))</f>
        <v>5QA</v>
      </c>
    </row>
    <row r="8502" spans="8:11" x14ac:dyDescent="0.25">
      <c r="H8502" s="57" t="s">
        <v>3661</v>
      </c>
      <c r="I8502" s="58" t="s">
        <v>17728</v>
      </c>
      <c r="J8502" s="54" t="s">
        <v>18202</v>
      </c>
      <c r="K8502" s="54" t="str">
        <f>INDEX('[1]All QOF Registers'!$C$15:$C$8243,MATCH($J$4:$J$10133,'[1]All QOF Registers'!$D$15:$D$8243,FALSE))</f>
        <v>5QA</v>
      </c>
    </row>
    <row r="8503" spans="8:11" x14ac:dyDescent="0.25">
      <c r="H8503" s="57" t="s">
        <v>3663</v>
      </c>
      <c r="I8503" s="58" t="s">
        <v>17728</v>
      </c>
      <c r="J8503" s="54" t="s">
        <v>18202</v>
      </c>
      <c r="K8503" s="54" t="str">
        <f>INDEX('[1]All QOF Registers'!$C$15:$C$8243,MATCH($J$4:$J$10133,'[1]All QOF Registers'!$D$15:$D$8243,FALSE))</f>
        <v>5QA</v>
      </c>
    </row>
    <row r="8504" spans="8:11" x14ac:dyDescent="0.25">
      <c r="H8504" s="57" t="s">
        <v>3670</v>
      </c>
      <c r="I8504" s="58" t="s">
        <v>17728</v>
      </c>
      <c r="J8504" s="54" t="s">
        <v>18202</v>
      </c>
      <c r="K8504" s="54" t="str">
        <f>INDEX('[1]All QOF Registers'!$C$15:$C$8243,MATCH($J$4:$J$10133,'[1]All QOF Registers'!$D$15:$D$8243,FALSE))</f>
        <v>5QA</v>
      </c>
    </row>
    <row r="8505" spans="8:11" x14ac:dyDescent="0.25">
      <c r="H8505" s="57" t="s">
        <v>3671</v>
      </c>
      <c r="I8505" s="58" t="s">
        <v>17728</v>
      </c>
      <c r="J8505" s="54" t="s">
        <v>18202</v>
      </c>
      <c r="K8505" s="54" t="str">
        <f>INDEX('[1]All QOF Registers'!$C$15:$C$8243,MATCH($J$4:$J$10133,'[1]All QOF Registers'!$D$15:$D$8243,FALSE))</f>
        <v>5QA</v>
      </c>
    </row>
    <row r="8506" spans="8:11" x14ac:dyDescent="0.25">
      <c r="H8506" s="57" t="s">
        <v>3672</v>
      </c>
      <c r="I8506" s="58" t="s">
        <v>17728</v>
      </c>
      <c r="J8506" s="54" t="s">
        <v>18202</v>
      </c>
      <c r="K8506" s="54" t="str">
        <f>INDEX('[1]All QOF Registers'!$C$15:$C$8243,MATCH($J$4:$J$10133,'[1]All QOF Registers'!$D$15:$D$8243,FALSE))</f>
        <v>5QA</v>
      </c>
    </row>
    <row r="8507" spans="8:11" x14ac:dyDescent="0.25">
      <c r="H8507" s="57" t="s">
        <v>3675</v>
      </c>
      <c r="I8507" s="58" t="s">
        <v>17728</v>
      </c>
      <c r="J8507" s="54" t="s">
        <v>18202</v>
      </c>
      <c r="K8507" s="54" t="str">
        <f>INDEX('[1]All QOF Registers'!$C$15:$C$8243,MATCH($J$4:$J$10133,'[1]All QOF Registers'!$D$15:$D$8243,FALSE))</f>
        <v>5QA</v>
      </c>
    </row>
    <row r="8508" spans="8:11" x14ac:dyDescent="0.25">
      <c r="H8508" s="57" t="s">
        <v>3676</v>
      </c>
      <c r="I8508" s="58" t="s">
        <v>17728</v>
      </c>
      <c r="J8508" s="54" t="s">
        <v>18202</v>
      </c>
      <c r="K8508" s="54" t="str">
        <f>INDEX('[1]All QOF Registers'!$C$15:$C$8243,MATCH($J$4:$J$10133,'[1]All QOF Registers'!$D$15:$D$8243,FALSE))</f>
        <v>5QA</v>
      </c>
    </row>
    <row r="8509" spans="8:11" x14ac:dyDescent="0.25">
      <c r="H8509" s="57" t="s">
        <v>3677</v>
      </c>
      <c r="I8509" s="58" t="s">
        <v>17728</v>
      </c>
      <c r="J8509" s="54" t="s">
        <v>18202</v>
      </c>
      <c r="K8509" s="54" t="str">
        <f>INDEX('[1]All QOF Registers'!$C$15:$C$8243,MATCH($J$4:$J$10133,'[1]All QOF Registers'!$D$15:$D$8243,FALSE))</f>
        <v>5QA</v>
      </c>
    </row>
    <row r="8510" spans="8:11" x14ac:dyDescent="0.25">
      <c r="H8510" s="57" t="s">
        <v>3678</v>
      </c>
      <c r="I8510" s="58" t="s">
        <v>17728</v>
      </c>
      <c r="J8510" s="54" t="s">
        <v>18202</v>
      </c>
      <c r="K8510" s="54" t="str">
        <f>INDEX('[1]All QOF Registers'!$C$15:$C$8243,MATCH($J$4:$J$10133,'[1]All QOF Registers'!$D$15:$D$8243,FALSE))</f>
        <v>5QA</v>
      </c>
    </row>
    <row r="8511" spans="8:11" x14ac:dyDescent="0.25">
      <c r="H8511" s="57" t="s">
        <v>3679</v>
      </c>
      <c r="I8511" s="58" t="s">
        <v>17728</v>
      </c>
      <c r="J8511" s="54" t="s">
        <v>18202</v>
      </c>
      <c r="K8511" s="54" t="str">
        <f>INDEX('[1]All QOF Registers'!$C$15:$C$8243,MATCH($J$4:$J$10133,'[1]All QOF Registers'!$D$15:$D$8243,FALSE))</f>
        <v>5QA</v>
      </c>
    </row>
    <row r="8512" spans="8:11" x14ac:dyDescent="0.25">
      <c r="H8512" s="57" t="s">
        <v>3680</v>
      </c>
      <c r="I8512" s="58" t="s">
        <v>17728</v>
      </c>
      <c r="J8512" s="54" t="s">
        <v>18202</v>
      </c>
      <c r="K8512" s="54" t="str">
        <f>INDEX('[1]All QOF Registers'!$C$15:$C$8243,MATCH($J$4:$J$10133,'[1]All QOF Registers'!$D$15:$D$8243,FALSE))</f>
        <v>5QA</v>
      </c>
    </row>
    <row r="8513" spans="8:11" x14ac:dyDescent="0.25">
      <c r="H8513" s="57" t="s">
        <v>3682</v>
      </c>
      <c r="I8513" s="58" t="s">
        <v>17728</v>
      </c>
      <c r="J8513" s="54" t="s">
        <v>18202</v>
      </c>
      <c r="K8513" s="54" t="str">
        <f>INDEX('[1]All QOF Registers'!$C$15:$C$8243,MATCH($J$4:$J$10133,'[1]All QOF Registers'!$D$15:$D$8243,FALSE))</f>
        <v>5QA</v>
      </c>
    </row>
    <row r="8514" spans="8:11" x14ac:dyDescent="0.25">
      <c r="H8514" s="57" t="s">
        <v>3683</v>
      </c>
      <c r="I8514" s="58" t="s">
        <v>17728</v>
      </c>
      <c r="J8514" s="54" t="s">
        <v>18202</v>
      </c>
      <c r="K8514" s="54" t="str">
        <f>INDEX('[1]All QOF Registers'!$C$15:$C$8243,MATCH($J$4:$J$10133,'[1]All QOF Registers'!$D$15:$D$8243,FALSE))</f>
        <v>5QA</v>
      </c>
    </row>
    <row r="8515" spans="8:11" x14ac:dyDescent="0.25">
      <c r="H8515" s="57" t="s">
        <v>3686</v>
      </c>
      <c r="I8515" s="58" t="s">
        <v>17728</v>
      </c>
      <c r="J8515" s="54" t="s">
        <v>18202</v>
      </c>
      <c r="K8515" s="54" t="str">
        <f>INDEX('[1]All QOF Registers'!$C$15:$C$8243,MATCH($J$4:$J$10133,'[1]All QOF Registers'!$D$15:$D$8243,FALSE))</f>
        <v>5QA</v>
      </c>
    </row>
    <row r="8516" spans="8:11" x14ac:dyDescent="0.25">
      <c r="H8516" s="57" t="s">
        <v>3687</v>
      </c>
      <c r="I8516" s="58" t="s">
        <v>17728</v>
      </c>
      <c r="J8516" s="54" t="s">
        <v>18202</v>
      </c>
      <c r="K8516" s="54" t="str">
        <f>INDEX('[1]All QOF Registers'!$C$15:$C$8243,MATCH($J$4:$J$10133,'[1]All QOF Registers'!$D$15:$D$8243,FALSE))</f>
        <v>5QA</v>
      </c>
    </row>
    <row r="8517" spans="8:11" x14ac:dyDescent="0.25">
      <c r="H8517" s="57" t="s">
        <v>3688</v>
      </c>
      <c r="I8517" s="58" t="s">
        <v>17728</v>
      </c>
      <c r="J8517" s="54" t="s">
        <v>18202</v>
      </c>
      <c r="K8517" s="54" t="str">
        <f>INDEX('[1]All QOF Registers'!$C$15:$C$8243,MATCH($J$4:$J$10133,'[1]All QOF Registers'!$D$15:$D$8243,FALSE))</f>
        <v>5QA</v>
      </c>
    </row>
    <row r="8518" spans="8:11" x14ac:dyDescent="0.25">
      <c r="H8518" s="57" t="s">
        <v>3689</v>
      </c>
      <c r="I8518" s="58" t="s">
        <v>17728</v>
      </c>
      <c r="J8518" s="54" t="s">
        <v>18202</v>
      </c>
      <c r="K8518" s="54" t="str">
        <f>INDEX('[1]All QOF Registers'!$C$15:$C$8243,MATCH($J$4:$J$10133,'[1]All QOF Registers'!$D$15:$D$8243,FALSE))</f>
        <v>5QA</v>
      </c>
    </row>
    <row r="8519" spans="8:11" x14ac:dyDescent="0.25">
      <c r="H8519" s="57" t="s">
        <v>3690</v>
      </c>
      <c r="I8519" s="58" t="s">
        <v>17728</v>
      </c>
      <c r="J8519" s="54" t="s">
        <v>18202</v>
      </c>
      <c r="K8519" s="54" t="str">
        <f>INDEX('[1]All QOF Registers'!$C$15:$C$8243,MATCH($J$4:$J$10133,'[1]All QOF Registers'!$D$15:$D$8243,FALSE))</f>
        <v>5QA</v>
      </c>
    </row>
    <row r="8520" spans="8:11" x14ac:dyDescent="0.25">
      <c r="H8520" s="57" t="s">
        <v>3693</v>
      </c>
      <c r="I8520" s="58" t="s">
        <v>17728</v>
      </c>
      <c r="J8520" s="54" t="s">
        <v>18202</v>
      </c>
      <c r="K8520" s="54" t="str">
        <f>INDEX('[1]All QOF Registers'!$C$15:$C$8243,MATCH($J$4:$J$10133,'[1]All QOF Registers'!$D$15:$D$8243,FALSE))</f>
        <v>5QA</v>
      </c>
    </row>
    <row r="8521" spans="8:11" x14ac:dyDescent="0.25">
      <c r="H8521" s="57" t="s">
        <v>3694</v>
      </c>
      <c r="I8521" s="58" t="s">
        <v>17728</v>
      </c>
      <c r="J8521" s="54" t="s">
        <v>18202</v>
      </c>
      <c r="K8521" s="54" t="str">
        <f>INDEX('[1]All QOF Registers'!$C$15:$C$8243,MATCH($J$4:$J$10133,'[1]All QOF Registers'!$D$15:$D$8243,FALSE))</f>
        <v>5QA</v>
      </c>
    </row>
    <row r="8522" spans="8:11" x14ac:dyDescent="0.25">
      <c r="H8522" s="57" t="s">
        <v>3696</v>
      </c>
      <c r="I8522" s="58" t="s">
        <v>17728</v>
      </c>
      <c r="J8522" s="54" t="s">
        <v>18202</v>
      </c>
      <c r="K8522" s="54" t="str">
        <f>INDEX('[1]All QOF Registers'!$C$15:$C$8243,MATCH($J$4:$J$10133,'[1]All QOF Registers'!$D$15:$D$8243,FALSE))</f>
        <v>5QA</v>
      </c>
    </row>
    <row r="8523" spans="8:11" x14ac:dyDescent="0.25">
      <c r="H8523" s="57" t="s">
        <v>3697</v>
      </c>
      <c r="I8523" s="58" t="s">
        <v>17728</v>
      </c>
      <c r="J8523" s="54" t="s">
        <v>18202</v>
      </c>
      <c r="K8523" s="54" t="str">
        <f>INDEX('[1]All QOF Registers'!$C$15:$C$8243,MATCH($J$4:$J$10133,'[1]All QOF Registers'!$D$15:$D$8243,FALSE))</f>
        <v>5QA</v>
      </c>
    </row>
    <row r="8524" spans="8:11" x14ac:dyDescent="0.25">
      <c r="H8524" s="57" t="s">
        <v>3698</v>
      </c>
      <c r="I8524" s="58" t="s">
        <v>17728</v>
      </c>
      <c r="J8524" s="54" t="s">
        <v>18202</v>
      </c>
      <c r="K8524" s="54" t="str">
        <f>INDEX('[1]All QOF Registers'!$C$15:$C$8243,MATCH($J$4:$J$10133,'[1]All QOF Registers'!$D$15:$D$8243,FALSE))</f>
        <v>5QA</v>
      </c>
    </row>
    <row r="8525" spans="8:11" x14ac:dyDescent="0.25">
      <c r="H8525" s="57" t="s">
        <v>3704</v>
      </c>
      <c r="I8525" s="58" t="s">
        <v>17728</v>
      </c>
      <c r="J8525" s="54" t="s">
        <v>18202</v>
      </c>
      <c r="K8525" s="54" t="str">
        <f>INDEX('[1]All QOF Registers'!$C$15:$C$8243,MATCH($J$4:$J$10133,'[1]All QOF Registers'!$D$15:$D$8243,FALSE))</f>
        <v>5QA</v>
      </c>
    </row>
    <row r="8526" spans="8:11" x14ac:dyDescent="0.25">
      <c r="H8526" s="57" t="s">
        <v>3709</v>
      </c>
      <c r="I8526" s="58" t="s">
        <v>17728</v>
      </c>
      <c r="J8526" s="54" t="s">
        <v>18202</v>
      </c>
      <c r="K8526" s="54" t="str">
        <f>INDEX('[1]All QOF Registers'!$C$15:$C$8243,MATCH($J$4:$J$10133,'[1]All QOF Registers'!$D$15:$D$8243,FALSE))</f>
        <v>5QA</v>
      </c>
    </row>
    <row r="8527" spans="8:11" x14ac:dyDescent="0.25">
      <c r="H8527" s="57" t="s">
        <v>3711</v>
      </c>
      <c r="I8527" s="58" t="s">
        <v>17728</v>
      </c>
      <c r="J8527" s="54" t="s">
        <v>18202</v>
      </c>
      <c r="K8527" s="54" t="str">
        <f>INDEX('[1]All QOF Registers'!$C$15:$C$8243,MATCH($J$4:$J$10133,'[1]All QOF Registers'!$D$15:$D$8243,FALSE))</f>
        <v>5QA</v>
      </c>
    </row>
    <row r="8528" spans="8:11" x14ac:dyDescent="0.25">
      <c r="H8528" s="57" t="s">
        <v>3712</v>
      </c>
      <c r="I8528" s="58" t="s">
        <v>17728</v>
      </c>
      <c r="J8528" s="54" t="s">
        <v>18202</v>
      </c>
      <c r="K8528" s="54" t="str">
        <f>INDEX('[1]All QOF Registers'!$C$15:$C$8243,MATCH($J$4:$J$10133,'[1]All QOF Registers'!$D$15:$D$8243,FALSE))</f>
        <v>5QA</v>
      </c>
    </row>
    <row r="8529" spans="8:11" x14ac:dyDescent="0.25">
      <c r="H8529" s="57" t="s">
        <v>17729</v>
      </c>
      <c r="I8529" s="58" t="s">
        <v>17728</v>
      </c>
      <c r="J8529" s="54" t="s">
        <v>18202</v>
      </c>
      <c r="K8529" s="54" t="str">
        <f>INDEX('[1]All QOF Registers'!$C$15:$C$8243,MATCH($J$4:$J$10133,'[1]All QOF Registers'!$D$15:$D$8243,FALSE))</f>
        <v>5QA</v>
      </c>
    </row>
    <row r="8530" spans="8:11" x14ac:dyDescent="0.25">
      <c r="H8530" s="57" t="s">
        <v>3715</v>
      </c>
      <c r="I8530" s="58" t="s">
        <v>17728</v>
      </c>
      <c r="J8530" s="54" t="s">
        <v>18202</v>
      </c>
      <c r="K8530" s="54" t="str">
        <f>INDEX('[1]All QOF Registers'!$C$15:$C$8243,MATCH($J$4:$J$10133,'[1]All QOF Registers'!$D$15:$D$8243,FALSE))</f>
        <v>5QA</v>
      </c>
    </row>
    <row r="8531" spans="8:11" x14ac:dyDescent="0.25">
      <c r="H8531" s="57" t="s">
        <v>3721</v>
      </c>
      <c r="I8531" s="58" t="s">
        <v>17728</v>
      </c>
      <c r="J8531" s="54" t="s">
        <v>18202</v>
      </c>
      <c r="K8531" s="54" t="str">
        <f>INDEX('[1]All QOF Registers'!$C$15:$C$8243,MATCH($J$4:$J$10133,'[1]All QOF Registers'!$D$15:$D$8243,FALSE))</f>
        <v>5QA</v>
      </c>
    </row>
    <row r="8532" spans="8:11" x14ac:dyDescent="0.25">
      <c r="H8532" s="57" t="s">
        <v>3725</v>
      </c>
      <c r="I8532" s="58" t="s">
        <v>17728</v>
      </c>
      <c r="J8532" s="54" t="s">
        <v>18202</v>
      </c>
      <c r="K8532" s="54" t="str">
        <f>INDEX('[1]All QOF Registers'!$C$15:$C$8243,MATCH($J$4:$J$10133,'[1]All QOF Registers'!$D$15:$D$8243,FALSE))</f>
        <v>5QA</v>
      </c>
    </row>
    <row r="8533" spans="8:11" x14ac:dyDescent="0.25">
      <c r="H8533" s="57" t="s">
        <v>3726</v>
      </c>
      <c r="I8533" s="58" t="s">
        <v>17728</v>
      </c>
      <c r="J8533" s="54" t="s">
        <v>18202</v>
      </c>
      <c r="K8533" s="54" t="str">
        <f>INDEX('[1]All QOF Registers'!$C$15:$C$8243,MATCH($J$4:$J$10133,'[1]All QOF Registers'!$D$15:$D$8243,FALSE))</f>
        <v>5QA</v>
      </c>
    </row>
    <row r="8534" spans="8:11" x14ac:dyDescent="0.25">
      <c r="H8534" s="57" t="s">
        <v>3731</v>
      </c>
      <c r="I8534" s="58" t="s">
        <v>17728</v>
      </c>
      <c r="J8534" s="54" t="s">
        <v>18202</v>
      </c>
      <c r="K8534" s="54" t="str">
        <f>INDEX('[1]All QOF Registers'!$C$15:$C$8243,MATCH($J$4:$J$10133,'[1]All QOF Registers'!$D$15:$D$8243,FALSE))</f>
        <v>5QA</v>
      </c>
    </row>
    <row r="8535" spans="8:11" x14ac:dyDescent="0.25">
      <c r="H8535" s="57" t="s">
        <v>17730</v>
      </c>
      <c r="I8535" s="58" t="s">
        <v>17728</v>
      </c>
      <c r="J8535" s="54" t="s">
        <v>18202</v>
      </c>
      <c r="K8535" s="54" t="str">
        <f>INDEX('[1]All QOF Registers'!$C$15:$C$8243,MATCH($J$4:$J$10133,'[1]All QOF Registers'!$D$15:$D$8243,FALSE))</f>
        <v>5QA</v>
      </c>
    </row>
    <row r="8536" spans="8:11" x14ac:dyDescent="0.25">
      <c r="H8536" s="57" t="s">
        <v>3735</v>
      </c>
      <c r="I8536" s="58" t="s">
        <v>17728</v>
      </c>
      <c r="J8536" s="54" t="s">
        <v>18202</v>
      </c>
      <c r="K8536" s="54" t="str">
        <f>INDEX('[1]All QOF Registers'!$C$15:$C$8243,MATCH($J$4:$J$10133,'[1]All QOF Registers'!$D$15:$D$8243,FALSE))</f>
        <v>5QA</v>
      </c>
    </row>
    <row r="8537" spans="8:11" x14ac:dyDescent="0.25">
      <c r="H8537" s="57" t="s">
        <v>3736</v>
      </c>
      <c r="I8537" s="58" t="s">
        <v>17728</v>
      </c>
      <c r="J8537" s="54" t="s">
        <v>18202</v>
      </c>
      <c r="K8537" s="54" t="str">
        <f>INDEX('[1]All QOF Registers'!$C$15:$C$8243,MATCH($J$4:$J$10133,'[1]All QOF Registers'!$D$15:$D$8243,FALSE))</f>
        <v>5QA</v>
      </c>
    </row>
    <row r="8538" spans="8:11" x14ac:dyDescent="0.25">
      <c r="H8538" s="57" t="s">
        <v>3738</v>
      </c>
      <c r="I8538" s="58" t="s">
        <v>17728</v>
      </c>
      <c r="J8538" s="54" t="s">
        <v>18202</v>
      </c>
      <c r="K8538" s="54" t="str">
        <f>INDEX('[1]All QOF Registers'!$C$15:$C$8243,MATCH($J$4:$J$10133,'[1]All QOF Registers'!$D$15:$D$8243,FALSE))</f>
        <v>5QA</v>
      </c>
    </row>
    <row r="8539" spans="8:11" x14ac:dyDescent="0.25">
      <c r="H8539" s="57" t="s">
        <v>17731</v>
      </c>
      <c r="I8539" s="58" t="s">
        <v>17728</v>
      </c>
      <c r="J8539" s="54" t="s">
        <v>18202</v>
      </c>
      <c r="K8539" s="54" t="str">
        <f>INDEX('[1]All QOF Registers'!$C$15:$C$8243,MATCH($J$4:$J$10133,'[1]All QOF Registers'!$D$15:$D$8243,FALSE))</f>
        <v>5QA</v>
      </c>
    </row>
    <row r="8540" spans="8:11" x14ac:dyDescent="0.25">
      <c r="H8540" s="57" t="s">
        <v>3739</v>
      </c>
      <c r="I8540" s="58" t="s">
        <v>17728</v>
      </c>
      <c r="J8540" s="54" t="s">
        <v>18202</v>
      </c>
      <c r="K8540" s="54" t="str">
        <f>INDEX('[1]All QOF Registers'!$C$15:$C$8243,MATCH($J$4:$J$10133,'[1]All QOF Registers'!$D$15:$D$8243,FALSE))</f>
        <v>5QA</v>
      </c>
    </row>
    <row r="8541" spans="8:11" x14ac:dyDescent="0.25">
      <c r="H8541" s="57" t="s">
        <v>3740</v>
      </c>
      <c r="I8541" s="58" t="s">
        <v>17728</v>
      </c>
      <c r="J8541" s="54" t="s">
        <v>18202</v>
      </c>
      <c r="K8541" s="54" t="str">
        <f>INDEX('[1]All QOF Registers'!$C$15:$C$8243,MATCH($J$4:$J$10133,'[1]All QOF Registers'!$D$15:$D$8243,FALSE))</f>
        <v>5QA</v>
      </c>
    </row>
    <row r="8542" spans="8:11" x14ac:dyDescent="0.25">
      <c r="H8542" s="57" t="s">
        <v>17732</v>
      </c>
      <c r="I8542" s="58" t="s">
        <v>17728</v>
      </c>
      <c r="J8542" s="54" t="s">
        <v>18202</v>
      </c>
      <c r="K8542" s="54" t="str">
        <f>INDEX('[1]All QOF Registers'!$C$15:$C$8243,MATCH($J$4:$J$10133,'[1]All QOF Registers'!$D$15:$D$8243,FALSE))</f>
        <v>5QA</v>
      </c>
    </row>
    <row r="8543" spans="8:11" x14ac:dyDescent="0.25">
      <c r="H8543" s="57" t="s">
        <v>3744</v>
      </c>
      <c r="I8543" s="58" t="s">
        <v>17728</v>
      </c>
      <c r="J8543" s="54" t="s">
        <v>18202</v>
      </c>
      <c r="K8543" s="54" t="str">
        <f>INDEX('[1]All QOF Registers'!$C$15:$C$8243,MATCH($J$4:$J$10133,'[1]All QOF Registers'!$D$15:$D$8243,FALSE))</f>
        <v>5QA</v>
      </c>
    </row>
    <row r="8544" spans="8:11" x14ac:dyDescent="0.25">
      <c r="H8544" s="57" t="s">
        <v>3745</v>
      </c>
      <c r="I8544" s="58" t="s">
        <v>17728</v>
      </c>
      <c r="J8544" s="54" t="s">
        <v>18202</v>
      </c>
      <c r="K8544" s="54" t="str">
        <f>INDEX('[1]All QOF Registers'!$C$15:$C$8243,MATCH($J$4:$J$10133,'[1]All QOF Registers'!$D$15:$D$8243,FALSE))</f>
        <v>5QA</v>
      </c>
    </row>
    <row r="8545" spans="8:11" x14ac:dyDescent="0.25">
      <c r="H8545" s="57" t="s">
        <v>3746</v>
      </c>
      <c r="I8545" s="58" t="s">
        <v>17728</v>
      </c>
      <c r="J8545" s="54" t="s">
        <v>18202</v>
      </c>
      <c r="K8545" s="54" t="str">
        <f>INDEX('[1]All QOF Registers'!$C$15:$C$8243,MATCH($J$4:$J$10133,'[1]All QOF Registers'!$D$15:$D$8243,FALSE))</f>
        <v>5QA</v>
      </c>
    </row>
    <row r="8546" spans="8:11" x14ac:dyDescent="0.25">
      <c r="H8546" s="57" t="s">
        <v>17733</v>
      </c>
      <c r="I8546" s="58" t="s">
        <v>17728</v>
      </c>
      <c r="J8546" s="54" t="s">
        <v>18202</v>
      </c>
      <c r="K8546" s="54" t="str">
        <f>INDEX('[1]All QOF Registers'!$C$15:$C$8243,MATCH($J$4:$J$10133,'[1]All QOF Registers'!$D$15:$D$8243,FALSE))</f>
        <v>5QA</v>
      </c>
    </row>
    <row r="8547" spans="8:11" x14ac:dyDescent="0.25">
      <c r="H8547" s="57" t="s">
        <v>17734</v>
      </c>
      <c r="I8547" s="58" t="s">
        <v>17728</v>
      </c>
      <c r="J8547" s="54" t="s">
        <v>18202</v>
      </c>
      <c r="K8547" s="54" t="str">
        <f>INDEX('[1]All QOF Registers'!$C$15:$C$8243,MATCH($J$4:$J$10133,'[1]All QOF Registers'!$D$15:$D$8243,FALSE))</f>
        <v>5QA</v>
      </c>
    </row>
    <row r="8548" spans="8:11" x14ac:dyDescent="0.25">
      <c r="H8548" s="57" t="s">
        <v>7699</v>
      </c>
      <c r="I8548" s="58" t="s">
        <v>17728</v>
      </c>
      <c r="J8548" s="54" t="s">
        <v>18202</v>
      </c>
      <c r="K8548" s="54" t="str">
        <f>INDEX('[1]All QOF Registers'!$C$15:$C$8243,MATCH($J$4:$J$10133,'[1]All QOF Registers'!$D$15:$D$8243,FALSE))</f>
        <v>5QA</v>
      </c>
    </row>
    <row r="8549" spans="8:11" x14ac:dyDescent="0.25">
      <c r="H8549" s="57" t="s">
        <v>17735</v>
      </c>
      <c r="I8549" s="58" t="s">
        <v>17728</v>
      </c>
      <c r="J8549" s="54" t="s">
        <v>18202</v>
      </c>
      <c r="K8549" s="54" t="str">
        <f>INDEX('[1]All QOF Registers'!$C$15:$C$8243,MATCH($J$4:$J$10133,'[1]All QOF Registers'!$D$15:$D$8243,FALSE))</f>
        <v>5QA</v>
      </c>
    </row>
    <row r="8550" spans="8:11" x14ac:dyDescent="0.25">
      <c r="H8550" s="57" t="s">
        <v>17736</v>
      </c>
      <c r="I8550" s="58" t="s">
        <v>17728</v>
      </c>
      <c r="J8550" s="54" t="s">
        <v>18202</v>
      </c>
      <c r="K8550" s="54" t="str">
        <f>INDEX('[1]All QOF Registers'!$C$15:$C$8243,MATCH($J$4:$J$10133,'[1]All QOF Registers'!$D$15:$D$8243,FALSE))</f>
        <v>5QA</v>
      </c>
    </row>
    <row r="8551" spans="8:11" x14ac:dyDescent="0.25">
      <c r="H8551" s="57" t="s">
        <v>17737</v>
      </c>
      <c r="I8551" s="58" t="s">
        <v>17728</v>
      </c>
      <c r="J8551" s="54" t="s">
        <v>18202</v>
      </c>
      <c r="K8551" s="54" t="str">
        <f>INDEX('[1]All QOF Registers'!$C$15:$C$8243,MATCH($J$4:$J$10133,'[1]All QOF Registers'!$D$15:$D$8243,FALSE))</f>
        <v>5QA</v>
      </c>
    </row>
    <row r="8552" spans="8:11" x14ac:dyDescent="0.25">
      <c r="H8552" s="57" t="s">
        <v>17738</v>
      </c>
      <c r="I8552" s="58" t="s">
        <v>17728</v>
      </c>
      <c r="J8552" s="54" t="s">
        <v>18202</v>
      </c>
      <c r="K8552" s="54" t="str">
        <f>INDEX('[1]All QOF Registers'!$C$15:$C$8243,MATCH($J$4:$J$10133,'[1]All QOF Registers'!$D$15:$D$8243,FALSE))</f>
        <v>5QA</v>
      </c>
    </row>
    <row r="8553" spans="8:11" x14ac:dyDescent="0.25">
      <c r="H8553" s="57" t="s">
        <v>17739</v>
      </c>
      <c r="I8553" s="58" t="s">
        <v>17728</v>
      </c>
      <c r="J8553" s="54" t="s">
        <v>18202</v>
      </c>
      <c r="K8553" s="54" t="str">
        <f>INDEX('[1]All QOF Registers'!$C$15:$C$8243,MATCH($J$4:$J$10133,'[1]All QOF Registers'!$D$15:$D$8243,FALSE))</f>
        <v>5QA</v>
      </c>
    </row>
    <row r="8554" spans="8:11" x14ac:dyDescent="0.25">
      <c r="H8554" s="57" t="s">
        <v>17740</v>
      </c>
      <c r="I8554" s="58" t="s">
        <v>17728</v>
      </c>
      <c r="J8554" s="54" t="s">
        <v>18202</v>
      </c>
      <c r="K8554" s="54" t="str">
        <f>INDEX('[1]All QOF Registers'!$C$15:$C$8243,MATCH($J$4:$J$10133,'[1]All QOF Registers'!$D$15:$D$8243,FALSE))</f>
        <v>5QA</v>
      </c>
    </row>
    <row r="8555" spans="8:11" x14ac:dyDescent="0.25">
      <c r="H8555" s="57" t="s">
        <v>7778</v>
      </c>
      <c r="I8555" s="58" t="s">
        <v>17728</v>
      </c>
      <c r="J8555" s="54" t="s">
        <v>18202</v>
      </c>
      <c r="K8555" s="54" t="str">
        <f>INDEX('[1]All QOF Registers'!$C$15:$C$8243,MATCH($J$4:$J$10133,'[1]All QOF Registers'!$D$15:$D$8243,FALSE))</f>
        <v>5QA</v>
      </c>
    </row>
    <row r="8556" spans="8:11" x14ac:dyDescent="0.25">
      <c r="H8556" s="57" t="s">
        <v>17741</v>
      </c>
      <c r="I8556" s="58" t="s">
        <v>17728</v>
      </c>
      <c r="J8556" s="54" t="s">
        <v>18202</v>
      </c>
      <c r="K8556" s="54" t="str">
        <f>INDEX('[1]All QOF Registers'!$C$15:$C$8243,MATCH($J$4:$J$10133,'[1]All QOF Registers'!$D$15:$D$8243,FALSE))</f>
        <v>5QA</v>
      </c>
    </row>
    <row r="8557" spans="8:11" x14ac:dyDescent="0.25">
      <c r="H8557" s="57" t="s">
        <v>17742</v>
      </c>
      <c r="I8557" s="58" t="s">
        <v>17728</v>
      </c>
      <c r="J8557" s="54" t="s">
        <v>18202</v>
      </c>
      <c r="K8557" s="54" t="str">
        <f>INDEX('[1]All QOF Registers'!$C$15:$C$8243,MATCH($J$4:$J$10133,'[1]All QOF Registers'!$D$15:$D$8243,FALSE))</f>
        <v>5QA</v>
      </c>
    </row>
    <row r="8558" spans="8:11" x14ac:dyDescent="0.25">
      <c r="H8558" s="57" t="s">
        <v>17743</v>
      </c>
      <c r="I8558" s="58" t="s">
        <v>17728</v>
      </c>
      <c r="J8558" s="54" t="s">
        <v>18202</v>
      </c>
      <c r="K8558" s="54" t="str">
        <f>INDEX('[1]All QOF Registers'!$C$15:$C$8243,MATCH($J$4:$J$10133,'[1]All QOF Registers'!$D$15:$D$8243,FALSE))</f>
        <v>5QA</v>
      </c>
    </row>
    <row r="8559" spans="8:11" x14ac:dyDescent="0.25">
      <c r="H8559" s="57" t="s">
        <v>17744</v>
      </c>
      <c r="I8559" s="58" t="s">
        <v>17728</v>
      </c>
      <c r="J8559" s="54" t="s">
        <v>18202</v>
      </c>
      <c r="K8559" s="54" t="str">
        <f>INDEX('[1]All QOF Registers'!$C$15:$C$8243,MATCH($J$4:$J$10133,'[1]All QOF Registers'!$D$15:$D$8243,FALSE))</f>
        <v>5QA</v>
      </c>
    </row>
    <row r="8560" spans="8:11" x14ac:dyDescent="0.25">
      <c r="H8560" s="57" t="s">
        <v>17745</v>
      </c>
      <c r="I8560" s="58" t="s">
        <v>17728</v>
      </c>
      <c r="J8560" s="54" t="s">
        <v>18202</v>
      </c>
      <c r="K8560" s="54" t="str">
        <f>INDEX('[1]All QOF Registers'!$C$15:$C$8243,MATCH($J$4:$J$10133,'[1]All QOF Registers'!$D$15:$D$8243,FALSE))</f>
        <v>5QA</v>
      </c>
    </row>
    <row r="8561" spans="8:11" x14ac:dyDescent="0.25">
      <c r="H8561" s="57" t="s">
        <v>17746</v>
      </c>
      <c r="I8561" s="58" t="s">
        <v>17728</v>
      </c>
      <c r="J8561" s="54" t="s">
        <v>18202</v>
      </c>
      <c r="K8561" s="54" t="str">
        <f>INDEX('[1]All QOF Registers'!$C$15:$C$8243,MATCH($J$4:$J$10133,'[1]All QOF Registers'!$D$15:$D$8243,FALSE))</f>
        <v>5QA</v>
      </c>
    </row>
    <row r="8562" spans="8:11" x14ac:dyDescent="0.25">
      <c r="H8562" s="57" t="s">
        <v>17747</v>
      </c>
      <c r="I8562" s="58" t="s">
        <v>17728</v>
      </c>
      <c r="J8562" s="54" t="s">
        <v>18202</v>
      </c>
      <c r="K8562" s="54" t="str">
        <f>INDEX('[1]All QOF Registers'!$C$15:$C$8243,MATCH($J$4:$J$10133,'[1]All QOF Registers'!$D$15:$D$8243,FALSE))</f>
        <v>5QA</v>
      </c>
    </row>
    <row r="8563" spans="8:11" x14ac:dyDescent="0.25">
      <c r="H8563" s="57" t="s">
        <v>17748</v>
      </c>
      <c r="I8563" s="58" t="s">
        <v>17728</v>
      </c>
      <c r="J8563" s="54" t="s">
        <v>18202</v>
      </c>
      <c r="K8563" s="54" t="str">
        <f>INDEX('[1]All QOF Registers'!$C$15:$C$8243,MATCH($J$4:$J$10133,'[1]All QOF Registers'!$D$15:$D$8243,FALSE))</f>
        <v>5QA</v>
      </c>
    </row>
    <row r="8564" spans="8:11" x14ac:dyDescent="0.25">
      <c r="H8564" s="57" t="s">
        <v>17749</v>
      </c>
      <c r="I8564" s="58" t="s">
        <v>17728</v>
      </c>
      <c r="J8564" s="54" t="s">
        <v>18202</v>
      </c>
      <c r="K8564" s="54" t="str">
        <f>INDEX('[1]All QOF Registers'!$C$15:$C$8243,MATCH($J$4:$J$10133,'[1]All QOF Registers'!$D$15:$D$8243,FALSE))</f>
        <v>5QA</v>
      </c>
    </row>
    <row r="8565" spans="8:11" x14ac:dyDescent="0.25">
      <c r="H8565" s="57" t="s">
        <v>17750</v>
      </c>
      <c r="I8565" s="58" t="s">
        <v>17728</v>
      </c>
      <c r="J8565" s="54" t="s">
        <v>18202</v>
      </c>
      <c r="K8565" s="54" t="str">
        <f>INDEX('[1]All QOF Registers'!$C$15:$C$8243,MATCH($J$4:$J$10133,'[1]All QOF Registers'!$D$15:$D$8243,FALSE))</f>
        <v>5QA</v>
      </c>
    </row>
    <row r="8566" spans="8:11" x14ac:dyDescent="0.25">
      <c r="H8566" s="57" t="s">
        <v>4513</v>
      </c>
      <c r="I8566" s="58" t="s">
        <v>17751</v>
      </c>
      <c r="J8566" s="54" t="s">
        <v>18203</v>
      </c>
      <c r="K8566" s="54" t="str">
        <f>INDEX('[1]All QOF Registers'!$C$15:$C$8243,MATCH($J$4:$J$10133,'[1]All QOF Registers'!$D$15:$D$8243,FALSE))</f>
        <v>5QC</v>
      </c>
    </row>
    <row r="8567" spans="8:11" x14ac:dyDescent="0.25">
      <c r="H8567" s="57" t="s">
        <v>4514</v>
      </c>
      <c r="I8567" s="58" t="s">
        <v>17751</v>
      </c>
      <c r="J8567" s="54" t="s">
        <v>18203</v>
      </c>
      <c r="K8567" s="54" t="str">
        <f>INDEX('[1]All QOF Registers'!$C$15:$C$8243,MATCH($J$4:$J$10133,'[1]All QOF Registers'!$D$15:$D$8243,FALSE))</f>
        <v>5QC</v>
      </c>
    </row>
    <row r="8568" spans="8:11" x14ac:dyDescent="0.25">
      <c r="H8568" s="57" t="s">
        <v>4515</v>
      </c>
      <c r="I8568" s="58" t="s">
        <v>17751</v>
      </c>
      <c r="J8568" s="54" t="s">
        <v>18203</v>
      </c>
      <c r="K8568" s="54" t="str">
        <f>INDEX('[1]All QOF Registers'!$C$15:$C$8243,MATCH($J$4:$J$10133,'[1]All QOF Registers'!$D$15:$D$8243,FALSE))</f>
        <v>5QC</v>
      </c>
    </row>
    <row r="8569" spans="8:11" x14ac:dyDescent="0.25">
      <c r="H8569" s="57" t="s">
        <v>4516</v>
      </c>
      <c r="I8569" s="58" t="s">
        <v>17751</v>
      </c>
      <c r="J8569" s="54" t="s">
        <v>18203</v>
      </c>
      <c r="K8569" s="54" t="str">
        <f>INDEX('[1]All QOF Registers'!$C$15:$C$8243,MATCH($J$4:$J$10133,'[1]All QOF Registers'!$D$15:$D$8243,FALSE))</f>
        <v>5QC</v>
      </c>
    </row>
    <row r="8570" spans="8:11" x14ac:dyDescent="0.25">
      <c r="H8570" s="57" t="s">
        <v>4517</v>
      </c>
      <c r="I8570" s="58" t="s">
        <v>17751</v>
      </c>
      <c r="J8570" s="54" t="s">
        <v>18203</v>
      </c>
      <c r="K8570" s="54" t="str">
        <f>INDEX('[1]All QOF Registers'!$C$15:$C$8243,MATCH($J$4:$J$10133,'[1]All QOF Registers'!$D$15:$D$8243,FALSE))</f>
        <v>5QC</v>
      </c>
    </row>
    <row r="8571" spans="8:11" x14ac:dyDescent="0.25">
      <c r="H8571" s="57" t="s">
        <v>4518</v>
      </c>
      <c r="I8571" s="58" t="s">
        <v>17751</v>
      </c>
      <c r="J8571" s="54" t="s">
        <v>18203</v>
      </c>
      <c r="K8571" s="54" t="str">
        <f>INDEX('[1]All QOF Registers'!$C$15:$C$8243,MATCH($J$4:$J$10133,'[1]All QOF Registers'!$D$15:$D$8243,FALSE))</f>
        <v>5QC</v>
      </c>
    </row>
    <row r="8572" spans="8:11" x14ac:dyDescent="0.25">
      <c r="H8572" s="57" t="s">
        <v>4519</v>
      </c>
      <c r="I8572" s="58" t="s">
        <v>17751</v>
      </c>
      <c r="J8572" s="54" t="s">
        <v>18203</v>
      </c>
      <c r="K8572" s="54" t="str">
        <f>INDEX('[1]All QOF Registers'!$C$15:$C$8243,MATCH($J$4:$J$10133,'[1]All QOF Registers'!$D$15:$D$8243,FALSE))</f>
        <v>5QC</v>
      </c>
    </row>
    <row r="8573" spans="8:11" x14ac:dyDescent="0.25">
      <c r="H8573" s="57" t="s">
        <v>4520</v>
      </c>
      <c r="I8573" s="58" t="s">
        <v>17751</v>
      </c>
      <c r="J8573" s="54" t="s">
        <v>18203</v>
      </c>
      <c r="K8573" s="54" t="str">
        <f>INDEX('[1]All QOF Registers'!$C$15:$C$8243,MATCH($J$4:$J$10133,'[1]All QOF Registers'!$D$15:$D$8243,FALSE))</f>
        <v>5QC</v>
      </c>
    </row>
    <row r="8574" spans="8:11" x14ac:dyDescent="0.25">
      <c r="H8574" s="57" t="s">
        <v>4521</v>
      </c>
      <c r="I8574" s="58" t="s">
        <v>17751</v>
      </c>
      <c r="J8574" s="54" t="s">
        <v>18203</v>
      </c>
      <c r="K8574" s="54" t="str">
        <f>INDEX('[1]All QOF Registers'!$C$15:$C$8243,MATCH($J$4:$J$10133,'[1]All QOF Registers'!$D$15:$D$8243,FALSE))</f>
        <v>5QC</v>
      </c>
    </row>
    <row r="8575" spans="8:11" x14ac:dyDescent="0.25">
      <c r="H8575" s="57" t="s">
        <v>4522</v>
      </c>
      <c r="I8575" s="58" t="s">
        <v>17751</v>
      </c>
      <c r="J8575" s="54" t="s">
        <v>18203</v>
      </c>
      <c r="K8575" s="54" t="str">
        <f>INDEX('[1]All QOF Registers'!$C$15:$C$8243,MATCH($J$4:$J$10133,'[1]All QOF Registers'!$D$15:$D$8243,FALSE))</f>
        <v>5QC</v>
      </c>
    </row>
    <row r="8576" spans="8:11" x14ac:dyDescent="0.25">
      <c r="H8576" s="57" t="s">
        <v>4523</v>
      </c>
      <c r="I8576" s="58" t="s">
        <v>17751</v>
      </c>
      <c r="J8576" s="54" t="s">
        <v>18203</v>
      </c>
      <c r="K8576" s="54" t="str">
        <f>INDEX('[1]All QOF Registers'!$C$15:$C$8243,MATCH($J$4:$J$10133,'[1]All QOF Registers'!$D$15:$D$8243,FALSE))</f>
        <v>5QC</v>
      </c>
    </row>
    <row r="8577" spans="8:11" x14ac:dyDescent="0.25">
      <c r="H8577" s="57" t="s">
        <v>4524</v>
      </c>
      <c r="I8577" s="58" t="s">
        <v>17751</v>
      </c>
      <c r="J8577" s="54" t="s">
        <v>18203</v>
      </c>
      <c r="K8577" s="54" t="str">
        <f>INDEX('[1]All QOF Registers'!$C$15:$C$8243,MATCH($J$4:$J$10133,'[1]All QOF Registers'!$D$15:$D$8243,FALSE))</f>
        <v>5QC</v>
      </c>
    </row>
    <row r="8578" spans="8:11" x14ac:dyDescent="0.25">
      <c r="H8578" s="57" t="s">
        <v>4525</v>
      </c>
      <c r="I8578" s="58" t="s">
        <v>17751</v>
      </c>
      <c r="J8578" s="54" t="s">
        <v>18203</v>
      </c>
      <c r="K8578" s="54" t="str">
        <f>INDEX('[1]All QOF Registers'!$C$15:$C$8243,MATCH($J$4:$J$10133,'[1]All QOF Registers'!$D$15:$D$8243,FALSE))</f>
        <v>5QC</v>
      </c>
    </row>
    <row r="8579" spans="8:11" x14ac:dyDescent="0.25">
      <c r="H8579" s="57" t="s">
        <v>4526</v>
      </c>
      <c r="I8579" s="58" t="s">
        <v>17751</v>
      </c>
      <c r="J8579" s="54" t="s">
        <v>18203</v>
      </c>
      <c r="K8579" s="54" t="str">
        <f>INDEX('[1]All QOF Registers'!$C$15:$C$8243,MATCH($J$4:$J$10133,'[1]All QOF Registers'!$D$15:$D$8243,FALSE))</f>
        <v>5QC</v>
      </c>
    </row>
    <row r="8580" spans="8:11" x14ac:dyDescent="0.25">
      <c r="H8580" s="57" t="s">
        <v>4527</v>
      </c>
      <c r="I8580" s="58" t="s">
        <v>17751</v>
      </c>
      <c r="J8580" s="54" t="s">
        <v>18203</v>
      </c>
      <c r="K8580" s="54" t="str">
        <f>INDEX('[1]All QOF Registers'!$C$15:$C$8243,MATCH($J$4:$J$10133,'[1]All QOF Registers'!$D$15:$D$8243,FALSE))</f>
        <v>5QC</v>
      </c>
    </row>
    <row r="8581" spans="8:11" x14ac:dyDescent="0.25">
      <c r="H8581" s="57" t="s">
        <v>4529</v>
      </c>
      <c r="I8581" s="58" t="s">
        <v>17751</v>
      </c>
      <c r="J8581" s="54" t="s">
        <v>18203</v>
      </c>
      <c r="K8581" s="54" t="str">
        <f>INDEX('[1]All QOF Registers'!$C$15:$C$8243,MATCH($J$4:$J$10133,'[1]All QOF Registers'!$D$15:$D$8243,FALSE))</f>
        <v>5QC</v>
      </c>
    </row>
    <row r="8582" spans="8:11" x14ac:dyDescent="0.25">
      <c r="H8582" s="57" t="s">
        <v>4531</v>
      </c>
      <c r="I8582" s="58" t="s">
        <v>17751</v>
      </c>
      <c r="J8582" s="54" t="s">
        <v>18203</v>
      </c>
      <c r="K8582" s="54" t="str">
        <f>INDEX('[1]All QOF Registers'!$C$15:$C$8243,MATCH($J$4:$J$10133,'[1]All QOF Registers'!$D$15:$D$8243,FALSE))</f>
        <v>5QC</v>
      </c>
    </row>
    <row r="8583" spans="8:11" x14ac:dyDescent="0.25">
      <c r="H8583" s="57" t="s">
        <v>4532</v>
      </c>
      <c r="I8583" s="58" t="s">
        <v>17751</v>
      </c>
      <c r="J8583" s="54" t="s">
        <v>18203</v>
      </c>
      <c r="K8583" s="54" t="str">
        <f>INDEX('[1]All QOF Registers'!$C$15:$C$8243,MATCH($J$4:$J$10133,'[1]All QOF Registers'!$D$15:$D$8243,FALSE))</f>
        <v>5QC</v>
      </c>
    </row>
    <row r="8584" spans="8:11" x14ac:dyDescent="0.25">
      <c r="H8584" s="57" t="s">
        <v>4533</v>
      </c>
      <c r="I8584" s="58" t="s">
        <v>17751</v>
      </c>
      <c r="J8584" s="54" t="s">
        <v>18203</v>
      </c>
      <c r="K8584" s="54" t="str">
        <f>INDEX('[1]All QOF Registers'!$C$15:$C$8243,MATCH($J$4:$J$10133,'[1]All QOF Registers'!$D$15:$D$8243,FALSE))</f>
        <v>5QC</v>
      </c>
    </row>
    <row r="8585" spans="8:11" x14ac:dyDescent="0.25">
      <c r="H8585" s="57" t="s">
        <v>4535</v>
      </c>
      <c r="I8585" s="58" t="s">
        <v>17751</v>
      </c>
      <c r="J8585" s="54" t="s">
        <v>18203</v>
      </c>
      <c r="K8585" s="54" t="str">
        <f>INDEX('[1]All QOF Registers'!$C$15:$C$8243,MATCH($J$4:$J$10133,'[1]All QOF Registers'!$D$15:$D$8243,FALSE))</f>
        <v>5QC</v>
      </c>
    </row>
    <row r="8586" spans="8:11" x14ac:dyDescent="0.25">
      <c r="H8586" s="57" t="s">
        <v>4536</v>
      </c>
      <c r="I8586" s="58" t="s">
        <v>17751</v>
      </c>
      <c r="J8586" s="54" t="s">
        <v>18203</v>
      </c>
      <c r="K8586" s="54" t="str">
        <f>INDEX('[1]All QOF Registers'!$C$15:$C$8243,MATCH($J$4:$J$10133,'[1]All QOF Registers'!$D$15:$D$8243,FALSE))</f>
        <v>5QC</v>
      </c>
    </row>
    <row r="8587" spans="8:11" x14ac:dyDescent="0.25">
      <c r="H8587" s="57" t="s">
        <v>4538</v>
      </c>
      <c r="I8587" s="58" t="s">
        <v>17751</v>
      </c>
      <c r="J8587" s="54" t="s">
        <v>18203</v>
      </c>
      <c r="K8587" s="54" t="str">
        <f>INDEX('[1]All QOF Registers'!$C$15:$C$8243,MATCH($J$4:$J$10133,'[1]All QOF Registers'!$D$15:$D$8243,FALSE))</f>
        <v>5QC</v>
      </c>
    </row>
    <row r="8588" spans="8:11" x14ac:dyDescent="0.25">
      <c r="H8588" s="57" t="s">
        <v>4539</v>
      </c>
      <c r="I8588" s="58" t="s">
        <v>17751</v>
      </c>
      <c r="J8588" s="54" t="s">
        <v>18203</v>
      </c>
      <c r="K8588" s="54" t="str">
        <f>INDEX('[1]All QOF Registers'!$C$15:$C$8243,MATCH($J$4:$J$10133,'[1]All QOF Registers'!$D$15:$D$8243,FALSE))</f>
        <v>5QC</v>
      </c>
    </row>
    <row r="8589" spans="8:11" x14ac:dyDescent="0.25">
      <c r="H8589" s="57" t="s">
        <v>4540</v>
      </c>
      <c r="I8589" s="58" t="s">
        <v>17751</v>
      </c>
      <c r="J8589" s="54" t="s">
        <v>18203</v>
      </c>
      <c r="K8589" s="54" t="str">
        <f>INDEX('[1]All QOF Registers'!$C$15:$C$8243,MATCH($J$4:$J$10133,'[1]All QOF Registers'!$D$15:$D$8243,FALSE))</f>
        <v>5QC</v>
      </c>
    </row>
    <row r="8590" spans="8:11" x14ac:dyDescent="0.25">
      <c r="H8590" s="57" t="s">
        <v>4541</v>
      </c>
      <c r="I8590" s="58" t="s">
        <v>17751</v>
      </c>
      <c r="J8590" s="54" t="s">
        <v>18203</v>
      </c>
      <c r="K8590" s="54" t="str">
        <f>INDEX('[1]All QOF Registers'!$C$15:$C$8243,MATCH($J$4:$J$10133,'[1]All QOF Registers'!$D$15:$D$8243,FALSE))</f>
        <v>5QC</v>
      </c>
    </row>
    <row r="8591" spans="8:11" x14ac:dyDescent="0.25">
      <c r="H8591" s="57" t="s">
        <v>4542</v>
      </c>
      <c r="I8591" s="58" t="s">
        <v>17751</v>
      </c>
      <c r="J8591" s="54" t="s">
        <v>18203</v>
      </c>
      <c r="K8591" s="54" t="str">
        <f>INDEX('[1]All QOF Registers'!$C$15:$C$8243,MATCH($J$4:$J$10133,'[1]All QOF Registers'!$D$15:$D$8243,FALSE))</f>
        <v>5QC</v>
      </c>
    </row>
    <row r="8592" spans="8:11" x14ac:dyDescent="0.25">
      <c r="H8592" s="57" t="s">
        <v>4543</v>
      </c>
      <c r="I8592" s="58" t="s">
        <v>17751</v>
      </c>
      <c r="J8592" s="54" t="s">
        <v>18203</v>
      </c>
      <c r="K8592" s="54" t="str">
        <f>INDEX('[1]All QOF Registers'!$C$15:$C$8243,MATCH($J$4:$J$10133,'[1]All QOF Registers'!$D$15:$D$8243,FALSE))</f>
        <v>5QC</v>
      </c>
    </row>
    <row r="8593" spans="8:11" x14ac:dyDescent="0.25">
      <c r="H8593" s="57" t="s">
        <v>4545</v>
      </c>
      <c r="I8593" s="58" t="s">
        <v>17751</v>
      </c>
      <c r="J8593" s="54" t="s">
        <v>18203</v>
      </c>
      <c r="K8593" s="54" t="str">
        <f>INDEX('[1]All QOF Registers'!$C$15:$C$8243,MATCH($J$4:$J$10133,'[1]All QOF Registers'!$D$15:$D$8243,FALSE))</f>
        <v>5QC</v>
      </c>
    </row>
    <row r="8594" spans="8:11" x14ac:dyDescent="0.25">
      <c r="H8594" s="57" t="s">
        <v>4547</v>
      </c>
      <c r="I8594" s="58" t="s">
        <v>17751</v>
      </c>
      <c r="J8594" s="54" t="s">
        <v>18203</v>
      </c>
      <c r="K8594" s="54" t="str">
        <f>INDEX('[1]All QOF Registers'!$C$15:$C$8243,MATCH($J$4:$J$10133,'[1]All QOF Registers'!$D$15:$D$8243,FALSE))</f>
        <v>5QC</v>
      </c>
    </row>
    <row r="8595" spans="8:11" x14ac:dyDescent="0.25">
      <c r="H8595" s="57" t="s">
        <v>4548</v>
      </c>
      <c r="I8595" s="58" t="s">
        <v>17751</v>
      </c>
      <c r="J8595" s="54" t="s">
        <v>18203</v>
      </c>
      <c r="K8595" s="54" t="str">
        <f>INDEX('[1]All QOF Registers'!$C$15:$C$8243,MATCH($J$4:$J$10133,'[1]All QOF Registers'!$D$15:$D$8243,FALSE))</f>
        <v>5QC</v>
      </c>
    </row>
    <row r="8596" spans="8:11" x14ac:dyDescent="0.25">
      <c r="H8596" s="57" t="s">
        <v>4549</v>
      </c>
      <c r="I8596" s="58" t="s">
        <v>17751</v>
      </c>
      <c r="J8596" s="54" t="s">
        <v>18203</v>
      </c>
      <c r="K8596" s="54" t="str">
        <f>INDEX('[1]All QOF Registers'!$C$15:$C$8243,MATCH($J$4:$J$10133,'[1]All QOF Registers'!$D$15:$D$8243,FALSE))</f>
        <v>5QC</v>
      </c>
    </row>
    <row r="8597" spans="8:11" x14ac:dyDescent="0.25">
      <c r="H8597" s="57" t="s">
        <v>4550</v>
      </c>
      <c r="I8597" s="58" t="s">
        <v>17751</v>
      </c>
      <c r="J8597" s="54" t="s">
        <v>18203</v>
      </c>
      <c r="K8597" s="54" t="str">
        <f>INDEX('[1]All QOF Registers'!$C$15:$C$8243,MATCH($J$4:$J$10133,'[1]All QOF Registers'!$D$15:$D$8243,FALSE))</f>
        <v>5QC</v>
      </c>
    </row>
    <row r="8598" spans="8:11" x14ac:dyDescent="0.25">
      <c r="H8598" s="57" t="s">
        <v>4551</v>
      </c>
      <c r="I8598" s="58" t="s">
        <v>17751</v>
      </c>
      <c r="J8598" s="54" t="s">
        <v>18203</v>
      </c>
      <c r="K8598" s="54" t="str">
        <f>INDEX('[1]All QOF Registers'!$C$15:$C$8243,MATCH($J$4:$J$10133,'[1]All QOF Registers'!$D$15:$D$8243,FALSE))</f>
        <v>5QC</v>
      </c>
    </row>
    <row r="8599" spans="8:11" x14ac:dyDescent="0.25">
      <c r="H8599" s="57" t="s">
        <v>4552</v>
      </c>
      <c r="I8599" s="58" t="s">
        <v>17751</v>
      </c>
      <c r="J8599" s="54" t="s">
        <v>18203</v>
      </c>
      <c r="K8599" s="54" t="str">
        <f>INDEX('[1]All QOF Registers'!$C$15:$C$8243,MATCH($J$4:$J$10133,'[1]All QOF Registers'!$D$15:$D$8243,FALSE))</f>
        <v>5QC</v>
      </c>
    </row>
    <row r="8600" spans="8:11" x14ac:dyDescent="0.25">
      <c r="H8600" s="57" t="s">
        <v>4553</v>
      </c>
      <c r="I8600" s="58" t="s">
        <v>17751</v>
      </c>
      <c r="J8600" s="54" t="s">
        <v>18203</v>
      </c>
      <c r="K8600" s="54" t="str">
        <f>INDEX('[1]All QOF Registers'!$C$15:$C$8243,MATCH($J$4:$J$10133,'[1]All QOF Registers'!$D$15:$D$8243,FALSE))</f>
        <v>5QC</v>
      </c>
    </row>
    <row r="8601" spans="8:11" x14ac:dyDescent="0.25">
      <c r="H8601" s="57" t="s">
        <v>4554</v>
      </c>
      <c r="I8601" s="58" t="s">
        <v>17751</v>
      </c>
      <c r="J8601" s="54" t="s">
        <v>18203</v>
      </c>
      <c r="K8601" s="54" t="str">
        <f>INDEX('[1]All QOF Registers'!$C$15:$C$8243,MATCH($J$4:$J$10133,'[1]All QOF Registers'!$D$15:$D$8243,FALSE))</f>
        <v>5QC</v>
      </c>
    </row>
    <row r="8602" spans="8:11" x14ac:dyDescent="0.25">
      <c r="H8602" s="57" t="s">
        <v>4555</v>
      </c>
      <c r="I8602" s="58" t="s">
        <v>17751</v>
      </c>
      <c r="J8602" s="54" t="s">
        <v>18203</v>
      </c>
      <c r="K8602" s="54" t="str">
        <f>INDEX('[1]All QOF Registers'!$C$15:$C$8243,MATCH($J$4:$J$10133,'[1]All QOF Registers'!$D$15:$D$8243,FALSE))</f>
        <v>5QC</v>
      </c>
    </row>
    <row r="8603" spans="8:11" x14ac:dyDescent="0.25">
      <c r="H8603" s="57" t="s">
        <v>4558</v>
      </c>
      <c r="I8603" s="58" t="s">
        <v>17751</v>
      </c>
      <c r="J8603" s="54" t="s">
        <v>18203</v>
      </c>
      <c r="K8603" s="54" t="str">
        <f>INDEX('[1]All QOF Registers'!$C$15:$C$8243,MATCH($J$4:$J$10133,'[1]All QOF Registers'!$D$15:$D$8243,FALSE))</f>
        <v>5QC</v>
      </c>
    </row>
    <row r="8604" spans="8:11" x14ac:dyDescent="0.25">
      <c r="H8604" s="57" t="s">
        <v>4559</v>
      </c>
      <c r="I8604" s="58" t="s">
        <v>17751</v>
      </c>
      <c r="J8604" s="54" t="s">
        <v>18203</v>
      </c>
      <c r="K8604" s="54" t="str">
        <f>INDEX('[1]All QOF Registers'!$C$15:$C$8243,MATCH($J$4:$J$10133,'[1]All QOF Registers'!$D$15:$D$8243,FALSE))</f>
        <v>5QC</v>
      </c>
    </row>
    <row r="8605" spans="8:11" x14ac:dyDescent="0.25">
      <c r="H8605" s="57" t="s">
        <v>4560</v>
      </c>
      <c r="I8605" s="58" t="s">
        <v>17751</v>
      </c>
      <c r="J8605" s="54" t="s">
        <v>18203</v>
      </c>
      <c r="K8605" s="54" t="str">
        <f>INDEX('[1]All QOF Registers'!$C$15:$C$8243,MATCH($J$4:$J$10133,'[1]All QOF Registers'!$D$15:$D$8243,FALSE))</f>
        <v>5QC</v>
      </c>
    </row>
    <row r="8606" spans="8:11" x14ac:dyDescent="0.25">
      <c r="H8606" s="57" t="s">
        <v>4562</v>
      </c>
      <c r="I8606" s="58" t="s">
        <v>17751</v>
      </c>
      <c r="J8606" s="54" t="s">
        <v>18203</v>
      </c>
      <c r="K8606" s="54" t="str">
        <f>INDEX('[1]All QOF Registers'!$C$15:$C$8243,MATCH($J$4:$J$10133,'[1]All QOF Registers'!$D$15:$D$8243,FALSE))</f>
        <v>5QC</v>
      </c>
    </row>
    <row r="8607" spans="8:11" x14ac:dyDescent="0.25">
      <c r="H8607" s="57" t="s">
        <v>4564</v>
      </c>
      <c r="I8607" s="58" t="s">
        <v>17751</v>
      </c>
      <c r="J8607" s="54" t="s">
        <v>18203</v>
      </c>
      <c r="K8607" s="54" t="str">
        <f>INDEX('[1]All QOF Registers'!$C$15:$C$8243,MATCH($J$4:$J$10133,'[1]All QOF Registers'!$D$15:$D$8243,FALSE))</f>
        <v>5QC</v>
      </c>
    </row>
    <row r="8608" spans="8:11" x14ac:dyDescent="0.25">
      <c r="H8608" s="57" t="s">
        <v>4565</v>
      </c>
      <c r="I8608" s="58" t="s">
        <v>17751</v>
      </c>
      <c r="J8608" s="54" t="s">
        <v>18203</v>
      </c>
      <c r="K8608" s="54" t="str">
        <f>INDEX('[1]All QOF Registers'!$C$15:$C$8243,MATCH($J$4:$J$10133,'[1]All QOF Registers'!$D$15:$D$8243,FALSE))</f>
        <v>5QC</v>
      </c>
    </row>
    <row r="8609" spans="8:11" x14ac:dyDescent="0.25">
      <c r="H8609" s="57" t="s">
        <v>4566</v>
      </c>
      <c r="I8609" s="58" t="s">
        <v>17751</v>
      </c>
      <c r="J8609" s="54" t="s">
        <v>18203</v>
      </c>
      <c r="K8609" s="54" t="str">
        <f>INDEX('[1]All QOF Registers'!$C$15:$C$8243,MATCH($J$4:$J$10133,'[1]All QOF Registers'!$D$15:$D$8243,FALSE))</f>
        <v>5QC</v>
      </c>
    </row>
    <row r="8610" spans="8:11" x14ac:dyDescent="0.25">
      <c r="H8610" s="57" t="s">
        <v>4567</v>
      </c>
      <c r="I8610" s="58" t="s">
        <v>17751</v>
      </c>
      <c r="J8610" s="54" t="s">
        <v>18203</v>
      </c>
      <c r="K8610" s="54" t="str">
        <f>INDEX('[1]All QOF Registers'!$C$15:$C$8243,MATCH($J$4:$J$10133,'[1]All QOF Registers'!$D$15:$D$8243,FALSE))</f>
        <v>5QC</v>
      </c>
    </row>
    <row r="8611" spans="8:11" x14ac:dyDescent="0.25">
      <c r="H8611" s="57" t="s">
        <v>4568</v>
      </c>
      <c r="I8611" s="58" t="s">
        <v>17751</v>
      </c>
      <c r="J8611" s="54" t="s">
        <v>18203</v>
      </c>
      <c r="K8611" s="54" t="str">
        <f>INDEX('[1]All QOF Registers'!$C$15:$C$8243,MATCH($J$4:$J$10133,'[1]All QOF Registers'!$D$15:$D$8243,FALSE))</f>
        <v>5QC</v>
      </c>
    </row>
    <row r="8612" spans="8:11" x14ac:dyDescent="0.25">
      <c r="H8612" s="57" t="s">
        <v>4569</v>
      </c>
      <c r="I8612" s="58" t="s">
        <v>17751</v>
      </c>
      <c r="J8612" s="54" t="s">
        <v>18203</v>
      </c>
      <c r="K8612" s="54" t="str">
        <f>INDEX('[1]All QOF Registers'!$C$15:$C$8243,MATCH($J$4:$J$10133,'[1]All QOF Registers'!$D$15:$D$8243,FALSE))</f>
        <v>5QC</v>
      </c>
    </row>
    <row r="8613" spans="8:11" x14ac:dyDescent="0.25">
      <c r="H8613" s="57" t="s">
        <v>4570</v>
      </c>
      <c r="I8613" s="58" t="s">
        <v>17751</v>
      </c>
      <c r="J8613" s="54" t="s">
        <v>18203</v>
      </c>
      <c r="K8613" s="54" t="str">
        <f>INDEX('[1]All QOF Registers'!$C$15:$C$8243,MATCH($J$4:$J$10133,'[1]All QOF Registers'!$D$15:$D$8243,FALSE))</f>
        <v>5QC</v>
      </c>
    </row>
    <row r="8614" spans="8:11" x14ac:dyDescent="0.25">
      <c r="H8614" s="57" t="s">
        <v>4571</v>
      </c>
      <c r="I8614" s="58" t="s">
        <v>17751</v>
      </c>
      <c r="J8614" s="54" t="s">
        <v>18203</v>
      </c>
      <c r="K8614" s="54" t="str">
        <f>INDEX('[1]All QOF Registers'!$C$15:$C$8243,MATCH($J$4:$J$10133,'[1]All QOF Registers'!$D$15:$D$8243,FALSE))</f>
        <v>5QC</v>
      </c>
    </row>
    <row r="8615" spans="8:11" x14ac:dyDescent="0.25">
      <c r="H8615" s="57" t="s">
        <v>4573</v>
      </c>
      <c r="I8615" s="58" t="s">
        <v>17751</v>
      </c>
      <c r="J8615" s="54" t="s">
        <v>18203</v>
      </c>
      <c r="K8615" s="54" t="str">
        <f>INDEX('[1]All QOF Registers'!$C$15:$C$8243,MATCH($J$4:$J$10133,'[1]All QOF Registers'!$D$15:$D$8243,FALSE))</f>
        <v>5QC</v>
      </c>
    </row>
    <row r="8616" spans="8:11" x14ac:dyDescent="0.25">
      <c r="H8616" s="57" t="s">
        <v>4574</v>
      </c>
      <c r="I8616" s="58" t="s">
        <v>17751</v>
      </c>
      <c r="J8616" s="54" t="s">
        <v>18203</v>
      </c>
      <c r="K8616" s="54" t="str">
        <f>INDEX('[1]All QOF Registers'!$C$15:$C$8243,MATCH($J$4:$J$10133,'[1]All QOF Registers'!$D$15:$D$8243,FALSE))</f>
        <v>5QC</v>
      </c>
    </row>
    <row r="8617" spans="8:11" x14ac:dyDescent="0.25">
      <c r="H8617" s="57" t="s">
        <v>4576</v>
      </c>
      <c r="I8617" s="58" t="s">
        <v>17751</v>
      </c>
      <c r="J8617" s="54" t="s">
        <v>18203</v>
      </c>
      <c r="K8617" s="54" t="str">
        <f>INDEX('[1]All QOF Registers'!$C$15:$C$8243,MATCH($J$4:$J$10133,'[1]All QOF Registers'!$D$15:$D$8243,FALSE))</f>
        <v>5QC</v>
      </c>
    </row>
    <row r="8618" spans="8:11" x14ac:dyDescent="0.25">
      <c r="H8618" s="57" t="s">
        <v>4577</v>
      </c>
      <c r="I8618" s="58" t="s">
        <v>17751</v>
      </c>
      <c r="J8618" s="54" t="s">
        <v>18203</v>
      </c>
      <c r="K8618" s="54" t="str">
        <f>INDEX('[1]All QOF Registers'!$C$15:$C$8243,MATCH($J$4:$J$10133,'[1]All QOF Registers'!$D$15:$D$8243,FALSE))</f>
        <v>5QC</v>
      </c>
    </row>
    <row r="8619" spans="8:11" x14ac:dyDescent="0.25">
      <c r="H8619" s="57" t="s">
        <v>4580</v>
      </c>
      <c r="I8619" s="58" t="s">
        <v>17751</v>
      </c>
      <c r="J8619" s="54" t="s">
        <v>18203</v>
      </c>
      <c r="K8619" s="54" t="str">
        <f>INDEX('[1]All QOF Registers'!$C$15:$C$8243,MATCH($J$4:$J$10133,'[1]All QOF Registers'!$D$15:$D$8243,FALSE))</f>
        <v>5QC</v>
      </c>
    </row>
    <row r="8620" spans="8:11" x14ac:dyDescent="0.25">
      <c r="H8620" s="57" t="s">
        <v>4581</v>
      </c>
      <c r="I8620" s="58" t="s">
        <v>17751</v>
      </c>
      <c r="J8620" s="54" t="s">
        <v>18203</v>
      </c>
      <c r="K8620" s="54" t="str">
        <f>INDEX('[1]All QOF Registers'!$C$15:$C$8243,MATCH($J$4:$J$10133,'[1]All QOF Registers'!$D$15:$D$8243,FALSE))</f>
        <v>5QC</v>
      </c>
    </row>
    <row r="8621" spans="8:11" x14ac:dyDescent="0.25">
      <c r="H8621" s="57" t="s">
        <v>4582</v>
      </c>
      <c r="I8621" s="58" t="s">
        <v>17751</v>
      </c>
      <c r="J8621" s="54" t="s">
        <v>18203</v>
      </c>
      <c r="K8621" s="54" t="str">
        <f>INDEX('[1]All QOF Registers'!$C$15:$C$8243,MATCH($J$4:$J$10133,'[1]All QOF Registers'!$D$15:$D$8243,FALSE))</f>
        <v>5QC</v>
      </c>
    </row>
    <row r="8622" spans="8:11" x14ac:dyDescent="0.25">
      <c r="H8622" s="57" t="s">
        <v>4587</v>
      </c>
      <c r="I8622" s="58" t="s">
        <v>17751</v>
      </c>
      <c r="J8622" s="54" t="s">
        <v>18203</v>
      </c>
      <c r="K8622" s="54" t="str">
        <f>INDEX('[1]All QOF Registers'!$C$15:$C$8243,MATCH($J$4:$J$10133,'[1]All QOF Registers'!$D$15:$D$8243,FALSE))</f>
        <v>5QC</v>
      </c>
    </row>
    <row r="8623" spans="8:11" x14ac:dyDescent="0.25">
      <c r="H8623" s="57" t="s">
        <v>4591</v>
      </c>
      <c r="I8623" s="58" t="s">
        <v>17751</v>
      </c>
      <c r="J8623" s="54" t="s">
        <v>18203</v>
      </c>
      <c r="K8623" s="54" t="str">
        <f>INDEX('[1]All QOF Registers'!$C$15:$C$8243,MATCH($J$4:$J$10133,'[1]All QOF Registers'!$D$15:$D$8243,FALSE))</f>
        <v>5QC</v>
      </c>
    </row>
    <row r="8624" spans="8:11" x14ac:dyDescent="0.25">
      <c r="H8624" s="57" t="s">
        <v>4592</v>
      </c>
      <c r="I8624" s="58" t="s">
        <v>17751</v>
      </c>
      <c r="J8624" s="54" t="s">
        <v>18203</v>
      </c>
      <c r="K8624" s="54" t="str">
        <f>INDEX('[1]All QOF Registers'!$C$15:$C$8243,MATCH($J$4:$J$10133,'[1]All QOF Registers'!$D$15:$D$8243,FALSE))</f>
        <v>5QC</v>
      </c>
    </row>
    <row r="8625" spans="8:11" x14ac:dyDescent="0.25">
      <c r="H8625" s="57" t="s">
        <v>4593</v>
      </c>
      <c r="I8625" s="58" t="s">
        <v>17751</v>
      </c>
      <c r="J8625" s="54" t="s">
        <v>18203</v>
      </c>
      <c r="K8625" s="54" t="str">
        <f>INDEX('[1]All QOF Registers'!$C$15:$C$8243,MATCH($J$4:$J$10133,'[1]All QOF Registers'!$D$15:$D$8243,FALSE))</f>
        <v>5QC</v>
      </c>
    </row>
    <row r="8626" spans="8:11" x14ac:dyDescent="0.25">
      <c r="H8626" s="57" t="s">
        <v>4594</v>
      </c>
      <c r="I8626" s="58" t="s">
        <v>17751</v>
      </c>
      <c r="J8626" s="54" t="s">
        <v>18203</v>
      </c>
      <c r="K8626" s="54" t="str">
        <f>INDEX('[1]All QOF Registers'!$C$15:$C$8243,MATCH($J$4:$J$10133,'[1]All QOF Registers'!$D$15:$D$8243,FALSE))</f>
        <v>5QC</v>
      </c>
    </row>
    <row r="8627" spans="8:11" x14ac:dyDescent="0.25">
      <c r="H8627" s="57" t="s">
        <v>4595</v>
      </c>
      <c r="I8627" s="58" t="s">
        <v>17751</v>
      </c>
      <c r="J8627" s="54" t="s">
        <v>18203</v>
      </c>
      <c r="K8627" s="54" t="str">
        <f>INDEX('[1]All QOF Registers'!$C$15:$C$8243,MATCH($J$4:$J$10133,'[1]All QOF Registers'!$D$15:$D$8243,FALSE))</f>
        <v>5QC</v>
      </c>
    </row>
    <row r="8628" spans="8:11" x14ac:dyDescent="0.25">
      <c r="H8628" s="57" t="s">
        <v>4596</v>
      </c>
      <c r="I8628" s="58" t="s">
        <v>17751</v>
      </c>
      <c r="J8628" s="54" t="s">
        <v>18203</v>
      </c>
      <c r="K8628" s="54" t="str">
        <f>INDEX('[1]All QOF Registers'!$C$15:$C$8243,MATCH($J$4:$J$10133,'[1]All QOF Registers'!$D$15:$D$8243,FALSE))</f>
        <v>5QC</v>
      </c>
    </row>
    <row r="8629" spans="8:11" x14ac:dyDescent="0.25">
      <c r="H8629" s="57" t="s">
        <v>4597</v>
      </c>
      <c r="I8629" s="58" t="s">
        <v>17751</v>
      </c>
      <c r="J8629" s="54" t="s">
        <v>18203</v>
      </c>
      <c r="K8629" s="54" t="str">
        <f>INDEX('[1]All QOF Registers'!$C$15:$C$8243,MATCH($J$4:$J$10133,'[1]All QOF Registers'!$D$15:$D$8243,FALSE))</f>
        <v>5QC</v>
      </c>
    </row>
    <row r="8630" spans="8:11" x14ac:dyDescent="0.25">
      <c r="H8630" s="57" t="s">
        <v>4600</v>
      </c>
      <c r="I8630" s="58" t="s">
        <v>17751</v>
      </c>
      <c r="J8630" s="54" t="s">
        <v>18203</v>
      </c>
      <c r="K8630" s="54" t="str">
        <f>INDEX('[1]All QOF Registers'!$C$15:$C$8243,MATCH($J$4:$J$10133,'[1]All QOF Registers'!$D$15:$D$8243,FALSE))</f>
        <v>5QC</v>
      </c>
    </row>
    <row r="8631" spans="8:11" x14ac:dyDescent="0.25">
      <c r="H8631" s="57" t="s">
        <v>4601</v>
      </c>
      <c r="I8631" s="58" t="s">
        <v>17751</v>
      </c>
      <c r="J8631" s="54" t="s">
        <v>18203</v>
      </c>
      <c r="K8631" s="54" t="str">
        <f>INDEX('[1]All QOF Registers'!$C$15:$C$8243,MATCH($J$4:$J$10133,'[1]All QOF Registers'!$D$15:$D$8243,FALSE))</f>
        <v>5QC</v>
      </c>
    </row>
    <row r="8632" spans="8:11" x14ac:dyDescent="0.25">
      <c r="H8632" s="57" t="s">
        <v>4602</v>
      </c>
      <c r="I8632" s="58" t="s">
        <v>17751</v>
      </c>
      <c r="J8632" s="54" t="s">
        <v>18203</v>
      </c>
      <c r="K8632" s="54" t="str">
        <f>INDEX('[1]All QOF Registers'!$C$15:$C$8243,MATCH($J$4:$J$10133,'[1]All QOF Registers'!$D$15:$D$8243,FALSE))</f>
        <v>5QC</v>
      </c>
    </row>
    <row r="8633" spans="8:11" x14ac:dyDescent="0.25">
      <c r="H8633" s="57" t="s">
        <v>4603</v>
      </c>
      <c r="I8633" s="58" t="s">
        <v>17751</v>
      </c>
      <c r="J8633" s="54" t="s">
        <v>18203</v>
      </c>
      <c r="K8633" s="54" t="str">
        <f>INDEX('[1]All QOF Registers'!$C$15:$C$8243,MATCH($J$4:$J$10133,'[1]All QOF Registers'!$D$15:$D$8243,FALSE))</f>
        <v>5QC</v>
      </c>
    </row>
    <row r="8634" spans="8:11" x14ac:dyDescent="0.25">
      <c r="H8634" s="57" t="s">
        <v>4604</v>
      </c>
      <c r="I8634" s="58" t="s">
        <v>17751</v>
      </c>
      <c r="J8634" s="54" t="s">
        <v>18203</v>
      </c>
      <c r="K8634" s="54" t="str">
        <f>INDEX('[1]All QOF Registers'!$C$15:$C$8243,MATCH($J$4:$J$10133,'[1]All QOF Registers'!$D$15:$D$8243,FALSE))</f>
        <v>5QC</v>
      </c>
    </row>
    <row r="8635" spans="8:11" x14ac:dyDescent="0.25">
      <c r="H8635" s="57" t="s">
        <v>4605</v>
      </c>
      <c r="I8635" s="58" t="s">
        <v>17751</v>
      </c>
      <c r="J8635" s="54" t="s">
        <v>18203</v>
      </c>
      <c r="K8635" s="54" t="str">
        <f>INDEX('[1]All QOF Registers'!$C$15:$C$8243,MATCH($J$4:$J$10133,'[1]All QOF Registers'!$D$15:$D$8243,FALSE))</f>
        <v>5QC</v>
      </c>
    </row>
    <row r="8636" spans="8:11" x14ac:dyDescent="0.25">
      <c r="H8636" s="57" t="s">
        <v>4608</v>
      </c>
      <c r="I8636" s="58" t="s">
        <v>17751</v>
      </c>
      <c r="J8636" s="54" t="s">
        <v>18203</v>
      </c>
      <c r="K8636" s="54" t="str">
        <f>INDEX('[1]All QOF Registers'!$C$15:$C$8243,MATCH($J$4:$J$10133,'[1]All QOF Registers'!$D$15:$D$8243,FALSE))</f>
        <v>5QC</v>
      </c>
    </row>
    <row r="8637" spans="8:11" x14ac:dyDescent="0.25">
      <c r="H8637" s="57" t="s">
        <v>4610</v>
      </c>
      <c r="I8637" s="58" t="s">
        <v>17751</v>
      </c>
      <c r="J8637" s="54" t="s">
        <v>18203</v>
      </c>
      <c r="K8637" s="54" t="str">
        <f>INDEX('[1]All QOF Registers'!$C$15:$C$8243,MATCH($J$4:$J$10133,'[1]All QOF Registers'!$D$15:$D$8243,FALSE))</f>
        <v>5QC</v>
      </c>
    </row>
    <row r="8638" spans="8:11" x14ac:dyDescent="0.25">
      <c r="H8638" s="57" t="s">
        <v>4611</v>
      </c>
      <c r="I8638" s="58" t="s">
        <v>17751</v>
      </c>
      <c r="J8638" s="54" t="s">
        <v>18203</v>
      </c>
      <c r="K8638" s="54" t="str">
        <f>INDEX('[1]All QOF Registers'!$C$15:$C$8243,MATCH($J$4:$J$10133,'[1]All QOF Registers'!$D$15:$D$8243,FALSE))</f>
        <v>5QC</v>
      </c>
    </row>
    <row r="8639" spans="8:11" x14ac:dyDescent="0.25">
      <c r="H8639" s="57" t="s">
        <v>4612</v>
      </c>
      <c r="I8639" s="58" t="s">
        <v>17751</v>
      </c>
      <c r="J8639" s="54" t="s">
        <v>18203</v>
      </c>
      <c r="K8639" s="54" t="str">
        <f>INDEX('[1]All QOF Registers'!$C$15:$C$8243,MATCH($J$4:$J$10133,'[1]All QOF Registers'!$D$15:$D$8243,FALSE))</f>
        <v>5QC</v>
      </c>
    </row>
    <row r="8640" spans="8:11" x14ac:dyDescent="0.25">
      <c r="H8640" s="57" t="s">
        <v>4614</v>
      </c>
      <c r="I8640" s="58" t="s">
        <v>17751</v>
      </c>
      <c r="J8640" s="54" t="s">
        <v>18203</v>
      </c>
      <c r="K8640" s="54" t="str">
        <f>INDEX('[1]All QOF Registers'!$C$15:$C$8243,MATCH($J$4:$J$10133,'[1]All QOF Registers'!$D$15:$D$8243,FALSE))</f>
        <v>5QC</v>
      </c>
    </row>
    <row r="8641" spans="8:11" x14ac:dyDescent="0.25">
      <c r="H8641" s="57" t="s">
        <v>4615</v>
      </c>
      <c r="I8641" s="58" t="s">
        <v>17751</v>
      </c>
      <c r="J8641" s="54" t="s">
        <v>18203</v>
      </c>
      <c r="K8641" s="54" t="str">
        <f>INDEX('[1]All QOF Registers'!$C$15:$C$8243,MATCH($J$4:$J$10133,'[1]All QOF Registers'!$D$15:$D$8243,FALSE))</f>
        <v>5QC</v>
      </c>
    </row>
    <row r="8642" spans="8:11" x14ac:dyDescent="0.25">
      <c r="H8642" s="57" t="s">
        <v>4616</v>
      </c>
      <c r="I8642" s="58" t="s">
        <v>17751</v>
      </c>
      <c r="J8642" s="54" t="s">
        <v>18203</v>
      </c>
      <c r="K8642" s="54" t="str">
        <f>INDEX('[1]All QOF Registers'!$C$15:$C$8243,MATCH($J$4:$J$10133,'[1]All QOF Registers'!$D$15:$D$8243,FALSE))</f>
        <v>5QC</v>
      </c>
    </row>
    <row r="8643" spans="8:11" x14ac:dyDescent="0.25">
      <c r="H8643" s="57" t="s">
        <v>4618</v>
      </c>
      <c r="I8643" s="58" t="s">
        <v>17751</v>
      </c>
      <c r="J8643" s="54" t="s">
        <v>18203</v>
      </c>
      <c r="K8643" s="54" t="str">
        <f>INDEX('[1]All QOF Registers'!$C$15:$C$8243,MATCH($J$4:$J$10133,'[1]All QOF Registers'!$D$15:$D$8243,FALSE))</f>
        <v>5QC</v>
      </c>
    </row>
    <row r="8644" spans="8:11" x14ac:dyDescent="0.25">
      <c r="H8644" s="57" t="s">
        <v>4620</v>
      </c>
      <c r="I8644" s="58" t="s">
        <v>17751</v>
      </c>
      <c r="J8644" s="54" t="s">
        <v>18203</v>
      </c>
      <c r="K8644" s="54" t="str">
        <f>INDEX('[1]All QOF Registers'!$C$15:$C$8243,MATCH($J$4:$J$10133,'[1]All QOF Registers'!$D$15:$D$8243,FALSE))</f>
        <v>5QC</v>
      </c>
    </row>
    <row r="8645" spans="8:11" x14ac:dyDescent="0.25">
      <c r="H8645" s="57" t="s">
        <v>4621</v>
      </c>
      <c r="I8645" s="58" t="s">
        <v>17751</v>
      </c>
      <c r="J8645" s="54" t="s">
        <v>18203</v>
      </c>
      <c r="K8645" s="54" t="str">
        <f>INDEX('[1]All QOF Registers'!$C$15:$C$8243,MATCH($J$4:$J$10133,'[1]All QOF Registers'!$D$15:$D$8243,FALSE))</f>
        <v>5QC</v>
      </c>
    </row>
    <row r="8646" spans="8:11" x14ac:dyDescent="0.25">
      <c r="H8646" s="57" t="s">
        <v>4622</v>
      </c>
      <c r="I8646" s="58" t="s">
        <v>17751</v>
      </c>
      <c r="J8646" s="54" t="s">
        <v>18203</v>
      </c>
      <c r="K8646" s="54" t="str">
        <f>INDEX('[1]All QOF Registers'!$C$15:$C$8243,MATCH($J$4:$J$10133,'[1]All QOF Registers'!$D$15:$D$8243,FALSE))</f>
        <v>5QC</v>
      </c>
    </row>
    <row r="8647" spans="8:11" x14ac:dyDescent="0.25">
      <c r="H8647" s="57" t="s">
        <v>4623</v>
      </c>
      <c r="I8647" s="58" t="s">
        <v>17751</v>
      </c>
      <c r="J8647" s="54" t="s">
        <v>18203</v>
      </c>
      <c r="K8647" s="54" t="str">
        <f>INDEX('[1]All QOF Registers'!$C$15:$C$8243,MATCH($J$4:$J$10133,'[1]All QOF Registers'!$D$15:$D$8243,FALSE))</f>
        <v>5QC</v>
      </c>
    </row>
    <row r="8648" spans="8:11" x14ac:dyDescent="0.25">
      <c r="H8648" s="57" t="s">
        <v>4624</v>
      </c>
      <c r="I8648" s="58" t="s">
        <v>17751</v>
      </c>
      <c r="J8648" s="54" t="s">
        <v>18203</v>
      </c>
      <c r="K8648" s="54" t="str">
        <f>INDEX('[1]All QOF Registers'!$C$15:$C$8243,MATCH($J$4:$J$10133,'[1]All QOF Registers'!$D$15:$D$8243,FALSE))</f>
        <v>5QC</v>
      </c>
    </row>
    <row r="8649" spans="8:11" x14ac:dyDescent="0.25">
      <c r="H8649" s="57" t="s">
        <v>4625</v>
      </c>
      <c r="I8649" s="58" t="s">
        <v>17751</v>
      </c>
      <c r="J8649" s="54" t="s">
        <v>18203</v>
      </c>
      <c r="K8649" s="54" t="str">
        <f>INDEX('[1]All QOF Registers'!$C$15:$C$8243,MATCH($J$4:$J$10133,'[1]All QOF Registers'!$D$15:$D$8243,FALSE))</f>
        <v>5QC</v>
      </c>
    </row>
    <row r="8650" spans="8:11" x14ac:dyDescent="0.25">
      <c r="H8650" s="57" t="s">
        <v>4626</v>
      </c>
      <c r="I8650" s="58" t="s">
        <v>17751</v>
      </c>
      <c r="J8650" s="54" t="s">
        <v>18203</v>
      </c>
      <c r="K8650" s="54" t="str">
        <f>INDEX('[1]All QOF Registers'!$C$15:$C$8243,MATCH($J$4:$J$10133,'[1]All QOF Registers'!$D$15:$D$8243,FALSE))</f>
        <v>5QC</v>
      </c>
    </row>
    <row r="8651" spans="8:11" x14ac:dyDescent="0.25">
      <c r="H8651" s="57" t="s">
        <v>4627</v>
      </c>
      <c r="I8651" s="58" t="s">
        <v>17751</v>
      </c>
      <c r="J8651" s="54" t="s">
        <v>18203</v>
      </c>
      <c r="K8651" s="54" t="str">
        <f>INDEX('[1]All QOF Registers'!$C$15:$C$8243,MATCH($J$4:$J$10133,'[1]All QOF Registers'!$D$15:$D$8243,FALSE))</f>
        <v>5QC</v>
      </c>
    </row>
    <row r="8652" spans="8:11" x14ac:dyDescent="0.25">
      <c r="H8652" s="57" t="s">
        <v>4628</v>
      </c>
      <c r="I8652" s="58" t="s">
        <v>17751</v>
      </c>
      <c r="J8652" s="54" t="s">
        <v>18203</v>
      </c>
      <c r="K8652" s="54" t="str">
        <f>INDEX('[1]All QOF Registers'!$C$15:$C$8243,MATCH($J$4:$J$10133,'[1]All QOF Registers'!$D$15:$D$8243,FALSE))</f>
        <v>5QC</v>
      </c>
    </row>
    <row r="8653" spans="8:11" x14ac:dyDescent="0.25">
      <c r="H8653" s="57" t="s">
        <v>4629</v>
      </c>
      <c r="I8653" s="58" t="s">
        <v>17751</v>
      </c>
      <c r="J8653" s="54" t="s">
        <v>18203</v>
      </c>
      <c r="K8653" s="54" t="str">
        <f>INDEX('[1]All QOF Registers'!$C$15:$C$8243,MATCH($J$4:$J$10133,'[1]All QOF Registers'!$D$15:$D$8243,FALSE))</f>
        <v>5QC</v>
      </c>
    </row>
    <row r="8654" spans="8:11" x14ac:dyDescent="0.25">
      <c r="H8654" s="57" t="s">
        <v>4631</v>
      </c>
      <c r="I8654" s="58" t="s">
        <v>17751</v>
      </c>
      <c r="J8654" s="54" t="s">
        <v>18203</v>
      </c>
      <c r="K8654" s="54" t="str">
        <f>INDEX('[1]All QOF Registers'!$C$15:$C$8243,MATCH($J$4:$J$10133,'[1]All QOF Registers'!$D$15:$D$8243,FALSE))</f>
        <v>5QC</v>
      </c>
    </row>
    <row r="8655" spans="8:11" x14ac:dyDescent="0.25">
      <c r="H8655" s="57" t="s">
        <v>4632</v>
      </c>
      <c r="I8655" s="58" t="s">
        <v>17751</v>
      </c>
      <c r="J8655" s="54" t="s">
        <v>18203</v>
      </c>
      <c r="K8655" s="54" t="str">
        <f>INDEX('[1]All QOF Registers'!$C$15:$C$8243,MATCH($J$4:$J$10133,'[1]All QOF Registers'!$D$15:$D$8243,FALSE))</f>
        <v>5QC</v>
      </c>
    </row>
    <row r="8656" spans="8:11" x14ac:dyDescent="0.25">
      <c r="H8656" s="57" t="s">
        <v>4633</v>
      </c>
      <c r="I8656" s="58" t="s">
        <v>17751</v>
      </c>
      <c r="J8656" s="54" t="s">
        <v>18203</v>
      </c>
      <c r="K8656" s="54" t="str">
        <f>INDEX('[1]All QOF Registers'!$C$15:$C$8243,MATCH($J$4:$J$10133,'[1]All QOF Registers'!$D$15:$D$8243,FALSE))</f>
        <v>5QC</v>
      </c>
    </row>
    <row r="8657" spans="8:11" x14ac:dyDescent="0.25">
      <c r="H8657" s="57" t="s">
        <v>4634</v>
      </c>
      <c r="I8657" s="58" t="s">
        <v>17751</v>
      </c>
      <c r="J8657" s="54" t="s">
        <v>18203</v>
      </c>
      <c r="K8657" s="54" t="str">
        <f>INDEX('[1]All QOF Registers'!$C$15:$C$8243,MATCH($J$4:$J$10133,'[1]All QOF Registers'!$D$15:$D$8243,FALSE))</f>
        <v>5QC</v>
      </c>
    </row>
    <row r="8658" spans="8:11" x14ac:dyDescent="0.25">
      <c r="H8658" s="57" t="s">
        <v>4635</v>
      </c>
      <c r="I8658" s="58" t="s">
        <v>17751</v>
      </c>
      <c r="J8658" s="54" t="s">
        <v>18203</v>
      </c>
      <c r="K8658" s="54" t="str">
        <f>INDEX('[1]All QOF Registers'!$C$15:$C$8243,MATCH($J$4:$J$10133,'[1]All QOF Registers'!$D$15:$D$8243,FALSE))</f>
        <v>5QC</v>
      </c>
    </row>
    <row r="8659" spans="8:11" x14ac:dyDescent="0.25">
      <c r="H8659" s="57" t="s">
        <v>4636</v>
      </c>
      <c r="I8659" s="58" t="s">
        <v>17751</v>
      </c>
      <c r="J8659" s="54" t="s">
        <v>18203</v>
      </c>
      <c r="K8659" s="54" t="str">
        <f>INDEX('[1]All QOF Registers'!$C$15:$C$8243,MATCH($J$4:$J$10133,'[1]All QOF Registers'!$D$15:$D$8243,FALSE))</f>
        <v>5QC</v>
      </c>
    </row>
    <row r="8660" spans="8:11" x14ac:dyDescent="0.25">
      <c r="H8660" s="57" t="s">
        <v>4638</v>
      </c>
      <c r="I8660" s="58" t="s">
        <v>17751</v>
      </c>
      <c r="J8660" s="54" t="s">
        <v>18203</v>
      </c>
      <c r="K8660" s="54" t="str">
        <f>INDEX('[1]All QOF Registers'!$C$15:$C$8243,MATCH($J$4:$J$10133,'[1]All QOF Registers'!$D$15:$D$8243,FALSE))</f>
        <v>5QC</v>
      </c>
    </row>
    <row r="8661" spans="8:11" x14ac:dyDescent="0.25">
      <c r="H8661" s="57" t="s">
        <v>4639</v>
      </c>
      <c r="I8661" s="58" t="s">
        <v>17751</v>
      </c>
      <c r="J8661" s="54" t="s">
        <v>18203</v>
      </c>
      <c r="K8661" s="54" t="str">
        <f>INDEX('[1]All QOF Registers'!$C$15:$C$8243,MATCH($J$4:$J$10133,'[1]All QOF Registers'!$D$15:$D$8243,FALSE))</f>
        <v>5QC</v>
      </c>
    </row>
    <row r="8662" spans="8:11" x14ac:dyDescent="0.25">
      <c r="H8662" s="57" t="s">
        <v>4640</v>
      </c>
      <c r="I8662" s="58" t="s">
        <v>17751</v>
      </c>
      <c r="J8662" s="54" t="s">
        <v>18203</v>
      </c>
      <c r="K8662" s="54" t="str">
        <f>INDEX('[1]All QOF Registers'!$C$15:$C$8243,MATCH($J$4:$J$10133,'[1]All QOF Registers'!$D$15:$D$8243,FALSE))</f>
        <v>5QC</v>
      </c>
    </row>
    <row r="8663" spans="8:11" x14ac:dyDescent="0.25">
      <c r="H8663" s="57" t="s">
        <v>4641</v>
      </c>
      <c r="I8663" s="58" t="s">
        <v>17751</v>
      </c>
      <c r="J8663" s="54" t="s">
        <v>18203</v>
      </c>
      <c r="K8663" s="54" t="str">
        <f>INDEX('[1]All QOF Registers'!$C$15:$C$8243,MATCH($J$4:$J$10133,'[1]All QOF Registers'!$D$15:$D$8243,FALSE))</f>
        <v>5QC</v>
      </c>
    </row>
    <row r="8664" spans="8:11" x14ac:dyDescent="0.25">
      <c r="H8664" s="57" t="s">
        <v>4643</v>
      </c>
      <c r="I8664" s="58" t="s">
        <v>17751</v>
      </c>
      <c r="J8664" s="54" t="s">
        <v>18203</v>
      </c>
      <c r="K8664" s="54" t="str">
        <f>INDEX('[1]All QOF Registers'!$C$15:$C$8243,MATCH($J$4:$J$10133,'[1]All QOF Registers'!$D$15:$D$8243,FALSE))</f>
        <v>5QC</v>
      </c>
    </row>
    <row r="8665" spans="8:11" x14ac:dyDescent="0.25">
      <c r="H8665" s="57" t="s">
        <v>4644</v>
      </c>
      <c r="I8665" s="58" t="s">
        <v>17751</v>
      </c>
      <c r="J8665" s="54" t="s">
        <v>18203</v>
      </c>
      <c r="K8665" s="54" t="str">
        <f>INDEX('[1]All QOF Registers'!$C$15:$C$8243,MATCH($J$4:$J$10133,'[1]All QOF Registers'!$D$15:$D$8243,FALSE))</f>
        <v>5QC</v>
      </c>
    </row>
    <row r="8666" spans="8:11" x14ac:dyDescent="0.25">
      <c r="H8666" s="57" t="s">
        <v>4646</v>
      </c>
      <c r="I8666" s="58" t="s">
        <v>17751</v>
      </c>
      <c r="J8666" s="54" t="s">
        <v>18203</v>
      </c>
      <c r="K8666" s="54" t="str">
        <f>INDEX('[1]All QOF Registers'!$C$15:$C$8243,MATCH($J$4:$J$10133,'[1]All QOF Registers'!$D$15:$D$8243,FALSE))</f>
        <v>5QC</v>
      </c>
    </row>
    <row r="8667" spans="8:11" x14ac:dyDescent="0.25">
      <c r="H8667" s="57" t="s">
        <v>4647</v>
      </c>
      <c r="I8667" s="58" t="s">
        <v>17751</v>
      </c>
      <c r="J8667" s="54" t="s">
        <v>18203</v>
      </c>
      <c r="K8667" s="54" t="str">
        <f>INDEX('[1]All QOF Registers'!$C$15:$C$8243,MATCH($J$4:$J$10133,'[1]All QOF Registers'!$D$15:$D$8243,FALSE))</f>
        <v>5QC</v>
      </c>
    </row>
    <row r="8668" spans="8:11" x14ac:dyDescent="0.25">
      <c r="H8668" s="57" t="s">
        <v>4648</v>
      </c>
      <c r="I8668" s="58" t="s">
        <v>17751</v>
      </c>
      <c r="J8668" s="54" t="s">
        <v>18203</v>
      </c>
      <c r="K8668" s="54" t="str">
        <f>INDEX('[1]All QOF Registers'!$C$15:$C$8243,MATCH($J$4:$J$10133,'[1]All QOF Registers'!$D$15:$D$8243,FALSE))</f>
        <v>5QC</v>
      </c>
    </row>
    <row r="8669" spans="8:11" x14ac:dyDescent="0.25">
      <c r="H8669" s="57" t="s">
        <v>4650</v>
      </c>
      <c r="I8669" s="58" t="s">
        <v>17751</v>
      </c>
      <c r="J8669" s="54" t="s">
        <v>18203</v>
      </c>
      <c r="K8669" s="54" t="str">
        <f>INDEX('[1]All QOF Registers'!$C$15:$C$8243,MATCH($J$4:$J$10133,'[1]All QOF Registers'!$D$15:$D$8243,FALSE))</f>
        <v>5QC</v>
      </c>
    </row>
    <row r="8670" spans="8:11" x14ac:dyDescent="0.25">
      <c r="H8670" s="57" t="s">
        <v>4651</v>
      </c>
      <c r="I8670" s="58" t="s">
        <v>17751</v>
      </c>
      <c r="J8670" s="54" t="s">
        <v>18203</v>
      </c>
      <c r="K8670" s="54" t="str">
        <f>INDEX('[1]All QOF Registers'!$C$15:$C$8243,MATCH($J$4:$J$10133,'[1]All QOF Registers'!$D$15:$D$8243,FALSE))</f>
        <v>5QC</v>
      </c>
    </row>
    <row r="8671" spans="8:11" x14ac:dyDescent="0.25">
      <c r="H8671" s="57" t="s">
        <v>4653</v>
      </c>
      <c r="I8671" s="58" t="s">
        <v>17751</v>
      </c>
      <c r="J8671" s="54" t="s">
        <v>18203</v>
      </c>
      <c r="K8671" s="54" t="str">
        <f>INDEX('[1]All QOF Registers'!$C$15:$C$8243,MATCH($J$4:$J$10133,'[1]All QOF Registers'!$D$15:$D$8243,FALSE))</f>
        <v>5QC</v>
      </c>
    </row>
    <row r="8672" spans="8:11" x14ac:dyDescent="0.25">
      <c r="H8672" s="57" t="s">
        <v>4655</v>
      </c>
      <c r="I8672" s="58" t="s">
        <v>17751</v>
      </c>
      <c r="J8672" s="54" t="s">
        <v>18203</v>
      </c>
      <c r="K8672" s="54" t="str">
        <f>INDEX('[1]All QOF Registers'!$C$15:$C$8243,MATCH($J$4:$J$10133,'[1]All QOF Registers'!$D$15:$D$8243,FALSE))</f>
        <v>5QC</v>
      </c>
    </row>
    <row r="8673" spans="8:11" x14ac:dyDescent="0.25">
      <c r="H8673" s="57" t="s">
        <v>4658</v>
      </c>
      <c r="I8673" s="58" t="s">
        <v>17751</v>
      </c>
      <c r="J8673" s="54" t="s">
        <v>18203</v>
      </c>
      <c r="K8673" s="54" t="str">
        <f>INDEX('[1]All QOF Registers'!$C$15:$C$8243,MATCH($J$4:$J$10133,'[1]All QOF Registers'!$D$15:$D$8243,FALSE))</f>
        <v>5QC</v>
      </c>
    </row>
    <row r="8674" spans="8:11" x14ac:dyDescent="0.25">
      <c r="H8674" s="57" t="s">
        <v>4660</v>
      </c>
      <c r="I8674" s="58" t="s">
        <v>17751</v>
      </c>
      <c r="J8674" s="54" t="s">
        <v>18203</v>
      </c>
      <c r="K8674" s="54" t="str">
        <f>INDEX('[1]All QOF Registers'!$C$15:$C$8243,MATCH($J$4:$J$10133,'[1]All QOF Registers'!$D$15:$D$8243,FALSE))</f>
        <v>5QC</v>
      </c>
    </row>
    <row r="8675" spans="8:11" x14ac:dyDescent="0.25">
      <c r="H8675" s="57" t="s">
        <v>4663</v>
      </c>
      <c r="I8675" s="58" t="s">
        <v>17751</v>
      </c>
      <c r="J8675" s="54" t="s">
        <v>18203</v>
      </c>
      <c r="K8675" s="54" t="str">
        <f>INDEX('[1]All QOF Registers'!$C$15:$C$8243,MATCH($J$4:$J$10133,'[1]All QOF Registers'!$D$15:$D$8243,FALSE))</f>
        <v>5QC</v>
      </c>
    </row>
    <row r="8676" spans="8:11" x14ac:dyDescent="0.25">
      <c r="H8676" s="57" t="s">
        <v>4664</v>
      </c>
      <c r="I8676" s="58" t="s">
        <v>17751</v>
      </c>
      <c r="J8676" s="54" t="s">
        <v>18203</v>
      </c>
      <c r="K8676" s="54" t="str">
        <f>INDEX('[1]All QOF Registers'!$C$15:$C$8243,MATCH($J$4:$J$10133,'[1]All QOF Registers'!$D$15:$D$8243,FALSE))</f>
        <v>5QC</v>
      </c>
    </row>
    <row r="8677" spans="8:11" x14ac:dyDescent="0.25">
      <c r="H8677" s="57" t="s">
        <v>4666</v>
      </c>
      <c r="I8677" s="58" t="s">
        <v>17751</v>
      </c>
      <c r="J8677" s="54" t="s">
        <v>18203</v>
      </c>
      <c r="K8677" s="54" t="str">
        <f>INDEX('[1]All QOF Registers'!$C$15:$C$8243,MATCH($J$4:$J$10133,'[1]All QOF Registers'!$D$15:$D$8243,FALSE))</f>
        <v>5QC</v>
      </c>
    </row>
    <row r="8678" spans="8:11" x14ac:dyDescent="0.25">
      <c r="H8678" s="57" t="s">
        <v>4667</v>
      </c>
      <c r="I8678" s="58" t="s">
        <v>17751</v>
      </c>
      <c r="J8678" s="54" t="s">
        <v>18203</v>
      </c>
      <c r="K8678" s="54" t="str">
        <f>INDEX('[1]All QOF Registers'!$C$15:$C$8243,MATCH($J$4:$J$10133,'[1]All QOF Registers'!$D$15:$D$8243,FALSE))</f>
        <v>5QC</v>
      </c>
    </row>
    <row r="8679" spans="8:11" x14ac:dyDescent="0.25">
      <c r="H8679" s="57" t="s">
        <v>4669</v>
      </c>
      <c r="I8679" s="58" t="s">
        <v>17751</v>
      </c>
      <c r="J8679" s="54" t="s">
        <v>18203</v>
      </c>
      <c r="K8679" s="54" t="str">
        <f>INDEX('[1]All QOF Registers'!$C$15:$C$8243,MATCH($J$4:$J$10133,'[1]All QOF Registers'!$D$15:$D$8243,FALSE))</f>
        <v>5QC</v>
      </c>
    </row>
    <row r="8680" spans="8:11" x14ac:dyDescent="0.25">
      <c r="H8680" s="57" t="s">
        <v>4671</v>
      </c>
      <c r="I8680" s="58" t="s">
        <v>17751</v>
      </c>
      <c r="J8680" s="54" t="s">
        <v>18203</v>
      </c>
      <c r="K8680" s="54" t="str">
        <f>INDEX('[1]All QOF Registers'!$C$15:$C$8243,MATCH($J$4:$J$10133,'[1]All QOF Registers'!$D$15:$D$8243,FALSE))</f>
        <v>5QC</v>
      </c>
    </row>
    <row r="8681" spans="8:11" x14ac:dyDescent="0.25">
      <c r="H8681" s="57" t="s">
        <v>4672</v>
      </c>
      <c r="I8681" s="58" t="s">
        <v>17751</v>
      </c>
      <c r="J8681" s="54" t="s">
        <v>18203</v>
      </c>
      <c r="K8681" s="54" t="str">
        <f>INDEX('[1]All QOF Registers'!$C$15:$C$8243,MATCH($J$4:$J$10133,'[1]All QOF Registers'!$D$15:$D$8243,FALSE))</f>
        <v>5QC</v>
      </c>
    </row>
    <row r="8682" spans="8:11" x14ac:dyDescent="0.25">
      <c r="H8682" s="57" t="s">
        <v>4673</v>
      </c>
      <c r="I8682" s="58" t="s">
        <v>17751</v>
      </c>
      <c r="J8682" s="54" t="s">
        <v>18203</v>
      </c>
      <c r="K8682" s="54" t="str">
        <f>INDEX('[1]All QOF Registers'!$C$15:$C$8243,MATCH($J$4:$J$10133,'[1]All QOF Registers'!$D$15:$D$8243,FALSE))</f>
        <v>5QC</v>
      </c>
    </row>
    <row r="8683" spans="8:11" x14ac:dyDescent="0.25">
      <c r="H8683" s="57" t="s">
        <v>4674</v>
      </c>
      <c r="I8683" s="58" t="s">
        <v>17751</v>
      </c>
      <c r="J8683" s="54" t="s">
        <v>18203</v>
      </c>
      <c r="K8683" s="54" t="str">
        <f>INDEX('[1]All QOF Registers'!$C$15:$C$8243,MATCH($J$4:$J$10133,'[1]All QOF Registers'!$D$15:$D$8243,FALSE))</f>
        <v>5QC</v>
      </c>
    </row>
    <row r="8684" spans="8:11" x14ac:dyDescent="0.25">
      <c r="H8684" s="57" t="s">
        <v>4676</v>
      </c>
      <c r="I8684" s="58" t="s">
        <v>17751</v>
      </c>
      <c r="J8684" s="54" t="s">
        <v>18203</v>
      </c>
      <c r="K8684" s="54" t="str">
        <f>INDEX('[1]All QOF Registers'!$C$15:$C$8243,MATCH($J$4:$J$10133,'[1]All QOF Registers'!$D$15:$D$8243,FALSE))</f>
        <v>5QC</v>
      </c>
    </row>
    <row r="8685" spans="8:11" x14ac:dyDescent="0.25">
      <c r="H8685" s="57" t="s">
        <v>4678</v>
      </c>
      <c r="I8685" s="58" t="s">
        <v>17751</v>
      </c>
      <c r="J8685" s="54" t="s">
        <v>18203</v>
      </c>
      <c r="K8685" s="54" t="str">
        <f>INDEX('[1]All QOF Registers'!$C$15:$C$8243,MATCH($J$4:$J$10133,'[1]All QOF Registers'!$D$15:$D$8243,FALSE))</f>
        <v>5QC</v>
      </c>
    </row>
    <row r="8686" spans="8:11" x14ac:dyDescent="0.25">
      <c r="H8686" s="57" t="s">
        <v>4681</v>
      </c>
      <c r="I8686" s="58" t="s">
        <v>17751</v>
      </c>
      <c r="J8686" s="54" t="s">
        <v>18203</v>
      </c>
      <c r="K8686" s="54" t="str">
        <f>INDEX('[1]All QOF Registers'!$C$15:$C$8243,MATCH($J$4:$J$10133,'[1]All QOF Registers'!$D$15:$D$8243,FALSE))</f>
        <v>5QC</v>
      </c>
    </row>
    <row r="8687" spans="8:11" x14ac:dyDescent="0.25">
      <c r="H8687" s="57" t="s">
        <v>4684</v>
      </c>
      <c r="I8687" s="58" t="s">
        <v>17751</v>
      </c>
      <c r="J8687" s="54" t="s">
        <v>18203</v>
      </c>
      <c r="K8687" s="54" t="str">
        <f>INDEX('[1]All QOF Registers'!$C$15:$C$8243,MATCH($J$4:$J$10133,'[1]All QOF Registers'!$D$15:$D$8243,FALSE))</f>
        <v>5QC</v>
      </c>
    </row>
    <row r="8688" spans="8:11" x14ac:dyDescent="0.25">
      <c r="H8688" s="57" t="s">
        <v>4685</v>
      </c>
      <c r="I8688" s="58" t="s">
        <v>17751</v>
      </c>
      <c r="J8688" s="54" t="s">
        <v>18203</v>
      </c>
      <c r="K8688" s="54" t="str">
        <f>INDEX('[1]All QOF Registers'!$C$15:$C$8243,MATCH($J$4:$J$10133,'[1]All QOF Registers'!$D$15:$D$8243,FALSE))</f>
        <v>5QC</v>
      </c>
    </row>
    <row r="8689" spans="8:11" x14ac:dyDescent="0.25">
      <c r="H8689" s="57" t="s">
        <v>4686</v>
      </c>
      <c r="I8689" s="58" t="s">
        <v>17751</v>
      </c>
      <c r="J8689" s="54" t="s">
        <v>18203</v>
      </c>
      <c r="K8689" s="54" t="str">
        <f>INDEX('[1]All QOF Registers'!$C$15:$C$8243,MATCH($J$4:$J$10133,'[1]All QOF Registers'!$D$15:$D$8243,FALSE))</f>
        <v>5QC</v>
      </c>
    </row>
    <row r="8690" spans="8:11" x14ac:dyDescent="0.25">
      <c r="H8690" s="57" t="s">
        <v>4687</v>
      </c>
      <c r="I8690" s="58" t="s">
        <v>17751</v>
      </c>
      <c r="J8690" s="54" t="s">
        <v>18203</v>
      </c>
      <c r="K8690" s="54" t="str">
        <f>INDEX('[1]All QOF Registers'!$C$15:$C$8243,MATCH($J$4:$J$10133,'[1]All QOF Registers'!$D$15:$D$8243,FALSE))</f>
        <v>5QC</v>
      </c>
    </row>
    <row r="8691" spans="8:11" x14ac:dyDescent="0.25">
      <c r="H8691" s="57" t="s">
        <v>17752</v>
      </c>
      <c r="I8691" s="58" t="s">
        <v>17751</v>
      </c>
      <c r="J8691" s="54" t="s">
        <v>18203</v>
      </c>
      <c r="K8691" s="54" t="str">
        <f>INDEX('[1]All QOF Registers'!$C$15:$C$8243,MATCH($J$4:$J$10133,'[1]All QOF Registers'!$D$15:$D$8243,FALSE))</f>
        <v>5QC</v>
      </c>
    </row>
    <row r="8692" spans="8:11" x14ac:dyDescent="0.25">
      <c r="H8692" s="57" t="s">
        <v>4688</v>
      </c>
      <c r="I8692" s="58" t="s">
        <v>17751</v>
      </c>
      <c r="J8692" s="54" t="s">
        <v>18203</v>
      </c>
      <c r="K8692" s="54" t="str">
        <f>INDEX('[1]All QOF Registers'!$C$15:$C$8243,MATCH($J$4:$J$10133,'[1]All QOF Registers'!$D$15:$D$8243,FALSE))</f>
        <v>5QC</v>
      </c>
    </row>
    <row r="8693" spans="8:11" x14ac:dyDescent="0.25">
      <c r="H8693" s="57" t="s">
        <v>4691</v>
      </c>
      <c r="I8693" s="58" t="s">
        <v>17751</v>
      </c>
      <c r="J8693" s="54" t="s">
        <v>18203</v>
      </c>
      <c r="K8693" s="54" t="str">
        <f>INDEX('[1]All QOF Registers'!$C$15:$C$8243,MATCH($J$4:$J$10133,'[1]All QOF Registers'!$D$15:$D$8243,FALSE))</f>
        <v>5QC</v>
      </c>
    </row>
    <row r="8694" spans="8:11" x14ac:dyDescent="0.25">
      <c r="H8694" s="57" t="s">
        <v>4694</v>
      </c>
      <c r="I8694" s="58" t="s">
        <v>17751</v>
      </c>
      <c r="J8694" s="54" t="s">
        <v>18203</v>
      </c>
      <c r="K8694" s="54" t="str">
        <f>INDEX('[1]All QOF Registers'!$C$15:$C$8243,MATCH($J$4:$J$10133,'[1]All QOF Registers'!$D$15:$D$8243,FALSE))</f>
        <v>5QC</v>
      </c>
    </row>
    <row r="8695" spans="8:11" x14ac:dyDescent="0.25">
      <c r="H8695" s="57" t="s">
        <v>4696</v>
      </c>
      <c r="I8695" s="58" t="s">
        <v>17751</v>
      </c>
      <c r="J8695" s="54" t="s">
        <v>18203</v>
      </c>
      <c r="K8695" s="54" t="str">
        <f>INDEX('[1]All QOF Registers'!$C$15:$C$8243,MATCH($J$4:$J$10133,'[1]All QOF Registers'!$D$15:$D$8243,FALSE))</f>
        <v>5QC</v>
      </c>
    </row>
    <row r="8696" spans="8:11" x14ac:dyDescent="0.25">
      <c r="H8696" s="57" t="s">
        <v>4697</v>
      </c>
      <c r="I8696" s="58" t="s">
        <v>17751</v>
      </c>
      <c r="J8696" s="54" t="s">
        <v>18203</v>
      </c>
      <c r="K8696" s="54" t="str">
        <f>INDEX('[1]All QOF Registers'!$C$15:$C$8243,MATCH($J$4:$J$10133,'[1]All QOF Registers'!$D$15:$D$8243,FALSE))</f>
        <v>5QC</v>
      </c>
    </row>
    <row r="8697" spans="8:11" x14ac:dyDescent="0.25">
      <c r="H8697" s="57" t="s">
        <v>4698</v>
      </c>
      <c r="I8697" s="58" t="s">
        <v>17751</v>
      </c>
      <c r="J8697" s="54" t="s">
        <v>18203</v>
      </c>
      <c r="K8697" s="54" t="str">
        <f>INDEX('[1]All QOF Registers'!$C$15:$C$8243,MATCH($J$4:$J$10133,'[1]All QOF Registers'!$D$15:$D$8243,FALSE))</f>
        <v>5QC</v>
      </c>
    </row>
    <row r="8698" spans="8:11" x14ac:dyDescent="0.25">
      <c r="H8698" s="57" t="s">
        <v>4699</v>
      </c>
      <c r="I8698" s="58" t="s">
        <v>17751</v>
      </c>
      <c r="J8698" s="54" t="s">
        <v>18203</v>
      </c>
      <c r="K8698" s="54" t="str">
        <f>INDEX('[1]All QOF Registers'!$C$15:$C$8243,MATCH($J$4:$J$10133,'[1]All QOF Registers'!$D$15:$D$8243,FALSE))</f>
        <v>5QC</v>
      </c>
    </row>
    <row r="8699" spans="8:11" x14ac:dyDescent="0.25">
      <c r="H8699" s="57" t="s">
        <v>4701</v>
      </c>
      <c r="I8699" s="58" t="s">
        <v>17751</v>
      </c>
      <c r="J8699" s="54" t="s">
        <v>18203</v>
      </c>
      <c r="K8699" s="54" t="str">
        <f>INDEX('[1]All QOF Registers'!$C$15:$C$8243,MATCH($J$4:$J$10133,'[1]All QOF Registers'!$D$15:$D$8243,FALSE))</f>
        <v>5QC</v>
      </c>
    </row>
    <row r="8700" spans="8:11" x14ac:dyDescent="0.25">
      <c r="H8700" s="57" t="s">
        <v>4702</v>
      </c>
      <c r="I8700" s="58" t="s">
        <v>17751</v>
      </c>
      <c r="J8700" s="54" t="s">
        <v>18203</v>
      </c>
      <c r="K8700" s="54" t="str">
        <f>INDEX('[1]All QOF Registers'!$C$15:$C$8243,MATCH($J$4:$J$10133,'[1]All QOF Registers'!$D$15:$D$8243,FALSE))</f>
        <v>5QC</v>
      </c>
    </row>
    <row r="8701" spans="8:11" x14ac:dyDescent="0.25">
      <c r="H8701" s="57" t="s">
        <v>4703</v>
      </c>
      <c r="I8701" s="58" t="s">
        <v>17751</v>
      </c>
      <c r="J8701" s="54" t="s">
        <v>18203</v>
      </c>
      <c r="K8701" s="54" t="str">
        <f>INDEX('[1]All QOF Registers'!$C$15:$C$8243,MATCH($J$4:$J$10133,'[1]All QOF Registers'!$D$15:$D$8243,FALSE))</f>
        <v>5QC</v>
      </c>
    </row>
    <row r="8702" spans="8:11" x14ac:dyDescent="0.25">
      <c r="H8702" s="57" t="s">
        <v>4704</v>
      </c>
      <c r="I8702" s="58" t="s">
        <v>17751</v>
      </c>
      <c r="J8702" s="54" t="s">
        <v>18203</v>
      </c>
      <c r="K8702" s="54" t="str">
        <f>INDEX('[1]All QOF Registers'!$C$15:$C$8243,MATCH($J$4:$J$10133,'[1]All QOF Registers'!$D$15:$D$8243,FALSE))</f>
        <v>5QC</v>
      </c>
    </row>
    <row r="8703" spans="8:11" x14ac:dyDescent="0.25">
      <c r="H8703" s="57" t="s">
        <v>4705</v>
      </c>
      <c r="I8703" s="58" t="s">
        <v>17751</v>
      </c>
      <c r="J8703" s="54" t="s">
        <v>18203</v>
      </c>
      <c r="K8703" s="54" t="str">
        <f>INDEX('[1]All QOF Registers'!$C$15:$C$8243,MATCH($J$4:$J$10133,'[1]All QOF Registers'!$D$15:$D$8243,FALSE))</f>
        <v>5QC</v>
      </c>
    </row>
    <row r="8704" spans="8:11" x14ac:dyDescent="0.25">
      <c r="H8704" s="57" t="s">
        <v>4706</v>
      </c>
      <c r="I8704" s="58" t="s">
        <v>17751</v>
      </c>
      <c r="J8704" s="54" t="s">
        <v>18203</v>
      </c>
      <c r="K8704" s="54" t="str">
        <f>INDEX('[1]All QOF Registers'!$C$15:$C$8243,MATCH($J$4:$J$10133,'[1]All QOF Registers'!$D$15:$D$8243,FALSE))</f>
        <v>5QC</v>
      </c>
    </row>
    <row r="8705" spans="8:11" x14ac:dyDescent="0.25">
      <c r="H8705" s="57" t="s">
        <v>4707</v>
      </c>
      <c r="I8705" s="58" t="s">
        <v>17751</v>
      </c>
      <c r="J8705" s="54" t="s">
        <v>18203</v>
      </c>
      <c r="K8705" s="54" t="str">
        <f>INDEX('[1]All QOF Registers'!$C$15:$C$8243,MATCH($J$4:$J$10133,'[1]All QOF Registers'!$D$15:$D$8243,FALSE))</f>
        <v>5QC</v>
      </c>
    </row>
    <row r="8706" spans="8:11" x14ac:dyDescent="0.25">
      <c r="H8706" s="57" t="s">
        <v>4708</v>
      </c>
      <c r="I8706" s="58" t="s">
        <v>17751</v>
      </c>
      <c r="J8706" s="54" t="s">
        <v>18203</v>
      </c>
      <c r="K8706" s="54" t="str">
        <f>INDEX('[1]All QOF Registers'!$C$15:$C$8243,MATCH($J$4:$J$10133,'[1]All QOF Registers'!$D$15:$D$8243,FALSE))</f>
        <v>5QC</v>
      </c>
    </row>
    <row r="8707" spans="8:11" x14ac:dyDescent="0.25">
      <c r="H8707" s="57" t="s">
        <v>17753</v>
      </c>
      <c r="I8707" s="58" t="s">
        <v>17751</v>
      </c>
      <c r="J8707" s="54" t="s">
        <v>18203</v>
      </c>
      <c r="K8707" s="54" t="str">
        <f>INDEX('[1]All QOF Registers'!$C$15:$C$8243,MATCH($J$4:$J$10133,'[1]All QOF Registers'!$D$15:$D$8243,FALSE))</f>
        <v>5QC</v>
      </c>
    </row>
    <row r="8708" spans="8:11" x14ac:dyDescent="0.25">
      <c r="H8708" s="57" t="s">
        <v>17754</v>
      </c>
      <c r="I8708" s="58" t="s">
        <v>17751</v>
      </c>
      <c r="J8708" s="54" t="s">
        <v>18203</v>
      </c>
      <c r="K8708" s="54" t="str">
        <f>INDEX('[1]All QOF Registers'!$C$15:$C$8243,MATCH($J$4:$J$10133,'[1]All QOF Registers'!$D$15:$D$8243,FALSE))</f>
        <v>5QC</v>
      </c>
    </row>
    <row r="8709" spans="8:11" x14ac:dyDescent="0.25">
      <c r="H8709" s="57" t="s">
        <v>4711</v>
      </c>
      <c r="I8709" s="58" t="s">
        <v>17751</v>
      </c>
      <c r="J8709" s="54" t="s">
        <v>18203</v>
      </c>
      <c r="K8709" s="54" t="str">
        <f>INDEX('[1]All QOF Registers'!$C$15:$C$8243,MATCH($J$4:$J$10133,'[1]All QOF Registers'!$D$15:$D$8243,FALSE))</f>
        <v>5QC</v>
      </c>
    </row>
    <row r="8710" spans="8:11" x14ac:dyDescent="0.25">
      <c r="H8710" s="57" t="s">
        <v>17755</v>
      </c>
      <c r="I8710" s="58" t="s">
        <v>17751</v>
      </c>
      <c r="J8710" s="54" t="s">
        <v>18203</v>
      </c>
      <c r="K8710" s="54" t="str">
        <f>INDEX('[1]All QOF Registers'!$C$15:$C$8243,MATCH($J$4:$J$10133,'[1]All QOF Registers'!$D$15:$D$8243,FALSE))</f>
        <v>5QC</v>
      </c>
    </row>
    <row r="8711" spans="8:11" x14ac:dyDescent="0.25">
      <c r="H8711" s="57" t="s">
        <v>17756</v>
      </c>
      <c r="I8711" s="58" t="s">
        <v>17751</v>
      </c>
      <c r="J8711" s="54" t="s">
        <v>18203</v>
      </c>
      <c r="K8711" s="54" t="str">
        <f>INDEX('[1]All QOF Registers'!$C$15:$C$8243,MATCH($J$4:$J$10133,'[1]All QOF Registers'!$D$15:$D$8243,FALSE))</f>
        <v>5QC</v>
      </c>
    </row>
    <row r="8712" spans="8:11" x14ac:dyDescent="0.25">
      <c r="H8712" s="57" t="s">
        <v>4712</v>
      </c>
      <c r="I8712" s="58" t="s">
        <v>17751</v>
      </c>
      <c r="J8712" s="54" t="s">
        <v>18203</v>
      </c>
      <c r="K8712" s="54" t="str">
        <f>INDEX('[1]All QOF Registers'!$C$15:$C$8243,MATCH($J$4:$J$10133,'[1]All QOF Registers'!$D$15:$D$8243,FALSE))</f>
        <v>5QC</v>
      </c>
    </row>
    <row r="8713" spans="8:11" x14ac:dyDescent="0.25">
      <c r="H8713" s="57" t="s">
        <v>17757</v>
      </c>
      <c r="I8713" s="58" t="s">
        <v>17751</v>
      </c>
      <c r="J8713" s="54" t="s">
        <v>18203</v>
      </c>
      <c r="K8713" s="54" t="str">
        <f>INDEX('[1]All QOF Registers'!$C$15:$C$8243,MATCH($J$4:$J$10133,'[1]All QOF Registers'!$D$15:$D$8243,FALSE))</f>
        <v>5QC</v>
      </c>
    </row>
    <row r="8714" spans="8:11" x14ac:dyDescent="0.25">
      <c r="H8714" s="57" t="s">
        <v>17758</v>
      </c>
      <c r="I8714" s="58" t="s">
        <v>17751</v>
      </c>
      <c r="J8714" s="54" t="s">
        <v>18203</v>
      </c>
      <c r="K8714" s="54" t="str">
        <f>INDEX('[1]All QOF Registers'!$C$15:$C$8243,MATCH($J$4:$J$10133,'[1]All QOF Registers'!$D$15:$D$8243,FALSE))</f>
        <v>5QC</v>
      </c>
    </row>
    <row r="8715" spans="8:11" x14ac:dyDescent="0.25">
      <c r="H8715" s="57" t="s">
        <v>17759</v>
      </c>
      <c r="I8715" s="58" t="s">
        <v>17751</v>
      </c>
      <c r="J8715" s="54" t="s">
        <v>18203</v>
      </c>
      <c r="K8715" s="54" t="str">
        <f>INDEX('[1]All QOF Registers'!$C$15:$C$8243,MATCH($J$4:$J$10133,'[1]All QOF Registers'!$D$15:$D$8243,FALSE))</f>
        <v>5QC</v>
      </c>
    </row>
    <row r="8716" spans="8:11" x14ac:dyDescent="0.25">
      <c r="H8716" s="57" t="s">
        <v>17760</v>
      </c>
      <c r="I8716" s="58" t="s">
        <v>17751</v>
      </c>
      <c r="J8716" s="54" t="s">
        <v>18203</v>
      </c>
      <c r="K8716" s="54" t="str">
        <f>INDEX('[1]All QOF Registers'!$C$15:$C$8243,MATCH($J$4:$J$10133,'[1]All QOF Registers'!$D$15:$D$8243,FALSE))</f>
        <v>5QC</v>
      </c>
    </row>
    <row r="8717" spans="8:11" x14ac:dyDescent="0.25">
      <c r="H8717" s="57" t="s">
        <v>17761</v>
      </c>
      <c r="I8717" s="58" t="s">
        <v>17751</v>
      </c>
      <c r="J8717" s="54" t="s">
        <v>18203</v>
      </c>
      <c r="K8717" s="54" t="str">
        <f>INDEX('[1]All QOF Registers'!$C$15:$C$8243,MATCH($J$4:$J$10133,'[1]All QOF Registers'!$D$15:$D$8243,FALSE))</f>
        <v>5QC</v>
      </c>
    </row>
    <row r="8718" spans="8:11" x14ac:dyDescent="0.25">
      <c r="H8718" s="57" t="s">
        <v>17762</v>
      </c>
      <c r="I8718" s="58" t="s">
        <v>17751</v>
      </c>
      <c r="J8718" s="54" t="s">
        <v>18203</v>
      </c>
      <c r="K8718" s="54" t="str">
        <f>INDEX('[1]All QOF Registers'!$C$15:$C$8243,MATCH($J$4:$J$10133,'[1]All QOF Registers'!$D$15:$D$8243,FALSE))</f>
        <v>5QC</v>
      </c>
    </row>
    <row r="8719" spans="8:11" x14ac:dyDescent="0.25">
      <c r="H8719" s="57" t="s">
        <v>17763</v>
      </c>
      <c r="I8719" s="58" t="s">
        <v>17751</v>
      </c>
      <c r="J8719" s="54" t="s">
        <v>18203</v>
      </c>
      <c r="K8719" s="54" t="str">
        <f>INDEX('[1]All QOF Registers'!$C$15:$C$8243,MATCH($J$4:$J$10133,'[1]All QOF Registers'!$D$15:$D$8243,FALSE))</f>
        <v>5QC</v>
      </c>
    </row>
    <row r="8720" spans="8:11" x14ac:dyDescent="0.25">
      <c r="H8720" s="57" t="s">
        <v>17764</v>
      </c>
      <c r="I8720" s="58" t="s">
        <v>17751</v>
      </c>
      <c r="J8720" s="54" t="s">
        <v>18203</v>
      </c>
      <c r="K8720" s="54" t="str">
        <f>INDEX('[1]All QOF Registers'!$C$15:$C$8243,MATCH($J$4:$J$10133,'[1]All QOF Registers'!$D$15:$D$8243,FALSE))</f>
        <v>5QC</v>
      </c>
    </row>
    <row r="8721" spans="8:11" x14ac:dyDescent="0.25">
      <c r="H8721" s="57" t="s">
        <v>7719</v>
      </c>
      <c r="I8721" s="58" t="s">
        <v>17751</v>
      </c>
      <c r="J8721" s="54" t="s">
        <v>18203</v>
      </c>
      <c r="K8721" s="54" t="str">
        <f>INDEX('[1]All QOF Registers'!$C$15:$C$8243,MATCH($J$4:$J$10133,'[1]All QOF Registers'!$D$15:$D$8243,FALSE))</f>
        <v>5QC</v>
      </c>
    </row>
    <row r="8722" spans="8:11" x14ac:dyDescent="0.25">
      <c r="H8722" s="57" t="s">
        <v>17765</v>
      </c>
      <c r="I8722" s="58" t="s">
        <v>17751</v>
      </c>
      <c r="J8722" s="54" t="s">
        <v>18203</v>
      </c>
      <c r="K8722" s="54" t="str">
        <f>INDEX('[1]All QOF Registers'!$C$15:$C$8243,MATCH($J$4:$J$10133,'[1]All QOF Registers'!$D$15:$D$8243,FALSE))</f>
        <v>5QC</v>
      </c>
    </row>
    <row r="8723" spans="8:11" x14ac:dyDescent="0.25">
      <c r="H8723" s="57" t="s">
        <v>17766</v>
      </c>
      <c r="I8723" s="58" t="s">
        <v>17751</v>
      </c>
      <c r="J8723" s="54" t="s">
        <v>18203</v>
      </c>
      <c r="K8723" s="54" t="str">
        <f>INDEX('[1]All QOF Registers'!$C$15:$C$8243,MATCH($J$4:$J$10133,'[1]All QOF Registers'!$D$15:$D$8243,FALSE))</f>
        <v>5QC</v>
      </c>
    </row>
    <row r="8724" spans="8:11" x14ac:dyDescent="0.25">
      <c r="H8724" s="57" t="s">
        <v>17767</v>
      </c>
      <c r="I8724" s="58" t="s">
        <v>17751</v>
      </c>
      <c r="J8724" s="54" t="s">
        <v>18203</v>
      </c>
      <c r="K8724" s="54" t="str">
        <f>INDEX('[1]All QOF Registers'!$C$15:$C$8243,MATCH($J$4:$J$10133,'[1]All QOF Registers'!$D$15:$D$8243,FALSE))</f>
        <v>5QC</v>
      </c>
    </row>
    <row r="8725" spans="8:11" x14ac:dyDescent="0.25">
      <c r="H8725" s="57" t="s">
        <v>17768</v>
      </c>
      <c r="I8725" s="58" t="s">
        <v>17751</v>
      </c>
      <c r="J8725" s="54" t="s">
        <v>18203</v>
      </c>
      <c r="K8725" s="54" t="str">
        <f>INDEX('[1]All QOF Registers'!$C$15:$C$8243,MATCH($J$4:$J$10133,'[1]All QOF Registers'!$D$15:$D$8243,FALSE))</f>
        <v>5QC</v>
      </c>
    </row>
    <row r="8726" spans="8:11" x14ac:dyDescent="0.25">
      <c r="H8726" s="57" t="s">
        <v>17769</v>
      </c>
      <c r="I8726" s="58" t="s">
        <v>17751</v>
      </c>
      <c r="J8726" s="54" t="s">
        <v>18203</v>
      </c>
      <c r="K8726" s="54" t="str">
        <f>INDEX('[1]All QOF Registers'!$C$15:$C$8243,MATCH($J$4:$J$10133,'[1]All QOF Registers'!$D$15:$D$8243,FALSE))</f>
        <v>5QC</v>
      </c>
    </row>
    <row r="8727" spans="8:11" x14ac:dyDescent="0.25">
      <c r="H8727" s="57" t="s">
        <v>17770</v>
      </c>
      <c r="I8727" s="58" t="s">
        <v>17751</v>
      </c>
      <c r="J8727" s="54" t="s">
        <v>18203</v>
      </c>
      <c r="K8727" s="54" t="str">
        <f>INDEX('[1]All QOF Registers'!$C$15:$C$8243,MATCH($J$4:$J$10133,'[1]All QOF Registers'!$D$15:$D$8243,FALSE))</f>
        <v>5QC</v>
      </c>
    </row>
    <row r="8728" spans="8:11" x14ac:dyDescent="0.25">
      <c r="H8728" s="57" t="s">
        <v>17771</v>
      </c>
      <c r="I8728" s="58" t="s">
        <v>17751</v>
      </c>
      <c r="J8728" s="54" t="s">
        <v>18203</v>
      </c>
      <c r="K8728" s="54" t="str">
        <f>INDEX('[1]All QOF Registers'!$C$15:$C$8243,MATCH($J$4:$J$10133,'[1]All QOF Registers'!$D$15:$D$8243,FALSE))</f>
        <v>5QC</v>
      </c>
    </row>
    <row r="8729" spans="8:11" x14ac:dyDescent="0.25">
      <c r="H8729" s="57" t="s">
        <v>17772</v>
      </c>
      <c r="I8729" s="58" t="s">
        <v>17751</v>
      </c>
      <c r="J8729" s="54" t="s">
        <v>18203</v>
      </c>
      <c r="K8729" s="54" t="str">
        <f>INDEX('[1]All QOF Registers'!$C$15:$C$8243,MATCH($J$4:$J$10133,'[1]All QOF Registers'!$D$15:$D$8243,FALSE))</f>
        <v>5QC</v>
      </c>
    </row>
    <row r="8730" spans="8:11" x14ac:dyDescent="0.25">
      <c r="H8730" s="57" t="s">
        <v>17773</v>
      </c>
      <c r="I8730" s="58" t="s">
        <v>17751</v>
      </c>
      <c r="J8730" s="54" t="s">
        <v>18203</v>
      </c>
      <c r="K8730" s="54" t="str">
        <f>INDEX('[1]All QOF Registers'!$C$15:$C$8243,MATCH($J$4:$J$10133,'[1]All QOF Registers'!$D$15:$D$8243,FALSE))</f>
        <v>5QC</v>
      </c>
    </row>
    <row r="8731" spans="8:11" x14ac:dyDescent="0.25">
      <c r="H8731" s="57" t="s">
        <v>17774</v>
      </c>
      <c r="I8731" s="58" t="s">
        <v>17751</v>
      </c>
      <c r="J8731" s="54" t="s">
        <v>18203</v>
      </c>
      <c r="K8731" s="54" t="str">
        <f>INDEX('[1]All QOF Registers'!$C$15:$C$8243,MATCH($J$4:$J$10133,'[1]All QOF Registers'!$D$15:$D$8243,FALSE))</f>
        <v>5QC</v>
      </c>
    </row>
    <row r="8732" spans="8:11" x14ac:dyDescent="0.25">
      <c r="H8732" s="57" t="s">
        <v>17775</v>
      </c>
      <c r="I8732" s="58" t="s">
        <v>17751</v>
      </c>
      <c r="J8732" s="54" t="s">
        <v>18203</v>
      </c>
      <c r="K8732" s="54" t="str">
        <f>INDEX('[1]All QOF Registers'!$C$15:$C$8243,MATCH($J$4:$J$10133,'[1]All QOF Registers'!$D$15:$D$8243,FALSE))</f>
        <v>5QC</v>
      </c>
    </row>
    <row r="8733" spans="8:11" x14ac:dyDescent="0.25">
      <c r="H8733" s="57" t="s">
        <v>17776</v>
      </c>
      <c r="I8733" s="58" t="s">
        <v>17751</v>
      </c>
      <c r="J8733" s="54" t="s">
        <v>18203</v>
      </c>
      <c r="K8733" s="54" t="str">
        <f>INDEX('[1]All QOF Registers'!$C$15:$C$8243,MATCH($J$4:$J$10133,'[1]All QOF Registers'!$D$15:$D$8243,FALSE))</f>
        <v>5QC</v>
      </c>
    </row>
    <row r="8734" spans="8:11" x14ac:dyDescent="0.25">
      <c r="H8734" s="57" t="s">
        <v>17777</v>
      </c>
      <c r="I8734" s="58" t="s">
        <v>17751</v>
      </c>
      <c r="J8734" s="54" t="s">
        <v>18203</v>
      </c>
      <c r="K8734" s="54" t="str">
        <f>INDEX('[1]All QOF Registers'!$C$15:$C$8243,MATCH($J$4:$J$10133,'[1]All QOF Registers'!$D$15:$D$8243,FALSE))</f>
        <v>5QC</v>
      </c>
    </row>
    <row r="8735" spans="8:11" x14ac:dyDescent="0.25">
      <c r="H8735" s="57" t="s">
        <v>17778</v>
      </c>
      <c r="I8735" s="58" t="s">
        <v>17751</v>
      </c>
      <c r="J8735" s="54" t="s">
        <v>18203</v>
      </c>
      <c r="K8735" s="54" t="str">
        <f>INDEX('[1]All QOF Registers'!$C$15:$C$8243,MATCH($J$4:$J$10133,'[1]All QOF Registers'!$D$15:$D$8243,FALSE))</f>
        <v>5QC</v>
      </c>
    </row>
    <row r="8736" spans="8:11" x14ac:dyDescent="0.25">
      <c r="H8736" s="57" t="s">
        <v>17779</v>
      </c>
      <c r="I8736" s="58" t="s">
        <v>17751</v>
      </c>
      <c r="J8736" s="54" t="s">
        <v>18203</v>
      </c>
      <c r="K8736" s="54" t="str">
        <f>INDEX('[1]All QOF Registers'!$C$15:$C$8243,MATCH($J$4:$J$10133,'[1]All QOF Registers'!$D$15:$D$8243,FALSE))</f>
        <v>5QC</v>
      </c>
    </row>
    <row r="8737" spans="8:11" x14ac:dyDescent="0.25">
      <c r="H8737" s="57" t="s">
        <v>17780</v>
      </c>
      <c r="I8737" s="58" t="s">
        <v>17751</v>
      </c>
      <c r="J8737" s="54" t="s">
        <v>18203</v>
      </c>
      <c r="K8737" s="54" t="str">
        <f>INDEX('[1]All QOF Registers'!$C$15:$C$8243,MATCH($J$4:$J$10133,'[1]All QOF Registers'!$D$15:$D$8243,FALSE))</f>
        <v>5QC</v>
      </c>
    </row>
    <row r="8738" spans="8:11" x14ac:dyDescent="0.25">
      <c r="H8738" s="57" t="s">
        <v>17781</v>
      </c>
      <c r="I8738" s="58" t="s">
        <v>17751</v>
      </c>
      <c r="J8738" s="54" t="s">
        <v>18203</v>
      </c>
      <c r="K8738" s="54" t="str">
        <f>INDEX('[1]All QOF Registers'!$C$15:$C$8243,MATCH($J$4:$J$10133,'[1]All QOF Registers'!$D$15:$D$8243,FALSE))</f>
        <v>5QC</v>
      </c>
    </row>
    <row r="8739" spans="8:11" x14ac:dyDescent="0.25">
      <c r="H8739" s="57" t="s">
        <v>17782</v>
      </c>
      <c r="I8739" s="58" t="s">
        <v>17751</v>
      </c>
      <c r="J8739" s="54" t="s">
        <v>18203</v>
      </c>
      <c r="K8739" s="54" t="str">
        <f>INDEX('[1]All QOF Registers'!$C$15:$C$8243,MATCH($J$4:$J$10133,'[1]All QOF Registers'!$D$15:$D$8243,FALSE))</f>
        <v>5QC</v>
      </c>
    </row>
    <row r="8740" spans="8:11" x14ac:dyDescent="0.25">
      <c r="H8740" s="57" t="s">
        <v>17783</v>
      </c>
      <c r="I8740" s="58" t="s">
        <v>17751</v>
      </c>
      <c r="J8740" s="54" t="s">
        <v>18203</v>
      </c>
      <c r="K8740" s="54" t="str">
        <f>INDEX('[1]All QOF Registers'!$C$15:$C$8243,MATCH($J$4:$J$10133,'[1]All QOF Registers'!$D$15:$D$8243,FALSE))</f>
        <v>5QC</v>
      </c>
    </row>
    <row r="8741" spans="8:11" x14ac:dyDescent="0.25">
      <c r="H8741" s="57" t="s">
        <v>17784</v>
      </c>
      <c r="I8741" s="58" t="s">
        <v>17751</v>
      </c>
      <c r="J8741" s="54" t="s">
        <v>18203</v>
      </c>
      <c r="K8741" s="54" t="str">
        <f>INDEX('[1]All QOF Registers'!$C$15:$C$8243,MATCH($J$4:$J$10133,'[1]All QOF Registers'!$D$15:$D$8243,FALSE))</f>
        <v>5QC</v>
      </c>
    </row>
    <row r="8742" spans="8:11" x14ac:dyDescent="0.25">
      <c r="H8742" s="57" t="s">
        <v>4909</v>
      </c>
      <c r="I8742" s="58" t="s">
        <v>17785</v>
      </c>
      <c r="J8742" s="54" t="s">
        <v>18204</v>
      </c>
      <c r="K8742" s="54" t="str">
        <f>INDEX('[1]All QOF Registers'!$C$15:$C$8243,MATCH($J$4:$J$10133,'[1]All QOF Registers'!$D$15:$D$8243,FALSE))</f>
        <v>5QD</v>
      </c>
    </row>
    <row r="8743" spans="8:11" x14ac:dyDescent="0.25">
      <c r="H8743" s="57" t="s">
        <v>4911</v>
      </c>
      <c r="I8743" s="58" t="s">
        <v>17785</v>
      </c>
      <c r="J8743" s="54" t="s">
        <v>18204</v>
      </c>
      <c r="K8743" s="54" t="str">
        <f>INDEX('[1]All QOF Registers'!$C$15:$C$8243,MATCH($J$4:$J$10133,'[1]All QOF Registers'!$D$15:$D$8243,FALSE))</f>
        <v>5QD</v>
      </c>
    </row>
    <row r="8744" spans="8:11" x14ac:dyDescent="0.25">
      <c r="H8744" s="57" t="s">
        <v>4912</v>
      </c>
      <c r="I8744" s="58" t="s">
        <v>17785</v>
      </c>
      <c r="J8744" s="54" t="s">
        <v>18204</v>
      </c>
      <c r="K8744" s="54" t="str">
        <f>INDEX('[1]All QOF Registers'!$C$15:$C$8243,MATCH($J$4:$J$10133,'[1]All QOF Registers'!$D$15:$D$8243,FALSE))</f>
        <v>5QD</v>
      </c>
    </row>
    <row r="8745" spans="8:11" x14ac:dyDescent="0.25">
      <c r="H8745" s="57" t="s">
        <v>4913</v>
      </c>
      <c r="I8745" s="58" t="s">
        <v>17785</v>
      </c>
      <c r="J8745" s="54" t="s">
        <v>18204</v>
      </c>
      <c r="K8745" s="54" t="str">
        <f>INDEX('[1]All QOF Registers'!$C$15:$C$8243,MATCH($J$4:$J$10133,'[1]All QOF Registers'!$D$15:$D$8243,FALSE))</f>
        <v>5QD</v>
      </c>
    </row>
    <row r="8746" spans="8:11" x14ac:dyDescent="0.25">
      <c r="H8746" s="57" t="s">
        <v>4914</v>
      </c>
      <c r="I8746" s="58" t="s">
        <v>17785</v>
      </c>
      <c r="J8746" s="54" t="s">
        <v>18204</v>
      </c>
      <c r="K8746" s="54" t="str">
        <f>INDEX('[1]All QOF Registers'!$C$15:$C$8243,MATCH($J$4:$J$10133,'[1]All QOF Registers'!$D$15:$D$8243,FALSE))</f>
        <v>5QD</v>
      </c>
    </row>
    <row r="8747" spans="8:11" x14ac:dyDescent="0.25">
      <c r="H8747" s="57" t="s">
        <v>4915</v>
      </c>
      <c r="I8747" s="58" t="s">
        <v>17785</v>
      </c>
      <c r="J8747" s="54" t="s">
        <v>18204</v>
      </c>
      <c r="K8747" s="54" t="str">
        <f>INDEX('[1]All QOF Registers'!$C$15:$C$8243,MATCH($J$4:$J$10133,'[1]All QOF Registers'!$D$15:$D$8243,FALSE))</f>
        <v>5QD</v>
      </c>
    </row>
    <row r="8748" spans="8:11" x14ac:dyDescent="0.25">
      <c r="H8748" s="57" t="s">
        <v>4917</v>
      </c>
      <c r="I8748" s="58" t="s">
        <v>17785</v>
      </c>
      <c r="J8748" s="54" t="s">
        <v>18204</v>
      </c>
      <c r="K8748" s="54" t="str">
        <f>INDEX('[1]All QOF Registers'!$C$15:$C$8243,MATCH($J$4:$J$10133,'[1]All QOF Registers'!$D$15:$D$8243,FALSE))</f>
        <v>5QD</v>
      </c>
    </row>
    <row r="8749" spans="8:11" x14ac:dyDescent="0.25">
      <c r="H8749" s="57" t="s">
        <v>4918</v>
      </c>
      <c r="I8749" s="58" t="s">
        <v>17785</v>
      </c>
      <c r="J8749" s="54" t="s">
        <v>18204</v>
      </c>
      <c r="K8749" s="54" t="str">
        <f>INDEX('[1]All QOF Registers'!$C$15:$C$8243,MATCH($J$4:$J$10133,'[1]All QOF Registers'!$D$15:$D$8243,FALSE))</f>
        <v>5QD</v>
      </c>
    </row>
    <row r="8750" spans="8:11" x14ac:dyDescent="0.25">
      <c r="H8750" s="57" t="s">
        <v>4919</v>
      </c>
      <c r="I8750" s="58" t="s">
        <v>17785</v>
      </c>
      <c r="J8750" s="54" t="s">
        <v>18204</v>
      </c>
      <c r="K8750" s="54" t="str">
        <f>INDEX('[1]All QOF Registers'!$C$15:$C$8243,MATCH($J$4:$J$10133,'[1]All QOF Registers'!$D$15:$D$8243,FALSE))</f>
        <v>5QD</v>
      </c>
    </row>
    <row r="8751" spans="8:11" x14ac:dyDescent="0.25">
      <c r="H8751" s="57" t="s">
        <v>4921</v>
      </c>
      <c r="I8751" s="58" t="s">
        <v>17785</v>
      </c>
      <c r="J8751" s="54" t="s">
        <v>18204</v>
      </c>
      <c r="K8751" s="54" t="str">
        <f>INDEX('[1]All QOF Registers'!$C$15:$C$8243,MATCH($J$4:$J$10133,'[1]All QOF Registers'!$D$15:$D$8243,FALSE))</f>
        <v>5QD</v>
      </c>
    </row>
    <row r="8752" spans="8:11" x14ac:dyDescent="0.25">
      <c r="H8752" s="57" t="s">
        <v>4924</v>
      </c>
      <c r="I8752" s="58" t="s">
        <v>17785</v>
      </c>
      <c r="J8752" s="54" t="s">
        <v>18204</v>
      </c>
      <c r="K8752" s="54" t="str">
        <f>INDEX('[1]All QOF Registers'!$C$15:$C$8243,MATCH($J$4:$J$10133,'[1]All QOF Registers'!$D$15:$D$8243,FALSE))</f>
        <v>5QD</v>
      </c>
    </row>
    <row r="8753" spans="8:11" x14ac:dyDescent="0.25">
      <c r="H8753" s="57" t="s">
        <v>4925</v>
      </c>
      <c r="I8753" s="58" t="s">
        <v>17785</v>
      </c>
      <c r="J8753" s="54" t="s">
        <v>18204</v>
      </c>
      <c r="K8753" s="54" t="str">
        <f>INDEX('[1]All QOF Registers'!$C$15:$C$8243,MATCH($J$4:$J$10133,'[1]All QOF Registers'!$D$15:$D$8243,FALSE))</f>
        <v>5QD</v>
      </c>
    </row>
    <row r="8754" spans="8:11" x14ac:dyDescent="0.25">
      <c r="H8754" s="57" t="s">
        <v>4926</v>
      </c>
      <c r="I8754" s="58" t="s">
        <v>17785</v>
      </c>
      <c r="J8754" s="54" t="s">
        <v>18204</v>
      </c>
      <c r="K8754" s="54" t="str">
        <f>INDEX('[1]All QOF Registers'!$C$15:$C$8243,MATCH($J$4:$J$10133,'[1]All QOF Registers'!$D$15:$D$8243,FALSE))</f>
        <v>5QD</v>
      </c>
    </row>
    <row r="8755" spans="8:11" x14ac:dyDescent="0.25">
      <c r="H8755" s="57" t="s">
        <v>4927</v>
      </c>
      <c r="I8755" s="58" t="s">
        <v>17785</v>
      </c>
      <c r="J8755" s="54" t="s">
        <v>18204</v>
      </c>
      <c r="K8755" s="54" t="str">
        <f>INDEX('[1]All QOF Registers'!$C$15:$C$8243,MATCH($J$4:$J$10133,'[1]All QOF Registers'!$D$15:$D$8243,FALSE))</f>
        <v>5QD</v>
      </c>
    </row>
    <row r="8756" spans="8:11" x14ac:dyDescent="0.25">
      <c r="H8756" s="57" t="s">
        <v>4928</v>
      </c>
      <c r="I8756" s="58" t="s">
        <v>17785</v>
      </c>
      <c r="J8756" s="54" t="s">
        <v>18204</v>
      </c>
      <c r="K8756" s="54" t="str">
        <f>INDEX('[1]All QOF Registers'!$C$15:$C$8243,MATCH($J$4:$J$10133,'[1]All QOF Registers'!$D$15:$D$8243,FALSE))</f>
        <v>5QD</v>
      </c>
    </row>
    <row r="8757" spans="8:11" x14ac:dyDescent="0.25">
      <c r="H8757" s="57" t="s">
        <v>4929</v>
      </c>
      <c r="I8757" s="58" t="s">
        <v>17785</v>
      </c>
      <c r="J8757" s="54" t="s">
        <v>18204</v>
      </c>
      <c r="K8757" s="54" t="str">
        <f>INDEX('[1]All QOF Registers'!$C$15:$C$8243,MATCH($J$4:$J$10133,'[1]All QOF Registers'!$D$15:$D$8243,FALSE))</f>
        <v>5QD</v>
      </c>
    </row>
    <row r="8758" spans="8:11" x14ac:dyDescent="0.25">
      <c r="H8758" s="57" t="s">
        <v>4930</v>
      </c>
      <c r="I8758" s="58" t="s">
        <v>17785</v>
      </c>
      <c r="J8758" s="54" t="s">
        <v>18204</v>
      </c>
      <c r="K8758" s="54" t="str">
        <f>INDEX('[1]All QOF Registers'!$C$15:$C$8243,MATCH($J$4:$J$10133,'[1]All QOF Registers'!$D$15:$D$8243,FALSE))</f>
        <v>5QD</v>
      </c>
    </row>
    <row r="8759" spans="8:11" x14ac:dyDescent="0.25">
      <c r="H8759" s="57" t="s">
        <v>4931</v>
      </c>
      <c r="I8759" s="58" t="s">
        <v>17785</v>
      </c>
      <c r="J8759" s="54" t="s">
        <v>18204</v>
      </c>
      <c r="K8759" s="54" t="str">
        <f>INDEX('[1]All QOF Registers'!$C$15:$C$8243,MATCH($J$4:$J$10133,'[1]All QOF Registers'!$D$15:$D$8243,FALSE))</f>
        <v>5QD</v>
      </c>
    </row>
    <row r="8760" spans="8:11" x14ac:dyDescent="0.25">
      <c r="H8760" s="57" t="s">
        <v>4935</v>
      </c>
      <c r="I8760" s="58" t="s">
        <v>17785</v>
      </c>
      <c r="J8760" s="54" t="s">
        <v>18204</v>
      </c>
      <c r="K8760" s="54" t="str">
        <f>INDEX('[1]All QOF Registers'!$C$15:$C$8243,MATCH($J$4:$J$10133,'[1]All QOF Registers'!$D$15:$D$8243,FALSE))</f>
        <v>5QD</v>
      </c>
    </row>
    <row r="8761" spans="8:11" x14ac:dyDescent="0.25">
      <c r="H8761" s="57" t="s">
        <v>4936</v>
      </c>
      <c r="I8761" s="58" t="s">
        <v>17785</v>
      </c>
      <c r="J8761" s="54" t="s">
        <v>18204</v>
      </c>
      <c r="K8761" s="54" t="str">
        <f>INDEX('[1]All QOF Registers'!$C$15:$C$8243,MATCH($J$4:$J$10133,'[1]All QOF Registers'!$D$15:$D$8243,FALSE))</f>
        <v>5QD</v>
      </c>
    </row>
    <row r="8762" spans="8:11" x14ac:dyDescent="0.25">
      <c r="H8762" s="57" t="s">
        <v>4937</v>
      </c>
      <c r="I8762" s="58" t="s">
        <v>17785</v>
      </c>
      <c r="J8762" s="54" t="s">
        <v>18204</v>
      </c>
      <c r="K8762" s="54" t="str">
        <f>INDEX('[1]All QOF Registers'!$C$15:$C$8243,MATCH($J$4:$J$10133,'[1]All QOF Registers'!$D$15:$D$8243,FALSE))</f>
        <v>5QD</v>
      </c>
    </row>
    <row r="8763" spans="8:11" x14ac:dyDescent="0.25">
      <c r="H8763" s="57" t="s">
        <v>4938</v>
      </c>
      <c r="I8763" s="58" t="s">
        <v>17785</v>
      </c>
      <c r="J8763" s="54" t="s">
        <v>18204</v>
      </c>
      <c r="K8763" s="54" t="str">
        <f>INDEX('[1]All QOF Registers'!$C$15:$C$8243,MATCH($J$4:$J$10133,'[1]All QOF Registers'!$D$15:$D$8243,FALSE))</f>
        <v>5QD</v>
      </c>
    </row>
    <row r="8764" spans="8:11" x14ac:dyDescent="0.25">
      <c r="H8764" s="57" t="s">
        <v>4940</v>
      </c>
      <c r="I8764" s="58" t="s">
        <v>17785</v>
      </c>
      <c r="J8764" s="54" t="s">
        <v>18204</v>
      </c>
      <c r="K8764" s="54" t="str">
        <f>INDEX('[1]All QOF Registers'!$C$15:$C$8243,MATCH($J$4:$J$10133,'[1]All QOF Registers'!$D$15:$D$8243,FALSE))</f>
        <v>5QD</v>
      </c>
    </row>
    <row r="8765" spans="8:11" x14ac:dyDescent="0.25">
      <c r="H8765" s="57" t="s">
        <v>4941</v>
      </c>
      <c r="I8765" s="58" t="s">
        <v>17785</v>
      </c>
      <c r="J8765" s="54" t="s">
        <v>18204</v>
      </c>
      <c r="K8765" s="54" t="str">
        <f>INDEX('[1]All QOF Registers'!$C$15:$C$8243,MATCH($J$4:$J$10133,'[1]All QOF Registers'!$D$15:$D$8243,FALSE))</f>
        <v>5QD</v>
      </c>
    </row>
    <row r="8766" spans="8:11" x14ac:dyDescent="0.25">
      <c r="H8766" s="57" t="s">
        <v>4942</v>
      </c>
      <c r="I8766" s="58" t="s">
        <v>17785</v>
      </c>
      <c r="J8766" s="54" t="s">
        <v>18204</v>
      </c>
      <c r="K8766" s="54" t="str">
        <f>INDEX('[1]All QOF Registers'!$C$15:$C$8243,MATCH($J$4:$J$10133,'[1]All QOF Registers'!$D$15:$D$8243,FALSE))</f>
        <v>5QD</v>
      </c>
    </row>
    <row r="8767" spans="8:11" x14ac:dyDescent="0.25">
      <c r="H8767" s="57" t="s">
        <v>4943</v>
      </c>
      <c r="I8767" s="58" t="s">
        <v>17785</v>
      </c>
      <c r="J8767" s="54" t="s">
        <v>18204</v>
      </c>
      <c r="K8767" s="54" t="str">
        <f>INDEX('[1]All QOF Registers'!$C$15:$C$8243,MATCH($J$4:$J$10133,'[1]All QOF Registers'!$D$15:$D$8243,FALSE))</f>
        <v>5QD</v>
      </c>
    </row>
    <row r="8768" spans="8:11" x14ac:dyDescent="0.25">
      <c r="H8768" s="57" t="s">
        <v>4944</v>
      </c>
      <c r="I8768" s="58" t="s">
        <v>17785</v>
      </c>
      <c r="J8768" s="54" t="s">
        <v>18204</v>
      </c>
      <c r="K8768" s="54" t="str">
        <f>INDEX('[1]All QOF Registers'!$C$15:$C$8243,MATCH($J$4:$J$10133,'[1]All QOF Registers'!$D$15:$D$8243,FALSE))</f>
        <v>5QD</v>
      </c>
    </row>
    <row r="8769" spans="8:11" x14ac:dyDescent="0.25">
      <c r="H8769" s="57" t="s">
        <v>4945</v>
      </c>
      <c r="I8769" s="58" t="s">
        <v>17785</v>
      </c>
      <c r="J8769" s="54" t="s">
        <v>18204</v>
      </c>
      <c r="K8769" s="54" t="str">
        <f>INDEX('[1]All QOF Registers'!$C$15:$C$8243,MATCH($J$4:$J$10133,'[1]All QOF Registers'!$D$15:$D$8243,FALSE))</f>
        <v>5QD</v>
      </c>
    </row>
    <row r="8770" spans="8:11" x14ac:dyDescent="0.25">
      <c r="H8770" s="57" t="s">
        <v>4947</v>
      </c>
      <c r="I8770" s="58" t="s">
        <v>17785</v>
      </c>
      <c r="J8770" s="54" t="s">
        <v>18204</v>
      </c>
      <c r="K8770" s="54" t="str">
        <f>INDEX('[1]All QOF Registers'!$C$15:$C$8243,MATCH($J$4:$J$10133,'[1]All QOF Registers'!$D$15:$D$8243,FALSE))</f>
        <v>5QD</v>
      </c>
    </row>
    <row r="8771" spans="8:11" x14ac:dyDescent="0.25">
      <c r="H8771" s="57" t="s">
        <v>4948</v>
      </c>
      <c r="I8771" s="58" t="s">
        <v>17785</v>
      </c>
      <c r="J8771" s="54" t="s">
        <v>18204</v>
      </c>
      <c r="K8771" s="54" t="str">
        <f>INDEX('[1]All QOF Registers'!$C$15:$C$8243,MATCH($J$4:$J$10133,'[1]All QOF Registers'!$D$15:$D$8243,FALSE))</f>
        <v>5QD</v>
      </c>
    </row>
    <row r="8772" spans="8:11" x14ac:dyDescent="0.25">
      <c r="H8772" s="57" t="s">
        <v>4949</v>
      </c>
      <c r="I8772" s="58" t="s">
        <v>17785</v>
      </c>
      <c r="J8772" s="54" t="s">
        <v>18204</v>
      </c>
      <c r="K8772" s="54" t="str">
        <f>INDEX('[1]All QOF Registers'!$C$15:$C$8243,MATCH($J$4:$J$10133,'[1]All QOF Registers'!$D$15:$D$8243,FALSE))</f>
        <v>5QD</v>
      </c>
    </row>
    <row r="8773" spans="8:11" x14ac:dyDescent="0.25">
      <c r="H8773" s="57" t="s">
        <v>4950</v>
      </c>
      <c r="I8773" s="58" t="s">
        <v>17785</v>
      </c>
      <c r="J8773" s="54" t="s">
        <v>18204</v>
      </c>
      <c r="K8773" s="54" t="str">
        <f>INDEX('[1]All QOF Registers'!$C$15:$C$8243,MATCH($J$4:$J$10133,'[1]All QOF Registers'!$D$15:$D$8243,FALSE))</f>
        <v>5QD</v>
      </c>
    </row>
    <row r="8774" spans="8:11" x14ac:dyDescent="0.25">
      <c r="H8774" s="57" t="s">
        <v>4951</v>
      </c>
      <c r="I8774" s="58" t="s">
        <v>17785</v>
      </c>
      <c r="J8774" s="54" t="s">
        <v>18204</v>
      </c>
      <c r="K8774" s="54" t="str">
        <f>INDEX('[1]All QOF Registers'!$C$15:$C$8243,MATCH($J$4:$J$10133,'[1]All QOF Registers'!$D$15:$D$8243,FALSE))</f>
        <v>5QD</v>
      </c>
    </row>
    <row r="8775" spans="8:11" x14ac:dyDescent="0.25">
      <c r="H8775" s="57" t="s">
        <v>4952</v>
      </c>
      <c r="I8775" s="58" t="s">
        <v>17785</v>
      </c>
      <c r="J8775" s="54" t="s">
        <v>18204</v>
      </c>
      <c r="K8775" s="54" t="str">
        <f>INDEX('[1]All QOF Registers'!$C$15:$C$8243,MATCH($J$4:$J$10133,'[1]All QOF Registers'!$D$15:$D$8243,FALSE))</f>
        <v>5QD</v>
      </c>
    </row>
    <row r="8776" spans="8:11" x14ac:dyDescent="0.25">
      <c r="H8776" s="57" t="s">
        <v>4953</v>
      </c>
      <c r="I8776" s="58" t="s">
        <v>17785</v>
      </c>
      <c r="J8776" s="54" t="s">
        <v>18204</v>
      </c>
      <c r="K8776" s="54" t="str">
        <f>INDEX('[1]All QOF Registers'!$C$15:$C$8243,MATCH($J$4:$J$10133,'[1]All QOF Registers'!$D$15:$D$8243,FALSE))</f>
        <v>5QD</v>
      </c>
    </row>
    <row r="8777" spans="8:11" x14ac:dyDescent="0.25">
      <c r="H8777" s="57" t="s">
        <v>4954</v>
      </c>
      <c r="I8777" s="58" t="s">
        <v>17785</v>
      </c>
      <c r="J8777" s="54" t="s">
        <v>18204</v>
      </c>
      <c r="K8777" s="54" t="str">
        <f>INDEX('[1]All QOF Registers'!$C$15:$C$8243,MATCH($J$4:$J$10133,'[1]All QOF Registers'!$D$15:$D$8243,FALSE))</f>
        <v>5QD</v>
      </c>
    </row>
    <row r="8778" spans="8:11" x14ac:dyDescent="0.25">
      <c r="H8778" s="57" t="s">
        <v>4955</v>
      </c>
      <c r="I8778" s="58" t="s">
        <v>17785</v>
      </c>
      <c r="J8778" s="54" t="s">
        <v>18204</v>
      </c>
      <c r="K8778" s="54" t="str">
        <f>INDEX('[1]All QOF Registers'!$C$15:$C$8243,MATCH($J$4:$J$10133,'[1]All QOF Registers'!$D$15:$D$8243,FALSE))</f>
        <v>5QD</v>
      </c>
    </row>
    <row r="8779" spans="8:11" x14ac:dyDescent="0.25">
      <c r="H8779" s="57" t="s">
        <v>4957</v>
      </c>
      <c r="I8779" s="58" t="s">
        <v>17785</v>
      </c>
      <c r="J8779" s="54" t="s">
        <v>18204</v>
      </c>
      <c r="K8779" s="54" t="str">
        <f>INDEX('[1]All QOF Registers'!$C$15:$C$8243,MATCH($J$4:$J$10133,'[1]All QOF Registers'!$D$15:$D$8243,FALSE))</f>
        <v>5QD</v>
      </c>
    </row>
    <row r="8780" spans="8:11" x14ac:dyDescent="0.25">
      <c r="H8780" s="57" t="s">
        <v>17786</v>
      </c>
      <c r="I8780" s="58" t="s">
        <v>17785</v>
      </c>
      <c r="J8780" s="54" t="s">
        <v>18204</v>
      </c>
      <c r="K8780" s="54" t="str">
        <f>INDEX('[1]All QOF Registers'!$C$15:$C$8243,MATCH($J$4:$J$10133,'[1]All QOF Registers'!$D$15:$D$8243,FALSE))</f>
        <v>5QD</v>
      </c>
    </row>
    <row r="8781" spans="8:11" x14ac:dyDescent="0.25">
      <c r="H8781" s="57" t="s">
        <v>4958</v>
      </c>
      <c r="I8781" s="58" t="s">
        <v>17785</v>
      </c>
      <c r="J8781" s="54" t="s">
        <v>18204</v>
      </c>
      <c r="K8781" s="54" t="str">
        <f>INDEX('[1]All QOF Registers'!$C$15:$C$8243,MATCH($J$4:$J$10133,'[1]All QOF Registers'!$D$15:$D$8243,FALSE))</f>
        <v>5QD</v>
      </c>
    </row>
    <row r="8782" spans="8:11" x14ac:dyDescent="0.25">
      <c r="H8782" s="57" t="s">
        <v>4960</v>
      </c>
      <c r="I8782" s="58" t="s">
        <v>17785</v>
      </c>
      <c r="J8782" s="54" t="s">
        <v>18204</v>
      </c>
      <c r="K8782" s="54" t="str">
        <f>INDEX('[1]All QOF Registers'!$C$15:$C$8243,MATCH($J$4:$J$10133,'[1]All QOF Registers'!$D$15:$D$8243,FALSE))</f>
        <v>5QD</v>
      </c>
    </row>
    <row r="8783" spans="8:11" x14ac:dyDescent="0.25">
      <c r="H8783" s="57" t="s">
        <v>17787</v>
      </c>
      <c r="I8783" s="58" t="s">
        <v>17785</v>
      </c>
      <c r="J8783" s="54" t="s">
        <v>18204</v>
      </c>
      <c r="K8783" s="54" t="str">
        <f>INDEX('[1]All QOF Registers'!$C$15:$C$8243,MATCH($J$4:$J$10133,'[1]All QOF Registers'!$D$15:$D$8243,FALSE))</f>
        <v>5QD</v>
      </c>
    </row>
    <row r="8784" spans="8:11" x14ac:dyDescent="0.25">
      <c r="H8784" s="57" t="s">
        <v>4962</v>
      </c>
      <c r="I8784" s="58" t="s">
        <v>17785</v>
      </c>
      <c r="J8784" s="54" t="s">
        <v>18204</v>
      </c>
      <c r="K8784" s="54" t="str">
        <f>INDEX('[1]All QOF Registers'!$C$15:$C$8243,MATCH($J$4:$J$10133,'[1]All QOF Registers'!$D$15:$D$8243,FALSE))</f>
        <v>5QD</v>
      </c>
    </row>
    <row r="8785" spans="8:11" x14ac:dyDescent="0.25">
      <c r="H8785" s="57" t="s">
        <v>4965</v>
      </c>
      <c r="I8785" s="58" t="s">
        <v>17785</v>
      </c>
      <c r="J8785" s="54" t="s">
        <v>18204</v>
      </c>
      <c r="K8785" s="54" t="str">
        <f>INDEX('[1]All QOF Registers'!$C$15:$C$8243,MATCH($J$4:$J$10133,'[1]All QOF Registers'!$D$15:$D$8243,FALSE))</f>
        <v>5QD</v>
      </c>
    </row>
    <row r="8786" spans="8:11" x14ac:dyDescent="0.25">
      <c r="H8786" s="57" t="s">
        <v>4969</v>
      </c>
      <c r="I8786" s="58" t="s">
        <v>17785</v>
      </c>
      <c r="J8786" s="54" t="s">
        <v>18204</v>
      </c>
      <c r="K8786" s="54" t="str">
        <f>INDEX('[1]All QOF Registers'!$C$15:$C$8243,MATCH($J$4:$J$10133,'[1]All QOF Registers'!$D$15:$D$8243,FALSE))</f>
        <v>5QD</v>
      </c>
    </row>
    <row r="8787" spans="8:11" x14ac:dyDescent="0.25">
      <c r="H8787" s="57" t="s">
        <v>4971</v>
      </c>
      <c r="I8787" s="58" t="s">
        <v>17785</v>
      </c>
      <c r="J8787" s="54" t="s">
        <v>18204</v>
      </c>
      <c r="K8787" s="54" t="str">
        <f>INDEX('[1]All QOF Registers'!$C$15:$C$8243,MATCH($J$4:$J$10133,'[1]All QOF Registers'!$D$15:$D$8243,FALSE))</f>
        <v>5QD</v>
      </c>
    </row>
    <row r="8788" spans="8:11" x14ac:dyDescent="0.25">
      <c r="H8788" s="57" t="s">
        <v>4972</v>
      </c>
      <c r="I8788" s="58" t="s">
        <v>17785</v>
      </c>
      <c r="J8788" s="54" t="s">
        <v>18204</v>
      </c>
      <c r="K8788" s="54" t="str">
        <f>INDEX('[1]All QOF Registers'!$C$15:$C$8243,MATCH($J$4:$J$10133,'[1]All QOF Registers'!$D$15:$D$8243,FALSE))</f>
        <v>5QD</v>
      </c>
    </row>
    <row r="8789" spans="8:11" x14ac:dyDescent="0.25">
      <c r="H8789" s="57" t="s">
        <v>4973</v>
      </c>
      <c r="I8789" s="58" t="s">
        <v>17785</v>
      </c>
      <c r="J8789" s="54" t="s">
        <v>18204</v>
      </c>
      <c r="K8789" s="54" t="str">
        <f>INDEX('[1]All QOF Registers'!$C$15:$C$8243,MATCH($J$4:$J$10133,'[1]All QOF Registers'!$D$15:$D$8243,FALSE))</f>
        <v>5QD</v>
      </c>
    </row>
    <row r="8790" spans="8:11" x14ac:dyDescent="0.25">
      <c r="H8790" s="57" t="s">
        <v>4974</v>
      </c>
      <c r="I8790" s="58" t="s">
        <v>17785</v>
      </c>
      <c r="J8790" s="54" t="s">
        <v>18204</v>
      </c>
      <c r="K8790" s="54" t="str">
        <f>INDEX('[1]All QOF Registers'!$C$15:$C$8243,MATCH($J$4:$J$10133,'[1]All QOF Registers'!$D$15:$D$8243,FALSE))</f>
        <v>5QD</v>
      </c>
    </row>
    <row r="8791" spans="8:11" x14ac:dyDescent="0.25">
      <c r="H8791" s="57" t="s">
        <v>4975</v>
      </c>
      <c r="I8791" s="58" t="s">
        <v>17785</v>
      </c>
      <c r="J8791" s="54" t="s">
        <v>18204</v>
      </c>
      <c r="K8791" s="54" t="str">
        <f>INDEX('[1]All QOF Registers'!$C$15:$C$8243,MATCH($J$4:$J$10133,'[1]All QOF Registers'!$D$15:$D$8243,FALSE))</f>
        <v>5QD</v>
      </c>
    </row>
    <row r="8792" spans="8:11" x14ac:dyDescent="0.25">
      <c r="H8792" s="57" t="s">
        <v>4978</v>
      </c>
      <c r="I8792" s="58" t="s">
        <v>17785</v>
      </c>
      <c r="J8792" s="54" t="s">
        <v>18204</v>
      </c>
      <c r="K8792" s="54" t="str">
        <f>INDEX('[1]All QOF Registers'!$C$15:$C$8243,MATCH($J$4:$J$10133,'[1]All QOF Registers'!$D$15:$D$8243,FALSE))</f>
        <v>5QD</v>
      </c>
    </row>
    <row r="8793" spans="8:11" x14ac:dyDescent="0.25">
      <c r="H8793" s="57" t="s">
        <v>4979</v>
      </c>
      <c r="I8793" s="58" t="s">
        <v>17785</v>
      </c>
      <c r="J8793" s="54" t="s">
        <v>18204</v>
      </c>
      <c r="K8793" s="54" t="str">
        <f>INDEX('[1]All QOF Registers'!$C$15:$C$8243,MATCH($J$4:$J$10133,'[1]All QOF Registers'!$D$15:$D$8243,FALSE))</f>
        <v>5QD</v>
      </c>
    </row>
    <row r="8794" spans="8:11" x14ac:dyDescent="0.25">
      <c r="H8794" s="57" t="s">
        <v>17788</v>
      </c>
      <c r="I8794" s="58" t="s">
        <v>17785</v>
      </c>
      <c r="J8794" s="54" t="s">
        <v>18204</v>
      </c>
      <c r="K8794" s="54" t="str">
        <f>INDEX('[1]All QOF Registers'!$C$15:$C$8243,MATCH($J$4:$J$10133,'[1]All QOF Registers'!$D$15:$D$8243,FALSE))</f>
        <v>5QD</v>
      </c>
    </row>
    <row r="8795" spans="8:11" x14ac:dyDescent="0.25">
      <c r="H8795" s="57" t="s">
        <v>4980</v>
      </c>
      <c r="I8795" s="58" t="s">
        <v>17785</v>
      </c>
      <c r="J8795" s="54" t="s">
        <v>18204</v>
      </c>
      <c r="K8795" s="54" t="str">
        <f>INDEX('[1]All QOF Registers'!$C$15:$C$8243,MATCH($J$4:$J$10133,'[1]All QOF Registers'!$D$15:$D$8243,FALSE))</f>
        <v>5QD</v>
      </c>
    </row>
    <row r="8796" spans="8:11" x14ac:dyDescent="0.25">
      <c r="H8796" s="57" t="s">
        <v>4981</v>
      </c>
      <c r="I8796" s="58" t="s">
        <v>17785</v>
      </c>
      <c r="J8796" s="54" t="s">
        <v>18204</v>
      </c>
      <c r="K8796" s="54" t="str">
        <f>INDEX('[1]All QOF Registers'!$C$15:$C$8243,MATCH($J$4:$J$10133,'[1]All QOF Registers'!$D$15:$D$8243,FALSE))</f>
        <v>5QD</v>
      </c>
    </row>
    <row r="8797" spans="8:11" x14ac:dyDescent="0.25">
      <c r="H8797" s="57" t="s">
        <v>4986</v>
      </c>
      <c r="I8797" s="58" t="s">
        <v>17785</v>
      </c>
      <c r="J8797" s="54" t="s">
        <v>18204</v>
      </c>
      <c r="K8797" s="54" t="str">
        <f>INDEX('[1]All QOF Registers'!$C$15:$C$8243,MATCH($J$4:$J$10133,'[1]All QOF Registers'!$D$15:$D$8243,FALSE))</f>
        <v>5QD</v>
      </c>
    </row>
    <row r="8798" spans="8:11" x14ac:dyDescent="0.25">
      <c r="H8798" s="57" t="s">
        <v>4987</v>
      </c>
      <c r="I8798" s="58" t="s">
        <v>17785</v>
      </c>
      <c r="J8798" s="54" t="s">
        <v>18204</v>
      </c>
      <c r="K8798" s="54" t="str">
        <f>INDEX('[1]All QOF Registers'!$C$15:$C$8243,MATCH($J$4:$J$10133,'[1]All QOF Registers'!$D$15:$D$8243,FALSE))</f>
        <v>5QD</v>
      </c>
    </row>
    <row r="8799" spans="8:11" x14ac:dyDescent="0.25">
      <c r="H8799" s="57" t="s">
        <v>17789</v>
      </c>
      <c r="I8799" s="58" t="s">
        <v>17785</v>
      </c>
      <c r="J8799" s="54" t="s">
        <v>18204</v>
      </c>
      <c r="K8799" s="54" t="str">
        <f>INDEX('[1]All QOF Registers'!$C$15:$C$8243,MATCH($J$4:$J$10133,'[1]All QOF Registers'!$D$15:$D$8243,FALSE))</f>
        <v>5QD</v>
      </c>
    </row>
    <row r="8800" spans="8:11" x14ac:dyDescent="0.25">
      <c r="H8800" s="57" t="s">
        <v>17790</v>
      </c>
      <c r="I8800" s="58" t="s">
        <v>17785</v>
      </c>
      <c r="J8800" s="54" t="s">
        <v>18204</v>
      </c>
      <c r="K8800" s="54" t="str">
        <f>INDEX('[1]All QOF Registers'!$C$15:$C$8243,MATCH($J$4:$J$10133,'[1]All QOF Registers'!$D$15:$D$8243,FALSE))</f>
        <v>5QD</v>
      </c>
    </row>
    <row r="8801" spans="8:11" x14ac:dyDescent="0.25">
      <c r="H8801" s="57" t="s">
        <v>5111</v>
      </c>
      <c r="I8801" s="58" t="s">
        <v>17785</v>
      </c>
      <c r="J8801" s="54" t="s">
        <v>18204</v>
      </c>
      <c r="K8801" s="54" t="str">
        <f>INDEX('[1]All QOF Registers'!$C$15:$C$8243,MATCH($J$4:$J$10133,'[1]All QOF Registers'!$D$15:$D$8243,FALSE))</f>
        <v>5QD</v>
      </c>
    </row>
    <row r="8802" spans="8:11" x14ac:dyDescent="0.25">
      <c r="H8802" s="57" t="s">
        <v>7615</v>
      </c>
      <c r="I8802" s="58" t="s">
        <v>17785</v>
      </c>
      <c r="J8802" s="54" t="s">
        <v>18204</v>
      </c>
      <c r="K8802" s="54" t="str">
        <f>INDEX('[1]All QOF Registers'!$C$15:$C$8243,MATCH($J$4:$J$10133,'[1]All QOF Registers'!$D$15:$D$8243,FALSE))</f>
        <v>5QD</v>
      </c>
    </row>
    <row r="8803" spans="8:11" x14ac:dyDescent="0.25">
      <c r="H8803" s="57" t="s">
        <v>17791</v>
      </c>
      <c r="I8803" s="58" t="s">
        <v>17785</v>
      </c>
      <c r="J8803" s="54" t="s">
        <v>18204</v>
      </c>
      <c r="K8803" s="54" t="str">
        <f>INDEX('[1]All QOF Registers'!$C$15:$C$8243,MATCH($J$4:$J$10133,'[1]All QOF Registers'!$D$15:$D$8243,FALSE))</f>
        <v>5QD</v>
      </c>
    </row>
    <row r="8804" spans="8:11" x14ac:dyDescent="0.25">
      <c r="H8804" s="57" t="s">
        <v>17792</v>
      </c>
      <c r="I8804" s="58" t="s">
        <v>17785</v>
      </c>
      <c r="J8804" s="54" t="s">
        <v>18204</v>
      </c>
      <c r="K8804" s="54" t="str">
        <f>INDEX('[1]All QOF Registers'!$C$15:$C$8243,MATCH($J$4:$J$10133,'[1]All QOF Registers'!$D$15:$D$8243,FALSE))</f>
        <v>5QD</v>
      </c>
    </row>
    <row r="8805" spans="8:11" x14ac:dyDescent="0.25">
      <c r="H8805" s="57" t="s">
        <v>17793</v>
      </c>
      <c r="I8805" s="58" t="s">
        <v>17785</v>
      </c>
      <c r="J8805" s="54" t="s">
        <v>18204</v>
      </c>
      <c r="K8805" s="54" t="str">
        <f>INDEX('[1]All QOF Registers'!$C$15:$C$8243,MATCH($J$4:$J$10133,'[1]All QOF Registers'!$D$15:$D$8243,FALSE))</f>
        <v>5QD</v>
      </c>
    </row>
    <row r="8806" spans="8:11" x14ac:dyDescent="0.25">
      <c r="H8806" s="57" t="s">
        <v>17794</v>
      </c>
      <c r="I8806" s="58" t="s">
        <v>17785</v>
      </c>
      <c r="J8806" s="54" t="s">
        <v>18204</v>
      </c>
      <c r="K8806" s="54" t="str">
        <f>INDEX('[1]All QOF Registers'!$C$15:$C$8243,MATCH($J$4:$J$10133,'[1]All QOF Registers'!$D$15:$D$8243,FALSE))</f>
        <v>5QD</v>
      </c>
    </row>
    <row r="8807" spans="8:11" x14ac:dyDescent="0.25">
      <c r="H8807" s="57" t="s">
        <v>17795</v>
      </c>
      <c r="I8807" s="58" t="s">
        <v>17785</v>
      </c>
      <c r="J8807" s="54" t="s">
        <v>18204</v>
      </c>
      <c r="K8807" s="54" t="str">
        <f>INDEX('[1]All QOF Registers'!$C$15:$C$8243,MATCH($J$4:$J$10133,'[1]All QOF Registers'!$D$15:$D$8243,FALSE))</f>
        <v>5QD</v>
      </c>
    </row>
    <row r="8808" spans="8:11" x14ac:dyDescent="0.25">
      <c r="H8808" s="57" t="s">
        <v>7735</v>
      </c>
      <c r="I8808" s="58" t="s">
        <v>17785</v>
      </c>
      <c r="J8808" s="54" t="s">
        <v>18204</v>
      </c>
      <c r="K8808" s="54" t="str">
        <f>INDEX('[1]All QOF Registers'!$C$15:$C$8243,MATCH($J$4:$J$10133,'[1]All QOF Registers'!$D$15:$D$8243,FALSE))</f>
        <v>5QD</v>
      </c>
    </row>
    <row r="8809" spans="8:11" x14ac:dyDescent="0.25">
      <c r="H8809" s="57" t="s">
        <v>17796</v>
      </c>
      <c r="I8809" s="58" t="s">
        <v>17785</v>
      </c>
      <c r="J8809" s="54" t="s">
        <v>18204</v>
      </c>
      <c r="K8809" s="54" t="str">
        <f>INDEX('[1]All QOF Registers'!$C$15:$C$8243,MATCH($J$4:$J$10133,'[1]All QOF Registers'!$D$15:$D$8243,FALSE))</f>
        <v>5QD</v>
      </c>
    </row>
    <row r="8810" spans="8:11" x14ac:dyDescent="0.25">
      <c r="H8810" s="57" t="s">
        <v>17797</v>
      </c>
      <c r="I8810" s="58" t="s">
        <v>17785</v>
      </c>
      <c r="J8810" s="54" t="s">
        <v>18204</v>
      </c>
      <c r="K8810" s="54" t="str">
        <f>INDEX('[1]All QOF Registers'!$C$15:$C$8243,MATCH($J$4:$J$10133,'[1]All QOF Registers'!$D$15:$D$8243,FALSE))</f>
        <v>5QD</v>
      </c>
    </row>
    <row r="8811" spans="8:11" x14ac:dyDescent="0.25">
      <c r="H8811" s="57" t="s">
        <v>5063</v>
      </c>
      <c r="I8811" s="58" t="s">
        <v>17798</v>
      </c>
      <c r="J8811" s="54" t="s">
        <v>18205</v>
      </c>
      <c r="K8811" s="54" t="str">
        <f>INDEX('[1]All QOF Registers'!$C$15:$C$8243,MATCH($J$4:$J$10133,'[1]All QOF Registers'!$D$15:$D$8243,FALSE))</f>
        <v>5QE</v>
      </c>
    </row>
    <row r="8812" spans="8:11" x14ac:dyDescent="0.25">
      <c r="H8812" s="57" t="s">
        <v>5064</v>
      </c>
      <c r="I8812" s="58" t="s">
        <v>17798</v>
      </c>
      <c r="J8812" s="54" t="s">
        <v>18205</v>
      </c>
      <c r="K8812" s="54" t="str">
        <f>INDEX('[1]All QOF Registers'!$C$15:$C$8243,MATCH($J$4:$J$10133,'[1]All QOF Registers'!$D$15:$D$8243,FALSE))</f>
        <v>5QE</v>
      </c>
    </row>
    <row r="8813" spans="8:11" x14ac:dyDescent="0.25">
      <c r="H8813" s="57" t="s">
        <v>5065</v>
      </c>
      <c r="I8813" s="58" t="s">
        <v>17798</v>
      </c>
      <c r="J8813" s="54" t="s">
        <v>18205</v>
      </c>
      <c r="K8813" s="54" t="str">
        <f>INDEX('[1]All QOF Registers'!$C$15:$C$8243,MATCH($J$4:$J$10133,'[1]All QOF Registers'!$D$15:$D$8243,FALSE))</f>
        <v>5QE</v>
      </c>
    </row>
    <row r="8814" spans="8:11" x14ac:dyDescent="0.25">
      <c r="H8814" s="57" t="s">
        <v>5066</v>
      </c>
      <c r="I8814" s="58" t="s">
        <v>17798</v>
      </c>
      <c r="J8814" s="54" t="s">
        <v>18205</v>
      </c>
      <c r="K8814" s="54" t="str">
        <f>INDEX('[1]All QOF Registers'!$C$15:$C$8243,MATCH($J$4:$J$10133,'[1]All QOF Registers'!$D$15:$D$8243,FALSE))</f>
        <v>5QE</v>
      </c>
    </row>
    <row r="8815" spans="8:11" x14ac:dyDescent="0.25">
      <c r="H8815" s="57" t="s">
        <v>5067</v>
      </c>
      <c r="I8815" s="58" t="s">
        <v>17798</v>
      </c>
      <c r="J8815" s="54" t="s">
        <v>18205</v>
      </c>
      <c r="K8815" s="54" t="str">
        <f>INDEX('[1]All QOF Registers'!$C$15:$C$8243,MATCH($J$4:$J$10133,'[1]All QOF Registers'!$D$15:$D$8243,FALSE))</f>
        <v>5QE</v>
      </c>
    </row>
    <row r="8816" spans="8:11" x14ac:dyDescent="0.25">
      <c r="H8816" s="57" t="s">
        <v>5068</v>
      </c>
      <c r="I8816" s="58" t="s">
        <v>17798</v>
      </c>
      <c r="J8816" s="54" t="s">
        <v>18205</v>
      </c>
      <c r="K8816" s="54" t="str">
        <f>INDEX('[1]All QOF Registers'!$C$15:$C$8243,MATCH($J$4:$J$10133,'[1]All QOF Registers'!$D$15:$D$8243,FALSE))</f>
        <v>5QE</v>
      </c>
    </row>
    <row r="8817" spans="8:11" x14ac:dyDescent="0.25">
      <c r="H8817" s="57" t="s">
        <v>5069</v>
      </c>
      <c r="I8817" s="58" t="s">
        <v>17798</v>
      </c>
      <c r="J8817" s="54" t="s">
        <v>18205</v>
      </c>
      <c r="K8817" s="54" t="str">
        <f>INDEX('[1]All QOF Registers'!$C$15:$C$8243,MATCH($J$4:$J$10133,'[1]All QOF Registers'!$D$15:$D$8243,FALSE))</f>
        <v>5QE</v>
      </c>
    </row>
    <row r="8818" spans="8:11" x14ac:dyDescent="0.25">
      <c r="H8818" s="57" t="s">
        <v>5070</v>
      </c>
      <c r="I8818" s="58" t="s">
        <v>17798</v>
      </c>
      <c r="J8818" s="54" t="s">
        <v>18205</v>
      </c>
      <c r="K8818" s="54" t="str">
        <f>INDEX('[1]All QOF Registers'!$C$15:$C$8243,MATCH($J$4:$J$10133,'[1]All QOF Registers'!$D$15:$D$8243,FALSE))</f>
        <v>5QE</v>
      </c>
    </row>
    <row r="8819" spans="8:11" x14ac:dyDescent="0.25">
      <c r="H8819" s="57" t="s">
        <v>5071</v>
      </c>
      <c r="I8819" s="58" t="s">
        <v>17798</v>
      </c>
      <c r="J8819" s="54" t="s">
        <v>18205</v>
      </c>
      <c r="K8819" s="54" t="str">
        <f>INDEX('[1]All QOF Registers'!$C$15:$C$8243,MATCH($J$4:$J$10133,'[1]All QOF Registers'!$D$15:$D$8243,FALSE))</f>
        <v>5QE</v>
      </c>
    </row>
    <row r="8820" spans="8:11" x14ac:dyDescent="0.25">
      <c r="H8820" s="57" t="s">
        <v>5072</v>
      </c>
      <c r="I8820" s="58" t="s">
        <v>17798</v>
      </c>
      <c r="J8820" s="54" t="s">
        <v>18205</v>
      </c>
      <c r="K8820" s="54" t="str">
        <f>INDEX('[1]All QOF Registers'!$C$15:$C$8243,MATCH($J$4:$J$10133,'[1]All QOF Registers'!$D$15:$D$8243,FALSE))</f>
        <v>5QE</v>
      </c>
    </row>
    <row r="8821" spans="8:11" x14ac:dyDescent="0.25">
      <c r="H8821" s="57" t="s">
        <v>5073</v>
      </c>
      <c r="I8821" s="58" t="s">
        <v>17798</v>
      </c>
      <c r="J8821" s="54" t="s">
        <v>18205</v>
      </c>
      <c r="K8821" s="54" t="str">
        <f>INDEX('[1]All QOF Registers'!$C$15:$C$8243,MATCH($J$4:$J$10133,'[1]All QOF Registers'!$D$15:$D$8243,FALSE))</f>
        <v>5QE</v>
      </c>
    </row>
    <row r="8822" spans="8:11" x14ac:dyDescent="0.25">
      <c r="H8822" s="57" t="s">
        <v>5075</v>
      </c>
      <c r="I8822" s="58" t="s">
        <v>17798</v>
      </c>
      <c r="J8822" s="54" t="s">
        <v>18205</v>
      </c>
      <c r="K8822" s="54" t="str">
        <f>INDEX('[1]All QOF Registers'!$C$15:$C$8243,MATCH($J$4:$J$10133,'[1]All QOF Registers'!$D$15:$D$8243,FALSE))</f>
        <v>5QE</v>
      </c>
    </row>
    <row r="8823" spans="8:11" x14ac:dyDescent="0.25">
      <c r="H8823" s="57" t="s">
        <v>5076</v>
      </c>
      <c r="I8823" s="58" t="s">
        <v>17798</v>
      </c>
      <c r="J8823" s="54" t="s">
        <v>18205</v>
      </c>
      <c r="K8823" s="54" t="str">
        <f>INDEX('[1]All QOF Registers'!$C$15:$C$8243,MATCH($J$4:$J$10133,'[1]All QOF Registers'!$D$15:$D$8243,FALSE))</f>
        <v>5QE</v>
      </c>
    </row>
    <row r="8824" spans="8:11" x14ac:dyDescent="0.25">
      <c r="H8824" s="57" t="s">
        <v>5077</v>
      </c>
      <c r="I8824" s="58" t="s">
        <v>17798</v>
      </c>
      <c r="J8824" s="54" t="s">
        <v>18205</v>
      </c>
      <c r="K8824" s="54" t="str">
        <f>INDEX('[1]All QOF Registers'!$C$15:$C$8243,MATCH($J$4:$J$10133,'[1]All QOF Registers'!$D$15:$D$8243,FALSE))</f>
        <v>5QE</v>
      </c>
    </row>
    <row r="8825" spans="8:11" x14ac:dyDescent="0.25">
      <c r="H8825" s="57" t="s">
        <v>5078</v>
      </c>
      <c r="I8825" s="58" t="s">
        <v>17798</v>
      </c>
      <c r="J8825" s="54" t="s">
        <v>18205</v>
      </c>
      <c r="K8825" s="54" t="str">
        <f>INDEX('[1]All QOF Registers'!$C$15:$C$8243,MATCH($J$4:$J$10133,'[1]All QOF Registers'!$D$15:$D$8243,FALSE))</f>
        <v>5QE</v>
      </c>
    </row>
    <row r="8826" spans="8:11" x14ac:dyDescent="0.25">
      <c r="H8826" s="57" t="s">
        <v>5079</v>
      </c>
      <c r="I8826" s="58" t="s">
        <v>17798</v>
      </c>
      <c r="J8826" s="54" t="s">
        <v>18205</v>
      </c>
      <c r="K8826" s="54" t="str">
        <f>INDEX('[1]All QOF Registers'!$C$15:$C$8243,MATCH($J$4:$J$10133,'[1]All QOF Registers'!$D$15:$D$8243,FALSE))</f>
        <v>5QE</v>
      </c>
    </row>
    <row r="8827" spans="8:11" x14ac:dyDescent="0.25">
      <c r="H8827" s="57" t="s">
        <v>5080</v>
      </c>
      <c r="I8827" s="58" t="s">
        <v>17798</v>
      </c>
      <c r="J8827" s="54" t="s">
        <v>18205</v>
      </c>
      <c r="K8827" s="54" t="str">
        <f>INDEX('[1]All QOF Registers'!$C$15:$C$8243,MATCH($J$4:$J$10133,'[1]All QOF Registers'!$D$15:$D$8243,FALSE))</f>
        <v>5QE</v>
      </c>
    </row>
    <row r="8828" spans="8:11" x14ac:dyDescent="0.25">
      <c r="H8828" s="57" t="s">
        <v>5081</v>
      </c>
      <c r="I8828" s="58" t="s">
        <v>17798</v>
      </c>
      <c r="J8828" s="54" t="s">
        <v>18205</v>
      </c>
      <c r="K8828" s="54" t="str">
        <f>INDEX('[1]All QOF Registers'!$C$15:$C$8243,MATCH($J$4:$J$10133,'[1]All QOF Registers'!$D$15:$D$8243,FALSE))</f>
        <v>5QE</v>
      </c>
    </row>
    <row r="8829" spans="8:11" x14ac:dyDescent="0.25">
      <c r="H8829" s="57" t="s">
        <v>5082</v>
      </c>
      <c r="I8829" s="58" t="s">
        <v>17798</v>
      </c>
      <c r="J8829" s="54" t="s">
        <v>18205</v>
      </c>
      <c r="K8829" s="54" t="str">
        <f>INDEX('[1]All QOF Registers'!$C$15:$C$8243,MATCH($J$4:$J$10133,'[1]All QOF Registers'!$D$15:$D$8243,FALSE))</f>
        <v>5QE</v>
      </c>
    </row>
    <row r="8830" spans="8:11" x14ac:dyDescent="0.25">
      <c r="H8830" s="57" t="s">
        <v>5083</v>
      </c>
      <c r="I8830" s="58" t="s">
        <v>17798</v>
      </c>
      <c r="J8830" s="54" t="s">
        <v>18205</v>
      </c>
      <c r="K8830" s="54" t="str">
        <f>INDEX('[1]All QOF Registers'!$C$15:$C$8243,MATCH($J$4:$J$10133,'[1]All QOF Registers'!$D$15:$D$8243,FALSE))</f>
        <v>5QE</v>
      </c>
    </row>
    <row r="8831" spans="8:11" x14ac:dyDescent="0.25">
      <c r="H8831" s="57" t="s">
        <v>5084</v>
      </c>
      <c r="I8831" s="58" t="s">
        <v>17798</v>
      </c>
      <c r="J8831" s="54" t="s">
        <v>18205</v>
      </c>
      <c r="K8831" s="54" t="str">
        <f>INDEX('[1]All QOF Registers'!$C$15:$C$8243,MATCH($J$4:$J$10133,'[1]All QOF Registers'!$D$15:$D$8243,FALSE))</f>
        <v>5QE</v>
      </c>
    </row>
    <row r="8832" spans="8:11" x14ac:dyDescent="0.25">
      <c r="H8832" s="57" t="s">
        <v>5085</v>
      </c>
      <c r="I8832" s="58" t="s">
        <v>17798</v>
      </c>
      <c r="J8832" s="54" t="s">
        <v>18205</v>
      </c>
      <c r="K8832" s="54" t="str">
        <f>INDEX('[1]All QOF Registers'!$C$15:$C$8243,MATCH($J$4:$J$10133,'[1]All QOF Registers'!$D$15:$D$8243,FALSE))</f>
        <v>5QE</v>
      </c>
    </row>
    <row r="8833" spans="8:11" x14ac:dyDescent="0.25">
      <c r="H8833" s="57" t="s">
        <v>5086</v>
      </c>
      <c r="I8833" s="58" t="s">
        <v>17798</v>
      </c>
      <c r="J8833" s="54" t="s">
        <v>18205</v>
      </c>
      <c r="K8833" s="54" t="str">
        <f>INDEX('[1]All QOF Registers'!$C$15:$C$8243,MATCH($J$4:$J$10133,'[1]All QOF Registers'!$D$15:$D$8243,FALSE))</f>
        <v>5QE</v>
      </c>
    </row>
    <row r="8834" spans="8:11" x14ac:dyDescent="0.25">
      <c r="H8834" s="57" t="s">
        <v>5087</v>
      </c>
      <c r="I8834" s="58" t="s">
        <v>17798</v>
      </c>
      <c r="J8834" s="54" t="s">
        <v>18205</v>
      </c>
      <c r="K8834" s="54" t="str">
        <f>INDEX('[1]All QOF Registers'!$C$15:$C$8243,MATCH($J$4:$J$10133,'[1]All QOF Registers'!$D$15:$D$8243,FALSE))</f>
        <v>5QE</v>
      </c>
    </row>
    <row r="8835" spans="8:11" x14ac:dyDescent="0.25">
      <c r="H8835" s="57" t="s">
        <v>5088</v>
      </c>
      <c r="I8835" s="58" t="s">
        <v>17798</v>
      </c>
      <c r="J8835" s="54" t="s">
        <v>18205</v>
      </c>
      <c r="K8835" s="54" t="str">
        <f>INDEX('[1]All QOF Registers'!$C$15:$C$8243,MATCH($J$4:$J$10133,'[1]All QOF Registers'!$D$15:$D$8243,FALSE))</f>
        <v>5QE</v>
      </c>
    </row>
    <row r="8836" spans="8:11" x14ac:dyDescent="0.25">
      <c r="H8836" s="57" t="s">
        <v>5089</v>
      </c>
      <c r="I8836" s="58" t="s">
        <v>17798</v>
      </c>
      <c r="J8836" s="54" t="s">
        <v>18205</v>
      </c>
      <c r="K8836" s="54" t="str">
        <f>INDEX('[1]All QOF Registers'!$C$15:$C$8243,MATCH($J$4:$J$10133,'[1]All QOF Registers'!$D$15:$D$8243,FALSE))</f>
        <v>5QE</v>
      </c>
    </row>
    <row r="8837" spans="8:11" x14ac:dyDescent="0.25">
      <c r="H8837" s="57" t="s">
        <v>5090</v>
      </c>
      <c r="I8837" s="58" t="s">
        <v>17798</v>
      </c>
      <c r="J8837" s="54" t="s">
        <v>18205</v>
      </c>
      <c r="K8837" s="54" t="str">
        <f>INDEX('[1]All QOF Registers'!$C$15:$C$8243,MATCH($J$4:$J$10133,'[1]All QOF Registers'!$D$15:$D$8243,FALSE))</f>
        <v>5QE</v>
      </c>
    </row>
    <row r="8838" spans="8:11" x14ac:dyDescent="0.25">
      <c r="H8838" s="57" t="s">
        <v>5091</v>
      </c>
      <c r="I8838" s="58" t="s">
        <v>17798</v>
      </c>
      <c r="J8838" s="54" t="s">
        <v>18205</v>
      </c>
      <c r="K8838" s="54" t="str">
        <f>INDEX('[1]All QOF Registers'!$C$15:$C$8243,MATCH($J$4:$J$10133,'[1]All QOF Registers'!$D$15:$D$8243,FALSE))</f>
        <v>5QE</v>
      </c>
    </row>
    <row r="8839" spans="8:11" x14ac:dyDescent="0.25">
      <c r="H8839" s="57" t="s">
        <v>5092</v>
      </c>
      <c r="I8839" s="58" t="s">
        <v>17798</v>
      </c>
      <c r="J8839" s="54" t="s">
        <v>18205</v>
      </c>
      <c r="K8839" s="54" t="str">
        <f>INDEX('[1]All QOF Registers'!$C$15:$C$8243,MATCH($J$4:$J$10133,'[1]All QOF Registers'!$D$15:$D$8243,FALSE))</f>
        <v>5QE</v>
      </c>
    </row>
    <row r="8840" spans="8:11" x14ac:dyDescent="0.25">
      <c r="H8840" s="57" t="s">
        <v>5093</v>
      </c>
      <c r="I8840" s="58" t="s">
        <v>17798</v>
      </c>
      <c r="J8840" s="54" t="s">
        <v>18205</v>
      </c>
      <c r="K8840" s="54" t="str">
        <f>INDEX('[1]All QOF Registers'!$C$15:$C$8243,MATCH($J$4:$J$10133,'[1]All QOF Registers'!$D$15:$D$8243,FALSE))</f>
        <v>5QE</v>
      </c>
    </row>
    <row r="8841" spans="8:11" x14ac:dyDescent="0.25">
      <c r="H8841" s="57" t="s">
        <v>5094</v>
      </c>
      <c r="I8841" s="58" t="s">
        <v>17798</v>
      </c>
      <c r="J8841" s="54" t="s">
        <v>18205</v>
      </c>
      <c r="K8841" s="54" t="str">
        <f>INDEX('[1]All QOF Registers'!$C$15:$C$8243,MATCH($J$4:$J$10133,'[1]All QOF Registers'!$D$15:$D$8243,FALSE))</f>
        <v>5QE</v>
      </c>
    </row>
    <row r="8842" spans="8:11" x14ac:dyDescent="0.25">
      <c r="H8842" s="57" t="s">
        <v>5095</v>
      </c>
      <c r="I8842" s="58" t="s">
        <v>17798</v>
      </c>
      <c r="J8842" s="54" t="s">
        <v>18205</v>
      </c>
      <c r="K8842" s="54" t="str">
        <f>INDEX('[1]All QOF Registers'!$C$15:$C$8243,MATCH($J$4:$J$10133,'[1]All QOF Registers'!$D$15:$D$8243,FALSE))</f>
        <v>5QE</v>
      </c>
    </row>
    <row r="8843" spans="8:11" x14ac:dyDescent="0.25">
      <c r="H8843" s="57" t="s">
        <v>5096</v>
      </c>
      <c r="I8843" s="58" t="s">
        <v>17798</v>
      </c>
      <c r="J8843" s="54" t="s">
        <v>18205</v>
      </c>
      <c r="K8843" s="54" t="str">
        <f>INDEX('[1]All QOF Registers'!$C$15:$C$8243,MATCH($J$4:$J$10133,'[1]All QOF Registers'!$D$15:$D$8243,FALSE))</f>
        <v>5QE</v>
      </c>
    </row>
    <row r="8844" spans="8:11" x14ac:dyDescent="0.25">
      <c r="H8844" s="57" t="s">
        <v>5097</v>
      </c>
      <c r="I8844" s="58" t="s">
        <v>17798</v>
      </c>
      <c r="J8844" s="54" t="s">
        <v>18205</v>
      </c>
      <c r="K8844" s="54" t="str">
        <f>INDEX('[1]All QOF Registers'!$C$15:$C$8243,MATCH($J$4:$J$10133,'[1]All QOF Registers'!$D$15:$D$8243,FALSE))</f>
        <v>5QE</v>
      </c>
    </row>
    <row r="8845" spans="8:11" x14ac:dyDescent="0.25">
      <c r="H8845" s="57" t="s">
        <v>5098</v>
      </c>
      <c r="I8845" s="58" t="s">
        <v>17798</v>
      </c>
      <c r="J8845" s="54" t="s">
        <v>18205</v>
      </c>
      <c r="K8845" s="54" t="str">
        <f>INDEX('[1]All QOF Registers'!$C$15:$C$8243,MATCH($J$4:$J$10133,'[1]All QOF Registers'!$D$15:$D$8243,FALSE))</f>
        <v>5QE</v>
      </c>
    </row>
    <row r="8846" spans="8:11" x14ac:dyDescent="0.25">
      <c r="H8846" s="57" t="s">
        <v>5099</v>
      </c>
      <c r="I8846" s="58" t="s">
        <v>17798</v>
      </c>
      <c r="J8846" s="54" t="s">
        <v>18205</v>
      </c>
      <c r="K8846" s="54" t="str">
        <f>INDEX('[1]All QOF Registers'!$C$15:$C$8243,MATCH($J$4:$J$10133,'[1]All QOF Registers'!$D$15:$D$8243,FALSE))</f>
        <v>5QE</v>
      </c>
    </row>
    <row r="8847" spans="8:11" x14ac:dyDescent="0.25">
      <c r="H8847" s="57" t="s">
        <v>5100</v>
      </c>
      <c r="I8847" s="58" t="s">
        <v>17798</v>
      </c>
      <c r="J8847" s="54" t="s">
        <v>18205</v>
      </c>
      <c r="K8847" s="54" t="str">
        <f>INDEX('[1]All QOF Registers'!$C$15:$C$8243,MATCH($J$4:$J$10133,'[1]All QOF Registers'!$D$15:$D$8243,FALSE))</f>
        <v>5QE</v>
      </c>
    </row>
    <row r="8848" spans="8:11" x14ac:dyDescent="0.25">
      <c r="H8848" s="57" t="s">
        <v>5101</v>
      </c>
      <c r="I8848" s="58" t="s">
        <v>17798</v>
      </c>
      <c r="J8848" s="54" t="s">
        <v>18205</v>
      </c>
      <c r="K8848" s="54" t="str">
        <f>INDEX('[1]All QOF Registers'!$C$15:$C$8243,MATCH($J$4:$J$10133,'[1]All QOF Registers'!$D$15:$D$8243,FALSE))</f>
        <v>5QE</v>
      </c>
    </row>
    <row r="8849" spans="8:11" x14ac:dyDescent="0.25">
      <c r="H8849" s="57" t="s">
        <v>5102</v>
      </c>
      <c r="I8849" s="58" t="s">
        <v>17798</v>
      </c>
      <c r="J8849" s="54" t="s">
        <v>18205</v>
      </c>
      <c r="K8849" s="54" t="str">
        <f>INDEX('[1]All QOF Registers'!$C$15:$C$8243,MATCH($J$4:$J$10133,'[1]All QOF Registers'!$D$15:$D$8243,FALSE))</f>
        <v>5QE</v>
      </c>
    </row>
    <row r="8850" spans="8:11" x14ac:dyDescent="0.25">
      <c r="H8850" s="57" t="s">
        <v>5103</v>
      </c>
      <c r="I8850" s="58" t="s">
        <v>17798</v>
      </c>
      <c r="J8850" s="54" t="s">
        <v>18205</v>
      </c>
      <c r="K8850" s="54" t="str">
        <f>INDEX('[1]All QOF Registers'!$C$15:$C$8243,MATCH($J$4:$J$10133,'[1]All QOF Registers'!$D$15:$D$8243,FALSE))</f>
        <v>5QE</v>
      </c>
    </row>
    <row r="8851" spans="8:11" x14ac:dyDescent="0.25">
      <c r="H8851" s="57" t="s">
        <v>5104</v>
      </c>
      <c r="I8851" s="58" t="s">
        <v>17798</v>
      </c>
      <c r="J8851" s="54" t="s">
        <v>18205</v>
      </c>
      <c r="K8851" s="54" t="str">
        <f>INDEX('[1]All QOF Registers'!$C$15:$C$8243,MATCH($J$4:$J$10133,'[1]All QOF Registers'!$D$15:$D$8243,FALSE))</f>
        <v>5QE</v>
      </c>
    </row>
    <row r="8852" spans="8:11" x14ac:dyDescent="0.25">
      <c r="H8852" s="57" t="s">
        <v>5105</v>
      </c>
      <c r="I8852" s="58" t="s">
        <v>17798</v>
      </c>
      <c r="J8852" s="54" t="s">
        <v>18205</v>
      </c>
      <c r="K8852" s="54" t="str">
        <f>INDEX('[1]All QOF Registers'!$C$15:$C$8243,MATCH($J$4:$J$10133,'[1]All QOF Registers'!$D$15:$D$8243,FALSE))</f>
        <v>5QE</v>
      </c>
    </row>
    <row r="8853" spans="8:11" x14ac:dyDescent="0.25">
      <c r="H8853" s="57" t="s">
        <v>5106</v>
      </c>
      <c r="I8853" s="58" t="s">
        <v>17798</v>
      </c>
      <c r="J8853" s="54" t="s">
        <v>18205</v>
      </c>
      <c r="K8853" s="54" t="str">
        <f>INDEX('[1]All QOF Registers'!$C$15:$C$8243,MATCH($J$4:$J$10133,'[1]All QOF Registers'!$D$15:$D$8243,FALSE))</f>
        <v>5QE</v>
      </c>
    </row>
    <row r="8854" spans="8:11" x14ac:dyDescent="0.25">
      <c r="H8854" s="57" t="s">
        <v>5107</v>
      </c>
      <c r="I8854" s="58" t="s">
        <v>17798</v>
      </c>
      <c r="J8854" s="54" t="s">
        <v>18205</v>
      </c>
      <c r="K8854" s="54" t="str">
        <f>INDEX('[1]All QOF Registers'!$C$15:$C$8243,MATCH($J$4:$J$10133,'[1]All QOF Registers'!$D$15:$D$8243,FALSE))</f>
        <v>5QE</v>
      </c>
    </row>
    <row r="8855" spans="8:11" x14ac:dyDescent="0.25">
      <c r="H8855" s="57" t="s">
        <v>5108</v>
      </c>
      <c r="I8855" s="58" t="s">
        <v>17798</v>
      </c>
      <c r="J8855" s="54" t="s">
        <v>18205</v>
      </c>
      <c r="K8855" s="54" t="str">
        <f>INDEX('[1]All QOF Registers'!$C$15:$C$8243,MATCH($J$4:$J$10133,'[1]All QOF Registers'!$D$15:$D$8243,FALSE))</f>
        <v>5QE</v>
      </c>
    </row>
    <row r="8856" spans="8:11" x14ac:dyDescent="0.25">
      <c r="H8856" s="57" t="s">
        <v>5109</v>
      </c>
      <c r="I8856" s="58" t="s">
        <v>17798</v>
      </c>
      <c r="J8856" s="54" t="s">
        <v>18205</v>
      </c>
      <c r="K8856" s="54" t="str">
        <f>INDEX('[1]All QOF Registers'!$C$15:$C$8243,MATCH($J$4:$J$10133,'[1]All QOF Registers'!$D$15:$D$8243,FALSE))</f>
        <v>5QE</v>
      </c>
    </row>
    <row r="8857" spans="8:11" x14ac:dyDescent="0.25">
      <c r="H8857" s="57" t="s">
        <v>5110</v>
      </c>
      <c r="I8857" s="58" t="s">
        <v>17798</v>
      </c>
      <c r="J8857" s="54" t="s">
        <v>18205</v>
      </c>
      <c r="K8857" s="54" t="str">
        <f>INDEX('[1]All QOF Registers'!$C$15:$C$8243,MATCH($J$4:$J$10133,'[1]All QOF Registers'!$D$15:$D$8243,FALSE))</f>
        <v>5QE</v>
      </c>
    </row>
    <row r="8858" spans="8:11" x14ac:dyDescent="0.25">
      <c r="H8858" s="57" t="s">
        <v>5112</v>
      </c>
      <c r="I8858" s="58" t="s">
        <v>17798</v>
      </c>
      <c r="J8858" s="54" t="s">
        <v>18205</v>
      </c>
      <c r="K8858" s="54" t="str">
        <f>INDEX('[1]All QOF Registers'!$C$15:$C$8243,MATCH($J$4:$J$10133,'[1]All QOF Registers'!$D$15:$D$8243,FALSE))</f>
        <v>5QE</v>
      </c>
    </row>
    <row r="8859" spans="8:11" x14ac:dyDescent="0.25">
      <c r="H8859" s="57" t="s">
        <v>5113</v>
      </c>
      <c r="I8859" s="58" t="s">
        <v>17798</v>
      </c>
      <c r="J8859" s="54" t="s">
        <v>18205</v>
      </c>
      <c r="K8859" s="54" t="str">
        <f>INDEX('[1]All QOF Registers'!$C$15:$C$8243,MATCH($J$4:$J$10133,'[1]All QOF Registers'!$D$15:$D$8243,FALSE))</f>
        <v>5QE</v>
      </c>
    </row>
    <row r="8860" spans="8:11" x14ac:dyDescent="0.25">
      <c r="H8860" s="57" t="s">
        <v>5114</v>
      </c>
      <c r="I8860" s="58" t="s">
        <v>17798</v>
      </c>
      <c r="J8860" s="54" t="s">
        <v>18205</v>
      </c>
      <c r="K8860" s="54" t="str">
        <f>INDEX('[1]All QOF Registers'!$C$15:$C$8243,MATCH($J$4:$J$10133,'[1]All QOF Registers'!$D$15:$D$8243,FALSE))</f>
        <v>5QE</v>
      </c>
    </row>
    <row r="8861" spans="8:11" x14ac:dyDescent="0.25">
      <c r="H8861" s="57" t="s">
        <v>5115</v>
      </c>
      <c r="I8861" s="58" t="s">
        <v>17798</v>
      </c>
      <c r="J8861" s="54" t="s">
        <v>18205</v>
      </c>
      <c r="K8861" s="54" t="str">
        <f>INDEX('[1]All QOF Registers'!$C$15:$C$8243,MATCH($J$4:$J$10133,'[1]All QOF Registers'!$D$15:$D$8243,FALSE))</f>
        <v>5QE</v>
      </c>
    </row>
    <row r="8862" spans="8:11" x14ac:dyDescent="0.25">
      <c r="H8862" s="57" t="s">
        <v>5116</v>
      </c>
      <c r="I8862" s="58" t="s">
        <v>17798</v>
      </c>
      <c r="J8862" s="54" t="s">
        <v>18205</v>
      </c>
      <c r="K8862" s="54" t="str">
        <f>INDEX('[1]All QOF Registers'!$C$15:$C$8243,MATCH($J$4:$J$10133,'[1]All QOF Registers'!$D$15:$D$8243,FALSE))</f>
        <v>5QE</v>
      </c>
    </row>
    <row r="8863" spans="8:11" x14ac:dyDescent="0.25">
      <c r="H8863" s="57" t="s">
        <v>5117</v>
      </c>
      <c r="I8863" s="58" t="s">
        <v>17798</v>
      </c>
      <c r="J8863" s="54" t="s">
        <v>18205</v>
      </c>
      <c r="K8863" s="54" t="str">
        <f>INDEX('[1]All QOF Registers'!$C$15:$C$8243,MATCH($J$4:$J$10133,'[1]All QOF Registers'!$D$15:$D$8243,FALSE))</f>
        <v>5QE</v>
      </c>
    </row>
    <row r="8864" spans="8:11" x14ac:dyDescent="0.25">
      <c r="H8864" s="57" t="s">
        <v>5118</v>
      </c>
      <c r="I8864" s="58" t="s">
        <v>17798</v>
      </c>
      <c r="J8864" s="54" t="s">
        <v>18205</v>
      </c>
      <c r="K8864" s="54" t="str">
        <f>INDEX('[1]All QOF Registers'!$C$15:$C$8243,MATCH($J$4:$J$10133,'[1]All QOF Registers'!$D$15:$D$8243,FALSE))</f>
        <v>5QE</v>
      </c>
    </row>
    <row r="8865" spans="8:11" x14ac:dyDescent="0.25">
      <c r="H8865" s="57" t="s">
        <v>5119</v>
      </c>
      <c r="I8865" s="58" t="s">
        <v>17798</v>
      </c>
      <c r="J8865" s="54" t="s">
        <v>18205</v>
      </c>
      <c r="K8865" s="54" t="str">
        <f>INDEX('[1]All QOF Registers'!$C$15:$C$8243,MATCH($J$4:$J$10133,'[1]All QOF Registers'!$D$15:$D$8243,FALSE))</f>
        <v>5QE</v>
      </c>
    </row>
    <row r="8866" spans="8:11" x14ac:dyDescent="0.25">
      <c r="H8866" s="57" t="s">
        <v>5120</v>
      </c>
      <c r="I8866" s="58" t="s">
        <v>17798</v>
      </c>
      <c r="J8866" s="54" t="s">
        <v>18205</v>
      </c>
      <c r="K8866" s="54" t="str">
        <f>INDEX('[1]All QOF Registers'!$C$15:$C$8243,MATCH($J$4:$J$10133,'[1]All QOF Registers'!$D$15:$D$8243,FALSE))</f>
        <v>5QE</v>
      </c>
    </row>
    <row r="8867" spans="8:11" x14ac:dyDescent="0.25">
      <c r="H8867" s="57" t="s">
        <v>5121</v>
      </c>
      <c r="I8867" s="58" t="s">
        <v>17798</v>
      </c>
      <c r="J8867" s="54" t="s">
        <v>18205</v>
      </c>
      <c r="K8867" s="54" t="str">
        <f>INDEX('[1]All QOF Registers'!$C$15:$C$8243,MATCH($J$4:$J$10133,'[1]All QOF Registers'!$D$15:$D$8243,FALSE))</f>
        <v>5QE</v>
      </c>
    </row>
    <row r="8868" spans="8:11" x14ac:dyDescent="0.25">
      <c r="H8868" s="57" t="s">
        <v>5122</v>
      </c>
      <c r="I8868" s="58" t="s">
        <v>17798</v>
      </c>
      <c r="J8868" s="54" t="s">
        <v>18205</v>
      </c>
      <c r="K8868" s="54" t="str">
        <f>INDEX('[1]All QOF Registers'!$C$15:$C$8243,MATCH($J$4:$J$10133,'[1]All QOF Registers'!$D$15:$D$8243,FALSE))</f>
        <v>5QE</v>
      </c>
    </row>
    <row r="8869" spans="8:11" x14ac:dyDescent="0.25">
      <c r="H8869" s="57" t="s">
        <v>17799</v>
      </c>
      <c r="I8869" s="58" t="s">
        <v>17798</v>
      </c>
      <c r="J8869" s="54" t="s">
        <v>18205</v>
      </c>
      <c r="K8869" s="54" t="str">
        <f>INDEX('[1]All QOF Registers'!$C$15:$C$8243,MATCH($J$4:$J$10133,'[1]All QOF Registers'!$D$15:$D$8243,FALSE))</f>
        <v>5QE</v>
      </c>
    </row>
    <row r="8870" spans="8:11" x14ac:dyDescent="0.25">
      <c r="H8870" s="57" t="s">
        <v>5123</v>
      </c>
      <c r="I8870" s="58" t="s">
        <v>17798</v>
      </c>
      <c r="J8870" s="54" t="s">
        <v>18205</v>
      </c>
      <c r="K8870" s="54" t="str">
        <f>INDEX('[1]All QOF Registers'!$C$15:$C$8243,MATCH($J$4:$J$10133,'[1]All QOF Registers'!$D$15:$D$8243,FALSE))</f>
        <v>5QE</v>
      </c>
    </row>
    <row r="8871" spans="8:11" x14ac:dyDescent="0.25">
      <c r="H8871" s="57" t="s">
        <v>5124</v>
      </c>
      <c r="I8871" s="58" t="s">
        <v>17798</v>
      </c>
      <c r="J8871" s="54" t="s">
        <v>18205</v>
      </c>
      <c r="K8871" s="54" t="str">
        <f>INDEX('[1]All QOF Registers'!$C$15:$C$8243,MATCH($J$4:$J$10133,'[1]All QOF Registers'!$D$15:$D$8243,FALSE))</f>
        <v>5QE</v>
      </c>
    </row>
    <row r="8872" spans="8:11" x14ac:dyDescent="0.25">
      <c r="H8872" s="57" t="s">
        <v>5125</v>
      </c>
      <c r="I8872" s="58" t="s">
        <v>17798</v>
      </c>
      <c r="J8872" s="54" t="s">
        <v>18205</v>
      </c>
      <c r="K8872" s="54" t="str">
        <f>INDEX('[1]All QOF Registers'!$C$15:$C$8243,MATCH($J$4:$J$10133,'[1]All QOF Registers'!$D$15:$D$8243,FALSE))</f>
        <v>5QE</v>
      </c>
    </row>
    <row r="8873" spans="8:11" x14ac:dyDescent="0.25">
      <c r="H8873" s="57" t="s">
        <v>5126</v>
      </c>
      <c r="I8873" s="58" t="s">
        <v>17798</v>
      </c>
      <c r="J8873" s="54" t="s">
        <v>18205</v>
      </c>
      <c r="K8873" s="54" t="str">
        <f>INDEX('[1]All QOF Registers'!$C$15:$C$8243,MATCH($J$4:$J$10133,'[1]All QOF Registers'!$D$15:$D$8243,FALSE))</f>
        <v>5QE</v>
      </c>
    </row>
    <row r="8874" spans="8:11" x14ac:dyDescent="0.25">
      <c r="H8874" s="57" t="s">
        <v>5127</v>
      </c>
      <c r="I8874" s="58" t="s">
        <v>17798</v>
      </c>
      <c r="J8874" s="54" t="s">
        <v>18205</v>
      </c>
      <c r="K8874" s="54" t="str">
        <f>INDEX('[1]All QOF Registers'!$C$15:$C$8243,MATCH($J$4:$J$10133,'[1]All QOF Registers'!$D$15:$D$8243,FALSE))</f>
        <v>5QE</v>
      </c>
    </row>
    <row r="8875" spans="8:11" x14ac:dyDescent="0.25">
      <c r="H8875" s="57" t="s">
        <v>5128</v>
      </c>
      <c r="I8875" s="58" t="s">
        <v>17798</v>
      </c>
      <c r="J8875" s="54" t="s">
        <v>18205</v>
      </c>
      <c r="K8875" s="54" t="str">
        <f>INDEX('[1]All QOF Registers'!$C$15:$C$8243,MATCH($J$4:$J$10133,'[1]All QOF Registers'!$D$15:$D$8243,FALSE))</f>
        <v>5QE</v>
      </c>
    </row>
    <row r="8876" spans="8:11" x14ac:dyDescent="0.25">
      <c r="H8876" s="57" t="s">
        <v>5129</v>
      </c>
      <c r="I8876" s="58" t="s">
        <v>17798</v>
      </c>
      <c r="J8876" s="54" t="s">
        <v>18205</v>
      </c>
      <c r="K8876" s="54" t="str">
        <f>INDEX('[1]All QOF Registers'!$C$15:$C$8243,MATCH($J$4:$J$10133,'[1]All QOF Registers'!$D$15:$D$8243,FALSE))</f>
        <v>5QE</v>
      </c>
    </row>
    <row r="8877" spans="8:11" x14ac:dyDescent="0.25">
      <c r="H8877" s="57" t="s">
        <v>5130</v>
      </c>
      <c r="I8877" s="58" t="s">
        <v>17798</v>
      </c>
      <c r="J8877" s="54" t="s">
        <v>18205</v>
      </c>
      <c r="K8877" s="54" t="str">
        <f>INDEX('[1]All QOF Registers'!$C$15:$C$8243,MATCH($J$4:$J$10133,'[1]All QOF Registers'!$D$15:$D$8243,FALSE))</f>
        <v>5QE</v>
      </c>
    </row>
    <row r="8878" spans="8:11" x14ac:dyDescent="0.25">
      <c r="H8878" s="57" t="s">
        <v>5131</v>
      </c>
      <c r="I8878" s="58" t="s">
        <v>17798</v>
      </c>
      <c r="J8878" s="54" t="s">
        <v>18205</v>
      </c>
      <c r="K8878" s="54" t="str">
        <f>INDEX('[1]All QOF Registers'!$C$15:$C$8243,MATCH($J$4:$J$10133,'[1]All QOF Registers'!$D$15:$D$8243,FALSE))</f>
        <v>5QE</v>
      </c>
    </row>
    <row r="8879" spans="8:11" x14ac:dyDescent="0.25">
      <c r="H8879" s="57" t="s">
        <v>5132</v>
      </c>
      <c r="I8879" s="58" t="s">
        <v>17798</v>
      </c>
      <c r="J8879" s="54" t="s">
        <v>18205</v>
      </c>
      <c r="K8879" s="54" t="str">
        <f>INDEX('[1]All QOF Registers'!$C$15:$C$8243,MATCH($J$4:$J$10133,'[1]All QOF Registers'!$D$15:$D$8243,FALSE))</f>
        <v>5QE</v>
      </c>
    </row>
    <row r="8880" spans="8:11" x14ac:dyDescent="0.25">
      <c r="H8880" s="57" t="s">
        <v>5133</v>
      </c>
      <c r="I8880" s="58" t="s">
        <v>17798</v>
      </c>
      <c r="J8880" s="54" t="s">
        <v>18205</v>
      </c>
      <c r="K8880" s="54" t="str">
        <f>INDEX('[1]All QOF Registers'!$C$15:$C$8243,MATCH($J$4:$J$10133,'[1]All QOF Registers'!$D$15:$D$8243,FALSE))</f>
        <v>5QE</v>
      </c>
    </row>
    <row r="8881" spans="8:11" x14ac:dyDescent="0.25">
      <c r="H8881" s="57" t="s">
        <v>5134</v>
      </c>
      <c r="I8881" s="58" t="s">
        <v>17798</v>
      </c>
      <c r="J8881" s="54" t="s">
        <v>18205</v>
      </c>
      <c r="K8881" s="54" t="str">
        <f>INDEX('[1]All QOF Registers'!$C$15:$C$8243,MATCH($J$4:$J$10133,'[1]All QOF Registers'!$D$15:$D$8243,FALSE))</f>
        <v>5QE</v>
      </c>
    </row>
    <row r="8882" spans="8:11" x14ac:dyDescent="0.25">
      <c r="H8882" s="57" t="s">
        <v>5135</v>
      </c>
      <c r="I8882" s="58" t="s">
        <v>17798</v>
      </c>
      <c r="J8882" s="54" t="s">
        <v>18205</v>
      </c>
      <c r="K8882" s="54" t="str">
        <f>INDEX('[1]All QOF Registers'!$C$15:$C$8243,MATCH($J$4:$J$10133,'[1]All QOF Registers'!$D$15:$D$8243,FALSE))</f>
        <v>5QE</v>
      </c>
    </row>
    <row r="8883" spans="8:11" x14ac:dyDescent="0.25">
      <c r="H8883" s="57" t="s">
        <v>5136</v>
      </c>
      <c r="I8883" s="58" t="s">
        <v>17798</v>
      </c>
      <c r="J8883" s="54" t="s">
        <v>18205</v>
      </c>
      <c r="K8883" s="54" t="str">
        <f>INDEX('[1]All QOF Registers'!$C$15:$C$8243,MATCH($J$4:$J$10133,'[1]All QOF Registers'!$D$15:$D$8243,FALSE))</f>
        <v>5QE</v>
      </c>
    </row>
    <row r="8884" spans="8:11" x14ac:dyDescent="0.25">
      <c r="H8884" s="57" t="s">
        <v>5137</v>
      </c>
      <c r="I8884" s="58" t="s">
        <v>17798</v>
      </c>
      <c r="J8884" s="54" t="s">
        <v>18205</v>
      </c>
      <c r="K8884" s="54" t="str">
        <f>INDEX('[1]All QOF Registers'!$C$15:$C$8243,MATCH($J$4:$J$10133,'[1]All QOF Registers'!$D$15:$D$8243,FALSE))</f>
        <v>5QE</v>
      </c>
    </row>
    <row r="8885" spans="8:11" x14ac:dyDescent="0.25">
      <c r="H8885" s="57" t="s">
        <v>5138</v>
      </c>
      <c r="I8885" s="58" t="s">
        <v>17798</v>
      </c>
      <c r="J8885" s="54" t="s">
        <v>18205</v>
      </c>
      <c r="K8885" s="54" t="str">
        <f>INDEX('[1]All QOF Registers'!$C$15:$C$8243,MATCH($J$4:$J$10133,'[1]All QOF Registers'!$D$15:$D$8243,FALSE))</f>
        <v>5QE</v>
      </c>
    </row>
    <row r="8886" spans="8:11" x14ac:dyDescent="0.25">
      <c r="H8886" s="57" t="s">
        <v>5139</v>
      </c>
      <c r="I8886" s="58" t="s">
        <v>17798</v>
      </c>
      <c r="J8886" s="54" t="s">
        <v>18205</v>
      </c>
      <c r="K8886" s="54" t="str">
        <f>INDEX('[1]All QOF Registers'!$C$15:$C$8243,MATCH($J$4:$J$10133,'[1]All QOF Registers'!$D$15:$D$8243,FALSE))</f>
        <v>5QE</v>
      </c>
    </row>
    <row r="8887" spans="8:11" x14ac:dyDescent="0.25">
      <c r="H8887" s="57" t="s">
        <v>5140</v>
      </c>
      <c r="I8887" s="58" t="s">
        <v>17798</v>
      </c>
      <c r="J8887" s="54" t="s">
        <v>18205</v>
      </c>
      <c r="K8887" s="54" t="str">
        <f>INDEX('[1]All QOF Registers'!$C$15:$C$8243,MATCH($J$4:$J$10133,'[1]All QOF Registers'!$D$15:$D$8243,FALSE))</f>
        <v>5QE</v>
      </c>
    </row>
    <row r="8888" spans="8:11" x14ac:dyDescent="0.25">
      <c r="H8888" s="57" t="s">
        <v>5141</v>
      </c>
      <c r="I8888" s="58" t="s">
        <v>17798</v>
      </c>
      <c r="J8888" s="54" t="s">
        <v>18205</v>
      </c>
      <c r="K8888" s="54" t="str">
        <f>INDEX('[1]All QOF Registers'!$C$15:$C$8243,MATCH($J$4:$J$10133,'[1]All QOF Registers'!$D$15:$D$8243,FALSE))</f>
        <v>5QE</v>
      </c>
    </row>
    <row r="8889" spans="8:11" x14ac:dyDescent="0.25">
      <c r="H8889" s="57" t="s">
        <v>5142</v>
      </c>
      <c r="I8889" s="58" t="s">
        <v>17798</v>
      </c>
      <c r="J8889" s="54" t="s">
        <v>18205</v>
      </c>
      <c r="K8889" s="54" t="str">
        <f>INDEX('[1]All QOF Registers'!$C$15:$C$8243,MATCH($J$4:$J$10133,'[1]All QOF Registers'!$D$15:$D$8243,FALSE))</f>
        <v>5QE</v>
      </c>
    </row>
    <row r="8890" spans="8:11" x14ac:dyDescent="0.25">
      <c r="H8890" s="57" t="s">
        <v>5143</v>
      </c>
      <c r="I8890" s="58" t="s">
        <v>17798</v>
      </c>
      <c r="J8890" s="54" t="s">
        <v>18205</v>
      </c>
      <c r="K8890" s="54" t="str">
        <f>INDEX('[1]All QOF Registers'!$C$15:$C$8243,MATCH($J$4:$J$10133,'[1]All QOF Registers'!$D$15:$D$8243,FALSE))</f>
        <v>5QE</v>
      </c>
    </row>
    <row r="8891" spans="8:11" x14ac:dyDescent="0.25">
      <c r="H8891" s="57" t="s">
        <v>17800</v>
      </c>
      <c r="I8891" s="58" t="s">
        <v>17798</v>
      </c>
      <c r="J8891" s="54" t="s">
        <v>18205</v>
      </c>
      <c r="K8891" s="54" t="str">
        <f>INDEX('[1]All QOF Registers'!$C$15:$C$8243,MATCH($J$4:$J$10133,'[1]All QOF Registers'!$D$15:$D$8243,FALSE))</f>
        <v>5QE</v>
      </c>
    </row>
    <row r="8892" spans="8:11" x14ac:dyDescent="0.25">
      <c r="H8892" s="57" t="s">
        <v>5144</v>
      </c>
      <c r="I8892" s="58" t="s">
        <v>17798</v>
      </c>
      <c r="J8892" s="54" t="s">
        <v>18205</v>
      </c>
      <c r="K8892" s="54" t="str">
        <f>INDEX('[1]All QOF Registers'!$C$15:$C$8243,MATCH($J$4:$J$10133,'[1]All QOF Registers'!$D$15:$D$8243,FALSE))</f>
        <v>5QE</v>
      </c>
    </row>
    <row r="8893" spans="8:11" x14ac:dyDescent="0.25">
      <c r="H8893" s="57" t="s">
        <v>17801</v>
      </c>
      <c r="I8893" s="58" t="s">
        <v>17798</v>
      </c>
      <c r="J8893" s="54" t="s">
        <v>18205</v>
      </c>
      <c r="K8893" s="54" t="str">
        <f>INDEX('[1]All QOF Registers'!$C$15:$C$8243,MATCH($J$4:$J$10133,'[1]All QOF Registers'!$D$15:$D$8243,FALSE))</f>
        <v>5QE</v>
      </c>
    </row>
    <row r="8894" spans="8:11" x14ac:dyDescent="0.25">
      <c r="H8894" s="57" t="s">
        <v>17802</v>
      </c>
      <c r="I8894" s="58" t="s">
        <v>17798</v>
      </c>
      <c r="J8894" s="54" t="s">
        <v>18205</v>
      </c>
      <c r="K8894" s="54" t="str">
        <f>INDEX('[1]All QOF Registers'!$C$15:$C$8243,MATCH($J$4:$J$10133,'[1]All QOF Registers'!$D$15:$D$8243,FALSE))</f>
        <v>5QE</v>
      </c>
    </row>
    <row r="8895" spans="8:11" x14ac:dyDescent="0.25">
      <c r="H8895" s="57" t="s">
        <v>17803</v>
      </c>
      <c r="I8895" s="58" t="s">
        <v>17798</v>
      </c>
      <c r="J8895" s="54" t="s">
        <v>18205</v>
      </c>
      <c r="K8895" s="54" t="str">
        <f>INDEX('[1]All QOF Registers'!$C$15:$C$8243,MATCH($J$4:$J$10133,'[1]All QOF Registers'!$D$15:$D$8243,FALSE))</f>
        <v>5QE</v>
      </c>
    </row>
    <row r="8896" spans="8:11" x14ac:dyDescent="0.25">
      <c r="H8896" s="57" t="s">
        <v>17804</v>
      </c>
      <c r="I8896" s="58" t="s">
        <v>17798</v>
      </c>
      <c r="J8896" s="54" t="s">
        <v>18205</v>
      </c>
      <c r="K8896" s="54" t="str">
        <f>INDEX('[1]All QOF Registers'!$C$15:$C$8243,MATCH($J$4:$J$10133,'[1]All QOF Registers'!$D$15:$D$8243,FALSE))</f>
        <v>5QE</v>
      </c>
    </row>
    <row r="8897" spans="8:11" x14ac:dyDescent="0.25">
      <c r="H8897" s="57" t="s">
        <v>17805</v>
      </c>
      <c r="I8897" s="58" t="s">
        <v>17798</v>
      </c>
      <c r="J8897" s="54" t="s">
        <v>18205</v>
      </c>
      <c r="K8897" s="54" t="str">
        <f>INDEX('[1]All QOF Registers'!$C$15:$C$8243,MATCH($J$4:$J$10133,'[1]All QOF Registers'!$D$15:$D$8243,FALSE))</f>
        <v>5QE</v>
      </c>
    </row>
    <row r="8898" spans="8:11" x14ac:dyDescent="0.25">
      <c r="H8898" s="57" t="s">
        <v>17806</v>
      </c>
      <c r="I8898" s="58" t="s">
        <v>17798</v>
      </c>
      <c r="J8898" s="54" t="s">
        <v>18205</v>
      </c>
      <c r="K8898" s="54" t="str">
        <f>INDEX('[1]All QOF Registers'!$C$15:$C$8243,MATCH($J$4:$J$10133,'[1]All QOF Registers'!$D$15:$D$8243,FALSE))</f>
        <v>5QE</v>
      </c>
    </row>
    <row r="8899" spans="8:11" x14ac:dyDescent="0.25">
      <c r="H8899" s="57" t="s">
        <v>7860</v>
      </c>
      <c r="I8899" s="58" t="s">
        <v>17798</v>
      </c>
      <c r="J8899" s="54" t="s">
        <v>18205</v>
      </c>
      <c r="K8899" s="54" t="str">
        <f>INDEX('[1]All QOF Registers'!$C$15:$C$8243,MATCH($J$4:$J$10133,'[1]All QOF Registers'!$D$15:$D$8243,FALSE))</f>
        <v>5QE</v>
      </c>
    </row>
    <row r="8900" spans="8:11" x14ac:dyDescent="0.25">
      <c r="H8900" s="57" t="s">
        <v>17807</v>
      </c>
      <c r="I8900" s="58" t="s">
        <v>17798</v>
      </c>
      <c r="J8900" s="54" t="s">
        <v>18205</v>
      </c>
      <c r="K8900" s="54" t="str">
        <f>INDEX('[1]All QOF Registers'!$C$15:$C$8243,MATCH($J$4:$J$10133,'[1]All QOF Registers'!$D$15:$D$8243,FALSE))</f>
        <v>5QE</v>
      </c>
    </row>
    <row r="8901" spans="8:11" x14ac:dyDescent="0.25">
      <c r="H8901" s="57" t="s">
        <v>4556</v>
      </c>
      <c r="I8901" s="58" t="s">
        <v>17808</v>
      </c>
      <c r="J8901" s="54" t="s">
        <v>18206</v>
      </c>
      <c r="K8901" s="54" t="str">
        <f>INDEX('[1]All QOF Registers'!$C$15:$C$8243,MATCH($J$4:$J$10133,'[1]All QOF Registers'!$D$15:$D$8243,FALSE))</f>
        <v>5QF</v>
      </c>
    </row>
    <row r="8902" spans="8:11" x14ac:dyDescent="0.25">
      <c r="H8902" s="57" t="s">
        <v>4811</v>
      </c>
      <c r="I8902" s="58" t="s">
        <v>17808</v>
      </c>
      <c r="J8902" s="54" t="s">
        <v>18206</v>
      </c>
      <c r="K8902" s="54" t="str">
        <f>INDEX('[1]All QOF Registers'!$C$15:$C$8243,MATCH($J$4:$J$10133,'[1]All QOF Registers'!$D$15:$D$8243,FALSE))</f>
        <v>5QF</v>
      </c>
    </row>
    <row r="8903" spans="8:11" x14ac:dyDescent="0.25">
      <c r="H8903" s="57" t="s">
        <v>4812</v>
      </c>
      <c r="I8903" s="58" t="s">
        <v>17808</v>
      </c>
      <c r="J8903" s="54" t="s">
        <v>18206</v>
      </c>
      <c r="K8903" s="54" t="str">
        <f>INDEX('[1]All QOF Registers'!$C$15:$C$8243,MATCH($J$4:$J$10133,'[1]All QOF Registers'!$D$15:$D$8243,FALSE))</f>
        <v>5QF</v>
      </c>
    </row>
    <row r="8904" spans="8:11" x14ac:dyDescent="0.25">
      <c r="H8904" s="57" t="s">
        <v>4813</v>
      </c>
      <c r="I8904" s="58" t="s">
        <v>17808</v>
      </c>
      <c r="J8904" s="54" t="s">
        <v>18206</v>
      </c>
      <c r="K8904" s="54" t="str">
        <f>INDEX('[1]All QOF Registers'!$C$15:$C$8243,MATCH($J$4:$J$10133,'[1]All QOF Registers'!$D$15:$D$8243,FALSE))</f>
        <v>5QF</v>
      </c>
    </row>
    <row r="8905" spans="8:11" x14ac:dyDescent="0.25">
      <c r="H8905" s="57" t="s">
        <v>4816</v>
      </c>
      <c r="I8905" s="58" t="s">
        <v>17808</v>
      </c>
      <c r="J8905" s="54" t="s">
        <v>18206</v>
      </c>
      <c r="K8905" s="54" t="str">
        <f>INDEX('[1]All QOF Registers'!$C$15:$C$8243,MATCH($J$4:$J$10133,'[1]All QOF Registers'!$D$15:$D$8243,FALSE))</f>
        <v>5QF</v>
      </c>
    </row>
    <row r="8906" spans="8:11" x14ac:dyDescent="0.25">
      <c r="H8906" s="57" t="s">
        <v>4818</v>
      </c>
      <c r="I8906" s="58" t="s">
        <v>17808</v>
      </c>
      <c r="J8906" s="54" t="s">
        <v>18206</v>
      </c>
      <c r="K8906" s="54" t="str">
        <f>INDEX('[1]All QOF Registers'!$C$15:$C$8243,MATCH($J$4:$J$10133,'[1]All QOF Registers'!$D$15:$D$8243,FALSE))</f>
        <v>5QF</v>
      </c>
    </row>
    <row r="8907" spans="8:11" x14ac:dyDescent="0.25">
      <c r="H8907" s="57" t="s">
        <v>4819</v>
      </c>
      <c r="I8907" s="58" t="s">
        <v>17808</v>
      </c>
      <c r="J8907" s="54" t="s">
        <v>18206</v>
      </c>
      <c r="K8907" s="54" t="str">
        <f>INDEX('[1]All QOF Registers'!$C$15:$C$8243,MATCH($J$4:$J$10133,'[1]All QOF Registers'!$D$15:$D$8243,FALSE))</f>
        <v>5QF</v>
      </c>
    </row>
    <row r="8908" spans="8:11" x14ac:dyDescent="0.25">
      <c r="H8908" s="57" t="s">
        <v>4821</v>
      </c>
      <c r="I8908" s="58" t="s">
        <v>17808</v>
      </c>
      <c r="J8908" s="54" t="s">
        <v>18206</v>
      </c>
      <c r="K8908" s="54" t="str">
        <f>INDEX('[1]All QOF Registers'!$C$15:$C$8243,MATCH($J$4:$J$10133,'[1]All QOF Registers'!$D$15:$D$8243,FALSE))</f>
        <v>5QF</v>
      </c>
    </row>
    <row r="8909" spans="8:11" x14ac:dyDescent="0.25">
      <c r="H8909" s="57" t="s">
        <v>4826</v>
      </c>
      <c r="I8909" s="58" t="s">
        <v>17808</v>
      </c>
      <c r="J8909" s="54" t="s">
        <v>18206</v>
      </c>
      <c r="K8909" s="54" t="str">
        <f>INDEX('[1]All QOF Registers'!$C$15:$C$8243,MATCH($J$4:$J$10133,'[1]All QOF Registers'!$D$15:$D$8243,FALSE))</f>
        <v>5QF</v>
      </c>
    </row>
    <row r="8910" spans="8:11" x14ac:dyDescent="0.25">
      <c r="H8910" s="57" t="s">
        <v>4829</v>
      </c>
      <c r="I8910" s="58" t="s">
        <v>17808</v>
      </c>
      <c r="J8910" s="54" t="s">
        <v>18206</v>
      </c>
      <c r="K8910" s="54" t="str">
        <f>INDEX('[1]All QOF Registers'!$C$15:$C$8243,MATCH($J$4:$J$10133,'[1]All QOF Registers'!$D$15:$D$8243,FALSE))</f>
        <v>5QF</v>
      </c>
    </row>
    <row r="8911" spans="8:11" x14ac:dyDescent="0.25">
      <c r="H8911" s="57" t="s">
        <v>4830</v>
      </c>
      <c r="I8911" s="58" t="s">
        <v>17808</v>
      </c>
      <c r="J8911" s="54" t="s">
        <v>18206</v>
      </c>
      <c r="K8911" s="54" t="str">
        <f>INDEX('[1]All QOF Registers'!$C$15:$C$8243,MATCH($J$4:$J$10133,'[1]All QOF Registers'!$D$15:$D$8243,FALSE))</f>
        <v>5QF</v>
      </c>
    </row>
    <row r="8912" spans="8:11" x14ac:dyDescent="0.25">
      <c r="H8912" s="57" t="s">
        <v>4831</v>
      </c>
      <c r="I8912" s="58" t="s">
        <v>17808</v>
      </c>
      <c r="J8912" s="54" t="s">
        <v>18206</v>
      </c>
      <c r="K8912" s="54" t="str">
        <f>INDEX('[1]All QOF Registers'!$C$15:$C$8243,MATCH($J$4:$J$10133,'[1]All QOF Registers'!$D$15:$D$8243,FALSE))</f>
        <v>5QF</v>
      </c>
    </row>
    <row r="8913" spans="8:11" x14ac:dyDescent="0.25">
      <c r="H8913" s="57" t="s">
        <v>4838</v>
      </c>
      <c r="I8913" s="58" t="s">
        <v>17808</v>
      </c>
      <c r="J8913" s="54" t="s">
        <v>18206</v>
      </c>
      <c r="K8913" s="54" t="str">
        <f>INDEX('[1]All QOF Registers'!$C$15:$C$8243,MATCH($J$4:$J$10133,'[1]All QOF Registers'!$D$15:$D$8243,FALSE))</f>
        <v>5QF</v>
      </c>
    </row>
    <row r="8914" spans="8:11" x14ac:dyDescent="0.25">
      <c r="H8914" s="57" t="s">
        <v>4839</v>
      </c>
      <c r="I8914" s="58" t="s">
        <v>17808</v>
      </c>
      <c r="J8914" s="54" t="s">
        <v>18206</v>
      </c>
      <c r="K8914" s="54" t="str">
        <f>INDEX('[1]All QOF Registers'!$C$15:$C$8243,MATCH($J$4:$J$10133,'[1]All QOF Registers'!$D$15:$D$8243,FALSE))</f>
        <v>5QF</v>
      </c>
    </row>
    <row r="8915" spans="8:11" x14ac:dyDescent="0.25">
      <c r="H8915" s="57" t="s">
        <v>4842</v>
      </c>
      <c r="I8915" s="58" t="s">
        <v>17808</v>
      </c>
      <c r="J8915" s="54" t="s">
        <v>18206</v>
      </c>
      <c r="K8915" s="54" t="str">
        <f>INDEX('[1]All QOF Registers'!$C$15:$C$8243,MATCH($J$4:$J$10133,'[1]All QOF Registers'!$D$15:$D$8243,FALSE))</f>
        <v>5QF</v>
      </c>
    </row>
    <row r="8916" spans="8:11" x14ac:dyDescent="0.25">
      <c r="H8916" s="57" t="s">
        <v>4843</v>
      </c>
      <c r="I8916" s="58" t="s">
        <v>17808</v>
      </c>
      <c r="J8916" s="54" t="s">
        <v>18206</v>
      </c>
      <c r="K8916" s="54" t="str">
        <f>INDEX('[1]All QOF Registers'!$C$15:$C$8243,MATCH($J$4:$J$10133,'[1]All QOF Registers'!$D$15:$D$8243,FALSE))</f>
        <v>5QF</v>
      </c>
    </row>
    <row r="8917" spans="8:11" x14ac:dyDescent="0.25">
      <c r="H8917" s="57" t="s">
        <v>4845</v>
      </c>
      <c r="I8917" s="58" t="s">
        <v>17808</v>
      </c>
      <c r="J8917" s="54" t="s">
        <v>18206</v>
      </c>
      <c r="K8917" s="54" t="str">
        <f>INDEX('[1]All QOF Registers'!$C$15:$C$8243,MATCH($J$4:$J$10133,'[1]All QOF Registers'!$D$15:$D$8243,FALSE))</f>
        <v>5QF</v>
      </c>
    </row>
    <row r="8918" spans="8:11" x14ac:dyDescent="0.25">
      <c r="H8918" s="57" t="s">
        <v>4846</v>
      </c>
      <c r="I8918" s="58" t="s">
        <v>17808</v>
      </c>
      <c r="J8918" s="54" t="s">
        <v>18206</v>
      </c>
      <c r="K8918" s="54" t="str">
        <f>INDEX('[1]All QOF Registers'!$C$15:$C$8243,MATCH($J$4:$J$10133,'[1]All QOF Registers'!$D$15:$D$8243,FALSE))</f>
        <v>5QF</v>
      </c>
    </row>
    <row r="8919" spans="8:11" x14ac:dyDescent="0.25">
      <c r="H8919" s="57" t="s">
        <v>4847</v>
      </c>
      <c r="I8919" s="58" t="s">
        <v>17808</v>
      </c>
      <c r="J8919" s="54" t="s">
        <v>18206</v>
      </c>
      <c r="K8919" s="54" t="str">
        <f>INDEX('[1]All QOF Registers'!$C$15:$C$8243,MATCH($J$4:$J$10133,'[1]All QOF Registers'!$D$15:$D$8243,FALSE))</f>
        <v>5QF</v>
      </c>
    </row>
    <row r="8920" spans="8:11" x14ac:dyDescent="0.25">
      <c r="H8920" s="57" t="s">
        <v>4848</v>
      </c>
      <c r="I8920" s="58" t="s">
        <v>17808</v>
      </c>
      <c r="J8920" s="54" t="s">
        <v>18206</v>
      </c>
      <c r="K8920" s="54" t="str">
        <f>INDEX('[1]All QOF Registers'!$C$15:$C$8243,MATCH($J$4:$J$10133,'[1]All QOF Registers'!$D$15:$D$8243,FALSE))</f>
        <v>5QF</v>
      </c>
    </row>
    <row r="8921" spans="8:11" x14ac:dyDescent="0.25">
      <c r="H8921" s="57" t="s">
        <v>4849</v>
      </c>
      <c r="I8921" s="58" t="s">
        <v>17808</v>
      </c>
      <c r="J8921" s="54" t="s">
        <v>18206</v>
      </c>
      <c r="K8921" s="54" t="str">
        <f>INDEX('[1]All QOF Registers'!$C$15:$C$8243,MATCH($J$4:$J$10133,'[1]All QOF Registers'!$D$15:$D$8243,FALSE))</f>
        <v>5QF</v>
      </c>
    </row>
    <row r="8922" spans="8:11" x14ac:dyDescent="0.25">
      <c r="H8922" s="57" t="s">
        <v>4850</v>
      </c>
      <c r="I8922" s="58" t="s">
        <v>17808</v>
      </c>
      <c r="J8922" s="54" t="s">
        <v>18206</v>
      </c>
      <c r="K8922" s="54" t="str">
        <f>INDEX('[1]All QOF Registers'!$C$15:$C$8243,MATCH($J$4:$J$10133,'[1]All QOF Registers'!$D$15:$D$8243,FALSE))</f>
        <v>5QF</v>
      </c>
    </row>
    <row r="8923" spans="8:11" x14ac:dyDescent="0.25">
      <c r="H8923" s="57" t="s">
        <v>4851</v>
      </c>
      <c r="I8923" s="58" t="s">
        <v>17808</v>
      </c>
      <c r="J8923" s="54" t="s">
        <v>18206</v>
      </c>
      <c r="K8923" s="54" t="str">
        <f>INDEX('[1]All QOF Registers'!$C$15:$C$8243,MATCH($J$4:$J$10133,'[1]All QOF Registers'!$D$15:$D$8243,FALSE))</f>
        <v>5QF</v>
      </c>
    </row>
    <row r="8924" spans="8:11" x14ac:dyDescent="0.25">
      <c r="H8924" s="57" t="s">
        <v>4852</v>
      </c>
      <c r="I8924" s="58" t="s">
        <v>17808</v>
      </c>
      <c r="J8924" s="54" t="s">
        <v>18206</v>
      </c>
      <c r="K8924" s="54" t="str">
        <f>INDEX('[1]All QOF Registers'!$C$15:$C$8243,MATCH($J$4:$J$10133,'[1]All QOF Registers'!$D$15:$D$8243,FALSE))</f>
        <v>5QF</v>
      </c>
    </row>
    <row r="8925" spans="8:11" x14ac:dyDescent="0.25">
      <c r="H8925" s="57" t="s">
        <v>4853</v>
      </c>
      <c r="I8925" s="58" t="s">
        <v>17808</v>
      </c>
      <c r="J8925" s="54" t="s">
        <v>18206</v>
      </c>
      <c r="K8925" s="54" t="str">
        <f>INDEX('[1]All QOF Registers'!$C$15:$C$8243,MATCH($J$4:$J$10133,'[1]All QOF Registers'!$D$15:$D$8243,FALSE))</f>
        <v>5QF</v>
      </c>
    </row>
    <row r="8926" spans="8:11" x14ac:dyDescent="0.25">
      <c r="H8926" s="57" t="s">
        <v>4856</v>
      </c>
      <c r="I8926" s="58" t="s">
        <v>17808</v>
      </c>
      <c r="J8926" s="54" t="s">
        <v>18206</v>
      </c>
      <c r="K8926" s="54" t="str">
        <f>INDEX('[1]All QOF Registers'!$C$15:$C$8243,MATCH($J$4:$J$10133,'[1]All QOF Registers'!$D$15:$D$8243,FALSE))</f>
        <v>5QF</v>
      </c>
    </row>
    <row r="8927" spans="8:11" x14ac:dyDescent="0.25">
      <c r="H8927" s="57" t="s">
        <v>4857</v>
      </c>
      <c r="I8927" s="58" t="s">
        <v>17808</v>
      </c>
      <c r="J8927" s="54" t="s">
        <v>18206</v>
      </c>
      <c r="K8927" s="54" t="str">
        <f>INDEX('[1]All QOF Registers'!$C$15:$C$8243,MATCH($J$4:$J$10133,'[1]All QOF Registers'!$D$15:$D$8243,FALSE))</f>
        <v>5QF</v>
      </c>
    </row>
    <row r="8928" spans="8:11" x14ac:dyDescent="0.25">
      <c r="H8928" s="57" t="s">
        <v>4858</v>
      </c>
      <c r="I8928" s="58" t="s">
        <v>17808</v>
      </c>
      <c r="J8928" s="54" t="s">
        <v>18206</v>
      </c>
      <c r="K8928" s="54" t="str">
        <f>INDEX('[1]All QOF Registers'!$C$15:$C$8243,MATCH($J$4:$J$10133,'[1]All QOF Registers'!$D$15:$D$8243,FALSE))</f>
        <v>5QF</v>
      </c>
    </row>
    <row r="8929" spans="8:11" x14ac:dyDescent="0.25">
      <c r="H8929" s="57" t="s">
        <v>4859</v>
      </c>
      <c r="I8929" s="58" t="s">
        <v>17808</v>
      </c>
      <c r="J8929" s="54" t="s">
        <v>18206</v>
      </c>
      <c r="K8929" s="54" t="str">
        <f>INDEX('[1]All QOF Registers'!$C$15:$C$8243,MATCH($J$4:$J$10133,'[1]All QOF Registers'!$D$15:$D$8243,FALSE))</f>
        <v>5QF</v>
      </c>
    </row>
    <row r="8930" spans="8:11" x14ac:dyDescent="0.25">
      <c r="H8930" s="57" t="s">
        <v>4861</v>
      </c>
      <c r="I8930" s="58" t="s">
        <v>17808</v>
      </c>
      <c r="J8930" s="54" t="s">
        <v>18206</v>
      </c>
      <c r="K8930" s="54" t="str">
        <f>INDEX('[1]All QOF Registers'!$C$15:$C$8243,MATCH($J$4:$J$10133,'[1]All QOF Registers'!$D$15:$D$8243,FALSE))</f>
        <v>5QF</v>
      </c>
    </row>
    <row r="8931" spans="8:11" x14ac:dyDescent="0.25">
      <c r="H8931" s="57" t="s">
        <v>4863</v>
      </c>
      <c r="I8931" s="58" t="s">
        <v>17808</v>
      </c>
      <c r="J8931" s="54" t="s">
        <v>18206</v>
      </c>
      <c r="K8931" s="54" t="str">
        <f>INDEX('[1]All QOF Registers'!$C$15:$C$8243,MATCH($J$4:$J$10133,'[1]All QOF Registers'!$D$15:$D$8243,FALSE))</f>
        <v>5QF</v>
      </c>
    </row>
    <row r="8932" spans="8:11" x14ac:dyDescent="0.25">
      <c r="H8932" s="57" t="s">
        <v>4864</v>
      </c>
      <c r="I8932" s="58" t="s">
        <v>17808</v>
      </c>
      <c r="J8932" s="54" t="s">
        <v>18206</v>
      </c>
      <c r="K8932" s="54" t="str">
        <f>INDEX('[1]All QOF Registers'!$C$15:$C$8243,MATCH($J$4:$J$10133,'[1]All QOF Registers'!$D$15:$D$8243,FALSE))</f>
        <v>5QF</v>
      </c>
    </row>
    <row r="8933" spans="8:11" x14ac:dyDescent="0.25">
      <c r="H8933" s="57" t="s">
        <v>4865</v>
      </c>
      <c r="I8933" s="58" t="s">
        <v>17808</v>
      </c>
      <c r="J8933" s="54" t="s">
        <v>18206</v>
      </c>
      <c r="K8933" s="54" t="str">
        <f>INDEX('[1]All QOF Registers'!$C$15:$C$8243,MATCH($J$4:$J$10133,'[1]All QOF Registers'!$D$15:$D$8243,FALSE))</f>
        <v>5QF</v>
      </c>
    </row>
    <row r="8934" spans="8:11" x14ac:dyDescent="0.25">
      <c r="H8934" s="57" t="s">
        <v>4866</v>
      </c>
      <c r="I8934" s="58" t="s">
        <v>17808</v>
      </c>
      <c r="J8934" s="54" t="s">
        <v>18206</v>
      </c>
      <c r="K8934" s="54" t="str">
        <f>INDEX('[1]All QOF Registers'!$C$15:$C$8243,MATCH($J$4:$J$10133,'[1]All QOF Registers'!$D$15:$D$8243,FALSE))</f>
        <v>5QF</v>
      </c>
    </row>
    <row r="8935" spans="8:11" x14ac:dyDescent="0.25">
      <c r="H8935" s="57" t="s">
        <v>4870</v>
      </c>
      <c r="I8935" s="58" t="s">
        <v>17808</v>
      </c>
      <c r="J8935" s="54" t="s">
        <v>18206</v>
      </c>
      <c r="K8935" s="54" t="str">
        <f>INDEX('[1]All QOF Registers'!$C$15:$C$8243,MATCH($J$4:$J$10133,'[1]All QOF Registers'!$D$15:$D$8243,FALSE))</f>
        <v>5QF</v>
      </c>
    </row>
    <row r="8936" spans="8:11" x14ac:dyDescent="0.25">
      <c r="H8936" s="57" t="s">
        <v>4871</v>
      </c>
      <c r="I8936" s="58" t="s">
        <v>17808</v>
      </c>
      <c r="J8936" s="54" t="s">
        <v>18206</v>
      </c>
      <c r="K8936" s="54" t="str">
        <f>INDEX('[1]All QOF Registers'!$C$15:$C$8243,MATCH($J$4:$J$10133,'[1]All QOF Registers'!$D$15:$D$8243,FALSE))</f>
        <v>5QF</v>
      </c>
    </row>
    <row r="8937" spans="8:11" x14ac:dyDescent="0.25">
      <c r="H8937" s="57" t="s">
        <v>4872</v>
      </c>
      <c r="I8937" s="58" t="s">
        <v>17808</v>
      </c>
      <c r="J8937" s="54" t="s">
        <v>18206</v>
      </c>
      <c r="K8937" s="54" t="str">
        <f>INDEX('[1]All QOF Registers'!$C$15:$C$8243,MATCH($J$4:$J$10133,'[1]All QOF Registers'!$D$15:$D$8243,FALSE))</f>
        <v>5QF</v>
      </c>
    </row>
    <row r="8938" spans="8:11" x14ac:dyDescent="0.25">
      <c r="H8938" s="57" t="s">
        <v>4873</v>
      </c>
      <c r="I8938" s="58" t="s">
        <v>17808</v>
      </c>
      <c r="J8938" s="54" t="s">
        <v>18206</v>
      </c>
      <c r="K8938" s="54" t="str">
        <f>INDEX('[1]All QOF Registers'!$C$15:$C$8243,MATCH($J$4:$J$10133,'[1]All QOF Registers'!$D$15:$D$8243,FALSE))</f>
        <v>5QF</v>
      </c>
    </row>
    <row r="8939" spans="8:11" x14ac:dyDescent="0.25">
      <c r="H8939" s="57" t="s">
        <v>4882</v>
      </c>
      <c r="I8939" s="58" t="s">
        <v>17808</v>
      </c>
      <c r="J8939" s="54" t="s">
        <v>18206</v>
      </c>
      <c r="K8939" s="54" t="str">
        <f>INDEX('[1]All QOF Registers'!$C$15:$C$8243,MATCH($J$4:$J$10133,'[1]All QOF Registers'!$D$15:$D$8243,FALSE))</f>
        <v>5QF</v>
      </c>
    </row>
    <row r="8940" spans="8:11" x14ac:dyDescent="0.25">
      <c r="H8940" s="57" t="s">
        <v>4885</v>
      </c>
      <c r="I8940" s="58" t="s">
        <v>17808</v>
      </c>
      <c r="J8940" s="54" t="s">
        <v>18206</v>
      </c>
      <c r="K8940" s="54" t="str">
        <f>INDEX('[1]All QOF Registers'!$C$15:$C$8243,MATCH($J$4:$J$10133,'[1]All QOF Registers'!$D$15:$D$8243,FALSE))</f>
        <v>5QF</v>
      </c>
    </row>
    <row r="8941" spans="8:11" x14ac:dyDescent="0.25">
      <c r="H8941" s="57" t="s">
        <v>4886</v>
      </c>
      <c r="I8941" s="58" t="s">
        <v>17808</v>
      </c>
      <c r="J8941" s="54" t="s">
        <v>18206</v>
      </c>
      <c r="K8941" s="54" t="str">
        <f>INDEX('[1]All QOF Registers'!$C$15:$C$8243,MATCH($J$4:$J$10133,'[1]All QOF Registers'!$D$15:$D$8243,FALSE))</f>
        <v>5QF</v>
      </c>
    </row>
    <row r="8942" spans="8:11" x14ac:dyDescent="0.25">
      <c r="H8942" s="57" t="s">
        <v>4887</v>
      </c>
      <c r="I8942" s="58" t="s">
        <v>17808</v>
      </c>
      <c r="J8942" s="54" t="s">
        <v>18206</v>
      </c>
      <c r="K8942" s="54" t="str">
        <f>INDEX('[1]All QOF Registers'!$C$15:$C$8243,MATCH($J$4:$J$10133,'[1]All QOF Registers'!$D$15:$D$8243,FALSE))</f>
        <v>5QF</v>
      </c>
    </row>
    <row r="8943" spans="8:11" x14ac:dyDescent="0.25">
      <c r="H8943" s="57" t="s">
        <v>4888</v>
      </c>
      <c r="I8943" s="58" t="s">
        <v>17808</v>
      </c>
      <c r="J8943" s="54" t="s">
        <v>18206</v>
      </c>
      <c r="K8943" s="54" t="str">
        <f>INDEX('[1]All QOF Registers'!$C$15:$C$8243,MATCH($J$4:$J$10133,'[1]All QOF Registers'!$D$15:$D$8243,FALSE))</f>
        <v>5QF</v>
      </c>
    </row>
    <row r="8944" spans="8:11" x14ac:dyDescent="0.25">
      <c r="H8944" s="57" t="s">
        <v>4889</v>
      </c>
      <c r="I8944" s="58" t="s">
        <v>17808</v>
      </c>
      <c r="J8944" s="54" t="s">
        <v>18206</v>
      </c>
      <c r="K8944" s="54" t="str">
        <f>INDEX('[1]All QOF Registers'!$C$15:$C$8243,MATCH($J$4:$J$10133,'[1]All QOF Registers'!$D$15:$D$8243,FALSE))</f>
        <v>5QF</v>
      </c>
    </row>
    <row r="8945" spans="8:11" x14ac:dyDescent="0.25">
      <c r="H8945" s="57" t="s">
        <v>4893</v>
      </c>
      <c r="I8945" s="58" t="s">
        <v>17808</v>
      </c>
      <c r="J8945" s="54" t="s">
        <v>18206</v>
      </c>
      <c r="K8945" s="54" t="str">
        <f>INDEX('[1]All QOF Registers'!$C$15:$C$8243,MATCH($J$4:$J$10133,'[1]All QOF Registers'!$D$15:$D$8243,FALSE))</f>
        <v>5QF</v>
      </c>
    </row>
    <row r="8946" spans="8:11" x14ac:dyDescent="0.25">
      <c r="H8946" s="57" t="s">
        <v>4895</v>
      </c>
      <c r="I8946" s="58" t="s">
        <v>17808</v>
      </c>
      <c r="J8946" s="54" t="s">
        <v>18206</v>
      </c>
      <c r="K8946" s="54" t="str">
        <f>INDEX('[1]All QOF Registers'!$C$15:$C$8243,MATCH($J$4:$J$10133,'[1]All QOF Registers'!$D$15:$D$8243,FALSE))</f>
        <v>5QF</v>
      </c>
    </row>
    <row r="8947" spans="8:11" x14ac:dyDescent="0.25">
      <c r="H8947" s="57" t="s">
        <v>4897</v>
      </c>
      <c r="I8947" s="58" t="s">
        <v>17808</v>
      </c>
      <c r="J8947" s="54" t="s">
        <v>18206</v>
      </c>
      <c r="K8947" s="54" t="str">
        <f>INDEX('[1]All QOF Registers'!$C$15:$C$8243,MATCH($J$4:$J$10133,'[1]All QOF Registers'!$D$15:$D$8243,FALSE))</f>
        <v>5QF</v>
      </c>
    </row>
    <row r="8948" spans="8:11" x14ac:dyDescent="0.25">
      <c r="H8948" s="57" t="s">
        <v>17809</v>
      </c>
      <c r="I8948" s="58" t="s">
        <v>17808</v>
      </c>
      <c r="J8948" s="54" t="s">
        <v>18206</v>
      </c>
      <c r="K8948" s="54" t="str">
        <f>INDEX('[1]All QOF Registers'!$C$15:$C$8243,MATCH($J$4:$J$10133,'[1]All QOF Registers'!$D$15:$D$8243,FALSE))</f>
        <v>5QF</v>
      </c>
    </row>
    <row r="8949" spans="8:11" x14ac:dyDescent="0.25">
      <c r="H8949" s="57" t="s">
        <v>4898</v>
      </c>
      <c r="I8949" s="58" t="s">
        <v>17808</v>
      </c>
      <c r="J8949" s="54" t="s">
        <v>18206</v>
      </c>
      <c r="K8949" s="54" t="str">
        <f>INDEX('[1]All QOF Registers'!$C$15:$C$8243,MATCH($J$4:$J$10133,'[1]All QOF Registers'!$D$15:$D$8243,FALSE))</f>
        <v>5QF</v>
      </c>
    </row>
    <row r="8950" spans="8:11" x14ac:dyDescent="0.25">
      <c r="H8950" s="57" t="s">
        <v>4899</v>
      </c>
      <c r="I8950" s="58" t="s">
        <v>17808</v>
      </c>
      <c r="J8950" s="54" t="s">
        <v>18206</v>
      </c>
      <c r="K8950" s="54" t="str">
        <f>INDEX('[1]All QOF Registers'!$C$15:$C$8243,MATCH($J$4:$J$10133,'[1]All QOF Registers'!$D$15:$D$8243,FALSE))</f>
        <v>5QF</v>
      </c>
    </row>
    <row r="8951" spans="8:11" x14ac:dyDescent="0.25">
      <c r="H8951" s="57" t="s">
        <v>4900</v>
      </c>
      <c r="I8951" s="58" t="s">
        <v>17808</v>
      </c>
      <c r="J8951" s="54" t="s">
        <v>18206</v>
      </c>
      <c r="K8951" s="54" t="str">
        <f>INDEX('[1]All QOF Registers'!$C$15:$C$8243,MATCH($J$4:$J$10133,'[1]All QOF Registers'!$D$15:$D$8243,FALSE))</f>
        <v>5QF</v>
      </c>
    </row>
    <row r="8952" spans="8:11" x14ac:dyDescent="0.25">
      <c r="H8952" s="57" t="s">
        <v>4901</v>
      </c>
      <c r="I8952" s="58" t="s">
        <v>17808</v>
      </c>
      <c r="J8952" s="54" t="s">
        <v>18206</v>
      </c>
      <c r="K8952" s="54" t="str">
        <f>INDEX('[1]All QOF Registers'!$C$15:$C$8243,MATCH($J$4:$J$10133,'[1]All QOF Registers'!$D$15:$D$8243,FALSE))</f>
        <v>5QF</v>
      </c>
    </row>
    <row r="8953" spans="8:11" x14ac:dyDescent="0.25">
      <c r="H8953" s="57" t="s">
        <v>4903</v>
      </c>
      <c r="I8953" s="58" t="s">
        <v>17808</v>
      </c>
      <c r="J8953" s="54" t="s">
        <v>18206</v>
      </c>
      <c r="K8953" s="54" t="str">
        <f>INDEX('[1]All QOF Registers'!$C$15:$C$8243,MATCH($J$4:$J$10133,'[1]All QOF Registers'!$D$15:$D$8243,FALSE))</f>
        <v>5QF</v>
      </c>
    </row>
    <row r="8954" spans="8:11" x14ac:dyDescent="0.25">
      <c r="H8954" s="57" t="s">
        <v>4904</v>
      </c>
      <c r="I8954" s="58" t="s">
        <v>17808</v>
      </c>
      <c r="J8954" s="54" t="s">
        <v>18206</v>
      </c>
      <c r="K8954" s="54" t="str">
        <f>INDEX('[1]All QOF Registers'!$C$15:$C$8243,MATCH($J$4:$J$10133,'[1]All QOF Registers'!$D$15:$D$8243,FALSE))</f>
        <v>5QF</v>
      </c>
    </row>
    <row r="8955" spans="8:11" x14ac:dyDescent="0.25">
      <c r="H8955" s="57" t="s">
        <v>17810</v>
      </c>
      <c r="I8955" s="58" t="s">
        <v>17808</v>
      </c>
      <c r="J8955" s="54" t="s">
        <v>18206</v>
      </c>
      <c r="K8955" s="54" t="str">
        <f>INDEX('[1]All QOF Registers'!$C$15:$C$8243,MATCH($J$4:$J$10133,'[1]All QOF Registers'!$D$15:$D$8243,FALSE))</f>
        <v>5QF</v>
      </c>
    </row>
    <row r="8956" spans="8:11" x14ac:dyDescent="0.25">
      <c r="H8956" s="57" t="s">
        <v>17811</v>
      </c>
      <c r="I8956" s="58" t="s">
        <v>17808</v>
      </c>
      <c r="J8956" s="54" t="s">
        <v>18206</v>
      </c>
      <c r="K8956" s="54" t="str">
        <f>INDEX('[1]All QOF Registers'!$C$15:$C$8243,MATCH($J$4:$J$10133,'[1]All QOF Registers'!$D$15:$D$8243,FALSE))</f>
        <v>5QF</v>
      </c>
    </row>
    <row r="8957" spans="8:11" x14ac:dyDescent="0.25">
      <c r="H8957" s="57" t="s">
        <v>17812</v>
      </c>
      <c r="I8957" s="58" t="s">
        <v>17808</v>
      </c>
      <c r="J8957" s="54" t="s">
        <v>18206</v>
      </c>
      <c r="K8957" s="54" t="str">
        <f>INDEX('[1]All QOF Registers'!$C$15:$C$8243,MATCH($J$4:$J$10133,'[1]All QOF Registers'!$D$15:$D$8243,FALSE))</f>
        <v>5QF</v>
      </c>
    </row>
    <row r="8958" spans="8:11" x14ac:dyDescent="0.25">
      <c r="H8958" s="57" t="s">
        <v>17813</v>
      </c>
      <c r="I8958" s="58" t="s">
        <v>17808</v>
      </c>
      <c r="J8958" s="54" t="s">
        <v>18206</v>
      </c>
      <c r="K8958" s="54" t="str">
        <f>INDEX('[1]All QOF Registers'!$C$15:$C$8243,MATCH($J$4:$J$10133,'[1]All QOF Registers'!$D$15:$D$8243,FALSE))</f>
        <v>5QF</v>
      </c>
    </row>
    <row r="8959" spans="8:11" x14ac:dyDescent="0.25">
      <c r="H8959" s="57" t="s">
        <v>17814</v>
      </c>
      <c r="I8959" s="58" t="s">
        <v>17808</v>
      </c>
      <c r="J8959" s="54" t="s">
        <v>18206</v>
      </c>
      <c r="K8959" s="54" t="str">
        <f>INDEX('[1]All QOF Registers'!$C$15:$C$8243,MATCH($J$4:$J$10133,'[1]All QOF Registers'!$D$15:$D$8243,FALSE))</f>
        <v>5QF</v>
      </c>
    </row>
    <row r="8960" spans="8:11" x14ac:dyDescent="0.25">
      <c r="H8960" s="57" t="s">
        <v>17815</v>
      </c>
      <c r="I8960" s="58" t="s">
        <v>17808</v>
      </c>
      <c r="J8960" s="54" t="s">
        <v>18206</v>
      </c>
      <c r="K8960" s="54" t="str">
        <f>INDEX('[1]All QOF Registers'!$C$15:$C$8243,MATCH($J$4:$J$10133,'[1]All QOF Registers'!$D$15:$D$8243,FALSE))</f>
        <v>5QF</v>
      </c>
    </row>
    <row r="8961" spans="8:11" x14ac:dyDescent="0.25">
      <c r="H8961" s="57" t="s">
        <v>17816</v>
      </c>
      <c r="I8961" s="58" t="s">
        <v>17808</v>
      </c>
      <c r="J8961" s="54" t="s">
        <v>18206</v>
      </c>
      <c r="K8961" s="54" t="str">
        <f>INDEX('[1]All QOF Registers'!$C$15:$C$8243,MATCH($J$4:$J$10133,'[1]All QOF Registers'!$D$15:$D$8243,FALSE))</f>
        <v>5QF</v>
      </c>
    </row>
    <row r="8962" spans="8:11" x14ac:dyDescent="0.25">
      <c r="H8962" s="57" t="s">
        <v>17817</v>
      </c>
      <c r="I8962" s="58" t="s">
        <v>17808</v>
      </c>
      <c r="J8962" s="54" t="s">
        <v>18206</v>
      </c>
      <c r="K8962" s="54" t="str">
        <f>INDEX('[1]All QOF Registers'!$C$15:$C$8243,MATCH($J$4:$J$10133,'[1]All QOF Registers'!$D$15:$D$8243,FALSE))</f>
        <v>5QF</v>
      </c>
    </row>
    <row r="8963" spans="8:11" x14ac:dyDescent="0.25">
      <c r="H8963" s="57" t="s">
        <v>17818</v>
      </c>
      <c r="I8963" s="58" t="s">
        <v>17808</v>
      </c>
      <c r="J8963" s="54" t="s">
        <v>18206</v>
      </c>
      <c r="K8963" s="54" t="str">
        <f>INDEX('[1]All QOF Registers'!$C$15:$C$8243,MATCH($J$4:$J$10133,'[1]All QOF Registers'!$D$15:$D$8243,FALSE))</f>
        <v>5QF</v>
      </c>
    </row>
    <row r="8964" spans="8:11" x14ac:dyDescent="0.25">
      <c r="H8964" s="57" t="s">
        <v>17819</v>
      </c>
      <c r="I8964" s="58" t="s">
        <v>17808</v>
      </c>
      <c r="J8964" s="54" t="s">
        <v>18206</v>
      </c>
      <c r="K8964" s="54" t="str">
        <f>INDEX('[1]All QOF Registers'!$C$15:$C$8243,MATCH($J$4:$J$10133,'[1]All QOF Registers'!$D$15:$D$8243,FALSE))</f>
        <v>5QF</v>
      </c>
    </row>
    <row r="8965" spans="8:11" x14ac:dyDescent="0.25">
      <c r="H8965" s="57" t="s">
        <v>17820</v>
      </c>
      <c r="I8965" s="58" t="s">
        <v>17808</v>
      </c>
      <c r="J8965" s="54" t="s">
        <v>18206</v>
      </c>
      <c r="K8965" s="54" t="str">
        <f>INDEX('[1]All QOF Registers'!$C$15:$C$8243,MATCH($J$4:$J$10133,'[1]All QOF Registers'!$D$15:$D$8243,FALSE))</f>
        <v>5QF</v>
      </c>
    </row>
    <row r="8966" spans="8:11" x14ac:dyDescent="0.25">
      <c r="H8966" s="57" t="s">
        <v>17821</v>
      </c>
      <c r="I8966" s="58" t="s">
        <v>17808</v>
      </c>
      <c r="J8966" s="54" t="s">
        <v>18206</v>
      </c>
      <c r="K8966" s="54" t="str">
        <f>INDEX('[1]All QOF Registers'!$C$15:$C$8243,MATCH($J$4:$J$10133,'[1]All QOF Registers'!$D$15:$D$8243,FALSE))</f>
        <v>5QF</v>
      </c>
    </row>
    <row r="8967" spans="8:11" x14ac:dyDescent="0.25">
      <c r="H8967" s="57" t="s">
        <v>17822</v>
      </c>
      <c r="I8967" s="58" t="s">
        <v>17808</v>
      </c>
      <c r="J8967" s="54" t="s">
        <v>18206</v>
      </c>
      <c r="K8967" s="54" t="str">
        <f>INDEX('[1]All QOF Registers'!$C$15:$C$8243,MATCH($J$4:$J$10133,'[1]All QOF Registers'!$D$15:$D$8243,FALSE))</f>
        <v>5QF</v>
      </c>
    </row>
    <row r="8968" spans="8:11" x14ac:dyDescent="0.25">
      <c r="H8968" s="57" t="s">
        <v>17823</v>
      </c>
      <c r="I8968" s="58" t="s">
        <v>17808</v>
      </c>
      <c r="J8968" s="54" t="s">
        <v>18206</v>
      </c>
      <c r="K8968" s="54" t="str">
        <f>INDEX('[1]All QOF Registers'!$C$15:$C$8243,MATCH($J$4:$J$10133,'[1]All QOF Registers'!$D$15:$D$8243,FALSE))</f>
        <v>5QF</v>
      </c>
    </row>
    <row r="8969" spans="8:11" x14ac:dyDescent="0.25">
      <c r="H8969" s="57" t="s">
        <v>17824</v>
      </c>
      <c r="I8969" s="58" t="s">
        <v>17808</v>
      </c>
      <c r="J8969" s="54" t="s">
        <v>18206</v>
      </c>
      <c r="K8969" s="54" t="str">
        <f>INDEX('[1]All QOF Registers'!$C$15:$C$8243,MATCH($J$4:$J$10133,'[1]All QOF Registers'!$D$15:$D$8243,FALSE))</f>
        <v>5QF</v>
      </c>
    </row>
    <row r="8970" spans="8:11" x14ac:dyDescent="0.25">
      <c r="H8970" s="57" t="s">
        <v>17825</v>
      </c>
      <c r="I8970" s="58" t="s">
        <v>17808</v>
      </c>
      <c r="J8970" s="54" t="s">
        <v>18206</v>
      </c>
      <c r="K8970" s="54" t="str">
        <f>INDEX('[1]All QOF Registers'!$C$15:$C$8243,MATCH($J$4:$J$10133,'[1]All QOF Registers'!$D$15:$D$8243,FALSE))</f>
        <v>5QF</v>
      </c>
    </row>
    <row r="8971" spans="8:11" x14ac:dyDescent="0.25">
      <c r="H8971" s="57" t="s">
        <v>7772</v>
      </c>
      <c r="I8971" s="58" t="s">
        <v>17808</v>
      </c>
      <c r="J8971" s="54" t="s">
        <v>18206</v>
      </c>
      <c r="K8971" s="54" t="str">
        <f>INDEX('[1]All QOF Registers'!$C$15:$C$8243,MATCH($J$4:$J$10133,'[1]All QOF Registers'!$D$15:$D$8243,FALSE))</f>
        <v>5QF</v>
      </c>
    </row>
    <row r="8972" spans="8:11" x14ac:dyDescent="0.25">
      <c r="H8972" s="57" t="s">
        <v>17826</v>
      </c>
      <c r="I8972" s="58" t="s">
        <v>17808</v>
      </c>
      <c r="J8972" s="54" t="s">
        <v>18206</v>
      </c>
      <c r="K8972" s="54" t="str">
        <f>INDEX('[1]All QOF Registers'!$C$15:$C$8243,MATCH($J$4:$J$10133,'[1]All QOF Registers'!$D$15:$D$8243,FALSE))</f>
        <v>5QF</v>
      </c>
    </row>
    <row r="8973" spans="8:11" x14ac:dyDescent="0.25">
      <c r="H8973" s="57" t="s">
        <v>17827</v>
      </c>
      <c r="I8973" s="58" t="s">
        <v>17808</v>
      </c>
      <c r="J8973" s="54" t="s">
        <v>18206</v>
      </c>
      <c r="K8973" s="54" t="str">
        <f>INDEX('[1]All QOF Registers'!$C$15:$C$8243,MATCH($J$4:$J$10133,'[1]All QOF Registers'!$D$15:$D$8243,FALSE))</f>
        <v>5QF</v>
      </c>
    </row>
    <row r="8974" spans="8:11" x14ac:dyDescent="0.25">
      <c r="H8974" s="57" t="s">
        <v>4027</v>
      </c>
      <c r="I8974" s="58" t="s">
        <v>17828</v>
      </c>
      <c r="J8974" s="54" t="s">
        <v>18207</v>
      </c>
      <c r="K8974" s="54" t="str">
        <f>INDEX('[1]All QOF Registers'!$C$15:$C$8243,MATCH($J$4:$J$10133,'[1]All QOF Registers'!$D$15:$D$8243,FALSE))</f>
        <v>5QG</v>
      </c>
    </row>
    <row r="8975" spans="8:11" x14ac:dyDescent="0.25">
      <c r="H8975" s="57" t="s">
        <v>4810</v>
      </c>
      <c r="I8975" s="58" t="s">
        <v>17828</v>
      </c>
      <c r="J8975" s="54" t="s">
        <v>18207</v>
      </c>
      <c r="K8975" s="54" t="str">
        <f>INDEX('[1]All QOF Registers'!$C$15:$C$8243,MATCH($J$4:$J$10133,'[1]All QOF Registers'!$D$15:$D$8243,FALSE))</f>
        <v>5QG</v>
      </c>
    </row>
    <row r="8976" spans="8:11" x14ac:dyDescent="0.25">
      <c r="H8976" s="57" t="s">
        <v>4814</v>
      </c>
      <c r="I8976" s="58" t="s">
        <v>17828</v>
      </c>
      <c r="J8976" s="54" t="s">
        <v>18207</v>
      </c>
      <c r="K8976" s="54" t="str">
        <f>INDEX('[1]All QOF Registers'!$C$15:$C$8243,MATCH($J$4:$J$10133,'[1]All QOF Registers'!$D$15:$D$8243,FALSE))</f>
        <v>5QG</v>
      </c>
    </row>
    <row r="8977" spans="8:11" x14ac:dyDescent="0.25">
      <c r="H8977" s="57" t="s">
        <v>4815</v>
      </c>
      <c r="I8977" s="58" t="s">
        <v>17828</v>
      </c>
      <c r="J8977" s="54" t="s">
        <v>18207</v>
      </c>
      <c r="K8977" s="54" t="str">
        <f>INDEX('[1]All QOF Registers'!$C$15:$C$8243,MATCH($J$4:$J$10133,'[1]All QOF Registers'!$D$15:$D$8243,FALSE))</f>
        <v>5QG</v>
      </c>
    </row>
    <row r="8978" spans="8:11" x14ac:dyDescent="0.25">
      <c r="H8978" s="57" t="s">
        <v>4817</v>
      </c>
      <c r="I8978" s="58" t="s">
        <v>17828</v>
      </c>
      <c r="J8978" s="54" t="s">
        <v>18207</v>
      </c>
      <c r="K8978" s="54" t="str">
        <f>INDEX('[1]All QOF Registers'!$C$15:$C$8243,MATCH($J$4:$J$10133,'[1]All QOF Registers'!$D$15:$D$8243,FALSE))</f>
        <v>5QG</v>
      </c>
    </row>
    <row r="8979" spans="8:11" x14ac:dyDescent="0.25">
      <c r="H8979" s="57" t="s">
        <v>4820</v>
      </c>
      <c r="I8979" s="58" t="s">
        <v>17828</v>
      </c>
      <c r="J8979" s="54" t="s">
        <v>18207</v>
      </c>
      <c r="K8979" s="54" t="str">
        <f>INDEX('[1]All QOF Registers'!$C$15:$C$8243,MATCH($J$4:$J$10133,'[1]All QOF Registers'!$D$15:$D$8243,FALSE))</f>
        <v>5QG</v>
      </c>
    </row>
    <row r="8980" spans="8:11" x14ac:dyDescent="0.25">
      <c r="H8980" s="57" t="s">
        <v>4822</v>
      </c>
      <c r="I8980" s="58" t="s">
        <v>17828</v>
      </c>
      <c r="J8980" s="54" t="s">
        <v>18207</v>
      </c>
      <c r="K8980" s="54" t="str">
        <f>INDEX('[1]All QOF Registers'!$C$15:$C$8243,MATCH($J$4:$J$10133,'[1]All QOF Registers'!$D$15:$D$8243,FALSE))</f>
        <v>5QG</v>
      </c>
    </row>
    <row r="8981" spans="8:11" x14ac:dyDescent="0.25">
      <c r="H8981" s="57" t="s">
        <v>4823</v>
      </c>
      <c r="I8981" s="58" t="s">
        <v>17828</v>
      </c>
      <c r="J8981" s="54" t="s">
        <v>18207</v>
      </c>
      <c r="K8981" s="54" t="str">
        <f>INDEX('[1]All QOF Registers'!$C$15:$C$8243,MATCH($J$4:$J$10133,'[1]All QOF Registers'!$D$15:$D$8243,FALSE))</f>
        <v>5QG</v>
      </c>
    </row>
    <row r="8982" spans="8:11" x14ac:dyDescent="0.25">
      <c r="H8982" s="57" t="s">
        <v>4824</v>
      </c>
      <c r="I8982" s="58" t="s">
        <v>17828</v>
      </c>
      <c r="J8982" s="54" t="s">
        <v>18207</v>
      </c>
      <c r="K8982" s="54" t="str">
        <f>INDEX('[1]All QOF Registers'!$C$15:$C$8243,MATCH($J$4:$J$10133,'[1]All QOF Registers'!$D$15:$D$8243,FALSE))</f>
        <v>5QG</v>
      </c>
    </row>
    <row r="8983" spans="8:11" x14ac:dyDescent="0.25">
      <c r="H8983" s="57" t="s">
        <v>4825</v>
      </c>
      <c r="I8983" s="58" t="s">
        <v>17828</v>
      </c>
      <c r="J8983" s="54" t="s">
        <v>18207</v>
      </c>
      <c r="K8983" s="54" t="str">
        <f>INDEX('[1]All QOF Registers'!$C$15:$C$8243,MATCH($J$4:$J$10133,'[1]All QOF Registers'!$D$15:$D$8243,FALSE))</f>
        <v>5QG</v>
      </c>
    </row>
    <row r="8984" spans="8:11" x14ac:dyDescent="0.25">
      <c r="H8984" s="57" t="s">
        <v>4827</v>
      </c>
      <c r="I8984" s="58" t="s">
        <v>17828</v>
      </c>
      <c r="J8984" s="54" t="s">
        <v>18207</v>
      </c>
      <c r="K8984" s="54" t="str">
        <f>INDEX('[1]All QOF Registers'!$C$15:$C$8243,MATCH($J$4:$J$10133,'[1]All QOF Registers'!$D$15:$D$8243,FALSE))</f>
        <v>5QG</v>
      </c>
    </row>
    <row r="8985" spans="8:11" x14ac:dyDescent="0.25">
      <c r="H8985" s="57" t="s">
        <v>4828</v>
      </c>
      <c r="I8985" s="58" t="s">
        <v>17828</v>
      </c>
      <c r="J8985" s="54" t="s">
        <v>18207</v>
      </c>
      <c r="K8985" s="54" t="str">
        <f>INDEX('[1]All QOF Registers'!$C$15:$C$8243,MATCH($J$4:$J$10133,'[1]All QOF Registers'!$D$15:$D$8243,FALSE))</f>
        <v>5QG</v>
      </c>
    </row>
    <row r="8986" spans="8:11" x14ac:dyDescent="0.25">
      <c r="H8986" s="57" t="s">
        <v>4832</v>
      </c>
      <c r="I8986" s="58" t="s">
        <v>17828</v>
      </c>
      <c r="J8986" s="54" t="s">
        <v>18207</v>
      </c>
      <c r="K8986" s="54" t="str">
        <f>INDEX('[1]All QOF Registers'!$C$15:$C$8243,MATCH($J$4:$J$10133,'[1]All QOF Registers'!$D$15:$D$8243,FALSE))</f>
        <v>5QG</v>
      </c>
    </row>
    <row r="8987" spans="8:11" x14ac:dyDescent="0.25">
      <c r="H8987" s="57" t="s">
        <v>4833</v>
      </c>
      <c r="I8987" s="58" t="s">
        <v>17828</v>
      </c>
      <c r="J8987" s="54" t="s">
        <v>18207</v>
      </c>
      <c r="K8987" s="54" t="str">
        <f>INDEX('[1]All QOF Registers'!$C$15:$C$8243,MATCH($J$4:$J$10133,'[1]All QOF Registers'!$D$15:$D$8243,FALSE))</f>
        <v>5QG</v>
      </c>
    </row>
    <row r="8988" spans="8:11" x14ac:dyDescent="0.25">
      <c r="H8988" s="57" t="s">
        <v>4834</v>
      </c>
      <c r="I8988" s="58" t="s">
        <v>17828</v>
      </c>
      <c r="J8988" s="54" t="s">
        <v>18207</v>
      </c>
      <c r="K8988" s="54" t="str">
        <f>INDEX('[1]All QOF Registers'!$C$15:$C$8243,MATCH($J$4:$J$10133,'[1]All QOF Registers'!$D$15:$D$8243,FALSE))</f>
        <v>5QG</v>
      </c>
    </row>
    <row r="8989" spans="8:11" x14ac:dyDescent="0.25">
      <c r="H8989" s="57" t="s">
        <v>4835</v>
      </c>
      <c r="I8989" s="58" t="s">
        <v>17828</v>
      </c>
      <c r="J8989" s="54" t="s">
        <v>18207</v>
      </c>
      <c r="K8989" s="54" t="str">
        <f>INDEX('[1]All QOF Registers'!$C$15:$C$8243,MATCH($J$4:$J$10133,'[1]All QOF Registers'!$D$15:$D$8243,FALSE))</f>
        <v>5QG</v>
      </c>
    </row>
    <row r="8990" spans="8:11" x14ac:dyDescent="0.25">
      <c r="H8990" s="57" t="s">
        <v>4836</v>
      </c>
      <c r="I8990" s="58" t="s">
        <v>17828</v>
      </c>
      <c r="J8990" s="54" t="s">
        <v>18207</v>
      </c>
      <c r="K8990" s="54" t="str">
        <f>INDEX('[1]All QOF Registers'!$C$15:$C$8243,MATCH($J$4:$J$10133,'[1]All QOF Registers'!$D$15:$D$8243,FALSE))</f>
        <v>5QG</v>
      </c>
    </row>
    <row r="8991" spans="8:11" x14ac:dyDescent="0.25">
      <c r="H8991" s="57" t="s">
        <v>4837</v>
      </c>
      <c r="I8991" s="58" t="s">
        <v>17828</v>
      </c>
      <c r="J8991" s="54" t="s">
        <v>18207</v>
      </c>
      <c r="K8991" s="54" t="str">
        <f>INDEX('[1]All QOF Registers'!$C$15:$C$8243,MATCH($J$4:$J$10133,'[1]All QOF Registers'!$D$15:$D$8243,FALSE))</f>
        <v>5QG</v>
      </c>
    </row>
    <row r="8992" spans="8:11" x14ac:dyDescent="0.25">
      <c r="H8992" s="57" t="s">
        <v>4840</v>
      </c>
      <c r="I8992" s="58" t="s">
        <v>17828</v>
      </c>
      <c r="J8992" s="54" t="s">
        <v>18207</v>
      </c>
      <c r="K8992" s="54" t="str">
        <f>INDEX('[1]All QOF Registers'!$C$15:$C$8243,MATCH($J$4:$J$10133,'[1]All QOF Registers'!$D$15:$D$8243,FALSE))</f>
        <v>5QG</v>
      </c>
    </row>
    <row r="8993" spans="8:11" x14ac:dyDescent="0.25">
      <c r="H8993" s="57" t="s">
        <v>4841</v>
      </c>
      <c r="I8993" s="58" t="s">
        <v>17828</v>
      </c>
      <c r="J8993" s="54" t="s">
        <v>18207</v>
      </c>
      <c r="K8993" s="54" t="str">
        <f>INDEX('[1]All QOF Registers'!$C$15:$C$8243,MATCH($J$4:$J$10133,'[1]All QOF Registers'!$D$15:$D$8243,FALSE))</f>
        <v>5QG</v>
      </c>
    </row>
    <row r="8994" spans="8:11" x14ac:dyDescent="0.25">
      <c r="H8994" s="57" t="s">
        <v>4844</v>
      </c>
      <c r="I8994" s="58" t="s">
        <v>17828</v>
      </c>
      <c r="J8994" s="54" t="s">
        <v>18207</v>
      </c>
      <c r="K8994" s="54" t="str">
        <f>INDEX('[1]All QOF Registers'!$C$15:$C$8243,MATCH($J$4:$J$10133,'[1]All QOF Registers'!$D$15:$D$8243,FALSE))</f>
        <v>5QG</v>
      </c>
    </row>
    <row r="8995" spans="8:11" x14ac:dyDescent="0.25">
      <c r="H8995" s="57" t="s">
        <v>4854</v>
      </c>
      <c r="I8995" s="58" t="s">
        <v>17828</v>
      </c>
      <c r="J8995" s="54" t="s">
        <v>18207</v>
      </c>
      <c r="K8995" s="54" t="str">
        <f>INDEX('[1]All QOF Registers'!$C$15:$C$8243,MATCH($J$4:$J$10133,'[1]All QOF Registers'!$D$15:$D$8243,FALSE))</f>
        <v>5QG</v>
      </c>
    </row>
    <row r="8996" spans="8:11" x14ac:dyDescent="0.25">
      <c r="H8996" s="57" t="s">
        <v>4855</v>
      </c>
      <c r="I8996" s="58" t="s">
        <v>17828</v>
      </c>
      <c r="J8996" s="54" t="s">
        <v>18207</v>
      </c>
      <c r="K8996" s="54" t="str">
        <f>INDEX('[1]All QOF Registers'!$C$15:$C$8243,MATCH($J$4:$J$10133,'[1]All QOF Registers'!$D$15:$D$8243,FALSE))</f>
        <v>5QG</v>
      </c>
    </row>
    <row r="8997" spans="8:11" x14ac:dyDescent="0.25">
      <c r="H8997" s="57" t="s">
        <v>4860</v>
      </c>
      <c r="I8997" s="58" t="s">
        <v>17828</v>
      </c>
      <c r="J8997" s="54" t="s">
        <v>18207</v>
      </c>
      <c r="K8997" s="54" t="str">
        <f>INDEX('[1]All QOF Registers'!$C$15:$C$8243,MATCH($J$4:$J$10133,'[1]All QOF Registers'!$D$15:$D$8243,FALSE))</f>
        <v>5QG</v>
      </c>
    </row>
    <row r="8998" spans="8:11" x14ac:dyDescent="0.25">
      <c r="H8998" s="57" t="s">
        <v>4862</v>
      </c>
      <c r="I8998" s="58" t="s">
        <v>17828</v>
      </c>
      <c r="J8998" s="54" t="s">
        <v>18207</v>
      </c>
      <c r="K8998" s="54" t="str">
        <f>INDEX('[1]All QOF Registers'!$C$15:$C$8243,MATCH($J$4:$J$10133,'[1]All QOF Registers'!$D$15:$D$8243,FALSE))</f>
        <v>5QG</v>
      </c>
    </row>
    <row r="8999" spans="8:11" x14ac:dyDescent="0.25">
      <c r="H8999" s="57" t="s">
        <v>4867</v>
      </c>
      <c r="I8999" s="58" t="s">
        <v>17828</v>
      </c>
      <c r="J8999" s="54" t="s">
        <v>18207</v>
      </c>
      <c r="K8999" s="54" t="str">
        <f>INDEX('[1]All QOF Registers'!$C$15:$C$8243,MATCH($J$4:$J$10133,'[1]All QOF Registers'!$D$15:$D$8243,FALSE))</f>
        <v>5QG</v>
      </c>
    </row>
    <row r="9000" spans="8:11" x14ac:dyDescent="0.25">
      <c r="H9000" s="57" t="s">
        <v>4868</v>
      </c>
      <c r="I9000" s="58" t="s">
        <v>17828</v>
      </c>
      <c r="J9000" s="54" t="s">
        <v>18207</v>
      </c>
      <c r="K9000" s="54" t="str">
        <f>INDEX('[1]All QOF Registers'!$C$15:$C$8243,MATCH($J$4:$J$10133,'[1]All QOF Registers'!$D$15:$D$8243,FALSE))</f>
        <v>5QG</v>
      </c>
    </row>
    <row r="9001" spans="8:11" x14ac:dyDescent="0.25">
      <c r="H9001" s="57" t="s">
        <v>4869</v>
      </c>
      <c r="I9001" s="58" t="s">
        <v>17828</v>
      </c>
      <c r="J9001" s="54" t="s">
        <v>18207</v>
      </c>
      <c r="K9001" s="54" t="str">
        <f>INDEX('[1]All QOF Registers'!$C$15:$C$8243,MATCH($J$4:$J$10133,'[1]All QOF Registers'!$D$15:$D$8243,FALSE))</f>
        <v>5QG</v>
      </c>
    </row>
    <row r="9002" spans="8:11" x14ac:dyDescent="0.25">
      <c r="H9002" s="57" t="s">
        <v>4874</v>
      </c>
      <c r="I9002" s="58" t="s">
        <v>17828</v>
      </c>
      <c r="J9002" s="54" t="s">
        <v>18207</v>
      </c>
      <c r="K9002" s="54" t="str">
        <f>INDEX('[1]All QOF Registers'!$C$15:$C$8243,MATCH($J$4:$J$10133,'[1]All QOF Registers'!$D$15:$D$8243,FALSE))</f>
        <v>5QG</v>
      </c>
    </row>
    <row r="9003" spans="8:11" x14ac:dyDescent="0.25">
      <c r="H9003" s="57" t="s">
        <v>4875</v>
      </c>
      <c r="I9003" s="58" t="s">
        <v>17828</v>
      </c>
      <c r="J9003" s="54" t="s">
        <v>18207</v>
      </c>
      <c r="K9003" s="54" t="str">
        <f>INDEX('[1]All QOF Registers'!$C$15:$C$8243,MATCH($J$4:$J$10133,'[1]All QOF Registers'!$D$15:$D$8243,FALSE))</f>
        <v>5QG</v>
      </c>
    </row>
    <row r="9004" spans="8:11" x14ac:dyDescent="0.25">
      <c r="H9004" s="57" t="s">
        <v>4876</v>
      </c>
      <c r="I9004" s="58" t="s">
        <v>17828</v>
      </c>
      <c r="J9004" s="54" t="s">
        <v>18207</v>
      </c>
      <c r="K9004" s="54" t="str">
        <f>INDEX('[1]All QOF Registers'!$C$15:$C$8243,MATCH($J$4:$J$10133,'[1]All QOF Registers'!$D$15:$D$8243,FALSE))</f>
        <v>5QG</v>
      </c>
    </row>
    <row r="9005" spans="8:11" x14ac:dyDescent="0.25">
      <c r="H9005" s="57" t="s">
        <v>4877</v>
      </c>
      <c r="I9005" s="58" t="s">
        <v>17828</v>
      </c>
      <c r="J9005" s="54" t="s">
        <v>18207</v>
      </c>
      <c r="K9005" s="54" t="str">
        <f>INDEX('[1]All QOF Registers'!$C$15:$C$8243,MATCH($J$4:$J$10133,'[1]All QOF Registers'!$D$15:$D$8243,FALSE))</f>
        <v>5QG</v>
      </c>
    </row>
    <row r="9006" spans="8:11" x14ac:dyDescent="0.25">
      <c r="H9006" s="57" t="s">
        <v>4878</v>
      </c>
      <c r="I9006" s="58" t="s">
        <v>17828</v>
      </c>
      <c r="J9006" s="54" t="s">
        <v>18207</v>
      </c>
      <c r="K9006" s="54" t="str">
        <f>INDEX('[1]All QOF Registers'!$C$15:$C$8243,MATCH($J$4:$J$10133,'[1]All QOF Registers'!$D$15:$D$8243,FALSE))</f>
        <v>5QG</v>
      </c>
    </row>
    <row r="9007" spans="8:11" x14ac:dyDescent="0.25">
      <c r="H9007" s="57" t="s">
        <v>4879</v>
      </c>
      <c r="I9007" s="58" t="s">
        <v>17828</v>
      </c>
      <c r="J9007" s="54" t="s">
        <v>18207</v>
      </c>
      <c r="K9007" s="54" t="str">
        <f>INDEX('[1]All QOF Registers'!$C$15:$C$8243,MATCH($J$4:$J$10133,'[1]All QOF Registers'!$D$15:$D$8243,FALSE))</f>
        <v>5QG</v>
      </c>
    </row>
    <row r="9008" spans="8:11" x14ac:dyDescent="0.25">
      <c r="H9008" s="57" t="s">
        <v>4880</v>
      </c>
      <c r="I9008" s="58" t="s">
        <v>17828</v>
      </c>
      <c r="J9008" s="54" t="s">
        <v>18207</v>
      </c>
      <c r="K9008" s="54" t="str">
        <f>INDEX('[1]All QOF Registers'!$C$15:$C$8243,MATCH($J$4:$J$10133,'[1]All QOF Registers'!$D$15:$D$8243,FALSE))</f>
        <v>5QG</v>
      </c>
    </row>
    <row r="9009" spans="8:11" x14ac:dyDescent="0.25">
      <c r="H9009" s="57" t="s">
        <v>4881</v>
      </c>
      <c r="I9009" s="58" t="s">
        <v>17828</v>
      </c>
      <c r="J9009" s="54" t="s">
        <v>18207</v>
      </c>
      <c r="K9009" s="54" t="str">
        <f>INDEX('[1]All QOF Registers'!$C$15:$C$8243,MATCH($J$4:$J$10133,'[1]All QOF Registers'!$D$15:$D$8243,FALSE))</f>
        <v>5QG</v>
      </c>
    </row>
    <row r="9010" spans="8:11" x14ac:dyDescent="0.25">
      <c r="H9010" s="57" t="s">
        <v>4883</v>
      </c>
      <c r="I9010" s="58" t="s">
        <v>17828</v>
      </c>
      <c r="J9010" s="54" t="s">
        <v>18207</v>
      </c>
      <c r="K9010" s="54" t="str">
        <f>INDEX('[1]All QOF Registers'!$C$15:$C$8243,MATCH($J$4:$J$10133,'[1]All QOF Registers'!$D$15:$D$8243,FALSE))</f>
        <v>5QG</v>
      </c>
    </row>
    <row r="9011" spans="8:11" x14ac:dyDescent="0.25">
      <c r="H9011" s="57" t="s">
        <v>4884</v>
      </c>
      <c r="I9011" s="58" t="s">
        <v>17828</v>
      </c>
      <c r="J9011" s="54" t="s">
        <v>18207</v>
      </c>
      <c r="K9011" s="54" t="str">
        <f>INDEX('[1]All QOF Registers'!$C$15:$C$8243,MATCH($J$4:$J$10133,'[1]All QOF Registers'!$D$15:$D$8243,FALSE))</f>
        <v>5QG</v>
      </c>
    </row>
    <row r="9012" spans="8:11" x14ac:dyDescent="0.25">
      <c r="H9012" s="57" t="s">
        <v>4890</v>
      </c>
      <c r="I9012" s="58" t="s">
        <v>17828</v>
      </c>
      <c r="J9012" s="54" t="s">
        <v>18207</v>
      </c>
      <c r="K9012" s="54" t="str">
        <f>INDEX('[1]All QOF Registers'!$C$15:$C$8243,MATCH($J$4:$J$10133,'[1]All QOF Registers'!$D$15:$D$8243,FALSE))</f>
        <v>5QG</v>
      </c>
    </row>
    <row r="9013" spans="8:11" x14ac:dyDescent="0.25">
      <c r="H9013" s="57" t="s">
        <v>4891</v>
      </c>
      <c r="I9013" s="58" t="s">
        <v>17828</v>
      </c>
      <c r="J9013" s="54" t="s">
        <v>18207</v>
      </c>
      <c r="K9013" s="54" t="str">
        <f>INDEX('[1]All QOF Registers'!$C$15:$C$8243,MATCH($J$4:$J$10133,'[1]All QOF Registers'!$D$15:$D$8243,FALSE))</f>
        <v>5QG</v>
      </c>
    </row>
    <row r="9014" spans="8:11" x14ac:dyDescent="0.25">
      <c r="H9014" s="57" t="s">
        <v>4892</v>
      </c>
      <c r="I9014" s="58" t="s">
        <v>17828</v>
      </c>
      <c r="J9014" s="54" t="s">
        <v>18207</v>
      </c>
      <c r="K9014" s="54" t="str">
        <f>INDEX('[1]All QOF Registers'!$C$15:$C$8243,MATCH($J$4:$J$10133,'[1]All QOF Registers'!$D$15:$D$8243,FALSE))</f>
        <v>5QG</v>
      </c>
    </row>
    <row r="9015" spans="8:11" x14ac:dyDescent="0.25">
      <c r="H9015" s="57" t="s">
        <v>17829</v>
      </c>
      <c r="I9015" s="58" t="s">
        <v>17828</v>
      </c>
      <c r="J9015" s="54" t="s">
        <v>18207</v>
      </c>
      <c r="K9015" s="54" t="str">
        <f>INDEX('[1]All QOF Registers'!$C$15:$C$8243,MATCH($J$4:$J$10133,'[1]All QOF Registers'!$D$15:$D$8243,FALSE))</f>
        <v>5QG</v>
      </c>
    </row>
    <row r="9016" spans="8:11" x14ac:dyDescent="0.25">
      <c r="H9016" s="57" t="s">
        <v>4894</v>
      </c>
      <c r="I9016" s="58" t="s">
        <v>17828</v>
      </c>
      <c r="J9016" s="54" t="s">
        <v>18207</v>
      </c>
      <c r="K9016" s="54" t="str">
        <f>INDEX('[1]All QOF Registers'!$C$15:$C$8243,MATCH($J$4:$J$10133,'[1]All QOF Registers'!$D$15:$D$8243,FALSE))</f>
        <v>5QG</v>
      </c>
    </row>
    <row r="9017" spans="8:11" x14ac:dyDescent="0.25">
      <c r="H9017" s="57" t="s">
        <v>4896</v>
      </c>
      <c r="I9017" s="58" t="s">
        <v>17828</v>
      </c>
      <c r="J9017" s="54" t="s">
        <v>18207</v>
      </c>
      <c r="K9017" s="54" t="str">
        <f>INDEX('[1]All QOF Registers'!$C$15:$C$8243,MATCH($J$4:$J$10133,'[1]All QOF Registers'!$D$15:$D$8243,FALSE))</f>
        <v>5QG</v>
      </c>
    </row>
    <row r="9018" spans="8:11" x14ac:dyDescent="0.25">
      <c r="H9018" s="57" t="s">
        <v>4902</v>
      </c>
      <c r="I9018" s="58" t="s">
        <v>17828</v>
      </c>
      <c r="J9018" s="54" t="s">
        <v>18207</v>
      </c>
      <c r="K9018" s="54" t="str">
        <f>INDEX('[1]All QOF Registers'!$C$15:$C$8243,MATCH($J$4:$J$10133,'[1]All QOF Registers'!$D$15:$D$8243,FALSE))</f>
        <v>5QG</v>
      </c>
    </row>
    <row r="9019" spans="8:11" x14ac:dyDescent="0.25">
      <c r="H9019" s="57" t="s">
        <v>4905</v>
      </c>
      <c r="I9019" s="58" t="s">
        <v>17828</v>
      </c>
      <c r="J9019" s="54" t="s">
        <v>18207</v>
      </c>
      <c r="K9019" s="54" t="str">
        <f>INDEX('[1]All QOF Registers'!$C$15:$C$8243,MATCH($J$4:$J$10133,'[1]All QOF Registers'!$D$15:$D$8243,FALSE))</f>
        <v>5QG</v>
      </c>
    </row>
    <row r="9020" spans="8:11" x14ac:dyDescent="0.25">
      <c r="H9020" s="57" t="s">
        <v>4906</v>
      </c>
      <c r="I9020" s="58" t="s">
        <v>17828</v>
      </c>
      <c r="J9020" s="54" t="s">
        <v>18207</v>
      </c>
      <c r="K9020" s="54" t="str">
        <f>INDEX('[1]All QOF Registers'!$C$15:$C$8243,MATCH($J$4:$J$10133,'[1]All QOF Registers'!$D$15:$D$8243,FALSE))</f>
        <v>5QG</v>
      </c>
    </row>
    <row r="9021" spans="8:11" x14ac:dyDescent="0.25">
      <c r="H9021" s="57" t="s">
        <v>4907</v>
      </c>
      <c r="I9021" s="58" t="s">
        <v>17828</v>
      </c>
      <c r="J9021" s="54" t="s">
        <v>18207</v>
      </c>
      <c r="K9021" s="54" t="str">
        <f>INDEX('[1]All QOF Registers'!$C$15:$C$8243,MATCH($J$4:$J$10133,'[1]All QOF Registers'!$D$15:$D$8243,FALSE))</f>
        <v>5QG</v>
      </c>
    </row>
    <row r="9022" spans="8:11" x14ac:dyDescent="0.25">
      <c r="H9022" s="57" t="s">
        <v>17830</v>
      </c>
      <c r="I9022" s="58" t="s">
        <v>17828</v>
      </c>
      <c r="J9022" s="54" t="s">
        <v>18207</v>
      </c>
      <c r="K9022" s="54" t="str">
        <f>INDEX('[1]All QOF Registers'!$C$15:$C$8243,MATCH($J$4:$J$10133,'[1]All QOF Registers'!$D$15:$D$8243,FALSE))</f>
        <v>5QG</v>
      </c>
    </row>
    <row r="9023" spans="8:11" x14ac:dyDescent="0.25">
      <c r="H9023" s="57" t="s">
        <v>17831</v>
      </c>
      <c r="I9023" s="58" t="s">
        <v>17828</v>
      </c>
      <c r="J9023" s="54" t="s">
        <v>18207</v>
      </c>
      <c r="K9023" s="54" t="str">
        <f>INDEX('[1]All QOF Registers'!$C$15:$C$8243,MATCH($J$4:$J$10133,'[1]All QOF Registers'!$D$15:$D$8243,FALSE))</f>
        <v>5QG</v>
      </c>
    </row>
    <row r="9024" spans="8:11" x14ac:dyDescent="0.25">
      <c r="H9024" s="57" t="s">
        <v>4908</v>
      </c>
      <c r="I9024" s="58" t="s">
        <v>17828</v>
      </c>
      <c r="J9024" s="54" t="s">
        <v>18207</v>
      </c>
      <c r="K9024" s="54" t="str">
        <f>INDEX('[1]All QOF Registers'!$C$15:$C$8243,MATCH($J$4:$J$10133,'[1]All QOF Registers'!$D$15:$D$8243,FALSE))</f>
        <v>5QG</v>
      </c>
    </row>
    <row r="9025" spans="8:11" x14ac:dyDescent="0.25">
      <c r="H9025" s="57" t="s">
        <v>7642</v>
      </c>
      <c r="I9025" s="58" t="s">
        <v>17828</v>
      </c>
      <c r="J9025" s="54" t="s">
        <v>18207</v>
      </c>
      <c r="K9025" s="54" t="str">
        <f>INDEX('[1]All QOF Registers'!$C$15:$C$8243,MATCH($J$4:$J$10133,'[1]All QOF Registers'!$D$15:$D$8243,FALSE))</f>
        <v>5QG</v>
      </c>
    </row>
    <row r="9026" spans="8:11" x14ac:dyDescent="0.25">
      <c r="H9026" s="57" t="s">
        <v>7663</v>
      </c>
      <c r="I9026" s="58" t="s">
        <v>17828</v>
      </c>
      <c r="J9026" s="54" t="s">
        <v>18207</v>
      </c>
      <c r="K9026" s="54" t="str">
        <f>INDEX('[1]All QOF Registers'!$C$15:$C$8243,MATCH($J$4:$J$10133,'[1]All QOF Registers'!$D$15:$D$8243,FALSE))</f>
        <v>5QG</v>
      </c>
    </row>
    <row r="9027" spans="8:11" x14ac:dyDescent="0.25">
      <c r="H9027" s="57" t="s">
        <v>7664</v>
      </c>
      <c r="I9027" s="58" t="s">
        <v>17828</v>
      </c>
      <c r="J9027" s="54" t="s">
        <v>18207</v>
      </c>
      <c r="K9027" s="54" t="str">
        <f>INDEX('[1]All QOF Registers'!$C$15:$C$8243,MATCH($J$4:$J$10133,'[1]All QOF Registers'!$D$15:$D$8243,FALSE))</f>
        <v>5QG</v>
      </c>
    </row>
    <row r="9028" spans="8:11" x14ac:dyDescent="0.25">
      <c r="H9028" s="57" t="s">
        <v>17832</v>
      </c>
      <c r="I9028" s="58" t="s">
        <v>17828</v>
      </c>
      <c r="J9028" s="54" t="s">
        <v>18207</v>
      </c>
      <c r="K9028" s="54" t="str">
        <f>INDEX('[1]All QOF Registers'!$C$15:$C$8243,MATCH($J$4:$J$10133,'[1]All QOF Registers'!$D$15:$D$8243,FALSE))</f>
        <v>5QG</v>
      </c>
    </row>
    <row r="9029" spans="8:11" x14ac:dyDescent="0.25">
      <c r="H9029" s="57" t="s">
        <v>17833</v>
      </c>
      <c r="I9029" s="58" t="s">
        <v>17828</v>
      </c>
      <c r="J9029" s="54" t="s">
        <v>18207</v>
      </c>
      <c r="K9029" s="54" t="str">
        <f>INDEX('[1]All QOF Registers'!$C$15:$C$8243,MATCH($J$4:$J$10133,'[1]All QOF Registers'!$D$15:$D$8243,FALSE))</f>
        <v>5QG</v>
      </c>
    </row>
    <row r="9030" spans="8:11" x14ac:dyDescent="0.25">
      <c r="H9030" s="57" t="s">
        <v>17834</v>
      </c>
      <c r="I9030" s="58" t="s">
        <v>17828</v>
      </c>
      <c r="J9030" s="54" t="s">
        <v>18207</v>
      </c>
      <c r="K9030" s="54" t="str">
        <f>INDEX('[1]All QOF Registers'!$C$15:$C$8243,MATCH($J$4:$J$10133,'[1]All QOF Registers'!$D$15:$D$8243,FALSE))</f>
        <v>5QG</v>
      </c>
    </row>
    <row r="9031" spans="8:11" x14ac:dyDescent="0.25">
      <c r="H9031" s="57" t="s">
        <v>17835</v>
      </c>
      <c r="I9031" s="58" t="s">
        <v>17828</v>
      </c>
      <c r="J9031" s="54" t="s">
        <v>18207</v>
      </c>
      <c r="K9031" s="54" t="str">
        <f>INDEX('[1]All QOF Registers'!$C$15:$C$8243,MATCH($J$4:$J$10133,'[1]All QOF Registers'!$D$15:$D$8243,FALSE))</f>
        <v>5QG</v>
      </c>
    </row>
    <row r="9032" spans="8:11" x14ac:dyDescent="0.25">
      <c r="H9032" s="57" t="s">
        <v>17836</v>
      </c>
      <c r="I9032" s="58" t="s">
        <v>17828</v>
      </c>
      <c r="J9032" s="54" t="s">
        <v>18207</v>
      </c>
      <c r="K9032" s="54" t="str">
        <f>INDEX('[1]All QOF Registers'!$C$15:$C$8243,MATCH($J$4:$J$10133,'[1]All QOF Registers'!$D$15:$D$8243,FALSE))</f>
        <v>5QG</v>
      </c>
    </row>
    <row r="9033" spans="8:11" x14ac:dyDescent="0.25">
      <c r="H9033" s="57" t="s">
        <v>17837</v>
      </c>
      <c r="I9033" s="58" t="s">
        <v>17828</v>
      </c>
      <c r="J9033" s="54" t="s">
        <v>18207</v>
      </c>
      <c r="K9033" s="54" t="str">
        <f>INDEX('[1]All QOF Registers'!$C$15:$C$8243,MATCH($J$4:$J$10133,'[1]All QOF Registers'!$D$15:$D$8243,FALSE))</f>
        <v>5QG</v>
      </c>
    </row>
    <row r="9034" spans="8:11" x14ac:dyDescent="0.25">
      <c r="H9034" s="57" t="s">
        <v>17838</v>
      </c>
      <c r="I9034" s="58" t="s">
        <v>17828</v>
      </c>
      <c r="J9034" s="54" t="s">
        <v>18207</v>
      </c>
      <c r="K9034" s="54" t="str">
        <f>INDEX('[1]All QOF Registers'!$C$15:$C$8243,MATCH($J$4:$J$10133,'[1]All QOF Registers'!$D$15:$D$8243,FALSE))</f>
        <v>5QG</v>
      </c>
    </row>
    <row r="9035" spans="8:11" x14ac:dyDescent="0.25">
      <c r="H9035" s="57" t="s">
        <v>17839</v>
      </c>
      <c r="I9035" s="58" t="s">
        <v>17828</v>
      </c>
      <c r="J9035" s="54" t="s">
        <v>18207</v>
      </c>
      <c r="K9035" s="54" t="str">
        <f>INDEX('[1]All QOF Registers'!$C$15:$C$8243,MATCH($J$4:$J$10133,'[1]All QOF Registers'!$D$15:$D$8243,FALSE))</f>
        <v>5QG</v>
      </c>
    </row>
    <row r="9036" spans="8:11" x14ac:dyDescent="0.25">
      <c r="H9036" s="57" t="s">
        <v>5496</v>
      </c>
      <c r="I9036" s="58" t="s">
        <v>17840</v>
      </c>
      <c r="J9036" s="54" t="s">
        <v>18208</v>
      </c>
      <c r="K9036" s="54" t="str">
        <f>INDEX('[1]All QOF Registers'!$C$15:$C$8243,MATCH($J$4:$J$10133,'[1]All QOF Registers'!$D$15:$D$8243,FALSE))</f>
        <v>5QH</v>
      </c>
    </row>
    <row r="9037" spans="8:11" x14ac:dyDescent="0.25">
      <c r="H9037" s="57" t="s">
        <v>5497</v>
      </c>
      <c r="I9037" s="58" t="s">
        <v>17840</v>
      </c>
      <c r="J9037" s="54" t="s">
        <v>18208</v>
      </c>
      <c r="K9037" s="54" t="str">
        <f>INDEX('[1]All QOF Registers'!$C$15:$C$8243,MATCH($J$4:$J$10133,'[1]All QOF Registers'!$D$15:$D$8243,FALSE))</f>
        <v>5QH</v>
      </c>
    </row>
    <row r="9038" spans="8:11" x14ac:dyDescent="0.25">
      <c r="H9038" s="57" t="s">
        <v>5498</v>
      </c>
      <c r="I9038" s="58" t="s">
        <v>17840</v>
      </c>
      <c r="J9038" s="54" t="s">
        <v>18208</v>
      </c>
      <c r="K9038" s="54" t="str">
        <f>INDEX('[1]All QOF Registers'!$C$15:$C$8243,MATCH($J$4:$J$10133,'[1]All QOF Registers'!$D$15:$D$8243,FALSE))</f>
        <v>5QH</v>
      </c>
    </row>
    <row r="9039" spans="8:11" x14ac:dyDescent="0.25">
      <c r="H9039" s="57" t="s">
        <v>5499</v>
      </c>
      <c r="I9039" s="58" t="s">
        <v>17840</v>
      </c>
      <c r="J9039" s="54" t="s">
        <v>18208</v>
      </c>
      <c r="K9039" s="54" t="str">
        <f>INDEX('[1]All QOF Registers'!$C$15:$C$8243,MATCH($J$4:$J$10133,'[1]All QOF Registers'!$D$15:$D$8243,FALSE))</f>
        <v>5QH</v>
      </c>
    </row>
    <row r="9040" spans="8:11" x14ac:dyDescent="0.25">
      <c r="H9040" s="57" t="s">
        <v>5500</v>
      </c>
      <c r="I9040" s="58" t="s">
        <v>17840</v>
      </c>
      <c r="J9040" s="54" t="s">
        <v>18208</v>
      </c>
      <c r="K9040" s="54" t="str">
        <f>INDEX('[1]All QOF Registers'!$C$15:$C$8243,MATCH($J$4:$J$10133,'[1]All QOF Registers'!$D$15:$D$8243,FALSE))</f>
        <v>5QH</v>
      </c>
    </row>
    <row r="9041" spans="8:11" x14ac:dyDescent="0.25">
      <c r="H9041" s="57" t="s">
        <v>5501</v>
      </c>
      <c r="I9041" s="58" t="s">
        <v>17840</v>
      </c>
      <c r="J9041" s="54" t="s">
        <v>18208</v>
      </c>
      <c r="K9041" s="54" t="str">
        <f>INDEX('[1]All QOF Registers'!$C$15:$C$8243,MATCH($J$4:$J$10133,'[1]All QOF Registers'!$D$15:$D$8243,FALSE))</f>
        <v>5QH</v>
      </c>
    </row>
    <row r="9042" spans="8:11" x14ac:dyDescent="0.25">
      <c r="H9042" s="57" t="s">
        <v>5502</v>
      </c>
      <c r="I9042" s="58" t="s">
        <v>17840</v>
      </c>
      <c r="J9042" s="54" t="s">
        <v>18208</v>
      </c>
      <c r="K9042" s="54" t="str">
        <f>INDEX('[1]All QOF Registers'!$C$15:$C$8243,MATCH($J$4:$J$10133,'[1]All QOF Registers'!$D$15:$D$8243,FALSE))</f>
        <v>5QH</v>
      </c>
    </row>
    <row r="9043" spans="8:11" x14ac:dyDescent="0.25">
      <c r="H9043" s="57" t="s">
        <v>5503</v>
      </c>
      <c r="I9043" s="58" t="s">
        <v>17840</v>
      </c>
      <c r="J9043" s="54" t="s">
        <v>18208</v>
      </c>
      <c r="K9043" s="54" t="str">
        <f>INDEX('[1]All QOF Registers'!$C$15:$C$8243,MATCH($J$4:$J$10133,'[1]All QOF Registers'!$D$15:$D$8243,FALSE))</f>
        <v>5QH</v>
      </c>
    </row>
    <row r="9044" spans="8:11" x14ac:dyDescent="0.25">
      <c r="H9044" s="57" t="s">
        <v>5504</v>
      </c>
      <c r="I9044" s="58" t="s">
        <v>17840</v>
      </c>
      <c r="J9044" s="54" t="s">
        <v>18208</v>
      </c>
      <c r="K9044" s="54" t="str">
        <f>INDEX('[1]All QOF Registers'!$C$15:$C$8243,MATCH($J$4:$J$10133,'[1]All QOF Registers'!$D$15:$D$8243,FALSE))</f>
        <v>5QH</v>
      </c>
    </row>
    <row r="9045" spans="8:11" x14ac:dyDescent="0.25">
      <c r="H9045" s="57" t="s">
        <v>5505</v>
      </c>
      <c r="I9045" s="58" t="s">
        <v>17840</v>
      </c>
      <c r="J9045" s="54" t="s">
        <v>18208</v>
      </c>
      <c r="K9045" s="54" t="str">
        <f>INDEX('[1]All QOF Registers'!$C$15:$C$8243,MATCH($J$4:$J$10133,'[1]All QOF Registers'!$D$15:$D$8243,FALSE))</f>
        <v>5QH</v>
      </c>
    </row>
    <row r="9046" spans="8:11" x14ac:dyDescent="0.25">
      <c r="H9046" s="57" t="s">
        <v>5506</v>
      </c>
      <c r="I9046" s="58" t="s">
        <v>17840</v>
      </c>
      <c r="J9046" s="54" t="s">
        <v>18208</v>
      </c>
      <c r="K9046" s="54" t="str">
        <f>INDEX('[1]All QOF Registers'!$C$15:$C$8243,MATCH($J$4:$J$10133,'[1]All QOF Registers'!$D$15:$D$8243,FALSE))</f>
        <v>5QH</v>
      </c>
    </row>
    <row r="9047" spans="8:11" x14ac:dyDescent="0.25">
      <c r="H9047" s="57" t="s">
        <v>5507</v>
      </c>
      <c r="I9047" s="58" t="s">
        <v>17840</v>
      </c>
      <c r="J9047" s="54" t="s">
        <v>18208</v>
      </c>
      <c r="K9047" s="54" t="str">
        <f>INDEX('[1]All QOF Registers'!$C$15:$C$8243,MATCH($J$4:$J$10133,'[1]All QOF Registers'!$D$15:$D$8243,FALSE))</f>
        <v>5QH</v>
      </c>
    </row>
    <row r="9048" spans="8:11" x14ac:dyDescent="0.25">
      <c r="H9048" s="57" t="s">
        <v>5508</v>
      </c>
      <c r="I9048" s="58" t="s">
        <v>17840</v>
      </c>
      <c r="J9048" s="54" t="s">
        <v>18208</v>
      </c>
      <c r="K9048" s="54" t="str">
        <f>INDEX('[1]All QOF Registers'!$C$15:$C$8243,MATCH($J$4:$J$10133,'[1]All QOF Registers'!$D$15:$D$8243,FALSE))</f>
        <v>5QH</v>
      </c>
    </row>
    <row r="9049" spans="8:11" x14ac:dyDescent="0.25">
      <c r="H9049" s="57" t="s">
        <v>5509</v>
      </c>
      <c r="I9049" s="58" t="s">
        <v>17840</v>
      </c>
      <c r="J9049" s="54" t="s">
        <v>18208</v>
      </c>
      <c r="K9049" s="54" t="str">
        <f>INDEX('[1]All QOF Registers'!$C$15:$C$8243,MATCH($J$4:$J$10133,'[1]All QOF Registers'!$D$15:$D$8243,FALSE))</f>
        <v>5QH</v>
      </c>
    </row>
    <row r="9050" spans="8:11" x14ac:dyDescent="0.25">
      <c r="H9050" s="57" t="s">
        <v>5510</v>
      </c>
      <c r="I9050" s="58" t="s">
        <v>17840</v>
      </c>
      <c r="J9050" s="54" t="s">
        <v>18208</v>
      </c>
      <c r="K9050" s="54" t="str">
        <f>INDEX('[1]All QOF Registers'!$C$15:$C$8243,MATCH($J$4:$J$10133,'[1]All QOF Registers'!$D$15:$D$8243,FALSE))</f>
        <v>5QH</v>
      </c>
    </row>
    <row r="9051" spans="8:11" x14ac:dyDescent="0.25">
      <c r="H9051" s="57" t="s">
        <v>5511</v>
      </c>
      <c r="I9051" s="58" t="s">
        <v>17840</v>
      </c>
      <c r="J9051" s="54" t="s">
        <v>18208</v>
      </c>
      <c r="K9051" s="54" t="str">
        <f>INDEX('[1]All QOF Registers'!$C$15:$C$8243,MATCH($J$4:$J$10133,'[1]All QOF Registers'!$D$15:$D$8243,FALSE))</f>
        <v>5QH</v>
      </c>
    </row>
    <row r="9052" spans="8:11" x14ac:dyDescent="0.25">
      <c r="H9052" s="57" t="s">
        <v>5512</v>
      </c>
      <c r="I9052" s="58" t="s">
        <v>17840</v>
      </c>
      <c r="J9052" s="54" t="s">
        <v>18208</v>
      </c>
      <c r="K9052" s="54" t="str">
        <f>INDEX('[1]All QOF Registers'!$C$15:$C$8243,MATCH($J$4:$J$10133,'[1]All QOF Registers'!$D$15:$D$8243,FALSE))</f>
        <v>5QH</v>
      </c>
    </row>
    <row r="9053" spans="8:11" x14ac:dyDescent="0.25">
      <c r="H9053" s="57" t="s">
        <v>5513</v>
      </c>
      <c r="I9053" s="58" t="s">
        <v>17840</v>
      </c>
      <c r="J9053" s="54" t="s">
        <v>18208</v>
      </c>
      <c r="K9053" s="54" t="str">
        <f>INDEX('[1]All QOF Registers'!$C$15:$C$8243,MATCH($J$4:$J$10133,'[1]All QOF Registers'!$D$15:$D$8243,FALSE))</f>
        <v>5QH</v>
      </c>
    </row>
    <row r="9054" spans="8:11" x14ac:dyDescent="0.25">
      <c r="H9054" s="57" t="s">
        <v>5514</v>
      </c>
      <c r="I9054" s="58" t="s">
        <v>17840</v>
      </c>
      <c r="J9054" s="54" t="s">
        <v>18208</v>
      </c>
      <c r="K9054" s="54" t="str">
        <f>INDEX('[1]All QOF Registers'!$C$15:$C$8243,MATCH($J$4:$J$10133,'[1]All QOF Registers'!$D$15:$D$8243,FALSE))</f>
        <v>5QH</v>
      </c>
    </row>
    <row r="9055" spans="8:11" x14ac:dyDescent="0.25">
      <c r="H9055" s="57" t="s">
        <v>5515</v>
      </c>
      <c r="I9055" s="58" t="s">
        <v>17840</v>
      </c>
      <c r="J9055" s="54" t="s">
        <v>18208</v>
      </c>
      <c r="K9055" s="54" t="str">
        <f>INDEX('[1]All QOF Registers'!$C$15:$C$8243,MATCH($J$4:$J$10133,'[1]All QOF Registers'!$D$15:$D$8243,FALSE))</f>
        <v>5QH</v>
      </c>
    </row>
    <row r="9056" spans="8:11" x14ac:dyDescent="0.25">
      <c r="H9056" s="57" t="s">
        <v>5516</v>
      </c>
      <c r="I9056" s="58" t="s">
        <v>17840</v>
      </c>
      <c r="J9056" s="54" t="s">
        <v>18208</v>
      </c>
      <c r="K9056" s="54" t="str">
        <f>INDEX('[1]All QOF Registers'!$C$15:$C$8243,MATCH($J$4:$J$10133,'[1]All QOF Registers'!$D$15:$D$8243,FALSE))</f>
        <v>5QH</v>
      </c>
    </row>
    <row r="9057" spans="8:11" x14ac:dyDescent="0.25">
      <c r="H9057" s="57" t="s">
        <v>5517</v>
      </c>
      <c r="I9057" s="58" t="s">
        <v>17840</v>
      </c>
      <c r="J9057" s="54" t="s">
        <v>18208</v>
      </c>
      <c r="K9057" s="54" t="str">
        <f>INDEX('[1]All QOF Registers'!$C$15:$C$8243,MATCH($J$4:$J$10133,'[1]All QOF Registers'!$D$15:$D$8243,FALSE))</f>
        <v>5QH</v>
      </c>
    </row>
    <row r="9058" spans="8:11" x14ac:dyDescent="0.25">
      <c r="H9058" s="57" t="s">
        <v>5518</v>
      </c>
      <c r="I9058" s="58" t="s">
        <v>17840</v>
      </c>
      <c r="J9058" s="54" t="s">
        <v>18208</v>
      </c>
      <c r="K9058" s="54" t="str">
        <f>INDEX('[1]All QOF Registers'!$C$15:$C$8243,MATCH($J$4:$J$10133,'[1]All QOF Registers'!$D$15:$D$8243,FALSE))</f>
        <v>5QH</v>
      </c>
    </row>
    <row r="9059" spans="8:11" x14ac:dyDescent="0.25">
      <c r="H9059" s="57" t="s">
        <v>5519</v>
      </c>
      <c r="I9059" s="58" t="s">
        <v>17840</v>
      </c>
      <c r="J9059" s="54" t="s">
        <v>18208</v>
      </c>
      <c r="K9059" s="54" t="str">
        <f>INDEX('[1]All QOF Registers'!$C$15:$C$8243,MATCH($J$4:$J$10133,'[1]All QOF Registers'!$D$15:$D$8243,FALSE))</f>
        <v>5QH</v>
      </c>
    </row>
    <row r="9060" spans="8:11" x14ac:dyDescent="0.25">
      <c r="H9060" s="57" t="s">
        <v>5520</v>
      </c>
      <c r="I9060" s="58" t="s">
        <v>17840</v>
      </c>
      <c r="J9060" s="54" t="s">
        <v>18208</v>
      </c>
      <c r="K9060" s="54" t="str">
        <f>INDEX('[1]All QOF Registers'!$C$15:$C$8243,MATCH($J$4:$J$10133,'[1]All QOF Registers'!$D$15:$D$8243,FALSE))</f>
        <v>5QH</v>
      </c>
    </row>
    <row r="9061" spans="8:11" x14ac:dyDescent="0.25">
      <c r="H9061" s="57" t="s">
        <v>5521</v>
      </c>
      <c r="I9061" s="58" t="s">
        <v>17840</v>
      </c>
      <c r="J9061" s="54" t="s">
        <v>18208</v>
      </c>
      <c r="K9061" s="54" t="str">
        <f>INDEX('[1]All QOF Registers'!$C$15:$C$8243,MATCH($J$4:$J$10133,'[1]All QOF Registers'!$D$15:$D$8243,FALSE))</f>
        <v>5QH</v>
      </c>
    </row>
    <row r="9062" spans="8:11" x14ac:dyDescent="0.25">
      <c r="H9062" s="57" t="s">
        <v>5522</v>
      </c>
      <c r="I9062" s="58" t="s">
        <v>17840</v>
      </c>
      <c r="J9062" s="54" t="s">
        <v>18208</v>
      </c>
      <c r="K9062" s="54" t="str">
        <f>INDEX('[1]All QOF Registers'!$C$15:$C$8243,MATCH($J$4:$J$10133,'[1]All QOF Registers'!$D$15:$D$8243,FALSE))</f>
        <v>5QH</v>
      </c>
    </row>
    <row r="9063" spans="8:11" x14ac:dyDescent="0.25">
      <c r="H9063" s="57" t="s">
        <v>5523</v>
      </c>
      <c r="I9063" s="58" t="s">
        <v>17840</v>
      </c>
      <c r="J9063" s="54" t="s">
        <v>18208</v>
      </c>
      <c r="K9063" s="54" t="str">
        <f>INDEX('[1]All QOF Registers'!$C$15:$C$8243,MATCH($J$4:$J$10133,'[1]All QOF Registers'!$D$15:$D$8243,FALSE))</f>
        <v>5QH</v>
      </c>
    </row>
    <row r="9064" spans="8:11" x14ac:dyDescent="0.25">
      <c r="H9064" s="57" t="s">
        <v>5524</v>
      </c>
      <c r="I9064" s="58" t="s">
        <v>17840</v>
      </c>
      <c r="J9064" s="54" t="s">
        <v>18208</v>
      </c>
      <c r="K9064" s="54" t="str">
        <f>INDEX('[1]All QOF Registers'!$C$15:$C$8243,MATCH($J$4:$J$10133,'[1]All QOF Registers'!$D$15:$D$8243,FALSE))</f>
        <v>5QH</v>
      </c>
    </row>
    <row r="9065" spans="8:11" x14ac:dyDescent="0.25">
      <c r="H9065" s="57" t="s">
        <v>5525</v>
      </c>
      <c r="I9065" s="58" t="s">
        <v>17840</v>
      </c>
      <c r="J9065" s="54" t="s">
        <v>18208</v>
      </c>
      <c r="K9065" s="54" t="str">
        <f>INDEX('[1]All QOF Registers'!$C$15:$C$8243,MATCH($J$4:$J$10133,'[1]All QOF Registers'!$D$15:$D$8243,FALSE))</f>
        <v>5QH</v>
      </c>
    </row>
    <row r="9066" spans="8:11" x14ac:dyDescent="0.25">
      <c r="H9066" s="57" t="s">
        <v>5526</v>
      </c>
      <c r="I9066" s="58" t="s">
        <v>17840</v>
      </c>
      <c r="J9066" s="54" t="s">
        <v>18208</v>
      </c>
      <c r="K9066" s="54" t="str">
        <f>INDEX('[1]All QOF Registers'!$C$15:$C$8243,MATCH($J$4:$J$10133,'[1]All QOF Registers'!$D$15:$D$8243,FALSE))</f>
        <v>5QH</v>
      </c>
    </row>
    <row r="9067" spans="8:11" x14ac:dyDescent="0.25">
      <c r="H9067" s="57" t="s">
        <v>5527</v>
      </c>
      <c r="I9067" s="58" t="s">
        <v>17840</v>
      </c>
      <c r="J9067" s="54" t="s">
        <v>18208</v>
      </c>
      <c r="K9067" s="54" t="str">
        <f>INDEX('[1]All QOF Registers'!$C$15:$C$8243,MATCH($J$4:$J$10133,'[1]All QOF Registers'!$D$15:$D$8243,FALSE))</f>
        <v>5QH</v>
      </c>
    </row>
    <row r="9068" spans="8:11" x14ac:dyDescent="0.25">
      <c r="H9068" s="57" t="s">
        <v>5528</v>
      </c>
      <c r="I9068" s="58" t="s">
        <v>17840</v>
      </c>
      <c r="J9068" s="54" t="s">
        <v>18208</v>
      </c>
      <c r="K9068" s="54" t="str">
        <f>INDEX('[1]All QOF Registers'!$C$15:$C$8243,MATCH($J$4:$J$10133,'[1]All QOF Registers'!$D$15:$D$8243,FALSE))</f>
        <v>5QH</v>
      </c>
    </row>
    <row r="9069" spans="8:11" x14ac:dyDescent="0.25">
      <c r="H9069" s="57" t="s">
        <v>5529</v>
      </c>
      <c r="I9069" s="58" t="s">
        <v>17840</v>
      </c>
      <c r="J9069" s="54" t="s">
        <v>18208</v>
      </c>
      <c r="K9069" s="54" t="str">
        <f>INDEX('[1]All QOF Registers'!$C$15:$C$8243,MATCH($J$4:$J$10133,'[1]All QOF Registers'!$D$15:$D$8243,FALSE))</f>
        <v>5QH</v>
      </c>
    </row>
    <row r="9070" spans="8:11" x14ac:dyDescent="0.25">
      <c r="H9070" s="57" t="s">
        <v>5530</v>
      </c>
      <c r="I9070" s="58" t="s">
        <v>17840</v>
      </c>
      <c r="J9070" s="54" t="s">
        <v>18208</v>
      </c>
      <c r="K9070" s="54" t="str">
        <f>INDEX('[1]All QOF Registers'!$C$15:$C$8243,MATCH($J$4:$J$10133,'[1]All QOF Registers'!$D$15:$D$8243,FALSE))</f>
        <v>5QH</v>
      </c>
    </row>
    <row r="9071" spans="8:11" x14ac:dyDescent="0.25">
      <c r="H9071" s="57" t="s">
        <v>5531</v>
      </c>
      <c r="I9071" s="58" t="s">
        <v>17840</v>
      </c>
      <c r="J9071" s="54" t="s">
        <v>18208</v>
      </c>
      <c r="K9071" s="54" t="str">
        <f>INDEX('[1]All QOF Registers'!$C$15:$C$8243,MATCH($J$4:$J$10133,'[1]All QOF Registers'!$D$15:$D$8243,FALSE))</f>
        <v>5QH</v>
      </c>
    </row>
    <row r="9072" spans="8:11" x14ac:dyDescent="0.25">
      <c r="H9072" s="57" t="s">
        <v>5532</v>
      </c>
      <c r="I9072" s="58" t="s">
        <v>17840</v>
      </c>
      <c r="J9072" s="54" t="s">
        <v>18208</v>
      </c>
      <c r="K9072" s="54" t="str">
        <f>INDEX('[1]All QOF Registers'!$C$15:$C$8243,MATCH($J$4:$J$10133,'[1]All QOF Registers'!$D$15:$D$8243,FALSE))</f>
        <v>5QH</v>
      </c>
    </row>
    <row r="9073" spans="8:11" x14ac:dyDescent="0.25">
      <c r="H9073" s="57" t="s">
        <v>5533</v>
      </c>
      <c r="I9073" s="58" t="s">
        <v>17840</v>
      </c>
      <c r="J9073" s="54" t="s">
        <v>18208</v>
      </c>
      <c r="K9073" s="54" t="str">
        <f>INDEX('[1]All QOF Registers'!$C$15:$C$8243,MATCH($J$4:$J$10133,'[1]All QOF Registers'!$D$15:$D$8243,FALSE))</f>
        <v>5QH</v>
      </c>
    </row>
    <row r="9074" spans="8:11" x14ac:dyDescent="0.25">
      <c r="H9074" s="57" t="s">
        <v>5534</v>
      </c>
      <c r="I9074" s="58" t="s">
        <v>17840</v>
      </c>
      <c r="J9074" s="54" t="s">
        <v>18208</v>
      </c>
      <c r="K9074" s="54" t="str">
        <f>INDEX('[1]All QOF Registers'!$C$15:$C$8243,MATCH($J$4:$J$10133,'[1]All QOF Registers'!$D$15:$D$8243,FALSE))</f>
        <v>5QH</v>
      </c>
    </row>
    <row r="9075" spans="8:11" x14ac:dyDescent="0.25">
      <c r="H9075" s="57" t="s">
        <v>5535</v>
      </c>
      <c r="I9075" s="58" t="s">
        <v>17840</v>
      </c>
      <c r="J9075" s="54" t="s">
        <v>18208</v>
      </c>
      <c r="K9075" s="54" t="str">
        <f>INDEX('[1]All QOF Registers'!$C$15:$C$8243,MATCH($J$4:$J$10133,'[1]All QOF Registers'!$D$15:$D$8243,FALSE))</f>
        <v>5QH</v>
      </c>
    </row>
    <row r="9076" spans="8:11" x14ac:dyDescent="0.25">
      <c r="H9076" s="57" t="s">
        <v>5536</v>
      </c>
      <c r="I9076" s="58" t="s">
        <v>17840</v>
      </c>
      <c r="J9076" s="54" t="s">
        <v>18208</v>
      </c>
      <c r="K9076" s="54" t="str">
        <f>INDEX('[1]All QOF Registers'!$C$15:$C$8243,MATCH($J$4:$J$10133,'[1]All QOF Registers'!$D$15:$D$8243,FALSE))</f>
        <v>5QH</v>
      </c>
    </row>
    <row r="9077" spans="8:11" x14ac:dyDescent="0.25">
      <c r="H9077" s="57" t="s">
        <v>5537</v>
      </c>
      <c r="I9077" s="58" t="s">
        <v>17840</v>
      </c>
      <c r="J9077" s="54" t="s">
        <v>18208</v>
      </c>
      <c r="K9077" s="54" t="str">
        <f>INDEX('[1]All QOF Registers'!$C$15:$C$8243,MATCH($J$4:$J$10133,'[1]All QOF Registers'!$D$15:$D$8243,FALSE))</f>
        <v>5QH</v>
      </c>
    </row>
    <row r="9078" spans="8:11" x14ac:dyDescent="0.25">
      <c r="H9078" s="57" t="s">
        <v>5538</v>
      </c>
      <c r="I9078" s="58" t="s">
        <v>17840</v>
      </c>
      <c r="J9078" s="54" t="s">
        <v>18208</v>
      </c>
      <c r="K9078" s="54" t="str">
        <f>INDEX('[1]All QOF Registers'!$C$15:$C$8243,MATCH($J$4:$J$10133,'[1]All QOF Registers'!$D$15:$D$8243,FALSE))</f>
        <v>5QH</v>
      </c>
    </row>
    <row r="9079" spans="8:11" x14ac:dyDescent="0.25">
      <c r="H9079" s="57" t="s">
        <v>5539</v>
      </c>
      <c r="I9079" s="58" t="s">
        <v>17840</v>
      </c>
      <c r="J9079" s="54" t="s">
        <v>18208</v>
      </c>
      <c r="K9079" s="54" t="str">
        <f>INDEX('[1]All QOF Registers'!$C$15:$C$8243,MATCH($J$4:$J$10133,'[1]All QOF Registers'!$D$15:$D$8243,FALSE))</f>
        <v>5QH</v>
      </c>
    </row>
    <row r="9080" spans="8:11" x14ac:dyDescent="0.25">
      <c r="H9080" s="57" t="s">
        <v>5540</v>
      </c>
      <c r="I9080" s="58" t="s">
        <v>17840</v>
      </c>
      <c r="J9080" s="54" t="s">
        <v>18208</v>
      </c>
      <c r="K9080" s="54" t="str">
        <f>INDEX('[1]All QOF Registers'!$C$15:$C$8243,MATCH($J$4:$J$10133,'[1]All QOF Registers'!$D$15:$D$8243,FALSE))</f>
        <v>5QH</v>
      </c>
    </row>
    <row r="9081" spans="8:11" x14ac:dyDescent="0.25">
      <c r="H9081" s="57" t="s">
        <v>5541</v>
      </c>
      <c r="I9081" s="58" t="s">
        <v>17840</v>
      </c>
      <c r="J9081" s="54" t="s">
        <v>18208</v>
      </c>
      <c r="K9081" s="54" t="str">
        <f>INDEX('[1]All QOF Registers'!$C$15:$C$8243,MATCH($J$4:$J$10133,'[1]All QOF Registers'!$D$15:$D$8243,FALSE))</f>
        <v>5QH</v>
      </c>
    </row>
    <row r="9082" spans="8:11" x14ac:dyDescent="0.25">
      <c r="H9082" s="57" t="s">
        <v>5542</v>
      </c>
      <c r="I9082" s="58" t="s">
        <v>17840</v>
      </c>
      <c r="J9082" s="54" t="s">
        <v>18208</v>
      </c>
      <c r="K9082" s="54" t="str">
        <f>INDEX('[1]All QOF Registers'!$C$15:$C$8243,MATCH($J$4:$J$10133,'[1]All QOF Registers'!$D$15:$D$8243,FALSE))</f>
        <v>5QH</v>
      </c>
    </row>
    <row r="9083" spans="8:11" x14ac:dyDescent="0.25">
      <c r="H9083" s="57" t="s">
        <v>5543</v>
      </c>
      <c r="I9083" s="58" t="s">
        <v>17840</v>
      </c>
      <c r="J9083" s="54" t="s">
        <v>18208</v>
      </c>
      <c r="K9083" s="54" t="str">
        <f>INDEX('[1]All QOF Registers'!$C$15:$C$8243,MATCH($J$4:$J$10133,'[1]All QOF Registers'!$D$15:$D$8243,FALSE))</f>
        <v>5QH</v>
      </c>
    </row>
    <row r="9084" spans="8:11" x14ac:dyDescent="0.25">
      <c r="H9084" s="57" t="s">
        <v>5544</v>
      </c>
      <c r="I9084" s="58" t="s">
        <v>17840</v>
      </c>
      <c r="J9084" s="54" t="s">
        <v>18208</v>
      </c>
      <c r="K9084" s="54" t="str">
        <f>INDEX('[1]All QOF Registers'!$C$15:$C$8243,MATCH($J$4:$J$10133,'[1]All QOF Registers'!$D$15:$D$8243,FALSE))</f>
        <v>5QH</v>
      </c>
    </row>
    <row r="9085" spans="8:11" x14ac:dyDescent="0.25">
      <c r="H9085" s="57" t="s">
        <v>5545</v>
      </c>
      <c r="I9085" s="58" t="s">
        <v>17840</v>
      </c>
      <c r="J9085" s="54" t="s">
        <v>18208</v>
      </c>
      <c r="K9085" s="54" t="str">
        <f>INDEX('[1]All QOF Registers'!$C$15:$C$8243,MATCH($J$4:$J$10133,'[1]All QOF Registers'!$D$15:$D$8243,FALSE))</f>
        <v>5QH</v>
      </c>
    </row>
    <row r="9086" spans="8:11" x14ac:dyDescent="0.25">
      <c r="H9086" s="57" t="s">
        <v>5546</v>
      </c>
      <c r="I9086" s="58" t="s">
        <v>17840</v>
      </c>
      <c r="J9086" s="54" t="s">
        <v>18208</v>
      </c>
      <c r="K9086" s="54" t="str">
        <f>INDEX('[1]All QOF Registers'!$C$15:$C$8243,MATCH($J$4:$J$10133,'[1]All QOF Registers'!$D$15:$D$8243,FALSE))</f>
        <v>5QH</v>
      </c>
    </row>
    <row r="9087" spans="8:11" x14ac:dyDescent="0.25">
      <c r="H9087" s="57" t="s">
        <v>5547</v>
      </c>
      <c r="I9087" s="58" t="s">
        <v>17840</v>
      </c>
      <c r="J9087" s="54" t="s">
        <v>18208</v>
      </c>
      <c r="K9087" s="54" t="str">
        <f>INDEX('[1]All QOF Registers'!$C$15:$C$8243,MATCH($J$4:$J$10133,'[1]All QOF Registers'!$D$15:$D$8243,FALSE))</f>
        <v>5QH</v>
      </c>
    </row>
    <row r="9088" spans="8:11" x14ac:dyDescent="0.25">
      <c r="H9088" s="57" t="s">
        <v>5548</v>
      </c>
      <c r="I9088" s="58" t="s">
        <v>17840</v>
      </c>
      <c r="J9088" s="54" t="s">
        <v>18208</v>
      </c>
      <c r="K9088" s="54" t="str">
        <f>INDEX('[1]All QOF Registers'!$C$15:$C$8243,MATCH($J$4:$J$10133,'[1]All QOF Registers'!$D$15:$D$8243,FALSE))</f>
        <v>5QH</v>
      </c>
    </row>
    <row r="9089" spans="8:11" x14ac:dyDescent="0.25">
      <c r="H9089" s="57" t="s">
        <v>5549</v>
      </c>
      <c r="I9089" s="58" t="s">
        <v>17840</v>
      </c>
      <c r="J9089" s="54" t="s">
        <v>18208</v>
      </c>
      <c r="K9089" s="54" t="str">
        <f>INDEX('[1]All QOF Registers'!$C$15:$C$8243,MATCH($J$4:$J$10133,'[1]All QOF Registers'!$D$15:$D$8243,FALSE))</f>
        <v>5QH</v>
      </c>
    </row>
    <row r="9090" spans="8:11" x14ac:dyDescent="0.25">
      <c r="H9090" s="57" t="s">
        <v>5550</v>
      </c>
      <c r="I9090" s="58" t="s">
        <v>17840</v>
      </c>
      <c r="J9090" s="54" t="s">
        <v>18208</v>
      </c>
      <c r="K9090" s="54" t="str">
        <f>INDEX('[1]All QOF Registers'!$C$15:$C$8243,MATCH($J$4:$J$10133,'[1]All QOF Registers'!$D$15:$D$8243,FALSE))</f>
        <v>5QH</v>
      </c>
    </row>
    <row r="9091" spans="8:11" x14ac:dyDescent="0.25">
      <c r="H9091" s="57" t="s">
        <v>5551</v>
      </c>
      <c r="I9091" s="58" t="s">
        <v>17840</v>
      </c>
      <c r="J9091" s="54" t="s">
        <v>18208</v>
      </c>
      <c r="K9091" s="54" t="str">
        <f>INDEX('[1]All QOF Registers'!$C$15:$C$8243,MATCH($J$4:$J$10133,'[1]All QOF Registers'!$D$15:$D$8243,FALSE))</f>
        <v>5QH</v>
      </c>
    </row>
    <row r="9092" spans="8:11" x14ac:dyDescent="0.25">
      <c r="H9092" s="57" t="s">
        <v>5552</v>
      </c>
      <c r="I9092" s="58" t="s">
        <v>17840</v>
      </c>
      <c r="J9092" s="54" t="s">
        <v>18208</v>
      </c>
      <c r="K9092" s="54" t="str">
        <f>INDEX('[1]All QOF Registers'!$C$15:$C$8243,MATCH($J$4:$J$10133,'[1]All QOF Registers'!$D$15:$D$8243,FALSE))</f>
        <v>5QH</v>
      </c>
    </row>
    <row r="9093" spans="8:11" x14ac:dyDescent="0.25">
      <c r="H9093" s="57" t="s">
        <v>5553</v>
      </c>
      <c r="I9093" s="58" t="s">
        <v>17840</v>
      </c>
      <c r="J9093" s="54" t="s">
        <v>18208</v>
      </c>
      <c r="K9093" s="54" t="str">
        <f>INDEX('[1]All QOF Registers'!$C$15:$C$8243,MATCH($J$4:$J$10133,'[1]All QOF Registers'!$D$15:$D$8243,FALSE))</f>
        <v>5QH</v>
      </c>
    </row>
    <row r="9094" spans="8:11" x14ac:dyDescent="0.25">
      <c r="H9094" s="57" t="s">
        <v>5554</v>
      </c>
      <c r="I9094" s="58" t="s">
        <v>17840</v>
      </c>
      <c r="J9094" s="54" t="s">
        <v>18208</v>
      </c>
      <c r="K9094" s="54" t="str">
        <f>INDEX('[1]All QOF Registers'!$C$15:$C$8243,MATCH($J$4:$J$10133,'[1]All QOF Registers'!$D$15:$D$8243,FALSE))</f>
        <v>5QH</v>
      </c>
    </row>
    <row r="9095" spans="8:11" x14ac:dyDescent="0.25">
      <c r="H9095" s="57" t="s">
        <v>5555</v>
      </c>
      <c r="I9095" s="58" t="s">
        <v>17840</v>
      </c>
      <c r="J9095" s="54" t="s">
        <v>18208</v>
      </c>
      <c r="K9095" s="54" t="str">
        <f>INDEX('[1]All QOF Registers'!$C$15:$C$8243,MATCH($J$4:$J$10133,'[1]All QOF Registers'!$D$15:$D$8243,FALSE))</f>
        <v>5QH</v>
      </c>
    </row>
    <row r="9096" spans="8:11" x14ac:dyDescent="0.25">
      <c r="H9096" s="57" t="s">
        <v>5556</v>
      </c>
      <c r="I9096" s="58" t="s">
        <v>17840</v>
      </c>
      <c r="J9096" s="54" t="s">
        <v>18208</v>
      </c>
      <c r="K9096" s="54" t="str">
        <f>INDEX('[1]All QOF Registers'!$C$15:$C$8243,MATCH($J$4:$J$10133,'[1]All QOF Registers'!$D$15:$D$8243,FALSE))</f>
        <v>5QH</v>
      </c>
    </row>
    <row r="9097" spans="8:11" x14ac:dyDescent="0.25">
      <c r="H9097" s="57" t="s">
        <v>5557</v>
      </c>
      <c r="I9097" s="58" t="s">
        <v>17840</v>
      </c>
      <c r="J9097" s="54" t="s">
        <v>18208</v>
      </c>
      <c r="K9097" s="54" t="str">
        <f>INDEX('[1]All QOF Registers'!$C$15:$C$8243,MATCH($J$4:$J$10133,'[1]All QOF Registers'!$D$15:$D$8243,FALSE))</f>
        <v>5QH</v>
      </c>
    </row>
    <row r="9098" spans="8:11" x14ac:dyDescent="0.25">
      <c r="H9098" s="57" t="s">
        <v>5558</v>
      </c>
      <c r="I9098" s="58" t="s">
        <v>17840</v>
      </c>
      <c r="J9098" s="54" t="s">
        <v>18208</v>
      </c>
      <c r="K9098" s="54" t="str">
        <f>INDEX('[1]All QOF Registers'!$C$15:$C$8243,MATCH($J$4:$J$10133,'[1]All QOF Registers'!$D$15:$D$8243,FALSE))</f>
        <v>5QH</v>
      </c>
    </row>
    <row r="9099" spans="8:11" x14ac:dyDescent="0.25">
      <c r="H9099" s="57" t="s">
        <v>5559</v>
      </c>
      <c r="I9099" s="58" t="s">
        <v>17840</v>
      </c>
      <c r="J9099" s="54" t="s">
        <v>18208</v>
      </c>
      <c r="K9099" s="54" t="str">
        <f>INDEX('[1]All QOF Registers'!$C$15:$C$8243,MATCH($J$4:$J$10133,'[1]All QOF Registers'!$D$15:$D$8243,FALSE))</f>
        <v>5QH</v>
      </c>
    </row>
    <row r="9100" spans="8:11" x14ac:dyDescent="0.25">
      <c r="H9100" s="57" t="s">
        <v>5560</v>
      </c>
      <c r="I9100" s="58" t="s">
        <v>17840</v>
      </c>
      <c r="J9100" s="54" t="s">
        <v>18208</v>
      </c>
      <c r="K9100" s="54" t="str">
        <f>INDEX('[1]All QOF Registers'!$C$15:$C$8243,MATCH($J$4:$J$10133,'[1]All QOF Registers'!$D$15:$D$8243,FALSE))</f>
        <v>5QH</v>
      </c>
    </row>
    <row r="9101" spans="8:11" x14ac:dyDescent="0.25">
      <c r="H9101" s="57" t="s">
        <v>5561</v>
      </c>
      <c r="I9101" s="58" t="s">
        <v>17840</v>
      </c>
      <c r="J9101" s="54" t="s">
        <v>18208</v>
      </c>
      <c r="K9101" s="54" t="str">
        <f>INDEX('[1]All QOF Registers'!$C$15:$C$8243,MATCH($J$4:$J$10133,'[1]All QOF Registers'!$D$15:$D$8243,FALSE))</f>
        <v>5QH</v>
      </c>
    </row>
    <row r="9102" spans="8:11" x14ac:dyDescent="0.25">
      <c r="H9102" s="57" t="s">
        <v>5562</v>
      </c>
      <c r="I9102" s="58" t="s">
        <v>17840</v>
      </c>
      <c r="J9102" s="54" t="s">
        <v>18208</v>
      </c>
      <c r="K9102" s="54" t="str">
        <f>INDEX('[1]All QOF Registers'!$C$15:$C$8243,MATCH($J$4:$J$10133,'[1]All QOF Registers'!$D$15:$D$8243,FALSE))</f>
        <v>5QH</v>
      </c>
    </row>
    <row r="9103" spans="8:11" x14ac:dyDescent="0.25">
      <c r="H9103" s="57" t="s">
        <v>5563</v>
      </c>
      <c r="I9103" s="58" t="s">
        <v>17840</v>
      </c>
      <c r="J9103" s="54" t="s">
        <v>18208</v>
      </c>
      <c r="K9103" s="54" t="str">
        <f>INDEX('[1]All QOF Registers'!$C$15:$C$8243,MATCH($J$4:$J$10133,'[1]All QOF Registers'!$D$15:$D$8243,FALSE))</f>
        <v>5QH</v>
      </c>
    </row>
    <row r="9104" spans="8:11" x14ac:dyDescent="0.25">
      <c r="H9104" s="57" t="s">
        <v>5564</v>
      </c>
      <c r="I9104" s="58" t="s">
        <v>17840</v>
      </c>
      <c r="J9104" s="54" t="s">
        <v>18208</v>
      </c>
      <c r="K9104" s="54" t="str">
        <f>INDEX('[1]All QOF Registers'!$C$15:$C$8243,MATCH($J$4:$J$10133,'[1]All QOF Registers'!$D$15:$D$8243,FALSE))</f>
        <v>5QH</v>
      </c>
    </row>
    <row r="9105" spans="8:11" x14ac:dyDescent="0.25">
      <c r="H9105" s="57" t="s">
        <v>5565</v>
      </c>
      <c r="I9105" s="58" t="s">
        <v>17840</v>
      </c>
      <c r="J9105" s="54" t="s">
        <v>18208</v>
      </c>
      <c r="K9105" s="54" t="str">
        <f>INDEX('[1]All QOF Registers'!$C$15:$C$8243,MATCH($J$4:$J$10133,'[1]All QOF Registers'!$D$15:$D$8243,FALSE))</f>
        <v>5QH</v>
      </c>
    </row>
    <row r="9106" spans="8:11" x14ac:dyDescent="0.25">
      <c r="H9106" s="57" t="s">
        <v>5566</v>
      </c>
      <c r="I9106" s="58" t="s">
        <v>17840</v>
      </c>
      <c r="J9106" s="54" t="s">
        <v>18208</v>
      </c>
      <c r="K9106" s="54" t="str">
        <f>INDEX('[1]All QOF Registers'!$C$15:$C$8243,MATCH($J$4:$J$10133,'[1]All QOF Registers'!$D$15:$D$8243,FALSE))</f>
        <v>5QH</v>
      </c>
    </row>
    <row r="9107" spans="8:11" x14ac:dyDescent="0.25">
      <c r="H9107" s="57" t="s">
        <v>5567</v>
      </c>
      <c r="I9107" s="58" t="s">
        <v>17840</v>
      </c>
      <c r="J9107" s="54" t="s">
        <v>18208</v>
      </c>
      <c r="K9107" s="54" t="str">
        <f>INDEX('[1]All QOF Registers'!$C$15:$C$8243,MATCH($J$4:$J$10133,'[1]All QOF Registers'!$D$15:$D$8243,FALSE))</f>
        <v>5QH</v>
      </c>
    </row>
    <row r="9108" spans="8:11" x14ac:dyDescent="0.25">
      <c r="H9108" s="57" t="s">
        <v>5568</v>
      </c>
      <c r="I9108" s="58" t="s">
        <v>17840</v>
      </c>
      <c r="J9108" s="54" t="s">
        <v>18208</v>
      </c>
      <c r="K9108" s="54" t="str">
        <f>INDEX('[1]All QOF Registers'!$C$15:$C$8243,MATCH($J$4:$J$10133,'[1]All QOF Registers'!$D$15:$D$8243,FALSE))</f>
        <v>5QH</v>
      </c>
    </row>
    <row r="9109" spans="8:11" x14ac:dyDescent="0.25">
      <c r="H9109" s="57" t="s">
        <v>5569</v>
      </c>
      <c r="I9109" s="58" t="s">
        <v>17840</v>
      </c>
      <c r="J9109" s="54" t="s">
        <v>18208</v>
      </c>
      <c r="K9109" s="54" t="str">
        <f>INDEX('[1]All QOF Registers'!$C$15:$C$8243,MATCH($J$4:$J$10133,'[1]All QOF Registers'!$D$15:$D$8243,FALSE))</f>
        <v>5QH</v>
      </c>
    </row>
    <row r="9110" spans="8:11" x14ac:dyDescent="0.25">
      <c r="H9110" s="57" t="s">
        <v>5570</v>
      </c>
      <c r="I9110" s="58" t="s">
        <v>17840</v>
      </c>
      <c r="J9110" s="54" t="s">
        <v>18208</v>
      </c>
      <c r="K9110" s="54" t="str">
        <f>INDEX('[1]All QOF Registers'!$C$15:$C$8243,MATCH($J$4:$J$10133,'[1]All QOF Registers'!$D$15:$D$8243,FALSE))</f>
        <v>5QH</v>
      </c>
    </row>
    <row r="9111" spans="8:11" x14ac:dyDescent="0.25">
      <c r="H9111" s="57" t="s">
        <v>5571</v>
      </c>
      <c r="I9111" s="58" t="s">
        <v>17840</v>
      </c>
      <c r="J9111" s="54" t="s">
        <v>18208</v>
      </c>
      <c r="K9111" s="54" t="str">
        <f>INDEX('[1]All QOF Registers'!$C$15:$C$8243,MATCH($J$4:$J$10133,'[1]All QOF Registers'!$D$15:$D$8243,FALSE))</f>
        <v>5QH</v>
      </c>
    </row>
    <row r="9112" spans="8:11" x14ac:dyDescent="0.25">
      <c r="H9112" s="57" t="s">
        <v>5572</v>
      </c>
      <c r="I9112" s="58" t="s">
        <v>17840</v>
      </c>
      <c r="J9112" s="54" t="s">
        <v>18208</v>
      </c>
      <c r="K9112" s="54" t="str">
        <f>INDEX('[1]All QOF Registers'!$C$15:$C$8243,MATCH($J$4:$J$10133,'[1]All QOF Registers'!$D$15:$D$8243,FALSE))</f>
        <v>5QH</v>
      </c>
    </row>
    <row r="9113" spans="8:11" x14ac:dyDescent="0.25">
      <c r="H9113" s="57" t="s">
        <v>5573</v>
      </c>
      <c r="I9113" s="58" t="s">
        <v>17840</v>
      </c>
      <c r="J9113" s="54" t="s">
        <v>18208</v>
      </c>
      <c r="K9113" s="54" t="str">
        <f>INDEX('[1]All QOF Registers'!$C$15:$C$8243,MATCH($J$4:$J$10133,'[1]All QOF Registers'!$D$15:$D$8243,FALSE))</f>
        <v>5QH</v>
      </c>
    </row>
    <row r="9114" spans="8:11" x14ac:dyDescent="0.25">
      <c r="H9114" s="57" t="s">
        <v>5574</v>
      </c>
      <c r="I9114" s="58" t="s">
        <v>17840</v>
      </c>
      <c r="J9114" s="54" t="s">
        <v>18208</v>
      </c>
      <c r="K9114" s="54" t="str">
        <f>INDEX('[1]All QOF Registers'!$C$15:$C$8243,MATCH($J$4:$J$10133,'[1]All QOF Registers'!$D$15:$D$8243,FALSE))</f>
        <v>5QH</v>
      </c>
    </row>
    <row r="9115" spans="8:11" x14ac:dyDescent="0.25">
      <c r="H9115" s="57" t="s">
        <v>5575</v>
      </c>
      <c r="I9115" s="58" t="s">
        <v>17840</v>
      </c>
      <c r="J9115" s="54" t="s">
        <v>18208</v>
      </c>
      <c r="K9115" s="54" t="str">
        <f>INDEX('[1]All QOF Registers'!$C$15:$C$8243,MATCH($J$4:$J$10133,'[1]All QOF Registers'!$D$15:$D$8243,FALSE))</f>
        <v>5QH</v>
      </c>
    </row>
    <row r="9116" spans="8:11" x14ac:dyDescent="0.25">
      <c r="H9116" s="57" t="s">
        <v>5576</v>
      </c>
      <c r="I9116" s="58" t="s">
        <v>17840</v>
      </c>
      <c r="J9116" s="54" t="s">
        <v>18208</v>
      </c>
      <c r="K9116" s="54" t="str">
        <f>INDEX('[1]All QOF Registers'!$C$15:$C$8243,MATCH($J$4:$J$10133,'[1]All QOF Registers'!$D$15:$D$8243,FALSE))</f>
        <v>5QH</v>
      </c>
    </row>
    <row r="9117" spans="8:11" x14ac:dyDescent="0.25">
      <c r="H9117" s="57" t="s">
        <v>5577</v>
      </c>
      <c r="I9117" s="58" t="s">
        <v>17840</v>
      </c>
      <c r="J9117" s="54" t="s">
        <v>18208</v>
      </c>
      <c r="K9117" s="54" t="str">
        <f>INDEX('[1]All QOF Registers'!$C$15:$C$8243,MATCH($J$4:$J$10133,'[1]All QOF Registers'!$D$15:$D$8243,FALSE))</f>
        <v>5QH</v>
      </c>
    </row>
    <row r="9118" spans="8:11" x14ac:dyDescent="0.25">
      <c r="H9118" s="57" t="s">
        <v>17841</v>
      </c>
      <c r="I9118" s="58" t="s">
        <v>17840</v>
      </c>
      <c r="J9118" s="54" t="s">
        <v>18208</v>
      </c>
      <c r="K9118" s="54" t="str">
        <f>INDEX('[1]All QOF Registers'!$C$15:$C$8243,MATCH($J$4:$J$10133,'[1]All QOF Registers'!$D$15:$D$8243,FALSE))</f>
        <v>5QH</v>
      </c>
    </row>
    <row r="9119" spans="8:11" x14ac:dyDescent="0.25">
      <c r="H9119" s="57" t="s">
        <v>5578</v>
      </c>
      <c r="I9119" s="58" t="s">
        <v>17840</v>
      </c>
      <c r="J9119" s="54" t="s">
        <v>18208</v>
      </c>
      <c r="K9119" s="54" t="str">
        <f>INDEX('[1]All QOF Registers'!$C$15:$C$8243,MATCH($J$4:$J$10133,'[1]All QOF Registers'!$D$15:$D$8243,FALSE))</f>
        <v>5QH</v>
      </c>
    </row>
    <row r="9120" spans="8:11" x14ac:dyDescent="0.25">
      <c r="H9120" s="57" t="s">
        <v>17842</v>
      </c>
      <c r="I9120" s="58" t="s">
        <v>17840</v>
      </c>
      <c r="J9120" s="54" t="s">
        <v>18208</v>
      </c>
      <c r="K9120" s="54" t="str">
        <f>INDEX('[1]All QOF Registers'!$C$15:$C$8243,MATCH($J$4:$J$10133,'[1]All QOF Registers'!$D$15:$D$8243,FALSE))</f>
        <v>5QH</v>
      </c>
    </row>
    <row r="9121" spans="8:11" x14ac:dyDescent="0.25">
      <c r="H9121" s="57" t="s">
        <v>17843</v>
      </c>
      <c r="I9121" s="58" t="s">
        <v>17840</v>
      </c>
      <c r="J9121" s="54" t="s">
        <v>18208</v>
      </c>
      <c r="K9121" s="54" t="str">
        <f>INDEX('[1]All QOF Registers'!$C$15:$C$8243,MATCH($J$4:$J$10133,'[1]All QOF Registers'!$D$15:$D$8243,FALSE))</f>
        <v>5QH</v>
      </c>
    </row>
    <row r="9122" spans="8:11" x14ac:dyDescent="0.25">
      <c r="H9122" s="57" t="s">
        <v>17844</v>
      </c>
      <c r="I9122" s="58" t="s">
        <v>17840</v>
      </c>
      <c r="J9122" s="54" t="s">
        <v>18208</v>
      </c>
      <c r="K9122" s="54" t="str">
        <f>INDEX('[1]All QOF Registers'!$C$15:$C$8243,MATCH($J$4:$J$10133,'[1]All QOF Registers'!$D$15:$D$8243,FALSE))</f>
        <v>5QH</v>
      </c>
    </row>
    <row r="9123" spans="8:11" x14ac:dyDescent="0.25">
      <c r="H9123" s="57" t="s">
        <v>17845</v>
      </c>
      <c r="I9123" s="58" t="s">
        <v>17840</v>
      </c>
      <c r="J9123" s="54" t="s">
        <v>18208</v>
      </c>
      <c r="K9123" s="54" t="str">
        <f>INDEX('[1]All QOF Registers'!$C$15:$C$8243,MATCH($J$4:$J$10133,'[1]All QOF Registers'!$D$15:$D$8243,FALSE))</f>
        <v>5QH</v>
      </c>
    </row>
    <row r="9124" spans="8:11" x14ac:dyDescent="0.25">
      <c r="H9124" s="57" t="s">
        <v>17846</v>
      </c>
      <c r="I9124" s="58" t="s">
        <v>17840</v>
      </c>
      <c r="J9124" s="54" t="s">
        <v>18208</v>
      </c>
      <c r="K9124" s="54" t="str">
        <f>INDEX('[1]All QOF Registers'!$C$15:$C$8243,MATCH($J$4:$J$10133,'[1]All QOF Registers'!$D$15:$D$8243,FALSE))</f>
        <v>5QH</v>
      </c>
    </row>
    <row r="9125" spans="8:11" x14ac:dyDescent="0.25">
      <c r="H9125" s="57" t="s">
        <v>17847</v>
      </c>
      <c r="I9125" s="58" t="s">
        <v>17840</v>
      </c>
      <c r="J9125" s="54" t="s">
        <v>18208</v>
      </c>
      <c r="K9125" s="54" t="str">
        <f>INDEX('[1]All QOF Registers'!$C$15:$C$8243,MATCH($J$4:$J$10133,'[1]All QOF Registers'!$D$15:$D$8243,FALSE))</f>
        <v>5QH</v>
      </c>
    </row>
    <row r="9126" spans="8:11" x14ac:dyDescent="0.25">
      <c r="H9126" s="57" t="s">
        <v>17848</v>
      </c>
      <c r="I9126" s="58" t="s">
        <v>17840</v>
      </c>
      <c r="J9126" s="54" t="s">
        <v>18208</v>
      </c>
      <c r="K9126" s="54" t="str">
        <f>INDEX('[1]All QOF Registers'!$C$15:$C$8243,MATCH($J$4:$J$10133,'[1]All QOF Registers'!$D$15:$D$8243,FALSE))</f>
        <v>5QH</v>
      </c>
    </row>
    <row r="9127" spans="8:11" x14ac:dyDescent="0.25">
      <c r="H9127" s="57" t="s">
        <v>17849</v>
      </c>
      <c r="I9127" s="58" t="s">
        <v>17840</v>
      </c>
      <c r="J9127" s="54" t="s">
        <v>18208</v>
      </c>
      <c r="K9127" s="54" t="str">
        <f>INDEX('[1]All QOF Registers'!$C$15:$C$8243,MATCH($J$4:$J$10133,'[1]All QOF Registers'!$D$15:$D$8243,FALSE))</f>
        <v>5QH</v>
      </c>
    </row>
    <row r="9128" spans="8:11" x14ac:dyDescent="0.25">
      <c r="H9128" s="57" t="s">
        <v>17850</v>
      </c>
      <c r="I9128" s="58" t="s">
        <v>17840</v>
      </c>
      <c r="J9128" s="54" t="s">
        <v>18208</v>
      </c>
      <c r="K9128" s="54" t="str">
        <f>INDEX('[1]All QOF Registers'!$C$15:$C$8243,MATCH($J$4:$J$10133,'[1]All QOF Registers'!$D$15:$D$8243,FALSE))</f>
        <v>5QH</v>
      </c>
    </row>
    <row r="9129" spans="8:11" x14ac:dyDescent="0.25">
      <c r="H9129" s="57" t="s">
        <v>17851</v>
      </c>
      <c r="I9129" s="58" t="s">
        <v>17840</v>
      </c>
      <c r="J9129" s="54" t="s">
        <v>18208</v>
      </c>
      <c r="K9129" s="54" t="str">
        <f>INDEX('[1]All QOF Registers'!$C$15:$C$8243,MATCH($J$4:$J$10133,'[1]All QOF Registers'!$D$15:$D$8243,FALSE))</f>
        <v>5QH</v>
      </c>
    </row>
    <row r="9130" spans="8:11" x14ac:dyDescent="0.25">
      <c r="H9130" s="57" t="s">
        <v>17852</v>
      </c>
      <c r="I9130" s="58" t="s">
        <v>17840</v>
      </c>
      <c r="J9130" s="54" t="s">
        <v>18208</v>
      </c>
      <c r="K9130" s="54" t="str">
        <f>INDEX('[1]All QOF Registers'!$C$15:$C$8243,MATCH($J$4:$J$10133,'[1]All QOF Registers'!$D$15:$D$8243,FALSE))</f>
        <v>5QH</v>
      </c>
    </row>
    <row r="9131" spans="8:11" x14ac:dyDescent="0.25">
      <c r="H9131" s="57" t="s">
        <v>17853</v>
      </c>
      <c r="I9131" s="58" t="s">
        <v>17840</v>
      </c>
      <c r="J9131" s="54" t="s">
        <v>18208</v>
      </c>
      <c r="K9131" s="54" t="str">
        <f>INDEX('[1]All QOF Registers'!$C$15:$C$8243,MATCH($J$4:$J$10133,'[1]All QOF Registers'!$D$15:$D$8243,FALSE))</f>
        <v>5QH</v>
      </c>
    </row>
    <row r="9132" spans="8:11" x14ac:dyDescent="0.25">
      <c r="H9132" s="57" t="s">
        <v>17854</v>
      </c>
      <c r="I9132" s="58" t="s">
        <v>17840</v>
      </c>
      <c r="J9132" s="54" t="s">
        <v>18208</v>
      </c>
      <c r="K9132" s="54" t="str">
        <f>INDEX('[1]All QOF Registers'!$C$15:$C$8243,MATCH($J$4:$J$10133,'[1]All QOF Registers'!$D$15:$D$8243,FALSE))</f>
        <v>5QH</v>
      </c>
    </row>
    <row r="9133" spans="8:11" x14ac:dyDescent="0.25">
      <c r="H9133" s="57" t="s">
        <v>17855</v>
      </c>
      <c r="I9133" s="58" t="s">
        <v>17840</v>
      </c>
      <c r="J9133" s="54" t="s">
        <v>18208</v>
      </c>
      <c r="K9133" s="54" t="str">
        <f>INDEX('[1]All QOF Registers'!$C$15:$C$8243,MATCH($J$4:$J$10133,'[1]All QOF Registers'!$D$15:$D$8243,FALSE))</f>
        <v>5QH</v>
      </c>
    </row>
    <row r="9134" spans="8:11" x14ac:dyDescent="0.25">
      <c r="H9134" s="57" t="s">
        <v>17856</v>
      </c>
      <c r="I9134" s="58" t="s">
        <v>17840</v>
      </c>
      <c r="J9134" s="54" t="s">
        <v>18208</v>
      </c>
      <c r="K9134" s="54" t="str">
        <f>INDEX('[1]All QOF Registers'!$C$15:$C$8243,MATCH($J$4:$J$10133,'[1]All QOF Registers'!$D$15:$D$8243,FALSE))</f>
        <v>5QH</v>
      </c>
    </row>
    <row r="9135" spans="8:11" x14ac:dyDescent="0.25">
      <c r="H9135" s="57" t="s">
        <v>17857</v>
      </c>
      <c r="I9135" s="58" t="s">
        <v>17840</v>
      </c>
      <c r="J9135" s="54" t="s">
        <v>18208</v>
      </c>
      <c r="K9135" s="54" t="str">
        <f>INDEX('[1]All QOF Registers'!$C$15:$C$8243,MATCH($J$4:$J$10133,'[1]All QOF Registers'!$D$15:$D$8243,FALSE))</f>
        <v>5QH</v>
      </c>
    </row>
    <row r="9136" spans="8:11" x14ac:dyDescent="0.25">
      <c r="H9136" s="57" t="s">
        <v>7758</v>
      </c>
      <c r="I9136" s="58" t="s">
        <v>17840</v>
      </c>
      <c r="J9136" s="54" t="s">
        <v>18208</v>
      </c>
      <c r="K9136" s="54" t="str">
        <f>INDEX('[1]All QOF Registers'!$C$15:$C$8243,MATCH($J$4:$J$10133,'[1]All QOF Registers'!$D$15:$D$8243,FALSE))</f>
        <v>5QH</v>
      </c>
    </row>
    <row r="9137" spans="8:11" x14ac:dyDescent="0.25">
      <c r="H9137" s="57" t="s">
        <v>17858</v>
      </c>
      <c r="I9137" s="58" t="s">
        <v>17840</v>
      </c>
      <c r="J9137" s="54" t="s">
        <v>18208</v>
      </c>
      <c r="K9137" s="54" t="str">
        <f>INDEX('[1]All QOF Registers'!$C$15:$C$8243,MATCH($J$4:$J$10133,'[1]All QOF Registers'!$D$15:$D$8243,FALSE))</f>
        <v>5QH</v>
      </c>
    </row>
    <row r="9138" spans="8:11" x14ac:dyDescent="0.25">
      <c r="H9138" s="57" t="s">
        <v>17859</v>
      </c>
      <c r="I9138" s="58" t="s">
        <v>17840</v>
      </c>
      <c r="J9138" s="54" t="s">
        <v>18208</v>
      </c>
      <c r="K9138" s="54" t="str">
        <f>INDEX('[1]All QOF Registers'!$C$15:$C$8243,MATCH($J$4:$J$10133,'[1]All QOF Registers'!$D$15:$D$8243,FALSE))</f>
        <v>5QH</v>
      </c>
    </row>
    <row r="9139" spans="8:11" x14ac:dyDescent="0.25">
      <c r="H9139" s="57" t="s">
        <v>17860</v>
      </c>
      <c r="I9139" s="58" t="s">
        <v>17840</v>
      </c>
      <c r="J9139" s="54" t="s">
        <v>18208</v>
      </c>
      <c r="K9139" s="54" t="str">
        <f>INDEX('[1]All QOF Registers'!$C$15:$C$8243,MATCH($J$4:$J$10133,'[1]All QOF Registers'!$D$15:$D$8243,FALSE))</f>
        <v>5QH</v>
      </c>
    </row>
    <row r="9140" spans="8:11" x14ac:dyDescent="0.25">
      <c r="H9140" s="57" t="s">
        <v>17861</v>
      </c>
      <c r="I9140" s="58" t="s">
        <v>17840</v>
      </c>
      <c r="J9140" s="54" t="s">
        <v>18208</v>
      </c>
      <c r="K9140" s="54" t="str">
        <f>INDEX('[1]All QOF Registers'!$C$15:$C$8243,MATCH($J$4:$J$10133,'[1]All QOF Registers'!$D$15:$D$8243,FALSE))</f>
        <v>5QH</v>
      </c>
    </row>
    <row r="9141" spans="8:11" x14ac:dyDescent="0.25">
      <c r="H9141" s="57" t="s">
        <v>17862</v>
      </c>
      <c r="I9141" s="58" t="s">
        <v>17840</v>
      </c>
      <c r="J9141" s="54" t="s">
        <v>18208</v>
      </c>
      <c r="K9141" s="54" t="str">
        <f>INDEX('[1]All QOF Registers'!$C$15:$C$8243,MATCH($J$4:$J$10133,'[1]All QOF Registers'!$D$15:$D$8243,FALSE))</f>
        <v>5QH</v>
      </c>
    </row>
    <row r="9142" spans="8:11" x14ac:dyDescent="0.25">
      <c r="H9142" s="57" t="s">
        <v>17863</v>
      </c>
      <c r="I9142" s="58" t="s">
        <v>17840</v>
      </c>
      <c r="J9142" s="54" t="s">
        <v>18208</v>
      </c>
      <c r="K9142" s="54" t="str">
        <f>INDEX('[1]All QOF Registers'!$C$15:$C$8243,MATCH($J$4:$J$10133,'[1]All QOF Registers'!$D$15:$D$8243,FALSE))</f>
        <v>5QH</v>
      </c>
    </row>
    <row r="9143" spans="8:11" x14ac:dyDescent="0.25">
      <c r="H9143" s="57" t="s">
        <v>17864</v>
      </c>
      <c r="I9143" s="58" t="s">
        <v>17840</v>
      </c>
      <c r="J9143" s="54" t="s">
        <v>18208</v>
      </c>
      <c r="K9143" s="54" t="str">
        <f>INDEX('[1]All QOF Registers'!$C$15:$C$8243,MATCH($J$4:$J$10133,'[1]All QOF Registers'!$D$15:$D$8243,FALSE))</f>
        <v>5QH</v>
      </c>
    </row>
    <row r="9144" spans="8:11" x14ac:dyDescent="0.25">
      <c r="H9144" s="57" t="s">
        <v>17865</v>
      </c>
      <c r="I9144" s="58" t="s">
        <v>17840</v>
      </c>
      <c r="J9144" s="54" t="s">
        <v>18208</v>
      </c>
      <c r="K9144" s="54" t="str">
        <f>INDEX('[1]All QOF Registers'!$C$15:$C$8243,MATCH($J$4:$J$10133,'[1]All QOF Registers'!$D$15:$D$8243,FALSE))</f>
        <v>5QH</v>
      </c>
    </row>
    <row r="9145" spans="8:11" x14ac:dyDescent="0.25">
      <c r="H9145" s="57" t="s">
        <v>17866</v>
      </c>
      <c r="I9145" s="58" t="s">
        <v>17840</v>
      </c>
      <c r="J9145" s="54" t="s">
        <v>18208</v>
      </c>
      <c r="K9145" s="54" t="str">
        <f>INDEX('[1]All QOF Registers'!$C$15:$C$8243,MATCH($J$4:$J$10133,'[1]All QOF Registers'!$D$15:$D$8243,FALSE))</f>
        <v>5QH</v>
      </c>
    </row>
    <row r="9146" spans="8:11" x14ac:dyDescent="0.25">
      <c r="H9146" s="57" t="s">
        <v>5147</v>
      </c>
      <c r="I9146" s="58" t="s">
        <v>17867</v>
      </c>
      <c r="J9146" s="54" t="s">
        <v>18209</v>
      </c>
      <c r="K9146" s="54" t="str">
        <f>INDEX('[1]All QOF Registers'!$C$15:$C$8243,MATCH($J$4:$J$10133,'[1]All QOF Registers'!$D$15:$D$8243,FALSE))</f>
        <v>5QJ</v>
      </c>
    </row>
    <row r="9147" spans="8:11" x14ac:dyDescent="0.25">
      <c r="H9147" s="57" t="s">
        <v>5148</v>
      </c>
      <c r="I9147" s="58" t="s">
        <v>17867</v>
      </c>
      <c r="J9147" s="54" t="s">
        <v>18209</v>
      </c>
      <c r="K9147" s="54" t="str">
        <f>INDEX('[1]All QOF Registers'!$C$15:$C$8243,MATCH($J$4:$J$10133,'[1]All QOF Registers'!$D$15:$D$8243,FALSE))</f>
        <v>5QJ</v>
      </c>
    </row>
    <row r="9148" spans="8:11" x14ac:dyDescent="0.25">
      <c r="H9148" s="57" t="s">
        <v>5149</v>
      </c>
      <c r="I9148" s="58" t="s">
        <v>17867</v>
      </c>
      <c r="J9148" s="54" t="s">
        <v>18209</v>
      </c>
      <c r="K9148" s="54" t="str">
        <f>INDEX('[1]All QOF Registers'!$C$15:$C$8243,MATCH($J$4:$J$10133,'[1]All QOF Registers'!$D$15:$D$8243,FALSE))</f>
        <v>5QJ</v>
      </c>
    </row>
    <row r="9149" spans="8:11" x14ac:dyDescent="0.25">
      <c r="H9149" s="57" t="s">
        <v>5150</v>
      </c>
      <c r="I9149" s="58" t="s">
        <v>17867</v>
      </c>
      <c r="J9149" s="54" t="s">
        <v>18209</v>
      </c>
      <c r="K9149" s="54" t="str">
        <f>INDEX('[1]All QOF Registers'!$C$15:$C$8243,MATCH($J$4:$J$10133,'[1]All QOF Registers'!$D$15:$D$8243,FALSE))</f>
        <v>5QJ</v>
      </c>
    </row>
    <row r="9150" spans="8:11" x14ac:dyDescent="0.25">
      <c r="H9150" s="57" t="s">
        <v>5152</v>
      </c>
      <c r="I9150" s="58" t="s">
        <v>17867</v>
      </c>
      <c r="J9150" s="54" t="s">
        <v>18209</v>
      </c>
      <c r="K9150" s="54" t="str">
        <f>INDEX('[1]All QOF Registers'!$C$15:$C$8243,MATCH($J$4:$J$10133,'[1]All QOF Registers'!$D$15:$D$8243,FALSE))</f>
        <v>5QJ</v>
      </c>
    </row>
    <row r="9151" spans="8:11" x14ac:dyDescent="0.25">
      <c r="H9151" s="57" t="s">
        <v>5153</v>
      </c>
      <c r="I9151" s="58" t="s">
        <v>17867</v>
      </c>
      <c r="J9151" s="54" t="s">
        <v>18209</v>
      </c>
      <c r="K9151" s="54" t="str">
        <f>INDEX('[1]All QOF Registers'!$C$15:$C$8243,MATCH($J$4:$J$10133,'[1]All QOF Registers'!$D$15:$D$8243,FALSE))</f>
        <v>5QJ</v>
      </c>
    </row>
    <row r="9152" spans="8:11" x14ac:dyDescent="0.25">
      <c r="H9152" s="57" t="s">
        <v>5155</v>
      </c>
      <c r="I9152" s="58" t="s">
        <v>17867</v>
      </c>
      <c r="J9152" s="54" t="s">
        <v>18209</v>
      </c>
      <c r="K9152" s="54" t="str">
        <f>INDEX('[1]All QOF Registers'!$C$15:$C$8243,MATCH($J$4:$J$10133,'[1]All QOF Registers'!$D$15:$D$8243,FALSE))</f>
        <v>5QJ</v>
      </c>
    </row>
    <row r="9153" spans="8:11" x14ac:dyDescent="0.25">
      <c r="H9153" s="57" t="s">
        <v>5157</v>
      </c>
      <c r="I9153" s="58" t="s">
        <v>17867</v>
      </c>
      <c r="J9153" s="54" t="s">
        <v>18209</v>
      </c>
      <c r="K9153" s="54" t="str">
        <f>INDEX('[1]All QOF Registers'!$C$15:$C$8243,MATCH($J$4:$J$10133,'[1]All QOF Registers'!$D$15:$D$8243,FALSE))</f>
        <v>5QJ</v>
      </c>
    </row>
    <row r="9154" spans="8:11" x14ac:dyDescent="0.25">
      <c r="H9154" s="57" t="s">
        <v>5162</v>
      </c>
      <c r="I9154" s="58" t="s">
        <v>17867</v>
      </c>
      <c r="J9154" s="54" t="s">
        <v>18209</v>
      </c>
      <c r="K9154" s="54" t="str">
        <f>INDEX('[1]All QOF Registers'!$C$15:$C$8243,MATCH($J$4:$J$10133,'[1]All QOF Registers'!$D$15:$D$8243,FALSE))</f>
        <v>5QJ</v>
      </c>
    </row>
    <row r="9155" spans="8:11" x14ac:dyDescent="0.25">
      <c r="H9155" s="57" t="s">
        <v>5163</v>
      </c>
      <c r="I9155" s="58" t="s">
        <v>17867</v>
      </c>
      <c r="J9155" s="54" t="s">
        <v>18209</v>
      </c>
      <c r="K9155" s="54" t="str">
        <f>INDEX('[1]All QOF Registers'!$C$15:$C$8243,MATCH($J$4:$J$10133,'[1]All QOF Registers'!$D$15:$D$8243,FALSE))</f>
        <v>5QJ</v>
      </c>
    </row>
    <row r="9156" spans="8:11" x14ac:dyDescent="0.25">
      <c r="H9156" s="57" t="s">
        <v>5171</v>
      </c>
      <c r="I9156" s="58" t="s">
        <v>17867</v>
      </c>
      <c r="J9156" s="54" t="s">
        <v>18209</v>
      </c>
      <c r="K9156" s="54" t="str">
        <f>INDEX('[1]All QOF Registers'!$C$15:$C$8243,MATCH($J$4:$J$10133,'[1]All QOF Registers'!$D$15:$D$8243,FALSE))</f>
        <v>5QJ</v>
      </c>
    </row>
    <row r="9157" spans="8:11" x14ac:dyDescent="0.25">
      <c r="H9157" s="57" t="s">
        <v>5172</v>
      </c>
      <c r="I9157" s="58" t="s">
        <v>17867</v>
      </c>
      <c r="J9157" s="54" t="s">
        <v>18209</v>
      </c>
      <c r="K9157" s="54" t="str">
        <f>INDEX('[1]All QOF Registers'!$C$15:$C$8243,MATCH($J$4:$J$10133,'[1]All QOF Registers'!$D$15:$D$8243,FALSE))</f>
        <v>5QJ</v>
      </c>
    </row>
    <row r="9158" spans="8:11" x14ac:dyDescent="0.25">
      <c r="H9158" s="57" t="s">
        <v>5173</v>
      </c>
      <c r="I9158" s="58" t="s">
        <v>17867</v>
      </c>
      <c r="J9158" s="54" t="s">
        <v>18209</v>
      </c>
      <c r="K9158" s="54" t="str">
        <f>INDEX('[1]All QOF Registers'!$C$15:$C$8243,MATCH($J$4:$J$10133,'[1]All QOF Registers'!$D$15:$D$8243,FALSE))</f>
        <v>5QJ</v>
      </c>
    </row>
    <row r="9159" spans="8:11" x14ac:dyDescent="0.25">
      <c r="H9159" s="57" t="s">
        <v>5175</v>
      </c>
      <c r="I9159" s="58" t="s">
        <v>17867</v>
      </c>
      <c r="J9159" s="54" t="s">
        <v>18209</v>
      </c>
      <c r="K9159" s="54" t="str">
        <f>INDEX('[1]All QOF Registers'!$C$15:$C$8243,MATCH($J$4:$J$10133,'[1]All QOF Registers'!$D$15:$D$8243,FALSE))</f>
        <v>5QJ</v>
      </c>
    </row>
    <row r="9160" spans="8:11" x14ac:dyDescent="0.25">
      <c r="H9160" s="57" t="s">
        <v>5177</v>
      </c>
      <c r="I9160" s="58" t="s">
        <v>17867</v>
      </c>
      <c r="J9160" s="54" t="s">
        <v>18209</v>
      </c>
      <c r="K9160" s="54" t="str">
        <f>INDEX('[1]All QOF Registers'!$C$15:$C$8243,MATCH($J$4:$J$10133,'[1]All QOF Registers'!$D$15:$D$8243,FALSE))</f>
        <v>5QJ</v>
      </c>
    </row>
    <row r="9161" spans="8:11" x14ac:dyDescent="0.25">
      <c r="H9161" s="57" t="s">
        <v>5178</v>
      </c>
      <c r="I9161" s="58" t="s">
        <v>17867</v>
      </c>
      <c r="J9161" s="54" t="s">
        <v>18209</v>
      </c>
      <c r="K9161" s="54" t="str">
        <f>INDEX('[1]All QOF Registers'!$C$15:$C$8243,MATCH($J$4:$J$10133,'[1]All QOF Registers'!$D$15:$D$8243,FALSE))</f>
        <v>5QJ</v>
      </c>
    </row>
    <row r="9162" spans="8:11" x14ac:dyDescent="0.25">
      <c r="H9162" s="57" t="s">
        <v>5181</v>
      </c>
      <c r="I9162" s="58" t="s">
        <v>17867</v>
      </c>
      <c r="J9162" s="54" t="s">
        <v>18209</v>
      </c>
      <c r="K9162" s="54" t="str">
        <f>INDEX('[1]All QOF Registers'!$C$15:$C$8243,MATCH($J$4:$J$10133,'[1]All QOF Registers'!$D$15:$D$8243,FALSE))</f>
        <v>5QJ</v>
      </c>
    </row>
    <row r="9163" spans="8:11" x14ac:dyDescent="0.25">
      <c r="H9163" s="57" t="s">
        <v>5192</v>
      </c>
      <c r="I9163" s="58" t="s">
        <v>17867</v>
      </c>
      <c r="J9163" s="54" t="s">
        <v>18209</v>
      </c>
      <c r="K9163" s="54" t="str">
        <f>INDEX('[1]All QOF Registers'!$C$15:$C$8243,MATCH($J$4:$J$10133,'[1]All QOF Registers'!$D$15:$D$8243,FALSE))</f>
        <v>5QJ</v>
      </c>
    </row>
    <row r="9164" spans="8:11" x14ac:dyDescent="0.25">
      <c r="H9164" s="57" t="s">
        <v>5193</v>
      </c>
      <c r="I9164" s="58" t="s">
        <v>17867</v>
      </c>
      <c r="J9164" s="54" t="s">
        <v>18209</v>
      </c>
      <c r="K9164" s="54" t="str">
        <f>INDEX('[1]All QOF Registers'!$C$15:$C$8243,MATCH($J$4:$J$10133,'[1]All QOF Registers'!$D$15:$D$8243,FALSE))</f>
        <v>5QJ</v>
      </c>
    </row>
    <row r="9165" spans="8:11" x14ac:dyDescent="0.25">
      <c r="H9165" s="57" t="s">
        <v>5196</v>
      </c>
      <c r="I9165" s="58" t="s">
        <v>17867</v>
      </c>
      <c r="J9165" s="54" t="s">
        <v>18209</v>
      </c>
      <c r="K9165" s="54" t="str">
        <f>INDEX('[1]All QOF Registers'!$C$15:$C$8243,MATCH($J$4:$J$10133,'[1]All QOF Registers'!$D$15:$D$8243,FALSE))</f>
        <v>5QJ</v>
      </c>
    </row>
    <row r="9166" spans="8:11" x14ac:dyDescent="0.25">
      <c r="H9166" s="57" t="s">
        <v>5200</v>
      </c>
      <c r="I9166" s="58" t="s">
        <v>17867</v>
      </c>
      <c r="J9166" s="54" t="s">
        <v>18209</v>
      </c>
      <c r="K9166" s="54" t="str">
        <f>INDEX('[1]All QOF Registers'!$C$15:$C$8243,MATCH($J$4:$J$10133,'[1]All QOF Registers'!$D$15:$D$8243,FALSE))</f>
        <v>5QJ</v>
      </c>
    </row>
    <row r="9167" spans="8:11" x14ac:dyDescent="0.25">
      <c r="H9167" s="57" t="s">
        <v>5201</v>
      </c>
      <c r="I9167" s="58" t="s">
        <v>17867</v>
      </c>
      <c r="J9167" s="54" t="s">
        <v>18209</v>
      </c>
      <c r="K9167" s="54" t="str">
        <f>INDEX('[1]All QOF Registers'!$C$15:$C$8243,MATCH($J$4:$J$10133,'[1]All QOF Registers'!$D$15:$D$8243,FALSE))</f>
        <v>5QJ</v>
      </c>
    </row>
    <row r="9168" spans="8:11" x14ac:dyDescent="0.25">
      <c r="H9168" s="57" t="s">
        <v>5206</v>
      </c>
      <c r="I9168" s="58" t="s">
        <v>17867</v>
      </c>
      <c r="J9168" s="54" t="s">
        <v>18209</v>
      </c>
      <c r="K9168" s="54" t="str">
        <f>INDEX('[1]All QOF Registers'!$C$15:$C$8243,MATCH($J$4:$J$10133,'[1]All QOF Registers'!$D$15:$D$8243,FALSE))</f>
        <v>5QJ</v>
      </c>
    </row>
    <row r="9169" spans="8:11" x14ac:dyDescent="0.25">
      <c r="H9169" s="57" t="s">
        <v>5214</v>
      </c>
      <c r="I9169" s="58" t="s">
        <v>17867</v>
      </c>
      <c r="J9169" s="54" t="s">
        <v>18209</v>
      </c>
      <c r="K9169" s="54" t="str">
        <f>INDEX('[1]All QOF Registers'!$C$15:$C$8243,MATCH($J$4:$J$10133,'[1]All QOF Registers'!$D$15:$D$8243,FALSE))</f>
        <v>5QJ</v>
      </c>
    </row>
    <row r="9170" spans="8:11" x14ac:dyDescent="0.25">
      <c r="H9170" s="57" t="s">
        <v>5215</v>
      </c>
      <c r="I9170" s="58" t="s">
        <v>17867</v>
      </c>
      <c r="J9170" s="54" t="s">
        <v>18209</v>
      </c>
      <c r="K9170" s="54" t="str">
        <f>INDEX('[1]All QOF Registers'!$C$15:$C$8243,MATCH($J$4:$J$10133,'[1]All QOF Registers'!$D$15:$D$8243,FALSE))</f>
        <v>5QJ</v>
      </c>
    </row>
    <row r="9171" spans="8:11" x14ac:dyDescent="0.25">
      <c r="H9171" s="57" t="s">
        <v>5216</v>
      </c>
      <c r="I9171" s="58" t="s">
        <v>17867</v>
      </c>
      <c r="J9171" s="54" t="s">
        <v>18209</v>
      </c>
      <c r="K9171" s="54" t="str">
        <f>INDEX('[1]All QOF Registers'!$C$15:$C$8243,MATCH($J$4:$J$10133,'[1]All QOF Registers'!$D$15:$D$8243,FALSE))</f>
        <v>5QJ</v>
      </c>
    </row>
    <row r="9172" spans="8:11" x14ac:dyDescent="0.25">
      <c r="H9172" s="57" t="s">
        <v>5219</v>
      </c>
      <c r="I9172" s="58" t="s">
        <v>17867</v>
      </c>
      <c r="J9172" s="54" t="s">
        <v>18209</v>
      </c>
      <c r="K9172" s="54" t="str">
        <f>INDEX('[1]All QOF Registers'!$C$15:$C$8243,MATCH($J$4:$J$10133,'[1]All QOF Registers'!$D$15:$D$8243,FALSE))</f>
        <v>5QJ</v>
      </c>
    </row>
    <row r="9173" spans="8:11" x14ac:dyDescent="0.25">
      <c r="H9173" s="57" t="s">
        <v>5220</v>
      </c>
      <c r="I9173" s="58" t="s">
        <v>17867</v>
      </c>
      <c r="J9173" s="54" t="s">
        <v>18209</v>
      </c>
      <c r="K9173" s="54" t="str">
        <f>INDEX('[1]All QOF Registers'!$C$15:$C$8243,MATCH($J$4:$J$10133,'[1]All QOF Registers'!$D$15:$D$8243,FALSE))</f>
        <v>5QJ</v>
      </c>
    </row>
    <row r="9174" spans="8:11" x14ac:dyDescent="0.25">
      <c r="H9174" s="57" t="s">
        <v>5221</v>
      </c>
      <c r="I9174" s="58" t="s">
        <v>17867</v>
      </c>
      <c r="J9174" s="54" t="s">
        <v>18209</v>
      </c>
      <c r="K9174" s="54" t="str">
        <f>INDEX('[1]All QOF Registers'!$C$15:$C$8243,MATCH($J$4:$J$10133,'[1]All QOF Registers'!$D$15:$D$8243,FALSE))</f>
        <v>5QJ</v>
      </c>
    </row>
    <row r="9175" spans="8:11" x14ac:dyDescent="0.25">
      <c r="H9175" s="57" t="s">
        <v>5222</v>
      </c>
      <c r="I9175" s="58" t="s">
        <v>17867</v>
      </c>
      <c r="J9175" s="54" t="s">
        <v>18209</v>
      </c>
      <c r="K9175" s="54" t="str">
        <f>INDEX('[1]All QOF Registers'!$C$15:$C$8243,MATCH($J$4:$J$10133,'[1]All QOF Registers'!$D$15:$D$8243,FALSE))</f>
        <v>5QJ</v>
      </c>
    </row>
    <row r="9176" spans="8:11" x14ac:dyDescent="0.25">
      <c r="H9176" s="57" t="s">
        <v>5225</v>
      </c>
      <c r="I9176" s="58" t="s">
        <v>17867</v>
      </c>
      <c r="J9176" s="54" t="s">
        <v>18209</v>
      </c>
      <c r="K9176" s="54" t="str">
        <f>INDEX('[1]All QOF Registers'!$C$15:$C$8243,MATCH($J$4:$J$10133,'[1]All QOF Registers'!$D$15:$D$8243,FALSE))</f>
        <v>5QJ</v>
      </c>
    </row>
    <row r="9177" spans="8:11" x14ac:dyDescent="0.25">
      <c r="H9177" s="57" t="s">
        <v>5226</v>
      </c>
      <c r="I9177" s="58" t="s">
        <v>17867</v>
      </c>
      <c r="J9177" s="54" t="s">
        <v>18209</v>
      </c>
      <c r="K9177" s="54" t="str">
        <f>INDEX('[1]All QOF Registers'!$C$15:$C$8243,MATCH($J$4:$J$10133,'[1]All QOF Registers'!$D$15:$D$8243,FALSE))</f>
        <v>5QJ</v>
      </c>
    </row>
    <row r="9178" spans="8:11" x14ac:dyDescent="0.25">
      <c r="H9178" s="57" t="s">
        <v>5227</v>
      </c>
      <c r="I9178" s="58" t="s">
        <v>17867</v>
      </c>
      <c r="J9178" s="54" t="s">
        <v>18209</v>
      </c>
      <c r="K9178" s="54" t="str">
        <f>INDEX('[1]All QOF Registers'!$C$15:$C$8243,MATCH($J$4:$J$10133,'[1]All QOF Registers'!$D$15:$D$8243,FALSE))</f>
        <v>5QJ</v>
      </c>
    </row>
    <row r="9179" spans="8:11" x14ac:dyDescent="0.25">
      <c r="H9179" s="57" t="s">
        <v>5228</v>
      </c>
      <c r="I9179" s="58" t="s">
        <v>17867</v>
      </c>
      <c r="J9179" s="54" t="s">
        <v>18209</v>
      </c>
      <c r="K9179" s="54" t="str">
        <f>INDEX('[1]All QOF Registers'!$C$15:$C$8243,MATCH($J$4:$J$10133,'[1]All QOF Registers'!$D$15:$D$8243,FALSE))</f>
        <v>5QJ</v>
      </c>
    </row>
    <row r="9180" spans="8:11" x14ac:dyDescent="0.25">
      <c r="H9180" s="57" t="s">
        <v>5229</v>
      </c>
      <c r="I9180" s="58" t="s">
        <v>17867</v>
      </c>
      <c r="J9180" s="54" t="s">
        <v>18209</v>
      </c>
      <c r="K9180" s="54" t="str">
        <f>INDEX('[1]All QOF Registers'!$C$15:$C$8243,MATCH($J$4:$J$10133,'[1]All QOF Registers'!$D$15:$D$8243,FALSE))</f>
        <v>5QJ</v>
      </c>
    </row>
    <row r="9181" spans="8:11" x14ac:dyDescent="0.25">
      <c r="H9181" s="57" t="s">
        <v>5230</v>
      </c>
      <c r="I9181" s="58" t="s">
        <v>17867</v>
      </c>
      <c r="J9181" s="54" t="s">
        <v>18209</v>
      </c>
      <c r="K9181" s="54" t="str">
        <f>INDEX('[1]All QOF Registers'!$C$15:$C$8243,MATCH($J$4:$J$10133,'[1]All QOF Registers'!$D$15:$D$8243,FALSE))</f>
        <v>5QJ</v>
      </c>
    </row>
    <row r="9182" spans="8:11" x14ac:dyDescent="0.25">
      <c r="H9182" s="57" t="s">
        <v>5231</v>
      </c>
      <c r="I9182" s="58" t="s">
        <v>17867</v>
      </c>
      <c r="J9182" s="54" t="s">
        <v>18209</v>
      </c>
      <c r="K9182" s="54" t="str">
        <f>INDEX('[1]All QOF Registers'!$C$15:$C$8243,MATCH($J$4:$J$10133,'[1]All QOF Registers'!$D$15:$D$8243,FALSE))</f>
        <v>5QJ</v>
      </c>
    </row>
    <row r="9183" spans="8:11" x14ac:dyDescent="0.25">
      <c r="H9183" s="57" t="s">
        <v>5232</v>
      </c>
      <c r="I9183" s="58" t="s">
        <v>17867</v>
      </c>
      <c r="J9183" s="54" t="s">
        <v>18209</v>
      </c>
      <c r="K9183" s="54" t="str">
        <f>INDEX('[1]All QOF Registers'!$C$15:$C$8243,MATCH($J$4:$J$10133,'[1]All QOF Registers'!$D$15:$D$8243,FALSE))</f>
        <v>5QJ</v>
      </c>
    </row>
    <row r="9184" spans="8:11" x14ac:dyDescent="0.25">
      <c r="H9184" s="57" t="s">
        <v>5233</v>
      </c>
      <c r="I9184" s="58" t="s">
        <v>17867</v>
      </c>
      <c r="J9184" s="54" t="s">
        <v>18209</v>
      </c>
      <c r="K9184" s="54" t="str">
        <f>INDEX('[1]All QOF Registers'!$C$15:$C$8243,MATCH($J$4:$J$10133,'[1]All QOF Registers'!$D$15:$D$8243,FALSE))</f>
        <v>5QJ</v>
      </c>
    </row>
    <row r="9185" spans="8:11" x14ac:dyDescent="0.25">
      <c r="H9185" s="57" t="s">
        <v>5234</v>
      </c>
      <c r="I9185" s="58" t="s">
        <v>17867</v>
      </c>
      <c r="J9185" s="54" t="s">
        <v>18209</v>
      </c>
      <c r="K9185" s="54" t="str">
        <f>INDEX('[1]All QOF Registers'!$C$15:$C$8243,MATCH($J$4:$J$10133,'[1]All QOF Registers'!$D$15:$D$8243,FALSE))</f>
        <v>5QJ</v>
      </c>
    </row>
    <row r="9186" spans="8:11" x14ac:dyDescent="0.25">
      <c r="H9186" s="57" t="s">
        <v>5235</v>
      </c>
      <c r="I9186" s="58" t="s">
        <v>17867</v>
      </c>
      <c r="J9186" s="54" t="s">
        <v>18209</v>
      </c>
      <c r="K9186" s="54" t="str">
        <f>INDEX('[1]All QOF Registers'!$C$15:$C$8243,MATCH($J$4:$J$10133,'[1]All QOF Registers'!$D$15:$D$8243,FALSE))</f>
        <v>5QJ</v>
      </c>
    </row>
    <row r="9187" spans="8:11" x14ac:dyDescent="0.25">
      <c r="H9187" s="57" t="s">
        <v>5240</v>
      </c>
      <c r="I9187" s="58" t="s">
        <v>17867</v>
      </c>
      <c r="J9187" s="54" t="s">
        <v>18209</v>
      </c>
      <c r="K9187" s="54" t="str">
        <f>INDEX('[1]All QOF Registers'!$C$15:$C$8243,MATCH($J$4:$J$10133,'[1]All QOF Registers'!$D$15:$D$8243,FALSE))</f>
        <v>5QJ</v>
      </c>
    </row>
    <row r="9188" spans="8:11" x14ac:dyDescent="0.25">
      <c r="H9188" s="57" t="s">
        <v>5242</v>
      </c>
      <c r="I9188" s="58" t="s">
        <v>17867</v>
      </c>
      <c r="J9188" s="54" t="s">
        <v>18209</v>
      </c>
      <c r="K9188" s="54" t="str">
        <f>INDEX('[1]All QOF Registers'!$C$15:$C$8243,MATCH($J$4:$J$10133,'[1]All QOF Registers'!$D$15:$D$8243,FALSE))</f>
        <v>5QJ</v>
      </c>
    </row>
    <row r="9189" spans="8:11" x14ac:dyDescent="0.25">
      <c r="H9189" s="57" t="s">
        <v>5247</v>
      </c>
      <c r="I9189" s="58" t="s">
        <v>17867</v>
      </c>
      <c r="J9189" s="54" t="s">
        <v>18209</v>
      </c>
      <c r="K9189" s="54" t="str">
        <f>INDEX('[1]All QOF Registers'!$C$15:$C$8243,MATCH($J$4:$J$10133,'[1]All QOF Registers'!$D$15:$D$8243,FALSE))</f>
        <v>5QJ</v>
      </c>
    </row>
    <row r="9190" spans="8:11" x14ac:dyDescent="0.25">
      <c r="H9190" s="57" t="s">
        <v>5251</v>
      </c>
      <c r="I9190" s="58" t="s">
        <v>17867</v>
      </c>
      <c r="J9190" s="54" t="s">
        <v>18209</v>
      </c>
      <c r="K9190" s="54" t="str">
        <f>INDEX('[1]All QOF Registers'!$C$15:$C$8243,MATCH($J$4:$J$10133,'[1]All QOF Registers'!$D$15:$D$8243,FALSE))</f>
        <v>5QJ</v>
      </c>
    </row>
    <row r="9191" spans="8:11" x14ac:dyDescent="0.25">
      <c r="H9191" s="57" t="s">
        <v>5253</v>
      </c>
      <c r="I9191" s="58" t="s">
        <v>17867</v>
      </c>
      <c r="J9191" s="54" t="s">
        <v>18209</v>
      </c>
      <c r="K9191" s="54" t="str">
        <f>INDEX('[1]All QOF Registers'!$C$15:$C$8243,MATCH($J$4:$J$10133,'[1]All QOF Registers'!$D$15:$D$8243,FALSE))</f>
        <v>5QJ</v>
      </c>
    </row>
    <row r="9192" spans="8:11" x14ac:dyDescent="0.25">
      <c r="H9192" s="57" t="s">
        <v>5255</v>
      </c>
      <c r="I9192" s="58" t="s">
        <v>17867</v>
      </c>
      <c r="J9192" s="54" t="s">
        <v>18209</v>
      </c>
      <c r="K9192" s="54" t="str">
        <f>INDEX('[1]All QOF Registers'!$C$15:$C$8243,MATCH($J$4:$J$10133,'[1]All QOF Registers'!$D$15:$D$8243,FALSE))</f>
        <v>5QJ</v>
      </c>
    </row>
    <row r="9193" spans="8:11" x14ac:dyDescent="0.25">
      <c r="H9193" s="57" t="s">
        <v>5257</v>
      </c>
      <c r="I9193" s="58" t="s">
        <v>17867</v>
      </c>
      <c r="J9193" s="54" t="s">
        <v>18209</v>
      </c>
      <c r="K9193" s="54" t="str">
        <f>INDEX('[1]All QOF Registers'!$C$15:$C$8243,MATCH($J$4:$J$10133,'[1]All QOF Registers'!$D$15:$D$8243,FALSE))</f>
        <v>5QJ</v>
      </c>
    </row>
    <row r="9194" spans="8:11" x14ac:dyDescent="0.25">
      <c r="H9194" s="57" t="s">
        <v>5261</v>
      </c>
      <c r="I9194" s="58" t="s">
        <v>17867</v>
      </c>
      <c r="J9194" s="54" t="s">
        <v>18209</v>
      </c>
      <c r="K9194" s="54" t="str">
        <f>INDEX('[1]All QOF Registers'!$C$15:$C$8243,MATCH($J$4:$J$10133,'[1]All QOF Registers'!$D$15:$D$8243,FALSE))</f>
        <v>5QJ</v>
      </c>
    </row>
    <row r="9195" spans="8:11" x14ac:dyDescent="0.25">
      <c r="H9195" s="57" t="s">
        <v>5263</v>
      </c>
      <c r="I9195" s="58" t="s">
        <v>17867</v>
      </c>
      <c r="J9195" s="54" t="s">
        <v>18209</v>
      </c>
      <c r="K9195" s="54" t="str">
        <f>INDEX('[1]All QOF Registers'!$C$15:$C$8243,MATCH($J$4:$J$10133,'[1]All QOF Registers'!$D$15:$D$8243,FALSE))</f>
        <v>5QJ</v>
      </c>
    </row>
    <row r="9196" spans="8:11" x14ac:dyDescent="0.25">
      <c r="H9196" s="57" t="s">
        <v>5269</v>
      </c>
      <c r="I9196" s="58" t="s">
        <v>17867</v>
      </c>
      <c r="J9196" s="54" t="s">
        <v>18209</v>
      </c>
      <c r="K9196" s="54" t="str">
        <f>INDEX('[1]All QOF Registers'!$C$15:$C$8243,MATCH($J$4:$J$10133,'[1]All QOF Registers'!$D$15:$D$8243,FALSE))</f>
        <v>5QJ</v>
      </c>
    </row>
    <row r="9197" spans="8:11" x14ac:dyDescent="0.25">
      <c r="H9197" s="57" t="s">
        <v>5272</v>
      </c>
      <c r="I9197" s="58" t="s">
        <v>17867</v>
      </c>
      <c r="J9197" s="54" t="s">
        <v>18209</v>
      </c>
      <c r="K9197" s="54" t="str">
        <f>INDEX('[1]All QOF Registers'!$C$15:$C$8243,MATCH($J$4:$J$10133,'[1]All QOF Registers'!$D$15:$D$8243,FALSE))</f>
        <v>5QJ</v>
      </c>
    </row>
    <row r="9198" spans="8:11" x14ac:dyDescent="0.25">
      <c r="H9198" s="57" t="s">
        <v>17868</v>
      </c>
      <c r="I9198" s="58" t="s">
        <v>17867</v>
      </c>
      <c r="J9198" s="54" t="s">
        <v>18209</v>
      </c>
      <c r="K9198" s="54" t="str">
        <f>INDEX('[1]All QOF Registers'!$C$15:$C$8243,MATCH($J$4:$J$10133,'[1]All QOF Registers'!$D$15:$D$8243,FALSE))</f>
        <v>5QJ</v>
      </c>
    </row>
    <row r="9199" spans="8:11" x14ac:dyDescent="0.25">
      <c r="H9199" s="57" t="s">
        <v>5273</v>
      </c>
      <c r="I9199" s="58" t="s">
        <v>17867</v>
      </c>
      <c r="J9199" s="54" t="s">
        <v>18209</v>
      </c>
      <c r="K9199" s="54" t="str">
        <f>INDEX('[1]All QOF Registers'!$C$15:$C$8243,MATCH($J$4:$J$10133,'[1]All QOF Registers'!$D$15:$D$8243,FALSE))</f>
        <v>5QJ</v>
      </c>
    </row>
    <row r="9200" spans="8:11" x14ac:dyDescent="0.25">
      <c r="H9200" s="57" t="s">
        <v>17869</v>
      </c>
      <c r="I9200" s="58" t="s">
        <v>17867</v>
      </c>
      <c r="J9200" s="54" t="s">
        <v>18209</v>
      </c>
      <c r="K9200" s="54" t="str">
        <f>INDEX('[1]All QOF Registers'!$C$15:$C$8243,MATCH($J$4:$J$10133,'[1]All QOF Registers'!$D$15:$D$8243,FALSE))</f>
        <v>5QJ</v>
      </c>
    </row>
    <row r="9201" spans="8:11" x14ac:dyDescent="0.25">
      <c r="H9201" s="57" t="s">
        <v>5274</v>
      </c>
      <c r="I9201" s="58" t="s">
        <v>17867</v>
      </c>
      <c r="J9201" s="54" t="s">
        <v>18209</v>
      </c>
      <c r="K9201" s="54" t="str">
        <f>INDEX('[1]All QOF Registers'!$C$15:$C$8243,MATCH($J$4:$J$10133,'[1]All QOF Registers'!$D$15:$D$8243,FALSE))</f>
        <v>5QJ</v>
      </c>
    </row>
    <row r="9202" spans="8:11" x14ac:dyDescent="0.25">
      <c r="H9202" s="57" t="s">
        <v>17870</v>
      </c>
      <c r="I9202" s="58" t="s">
        <v>17867</v>
      </c>
      <c r="J9202" s="54" t="s">
        <v>18209</v>
      </c>
      <c r="K9202" s="54" t="str">
        <f>INDEX('[1]All QOF Registers'!$C$15:$C$8243,MATCH($J$4:$J$10133,'[1]All QOF Registers'!$D$15:$D$8243,FALSE))</f>
        <v>5QJ</v>
      </c>
    </row>
    <row r="9203" spans="8:11" x14ac:dyDescent="0.25">
      <c r="H9203" s="57" t="s">
        <v>17871</v>
      </c>
      <c r="I9203" s="58" t="s">
        <v>17867</v>
      </c>
      <c r="J9203" s="54" t="s">
        <v>18209</v>
      </c>
      <c r="K9203" s="54" t="str">
        <f>INDEX('[1]All QOF Registers'!$C$15:$C$8243,MATCH($J$4:$J$10133,'[1]All QOF Registers'!$D$15:$D$8243,FALSE))</f>
        <v>5QJ</v>
      </c>
    </row>
    <row r="9204" spans="8:11" x14ac:dyDescent="0.25">
      <c r="H9204" s="57" t="s">
        <v>17872</v>
      </c>
      <c r="I9204" s="58" t="s">
        <v>17867</v>
      </c>
      <c r="J9204" s="54" t="s">
        <v>18209</v>
      </c>
      <c r="K9204" s="54" t="str">
        <f>INDEX('[1]All QOF Registers'!$C$15:$C$8243,MATCH($J$4:$J$10133,'[1]All QOF Registers'!$D$15:$D$8243,FALSE))</f>
        <v>5QJ</v>
      </c>
    </row>
    <row r="9205" spans="8:11" x14ac:dyDescent="0.25">
      <c r="H9205" s="57" t="s">
        <v>17873</v>
      </c>
      <c r="I9205" s="58" t="s">
        <v>17867</v>
      </c>
      <c r="J9205" s="54" t="s">
        <v>18209</v>
      </c>
      <c r="K9205" s="54" t="str">
        <f>INDEX('[1]All QOF Registers'!$C$15:$C$8243,MATCH($J$4:$J$10133,'[1]All QOF Registers'!$D$15:$D$8243,FALSE))</f>
        <v>5QJ</v>
      </c>
    </row>
    <row r="9206" spans="8:11" x14ac:dyDescent="0.25">
      <c r="H9206" s="57" t="s">
        <v>17874</v>
      </c>
      <c r="I9206" s="58" t="s">
        <v>17867</v>
      </c>
      <c r="J9206" s="54" t="s">
        <v>18209</v>
      </c>
      <c r="K9206" s="54" t="str">
        <f>INDEX('[1]All QOF Registers'!$C$15:$C$8243,MATCH($J$4:$J$10133,'[1]All QOF Registers'!$D$15:$D$8243,FALSE))</f>
        <v>5QJ</v>
      </c>
    </row>
    <row r="9207" spans="8:11" x14ac:dyDescent="0.25">
      <c r="H9207" s="57" t="s">
        <v>17875</v>
      </c>
      <c r="I9207" s="58" t="s">
        <v>17867</v>
      </c>
      <c r="J9207" s="54" t="s">
        <v>18209</v>
      </c>
      <c r="K9207" s="54" t="str">
        <f>INDEX('[1]All QOF Registers'!$C$15:$C$8243,MATCH($J$4:$J$10133,'[1]All QOF Registers'!$D$15:$D$8243,FALSE))</f>
        <v>5QJ</v>
      </c>
    </row>
    <row r="9208" spans="8:11" x14ac:dyDescent="0.25">
      <c r="H9208" s="57" t="s">
        <v>17876</v>
      </c>
      <c r="I9208" s="58" t="s">
        <v>17867</v>
      </c>
      <c r="J9208" s="54" t="s">
        <v>18209</v>
      </c>
      <c r="K9208" s="54" t="str">
        <f>INDEX('[1]All QOF Registers'!$C$15:$C$8243,MATCH($J$4:$J$10133,'[1]All QOF Registers'!$D$15:$D$8243,FALSE))</f>
        <v>5QJ</v>
      </c>
    </row>
    <row r="9209" spans="8:11" x14ac:dyDescent="0.25">
      <c r="H9209" s="57" t="s">
        <v>17877</v>
      </c>
      <c r="I9209" s="58" t="s">
        <v>17867</v>
      </c>
      <c r="J9209" s="54" t="s">
        <v>18209</v>
      </c>
      <c r="K9209" s="54" t="str">
        <f>INDEX('[1]All QOF Registers'!$C$15:$C$8243,MATCH($J$4:$J$10133,'[1]All QOF Registers'!$D$15:$D$8243,FALSE))</f>
        <v>5QJ</v>
      </c>
    </row>
    <row r="9210" spans="8:11" x14ac:dyDescent="0.25">
      <c r="H9210" s="57" t="s">
        <v>17878</v>
      </c>
      <c r="I9210" s="58" t="s">
        <v>17867</v>
      </c>
      <c r="J9210" s="54" t="s">
        <v>18209</v>
      </c>
      <c r="K9210" s="54" t="str">
        <f>INDEX('[1]All QOF Registers'!$C$15:$C$8243,MATCH($J$4:$J$10133,'[1]All QOF Registers'!$D$15:$D$8243,FALSE))</f>
        <v>5QJ</v>
      </c>
    </row>
    <row r="9211" spans="8:11" x14ac:dyDescent="0.25">
      <c r="H9211" s="57" t="s">
        <v>17879</v>
      </c>
      <c r="I9211" s="58" t="s">
        <v>17867</v>
      </c>
      <c r="J9211" s="54" t="s">
        <v>18209</v>
      </c>
      <c r="K9211" s="54" t="str">
        <f>INDEX('[1]All QOF Registers'!$C$15:$C$8243,MATCH($J$4:$J$10133,'[1]All QOF Registers'!$D$15:$D$8243,FALSE))</f>
        <v>5QJ</v>
      </c>
    </row>
    <row r="9212" spans="8:11" x14ac:dyDescent="0.25">
      <c r="H9212" s="57" t="s">
        <v>17880</v>
      </c>
      <c r="I9212" s="58" t="s">
        <v>17867</v>
      </c>
      <c r="J9212" s="54" t="s">
        <v>18209</v>
      </c>
      <c r="K9212" s="54" t="str">
        <f>INDEX('[1]All QOF Registers'!$C$15:$C$8243,MATCH($J$4:$J$10133,'[1]All QOF Registers'!$D$15:$D$8243,FALSE))</f>
        <v>5QJ</v>
      </c>
    </row>
    <row r="9213" spans="8:11" x14ac:dyDescent="0.25">
      <c r="H9213" s="57" t="s">
        <v>7795</v>
      </c>
      <c r="I9213" s="58" t="s">
        <v>17867</v>
      </c>
      <c r="J9213" s="54" t="s">
        <v>18209</v>
      </c>
      <c r="K9213" s="54" t="str">
        <f>INDEX('[1]All QOF Registers'!$C$15:$C$8243,MATCH($J$4:$J$10133,'[1]All QOF Registers'!$D$15:$D$8243,FALSE))</f>
        <v>5QJ</v>
      </c>
    </row>
    <row r="9214" spans="8:11" x14ac:dyDescent="0.25">
      <c r="H9214" s="57" t="s">
        <v>17881</v>
      </c>
      <c r="I9214" s="58" t="s">
        <v>17867</v>
      </c>
      <c r="J9214" s="54" t="s">
        <v>18209</v>
      </c>
      <c r="K9214" s="54" t="str">
        <f>INDEX('[1]All QOF Registers'!$C$15:$C$8243,MATCH($J$4:$J$10133,'[1]All QOF Registers'!$D$15:$D$8243,FALSE))</f>
        <v>5QJ</v>
      </c>
    </row>
    <row r="9215" spans="8:11" x14ac:dyDescent="0.25">
      <c r="H9215" s="57" t="s">
        <v>17882</v>
      </c>
      <c r="I9215" s="58" t="s">
        <v>17867</v>
      </c>
      <c r="J9215" s="54" t="s">
        <v>18209</v>
      </c>
      <c r="K9215" s="54" t="str">
        <f>INDEX('[1]All QOF Registers'!$C$15:$C$8243,MATCH($J$4:$J$10133,'[1]All QOF Registers'!$D$15:$D$8243,FALSE))</f>
        <v>5QJ</v>
      </c>
    </row>
    <row r="9216" spans="8:11" x14ac:dyDescent="0.25">
      <c r="H9216" s="57" t="s">
        <v>17883</v>
      </c>
      <c r="I9216" s="58" t="s">
        <v>17867</v>
      </c>
      <c r="J9216" s="54" t="s">
        <v>18209</v>
      </c>
      <c r="K9216" s="54" t="str">
        <f>INDEX('[1]All QOF Registers'!$C$15:$C$8243,MATCH($J$4:$J$10133,'[1]All QOF Registers'!$D$15:$D$8243,FALSE))</f>
        <v>5QJ</v>
      </c>
    </row>
    <row r="9217" spans="8:11" x14ac:dyDescent="0.25">
      <c r="H9217" s="57" t="s">
        <v>17884</v>
      </c>
      <c r="I9217" s="58" t="s">
        <v>17867</v>
      </c>
      <c r="J9217" s="54" t="s">
        <v>18209</v>
      </c>
      <c r="K9217" s="54" t="str">
        <f>INDEX('[1]All QOF Registers'!$C$15:$C$8243,MATCH($J$4:$J$10133,'[1]All QOF Registers'!$D$15:$D$8243,FALSE))</f>
        <v>5QJ</v>
      </c>
    </row>
    <row r="9218" spans="8:11" x14ac:dyDescent="0.25">
      <c r="H9218" s="57" t="s">
        <v>4715</v>
      </c>
      <c r="I9218" s="58" t="s">
        <v>17885</v>
      </c>
      <c r="J9218" s="54" t="s">
        <v>18210</v>
      </c>
      <c r="K9218" s="54" t="str">
        <f>INDEX('[1]All QOF Registers'!$C$15:$C$8243,MATCH($J$4:$J$10133,'[1]All QOF Registers'!$D$15:$D$8243,FALSE))</f>
        <v>5QK</v>
      </c>
    </row>
    <row r="9219" spans="8:11" x14ac:dyDescent="0.25">
      <c r="H9219" s="57" t="s">
        <v>4716</v>
      </c>
      <c r="I9219" s="58" t="s">
        <v>17885</v>
      </c>
      <c r="J9219" s="54" t="s">
        <v>18210</v>
      </c>
      <c r="K9219" s="54" t="str">
        <f>INDEX('[1]All QOF Registers'!$C$15:$C$8243,MATCH($J$4:$J$10133,'[1]All QOF Registers'!$D$15:$D$8243,FALSE))</f>
        <v>5QK</v>
      </c>
    </row>
    <row r="9220" spans="8:11" x14ac:dyDescent="0.25">
      <c r="H9220" s="57" t="s">
        <v>4717</v>
      </c>
      <c r="I9220" s="58" t="s">
        <v>17885</v>
      </c>
      <c r="J9220" s="54" t="s">
        <v>18210</v>
      </c>
      <c r="K9220" s="54" t="str">
        <f>INDEX('[1]All QOF Registers'!$C$15:$C$8243,MATCH($J$4:$J$10133,'[1]All QOF Registers'!$D$15:$D$8243,FALSE))</f>
        <v>5QK</v>
      </c>
    </row>
    <row r="9221" spans="8:11" x14ac:dyDescent="0.25">
      <c r="H9221" s="57" t="s">
        <v>4718</v>
      </c>
      <c r="I9221" s="58" t="s">
        <v>17885</v>
      </c>
      <c r="J9221" s="54" t="s">
        <v>18210</v>
      </c>
      <c r="K9221" s="54" t="str">
        <f>INDEX('[1]All QOF Registers'!$C$15:$C$8243,MATCH($J$4:$J$10133,'[1]All QOF Registers'!$D$15:$D$8243,FALSE))</f>
        <v>5QK</v>
      </c>
    </row>
    <row r="9222" spans="8:11" x14ac:dyDescent="0.25">
      <c r="H9222" s="57" t="s">
        <v>4719</v>
      </c>
      <c r="I9222" s="58" t="s">
        <v>17885</v>
      </c>
      <c r="J9222" s="54" t="s">
        <v>18210</v>
      </c>
      <c r="K9222" s="54" t="str">
        <f>INDEX('[1]All QOF Registers'!$C$15:$C$8243,MATCH($J$4:$J$10133,'[1]All QOF Registers'!$D$15:$D$8243,FALSE))</f>
        <v>5QK</v>
      </c>
    </row>
    <row r="9223" spans="8:11" x14ac:dyDescent="0.25">
      <c r="H9223" s="57" t="s">
        <v>4720</v>
      </c>
      <c r="I9223" s="58" t="s">
        <v>17885</v>
      </c>
      <c r="J9223" s="54" t="s">
        <v>18210</v>
      </c>
      <c r="K9223" s="54" t="str">
        <f>INDEX('[1]All QOF Registers'!$C$15:$C$8243,MATCH($J$4:$J$10133,'[1]All QOF Registers'!$D$15:$D$8243,FALSE))</f>
        <v>5QK</v>
      </c>
    </row>
    <row r="9224" spans="8:11" x14ac:dyDescent="0.25">
      <c r="H9224" s="57" t="s">
        <v>4722</v>
      </c>
      <c r="I9224" s="58" t="s">
        <v>17885</v>
      </c>
      <c r="J9224" s="54" t="s">
        <v>18210</v>
      </c>
      <c r="K9224" s="54" t="str">
        <f>INDEX('[1]All QOF Registers'!$C$15:$C$8243,MATCH($J$4:$J$10133,'[1]All QOF Registers'!$D$15:$D$8243,FALSE))</f>
        <v>5QK</v>
      </c>
    </row>
    <row r="9225" spans="8:11" x14ac:dyDescent="0.25">
      <c r="H9225" s="57" t="s">
        <v>4723</v>
      </c>
      <c r="I9225" s="58" t="s">
        <v>17885</v>
      </c>
      <c r="J9225" s="54" t="s">
        <v>18210</v>
      </c>
      <c r="K9225" s="54" t="str">
        <f>INDEX('[1]All QOF Registers'!$C$15:$C$8243,MATCH($J$4:$J$10133,'[1]All QOF Registers'!$D$15:$D$8243,FALSE))</f>
        <v>5QK</v>
      </c>
    </row>
    <row r="9226" spans="8:11" x14ac:dyDescent="0.25">
      <c r="H9226" s="57" t="s">
        <v>4724</v>
      </c>
      <c r="I9226" s="58" t="s">
        <v>17885</v>
      </c>
      <c r="J9226" s="54" t="s">
        <v>18210</v>
      </c>
      <c r="K9226" s="54" t="str">
        <f>INDEX('[1]All QOF Registers'!$C$15:$C$8243,MATCH($J$4:$J$10133,'[1]All QOF Registers'!$D$15:$D$8243,FALSE))</f>
        <v>5QK</v>
      </c>
    </row>
    <row r="9227" spans="8:11" x14ac:dyDescent="0.25">
      <c r="H9227" s="57" t="s">
        <v>4725</v>
      </c>
      <c r="I9227" s="58" t="s">
        <v>17885</v>
      </c>
      <c r="J9227" s="54" t="s">
        <v>18210</v>
      </c>
      <c r="K9227" s="54" t="str">
        <f>INDEX('[1]All QOF Registers'!$C$15:$C$8243,MATCH($J$4:$J$10133,'[1]All QOF Registers'!$D$15:$D$8243,FALSE))</f>
        <v>5QK</v>
      </c>
    </row>
    <row r="9228" spans="8:11" x14ac:dyDescent="0.25">
      <c r="H9228" s="57" t="s">
        <v>17886</v>
      </c>
      <c r="I9228" s="58" t="s">
        <v>17885</v>
      </c>
      <c r="J9228" s="54" t="s">
        <v>18210</v>
      </c>
      <c r="K9228" s="54" t="str">
        <f>INDEX('[1]All QOF Registers'!$C$15:$C$8243,MATCH($J$4:$J$10133,'[1]All QOF Registers'!$D$15:$D$8243,FALSE))</f>
        <v>5QK</v>
      </c>
    </row>
    <row r="9229" spans="8:11" x14ac:dyDescent="0.25">
      <c r="H9229" s="57" t="s">
        <v>4726</v>
      </c>
      <c r="I9229" s="58" t="s">
        <v>17885</v>
      </c>
      <c r="J9229" s="54" t="s">
        <v>18210</v>
      </c>
      <c r="K9229" s="54" t="str">
        <f>INDEX('[1]All QOF Registers'!$C$15:$C$8243,MATCH($J$4:$J$10133,'[1]All QOF Registers'!$D$15:$D$8243,FALSE))</f>
        <v>5QK</v>
      </c>
    </row>
    <row r="9230" spans="8:11" x14ac:dyDescent="0.25">
      <c r="H9230" s="57" t="s">
        <v>4727</v>
      </c>
      <c r="I9230" s="58" t="s">
        <v>17885</v>
      </c>
      <c r="J9230" s="54" t="s">
        <v>18210</v>
      </c>
      <c r="K9230" s="54" t="str">
        <f>INDEX('[1]All QOF Registers'!$C$15:$C$8243,MATCH($J$4:$J$10133,'[1]All QOF Registers'!$D$15:$D$8243,FALSE))</f>
        <v>5QK</v>
      </c>
    </row>
    <row r="9231" spans="8:11" x14ac:dyDescent="0.25">
      <c r="H9231" s="57" t="s">
        <v>4728</v>
      </c>
      <c r="I9231" s="58" t="s">
        <v>17885</v>
      </c>
      <c r="J9231" s="54" t="s">
        <v>18210</v>
      </c>
      <c r="K9231" s="54" t="str">
        <f>INDEX('[1]All QOF Registers'!$C$15:$C$8243,MATCH($J$4:$J$10133,'[1]All QOF Registers'!$D$15:$D$8243,FALSE))</f>
        <v>5QK</v>
      </c>
    </row>
    <row r="9232" spans="8:11" x14ac:dyDescent="0.25">
      <c r="H9232" s="57" t="s">
        <v>4729</v>
      </c>
      <c r="I9232" s="58" t="s">
        <v>17885</v>
      </c>
      <c r="J9232" s="54" t="s">
        <v>18210</v>
      </c>
      <c r="K9232" s="54" t="str">
        <f>INDEX('[1]All QOF Registers'!$C$15:$C$8243,MATCH($J$4:$J$10133,'[1]All QOF Registers'!$D$15:$D$8243,FALSE))</f>
        <v>5QK</v>
      </c>
    </row>
    <row r="9233" spans="8:11" x14ac:dyDescent="0.25">
      <c r="H9233" s="57" t="s">
        <v>4730</v>
      </c>
      <c r="I9233" s="58" t="s">
        <v>17885</v>
      </c>
      <c r="J9233" s="54" t="s">
        <v>18210</v>
      </c>
      <c r="K9233" s="54" t="str">
        <f>INDEX('[1]All QOF Registers'!$C$15:$C$8243,MATCH($J$4:$J$10133,'[1]All QOF Registers'!$D$15:$D$8243,FALSE))</f>
        <v>5QK</v>
      </c>
    </row>
    <row r="9234" spans="8:11" x14ac:dyDescent="0.25">
      <c r="H9234" s="57" t="s">
        <v>4731</v>
      </c>
      <c r="I9234" s="58" t="s">
        <v>17885</v>
      </c>
      <c r="J9234" s="54" t="s">
        <v>18210</v>
      </c>
      <c r="K9234" s="54" t="str">
        <f>INDEX('[1]All QOF Registers'!$C$15:$C$8243,MATCH($J$4:$J$10133,'[1]All QOF Registers'!$D$15:$D$8243,FALSE))</f>
        <v>5QK</v>
      </c>
    </row>
    <row r="9235" spans="8:11" x14ac:dyDescent="0.25">
      <c r="H9235" s="57" t="s">
        <v>4733</v>
      </c>
      <c r="I9235" s="58" t="s">
        <v>17885</v>
      </c>
      <c r="J9235" s="54" t="s">
        <v>18210</v>
      </c>
      <c r="K9235" s="54" t="str">
        <f>INDEX('[1]All QOF Registers'!$C$15:$C$8243,MATCH($J$4:$J$10133,'[1]All QOF Registers'!$D$15:$D$8243,FALSE))</f>
        <v>5QK</v>
      </c>
    </row>
    <row r="9236" spans="8:11" x14ac:dyDescent="0.25">
      <c r="H9236" s="57" t="s">
        <v>4736</v>
      </c>
      <c r="I9236" s="58" t="s">
        <v>17885</v>
      </c>
      <c r="J9236" s="54" t="s">
        <v>18210</v>
      </c>
      <c r="K9236" s="54" t="str">
        <f>INDEX('[1]All QOF Registers'!$C$15:$C$8243,MATCH($J$4:$J$10133,'[1]All QOF Registers'!$D$15:$D$8243,FALSE))</f>
        <v>5QK</v>
      </c>
    </row>
    <row r="9237" spans="8:11" x14ac:dyDescent="0.25">
      <c r="H9237" s="57" t="s">
        <v>4738</v>
      </c>
      <c r="I9237" s="58" t="s">
        <v>17885</v>
      </c>
      <c r="J9237" s="54" t="s">
        <v>18210</v>
      </c>
      <c r="K9237" s="54" t="str">
        <f>INDEX('[1]All QOF Registers'!$C$15:$C$8243,MATCH($J$4:$J$10133,'[1]All QOF Registers'!$D$15:$D$8243,FALSE))</f>
        <v>5QK</v>
      </c>
    </row>
    <row r="9238" spans="8:11" x14ac:dyDescent="0.25">
      <c r="H9238" s="57" t="s">
        <v>4739</v>
      </c>
      <c r="I9238" s="58" t="s">
        <v>17885</v>
      </c>
      <c r="J9238" s="54" t="s">
        <v>18210</v>
      </c>
      <c r="K9238" s="54" t="str">
        <f>INDEX('[1]All QOF Registers'!$C$15:$C$8243,MATCH($J$4:$J$10133,'[1]All QOF Registers'!$D$15:$D$8243,FALSE))</f>
        <v>5QK</v>
      </c>
    </row>
    <row r="9239" spans="8:11" x14ac:dyDescent="0.25">
      <c r="H9239" s="57" t="s">
        <v>4740</v>
      </c>
      <c r="I9239" s="58" t="s">
        <v>17885</v>
      </c>
      <c r="J9239" s="54" t="s">
        <v>18210</v>
      </c>
      <c r="K9239" s="54" t="str">
        <f>INDEX('[1]All QOF Registers'!$C$15:$C$8243,MATCH($J$4:$J$10133,'[1]All QOF Registers'!$D$15:$D$8243,FALSE))</f>
        <v>5QK</v>
      </c>
    </row>
    <row r="9240" spans="8:11" x14ac:dyDescent="0.25">
      <c r="H9240" s="57" t="s">
        <v>4742</v>
      </c>
      <c r="I9240" s="58" t="s">
        <v>17885</v>
      </c>
      <c r="J9240" s="54" t="s">
        <v>18210</v>
      </c>
      <c r="K9240" s="54" t="str">
        <f>INDEX('[1]All QOF Registers'!$C$15:$C$8243,MATCH($J$4:$J$10133,'[1]All QOF Registers'!$D$15:$D$8243,FALSE))</f>
        <v>5QK</v>
      </c>
    </row>
    <row r="9241" spans="8:11" x14ac:dyDescent="0.25">
      <c r="H9241" s="57" t="s">
        <v>4744</v>
      </c>
      <c r="I9241" s="58" t="s">
        <v>17885</v>
      </c>
      <c r="J9241" s="54" t="s">
        <v>18210</v>
      </c>
      <c r="K9241" s="54" t="str">
        <f>INDEX('[1]All QOF Registers'!$C$15:$C$8243,MATCH($J$4:$J$10133,'[1]All QOF Registers'!$D$15:$D$8243,FALSE))</f>
        <v>5QK</v>
      </c>
    </row>
    <row r="9242" spans="8:11" x14ac:dyDescent="0.25">
      <c r="H9242" s="57" t="s">
        <v>4747</v>
      </c>
      <c r="I9242" s="58" t="s">
        <v>17885</v>
      </c>
      <c r="J9242" s="54" t="s">
        <v>18210</v>
      </c>
      <c r="K9242" s="54" t="str">
        <f>INDEX('[1]All QOF Registers'!$C$15:$C$8243,MATCH($J$4:$J$10133,'[1]All QOF Registers'!$D$15:$D$8243,FALSE))</f>
        <v>5QK</v>
      </c>
    </row>
    <row r="9243" spans="8:11" x14ac:dyDescent="0.25">
      <c r="H9243" s="57" t="s">
        <v>4749</v>
      </c>
      <c r="I9243" s="58" t="s">
        <v>17885</v>
      </c>
      <c r="J9243" s="54" t="s">
        <v>18210</v>
      </c>
      <c r="K9243" s="54" t="str">
        <f>INDEX('[1]All QOF Registers'!$C$15:$C$8243,MATCH($J$4:$J$10133,'[1]All QOF Registers'!$D$15:$D$8243,FALSE))</f>
        <v>5QK</v>
      </c>
    </row>
    <row r="9244" spans="8:11" x14ac:dyDescent="0.25">
      <c r="H9244" s="57" t="s">
        <v>4750</v>
      </c>
      <c r="I9244" s="58" t="s">
        <v>17885</v>
      </c>
      <c r="J9244" s="54" t="s">
        <v>18210</v>
      </c>
      <c r="K9244" s="54" t="str">
        <f>INDEX('[1]All QOF Registers'!$C$15:$C$8243,MATCH($J$4:$J$10133,'[1]All QOF Registers'!$D$15:$D$8243,FALSE))</f>
        <v>5QK</v>
      </c>
    </row>
    <row r="9245" spans="8:11" x14ac:dyDescent="0.25">
      <c r="H9245" s="57" t="s">
        <v>4751</v>
      </c>
      <c r="I9245" s="58" t="s">
        <v>17885</v>
      </c>
      <c r="J9245" s="54" t="s">
        <v>18210</v>
      </c>
      <c r="K9245" s="54" t="str">
        <f>INDEX('[1]All QOF Registers'!$C$15:$C$8243,MATCH($J$4:$J$10133,'[1]All QOF Registers'!$D$15:$D$8243,FALSE))</f>
        <v>5QK</v>
      </c>
    </row>
    <row r="9246" spans="8:11" x14ac:dyDescent="0.25">
      <c r="H9246" s="57" t="s">
        <v>4752</v>
      </c>
      <c r="I9246" s="58" t="s">
        <v>17885</v>
      </c>
      <c r="J9246" s="54" t="s">
        <v>18210</v>
      </c>
      <c r="K9246" s="54" t="str">
        <f>INDEX('[1]All QOF Registers'!$C$15:$C$8243,MATCH($J$4:$J$10133,'[1]All QOF Registers'!$D$15:$D$8243,FALSE))</f>
        <v>5QK</v>
      </c>
    </row>
    <row r="9247" spans="8:11" x14ac:dyDescent="0.25">
      <c r="H9247" s="57" t="s">
        <v>4753</v>
      </c>
      <c r="I9247" s="58" t="s">
        <v>17885</v>
      </c>
      <c r="J9247" s="54" t="s">
        <v>18210</v>
      </c>
      <c r="K9247" s="54" t="str">
        <f>INDEX('[1]All QOF Registers'!$C$15:$C$8243,MATCH($J$4:$J$10133,'[1]All QOF Registers'!$D$15:$D$8243,FALSE))</f>
        <v>5QK</v>
      </c>
    </row>
    <row r="9248" spans="8:11" x14ac:dyDescent="0.25">
      <c r="H9248" s="57" t="s">
        <v>4754</v>
      </c>
      <c r="I9248" s="58" t="s">
        <v>17885</v>
      </c>
      <c r="J9248" s="54" t="s">
        <v>18210</v>
      </c>
      <c r="K9248" s="54" t="str">
        <f>INDEX('[1]All QOF Registers'!$C$15:$C$8243,MATCH($J$4:$J$10133,'[1]All QOF Registers'!$D$15:$D$8243,FALSE))</f>
        <v>5QK</v>
      </c>
    </row>
    <row r="9249" spans="8:11" x14ac:dyDescent="0.25">
      <c r="H9249" s="57" t="s">
        <v>4755</v>
      </c>
      <c r="I9249" s="58" t="s">
        <v>17885</v>
      </c>
      <c r="J9249" s="54" t="s">
        <v>18210</v>
      </c>
      <c r="K9249" s="54" t="str">
        <f>INDEX('[1]All QOF Registers'!$C$15:$C$8243,MATCH($J$4:$J$10133,'[1]All QOF Registers'!$D$15:$D$8243,FALSE))</f>
        <v>5QK</v>
      </c>
    </row>
    <row r="9250" spans="8:11" x14ac:dyDescent="0.25">
      <c r="H9250" s="57" t="s">
        <v>4756</v>
      </c>
      <c r="I9250" s="58" t="s">
        <v>17885</v>
      </c>
      <c r="J9250" s="54" t="s">
        <v>18210</v>
      </c>
      <c r="K9250" s="54" t="str">
        <f>INDEX('[1]All QOF Registers'!$C$15:$C$8243,MATCH($J$4:$J$10133,'[1]All QOF Registers'!$D$15:$D$8243,FALSE))</f>
        <v>5QK</v>
      </c>
    </row>
    <row r="9251" spans="8:11" x14ac:dyDescent="0.25">
      <c r="H9251" s="57" t="s">
        <v>4758</v>
      </c>
      <c r="I9251" s="58" t="s">
        <v>17885</v>
      </c>
      <c r="J9251" s="54" t="s">
        <v>18210</v>
      </c>
      <c r="K9251" s="54" t="str">
        <f>INDEX('[1]All QOF Registers'!$C$15:$C$8243,MATCH($J$4:$J$10133,'[1]All QOF Registers'!$D$15:$D$8243,FALSE))</f>
        <v>5QK</v>
      </c>
    </row>
    <row r="9252" spans="8:11" x14ac:dyDescent="0.25">
      <c r="H9252" s="57" t="s">
        <v>4759</v>
      </c>
      <c r="I9252" s="58" t="s">
        <v>17885</v>
      </c>
      <c r="J9252" s="54" t="s">
        <v>18210</v>
      </c>
      <c r="K9252" s="54" t="str">
        <f>INDEX('[1]All QOF Registers'!$C$15:$C$8243,MATCH($J$4:$J$10133,'[1]All QOF Registers'!$D$15:$D$8243,FALSE))</f>
        <v>5QK</v>
      </c>
    </row>
    <row r="9253" spans="8:11" x14ac:dyDescent="0.25">
      <c r="H9253" s="57" t="s">
        <v>4760</v>
      </c>
      <c r="I9253" s="58" t="s">
        <v>17885</v>
      </c>
      <c r="J9253" s="54" t="s">
        <v>18210</v>
      </c>
      <c r="K9253" s="54" t="str">
        <f>INDEX('[1]All QOF Registers'!$C$15:$C$8243,MATCH($J$4:$J$10133,'[1]All QOF Registers'!$D$15:$D$8243,FALSE))</f>
        <v>5QK</v>
      </c>
    </row>
    <row r="9254" spans="8:11" x14ac:dyDescent="0.25">
      <c r="H9254" s="57" t="s">
        <v>4761</v>
      </c>
      <c r="I9254" s="58" t="s">
        <v>17885</v>
      </c>
      <c r="J9254" s="54" t="s">
        <v>18210</v>
      </c>
      <c r="K9254" s="54" t="str">
        <f>INDEX('[1]All QOF Registers'!$C$15:$C$8243,MATCH($J$4:$J$10133,'[1]All QOF Registers'!$D$15:$D$8243,FALSE))</f>
        <v>5QK</v>
      </c>
    </row>
    <row r="9255" spans="8:11" x14ac:dyDescent="0.25">
      <c r="H9255" s="57" t="s">
        <v>4762</v>
      </c>
      <c r="I9255" s="58" t="s">
        <v>17885</v>
      </c>
      <c r="J9255" s="54" t="s">
        <v>18210</v>
      </c>
      <c r="K9255" s="54" t="str">
        <f>INDEX('[1]All QOF Registers'!$C$15:$C$8243,MATCH($J$4:$J$10133,'[1]All QOF Registers'!$D$15:$D$8243,FALSE))</f>
        <v>5QK</v>
      </c>
    </row>
    <row r="9256" spans="8:11" x14ac:dyDescent="0.25">
      <c r="H9256" s="57" t="s">
        <v>4764</v>
      </c>
      <c r="I9256" s="58" t="s">
        <v>17885</v>
      </c>
      <c r="J9256" s="54" t="s">
        <v>18210</v>
      </c>
      <c r="K9256" s="54" t="str">
        <f>INDEX('[1]All QOF Registers'!$C$15:$C$8243,MATCH($J$4:$J$10133,'[1]All QOF Registers'!$D$15:$D$8243,FALSE))</f>
        <v>5QK</v>
      </c>
    </row>
    <row r="9257" spans="8:11" x14ac:dyDescent="0.25">
      <c r="H9257" s="57" t="s">
        <v>4765</v>
      </c>
      <c r="I9257" s="58" t="s">
        <v>17885</v>
      </c>
      <c r="J9257" s="54" t="s">
        <v>18210</v>
      </c>
      <c r="K9257" s="54" t="str">
        <f>INDEX('[1]All QOF Registers'!$C$15:$C$8243,MATCH($J$4:$J$10133,'[1]All QOF Registers'!$D$15:$D$8243,FALSE))</f>
        <v>5QK</v>
      </c>
    </row>
    <row r="9258" spans="8:11" x14ac:dyDescent="0.25">
      <c r="H9258" s="57" t="s">
        <v>4767</v>
      </c>
      <c r="I9258" s="58" t="s">
        <v>17885</v>
      </c>
      <c r="J9258" s="54" t="s">
        <v>18210</v>
      </c>
      <c r="K9258" s="54" t="str">
        <f>INDEX('[1]All QOF Registers'!$C$15:$C$8243,MATCH($J$4:$J$10133,'[1]All QOF Registers'!$D$15:$D$8243,FALSE))</f>
        <v>5QK</v>
      </c>
    </row>
    <row r="9259" spans="8:11" x14ac:dyDescent="0.25">
      <c r="H9259" s="57" t="s">
        <v>4769</v>
      </c>
      <c r="I9259" s="58" t="s">
        <v>17885</v>
      </c>
      <c r="J9259" s="54" t="s">
        <v>18210</v>
      </c>
      <c r="K9259" s="54" t="str">
        <f>INDEX('[1]All QOF Registers'!$C$15:$C$8243,MATCH($J$4:$J$10133,'[1]All QOF Registers'!$D$15:$D$8243,FALSE))</f>
        <v>5QK</v>
      </c>
    </row>
    <row r="9260" spans="8:11" x14ac:dyDescent="0.25">
      <c r="H9260" s="57" t="s">
        <v>4770</v>
      </c>
      <c r="I9260" s="58" t="s">
        <v>17885</v>
      </c>
      <c r="J9260" s="54" t="s">
        <v>18210</v>
      </c>
      <c r="K9260" s="54" t="str">
        <f>INDEX('[1]All QOF Registers'!$C$15:$C$8243,MATCH($J$4:$J$10133,'[1]All QOF Registers'!$D$15:$D$8243,FALSE))</f>
        <v>5QK</v>
      </c>
    </row>
    <row r="9261" spans="8:11" x14ac:dyDescent="0.25">
      <c r="H9261" s="57" t="s">
        <v>4773</v>
      </c>
      <c r="I9261" s="58" t="s">
        <v>17885</v>
      </c>
      <c r="J9261" s="54" t="s">
        <v>18210</v>
      </c>
      <c r="K9261" s="54" t="str">
        <f>INDEX('[1]All QOF Registers'!$C$15:$C$8243,MATCH($J$4:$J$10133,'[1]All QOF Registers'!$D$15:$D$8243,FALSE))</f>
        <v>5QK</v>
      </c>
    </row>
    <row r="9262" spans="8:11" x14ac:dyDescent="0.25">
      <c r="H9262" s="57" t="s">
        <v>4774</v>
      </c>
      <c r="I9262" s="58" t="s">
        <v>17885</v>
      </c>
      <c r="J9262" s="54" t="s">
        <v>18210</v>
      </c>
      <c r="K9262" s="54" t="str">
        <f>INDEX('[1]All QOF Registers'!$C$15:$C$8243,MATCH($J$4:$J$10133,'[1]All QOF Registers'!$D$15:$D$8243,FALSE))</f>
        <v>5QK</v>
      </c>
    </row>
    <row r="9263" spans="8:11" x14ac:dyDescent="0.25">
      <c r="H9263" s="57" t="s">
        <v>17887</v>
      </c>
      <c r="I9263" s="58" t="s">
        <v>17885</v>
      </c>
      <c r="J9263" s="54" t="s">
        <v>18210</v>
      </c>
      <c r="K9263" s="54" t="str">
        <f>INDEX('[1]All QOF Registers'!$C$15:$C$8243,MATCH($J$4:$J$10133,'[1]All QOF Registers'!$D$15:$D$8243,FALSE))</f>
        <v>5QK</v>
      </c>
    </row>
    <row r="9264" spans="8:11" x14ac:dyDescent="0.25">
      <c r="H9264" s="57" t="s">
        <v>4775</v>
      </c>
      <c r="I9264" s="58" t="s">
        <v>17885</v>
      </c>
      <c r="J9264" s="54" t="s">
        <v>18210</v>
      </c>
      <c r="K9264" s="54" t="str">
        <f>INDEX('[1]All QOF Registers'!$C$15:$C$8243,MATCH($J$4:$J$10133,'[1]All QOF Registers'!$D$15:$D$8243,FALSE))</f>
        <v>5QK</v>
      </c>
    </row>
    <row r="9265" spans="8:11" x14ac:dyDescent="0.25">
      <c r="H9265" s="57" t="s">
        <v>4776</v>
      </c>
      <c r="I9265" s="58" t="s">
        <v>17885</v>
      </c>
      <c r="J9265" s="54" t="s">
        <v>18210</v>
      </c>
      <c r="K9265" s="54" t="str">
        <f>INDEX('[1]All QOF Registers'!$C$15:$C$8243,MATCH($J$4:$J$10133,'[1]All QOF Registers'!$D$15:$D$8243,FALSE))</f>
        <v>5QK</v>
      </c>
    </row>
    <row r="9266" spans="8:11" x14ac:dyDescent="0.25">
      <c r="H9266" s="57" t="s">
        <v>4777</v>
      </c>
      <c r="I9266" s="58" t="s">
        <v>17885</v>
      </c>
      <c r="J9266" s="54" t="s">
        <v>18210</v>
      </c>
      <c r="K9266" s="54" t="str">
        <f>INDEX('[1]All QOF Registers'!$C$15:$C$8243,MATCH($J$4:$J$10133,'[1]All QOF Registers'!$D$15:$D$8243,FALSE))</f>
        <v>5QK</v>
      </c>
    </row>
    <row r="9267" spans="8:11" x14ac:dyDescent="0.25">
      <c r="H9267" s="57" t="s">
        <v>4778</v>
      </c>
      <c r="I9267" s="58" t="s">
        <v>17885</v>
      </c>
      <c r="J9267" s="54" t="s">
        <v>18210</v>
      </c>
      <c r="K9267" s="54" t="str">
        <f>INDEX('[1]All QOF Registers'!$C$15:$C$8243,MATCH($J$4:$J$10133,'[1]All QOF Registers'!$D$15:$D$8243,FALSE))</f>
        <v>5QK</v>
      </c>
    </row>
    <row r="9268" spans="8:11" x14ac:dyDescent="0.25">
      <c r="H9268" s="57" t="s">
        <v>17888</v>
      </c>
      <c r="I9268" s="58" t="s">
        <v>17885</v>
      </c>
      <c r="J9268" s="54" t="s">
        <v>18210</v>
      </c>
      <c r="K9268" s="54" t="str">
        <f>INDEX('[1]All QOF Registers'!$C$15:$C$8243,MATCH($J$4:$J$10133,'[1]All QOF Registers'!$D$15:$D$8243,FALSE))</f>
        <v>5QK</v>
      </c>
    </row>
    <row r="9269" spans="8:11" x14ac:dyDescent="0.25">
      <c r="H9269" s="57" t="s">
        <v>17889</v>
      </c>
      <c r="I9269" s="58" t="s">
        <v>17885</v>
      </c>
      <c r="J9269" s="54" t="s">
        <v>18210</v>
      </c>
      <c r="K9269" s="54" t="str">
        <f>INDEX('[1]All QOF Registers'!$C$15:$C$8243,MATCH($J$4:$J$10133,'[1]All QOF Registers'!$D$15:$D$8243,FALSE))</f>
        <v>5QK</v>
      </c>
    </row>
    <row r="9270" spans="8:11" x14ac:dyDescent="0.25">
      <c r="H9270" s="57" t="s">
        <v>4779</v>
      </c>
      <c r="I9270" s="58" t="s">
        <v>17885</v>
      </c>
      <c r="J9270" s="54" t="s">
        <v>18210</v>
      </c>
      <c r="K9270" s="54" t="str">
        <f>INDEX('[1]All QOF Registers'!$C$15:$C$8243,MATCH($J$4:$J$10133,'[1]All QOF Registers'!$D$15:$D$8243,FALSE))</f>
        <v>5QK</v>
      </c>
    </row>
    <row r="9271" spans="8:11" x14ac:dyDescent="0.25">
      <c r="H9271" s="57" t="s">
        <v>4780</v>
      </c>
      <c r="I9271" s="58" t="s">
        <v>17885</v>
      </c>
      <c r="J9271" s="54" t="s">
        <v>18210</v>
      </c>
      <c r="K9271" s="54" t="str">
        <f>INDEX('[1]All QOF Registers'!$C$15:$C$8243,MATCH($J$4:$J$10133,'[1]All QOF Registers'!$D$15:$D$8243,FALSE))</f>
        <v>5QK</v>
      </c>
    </row>
    <row r="9272" spans="8:11" x14ac:dyDescent="0.25">
      <c r="H9272" s="57" t="s">
        <v>4781</v>
      </c>
      <c r="I9272" s="58" t="s">
        <v>17885</v>
      </c>
      <c r="J9272" s="54" t="s">
        <v>18210</v>
      </c>
      <c r="K9272" s="54" t="str">
        <f>INDEX('[1]All QOF Registers'!$C$15:$C$8243,MATCH($J$4:$J$10133,'[1]All QOF Registers'!$D$15:$D$8243,FALSE))</f>
        <v>5QK</v>
      </c>
    </row>
    <row r="9273" spans="8:11" x14ac:dyDescent="0.25">
      <c r="H9273" s="57" t="s">
        <v>4782</v>
      </c>
      <c r="I9273" s="58" t="s">
        <v>17885</v>
      </c>
      <c r="J9273" s="54" t="s">
        <v>18210</v>
      </c>
      <c r="K9273" s="54" t="str">
        <f>INDEX('[1]All QOF Registers'!$C$15:$C$8243,MATCH($J$4:$J$10133,'[1]All QOF Registers'!$D$15:$D$8243,FALSE))</f>
        <v>5QK</v>
      </c>
    </row>
    <row r="9274" spans="8:11" x14ac:dyDescent="0.25">
      <c r="H9274" s="57" t="s">
        <v>17890</v>
      </c>
      <c r="I9274" s="58" t="s">
        <v>17885</v>
      </c>
      <c r="J9274" s="54" t="s">
        <v>18210</v>
      </c>
      <c r="K9274" s="54" t="str">
        <f>INDEX('[1]All QOF Registers'!$C$15:$C$8243,MATCH($J$4:$J$10133,'[1]All QOF Registers'!$D$15:$D$8243,FALSE))</f>
        <v>5QK</v>
      </c>
    </row>
    <row r="9275" spans="8:11" x14ac:dyDescent="0.25">
      <c r="H9275" s="57" t="s">
        <v>4783</v>
      </c>
      <c r="I9275" s="58" t="s">
        <v>17885</v>
      </c>
      <c r="J9275" s="54" t="s">
        <v>18210</v>
      </c>
      <c r="K9275" s="54" t="str">
        <f>INDEX('[1]All QOF Registers'!$C$15:$C$8243,MATCH($J$4:$J$10133,'[1]All QOF Registers'!$D$15:$D$8243,FALSE))</f>
        <v>5QK</v>
      </c>
    </row>
    <row r="9276" spans="8:11" x14ac:dyDescent="0.25">
      <c r="H9276" s="57" t="s">
        <v>4786</v>
      </c>
      <c r="I9276" s="58" t="s">
        <v>17885</v>
      </c>
      <c r="J9276" s="54" t="s">
        <v>18210</v>
      </c>
      <c r="K9276" s="54" t="str">
        <f>INDEX('[1]All QOF Registers'!$C$15:$C$8243,MATCH($J$4:$J$10133,'[1]All QOF Registers'!$D$15:$D$8243,FALSE))</f>
        <v>5QK</v>
      </c>
    </row>
    <row r="9277" spans="8:11" x14ac:dyDescent="0.25">
      <c r="H9277" s="57" t="s">
        <v>17891</v>
      </c>
      <c r="I9277" s="58" t="s">
        <v>17885</v>
      </c>
      <c r="J9277" s="54" t="s">
        <v>18210</v>
      </c>
      <c r="K9277" s="54" t="str">
        <f>INDEX('[1]All QOF Registers'!$C$15:$C$8243,MATCH($J$4:$J$10133,'[1]All QOF Registers'!$D$15:$D$8243,FALSE))</f>
        <v>5QK</v>
      </c>
    </row>
    <row r="9278" spans="8:11" x14ac:dyDescent="0.25">
      <c r="H9278" s="57" t="s">
        <v>4787</v>
      </c>
      <c r="I9278" s="58" t="s">
        <v>17885</v>
      </c>
      <c r="J9278" s="54" t="s">
        <v>18210</v>
      </c>
      <c r="K9278" s="54" t="str">
        <f>INDEX('[1]All QOF Registers'!$C$15:$C$8243,MATCH($J$4:$J$10133,'[1]All QOF Registers'!$D$15:$D$8243,FALSE))</f>
        <v>5QK</v>
      </c>
    </row>
    <row r="9279" spans="8:11" x14ac:dyDescent="0.25">
      <c r="H9279" s="57" t="s">
        <v>4788</v>
      </c>
      <c r="I9279" s="58" t="s">
        <v>17885</v>
      </c>
      <c r="J9279" s="54" t="s">
        <v>18210</v>
      </c>
      <c r="K9279" s="54" t="str">
        <f>INDEX('[1]All QOF Registers'!$C$15:$C$8243,MATCH($J$4:$J$10133,'[1]All QOF Registers'!$D$15:$D$8243,FALSE))</f>
        <v>5QK</v>
      </c>
    </row>
    <row r="9280" spans="8:11" x14ac:dyDescent="0.25">
      <c r="H9280" s="57" t="s">
        <v>17892</v>
      </c>
      <c r="I9280" s="58" t="s">
        <v>17885</v>
      </c>
      <c r="J9280" s="54" t="s">
        <v>18210</v>
      </c>
      <c r="K9280" s="54" t="str">
        <f>INDEX('[1]All QOF Registers'!$C$15:$C$8243,MATCH($J$4:$J$10133,'[1]All QOF Registers'!$D$15:$D$8243,FALSE))</f>
        <v>5QK</v>
      </c>
    </row>
    <row r="9281" spans="8:11" x14ac:dyDescent="0.25">
      <c r="H9281" s="57" t="s">
        <v>17893</v>
      </c>
      <c r="I9281" s="58" t="s">
        <v>17885</v>
      </c>
      <c r="J9281" s="54" t="s">
        <v>18210</v>
      </c>
      <c r="K9281" s="54" t="str">
        <f>INDEX('[1]All QOF Registers'!$C$15:$C$8243,MATCH($J$4:$J$10133,'[1]All QOF Registers'!$D$15:$D$8243,FALSE))</f>
        <v>5QK</v>
      </c>
    </row>
    <row r="9282" spans="8:11" x14ac:dyDescent="0.25">
      <c r="H9282" s="57" t="s">
        <v>17894</v>
      </c>
      <c r="I9282" s="58" t="s">
        <v>17885</v>
      </c>
      <c r="J9282" s="54" t="s">
        <v>18210</v>
      </c>
      <c r="K9282" s="54" t="str">
        <f>INDEX('[1]All QOF Registers'!$C$15:$C$8243,MATCH($J$4:$J$10133,'[1]All QOF Registers'!$D$15:$D$8243,FALSE))</f>
        <v>5QK</v>
      </c>
    </row>
    <row r="9283" spans="8:11" x14ac:dyDescent="0.25">
      <c r="H9283" s="57" t="s">
        <v>17895</v>
      </c>
      <c r="I9283" s="58" t="s">
        <v>17885</v>
      </c>
      <c r="J9283" s="54" t="s">
        <v>18210</v>
      </c>
      <c r="K9283" s="54" t="str">
        <f>INDEX('[1]All QOF Registers'!$C$15:$C$8243,MATCH($J$4:$J$10133,'[1]All QOF Registers'!$D$15:$D$8243,FALSE))</f>
        <v>5QK</v>
      </c>
    </row>
    <row r="9284" spans="8:11" x14ac:dyDescent="0.25">
      <c r="H9284" s="57" t="s">
        <v>17896</v>
      </c>
      <c r="I9284" s="58" t="s">
        <v>17885</v>
      </c>
      <c r="J9284" s="54" t="s">
        <v>18210</v>
      </c>
      <c r="K9284" s="54" t="str">
        <f>INDEX('[1]All QOF Registers'!$C$15:$C$8243,MATCH($J$4:$J$10133,'[1]All QOF Registers'!$D$15:$D$8243,FALSE))</f>
        <v>5QK</v>
      </c>
    </row>
    <row r="9285" spans="8:11" x14ac:dyDescent="0.25">
      <c r="H9285" s="57" t="s">
        <v>17897</v>
      </c>
      <c r="I9285" s="58" t="s">
        <v>17885</v>
      </c>
      <c r="J9285" s="54" t="s">
        <v>18210</v>
      </c>
      <c r="K9285" s="54" t="str">
        <f>INDEX('[1]All QOF Registers'!$C$15:$C$8243,MATCH($J$4:$J$10133,'[1]All QOF Registers'!$D$15:$D$8243,FALSE))</f>
        <v>5QK</v>
      </c>
    </row>
    <row r="9286" spans="8:11" x14ac:dyDescent="0.25">
      <c r="H9286" s="57" t="s">
        <v>17898</v>
      </c>
      <c r="I9286" s="58" t="s">
        <v>17885</v>
      </c>
      <c r="J9286" s="54" t="s">
        <v>18210</v>
      </c>
      <c r="K9286" s="54" t="str">
        <f>INDEX('[1]All QOF Registers'!$C$15:$C$8243,MATCH($J$4:$J$10133,'[1]All QOF Registers'!$D$15:$D$8243,FALSE))</f>
        <v>5QK</v>
      </c>
    </row>
    <row r="9287" spans="8:11" x14ac:dyDescent="0.25">
      <c r="H9287" s="57" t="s">
        <v>17899</v>
      </c>
      <c r="I9287" s="58" t="s">
        <v>17885</v>
      </c>
      <c r="J9287" s="54" t="s">
        <v>18210</v>
      </c>
      <c r="K9287" s="54" t="str">
        <f>INDEX('[1]All QOF Registers'!$C$15:$C$8243,MATCH($J$4:$J$10133,'[1]All QOF Registers'!$D$15:$D$8243,FALSE))</f>
        <v>5QK</v>
      </c>
    </row>
    <row r="9288" spans="8:11" x14ac:dyDescent="0.25">
      <c r="H9288" s="57" t="s">
        <v>5579</v>
      </c>
      <c r="I9288" s="58" t="s">
        <v>17900</v>
      </c>
      <c r="J9288" s="54" t="s">
        <v>18211</v>
      </c>
      <c r="K9288" s="54" t="str">
        <f>INDEX('[1]All QOF Registers'!$C$15:$C$8243,MATCH($J$4:$J$10133,'[1]All QOF Registers'!$D$15:$D$8243,FALSE))</f>
        <v>5QL</v>
      </c>
    </row>
    <row r="9289" spans="8:11" x14ac:dyDescent="0.25">
      <c r="H9289" s="57" t="s">
        <v>5580</v>
      </c>
      <c r="I9289" s="58" t="s">
        <v>17900</v>
      </c>
      <c r="J9289" s="54" t="s">
        <v>18211</v>
      </c>
      <c r="K9289" s="54" t="str">
        <f>INDEX('[1]All QOF Registers'!$C$15:$C$8243,MATCH($J$4:$J$10133,'[1]All QOF Registers'!$D$15:$D$8243,FALSE))</f>
        <v>5QL</v>
      </c>
    </row>
    <row r="9290" spans="8:11" x14ac:dyDescent="0.25">
      <c r="H9290" s="57" t="s">
        <v>5581</v>
      </c>
      <c r="I9290" s="58" t="s">
        <v>17900</v>
      </c>
      <c r="J9290" s="54" t="s">
        <v>18211</v>
      </c>
      <c r="K9290" s="54" t="str">
        <f>INDEX('[1]All QOF Registers'!$C$15:$C$8243,MATCH($J$4:$J$10133,'[1]All QOF Registers'!$D$15:$D$8243,FALSE))</f>
        <v>5QL</v>
      </c>
    </row>
    <row r="9291" spans="8:11" x14ac:dyDescent="0.25">
      <c r="H9291" s="57" t="s">
        <v>5582</v>
      </c>
      <c r="I9291" s="58" t="s">
        <v>17900</v>
      </c>
      <c r="J9291" s="54" t="s">
        <v>18211</v>
      </c>
      <c r="K9291" s="54" t="str">
        <f>INDEX('[1]All QOF Registers'!$C$15:$C$8243,MATCH($J$4:$J$10133,'[1]All QOF Registers'!$D$15:$D$8243,FALSE))</f>
        <v>5QL</v>
      </c>
    </row>
    <row r="9292" spans="8:11" x14ac:dyDescent="0.25">
      <c r="H9292" s="57" t="s">
        <v>5583</v>
      </c>
      <c r="I9292" s="58" t="s">
        <v>17900</v>
      </c>
      <c r="J9292" s="54" t="s">
        <v>18211</v>
      </c>
      <c r="K9292" s="54" t="str">
        <f>INDEX('[1]All QOF Registers'!$C$15:$C$8243,MATCH($J$4:$J$10133,'[1]All QOF Registers'!$D$15:$D$8243,FALSE))</f>
        <v>5QL</v>
      </c>
    </row>
    <row r="9293" spans="8:11" x14ac:dyDescent="0.25">
      <c r="H9293" s="57" t="s">
        <v>5584</v>
      </c>
      <c r="I9293" s="58" t="s">
        <v>17900</v>
      </c>
      <c r="J9293" s="54" t="s">
        <v>18211</v>
      </c>
      <c r="K9293" s="54" t="str">
        <f>INDEX('[1]All QOF Registers'!$C$15:$C$8243,MATCH($J$4:$J$10133,'[1]All QOF Registers'!$D$15:$D$8243,FALSE))</f>
        <v>5QL</v>
      </c>
    </row>
    <row r="9294" spans="8:11" x14ac:dyDescent="0.25">
      <c r="H9294" s="57" t="s">
        <v>5585</v>
      </c>
      <c r="I9294" s="58" t="s">
        <v>17900</v>
      </c>
      <c r="J9294" s="54" t="s">
        <v>18211</v>
      </c>
      <c r="K9294" s="54" t="str">
        <f>INDEX('[1]All QOF Registers'!$C$15:$C$8243,MATCH($J$4:$J$10133,'[1]All QOF Registers'!$D$15:$D$8243,FALSE))</f>
        <v>5QL</v>
      </c>
    </row>
    <row r="9295" spans="8:11" x14ac:dyDescent="0.25">
      <c r="H9295" s="57" t="s">
        <v>5586</v>
      </c>
      <c r="I9295" s="58" t="s">
        <v>17900</v>
      </c>
      <c r="J9295" s="54" t="s">
        <v>18211</v>
      </c>
      <c r="K9295" s="54" t="str">
        <f>INDEX('[1]All QOF Registers'!$C$15:$C$8243,MATCH($J$4:$J$10133,'[1]All QOF Registers'!$D$15:$D$8243,FALSE))</f>
        <v>5QL</v>
      </c>
    </row>
    <row r="9296" spans="8:11" x14ac:dyDescent="0.25">
      <c r="H9296" s="57" t="s">
        <v>5587</v>
      </c>
      <c r="I9296" s="58" t="s">
        <v>17900</v>
      </c>
      <c r="J9296" s="54" t="s">
        <v>18211</v>
      </c>
      <c r="K9296" s="54" t="str">
        <f>INDEX('[1]All QOF Registers'!$C$15:$C$8243,MATCH($J$4:$J$10133,'[1]All QOF Registers'!$D$15:$D$8243,FALSE))</f>
        <v>5QL</v>
      </c>
    </row>
    <row r="9297" spans="8:11" x14ac:dyDescent="0.25">
      <c r="H9297" s="57" t="s">
        <v>5588</v>
      </c>
      <c r="I9297" s="58" t="s">
        <v>17900</v>
      </c>
      <c r="J9297" s="54" t="s">
        <v>18211</v>
      </c>
      <c r="K9297" s="54" t="str">
        <f>INDEX('[1]All QOF Registers'!$C$15:$C$8243,MATCH($J$4:$J$10133,'[1]All QOF Registers'!$D$15:$D$8243,FALSE))</f>
        <v>5QL</v>
      </c>
    </row>
    <row r="9298" spans="8:11" x14ac:dyDescent="0.25">
      <c r="H9298" s="57" t="s">
        <v>5589</v>
      </c>
      <c r="I9298" s="58" t="s">
        <v>17900</v>
      </c>
      <c r="J9298" s="54" t="s">
        <v>18211</v>
      </c>
      <c r="K9298" s="54" t="str">
        <f>INDEX('[1]All QOF Registers'!$C$15:$C$8243,MATCH($J$4:$J$10133,'[1]All QOF Registers'!$D$15:$D$8243,FALSE))</f>
        <v>5QL</v>
      </c>
    </row>
    <row r="9299" spans="8:11" x14ac:dyDescent="0.25">
      <c r="H9299" s="57" t="s">
        <v>5590</v>
      </c>
      <c r="I9299" s="58" t="s">
        <v>17900</v>
      </c>
      <c r="J9299" s="54" t="s">
        <v>18211</v>
      </c>
      <c r="K9299" s="54" t="str">
        <f>INDEX('[1]All QOF Registers'!$C$15:$C$8243,MATCH($J$4:$J$10133,'[1]All QOF Registers'!$D$15:$D$8243,FALSE))</f>
        <v>5QL</v>
      </c>
    </row>
    <row r="9300" spans="8:11" x14ac:dyDescent="0.25">
      <c r="H9300" s="57" t="s">
        <v>5591</v>
      </c>
      <c r="I9300" s="58" t="s">
        <v>17900</v>
      </c>
      <c r="J9300" s="54" t="s">
        <v>18211</v>
      </c>
      <c r="K9300" s="54" t="str">
        <f>INDEX('[1]All QOF Registers'!$C$15:$C$8243,MATCH($J$4:$J$10133,'[1]All QOF Registers'!$D$15:$D$8243,FALSE))</f>
        <v>5QL</v>
      </c>
    </row>
    <row r="9301" spans="8:11" x14ac:dyDescent="0.25">
      <c r="H9301" s="57" t="s">
        <v>5592</v>
      </c>
      <c r="I9301" s="58" t="s">
        <v>17900</v>
      </c>
      <c r="J9301" s="54" t="s">
        <v>18211</v>
      </c>
      <c r="K9301" s="54" t="str">
        <f>INDEX('[1]All QOF Registers'!$C$15:$C$8243,MATCH($J$4:$J$10133,'[1]All QOF Registers'!$D$15:$D$8243,FALSE))</f>
        <v>5QL</v>
      </c>
    </row>
    <row r="9302" spans="8:11" x14ac:dyDescent="0.25">
      <c r="H9302" s="57" t="s">
        <v>5593</v>
      </c>
      <c r="I9302" s="58" t="s">
        <v>17900</v>
      </c>
      <c r="J9302" s="54" t="s">
        <v>18211</v>
      </c>
      <c r="K9302" s="54" t="str">
        <f>INDEX('[1]All QOF Registers'!$C$15:$C$8243,MATCH($J$4:$J$10133,'[1]All QOF Registers'!$D$15:$D$8243,FALSE))</f>
        <v>5QL</v>
      </c>
    </row>
    <row r="9303" spans="8:11" x14ac:dyDescent="0.25">
      <c r="H9303" s="57" t="s">
        <v>5594</v>
      </c>
      <c r="I9303" s="58" t="s">
        <v>17900</v>
      </c>
      <c r="J9303" s="54" t="s">
        <v>18211</v>
      </c>
      <c r="K9303" s="54" t="str">
        <f>INDEX('[1]All QOF Registers'!$C$15:$C$8243,MATCH($J$4:$J$10133,'[1]All QOF Registers'!$D$15:$D$8243,FALSE))</f>
        <v>5QL</v>
      </c>
    </row>
    <row r="9304" spans="8:11" x14ac:dyDescent="0.25">
      <c r="H9304" s="57" t="s">
        <v>5595</v>
      </c>
      <c r="I9304" s="58" t="s">
        <v>17900</v>
      </c>
      <c r="J9304" s="54" t="s">
        <v>18211</v>
      </c>
      <c r="K9304" s="54" t="str">
        <f>INDEX('[1]All QOF Registers'!$C$15:$C$8243,MATCH($J$4:$J$10133,'[1]All QOF Registers'!$D$15:$D$8243,FALSE))</f>
        <v>5QL</v>
      </c>
    </row>
    <row r="9305" spans="8:11" x14ac:dyDescent="0.25">
      <c r="H9305" s="57" t="s">
        <v>5596</v>
      </c>
      <c r="I9305" s="58" t="s">
        <v>17900</v>
      </c>
      <c r="J9305" s="54" t="s">
        <v>18211</v>
      </c>
      <c r="K9305" s="54" t="str">
        <f>INDEX('[1]All QOF Registers'!$C$15:$C$8243,MATCH($J$4:$J$10133,'[1]All QOF Registers'!$D$15:$D$8243,FALSE))</f>
        <v>5QL</v>
      </c>
    </row>
    <row r="9306" spans="8:11" x14ac:dyDescent="0.25">
      <c r="H9306" s="57" t="s">
        <v>5597</v>
      </c>
      <c r="I9306" s="58" t="s">
        <v>17900</v>
      </c>
      <c r="J9306" s="54" t="s">
        <v>18211</v>
      </c>
      <c r="K9306" s="54" t="str">
        <f>INDEX('[1]All QOF Registers'!$C$15:$C$8243,MATCH($J$4:$J$10133,'[1]All QOF Registers'!$D$15:$D$8243,FALSE))</f>
        <v>5QL</v>
      </c>
    </row>
    <row r="9307" spans="8:11" x14ac:dyDescent="0.25">
      <c r="H9307" s="57" t="s">
        <v>5598</v>
      </c>
      <c r="I9307" s="58" t="s">
        <v>17900</v>
      </c>
      <c r="J9307" s="54" t="s">
        <v>18211</v>
      </c>
      <c r="K9307" s="54" t="str">
        <f>INDEX('[1]All QOF Registers'!$C$15:$C$8243,MATCH($J$4:$J$10133,'[1]All QOF Registers'!$D$15:$D$8243,FALSE))</f>
        <v>5QL</v>
      </c>
    </row>
    <row r="9308" spans="8:11" x14ac:dyDescent="0.25">
      <c r="H9308" s="57" t="s">
        <v>5599</v>
      </c>
      <c r="I9308" s="58" t="s">
        <v>17900</v>
      </c>
      <c r="J9308" s="54" t="s">
        <v>18211</v>
      </c>
      <c r="K9308" s="54" t="str">
        <f>INDEX('[1]All QOF Registers'!$C$15:$C$8243,MATCH($J$4:$J$10133,'[1]All QOF Registers'!$D$15:$D$8243,FALSE))</f>
        <v>5QL</v>
      </c>
    </row>
    <row r="9309" spans="8:11" x14ac:dyDescent="0.25">
      <c r="H9309" s="57" t="s">
        <v>5600</v>
      </c>
      <c r="I9309" s="58" t="s">
        <v>17900</v>
      </c>
      <c r="J9309" s="54" t="s">
        <v>18211</v>
      </c>
      <c r="K9309" s="54" t="str">
        <f>INDEX('[1]All QOF Registers'!$C$15:$C$8243,MATCH($J$4:$J$10133,'[1]All QOF Registers'!$D$15:$D$8243,FALSE))</f>
        <v>5QL</v>
      </c>
    </row>
    <row r="9310" spans="8:11" x14ac:dyDescent="0.25">
      <c r="H9310" s="57" t="s">
        <v>5601</v>
      </c>
      <c r="I9310" s="58" t="s">
        <v>17900</v>
      </c>
      <c r="J9310" s="54" t="s">
        <v>18211</v>
      </c>
      <c r="K9310" s="54" t="str">
        <f>INDEX('[1]All QOF Registers'!$C$15:$C$8243,MATCH($J$4:$J$10133,'[1]All QOF Registers'!$D$15:$D$8243,FALSE))</f>
        <v>5QL</v>
      </c>
    </row>
    <row r="9311" spans="8:11" x14ac:dyDescent="0.25">
      <c r="H9311" s="57" t="s">
        <v>5602</v>
      </c>
      <c r="I9311" s="58" t="s">
        <v>17900</v>
      </c>
      <c r="J9311" s="54" t="s">
        <v>18211</v>
      </c>
      <c r="K9311" s="54" t="str">
        <f>INDEX('[1]All QOF Registers'!$C$15:$C$8243,MATCH($J$4:$J$10133,'[1]All QOF Registers'!$D$15:$D$8243,FALSE))</f>
        <v>5QL</v>
      </c>
    </row>
    <row r="9312" spans="8:11" x14ac:dyDescent="0.25">
      <c r="H9312" s="57" t="s">
        <v>5603</v>
      </c>
      <c r="I9312" s="58" t="s">
        <v>17900</v>
      </c>
      <c r="J9312" s="54" t="s">
        <v>18211</v>
      </c>
      <c r="K9312" s="54" t="str">
        <f>INDEX('[1]All QOF Registers'!$C$15:$C$8243,MATCH($J$4:$J$10133,'[1]All QOF Registers'!$D$15:$D$8243,FALSE))</f>
        <v>5QL</v>
      </c>
    </row>
    <row r="9313" spans="8:11" x14ac:dyDescent="0.25">
      <c r="H9313" s="57" t="s">
        <v>5604</v>
      </c>
      <c r="I9313" s="58" t="s">
        <v>17900</v>
      </c>
      <c r="J9313" s="54" t="s">
        <v>18211</v>
      </c>
      <c r="K9313" s="54" t="str">
        <f>INDEX('[1]All QOF Registers'!$C$15:$C$8243,MATCH($J$4:$J$10133,'[1]All QOF Registers'!$D$15:$D$8243,FALSE))</f>
        <v>5QL</v>
      </c>
    </row>
    <row r="9314" spans="8:11" x14ac:dyDescent="0.25">
      <c r="H9314" s="57" t="s">
        <v>5605</v>
      </c>
      <c r="I9314" s="58" t="s">
        <v>17900</v>
      </c>
      <c r="J9314" s="54" t="s">
        <v>18211</v>
      </c>
      <c r="K9314" s="54" t="str">
        <f>INDEX('[1]All QOF Registers'!$C$15:$C$8243,MATCH($J$4:$J$10133,'[1]All QOF Registers'!$D$15:$D$8243,FALSE))</f>
        <v>5QL</v>
      </c>
    </row>
    <row r="9315" spans="8:11" x14ac:dyDescent="0.25">
      <c r="H9315" s="57" t="s">
        <v>5606</v>
      </c>
      <c r="I9315" s="58" t="s">
        <v>17900</v>
      </c>
      <c r="J9315" s="54" t="s">
        <v>18211</v>
      </c>
      <c r="K9315" s="54" t="str">
        <f>INDEX('[1]All QOF Registers'!$C$15:$C$8243,MATCH($J$4:$J$10133,'[1]All QOF Registers'!$D$15:$D$8243,FALSE))</f>
        <v>5QL</v>
      </c>
    </row>
    <row r="9316" spans="8:11" x14ac:dyDescent="0.25">
      <c r="H9316" s="57" t="s">
        <v>5607</v>
      </c>
      <c r="I9316" s="58" t="s">
        <v>17900</v>
      </c>
      <c r="J9316" s="54" t="s">
        <v>18211</v>
      </c>
      <c r="K9316" s="54" t="str">
        <f>INDEX('[1]All QOF Registers'!$C$15:$C$8243,MATCH($J$4:$J$10133,'[1]All QOF Registers'!$D$15:$D$8243,FALSE))</f>
        <v>5QL</v>
      </c>
    </row>
    <row r="9317" spans="8:11" x14ac:dyDescent="0.25">
      <c r="H9317" s="57" t="s">
        <v>5608</v>
      </c>
      <c r="I9317" s="58" t="s">
        <v>17900</v>
      </c>
      <c r="J9317" s="54" t="s">
        <v>18211</v>
      </c>
      <c r="K9317" s="54" t="str">
        <f>INDEX('[1]All QOF Registers'!$C$15:$C$8243,MATCH($J$4:$J$10133,'[1]All QOF Registers'!$D$15:$D$8243,FALSE))</f>
        <v>5QL</v>
      </c>
    </row>
    <row r="9318" spans="8:11" x14ac:dyDescent="0.25">
      <c r="H9318" s="57" t="s">
        <v>5609</v>
      </c>
      <c r="I9318" s="58" t="s">
        <v>17900</v>
      </c>
      <c r="J9318" s="54" t="s">
        <v>18211</v>
      </c>
      <c r="K9318" s="54" t="str">
        <f>INDEX('[1]All QOF Registers'!$C$15:$C$8243,MATCH($J$4:$J$10133,'[1]All QOF Registers'!$D$15:$D$8243,FALSE))</f>
        <v>5QL</v>
      </c>
    </row>
    <row r="9319" spans="8:11" x14ac:dyDescent="0.25">
      <c r="H9319" s="57" t="s">
        <v>5610</v>
      </c>
      <c r="I9319" s="58" t="s">
        <v>17900</v>
      </c>
      <c r="J9319" s="54" t="s">
        <v>18211</v>
      </c>
      <c r="K9319" s="54" t="str">
        <f>INDEX('[1]All QOF Registers'!$C$15:$C$8243,MATCH($J$4:$J$10133,'[1]All QOF Registers'!$D$15:$D$8243,FALSE))</f>
        <v>5QL</v>
      </c>
    </row>
    <row r="9320" spans="8:11" x14ac:dyDescent="0.25">
      <c r="H9320" s="57" t="s">
        <v>5611</v>
      </c>
      <c r="I9320" s="58" t="s">
        <v>17900</v>
      </c>
      <c r="J9320" s="54" t="s">
        <v>18211</v>
      </c>
      <c r="K9320" s="54" t="str">
        <f>INDEX('[1]All QOF Registers'!$C$15:$C$8243,MATCH($J$4:$J$10133,'[1]All QOF Registers'!$D$15:$D$8243,FALSE))</f>
        <v>5QL</v>
      </c>
    </row>
    <row r="9321" spans="8:11" x14ac:dyDescent="0.25">
      <c r="H9321" s="57" t="s">
        <v>5612</v>
      </c>
      <c r="I9321" s="58" t="s">
        <v>17900</v>
      </c>
      <c r="J9321" s="54" t="s">
        <v>18211</v>
      </c>
      <c r="K9321" s="54" t="str">
        <f>INDEX('[1]All QOF Registers'!$C$15:$C$8243,MATCH($J$4:$J$10133,'[1]All QOF Registers'!$D$15:$D$8243,FALSE))</f>
        <v>5QL</v>
      </c>
    </row>
    <row r="9322" spans="8:11" x14ac:dyDescent="0.25">
      <c r="H9322" s="57" t="s">
        <v>5613</v>
      </c>
      <c r="I9322" s="58" t="s">
        <v>17900</v>
      </c>
      <c r="J9322" s="54" t="s">
        <v>18211</v>
      </c>
      <c r="K9322" s="54" t="str">
        <f>INDEX('[1]All QOF Registers'!$C$15:$C$8243,MATCH($J$4:$J$10133,'[1]All QOF Registers'!$D$15:$D$8243,FALSE))</f>
        <v>5QL</v>
      </c>
    </row>
    <row r="9323" spans="8:11" x14ac:dyDescent="0.25">
      <c r="H9323" s="57" t="s">
        <v>5614</v>
      </c>
      <c r="I9323" s="58" t="s">
        <v>17900</v>
      </c>
      <c r="J9323" s="54" t="s">
        <v>18211</v>
      </c>
      <c r="K9323" s="54" t="str">
        <f>INDEX('[1]All QOF Registers'!$C$15:$C$8243,MATCH($J$4:$J$10133,'[1]All QOF Registers'!$D$15:$D$8243,FALSE))</f>
        <v>5QL</v>
      </c>
    </row>
    <row r="9324" spans="8:11" x14ac:dyDescent="0.25">
      <c r="H9324" s="57" t="s">
        <v>5615</v>
      </c>
      <c r="I9324" s="58" t="s">
        <v>17900</v>
      </c>
      <c r="J9324" s="54" t="s">
        <v>18211</v>
      </c>
      <c r="K9324" s="54" t="str">
        <f>INDEX('[1]All QOF Registers'!$C$15:$C$8243,MATCH($J$4:$J$10133,'[1]All QOF Registers'!$D$15:$D$8243,FALSE))</f>
        <v>5QL</v>
      </c>
    </row>
    <row r="9325" spans="8:11" x14ac:dyDescent="0.25">
      <c r="H9325" s="57" t="s">
        <v>5616</v>
      </c>
      <c r="I9325" s="58" t="s">
        <v>17900</v>
      </c>
      <c r="J9325" s="54" t="s">
        <v>18211</v>
      </c>
      <c r="K9325" s="54" t="str">
        <f>INDEX('[1]All QOF Registers'!$C$15:$C$8243,MATCH($J$4:$J$10133,'[1]All QOF Registers'!$D$15:$D$8243,FALSE))</f>
        <v>5QL</v>
      </c>
    </row>
    <row r="9326" spans="8:11" x14ac:dyDescent="0.25">
      <c r="H9326" s="57" t="s">
        <v>5617</v>
      </c>
      <c r="I9326" s="58" t="s">
        <v>17900</v>
      </c>
      <c r="J9326" s="54" t="s">
        <v>18211</v>
      </c>
      <c r="K9326" s="54" t="str">
        <f>INDEX('[1]All QOF Registers'!$C$15:$C$8243,MATCH($J$4:$J$10133,'[1]All QOF Registers'!$D$15:$D$8243,FALSE))</f>
        <v>5QL</v>
      </c>
    </row>
    <row r="9327" spans="8:11" x14ac:dyDescent="0.25">
      <c r="H9327" s="57" t="s">
        <v>5618</v>
      </c>
      <c r="I9327" s="58" t="s">
        <v>17900</v>
      </c>
      <c r="J9327" s="54" t="s">
        <v>18211</v>
      </c>
      <c r="K9327" s="54" t="str">
        <f>INDEX('[1]All QOF Registers'!$C$15:$C$8243,MATCH($J$4:$J$10133,'[1]All QOF Registers'!$D$15:$D$8243,FALSE))</f>
        <v>5QL</v>
      </c>
    </row>
    <row r="9328" spans="8:11" x14ac:dyDescent="0.25">
      <c r="H9328" s="57" t="s">
        <v>5619</v>
      </c>
      <c r="I9328" s="58" t="s">
        <v>17900</v>
      </c>
      <c r="J9328" s="54" t="s">
        <v>18211</v>
      </c>
      <c r="K9328" s="54" t="str">
        <f>INDEX('[1]All QOF Registers'!$C$15:$C$8243,MATCH($J$4:$J$10133,'[1]All QOF Registers'!$D$15:$D$8243,FALSE))</f>
        <v>5QL</v>
      </c>
    </row>
    <row r="9329" spans="8:11" x14ac:dyDescent="0.25">
      <c r="H9329" s="57" t="s">
        <v>5620</v>
      </c>
      <c r="I9329" s="58" t="s">
        <v>17900</v>
      </c>
      <c r="J9329" s="54" t="s">
        <v>18211</v>
      </c>
      <c r="K9329" s="54" t="str">
        <f>INDEX('[1]All QOF Registers'!$C$15:$C$8243,MATCH($J$4:$J$10133,'[1]All QOF Registers'!$D$15:$D$8243,FALSE))</f>
        <v>5QL</v>
      </c>
    </row>
    <row r="9330" spans="8:11" x14ac:dyDescent="0.25">
      <c r="H9330" s="57" t="s">
        <v>5621</v>
      </c>
      <c r="I9330" s="58" t="s">
        <v>17900</v>
      </c>
      <c r="J9330" s="54" t="s">
        <v>18211</v>
      </c>
      <c r="K9330" s="54" t="str">
        <f>INDEX('[1]All QOF Registers'!$C$15:$C$8243,MATCH($J$4:$J$10133,'[1]All QOF Registers'!$D$15:$D$8243,FALSE))</f>
        <v>5QL</v>
      </c>
    </row>
    <row r="9331" spans="8:11" x14ac:dyDescent="0.25">
      <c r="H9331" s="57" t="s">
        <v>5622</v>
      </c>
      <c r="I9331" s="58" t="s">
        <v>17900</v>
      </c>
      <c r="J9331" s="54" t="s">
        <v>18211</v>
      </c>
      <c r="K9331" s="54" t="str">
        <f>INDEX('[1]All QOF Registers'!$C$15:$C$8243,MATCH($J$4:$J$10133,'[1]All QOF Registers'!$D$15:$D$8243,FALSE))</f>
        <v>5QL</v>
      </c>
    </row>
    <row r="9332" spans="8:11" x14ac:dyDescent="0.25">
      <c r="H9332" s="57" t="s">
        <v>5623</v>
      </c>
      <c r="I9332" s="58" t="s">
        <v>17900</v>
      </c>
      <c r="J9332" s="54" t="s">
        <v>18211</v>
      </c>
      <c r="K9332" s="54" t="str">
        <f>INDEX('[1]All QOF Registers'!$C$15:$C$8243,MATCH($J$4:$J$10133,'[1]All QOF Registers'!$D$15:$D$8243,FALSE))</f>
        <v>5QL</v>
      </c>
    </row>
    <row r="9333" spans="8:11" x14ac:dyDescent="0.25">
      <c r="H9333" s="57" t="s">
        <v>5624</v>
      </c>
      <c r="I9333" s="58" t="s">
        <v>17900</v>
      </c>
      <c r="J9333" s="54" t="s">
        <v>18211</v>
      </c>
      <c r="K9333" s="54" t="str">
        <f>INDEX('[1]All QOF Registers'!$C$15:$C$8243,MATCH($J$4:$J$10133,'[1]All QOF Registers'!$D$15:$D$8243,FALSE))</f>
        <v>5QL</v>
      </c>
    </row>
    <row r="9334" spans="8:11" x14ac:dyDescent="0.25">
      <c r="H9334" s="57" t="s">
        <v>5625</v>
      </c>
      <c r="I9334" s="58" t="s">
        <v>17900</v>
      </c>
      <c r="J9334" s="54" t="s">
        <v>18211</v>
      </c>
      <c r="K9334" s="54" t="str">
        <f>INDEX('[1]All QOF Registers'!$C$15:$C$8243,MATCH($J$4:$J$10133,'[1]All QOF Registers'!$D$15:$D$8243,FALSE))</f>
        <v>5QL</v>
      </c>
    </row>
    <row r="9335" spans="8:11" x14ac:dyDescent="0.25">
      <c r="H9335" s="57" t="s">
        <v>5626</v>
      </c>
      <c r="I9335" s="58" t="s">
        <v>17900</v>
      </c>
      <c r="J9335" s="54" t="s">
        <v>18211</v>
      </c>
      <c r="K9335" s="54" t="str">
        <f>INDEX('[1]All QOF Registers'!$C$15:$C$8243,MATCH($J$4:$J$10133,'[1]All QOF Registers'!$D$15:$D$8243,FALSE))</f>
        <v>5QL</v>
      </c>
    </row>
    <row r="9336" spans="8:11" x14ac:dyDescent="0.25">
      <c r="H9336" s="57" t="s">
        <v>5627</v>
      </c>
      <c r="I9336" s="58" t="s">
        <v>17900</v>
      </c>
      <c r="J9336" s="54" t="s">
        <v>18211</v>
      </c>
      <c r="K9336" s="54" t="str">
        <f>INDEX('[1]All QOF Registers'!$C$15:$C$8243,MATCH($J$4:$J$10133,'[1]All QOF Registers'!$D$15:$D$8243,FALSE))</f>
        <v>5QL</v>
      </c>
    </row>
    <row r="9337" spans="8:11" x14ac:dyDescent="0.25">
      <c r="H9337" s="57" t="s">
        <v>5628</v>
      </c>
      <c r="I9337" s="58" t="s">
        <v>17900</v>
      </c>
      <c r="J9337" s="54" t="s">
        <v>18211</v>
      </c>
      <c r="K9337" s="54" t="str">
        <f>INDEX('[1]All QOF Registers'!$C$15:$C$8243,MATCH($J$4:$J$10133,'[1]All QOF Registers'!$D$15:$D$8243,FALSE))</f>
        <v>5QL</v>
      </c>
    </row>
    <row r="9338" spans="8:11" x14ac:dyDescent="0.25">
      <c r="H9338" s="57" t="s">
        <v>5629</v>
      </c>
      <c r="I9338" s="58" t="s">
        <v>17900</v>
      </c>
      <c r="J9338" s="54" t="s">
        <v>18211</v>
      </c>
      <c r="K9338" s="54" t="str">
        <f>INDEX('[1]All QOF Registers'!$C$15:$C$8243,MATCH($J$4:$J$10133,'[1]All QOF Registers'!$D$15:$D$8243,FALSE))</f>
        <v>5QL</v>
      </c>
    </row>
    <row r="9339" spans="8:11" x14ac:dyDescent="0.25">
      <c r="H9339" s="57" t="s">
        <v>5630</v>
      </c>
      <c r="I9339" s="58" t="s">
        <v>17900</v>
      </c>
      <c r="J9339" s="54" t="s">
        <v>18211</v>
      </c>
      <c r="K9339" s="54" t="str">
        <f>INDEX('[1]All QOF Registers'!$C$15:$C$8243,MATCH($J$4:$J$10133,'[1]All QOF Registers'!$D$15:$D$8243,FALSE))</f>
        <v>5QL</v>
      </c>
    </row>
    <row r="9340" spans="8:11" x14ac:dyDescent="0.25">
      <c r="H9340" s="57" t="s">
        <v>5631</v>
      </c>
      <c r="I9340" s="58" t="s">
        <v>17900</v>
      </c>
      <c r="J9340" s="54" t="s">
        <v>18211</v>
      </c>
      <c r="K9340" s="54" t="str">
        <f>INDEX('[1]All QOF Registers'!$C$15:$C$8243,MATCH($J$4:$J$10133,'[1]All QOF Registers'!$D$15:$D$8243,FALSE))</f>
        <v>5QL</v>
      </c>
    </row>
    <row r="9341" spans="8:11" x14ac:dyDescent="0.25">
      <c r="H9341" s="57" t="s">
        <v>5632</v>
      </c>
      <c r="I9341" s="58" t="s">
        <v>17900</v>
      </c>
      <c r="J9341" s="54" t="s">
        <v>18211</v>
      </c>
      <c r="K9341" s="54" t="str">
        <f>INDEX('[1]All QOF Registers'!$C$15:$C$8243,MATCH($J$4:$J$10133,'[1]All QOF Registers'!$D$15:$D$8243,FALSE))</f>
        <v>5QL</v>
      </c>
    </row>
    <row r="9342" spans="8:11" x14ac:dyDescent="0.25">
      <c r="H9342" s="57" t="s">
        <v>5633</v>
      </c>
      <c r="I9342" s="58" t="s">
        <v>17900</v>
      </c>
      <c r="J9342" s="54" t="s">
        <v>18211</v>
      </c>
      <c r="K9342" s="54" t="str">
        <f>INDEX('[1]All QOF Registers'!$C$15:$C$8243,MATCH($J$4:$J$10133,'[1]All QOF Registers'!$D$15:$D$8243,FALSE))</f>
        <v>5QL</v>
      </c>
    </row>
    <row r="9343" spans="8:11" x14ac:dyDescent="0.25">
      <c r="H9343" s="57" t="s">
        <v>5634</v>
      </c>
      <c r="I9343" s="58" t="s">
        <v>17900</v>
      </c>
      <c r="J9343" s="54" t="s">
        <v>18211</v>
      </c>
      <c r="K9343" s="54" t="str">
        <f>INDEX('[1]All QOF Registers'!$C$15:$C$8243,MATCH($J$4:$J$10133,'[1]All QOF Registers'!$D$15:$D$8243,FALSE))</f>
        <v>5QL</v>
      </c>
    </row>
    <row r="9344" spans="8:11" x14ac:dyDescent="0.25">
      <c r="H9344" s="57" t="s">
        <v>5635</v>
      </c>
      <c r="I9344" s="58" t="s">
        <v>17900</v>
      </c>
      <c r="J9344" s="54" t="s">
        <v>18211</v>
      </c>
      <c r="K9344" s="54" t="str">
        <f>INDEX('[1]All QOF Registers'!$C$15:$C$8243,MATCH($J$4:$J$10133,'[1]All QOF Registers'!$D$15:$D$8243,FALSE))</f>
        <v>5QL</v>
      </c>
    </row>
    <row r="9345" spans="8:11" x14ac:dyDescent="0.25">
      <c r="H9345" s="57" t="s">
        <v>5636</v>
      </c>
      <c r="I9345" s="58" t="s">
        <v>17900</v>
      </c>
      <c r="J9345" s="54" t="s">
        <v>18211</v>
      </c>
      <c r="K9345" s="54" t="str">
        <f>INDEX('[1]All QOF Registers'!$C$15:$C$8243,MATCH($J$4:$J$10133,'[1]All QOF Registers'!$D$15:$D$8243,FALSE))</f>
        <v>5QL</v>
      </c>
    </row>
    <row r="9346" spans="8:11" x14ac:dyDescent="0.25">
      <c r="H9346" s="57" t="s">
        <v>5637</v>
      </c>
      <c r="I9346" s="58" t="s">
        <v>17900</v>
      </c>
      <c r="J9346" s="54" t="s">
        <v>18211</v>
      </c>
      <c r="K9346" s="54" t="str">
        <f>INDEX('[1]All QOF Registers'!$C$15:$C$8243,MATCH($J$4:$J$10133,'[1]All QOF Registers'!$D$15:$D$8243,FALSE))</f>
        <v>5QL</v>
      </c>
    </row>
    <row r="9347" spans="8:11" x14ac:dyDescent="0.25">
      <c r="H9347" s="57" t="s">
        <v>5638</v>
      </c>
      <c r="I9347" s="58" t="s">
        <v>17900</v>
      </c>
      <c r="J9347" s="54" t="s">
        <v>18211</v>
      </c>
      <c r="K9347" s="54" t="str">
        <f>INDEX('[1]All QOF Registers'!$C$15:$C$8243,MATCH($J$4:$J$10133,'[1]All QOF Registers'!$D$15:$D$8243,FALSE))</f>
        <v>5QL</v>
      </c>
    </row>
    <row r="9348" spans="8:11" x14ac:dyDescent="0.25">
      <c r="H9348" s="57" t="s">
        <v>5639</v>
      </c>
      <c r="I9348" s="58" t="s">
        <v>17900</v>
      </c>
      <c r="J9348" s="54" t="s">
        <v>18211</v>
      </c>
      <c r="K9348" s="54" t="str">
        <f>INDEX('[1]All QOF Registers'!$C$15:$C$8243,MATCH($J$4:$J$10133,'[1]All QOF Registers'!$D$15:$D$8243,FALSE))</f>
        <v>5QL</v>
      </c>
    </row>
    <row r="9349" spans="8:11" x14ac:dyDescent="0.25">
      <c r="H9349" s="57" t="s">
        <v>5640</v>
      </c>
      <c r="I9349" s="58" t="s">
        <v>17900</v>
      </c>
      <c r="J9349" s="54" t="s">
        <v>18211</v>
      </c>
      <c r="K9349" s="54" t="str">
        <f>INDEX('[1]All QOF Registers'!$C$15:$C$8243,MATCH($J$4:$J$10133,'[1]All QOF Registers'!$D$15:$D$8243,FALSE))</f>
        <v>5QL</v>
      </c>
    </row>
    <row r="9350" spans="8:11" x14ac:dyDescent="0.25">
      <c r="H9350" s="57" t="s">
        <v>5641</v>
      </c>
      <c r="I9350" s="58" t="s">
        <v>17900</v>
      </c>
      <c r="J9350" s="54" t="s">
        <v>18211</v>
      </c>
      <c r="K9350" s="54" t="str">
        <f>INDEX('[1]All QOF Registers'!$C$15:$C$8243,MATCH($J$4:$J$10133,'[1]All QOF Registers'!$D$15:$D$8243,FALSE))</f>
        <v>5QL</v>
      </c>
    </row>
    <row r="9351" spans="8:11" x14ac:dyDescent="0.25">
      <c r="H9351" s="57" t="s">
        <v>5642</v>
      </c>
      <c r="I9351" s="58" t="s">
        <v>17900</v>
      </c>
      <c r="J9351" s="54" t="s">
        <v>18211</v>
      </c>
      <c r="K9351" s="54" t="str">
        <f>INDEX('[1]All QOF Registers'!$C$15:$C$8243,MATCH($J$4:$J$10133,'[1]All QOF Registers'!$D$15:$D$8243,FALSE))</f>
        <v>5QL</v>
      </c>
    </row>
    <row r="9352" spans="8:11" x14ac:dyDescent="0.25">
      <c r="H9352" s="57" t="s">
        <v>5643</v>
      </c>
      <c r="I9352" s="58" t="s">
        <v>17900</v>
      </c>
      <c r="J9352" s="54" t="s">
        <v>18211</v>
      </c>
      <c r="K9352" s="54" t="str">
        <f>INDEX('[1]All QOF Registers'!$C$15:$C$8243,MATCH($J$4:$J$10133,'[1]All QOF Registers'!$D$15:$D$8243,FALSE))</f>
        <v>5QL</v>
      </c>
    </row>
    <row r="9353" spans="8:11" x14ac:dyDescent="0.25">
      <c r="H9353" s="57" t="s">
        <v>5644</v>
      </c>
      <c r="I9353" s="58" t="s">
        <v>17900</v>
      </c>
      <c r="J9353" s="54" t="s">
        <v>18211</v>
      </c>
      <c r="K9353" s="54" t="str">
        <f>INDEX('[1]All QOF Registers'!$C$15:$C$8243,MATCH($J$4:$J$10133,'[1]All QOF Registers'!$D$15:$D$8243,FALSE))</f>
        <v>5QL</v>
      </c>
    </row>
    <row r="9354" spans="8:11" x14ac:dyDescent="0.25">
      <c r="H9354" s="57" t="s">
        <v>5645</v>
      </c>
      <c r="I9354" s="58" t="s">
        <v>17900</v>
      </c>
      <c r="J9354" s="54" t="s">
        <v>18211</v>
      </c>
      <c r="K9354" s="54" t="str">
        <f>INDEX('[1]All QOF Registers'!$C$15:$C$8243,MATCH($J$4:$J$10133,'[1]All QOF Registers'!$D$15:$D$8243,FALSE))</f>
        <v>5QL</v>
      </c>
    </row>
    <row r="9355" spans="8:11" x14ac:dyDescent="0.25">
      <c r="H9355" s="57" t="s">
        <v>5646</v>
      </c>
      <c r="I9355" s="58" t="s">
        <v>17900</v>
      </c>
      <c r="J9355" s="54" t="s">
        <v>18211</v>
      </c>
      <c r="K9355" s="54" t="str">
        <f>INDEX('[1]All QOF Registers'!$C$15:$C$8243,MATCH($J$4:$J$10133,'[1]All QOF Registers'!$D$15:$D$8243,FALSE))</f>
        <v>5QL</v>
      </c>
    </row>
    <row r="9356" spans="8:11" x14ac:dyDescent="0.25">
      <c r="H9356" s="57" t="s">
        <v>5647</v>
      </c>
      <c r="I9356" s="58" t="s">
        <v>17900</v>
      </c>
      <c r="J9356" s="54" t="s">
        <v>18211</v>
      </c>
      <c r="K9356" s="54" t="str">
        <f>INDEX('[1]All QOF Registers'!$C$15:$C$8243,MATCH($J$4:$J$10133,'[1]All QOF Registers'!$D$15:$D$8243,FALSE))</f>
        <v>5QL</v>
      </c>
    </row>
    <row r="9357" spans="8:11" x14ac:dyDescent="0.25">
      <c r="H9357" s="57" t="s">
        <v>5648</v>
      </c>
      <c r="I9357" s="58" t="s">
        <v>17900</v>
      </c>
      <c r="J9357" s="54" t="s">
        <v>18211</v>
      </c>
      <c r="K9357" s="54" t="str">
        <f>INDEX('[1]All QOF Registers'!$C$15:$C$8243,MATCH($J$4:$J$10133,'[1]All QOF Registers'!$D$15:$D$8243,FALSE))</f>
        <v>5QL</v>
      </c>
    </row>
    <row r="9358" spans="8:11" x14ac:dyDescent="0.25">
      <c r="H9358" s="57" t="s">
        <v>5649</v>
      </c>
      <c r="I9358" s="58" t="s">
        <v>17900</v>
      </c>
      <c r="J9358" s="54" t="s">
        <v>18211</v>
      </c>
      <c r="K9358" s="54" t="str">
        <f>INDEX('[1]All QOF Registers'!$C$15:$C$8243,MATCH($J$4:$J$10133,'[1]All QOF Registers'!$D$15:$D$8243,FALSE))</f>
        <v>5QL</v>
      </c>
    </row>
    <row r="9359" spans="8:11" x14ac:dyDescent="0.25">
      <c r="H9359" s="57" t="s">
        <v>5650</v>
      </c>
      <c r="I9359" s="58" t="s">
        <v>17900</v>
      </c>
      <c r="J9359" s="54" t="s">
        <v>18211</v>
      </c>
      <c r="K9359" s="54" t="str">
        <f>INDEX('[1]All QOF Registers'!$C$15:$C$8243,MATCH($J$4:$J$10133,'[1]All QOF Registers'!$D$15:$D$8243,FALSE))</f>
        <v>5QL</v>
      </c>
    </row>
    <row r="9360" spans="8:11" x14ac:dyDescent="0.25">
      <c r="H9360" s="57" t="s">
        <v>5651</v>
      </c>
      <c r="I9360" s="58" t="s">
        <v>17900</v>
      </c>
      <c r="J9360" s="54" t="s">
        <v>18211</v>
      </c>
      <c r="K9360" s="54" t="str">
        <f>INDEX('[1]All QOF Registers'!$C$15:$C$8243,MATCH($J$4:$J$10133,'[1]All QOF Registers'!$D$15:$D$8243,FALSE))</f>
        <v>5QL</v>
      </c>
    </row>
    <row r="9361" spans="8:11" x14ac:dyDescent="0.25">
      <c r="H9361" s="57" t="s">
        <v>17901</v>
      </c>
      <c r="I9361" s="58" t="s">
        <v>17900</v>
      </c>
      <c r="J9361" s="54" t="s">
        <v>18211</v>
      </c>
      <c r="K9361" s="54" t="str">
        <f>INDEX('[1]All QOF Registers'!$C$15:$C$8243,MATCH($J$4:$J$10133,'[1]All QOF Registers'!$D$15:$D$8243,FALSE))</f>
        <v>5QL</v>
      </c>
    </row>
    <row r="9362" spans="8:11" x14ac:dyDescent="0.25">
      <c r="H9362" s="57" t="s">
        <v>7633</v>
      </c>
      <c r="I9362" s="58" t="s">
        <v>17900</v>
      </c>
      <c r="J9362" s="54" t="s">
        <v>18211</v>
      </c>
      <c r="K9362" s="54" t="str">
        <f>INDEX('[1]All QOF Registers'!$C$15:$C$8243,MATCH($J$4:$J$10133,'[1]All QOF Registers'!$D$15:$D$8243,FALSE))</f>
        <v>5QL</v>
      </c>
    </row>
    <row r="9363" spans="8:11" x14ac:dyDescent="0.25">
      <c r="H9363" s="57" t="s">
        <v>7712</v>
      </c>
      <c r="I9363" s="58" t="s">
        <v>17900</v>
      </c>
      <c r="J9363" s="54" t="s">
        <v>18211</v>
      </c>
      <c r="K9363" s="54" t="str">
        <f>INDEX('[1]All QOF Registers'!$C$15:$C$8243,MATCH($J$4:$J$10133,'[1]All QOF Registers'!$D$15:$D$8243,FALSE))</f>
        <v>5QL</v>
      </c>
    </row>
    <row r="9364" spans="8:11" x14ac:dyDescent="0.25">
      <c r="H9364" s="57" t="s">
        <v>17902</v>
      </c>
      <c r="I9364" s="58" t="s">
        <v>17900</v>
      </c>
      <c r="J9364" s="54" t="s">
        <v>18211</v>
      </c>
      <c r="K9364" s="54" t="str">
        <f>INDEX('[1]All QOF Registers'!$C$15:$C$8243,MATCH($J$4:$J$10133,'[1]All QOF Registers'!$D$15:$D$8243,FALSE))</f>
        <v>5QL</v>
      </c>
    </row>
    <row r="9365" spans="8:11" x14ac:dyDescent="0.25">
      <c r="H9365" s="57" t="s">
        <v>17903</v>
      </c>
      <c r="I9365" s="58" t="s">
        <v>17900</v>
      </c>
      <c r="J9365" s="54" t="s">
        <v>18211</v>
      </c>
      <c r="K9365" s="54" t="str">
        <f>INDEX('[1]All QOF Registers'!$C$15:$C$8243,MATCH($J$4:$J$10133,'[1]All QOF Registers'!$D$15:$D$8243,FALSE))</f>
        <v>5QL</v>
      </c>
    </row>
    <row r="9366" spans="8:11" x14ac:dyDescent="0.25">
      <c r="H9366" s="57" t="s">
        <v>17904</v>
      </c>
      <c r="I9366" s="58" t="s">
        <v>17900</v>
      </c>
      <c r="J9366" s="54" t="s">
        <v>18211</v>
      </c>
      <c r="K9366" s="54" t="str">
        <f>INDEX('[1]All QOF Registers'!$C$15:$C$8243,MATCH($J$4:$J$10133,'[1]All QOF Registers'!$D$15:$D$8243,FALSE))</f>
        <v>5QL</v>
      </c>
    </row>
    <row r="9367" spans="8:11" x14ac:dyDescent="0.25">
      <c r="H9367" s="57" t="s">
        <v>17905</v>
      </c>
      <c r="I9367" s="58" t="s">
        <v>17900</v>
      </c>
      <c r="J9367" s="54" t="s">
        <v>18211</v>
      </c>
      <c r="K9367" s="54" t="str">
        <f>INDEX('[1]All QOF Registers'!$C$15:$C$8243,MATCH($J$4:$J$10133,'[1]All QOF Registers'!$D$15:$D$8243,FALSE))</f>
        <v>5QL</v>
      </c>
    </row>
    <row r="9368" spans="8:11" x14ac:dyDescent="0.25">
      <c r="H9368" s="57" t="s">
        <v>17906</v>
      </c>
      <c r="I9368" s="58" t="s">
        <v>17900</v>
      </c>
      <c r="J9368" s="54" t="s">
        <v>18211</v>
      </c>
      <c r="K9368" s="54" t="str">
        <f>INDEX('[1]All QOF Registers'!$C$15:$C$8243,MATCH($J$4:$J$10133,'[1]All QOF Registers'!$D$15:$D$8243,FALSE))</f>
        <v>5QL</v>
      </c>
    </row>
    <row r="9369" spans="8:11" x14ac:dyDescent="0.25">
      <c r="H9369" s="57" t="s">
        <v>7865</v>
      </c>
      <c r="I9369" s="58" t="s">
        <v>17900</v>
      </c>
      <c r="J9369" s="54" t="s">
        <v>18211</v>
      </c>
      <c r="K9369" s="54" t="str">
        <f>INDEX('[1]All QOF Registers'!$C$15:$C$8243,MATCH($J$4:$J$10133,'[1]All QOF Registers'!$D$15:$D$8243,FALSE))</f>
        <v>5QL</v>
      </c>
    </row>
    <row r="9370" spans="8:11" x14ac:dyDescent="0.25">
      <c r="H9370" s="57" t="s">
        <v>4411</v>
      </c>
      <c r="I9370" s="58" t="s">
        <v>17907</v>
      </c>
      <c r="J9370" s="54" t="s">
        <v>18212</v>
      </c>
      <c r="K9370" s="54" t="str">
        <f>INDEX('[1]All QOF Registers'!$C$15:$C$8243,MATCH($J$4:$J$10133,'[1]All QOF Registers'!$D$15:$D$8243,FALSE))</f>
        <v>5QM</v>
      </c>
    </row>
    <row r="9371" spans="8:11" x14ac:dyDescent="0.25">
      <c r="H9371" s="57" t="s">
        <v>4414</v>
      </c>
      <c r="I9371" s="58" t="s">
        <v>17907</v>
      </c>
      <c r="J9371" s="54" t="s">
        <v>18212</v>
      </c>
      <c r="K9371" s="54" t="str">
        <f>INDEX('[1]All QOF Registers'!$C$15:$C$8243,MATCH($J$4:$J$10133,'[1]All QOF Registers'!$D$15:$D$8243,FALSE))</f>
        <v>5QM</v>
      </c>
    </row>
    <row r="9372" spans="8:11" x14ac:dyDescent="0.25">
      <c r="H9372" s="57" t="s">
        <v>4416</v>
      </c>
      <c r="I9372" s="58" t="s">
        <v>17907</v>
      </c>
      <c r="J9372" s="54" t="s">
        <v>18212</v>
      </c>
      <c r="K9372" s="54" t="str">
        <f>INDEX('[1]All QOF Registers'!$C$15:$C$8243,MATCH($J$4:$J$10133,'[1]All QOF Registers'!$D$15:$D$8243,FALSE))</f>
        <v>5QM</v>
      </c>
    </row>
    <row r="9373" spans="8:11" x14ac:dyDescent="0.25">
      <c r="H9373" s="57" t="s">
        <v>4417</v>
      </c>
      <c r="I9373" s="58" t="s">
        <v>17907</v>
      </c>
      <c r="J9373" s="54" t="s">
        <v>18212</v>
      </c>
      <c r="K9373" s="54" t="str">
        <f>INDEX('[1]All QOF Registers'!$C$15:$C$8243,MATCH($J$4:$J$10133,'[1]All QOF Registers'!$D$15:$D$8243,FALSE))</f>
        <v>5QM</v>
      </c>
    </row>
    <row r="9374" spans="8:11" x14ac:dyDescent="0.25">
      <c r="H9374" s="57" t="s">
        <v>4418</v>
      </c>
      <c r="I9374" s="58" t="s">
        <v>17907</v>
      </c>
      <c r="J9374" s="54" t="s">
        <v>18212</v>
      </c>
      <c r="K9374" s="54" t="str">
        <f>INDEX('[1]All QOF Registers'!$C$15:$C$8243,MATCH($J$4:$J$10133,'[1]All QOF Registers'!$D$15:$D$8243,FALSE))</f>
        <v>5QM</v>
      </c>
    </row>
    <row r="9375" spans="8:11" x14ac:dyDescent="0.25">
      <c r="H9375" s="57" t="s">
        <v>17908</v>
      </c>
      <c r="I9375" s="58" t="s">
        <v>17907</v>
      </c>
      <c r="J9375" s="54" t="s">
        <v>18212</v>
      </c>
      <c r="K9375" s="54" t="str">
        <f>INDEX('[1]All QOF Registers'!$C$15:$C$8243,MATCH($J$4:$J$10133,'[1]All QOF Registers'!$D$15:$D$8243,FALSE))</f>
        <v>5QM</v>
      </c>
    </row>
    <row r="9376" spans="8:11" x14ac:dyDescent="0.25">
      <c r="H9376" s="57" t="s">
        <v>4422</v>
      </c>
      <c r="I9376" s="58" t="s">
        <v>17907</v>
      </c>
      <c r="J9376" s="54" t="s">
        <v>18212</v>
      </c>
      <c r="K9376" s="54" t="str">
        <f>INDEX('[1]All QOF Registers'!$C$15:$C$8243,MATCH($J$4:$J$10133,'[1]All QOF Registers'!$D$15:$D$8243,FALSE))</f>
        <v>5QM</v>
      </c>
    </row>
    <row r="9377" spans="8:11" x14ac:dyDescent="0.25">
      <c r="H9377" s="57" t="s">
        <v>4423</v>
      </c>
      <c r="I9377" s="58" t="s">
        <v>17907</v>
      </c>
      <c r="J9377" s="54" t="s">
        <v>18212</v>
      </c>
      <c r="K9377" s="54" t="str">
        <f>INDEX('[1]All QOF Registers'!$C$15:$C$8243,MATCH($J$4:$J$10133,'[1]All QOF Registers'!$D$15:$D$8243,FALSE))</f>
        <v>5QM</v>
      </c>
    </row>
    <row r="9378" spans="8:11" x14ac:dyDescent="0.25">
      <c r="H9378" s="57" t="s">
        <v>4425</v>
      </c>
      <c r="I9378" s="58" t="s">
        <v>17907</v>
      </c>
      <c r="J9378" s="54" t="s">
        <v>18212</v>
      </c>
      <c r="K9378" s="54" t="str">
        <f>INDEX('[1]All QOF Registers'!$C$15:$C$8243,MATCH($J$4:$J$10133,'[1]All QOF Registers'!$D$15:$D$8243,FALSE))</f>
        <v>5QM</v>
      </c>
    </row>
    <row r="9379" spans="8:11" x14ac:dyDescent="0.25">
      <c r="H9379" s="57" t="s">
        <v>4426</v>
      </c>
      <c r="I9379" s="58" t="s">
        <v>17907</v>
      </c>
      <c r="J9379" s="54" t="s">
        <v>18212</v>
      </c>
      <c r="K9379" s="54" t="str">
        <f>INDEX('[1]All QOF Registers'!$C$15:$C$8243,MATCH($J$4:$J$10133,'[1]All QOF Registers'!$D$15:$D$8243,FALSE))</f>
        <v>5QM</v>
      </c>
    </row>
    <row r="9380" spans="8:11" x14ac:dyDescent="0.25">
      <c r="H9380" s="57" t="s">
        <v>4428</v>
      </c>
      <c r="I9380" s="58" t="s">
        <v>17907</v>
      </c>
      <c r="J9380" s="54" t="s">
        <v>18212</v>
      </c>
      <c r="K9380" s="54" t="str">
        <f>INDEX('[1]All QOF Registers'!$C$15:$C$8243,MATCH($J$4:$J$10133,'[1]All QOF Registers'!$D$15:$D$8243,FALSE))</f>
        <v>5QM</v>
      </c>
    </row>
    <row r="9381" spans="8:11" x14ac:dyDescent="0.25">
      <c r="H9381" s="57" t="s">
        <v>4430</v>
      </c>
      <c r="I9381" s="58" t="s">
        <v>17907</v>
      </c>
      <c r="J9381" s="54" t="s">
        <v>18212</v>
      </c>
      <c r="K9381" s="54" t="str">
        <f>INDEX('[1]All QOF Registers'!$C$15:$C$8243,MATCH($J$4:$J$10133,'[1]All QOF Registers'!$D$15:$D$8243,FALSE))</f>
        <v>5QM</v>
      </c>
    </row>
    <row r="9382" spans="8:11" x14ac:dyDescent="0.25">
      <c r="H9382" s="57" t="s">
        <v>4431</v>
      </c>
      <c r="I9382" s="58" t="s">
        <v>17907</v>
      </c>
      <c r="J9382" s="54" t="s">
        <v>18212</v>
      </c>
      <c r="K9382" s="54" t="str">
        <f>INDEX('[1]All QOF Registers'!$C$15:$C$8243,MATCH($J$4:$J$10133,'[1]All QOF Registers'!$D$15:$D$8243,FALSE))</f>
        <v>5QM</v>
      </c>
    </row>
    <row r="9383" spans="8:11" x14ac:dyDescent="0.25">
      <c r="H9383" s="57" t="s">
        <v>4432</v>
      </c>
      <c r="I9383" s="58" t="s">
        <v>17907</v>
      </c>
      <c r="J9383" s="54" t="s">
        <v>18212</v>
      </c>
      <c r="K9383" s="54" t="str">
        <f>INDEX('[1]All QOF Registers'!$C$15:$C$8243,MATCH($J$4:$J$10133,'[1]All QOF Registers'!$D$15:$D$8243,FALSE))</f>
        <v>5QM</v>
      </c>
    </row>
    <row r="9384" spans="8:11" x14ac:dyDescent="0.25">
      <c r="H9384" s="57" t="s">
        <v>4433</v>
      </c>
      <c r="I9384" s="58" t="s">
        <v>17907</v>
      </c>
      <c r="J9384" s="54" t="s">
        <v>18212</v>
      </c>
      <c r="K9384" s="54" t="str">
        <f>INDEX('[1]All QOF Registers'!$C$15:$C$8243,MATCH($J$4:$J$10133,'[1]All QOF Registers'!$D$15:$D$8243,FALSE))</f>
        <v>5QM</v>
      </c>
    </row>
    <row r="9385" spans="8:11" x14ac:dyDescent="0.25">
      <c r="H9385" s="57" t="s">
        <v>4434</v>
      </c>
      <c r="I9385" s="58" t="s">
        <v>17907</v>
      </c>
      <c r="J9385" s="54" t="s">
        <v>18212</v>
      </c>
      <c r="K9385" s="54" t="str">
        <f>INDEX('[1]All QOF Registers'!$C$15:$C$8243,MATCH($J$4:$J$10133,'[1]All QOF Registers'!$D$15:$D$8243,FALSE))</f>
        <v>5QM</v>
      </c>
    </row>
    <row r="9386" spans="8:11" x14ac:dyDescent="0.25">
      <c r="H9386" s="57" t="s">
        <v>4435</v>
      </c>
      <c r="I9386" s="58" t="s">
        <v>17907</v>
      </c>
      <c r="J9386" s="54" t="s">
        <v>18212</v>
      </c>
      <c r="K9386" s="54" t="str">
        <f>INDEX('[1]All QOF Registers'!$C$15:$C$8243,MATCH($J$4:$J$10133,'[1]All QOF Registers'!$D$15:$D$8243,FALSE))</f>
        <v>5QM</v>
      </c>
    </row>
    <row r="9387" spans="8:11" x14ac:dyDescent="0.25">
      <c r="H9387" s="57" t="s">
        <v>4436</v>
      </c>
      <c r="I9387" s="58" t="s">
        <v>17907</v>
      </c>
      <c r="J9387" s="54" t="s">
        <v>18212</v>
      </c>
      <c r="K9387" s="54" t="str">
        <f>INDEX('[1]All QOF Registers'!$C$15:$C$8243,MATCH($J$4:$J$10133,'[1]All QOF Registers'!$D$15:$D$8243,FALSE))</f>
        <v>5QM</v>
      </c>
    </row>
    <row r="9388" spans="8:11" x14ac:dyDescent="0.25">
      <c r="H9388" s="57" t="s">
        <v>4437</v>
      </c>
      <c r="I9388" s="58" t="s">
        <v>17907</v>
      </c>
      <c r="J9388" s="54" t="s">
        <v>18212</v>
      </c>
      <c r="K9388" s="54" t="str">
        <f>INDEX('[1]All QOF Registers'!$C$15:$C$8243,MATCH($J$4:$J$10133,'[1]All QOF Registers'!$D$15:$D$8243,FALSE))</f>
        <v>5QM</v>
      </c>
    </row>
    <row r="9389" spans="8:11" x14ac:dyDescent="0.25">
      <c r="H9389" s="57" t="s">
        <v>4439</v>
      </c>
      <c r="I9389" s="58" t="s">
        <v>17907</v>
      </c>
      <c r="J9389" s="54" t="s">
        <v>18212</v>
      </c>
      <c r="K9389" s="54" t="str">
        <f>INDEX('[1]All QOF Registers'!$C$15:$C$8243,MATCH($J$4:$J$10133,'[1]All QOF Registers'!$D$15:$D$8243,FALSE))</f>
        <v>5QM</v>
      </c>
    </row>
    <row r="9390" spans="8:11" x14ac:dyDescent="0.25">
      <c r="H9390" s="57" t="s">
        <v>4440</v>
      </c>
      <c r="I9390" s="58" t="s">
        <v>17907</v>
      </c>
      <c r="J9390" s="54" t="s">
        <v>18212</v>
      </c>
      <c r="K9390" s="54" t="str">
        <f>INDEX('[1]All QOF Registers'!$C$15:$C$8243,MATCH($J$4:$J$10133,'[1]All QOF Registers'!$D$15:$D$8243,FALSE))</f>
        <v>5QM</v>
      </c>
    </row>
    <row r="9391" spans="8:11" x14ac:dyDescent="0.25">
      <c r="H9391" s="57" t="s">
        <v>4444</v>
      </c>
      <c r="I9391" s="58" t="s">
        <v>17907</v>
      </c>
      <c r="J9391" s="54" t="s">
        <v>18212</v>
      </c>
      <c r="K9391" s="54" t="str">
        <f>INDEX('[1]All QOF Registers'!$C$15:$C$8243,MATCH($J$4:$J$10133,'[1]All QOF Registers'!$D$15:$D$8243,FALSE))</f>
        <v>5QM</v>
      </c>
    </row>
    <row r="9392" spans="8:11" x14ac:dyDescent="0.25">
      <c r="H9392" s="57" t="s">
        <v>4447</v>
      </c>
      <c r="I9392" s="58" t="s">
        <v>17907</v>
      </c>
      <c r="J9392" s="54" t="s">
        <v>18212</v>
      </c>
      <c r="K9392" s="54" t="str">
        <f>INDEX('[1]All QOF Registers'!$C$15:$C$8243,MATCH($J$4:$J$10133,'[1]All QOF Registers'!$D$15:$D$8243,FALSE))</f>
        <v>5QM</v>
      </c>
    </row>
    <row r="9393" spans="8:11" x14ac:dyDescent="0.25">
      <c r="H9393" s="57" t="s">
        <v>4454</v>
      </c>
      <c r="I9393" s="58" t="s">
        <v>17907</v>
      </c>
      <c r="J9393" s="54" t="s">
        <v>18212</v>
      </c>
      <c r="K9393" s="54" t="str">
        <f>INDEX('[1]All QOF Registers'!$C$15:$C$8243,MATCH($J$4:$J$10133,'[1]All QOF Registers'!$D$15:$D$8243,FALSE))</f>
        <v>5QM</v>
      </c>
    </row>
    <row r="9394" spans="8:11" x14ac:dyDescent="0.25">
      <c r="H9394" s="57" t="s">
        <v>4455</v>
      </c>
      <c r="I9394" s="58" t="s">
        <v>17907</v>
      </c>
      <c r="J9394" s="54" t="s">
        <v>18212</v>
      </c>
      <c r="K9394" s="54" t="str">
        <f>INDEX('[1]All QOF Registers'!$C$15:$C$8243,MATCH($J$4:$J$10133,'[1]All QOF Registers'!$D$15:$D$8243,FALSE))</f>
        <v>5QM</v>
      </c>
    </row>
    <row r="9395" spans="8:11" x14ac:dyDescent="0.25">
      <c r="H9395" s="57" t="s">
        <v>4457</v>
      </c>
      <c r="I9395" s="58" t="s">
        <v>17907</v>
      </c>
      <c r="J9395" s="54" t="s">
        <v>18212</v>
      </c>
      <c r="K9395" s="54" t="str">
        <f>INDEX('[1]All QOF Registers'!$C$15:$C$8243,MATCH($J$4:$J$10133,'[1]All QOF Registers'!$D$15:$D$8243,FALSE))</f>
        <v>5QM</v>
      </c>
    </row>
    <row r="9396" spans="8:11" x14ac:dyDescent="0.25">
      <c r="H9396" s="57" t="s">
        <v>4459</v>
      </c>
      <c r="I9396" s="58" t="s">
        <v>17907</v>
      </c>
      <c r="J9396" s="54" t="s">
        <v>18212</v>
      </c>
      <c r="K9396" s="54" t="str">
        <f>INDEX('[1]All QOF Registers'!$C$15:$C$8243,MATCH($J$4:$J$10133,'[1]All QOF Registers'!$D$15:$D$8243,FALSE))</f>
        <v>5QM</v>
      </c>
    </row>
    <row r="9397" spans="8:11" x14ac:dyDescent="0.25">
      <c r="H9397" s="57" t="s">
        <v>4460</v>
      </c>
      <c r="I9397" s="58" t="s">
        <v>17907</v>
      </c>
      <c r="J9397" s="54" t="s">
        <v>18212</v>
      </c>
      <c r="K9397" s="54" t="str">
        <f>INDEX('[1]All QOF Registers'!$C$15:$C$8243,MATCH($J$4:$J$10133,'[1]All QOF Registers'!$D$15:$D$8243,FALSE))</f>
        <v>5QM</v>
      </c>
    </row>
    <row r="9398" spans="8:11" x14ac:dyDescent="0.25">
      <c r="H9398" s="57" t="s">
        <v>4461</v>
      </c>
      <c r="I9398" s="58" t="s">
        <v>17907</v>
      </c>
      <c r="J9398" s="54" t="s">
        <v>18212</v>
      </c>
      <c r="K9398" s="54" t="str">
        <f>INDEX('[1]All QOF Registers'!$C$15:$C$8243,MATCH($J$4:$J$10133,'[1]All QOF Registers'!$D$15:$D$8243,FALSE))</f>
        <v>5QM</v>
      </c>
    </row>
    <row r="9399" spans="8:11" x14ac:dyDescent="0.25">
      <c r="H9399" s="57" t="s">
        <v>4462</v>
      </c>
      <c r="I9399" s="58" t="s">
        <v>17907</v>
      </c>
      <c r="J9399" s="54" t="s">
        <v>18212</v>
      </c>
      <c r="K9399" s="54" t="str">
        <f>INDEX('[1]All QOF Registers'!$C$15:$C$8243,MATCH($J$4:$J$10133,'[1]All QOF Registers'!$D$15:$D$8243,FALSE))</f>
        <v>5QM</v>
      </c>
    </row>
    <row r="9400" spans="8:11" x14ac:dyDescent="0.25">
      <c r="H9400" s="57" t="s">
        <v>4464</v>
      </c>
      <c r="I9400" s="58" t="s">
        <v>17907</v>
      </c>
      <c r="J9400" s="54" t="s">
        <v>18212</v>
      </c>
      <c r="K9400" s="54" t="str">
        <f>INDEX('[1]All QOF Registers'!$C$15:$C$8243,MATCH($J$4:$J$10133,'[1]All QOF Registers'!$D$15:$D$8243,FALSE))</f>
        <v>5QM</v>
      </c>
    </row>
    <row r="9401" spans="8:11" x14ac:dyDescent="0.25">
      <c r="H9401" s="57" t="s">
        <v>4469</v>
      </c>
      <c r="I9401" s="58" t="s">
        <v>17907</v>
      </c>
      <c r="J9401" s="54" t="s">
        <v>18212</v>
      </c>
      <c r="K9401" s="54" t="str">
        <f>INDEX('[1]All QOF Registers'!$C$15:$C$8243,MATCH($J$4:$J$10133,'[1]All QOF Registers'!$D$15:$D$8243,FALSE))</f>
        <v>5QM</v>
      </c>
    </row>
    <row r="9402" spans="8:11" x14ac:dyDescent="0.25">
      <c r="H9402" s="57" t="s">
        <v>4471</v>
      </c>
      <c r="I9402" s="58" t="s">
        <v>17907</v>
      </c>
      <c r="J9402" s="54" t="s">
        <v>18212</v>
      </c>
      <c r="K9402" s="54" t="str">
        <f>INDEX('[1]All QOF Registers'!$C$15:$C$8243,MATCH($J$4:$J$10133,'[1]All QOF Registers'!$D$15:$D$8243,FALSE))</f>
        <v>5QM</v>
      </c>
    </row>
    <row r="9403" spans="8:11" x14ac:dyDescent="0.25">
      <c r="H9403" s="57" t="s">
        <v>4476</v>
      </c>
      <c r="I9403" s="58" t="s">
        <v>17907</v>
      </c>
      <c r="J9403" s="54" t="s">
        <v>18212</v>
      </c>
      <c r="K9403" s="54" t="str">
        <f>INDEX('[1]All QOF Registers'!$C$15:$C$8243,MATCH($J$4:$J$10133,'[1]All QOF Registers'!$D$15:$D$8243,FALSE))</f>
        <v>5QM</v>
      </c>
    </row>
    <row r="9404" spans="8:11" x14ac:dyDescent="0.25">
      <c r="H9404" s="57" t="s">
        <v>4477</v>
      </c>
      <c r="I9404" s="58" t="s">
        <v>17907</v>
      </c>
      <c r="J9404" s="54" t="s">
        <v>18212</v>
      </c>
      <c r="K9404" s="54" t="str">
        <f>INDEX('[1]All QOF Registers'!$C$15:$C$8243,MATCH($J$4:$J$10133,'[1]All QOF Registers'!$D$15:$D$8243,FALSE))</f>
        <v>5QM</v>
      </c>
    </row>
    <row r="9405" spans="8:11" x14ac:dyDescent="0.25">
      <c r="H9405" s="57" t="s">
        <v>4478</v>
      </c>
      <c r="I9405" s="58" t="s">
        <v>17907</v>
      </c>
      <c r="J9405" s="54" t="s">
        <v>18212</v>
      </c>
      <c r="K9405" s="54" t="str">
        <f>INDEX('[1]All QOF Registers'!$C$15:$C$8243,MATCH($J$4:$J$10133,'[1]All QOF Registers'!$D$15:$D$8243,FALSE))</f>
        <v>5QM</v>
      </c>
    </row>
    <row r="9406" spans="8:11" x14ac:dyDescent="0.25">
      <c r="H9406" s="57" t="s">
        <v>4479</v>
      </c>
      <c r="I9406" s="58" t="s">
        <v>17907</v>
      </c>
      <c r="J9406" s="54" t="s">
        <v>18212</v>
      </c>
      <c r="K9406" s="54" t="str">
        <f>INDEX('[1]All QOF Registers'!$C$15:$C$8243,MATCH($J$4:$J$10133,'[1]All QOF Registers'!$D$15:$D$8243,FALSE))</f>
        <v>5QM</v>
      </c>
    </row>
    <row r="9407" spans="8:11" x14ac:dyDescent="0.25">
      <c r="H9407" s="57" t="s">
        <v>4480</v>
      </c>
      <c r="I9407" s="58" t="s">
        <v>17907</v>
      </c>
      <c r="J9407" s="54" t="s">
        <v>18212</v>
      </c>
      <c r="K9407" s="54" t="str">
        <f>INDEX('[1]All QOF Registers'!$C$15:$C$8243,MATCH($J$4:$J$10133,'[1]All QOF Registers'!$D$15:$D$8243,FALSE))</f>
        <v>5QM</v>
      </c>
    </row>
    <row r="9408" spans="8:11" x14ac:dyDescent="0.25">
      <c r="H9408" s="57" t="s">
        <v>4481</v>
      </c>
      <c r="I9408" s="58" t="s">
        <v>17907</v>
      </c>
      <c r="J9408" s="54" t="s">
        <v>18212</v>
      </c>
      <c r="K9408" s="54" t="str">
        <f>INDEX('[1]All QOF Registers'!$C$15:$C$8243,MATCH($J$4:$J$10133,'[1]All QOF Registers'!$D$15:$D$8243,FALSE))</f>
        <v>5QM</v>
      </c>
    </row>
    <row r="9409" spans="8:11" x14ac:dyDescent="0.25">
      <c r="H9409" s="57" t="s">
        <v>4482</v>
      </c>
      <c r="I9409" s="58" t="s">
        <v>17907</v>
      </c>
      <c r="J9409" s="54" t="s">
        <v>18212</v>
      </c>
      <c r="K9409" s="54" t="str">
        <f>INDEX('[1]All QOF Registers'!$C$15:$C$8243,MATCH($J$4:$J$10133,'[1]All QOF Registers'!$D$15:$D$8243,FALSE))</f>
        <v>5QM</v>
      </c>
    </row>
    <row r="9410" spans="8:11" x14ac:dyDescent="0.25">
      <c r="H9410" s="57" t="s">
        <v>4483</v>
      </c>
      <c r="I9410" s="58" t="s">
        <v>17907</v>
      </c>
      <c r="J9410" s="54" t="s">
        <v>18212</v>
      </c>
      <c r="K9410" s="54" t="str">
        <f>INDEX('[1]All QOF Registers'!$C$15:$C$8243,MATCH($J$4:$J$10133,'[1]All QOF Registers'!$D$15:$D$8243,FALSE))</f>
        <v>5QM</v>
      </c>
    </row>
    <row r="9411" spans="8:11" x14ac:dyDescent="0.25">
      <c r="H9411" s="57" t="s">
        <v>4484</v>
      </c>
      <c r="I9411" s="58" t="s">
        <v>17907</v>
      </c>
      <c r="J9411" s="54" t="s">
        <v>18212</v>
      </c>
      <c r="K9411" s="54" t="str">
        <f>INDEX('[1]All QOF Registers'!$C$15:$C$8243,MATCH($J$4:$J$10133,'[1]All QOF Registers'!$D$15:$D$8243,FALSE))</f>
        <v>5QM</v>
      </c>
    </row>
    <row r="9412" spans="8:11" x14ac:dyDescent="0.25">
      <c r="H9412" s="57" t="s">
        <v>17909</v>
      </c>
      <c r="I9412" s="58" t="s">
        <v>17907</v>
      </c>
      <c r="J9412" s="54" t="s">
        <v>18212</v>
      </c>
      <c r="K9412" s="54" t="str">
        <f>INDEX('[1]All QOF Registers'!$C$15:$C$8243,MATCH($J$4:$J$10133,'[1]All QOF Registers'!$D$15:$D$8243,FALSE))</f>
        <v>5QM</v>
      </c>
    </row>
    <row r="9413" spans="8:11" x14ac:dyDescent="0.25">
      <c r="H9413" s="57" t="s">
        <v>4487</v>
      </c>
      <c r="I9413" s="58" t="s">
        <v>17907</v>
      </c>
      <c r="J9413" s="54" t="s">
        <v>18212</v>
      </c>
      <c r="K9413" s="54" t="str">
        <f>INDEX('[1]All QOF Registers'!$C$15:$C$8243,MATCH($J$4:$J$10133,'[1]All QOF Registers'!$D$15:$D$8243,FALSE))</f>
        <v>5QM</v>
      </c>
    </row>
    <row r="9414" spans="8:11" x14ac:dyDescent="0.25">
      <c r="H9414" s="57" t="s">
        <v>4488</v>
      </c>
      <c r="I9414" s="58" t="s">
        <v>17907</v>
      </c>
      <c r="J9414" s="54" t="s">
        <v>18212</v>
      </c>
      <c r="K9414" s="54" t="str">
        <f>INDEX('[1]All QOF Registers'!$C$15:$C$8243,MATCH($J$4:$J$10133,'[1]All QOF Registers'!$D$15:$D$8243,FALSE))</f>
        <v>5QM</v>
      </c>
    </row>
    <row r="9415" spans="8:11" x14ac:dyDescent="0.25">
      <c r="H9415" s="57" t="s">
        <v>4489</v>
      </c>
      <c r="I9415" s="58" t="s">
        <v>17907</v>
      </c>
      <c r="J9415" s="54" t="s">
        <v>18212</v>
      </c>
      <c r="K9415" s="54" t="str">
        <f>INDEX('[1]All QOF Registers'!$C$15:$C$8243,MATCH($J$4:$J$10133,'[1]All QOF Registers'!$D$15:$D$8243,FALSE))</f>
        <v>5QM</v>
      </c>
    </row>
    <row r="9416" spans="8:11" x14ac:dyDescent="0.25">
      <c r="H9416" s="57" t="s">
        <v>4490</v>
      </c>
      <c r="I9416" s="58" t="s">
        <v>17907</v>
      </c>
      <c r="J9416" s="54" t="s">
        <v>18212</v>
      </c>
      <c r="K9416" s="54" t="str">
        <f>INDEX('[1]All QOF Registers'!$C$15:$C$8243,MATCH($J$4:$J$10133,'[1]All QOF Registers'!$D$15:$D$8243,FALSE))</f>
        <v>5QM</v>
      </c>
    </row>
    <row r="9417" spans="8:11" x14ac:dyDescent="0.25">
      <c r="H9417" s="57" t="s">
        <v>4491</v>
      </c>
      <c r="I9417" s="58" t="s">
        <v>17907</v>
      </c>
      <c r="J9417" s="54" t="s">
        <v>18212</v>
      </c>
      <c r="K9417" s="54" t="str">
        <f>INDEX('[1]All QOF Registers'!$C$15:$C$8243,MATCH($J$4:$J$10133,'[1]All QOF Registers'!$D$15:$D$8243,FALSE))</f>
        <v>5QM</v>
      </c>
    </row>
    <row r="9418" spans="8:11" x14ac:dyDescent="0.25">
      <c r="H9418" s="57" t="s">
        <v>4492</v>
      </c>
      <c r="I9418" s="58" t="s">
        <v>17907</v>
      </c>
      <c r="J9418" s="54" t="s">
        <v>18212</v>
      </c>
      <c r="K9418" s="54" t="str">
        <f>INDEX('[1]All QOF Registers'!$C$15:$C$8243,MATCH($J$4:$J$10133,'[1]All QOF Registers'!$D$15:$D$8243,FALSE))</f>
        <v>5QM</v>
      </c>
    </row>
    <row r="9419" spans="8:11" x14ac:dyDescent="0.25">
      <c r="H9419" s="57" t="s">
        <v>4493</v>
      </c>
      <c r="I9419" s="58" t="s">
        <v>17907</v>
      </c>
      <c r="J9419" s="54" t="s">
        <v>18212</v>
      </c>
      <c r="K9419" s="54" t="str">
        <f>INDEX('[1]All QOF Registers'!$C$15:$C$8243,MATCH($J$4:$J$10133,'[1]All QOF Registers'!$D$15:$D$8243,FALSE))</f>
        <v>5QM</v>
      </c>
    </row>
    <row r="9420" spans="8:11" x14ac:dyDescent="0.25">
      <c r="H9420" s="57" t="s">
        <v>4494</v>
      </c>
      <c r="I9420" s="58" t="s">
        <v>17907</v>
      </c>
      <c r="J9420" s="54" t="s">
        <v>18212</v>
      </c>
      <c r="K9420" s="54" t="str">
        <f>INDEX('[1]All QOF Registers'!$C$15:$C$8243,MATCH($J$4:$J$10133,'[1]All QOF Registers'!$D$15:$D$8243,FALSE))</f>
        <v>5QM</v>
      </c>
    </row>
    <row r="9421" spans="8:11" x14ac:dyDescent="0.25">
      <c r="H9421" s="57" t="s">
        <v>4497</v>
      </c>
      <c r="I9421" s="58" t="s">
        <v>17907</v>
      </c>
      <c r="J9421" s="54" t="s">
        <v>18212</v>
      </c>
      <c r="K9421" s="54" t="str">
        <f>INDEX('[1]All QOF Registers'!$C$15:$C$8243,MATCH($J$4:$J$10133,'[1]All QOF Registers'!$D$15:$D$8243,FALSE))</f>
        <v>5QM</v>
      </c>
    </row>
    <row r="9422" spans="8:11" x14ac:dyDescent="0.25">
      <c r="H9422" s="57" t="s">
        <v>4498</v>
      </c>
      <c r="I9422" s="58" t="s">
        <v>17907</v>
      </c>
      <c r="J9422" s="54" t="s">
        <v>18212</v>
      </c>
      <c r="K9422" s="54" t="str">
        <f>INDEX('[1]All QOF Registers'!$C$15:$C$8243,MATCH($J$4:$J$10133,'[1]All QOF Registers'!$D$15:$D$8243,FALSE))</f>
        <v>5QM</v>
      </c>
    </row>
    <row r="9423" spans="8:11" x14ac:dyDescent="0.25">
      <c r="H9423" s="57" t="s">
        <v>4499</v>
      </c>
      <c r="I9423" s="58" t="s">
        <v>17907</v>
      </c>
      <c r="J9423" s="54" t="s">
        <v>18212</v>
      </c>
      <c r="K9423" s="54" t="str">
        <f>INDEX('[1]All QOF Registers'!$C$15:$C$8243,MATCH($J$4:$J$10133,'[1]All QOF Registers'!$D$15:$D$8243,FALSE))</f>
        <v>5QM</v>
      </c>
    </row>
    <row r="9424" spans="8:11" x14ac:dyDescent="0.25">
      <c r="H9424" s="57" t="s">
        <v>4503</v>
      </c>
      <c r="I9424" s="58" t="s">
        <v>17907</v>
      </c>
      <c r="J9424" s="54" t="s">
        <v>18212</v>
      </c>
      <c r="K9424" s="54" t="str">
        <f>INDEX('[1]All QOF Registers'!$C$15:$C$8243,MATCH($J$4:$J$10133,'[1]All QOF Registers'!$D$15:$D$8243,FALSE))</f>
        <v>5QM</v>
      </c>
    </row>
    <row r="9425" spans="8:11" x14ac:dyDescent="0.25">
      <c r="H9425" s="57" t="s">
        <v>4504</v>
      </c>
      <c r="I9425" s="58" t="s">
        <v>17907</v>
      </c>
      <c r="J9425" s="54" t="s">
        <v>18212</v>
      </c>
      <c r="K9425" s="54" t="str">
        <f>INDEX('[1]All QOF Registers'!$C$15:$C$8243,MATCH($J$4:$J$10133,'[1]All QOF Registers'!$D$15:$D$8243,FALSE))</f>
        <v>5QM</v>
      </c>
    </row>
    <row r="9426" spans="8:11" x14ac:dyDescent="0.25">
      <c r="H9426" s="57" t="s">
        <v>4505</v>
      </c>
      <c r="I9426" s="58" t="s">
        <v>17907</v>
      </c>
      <c r="J9426" s="54" t="s">
        <v>18212</v>
      </c>
      <c r="K9426" s="54" t="str">
        <f>INDEX('[1]All QOF Registers'!$C$15:$C$8243,MATCH($J$4:$J$10133,'[1]All QOF Registers'!$D$15:$D$8243,FALSE))</f>
        <v>5QM</v>
      </c>
    </row>
    <row r="9427" spans="8:11" x14ac:dyDescent="0.25">
      <c r="H9427" s="57" t="s">
        <v>4507</v>
      </c>
      <c r="I9427" s="58" t="s">
        <v>17907</v>
      </c>
      <c r="J9427" s="54" t="s">
        <v>18212</v>
      </c>
      <c r="K9427" s="54" t="str">
        <f>INDEX('[1]All QOF Registers'!$C$15:$C$8243,MATCH($J$4:$J$10133,'[1]All QOF Registers'!$D$15:$D$8243,FALSE))</f>
        <v>5QM</v>
      </c>
    </row>
    <row r="9428" spans="8:11" x14ac:dyDescent="0.25">
      <c r="H9428" s="57" t="s">
        <v>4508</v>
      </c>
      <c r="I9428" s="58" t="s">
        <v>17907</v>
      </c>
      <c r="J9428" s="54" t="s">
        <v>18212</v>
      </c>
      <c r="K9428" s="54" t="str">
        <f>INDEX('[1]All QOF Registers'!$C$15:$C$8243,MATCH($J$4:$J$10133,'[1]All QOF Registers'!$D$15:$D$8243,FALSE))</f>
        <v>5QM</v>
      </c>
    </row>
    <row r="9429" spans="8:11" x14ac:dyDescent="0.25">
      <c r="H9429" s="57" t="s">
        <v>17910</v>
      </c>
      <c r="I9429" s="58" t="s">
        <v>17907</v>
      </c>
      <c r="J9429" s="54" t="s">
        <v>18212</v>
      </c>
      <c r="K9429" s="54" t="str">
        <f>INDEX('[1]All QOF Registers'!$C$15:$C$8243,MATCH($J$4:$J$10133,'[1]All QOF Registers'!$D$15:$D$8243,FALSE))</f>
        <v>5QM</v>
      </c>
    </row>
    <row r="9430" spans="8:11" x14ac:dyDescent="0.25">
      <c r="H9430" s="57" t="s">
        <v>17911</v>
      </c>
      <c r="I9430" s="58" t="s">
        <v>17907</v>
      </c>
      <c r="J9430" s="54" t="s">
        <v>18212</v>
      </c>
      <c r="K9430" s="54" t="str">
        <f>INDEX('[1]All QOF Registers'!$C$15:$C$8243,MATCH($J$4:$J$10133,'[1]All QOF Registers'!$D$15:$D$8243,FALSE))</f>
        <v>5QM</v>
      </c>
    </row>
    <row r="9431" spans="8:11" x14ac:dyDescent="0.25">
      <c r="H9431" s="57" t="s">
        <v>17912</v>
      </c>
      <c r="I9431" s="58" t="s">
        <v>17907</v>
      </c>
      <c r="J9431" s="54" t="s">
        <v>18212</v>
      </c>
      <c r="K9431" s="54" t="str">
        <f>INDEX('[1]All QOF Registers'!$C$15:$C$8243,MATCH($J$4:$J$10133,'[1]All QOF Registers'!$D$15:$D$8243,FALSE))</f>
        <v>5QM</v>
      </c>
    </row>
    <row r="9432" spans="8:11" x14ac:dyDescent="0.25">
      <c r="H9432" s="57" t="s">
        <v>17913</v>
      </c>
      <c r="I9432" s="58" t="s">
        <v>17907</v>
      </c>
      <c r="J9432" s="54" t="s">
        <v>18212</v>
      </c>
      <c r="K9432" s="54" t="str">
        <f>INDEX('[1]All QOF Registers'!$C$15:$C$8243,MATCH($J$4:$J$10133,'[1]All QOF Registers'!$D$15:$D$8243,FALSE))</f>
        <v>5QM</v>
      </c>
    </row>
    <row r="9433" spans="8:11" x14ac:dyDescent="0.25">
      <c r="H9433" s="57" t="s">
        <v>17914</v>
      </c>
      <c r="I9433" s="58" t="s">
        <v>17907</v>
      </c>
      <c r="J9433" s="54" t="s">
        <v>18212</v>
      </c>
      <c r="K9433" s="54" t="str">
        <f>INDEX('[1]All QOF Registers'!$C$15:$C$8243,MATCH($J$4:$J$10133,'[1]All QOF Registers'!$D$15:$D$8243,FALSE))</f>
        <v>5QM</v>
      </c>
    </row>
    <row r="9434" spans="8:11" x14ac:dyDescent="0.25">
      <c r="H9434" s="57" t="s">
        <v>4412</v>
      </c>
      <c r="I9434" s="58" t="s">
        <v>17915</v>
      </c>
      <c r="J9434" s="54" t="s">
        <v>18213</v>
      </c>
      <c r="K9434" s="54" t="str">
        <f>INDEX('[1]All QOF Registers'!$C$15:$C$8243,MATCH($J$4:$J$10133,'[1]All QOF Registers'!$D$15:$D$8243,FALSE))</f>
        <v>5QN</v>
      </c>
    </row>
    <row r="9435" spans="8:11" x14ac:dyDescent="0.25">
      <c r="H9435" s="57" t="s">
        <v>4413</v>
      </c>
      <c r="I9435" s="58" t="s">
        <v>17915</v>
      </c>
      <c r="J9435" s="54" t="s">
        <v>18213</v>
      </c>
      <c r="K9435" s="54" t="str">
        <f>INDEX('[1]All QOF Registers'!$C$15:$C$8243,MATCH($J$4:$J$10133,'[1]All QOF Registers'!$D$15:$D$8243,FALSE))</f>
        <v>5QN</v>
      </c>
    </row>
    <row r="9436" spans="8:11" x14ac:dyDescent="0.25">
      <c r="H9436" s="57" t="s">
        <v>4415</v>
      </c>
      <c r="I9436" s="58" t="s">
        <v>17915</v>
      </c>
      <c r="J9436" s="54" t="s">
        <v>18213</v>
      </c>
      <c r="K9436" s="54" t="str">
        <f>INDEX('[1]All QOF Registers'!$C$15:$C$8243,MATCH($J$4:$J$10133,'[1]All QOF Registers'!$D$15:$D$8243,FALSE))</f>
        <v>5QN</v>
      </c>
    </row>
    <row r="9437" spans="8:11" x14ac:dyDescent="0.25">
      <c r="H9437" s="57" t="s">
        <v>4419</v>
      </c>
      <c r="I9437" s="58" t="s">
        <v>17915</v>
      </c>
      <c r="J9437" s="54" t="s">
        <v>18213</v>
      </c>
      <c r="K9437" s="54" t="str">
        <f>INDEX('[1]All QOF Registers'!$C$15:$C$8243,MATCH($J$4:$J$10133,'[1]All QOF Registers'!$D$15:$D$8243,FALSE))</f>
        <v>5QN</v>
      </c>
    </row>
    <row r="9438" spans="8:11" x14ac:dyDescent="0.25">
      <c r="H9438" s="57" t="s">
        <v>4420</v>
      </c>
      <c r="I9438" s="58" t="s">
        <v>17915</v>
      </c>
      <c r="J9438" s="54" t="s">
        <v>18213</v>
      </c>
      <c r="K9438" s="54" t="str">
        <f>INDEX('[1]All QOF Registers'!$C$15:$C$8243,MATCH($J$4:$J$10133,'[1]All QOF Registers'!$D$15:$D$8243,FALSE))</f>
        <v>5QN</v>
      </c>
    </row>
    <row r="9439" spans="8:11" x14ac:dyDescent="0.25">
      <c r="H9439" s="57" t="s">
        <v>4421</v>
      </c>
      <c r="I9439" s="58" t="s">
        <v>17915</v>
      </c>
      <c r="J9439" s="54" t="s">
        <v>18213</v>
      </c>
      <c r="K9439" s="54" t="str">
        <f>INDEX('[1]All QOF Registers'!$C$15:$C$8243,MATCH($J$4:$J$10133,'[1]All QOF Registers'!$D$15:$D$8243,FALSE))</f>
        <v>5QN</v>
      </c>
    </row>
    <row r="9440" spans="8:11" x14ac:dyDescent="0.25">
      <c r="H9440" s="57" t="s">
        <v>4424</v>
      </c>
      <c r="I9440" s="58" t="s">
        <v>17915</v>
      </c>
      <c r="J9440" s="54" t="s">
        <v>18213</v>
      </c>
      <c r="K9440" s="54" t="str">
        <f>INDEX('[1]All QOF Registers'!$C$15:$C$8243,MATCH($J$4:$J$10133,'[1]All QOF Registers'!$D$15:$D$8243,FALSE))</f>
        <v>5QN</v>
      </c>
    </row>
    <row r="9441" spans="8:11" x14ac:dyDescent="0.25">
      <c r="H9441" s="57" t="s">
        <v>4427</v>
      </c>
      <c r="I9441" s="58" t="s">
        <v>17915</v>
      </c>
      <c r="J9441" s="54" t="s">
        <v>18213</v>
      </c>
      <c r="K9441" s="54" t="str">
        <f>INDEX('[1]All QOF Registers'!$C$15:$C$8243,MATCH($J$4:$J$10133,'[1]All QOF Registers'!$D$15:$D$8243,FALSE))</f>
        <v>5QN</v>
      </c>
    </row>
    <row r="9442" spans="8:11" x14ac:dyDescent="0.25">
      <c r="H9442" s="57" t="s">
        <v>4429</v>
      </c>
      <c r="I9442" s="58" t="s">
        <v>17915</v>
      </c>
      <c r="J9442" s="54" t="s">
        <v>18213</v>
      </c>
      <c r="K9442" s="54" t="str">
        <f>INDEX('[1]All QOF Registers'!$C$15:$C$8243,MATCH($J$4:$J$10133,'[1]All QOF Registers'!$D$15:$D$8243,FALSE))</f>
        <v>5QN</v>
      </c>
    </row>
    <row r="9443" spans="8:11" x14ac:dyDescent="0.25">
      <c r="H9443" s="57" t="s">
        <v>4438</v>
      </c>
      <c r="I9443" s="58" t="s">
        <v>17915</v>
      </c>
      <c r="J9443" s="54" t="s">
        <v>18213</v>
      </c>
      <c r="K9443" s="54" t="str">
        <f>INDEX('[1]All QOF Registers'!$C$15:$C$8243,MATCH($J$4:$J$10133,'[1]All QOF Registers'!$D$15:$D$8243,FALSE))</f>
        <v>5QN</v>
      </c>
    </row>
    <row r="9444" spans="8:11" x14ac:dyDescent="0.25">
      <c r="H9444" s="57" t="s">
        <v>4441</v>
      </c>
      <c r="I9444" s="58" t="s">
        <v>17915</v>
      </c>
      <c r="J9444" s="54" t="s">
        <v>18213</v>
      </c>
      <c r="K9444" s="54" t="str">
        <f>INDEX('[1]All QOF Registers'!$C$15:$C$8243,MATCH($J$4:$J$10133,'[1]All QOF Registers'!$D$15:$D$8243,FALSE))</f>
        <v>5QN</v>
      </c>
    </row>
    <row r="9445" spans="8:11" x14ac:dyDescent="0.25">
      <c r="H9445" s="57" t="s">
        <v>4442</v>
      </c>
      <c r="I9445" s="58" t="s">
        <v>17915</v>
      </c>
      <c r="J9445" s="54" t="s">
        <v>18213</v>
      </c>
      <c r="K9445" s="54" t="str">
        <f>INDEX('[1]All QOF Registers'!$C$15:$C$8243,MATCH($J$4:$J$10133,'[1]All QOF Registers'!$D$15:$D$8243,FALSE))</f>
        <v>5QN</v>
      </c>
    </row>
    <row r="9446" spans="8:11" x14ac:dyDescent="0.25">
      <c r="H9446" s="57" t="s">
        <v>4443</v>
      </c>
      <c r="I9446" s="58" t="s">
        <v>17915</v>
      </c>
      <c r="J9446" s="54" t="s">
        <v>18213</v>
      </c>
      <c r="K9446" s="54" t="str">
        <f>INDEX('[1]All QOF Registers'!$C$15:$C$8243,MATCH($J$4:$J$10133,'[1]All QOF Registers'!$D$15:$D$8243,FALSE))</f>
        <v>5QN</v>
      </c>
    </row>
    <row r="9447" spans="8:11" x14ac:dyDescent="0.25">
      <c r="H9447" s="57" t="s">
        <v>4445</v>
      </c>
      <c r="I9447" s="58" t="s">
        <v>17915</v>
      </c>
      <c r="J9447" s="54" t="s">
        <v>18213</v>
      </c>
      <c r="K9447" s="54" t="str">
        <f>INDEX('[1]All QOF Registers'!$C$15:$C$8243,MATCH($J$4:$J$10133,'[1]All QOF Registers'!$D$15:$D$8243,FALSE))</f>
        <v>5QN</v>
      </c>
    </row>
    <row r="9448" spans="8:11" x14ac:dyDescent="0.25">
      <c r="H9448" s="57" t="s">
        <v>4446</v>
      </c>
      <c r="I9448" s="58" t="s">
        <v>17915</v>
      </c>
      <c r="J9448" s="54" t="s">
        <v>18213</v>
      </c>
      <c r="K9448" s="54" t="str">
        <f>INDEX('[1]All QOF Registers'!$C$15:$C$8243,MATCH($J$4:$J$10133,'[1]All QOF Registers'!$D$15:$D$8243,FALSE))</f>
        <v>5QN</v>
      </c>
    </row>
    <row r="9449" spans="8:11" x14ac:dyDescent="0.25">
      <c r="H9449" s="57" t="s">
        <v>4448</v>
      </c>
      <c r="I9449" s="58" t="s">
        <v>17915</v>
      </c>
      <c r="J9449" s="54" t="s">
        <v>18213</v>
      </c>
      <c r="K9449" s="54" t="str">
        <f>INDEX('[1]All QOF Registers'!$C$15:$C$8243,MATCH($J$4:$J$10133,'[1]All QOF Registers'!$D$15:$D$8243,FALSE))</f>
        <v>5QN</v>
      </c>
    </row>
    <row r="9450" spans="8:11" x14ac:dyDescent="0.25">
      <c r="H9450" s="57" t="s">
        <v>4449</v>
      </c>
      <c r="I9450" s="58" t="s">
        <v>17915</v>
      </c>
      <c r="J9450" s="54" t="s">
        <v>18213</v>
      </c>
      <c r="K9450" s="54" t="str">
        <f>INDEX('[1]All QOF Registers'!$C$15:$C$8243,MATCH($J$4:$J$10133,'[1]All QOF Registers'!$D$15:$D$8243,FALSE))</f>
        <v>5QN</v>
      </c>
    </row>
    <row r="9451" spans="8:11" x14ac:dyDescent="0.25">
      <c r="H9451" s="57" t="s">
        <v>4450</v>
      </c>
      <c r="I9451" s="58" t="s">
        <v>17915</v>
      </c>
      <c r="J9451" s="54" t="s">
        <v>18213</v>
      </c>
      <c r="K9451" s="54" t="str">
        <f>INDEX('[1]All QOF Registers'!$C$15:$C$8243,MATCH($J$4:$J$10133,'[1]All QOF Registers'!$D$15:$D$8243,FALSE))</f>
        <v>5QN</v>
      </c>
    </row>
    <row r="9452" spans="8:11" x14ac:dyDescent="0.25">
      <c r="H9452" s="57" t="s">
        <v>4451</v>
      </c>
      <c r="I9452" s="58" t="s">
        <v>17915</v>
      </c>
      <c r="J9452" s="54" t="s">
        <v>18213</v>
      </c>
      <c r="K9452" s="54" t="str">
        <f>INDEX('[1]All QOF Registers'!$C$15:$C$8243,MATCH($J$4:$J$10133,'[1]All QOF Registers'!$D$15:$D$8243,FALSE))</f>
        <v>5QN</v>
      </c>
    </row>
    <row r="9453" spans="8:11" x14ac:dyDescent="0.25">
      <c r="H9453" s="57" t="s">
        <v>4452</v>
      </c>
      <c r="I9453" s="58" t="s">
        <v>17915</v>
      </c>
      <c r="J9453" s="54" t="s">
        <v>18213</v>
      </c>
      <c r="K9453" s="54" t="str">
        <f>INDEX('[1]All QOF Registers'!$C$15:$C$8243,MATCH($J$4:$J$10133,'[1]All QOF Registers'!$D$15:$D$8243,FALSE))</f>
        <v>5QN</v>
      </c>
    </row>
    <row r="9454" spans="8:11" x14ac:dyDescent="0.25">
      <c r="H9454" s="57" t="s">
        <v>4453</v>
      </c>
      <c r="I9454" s="58" t="s">
        <v>17915</v>
      </c>
      <c r="J9454" s="54" t="s">
        <v>18213</v>
      </c>
      <c r="K9454" s="54" t="str">
        <f>INDEX('[1]All QOF Registers'!$C$15:$C$8243,MATCH($J$4:$J$10133,'[1]All QOF Registers'!$D$15:$D$8243,FALSE))</f>
        <v>5QN</v>
      </c>
    </row>
    <row r="9455" spans="8:11" x14ac:dyDescent="0.25">
      <c r="H9455" s="57" t="s">
        <v>4456</v>
      </c>
      <c r="I9455" s="58" t="s">
        <v>17915</v>
      </c>
      <c r="J9455" s="54" t="s">
        <v>18213</v>
      </c>
      <c r="K9455" s="54" t="str">
        <f>INDEX('[1]All QOF Registers'!$C$15:$C$8243,MATCH($J$4:$J$10133,'[1]All QOF Registers'!$D$15:$D$8243,FALSE))</f>
        <v>5QN</v>
      </c>
    </row>
    <row r="9456" spans="8:11" x14ac:dyDescent="0.25">
      <c r="H9456" s="57" t="s">
        <v>4458</v>
      </c>
      <c r="I9456" s="58" t="s">
        <v>17915</v>
      </c>
      <c r="J9456" s="54" t="s">
        <v>18213</v>
      </c>
      <c r="K9456" s="54" t="str">
        <f>INDEX('[1]All QOF Registers'!$C$15:$C$8243,MATCH($J$4:$J$10133,'[1]All QOF Registers'!$D$15:$D$8243,FALSE))</f>
        <v>5QN</v>
      </c>
    </row>
    <row r="9457" spans="8:11" x14ac:dyDescent="0.25">
      <c r="H9457" s="57" t="s">
        <v>4463</v>
      </c>
      <c r="I9457" s="58" t="s">
        <v>17915</v>
      </c>
      <c r="J9457" s="54" t="s">
        <v>18213</v>
      </c>
      <c r="K9457" s="54" t="str">
        <f>INDEX('[1]All QOF Registers'!$C$15:$C$8243,MATCH($J$4:$J$10133,'[1]All QOF Registers'!$D$15:$D$8243,FALSE))</f>
        <v>5QN</v>
      </c>
    </row>
    <row r="9458" spans="8:11" x14ac:dyDescent="0.25">
      <c r="H9458" s="57" t="s">
        <v>4465</v>
      </c>
      <c r="I9458" s="58" t="s">
        <v>17915</v>
      </c>
      <c r="J9458" s="54" t="s">
        <v>18213</v>
      </c>
      <c r="K9458" s="54" t="str">
        <f>INDEX('[1]All QOF Registers'!$C$15:$C$8243,MATCH($J$4:$J$10133,'[1]All QOF Registers'!$D$15:$D$8243,FALSE))</f>
        <v>5QN</v>
      </c>
    </row>
    <row r="9459" spans="8:11" x14ac:dyDescent="0.25">
      <c r="H9459" s="57" t="s">
        <v>4466</v>
      </c>
      <c r="I9459" s="58" t="s">
        <v>17915</v>
      </c>
      <c r="J9459" s="54" t="s">
        <v>18213</v>
      </c>
      <c r="K9459" s="54" t="str">
        <f>INDEX('[1]All QOF Registers'!$C$15:$C$8243,MATCH($J$4:$J$10133,'[1]All QOF Registers'!$D$15:$D$8243,FALSE))</f>
        <v>5QN</v>
      </c>
    </row>
    <row r="9460" spans="8:11" x14ac:dyDescent="0.25">
      <c r="H9460" s="57" t="s">
        <v>4467</v>
      </c>
      <c r="I9460" s="58" t="s">
        <v>17915</v>
      </c>
      <c r="J9460" s="54" t="s">
        <v>18213</v>
      </c>
      <c r="K9460" s="54" t="str">
        <f>INDEX('[1]All QOF Registers'!$C$15:$C$8243,MATCH($J$4:$J$10133,'[1]All QOF Registers'!$D$15:$D$8243,FALSE))</f>
        <v>5QN</v>
      </c>
    </row>
    <row r="9461" spans="8:11" x14ac:dyDescent="0.25">
      <c r="H9461" s="57" t="s">
        <v>4468</v>
      </c>
      <c r="I9461" s="58" t="s">
        <v>17915</v>
      </c>
      <c r="J9461" s="54" t="s">
        <v>18213</v>
      </c>
      <c r="K9461" s="54" t="str">
        <f>INDEX('[1]All QOF Registers'!$C$15:$C$8243,MATCH($J$4:$J$10133,'[1]All QOF Registers'!$D$15:$D$8243,FALSE))</f>
        <v>5QN</v>
      </c>
    </row>
    <row r="9462" spans="8:11" x14ac:dyDescent="0.25">
      <c r="H9462" s="57" t="s">
        <v>4470</v>
      </c>
      <c r="I9462" s="58" t="s">
        <v>17915</v>
      </c>
      <c r="J9462" s="54" t="s">
        <v>18213</v>
      </c>
      <c r="K9462" s="54" t="str">
        <f>INDEX('[1]All QOF Registers'!$C$15:$C$8243,MATCH($J$4:$J$10133,'[1]All QOF Registers'!$D$15:$D$8243,FALSE))</f>
        <v>5QN</v>
      </c>
    </row>
    <row r="9463" spans="8:11" x14ac:dyDescent="0.25">
      <c r="H9463" s="57" t="s">
        <v>4472</v>
      </c>
      <c r="I9463" s="58" t="s">
        <v>17915</v>
      </c>
      <c r="J9463" s="54" t="s">
        <v>18213</v>
      </c>
      <c r="K9463" s="54" t="str">
        <f>INDEX('[1]All QOF Registers'!$C$15:$C$8243,MATCH($J$4:$J$10133,'[1]All QOF Registers'!$D$15:$D$8243,FALSE))</f>
        <v>5QN</v>
      </c>
    </row>
    <row r="9464" spans="8:11" x14ac:dyDescent="0.25">
      <c r="H9464" s="57" t="s">
        <v>4473</v>
      </c>
      <c r="I9464" s="58" t="s">
        <v>17915</v>
      </c>
      <c r="J9464" s="54" t="s">
        <v>18213</v>
      </c>
      <c r="K9464" s="54" t="str">
        <f>INDEX('[1]All QOF Registers'!$C$15:$C$8243,MATCH($J$4:$J$10133,'[1]All QOF Registers'!$D$15:$D$8243,FALSE))</f>
        <v>5QN</v>
      </c>
    </row>
    <row r="9465" spans="8:11" x14ac:dyDescent="0.25">
      <c r="H9465" s="57" t="s">
        <v>4474</v>
      </c>
      <c r="I9465" s="58" t="s">
        <v>17915</v>
      </c>
      <c r="J9465" s="54" t="s">
        <v>18213</v>
      </c>
      <c r="K9465" s="54" t="str">
        <f>INDEX('[1]All QOF Registers'!$C$15:$C$8243,MATCH($J$4:$J$10133,'[1]All QOF Registers'!$D$15:$D$8243,FALSE))</f>
        <v>5QN</v>
      </c>
    </row>
    <row r="9466" spans="8:11" x14ac:dyDescent="0.25">
      <c r="H9466" s="57" t="s">
        <v>4475</v>
      </c>
      <c r="I9466" s="58" t="s">
        <v>17915</v>
      </c>
      <c r="J9466" s="54" t="s">
        <v>18213</v>
      </c>
      <c r="K9466" s="54" t="str">
        <f>INDEX('[1]All QOF Registers'!$C$15:$C$8243,MATCH($J$4:$J$10133,'[1]All QOF Registers'!$D$15:$D$8243,FALSE))</f>
        <v>5QN</v>
      </c>
    </row>
    <row r="9467" spans="8:11" x14ac:dyDescent="0.25">
      <c r="H9467" s="57" t="s">
        <v>17916</v>
      </c>
      <c r="I9467" s="58" t="s">
        <v>17915</v>
      </c>
      <c r="J9467" s="54" t="s">
        <v>18213</v>
      </c>
      <c r="K9467" s="54" t="str">
        <f>INDEX('[1]All QOF Registers'!$C$15:$C$8243,MATCH($J$4:$J$10133,'[1]All QOF Registers'!$D$15:$D$8243,FALSE))</f>
        <v>5QN</v>
      </c>
    </row>
    <row r="9468" spans="8:11" x14ac:dyDescent="0.25">
      <c r="H9468" s="57" t="s">
        <v>4485</v>
      </c>
      <c r="I9468" s="58" t="s">
        <v>17915</v>
      </c>
      <c r="J9468" s="54" t="s">
        <v>18213</v>
      </c>
      <c r="K9468" s="54" t="str">
        <f>INDEX('[1]All QOF Registers'!$C$15:$C$8243,MATCH($J$4:$J$10133,'[1]All QOF Registers'!$D$15:$D$8243,FALSE))</f>
        <v>5QN</v>
      </c>
    </row>
    <row r="9469" spans="8:11" x14ac:dyDescent="0.25">
      <c r="H9469" s="57" t="s">
        <v>4486</v>
      </c>
      <c r="I9469" s="58" t="s">
        <v>17915</v>
      </c>
      <c r="J9469" s="54" t="s">
        <v>18213</v>
      </c>
      <c r="K9469" s="54" t="str">
        <f>INDEX('[1]All QOF Registers'!$C$15:$C$8243,MATCH($J$4:$J$10133,'[1]All QOF Registers'!$D$15:$D$8243,FALSE))</f>
        <v>5QN</v>
      </c>
    </row>
    <row r="9470" spans="8:11" x14ac:dyDescent="0.25">
      <c r="H9470" s="57" t="s">
        <v>4495</v>
      </c>
      <c r="I9470" s="58" t="s">
        <v>17915</v>
      </c>
      <c r="J9470" s="54" t="s">
        <v>18213</v>
      </c>
      <c r="K9470" s="54" t="str">
        <f>INDEX('[1]All QOF Registers'!$C$15:$C$8243,MATCH($J$4:$J$10133,'[1]All QOF Registers'!$D$15:$D$8243,FALSE))</f>
        <v>5QN</v>
      </c>
    </row>
    <row r="9471" spans="8:11" x14ac:dyDescent="0.25">
      <c r="H9471" s="57" t="s">
        <v>4496</v>
      </c>
      <c r="I9471" s="58" t="s">
        <v>17915</v>
      </c>
      <c r="J9471" s="54" t="s">
        <v>18213</v>
      </c>
      <c r="K9471" s="54" t="str">
        <f>INDEX('[1]All QOF Registers'!$C$15:$C$8243,MATCH($J$4:$J$10133,'[1]All QOF Registers'!$D$15:$D$8243,FALSE))</f>
        <v>5QN</v>
      </c>
    </row>
    <row r="9472" spans="8:11" x14ac:dyDescent="0.25">
      <c r="H9472" s="57" t="s">
        <v>4500</v>
      </c>
      <c r="I9472" s="58" t="s">
        <v>17915</v>
      </c>
      <c r="J9472" s="54" t="s">
        <v>18213</v>
      </c>
      <c r="K9472" s="54" t="str">
        <f>INDEX('[1]All QOF Registers'!$C$15:$C$8243,MATCH($J$4:$J$10133,'[1]All QOF Registers'!$D$15:$D$8243,FALSE))</f>
        <v>5QN</v>
      </c>
    </row>
    <row r="9473" spans="8:11" x14ac:dyDescent="0.25">
      <c r="H9473" s="57" t="s">
        <v>4501</v>
      </c>
      <c r="I9473" s="58" t="s">
        <v>17915</v>
      </c>
      <c r="J9473" s="54" t="s">
        <v>18213</v>
      </c>
      <c r="K9473" s="54" t="str">
        <f>INDEX('[1]All QOF Registers'!$C$15:$C$8243,MATCH($J$4:$J$10133,'[1]All QOF Registers'!$D$15:$D$8243,FALSE))</f>
        <v>5QN</v>
      </c>
    </row>
    <row r="9474" spans="8:11" x14ac:dyDescent="0.25">
      <c r="H9474" s="57" t="s">
        <v>4502</v>
      </c>
      <c r="I9474" s="58" t="s">
        <v>17915</v>
      </c>
      <c r="J9474" s="54" t="s">
        <v>18213</v>
      </c>
      <c r="K9474" s="54" t="str">
        <f>INDEX('[1]All QOF Registers'!$C$15:$C$8243,MATCH($J$4:$J$10133,'[1]All QOF Registers'!$D$15:$D$8243,FALSE))</f>
        <v>5QN</v>
      </c>
    </row>
    <row r="9475" spans="8:11" x14ac:dyDescent="0.25">
      <c r="H9475" s="57" t="s">
        <v>4506</v>
      </c>
      <c r="I9475" s="58" t="s">
        <v>17915</v>
      </c>
      <c r="J9475" s="54" t="s">
        <v>18213</v>
      </c>
      <c r="K9475" s="54" t="str">
        <f>INDEX('[1]All QOF Registers'!$C$15:$C$8243,MATCH($J$4:$J$10133,'[1]All QOF Registers'!$D$15:$D$8243,FALSE))</f>
        <v>5QN</v>
      </c>
    </row>
    <row r="9476" spans="8:11" x14ac:dyDescent="0.25">
      <c r="H9476" s="57" t="s">
        <v>4509</v>
      </c>
      <c r="I9476" s="58" t="s">
        <v>17915</v>
      </c>
      <c r="J9476" s="54" t="s">
        <v>18213</v>
      </c>
      <c r="K9476" s="54" t="str">
        <f>INDEX('[1]All QOF Registers'!$C$15:$C$8243,MATCH($J$4:$J$10133,'[1]All QOF Registers'!$D$15:$D$8243,FALSE))</f>
        <v>5QN</v>
      </c>
    </row>
    <row r="9477" spans="8:11" x14ac:dyDescent="0.25">
      <c r="H9477" s="57" t="s">
        <v>17917</v>
      </c>
      <c r="I9477" s="58" t="s">
        <v>17915</v>
      </c>
      <c r="J9477" s="54" t="s">
        <v>18213</v>
      </c>
      <c r="K9477" s="54" t="str">
        <f>INDEX('[1]All QOF Registers'!$C$15:$C$8243,MATCH($J$4:$J$10133,'[1]All QOF Registers'!$D$15:$D$8243,FALSE))</f>
        <v>5QN</v>
      </c>
    </row>
    <row r="9478" spans="8:11" x14ac:dyDescent="0.25">
      <c r="H9478" s="57" t="s">
        <v>17918</v>
      </c>
      <c r="I9478" s="58" t="s">
        <v>17915</v>
      </c>
      <c r="J9478" s="54" t="s">
        <v>18213</v>
      </c>
      <c r="K9478" s="54" t="str">
        <f>INDEX('[1]All QOF Registers'!$C$15:$C$8243,MATCH($J$4:$J$10133,'[1]All QOF Registers'!$D$15:$D$8243,FALSE))</f>
        <v>5QN</v>
      </c>
    </row>
    <row r="9479" spans="8:11" x14ac:dyDescent="0.25">
      <c r="H9479" s="57" t="s">
        <v>17919</v>
      </c>
      <c r="I9479" s="58" t="s">
        <v>17915</v>
      </c>
      <c r="J9479" s="54" t="s">
        <v>18213</v>
      </c>
      <c r="K9479" s="54" t="str">
        <f>INDEX('[1]All QOF Registers'!$C$15:$C$8243,MATCH($J$4:$J$10133,'[1]All QOF Registers'!$D$15:$D$8243,FALSE))</f>
        <v>5QN</v>
      </c>
    </row>
    <row r="9480" spans="8:11" x14ac:dyDescent="0.25">
      <c r="H9480" s="57" t="s">
        <v>17920</v>
      </c>
      <c r="I9480" s="58" t="s">
        <v>17915</v>
      </c>
      <c r="J9480" s="54" t="s">
        <v>18213</v>
      </c>
      <c r="K9480" s="54" t="str">
        <f>INDEX('[1]All QOF Registers'!$C$15:$C$8243,MATCH($J$4:$J$10133,'[1]All QOF Registers'!$D$15:$D$8243,FALSE))</f>
        <v>5QN</v>
      </c>
    </row>
    <row r="9481" spans="8:11" x14ac:dyDescent="0.25">
      <c r="H9481" s="57" t="s">
        <v>17921</v>
      </c>
      <c r="I9481" s="58" t="s">
        <v>17915</v>
      </c>
      <c r="J9481" s="54" t="s">
        <v>18213</v>
      </c>
      <c r="K9481" s="54" t="str">
        <f>INDEX('[1]All QOF Registers'!$C$15:$C$8243,MATCH($J$4:$J$10133,'[1]All QOF Registers'!$D$15:$D$8243,FALSE))</f>
        <v>5QN</v>
      </c>
    </row>
    <row r="9482" spans="8:11" x14ac:dyDescent="0.25">
      <c r="H9482" s="57" t="s">
        <v>17922</v>
      </c>
      <c r="I9482" s="58" t="s">
        <v>17915</v>
      </c>
      <c r="J9482" s="54" t="s">
        <v>18213</v>
      </c>
      <c r="K9482" s="54" t="str">
        <f>INDEX('[1]All QOF Registers'!$C$15:$C$8243,MATCH($J$4:$J$10133,'[1]All QOF Registers'!$D$15:$D$8243,FALSE))</f>
        <v>5QN</v>
      </c>
    </row>
    <row r="9483" spans="8:11" x14ac:dyDescent="0.25">
      <c r="H9483" s="57" t="s">
        <v>17923</v>
      </c>
      <c r="I9483" s="58" t="s">
        <v>17915</v>
      </c>
      <c r="J9483" s="54" t="s">
        <v>18213</v>
      </c>
      <c r="K9483" s="54" t="str">
        <f>INDEX('[1]All QOF Registers'!$C$15:$C$8243,MATCH($J$4:$J$10133,'[1]All QOF Registers'!$D$15:$D$8243,FALSE))</f>
        <v>5QN</v>
      </c>
    </row>
    <row r="9484" spans="8:11" x14ac:dyDescent="0.25">
      <c r="H9484" s="57" t="s">
        <v>17924</v>
      </c>
      <c r="I9484" s="58" t="s">
        <v>17915</v>
      </c>
      <c r="J9484" s="54" t="s">
        <v>18213</v>
      </c>
      <c r="K9484" s="54" t="str">
        <f>INDEX('[1]All QOF Registers'!$C$15:$C$8243,MATCH($J$4:$J$10133,'[1]All QOF Registers'!$D$15:$D$8243,FALSE))</f>
        <v>5QN</v>
      </c>
    </row>
    <row r="9485" spans="8:11" x14ac:dyDescent="0.25">
      <c r="H9485" s="57" t="s">
        <v>17925</v>
      </c>
      <c r="I9485" s="58" t="s">
        <v>17915</v>
      </c>
      <c r="J9485" s="54" t="s">
        <v>18213</v>
      </c>
      <c r="K9485" s="54" t="str">
        <f>INDEX('[1]All QOF Registers'!$C$15:$C$8243,MATCH($J$4:$J$10133,'[1]All QOF Registers'!$D$15:$D$8243,FALSE))</f>
        <v>5QN</v>
      </c>
    </row>
    <row r="9486" spans="8:11" x14ac:dyDescent="0.25">
      <c r="H9486" s="57" t="s">
        <v>17926</v>
      </c>
      <c r="I9486" s="58" t="s">
        <v>17915</v>
      </c>
      <c r="J9486" s="54" t="s">
        <v>18213</v>
      </c>
      <c r="K9486" s="54" t="str">
        <f>INDEX('[1]All QOF Registers'!$C$15:$C$8243,MATCH($J$4:$J$10133,'[1]All QOF Registers'!$D$15:$D$8243,FALSE))</f>
        <v>5QN</v>
      </c>
    </row>
    <row r="9487" spans="8:11" x14ac:dyDescent="0.25">
      <c r="H9487" s="57" t="s">
        <v>17927</v>
      </c>
      <c r="I9487" s="58" t="s">
        <v>17915</v>
      </c>
      <c r="J9487" s="54" t="s">
        <v>18213</v>
      </c>
      <c r="K9487" s="54" t="str">
        <f>INDEX('[1]All QOF Registers'!$C$15:$C$8243,MATCH($J$4:$J$10133,'[1]All QOF Registers'!$D$15:$D$8243,FALSE))</f>
        <v>5QN</v>
      </c>
    </row>
    <row r="9488" spans="8:11" x14ac:dyDescent="0.25">
      <c r="H9488" s="57" t="s">
        <v>17928</v>
      </c>
      <c r="I9488" s="58" t="s">
        <v>17915</v>
      </c>
      <c r="J9488" s="54" t="s">
        <v>18213</v>
      </c>
      <c r="K9488" s="54" t="str">
        <f>INDEX('[1]All QOF Registers'!$C$15:$C$8243,MATCH($J$4:$J$10133,'[1]All QOF Registers'!$D$15:$D$8243,FALSE))</f>
        <v>5QN</v>
      </c>
    </row>
    <row r="9489" spans="8:11" x14ac:dyDescent="0.25">
      <c r="H9489" s="57" t="s">
        <v>5276</v>
      </c>
      <c r="I9489" s="58" t="s">
        <v>17929</v>
      </c>
      <c r="J9489" s="54" t="s">
        <v>18214</v>
      </c>
      <c r="K9489" s="54" t="str">
        <f>INDEX('[1]All QOF Registers'!$C$15:$C$8243,MATCH($J$4:$J$10133,'[1]All QOF Registers'!$D$15:$D$8243,FALSE))</f>
        <v>5QP</v>
      </c>
    </row>
    <row r="9490" spans="8:11" x14ac:dyDescent="0.25">
      <c r="H9490" s="57" t="s">
        <v>5277</v>
      </c>
      <c r="I9490" s="58" t="s">
        <v>17929</v>
      </c>
      <c r="J9490" s="54" t="s">
        <v>18214</v>
      </c>
      <c r="K9490" s="54" t="str">
        <f>INDEX('[1]All QOF Registers'!$C$15:$C$8243,MATCH($J$4:$J$10133,'[1]All QOF Registers'!$D$15:$D$8243,FALSE))</f>
        <v>5QP</v>
      </c>
    </row>
    <row r="9491" spans="8:11" x14ac:dyDescent="0.25">
      <c r="H9491" s="57" t="s">
        <v>5278</v>
      </c>
      <c r="I9491" s="58" t="s">
        <v>17929</v>
      </c>
      <c r="J9491" s="54" t="s">
        <v>18214</v>
      </c>
      <c r="K9491" s="54" t="str">
        <f>INDEX('[1]All QOF Registers'!$C$15:$C$8243,MATCH($J$4:$J$10133,'[1]All QOF Registers'!$D$15:$D$8243,FALSE))</f>
        <v>5QP</v>
      </c>
    </row>
    <row r="9492" spans="8:11" x14ac:dyDescent="0.25">
      <c r="H9492" s="57" t="s">
        <v>5279</v>
      </c>
      <c r="I9492" s="58" t="s">
        <v>17929</v>
      </c>
      <c r="J9492" s="54" t="s">
        <v>18214</v>
      </c>
      <c r="K9492" s="54" t="str">
        <f>INDEX('[1]All QOF Registers'!$C$15:$C$8243,MATCH($J$4:$J$10133,'[1]All QOF Registers'!$D$15:$D$8243,FALSE))</f>
        <v>5QP</v>
      </c>
    </row>
    <row r="9493" spans="8:11" x14ac:dyDescent="0.25">
      <c r="H9493" s="57" t="s">
        <v>5280</v>
      </c>
      <c r="I9493" s="58" t="s">
        <v>17929</v>
      </c>
      <c r="J9493" s="54" t="s">
        <v>18214</v>
      </c>
      <c r="K9493" s="54" t="str">
        <f>INDEX('[1]All QOF Registers'!$C$15:$C$8243,MATCH($J$4:$J$10133,'[1]All QOF Registers'!$D$15:$D$8243,FALSE))</f>
        <v>5QP</v>
      </c>
    </row>
    <row r="9494" spans="8:11" x14ac:dyDescent="0.25">
      <c r="H9494" s="57" t="s">
        <v>5281</v>
      </c>
      <c r="I9494" s="58" t="s">
        <v>17929</v>
      </c>
      <c r="J9494" s="54" t="s">
        <v>18214</v>
      </c>
      <c r="K9494" s="54" t="str">
        <f>INDEX('[1]All QOF Registers'!$C$15:$C$8243,MATCH($J$4:$J$10133,'[1]All QOF Registers'!$D$15:$D$8243,FALSE))</f>
        <v>5QP</v>
      </c>
    </row>
    <row r="9495" spans="8:11" x14ac:dyDescent="0.25">
      <c r="H9495" s="57" t="s">
        <v>5282</v>
      </c>
      <c r="I9495" s="58" t="s">
        <v>17929</v>
      </c>
      <c r="J9495" s="54" t="s">
        <v>18214</v>
      </c>
      <c r="K9495" s="54" t="str">
        <f>INDEX('[1]All QOF Registers'!$C$15:$C$8243,MATCH($J$4:$J$10133,'[1]All QOF Registers'!$D$15:$D$8243,FALSE))</f>
        <v>5QP</v>
      </c>
    </row>
    <row r="9496" spans="8:11" x14ac:dyDescent="0.25">
      <c r="H9496" s="57" t="s">
        <v>5283</v>
      </c>
      <c r="I9496" s="58" t="s">
        <v>17929</v>
      </c>
      <c r="J9496" s="54" t="s">
        <v>18214</v>
      </c>
      <c r="K9496" s="54" t="str">
        <f>INDEX('[1]All QOF Registers'!$C$15:$C$8243,MATCH($J$4:$J$10133,'[1]All QOF Registers'!$D$15:$D$8243,FALSE))</f>
        <v>5QP</v>
      </c>
    </row>
    <row r="9497" spans="8:11" x14ac:dyDescent="0.25">
      <c r="H9497" s="57" t="s">
        <v>5284</v>
      </c>
      <c r="I9497" s="58" t="s">
        <v>17929</v>
      </c>
      <c r="J9497" s="54" t="s">
        <v>18214</v>
      </c>
      <c r="K9497" s="54" t="str">
        <f>INDEX('[1]All QOF Registers'!$C$15:$C$8243,MATCH($J$4:$J$10133,'[1]All QOF Registers'!$D$15:$D$8243,FALSE))</f>
        <v>5QP</v>
      </c>
    </row>
    <row r="9498" spans="8:11" x14ac:dyDescent="0.25">
      <c r="H9498" s="57" t="s">
        <v>5285</v>
      </c>
      <c r="I9498" s="58" t="s">
        <v>17929</v>
      </c>
      <c r="J9498" s="54" t="s">
        <v>18214</v>
      </c>
      <c r="K9498" s="54" t="str">
        <f>INDEX('[1]All QOF Registers'!$C$15:$C$8243,MATCH($J$4:$J$10133,'[1]All QOF Registers'!$D$15:$D$8243,FALSE))</f>
        <v>5QP</v>
      </c>
    </row>
    <row r="9499" spans="8:11" x14ac:dyDescent="0.25">
      <c r="H9499" s="57" t="s">
        <v>5286</v>
      </c>
      <c r="I9499" s="58" t="s">
        <v>17929</v>
      </c>
      <c r="J9499" s="54" t="s">
        <v>18214</v>
      </c>
      <c r="K9499" s="54" t="str">
        <f>INDEX('[1]All QOF Registers'!$C$15:$C$8243,MATCH($J$4:$J$10133,'[1]All QOF Registers'!$D$15:$D$8243,FALSE))</f>
        <v>5QP</v>
      </c>
    </row>
    <row r="9500" spans="8:11" x14ac:dyDescent="0.25">
      <c r="H9500" s="57" t="s">
        <v>5287</v>
      </c>
      <c r="I9500" s="58" t="s">
        <v>17929</v>
      </c>
      <c r="J9500" s="54" t="s">
        <v>18214</v>
      </c>
      <c r="K9500" s="54" t="str">
        <f>INDEX('[1]All QOF Registers'!$C$15:$C$8243,MATCH($J$4:$J$10133,'[1]All QOF Registers'!$D$15:$D$8243,FALSE))</f>
        <v>5QP</v>
      </c>
    </row>
    <row r="9501" spans="8:11" x14ac:dyDescent="0.25">
      <c r="H9501" s="57" t="s">
        <v>5288</v>
      </c>
      <c r="I9501" s="58" t="s">
        <v>17929</v>
      </c>
      <c r="J9501" s="54" t="s">
        <v>18214</v>
      </c>
      <c r="K9501" s="54" t="str">
        <f>INDEX('[1]All QOF Registers'!$C$15:$C$8243,MATCH($J$4:$J$10133,'[1]All QOF Registers'!$D$15:$D$8243,FALSE))</f>
        <v>5QP</v>
      </c>
    </row>
    <row r="9502" spans="8:11" x14ac:dyDescent="0.25">
      <c r="H9502" s="57" t="s">
        <v>5289</v>
      </c>
      <c r="I9502" s="58" t="s">
        <v>17929</v>
      </c>
      <c r="J9502" s="54" t="s">
        <v>18214</v>
      </c>
      <c r="K9502" s="54" t="str">
        <f>INDEX('[1]All QOF Registers'!$C$15:$C$8243,MATCH($J$4:$J$10133,'[1]All QOF Registers'!$D$15:$D$8243,FALSE))</f>
        <v>5QP</v>
      </c>
    </row>
    <row r="9503" spans="8:11" x14ac:dyDescent="0.25">
      <c r="H9503" s="57" t="s">
        <v>5290</v>
      </c>
      <c r="I9503" s="58" t="s">
        <v>17929</v>
      </c>
      <c r="J9503" s="54" t="s">
        <v>18214</v>
      </c>
      <c r="K9503" s="54" t="str">
        <f>INDEX('[1]All QOF Registers'!$C$15:$C$8243,MATCH($J$4:$J$10133,'[1]All QOF Registers'!$D$15:$D$8243,FALSE))</f>
        <v>5QP</v>
      </c>
    </row>
    <row r="9504" spans="8:11" x14ac:dyDescent="0.25">
      <c r="H9504" s="57" t="s">
        <v>5291</v>
      </c>
      <c r="I9504" s="58" t="s">
        <v>17929</v>
      </c>
      <c r="J9504" s="54" t="s">
        <v>18214</v>
      </c>
      <c r="K9504" s="54" t="str">
        <f>INDEX('[1]All QOF Registers'!$C$15:$C$8243,MATCH($J$4:$J$10133,'[1]All QOF Registers'!$D$15:$D$8243,FALSE))</f>
        <v>5QP</v>
      </c>
    </row>
    <row r="9505" spans="8:11" x14ac:dyDescent="0.25">
      <c r="H9505" s="57" t="s">
        <v>5292</v>
      </c>
      <c r="I9505" s="58" t="s">
        <v>17929</v>
      </c>
      <c r="J9505" s="54" t="s">
        <v>18214</v>
      </c>
      <c r="K9505" s="54" t="str">
        <f>INDEX('[1]All QOF Registers'!$C$15:$C$8243,MATCH($J$4:$J$10133,'[1]All QOF Registers'!$D$15:$D$8243,FALSE))</f>
        <v>5QP</v>
      </c>
    </row>
    <row r="9506" spans="8:11" x14ac:dyDescent="0.25">
      <c r="H9506" s="57" t="s">
        <v>5293</v>
      </c>
      <c r="I9506" s="58" t="s">
        <v>17929</v>
      </c>
      <c r="J9506" s="54" t="s">
        <v>18214</v>
      </c>
      <c r="K9506" s="54" t="str">
        <f>INDEX('[1]All QOF Registers'!$C$15:$C$8243,MATCH($J$4:$J$10133,'[1]All QOF Registers'!$D$15:$D$8243,FALSE))</f>
        <v>5QP</v>
      </c>
    </row>
    <row r="9507" spans="8:11" x14ac:dyDescent="0.25">
      <c r="H9507" s="57" t="s">
        <v>5294</v>
      </c>
      <c r="I9507" s="58" t="s">
        <v>17929</v>
      </c>
      <c r="J9507" s="54" t="s">
        <v>18214</v>
      </c>
      <c r="K9507" s="54" t="str">
        <f>INDEX('[1]All QOF Registers'!$C$15:$C$8243,MATCH($J$4:$J$10133,'[1]All QOF Registers'!$D$15:$D$8243,FALSE))</f>
        <v>5QP</v>
      </c>
    </row>
    <row r="9508" spans="8:11" x14ac:dyDescent="0.25">
      <c r="H9508" s="57" t="s">
        <v>5295</v>
      </c>
      <c r="I9508" s="58" t="s">
        <v>17929</v>
      </c>
      <c r="J9508" s="54" t="s">
        <v>18214</v>
      </c>
      <c r="K9508" s="54" t="str">
        <f>INDEX('[1]All QOF Registers'!$C$15:$C$8243,MATCH($J$4:$J$10133,'[1]All QOF Registers'!$D$15:$D$8243,FALSE))</f>
        <v>5QP</v>
      </c>
    </row>
    <row r="9509" spans="8:11" x14ac:dyDescent="0.25">
      <c r="H9509" s="57" t="s">
        <v>5296</v>
      </c>
      <c r="I9509" s="58" t="s">
        <v>17929</v>
      </c>
      <c r="J9509" s="54" t="s">
        <v>18214</v>
      </c>
      <c r="K9509" s="54" t="str">
        <f>INDEX('[1]All QOF Registers'!$C$15:$C$8243,MATCH($J$4:$J$10133,'[1]All QOF Registers'!$D$15:$D$8243,FALSE))</f>
        <v>5QP</v>
      </c>
    </row>
    <row r="9510" spans="8:11" x14ac:dyDescent="0.25">
      <c r="H9510" s="57" t="s">
        <v>5297</v>
      </c>
      <c r="I9510" s="58" t="s">
        <v>17929</v>
      </c>
      <c r="J9510" s="54" t="s">
        <v>18214</v>
      </c>
      <c r="K9510" s="54" t="str">
        <f>INDEX('[1]All QOF Registers'!$C$15:$C$8243,MATCH($J$4:$J$10133,'[1]All QOF Registers'!$D$15:$D$8243,FALSE))</f>
        <v>5QP</v>
      </c>
    </row>
    <row r="9511" spans="8:11" x14ac:dyDescent="0.25">
      <c r="H9511" s="57" t="s">
        <v>5298</v>
      </c>
      <c r="I9511" s="58" t="s">
        <v>17929</v>
      </c>
      <c r="J9511" s="54" t="s">
        <v>18214</v>
      </c>
      <c r="K9511" s="54" t="str">
        <f>INDEX('[1]All QOF Registers'!$C$15:$C$8243,MATCH($J$4:$J$10133,'[1]All QOF Registers'!$D$15:$D$8243,FALSE))</f>
        <v>5QP</v>
      </c>
    </row>
    <row r="9512" spans="8:11" x14ac:dyDescent="0.25">
      <c r="H9512" s="57" t="s">
        <v>5299</v>
      </c>
      <c r="I9512" s="58" t="s">
        <v>17929</v>
      </c>
      <c r="J9512" s="54" t="s">
        <v>18214</v>
      </c>
      <c r="K9512" s="54" t="str">
        <f>INDEX('[1]All QOF Registers'!$C$15:$C$8243,MATCH($J$4:$J$10133,'[1]All QOF Registers'!$D$15:$D$8243,FALSE))</f>
        <v>5QP</v>
      </c>
    </row>
    <row r="9513" spans="8:11" x14ac:dyDescent="0.25">
      <c r="H9513" s="57" t="s">
        <v>5300</v>
      </c>
      <c r="I9513" s="58" t="s">
        <v>17929</v>
      </c>
      <c r="J9513" s="54" t="s">
        <v>18214</v>
      </c>
      <c r="K9513" s="54" t="str">
        <f>INDEX('[1]All QOF Registers'!$C$15:$C$8243,MATCH($J$4:$J$10133,'[1]All QOF Registers'!$D$15:$D$8243,FALSE))</f>
        <v>5QP</v>
      </c>
    </row>
    <row r="9514" spans="8:11" x14ac:dyDescent="0.25">
      <c r="H9514" s="57" t="s">
        <v>5301</v>
      </c>
      <c r="I9514" s="58" t="s">
        <v>17929</v>
      </c>
      <c r="J9514" s="54" t="s">
        <v>18214</v>
      </c>
      <c r="K9514" s="54" t="str">
        <f>INDEX('[1]All QOF Registers'!$C$15:$C$8243,MATCH($J$4:$J$10133,'[1]All QOF Registers'!$D$15:$D$8243,FALSE))</f>
        <v>5QP</v>
      </c>
    </row>
    <row r="9515" spans="8:11" x14ac:dyDescent="0.25">
      <c r="H9515" s="57" t="s">
        <v>5302</v>
      </c>
      <c r="I9515" s="58" t="s">
        <v>17929</v>
      </c>
      <c r="J9515" s="54" t="s">
        <v>18214</v>
      </c>
      <c r="K9515" s="54" t="str">
        <f>INDEX('[1]All QOF Registers'!$C$15:$C$8243,MATCH($J$4:$J$10133,'[1]All QOF Registers'!$D$15:$D$8243,FALSE))</f>
        <v>5QP</v>
      </c>
    </row>
    <row r="9516" spans="8:11" x14ac:dyDescent="0.25">
      <c r="H9516" s="57" t="s">
        <v>5303</v>
      </c>
      <c r="I9516" s="58" t="s">
        <v>17929</v>
      </c>
      <c r="J9516" s="54" t="s">
        <v>18214</v>
      </c>
      <c r="K9516" s="54" t="str">
        <f>INDEX('[1]All QOF Registers'!$C$15:$C$8243,MATCH($J$4:$J$10133,'[1]All QOF Registers'!$D$15:$D$8243,FALSE))</f>
        <v>5QP</v>
      </c>
    </row>
    <row r="9517" spans="8:11" x14ac:dyDescent="0.25">
      <c r="H9517" s="57" t="s">
        <v>5304</v>
      </c>
      <c r="I9517" s="58" t="s">
        <v>17929</v>
      </c>
      <c r="J9517" s="54" t="s">
        <v>18214</v>
      </c>
      <c r="K9517" s="54" t="str">
        <f>INDEX('[1]All QOF Registers'!$C$15:$C$8243,MATCH($J$4:$J$10133,'[1]All QOF Registers'!$D$15:$D$8243,FALSE))</f>
        <v>5QP</v>
      </c>
    </row>
    <row r="9518" spans="8:11" x14ac:dyDescent="0.25">
      <c r="H9518" s="57" t="s">
        <v>5305</v>
      </c>
      <c r="I9518" s="58" t="s">
        <v>17929</v>
      </c>
      <c r="J9518" s="54" t="s">
        <v>18214</v>
      </c>
      <c r="K9518" s="54" t="str">
        <f>INDEX('[1]All QOF Registers'!$C$15:$C$8243,MATCH($J$4:$J$10133,'[1]All QOF Registers'!$D$15:$D$8243,FALSE))</f>
        <v>5QP</v>
      </c>
    </row>
    <row r="9519" spans="8:11" x14ac:dyDescent="0.25">
      <c r="H9519" s="57" t="s">
        <v>5306</v>
      </c>
      <c r="I9519" s="58" t="s">
        <v>17929</v>
      </c>
      <c r="J9519" s="54" t="s">
        <v>18214</v>
      </c>
      <c r="K9519" s="54" t="str">
        <f>INDEX('[1]All QOF Registers'!$C$15:$C$8243,MATCH($J$4:$J$10133,'[1]All QOF Registers'!$D$15:$D$8243,FALSE))</f>
        <v>5QP</v>
      </c>
    </row>
    <row r="9520" spans="8:11" x14ac:dyDescent="0.25">
      <c r="H9520" s="57" t="s">
        <v>5307</v>
      </c>
      <c r="I9520" s="58" t="s">
        <v>17929</v>
      </c>
      <c r="J9520" s="54" t="s">
        <v>18214</v>
      </c>
      <c r="K9520" s="54" t="str">
        <f>INDEX('[1]All QOF Registers'!$C$15:$C$8243,MATCH($J$4:$J$10133,'[1]All QOF Registers'!$D$15:$D$8243,FALSE))</f>
        <v>5QP</v>
      </c>
    </row>
    <row r="9521" spans="8:11" x14ac:dyDescent="0.25">
      <c r="H9521" s="57" t="s">
        <v>5308</v>
      </c>
      <c r="I9521" s="58" t="s">
        <v>17929</v>
      </c>
      <c r="J9521" s="54" t="s">
        <v>18214</v>
      </c>
      <c r="K9521" s="54" t="str">
        <f>INDEX('[1]All QOF Registers'!$C$15:$C$8243,MATCH($J$4:$J$10133,'[1]All QOF Registers'!$D$15:$D$8243,FALSE))</f>
        <v>5QP</v>
      </c>
    </row>
    <row r="9522" spans="8:11" x14ac:dyDescent="0.25">
      <c r="H9522" s="57" t="s">
        <v>5309</v>
      </c>
      <c r="I9522" s="58" t="s">
        <v>17929</v>
      </c>
      <c r="J9522" s="54" t="s">
        <v>18214</v>
      </c>
      <c r="K9522" s="54" t="str">
        <f>INDEX('[1]All QOF Registers'!$C$15:$C$8243,MATCH($J$4:$J$10133,'[1]All QOF Registers'!$D$15:$D$8243,FALSE))</f>
        <v>5QP</v>
      </c>
    </row>
    <row r="9523" spans="8:11" x14ac:dyDescent="0.25">
      <c r="H9523" s="57" t="s">
        <v>5310</v>
      </c>
      <c r="I9523" s="58" t="s">
        <v>17929</v>
      </c>
      <c r="J9523" s="54" t="s">
        <v>18214</v>
      </c>
      <c r="K9523" s="54" t="str">
        <f>INDEX('[1]All QOF Registers'!$C$15:$C$8243,MATCH($J$4:$J$10133,'[1]All QOF Registers'!$D$15:$D$8243,FALSE))</f>
        <v>5QP</v>
      </c>
    </row>
    <row r="9524" spans="8:11" x14ac:dyDescent="0.25">
      <c r="H9524" s="57" t="s">
        <v>5311</v>
      </c>
      <c r="I9524" s="58" t="s">
        <v>17929</v>
      </c>
      <c r="J9524" s="54" t="s">
        <v>18214</v>
      </c>
      <c r="K9524" s="54" t="str">
        <f>INDEX('[1]All QOF Registers'!$C$15:$C$8243,MATCH($J$4:$J$10133,'[1]All QOF Registers'!$D$15:$D$8243,FALSE))</f>
        <v>5QP</v>
      </c>
    </row>
    <row r="9525" spans="8:11" x14ac:dyDescent="0.25">
      <c r="H9525" s="57" t="s">
        <v>5312</v>
      </c>
      <c r="I9525" s="58" t="s">
        <v>17929</v>
      </c>
      <c r="J9525" s="54" t="s">
        <v>18214</v>
      </c>
      <c r="K9525" s="54" t="str">
        <f>INDEX('[1]All QOF Registers'!$C$15:$C$8243,MATCH($J$4:$J$10133,'[1]All QOF Registers'!$D$15:$D$8243,FALSE))</f>
        <v>5QP</v>
      </c>
    </row>
    <row r="9526" spans="8:11" x14ac:dyDescent="0.25">
      <c r="H9526" s="57" t="s">
        <v>5313</v>
      </c>
      <c r="I9526" s="58" t="s">
        <v>17929</v>
      </c>
      <c r="J9526" s="54" t="s">
        <v>18214</v>
      </c>
      <c r="K9526" s="54" t="str">
        <f>INDEX('[1]All QOF Registers'!$C$15:$C$8243,MATCH($J$4:$J$10133,'[1]All QOF Registers'!$D$15:$D$8243,FALSE))</f>
        <v>5QP</v>
      </c>
    </row>
    <row r="9527" spans="8:11" x14ac:dyDescent="0.25">
      <c r="H9527" s="57" t="s">
        <v>5314</v>
      </c>
      <c r="I9527" s="58" t="s">
        <v>17929</v>
      </c>
      <c r="J9527" s="54" t="s">
        <v>18214</v>
      </c>
      <c r="K9527" s="54" t="str">
        <f>INDEX('[1]All QOF Registers'!$C$15:$C$8243,MATCH($J$4:$J$10133,'[1]All QOF Registers'!$D$15:$D$8243,FALSE))</f>
        <v>5QP</v>
      </c>
    </row>
    <row r="9528" spans="8:11" x14ac:dyDescent="0.25">
      <c r="H9528" s="57" t="s">
        <v>5315</v>
      </c>
      <c r="I9528" s="58" t="s">
        <v>17929</v>
      </c>
      <c r="J9528" s="54" t="s">
        <v>18214</v>
      </c>
      <c r="K9528" s="54" t="str">
        <f>INDEX('[1]All QOF Registers'!$C$15:$C$8243,MATCH($J$4:$J$10133,'[1]All QOF Registers'!$D$15:$D$8243,FALSE))</f>
        <v>5QP</v>
      </c>
    </row>
    <row r="9529" spans="8:11" x14ac:dyDescent="0.25">
      <c r="H9529" s="57" t="s">
        <v>5316</v>
      </c>
      <c r="I9529" s="58" t="s">
        <v>17929</v>
      </c>
      <c r="J9529" s="54" t="s">
        <v>18214</v>
      </c>
      <c r="K9529" s="54" t="str">
        <f>INDEX('[1]All QOF Registers'!$C$15:$C$8243,MATCH($J$4:$J$10133,'[1]All QOF Registers'!$D$15:$D$8243,FALSE))</f>
        <v>5QP</v>
      </c>
    </row>
    <row r="9530" spans="8:11" x14ac:dyDescent="0.25">
      <c r="H9530" s="57" t="s">
        <v>5317</v>
      </c>
      <c r="I9530" s="58" t="s">
        <v>17929</v>
      </c>
      <c r="J9530" s="54" t="s">
        <v>18214</v>
      </c>
      <c r="K9530" s="54" t="str">
        <f>INDEX('[1]All QOF Registers'!$C$15:$C$8243,MATCH($J$4:$J$10133,'[1]All QOF Registers'!$D$15:$D$8243,FALSE))</f>
        <v>5QP</v>
      </c>
    </row>
    <row r="9531" spans="8:11" x14ac:dyDescent="0.25">
      <c r="H9531" s="57" t="s">
        <v>5318</v>
      </c>
      <c r="I9531" s="58" t="s">
        <v>17929</v>
      </c>
      <c r="J9531" s="54" t="s">
        <v>18214</v>
      </c>
      <c r="K9531" s="54" t="str">
        <f>INDEX('[1]All QOF Registers'!$C$15:$C$8243,MATCH($J$4:$J$10133,'[1]All QOF Registers'!$D$15:$D$8243,FALSE))</f>
        <v>5QP</v>
      </c>
    </row>
    <row r="9532" spans="8:11" x14ac:dyDescent="0.25">
      <c r="H9532" s="57" t="s">
        <v>5319</v>
      </c>
      <c r="I9532" s="58" t="s">
        <v>17929</v>
      </c>
      <c r="J9532" s="54" t="s">
        <v>18214</v>
      </c>
      <c r="K9532" s="54" t="str">
        <f>INDEX('[1]All QOF Registers'!$C$15:$C$8243,MATCH($J$4:$J$10133,'[1]All QOF Registers'!$D$15:$D$8243,FALSE))</f>
        <v>5QP</v>
      </c>
    </row>
    <row r="9533" spans="8:11" x14ac:dyDescent="0.25">
      <c r="H9533" s="57" t="s">
        <v>5320</v>
      </c>
      <c r="I9533" s="58" t="s">
        <v>17929</v>
      </c>
      <c r="J9533" s="54" t="s">
        <v>18214</v>
      </c>
      <c r="K9533" s="54" t="str">
        <f>INDEX('[1]All QOF Registers'!$C$15:$C$8243,MATCH($J$4:$J$10133,'[1]All QOF Registers'!$D$15:$D$8243,FALSE))</f>
        <v>5QP</v>
      </c>
    </row>
    <row r="9534" spans="8:11" x14ac:dyDescent="0.25">
      <c r="H9534" s="57" t="s">
        <v>5321</v>
      </c>
      <c r="I9534" s="58" t="s">
        <v>17929</v>
      </c>
      <c r="J9534" s="54" t="s">
        <v>18214</v>
      </c>
      <c r="K9534" s="54" t="str">
        <f>INDEX('[1]All QOF Registers'!$C$15:$C$8243,MATCH($J$4:$J$10133,'[1]All QOF Registers'!$D$15:$D$8243,FALSE))</f>
        <v>5QP</v>
      </c>
    </row>
    <row r="9535" spans="8:11" x14ac:dyDescent="0.25">
      <c r="H9535" s="57" t="s">
        <v>5322</v>
      </c>
      <c r="I9535" s="58" t="s">
        <v>17929</v>
      </c>
      <c r="J9535" s="54" t="s">
        <v>18214</v>
      </c>
      <c r="K9535" s="54" t="str">
        <f>INDEX('[1]All QOF Registers'!$C$15:$C$8243,MATCH($J$4:$J$10133,'[1]All QOF Registers'!$D$15:$D$8243,FALSE))</f>
        <v>5QP</v>
      </c>
    </row>
    <row r="9536" spans="8:11" x14ac:dyDescent="0.25">
      <c r="H9536" s="57" t="s">
        <v>5323</v>
      </c>
      <c r="I9536" s="58" t="s">
        <v>17929</v>
      </c>
      <c r="J9536" s="54" t="s">
        <v>18214</v>
      </c>
      <c r="K9536" s="54" t="str">
        <f>INDEX('[1]All QOF Registers'!$C$15:$C$8243,MATCH($J$4:$J$10133,'[1]All QOF Registers'!$D$15:$D$8243,FALSE))</f>
        <v>5QP</v>
      </c>
    </row>
    <row r="9537" spans="8:11" x14ac:dyDescent="0.25">
      <c r="H9537" s="57" t="s">
        <v>5324</v>
      </c>
      <c r="I9537" s="58" t="s">
        <v>17929</v>
      </c>
      <c r="J9537" s="54" t="s">
        <v>18214</v>
      </c>
      <c r="K9537" s="54" t="str">
        <f>INDEX('[1]All QOF Registers'!$C$15:$C$8243,MATCH($J$4:$J$10133,'[1]All QOF Registers'!$D$15:$D$8243,FALSE))</f>
        <v>5QP</v>
      </c>
    </row>
    <row r="9538" spans="8:11" x14ac:dyDescent="0.25">
      <c r="H9538" s="57" t="s">
        <v>5325</v>
      </c>
      <c r="I9538" s="58" t="s">
        <v>17929</v>
      </c>
      <c r="J9538" s="54" t="s">
        <v>18214</v>
      </c>
      <c r="K9538" s="54" t="str">
        <f>INDEX('[1]All QOF Registers'!$C$15:$C$8243,MATCH($J$4:$J$10133,'[1]All QOF Registers'!$D$15:$D$8243,FALSE))</f>
        <v>5QP</v>
      </c>
    </row>
    <row r="9539" spans="8:11" x14ac:dyDescent="0.25">
      <c r="H9539" s="57" t="s">
        <v>5326</v>
      </c>
      <c r="I9539" s="58" t="s">
        <v>17929</v>
      </c>
      <c r="J9539" s="54" t="s">
        <v>18214</v>
      </c>
      <c r="K9539" s="54" t="str">
        <f>INDEX('[1]All QOF Registers'!$C$15:$C$8243,MATCH($J$4:$J$10133,'[1]All QOF Registers'!$D$15:$D$8243,FALSE))</f>
        <v>5QP</v>
      </c>
    </row>
    <row r="9540" spans="8:11" x14ac:dyDescent="0.25">
      <c r="H9540" s="57" t="s">
        <v>5327</v>
      </c>
      <c r="I9540" s="58" t="s">
        <v>17929</v>
      </c>
      <c r="J9540" s="54" t="s">
        <v>18214</v>
      </c>
      <c r="K9540" s="54" t="str">
        <f>INDEX('[1]All QOF Registers'!$C$15:$C$8243,MATCH($J$4:$J$10133,'[1]All QOF Registers'!$D$15:$D$8243,FALSE))</f>
        <v>5QP</v>
      </c>
    </row>
    <row r="9541" spans="8:11" x14ac:dyDescent="0.25">
      <c r="H9541" s="57" t="s">
        <v>5328</v>
      </c>
      <c r="I9541" s="58" t="s">
        <v>17929</v>
      </c>
      <c r="J9541" s="54" t="s">
        <v>18214</v>
      </c>
      <c r="K9541" s="54" t="str">
        <f>INDEX('[1]All QOF Registers'!$C$15:$C$8243,MATCH($J$4:$J$10133,'[1]All QOF Registers'!$D$15:$D$8243,FALSE))</f>
        <v>5QP</v>
      </c>
    </row>
    <row r="9542" spans="8:11" x14ac:dyDescent="0.25">
      <c r="H9542" s="57" t="s">
        <v>5329</v>
      </c>
      <c r="I9542" s="58" t="s">
        <v>17929</v>
      </c>
      <c r="J9542" s="54" t="s">
        <v>18214</v>
      </c>
      <c r="K9542" s="54" t="str">
        <f>INDEX('[1]All QOF Registers'!$C$15:$C$8243,MATCH($J$4:$J$10133,'[1]All QOF Registers'!$D$15:$D$8243,FALSE))</f>
        <v>5QP</v>
      </c>
    </row>
    <row r="9543" spans="8:11" x14ac:dyDescent="0.25">
      <c r="H9543" s="57" t="s">
        <v>5330</v>
      </c>
      <c r="I9543" s="58" t="s">
        <v>17929</v>
      </c>
      <c r="J9543" s="54" t="s">
        <v>18214</v>
      </c>
      <c r="K9543" s="54" t="str">
        <f>INDEX('[1]All QOF Registers'!$C$15:$C$8243,MATCH($J$4:$J$10133,'[1]All QOF Registers'!$D$15:$D$8243,FALSE))</f>
        <v>5QP</v>
      </c>
    </row>
    <row r="9544" spans="8:11" x14ac:dyDescent="0.25">
      <c r="H9544" s="57" t="s">
        <v>5331</v>
      </c>
      <c r="I9544" s="58" t="s">
        <v>17929</v>
      </c>
      <c r="J9544" s="54" t="s">
        <v>18214</v>
      </c>
      <c r="K9544" s="54" t="str">
        <f>INDEX('[1]All QOF Registers'!$C$15:$C$8243,MATCH($J$4:$J$10133,'[1]All QOF Registers'!$D$15:$D$8243,FALSE))</f>
        <v>5QP</v>
      </c>
    </row>
    <row r="9545" spans="8:11" x14ac:dyDescent="0.25">
      <c r="H9545" s="57" t="s">
        <v>17930</v>
      </c>
      <c r="I9545" s="58" t="s">
        <v>17929</v>
      </c>
      <c r="J9545" s="54" t="s">
        <v>18214</v>
      </c>
      <c r="K9545" s="54" t="str">
        <f>INDEX('[1]All QOF Registers'!$C$15:$C$8243,MATCH($J$4:$J$10133,'[1]All QOF Registers'!$D$15:$D$8243,FALSE))</f>
        <v>5QP</v>
      </c>
    </row>
    <row r="9546" spans="8:11" x14ac:dyDescent="0.25">
      <c r="H9546" s="57" t="s">
        <v>5332</v>
      </c>
      <c r="I9546" s="58" t="s">
        <v>17929</v>
      </c>
      <c r="J9546" s="54" t="s">
        <v>18214</v>
      </c>
      <c r="K9546" s="54" t="str">
        <f>INDEX('[1]All QOF Registers'!$C$15:$C$8243,MATCH($J$4:$J$10133,'[1]All QOF Registers'!$D$15:$D$8243,FALSE))</f>
        <v>5QP</v>
      </c>
    </row>
    <row r="9547" spans="8:11" x14ac:dyDescent="0.25">
      <c r="H9547" s="57" t="s">
        <v>5333</v>
      </c>
      <c r="I9547" s="58" t="s">
        <v>17929</v>
      </c>
      <c r="J9547" s="54" t="s">
        <v>18214</v>
      </c>
      <c r="K9547" s="54" t="str">
        <f>INDEX('[1]All QOF Registers'!$C$15:$C$8243,MATCH($J$4:$J$10133,'[1]All QOF Registers'!$D$15:$D$8243,FALSE))</f>
        <v>5QP</v>
      </c>
    </row>
    <row r="9548" spans="8:11" x14ac:dyDescent="0.25">
      <c r="H9548" s="57" t="s">
        <v>5334</v>
      </c>
      <c r="I9548" s="58" t="s">
        <v>17929</v>
      </c>
      <c r="J9548" s="54" t="s">
        <v>18214</v>
      </c>
      <c r="K9548" s="54" t="str">
        <f>INDEX('[1]All QOF Registers'!$C$15:$C$8243,MATCH($J$4:$J$10133,'[1]All QOF Registers'!$D$15:$D$8243,FALSE))</f>
        <v>5QP</v>
      </c>
    </row>
    <row r="9549" spans="8:11" x14ac:dyDescent="0.25">
      <c r="H9549" s="57" t="s">
        <v>5335</v>
      </c>
      <c r="I9549" s="58" t="s">
        <v>17929</v>
      </c>
      <c r="J9549" s="54" t="s">
        <v>18214</v>
      </c>
      <c r="K9549" s="54" t="str">
        <f>INDEX('[1]All QOF Registers'!$C$15:$C$8243,MATCH($J$4:$J$10133,'[1]All QOF Registers'!$D$15:$D$8243,FALSE))</f>
        <v>5QP</v>
      </c>
    </row>
    <row r="9550" spans="8:11" x14ac:dyDescent="0.25">
      <c r="H9550" s="57" t="s">
        <v>5336</v>
      </c>
      <c r="I9550" s="58" t="s">
        <v>17929</v>
      </c>
      <c r="J9550" s="54" t="s">
        <v>18214</v>
      </c>
      <c r="K9550" s="54" t="str">
        <f>INDEX('[1]All QOF Registers'!$C$15:$C$8243,MATCH($J$4:$J$10133,'[1]All QOF Registers'!$D$15:$D$8243,FALSE))</f>
        <v>5QP</v>
      </c>
    </row>
    <row r="9551" spans="8:11" x14ac:dyDescent="0.25">
      <c r="H9551" s="57" t="s">
        <v>5337</v>
      </c>
      <c r="I9551" s="58" t="s">
        <v>17929</v>
      </c>
      <c r="J9551" s="54" t="s">
        <v>18214</v>
      </c>
      <c r="K9551" s="54" t="str">
        <f>INDEX('[1]All QOF Registers'!$C$15:$C$8243,MATCH($J$4:$J$10133,'[1]All QOF Registers'!$D$15:$D$8243,FALSE))</f>
        <v>5QP</v>
      </c>
    </row>
    <row r="9552" spans="8:11" x14ac:dyDescent="0.25">
      <c r="H9552" s="57" t="s">
        <v>17931</v>
      </c>
      <c r="I9552" s="58" t="s">
        <v>17929</v>
      </c>
      <c r="J9552" s="54" t="s">
        <v>18214</v>
      </c>
      <c r="K9552" s="54" t="str">
        <f>INDEX('[1]All QOF Registers'!$C$15:$C$8243,MATCH($J$4:$J$10133,'[1]All QOF Registers'!$D$15:$D$8243,FALSE))</f>
        <v>5QP</v>
      </c>
    </row>
    <row r="9553" spans="8:11" x14ac:dyDescent="0.25">
      <c r="H9553" s="57" t="s">
        <v>17932</v>
      </c>
      <c r="I9553" s="58" t="s">
        <v>17929</v>
      </c>
      <c r="J9553" s="54" t="s">
        <v>18214</v>
      </c>
      <c r="K9553" s="54" t="str">
        <f>INDEX('[1]All QOF Registers'!$C$15:$C$8243,MATCH($J$4:$J$10133,'[1]All QOF Registers'!$D$15:$D$8243,FALSE))</f>
        <v>5QP</v>
      </c>
    </row>
    <row r="9554" spans="8:11" x14ac:dyDescent="0.25">
      <c r="H9554" s="57" t="s">
        <v>17933</v>
      </c>
      <c r="I9554" s="58" t="s">
        <v>17929</v>
      </c>
      <c r="J9554" s="54" t="s">
        <v>18214</v>
      </c>
      <c r="K9554" s="54" t="str">
        <f>INDEX('[1]All QOF Registers'!$C$15:$C$8243,MATCH($J$4:$J$10133,'[1]All QOF Registers'!$D$15:$D$8243,FALSE))</f>
        <v>5QP</v>
      </c>
    </row>
    <row r="9555" spans="8:11" x14ac:dyDescent="0.25">
      <c r="H9555" s="57" t="s">
        <v>7694</v>
      </c>
      <c r="I9555" s="58" t="s">
        <v>17929</v>
      </c>
      <c r="J9555" s="54" t="s">
        <v>18214</v>
      </c>
      <c r="K9555" s="54" t="str">
        <f>INDEX('[1]All QOF Registers'!$C$15:$C$8243,MATCH($J$4:$J$10133,'[1]All QOF Registers'!$D$15:$D$8243,FALSE))</f>
        <v>5QP</v>
      </c>
    </row>
    <row r="9556" spans="8:11" x14ac:dyDescent="0.25">
      <c r="H9556" s="57" t="s">
        <v>7701</v>
      </c>
      <c r="I9556" s="58" t="s">
        <v>17929</v>
      </c>
      <c r="J9556" s="54" t="s">
        <v>18214</v>
      </c>
      <c r="K9556" s="54" t="str">
        <f>INDEX('[1]All QOF Registers'!$C$15:$C$8243,MATCH($J$4:$J$10133,'[1]All QOF Registers'!$D$15:$D$8243,FALSE))</f>
        <v>5QP</v>
      </c>
    </row>
    <row r="9557" spans="8:11" x14ac:dyDescent="0.25">
      <c r="H9557" s="57" t="s">
        <v>7702</v>
      </c>
      <c r="I9557" s="58" t="s">
        <v>17929</v>
      </c>
      <c r="J9557" s="54" t="s">
        <v>18214</v>
      </c>
      <c r="K9557" s="54" t="str">
        <f>INDEX('[1]All QOF Registers'!$C$15:$C$8243,MATCH($J$4:$J$10133,'[1]All QOF Registers'!$D$15:$D$8243,FALSE))</f>
        <v>5QP</v>
      </c>
    </row>
    <row r="9558" spans="8:11" x14ac:dyDescent="0.25">
      <c r="H9558" s="57" t="s">
        <v>7709</v>
      </c>
      <c r="I9558" s="58" t="s">
        <v>17929</v>
      </c>
      <c r="J9558" s="54" t="s">
        <v>18214</v>
      </c>
      <c r="K9558" s="54" t="str">
        <f>INDEX('[1]All QOF Registers'!$C$15:$C$8243,MATCH($J$4:$J$10133,'[1]All QOF Registers'!$D$15:$D$8243,FALSE))</f>
        <v>5QP</v>
      </c>
    </row>
    <row r="9559" spans="8:11" x14ac:dyDescent="0.25">
      <c r="H9559" s="57" t="s">
        <v>7732</v>
      </c>
      <c r="I9559" s="58" t="s">
        <v>17929</v>
      </c>
      <c r="J9559" s="54" t="s">
        <v>18214</v>
      </c>
      <c r="K9559" s="54" t="str">
        <f>INDEX('[1]All QOF Registers'!$C$15:$C$8243,MATCH($J$4:$J$10133,'[1]All QOF Registers'!$D$15:$D$8243,FALSE))</f>
        <v>5QP</v>
      </c>
    </row>
    <row r="9560" spans="8:11" x14ac:dyDescent="0.25">
      <c r="H9560" s="57" t="s">
        <v>7782</v>
      </c>
      <c r="I9560" s="58" t="s">
        <v>17929</v>
      </c>
      <c r="J9560" s="54" t="s">
        <v>18214</v>
      </c>
      <c r="K9560" s="54" t="str">
        <f>INDEX('[1]All QOF Registers'!$C$15:$C$8243,MATCH($J$4:$J$10133,'[1]All QOF Registers'!$D$15:$D$8243,FALSE))</f>
        <v>5QP</v>
      </c>
    </row>
    <row r="9561" spans="8:11" x14ac:dyDescent="0.25">
      <c r="H9561" s="57" t="s">
        <v>7804</v>
      </c>
      <c r="I9561" s="58" t="s">
        <v>17929</v>
      </c>
      <c r="J9561" s="54" t="s">
        <v>18214</v>
      </c>
      <c r="K9561" s="54" t="str">
        <f>INDEX('[1]All QOF Registers'!$C$15:$C$8243,MATCH($J$4:$J$10133,'[1]All QOF Registers'!$D$15:$D$8243,FALSE))</f>
        <v>5QP</v>
      </c>
    </row>
    <row r="9562" spans="8:11" x14ac:dyDescent="0.25">
      <c r="H9562" s="57" t="s">
        <v>5338</v>
      </c>
      <c r="I9562" s="58" t="s">
        <v>17934</v>
      </c>
      <c r="J9562" s="54" t="s">
        <v>18215</v>
      </c>
      <c r="K9562" s="54" t="str">
        <f>INDEX('[1]All QOF Registers'!$C$15:$C$8243,MATCH($J$4:$J$10133,'[1]All QOF Registers'!$D$15:$D$8243,FALSE))</f>
        <v>5QQ</v>
      </c>
    </row>
    <row r="9563" spans="8:11" x14ac:dyDescent="0.25">
      <c r="H9563" s="57" t="s">
        <v>5339</v>
      </c>
      <c r="I9563" s="58" t="s">
        <v>17934</v>
      </c>
      <c r="J9563" s="54" t="s">
        <v>18215</v>
      </c>
      <c r="K9563" s="54" t="str">
        <f>INDEX('[1]All QOF Registers'!$C$15:$C$8243,MATCH($J$4:$J$10133,'[1]All QOF Registers'!$D$15:$D$8243,FALSE))</f>
        <v>5QQ</v>
      </c>
    </row>
    <row r="9564" spans="8:11" x14ac:dyDescent="0.25">
      <c r="H9564" s="57" t="s">
        <v>5340</v>
      </c>
      <c r="I9564" s="58" t="s">
        <v>17934</v>
      </c>
      <c r="J9564" s="54" t="s">
        <v>18215</v>
      </c>
      <c r="K9564" s="54" t="str">
        <f>INDEX('[1]All QOF Registers'!$C$15:$C$8243,MATCH($J$4:$J$10133,'[1]All QOF Registers'!$D$15:$D$8243,FALSE))</f>
        <v>5QQ</v>
      </c>
    </row>
    <row r="9565" spans="8:11" x14ac:dyDescent="0.25">
      <c r="H9565" s="57" t="s">
        <v>5341</v>
      </c>
      <c r="I9565" s="58" t="s">
        <v>17934</v>
      </c>
      <c r="J9565" s="54" t="s">
        <v>18215</v>
      </c>
      <c r="K9565" s="54" t="str">
        <f>INDEX('[1]All QOF Registers'!$C$15:$C$8243,MATCH($J$4:$J$10133,'[1]All QOF Registers'!$D$15:$D$8243,FALSE))</f>
        <v>5QQ</v>
      </c>
    </row>
    <row r="9566" spans="8:11" x14ac:dyDescent="0.25">
      <c r="H9566" s="57" t="s">
        <v>5343</v>
      </c>
      <c r="I9566" s="58" t="s">
        <v>17934</v>
      </c>
      <c r="J9566" s="54" t="s">
        <v>18215</v>
      </c>
      <c r="K9566" s="54" t="str">
        <f>INDEX('[1]All QOF Registers'!$C$15:$C$8243,MATCH($J$4:$J$10133,'[1]All QOF Registers'!$D$15:$D$8243,FALSE))</f>
        <v>5QQ</v>
      </c>
    </row>
    <row r="9567" spans="8:11" x14ac:dyDescent="0.25">
      <c r="H9567" s="57" t="s">
        <v>5345</v>
      </c>
      <c r="I9567" s="58" t="s">
        <v>17934</v>
      </c>
      <c r="J9567" s="54" t="s">
        <v>18215</v>
      </c>
      <c r="K9567" s="54" t="str">
        <f>INDEX('[1]All QOF Registers'!$C$15:$C$8243,MATCH($J$4:$J$10133,'[1]All QOF Registers'!$D$15:$D$8243,FALSE))</f>
        <v>5QQ</v>
      </c>
    </row>
    <row r="9568" spans="8:11" x14ac:dyDescent="0.25">
      <c r="H9568" s="57" t="s">
        <v>5346</v>
      </c>
      <c r="I9568" s="58" t="s">
        <v>17934</v>
      </c>
      <c r="J9568" s="54" t="s">
        <v>18215</v>
      </c>
      <c r="K9568" s="54" t="str">
        <f>INDEX('[1]All QOF Registers'!$C$15:$C$8243,MATCH($J$4:$J$10133,'[1]All QOF Registers'!$D$15:$D$8243,FALSE))</f>
        <v>5QQ</v>
      </c>
    </row>
    <row r="9569" spans="8:11" x14ac:dyDescent="0.25">
      <c r="H9569" s="57" t="s">
        <v>5347</v>
      </c>
      <c r="I9569" s="58" t="s">
        <v>17934</v>
      </c>
      <c r="J9569" s="54" t="s">
        <v>18215</v>
      </c>
      <c r="K9569" s="54" t="str">
        <f>INDEX('[1]All QOF Registers'!$C$15:$C$8243,MATCH($J$4:$J$10133,'[1]All QOF Registers'!$D$15:$D$8243,FALSE))</f>
        <v>5QQ</v>
      </c>
    </row>
    <row r="9570" spans="8:11" x14ac:dyDescent="0.25">
      <c r="H9570" s="57" t="s">
        <v>5348</v>
      </c>
      <c r="I9570" s="58" t="s">
        <v>17934</v>
      </c>
      <c r="J9570" s="54" t="s">
        <v>18215</v>
      </c>
      <c r="K9570" s="54" t="str">
        <f>INDEX('[1]All QOF Registers'!$C$15:$C$8243,MATCH($J$4:$J$10133,'[1]All QOF Registers'!$D$15:$D$8243,FALSE))</f>
        <v>5QQ</v>
      </c>
    </row>
    <row r="9571" spans="8:11" x14ac:dyDescent="0.25">
      <c r="H9571" s="57" t="s">
        <v>5352</v>
      </c>
      <c r="I9571" s="58" t="s">
        <v>17934</v>
      </c>
      <c r="J9571" s="54" t="s">
        <v>18215</v>
      </c>
      <c r="K9571" s="54" t="str">
        <f>INDEX('[1]All QOF Registers'!$C$15:$C$8243,MATCH($J$4:$J$10133,'[1]All QOF Registers'!$D$15:$D$8243,FALSE))</f>
        <v>5QQ</v>
      </c>
    </row>
    <row r="9572" spans="8:11" x14ac:dyDescent="0.25">
      <c r="H9572" s="57" t="s">
        <v>5353</v>
      </c>
      <c r="I9572" s="58" t="s">
        <v>17934</v>
      </c>
      <c r="J9572" s="54" t="s">
        <v>18215</v>
      </c>
      <c r="K9572" s="54" t="str">
        <f>INDEX('[1]All QOF Registers'!$C$15:$C$8243,MATCH($J$4:$J$10133,'[1]All QOF Registers'!$D$15:$D$8243,FALSE))</f>
        <v>5QQ</v>
      </c>
    </row>
    <row r="9573" spans="8:11" x14ac:dyDescent="0.25">
      <c r="H9573" s="57" t="s">
        <v>5356</v>
      </c>
      <c r="I9573" s="58" t="s">
        <v>17934</v>
      </c>
      <c r="J9573" s="54" t="s">
        <v>18215</v>
      </c>
      <c r="K9573" s="54" t="str">
        <f>INDEX('[1]All QOF Registers'!$C$15:$C$8243,MATCH($J$4:$J$10133,'[1]All QOF Registers'!$D$15:$D$8243,FALSE))</f>
        <v>5QQ</v>
      </c>
    </row>
    <row r="9574" spans="8:11" x14ac:dyDescent="0.25">
      <c r="H9574" s="57" t="s">
        <v>5358</v>
      </c>
      <c r="I9574" s="58" t="s">
        <v>17934</v>
      </c>
      <c r="J9574" s="54" t="s">
        <v>18215</v>
      </c>
      <c r="K9574" s="54" t="str">
        <f>INDEX('[1]All QOF Registers'!$C$15:$C$8243,MATCH($J$4:$J$10133,'[1]All QOF Registers'!$D$15:$D$8243,FALSE))</f>
        <v>5QQ</v>
      </c>
    </row>
    <row r="9575" spans="8:11" x14ac:dyDescent="0.25">
      <c r="H9575" s="57" t="s">
        <v>5359</v>
      </c>
      <c r="I9575" s="58" t="s">
        <v>17934</v>
      </c>
      <c r="J9575" s="54" t="s">
        <v>18215</v>
      </c>
      <c r="K9575" s="54" t="str">
        <f>INDEX('[1]All QOF Registers'!$C$15:$C$8243,MATCH($J$4:$J$10133,'[1]All QOF Registers'!$D$15:$D$8243,FALSE))</f>
        <v>5QQ</v>
      </c>
    </row>
    <row r="9576" spans="8:11" x14ac:dyDescent="0.25">
      <c r="H9576" s="57" t="s">
        <v>5360</v>
      </c>
      <c r="I9576" s="58" t="s">
        <v>17934</v>
      </c>
      <c r="J9576" s="54" t="s">
        <v>18215</v>
      </c>
      <c r="K9576" s="54" t="str">
        <f>INDEX('[1]All QOF Registers'!$C$15:$C$8243,MATCH($J$4:$J$10133,'[1]All QOF Registers'!$D$15:$D$8243,FALSE))</f>
        <v>5QQ</v>
      </c>
    </row>
    <row r="9577" spans="8:11" x14ac:dyDescent="0.25">
      <c r="H9577" s="57" t="s">
        <v>5361</v>
      </c>
      <c r="I9577" s="58" t="s">
        <v>17934</v>
      </c>
      <c r="J9577" s="54" t="s">
        <v>18215</v>
      </c>
      <c r="K9577" s="54" t="str">
        <f>INDEX('[1]All QOF Registers'!$C$15:$C$8243,MATCH($J$4:$J$10133,'[1]All QOF Registers'!$D$15:$D$8243,FALSE))</f>
        <v>5QQ</v>
      </c>
    </row>
    <row r="9578" spans="8:11" x14ac:dyDescent="0.25">
      <c r="H9578" s="57" t="s">
        <v>5362</v>
      </c>
      <c r="I9578" s="58" t="s">
        <v>17934</v>
      </c>
      <c r="J9578" s="54" t="s">
        <v>18215</v>
      </c>
      <c r="K9578" s="54" t="str">
        <f>INDEX('[1]All QOF Registers'!$C$15:$C$8243,MATCH($J$4:$J$10133,'[1]All QOF Registers'!$D$15:$D$8243,FALSE))</f>
        <v>5QQ</v>
      </c>
    </row>
    <row r="9579" spans="8:11" x14ac:dyDescent="0.25">
      <c r="H9579" s="57" t="s">
        <v>5367</v>
      </c>
      <c r="I9579" s="58" t="s">
        <v>17934</v>
      </c>
      <c r="J9579" s="54" t="s">
        <v>18215</v>
      </c>
      <c r="K9579" s="54" t="str">
        <f>INDEX('[1]All QOF Registers'!$C$15:$C$8243,MATCH($J$4:$J$10133,'[1]All QOF Registers'!$D$15:$D$8243,FALSE))</f>
        <v>5QQ</v>
      </c>
    </row>
    <row r="9580" spans="8:11" x14ac:dyDescent="0.25">
      <c r="H9580" s="57" t="s">
        <v>17935</v>
      </c>
      <c r="I9580" s="58" t="s">
        <v>17934</v>
      </c>
      <c r="J9580" s="54" t="s">
        <v>18215</v>
      </c>
      <c r="K9580" s="54" t="str">
        <f>INDEX('[1]All QOF Registers'!$C$15:$C$8243,MATCH($J$4:$J$10133,'[1]All QOF Registers'!$D$15:$D$8243,FALSE))</f>
        <v>5QQ</v>
      </c>
    </row>
    <row r="9581" spans="8:11" x14ac:dyDescent="0.25">
      <c r="H9581" s="57" t="s">
        <v>5369</v>
      </c>
      <c r="I9581" s="58" t="s">
        <v>17934</v>
      </c>
      <c r="J9581" s="54" t="s">
        <v>18215</v>
      </c>
      <c r="K9581" s="54" t="str">
        <f>INDEX('[1]All QOF Registers'!$C$15:$C$8243,MATCH($J$4:$J$10133,'[1]All QOF Registers'!$D$15:$D$8243,FALSE))</f>
        <v>5QQ</v>
      </c>
    </row>
    <row r="9582" spans="8:11" x14ac:dyDescent="0.25">
      <c r="H9582" s="57" t="s">
        <v>5370</v>
      </c>
      <c r="I9582" s="58" t="s">
        <v>17934</v>
      </c>
      <c r="J9582" s="54" t="s">
        <v>18215</v>
      </c>
      <c r="K9582" s="54" t="str">
        <f>INDEX('[1]All QOF Registers'!$C$15:$C$8243,MATCH($J$4:$J$10133,'[1]All QOF Registers'!$D$15:$D$8243,FALSE))</f>
        <v>5QQ</v>
      </c>
    </row>
    <row r="9583" spans="8:11" x14ac:dyDescent="0.25">
      <c r="H9583" s="57" t="s">
        <v>5371</v>
      </c>
      <c r="I9583" s="58" t="s">
        <v>17934</v>
      </c>
      <c r="J9583" s="54" t="s">
        <v>18215</v>
      </c>
      <c r="K9583" s="54" t="str">
        <f>INDEX('[1]All QOF Registers'!$C$15:$C$8243,MATCH($J$4:$J$10133,'[1]All QOF Registers'!$D$15:$D$8243,FALSE))</f>
        <v>5QQ</v>
      </c>
    </row>
    <row r="9584" spans="8:11" x14ac:dyDescent="0.25">
      <c r="H9584" s="57" t="s">
        <v>5373</v>
      </c>
      <c r="I9584" s="58" t="s">
        <v>17934</v>
      </c>
      <c r="J9584" s="54" t="s">
        <v>18215</v>
      </c>
      <c r="K9584" s="54" t="str">
        <f>INDEX('[1]All QOF Registers'!$C$15:$C$8243,MATCH($J$4:$J$10133,'[1]All QOF Registers'!$D$15:$D$8243,FALSE))</f>
        <v>5QQ</v>
      </c>
    </row>
    <row r="9585" spans="8:11" x14ac:dyDescent="0.25">
      <c r="H9585" s="57" t="s">
        <v>5375</v>
      </c>
      <c r="I9585" s="58" t="s">
        <v>17934</v>
      </c>
      <c r="J9585" s="54" t="s">
        <v>18215</v>
      </c>
      <c r="K9585" s="54" t="str">
        <f>INDEX('[1]All QOF Registers'!$C$15:$C$8243,MATCH($J$4:$J$10133,'[1]All QOF Registers'!$D$15:$D$8243,FALSE))</f>
        <v>5QQ</v>
      </c>
    </row>
    <row r="9586" spans="8:11" x14ac:dyDescent="0.25">
      <c r="H9586" s="57" t="s">
        <v>5376</v>
      </c>
      <c r="I9586" s="58" t="s">
        <v>17934</v>
      </c>
      <c r="J9586" s="54" t="s">
        <v>18215</v>
      </c>
      <c r="K9586" s="54" t="str">
        <f>INDEX('[1]All QOF Registers'!$C$15:$C$8243,MATCH($J$4:$J$10133,'[1]All QOF Registers'!$D$15:$D$8243,FALSE))</f>
        <v>5QQ</v>
      </c>
    </row>
    <row r="9587" spans="8:11" x14ac:dyDescent="0.25">
      <c r="H9587" s="57" t="s">
        <v>5377</v>
      </c>
      <c r="I9587" s="58" t="s">
        <v>17934</v>
      </c>
      <c r="J9587" s="54" t="s">
        <v>18215</v>
      </c>
      <c r="K9587" s="54" t="str">
        <f>INDEX('[1]All QOF Registers'!$C$15:$C$8243,MATCH($J$4:$J$10133,'[1]All QOF Registers'!$D$15:$D$8243,FALSE))</f>
        <v>5QQ</v>
      </c>
    </row>
    <row r="9588" spans="8:11" x14ac:dyDescent="0.25">
      <c r="H9588" s="57" t="s">
        <v>5378</v>
      </c>
      <c r="I9588" s="58" t="s">
        <v>17934</v>
      </c>
      <c r="J9588" s="54" t="s">
        <v>18215</v>
      </c>
      <c r="K9588" s="54" t="str">
        <f>INDEX('[1]All QOF Registers'!$C$15:$C$8243,MATCH($J$4:$J$10133,'[1]All QOF Registers'!$D$15:$D$8243,FALSE))</f>
        <v>5QQ</v>
      </c>
    </row>
    <row r="9589" spans="8:11" x14ac:dyDescent="0.25">
      <c r="H9589" s="57" t="s">
        <v>5379</v>
      </c>
      <c r="I9589" s="58" t="s">
        <v>17934</v>
      </c>
      <c r="J9589" s="54" t="s">
        <v>18215</v>
      </c>
      <c r="K9589" s="54" t="str">
        <f>INDEX('[1]All QOF Registers'!$C$15:$C$8243,MATCH($J$4:$J$10133,'[1]All QOF Registers'!$D$15:$D$8243,FALSE))</f>
        <v>5QQ</v>
      </c>
    </row>
    <row r="9590" spans="8:11" x14ac:dyDescent="0.25">
      <c r="H9590" s="57" t="s">
        <v>5380</v>
      </c>
      <c r="I9590" s="58" t="s">
        <v>17934</v>
      </c>
      <c r="J9590" s="54" t="s">
        <v>18215</v>
      </c>
      <c r="K9590" s="54" t="str">
        <f>INDEX('[1]All QOF Registers'!$C$15:$C$8243,MATCH($J$4:$J$10133,'[1]All QOF Registers'!$D$15:$D$8243,FALSE))</f>
        <v>5QQ</v>
      </c>
    </row>
    <row r="9591" spans="8:11" x14ac:dyDescent="0.25">
      <c r="H9591" s="57" t="s">
        <v>5381</v>
      </c>
      <c r="I9591" s="58" t="s">
        <v>17934</v>
      </c>
      <c r="J9591" s="54" t="s">
        <v>18215</v>
      </c>
      <c r="K9591" s="54" t="str">
        <f>INDEX('[1]All QOF Registers'!$C$15:$C$8243,MATCH($J$4:$J$10133,'[1]All QOF Registers'!$D$15:$D$8243,FALSE))</f>
        <v>5QQ</v>
      </c>
    </row>
    <row r="9592" spans="8:11" x14ac:dyDescent="0.25">
      <c r="H9592" s="57" t="s">
        <v>5382</v>
      </c>
      <c r="I9592" s="58" t="s">
        <v>17934</v>
      </c>
      <c r="J9592" s="54" t="s">
        <v>18215</v>
      </c>
      <c r="K9592" s="54" t="str">
        <f>INDEX('[1]All QOF Registers'!$C$15:$C$8243,MATCH($J$4:$J$10133,'[1]All QOF Registers'!$D$15:$D$8243,FALSE))</f>
        <v>5QQ</v>
      </c>
    </row>
    <row r="9593" spans="8:11" x14ac:dyDescent="0.25">
      <c r="H9593" s="57" t="s">
        <v>5384</v>
      </c>
      <c r="I9593" s="58" t="s">
        <v>17934</v>
      </c>
      <c r="J9593" s="54" t="s">
        <v>18215</v>
      </c>
      <c r="K9593" s="54" t="str">
        <f>INDEX('[1]All QOF Registers'!$C$15:$C$8243,MATCH($J$4:$J$10133,'[1]All QOF Registers'!$D$15:$D$8243,FALSE))</f>
        <v>5QQ</v>
      </c>
    </row>
    <row r="9594" spans="8:11" x14ac:dyDescent="0.25">
      <c r="H9594" s="57" t="s">
        <v>5385</v>
      </c>
      <c r="I9594" s="58" t="s">
        <v>17934</v>
      </c>
      <c r="J9594" s="54" t="s">
        <v>18215</v>
      </c>
      <c r="K9594" s="54" t="str">
        <f>INDEX('[1]All QOF Registers'!$C$15:$C$8243,MATCH($J$4:$J$10133,'[1]All QOF Registers'!$D$15:$D$8243,FALSE))</f>
        <v>5QQ</v>
      </c>
    </row>
    <row r="9595" spans="8:11" x14ac:dyDescent="0.25">
      <c r="H9595" s="57" t="s">
        <v>5386</v>
      </c>
      <c r="I9595" s="58" t="s">
        <v>17934</v>
      </c>
      <c r="J9595" s="54" t="s">
        <v>18215</v>
      </c>
      <c r="K9595" s="54" t="str">
        <f>INDEX('[1]All QOF Registers'!$C$15:$C$8243,MATCH($J$4:$J$10133,'[1]All QOF Registers'!$D$15:$D$8243,FALSE))</f>
        <v>5QQ</v>
      </c>
    </row>
    <row r="9596" spans="8:11" x14ac:dyDescent="0.25">
      <c r="H9596" s="57" t="s">
        <v>5387</v>
      </c>
      <c r="I9596" s="58" t="s">
        <v>17934</v>
      </c>
      <c r="J9596" s="54" t="s">
        <v>18215</v>
      </c>
      <c r="K9596" s="54" t="str">
        <f>INDEX('[1]All QOF Registers'!$C$15:$C$8243,MATCH($J$4:$J$10133,'[1]All QOF Registers'!$D$15:$D$8243,FALSE))</f>
        <v>5QQ</v>
      </c>
    </row>
    <row r="9597" spans="8:11" x14ac:dyDescent="0.25">
      <c r="H9597" s="57" t="s">
        <v>5388</v>
      </c>
      <c r="I9597" s="58" t="s">
        <v>17934</v>
      </c>
      <c r="J9597" s="54" t="s">
        <v>18215</v>
      </c>
      <c r="K9597" s="54" t="str">
        <f>INDEX('[1]All QOF Registers'!$C$15:$C$8243,MATCH($J$4:$J$10133,'[1]All QOF Registers'!$D$15:$D$8243,FALSE))</f>
        <v>5QQ</v>
      </c>
    </row>
    <row r="9598" spans="8:11" x14ac:dyDescent="0.25">
      <c r="H9598" s="57" t="s">
        <v>5389</v>
      </c>
      <c r="I9598" s="58" t="s">
        <v>17934</v>
      </c>
      <c r="J9598" s="54" t="s">
        <v>18215</v>
      </c>
      <c r="K9598" s="54" t="str">
        <f>INDEX('[1]All QOF Registers'!$C$15:$C$8243,MATCH($J$4:$J$10133,'[1]All QOF Registers'!$D$15:$D$8243,FALSE))</f>
        <v>5QQ</v>
      </c>
    </row>
    <row r="9599" spans="8:11" x14ac:dyDescent="0.25">
      <c r="H9599" s="57" t="s">
        <v>5391</v>
      </c>
      <c r="I9599" s="58" t="s">
        <v>17934</v>
      </c>
      <c r="J9599" s="54" t="s">
        <v>18215</v>
      </c>
      <c r="K9599" s="54" t="str">
        <f>INDEX('[1]All QOF Registers'!$C$15:$C$8243,MATCH($J$4:$J$10133,'[1]All QOF Registers'!$D$15:$D$8243,FALSE))</f>
        <v>5QQ</v>
      </c>
    </row>
    <row r="9600" spans="8:11" x14ac:dyDescent="0.25">
      <c r="H9600" s="57" t="s">
        <v>5392</v>
      </c>
      <c r="I9600" s="58" t="s">
        <v>17934</v>
      </c>
      <c r="J9600" s="54" t="s">
        <v>18215</v>
      </c>
      <c r="K9600" s="54" t="str">
        <f>INDEX('[1]All QOF Registers'!$C$15:$C$8243,MATCH($J$4:$J$10133,'[1]All QOF Registers'!$D$15:$D$8243,FALSE))</f>
        <v>5QQ</v>
      </c>
    </row>
    <row r="9601" spans="8:11" x14ac:dyDescent="0.25">
      <c r="H9601" s="57" t="s">
        <v>5393</v>
      </c>
      <c r="I9601" s="58" t="s">
        <v>17934</v>
      </c>
      <c r="J9601" s="54" t="s">
        <v>18215</v>
      </c>
      <c r="K9601" s="54" t="str">
        <f>INDEX('[1]All QOF Registers'!$C$15:$C$8243,MATCH($J$4:$J$10133,'[1]All QOF Registers'!$D$15:$D$8243,FALSE))</f>
        <v>5QQ</v>
      </c>
    </row>
    <row r="9602" spans="8:11" x14ac:dyDescent="0.25">
      <c r="H9602" s="57" t="s">
        <v>5394</v>
      </c>
      <c r="I9602" s="58" t="s">
        <v>17934</v>
      </c>
      <c r="J9602" s="54" t="s">
        <v>18215</v>
      </c>
      <c r="K9602" s="54" t="str">
        <f>INDEX('[1]All QOF Registers'!$C$15:$C$8243,MATCH($J$4:$J$10133,'[1]All QOF Registers'!$D$15:$D$8243,FALSE))</f>
        <v>5QQ</v>
      </c>
    </row>
    <row r="9603" spans="8:11" x14ac:dyDescent="0.25">
      <c r="H9603" s="57" t="s">
        <v>5397</v>
      </c>
      <c r="I9603" s="58" t="s">
        <v>17934</v>
      </c>
      <c r="J9603" s="54" t="s">
        <v>18215</v>
      </c>
      <c r="K9603" s="54" t="str">
        <f>INDEX('[1]All QOF Registers'!$C$15:$C$8243,MATCH($J$4:$J$10133,'[1]All QOF Registers'!$D$15:$D$8243,FALSE))</f>
        <v>5QQ</v>
      </c>
    </row>
    <row r="9604" spans="8:11" x14ac:dyDescent="0.25">
      <c r="H9604" s="57" t="s">
        <v>5398</v>
      </c>
      <c r="I9604" s="58" t="s">
        <v>17934</v>
      </c>
      <c r="J9604" s="54" t="s">
        <v>18215</v>
      </c>
      <c r="K9604" s="54" t="str">
        <f>INDEX('[1]All QOF Registers'!$C$15:$C$8243,MATCH($J$4:$J$10133,'[1]All QOF Registers'!$D$15:$D$8243,FALSE))</f>
        <v>5QQ</v>
      </c>
    </row>
    <row r="9605" spans="8:11" x14ac:dyDescent="0.25">
      <c r="H9605" s="57" t="s">
        <v>5399</v>
      </c>
      <c r="I9605" s="58" t="s">
        <v>17934</v>
      </c>
      <c r="J9605" s="54" t="s">
        <v>18215</v>
      </c>
      <c r="K9605" s="54" t="str">
        <f>INDEX('[1]All QOF Registers'!$C$15:$C$8243,MATCH($J$4:$J$10133,'[1]All QOF Registers'!$D$15:$D$8243,FALSE))</f>
        <v>5QQ</v>
      </c>
    </row>
    <row r="9606" spans="8:11" x14ac:dyDescent="0.25">
      <c r="H9606" s="57" t="s">
        <v>5400</v>
      </c>
      <c r="I9606" s="58" t="s">
        <v>17934</v>
      </c>
      <c r="J9606" s="54" t="s">
        <v>18215</v>
      </c>
      <c r="K9606" s="54" t="str">
        <f>INDEX('[1]All QOF Registers'!$C$15:$C$8243,MATCH($J$4:$J$10133,'[1]All QOF Registers'!$D$15:$D$8243,FALSE))</f>
        <v>5QQ</v>
      </c>
    </row>
    <row r="9607" spans="8:11" x14ac:dyDescent="0.25">
      <c r="H9607" s="57" t="s">
        <v>5401</v>
      </c>
      <c r="I9607" s="58" t="s">
        <v>17934</v>
      </c>
      <c r="J9607" s="54" t="s">
        <v>18215</v>
      </c>
      <c r="K9607" s="54" t="str">
        <f>INDEX('[1]All QOF Registers'!$C$15:$C$8243,MATCH($J$4:$J$10133,'[1]All QOF Registers'!$D$15:$D$8243,FALSE))</f>
        <v>5QQ</v>
      </c>
    </row>
    <row r="9608" spans="8:11" x14ac:dyDescent="0.25">
      <c r="H9608" s="57" t="s">
        <v>5402</v>
      </c>
      <c r="I9608" s="58" t="s">
        <v>17934</v>
      </c>
      <c r="J9608" s="54" t="s">
        <v>18215</v>
      </c>
      <c r="K9608" s="54" t="str">
        <f>INDEX('[1]All QOF Registers'!$C$15:$C$8243,MATCH($J$4:$J$10133,'[1]All QOF Registers'!$D$15:$D$8243,FALSE))</f>
        <v>5QQ</v>
      </c>
    </row>
    <row r="9609" spans="8:11" x14ac:dyDescent="0.25">
      <c r="H9609" s="57" t="s">
        <v>5405</v>
      </c>
      <c r="I9609" s="58" t="s">
        <v>17934</v>
      </c>
      <c r="J9609" s="54" t="s">
        <v>18215</v>
      </c>
      <c r="K9609" s="54" t="str">
        <f>INDEX('[1]All QOF Registers'!$C$15:$C$8243,MATCH($J$4:$J$10133,'[1]All QOF Registers'!$D$15:$D$8243,FALSE))</f>
        <v>5QQ</v>
      </c>
    </row>
    <row r="9610" spans="8:11" x14ac:dyDescent="0.25">
      <c r="H9610" s="57" t="s">
        <v>5407</v>
      </c>
      <c r="I9610" s="58" t="s">
        <v>17934</v>
      </c>
      <c r="J9610" s="54" t="s">
        <v>18215</v>
      </c>
      <c r="K9610" s="54" t="str">
        <f>INDEX('[1]All QOF Registers'!$C$15:$C$8243,MATCH($J$4:$J$10133,'[1]All QOF Registers'!$D$15:$D$8243,FALSE))</f>
        <v>5QQ</v>
      </c>
    </row>
    <row r="9611" spans="8:11" x14ac:dyDescent="0.25">
      <c r="H9611" s="57" t="s">
        <v>5409</v>
      </c>
      <c r="I9611" s="58" t="s">
        <v>17934</v>
      </c>
      <c r="J9611" s="54" t="s">
        <v>18215</v>
      </c>
      <c r="K9611" s="54" t="str">
        <f>INDEX('[1]All QOF Registers'!$C$15:$C$8243,MATCH($J$4:$J$10133,'[1]All QOF Registers'!$D$15:$D$8243,FALSE))</f>
        <v>5QQ</v>
      </c>
    </row>
    <row r="9612" spans="8:11" x14ac:dyDescent="0.25">
      <c r="H9612" s="57" t="s">
        <v>5411</v>
      </c>
      <c r="I9612" s="58" t="s">
        <v>17934</v>
      </c>
      <c r="J9612" s="54" t="s">
        <v>18215</v>
      </c>
      <c r="K9612" s="54" t="str">
        <f>INDEX('[1]All QOF Registers'!$C$15:$C$8243,MATCH($J$4:$J$10133,'[1]All QOF Registers'!$D$15:$D$8243,FALSE))</f>
        <v>5QQ</v>
      </c>
    </row>
    <row r="9613" spans="8:11" x14ac:dyDescent="0.25">
      <c r="H9613" s="57" t="s">
        <v>5413</v>
      </c>
      <c r="I9613" s="58" t="s">
        <v>17934</v>
      </c>
      <c r="J9613" s="54" t="s">
        <v>18215</v>
      </c>
      <c r="K9613" s="54" t="str">
        <f>INDEX('[1]All QOF Registers'!$C$15:$C$8243,MATCH($J$4:$J$10133,'[1]All QOF Registers'!$D$15:$D$8243,FALSE))</f>
        <v>5QQ</v>
      </c>
    </row>
    <row r="9614" spans="8:11" x14ac:dyDescent="0.25">
      <c r="H9614" s="57" t="s">
        <v>5414</v>
      </c>
      <c r="I9614" s="58" t="s">
        <v>17934</v>
      </c>
      <c r="J9614" s="54" t="s">
        <v>18215</v>
      </c>
      <c r="K9614" s="54" t="str">
        <f>INDEX('[1]All QOF Registers'!$C$15:$C$8243,MATCH($J$4:$J$10133,'[1]All QOF Registers'!$D$15:$D$8243,FALSE))</f>
        <v>5QQ</v>
      </c>
    </row>
    <row r="9615" spans="8:11" x14ac:dyDescent="0.25">
      <c r="H9615" s="57" t="s">
        <v>5415</v>
      </c>
      <c r="I9615" s="58" t="s">
        <v>17934</v>
      </c>
      <c r="J9615" s="54" t="s">
        <v>18215</v>
      </c>
      <c r="K9615" s="54" t="str">
        <f>INDEX('[1]All QOF Registers'!$C$15:$C$8243,MATCH($J$4:$J$10133,'[1]All QOF Registers'!$D$15:$D$8243,FALSE))</f>
        <v>5QQ</v>
      </c>
    </row>
    <row r="9616" spans="8:11" x14ac:dyDescent="0.25">
      <c r="H9616" s="57" t="s">
        <v>5416</v>
      </c>
      <c r="I9616" s="58" t="s">
        <v>17934</v>
      </c>
      <c r="J9616" s="54" t="s">
        <v>18215</v>
      </c>
      <c r="K9616" s="54" t="str">
        <f>INDEX('[1]All QOF Registers'!$C$15:$C$8243,MATCH($J$4:$J$10133,'[1]All QOF Registers'!$D$15:$D$8243,FALSE))</f>
        <v>5QQ</v>
      </c>
    </row>
    <row r="9617" spans="8:11" x14ac:dyDescent="0.25">
      <c r="H9617" s="57" t="s">
        <v>5417</v>
      </c>
      <c r="I9617" s="58" t="s">
        <v>17934</v>
      </c>
      <c r="J9617" s="54" t="s">
        <v>18215</v>
      </c>
      <c r="K9617" s="54" t="str">
        <f>INDEX('[1]All QOF Registers'!$C$15:$C$8243,MATCH($J$4:$J$10133,'[1]All QOF Registers'!$D$15:$D$8243,FALSE))</f>
        <v>5QQ</v>
      </c>
    </row>
    <row r="9618" spans="8:11" x14ac:dyDescent="0.25">
      <c r="H9618" s="57" t="s">
        <v>5418</v>
      </c>
      <c r="I9618" s="58" t="s">
        <v>17934</v>
      </c>
      <c r="J9618" s="54" t="s">
        <v>18215</v>
      </c>
      <c r="K9618" s="54" t="str">
        <f>INDEX('[1]All QOF Registers'!$C$15:$C$8243,MATCH($J$4:$J$10133,'[1]All QOF Registers'!$D$15:$D$8243,FALSE))</f>
        <v>5QQ</v>
      </c>
    </row>
    <row r="9619" spans="8:11" x14ac:dyDescent="0.25">
      <c r="H9619" s="57" t="s">
        <v>5419</v>
      </c>
      <c r="I9619" s="58" t="s">
        <v>17934</v>
      </c>
      <c r="J9619" s="54" t="s">
        <v>18215</v>
      </c>
      <c r="K9619" s="54" t="str">
        <f>INDEX('[1]All QOF Registers'!$C$15:$C$8243,MATCH($J$4:$J$10133,'[1]All QOF Registers'!$D$15:$D$8243,FALSE))</f>
        <v>5QQ</v>
      </c>
    </row>
    <row r="9620" spans="8:11" x14ac:dyDescent="0.25">
      <c r="H9620" s="57" t="s">
        <v>5420</v>
      </c>
      <c r="I9620" s="58" t="s">
        <v>17934</v>
      </c>
      <c r="J9620" s="54" t="s">
        <v>18215</v>
      </c>
      <c r="K9620" s="54" t="str">
        <f>INDEX('[1]All QOF Registers'!$C$15:$C$8243,MATCH($J$4:$J$10133,'[1]All QOF Registers'!$D$15:$D$8243,FALSE))</f>
        <v>5QQ</v>
      </c>
    </row>
    <row r="9621" spans="8:11" x14ac:dyDescent="0.25">
      <c r="H9621" s="57" t="s">
        <v>5422</v>
      </c>
      <c r="I9621" s="58" t="s">
        <v>17934</v>
      </c>
      <c r="J9621" s="54" t="s">
        <v>18215</v>
      </c>
      <c r="K9621" s="54" t="str">
        <f>INDEX('[1]All QOF Registers'!$C$15:$C$8243,MATCH($J$4:$J$10133,'[1]All QOF Registers'!$D$15:$D$8243,FALSE))</f>
        <v>5QQ</v>
      </c>
    </row>
    <row r="9622" spans="8:11" x14ac:dyDescent="0.25">
      <c r="H9622" s="57" t="s">
        <v>5424</v>
      </c>
      <c r="I9622" s="58" t="s">
        <v>17934</v>
      </c>
      <c r="J9622" s="54" t="s">
        <v>18215</v>
      </c>
      <c r="K9622" s="54" t="str">
        <f>INDEX('[1]All QOF Registers'!$C$15:$C$8243,MATCH($J$4:$J$10133,'[1]All QOF Registers'!$D$15:$D$8243,FALSE))</f>
        <v>5QQ</v>
      </c>
    </row>
    <row r="9623" spans="8:11" x14ac:dyDescent="0.25">
      <c r="H9623" s="57" t="s">
        <v>5425</v>
      </c>
      <c r="I9623" s="58" t="s">
        <v>17934</v>
      </c>
      <c r="J9623" s="54" t="s">
        <v>18215</v>
      </c>
      <c r="K9623" s="54" t="str">
        <f>INDEX('[1]All QOF Registers'!$C$15:$C$8243,MATCH($J$4:$J$10133,'[1]All QOF Registers'!$D$15:$D$8243,FALSE))</f>
        <v>5QQ</v>
      </c>
    </row>
    <row r="9624" spans="8:11" x14ac:dyDescent="0.25">
      <c r="H9624" s="57" t="s">
        <v>5426</v>
      </c>
      <c r="I9624" s="58" t="s">
        <v>17934</v>
      </c>
      <c r="J9624" s="54" t="s">
        <v>18215</v>
      </c>
      <c r="K9624" s="54" t="str">
        <f>INDEX('[1]All QOF Registers'!$C$15:$C$8243,MATCH($J$4:$J$10133,'[1]All QOF Registers'!$D$15:$D$8243,FALSE))</f>
        <v>5QQ</v>
      </c>
    </row>
    <row r="9625" spans="8:11" x14ac:dyDescent="0.25">
      <c r="H9625" s="57" t="s">
        <v>5427</v>
      </c>
      <c r="I9625" s="58" t="s">
        <v>17934</v>
      </c>
      <c r="J9625" s="54" t="s">
        <v>18215</v>
      </c>
      <c r="K9625" s="54" t="str">
        <f>INDEX('[1]All QOF Registers'!$C$15:$C$8243,MATCH($J$4:$J$10133,'[1]All QOF Registers'!$D$15:$D$8243,FALSE))</f>
        <v>5QQ</v>
      </c>
    </row>
    <row r="9626" spans="8:11" x14ac:dyDescent="0.25">
      <c r="H9626" s="57" t="s">
        <v>5428</v>
      </c>
      <c r="I9626" s="58" t="s">
        <v>17934</v>
      </c>
      <c r="J9626" s="54" t="s">
        <v>18215</v>
      </c>
      <c r="K9626" s="54" t="str">
        <f>INDEX('[1]All QOF Registers'!$C$15:$C$8243,MATCH($J$4:$J$10133,'[1]All QOF Registers'!$D$15:$D$8243,FALSE))</f>
        <v>5QQ</v>
      </c>
    </row>
    <row r="9627" spans="8:11" x14ac:dyDescent="0.25">
      <c r="H9627" s="57" t="s">
        <v>5429</v>
      </c>
      <c r="I9627" s="58" t="s">
        <v>17934</v>
      </c>
      <c r="J9627" s="54" t="s">
        <v>18215</v>
      </c>
      <c r="K9627" s="54" t="str">
        <f>INDEX('[1]All QOF Registers'!$C$15:$C$8243,MATCH($J$4:$J$10133,'[1]All QOF Registers'!$D$15:$D$8243,FALSE))</f>
        <v>5QQ</v>
      </c>
    </row>
    <row r="9628" spans="8:11" x14ac:dyDescent="0.25">
      <c r="H9628" s="57" t="s">
        <v>5430</v>
      </c>
      <c r="I9628" s="58" t="s">
        <v>17934</v>
      </c>
      <c r="J9628" s="54" t="s">
        <v>18215</v>
      </c>
      <c r="K9628" s="54" t="str">
        <f>INDEX('[1]All QOF Registers'!$C$15:$C$8243,MATCH($J$4:$J$10133,'[1]All QOF Registers'!$D$15:$D$8243,FALSE))</f>
        <v>5QQ</v>
      </c>
    </row>
    <row r="9629" spans="8:11" x14ac:dyDescent="0.25">
      <c r="H9629" s="57" t="s">
        <v>5431</v>
      </c>
      <c r="I9629" s="58" t="s">
        <v>17934</v>
      </c>
      <c r="J9629" s="54" t="s">
        <v>18215</v>
      </c>
      <c r="K9629" s="54" t="str">
        <f>INDEX('[1]All QOF Registers'!$C$15:$C$8243,MATCH($J$4:$J$10133,'[1]All QOF Registers'!$D$15:$D$8243,FALSE))</f>
        <v>5QQ</v>
      </c>
    </row>
    <row r="9630" spans="8:11" x14ac:dyDescent="0.25">
      <c r="H9630" s="57" t="s">
        <v>5432</v>
      </c>
      <c r="I9630" s="58" t="s">
        <v>17934</v>
      </c>
      <c r="J9630" s="54" t="s">
        <v>18215</v>
      </c>
      <c r="K9630" s="54" t="str">
        <f>INDEX('[1]All QOF Registers'!$C$15:$C$8243,MATCH($J$4:$J$10133,'[1]All QOF Registers'!$D$15:$D$8243,FALSE))</f>
        <v>5QQ</v>
      </c>
    </row>
    <row r="9631" spans="8:11" x14ac:dyDescent="0.25">
      <c r="H9631" s="57" t="s">
        <v>5434</v>
      </c>
      <c r="I9631" s="58" t="s">
        <v>17934</v>
      </c>
      <c r="J9631" s="54" t="s">
        <v>18215</v>
      </c>
      <c r="K9631" s="54" t="str">
        <f>INDEX('[1]All QOF Registers'!$C$15:$C$8243,MATCH($J$4:$J$10133,'[1]All QOF Registers'!$D$15:$D$8243,FALSE))</f>
        <v>5QQ</v>
      </c>
    </row>
    <row r="9632" spans="8:11" x14ac:dyDescent="0.25">
      <c r="H9632" s="57" t="s">
        <v>5435</v>
      </c>
      <c r="I9632" s="58" t="s">
        <v>17934</v>
      </c>
      <c r="J9632" s="54" t="s">
        <v>18215</v>
      </c>
      <c r="K9632" s="54" t="str">
        <f>INDEX('[1]All QOF Registers'!$C$15:$C$8243,MATCH($J$4:$J$10133,'[1]All QOF Registers'!$D$15:$D$8243,FALSE))</f>
        <v>5QQ</v>
      </c>
    </row>
    <row r="9633" spans="8:11" x14ac:dyDescent="0.25">
      <c r="H9633" s="57" t="s">
        <v>5443</v>
      </c>
      <c r="I9633" s="58" t="s">
        <v>17934</v>
      </c>
      <c r="J9633" s="54" t="s">
        <v>18215</v>
      </c>
      <c r="K9633" s="54" t="str">
        <f>INDEX('[1]All QOF Registers'!$C$15:$C$8243,MATCH($J$4:$J$10133,'[1]All QOF Registers'!$D$15:$D$8243,FALSE))</f>
        <v>5QQ</v>
      </c>
    </row>
    <row r="9634" spans="8:11" x14ac:dyDescent="0.25">
      <c r="H9634" s="57" t="s">
        <v>5444</v>
      </c>
      <c r="I9634" s="58" t="s">
        <v>17934</v>
      </c>
      <c r="J9634" s="54" t="s">
        <v>18215</v>
      </c>
      <c r="K9634" s="54" t="str">
        <f>INDEX('[1]All QOF Registers'!$C$15:$C$8243,MATCH($J$4:$J$10133,'[1]All QOF Registers'!$D$15:$D$8243,FALSE))</f>
        <v>5QQ</v>
      </c>
    </row>
    <row r="9635" spans="8:11" x14ac:dyDescent="0.25">
      <c r="H9635" s="57" t="s">
        <v>5446</v>
      </c>
      <c r="I9635" s="58" t="s">
        <v>17934</v>
      </c>
      <c r="J9635" s="54" t="s">
        <v>18215</v>
      </c>
      <c r="K9635" s="54" t="str">
        <f>INDEX('[1]All QOF Registers'!$C$15:$C$8243,MATCH($J$4:$J$10133,'[1]All QOF Registers'!$D$15:$D$8243,FALSE))</f>
        <v>5QQ</v>
      </c>
    </row>
    <row r="9636" spans="8:11" x14ac:dyDescent="0.25">
      <c r="H9636" s="57" t="s">
        <v>5447</v>
      </c>
      <c r="I9636" s="58" t="s">
        <v>17934</v>
      </c>
      <c r="J9636" s="54" t="s">
        <v>18215</v>
      </c>
      <c r="K9636" s="54" t="str">
        <f>INDEX('[1]All QOF Registers'!$C$15:$C$8243,MATCH($J$4:$J$10133,'[1]All QOF Registers'!$D$15:$D$8243,FALSE))</f>
        <v>5QQ</v>
      </c>
    </row>
    <row r="9637" spans="8:11" x14ac:dyDescent="0.25">
      <c r="H9637" s="57" t="s">
        <v>5452</v>
      </c>
      <c r="I9637" s="58" t="s">
        <v>17934</v>
      </c>
      <c r="J9637" s="54" t="s">
        <v>18215</v>
      </c>
      <c r="K9637" s="54" t="str">
        <f>INDEX('[1]All QOF Registers'!$C$15:$C$8243,MATCH($J$4:$J$10133,'[1]All QOF Registers'!$D$15:$D$8243,FALSE))</f>
        <v>5QQ</v>
      </c>
    </row>
    <row r="9638" spans="8:11" x14ac:dyDescent="0.25">
      <c r="H9638" s="57" t="s">
        <v>5453</v>
      </c>
      <c r="I9638" s="58" t="s">
        <v>17934</v>
      </c>
      <c r="J9638" s="54" t="s">
        <v>18215</v>
      </c>
      <c r="K9638" s="54" t="str">
        <f>INDEX('[1]All QOF Registers'!$C$15:$C$8243,MATCH($J$4:$J$10133,'[1]All QOF Registers'!$D$15:$D$8243,FALSE))</f>
        <v>5QQ</v>
      </c>
    </row>
    <row r="9639" spans="8:11" x14ac:dyDescent="0.25">
      <c r="H9639" s="57" t="s">
        <v>5454</v>
      </c>
      <c r="I9639" s="58" t="s">
        <v>17934</v>
      </c>
      <c r="J9639" s="54" t="s">
        <v>18215</v>
      </c>
      <c r="K9639" s="54" t="str">
        <f>INDEX('[1]All QOF Registers'!$C$15:$C$8243,MATCH($J$4:$J$10133,'[1]All QOF Registers'!$D$15:$D$8243,FALSE))</f>
        <v>5QQ</v>
      </c>
    </row>
    <row r="9640" spans="8:11" x14ac:dyDescent="0.25">
      <c r="H9640" s="57" t="s">
        <v>5459</v>
      </c>
      <c r="I9640" s="58" t="s">
        <v>17934</v>
      </c>
      <c r="J9640" s="54" t="s">
        <v>18215</v>
      </c>
      <c r="K9640" s="54" t="str">
        <f>INDEX('[1]All QOF Registers'!$C$15:$C$8243,MATCH($J$4:$J$10133,'[1]All QOF Registers'!$D$15:$D$8243,FALSE))</f>
        <v>5QQ</v>
      </c>
    </row>
    <row r="9641" spans="8:11" x14ac:dyDescent="0.25">
      <c r="H9641" s="57" t="s">
        <v>17936</v>
      </c>
      <c r="I9641" s="58" t="s">
        <v>17934</v>
      </c>
      <c r="J9641" s="54" t="s">
        <v>18215</v>
      </c>
      <c r="K9641" s="54" t="str">
        <f>INDEX('[1]All QOF Registers'!$C$15:$C$8243,MATCH($J$4:$J$10133,'[1]All QOF Registers'!$D$15:$D$8243,FALSE))</f>
        <v>5QQ</v>
      </c>
    </row>
    <row r="9642" spans="8:11" x14ac:dyDescent="0.25">
      <c r="H9642" s="57" t="s">
        <v>5460</v>
      </c>
      <c r="I9642" s="58" t="s">
        <v>17934</v>
      </c>
      <c r="J9642" s="54" t="s">
        <v>18215</v>
      </c>
      <c r="K9642" s="54" t="str">
        <f>INDEX('[1]All QOF Registers'!$C$15:$C$8243,MATCH($J$4:$J$10133,'[1]All QOF Registers'!$D$15:$D$8243,FALSE))</f>
        <v>5QQ</v>
      </c>
    </row>
    <row r="9643" spans="8:11" x14ac:dyDescent="0.25">
      <c r="H9643" s="57" t="s">
        <v>5461</v>
      </c>
      <c r="I9643" s="58" t="s">
        <v>17934</v>
      </c>
      <c r="J9643" s="54" t="s">
        <v>18215</v>
      </c>
      <c r="K9643" s="54" t="str">
        <f>INDEX('[1]All QOF Registers'!$C$15:$C$8243,MATCH($J$4:$J$10133,'[1]All QOF Registers'!$D$15:$D$8243,FALSE))</f>
        <v>5QQ</v>
      </c>
    </row>
    <row r="9644" spans="8:11" x14ac:dyDescent="0.25">
      <c r="H9644" s="57" t="s">
        <v>5463</v>
      </c>
      <c r="I9644" s="58" t="s">
        <v>17934</v>
      </c>
      <c r="J9644" s="54" t="s">
        <v>18215</v>
      </c>
      <c r="K9644" s="54" t="str">
        <f>INDEX('[1]All QOF Registers'!$C$15:$C$8243,MATCH($J$4:$J$10133,'[1]All QOF Registers'!$D$15:$D$8243,FALSE))</f>
        <v>5QQ</v>
      </c>
    </row>
    <row r="9645" spans="8:11" x14ac:dyDescent="0.25">
      <c r="H9645" s="57" t="s">
        <v>5464</v>
      </c>
      <c r="I9645" s="58" t="s">
        <v>17934</v>
      </c>
      <c r="J9645" s="54" t="s">
        <v>18215</v>
      </c>
      <c r="K9645" s="54" t="str">
        <f>INDEX('[1]All QOF Registers'!$C$15:$C$8243,MATCH($J$4:$J$10133,'[1]All QOF Registers'!$D$15:$D$8243,FALSE))</f>
        <v>5QQ</v>
      </c>
    </row>
    <row r="9646" spans="8:11" x14ac:dyDescent="0.25">
      <c r="H9646" s="57" t="s">
        <v>5466</v>
      </c>
      <c r="I9646" s="58" t="s">
        <v>17934</v>
      </c>
      <c r="J9646" s="54" t="s">
        <v>18215</v>
      </c>
      <c r="K9646" s="54" t="str">
        <f>INDEX('[1]All QOF Registers'!$C$15:$C$8243,MATCH($J$4:$J$10133,'[1]All QOF Registers'!$D$15:$D$8243,FALSE))</f>
        <v>5QQ</v>
      </c>
    </row>
    <row r="9647" spans="8:11" x14ac:dyDescent="0.25">
      <c r="H9647" s="57" t="s">
        <v>5467</v>
      </c>
      <c r="I9647" s="58" t="s">
        <v>17934</v>
      </c>
      <c r="J9647" s="54" t="s">
        <v>18215</v>
      </c>
      <c r="K9647" s="54" t="str">
        <f>INDEX('[1]All QOF Registers'!$C$15:$C$8243,MATCH($J$4:$J$10133,'[1]All QOF Registers'!$D$15:$D$8243,FALSE))</f>
        <v>5QQ</v>
      </c>
    </row>
    <row r="9648" spans="8:11" x14ac:dyDescent="0.25">
      <c r="H9648" s="57" t="s">
        <v>5469</v>
      </c>
      <c r="I9648" s="58" t="s">
        <v>17934</v>
      </c>
      <c r="J9648" s="54" t="s">
        <v>18215</v>
      </c>
      <c r="K9648" s="54" t="str">
        <f>INDEX('[1]All QOF Registers'!$C$15:$C$8243,MATCH($J$4:$J$10133,'[1]All QOF Registers'!$D$15:$D$8243,FALSE))</f>
        <v>5QQ</v>
      </c>
    </row>
    <row r="9649" spans="8:11" x14ac:dyDescent="0.25">
      <c r="H9649" s="57" t="s">
        <v>5472</v>
      </c>
      <c r="I9649" s="58" t="s">
        <v>17934</v>
      </c>
      <c r="J9649" s="54" t="s">
        <v>18215</v>
      </c>
      <c r="K9649" s="54" t="str">
        <f>INDEX('[1]All QOF Registers'!$C$15:$C$8243,MATCH($J$4:$J$10133,'[1]All QOF Registers'!$D$15:$D$8243,FALSE))</f>
        <v>5QQ</v>
      </c>
    </row>
    <row r="9650" spans="8:11" x14ac:dyDescent="0.25">
      <c r="H9650" s="57" t="s">
        <v>5473</v>
      </c>
      <c r="I9650" s="58" t="s">
        <v>17934</v>
      </c>
      <c r="J9650" s="54" t="s">
        <v>18215</v>
      </c>
      <c r="K9650" s="54" t="str">
        <f>INDEX('[1]All QOF Registers'!$C$15:$C$8243,MATCH($J$4:$J$10133,'[1]All QOF Registers'!$D$15:$D$8243,FALSE))</f>
        <v>5QQ</v>
      </c>
    </row>
    <row r="9651" spans="8:11" x14ac:dyDescent="0.25">
      <c r="H9651" s="57" t="s">
        <v>5474</v>
      </c>
      <c r="I9651" s="58" t="s">
        <v>17934</v>
      </c>
      <c r="J9651" s="54" t="s">
        <v>18215</v>
      </c>
      <c r="K9651" s="54" t="str">
        <f>INDEX('[1]All QOF Registers'!$C$15:$C$8243,MATCH($J$4:$J$10133,'[1]All QOF Registers'!$D$15:$D$8243,FALSE))</f>
        <v>5QQ</v>
      </c>
    </row>
    <row r="9652" spans="8:11" x14ac:dyDescent="0.25">
      <c r="H9652" s="57" t="s">
        <v>5477</v>
      </c>
      <c r="I9652" s="58" t="s">
        <v>17934</v>
      </c>
      <c r="J9652" s="54" t="s">
        <v>18215</v>
      </c>
      <c r="K9652" s="54" t="str">
        <f>INDEX('[1]All QOF Registers'!$C$15:$C$8243,MATCH($J$4:$J$10133,'[1]All QOF Registers'!$D$15:$D$8243,FALSE))</f>
        <v>5QQ</v>
      </c>
    </row>
    <row r="9653" spans="8:11" x14ac:dyDescent="0.25">
      <c r="H9653" s="57" t="s">
        <v>5478</v>
      </c>
      <c r="I9653" s="58" t="s">
        <v>17934</v>
      </c>
      <c r="J9653" s="54" t="s">
        <v>18215</v>
      </c>
      <c r="K9653" s="54" t="str">
        <f>INDEX('[1]All QOF Registers'!$C$15:$C$8243,MATCH($J$4:$J$10133,'[1]All QOF Registers'!$D$15:$D$8243,FALSE))</f>
        <v>5QQ</v>
      </c>
    </row>
    <row r="9654" spans="8:11" x14ac:dyDescent="0.25">
      <c r="H9654" s="57" t="s">
        <v>5479</v>
      </c>
      <c r="I9654" s="58" t="s">
        <v>17934</v>
      </c>
      <c r="J9654" s="54" t="s">
        <v>18215</v>
      </c>
      <c r="K9654" s="54" t="str">
        <f>INDEX('[1]All QOF Registers'!$C$15:$C$8243,MATCH($J$4:$J$10133,'[1]All QOF Registers'!$D$15:$D$8243,FALSE))</f>
        <v>5QQ</v>
      </c>
    </row>
    <row r="9655" spans="8:11" x14ac:dyDescent="0.25">
      <c r="H9655" s="57" t="s">
        <v>5481</v>
      </c>
      <c r="I9655" s="58" t="s">
        <v>17934</v>
      </c>
      <c r="J9655" s="54" t="s">
        <v>18215</v>
      </c>
      <c r="K9655" s="54" t="str">
        <f>INDEX('[1]All QOF Registers'!$C$15:$C$8243,MATCH($J$4:$J$10133,'[1]All QOF Registers'!$D$15:$D$8243,FALSE))</f>
        <v>5QQ</v>
      </c>
    </row>
    <row r="9656" spans="8:11" x14ac:dyDescent="0.25">
      <c r="H9656" s="57" t="s">
        <v>5484</v>
      </c>
      <c r="I9656" s="58" t="s">
        <v>17934</v>
      </c>
      <c r="J9656" s="54" t="s">
        <v>18215</v>
      </c>
      <c r="K9656" s="54" t="str">
        <f>INDEX('[1]All QOF Registers'!$C$15:$C$8243,MATCH($J$4:$J$10133,'[1]All QOF Registers'!$D$15:$D$8243,FALSE))</f>
        <v>5QQ</v>
      </c>
    </row>
    <row r="9657" spans="8:11" x14ac:dyDescent="0.25">
      <c r="H9657" s="57" t="s">
        <v>5486</v>
      </c>
      <c r="I9657" s="58" t="s">
        <v>17934</v>
      </c>
      <c r="J9657" s="54" t="s">
        <v>18215</v>
      </c>
      <c r="K9657" s="54" t="str">
        <f>INDEX('[1]All QOF Registers'!$C$15:$C$8243,MATCH($J$4:$J$10133,'[1]All QOF Registers'!$D$15:$D$8243,FALSE))</f>
        <v>5QQ</v>
      </c>
    </row>
    <row r="9658" spans="8:11" x14ac:dyDescent="0.25">
      <c r="H9658" s="57" t="s">
        <v>5489</v>
      </c>
      <c r="I9658" s="58" t="s">
        <v>17934</v>
      </c>
      <c r="J9658" s="54" t="s">
        <v>18215</v>
      </c>
      <c r="K9658" s="54" t="str">
        <f>INDEX('[1]All QOF Registers'!$C$15:$C$8243,MATCH($J$4:$J$10133,'[1]All QOF Registers'!$D$15:$D$8243,FALSE))</f>
        <v>5QQ</v>
      </c>
    </row>
    <row r="9659" spans="8:11" x14ac:dyDescent="0.25">
      <c r="H9659" s="57" t="s">
        <v>5490</v>
      </c>
      <c r="I9659" s="58" t="s">
        <v>17934</v>
      </c>
      <c r="J9659" s="54" t="s">
        <v>18215</v>
      </c>
      <c r="K9659" s="54" t="str">
        <f>INDEX('[1]All QOF Registers'!$C$15:$C$8243,MATCH($J$4:$J$10133,'[1]All QOF Registers'!$D$15:$D$8243,FALSE))</f>
        <v>5QQ</v>
      </c>
    </row>
    <row r="9660" spans="8:11" x14ac:dyDescent="0.25">
      <c r="H9660" s="57" t="s">
        <v>5492</v>
      </c>
      <c r="I9660" s="58" t="s">
        <v>17934</v>
      </c>
      <c r="J9660" s="54" t="s">
        <v>18215</v>
      </c>
      <c r="K9660" s="54" t="str">
        <f>INDEX('[1]All QOF Registers'!$C$15:$C$8243,MATCH($J$4:$J$10133,'[1]All QOF Registers'!$D$15:$D$8243,FALSE))</f>
        <v>5QQ</v>
      </c>
    </row>
    <row r="9661" spans="8:11" x14ac:dyDescent="0.25">
      <c r="H9661" s="57" t="s">
        <v>5493</v>
      </c>
      <c r="I9661" s="58" t="s">
        <v>17934</v>
      </c>
      <c r="J9661" s="54" t="s">
        <v>18215</v>
      </c>
      <c r="K9661" s="54" t="str">
        <f>INDEX('[1]All QOF Registers'!$C$15:$C$8243,MATCH($J$4:$J$10133,'[1]All QOF Registers'!$D$15:$D$8243,FALSE))</f>
        <v>5QQ</v>
      </c>
    </row>
    <row r="9662" spans="8:11" x14ac:dyDescent="0.25">
      <c r="H9662" s="57" t="s">
        <v>5495</v>
      </c>
      <c r="I9662" s="58" t="s">
        <v>17934</v>
      </c>
      <c r="J9662" s="54" t="s">
        <v>18215</v>
      </c>
      <c r="K9662" s="54" t="str">
        <f>INDEX('[1]All QOF Registers'!$C$15:$C$8243,MATCH($J$4:$J$10133,'[1]All QOF Registers'!$D$15:$D$8243,FALSE))</f>
        <v>5QQ</v>
      </c>
    </row>
    <row r="9663" spans="8:11" x14ac:dyDescent="0.25">
      <c r="H9663" s="57" t="s">
        <v>17937</v>
      </c>
      <c r="I9663" s="58" t="s">
        <v>17934</v>
      </c>
      <c r="J9663" s="54" t="s">
        <v>18215</v>
      </c>
      <c r="K9663" s="54" t="str">
        <f>INDEX('[1]All QOF Registers'!$C$15:$C$8243,MATCH($J$4:$J$10133,'[1]All QOF Registers'!$D$15:$D$8243,FALSE))</f>
        <v>5QQ</v>
      </c>
    </row>
    <row r="9664" spans="8:11" x14ac:dyDescent="0.25">
      <c r="H9664" s="57" t="s">
        <v>17938</v>
      </c>
      <c r="I9664" s="58" t="s">
        <v>17934</v>
      </c>
      <c r="J9664" s="54" t="s">
        <v>18215</v>
      </c>
      <c r="K9664" s="54" t="str">
        <f>INDEX('[1]All QOF Registers'!$C$15:$C$8243,MATCH($J$4:$J$10133,'[1]All QOF Registers'!$D$15:$D$8243,FALSE))</f>
        <v>5QQ</v>
      </c>
    </row>
    <row r="9665" spans="8:11" x14ac:dyDescent="0.25">
      <c r="H9665" s="57" t="s">
        <v>17939</v>
      </c>
      <c r="I9665" s="58" t="s">
        <v>17934</v>
      </c>
      <c r="J9665" s="54" t="s">
        <v>18215</v>
      </c>
      <c r="K9665" s="54" t="str">
        <f>INDEX('[1]All QOF Registers'!$C$15:$C$8243,MATCH($J$4:$J$10133,'[1]All QOF Registers'!$D$15:$D$8243,FALSE))</f>
        <v>5QQ</v>
      </c>
    </row>
    <row r="9666" spans="8:11" x14ac:dyDescent="0.25">
      <c r="H9666" s="57" t="s">
        <v>17940</v>
      </c>
      <c r="I9666" s="58" t="s">
        <v>17934</v>
      </c>
      <c r="J9666" s="54" t="s">
        <v>18215</v>
      </c>
      <c r="K9666" s="54" t="str">
        <f>INDEX('[1]All QOF Registers'!$C$15:$C$8243,MATCH($J$4:$J$10133,'[1]All QOF Registers'!$D$15:$D$8243,FALSE))</f>
        <v>5QQ</v>
      </c>
    </row>
    <row r="9667" spans="8:11" x14ac:dyDescent="0.25">
      <c r="H9667" s="57" t="s">
        <v>17941</v>
      </c>
      <c r="I9667" s="58" t="s">
        <v>17934</v>
      </c>
      <c r="J9667" s="54" t="s">
        <v>18215</v>
      </c>
      <c r="K9667" s="54" t="str">
        <f>INDEX('[1]All QOF Registers'!$C$15:$C$8243,MATCH($J$4:$J$10133,'[1]All QOF Registers'!$D$15:$D$8243,FALSE))</f>
        <v>5QQ</v>
      </c>
    </row>
    <row r="9668" spans="8:11" x14ac:dyDescent="0.25">
      <c r="H9668" s="57" t="s">
        <v>7649</v>
      </c>
      <c r="I9668" s="58" t="s">
        <v>17934</v>
      </c>
      <c r="J9668" s="54" t="s">
        <v>18215</v>
      </c>
      <c r="K9668" s="54" t="str">
        <f>INDEX('[1]All QOF Registers'!$C$15:$C$8243,MATCH($J$4:$J$10133,'[1]All QOF Registers'!$D$15:$D$8243,FALSE))</f>
        <v>5QQ</v>
      </c>
    </row>
    <row r="9669" spans="8:11" x14ac:dyDescent="0.25">
      <c r="H9669" s="57" t="s">
        <v>17942</v>
      </c>
      <c r="I9669" s="58" t="s">
        <v>17934</v>
      </c>
      <c r="J9669" s="54" t="s">
        <v>18215</v>
      </c>
      <c r="K9669" s="54" t="str">
        <f>INDEX('[1]All QOF Registers'!$C$15:$C$8243,MATCH($J$4:$J$10133,'[1]All QOF Registers'!$D$15:$D$8243,FALSE))</f>
        <v>5QQ</v>
      </c>
    </row>
    <row r="9670" spans="8:11" x14ac:dyDescent="0.25">
      <c r="H9670" s="57" t="s">
        <v>7681</v>
      </c>
      <c r="I9670" s="58" t="s">
        <v>17934</v>
      </c>
      <c r="J9670" s="54" t="s">
        <v>18215</v>
      </c>
      <c r="K9670" s="54" t="str">
        <f>INDEX('[1]All QOF Registers'!$C$15:$C$8243,MATCH($J$4:$J$10133,'[1]All QOF Registers'!$D$15:$D$8243,FALSE))</f>
        <v>5QQ</v>
      </c>
    </row>
    <row r="9671" spans="8:11" x14ac:dyDescent="0.25">
      <c r="H9671" s="57" t="s">
        <v>17943</v>
      </c>
      <c r="I9671" s="58" t="s">
        <v>17934</v>
      </c>
      <c r="J9671" s="54" t="s">
        <v>18215</v>
      </c>
      <c r="K9671" s="54" t="str">
        <f>INDEX('[1]All QOF Registers'!$C$15:$C$8243,MATCH($J$4:$J$10133,'[1]All QOF Registers'!$D$15:$D$8243,FALSE))</f>
        <v>5QQ</v>
      </c>
    </row>
    <row r="9672" spans="8:11" x14ac:dyDescent="0.25">
      <c r="H9672" s="57" t="s">
        <v>17944</v>
      </c>
      <c r="I9672" s="58" t="s">
        <v>17934</v>
      </c>
      <c r="J9672" s="54" t="s">
        <v>18215</v>
      </c>
      <c r="K9672" s="54" t="str">
        <f>INDEX('[1]All QOF Registers'!$C$15:$C$8243,MATCH($J$4:$J$10133,'[1]All QOF Registers'!$D$15:$D$8243,FALSE))</f>
        <v>5QQ</v>
      </c>
    </row>
    <row r="9673" spans="8:11" x14ac:dyDescent="0.25">
      <c r="H9673" s="57" t="s">
        <v>17945</v>
      </c>
      <c r="I9673" s="58" t="s">
        <v>17934</v>
      </c>
      <c r="J9673" s="54" t="s">
        <v>18215</v>
      </c>
      <c r="K9673" s="54" t="str">
        <f>INDEX('[1]All QOF Registers'!$C$15:$C$8243,MATCH($J$4:$J$10133,'[1]All QOF Registers'!$D$15:$D$8243,FALSE))</f>
        <v>5QQ</v>
      </c>
    </row>
    <row r="9674" spans="8:11" x14ac:dyDescent="0.25">
      <c r="H9674" s="57" t="s">
        <v>17946</v>
      </c>
      <c r="I9674" s="58" t="s">
        <v>17934</v>
      </c>
      <c r="J9674" s="54" t="s">
        <v>18215</v>
      </c>
      <c r="K9674" s="54" t="str">
        <f>INDEX('[1]All QOF Registers'!$C$15:$C$8243,MATCH($J$4:$J$10133,'[1]All QOF Registers'!$D$15:$D$8243,FALSE))</f>
        <v>5QQ</v>
      </c>
    </row>
    <row r="9675" spans="8:11" x14ac:dyDescent="0.25">
      <c r="H9675" s="57" t="s">
        <v>17947</v>
      </c>
      <c r="I9675" s="58" t="s">
        <v>17934</v>
      </c>
      <c r="J9675" s="54" t="s">
        <v>18215</v>
      </c>
      <c r="K9675" s="54" t="str">
        <f>INDEX('[1]All QOF Registers'!$C$15:$C$8243,MATCH($J$4:$J$10133,'[1]All QOF Registers'!$D$15:$D$8243,FALSE))</f>
        <v>5QQ</v>
      </c>
    </row>
    <row r="9676" spans="8:11" x14ac:dyDescent="0.25">
      <c r="H9676" s="57" t="s">
        <v>7738</v>
      </c>
      <c r="I9676" s="58" t="s">
        <v>17934</v>
      </c>
      <c r="J9676" s="54" t="s">
        <v>18215</v>
      </c>
      <c r="K9676" s="54" t="str">
        <f>INDEX('[1]All QOF Registers'!$C$15:$C$8243,MATCH($J$4:$J$10133,'[1]All QOF Registers'!$D$15:$D$8243,FALSE))</f>
        <v>5QQ</v>
      </c>
    </row>
    <row r="9677" spans="8:11" x14ac:dyDescent="0.25">
      <c r="H9677" s="57" t="s">
        <v>17948</v>
      </c>
      <c r="I9677" s="58" t="s">
        <v>17934</v>
      </c>
      <c r="J9677" s="54" t="s">
        <v>18215</v>
      </c>
      <c r="K9677" s="54" t="str">
        <f>INDEX('[1]All QOF Registers'!$C$15:$C$8243,MATCH($J$4:$J$10133,'[1]All QOF Registers'!$D$15:$D$8243,FALSE))</f>
        <v>5QQ</v>
      </c>
    </row>
    <row r="9678" spans="8:11" x14ac:dyDescent="0.25">
      <c r="H9678" s="57" t="s">
        <v>17949</v>
      </c>
      <c r="I9678" s="58" t="s">
        <v>17934</v>
      </c>
      <c r="J9678" s="54" t="s">
        <v>18215</v>
      </c>
      <c r="K9678" s="54" t="str">
        <f>INDEX('[1]All QOF Registers'!$C$15:$C$8243,MATCH($J$4:$J$10133,'[1]All QOF Registers'!$D$15:$D$8243,FALSE))</f>
        <v>5QQ</v>
      </c>
    </row>
    <row r="9679" spans="8:11" x14ac:dyDescent="0.25">
      <c r="H9679" s="57" t="s">
        <v>17950</v>
      </c>
      <c r="I9679" s="58" t="s">
        <v>17934</v>
      </c>
      <c r="J9679" s="54" t="s">
        <v>18215</v>
      </c>
      <c r="K9679" s="54" t="str">
        <f>INDEX('[1]All QOF Registers'!$C$15:$C$8243,MATCH($J$4:$J$10133,'[1]All QOF Registers'!$D$15:$D$8243,FALSE))</f>
        <v>5QQ</v>
      </c>
    </row>
    <row r="9680" spans="8:11" x14ac:dyDescent="0.25">
      <c r="H9680" s="57" t="s">
        <v>7818</v>
      </c>
      <c r="I9680" s="58" t="s">
        <v>17934</v>
      </c>
      <c r="J9680" s="54" t="s">
        <v>18215</v>
      </c>
      <c r="K9680" s="54" t="str">
        <f>INDEX('[1]All QOF Registers'!$C$15:$C$8243,MATCH($J$4:$J$10133,'[1]All QOF Registers'!$D$15:$D$8243,FALSE))</f>
        <v>5QQ</v>
      </c>
    </row>
    <row r="9681" spans="8:11" x14ac:dyDescent="0.25">
      <c r="H9681" s="57" t="s">
        <v>4</v>
      </c>
      <c r="I9681" s="58" t="s">
        <v>17951</v>
      </c>
      <c r="J9681" s="54" t="s">
        <v>18216</v>
      </c>
      <c r="K9681" s="54" t="str">
        <f>INDEX('[1]All QOF Registers'!$C$15:$C$8243,MATCH($J$4:$J$10133,'[1]All QOF Registers'!$D$15:$D$8243,FALSE))</f>
        <v>5QR</v>
      </c>
    </row>
    <row r="9682" spans="8:11" x14ac:dyDescent="0.25">
      <c r="H9682" s="57" t="s">
        <v>7</v>
      </c>
      <c r="I9682" s="58" t="s">
        <v>17951</v>
      </c>
      <c r="J9682" s="54" t="s">
        <v>18216</v>
      </c>
      <c r="K9682" s="54" t="str">
        <f>INDEX('[1]All QOF Registers'!$C$15:$C$8243,MATCH($J$4:$J$10133,'[1]All QOF Registers'!$D$15:$D$8243,FALSE))</f>
        <v>5QR</v>
      </c>
    </row>
    <row r="9683" spans="8:11" x14ac:dyDescent="0.25">
      <c r="H9683" s="57" t="s">
        <v>11</v>
      </c>
      <c r="I9683" s="58" t="s">
        <v>17951</v>
      </c>
      <c r="J9683" s="54" t="s">
        <v>18216</v>
      </c>
      <c r="K9683" s="54" t="str">
        <f>INDEX('[1]All QOF Registers'!$C$15:$C$8243,MATCH($J$4:$J$10133,'[1]All QOF Registers'!$D$15:$D$8243,FALSE))</f>
        <v>5QR</v>
      </c>
    </row>
    <row r="9684" spans="8:11" x14ac:dyDescent="0.25">
      <c r="H9684" s="57" t="s">
        <v>13</v>
      </c>
      <c r="I9684" s="58" t="s">
        <v>17951</v>
      </c>
      <c r="J9684" s="54" t="s">
        <v>18216</v>
      </c>
      <c r="K9684" s="54" t="str">
        <f>INDEX('[1]All QOF Registers'!$C$15:$C$8243,MATCH($J$4:$J$10133,'[1]All QOF Registers'!$D$15:$D$8243,FALSE))</f>
        <v>5QR</v>
      </c>
    </row>
    <row r="9685" spans="8:11" x14ac:dyDescent="0.25">
      <c r="H9685" s="57" t="s">
        <v>16</v>
      </c>
      <c r="I9685" s="58" t="s">
        <v>17951</v>
      </c>
      <c r="J9685" s="54" t="s">
        <v>18216</v>
      </c>
      <c r="K9685" s="54" t="str">
        <f>INDEX('[1]All QOF Registers'!$C$15:$C$8243,MATCH($J$4:$J$10133,'[1]All QOF Registers'!$D$15:$D$8243,FALSE))</f>
        <v>5QR</v>
      </c>
    </row>
    <row r="9686" spans="8:11" x14ac:dyDescent="0.25">
      <c r="H9686" s="57" t="s">
        <v>19</v>
      </c>
      <c r="I9686" s="58" t="s">
        <v>17951</v>
      </c>
      <c r="J9686" s="54" t="s">
        <v>18216</v>
      </c>
      <c r="K9686" s="54" t="str">
        <f>INDEX('[1]All QOF Registers'!$C$15:$C$8243,MATCH($J$4:$J$10133,'[1]All QOF Registers'!$D$15:$D$8243,FALSE))</f>
        <v>5QR</v>
      </c>
    </row>
    <row r="9687" spans="8:11" x14ac:dyDescent="0.25">
      <c r="H9687" s="57" t="s">
        <v>20</v>
      </c>
      <c r="I9687" s="58" t="s">
        <v>17951</v>
      </c>
      <c r="J9687" s="54" t="s">
        <v>18216</v>
      </c>
      <c r="K9687" s="54" t="str">
        <f>INDEX('[1]All QOF Registers'!$C$15:$C$8243,MATCH($J$4:$J$10133,'[1]All QOF Registers'!$D$15:$D$8243,FALSE))</f>
        <v>5QR</v>
      </c>
    </row>
    <row r="9688" spans="8:11" x14ac:dyDescent="0.25">
      <c r="H9688" s="57" t="s">
        <v>28</v>
      </c>
      <c r="I9688" s="58" t="s">
        <v>17951</v>
      </c>
      <c r="J9688" s="54" t="s">
        <v>18216</v>
      </c>
      <c r="K9688" s="54" t="str">
        <f>INDEX('[1]All QOF Registers'!$C$15:$C$8243,MATCH($J$4:$J$10133,'[1]All QOF Registers'!$D$15:$D$8243,FALSE))</f>
        <v>5QR</v>
      </c>
    </row>
    <row r="9689" spans="8:11" x14ac:dyDescent="0.25">
      <c r="H9689" s="57" t="s">
        <v>38</v>
      </c>
      <c r="I9689" s="58" t="s">
        <v>17951</v>
      </c>
      <c r="J9689" s="54" t="s">
        <v>18216</v>
      </c>
      <c r="K9689" s="54" t="str">
        <f>INDEX('[1]All QOF Registers'!$C$15:$C$8243,MATCH($J$4:$J$10133,'[1]All QOF Registers'!$D$15:$D$8243,FALSE))</f>
        <v>5QR</v>
      </c>
    </row>
    <row r="9690" spans="8:11" x14ac:dyDescent="0.25">
      <c r="H9690" s="57" t="s">
        <v>39</v>
      </c>
      <c r="I9690" s="58" t="s">
        <v>17951</v>
      </c>
      <c r="J9690" s="54" t="s">
        <v>18216</v>
      </c>
      <c r="K9690" s="54" t="str">
        <f>INDEX('[1]All QOF Registers'!$C$15:$C$8243,MATCH($J$4:$J$10133,'[1]All QOF Registers'!$D$15:$D$8243,FALSE))</f>
        <v>5QR</v>
      </c>
    </row>
    <row r="9691" spans="8:11" x14ac:dyDescent="0.25">
      <c r="H9691" s="57" t="s">
        <v>41</v>
      </c>
      <c r="I9691" s="58" t="s">
        <v>17951</v>
      </c>
      <c r="J9691" s="54" t="s">
        <v>18216</v>
      </c>
      <c r="K9691" s="54" t="str">
        <f>INDEX('[1]All QOF Registers'!$C$15:$C$8243,MATCH($J$4:$J$10133,'[1]All QOF Registers'!$D$15:$D$8243,FALSE))</f>
        <v>5QR</v>
      </c>
    </row>
    <row r="9692" spans="8:11" x14ac:dyDescent="0.25">
      <c r="H9692" s="57" t="s">
        <v>43</v>
      </c>
      <c r="I9692" s="58" t="s">
        <v>17951</v>
      </c>
      <c r="J9692" s="54" t="s">
        <v>18216</v>
      </c>
      <c r="K9692" s="54" t="str">
        <f>INDEX('[1]All QOF Registers'!$C$15:$C$8243,MATCH($J$4:$J$10133,'[1]All QOF Registers'!$D$15:$D$8243,FALSE))</f>
        <v>5QR</v>
      </c>
    </row>
    <row r="9693" spans="8:11" x14ac:dyDescent="0.25">
      <c r="H9693" s="57" t="s">
        <v>44</v>
      </c>
      <c r="I9693" s="58" t="s">
        <v>17951</v>
      </c>
      <c r="J9693" s="54" t="s">
        <v>18216</v>
      </c>
      <c r="K9693" s="54" t="str">
        <f>INDEX('[1]All QOF Registers'!$C$15:$C$8243,MATCH($J$4:$J$10133,'[1]All QOF Registers'!$D$15:$D$8243,FALSE))</f>
        <v>5QR</v>
      </c>
    </row>
    <row r="9694" spans="8:11" x14ac:dyDescent="0.25">
      <c r="H9694" s="57" t="s">
        <v>47</v>
      </c>
      <c r="I9694" s="58" t="s">
        <v>17951</v>
      </c>
      <c r="J9694" s="54" t="s">
        <v>18216</v>
      </c>
      <c r="K9694" s="54" t="str">
        <f>INDEX('[1]All QOF Registers'!$C$15:$C$8243,MATCH($J$4:$J$10133,'[1]All QOF Registers'!$D$15:$D$8243,FALSE))</f>
        <v>5QR</v>
      </c>
    </row>
    <row r="9695" spans="8:11" x14ac:dyDescent="0.25">
      <c r="H9695" s="57" t="s">
        <v>48</v>
      </c>
      <c r="I9695" s="58" t="s">
        <v>17951</v>
      </c>
      <c r="J9695" s="54" t="s">
        <v>18216</v>
      </c>
      <c r="K9695" s="54" t="str">
        <f>INDEX('[1]All QOF Registers'!$C$15:$C$8243,MATCH($J$4:$J$10133,'[1]All QOF Registers'!$D$15:$D$8243,FALSE))</f>
        <v>5QR</v>
      </c>
    </row>
    <row r="9696" spans="8:11" x14ac:dyDescent="0.25">
      <c r="H9696" s="57" t="s">
        <v>49</v>
      </c>
      <c r="I9696" s="58" t="s">
        <v>17951</v>
      </c>
      <c r="J9696" s="54" t="s">
        <v>18216</v>
      </c>
      <c r="K9696" s="54" t="str">
        <f>INDEX('[1]All QOF Registers'!$C$15:$C$8243,MATCH($J$4:$J$10133,'[1]All QOF Registers'!$D$15:$D$8243,FALSE))</f>
        <v>5QR</v>
      </c>
    </row>
    <row r="9697" spans="8:11" x14ac:dyDescent="0.25">
      <c r="H9697" s="57" t="s">
        <v>56</v>
      </c>
      <c r="I9697" s="58" t="s">
        <v>17951</v>
      </c>
      <c r="J9697" s="54" t="s">
        <v>18216</v>
      </c>
      <c r="K9697" s="54" t="str">
        <f>INDEX('[1]All QOF Registers'!$C$15:$C$8243,MATCH($J$4:$J$10133,'[1]All QOF Registers'!$D$15:$D$8243,FALSE))</f>
        <v>5QR</v>
      </c>
    </row>
    <row r="9698" spans="8:11" x14ac:dyDescent="0.25">
      <c r="H9698" s="57" t="s">
        <v>59</v>
      </c>
      <c r="I9698" s="58" t="s">
        <v>17951</v>
      </c>
      <c r="J9698" s="54" t="s">
        <v>18216</v>
      </c>
      <c r="K9698" s="54" t="str">
        <f>INDEX('[1]All QOF Registers'!$C$15:$C$8243,MATCH($J$4:$J$10133,'[1]All QOF Registers'!$D$15:$D$8243,FALSE))</f>
        <v>5QR</v>
      </c>
    </row>
    <row r="9699" spans="8:11" x14ac:dyDescent="0.25">
      <c r="H9699" s="57" t="s">
        <v>62</v>
      </c>
      <c r="I9699" s="58" t="s">
        <v>17951</v>
      </c>
      <c r="J9699" s="54" t="s">
        <v>18216</v>
      </c>
      <c r="K9699" s="54" t="str">
        <f>INDEX('[1]All QOF Registers'!$C$15:$C$8243,MATCH($J$4:$J$10133,'[1]All QOF Registers'!$D$15:$D$8243,FALSE))</f>
        <v>5QR</v>
      </c>
    </row>
    <row r="9700" spans="8:11" x14ac:dyDescent="0.25">
      <c r="H9700" s="57" t="s">
        <v>69</v>
      </c>
      <c r="I9700" s="58" t="s">
        <v>17951</v>
      </c>
      <c r="J9700" s="54" t="s">
        <v>18216</v>
      </c>
      <c r="K9700" s="54" t="str">
        <f>INDEX('[1]All QOF Registers'!$C$15:$C$8243,MATCH($J$4:$J$10133,'[1]All QOF Registers'!$D$15:$D$8243,FALSE))</f>
        <v>5QR</v>
      </c>
    </row>
    <row r="9701" spans="8:11" x14ac:dyDescent="0.25">
      <c r="H9701" s="57" t="s">
        <v>7646</v>
      </c>
      <c r="I9701" s="58" t="s">
        <v>17951</v>
      </c>
      <c r="J9701" s="54" t="s">
        <v>18216</v>
      </c>
      <c r="K9701" s="54" t="str">
        <f>INDEX('[1]All QOF Registers'!$C$15:$C$8243,MATCH($J$4:$J$10133,'[1]All QOF Registers'!$D$15:$D$8243,FALSE))</f>
        <v>5QR</v>
      </c>
    </row>
    <row r="9702" spans="8:11" x14ac:dyDescent="0.25">
      <c r="H9702" s="57" t="s">
        <v>17952</v>
      </c>
      <c r="I9702" s="58" t="s">
        <v>17951</v>
      </c>
      <c r="J9702" s="54" t="s">
        <v>18216</v>
      </c>
      <c r="K9702" s="54" t="str">
        <f>INDEX('[1]All QOF Registers'!$C$15:$C$8243,MATCH($J$4:$J$10133,'[1]All QOF Registers'!$D$15:$D$8243,FALSE))</f>
        <v>5QR</v>
      </c>
    </row>
    <row r="9703" spans="8:11" x14ac:dyDescent="0.25">
      <c r="H9703" s="57" t="s">
        <v>17953</v>
      </c>
      <c r="I9703" s="58" t="s">
        <v>17951</v>
      </c>
      <c r="J9703" s="54" t="s">
        <v>18216</v>
      </c>
      <c r="K9703" s="54" t="str">
        <f>INDEX('[1]All QOF Registers'!$C$15:$C$8243,MATCH($J$4:$J$10133,'[1]All QOF Registers'!$D$15:$D$8243,FALSE))</f>
        <v>5QR</v>
      </c>
    </row>
    <row r="9704" spans="8:11" x14ac:dyDescent="0.25">
      <c r="H9704" s="57" t="s">
        <v>17954</v>
      </c>
      <c r="I9704" s="58" t="s">
        <v>17951</v>
      </c>
      <c r="J9704" s="54" t="s">
        <v>18216</v>
      </c>
      <c r="K9704" s="54" t="str">
        <f>INDEX('[1]All QOF Registers'!$C$15:$C$8243,MATCH($J$4:$J$10133,'[1]All QOF Registers'!$D$15:$D$8243,FALSE))</f>
        <v>5QR</v>
      </c>
    </row>
    <row r="9705" spans="8:11" x14ac:dyDescent="0.25">
      <c r="H9705" s="57" t="s">
        <v>17955</v>
      </c>
      <c r="I9705" s="58" t="s">
        <v>17951</v>
      </c>
      <c r="J9705" s="54" t="s">
        <v>18216</v>
      </c>
      <c r="K9705" s="54" t="str">
        <f>INDEX('[1]All QOF Registers'!$C$15:$C$8243,MATCH($J$4:$J$10133,'[1]All QOF Registers'!$D$15:$D$8243,FALSE))</f>
        <v>5QR</v>
      </c>
    </row>
    <row r="9706" spans="8:11" x14ac:dyDescent="0.25">
      <c r="H9706" s="57" t="s">
        <v>17956</v>
      </c>
      <c r="I9706" s="58" t="s">
        <v>17951</v>
      </c>
      <c r="J9706" s="54" t="s">
        <v>18216</v>
      </c>
      <c r="K9706" s="54" t="str">
        <f>INDEX('[1]All QOF Registers'!$C$15:$C$8243,MATCH($J$4:$J$10133,'[1]All QOF Registers'!$D$15:$D$8243,FALSE))</f>
        <v>5QR</v>
      </c>
    </row>
    <row r="9707" spans="8:11" x14ac:dyDescent="0.25">
      <c r="H9707" s="57" t="s">
        <v>17957</v>
      </c>
      <c r="I9707" s="58" t="s">
        <v>17951</v>
      </c>
      <c r="J9707" s="54" t="s">
        <v>18216</v>
      </c>
      <c r="K9707" s="54" t="str">
        <f>INDEX('[1]All QOF Registers'!$C$15:$C$8243,MATCH($J$4:$J$10133,'[1]All QOF Registers'!$D$15:$D$8243,FALSE))</f>
        <v>5QR</v>
      </c>
    </row>
    <row r="9708" spans="8:11" x14ac:dyDescent="0.25">
      <c r="H9708" s="57" t="s">
        <v>17958</v>
      </c>
      <c r="I9708" s="58" t="s">
        <v>17951</v>
      </c>
      <c r="J9708" s="54" t="s">
        <v>18216</v>
      </c>
      <c r="K9708" s="54" t="str">
        <f>INDEX('[1]All QOF Registers'!$C$15:$C$8243,MATCH($J$4:$J$10133,'[1]All QOF Registers'!$D$15:$D$8243,FALSE))</f>
        <v>5QR</v>
      </c>
    </row>
    <row r="9709" spans="8:11" x14ac:dyDescent="0.25">
      <c r="H9709" s="57" t="s">
        <v>17959</v>
      </c>
      <c r="I9709" s="58" t="s">
        <v>17951</v>
      </c>
      <c r="J9709" s="54" t="s">
        <v>18216</v>
      </c>
      <c r="K9709" s="54" t="str">
        <f>INDEX('[1]All QOF Registers'!$C$15:$C$8243,MATCH($J$4:$J$10133,'[1]All QOF Registers'!$D$15:$D$8243,FALSE))</f>
        <v>5QR</v>
      </c>
    </row>
    <row r="9710" spans="8:11" x14ac:dyDescent="0.25">
      <c r="H9710" s="57" t="s">
        <v>17960</v>
      </c>
      <c r="I9710" s="58" t="s">
        <v>17951</v>
      </c>
      <c r="J9710" s="54" t="s">
        <v>18216</v>
      </c>
      <c r="K9710" s="54" t="str">
        <f>INDEX('[1]All QOF Registers'!$C$15:$C$8243,MATCH($J$4:$J$10133,'[1]All QOF Registers'!$D$15:$D$8243,FALSE))</f>
        <v>5QR</v>
      </c>
    </row>
    <row r="9711" spans="8:11" x14ac:dyDescent="0.25">
      <c r="H9711" s="57" t="s">
        <v>4793</v>
      </c>
      <c r="I9711" s="58" t="s">
        <v>17961</v>
      </c>
      <c r="J9711" s="54" t="s">
        <v>18217</v>
      </c>
      <c r="K9711" s="54" t="str">
        <f>INDEX('[1]All QOF Registers'!$C$15:$C$8243,MATCH($J$4:$J$10133,'[1]All QOF Registers'!$D$15:$D$8243,FALSE))</f>
        <v>5QT</v>
      </c>
    </row>
    <row r="9712" spans="8:11" x14ac:dyDescent="0.25">
      <c r="H9712" s="57" t="s">
        <v>4794</v>
      </c>
      <c r="I9712" s="58" t="s">
        <v>17961</v>
      </c>
      <c r="J9712" s="54" t="s">
        <v>18217</v>
      </c>
      <c r="K9712" s="54" t="str">
        <f>INDEX('[1]All QOF Registers'!$C$15:$C$8243,MATCH($J$4:$J$10133,'[1]All QOF Registers'!$D$15:$D$8243,FALSE))</f>
        <v>5QT</v>
      </c>
    </row>
    <row r="9713" spans="8:11" x14ac:dyDescent="0.25">
      <c r="H9713" s="57" t="s">
        <v>4795</v>
      </c>
      <c r="I9713" s="58" t="s">
        <v>17961</v>
      </c>
      <c r="J9713" s="54" t="s">
        <v>18217</v>
      </c>
      <c r="K9713" s="54" t="str">
        <f>INDEX('[1]All QOF Registers'!$C$15:$C$8243,MATCH($J$4:$J$10133,'[1]All QOF Registers'!$D$15:$D$8243,FALSE))</f>
        <v>5QT</v>
      </c>
    </row>
    <row r="9714" spans="8:11" x14ac:dyDescent="0.25">
      <c r="H9714" s="57" t="s">
        <v>4796</v>
      </c>
      <c r="I9714" s="58" t="s">
        <v>17961</v>
      </c>
      <c r="J9714" s="54" t="s">
        <v>18217</v>
      </c>
      <c r="K9714" s="54" t="str">
        <f>INDEX('[1]All QOF Registers'!$C$15:$C$8243,MATCH($J$4:$J$10133,'[1]All QOF Registers'!$D$15:$D$8243,FALSE))</f>
        <v>5QT</v>
      </c>
    </row>
    <row r="9715" spans="8:11" x14ac:dyDescent="0.25">
      <c r="H9715" s="57" t="s">
        <v>4797</v>
      </c>
      <c r="I9715" s="58" t="s">
        <v>17961</v>
      </c>
      <c r="J9715" s="54" t="s">
        <v>18217</v>
      </c>
      <c r="K9715" s="54" t="str">
        <f>INDEX('[1]All QOF Registers'!$C$15:$C$8243,MATCH($J$4:$J$10133,'[1]All QOF Registers'!$D$15:$D$8243,FALSE))</f>
        <v>5QT</v>
      </c>
    </row>
    <row r="9716" spans="8:11" x14ac:dyDescent="0.25">
      <c r="H9716" s="57" t="s">
        <v>4798</v>
      </c>
      <c r="I9716" s="58" t="s">
        <v>17961</v>
      </c>
      <c r="J9716" s="54" t="s">
        <v>18217</v>
      </c>
      <c r="K9716" s="54" t="str">
        <f>INDEX('[1]All QOF Registers'!$C$15:$C$8243,MATCH($J$4:$J$10133,'[1]All QOF Registers'!$D$15:$D$8243,FALSE))</f>
        <v>5QT</v>
      </c>
    </row>
    <row r="9717" spans="8:11" x14ac:dyDescent="0.25">
      <c r="H9717" s="57" t="s">
        <v>4799</v>
      </c>
      <c r="I9717" s="58" t="s">
        <v>17961</v>
      </c>
      <c r="J9717" s="54" t="s">
        <v>18217</v>
      </c>
      <c r="K9717" s="54" t="str">
        <f>INDEX('[1]All QOF Registers'!$C$15:$C$8243,MATCH($J$4:$J$10133,'[1]All QOF Registers'!$D$15:$D$8243,FALSE))</f>
        <v>5QT</v>
      </c>
    </row>
    <row r="9718" spans="8:11" x14ac:dyDescent="0.25">
      <c r="H9718" s="57" t="s">
        <v>4800</v>
      </c>
      <c r="I9718" s="58" t="s">
        <v>17961</v>
      </c>
      <c r="J9718" s="54" t="s">
        <v>18217</v>
      </c>
      <c r="K9718" s="54" t="str">
        <f>INDEX('[1]All QOF Registers'!$C$15:$C$8243,MATCH($J$4:$J$10133,'[1]All QOF Registers'!$D$15:$D$8243,FALSE))</f>
        <v>5QT</v>
      </c>
    </row>
    <row r="9719" spans="8:11" x14ac:dyDescent="0.25">
      <c r="H9719" s="57" t="s">
        <v>4801</v>
      </c>
      <c r="I9719" s="58" t="s">
        <v>17961</v>
      </c>
      <c r="J9719" s="54" t="s">
        <v>18217</v>
      </c>
      <c r="K9719" s="54" t="str">
        <f>INDEX('[1]All QOF Registers'!$C$15:$C$8243,MATCH($J$4:$J$10133,'[1]All QOF Registers'!$D$15:$D$8243,FALSE))</f>
        <v>5QT</v>
      </c>
    </row>
    <row r="9720" spans="8:11" x14ac:dyDescent="0.25">
      <c r="H9720" s="57" t="s">
        <v>4802</v>
      </c>
      <c r="I9720" s="58" t="s">
        <v>17961</v>
      </c>
      <c r="J9720" s="54" t="s">
        <v>18217</v>
      </c>
      <c r="K9720" s="54" t="str">
        <f>INDEX('[1]All QOF Registers'!$C$15:$C$8243,MATCH($J$4:$J$10133,'[1]All QOF Registers'!$D$15:$D$8243,FALSE))</f>
        <v>5QT</v>
      </c>
    </row>
    <row r="9721" spans="8:11" x14ac:dyDescent="0.25">
      <c r="H9721" s="57" t="s">
        <v>4803</v>
      </c>
      <c r="I9721" s="58" t="s">
        <v>17961</v>
      </c>
      <c r="J9721" s="54" t="s">
        <v>18217</v>
      </c>
      <c r="K9721" s="54" t="str">
        <f>INDEX('[1]All QOF Registers'!$C$15:$C$8243,MATCH($J$4:$J$10133,'[1]All QOF Registers'!$D$15:$D$8243,FALSE))</f>
        <v>5QT</v>
      </c>
    </row>
    <row r="9722" spans="8:11" x14ac:dyDescent="0.25">
      <c r="H9722" s="57" t="s">
        <v>4804</v>
      </c>
      <c r="I9722" s="58" t="s">
        <v>17961</v>
      </c>
      <c r="J9722" s="54" t="s">
        <v>18217</v>
      </c>
      <c r="K9722" s="54" t="str">
        <f>INDEX('[1]All QOF Registers'!$C$15:$C$8243,MATCH($J$4:$J$10133,'[1]All QOF Registers'!$D$15:$D$8243,FALSE))</f>
        <v>5QT</v>
      </c>
    </row>
    <row r="9723" spans="8:11" x14ac:dyDescent="0.25">
      <c r="H9723" s="57" t="s">
        <v>4805</v>
      </c>
      <c r="I9723" s="58" t="s">
        <v>17961</v>
      </c>
      <c r="J9723" s="54" t="s">
        <v>18217</v>
      </c>
      <c r="K9723" s="54" t="str">
        <f>INDEX('[1]All QOF Registers'!$C$15:$C$8243,MATCH($J$4:$J$10133,'[1]All QOF Registers'!$D$15:$D$8243,FALSE))</f>
        <v>5QT</v>
      </c>
    </row>
    <row r="9724" spans="8:11" x14ac:dyDescent="0.25">
      <c r="H9724" s="57" t="s">
        <v>4806</v>
      </c>
      <c r="I9724" s="58" t="s">
        <v>17961</v>
      </c>
      <c r="J9724" s="54" t="s">
        <v>18217</v>
      </c>
      <c r="K9724" s="54" t="str">
        <f>INDEX('[1]All QOF Registers'!$C$15:$C$8243,MATCH($J$4:$J$10133,'[1]All QOF Registers'!$D$15:$D$8243,FALSE))</f>
        <v>5QT</v>
      </c>
    </row>
    <row r="9725" spans="8:11" x14ac:dyDescent="0.25">
      <c r="H9725" s="57" t="s">
        <v>4807</v>
      </c>
      <c r="I9725" s="58" t="s">
        <v>17961</v>
      </c>
      <c r="J9725" s="54" t="s">
        <v>18217</v>
      </c>
      <c r="K9725" s="54" t="str">
        <f>INDEX('[1]All QOF Registers'!$C$15:$C$8243,MATCH($J$4:$J$10133,'[1]All QOF Registers'!$D$15:$D$8243,FALSE))</f>
        <v>5QT</v>
      </c>
    </row>
    <row r="9726" spans="8:11" x14ac:dyDescent="0.25">
      <c r="H9726" s="57" t="s">
        <v>4808</v>
      </c>
      <c r="I9726" s="58" t="s">
        <v>17961</v>
      </c>
      <c r="J9726" s="54" t="s">
        <v>18217</v>
      </c>
      <c r="K9726" s="54" t="str">
        <f>INDEX('[1]All QOF Registers'!$C$15:$C$8243,MATCH($J$4:$J$10133,'[1]All QOF Registers'!$D$15:$D$8243,FALSE))</f>
        <v>5QT</v>
      </c>
    </row>
    <row r="9727" spans="8:11" x14ac:dyDescent="0.25">
      <c r="H9727" s="57" t="s">
        <v>4809</v>
      </c>
      <c r="I9727" s="58" t="s">
        <v>17961</v>
      </c>
      <c r="J9727" s="54" t="s">
        <v>18217</v>
      </c>
      <c r="K9727" s="54" t="str">
        <f>INDEX('[1]All QOF Registers'!$C$15:$C$8243,MATCH($J$4:$J$10133,'[1]All QOF Registers'!$D$15:$D$8243,FALSE))</f>
        <v>5QT</v>
      </c>
    </row>
    <row r="9728" spans="8:11" x14ac:dyDescent="0.25">
      <c r="H9728" s="57" t="s">
        <v>17962</v>
      </c>
      <c r="I9728" s="58" t="s">
        <v>17961</v>
      </c>
      <c r="J9728" s="54" t="s">
        <v>18217</v>
      </c>
      <c r="K9728" s="54" t="str">
        <f>INDEX('[1]All QOF Registers'!$C$15:$C$8243,MATCH($J$4:$J$10133,'[1]All QOF Registers'!$D$15:$D$8243,FALSE))</f>
        <v>5QT</v>
      </c>
    </row>
    <row r="9729" spans="8:11" x14ac:dyDescent="0.25">
      <c r="H9729" s="57" t="s">
        <v>17963</v>
      </c>
      <c r="I9729" s="58" t="s">
        <v>17961</v>
      </c>
      <c r="J9729" s="54" t="s">
        <v>18217</v>
      </c>
      <c r="K9729" s="54" t="str">
        <f>INDEX('[1]All QOF Registers'!$C$15:$C$8243,MATCH($J$4:$J$10133,'[1]All QOF Registers'!$D$15:$D$8243,FALSE))</f>
        <v>5QT</v>
      </c>
    </row>
    <row r="9730" spans="8:11" x14ac:dyDescent="0.25">
      <c r="H9730" s="57" t="s">
        <v>17964</v>
      </c>
      <c r="I9730" s="58" t="s">
        <v>17961</v>
      </c>
      <c r="J9730" s="54" t="s">
        <v>18217</v>
      </c>
      <c r="K9730" s="54" t="str">
        <f>INDEX('[1]All QOF Registers'!$C$15:$C$8243,MATCH($J$4:$J$10133,'[1]All QOF Registers'!$D$15:$D$8243,FALSE))</f>
        <v>5QT</v>
      </c>
    </row>
    <row r="9731" spans="8:11" x14ac:dyDescent="0.25">
      <c r="H9731" s="57" t="s">
        <v>17965</v>
      </c>
      <c r="I9731" s="58" t="s">
        <v>17961</v>
      </c>
      <c r="J9731" s="54" t="s">
        <v>18217</v>
      </c>
      <c r="K9731" s="54" t="str">
        <f>INDEX('[1]All QOF Registers'!$C$15:$C$8243,MATCH($J$4:$J$10133,'[1]All QOF Registers'!$D$15:$D$8243,FALSE))</f>
        <v>5QT</v>
      </c>
    </row>
    <row r="9732" spans="8:11" x14ac:dyDescent="0.25">
      <c r="H9732" s="57" t="s">
        <v>17966</v>
      </c>
      <c r="I9732" s="58" t="s">
        <v>17961</v>
      </c>
      <c r="J9732" s="54" t="s">
        <v>18217</v>
      </c>
      <c r="K9732" s="54" t="str">
        <f>INDEX('[1]All QOF Registers'!$C$15:$C$8243,MATCH($J$4:$J$10133,'[1]All QOF Registers'!$D$15:$D$8243,FALSE))</f>
        <v>5QT</v>
      </c>
    </row>
    <row r="9733" spans="8:11" x14ac:dyDescent="0.25">
      <c r="H9733" s="57" t="s">
        <v>17967</v>
      </c>
      <c r="I9733" s="58" t="s">
        <v>17961</v>
      </c>
      <c r="J9733" s="54" t="s">
        <v>18217</v>
      </c>
      <c r="K9733" s="54" t="str">
        <f>INDEX('[1]All QOF Registers'!$C$15:$C$8243,MATCH($J$4:$J$10133,'[1]All QOF Registers'!$D$15:$D$8243,FALSE))</f>
        <v>5QT</v>
      </c>
    </row>
    <row r="9734" spans="8:11" x14ac:dyDescent="0.25">
      <c r="H9734" s="57" t="s">
        <v>17968</v>
      </c>
      <c r="I9734" s="58" t="s">
        <v>17961</v>
      </c>
      <c r="J9734" s="54" t="s">
        <v>18217</v>
      </c>
      <c r="K9734" s="54" t="str">
        <f>INDEX('[1]All QOF Registers'!$C$15:$C$8243,MATCH($J$4:$J$10133,'[1]All QOF Registers'!$D$15:$D$8243,FALSE))</f>
        <v>5QT</v>
      </c>
    </row>
    <row r="9735" spans="8:11" x14ac:dyDescent="0.25">
      <c r="H9735" s="57" t="s">
        <v>1771</v>
      </c>
      <c r="I9735" s="58" t="s">
        <v>17969</v>
      </c>
      <c r="J9735" s="54" t="s">
        <v>18067</v>
      </c>
      <c r="K9735" s="54" t="e">
        <f>INDEX('[1]All QOF Registers'!$C$15:$C$8243,MATCH($J$4:$J$10133,'[1]All QOF Registers'!$D$15:$D$8243,FALSE))</f>
        <v>#N/A</v>
      </c>
    </row>
    <row r="9736" spans="8:11" x14ac:dyDescent="0.25">
      <c r="H9736" s="57" t="s">
        <v>2079</v>
      </c>
      <c r="I9736" s="58" t="s">
        <v>17969</v>
      </c>
      <c r="J9736" s="54" t="s">
        <v>18067</v>
      </c>
      <c r="K9736" s="54" t="e">
        <f>INDEX('[1]All QOF Registers'!$C$15:$C$8243,MATCH($J$4:$J$10133,'[1]All QOF Registers'!$D$15:$D$8243,FALSE))</f>
        <v>#N/A</v>
      </c>
    </row>
    <row r="9737" spans="8:11" x14ac:dyDescent="0.25">
      <c r="H9737" s="57" t="s">
        <v>2080</v>
      </c>
      <c r="I9737" s="58" t="s">
        <v>17969</v>
      </c>
      <c r="J9737" s="54" t="s">
        <v>18067</v>
      </c>
      <c r="K9737" s="54" t="e">
        <f>INDEX('[1]All QOF Registers'!$C$15:$C$8243,MATCH($J$4:$J$10133,'[1]All QOF Registers'!$D$15:$D$8243,FALSE))</f>
        <v>#N/A</v>
      </c>
    </row>
    <row r="9738" spans="8:11" x14ac:dyDescent="0.25">
      <c r="H9738" s="57" t="s">
        <v>2081</v>
      </c>
      <c r="I9738" s="58" t="s">
        <v>17969</v>
      </c>
      <c r="J9738" s="54" t="s">
        <v>18067</v>
      </c>
      <c r="K9738" s="54" t="e">
        <f>INDEX('[1]All QOF Registers'!$C$15:$C$8243,MATCH($J$4:$J$10133,'[1]All QOF Registers'!$D$15:$D$8243,FALSE))</f>
        <v>#N/A</v>
      </c>
    </row>
    <row r="9739" spans="8:11" x14ac:dyDescent="0.25">
      <c r="H9739" s="57" t="s">
        <v>2082</v>
      </c>
      <c r="I9739" s="58" t="s">
        <v>17969</v>
      </c>
      <c r="J9739" s="54" t="s">
        <v>18067</v>
      </c>
      <c r="K9739" s="54" t="e">
        <f>INDEX('[1]All QOF Registers'!$C$15:$C$8243,MATCH($J$4:$J$10133,'[1]All QOF Registers'!$D$15:$D$8243,FALSE))</f>
        <v>#N/A</v>
      </c>
    </row>
    <row r="9740" spans="8:11" x14ac:dyDescent="0.25">
      <c r="H9740" s="57" t="s">
        <v>2083</v>
      </c>
      <c r="I9740" s="58" t="s">
        <v>17969</v>
      </c>
      <c r="J9740" s="54" t="s">
        <v>18067</v>
      </c>
      <c r="K9740" s="54" t="e">
        <f>INDEX('[1]All QOF Registers'!$C$15:$C$8243,MATCH($J$4:$J$10133,'[1]All QOF Registers'!$D$15:$D$8243,FALSE))</f>
        <v>#N/A</v>
      </c>
    </row>
    <row r="9741" spans="8:11" x14ac:dyDescent="0.25">
      <c r="H9741" s="57" t="s">
        <v>2084</v>
      </c>
      <c r="I9741" s="58" t="s">
        <v>17969</v>
      </c>
      <c r="J9741" s="54" t="s">
        <v>18067</v>
      </c>
      <c r="K9741" s="54" t="e">
        <f>INDEX('[1]All QOF Registers'!$C$15:$C$8243,MATCH($J$4:$J$10133,'[1]All QOF Registers'!$D$15:$D$8243,FALSE))</f>
        <v>#N/A</v>
      </c>
    </row>
    <row r="9742" spans="8:11" x14ac:dyDescent="0.25">
      <c r="H9742" s="57" t="s">
        <v>2085</v>
      </c>
      <c r="I9742" s="58" t="s">
        <v>17969</v>
      </c>
      <c r="J9742" s="54" t="s">
        <v>18067</v>
      </c>
      <c r="K9742" s="54" t="e">
        <f>INDEX('[1]All QOF Registers'!$C$15:$C$8243,MATCH($J$4:$J$10133,'[1]All QOF Registers'!$D$15:$D$8243,FALSE))</f>
        <v>#N/A</v>
      </c>
    </row>
    <row r="9743" spans="8:11" x14ac:dyDescent="0.25">
      <c r="H9743" s="57" t="s">
        <v>2086</v>
      </c>
      <c r="I9743" s="58" t="s">
        <v>17969</v>
      </c>
      <c r="J9743" s="54" t="s">
        <v>18067</v>
      </c>
      <c r="K9743" s="54" t="e">
        <f>INDEX('[1]All QOF Registers'!$C$15:$C$8243,MATCH($J$4:$J$10133,'[1]All QOF Registers'!$D$15:$D$8243,FALSE))</f>
        <v>#N/A</v>
      </c>
    </row>
    <row r="9744" spans="8:11" x14ac:dyDescent="0.25">
      <c r="H9744" s="57" t="s">
        <v>2087</v>
      </c>
      <c r="I9744" s="58" t="s">
        <v>17969</v>
      </c>
      <c r="J9744" s="54" t="s">
        <v>18067</v>
      </c>
      <c r="K9744" s="54" t="e">
        <f>INDEX('[1]All QOF Registers'!$C$15:$C$8243,MATCH($J$4:$J$10133,'[1]All QOF Registers'!$D$15:$D$8243,FALSE))</f>
        <v>#N/A</v>
      </c>
    </row>
    <row r="9745" spans="8:11" x14ac:dyDescent="0.25">
      <c r="H9745" s="57" t="s">
        <v>2088</v>
      </c>
      <c r="I9745" s="58" t="s">
        <v>17969</v>
      </c>
      <c r="J9745" s="54" t="s">
        <v>18067</v>
      </c>
      <c r="K9745" s="54" t="e">
        <f>INDEX('[1]All QOF Registers'!$C$15:$C$8243,MATCH($J$4:$J$10133,'[1]All QOF Registers'!$D$15:$D$8243,FALSE))</f>
        <v>#N/A</v>
      </c>
    </row>
    <row r="9746" spans="8:11" x14ac:dyDescent="0.25">
      <c r="H9746" s="57" t="s">
        <v>2089</v>
      </c>
      <c r="I9746" s="58" t="s">
        <v>17969</v>
      </c>
      <c r="J9746" s="54" t="s">
        <v>18067</v>
      </c>
      <c r="K9746" s="54" t="e">
        <f>INDEX('[1]All QOF Registers'!$C$15:$C$8243,MATCH($J$4:$J$10133,'[1]All QOF Registers'!$D$15:$D$8243,FALSE))</f>
        <v>#N/A</v>
      </c>
    </row>
    <row r="9747" spans="8:11" x14ac:dyDescent="0.25">
      <c r="H9747" s="57" t="s">
        <v>2090</v>
      </c>
      <c r="I9747" s="58" t="s">
        <v>17969</v>
      </c>
      <c r="J9747" s="54" t="s">
        <v>18067</v>
      </c>
      <c r="K9747" s="54" t="e">
        <f>INDEX('[1]All QOF Registers'!$C$15:$C$8243,MATCH($J$4:$J$10133,'[1]All QOF Registers'!$D$15:$D$8243,FALSE))</f>
        <v>#N/A</v>
      </c>
    </row>
    <row r="9748" spans="8:11" x14ac:dyDescent="0.25">
      <c r="H9748" s="57" t="s">
        <v>2091</v>
      </c>
      <c r="I9748" s="58" t="s">
        <v>17969</v>
      </c>
      <c r="J9748" s="54" t="s">
        <v>18067</v>
      </c>
      <c r="K9748" s="54" t="e">
        <f>INDEX('[1]All QOF Registers'!$C$15:$C$8243,MATCH($J$4:$J$10133,'[1]All QOF Registers'!$D$15:$D$8243,FALSE))</f>
        <v>#N/A</v>
      </c>
    </row>
    <row r="9749" spans="8:11" x14ac:dyDescent="0.25">
      <c r="H9749" s="57" t="s">
        <v>2092</v>
      </c>
      <c r="I9749" s="58" t="s">
        <v>17969</v>
      </c>
      <c r="J9749" s="54" t="s">
        <v>18067</v>
      </c>
      <c r="K9749" s="54" t="e">
        <f>INDEX('[1]All QOF Registers'!$C$15:$C$8243,MATCH($J$4:$J$10133,'[1]All QOF Registers'!$D$15:$D$8243,FALSE))</f>
        <v>#N/A</v>
      </c>
    </row>
    <row r="9750" spans="8:11" x14ac:dyDescent="0.25">
      <c r="H9750" s="57" t="s">
        <v>2093</v>
      </c>
      <c r="I9750" s="58" t="s">
        <v>17969</v>
      </c>
      <c r="J9750" s="54" t="s">
        <v>18067</v>
      </c>
      <c r="K9750" s="54" t="e">
        <f>INDEX('[1]All QOF Registers'!$C$15:$C$8243,MATCH($J$4:$J$10133,'[1]All QOF Registers'!$D$15:$D$8243,FALSE))</f>
        <v>#N/A</v>
      </c>
    </row>
    <row r="9751" spans="8:11" x14ac:dyDescent="0.25">
      <c r="H9751" s="57" t="s">
        <v>2094</v>
      </c>
      <c r="I9751" s="58" t="s">
        <v>17969</v>
      </c>
      <c r="J9751" s="54" t="s">
        <v>18067</v>
      </c>
      <c r="K9751" s="54" t="e">
        <f>INDEX('[1]All QOF Registers'!$C$15:$C$8243,MATCH($J$4:$J$10133,'[1]All QOF Registers'!$D$15:$D$8243,FALSE))</f>
        <v>#N/A</v>
      </c>
    </row>
    <row r="9752" spans="8:11" x14ac:dyDescent="0.25">
      <c r="H9752" s="57" t="s">
        <v>2095</v>
      </c>
      <c r="I9752" s="58" t="s">
        <v>17969</v>
      </c>
      <c r="J9752" s="54" t="s">
        <v>18067</v>
      </c>
      <c r="K9752" s="54" t="e">
        <f>INDEX('[1]All QOF Registers'!$C$15:$C$8243,MATCH($J$4:$J$10133,'[1]All QOF Registers'!$D$15:$D$8243,FALSE))</f>
        <v>#N/A</v>
      </c>
    </row>
    <row r="9753" spans="8:11" x14ac:dyDescent="0.25">
      <c r="H9753" s="57" t="s">
        <v>2096</v>
      </c>
      <c r="I9753" s="58" t="s">
        <v>17969</v>
      </c>
      <c r="J9753" s="54" t="s">
        <v>18067</v>
      </c>
      <c r="K9753" s="54" t="e">
        <f>INDEX('[1]All QOF Registers'!$C$15:$C$8243,MATCH($J$4:$J$10133,'[1]All QOF Registers'!$D$15:$D$8243,FALSE))</f>
        <v>#N/A</v>
      </c>
    </row>
    <row r="9754" spans="8:11" x14ac:dyDescent="0.25">
      <c r="H9754" s="57" t="s">
        <v>2097</v>
      </c>
      <c r="I9754" s="58" t="s">
        <v>17969</v>
      </c>
      <c r="J9754" s="54" t="s">
        <v>18067</v>
      </c>
      <c r="K9754" s="54" t="e">
        <f>INDEX('[1]All QOF Registers'!$C$15:$C$8243,MATCH($J$4:$J$10133,'[1]All QOF Registers'!$D$15:$D$8243,FALSE))</f>
        <v>#N/A</v>
      </c>
    </row>
    <row r="9755" spans="8:11" x14ac:dyDescent="0.25">
      <c r="H9755" s="57" t="s">
        <v>2098</v>
      </c>
      <c r="I9755" s="58" t="s">
        <v>17969</v>
      </c>
      <c r="J9755" s="54" t="s">
        <v>18067</v>
      </c>
      <c r="K9755" s="54" t="e">
        <f>INDEX('[1]All QOF Registers'!$C$15:$C$8243,MATCH($J$4:$J$10133,'[1]All QOF Registers'!$D$15:$D$8243,FALSE))</f>
        <v>#N/A</v>
      </c>
    </row>
    <row r="9756" spans="8:11" x14ac:dyDescent="0.25">
      <c r="H9756" s="57" t="s">
        <v>2099</v>
      </c>
      <c r="I9756" s="58" t="s">
        <v>17969</v>
      </c>
      <c r="J9756" s="54" t="s">
        <v>18067</v>
      </c>
      <c r="K9756" s="54" t="e">
        <f>INDEX('[1]All QOF Registers'!$C$15:$C$8243,MATCH($J$4:$J$10133,'[1]All QOF Registers'!$D$15:$D$8243,FALSE))</f>
        <v>#N/A</v>
      </c>
    </row>
    <row r="9757" spans="8:11" x14ac:dyDescent="0.25">
      <c r="H9757" s="57" t="s">
        <v>2100</v>
      </c>
      <c r="I9757" s="58" t="s">
        <v>17969</v>
      </c>
      <c r="J9757" s="54" t="s">
        <v>18067</v>
      </c>
      <c r="K9757" s="54" t="e">
        <f>INDEX('[1]All QOF Registers'!$C$15:$C$8243,MATCH($J$4:$J$10133,'[1]All QOF Registers'!$D$15:$D$8243,FALSE))</f>
        <v>#N/A</v>
      </c>
    </row>
    <row r="9758" spans="8:11" x14ac:dyDescent="0.25">
      <c r="H9758" s="57" t="s">
        <v>2101</v>
      </c>
      <c r="I9758" s="58" t="s">
        <v>17969</v>
      </c>
      <c r="J9758" s="54" t="s">
        <v>18067</v>
      </c>
      <c r="K9758" s="54" t="e">
        <f>INDEX('[1]All QOF Registers'!$C$15:$C$8243,MATCH($J$4:$J$10133,'[1]All QOF Registers'!$D$15:$D$8243,FALSE))</f>
        <v>#N/A</v>
      </c>
    </row>
    <row r="9759" spans="8:11" x14ac:dyDescent="0.25">
      <c r="H9759" s="57" t="s">
        <v>2102</v>
      </c>
      <c r="I9759" s="58" t="s">
        <v>17969</v>
      </c>
      <c r="J9759" s="54" t="s">
        <v>18067</v>
      </c>
      <c r="K9759" s="54" t="e">
        <f>INDEX('[1]All QOF Registers'!$C$15:$C$8243,MATCH($J$4:$J$10133,'[1]All QOF Registers'!$D$15:$D$8243,FALSE))</f>
        <v>#N/A</v>
      </c>
    </row>
    <row r="9760" spans="8:11" x14ac:dyDescent="0.25">
      <c r="H9760" s="57" t="s">
        <v>2103</v>
      </c>
      <c r="I9760" s="58" t="s">
        <v>17969</v>
      </c>
      <c r="J9760" s="54" t="s">
        <v>18067</v>
      </c>
      <c r="K9760" s="54" t="e">
        <f>INDEX('[1]All QOF Registers'!$C$15:$C$8243,MATCH($J$4:$J$10133,'[1]All QOF Registers'!$D$15:$D$8243,FALSE))</f>
        <v>#N/A</v>
      </c>
    </row>
    <row r="9761" spans="8:11" x14ac:dyDescent="0.25">
      <c r="H9761" s="57" t="s">
        <v>2104</v>
      </c>
      <c r="I9761" s="58" t="s">
        <v>17969</v>
      </c>
      <c r="J9761" s="54" t="s">
        <v>18067</v>
      </c>
      <c r="K9761" s="54" t="e">
        <f>INDEX('[1]All QOF Registers'!$C$15:$C$8243,MATCH($J$4:$J$10133,'[1]All QOF Registers'!$D$15:$D$8243,FALSE))</f>
        <v>#N/A</v>
      </c>
    </row>
    <row r="9762" spans="8:11" x14ac:dyDescent="0.25">
      <c r="H9762" s="57" t="s">
        <v>2105</v>
      </c>
      <c r="I9762" s="58" t="s">
        <v>17969</v>
      </c>
      <c r="J9762" s="54" t="s">
        <v>18067</v>
      </c>
      <c r="K9762" s="54" t="e">
        <f>INDEX('[1]All QOF Registers'!$C$15:$C$8243,MATCH($J$4:$J$10133,'[1]All QOF Registers'!$D$15:$D$8243,FALSE))</f>
        <v>#N/A</v>
      </c>
    </row>
    <row r="9763" spans="8:11" x14ac:dyDescent="0.25">
      <c r="H9763" s="57" t="s">
        <v>2106</v>
      </c>
      <c r="I9763" s="58" t="s">
        <v>17969</v>
      </c>
      <c r="J9763" s="54" t="s">
        <v>18067</v>
      </c>
      <c r="K9763" s="54" t="e">
        <f>INDEX('[1]All QOF Registers'!$C$15:$C$8243,MATCH($J$4:$J$10133,'[1]All QOF Registers'!$D$15:$D$8243,FALSE))</f>
        <v>#N/A</v>
      </c>
    </row>
    <row r="9764" spans="8:11" x14ac:dyDescent="0.25">
      <c r="H9764" s="57" t="s">
        <v>2107</v>
      </c>
      <c r="I9764" s="58" t="s">
        <v>17969</v>
      </c>
      <c r="J9764" s="54" t="s">
        <v>18067</v>
      </c>
      <c r="K9764" s="54" t="e">
        <f>INDEX('[1]All QOF Registers'!$C$15:$C$8243,MATCH($J$4:$J$10133,'[1]All QOF Registers'!$D$15:$D$8243,FALSE))</f>
        <v>#N/A</v>
      </c>
    </row>
    <row r="9765" spans="8:11" x14ac:dyDescent="0.25">
      <c r="H9765" s="57" t="s">
        <v>2108</v>
      </c>
      <c r="I9765" s="58" t="s">
        <v>17969</v>
      </c>
      <c r="J9765" s="54" t="s">
        <v>18067</v>
      </c>
      <c r="K9765" s="54" t="e">
        <f>INDEX('[1]All QOF Registers'!$C$15:$C$8243,MATCH($J$4:$J$10133,'[1]All QOF Registers'!$D$15:$D$8243,FALSE))</f>
        <v>#N/A</v>
      </c>
    </row>
    <row r="9766" spans="8:11" x14ac:dyDescent="0.25">
      <c r="H9766" s="57" t="s">
        <v>2109</v>
      </c>
      <c r="I9766" s="58" t="s">
        <v>17969</v>
      </c>
      <c r="J9766" s="54" t="s">
        <v>18067</v>
      </c>
      <c r="K9766" s="54" t="e">
        <f>INDEX('[1]All QOF Registers'!$C$15:$C$8243,MATCH($J$4:$J$10133,'[1]All QOF Registers'!$D$15:$D$8243,FALSE))</f>
        <v>#N/A</v>
      </c>
    </row>
    <row r="9767" spans="8:11" x14ac:dyDescent="0.25">
      <c r="H9767" s="57" t="s">
        <v>2110</v>
      </c>
      <c r="I9767" s="58" t="s">
        <v>17969</v>
      </c>
      <c r="J9767" s="54" t="s">
        <v>18067</v>
      </c>
      <c r="K9767" s="54" t="e">
        <f>INDEX('[1]All QOF Registers'!$C$15:$C$8243,MATCH($J$4:$J$10133,'[1]All QOF Registers'!$D$15:$D$8243,FALSE))</f>
        <v>#N/A</v>
      </c>
    </row>
    <row r="9768" spans="8:11" x14ac:dyDescent="0.25">
      <c r="H9768" s="57" t="s">
        <v>2111</v>
      </c>
      <c r="I9768" s="58" t="s">
        <v>17969</v>
      </c>
      <c r="J9768" s="54" t="s">
        <v>18067</v>
      </c>
      <c r="K9768" s="54" t="e">
        <f>INDEX('[1]All QOF Registers'!$C$15:$C$8243,MATCH($J$4:$J$10133,'[1]All QOF Registers'!$D$15:$D$8243,FALSE))</f>
        <v>#N/A</v>
      </c>
    </row>
    <row r="9769" spans="8:11" x14ac:dyDescent="0.25">
      <c r="H9769" s="57" t="s">
        <v>2112</v>
      </c>
      <c r="I9769" s="58" t="s">
        <v>17969</v>
      </c>
      <c r="J9769" s="54" t="s">
        <v>18067</v>
      </c>
      <c r="K9769" s="54" t="e">
        <f>INDEX('[1]All QOF Registers'!$C$15:$C$8243,MATCH($J$4:$J$10133,'[1]All QOF Registers'!$D$15:$D$8243,FALSE))</f>
        <v>#N/A</v>
      </c>
    </row>
    <row r="9770" spans="8:11" x14ac:dyDescent="0.25">
      <c r="H9770" s="57" t="s">
        <v>2113</v>
      </c>
      <c r="I9770" s="58" t="s">
        <v>17969</v>
      </c>
      <c r="J9770" s="54" t="s">
        <v>18067</v>
      </c>
      <c r="K9770" s="54" t="e">
        <f>INDEX('[1]All QOF Registers'!$C$15:$C$8243,MATCH($J$4:$J$10133,'[1]All QOF Registers'!$D$15:$D$8243,FALSE))</f>
        <v>#N/A</v>
      </c>
    </row>
    <row r="9771" spans="8:11" x14ac:dyDescent="0.25">
      <c r="H9771" s="57" t="s">
        <v>2114</v>
      </c>
      <c r="I9771" s="58" t="s">
        <v>17969</v>
      </c>
      <c r="J9771" s="54" t="s">
        <v>18067</v>
      </c>
      <c r="K9771" s="54" t="e">
        <f>INDEX('[1]All QOF Registers'!$C$15:$C$8243,MATCH($J$4:$J$10133,'[1]All QOF Registers'!$D$15:$D$8243,FALSE))</f>
        <v>#N/A</v>
      </c>
    </row>
    <row r="9772" spans="8:11" x14ac:dyDescent="0.25">
      <c r="H9772" s="57" t="s">
        <v>2115</v>
      </c>
      <c r="I9772" s="58" t="s">
        <v>17969</v>
      </c>
      <c r="J9772" s="54" t="s">
        <v>18067</v>
      </c>
      <c r="K9772" s="54" t="e">
        <f>INDEX('[1]All QOF Registers'!$C$15:$C$8243,MATCH($J$4:$J$10133,'[1]All QOF Registers'!$D$15:$D$8243,FALSE))</f>
        <v>#N/A</v>
      </c>
    </row>
    <row r="9773" spans="8:11" x14ac:dyDescent="0.25">
      <c r="H9773" s="57" t="s">
        <v>2116</v>
      </c>
      <c r="I9773" s="58" t="s">
        <v>17969</v>
      </c>
      <c r="J9773" s="54" t="s">
        <v>18067</v>
      </c>
      <c r="K9773" s="54" t="e">
        <f>INDEX('[1]All QOF Registers'!$C$15:$C$8243,MATCH($J$4:$J$10133,'[1]All QOF Registers'!$D$15:$D$8243,FALSE))</f>
        <v>#N/A</v>
      </c>
    </row>
    <row r="9774" spans="8:11" x14ac:dyDescent="0.25">
      <c r="H9774" s="57" t="s">
        <v>2117</v>
      </c>
      <c r="I9774" s="58" t="s">
        <v>17969</v>
      </c>
      <c r="J9774" s="54" t="s">
        <v>18067</v>
      </c>
      <c r="K9774" s="54" t="e">
        <f>INDEX('[1]All QOF Registers'!$C$15:$C$8243,MATCH($J$4:$J$10133,'[1]All QOF Registers'!$D$15:$D$8243,FALSE))</f>
        <v>#N/A</v>
      </c>
    </row>
    <row r="9775" spans="8:11" x14ac:dyDescent="0.25">
      <c r="H9775" s="57" t="s">
        <v>2118</v>
      </c>
      <c r="I9775" s="58" t="s">
        <v>17969</v>
      </c>
      <c r="J9775" s="54" t="s">
        <v>18067</v>
      </c>
      <c r="K9775" s="54" t="e">
        <f>INDEX('[1]All QOF Registers'!$C$15:$C$8243,MATCH($J$4:$J$10133,'[1]All QOF Registers'!$D$15:$D$8243,FALSE))</f>
        <v>#N/A</v>
      </c>
    </row>
    <row r="9776" spans="8:11" x14ac:dyDescent="0.25">
      <c r="H9776" s="57" t="s">
        <v>2119</v>
      </c>
      <c r="I9776" s="58" t="s">
        <v>17969</v>
      </c>
      <c r="J9776" s="54" t="s">
        <v>18067</v>
      </c>
      <c r="K9776" s="54" t="e">
        <f>INDEX('[1]All QOF Registers'!$C$15:$C$8243,MATCH($J$4:$J$10133,'[1]All QOF Registers'!$D$15:$D$8243,FALSE))</f>
        <v>#N/A</v>
      </c>
    </row>
    <row r="9777" spans="8:11" x14ac:dyDescent="0.25">
      <c r="H9777" s="57" t="s">
        <v>2120</v>
      </c>
      <c r="I9777" s="58" t="s">
        <v>17969</v>
      </c>
      <c r="J9777" s="54" t="s">
        <v>18067</v>
      </c>
      <c r="K9777" s="54" t="e">
        <f>INDEX('[1]All QOF Registers'!$C$15:$C$8243,MATCH($J$4:$J$10133,'[1]All QOF Registers'!$D$15:$D$8243,FALSE))</f>
        <v>#N/A</v>
      </c>
    </row>
    <row r="9778" spans="8:11" x14ac:dyDescent="0.25">
      <c r="H9778" s="57" t="s">
        <v>2121</v>
      </c>
      <c r="I9778" s="58" t="s">
        <v>17969</v>
      </c>
      <c r="J9778" s="54" t="s">
        <v>18067</v>
      </c>
      <c r="K9778" s="54" t="e">
        <f>INDEX('[1]All QOF Registers'!$C$15:$C$8243,MATCH($J$4:$J$10133,'[1]All QOF Registers'!$D$15:$D$8243,FALSE))</f>
        <v>#N/A</v>
      </c>
    </row>
    <row r="9779" spans="8:11" x14ac:dyDescent="0.25">
      <c r="H9779" s="57" t="s">
        <v>2122</v>
      </c>
      <c r="I9779" s="58" t="s">
        <v>17969</v>
      </c>
      <c r="J9779" s="54" t="s">
        <v>18067</v>
      </c>
      <c r="K9779" s="54" t="e">
        <f>INDEX('[1]All QOF Registers'!$C$15:$C$8243,MATCH($J$4:$J$10133,'[1]All QOF Registers'!$D$15:$D$8243,FALSE))</f>
        <v>#N/A</v>
      </c>
    </row>
    <row r="9780" spans="8:11" x14ac:dyDescent="0.25">
      <c r="H9780" s="57" t="s">
        <v>2123</v>
      </c>
      <c r="I9780" s="58" t="s">
        <v>17969</v>
      </c>
      <c r="J9780" s="54" t="s">
        <v>18067</v>
      </c>
      <c r="K9780" s="54" t="e">
        <f>INDEX('[1]All QOF Registers'!$C$15:$C$8243,MATCH($J$4:$J$10133,'[1]All QOF Registers'!$D$15:$D$8243,FALSE))</f>
        <v>#N/A</v>
      </c>
    </row>
    <row r="9781" spans="8:11" x14ac:dyDescent="0.25">
      <c r="H9781" s="57" t="s">
        <v>2124</v>
      </c>
      <c r="I9781" s="58" t="s">
        <v>17969</v>
      </c>
      <c r="J9781" s="54" t="s">
        <v>18067</v>
      </c>
      <c r="K9781" s="54" t="e">
        <f>INDEX('[1]All QOF Registers'!$C$15:$C$8243,MATCH($J$4:$J$10133,'[1]All QOF Registers'!$D$15:$D$8243,FALSE))</f>
        <v>#N/A</v>
      </c>
    </row>
    <row r="9782" spans="8:11" x14ac:dyDescent="0.25">
      <c r="H9782" s="57" t="s">
        <v>2125</v>
      </c>
      <c r="I9782" s="58" t="s">
        <v>17969</v>
      </c>
      <c r="J9782" s="54" t="s">
        <v>18067</v>
      </c>
      <c r="K9782" s="54" t="e">
        <f>INDEX('[1]All QOF Registers'!$C$15:$C$8243,MATCH($J$4:$J$10133,'[1]All QOF Registers'!$D$15:$D$8243,FALSE))</f>
        <v>#N/A</v>
      </c>
    </row>
    <row r="9783" spans="8:11" x14ac:dyDescent="0.25">
      <c r="H9783" s="57" t="s">
        <v>2126</v>
      </c>
      <c r="I9783" s="58" t="s">
        <v>17969</v>
      </c>
      <c r="J9783" s="54" t="s">
        <v>18067</v>
      </c>
      <c r="K9783" s="54" t="e">
        <f>INDEX('[1]All QOF Registers'!$C$15:$C$8243,MATCH($J$4:$J$10133,'[1]All QOF Registers'!$D$15:$D$8243,FALSE))</f>
        <v>#N/A</v>
      </c>
    </row>
    <row r="9784" spans="8:11" x14ac:dyDescent="0.25">
      <c r="H9784" s="57" t="s">
        <v>2127</v>
      </c>
      <c r="I9784" s="58" t="s">
        <v>17969</v>
      </c>
      <c r="J9784" s="54" t="s">
        <v>18067</v>
      </c>
      <c r="K9784" s="54" t="e">
        <f>INDEX('[1]All QOF Registers'!$C$15:$C$8243,MATCH($J$4:$J$10133,'[1]All QOF Registers'!$D$15:$D$8243,FALSE))</f>
        <v>#N/A</v>
      </c>
    </row>
    <row r="9785" spans="8:11" x14ac:dyDescent="0.25">
      <c r="H9785" s="57" t="s">
        <v>2128</v>
      </c>
      <c r="I9785" s="58" t="s">
        <v>17969</v>
      </c>
      <c r="J9785" s="54" t="s">
        <v>18067</v>
      </c>
      <c r="K9785" s="54" t="e">
        <f>INDEX('[1]All QOF Registers'!$C$15:$C$8243,MATCH($J$4:$J$10133,'[1]All QOF Registers'!$D$15:$D$8243,FALSE))</f>
        <v>#N/A</v>
      </c>
    </row>
    <row r="9786" spans="8:11" x14ac:dyDescent="0.25">
      <c r="H9786" s="57" t="s">
        <v>2129</v>
      </c>
      <c r="I9786" s="58" t="s">
        <v>17969</v>
      </c>
      <c r="J9786" s="54" t="s">
        <v>18067</v>
      </c>
      <c r="K9786" s="54" t="e">
        <f>INDEX('[1]All QOF Registers'!$C$15:$C$8243,MATCH($J$4:$J$10133,'[1]All QOF Registers'!$D$15:$D$8243,FALSE))</f>
        <v>#N/A</v>
      </c>
    </row>
    <row r="9787" spans="8:11" x14ac:dyDescent="0.25">
      <c r="H9787" s="57" t="s">
        <v>2130</v>
      </c>
      <c r="I9787" s="58" t="s">
        <v>17969</v>
      </c>
      <c r="J9787" s="54" t="s">
        <v>18067</v>
      </c>
      <c r="K9787" s="54" t="e">
        <f>INDEX('[1]All QOF Registers'!$C$15:$C$8243,MATCH($J$4:$J$10133,'[1]All QOF Registers'!$D$15:$D$8243,FALSE))</f>
        <v>#N/A</v>
      </c>
    </row>
    <row r="9788" spans="8:11" x14ac:dyDescent="0.25">
      <c r="H9788" s="57" t="s">
        <v>2131</v>
      </c>
      <c r="I9788" s="58" t="s">
        <v>17969</v>
      </c>
      <c r="J9788" s="54" t="s">
        <v>18067</v>
      </c>
      <c r="K9788" s="54" t="e">
        <f>INDEX('[1]All QOF Registers'!$C$15:$C$8243,MATCH($J$4:$J$10133,'[1]All QOF Registers'!$D$15:$D$8243,FALSE))</f>
        <v>#N/A</v>
      </c>
    </row>
    <row r="9789" spans="8:11" x14ac:dyDescent="0.25">
      <c r="H9789" s="57" t="s">
        <v>2132</v>
      </c>
      <c r="I9789" s="58" t="s">
        <v>17969</v>
      </c>
      <c r="J9789" s="54" t="s">
        <v>18067</v>
      </c>
      <c r="K9789" s="54" t="e">
        <f>INDEX('[1]All QOF Registers'!$C$15:$C$8243,MATCH($J$4:$J$10133,'[1]All QOF Registers'!$D$15:$D$8243,FALSE))</f>
        <v>#N/A</v>
      </c>
    </row>
    <row r="9790" spans="8:11" x14ac:dyDescent="0.25">
      <c r="H9790" s="57" t="s">
        <v>2133</v>
      </c>
      <c r="I9790" s="58" t="s">
        <v>17969</v>
      </c>
      <c r="J9790" s="54" t="s">
        <v>18067</v>
      </c>
      <c r="K9790" s="54" t="e">
        <f>INDEX('[1]All QOF Registers'!$C$15:$C$8243,MATCH($J$4:$J$10133,'[1]All QOF Registers'!$D$15:$D$8243,FALSE))</f>
        <v>#N/A</v>
      </c>
    </row>
    <row r="9791" spans="8:11" x14ac:dyDescent="0.25">
      <c r="H9791" s="57" t="s">
        <v>2134</v>
      </c>
      <c r="I9791" s="58" t="s">
        <v>17969</v>
      </c>
      <c r="J9791" s="54" t="s">
        <v>18067</v>
      </c>
      <c r="K9791" s="54" t="e">
        <f>INDEX('[1]All QOF Registers'!$C$15:$C$8243,MATCH($J$4:$J$10133,'[1]All QOF Registers'!$D$15:$D$8243,FALSE))</f>
        <v>#N/A</v>
      </c>
    </row>
    <row r="9792" spans="8:11" x14ac:dyDescent="0.25">
      <c r="H9792" s="57" t="s">
        <v>2135</v>
      </c>
      <c r="I9792" s="58" t="s">
        <v>17969</v>
      </c>
      <c r="J9792" s="54" t="s">
        <v>18067</v>
      </c>
      <c r="K9792" s="54" t="e">
        <f>INDEX('[1]All QOF Registers'!$C$15:$C$8243,MATCH($J$4:$J$10133,'[1]All QOF Registers'!$D$15:$D$8243,FALSE))</f>
        <v>#N/A</v>
      </c>
    </row>
    <row r="9793" spans="8:11" x14ac:dyDescent="0.25">
      <c r="H9793" s="57" t="s">
        <v>2136</v>
      </c>
      <c r="I9793" s="58" t="s">
        <v>17969</v>
      </c>
      <c r="J9793" s="54" t="s">
        <v>18067</v>
      </c>
      <c r="K9793" s="54" t="e">
        <f>INDEX('[1]All QOF Registers'!$C$15:$C$8243,MATCH($J$4:$J$10133,'[1]All QOF Registers'!$D$15:$D$8243,FALSE))</f>
        <v>#N/A</v>
      </c>
    </row>
    <row r="9794" spans="8:11" x14ac:dyDescent="0.25">
      <c r="H9794" s="57" t="s">
        <v>2137</v>
      </c>
      <c r="I9794" s="58" t="s">
        <v>17969</v>
      </c>
      <c r="J9794" s="54" t="s">
        <v>18067</v>
      </c>
      <c r="K9794" s="54" t="e">
        <f>INDEX('[1]All QOF Registers'!$C$15:$C$8243,MATCH($J$4:$J$10133,'[1]All QOF Registers'!$D$15:$D$8243,FALSE))</f>
        <v>#N/A</v>
      </c>
    </row>
    <row r="9795" spans="8:11" x14ac:dyDescent="0.25">
      <c r="H9795" s="57" t="s">
        <v>2138</v>
      </c>
      <c r="I9795" s="58" t="s">
        <v>17969</v>
      </c>
      <c r="J9795" s="54" t="s">
        <v>18067</v>
      </c>
      <c r="K9795" s="54" t="e">
        <f>INDEX('[1]All QOF Registers'!$C$15:$C$8243,MATCH($J$4:$J$10133,'[1]All QOF Registers'!$D$15:$D$8243,FALSE))</f>
        <v>#N/A</v>
      </c>
    </row>
    <row r="9796" spans="8:11" x14ac:dyDescent="0.25">
      <c r="H9796" s="57" t="s">
        <v>2139</v>
      </c>
      <c r="I9796" s="58" t="s">
        <v>17969</v>
      </c>
      <c r="J9796" s="54" t="s">
        <v>18067</v>
      </c>
      <c r="K9796" s="54" t="e">
        <f>INDEX('[1]All QOF Registers'!$C$15:$C$8243,MATCH($J$4:$J$10133,'[1]All QOF Registers'!$D$15:$D$8243,FALSE))</f>
        <v>#N/A</v>
      </c>
    </row>
    <row r="9797" spans="8:11" x14ac:dyDescent="0.25">
      <c r="H9797" s="57" t="s">
        <v>2140</v>
      </c>
      <c r="I9797" s="58" t="s">
        <v>17969</v>
      </c>
      <c r="J9797" s="54" t="s">
        <v>18067</v>
      </c>
      <c r="K9797" s="54" t="e">
        <f>INDEX('[1]All QOF Registers'!$C$15:$C$8243,MATCH($J$4:$J$10133,'[1]All QOF Registers'!$D$15:$D$8243,FALSE))</f>
        <v>#N/A</v>
      </c>
    </row>
    <row r="9798" spans="8:11" x14ac:dyDescent="0.25">
      <c r="H9798" s="57" t="s">
        <v>2141</v>
      </c>
      <c r="I9798" s="58" t="s">
        <v>17969</v>
      </c>
      <c r="J9798" s="54" t="s">
        <v>18067</v>
      </c>
      <c r="K9798" s="54" t="e">
        <f>INDEX('[1]All QOF Registers'!$C$15:$C$8243,MATCH($J$4:$J$10133,'[1]All QOF Registers'!$D$15:$D$8243,FALSE))</f>
        <v>#N/A</v>
      </c>
    </row>
    <row r="9799" spans="8:11" x14ac:dyDescent="0.25">
      <c r="H9799" s="57" t="s">
        <v>2142</v>
      </c>
      <c r="I9799" s="58" t="s">
        <v>17969</v>
      </c>
      <c r="J9799" s="54" t="s">
        <v>18067</v>
      </c>
      <c r="K9799" s="54" t="e">
        <f>INDEX('[1]All QOF Registers'!$C$15:$C$8243,MATCH($J$4:$J$10133,'[1]All QOF Registers'!$D$15:$D$8243,FALSE))</f>
        <v>#N/A</v>
      </c>
    </row>
    <row r="9800" spans="8:11" x14ac:dyDescent="0.25">
      <c r="H9800" s="57" t="s">
        <v>2143</v>
      </c>
      <c r="I9800" s="58" t="s">
        <v>17969</v>
      </c>
      <c r="J9800" s="54" t="s">
        <v>18067</v>
      </c>
      <c r="K9800" s="54" t="e">
        <f>INDEX('[1]All QOF Registers'!$C$15:$C$8243,MATCH($J$4:$J$10133,'[1]All QOF Registers'!$D$15:$D$8243,FALSE))</f>
        <v>#N/A</v>
      </c>
    </row>
    <row r="9801" spans="8:11" x14ac:dyDescent="0.25">
      <c r="H9801" s="57" t="s">
        <v>2144</v>
      </c>
      <c r="I9801" s="58" t="s">
        <v>17969</v>
      </c>
      <c r="J9801" s="54" t="s">
        <v>18067</v>
      </c>
      <c r="K9801" s="54" t="e">
        <f>INDEX('[1]All QOF Registers'!$C$15:$C$8243,MATCH($J$4:$J$10133,'[1]All QOF Registers'!$D$15:$D$8243,FALSE))</f>
        <v>#N/A</v>
      </c>
    </row>
    <row r="9802" spans="8:11" x14ac:dyDescent="0.25">
      <c r="H9802" s="57" t="s">
        <v>2145</v>
      </c>
      <c r="I9802" s="58" t="s">
        <v>17969</v>
      </c>
      <c r="J9802" s="54" t="s">
        <v>18067</v>
      </c>
      <c r="K9802" s="54" t="e">
        <f>INDEX('[1]All QOF Registers'!$C$15:$C$8243,MATCH($J$4:$J$10133,'[1]All QOF Registers'!$D$15:$D$8243,FALSE))</f>
        <v>#N/A</v>
      </c>
    </row>
    <row r="9803" spans="8:11" x14ac:dyDescent="0.25">
      <c r="H9803" s="57" t="s">
        <v>2146</v>
      </c>
      <c r="I9803" s="58" t="s">
        <v>17969</v>
      </c>
      <c r="J9803" s="54" t="s">
        <v>18067</v>
      </c>
      <c r="K9803" s="54" t="e">
        <f>INDEX('[1]All QOF Registers'!$C$15:$C$8243,MATCH($J$4:$J$10133,'[1]All QOF Registers'!$D$15:$D$8243,FALSE))</f>
        <v>#N/A</v>
      </c>
    </row>
    <row r="9804" spans="8:11" x14ac:dyDescent="0.25">
      <c r="H9804" s="57" t="s">
        <v>2147</v>
      </c>
      <c r="I9804" s="58" t="s">
        <v>17969</v>
      </c>
      <c r="J9804" s="54" t="s">
        <v>18067</v>
      </c>
      <c r="K9804" s="54" t="e">
        <f>INDEX('[1]All QOF Registers'!$C$15:$C$8243,MATCH($J$4:$J$10133,'[1]All QOF Registers'!$D$15:$D$8243,FALSE))</f>
        <v>#N/A</v>
      </c>
    </row>
    <row r="9805" spans="8:11" x14ac:dyDescent="0.25">
      <c r="H9805" s="57" t="s">
        <v>2148</v>
      </c>
      <c r="I9805" s="58" t="s">
        <v>17969</v>
      </c>
      <c r="J9805" s="54" t="s">
        <v>18067</v>
      </c>
      <c r="K9805" s="54" t="e">
        <f>INDEX('[1]All QOF Registers'!$C$15:$C$8243,MATCH($J$4:$J$10133,'[1]All QOF Registers'!$D$15:$D$8243,FALSE))</f>
        <v>#N/A</v>
      </c>
    </row>
    <row r="9806" spans="8:11" x14ac:dyDescent="0.25">
      <c r="H9806" s="57" t="s">
        <v>2149</v>
      </c>
      <c r="I9806" s="58" t="s">
        <v>17969</v>
      </c>
      <c r="J9806" s="54" t="s">
        <v>18067</v>
      </c>
      <c r="K9806" s="54" t="e">
        <f>INDEX('[1]All QOF Registers'!$C$15:$C$8243,MATCH($J$4:$J$10133,'[1]All QOF Registers'!$D$15:$D$8243,FALSE))</f>
        <v>#N/A</v>
      </c>
    </row>
    <row r="9807" spans="8:11" x14ac:dyDescent="0.25">
      <c r="H9807" s="57" t="s">
        <v>2150</v>
      </c>
      <c r="I9807" s="58" t="s">
        <v>17969</v>
      </c>
      <c r="J9807" s="54" t="s">
        <v>18067</v>
      </c>
      <c r="K9807" s="54" t="e">
        <f>INDEX('[1]All QOF Registers'!$C$15:$C$8243,MATCH($J$4:$J$10133,'[1]All QOF Registers'!$D$15:$D$8243,FALSE))</f>
        <v>#N/A</v>
      </c>
    </row>
    <row r="9808" spans="8:11" x14ac:dyDescent="0.25">
      <c r="H9808" s="57" t="s">
        <v>2151</v>
      </c>
      <c r="I9808" s="58" t="s">
        <v>17969</v>
      </c>
      <c r="J9808" s="54" t="s">
        <v>18067</v>
      </c>
      <c r="K9808" s="54" t="e">
        <f>INDEX('[1]All QOF Registers'!$C$15:$C$8243,MATCH($J$4:$J$10133,'[1]All QOF Registers'!$D$15:$D$8243,FALSE))</f>
        <v>#N/A</v>
      </c>
    </row>
    <row r="9809" spans="8:11" x14ac:dyDescent="0.25">
      <c r="H9809" s="57" t="s">
        <v>2152</v>
      </c>
      <c r="I9809" s="58" t="s">
        <v>17969</v>
      </c>
      <c r="J9809" s="54" t="s">
        <v>18067</v>
      </c>
      <c r="K9809" s="54" t="e">
        <f>INDEX('[1]All QOF Registers'!$C$15:$C$8243,MATCH($J$4:$J$10133,'[1]All QOF Registers'!$D$15:$D$8243,FALSE))</f>
        <v>#N/A</v>
      </c>
    </row>
    <row r="9810" spans="8:11" x14ac:dyDescent="0.25">
      <c r="H9810" s="57" t="s">
        <v>2153</v>
      </c>
      <c r="I9810" s="58" t="s">
        <v>17969</v>
      </c>
      <c r="J9810" s="54" t="s">
        <v>18067</v>
      </c>
      <c r="K9810" s="54" t="e">
        <f>INDEX('[1]All QOF Registers'!$C$15:$C$8243,MATCH($J$4:$J$10133,'[1]All QOF Registers'!$D$15:$D$8243,FALSE))</f>
        <v>#N/A</v>
      </c>
    </row>
    <row r="9811" spans="8:11" x14ac:dyDescent="0.25">
      <c r="H9811" s="57" t="s">
        <v>2154</v>
      </c>
      <c r="I9811" s="58" t="s">
        <v>17969</v>
      </c>
      <c r="J9811" s="54" t="s">
        <v>18067</v>
      </c>
      <c r="K9811" s="54" t="e">
        <f>INDEX('[1]All QOF Registers'!$C$15:$C$8243,MATCH($J$4:$J$10133,'[1]All QOF Registers'!$D$15:$D$8243,FALSE))</f>
        <v>#N/A</v>
      </c>
    </row>
    <row r="9812" spans="8:11" x14ac:dyDescent="0.25">
      <c r="H9812" s="57" t="s">
        <v>2155</v>
      </c>
      <c r="I9812" s="58" t="s">
        <v>17969</v>
      </c>
      <c r="J9812" s="54" t="s">
        <v>18067</v>
      </c>
      <c r="K9812" s="54" t="e">
        <f>INDEX('[1]All QOF Registers'!$C$15:$C$8243,MATCH($J$4:$J$10133,'[1]All QOF Registers'!$D$15:$D$8243,FALSE))</f>
        <v>#N/A</v>
      </c>
    </row>
    <row r="9813" spans="8:11" x14ac:dyDescent="0.25">
      <c r="H9813" s="57" t="s">
        <v>2156</v>
      </c>
      <c r="I9813" s="58" t="s">
        <v>17969</v>
      </c>
      <c r="J9813" s="54" t="s">
        <v>18067</v>
      </c>
      <c r="K9813" s="54" t="e">
        <f>INDEX('[1]All QOF Registers'!$C$15:$C$8243,MATCH($J$4:$J$10133,'[1]All QOF Registers'!$D$15:$D$8243,FALSE))</f>
        <v>#N/A</v>
      </c>
    </row>
    <row r="9814" spans="8:11" x14ac:dyDescent="0.25">
      <c r="H9814" s="57" t="s">
        <v>2157</v>
      </c>
      <c r="I9814" s="58" t="s">
        <v>17969</v>
      </c>
      <c r="J9814" s="54" t="s">
        <v>18067</v>
      </c>
      <c r="K9814" s="54" t="e">
        <f>INDEX('[1]All QOF Registers'!$C$15:$C$8243,MATCH($J$4:$J$10133,'[1]All QOF Registers'!$D$15:$D$8243,FALSE))</f>
        <v>#N/A</v>
      </c>
    </row>
    <row r="9815" spans="8:11" x14ac:dyDescent="0.25">
      <c r="H9815" s="57" t="s">
        <v>2158</v>
      </c>
      <c r="I9815" s="58" t="s">
        <v>17969</v>
      </c>
      <c r="J9815" s="54" t="s">
        <v>18067</v>
      </c>
      <c r="K9815" s="54" t="e">
        <f>INDEX('[1]All QOF Registers'!$C$15:$C$8243,MATCH($J$4:$J$10133,'[1]All QOF Registers'!$D$15:$D$8243,FALSE))</f>
        <v>#N/A</v>
      </c>
    </row>
    <row r="9816" spans="8:11" x14ac:dyDescent="0.25">
      <c r="H9816" s="57" t="s">
        <v>2159</v>
      </c>
      <c r="I9816" s="58" t="s">
        <v>17969</v>
      </c>
      <c r="J9816" s="54" t="s">
        <v>18067</v>
      </c>
      <c r="K9816" s="54" t="e">
        <f>INDEX('[1]All QOF Registers'!$C$15:$C$8243,MATCH($J$4:$J$10133,'[1]All QOF Registers'!$D$15:$D$8243,FALSE))</f>
        <v>#N/A</v>
      </c>
    </row>
    <row r="9817" spans="8:11" x14ac:dyDescent="0.25">
      <c r="H9817" s="57" t="s">
        <v>2160</v>
      </c>
      <c r="I9817" s="58" t="s">
        <v>17969</v>
      </c>
      <c r="J9817" s="54" t="s">
        <v>18067</v>
      </c>
      <c r="K9817" s="54" t="e">
        <f>INDEX('[1]All QOF Registers'!$C$15:$C$8243,MATCH($J$4:$J$10133,'[1]All QOF Registers'!$D$15:$D$8243,FALSE))</f>
        <v>#N/A</v>
      </c>
    </row>
    <row r="9818" spans="8:11" x14ac:dyDescent="0.25">
      <c r="H9818" s="57" t="s">
        <v>2161</v>
      </c>
      <c r="I9818" s="58" t="s">
        <v>17969</v>
      </c>
      <c r="J9818" s="54" t="s">
        <v>18067</v>
      </c>
      <c r="K9818" s="54" t="e">
        <f>INDEX('[1]All QOF Registers'!$C$15:$C$8243,MATCH($J$4:$J$10133,'[1]All QOF Registers'!$D$15:$D$8243,FALSE))</f>
        <v>#N/A</v>
      </c>
    </row>
    <row r="9819" spans="8:11" x14ac:dyDescent="0.25">
      <c r="H9819" s="57" t="s">
        <v>2162</v>
      </c>
      <c r="I9819" s="58" t="s">
        <v>17969</v>
      </c>
      <c r="J9819" s="54" t="s">
        <v>18067</v>
      </c>
      <c r="K9819" s="54" t="e">
        <f>INDEX('[1]All QOF Registers'!$C$15:$C$8243,MATCH($J$4:$J$10133,'[1]All QOF Registers'!$D$15:$D$8243,FALSE))</f>
        <v>#N/A</v>
      </c>
    </row>
    <row r="9820" spans="8:11" x14ac:dyDescent="0.25">
      <c r="H9820" s="57" t="s">
        <v>2163</v>
      </c>
      <c r="I9820" s="58" t="s">
        <v>17969</v>
      </c>
      <c r="J9820" s="54" t="s">
        <v>18067</v>
      </c>
      <c r="K9820" s="54" t="e">
        <f>INDEX('[1]All QOF Registers'!$C$15:$C$8243,MATCH($J$4:$J$10133,'[1]All QOF Registers'!$D$15:$D$8243,FALSE))</f>
        <v>#N/A</v>
      </c>
    </row>
    <row r="9821" spans="8:11" x14ac:dyDescent="0.25">
      <c r="H9821" s="57" t="s">
        <v>2164</v>
      </c>
      <c r="I9821" s="58" t="s">
        <v>17969</v>
      </c>
      <c r="J9821" s="54" t="s">
        <v>18067</v>
      </c>
      <c r="K9821" s="54" t="e">
        <f>INDEX('[1]All QOF Registers'!$C$15:$C$8243,MATCH($J$4:$J$10133,'[1]All QOF Registers'!$D$15:$D$8243,FALSE))</f>
        <v>#N/A</v>
      </c>
    </row>
    <row r="9822" spans="8:11" x14ac:dyDescent="0.25">
      <c r="H9822" s="57" t="s">
        <v>2165</v>
      </c>
      <c r="I9822" s="58" t="s">
        <v>17969</v>
      </c>
      <c r="J9822" s="54" t="s">
        <v>18067</v>
      </c>
      <c r="K9822" s="54" t="e">
        <f>INDEX('[1]All QOF Registers'!$C$15:$C$8243,MATCH($J$4:$J$10133,'[1]All QOF Registers'!$D$15:$D$8243,FALSE))</f>
        <v>#N/A</v>
      </c>
    </row>
    <row r="9823" spans="8:11" x14ac:dyDescent="0.25">
      <c r="H9823" s="57" t="s">
        <v>2166</v>
      </c>
      <c r="I9823" s="58" t="s">
        <v>17969</v>
      </c>
      <c r="J9823" s="54" t="s">
        <v>18067</v>
      </c>
      <c r="K9823" s="54" t="e">
        <f>INDEX('[1]All QOF Registers'!$C$15:$C$8243,MATCH($J$4:$J$10133,'[1]All QOF Registers'!$D$15:$D$8243,FALSE))</f>
        <v>#N/A</v>
      </c>
    </row>
    <row r="9824" spans="8:11" x14ac:dyDescent="0.25">
      <c r="H9824" s="57" t="s">
        <v>2167</v>
      </c>
      <c r="I9824" s="58" t="s">
        <v>17969</v>
      </c>
      <c r="J9824" s="54" t="s">
        <v>18067</v>
      </c>
      <c r="K9824" s="54" t="e">
        <f>INDEX('[1]All QOF Registers'!$C$15:$C$8243,MATCH($J$4:$J$10133,'[1]All QOF Registers'!$D$15:$D$8243,FALSE))</f>
        <v>#N/A</v>
      </c>
    </row>
    <row r="9825" spans="8:11" x14ac:dyDescent="0.25">
      <c r="H9825" s="57" t="s">
        <v>2168</v>
      </c>
      <c r="I9825" s="58" t="s">
        <v>17969</v>
      </c>
      <c r="J9825" s="54" t="s">
        <v>18067</v>
      </c>
      <c r="K9825" s="54" t="e">
        <f>INDEX('[1]All QOF Registers'!$C$15:$C$8243,MATCH($J$4:$J$10133,'[1]All QOF Registers'!$D$15:$D$8243,FALSE))</f>
        <v>#N/A</v>
      </c>
    </row>
    <row r="9826" spans="8:11" x14ac:dyDescent="0.25">
      <c r="H9826" s="57" t="s">
        <v>2169</v>
      </c>
      <c r="I9826" s="58" t="s">
        <v>17969</v>
      </c>
      <c r="J9826" s="54" t="s">
        <v>18067</v>
      </c>
      <c r="K9826" s="54" t="e">
        <f>INDEX('[1]All QOF Registers'!$C$15:$C$8243,MATCH($J$4:$J$10133,'[1]All QOF Registers'!$D$15:$D$8243,FALSE))</f>
        <v>#N/A</v>
      </c>
    </row>
    <row r="9827" spans="8:11" x14ac:dyDescent="0.25">
      <c r="H9827" s="57" t="s">
        <v>2170</v>
      </c>
      <c r="I9827" s="58" t="s">
        <v>17969</v>
      </c>
      <c r="J9827" s="54" t="s">
        <v>18067</v>
      </c>
      <c r="K9827" s="54" t="e">
        <f>INDEX('[1]All QOF Registers'!$C$15:$C$8243,MATCH($J$4:$J$10133,'[1]All QOF Registers'!$D$15:$D$8243,FALSE))</f>
        <v>#N/A</v>
      </c>
    </row>
    <row r="9828" spans="8:11" x14ac:dyDescent="0.25">
      <c r="H9828" s="57" t="s">
        <v>2171</v>
      </c>
      <c r="I9828" s="58" t="s">
        <v>17969</v>
      </c>
      <c r="J9828" s="54" t="s">
        <v>18067</v>
      </c>
      <c r="K9828" s="54" t="e">
        <f>INDEX('[1]All QOF Registers'!$C$15:$C$8243,MATCH($J$4:$J$10133,'[1]All QOF Registers'!$D$15:$D$8243,FALSE))</f>
        <v>#N/A</v>
      </c>
    </row>
    <row r="9829" spans="8:11" x14ac:dyDescent="0.25">
      <c r="H9829" s="57" t="s">
        <v>2172</v>
      </c>
      <c r="I9829" s="58" t="s">
        <v>17969</v>
      </c>
      <c r="J9829" s="54" t="s">
        <v>18067</v>
      </c>
      <c r="K9829" s="54" t="e">
        <f>INDEX('[1]All QOF Registers'!$C$15:$C$8243,MATCH($J$4:$J$10133,'[1]All QOF Registers'!$D$15:$D$8243,FALSE))</f>
        <v>#N/A</v>
      </c>
    </row>
    <row r="9830" spans="8:11" x14ac:dyDescent="0.25">
      <c r="H9830" s="57" t="s">
        <v>2173</v>
      </c>
      <c r="I9830" s="58" t="s">
        <v>17969</v>
      </c>
      <c r="J9830" s="54" t="s">
        <v>18067</v>
      </c>
      <c r="K9830" s="54" t="e">
        <f>INDEX('[1]All QOF Registers'!$C$15:$C$8243,MATCH($J$4:$J$10133,'[1]All QOF Registers'!$D$15:$D$8243,FALSE))</f>
        <v>#N/A</v>
      </c>
    </row>
    <row r="9831" spans="8:11" x14ac:dyDescent="0.25">
      <c r="H9831" s="57" t="s">
        <v>2174</v>
      </c>
      <c r="I9831" s="58" t="s">
        <v>17969</v>
      </c>
      <c r="J9831" s="54" t="s">
        <v>18067</v>
      </c>
      <c r="K9831" s="54" t="e">
        <f>INDEX('[1]All QOF Registers'!$C$15:$C$8243,MATCH($J$4:$J$10133,'[1]All QOF Registers'!$D$15:$D$8243,FALSE))</f>
        <v>#N/A</v>
      </c>
    </row>
    <row r="9832" spans="8:11" x14ac:dyDescent="0.25">
      <c r="H9832" s="57" t="s">
        <v>2175</v>
      </c>
      <c r="I9832" s="58" t="s">
        <v>17969</v>
      </c>
      <c r="J9832" s="54" t="s">
        <v>18067</v>
      </c>
      <c r="K9832" s="54" t="e">
        <f>INDEX('[1]All QOF Registers'!$C$15:$C$8243,MATCH($J$4:$J$10133,'[1]All QOF Registers'!$D$15:$D$8243,FALSE))</f>
        <v>#N/A</v>
      </c>
    </row>
    <row r="9833" spans="8:11" x14ac:dyDescent="0.25">
      <c r="H9833" s="57" t="s">
        <v>2176</v>
      </c>
      <c r="I9833" s="58" t="s">
        <v>17969</v>
      </c>
      <c r="J9833" s="54" t="s">
        <v>18067</v>
      </c>
      <c r="K9833" s="54" t="e">
        <f>INDEX('[1]All QOF Registers'!$C$15:$C$8243,MATCH($J$4:$J$10133,'[1]All QOF Registers'!$D$15:$D$8243,FALSE))</f>
        <v>#N/A</v>
      </c>
    </row>
    <row r="9834" spans="8:11" x14ac:dyDescent="0.25">
      <c r="H9834" s="57" t="s">
        <v>2177</v>
      </c>
      <c r="I9834" s="58" t="s">
        <v>17969</v>
      </c>
      <c r="J9834" s="54" t="s">
        <v>18067</v>
      </c>
      <c r="K9834" s="54" t="e">
        <f>INDEX('[1]All QOF Registers'!$C$15:$C$8243,MATCH($J$4:$J$10133,'[1]All QOF Registers'!$D$15:$D$8243,FALSE))</f>
        <v>#N/A</v>
      </c>
    </row>
    <row r="9835" spans="8:11" x14ac:dyDescent="0.25">
      <c r="H9835" s="57" t="s">
        <v>2178</v>
      </c>
      <c r="I9835" s="58" t="s">
        <v>17969</v>
      </c>
      <c r="J9835" s="54" t="s">
        <v>18067</v>
      </c>
      <c r="K9835" s="54" t="e">
        <f>INDEX('[1]All QOF Registers'!$C$15:$C$8243,MATCH($J$4:$J$10133,'[1]All QOF Registers'!$D$15:$D$8243,FALSE))</f>
        <v>#N/A</v>
      </c>
    </row>
    <row r="9836" spans="8:11" x14ac:dyDescent="0.25">
      <c r="H9836" s="57" t="s">
        <v>2179</v>
      </c>
      <c r="I9836" s="58" t="s">
        <v>17969</v>
      </c>
      <c r="J9836" s="54" t="s">
        <v>18067</v>
      </c>
      <c r="K9836" s="54" t="e">
        <f>INDEX('[1]All QOF Registers'!$C$15:$C$8243,MATCH($J$4:$J$10133,'[1]All QOF Registers'!$D$15:$D$8243,FALSE))</f>
        <v>#N/A</v>
      </c>
    </row>
    <row r="9837" spans="8:11" x14ac:dyDescent="0.25">
      <c r="H9837" s="57" t="s">
        <v>2180</v>
      </c>
      <c r="I9837" s="58" t="s">
        <v>17969</v>
      </c>
      <c r="J9837" s="54" t="s">
        <v>18067</v>
      </c>
      <c r="K9837" s="54" t="e">
        <f>INDEX('[1]All QOF Registers'!$C$15:$C$8243,MATCH($J$4:$J$10133,'[1]All QOF Registers'!$D$15:$D$8243,FALSE))</f>
        <v>#N/A</v>
      </c>
    </row>
    <row r="9838" spans="8:11" x14ac:dyDescent="0.25">
      <c r="H9838" s="57" t="s">
        <v>2181</v>
      </c>
      <c r="I9838" s="58" t="s">
        <v>17969</v>
      </c>
      <c r="J9838" s="54" t="s">
        <v>18067</v>
      </c>
      <c r="K9838" s="54" t="e">
        <f>INDEX('[1]All QOF Registers'!$C$15:$C$8243,MATCH($J$4:$J$10133,'[1]All QOF Registers'!$D$15:$D$8243,FALSE))</f>
        <v>#N/A</v>
      </c>
    </row>
    <row r="9839" spans="8:11" x14ac:dyDescent="0.25">
      <c r="H9839" s="57" t="s">
        <v>2182</v>
      </c>
      <c r="I9839" s="58" t="s">
        <v>17969</v>
      </c>
      <c r="J9839" s="54" t="s">
        <v>18067</v>
      </c>
      <c r="K9839" s="54" t="e">
        <f>INDEX('[1]All QOF Registers'!$C$15:$C$8243,MATCH($J$4:$J$10133,'[1]All QOF Registers'!$D$15:$D$8243,FALSE))</f>
        <v>#N/A</v>
      </c>
    </row>
    <row r="9840" spans="8:11" x14ac:dyDescent="0.25">
      <c r="H9840" s="57" t="s">
        <v>2183</v>
      </c>
      <c r="I9840" s="58" t="s">
        <v>17969</v>
      </c>
      <c r="J9840" s="54" t="s">
        <v>18067</v>
      </c>
      <c r="K9840" s="54" t="e">
        <f>INDEX('[1]All QOF Registers'!$C$15:$C$8243,MATCH($J$4:$J$10133,'[1]All QOF Registers'!$D$15:$D$8243,FALSE))</f>
        <v>#N/A</v>
      </c>
    </row>
    <row r="9841" spans="8:11" x14ac:dyDescent="0.25">
      <c r="H9841" s="57" t="s">
        <v>2184</v>
      </c>
      <c r="I9841" s="58" t="s">
        <v>17969</v>
      </c>
      <c r="J9841" s="54" t="s">
        <v>18067</v>
      </c>
      <c r="K9841" s="54" t="e">
        <f>INDEX('[1]All QOF Registers'!$C$15:$C$8243,MATCH($J$4:$J$10133,'[1]All QOF Registers'!$D$15:$D$8243,FALSE))</f>
        <v>#N/A</v>
      </c>
    </row>
    <row r="9842" spans="8:11" x14ac:dyDescent="0.25">
      <c r="H9842" s="57" t="s">
        <v>2185</v>
      </c>
      <c r="I9842" s="58" t="s">
        <v>17969</v>
      </c>
      <c r="J9842" s="54" t="s">
        <v>18067</v>
      </c>
      <c r="K9842" s="54" t="e">
        <f>INDEX('[1]All QOF Registers'!$C$15:$C$8243,MATCH($J$4:$J$10133,'[1]All QOF Registers'!$D$15:$D$8243,FALSE))</f>
        <v>#N/A</v>
      </c>
    </row>
    <row r="9843" spans="8:11" x14ac:dyDescent="0.25">
      <c r="H9843" s="57" t="s">
        <v>2186</v>
      </c>
      <c r="I9843" s="58" t="s">
        <v>17969</v>
      </c>
      <c r="J9843" s="54" t="s">
        <v>18067</v>
      </c>
      <c r="K9843" s="54" t="e">
        <f>INDEX('[1]All QOF Registers'!$C$15:$C$8243,MATCH($J$4:$J$10133,'[1]All QOF Registers'!$D$15:$D$8243,FALSE))</f>
        <v>#N/A</v>
      </c>
    </row>
    <row r="9844" spans="8:11" x14ac:dyDescent="0.25">
      <c r="H9844" s="57" t="s">
        <v>17970</v>
      </c>
      <c r="I9844" s="58" t="s">
        <v>17969</v>
      </c>
      <c r="J9844" s="54" t="s">
        <v>18067</v>
      </c>
      <c r="K9844" s="54" t="e">
        <f>INDEX('[1]All QOF Registers'!$C$15:$C$8243,MATCH($J$4:$J$10133,'[1]All QOF Registers'!$D$15:$D$8243,FALSE))</f>
        <v>#N/A</v>
      </c>
    </row>
    <row r="9845" spans="8:11" x14ac:dyDescent="0.25">
      <c r="H9845" s="57" t="s">
        <v>2187</v>
      </c>
      <c r="I9845" s="58" t="s">
        <v>17969</v>
      </c>
      <c r="J9845" s="54" t="s">
        <v>18067</v>
      </c>
      <c r="K9845" s="54" t="e">
        <f>INDEX('[1]All QOF Registers'!$C$15:$C$8243,MATCH($J$4:$J$10133,'[1]All QOF Registers'!$D$15:$D$8243,FALSE))</f>
        <v>#N/A</v>
      </c>
    </row>
    <row r="9846" spans="8:11" x14ac:dyDescent="0.25">
      <c r="H9846" s="57" t="s">
        <v>2188</v>
      </c>
      <c r="I9846" s="58" t="s">
        <v>17969</v>
      </c>
      <c r="J9846" s="54" t="s">
        <v>18067</v>
      </c>
      <c r="K9846" s="54" t="e">
        <f>INDEX('[1]All QOF Registers'!$C$15:$C$8243,MATCH($J$4:$J$10133,'[1]All QOF Registers'!$D$15:$D$8243,FALSE))</f>
        <v>#N/A</v>
      </c>
    </row>
    <row r="9847" spans="8:11" x14ac:dyDescent="0.25">
      <c r="H9847" s="57" t="s">
        <v>2189</v>
      </c>
      <c r="I9847" s="58" t="s">
        <v>17969</v>
      </c>
      <c r="J9847" s="54" t="s">
        <v>18067</v>
      </c>
      <c r="K9847" s="54" t="e">
        <f>INDEX('[1]All QOF Registers'!$C$15:$C$8243,MATCH($J$4:$J$10133,'[1]All QOF Registers'!$D$15:$D$8243,FALSE))</f>
        <v>#N/A</v>
      </c>
    </row>
    <row r="9848" spans="8:11" x14ac:dyDescent="0.25">
      <c r="H9848" s="57" t="s">
        <v>2190</v>
      </c>
      <c r="I9848" s="58" t="s">
        <v>17969</v>
      </c>
      <c r="J9848" s="54" t="s">
        <v>18067</v>
      </c>
      <c r="K9848" s="54" t="e">
        <f>INDEX('[1]All QOF Registers'!$C$15:$C$8243,MATCH($J$4:$J$10133,'[1]All QOF Registers'!$D$15:$D$8243,FALSE))</f>
        <v>#N/A</v>
      </c>
    </row>
    <row r="9849" spans="8:11" x14ac:dyDescent="0.25">
      <c r="H9849" s="57" t="s">
        <v>17971</v>
      </c>
      <c r="I9849" s="58" t="s">
        <v>17969</v>
      </c>
      <c r="J9849" s="54" t="s">
        <v>18067</v>
      </c>
      <c r="K9849" s="54" t="e">
        <f>INDEX('[1]All QOF Registers'!$C$15:$C$8243,MATCH($J$4:$J$10133,'[1]All QOF Registers'!$D$15:$D$8243,FALSE))</f>
        <v>#N/A</v>
      </c>
    </row>
    <row r="9850" spans="8:11" x14ac:dyDescent="0.25">
      <c r="H9850" s="57" t="s">
        <v>2191</v>
      </c>
      <c r="I9850" s="58" t="s">
        <v>17969</v>
      </c>
      <c r="J9850" s="54" t="s">
        <v>18067</v>
      </c>
      <c r="K9850" s="54" t="e">
        <f>INDEX('[1]All QOF Registers'!$C$15:$C$8243,MATCH($J$4:$J$10133,'[1]All QOF Registers'!$D$15:$D$8243,FALSE))</f>
        <v>#N/A</v>
      </c>
    </row>
    <row r="9851" spans="8:11" x14ac:dyDescent="0.25">
      <c r="H9851" s="57" t="s">
        <v>2192</v>
      </c>
      <c r="I9851" s="58" t="s">
        <v>17969</v>
      </c>
      <c r="J9851" s="54" t="s">
        <v>18067</v>
      </c>
      <c r="K9851" s="54" t="e">
        <f>INDEX('[1]All QOF Registers'!$C$15:$C$8243,MATCH($J$4:$J$10133,'[1]All QOF Registers'!$D$15:$D$8243,FALSE))</f>
        <v>#N/A</v>
      </c>
    </row>
    <row r="9852" spans="8:11" x14ac:dyDescent="0.25">
      <c r="H9852" s="57" t="s">
        <v>2193</v>
      </c>
      <c r="I9852" s="58" t="s">
        <v>17969</v>
      </c>
      <c r="J9852" s="54" t="s">
        <v>18067</v>
      </c>
      <c r="K9852" s="54" t="e">
        <f>INDEX('[1]All QOF Registers'!$C$15:$C$8243,MATCH($J$4:$J$10133,'[1]All QOF Registers'!$D$15:$D$8243,FALSE))</f>
        <v>#N/A</v>
      </c>
    </row>
    <row r="9853" spans="8:11" x14ac:dyDescent="0.25">
      <c r="H9853" s="57" t="s">
        <v>2194</v>
      </c>
      <c r="I9853" s="58" t="s">
        <v>17969</v>
      </c>
      <c r="J9853" s="54" t="s">
        <v>18067</v>
      </c>
      <c r="K9853" s="54" t="e">
        <f>INDEX('[1]All QOF Registers'!$C$15:$C$8243,MATCH($J$4:$J$10133,'[1]All QOF Registers'!$D$15:$D$8243,FALSE))</f>
        <v>#N/A</v>
      </c>
    </row>
    <row r="9854" spans="8:11" x14ac:dyDescent="0.25">
      <c r="H9854" s="57" t="s">
        <v>2195</v>
      </c>
      <c r="I9854" s="58" t="s">
        <v>17969</v>
      </c>
      <c r="J9854" s="54" t="s">
        <v>18067</v>
      </c>
      <c r="K9854" s="54" t="e">
        <f>INDEX('[1]All QOF Registers'!$C$15:$C$8243,MATCH($J$4:$J$10133,'[1]All QOF Registers'!$D$15:$D$8243,FALSE))</f>
        <v>#N/A</v>
      </c>
    </row>
    <row r="9855" spans="8:11" x14ac:dyDescent="0.25">
      <c r="H9855" s="57" t="s">
        <v>2196</v>
      </c>
      <c r="I9855" s="58" t="s">
        <v>17969</v>
      </c>
      <c r="J9855" s="54" t="s">
        <v>18067</v>
      </c>
      <c r="K9855" s="54" t="e">
        <f>INDEX('[1]All QOF Registers'!$C$15:$C$8243,MATCH($J$4:$J$10133,'[1]All QOF Registers'!$D$15:$D$8243,FALSE))</f>
        <v>#N/A</v>
      </c>
    </row>
    <row r="9856" spans="8:11" x14ac:dyDescent="0.25">
      <c r="H9856" s="57" t="s">
        <v>2197</v>
      </c>
      <c r="I9856" s="58" t="s">
        <v>17969</v>
      </c>
      <c r="J9856" s="54" t="s">
        <v>18067</v>
      </c>
      <c r="K9856" s="54" t="e">
        <f>INDEX('[1]All QOF Registers'!$C$15:$C$8243,MATCH($J$4:$J$10133,'[1]All QOF Registers'!$D$15:$D$8243,FALSE))</f>
        <v>#N/A</v>
      </c>
    </row>
    <row r="9857" spans="8:11" x14ac:dyDescent="0.25">
      <c r="H9857" s="57" t="s">
        <v>2198</v>
      </c>
      <c r="I9857" s="58" t="s">
        <v>17969</v>
      </c>
      <c r="J9857" s="54" t="s">
        <v>18067</v>
      </c>
      <c r="K9857" s="54" t="e">
        <f>INDEX('[1]All QOF Registers'!$C$15:$C$8243,MATCH($J$4:$J$10133,'[1]All QOF Registers'!$D$15:$D$8243,FALSE))</f>
        <v>#N/A</v>
      </c>
    </row>
    <row r="9858" spans="8:11" x14ac:dyDescent="0.25">
      <c r="H9858" s="57" t="s">
        <v>2199</v>
      </c>
      <c r="I9858" s="58" t="s">
        <v>17969</v>
      </c>
      <c r="J9858" s="54" t="s">
        <v>18067</v>
      </c>
      <c r="K9858" s="54" t="e">
        <f>INDEX('[1]All QOF Registers'!$C$15:$C$8243,MATCH($J$4:$J$10133,'[1]All QOF Registers'!$D$15:$D$8243,FALSE))</f>
        <v>#N/A</v>
      </c>
    </row>
    <row r="9859" spans="8:11" x14ac:dyDescent="0.25">
      <c r="H9859" s="57" t="s">
        <v>2200</v>
      </c>
      <c r="I9859" s="58" t="s">
        <v>17969</v>
      </c>
      <c r="J9859" s="54" t="s">
        <v>18067</v>
      </c>
      <c r="K9859" s="54" t="e">
        <f>INDEX('[1]All QOF Registers'!$C$15:$C$8243,MATCH($J$4:$J$10133,'[1]All QOF Registers'!$D$15:$D$8243,FALSE))</f>
        <v>#N/A</v>
      </c>
    </row>
    <row r="9860" spans="8:11" x14ac:dyDescent="0.25">
      <c r="H9860" s="57" t="s">
        <v>2201</v>
      </c>
      <c r="I9860" s="58" t="s">
        <v>17969</v>
      </c>
      <c r="J9860" s="54" t="s">
        <v>18067</v>
      </c>
      <c r="K9860" s="54" t="e">
        <f>INDEX('[1]All QOF Registers'!$C$15:$C$8243,MATCH($J$4:$J$10133,'[1]All QOF Registers'!$D$15:$D$8243,FALSE))</f>
        <v>#N/A</v>
      </c>
    </row>
    <row r="9861" spans="8:11" x14ac:dyDescent="0.25">
      <c r="H9861" s="57" t="s">
        <v>2202</v>
      </c>
      <c r="I9861" s="58" t="s">
        <v>17969</v>
      </c>
      <c r="J9861" s="54" t="s">
        <v>18067</v>
      </c>
      <c r="K9861" s="54" t="e">
        <f>INDEX('[1]All QOF Registers'!$C$15:$C$8243,MATCH($J$4:$J$10133,'[1]All QOF Registers'!$D$15:$D$8243,FALSE))</f>
        <v>#N/A</v>
      </c>
    </row>
    <row r="9862" spans="8:11" x14ac:dyDescent="0.25">
      <c r="H9862" s="57" t="s">
        <v>2203</v>
      </c>
      <c r="I9862" s="58" t="s">
        <v>17969</v>
      </c>
      <c r="J9862" s="54" t="s">
        <v>18067</v>
      </c>
      <c r="K9862" s="54" t="e">
        <f>INDEX('[1]All QOF Registers'!$C$15:$C$8243,MATCH($J$4:$J$10133,'[1]All QOF Registers'!$D$15:$D$8243,FALSE))</f>
        <v>#N/A</v>
      </c>
    </row>
    <row r="9863" spans="8:11" x14ac:dyDescent="0.25">
      <c r="H9863" s="57" t="s">
        <v>2204</v>
      </c>
      <c r="I9863" s="58" t="s">
        <v>17969</v>
      </c>
      <c r="J9863" s="54" t="s">
        <v>18067</v>
      </c>
      <c r="K9863" s="54" t="e">
        <f>INDEX('[1]All QOF Registers'!$C$15:$C$8243,MATCH($J$4:$J$10133,'[1]All QOF Registers'!$D$15:$D$8243,FALSE))</f>
        <v>#N/A</v>
      </c>
    </row>
    <row r="9864" spans="8:11" x14ac:dyDescent="0.25">
      <c r="H9864" s="57" t="s">
        <v>17972</v>
      </c>
      <c r="I9864" s="58" t="s">
        <v>17969</v>
      </c>
      <c r="J9864" s="54" t="s">
        <v>18067</v>
      </c>
      <c r="K9864" s="54" t="e">
        <f>INDEX('[1]All QOF Registers'!$C$15:$C$8243,MATCH($J$4:$J$10133,'[1]All QOF Registers'!$D$15:$D$8243,FALSE))</f>
        <v>#N/A</v>
      </c>
    </row>
    <row r="9865" spans="8:11" x14ac:dyDescent="0.25">
      <c r="H9865" s="57" t="s">
        <v>17973</v>
      </c>
      <c r="I9865" s="58" t="s">
        <v>17969</v>
      </c>
      <c r="J9865" s="54" t="s">
        <v>18067</v>
      </c>
      <c r="K9865" s="54" t="e">
        <f>INDEX('[1]All QOF Registers'!$C$15:$C$8243,MATCH($J$4:$J$10133,'[1]All QOF Registers'!$D$15:$D$8243,FALSE))</f>
        <v>#N/A</v>
      </c>
    </row>
    <row r="9866" spans="8:11" x14ac:dyDescent="0.25">
      <c r="H9866" s="57" t="s">
        <v>17974</v>
      </c>
      <c r="I9866" s="58" t="s">
        <v>17969</v>
      </c>
      <c r="J9866" s="54" t="s">
        <v>18067</v>
      </c>
      <c r="K9866" s="54" t="e">
        <f>INDEX('[1]All QOF Registers'!$C$15:$C$8243,MATCH($J$4:$J$10133,'[1]All QOF Registers'!$D$15:$D$8243,FALSE))</f>
        <v>#N/A</v>
      </c>
    </row>
    <row r="9867" spans="8:11" x14ac:dyDescent="0.25">
      <c r="H9867" s="57" t="s">
        <v>17975</v>
      </c>
      <c r="I9867" s="58" t="s">
        <v>17969</v>
      </c>
      <c r="J9867" s="54" t="s">
        <v>18067</v>
      </c>
      <c r="K9867" s="54" t="e">
        <f>INDEX('[1]All QOF Registers'!$C$15:$C$8243,MATCH($J$4:$J$10133,'[1]All QOF Registers'!$D$15:$D$8243,FALSE))</f>
        <v>#N/A</v>
      </c>
    </row>
    <row r="9868" spans="8:11" x14ac:dyDescent="0.25">
      <c r="H9868" s="57" t="s">
        <v>17976</v>
      </c>
      <c r="I9868" s="58" t="s">
        <v>17969</v>
      </c>
      <c r="J9868" s="54" t="s">
        <v>18067</v>
      </c>
      <c r="K9868" s="54" t="e">
        <f>INDEX('[1]All QOF Registers'!$C$15:$C$8243,MATCH($J$4:$J$10133,'[1]All QOF Registers'!$D$15:$D$8243,FALSE))</f>
        <v>#N/A</v>
      </c>
    </row>
    <row r="9869" spans="8:11" x14ac:dyDescent="0.25">
      <c r="H9869" s="57" t="s">
        <v>17977</v>
      </c>
      <c r="I9869" s="58" t="s">
        <v>17969</v>
      </c>
      <c r="J9869" s="54" t="s">
        <v>18067</v>
      </c>
      <c r="K9869" s="54" t="e">
        <f>INDEX('[1]All QOF Registers'!$C$15:$C$8243,MATCH($J$4:$J$10133,'[1]All QOF Registers'!$D$15:$D$8243,FALSE))</f>
        <v>#N/A</v>
      </c>
    </row>
    <row r="9870" spans="8:11" x14ac:dyDescent="0.25">
      <c r="H9870" s="57" t="s">
        <v>17978</v>
      </c>
      <c r="I9870" s="58" t="s">
        <v>17969</v>
      </c>
      <c r="J9870" s="54" t="s">
        <v>18067</v>
      </c>
      <c r="K9870" s="54" t="e">
        <f>INDEX('[1]All QOF Registers'!$C$15:$C$8243,MATCH($J$4:$J$10133,'[1]All QOF Registers'!$D$15:$D$8243,FALSE))</f>
        <v>#N/A</v>
      </c>
    </row>
    <row r="9871" spans="8:11" x14ac:dyDescent="0.25">
      <c r="H9871" s="57" t="s">
        <v>7713</v>
      </c>
      <c r="I9871" s="58" t="s">
        <v>17969</v>
      </c>
      <c r="J9871" s="54" t="s">
        <v>18067</v>
      </c>
      <c r="K9871" s="54" t="e">
        <f>INDEX('[1]All QOF Registers'!$C$15:$C$8243,MATCH($J$4:$J$10133,'[1]All QOF Registers'!$D$15:$D$8243,FALSE))</f>
        <v>#N/A</v>
      </c>
    </row>
    <row r="9872" spans="8:11" x14ac:dyDescent="0.25">
      <c r="H9872" s="57" t="s">
        <v>17979</v>
      </c>
      <c r="I9872" s="58" t="s">
        <v>17969</v>
      </c>
      <c r="J9872" s="54" t="s">
        <v>18067</v>
      </c>
      <c r="K9872" s="54" t="e">
        <f>INDEX('[1]All QOF Registers'!$C$15:$C$8243,MATCH($J$4:$J$10133,'[1]All QOF Registers'!$D$15:$D$8243,FALSE))</f>
        <v>#N/A</v>
      </c>
    </row>
    <row r="9873" spans="8:11" x14ac:dyDescent="0.25">
      <c r="H9873" s="57" t="s">
        <v>17980</v>
      </c>
      <c r="I9873" s="58" t="s">
        <v>17969</v>
      </c>
      <c r="J9873" s="54" t="s">
        <v>18067</v>
      </c>
      <c r="K9873" s="54" t="e">
        <f>INDEX('[1]All QOF Registers'!$C$15:$C$8243,MATCH($J$4:$J$10133,'[1]All QOF Registers'!$D$15:$D$8243,FALSE))</f>
        <v>#N/A</v>
      </c>
    </row>
    <row r="9874" spans="8:11" x14ac:dyDescent="0.25">
      <c r="H9874" s="57" t="s">
        <v>17981</v>
      </c>
      <c r="I9874" s="58" t="s">
        <v>17969</v>
      </c>
      <c r="J9874" s="54" t="s">
        <v>18067</v>
      </c>
      <c r="K9874" s="54" t="e">
        <f>INDEX('[1]All QOF Registers'!$C$15:$C$8243,MATCH($J$4:$J$10133,'[1]All QOF Registers'!$D$15:$D$8243,FALSE))</f>
        <v>#N/A</v>
      </c>
    </row>
    <row r="9875" spans="8:11" x14ac:dyDescent="0.25">
      <c r="H9875" s="57" t="s">
        <v>17982</v>
      </c>
      <c r="I9875" s="58" t="s">
        <v>17969</v>
      </c>
      <c r="J9875" s="54" t="s">
        <v>18067</v>
      </c>
      <c r="K9875" s="54" t="e">
        <f>INDEX('[1]All QOF Registers'!$C$15:$C$8243,MATCH($J$4:$J$10133,'[1]All QOF Registers'!$D$15:$D$8243,FALSE))</f>
        <v>#N/A</v>
      </c>
    </row>
    <row r="9876" spans="8:11" x14ac:dyDescent="0.25">
      <c r="H9876" s="57" t="s">
        <v>17983</v>
      </c>
      <c r="I9876" s="58" t="s">
        <v>17969</v>
      </c>
      <c r="J9876" s="54" t="s">
        <v>18067</v>
      </c>
      <c r="K9876" s="54" t="e">
        <f>INDEX('[1]All QOF Registers'!$C$15:$C$8243,MATCH($J$4:$J$10133,'[1]All QOF Registers'!$D$15:$D$8243,FALSE))</f>
        <v>#N/A</v>
      </c>
    </row>
    <row r="9877" spans="8:11" x14ac:dyDescent="0.25">
      <c r="H9877" s="57" t="s">
        <v>17984</v>
      </c>
      <c r="I9877" s="58" t="s">
        <v>17969</v>
      </c>
      <c r="J9877" s="54" t="s">
        <v>18067</v>
      </c>
      <c r="K9877" s="54" t="e">
        <f>INDEX('[1]All QOF Registers'!$C$15:$C$8243,MATCH($J$4:$J$10133,'[1]All QOF Registers'!$D$15:$D$8243,FALSE))</f>
        <v>#N/A</v>
      </c>
    </row>
    <row r="9878" spans="8:11" x14ac:dyDescent="0.25">
      <c r="H9878" s="57" t="s">
        <v>17985</v>
      </c>
      <c r="I9878" s="58" t="s">
        <v>17969</v>
      </c>
      <c r="J9878" s="54" t="s">
        <v>18067</v>
      </c>
      <c r="K9878" s="54" t="e">
        <f>INDEX('[1]All QOF Registers'!$C$15:$C$8243,MATCH($J$4:$J$10133,'[1]All QOF Registers'!$D$15:$D$8243,FALSE))</f>
        <v>#N/A</v>
      </c>
    </row>
    <row r="9879" spans="8:11" x14ac:dyDescent="0.25">
      <c r="H9879" s="57" t="s">
        <v>17986</v>
      </c>
      <c r="I9879" s="58" t="s">
        <v>17969</v>
      </c>
      <c r="J9879" s="54" t="s">
        <v>18067</v>
      </c>
      <c r="K9879" s="54" t="e">
        <f>INDEX('[1]All QOF Registers'!$C$15:$C$8243,MATCH($J$4:$J$10133,'[1]All QOF Registers'!$D$15:$D$8243,FALSE))</f>
        <v>#N/A</v>
      </c>
    </row>
    <row r="9880" spans="8:11" x14ac:dyDescent="0.25">
      <c r="H9880" s="57" t="s">
        <v>17987</v>
      </c>
      <c r="I9880" s="58" t="s">
        <v>17969</v>
      </c>
      <c r="J9880" s="54" t="s">
        <v>18067</v>
      </c>
      <c r="K9880" s="54" t="e">
        <f>INDEX('[1]All QOF Registers'!$C$15:$C$8243,MATCH($J$4:$J$10133,'[1]All QOF Registers'!$D$15:$D$8243,FALSE))</f>
        <v>#N/A</v>
      </c>
    </row>
    <row r="9881" spans="8:11" x14ac:dyDescent="0.25">
      <c r="H9881" s="57" t="s">
        <v>7821</v>
      </c>
      <c r="I9881" s="58" t="s">
        <v>17969</v>
      </c>
      <c r="J9881" s="54" t="s">
        <v>18067</v>
      </c>
      <c r="K9881" s="54" t="e">
        <f>INDEX('[1]All QOF Registers'!$C$15:$C$8243,MATCH($J$4:$J$10133,'[1]All QOF Registers'!$D$15:$D$8243,FALSE))</f>
        <v>#N/A</v>
      </c>
    </row>
    <row r="9882" spans="8:11" x14ac:dyDescent="0.25">
      <c r="H9882" s="57" t="s">
        <v>17988</v>
      </c>
      <c r="I9882" s="58" t="s">
        <v>17969</v>
      </c>
      <c r="J9882" s="54" t="s">
        <v>18067</v>
      </c>
      <c r="K9882" s="54" t="e">
        <f>INDEX('[1]All QOF Registers'!$C$15:$C$8243,MATCH($J$4:$J$10133,'[1]All QOF Registers'!$D$15:$D$8243,FALSE))</f>
        <v>#N/A</v>
      </c>
    </row>
    <row r="9883" spans="8:11" x14ac:dyDescent="0.25">
      <c r="H9883" s="57" t="s">
        <v>17989</v>
      </c>
      <c r="I9883" s="58" t="s">
        <v>17969</v>
      </c>
      <c r="J9883" s="54" t="s">
        <v>18067</v>
      </c>
      <c r="K9883" s="54" t="e">
        <f>INDEX('[1]All QOF Registers'!$C$15:$C$8243,MATCH($J$4:$J$10133,'[1]All QOF Registers'!$D$15:$D$8243,FALSE))</f>
        <v>#N/A</v>
      </c>
    </row>
    <row r="9884" spans="8:11" x14ac:dyDescent="0.25">
      <c r="H9884" s="57" t="s">
        <v>17990</v>
      </c>
      <c r="I9884" s="58" t="s">
        <v>17969</v>
      </c>
      <c r="J9884" s="54" t="s">
        <v>18067</v>
      </c>
      <c r="K9884" s="54" t="e">
        <f>INDEX('[1]All QOF Registers'!$C$15:$C$8243,MATCH($J$4:$J$10133,'[1]All QOF Registers'!$D$15:$D$8243,FALSE))</f>
        <v>#N/A</v>
      </c>
    </row>
    <row r="9885" spans="8:11" x14ac:dyDescent="0.25">
      <c r="H9885" s="57" t="s">
        <v>17991</v>
      </c>
      <c r="I9885" s="58" t="s">
        <v>17969</v>
      </c>
      <c r="J9885" s="54" t="s">
        <v>18067</v>
      </c>
      <c r="K9885" s="54" t="e">
        <f>INDEX('[1]All QOF Registers'!$C$15:$C$8243,MATCH($J$4:$J$10133,'[1]All QOF Registers'!$D$15:$D$8243,FALSE))</f>
        <v>#N/A</v>
      </c>
    </row>
    <row r="9886" spans="8:11" x14ac:dyDescent="0.25">
      <c r="H9886" s="57" t="s">
        <v>17992</v>
      </c>
      <c r="I9886" s="58" t="s">
        <v>17969</v>
      </c>
      <c r="J9886" s="54" t="s">
        <v>18067</v>
      </c>
      <c r="K9886" s="54" t="e">
        <f>INDEX('[1]All QOF Registers'!$C$15:$C$8243,MATCH($J$4:$J$10133,'[1]All QOF Registers'!$D$15:$D$8243,FALSE))</f>
        <v>#N/A</v>
      </c>
    </row>
    <row r="9887" spans="8:11" x14ac:dyDescent="0.25">
      <c r="H9887" s="57" t="s">
        <v>17993</v>
      </c>
      <c r="I9887" s="58" t="s">
        <v>17969</v>
      </c>
      <c r="J9887" s="54" t="s">
        <v>18067</v>
      </c>
      <c r="K9887" s="54" t="e">
        <f>INDEX('[1]All QOF Registers'!$C$15:$C$8243,MATCH($J$4:$J$10133,'[1]All QOF Registers'!$D$15:$D$8243,FALSE))</f>
        <v>#N/A</v>
      </c>
    </row>
    <row r="9888" spans="8:11" x14ac:dyDescent="0.25">
      <c r="H9888" s="57" t="s">
        <v>17994</v>
      </c>
      <c r="I9888" s="58" t="s">
        <v>17969</v>
      </c>
      <c r="J9888" s="54" t="s">
        <v>18067</v>
      </c>
      <c r="K9888" s="54" t="e">
        <f>INDEX('[1]All QOF Registers'!$C$15:$C$8243,MATCH($J$4:$J$10133,'[1]All QOF Registers'!$D$15:$D$8243,FALSE))</f>
        <v>#N/A</v>
      </c>
    </row>
    <row r="9889" spans="8:11" x14ac:dyDescent="0.25">
      <c r="H9889" s="57" t="s">
        <v>17995</v>
      </c>
      <c r="I9889" s="58" t="s">
        <v>17969</v>
      </c>
      <c r="J9889" s="54" t="s">
        <v>18067</v>
      </c>
      <c r="K9889" s="54" t="e">
        <f>INDEX('[1]All QOF Registers'!$C$15:$C$8243,MATCH($J$4:$J$10133,'[1]All QOF Registers'!$D$15:$D$8243,FALSE))</f>
        <v>#N/A</v>
      </c>
    </row>
    <row r="9890" spans="8:11" x14ac:dyDescent="0.25">
      <c r="H9890" s="57" t="s">
        <v>6398</v>
      </c>
      <c r="I9890" s="58" t="s">
        <v>17996</v>
      </c>
      <c r="J9890" s="54" t="s">
        <v>18068</v>
      </c>
      <c r="K9890" s="54" t="e">
        <f>INDEX('[1]All QOF Registers'!$C$15:$C$8243,MATCH($J$4:$J$10133,'[1]All QOF Registers'!$D$15:$D$8243,FALSE))</f>
        <v>#N/A</v>
      </c>
    </row>
    <row r="9891" spans="8:11" x14ac:dyDescent="0.25">
      <c r="H9891" s="57" t="s">
        <v>6399</v>
      </c>
      <c r="I9891" s="58" t="s">
        <v>17996</v>
      </c>
      <c r="J9891" s="54" t="s">
        <v>18068</v>
      </c>
      <c r="K9891" s="54" t="e">
        <f>INDEX('[1]All QOF Registers'!$C$15:$C$8243,MATCH($J$4:$J$10133,'[1]All QOF Registers'!$D$15:$D$8243,FALSE))</f>
        <v>#N/A</v>
      </c>
    </row>
    <row r="9892" spans="8:11" x14ac:dyDescent="0.25">
      <c r="H9892" s="57" t="s">
        <v>6400</v>
      </c>
      <c r="I9892" s="58" t="s">
        <v>17996</v>
      </c>
      <c r="J9892" s="54" t="s">
        <v>18068</v>
      </c>
      <c r="K9892" s="54" t="e">
        <f>INDEX('[1]All QOF Registers'!$C$15:$C$8243,MATCH($J$4:$J$10133,'[1]All QOF Registers'!$D$15:$D$8243,FALSE))</f>
        <v>#N/A</v>
      </c>
    </row>
    <row r="9893" spans="8:11" x14ac:dyDescent="0.25">
      <c r="H9893" s="57" t="s">
        <v>6401</v>
      </c>
      <c r="I9893" s="58" t="s">
        <v>17996</v>
      </c>
      <c r="J9893" s="54" t="s">
        <v>18068</v>
      </c>
      <c r="K9893" s="54" t="e">
        <f>INDEX('[1]All QOF Registers'!$C$15:$C$8243,MATCH($J$4:$J$10133,'[1]All QOF Registers'!$D$15:$D$8243,FALSE))</f>
        <v>#N/A</v>
      </c>
    </row>
    <row r="9894" spans="8:11" x14ac:dyDescent="0.25">
      <c r="H9894" s="57" t="s">
        <v>6402</v>
      </c>
      <c r="I9894" s="58" t="s">
        <v>17996</v>
      </c>
      <c r="J9894" s="54" t="s">
        <v>18068</v>
      </c>
      <c r="K9894" s="54" t="e">
        <f>INDEX('[1]All QOF Registers'!$C$15:$C$8243,MATCH($J$4:$J$10133,'[1]All QOF Registers'!$D$15:$D$8243,FALSE))</f>
        <v>#N/A</v>
      </c>
    </row>
    <row r="9895" spans="8:11" x14ac:dyDescent="0.25">
      <c r="H9895" s="57" t="s">
        <v>6403</v>
      </c>
      <c r="I9895" s="58" t="s">
        <v>17996</v>
      </c>
      <c r="J9895" s="54" t="s">
        <v>18068</v>
      </c>
      <c r="K9895" s="54" t="e">
        <f>INDEX('[1]All QOF Registers'!$C$15:$C$8243,MATCH($J$4:$J$10133,'[1]All QOF Registers'!$D$15:$D$8243,FALSE))</f>
        <v>#N/A</v>
      </c>
    </row>
    <row r="9896" spans="8:11" x14ac:dyDescent="0.25">
      <c r="H9896" s="57" t="s">
        <v>6404</v>
      </c>
      <c r="I9896" s="58" t="s">
        <v>17996</v>
      </c>
      <c r="J9896" s="54" t="s">
        <v>18068</v>
      </c>
      <c r="K9896" s="54" t="e">
        <f>INDEX('[1]All QOF Registers'!$C$15:$C$8243,MATCH($J$4:$J$10133,'[1]All QOF Registers'!$D$15:$D$8243,FALSE))</f>
        <v>#N/A</v>
      </c>
    </row>
    <row r="9897" spans="8:11" x14ac:dyDescent="0.25">
      <c r="H9897" s="57" t="s">
        <v>6405</v>
      </c>
      <c r="I9897" s="58" t="s">
        <v>17996</v>
      </c>
      <c r="J9897" s="54" t="s">
        <v>18068</v>
      </c>
      <c r="K9897" s="54" t="e">
        <f>INDEX('[1]All QOF Registers'!$C$15:$C$8243,MATCH($J$4:$J$10133,'[1]All QOF Registers'!$D$15:$D$8243,FALSE))</f>
        <v>#N/A</v>
      </c>
    </row>
    <row r="9898" spans="8:11" x14ac:dyDescent="0.25">
      <c r="H9898" s="57" t="s">
        <v>6406</v>
      </c>
      <c r="I9898" s="58" t="s">
        <v>17996</v>
      </c>
      <c r="J9898" s="54" t="s">
        <v>18068</v>
      </c>
      <c r="K9898" s="54" t="e">
        <f>INDEX('[1]All QOF Registers'!$C$15:$C$8243,MATCH($J$4:$J$10133,'[1]All QOF Registers'!$D$15:$D$8243,FALSE))</f>
        <v>#N/A</v>
      </c>
    </row>
    <row r="9899" spans="8:11" x14ac:dyDescent="0.25">
      <c r="H9899" s="57" t="s">
        <v>6407</v>
      </c>
      <c r="I9899" s="58" t="s">
        <v>17996</v>
      </c>
      <c r="J9899" s="54" t="s">
        <v>18068</v>
      </c>
      <c r="K9899" s="54" t="e">
        <f>INDEX('[1]All QOF Registers'!$C$15:$C$8243,MATCH($J$4:$J$10133,'[1]All QOF Registers'!$D$15:$D$8243,FALSE))</f>
        <v>#N/A</v>
      </c>
    </row>
    <row r="9900" spans="8:11" x14ac:dyDescent="0.25">
      <c r="H9900" s="57" t="s">
        <v>6408</v>
      </c>
      <c r="I9900" s="58" t="s">
        <v>17996</v>
      </c>
      <c r="J9900" s="54" t="s">
        <v>18068</v>
      </c>
      <c r="K9900" s="54" t="e">
        <f>INDEX('[1]All QOF Registers'!$C$15:$C$8243,MATCH($J$4:$J$10133,'[1]All QOF Registers'!$D$15:$D$8243,FALSE))</f>
        <v>#N/A</v>
      </c>
    </row>
    <row r="9901" spans="8:11" x14ac:dyDescent="0.25">
      <c r="H9901" s="57" t="s">
        <v>6409</v>
      </c>
      <c r="I9901" s="58" t="s">
        <v>17996</v>
      </c>
      <c r="J9901" s="54" t="s">
        <v>18068</v>
      </c>
      <c r="K9901" s="54" t="e">
        <f>INDEX('[1]All QOF Registers'!$C$15:$C$8243,MATCH($J$4:$J$10133,'[1]All QOF Registers'!$D$15:$D$8243,FALSE))</f>
        <v>#N/A</v>
      </c>
    </row>
    <row r="9902" spans="8:11" x14ac:dyDescent="0.25">
      <c r="H9902" s="57" t="s">
        <v>6410</v>
      </c>
      <c r="I9902" s="58" t="s">
        <v>17996</v>
      </c>
      <c r="J9902" s="54" t="s">
        <v>18068</v>
      </c>
      <c r="K9902" s="54" t="e">
        <f>INDEX('[1]All QOF Registers'!$C$15:$C$8243,MATCH($J$4:$J$10133,'[1]All QOF Registers'!$D$15:$D$8243,FALSE))</f>
        <v>#N/A</v>
      </c>
    </row>
    <row r="9903" spans="8:11" x14ac:dyDescent="0.25">
      <c r="H9903" s="57" t="s">
        <v>6411</v>
      </c>
      <c r="I9903" s="58" t="s">
        <v>17996</v>
      </c>
      <c r="J9903" s="54" t="s">
        <v>18068</v>
      </c>
      <c r="K9903" s="54" t="e">
        <f>INDEX('[1]All QOF Registers'!$C$15:$C$8243,MATCH($J$4:$J$10133,'[1]All QOF Registers'!$D$15:$D$8243,FALSE))</f>
        <v>#N/A</v>
      </c>
    </row>
    <row r="9904" spans="8:11" x14ac:dyDescent="0.25">
      <c r="H9904" s="57" t="s">
        <v>6412</v>
      </c>
      <c r="I9904" s="58" t="s">
        <v>17996</v>
      </c>
      <c r="J9904" s="54" t="s">
        <v>18068</v>
      </c>
      <c r="K9904" s="54" t="e">
        <f>INDEX('[1]All QOF Registers'!$C$15:$C$8243,MATCH($J$4:$J$10133,'[1]All QOF Registers'!$D$15:$D$8243,FALSE))</f>
        <v>#N/A</v>
      </c>
    </row>
    <row r="9905" spans="8:11" x14ac:dyDescent="0.25">
      <c r="H9905" s="57" t="s">
        <v>6413</v>
      </c>
      <c r="I9905" s="58" t="s">
        <v>17996</v>
      </c>
      <c r="J9905" s="54" t="s">
        <v>18068</v>
      </c>
      <c r="K9905" s="54" t="e">
        <f>INDEX('[1]All QOF Registers'!$C$15:$C$8243,MATCH($J$4:$J$10133,'[1]All QOF Registers'!$D$15:$D$8243,FALSE))</f>
        <v>#N/A</v>
      </c>
    </row>
    <row r="9906" spans="8:11" x14ac:dyDescent="0.25">
      <c r="H9906" s="57" t="s">
        <v>6414</v>
      </c>
      <c r="I9906" s="58" t="s">
        <v>17996</v>
      </c>
      <c r="J9906" s="54" t="s">
        <v>18068</v>
      </c>
      <c r="K9906" s="54" t="e">
        <f>INDEX('[1]All QOF Registers'!$C$15:$C$8243,MATCH($J$4:$J$10133,'[1]All QOF Registers'!$D$15:$D$8243,FALSE))</f>
        <v>#N/A</v>
      </c>
    </row>
    <row r="9907" spans="8:11" x14ac:dyDescent="0.25">
      <c r="H9907" s="57" t="s">
        <v>6415</v>
      </c>
      <c r="I9907" s="58" t="s">
        <v>17996</v>
      </c>
      <c r="J9907" s="54" t="s">
        <v>18068</v>
      </c>
      <c r="K9907" s="54" t="e">
        <f>INDEX('[1]All QOF Registers'!$C$15:$C$8243,MATCH($J$4:$J$10133,'[1]All QOF Registers'!$D$15:$D$8243,FALSE))</f>
        <v>#N/A</v>
      </c>
    </row>
    <row r="9908" spans="8:11" x14ac:dyDescent="0.25">
      <c r="H9908" s="57" t="s">
        <v>6416</v>
      </c>
      <c r="I9908" s="58" t="s">
        <v>17996</v>
      </c>
      <c r="J9908" s="54" t="s">
        <v>18068</v>
      </c>
      <c r="K9908" s="54" t="e">
        <f>INDEX('[1]All QOF Registers'!$C$15:$C$8243,MATCH($J$4:$J$10133,'[1]All QOF Registers'!$D$15:$D$8243,FALSE))</f>
        <v>#N/A</v>
      </c>
    </row>
    <row r="9909" spans="8:11" x14ac:dyDescent="0.25">
      <c r="H9909" s="57" t="s">
        <v>6417</v>
      </c>
      <c r="I9909" s="58" t="s">
        <v>17996</v>
      </c>
      <c r="J9909" s="54" t="s">
        <v>18068</v>
      </c>
      <c r="K9909" s="54" t="e">
        <f>INDEX('[1]All QOF Registers'!$C$15:$C$8243,MATCH($J$4:$J$10133,'[1]All QOF Registers'!$D$15:$D$8243,FALSE))</f>
        <v>#N/A</v>
      </c>
    </row>
    <row r="9910" spans="8:11" x14ac:dyDescent="0.25">
      <c r="H9910" s="57" t="s">
        <v>6418</v>
      </c>
      <c r="I9910" s="58" t="s">
        <v>17996</v>
      </c>
      <c r="J9910" s="54" t="s">
        <v>18068</v>
      </c>
      <c r="K9910" s="54" t="e">
        <f>INDEX('[1]All QOF Registers'!$C$15:$C$8243,MATCH($J$4:$J$10133,'[1]All QOF Registers'!$D$15:$D$8243,FALSE))</f>
        <v>#N/A</v>
      </c>
    </row>
    <row r="9911" spans="8:11" x14ac:dyDescent="0.25">
      <c r="H9911" s="57" t="s">
        <v>17997</v>
      </c>
      <c r="I9911" s="58" t="s">
        <v>17996</v>
      </c>
      <c r="J9911" s="54" t="s">
        <v>18068</v>
      </c>
      <c r="K9911" s="54" t="e">
        <f>INDEX('[1]All QOF Registers'!$C$15:$C$8243,MATCH($J$4:$J$10133,'[1]All QOF Registers'!$D$15:$D$8243,FALSE))</f>
        <v>#N/A</v>
      </c>
    </row>
    <row r="9912" spans="8:11" x14ac:dyDescent="0.25">
      <c r="H9912" s="57" t="s">
        <v>6419</v>
      </c>
      <c r="I9912" s="58" t="s">
        <v>17996</v>
      </c>
      <c r="J9912" s="54" t="s">
        <v>18068</v>
      </c>
      <c r="K9912" s="54" t="e">
        <f>INDEX('[1]All QOF Registers'!$C$15:$C$8243,MATCH($J$4:$J$10133,'[1]All QOF Registers'!$D$15:$D$8243,FALSE))</f>
        <v>#N/A</v>
      </c>
    </row>
    <row r="9913" spans="8:11" x14ac:dyDescent="0.25">
      <c r="H9913" s="57" t="s">
        <v>6420</v>
      </c>
      <c r="I9913" s="58" t="s">
        <v>17996</v>
      </c>
      <c r="J9913" s="54" t="s">
        <v>18068</v>
      </c>
      <c r="K9913" s="54" t="e">
        <f>INDEX('[1]All QOF Registers'!$C$15:$C$8243,MATCH($J$4:$J$10133,'[1]All QOF Registers'!$D$15:$D$8243,FALSE))</f>
        <v>#N/A</v>
      </c>
    </row>
    <row r="9914" spans="8:11" x14ac:dyDescent="0.25">
      <c r="H9914" s="57" t="s">
        <v>6421</v>
      </c>
      <c r="I9914" s="58" t="s">
        <v>17996</v>
      </c>
      <c r="J9914" s="54" t="s">
        <v>18068</v>
      </c>
      <c r="K9914" s="54" t="e">
        <f>INDEX('[1]All QOF Registers'!$C$15:$C$8243,MATCH($J$4:$J$10133,'[1]All QOF Registers'!$D$15:$D$8243,FALSE))</f>
        <v>#N/A</v>
      </c>
    </row>
    <row r="9915" spans="8:11" x14ac:dyDescent="0.25">
      <c r="H9915" s="57" t="s">
        <v>6422</v>
      </c>
      <c r="I9915" s="58" t="s">
        <v>17996</v>
      </c>
      <c r="J9915" s="54" t="s">
        <v>18068</v>
      </c>
      <c r="K9915" s="54" t="e">
        <f>INDEX('[1]All QOF Registers'!$C$15:$C$8243,MATCH($J$4:$J$10133,'[1]All QOF Registers'!$D$15:$D$8243,FALSE))</f>
        <v>#N/A</v>
      </c>
    </row>
    <row r="9916" spans="8:11" x14ac:dyDescent="0.25">
      <c r="H9916" s="57" t="s">
        <v>6423</v>
      </c>
      <c r="I9916" s="58" t="s">
        <v>17996</v>
      </c>
      <c r="J9916" s="54" t="s">
        <v>18068</v>
      </c>
      <c r="K9916" s="54" t="e">
        <f>INDEX('[1]All QOF Registers'!$C$15:$C$8243,MATCH($J$4:$J$10133,'[1]All QOF Registers'!$D$15:$D$8243,FALSE))</f>
        <v>#N/A</v>
      </c>
    </row>
    <row r="9917" spans="8:11" x14ac:dyDescent="0.25">
      <c r="H9917" s="57" t="s">
        <v>6424</v>
      </c>
      <c r="I9917" s="58" t="s">
        <v>17996</v>
      </c>
      <c r="J9917" s="54" t="s">
        <v>18068</v>
      </c>
      <c r="K9917" s="54" t="e">
        <f>INDEX('[1]All QOF Registers'!$C$15:$C$8243,MATCH($J$4:$J$10133,'[1]All QOF Registers'!$D$15:$D$8243,FALSE))</f>
        <v>#N/A</v>
      </c>
    </row>
    <row r="9918" spans="8:11" x14ac:dyDescent="0.25">
      <c r="H9918" s="57" t="s">
        <v>6425</v>
      </c>
      <c r="I9918" s="58" t="s">
        <v>17996</v>
      </c>
      <c r="J9918" s="54" t="s">
        <v>18068</v>
      </c>
      <c r="K9918" s="54" t="e">
        <f>INDEX('[1]All QOF Registers'!$C$15:$C$8243,MATCH($J$4:$J$10133,'[1]All QOF Registers'!$D$15:$D$8243,FALSE))</f>
        <v>#N/A</v>
      </c>
    </row>
    <row r="9919" spans="8:11" x14ac:dyDescent="0.25">
      <c r="H9919" s="57" t="s">
        <v>6426</v>
      </c>
      <c r="I9919" s="58" t="s">
        <v>17996</v>
      </c>
      <c r="J9919" s="54" t="s">
        <v>18068</v>
      </c>
      <c r="K9919" s="54" t="e">
        <f>INDEX('[1]All QOF Registers'!$C$15:$C$8243,MATCH($J$4:$J$10133,'[1]All QOF Registers'!$D$15:$D$8243,FALSE))</f>
        <v>#N/A</v>
      </c>
    </row>
    <row r="9920" spans="8:11" x14ac:dyDescent="0.25">
      <c r="H9920" s="57" t="s">
        <v>6427</v>
      </c>
      <c r="I9920" s="58" t="s">
        <v>17996</v>
      </c>
      <c r="J9920" s="54" t="s">
        <v>18068</v>
      </c>
      <c r="K9920" s="54" t="e">
        <f>INDEX('[1]All QOF Registers'!$C$15:$C$8243,MATCH($J$4:$J$10133,'[1]All QOF Registers'!$D$15:$D$8243,FALSE))</f>
        <v>#N/A</v>
      </c>
    </row>
    <row r="9921" spans="8:12" x14ac:dyDescent="0.25">
      <c r="H9921" s="57" t="s">
        <v>17998</v>
      </c>
      <c r="I9921" s="58" t="s">
        <v>17996</v>
      </c>
      <c r="J9921" s="54" t="s">
        <v>18068</v>
      </c>
      <c r="K9921" s="54" t="e">
        <f>INDEX('[1]All QOF Registers'!$C$15:$C$8243,MATCH($J$4:$J$10133,'[1]All QOF Registers'!$D$15:$D$8243,FALSE))</f>
        <v>#N/A</v>
      </c>
    </row>
    <row r="9922" spans="8:12" x14ac:dyDescent="0.25">
      <c r="H9922" s="57" t="s">
        <v>17999</v>
      </c>
      <c r="I9922" s="58" t="s">
        <v>17996</v>
      </c>
      <c r="J9922" s="54" t="s">
        <v>18068</v>
      </c>
      <c r="K9922" s="54" t="e">
        <f>INDEX('[1]All QOF Registers'!$C$15:$C$8243,MATCH($J$4:$J$10133,'[1]All QOF Registers'!$D$15:$D$8243,FALSE))</f>
        <v>#N/A</v>
      </c>
    </row>
    <row r="9923" spans="8:12" x14ac:dyDescent="0.25">
      <c r="H9923" s="57" t="s">
        <v>18000</v>
      </c>
      <c r="I9923" s="58" t="s">
        <v>17996</v>
      </c>
      <c r="J9923" s="54" t="s">
        <v>18068</v>
      </c>
      <c r="K9923" s="54" t="e">
        <f>INDEX('[1]All QOF Registers'!$C$15:$C$8243,MATCH($J$4:$J$10133,'[1]All QOF Registers'!$D$15:$D$8243,FALSE))</f>
        <v>#N/A</v>
      </c>
    </row>
    <row r="9924" spans="8:12" x14ac:dyDescent="0.25">
      <c r="H9924" s="57" t="s">
        <v>18001</v>
      </c>
      <c r="I9924" s="58" t="s">
        <v>17996</v>
      </c>
      <c r="J9924" s="54" t="s">
        <v>18068</v>
      </c>
      <c r="K9924" s="54" t="e">
        <f>INDEX('[1]All QOF Registers'!$C$15:$C$8243,MATCH($J$4:$J$10133,'[1]All QOF Registers'!$D$15:$D$8243,FALSE))</f>
        <v>#N/A</v>
      </c>
    </row>
    <row r="9925" spans="8:12" x14ac:dyDescent="0.25">
      <c r="H9925" s="57" t="s">
        <v>7790</v>
      </c>
      <c r="I9925" s="58" t="s">
        <v>17996</v>
      </c>
      <c r="J9925" s="54" t="s">
        <v>18068</v>
      </c>
      <c r="K9925" s="54" t="e">
        <f>INDEX('[1]All QOF Registers'!$C$15:$C$8243,MATCH($J$4:$J$10133,'[1]All QOF Registers'!$D$15:$D$8243,FALSE))</f>
        <v>#N/A</v>
      </c>
    </row>
    <row r="9926" spans="8:12" x14ac:dyDescent="0.25">
      <c r="H9926" s="57" t="s">
        <v>18002</v>
      </c>
      <c r="I9926" s="58" t="s">
        <v>17996</v>
      </c>
      <c r="J9926" s="54" t="s">
        <v>18068</v>
      </c>
      <c r="K9926" s="54" t="e">
        <f>INDEX('[1]All QOF Registers'!$C$15:$C$8243,MATCH($J$4:$J$10133,'[1]All QOF Registers'!$D$15:$D$8243,FALSE))</f>
        <v>#N/A</v>
      </c>
    </row>
    <row r="9927" spans="8:12" x14ac:dyDescent="0.25">
      <c r="H9927" s="57" t="s">
        <v>18003</v>
      </c>
      <c r="I9927" s="58" t="s">
        <v>17996</v>
      </c>
      <c r="J9927" s="54" t="s">
        <v>18068</v>
      </c>
      <c r="K9927" s="54" t="e">
        <f>INDEX('[1]All QOF Registers'!$C$15:$C$8243,MATCH($J$4:$J$10133,'[1]All QOF Registers'!$D$15:$D$8243,FALSE))</f>
        <v>#N/A</v>
      </c>
    </row>
    <row r="9928" spans="8:12" x14ac:dyDescent="0.25">
      <c r="H9928" s="57" t="s">
        <v>18004</v>
      </c>
      <c r="I9928" s="58" t="s">
        <v>17996</v>
      </c>
      <c r="J9928" s="54" t="s">
        <v>18068</v>
      </c>
      <c r="K9928" s="54" t="e">
        <f>INDEX('[1]All QOF Registers'!$C$15:$C$8243,MATCH($J$4:$J$10133,'[1]All QOF Registers'!$D$15:$D$8243,FALSE))</f>
        <v>#N/A</v>
      </c>
    </row>
    <row r="9929" spans="8:12" x14ac:dyDescent="0.25">
      <c r="H9929" s="57" t="s">
        <v>18005</v>
      </c>
      <c r="I9929" s="58" t="s">
        <v>17996</v>
      </c>
      <c r="J9929" s="54" t="s">
        <v>18068</v>
      </c>
      <c r="K9929" s="54" t="e">
        <f>INDEX('[1]All QOF Registers'!$C$15:$C$8243,MATCH($J$4:$J$10133,'[1]All QOF Registers'!$D$15:$D$8243,FALSE))</f>
        <v>#N/A</v>
      </c>
    </row>
    <row r="9930" spans="8:12" x14ac:dyDescent="0.25">
      <c r="H9930" s="57" t="s">
        <v>6930</v>
      </c>
      <c r="I9930" s="58" t="s">
        <v>18006</v>
      </c>
      <c r="J9930" s="54" t="s">
        <v>18069</v>
      </c>
      <c r="K9930" s="54" t="str">
        <f>INDEX('[1]All QOF Registers'!$C$15:$C$8243,MATCH($J$4:$J$10133,'[1]All QOF Registers'!$D$15:$D$8243,FALSE))</f>
        <v>5CC</v>
      </c>
    </row>
    <row r="9931" spans="8:12" x14ac:dyDescent="0.25">
      <c r="H9931" s="57" t="s">
        <v>6942</v>
      </c>
      <c r="I9931" s="58" t="s">
        <v>18006</v>
      </c>
      <c r="J9931" s="54" t="s">
        <v>18069</v>
      </c>
      <c r="K9931" s="54" t="str">
        <f>INDEX('[1]All QOF Registers'!$C$15:$C$8243,MATCH($J$4:$J$10133,'[1]All QOF Registers'!$D$15:$D$8243,FALSE))</f>
        <v>5CC</v>
      </c>
      <c r="L9931" s="54"/>
    </row>
    <row r="9932" spans="8:12" x14ac:dyDescent="0.25">
      <c r="H9932" s="57" t="s">
        <v>6963</v>
      </c>
      <c r="I9932" s="58" t="s">
        <v>18006</v>
      </c>
      <c r="J9932" s="54" t="s">
        <v>18069</v>
      </c>
      <c r="K9932" s="54" t="str">
        <f>INDEX('[1]All QOF Registers'!$C$15:$C$8243,MATCH($J$4:$J$10133,'[1]All QOF Registers'!$D$15:$D$8243,FALSE))</f>
        <v>5CC</v>
      </c>
      <c r="L9932" s="54"/>
    </row>
    <row r="9933" spans="8:12" x14ac:dyDescent="0.25">
      <c r="H9933" s="57" t="s">
        <v>6969</v>
      </c>
      <c r="I9933" s="58" t="s">
        <v>18006</v>
      </c>
      <c r="J9933" s="54" t="s">
        <v>18069</v>
      </c>
      <c r="K9933" s="54" t="str">
        <f>INDEX('[1]All QOF Registers'!$C$15:$C$8243,MATCH($J$4:$J$10133,'[1]All QOF Registers'!$D$15:$D$8243,FALSE))</f>
        <v>5CC</v>
      </c>
      <c r="L9933" s="54"/>
    </row>
    <row r="9934" spans="8:12" x14ac:dyDescent="0.25">
      <c r="H9934" s="57" t="s">
        <v>6971</v>
      </c>
      <c r="I9934" s="58" t="s">
        <v>18006</v>
      </c>
      <c r="J9934" s="54" t="s">
        <v>18069</v>
      </c>
      <c r="K9934" s="54" t="str">
        <f>INDEX('[1]All QOF Registers'!$C$15:$C$8243,MATCH($J$4:$J$10133,'[1]All QOF Registers'!$D$15:$D$8243,FALSE))</f>
        <v>5CC</v>
      </c>
      <c r="L9934" s="54"/>
    </row>
    <row r="9935" spans="8:12" x14ac:dyDescent="0.25">
      <c r="H9935" s="57" t="s">
        <v>7007</v>
      </c>
      <c r="I9935" s="58" t="s">
        <v>18006</v>
      </c>
      <c r="J9935" s="54" t="s">
        <v>18069</v>
      </c>
      <c r="K9935" s="54" t="str">
        <f>INDEX('[1]All QOF Registers'!$C$15:$C$8243,MATCH($J$4:$J$10133,'[1]All QOF Registers'!$D$15:$D$8243,FALSE))</f>
        <v>5CC</v>
      </c>
      <c r="L9935" s="54"/>
    </row>
    <row r="9936" spans="8:12" x14ac:dyDescent="0.25">
      <c r="H9936" s="57" t="s">
        <v>7016</v>
      </c>
      <c r="I9936" s="58" t="s">
        <v>18006</v>
      </c>
      <c r="J9936" s="54" t="s">
        <v>18069</v>
      </c>
      <c r="K9936" s="54" t="str">
        <f>INDEX('[1]All QOF Registers'!$C$15:$C$8243,MATCH($J$4:$J$10133,'[1]All QOF Registers'!$D$15:$D$8243,FALSE))</f>
        <v>5CC</v>
      </c>
      <c r="L9936" s="54"/>
    </row>
    <row r="9937" spans="8:12" x14ac:dyDescent="0.25">
      <c r="H9937" s="57" t="s">
        <v>7027</v>
      </c>
      <c r="I9937" s="58" t="s">
        <v>18006</v>
      </c>
      <c r="J9937" s="54" t="s">
        <v>18069</v>
      </c>
      <c r="K9937" s="54" t="str">
        <f>INDEX('[1]All QOF Registers'!$C$15:$C$8243,MATCH($J$4:$J$10133,'[1]All QOF Registers'!$D$15:$D$8243,FALSE))</f>
        <v>5CC</v>
      </c>
      <c r="L9937" s="54"/>
    </row>
    <row r="9938" spans="8:12" x14ac:dyDescent="0.25">
      <c r="H9938" s="57" t="s">
        <v>7036</v>
      </c>
      <c r="I9938" s="58" t="s">
        <v>18006</v>
      </c>
      <c r="J9938" s="54" t="s">
        <v>18069</v>
      </c>
      <c r="K9938" s="54" t="str">
        <f>INDEX('[1]All QOF Registers'!$C$15:$C$8243,MATCH($J$4:$J$10133,'[1]All QOF Registers'!$D$15:$D$8243,FALSE))</f>
        <v>5CC</v>
      </c>
      <c r="L9938" s="54"/>
    </row>
    <row r="9939" spans="8:12" x14ac:dyDescent="0.25">
      <c r="H9939" s="57" t="s">
        <v>7043</v>
      </c>
      <c r="I9939" s="58" t="s">
        <v>18006</v>
      </c>
      <c r="J9939" s="54" t="s">
        <v>18069</v>
      </c>
      <c r="K9939" s="54" t="str">
        <f>INDEX('[1]All QOF Registers'!$C$15:$C$8243,MATCH($J$4:$J$10133,'[1]All QOF Registers'!$D$15:$D$8243,FALSE))</f>
        <v>5CC</v>
      </c>
      <c r="L9939" s="54"/>
    </row>
    <row r="9940" spans="8:12" x14ac:dyDescent="0.25">
      <c r="H9940" s="57" t="s">
        <v>7063</v>
      </c>
      <c r="I9940" s="58" t="s">
        <v>18006</v>
      </c>
      <c r="J9940" s="54" t="s">
        <v>18069</v>
      </c>
      <c r="K9940" s="54" t="str">
        <f>INDEX('[1]All QOF Registers'!$C$15:$C$8243,MATCH($J$4:$J$10133,'[1]All QOF Registers'!$D$15:$D$8243,FALSE))</f>
        <v>5CC</v>
      </c>
      <c r="L9940" s="54"/>
    </row>
    <row r="9941" spans="8:12" x14ac:dyDescent="0.25">
      <c r="H9941" s="57" t="s">
        <v>7068</v>
      </c>
      <c r="I9941" s="58" t="s">
        <v>18006</v>
      </c>
      <c r="J9941" s="54" t="s">
        <v>18069</v>
      </c>
      <c r="K9941" s="54" t="str">
        <f>INDEX('[1]All QOF Registers'!$C$15:$C$8243,MATCH($J$4:$J$10133,'[1]All QOF Registers'!$D$15:$D$8243,FALSE))</f>
        <v>5CC</v>
      </c>
      <c r="L9941" s="54"/>
    </row>
    <row r="9942" spans="8:12" x14ac:dyDescent="0.25">
      <c r="H9942" s="57" t="s">
        <v>7071</v>
      </c>
      <c r="I9942" s="58" t="s">
        <v>18006</v>
      </c>
      <c r="J9942" s="54" t="s">
        <v>18069</v>
      </c>
      <c r="K9942" s="54" t="str">
        <f>INDEX('[1]All QOF Registers'!$C$15:$C$8243,MATCH($J$4:$J$10133,'[1]All QOF Registers'!$D$15:$D$8243,FALSE))</f>
        <v>5CC</v>
      </c>
      <c r="L9942" s="54"/>
    </row>
    <row r="9943" spans="8:12" x14ac:dyDescent="0.25">
      <c r="H9943" s="57" t="s">
        <v>7073</v>
      </c>
      <c r="I9943" s="58" t="s">
        <v>18006</v>
      </c>
      <c r="J9943" s="54" t="s">
        <v>18069</v>
      </c>
      <c r="K9943" s="54" t="str">
        <f>INDEX('[1]All QOF Registers'!$C$15:$C$8243,MATCH($J$4:$J$10133,'[1]All QOF Registers'!$D$15:$D$8243,FALSE))</f>
        <v>5CC</v>
      </c>
      <c r="L9943" s="54"/>
    </row>
    <row r="9944" spans="8:12" x14ac:dyDescent="0.25">
      <c r="H9944" s="57" t="s">
        <v>7076</v>
      </c>
      <c r="I9944" s="58" t="s">
        <v>18006</v>
      </c>
      <c r="J9944" s="54" t="s">
        <v>18069</v>
      </c>
      <c r="K9944" s="54" t="str">
        <f>INDEX('[1]All QOF Registers'!$C$15:$C$8243,MATCH($J$4:$J$10133,'[1]All QOF Registers'!$D$15:$D$8243,FALSE))</f>
        <v>5CC</v>
      </c>
      <c r="L9944" s="54"/>
    </row>
    <row r="9945" spans="8:12" x14ac:dyDescent="0.25">
      <c r="H9945" s="57" t="s">
        <v>7080</v>
      </c>
      <c r="I9945" s="58" t="s">
        <v>18006</v>
      </c>
      <c r="J9945" s="54" t="s">
        <v>18069</v>
      </c>
      <c r="K9945" s="54" t="str">
        <f>INDEX('[1]All QOF Registers'!$C$15:$C$8243,MATCH($J$4:$J$10133,'[1]All QOF Registers'!$D$15:$D$8243,FALSE))</f>
        <v>5CC</v>
      </c>
      <c r="L9945" s="54"/>
    </row>
    <row r="9946" spans="8:12" x14ac:dyDescent="0.25">
      <c r="H9946" s="57" t="s">
        <v>18007</v>
      </c>
      <c r="I9946" s="58" t="s">
        <v>18006</v>
      </c>
      <c r="J9946" s="54" t="s">
        <v>18069</v>
      </c>
      <c r="K9946" s="54" t="str">
        <f>INDEX('[1]All QOF Registers'!$C$15:$C$8243,MATCH($J$4:$J$10133,'[1]All QOF Registers'!$D$15:$D$8243,FALSE))</f>
        <v>5CC</v>
      </c>
      <c r="L9946" s="54"/>
    </row>
    <row r="9947" spans="8:12" x14ac:dyDescent="0.25">
      <c r="H9947" s="57" t="s">
        <v>7091</v>
      </c>
      <c r="I9947" s="58" t="s">
        <v>18006</v>
      </c>
      <c r="J9947" s="54" t="s">
        <v>18069</v>
      </c>
      <c r="K9947" s="54" t="str">
        <f>INDEX('[1]All QOF Registers'!$C$15:$C$8243,MATCH($J$4:$J$10133,'[1]All QOF Registers'!$D$15:$D$8243,FALSE))</f>
        <v>5CC</v>
      </c>
      <c r="L9947" s="54"/>
    </row>
    <row r="9948" spans="8:12" x14ac:dyDescent="0.25">
      <c r="H9948" s="57" t="s">
        <v>7100</v>
      </c>
      <c r="I9948" s="58" t="s">
        <v>18006</v>
      </c>
      <c r="J9948" s="54" t="s">
        <v>18069</v>
      </c>
      <c r="K9948" s="54" t="str">
        <f>INDEX('[1]All QOF Registers'!$C$15:$C$8243,MATCH($J$4:$J$10133,'[1]All QOF Registers'!$D$15:$D$8243,FALSE))</f>
        <v>5CC</v>
      </c>
      <c r="L9948" s="54"/>
    </row>
    <row r="9949" spans="8:12" x14ac:dyDescent="0.25">
      <c r="H9949" s="57" t="s">
        <v>7105</v>
      </c>
      <c r="I9949" s="58" t="s">
        <v>18006</v>
      </c>
      <c r="J9949" s="54" t="s">
        <v>18069</v>
      </c>
      <c r="K9949" s="54" t="str">
        <f>INDEX('[1]All QOF Registers'!$C$15:$C$8243,MATCH($J$4:$J$10133,'[1]All QOF Registers'!$D$15:$D$8243,FALSE))</f>
        <v>5CC</v>
      </c>
      <c r="L9949" s="54"/>
    </row>
    <row r="9950" spans="8:12" x14ac:dyDescent="0.25">
      <c r="H9950" s="57" t="s">
        <v>7107</v>
      </c>
      <c r="I9950" s="58" t="s">
        <v>18006</v>
      </c>
      <c r="J9950" s="54" t="s">
        <v>18069</v>
      </c>
      <c r="K9950" s="54" t="str">
        <f>INDEX('[1]All QOF Registers'!$C$15:$C$8243,MATCH($J$4:$J$10133,'[1]All QOF Registers'!$D$15:$D$8243,FALSE))</f>
        <v>5CC</v>
      </c>
      <c r="L9950" s="54"/>
    </row>
    <row r="9951" spans="8:12" x14ac:dyDescent="0.25">
      <c r="H9951" s="57" t="s">
        <v>7108</v>
      </c>
      <c r="I9951" s="58" t="s">
        <v>18006</v>
      </c>
      <c r="J9951" s="54" t="s">
        <v>18069</v>
      </c>
      <c r="K9951" s="54" t="str">
        <f>INDEX('[1]All QOF Registers'!$C$15:$C$8243,MATCH($J$4:$J$10133,'[1]All QOF Registers'!$D$15:$D$8243,FALSE))</f>
        <v>5CC</v>
      </c>
      <c r="L9951" s="54"/>
    </row>
    <row r="9952" spans="8:12" x14ac:dyDescent="0.25">
      <c r="H9952" s="57" t="s">
        <v>7111</v>
      </c>
      <c r="I9952" s="58" t="s">
        <v>18006</v>
      </c>
      <c r="J9952" s="54" t="s">
        <v>18069</v>
      </c>
      <c r="K9952" s="54" t="str">
        <f>INDEX('[1]All QOF Registers'!$C$15:$C$8243,MATCH($J$4:$J$10133,'[1]All QOF Registers'!$D$15:$D$8243,FALSE))</f>
        <v>5CC</v>
      </c>
      <c r="L9952" s="54"/>
    </row>
    <row r="9953" spans="8:12" x14ac:dyDescent="0.25">
      <c r="H9953" s="57" t="s">
        <v>18008</v>
      </c>
      <c r="I9953" s="58" t="s">
        <v>18006</v>
      </c>
      <c r="J9953" s="54" t="s">
        <v>18069</v>
      </c>
      <c r="K9953" s="54" t="str">
        <f>INDEX('[1]All QOF Registers'!$C$15:$C$8243,MATCH($J$4:$J$10133,'[1]All QOF Registers'!$D$15:$D$8243,FALSE))</f>
        <v>5CC</v>
      </c>
      <c r="L9953" s="54"/>
    </row>
    <row r="9954" spans="8:12" x14ac:dyDescent="0.25">
      <c r="H9954" s="57" t="s">
        <v>18009</v>
      </c>
      <c r="I9954" s="58" t="s">
        <v>18006</v>
      </c>
      <c r="J9954" s="54" t="s">
        <v>18069</v>
      </c>
      <c r="K9954" s="54" t="str">
        <f>INDEX('[1]All QOF Registers'!$C$15:$C$8243,MATCH($J$4:$J$10133,'[1]All QOF Registers'!$D$15:$D$8243,FALSE))</f>
        <v>5CC</v>
      </c>
      <c r="L9954" s="54"/>
    </row>
    <row r="9955" spans="8:12" x14ac:dyDescent="0.25">
      <c r="H9955" s="57" t="s">
        <v>7114</v>
      </c>
      <c r="I9955" s="58" t="s">
        <v>18006</v>
      </c>
      <c r="J9955" s="54" t="s">
        <v>18069</v>
      </c>
      <c r="K9955" s="54" t="str">
        <f>INDEX('[1]All QOF Registers'!$C$15:$C$8243,MATCH($J$4:$J$10133,'[1]All QOF Registers'!$D$15:$D$8243,FALSE))</f>
        <v>5CC</v>
      </c>
      <c r="L9955" s="54"/>
    </row>
    <row r="9956" spans="8:12" x14ac:dyDescent="0.25">
      <c r="H9956" s="57" t="s">
        <v>7116</v>
      </c>
      <c r="I9956" s="58" t="s">
        <v>18006</v>
      </c>
      <c r="J9956" s="54" t="s">
        <v>18069</v>
      </c>
      <c r="K9956" s="54" t="str">
        <f>INDEX('[1]All QOF Registers'!$C$15:$C$8243,MATCH($J$4:$J$10133,'[1]All QOF Registers'!$D$15:$D$8243,FALSE))</f>
        <v>5CC</v>
      </c>
      <c r="L9956" s="54"/>
    </row>
    <row r="9957" spans="8:12" x14ac:dyDescent="0.25">
      <c r="H9957" s="57" t="s">
        <v>7123</v>
      </c>
      <c r="I9957" s="58" t="s">
        <v>18006</v>
      </c>
      <c r="J9957" s="54" t="s">
        <v>18069</v>
      </c>
      <c r="K9957" s="54" t="str">
        <f>INDEX('[1]All QOF Registers'!$C$15:$C$8243,MATCH($J$4:$J$10133,'[1]All QOF Registers'!$D$15:$D$8243,FALSE))</f>
        <v>5CC</v>
      </c>
      <c r="L9957" s="54"/>
    </row>
    <row r="9958" spans="8:12" x14ac:dyDescent="0.25">
      <c r="H9958" s="57" t="s">
        <v>7147</v>
      </c>
      <c r="I9958" s="58" t="s">
        <v>18006</v>
      </c>
      <c r="J9958" s="54" t="s">
        <v>18069</v>
      </c>
      <c r="K9958" s="54" t="str">
        <f>INDEX('[1]All QOF Registers'!$C$15:$C$8243,MATCH($J$4:$J$10133,'[1]All QOF Registers'!$D$15:$D$8243,FALSE))</f>
        <v>5CC</v>
      </c>
      <c r="L9958" s="54"/>
    </row>
    <row r="9959" spans="8:12" x14ac:dyDescent="0.25">
      <c r="H9959" s="57" t="s">
        <v>18010</v>
      </c>
      <c r="I9959" s="58" t="s">
        <v>18006</v>
      </c>
      <c r="J9959" s="54" t="s">
        <v>18069</v>
      </c>
      <c r="K9959" s="54" t="str">
        <f>INDEX('[1]All QOF Registers'!$C$15:$C$8243,MATCH($J$4:$J$10133,'[1]All QOF Registers'!$D$15:$D$8243,FALSE))</f>
        <v>5CC</v>
      </c>
      <c r="L9959" s="54"/>
    </row>
    <row r="9960" spans="8:12" x14ac:dyDescent="0.25">
      <c r="H9960" s="57" t="s">
        <v>18011</v>
      </c>
      <c r="I9960" s="58" t="s">
        <v>18006</v>
      </c>
      <c r="J9960" s="54" t="s">
        <v>18069</v>
      </c>
      <c r="K9960" s="54" t="str">
        <f>INDEX('[1]All QOF Registers'!$C$15:$C$8243,MATCH($J$4:$J$10133,'[1]All QOF Registers'!$D$15:$D$8243,FALSE))</f>
        <v>5CC</v>
      </c>
      <c r="L9960" s="54"/>
    </row>
    <row r="9961" spans="8:12" x14ac:dyDescent="0.25">
      <c r="H9961" s="57" t="s">
        <v>18012</v>
      </c>
      <c r="I9961" s="58" t="s">
        <v>18006</v>
      </c>
      <c r="J9961" s="54" t="s">
        <v>18069</v>
      </c>
      <c r="K9961" s="54" t="str">
        <f>INDEX('[1]All QOF Registers'!$C$15:$C$8243,MATCH($J$4:$J$10133,'[1]All QOF Registers'!$D$15:$D$8243,FALSE))</f>
        <v>5CC</v>
      </c>
      <c r="L9961" s="54"/>
    </row>
    <row r="9962" spans="8:12" x14ac:dyDescent="0.25">
      <c r="H9962" s="57" t="s">
        <v>18013</v>
      </c>
      <c r="I9962" s="58" t="s">
        <v>18006</v>
      </c>
      <c r="J9962" s="54" t="s">
        <v>18069</v>
      </c>
      <c r="K9962" s="54" t="str">
        <f>INDEX('[1]All QOF Registers'!$C$15:$C$8243,MATCH($J$4:$J$10133,'[1]All QOF Registers'!$D$15:$D$8243,FALSE))</f>
        <v>5CC</v>
      </c>
      <c r="L9962" s="54"/>
    </row>
    <row r="9963" spans="8:12" x14ac:dyDescent="0.25">
      <c r="H9963" s="57" t="s">
        <v>18014</v>
      </c>
      <c r="I9963" s="58" t="s">
        <v>18006</v>
      </c>
      <c r="J9963" s="54" t="s">
        <v>18069</v>
      </c>
      <c r="K9963" s="54" t="str">
        <f>INDEX('[1]All QOF Registers'!$C$15:$C$8243,MATCH($J$4:$J$10133,'[1]All QOF Registers'!$D$15:$D$8243,FALSE))</f>
        <v>5CC</v>
      </c>
      <c r="L9963" s="54"/>
    </row>
    <row r="9964" spans="8:12" x14ac:dyDescent="0.25">
      <c r="H9964" s="57" t="s">
        <v>7827</v>
      </c>
      <c r="I9964" s="58" t="s">
        <v>18006</v>
      </c>
      <c r="J9964" s="54" t="s">
        <v>18069</v>
      </c>
      <c r="K9964" s="54" t="str">
        <f>INDEX('[1]All QOF Registers'!$C$15:$C$8243,MATCH($J$4:$J$10133,'[1]All QOF Registers'!$D$15:$D$8243,FALSE))</f>
        <v>5CC</v>
      </c>
      <c r="L9964" s="54"/>
    </row>
    <row r="9965" spans="8:12" x14ac:dyDescent="0.25">
      <c r="H9965" s="57" t="s">
        <v>18015</v>
      </c>
      <c r="I9965" s="58" t="s">
        <v>18006</v>
      </c>
      <c r="J9965" s="54" t="s">
        <v>18069</v>
      </c>
      <c r="K9965" s="54" t="str">
        <f>INDEX('[1]All QOF Registers'!$C$15:$C$8243,MATCH($J$4:$J$10133,'[1]All QOF Registers'!$D$15:$D$8243,FALSE))</f>
        <v>5CC</v>
      </c>
      <c r="L9965" s="54"/>
    </row>
    <row r="9966" spans="8:12" x14ac:dyDescent="0.25">
      <c r="H9966" s="57" t="s">
        <v>18016</v>
      </c>
      <c r="I9966" s="58" t="s">
        <v>18006</v>
      </c>
      <c r="J9966" s="54" t="s">
        <v>18069</v>
      </c>
      <c r="K9966" s="54" t="str">
        <f>INDEX('[1]All QOF Registers'!$C$15:$C$8243,MATCH($J$4:$J$10133,'[1]All QOF Registers'!$D$15:$D$8243,FALSE))</f>
        <v>5CC</v>
      </c>
      <c r="L9966" s="54"/>
    </row>
    <row r="9967" spans="8:12" x14ac:dyDescent="0.25">
      <c r="H9967" s="57" t="s">
        <v>453</v>
      </c>
      <c r="I9967" s="58" t="s">
        <v>18017</v>
      </c>
      <c r="J9967" s="54" t="s">
        <v>18070</v>
      </c>
      <c r="K9967" s="54" t="str">
        <f>INDEX('[1]All QOF Registers'!$C$15:$C$8243,MATCH($J$4:$J$10133,'[1]All QOF Registers'!$D$15:$D$8243,FALSE))</f>
        <v>TAN</v>
      </c>
      <c r="L9967" s="54"/>
    </row>
    <row r="9968" spans="8:12" x14ac:dyDescent="0.25">
      <c r="H9968" s="57" t="s">
        <v>462</v>
      </c>
      <c r="I9968" s="58" t="s">
        <v>18017</v>
      </c>
      <c r="J9968" s="54" t="s">
        <v>18070</v>
      </c>
      <c r="K9968" s="54" t="str">
        <f>INDEX('[1]All QOF Registers'!$C$15:$C$8243,MATCH($J$4:$J$10133,'[1]All QOF Registers'!$D$15:$D$8243,FALSE))</f>
        <v>TAN</v>
      </c>
      <c r="L9968" s="54"/>
    </row>
    <row r="9969" spans="8:12" x14ac:dyDescent="0.25">
      <c r="H9969" s="57" t="s">
        <v>465</v>
      </c>
      <c r="I9969" s="58" t="s">
        <v>18017</v>
      </c>
      <c r="J9969" s="54" t="s">
        <v>18070</v>
      </c>
      <c r="K9969" s="54" t="str">
        <f>INDEX('[1]All QOF Registers'!$C$15:$C$8243,MATCH($J$4:$J$10133,'[1]All QOF Registers'!$D$15:$D$8243,FALSE))</f>
        <v>TAN</v>
      </c>
      <c r="L9969" s="54"/>
    </row>
    <row r="9970" spans="8:12" x14ac:dyDescent="0.25">
      <c r="H9970" s="57" t="s">
        <v>466</v>
      </c>
      <c r="I9970" s="58" t="s">
        <v>18017</v>
      </c>
      <c r="J9970" s="54" t="s">
        <v>18070</v>
      </c>
      <c r="K9970" s="54" t="str">
        <f>INDEX('[1]All QOF Registers'!$C$15:$C$8243,MATCH($J$4:$J$10133,'[1]All QOF Registers'!$D$15:$D$8243,FALSE))</f>
        <v>TAN</v>
      </c>
      <c r="L9970" s="54"/>
    </row>
    <row r="9971" spans="8:12" x14ac:dyDescent="0.25">
      <c r="H9971" s="57" t="s">
        <v>469</v>
      </c>
      <c r="I9971" s="58" t="s">
        <v>18017</v>
      </c>
      <c r="J9971" s="54" t="s">
        <v>18070</v>
      </c>
      <c r="K9971" s="54" t="str">
        <f>INDEX('[1]All QOF Registers'!$C$15:$C$8243,MATCH($J$4:$J$10133,'[1]All QOF Registers'!$D$15:$D$8243,FALSE))</f>
        <v>TAN</v>
      </c>
      <c r="L9971" s="54"/>
    </row>
    <row r="9972" spans="8:12" x14ac:dyDescent="0.25">
      <c r="H9972" s="57" t="s">
        <v>473</v>
      </c>
      <c r="I9972" s="58" t="s">
        <v>18017</v>
      </c>
      <c r="J9972" s="54" t="s">
        <v>18070</v>
      </c>
      <c r="K9972" s="54" t="str">
        <f>INDEX('[1]All QOF Registers'!$C$15:$C$8243,MATCH($J$4:$J$10133,'[1]All QOF Registers'!$D$15:$D$8243,FALSE))</f>
        <v>TAN</v>
      </c>
      <c r="L9972" s="54"/>
    </row>
    <row r="9973" spans="8:12" x14ac:dyDescent="0.25">
      <c r="H9973" s="57" t="s">
        <v>479</v>
      </c>
      <c r="I9973" s="58" t="s">
        <v>18017</v>
      </c>
      <c r="J9973" s="54" t="s">
        <v>18070</v>
      </c>
      <c r="K9973" s="54" t="str">
        <f>INDEX('[1]All QOF Registers'!$C$15:$C$8243,MATCH($J$4:$J$10133,'[1]All QOF Registers'!$D$15:$D$8243,FALSE))</f>
        <v>TAN</v>
      </c>
      <c r="L9973" s="54"/>
    </row>
    <row r="9974" spans="8:12" x14ac:dyDescent="0.25">
      <c r="H9974" s="57" t="s">
        <v>480</v>
      </c>
      <c r="I9974" s="58" t="s">
        <v>18017</v>
      </c>
      <c r="J9974" s="54" t="s">
        <v>18070</v>
      </c>
      <c r="K9974" s="54" t="str">
        <f>INDEX('[1]All QOF Registers'!$C$15:$C$8243,MATCH($J$4:$J$10133,'[1]All QOF Registers'!$D$15:$D$8243,FALSE))</f>
        <v>TAN</v>
      </c>
      <c r="L9974" s="54"/>
    </row>
    <row r="9975" spans="8:12" x14ac:dyDescent="0.25">
      <c r="H9975" s="57" t="s">
        <v>487</v>
      </c>
      <c r="I9975" s="58" t="s">
        <v>18017</v>
      </c>
      <c r="J9975" s="54" t="s">
        <v>18070</v>
      </c>
      <c r="K9975" s="54" t="str">
        <f>INDEX('[1]All QOF Registers'!$C$15:$C$8243,MATCH($J$4:$J$10133,'[1]All QOF Registers'!$D$15:$D$8243,FALSE))</f>
        <v>TAN</v>
      </c>
      <c r="L9975" s="54"/>
    </row>
    <row r="9976" spans="8:12" x14ac:dyDescent="0.25">
      <c r="H9976" s="57" t="s">
        <v>503</v>
      </c>
      <c r="I9976" s="58" t="s">
        <v>18017</v>
      </c>
      <c r="J9976" s="54" t="s">
        <v>18070</v>
      </c>
      <c r="K9976" s="54" t="str">
        <f>INDEX('[1]All QOF Registers'!$C$15:$C$8243,MATCH($J$4:$J$10133,'[1]All QOF Registers'!$D$15:$D$8243,FALSE))</f>
        <v>TAN</v>
      </c>
      <c r="L9976" s="54"/>
    </row>
    <row r="9977" spans="8:12" x14ac:dyDescent="0.25">
      <c r="H9977" s="57" t="s">
        <v>520</v>
      </c>
      <c r="I9977" s="58" t="s">
        <v>18017</v>
      </c>
      <c r="J9977" s="54" t="s">
        <v>18070</v>
      </c>
      <c r="K9977" s="54" t="str">
        <f>INDEX('[1]All QOF Registers'!$C$15:$C$8243,MATCH($J$4:$J$10133,'[1]All QOF Registers'!$D$15:$D$8243,FALSE))</f>
        <v>TAN</v>
      </c>
      <c r="L9977" s="54"/>
    </row>
    <row r="9978" spans="8:12" x14ac:dyDescent="0.25">
      <c r="H9978" s="57" t="s">
        <v>18018</v>
      </c>
      <c r="I9978" s="58" t="s">
        <v>18017</v>
      </c>
      <c r="J9978" s="54" t="s">
        <v>18070</v>
      </c>
      <c r="K9978" s="54" t="str">
        <f>INDEX('[1]All QOF Registers'!$C$15:$C$8243,MATCH($J$4:$J$10133,'[1]All QOF Registers'!$D$15:$D$8243,FALSE))</f>
        <v>TAN</v>
      </c>
      <c r="L9978" s="54"/>
    </row>
    <row r="9979" spans="8:12" x14ac:dyDescent="0.25">
      <c r="H9979" s="57" t="s">
        <v>526</v>
      </c>
      <c r="I9979" s="58" t="s">
        <v>18017</v>
      </c>
      <c r="J9979" s="54" t="s">
        <v>18070</v>
      </c>
      <c r="K9979" s="54" t="str">
        <f>INDEX('[1]All QOF Registers'!$C$15:$C$8243,MATCH($J$4:$J$10133,'[1]All QOF Registers'!$D$15:$D$8243,FALSE))</f>
        <v>TAN</v>
      </c>
      <c r="L9979" s="54"/>
    </row>
    <row r="9980" spans="8:12" x14ac:dyDescent="0.25">
      <c r="H9980" s="57" t="s">
        <v>530</v>
      </c>
      <c r="I9980" s="58" t="s">
        <v>18017</v>
      </c>
      <c r="J9980" s="54" t="s">
        <v>18070</v>
      </c>
      <c r="K9980" s="54" t="str">
        <f>INDEX('[1]All QOF Registers'!$C$15:$C$8243,MATCH($J$4:$J$10133,'[1]All QOF Registers'!$D$15:$D$8243,FALSE))</f>
        <v>TAN</v>
      </c>
      <c r="L9980" s="54"/>
    </row>
    <row r="9981" spans="8:12" x14ac:dyDescent="0.25">
      <c r="H9981" s="57" t="s">
        <v>18019</v>
      </c>
      <c r="I9981" s="58" t="s">
        <v>18017</v>
      </c>
      <c r="J9981" s="54" t="s">
        <v>18070</v>
      </c>
      <c r="K9981" s="54" t="str">
        <f>INDEX('[1]All QOF Registers'!$C$15:$C$8243,MATCH($J$4:$J$10133,'[1]All QOF Registers'!$D$15:$D$8243,FALSE))</f>
        <v>TAN</v>
      </c>
      <c r="L9981" s="54"/>
    </row>
    <row r="9982" spans="8:12" x14ac:dyDescent="0.25">
      <c r="H9982" s="57" t="s">
        <v>540</v>
      </c>
      <c r="I9982" s="58" t="s">
        <v>18017</v>
      </c>
      <c r="J9982" s="54" t="s">
        <v>18070</v>
      </c>
      <c r="K9982" s="54" t="str">
        <f>INDEX('[1]All QOF Registers'!$C$15:$C$8243,MATCH($J$4:$J$10133,'[1]All QOF Registers'!$D$15:$D$8243,FALSE))</f>
        <v>TAN</v>
      </c>
      <c r="L9982" s="54"/>
    </row>
    <row r="9983" spans="8:12" x14ac:dyDescent="0.25">
      <c r="H9983" s="57" t="s">
        <v>549</v>
      </c>
      <c r="I9983" s="58" t="s">
        <v>18017</v>
      </c>
      <c r="J9983" s="54" t="s">
        <v>18070</v>
      </c>
      <c r="K9983" s="54" t="str">
        <f>INDEX('[1]All QOF Registers'!$C$15:$C$8243,MATCH($J$4:$J$10133,'[1]All QOF Registers'!$D$15:$D$8243,FALSE))</f>
        <v>TAN</v>
      </c>
      <c r="L9983" s="54"/>
    </row>
    <row r="9984" spans="8:12" x14ac:dyDescent="0.25">
      <c r="H9984" s="57" t="s">
        <v>550</v>
      </c>
      <c r="I9984" s="58" t="s">
        <v>18017</v>
      </c>
      <c r="J9984" s="54" t="s">
        <v>18070</v>
      </c>
      <c r="K9984" s="54" t="str">
        <f>INDEX('[1]All QOF Registers'!$C$15:$C$8243,MATCH($J$4:$J$10133,'[1]All QOF Registers'!$D$15:$D$8243,FALSE))</f>
        <v>TAN</v>
      </c>
      <c r="L9984" s="54"/>
    </row>
    <row r="9985" spans="8:12" x14ac:dyDescent="0.25">
      <c r="H9985" s="57" t="s">
        <v>554</v>
      </c>
      <c r="I9985" s="58" t="s">
        <v>18017</v>
      </c>
      <c r="J9985" s="54" t="s">
        <v>18070</v>
      </c>
      <c r="K9985" s="54" t="str">
        <f>INDEX('[1]All QOF Registers'!$C$15:$C$8243,MATCH($J$4:$J$10133,'[1]All QOF Registers'!$D$15:$D$8243,FALSE))</f>
        <v>TAN</v>
      </c>
      <c r="L9985" s="54"/>
    </row>
    <row r="9986" spans="8:12" x14ac:dyDescent="0.25">
      <c r="H9986" s="57" t="s">
        <v>560</v>
      </c>
      <c r="I9986" s="58" t="s">
        <v>18017</v>
      </c>
      <c r="J9986" s="54" t="s">
        <v>18070</v>
      </c>
      <c r="K9986" s="54" t="str">
        <f>INDEX('[1]All QOF Registers'!$C$15:$C$8243,MATCH($J$4:$J$10133,'[1]All QOF Registers'!$D$15:$D$8243,FALSE))</f>
        <v>TAN</v>
      </c>
      <c r="L9986" s="54"/>
    </row>
    <row r="9987" spans="8:12" x14ac:dyDescent="0.25">
      <c r="H9987" s="57" t="s">
        <v>564</v>
      </c>
      <c r="I9987" s="58" t="s">
        <v>18017</v>
      </c>
      <c r="J9987" s="54" t="s">
        <v>18070</v>
      </c>
      <c r="K9987" s="54" t="str">
        <f>INDEX('[1]All QOF Registers'!$C$15:$C$8243,MATCH($J$4:$J$10133,'[1]All QOF Registers'!$D$15:$D$8243,FALSE))</f>
        <v>TAN</v>
      </c>
      <c r="L9987" s="54"/>
    </row>
    <row r="9988" spans="8:12" x14ac:dyDescent="0.25">
      <c r="H9988" s="57" t="s">
        <v>566</v>
      </c>
      <c r="I9988" s="58" t="s">
        <v>18017</v>
      </c>
      <c r="J9988" s="54" t="s">
        <v>18070</v>
      </c>
      <c r="K9988" s="54" t="str">
        <f>INDEX('[1]All QOF Registers'!$C$15:$C$8243,MATCH($J$4:$J$10133,'[1]All QOF Registers'!$D$15:$D$8243,FALSE))</f>
        <v>TAN</v>
      </c>
      <c r="L9988" s="54"/>
    </row>
    <row r="9989" spans="8:12" x14ac:dyDescent="0.25">
      <c r="H9989" s="57" t="s">
        <v>567</v>
      </c>
      <c r="I9989" s="58" t="s">
        <v>18017</v>
      </c>
      <c r="J9989" s="54" t="s">
        <v>18070</v>
      </c>
      <c r="K9989" s="54" t="str">
        <f>INDEX('[1]All QOF Registers'!$C$15:$C$8243,MATCH($J$4:$J$10133,'[1]All QOF Registers'!$D$15:$D$8243,FALSE))</f>
        <v>TAN</v>
      </c>
      <c r="L9989" s="54"/>
    </row>
    <row r="9990" spans="8:12" x14ac:dyDescent="0.25">
      <c r="H9990" s="57" t="s">
        <v>569</v>
      </c>
      <c r="I9990" s="58" t="s">
        <v>18017</v>
      </c>
      <c r="J9990" s="54" t="s">
        <v>18070</v>
      </c>
      <c r="K9990" s="54" t="str">
        <f>INDEX('[1]All QOF Registers'!$C$15:$C$8243,MATCH($J$4:$J$10133,'[1]All QOF Registers'!$D$15:$D$8243,FALSE))</f>
        <v>TAN</v>
      </c>
      <c r="L9990" s="54"/>
    </row>
    <row r="9991" spans="8:12" x14ac:dyDescent="0.25">
      <c r="H9991" s="57" t="s">
        <v>570</v>
      </c>
      <c r="I9991" s="58" t="s">
        <v>18017</v>
      </c>
      <c r="J9991" s="54" t="s">
        <v>18070</v>
      </c>
      <c r="K9991" s="54" t="str">
        <f>INDEX('[1]All QOF Registers'!$C$15:$C$8243,MATCH($J$4:$J$10133,'[1]All QOF Registers'!$D$15:$D$8243,FALSE))</f>
        <v>TAN</v>
      </c>
      <c r="L9991" s="54"/>
    </row>
    <row r="9992" spans="8:12" x14ac:dyDescent="0.25">
      <c r="H9992" s="57" t="s">
        <v>571</v>
      </c>
      <c r="I9992" s="58" t="s">
        <v>18017</v>
      </c>
      <c r="J9992" s="54" t="s">
        <v>18070</v>
      </c>
      <c r="K9992" s="54" t="str">
        <f>INDEX('[1]All QOF Registers'!$C$15:$C$8243,MATCH($J$4:$J$10133,'[1]All QOF Registers'!$D$15:$D$8243,FALSE))</f>
        <v>TAN</v>
      </c>
      <c r="L9992" s="54"/>
    </row>
    <row r="9993" spans="8:12" x14ac:dyDescent="0.25">
      <c r="H9993" s="57" t="s">
        <v>18020</v>
      </c>
      <c r="I9993" s="58" t="s">
        <v>18017</v>
      </c>
      <c r="J9993" s="54" t="s">
        <v>18070</v>
      </c>
      <c r="K9993" s="54" t="str">
        <f>INDEX('[1]All QOF Registers'!$C$15:$C$8243,MATCH($J$4:$J$10133,'[1]All QOF Registers'!$D$15:$D$8243,FALSE))</f>
        <v>TAN</v>
      </c>
      <c r="L9993" s="54"/>
    </row>
    <row r="9994" spans="8:12" x14ac:dyDescent="0.25">
      <c r="H9994" s="57" t="s">
        <v>575</v>
      </c>
      <c r="I9994" s="58" t="s">
        <v>18017</v>
      </c>
      <c r="J9994" s="54" t="s">
        <v>18070</v>
      </c>
      <c r="K9994" s="54" t="str">
        <f>INDEX('[1]All QOF Registers'!$C$15:$C$8243,MATCH($J$4:$J$10133,'[1]All QOF Registers'!$D$15:$D$8243,FALSE))</f>
        <v>TAN</v>
      </c>
      <c r="L9994" s="54"/>
    </row>
    <row r="9995" spans="8:12" x14ac:dyDescent="0.25">
      <c r="H9995" s="57" t="s">
        <v>582</v>
      </c>
      <c r="I9995" s="58" t="s">
        <v>18017</v>
      </c>
      <c r="J9995" s="54" t="s">
        <v>18070</v>
      </c>
      <c r="K9995" s="54" t="str">
        <f>INDEX('[1]All QOF Registers'!$C$15:$C$8243,MATCH($J$4:$J$10133,'[1]All QOF Registers'!$D$15:$D$8243,FALSE))</f>
        <v>TAN</v>
      </c>
      <c r="L9995" s="54"/>
    </row>
    <row r="9996" spans="8:12" x14ac:dyDescent="0.25">
      <c r="H9996" s="57" t="s">
        <v>585</v>
      </c>
      <c r="I9996" s="58" t="s">
        <v>18017</v>
      </c>
      <c r="J9996" s="54" t="s">
        <v>18070</v>
      </c>
      <c r="K9996" s="54" t="str">
        <f>INDEX('[1]All QOF Registers'!$C$15:$C$8243,MATCH($J$4:$J$10133,'[1]All QOF Registers'!$D$15:$D$8243,FALSE))</f>
        <v>TAN</v>
      </c>
      <c r="L9996" s="54"/>
    </row>
    <row r="9997" spans="8:12" x14ac:dyDescent="0.25">
      <c r="H9997" s="57" t="s">
        <v>586</v>
      </c>
      <c r="I9997" s="58" t="s">
        <v>18017</v>
      </c>
      <c r="J9997" s="54" t="s">
        <v>18070</v>
      </c>
      <c r="K9997" s="54" t="str">
        <f>INDEX('[1]All QOF Registers'!$C$15:$C$8243,MATCH($J$4:$J$10133,'[1]All QOF Registers'!$D$15:$D$8243,FALSE))</f>
        <v>TAN</v>
      </c>
      <c r="L9997" s="54"/>
    </row>
    <row r="9998" spans="8:12" x14ac:dyDescent="0.25">
      <c r="H9998" s="57" t="s">
        <v>18021</v>
      </c>
      <c r="I9998" s="58" t="s">
        <v>18017</v>
      </c>
      <c r="J9998" s="54" t="s">
        <v>18070</v>
      </c>
      <c r="K9998" s="54" t="str">
        <f>INDEX('[1]All QOF Registers'!$C$15:$C$8243,MATCH($J$4:$J$10133,'[1]All QOF Registers'!$D$15:$D$8243,FALSE))</f>
        <v>TAN</v>
      </c>
      <c r="L9998" s="54"/>
    </row>
    <row r="9999" spans="8:12" x14ac:dyDescent="0.25">
      <c r="H9999" s="57" t="s">
        <v>18022</v>
      </c>
      <c r="I9999" s="58" t="s">
        <v>18017</v>
      </c>
      <c r="J9999" s="54" t="s">
        <v>18070</v>
      </c>
      <c r="K9999" s="54" t="str">
        <f>INDEX('[1]All QOF Registers'!$C$15:$C$8243,MATCH($J$4:$J$10133,'[1]All QOF Registers'!$D$15:$D$8243,FALSE))</f>
        <v>TAN</v>
      </c>
      <c r="L9999" s="54"/>
    </row>
    <row r="10000" spans="8:12" x14ac:dyDescent="0.25">
      <c r="H10000" s="57" t="s">
        <v>18023</v>
      </c>
      <c r="I10000" s="58" t="s">
        <v>18017</v>
      </c>
      <c r="J10000" s="54" t="s">
        <v>18070</v>
      </c>
      <c r="K10000" s="54" t="str">
        <f>INDEX('[1]All QOF Registers'!$C$15:$C$8243,MATCH($J$4:$J$10133,'[1]All QOF Registers'!$D$15:$D$8243,FALSE))</f>
        <v>TAN</v>
      </c>
      <c r="L10000" s="54"/>
    </row>
    <row r="10001" spans="8:12" x14ac:dyDescent="0.25">
      <c r="H10001" s="57" t="s">
        <v>18024</v>
      </c>
      <c r="I10001" s="58" t="s">
        <v>18017</v>
      </c>
      <c r="J10001" s="54" t="s">
        <v>18070</v>
      </c>
      <c r="K10001" s="54" t="str">
        <f>INDEX('[1]All QOF Registers'!$C$15:$C$8243,MATCH($J$4:$J$10133,'[1]All QOF Registers'!$D$15:$D$8243,FALSE))</f>
        <v>TAN</v>
      </c>
      <c r="L10001" s="54"/>
    </row>
    <row r="10002" spans="8:12" x14ac:dyDescent="0.25">
      <c r="H10002" s="57" t="s">
        <v>18025</v>
      </c>
      <c r="I10002" s="58" t="s">
        <v>18017</v>
      </c>
      <c r="J10002" s="54" t="s">
        <v>18070</v>
      </c>
      <c r="K10002" s="54" t="str">
        <f>INDEX('[1]All QOF Registers'!$C$15:$C$8243,MATCH($J$4:$J$10133,'[1]All QOF Registers'!$D$15:$D$8243,FALSE))</f>
        <v>TAN</v>
      </c>
      <c r="L10002" s="54"/>
    </row>
    <row r="10003" spans="8:12" x14ac:dyDescent="0.25">
      <c r="H10003" s="57" t="s">
        <v>18026</v>
      </c>
      <c r="I10003" s="58" t="s">
        <v>18017</v>
      </c>
      <c r="J10003" s="54" t="s">
        <v>18070</v>
      </c>
      <c r="K10003" s="54" t="str">
        <f>INDEX('[1]All QOF Registers'!$C$15:$C$8243,MATCH($J$4:$J$10133,'[1]All QOF Registers'!$D$15:$D$8243,FALSE))</f>
        <v>TAN</v>
      </c>
      <c r="L10003" s="54"/>
    </row>
    <row r="10004" spans="8:12" x14ac:dyDescent="0.25">
      <c r="H10004" s="57" t="s">
        <v>18027</v>
      </c>
      <c r="I10004" s="58" t="s">
        <v>18017</v>
      </c>
      <c r="J10004" s="54" t="s">
        <v>18070</v>
      </c>
      <c r="K10004" s="54" t="str">
        <f>INDEX('[1]All QOF Registers'!$C$15:$C$8243,MATCH($J$4:$J$10133,'[1]All QOF Registers'!$D$15:$D$8243,FALSE))</f>
        <v>TAN</v>
      </c>
      <c r="L10004" s="54"/>
    </row>
    <row r="10005" spans="8:12" x14ac:dyDescent="0.25">
      <c r="H10005" s="57" t="s">
        <v>7837</v>
      </c>
      <c r="I10005" s="58" t="s">
        <v>18017</v>
      </c>
      <c r="J10005" s="54" t="s">
        <v>18070</v>
      </c>
      <c r="K10005" s="54" t="str">
        <f>INDEX('[1]All QOF Registers'!$C$15:$C$8243,MATCH($J$4:$J$10133,'[1]All QOF Registers'!$D$15:$D$8243,FALSE))</f>
        <v>TAN</v>
      </c>
      <c r="L10005" s="54"/>
    </row>
    <row r="10006" spans="8:12" x14ac:dyDescent="0.25">
      <c r="H10006" s="57" t="s">
        <v>18028</v>
      </c>
      <c r="I10006" s="58" t="s">
        <v>18017</v>
      </c>
      <c r="J10006" s="54" t="s">
        <v>18070</v>
      </c>
      <c r="K10006" s="54" t="str">
        <f>INDEX('[1]All QOF Registers'!$C$15:$C$8243,MATCH($J$4:$J$10133,'[1]All QOF Registers'!$D$15:$D$8243,FALSE))</f>
        <v>TAN</v>
      </c>
      <c r="L10006" s="54"/>
    </row>
    <row r="10007" spans="8:12" x14ac:dyDescent="0.25">
      <c r="H10007" s="57" t="s">
        <v>18029</v>
      </c>
      <c r="I10007" s="58" t="s">
        <v>18017</v>
      </c>
      <c r="J10007" s="54" t="s">
        <v>18070</v>
      </c>
      <c r="K10007" s="54" t="str">
        <f>INDEX('[1]All QOF Registers'!$C$15:$C$8243,MATCH($J$4:$J$10133,'[1]All QOF Registers'!$D$15:$D$8243,FALSE))</f>
        <v>TAN</v>
      </c>
      <c r="L10007" s="54"/>
    </row>
    <row r="10008" spans="8:12" x14ac:dyDescent="0.25">
      <c r="H10008" s="57" t="s">
        <v>18030</v>
      </c>
      <c r="I10008" s="58" t="s">
        <v>18017</v>
      </c>
      <c r="J10008" s="54" t="s">
        <v>18070</v>
      </c>
      <c r="K10008" s="54" t="str">
        <f>INDEX('[1]All QOF Registers'!$C$15:$C$8243,MATCH($J$4:$J$10133,'[1]All QOF Registers'!$D$15:$D$8243,FALSE))</f>
        <v>TAN</v>
      </c>
      <c r="L10008" s="54"/>
    </row>
    <row r="10009" spans="8:12" x14ac:dyDescent="0.25">
      <c r="H10009" s="57" t="s">
        <v>18031</v>
      </c>
      <c r="I10009" s="58" t="s">
        <v>18017</v>
      </c>
      <c r="J10009" s="54" t="s">
        <v>18070</v>
      </c>
      <c r="K10009" s="54" t="str">
        <f>INDEX('[1]All QOF Registers'!$C$15:$C$8243,MATCH($J$4:$J$10133,'[1]All QOF Registers'!$D$15:$D$8243,FALSE))</f>
        <v>TAN</v>
      </c>
      <c r="L10009" s="54"/>
    </row>
    <row r="10010" spans="8:12" x14ac:dyDescent="0.25">
      <c r="H10010" s="57" t="s">
        <v>18032</v>
      </c>
      <c r="I10010" s="58" t="s">
        <v>18017</v>
      </c>
      <c r="J10010" s="54" t="s">
        <v>18070</v>
      </c>
      <c r="K10010" s="54" t="str">
        <f>INDEX('[1]All QOF Registers'!$C$15:$C$8243,MATCH($J$4:$J$10133,'[1]All QOF Registers'!$D$15:$D$8243,FALSE))</f>
        <v>TAN</v>
      </c>
      <c r="L10010" s="54"/>
    </row>
    <row r="10011" spans="8:12" x14ac:dyDescent="0.25">
      <c r="H10011" s="57" t="s">
        <v>18033</v>
      </c>
      <c r="I10011" s="58" t="s">
        <v>18017</v>
      </c>
      <c r="J10011" s="54" t="s">
        <v>18070</v>
      </c>
      <c r="K10011" s="54" t="str">
        <f>INDEX('[1]All QOF Registers'!$C$15:$C$8243,MATCH($J$4:$J$10133,'[1]All QOF Registers'!$D$15:$D$8243,FALSE))</f>
        <v>TAN</v>
      </c>
      <c r="L10011" s="54"/>
    </row>
    <row r="10012" spans="8:12" x14ac:dyDescent="0.25">
      <c r="H10012" s="57" t="s">
        <v>18034</v>
      </c>
      <c r="I10012" s="58" t="s">
        <v>18017</v>
      </c>
      <c r="J10012" s="54" t="s">
        <v>18070</v>
      </c>
      <c r="K10012" s="54" t="str">
        <f>INDEX('[1]All QOF Registers'!$C$15:$C$8243,MATCH($J$4:$J$10133,'[1]All QOF Registers'!$D$15:$D$8243,FALSE))</f>
        <v>TAN</v>
      </c>
      <c r="L10012" s="54"/>
    </row>
    <row r="10013" spans="8:12" x14ac:dyDescent="0.25">
      <c r="H10013" s="57" t="s">
        <v>18035</v>
      </c>
      <c r="I10013" s="58" t="s">
        <v>18017</v>
      </c>
      <c r="J10013" s="54" t="s">
        <v>18070</v>
      </c>
      <c r="K10013" s="54" t="str">
        <f>INDEX('[1]All QOF Registers'!$C$15:$C$8243,MATCH($J$4:$J$10133,'[1]All QOF Registers'!$D$15:$D$8243,FALSE))</f>
        <v>TAN</v>
      </c>
      <c r="L10013" s="54"/>
    </row>
    <row r="10014" spans="8:12" x14ac:dyDescent="0.25">
      <c r="H10014" s="57" t="s">
        <v>5349</v>
      </c>
      <c r="I10014" s="58" t="s">
        <v>18036</v>
      </c>
      <c r="J10014" s="54" t="s">
        <v>18071</v>
      </c>
      <c r="K10014" s="54" t="str">
        <f>INDEX('[1]All QOF Registers'!$C$15:$C$8243,MATCH($J$4:$J$10133,'[1]All QOF Registers'!$D$15:$D$8243,FALSE))</f>
        <v>TAL</v>
      </c>
      <c r="L10014" s="54"/>
    </row>
    <row r="10015" spans="8:12" x14ac:dyDescent="0.25">
      <c r="H10015" s="57" t="s">
        <v>5350</v>
      </c>
      <c r="I10015" s="58" t="s">
        <v>18036</v>
      </c>
      <c r="J10015" s="54" t="s">
        <v>18071</v>
      </c>
      <c r="K10015" s="54" t="str">
        <f>INDEX('[1]All QOF Registers'!$C$15:$C$8243,MATCH($J$4:$J$10133,'[1]All QOF Registers'!$D$15:$D$8243,FALSE))</f>
        <v>TAL</v>
      </c>
      <c r="L10015" s="54"/>
    </row>
    <row r="10016" spans="8:12" x14ac:dyDescent="0.25">
      <c r="H10016" s="57" t="s">
        <v>5363</v>
      </c>
      <c r="I10016" s="58" t="s">
        <v>18036</v>
      </c>
      <c r="J10016" s="54" t="s">
        <v>18071</v>
      </c>
      <c r="K10016" s="54" t="str">
        <f>INDEX('[1]All QOF Registers'!$C$15:$C$8243,MATCH($J$4:$J$10133,'[1]All QOF Registers'!$D$15:$D$8243,FALSE))</f>
        <v>TAL</v>
      </c>
      <c r="L10016" s="54"/>
    </row>
    <row r="10017" spans="8:12" x14ac:dyDescent="0.25">
      <c r="H10017" s="57" t="s">
        <v>5365</v>
      </c>
      <c r="I10017" s="58" t="s">
        <v>18036</v>
      </c>
      <c r="J10017" s="54" t="s">
        <v>18071</v>
      </c>
      <c r="K10017" s="54" t="str">
        <f>INDEX('[1]All QOF Registers'!$C$15:$C$8243,MATCH($J$4:$J$10133,'[1]All QOF Registers'!$D$15:$D$8243,FALSE))</f>
        <v>TAL</v>
      </c>
      <c r="L10017" s="54"/>
    </row>
    <row r="10018" spans="8:12" x14ac:dyDescent="0.25">
      <c r="H10018" s="57" t="s">
        <v>5368</v>
      </c>
      <c r="I10018" s="58" t="s">
        <v>18036</v>
      </c>
      <c r="J10018" s="54" t="s">
        <v>18071</v>
      </c>
      <c r="K10018" s="54" t="str">
        <f>INDEX('[1]All QOF Registers'!$C$15:$C$8243,MATCH($J$4:$J$10133,'[1]All QOF Registers'!$D$15:$D$8243,FALSE))</f>
        <v>TAL</v>
      </c>
      <c r="L10018" s="54"/>
    </row>
    <row r="10019" spans="8:12" x14ac:dyDescent="0.25">
      <c r="H10019" s="57" t="s">
        <v>5390</v>
      </c>
      <c r="I10019" s="58" t="s">
        <v>18036</v>
      </c>
      <c r="J10019" s="54" t="s">
        <v>18071</v>
      </c>
      <c r="K10019" s="54" t="str">
        <f>INDEX('[1]All QOF Registers'!$C$15:$C$8243,MATCH($J$4:$J$10133,'[1]All QOF Registers'!$D$15:$D$8243,FALSE))</f>
        <v>TAL</v>
      </c>
      <c r="L10019" s="54"/>
    </row>
    <row r="10020" spans="8:12" x14ac:dyDescent="0.25">
      <c r="H10020" s="57" t="s">
        <v>5410</v>
      </c>
      <c r="I10020" s="58" t="s">
        <v>18036</v>
      </c>
      <c r="J10020" s="54" t="s">
        <v>18071</v>
      </c>
      <c r="K10020" s="54" t="str">
        <f>INDEX('[1]All QOF Registers'!$C$15:$C$8243,MATCH($J$4:$J$10133,'[1]All QOF Registers'!$D$15:$D$8243,FALSE))</f>
        <v>TAL</v>
      </c>
      <c r="L10020" s="54"/>
    </row>
    <row r="10021" spans="8:12" x14ac:dyDescent="0.25">
      <c r="H10021" s="57" t="s">
        <v>5433</v>
      </c>
      <c r="I10021" s="58" t="s">
        <v>18036</v>
      </c>
      <c r="J10021" s="54" t="s">
        <v>18071</v>
      </c>
      <c r="K10021" s="54" t="str">
        <f>INDEX('[1]All QOF Registers'!$C$15:$C$8243,MATCH($J$4:$J$10133,'[1]All QOF Registers'!$D$15:$D$8243,FALSE))</f>
        <v>TAL</v>
      </c>
      <c r="L10021" s="54"/>
    </row>
    <row r="10022" spans="8:12" x14ac:dyDescent="0.25">
      <c r="H10022" s="57" t="s">
        <v>5437</v>
      </c>
      <c r="I10022" s="58" t="s">
        <v>18036</v>
      </c>
      <c r="J10022" s="54" t="s">
        <v>18071</v>
      </c>
      <c r="K10022" s="54" t="str">
        <f>INDEX('[1]All QOF Registers'!$C$15:$C$8243,MATCH($J$4:$J$10133,'[1]All QOF Registers'!$D$15:$D$8243,FALSE))</f>
        <v>TAL</v>
      </c>
      <c r="L10022" s="54"/>
    </row>
    <row r="10023" spans="8:12" x14ac:dyDescent="0.25">
      <c r="H10023" s="57" t="s">
        <v>5439</v>
      </c>
      <c r="I10023" s="58" t="s">
        <v>18036</v>
      </c>
      <c r="J10023" s="54" t="s">
        <v>18071</v>
      </c>
      <c r="K10023" s="54" t="str">
        <f>INDEX('[1]All QOF Registers'!$C$15:$C$8243,MATCH($J$4:$J$10133,'[1]All QOF Registers'!$D$15:$D$8243,FALSE))</f>
        <v>TAL</v>
      </c>
      <c r="L10023" s="54"/>
    </row>
    <row r="10024" spans="8:12" x14ac:dyDescent="0.25">
      <c r="H10024" s="57" t="s">
        <v>5442</v>
      </c>
      <c r="I10024" s="58" t="s">
        <v>18036</v>
      </c>
      <c r="J10024" s="54" t="s">
        <v>18071</v>
      </c>
      <c r="K10024" s="54" t="str">
        <f>INDEX('[1]All QOF Registers'!$C$15:$C$8243,MATCH($J$4:$J$10133,'[1]All QOF Registers'!$D$15:$D$8243,FALSE))</f>
        <v>TAL</v>
      </c>
      <c r="L10024" s="54"/>
    </row>
    <row r="10025" spans="8:12" x14ac:dyDescent="0.25">
      <c r="H10025" s="57" t="s">
        <v>5445</v>
      </c>
      <c r="I10025" s="58" t="s">
        <v>18036</v>
      </c>
      <c r="J10025" s="54" t="s">
        <v>18071</v>
      </c>
      <c r="K10025" s="54" t="str">
        <f>INDEX('[1]All QOF Registers'!$C$15:$C$8243,MATCH($J$4:$J$10133,'[1]All QOF Registers'!$D$15:$D$8243,FALSE))</f>
        <v>TAL</v>
      </c>
      <c r="L10025" s="54"/>
    </row>
    <row r="10026" spans="8:12" x14ac:dyDescent="0.25">
      <c r="H10026" s="57" t="s">
        <v>5448</v>
      </c>
      <c r="I10026" s="58" t="s">
        <v>18036</v>
      </c>
      <c r="J10026" s="54" t="s">
        <v>18071</v>
      </c>
      <c r="K10026" s="54" t="str">
        <f>INDEX('[1]All QOF Registers'!$C$15:$C$8243,MATCH($J$4:$J$10133,'[1]All QOF Registers'!$D$15:$D$8243,FALSE))</f>
        <v>TAL</v>
      </c>
      <c r="L10026" s="54"/>
    </row>
    <row r="10027" spans="8:12" x14ac:dyDescent="0.25">
      <c r="H10027" s="57" t="s">
        <v>5451</v>
      </c>
      <c r="I10027" s="58" t="s">
        <v>18036</v>
      </c>
      <c r="J10027" s="54" t="s">
        <v>18071</v>
      </c>
      <c r="K10027" s="54" t="str">
        <f>INDEX('[1]All QOF Registers'!$C$15:$C$8243,MATCH($J$4:$J$10133,'[1]All QOF Registers'!$D$15:$D$8243,FALSE))</f>
        <v>TAL</v>
      </c>
      <c r="L10027" s="54"/>
    </row>
    <row r="10028" spans="8:12" x14ac:dyDescent="0.25">
      <c r="H10028" s="57" t="s">
        <v>5455</v>
      </c>
      <c r="I10028" s="58" t="s">
        <v>18036</v>
      </c>
      <c r="J10028" s="54" t="s">
        <v>18071</v>
      </c>
      <c r="K10028" s="54" t="str">
        <f>INDEX('[1]All QOF Registers'!$C$15:$C$8243,MATCH($J$4:$J$10133,'[1]All QOF Registers'!$D$15:$D$8243,FALSE))</f>
        <v>TAL</v>
      </c>
      <c r="L10028" s="54"/>
    </row>
    <row r="10029" spans="8:12" x14ac:dyDescent="0.25">
      <c r="H10029" s="57" t="s">
        <v>5456</v>
      </c>
      <c r="I10029" s="58" t="s">
        <v>18036</v>
      </c>
      <c r="J10029" s="54" t="s">
        <v>18071</v>
      </c>
      <c r="K10029" s="54" t="str">
        <f>INDEX('[1]All QOF Registers'!$C$15:$C$8243,MATCH($J$4:$J$10133,'[1]All QOF Registers'!$D$15:$D$8243,FALSE))</f>
        <v>TAL</v>
      </c>
      <c r="L10029" s="54"/>
    </row>
    <row r="10030" spans="8:12" x14ac:dyDescent="0.25">
      <c r="H10030" s="57" t="s">
        <v>5470</v>
      </c>
      <c r="I10030" s="58" t="s">
        <v>18036</v>
      </c>
      <c r="J10030" s="54" t="s">
        <v>18071</v>
      </c>
      <c r="K10030" s="54" t="str">
        <f>INDEX('[1]All QOF Registers'!$C$15:$C$8243,MATCH($J$4:$J$10133,'[1]All QOF Registers'!$D$15:$D$8243,FALSE))</f>
        <v>TAL</v>
      </c>
      <c r="L10030" s="54"/>
    </row>
    <row r="10031" spans="8:12" x14ac:dyDescent="0.25">
      <c r="H10031" s="57" t="s">
        <v>5471</v>
      </c>
      <c r="I10031" s="58" t="s">
        <v>18036</v>
      </c>
      <c r="J10031" s="54" t="s">
        <v>18071</v>
      </c>
      <c r="K10031" s="54" t="str">
        <f>INDEX('[1]All QOF Registers'!$C$15:$C$8243,MATCH($J$4:$J$10133,'[1]All QOF Registers'!$D$15:$D$8243,FALSE))</f>
        <v>TAL</v>
      </c>
      <c r="L10031" s="54"/>
    </row>
    <row r="10032" spans="8:12" x14ac:dyDescent="0.25">
      <c r="H10032" s="57" t="s">
        <v>5480</v>
      </c>
      <c r="I10032" s="58" t="s">
        <v>18036</v>
      </c>
      <c r="J10032" s="54" t="s">
        <v>18071</v>
      </c>
      <c r="K10032" s="54" t="str">
        <f>INDEX('[1]All QOF Registers'!$C$15:$C$8243,MATCH($J$4:$J$10133,'[1]All QOF Registers'!$D$15:$D$8243,FALSE))</f>
        <v>TAL</v>
      </c>
      <c r="L10032" s="54"/>
    </row>
    <row r="10033" spans="8:12" x14ac:dyDescent="0.25">
      <c r="H10033" s="57" t="s">
        <v>18037</v>
      </c>
      <c r="I10033" s="58" t="s">
        <v>18036</v>
      </c>
      <c r="J10033" s="54" t="s">
        <v>18071</v>
      </c>
      <c r="K10033" s="54" t="str">
        <f>INDEX('[1]All QOF Registers'!$C$15:$C$8243,MATCH($J$4:$J$10133,'[1]All QOF Registers'!$D$15:$D$8243,FALSE))</f>
        <v>TAL</v>
      </c>
      <c r="L10033" s="54"/>
    </row>
    <row r="10034" spans="8:12" x14ac:dyDescent="0.25">
      <c r="H10034" s="57" t="s">
        <v>18038</v>
      </c>
      <c r="I10034" s="58" t="s">
        <v>18036</v>
      </c>
      <c r="J10034" s="54" t="s">
        <v>18071</v>
      </c>
      <c r="K10034" s="54" t="str">
        <f>INDEX('[1]All QOF Registers'!$C$15:$C$8243,MATCH($J$4:$J$10133,'[1]All QOF Registers'!$D$15:$D$8243,FALSE))</f>
        <v>TAL</v>
      </c>
      <c r="L10034" s="54"/>
    </row>
    <row r="10035" spans="8:12" x14ac:dyDescent="0.25">
      <c r="H10035" s="57" t="s">
        <v>18039</v>
      </c>
      <c r="I10035" s="58" t="s">
        <v>18036</v>
      </c>
      <c r="J10035" s="54" t="s">
        <v>18071</v>
      </c>
      <c r="K10035" s="54" t="str">
        <f>INDEX('[1]All QOF Registers'!$C$15:$C$8243,MATCH($J$4:$J$10133,'[1]All QOF Registers'!$D$15:$D$8243,FALSE))</f>
        <v>TAL</v>
      </c>
      <c r="L10035" s="54"/>
    </row>
    <row r="10036" spans="8:12" x14ac:dyDescent="0.25">
      <c r="H10036" s="57" t="s">
        <v>18040</v>
      </c>
      <c r="I10036" s="58" t="s">
        <v>18036</v>
      </c>
      <c r="J10036" s="54" t="s">
        <v>18071</v>
      </c>
      <c r="K10036" s="54" t="str">
        <f>INDEX('[1]All QOF Registers'!$C$15:$C$8243,MATCH($J$4:$J$10133,'[1]All QOF Registers'!$D$15:$D$8243,FALSE))</f>
        <v>TAL</v>
      </c>
      <c r="L10036" s="54"/>
    </row>
    <row r="10037" spans="8:12" x14ac:dyDescent="0.25">
      <c r="H10037" s="57" t="s">
        <v>18041</v>
      </c>
      <c r="I10037" s="58" t="s">
        <v>18036</v>
      </c>
      <c r="J10037" s="54" t="s">
        <v>18071</v>
      </c>
      <c r="K10037" s="54" t="str">
        <f>INDEX('[1]All QOF Registers'!$C$15:$C$8243,MATCH($J$4:$J$10133,'[1]All QOF Registers'!$D$15:$D$8243,FALSE))</f>
        <v>TAL</v>
      </c>
      <c r="L10037" s="54"/>
    </row>
    <row r="10038" spans="8:12" x14ac:dyDescent="0.25">
      <c r="H10038" s="57" t="s">
        <v>18042</v>
      </c>
      <c r="I10038" s="58" t="s">
        <v>18036</v>
      </c>
      <c r="J10038" s="54" t="s">
        <v>18071</v>
      </c>
      <c r="K10038" s="54" t="str">
        <f>INDEX('[1]All QOF Registers'!$C$15:$C$8243,MATCH($J$4:$J$10133,'[1]All QOF Registers'!$D$15:$D$8243,FALSE))</f>
        <v>TAL</v>
      </c>
      <c r="L10038" s="54"/>
    </row>
    <row r="10039" spans="8:12" x14ac:dyDescent="0.25">
      <c r="H10039" s="57" t="s">
        <v>18043</v>
      </c>
      <c r="I10039" s="58" t="s">
        <v>18036</v>
      </c>
      <c r="J10039" s="54" t="s">
        <v>18071</v>
      </c>
      <c r="K10039" s="54" t="str">
        <f>INDEX('[1]All QOF Registers'!$C$15:$C$8243,MATCH($J$4:$J$10133,'[1]All QOF Registers'!$D$15:$D$8243,FALSE))</f>
        <v>TAL</v>
      </c>
      <c r="L10039" s="54"/>
    </row>
    <row r="10040" spans="8:12" x14ac:dyDescent="0.25">
      <c r="H10040" s="57" t="s">
        <v>3750</v>
      </c>
      <c r="I10040" s="58" t="s">
        <v>18044</v>
      </c>
      <c r="J10040" s="54" t="s">
        <v>18073</v>
      </c>
      <c r="K10040" s="54" t="str">
        <f>INDEX('[1]All QOF Registers'!$C$15:$C$8243,MATCH($J$4:$J$10133,'[1]All QOF Registers'!$D$15:$D$8243,FALSE))</f>
        <v>TAK</v>
      </c>
      <c r="L10040" s="54"/>
    </row>
    <row r="10041" spans="8:12" x14ac:dyDescent="0.25">
      <c r="H10041" s="57" t="s">
        <v>3752</v>
      </c>
      <c r="I10041" s="58" t="s">
        <v>18044</v>
      </c>
      <c r="J10041" s="54" t="s">
        <v>18073</v>
      </c>
      <c r="K10041" s="54" t="str">
        <f>INDEX('[1]All QOF Registers'!$C$15:$C$8243,MATCH($J$4:$J$10133,'[1]All QOF Registers'!$D$15:$D$8243,FALSE))</f>
        <v>TAK</v>
      </c>
      <c r="L10041" s="54"/>
    </row>
    <row r="10042" spans="8:12" x14ac:dyDescent="0.25">
      <c r="H10042" s="57" t="s">
        <v>3753</v>
      </c>
      <c r="I10042" s="58" t="s">
        <v>18044</v>
      </c>
      <c r="J10042" s="54" t="s">
        <v>18073</v>
      </c>
      <c r="K10042" s="54" t="str">
        <f>INDEX('[1]All QOF Registers'!$C$15:$C$8243,MATCH($J$4:$J$10133,'[1]All QOF Registers'!$D$15:$D$8243,FALSE))</f>
        <v>TAK</v>
      </c>
      <c r="L10042" s="54"/>
    </row>
    <row r="10043" spans="8:12" x14ac:dyDescent="0.25">
      <c r="H10043" s="57" t="s">
        <v>3754</v>
      </c>
      <c r="I10043" s="58" t="s">
        <v>18044</v>
      </c>
      <c r="J10043" s="54" t="s">
        <v>18073</v>
      </c>
      <c r="K10043" s="54" t="str">
        <f>INDEX('[1]All QOF Registers'!$C$15:$C$8243,MATCH($J$4:$J$10133,'[1]All QOF Registers'!$D$15:$D$8243,FALSE))</f>
        <v>TAK</v>
      </c>
      <c r="L10043" s="54"/>
    </row>
    <row r="10044" spans="8:12" x14ac:dyDescent="0.25">
      <c r="H10044" s="57" t="s">
        <v>3756</v>
      </c>
      <c r="I10044" s="58" t="s">
        <v>18044</v>
      </c>
      <c r="J10044" s="54" t="s">
        <v>18073</v>
      </c>
      <c r="K10044" s="54" t="str">
        <f>INDEX('[1]All QOF Registers'!$C$15:$C$8243,MATCH($J$4:$J$10133,'[1]All QOF Registers'!$D$15:$D$8243,FALSE))</f>
        <v>TAK</v>
      </c>
      <c r="L10044" s="54"/>
    </row>
    <row r="10045" spans="8:12" x14ac:dyDescent="0.25">
      <c r="H10045" s="57" t="s">
        <v>3757</v>
      </c>
      <c r="I10045" s="58" t="s">
        <v>18044</v>
      </c>
      <c r="J10045" s="54" t="s">
        <v>18073</v>
      </c>
      <c r="K10045" s="54" t="str">
        <f>INDEX('[1]All QOF Registers'!$C$15:$C$8243,MATCH($J$4:$J$10133,'[1]All QOF Registers'!$D$15:$D$8243,FALSE))</f>
        <v>TAK</v>
      </c>
      <c r="L10045" s="54"/>
    </row>
    <row r="10046" spans="8:12" x14ac:dyDescent="0.25">
      <c r="H10046" s="57" t="s">
        <v>3763</v>
      </c>
      <c r="I10046" s="58" t="s">
        <v>18044</v>
      </c>
      <c r="J10046" s="54" t="s">
        <v>18073</v>
      </c>
      <c r="K10046" s="54" t="str">
        <f>INDEX('[1]All QOF Registers'!$C$15:$C$8243,MATCH($J$4:$J$10133,'[1]All QOF Registers'!$D$15:$D$8243,FALSE))</f>
        <v>TAK</v>
      </c>
      <c r="L10046" s="54"/>
    </row>
    <row r="10047" spans="8:12" x14ac:dyDescent="0.25">
      <c r="H10047" s="57" t="s">
        <v>3767</v>
      </c>
      <c r="I10047" s="58" t="s">
        <v>18044</v>
      </c>
      <c r="J10047" s="54" t="s">
        <v>18073</v>
      </c>
      <c r="K10047" s="54" t="str">
        <f>INDEX('[1]All QOF Registers'!$C$15:$C$8243,MATCH($J$4:$J$10133,'[1]All QOF Registers'!$D$15:$D$8243,FALSE))</f>
        <v>TAK</v>
      </c>
      <c r="L10047" s="54"/>
    </row>
    <row r="10048" spans="8:12" x14ac:dyDescent="0.25">
      <c r="H10048" s="57" t="s">
        <v>3768</v>
      </c>
      <c r="I10048" s="58" t="s">
        <v>18044</v>
      </c>
      <c r="J10048" s="54" t="s">
        <v>18073</v>
      </c>
      <c r="K10048" s="54" t="str">
        <f>INDEX('[1]All QOF Registers'!$C$15:$C$8243,MATCH($J$4:$J$10133,'[1]All QOF Registers'!$D$15:$D$8243,FALSE))</f>
        <v>TAK</v>
      </c>
      <c r="L10048" s="54"/>
    </row>
    <row r="10049" spans="8:12" x14ac:dyDescent="0.25">
      <c r="H10049" s="57" t="s">
        <v>3770</v>
      </c>
      <c r="I10049" s="58" t="s">
        <v>18044</v>
      </c>
      <c r="J10049" s="54" t="s">
        <v>18073</v>
      </c>
      <c r="K10049" s="54" t="str">
        <f>INDEX('[1]All QOF Registers'!$C$15:$C$8243,MATCH($J$4:$J$10133,'[1]All QOF Registers'!$D$15:$D$8243,FALSE))</f>
        <v>TAK</v>
      </c>
      <c r="L10049" s="54"/>
    </row>
    <row r="10050" spans="8:12" x14ac:dyDescent="0.25">
      <c r="H10050" s="57" t="s">
        <v>3771</v>
      </c>
      <c r="I10050" s="58" t="s">
        <v>18044</v>
      </c>
      <c r="J10050" s="54" t="s">
        <v>18073</v>
      </c>
      <c r="K10050" s="54" t="str">
        <f>INDEX('[1]All QOF Registers'!$C$15:$C$8243,MATCH($J$4:$J$10133,'[1]All QOF Registers'!$D$15:$D$8243,FALSE))</f>
        <v>TAK</v>
      </c>
      <c r="L10050" s="54"/>
    </row>
    <row r="10051" spans="8:12" x14ac:dyDescent="0.25">
      <c r="H10051" s="57" t="s">
        <v>3774</v>
      </c>
      <c r="I10051" s="58" t="s">
        <v>18044</v>
      </c>
      <c r="J10051" s="54" t="s">
        <v>18073</v>
      </c>
      <c r="K10051" s="54" t="str">
        <f>INDEX('[1]All QOF Registers'!$C$15:$C$8243,MATCH($J$4:$J$10133,'[1]All QOF Registers'!$D$15:$D$8243,FALSE))</f>
        <v>TAK</v>
      </c>
      <c r="L10051" s="54"/>
    </row>
    <row r="10052" spans="8:12" x14ac:dyDescent="0.25">
      <c r="H10052" s="57" t="s">
        <v>3776</v>
      </c>
      <c r="I10052" s="58" t="s">
        <v>18044</v>
      </c>
      <c r="J10052" s="54" t="s">
        <v>18073</v>
      </c>
      <c r="K10052" s="54" t="str">
        <f>INDEX('[1]All QOF Registers'!$C$15:$C$8243,MATCH($J$4:$J$10133,'[1]All QOF Registers'!$D$15:$D$8243,FALSE))</f>
        <v>TAK</v>
      </c>
      <c r="L10052" s="54"/>
    </row>
    <row r="10053" spans="8:12" x14ac:dyDescent="0.25">
      <c r="H10053" s="57" t="s">
        <v>3779</v>
      </c>
      <c r="I10053" s="58" t="s">
        <v>18044</v>
      </c>
      <c r="J10053" s="54" t="s">
        <v>18073</v>
      </c>
      <c r="K10053" s="54" t="str">
        <f>INDEX('[1]All QOF Registers'!$C$15:$C$8243,MATCH($J$4:$J$10133,'[1]All QOF Registers'!$D$15:$D$8243,FALSE))</f>
        <v>TAK</v>
      </c>
      <c r="L10053" s="54"/>
    </row>
    <row r="10054" spans="8:12" x14ac:dyDescent="0.25">
      <c r="H10054" s="57" t="s">
        <v>3781</v>
      </c>
      <c r="I10054" s="58" t="s">
        <v>18044</v>
      </c>
      <c r="J10054" s="54" t="s">
        <v>18073</v>
      </c>
      <c r="K10054" s="54" t="str">
        <f>INDEX('[1]All QOF Registers'!$C$15:$C$8243,MATCH($J$4:$J$10133,'[1]All QOF Registers'!$D$15:$D$8243,FALSE))</f>
        <v>TAK</v>
      </c>
      <c r="L10054" s="54"/>
    </row>
    <row r="10055" spans="8:12" x14ac:dyDescent="0.25">
      <c r="H10055" s="57" t="s">
        <v>3782</v>
      </c>
      <c r="I10055" s="58" t="s">
        <v>18044</v>
      </c>
      <c r="J10055" s="54" t="s">
        <v>18073</v>
      </c>
      <c r="K10055" s="54" t="str">
        <f>INDEX('[1]All QOF Registers'!$C$15:$C$8243,MATCH($J$4:$J$10133,'[1]All QOF Registers'!$D$15:$D$8243,FALSE))</f>
        <v>TAK</v>
      </c>
      <c r="L10055" s="54"/>
    </row>
    <row r="10056" spans="8:12" x14ac:dyDescent="0.25">
      <c r="H10056" s="57" t="s">
        <v>3783</v>
      </c>
      <c r="I10056" s="58" t="s">
        <v>18044</v>
      </c>
      <c r="J10056" s="54" t="s">
        <v>18073</v>
      </c>
      <c r="K10056" s="54" t="str">
        <f>INDEX('[1]All QOF Registers'!$C$15:$C$8243,MATCH($J$4:$J$10133,'[1]All QOF Registers'!$D$15:$D$8243,FALSE))</f>
        <v>TAK</v>
      </c>
      <c r="L10056" s="54"/>
    </row>
    <row r="10057" spans="8:12" x14ac:dyDescent="0.25">
      <c r="H10057" s="57" t="s">
        <v>3784</v>
      </c>
      <c r="I10057" s="58" t="s">
        <v>18044</v>
      </c>
      <c r="J10057" s="54" t="s">
        <v>18073</v>
      </c>
      <c r="K10057" s="54" t="str">
        <f>INDEX('[1]All QOF Registers'!$C$15:$C$8243,MATCH($J$4:$J$10133,'[1]All QOF Registers'!$D$15:$D$8243,FALSE))</f>
        <v>TAK</v>
      </c>
      <c r="L10057" s="54"/>
    </row>
    <row r="10058" spans="8:12" x14ac:dyDescent="0.25">
      <c r="H10058" s="57" t="s">
        <v>3785</v>
      </c>
      <c r="I10058" s="58" t="s">
        <v>18044</v>
      </c>
      <c r="J10058" s="54" t="s">
        <v>18073</v>
      </c>
      <c r="K10058" s="54" t="str">
        <f>INDEX('[1]All QOF Registers'!$C$15:$C$8243,MATCH($J$4:$J$10133,'[1]All QOF Registers'!$D$15:$D$8243,FALSE))</f>
        <v>TAK</v>
      </c>
      <c r="L10058" s="54"/>
    </row>
    <row r="10059" spans="8:12" x14ac:dyDescent="0.25">
      <c r="H10059" s="57" t="s">
        <v>3786</v>
      </c>
      <c r="I10059" s="58" t="s">
        <v>18044</v>
      </c>
      <c r="J10059" s="54" t="s">
        <v>18073</v>
      </c>
      <c r="K10059" s="54" t="str">
        <f>INDEX('[1]All QOF Registers'!$C$15:$C$8243,MATCH($J$4:$J$10133,'[1]All QOF Registers'!$D$15:$D$8243,FALSE))</f>
        <v>TAK</v>
      </c>
      <c r="L10059" s="54"/>
    </row>
    <row r="10060" spans="8:12" x14ac:dyDescent="0.25">
      <c r="H10060" s="57" t="s">
        <v>3789</v>
      </c>
      <c r="I10060" s="58" t="s">
        <v>18044</v>
      </c>
      <c r="J10060" s="54" t="s">
        <v>18073</v>
      </c>
      <c r="K10060" s="54" t="str">
        <f>INDEX('[1]All QOF Registers'!$C$15:$C$8243,MATCH($J$4:$J$10133,'[1]All QOF Registers'!$D$15:$D$8243,FALSE))</f>
        <v>TAK</v>
      </c>
      <c r="L10060" s="54"/>
    </row>
    <row r="10061" spans="8:12" x14ac:dyDescent="0.25">
      <c r="H10061" s="57" t="s">
        <v>3790</v>
      </c>
      <c r="I10061" s="58" t="s">
        <v>18044</v>
      </c>
      <c r="J10061" s="54" t="s">
        <v>18073</v>
      </c>
      <c r="K10061" s="54" t="str">
        <f>INDEX('[1]All QOF Registers'!$C$15:$C$8243,MATCH($J$4:$J$10133,'[1]All QOF Registers'!$D$15:$D$8243,FALSE))</f>
        <v>TAK</v>
      </c>
      <c r="L10061" s="54"/>
    </row>
    <row r="10062" spans="8:12" x14ac:dyDescent="0.25">
      <c r="H10062" s="57" t="s">
        <v>3792</v>
      </c>
      <c r="I10062" s="58" t="s">
        <v>18044</v>
      </c>
      <c r="J10062" s="54" t="s">
        <v>18073</v>
      </c>
      <c r="K10062" s="54" t="str">
        <f>INDEX('[1]All QOF Registers'!$C$15:$C$8243,MATCH($J$4:$J$10133,'[1]All QOF Registers'!$D$15:$D$8243,FALSE))</f>
        <v>TAK</v>
      </c>
      <c r="L10062" s="54"/>
    </row>
    <row r="10063" spans="8:12" x14ac:dyDescent="0.25">
      <c r="H10063" s="57" t="s">
        <v>3794</v>
      </c>
      <c r="I10063" s="58" t="s">
        <v>18044</v>
      </c>
      <c r="J10063" s="54" t="s">
        <v>18073</v>
      </c>
      <c r="K10063" s="54" t="str">
        <f>INDEX('[1]All QOF Registers'!$C$15:$C$8243,MATCH($J$4:$J$10133,'[1]All QOF Registers'!$D$15:$D$8243,FALSE))</f>
        <v>TAK</v>
      </c>
      <c r="L10063" s="54"/>
    </row>
    <row r="10064" spans="8:12" x14ac:dyDescent="0.25">
      <c r="H10064" s="57" t="s">
        <v>3797</v>
      </c>
      <c r="I10064" s="58" t="s">
        <v>18044</v>
      </c>
      <c r="J10064" s="54" t="s">
        <v>18073</v>
      </c>
      <c r="K10064" s="54" t="str">
        <f>INDEX('[1]All QOF Registers'!$C$15:$C$8243,MATCH($J$4:$J$10133,'[1]All QOF Registers'!$D$15:$D$8243,FALSE))</f>
        <v>TAK</v>
      </c>
      <c r="L10064" s="54"/>
    </row>
    <row r="10065" spans="8:12" x14ac:dyDescent="0.25">
      <c r="H10065" s="57" t="s">
        <v>18045</v>
      </c>
      <c r="I10065" s="58" t="s">
        <v>18044</v>
      </c>
      <c r="J10065" s="54" t="s">
        <v>18073</v>
      </c>
      <c r="K10065" s="54" t="str">
        <f>INDEX('[1]All QOF Registers'!$C$15:$C$8243,MATCH($J$4:$J$10133,'[1]All QOF Registers'!$D$15:$D$8243,FALSE))</f>
        <v>TAK</v>
      </c>
      <c r="L10065" s="54"/>
    </row>
    <row r="10066" spans="8:12" x14ac:dyDescent="0.25">
      <c r="H10066" s="57" t="s">
        <v>3799</v>
      </c>
      <c r="I10066" s="58" t="s">
        <v>18044</v>
      </c>
      <c r="J10066" s="54" t="s">
        <v>18073</v>
      </c>
      <c r="K10066" s="54" t="str">
        <f>INDEX('[1]All QOF Registers'!$C$15:$C$8243,MATCH($J$4:$J$10133,'[1]All QOF Registers'!$D$15:$D$8243,FALSE))</f>
        <v>TAK</v>
      </c>
      <c r="L10066" s="54"/>
    </row>
    <row r="10067" spans="8:12" x14ac:dyDescent="0.25">
      <c r="H10067" s="57" t="s">
        <v>3804</v>
      </c>
      <c r="I10067" s="58" t="s">
        <v>18044</v>
      </c>
      <c r="J10067" s="54" t="s">
        <v>18073</v>
      </c>
      <c r="K10067" s="54" t="str">
        <f>INDEX('[1]All QOF Registers'!$C$15:$C$8243,MATCH($J$4:$J$10133,'[1]All QOF Registers'!$D$15:$D$8243,FALSE))</f>
        <v>TAK</v>
      </c>
      <c r="L10067" s="54"/>
    </row>
    <row r="10068" spans="8:12" x14ac:dyDescent="0.25">
      <c r="H10068" s="57" t="s">
        <v>3811</v>
      </c>
      <c r="I10068" s="58" t="s">
        <v>18044</v>
      </c>
      <c r="J10068" s="54" t="s">
        <v>18073</v>
      </c>
      <c r="K10068" s="54" t="str">
        <f>INDEX('[1]All QOF Registers'!$C$15:$C$8243,MATCH($J$4:$J$10133,'[1]All QOF Registers'!$D$15:$D$8243,FALSE))</f>
        <v>TAK</v>
      </c>
      <c r="L10068" s="54"/>
    </row>
    <row r="10069" spans="8:12" x14ac:dyDescent="0.25">
      <c r="H10069" s="57" t="s">
        <v>18046</v>
      </c>
      <c r="I10069" s="58" t="s">
        <v>18044</v>
      </c>
      <c r="J10069" s="54" t="s">
        <v>18073</v>
      </c>
      <c r="K10069" s="54" t="str">
        <f>INDEX('[1]All QOF Registers'!$C$15:$C$8243,MATCH($J$4:$J$10133,'[1]All QOF Registers'!$D$15:$D$8243,FALSE))</f>
        <v>TAK</v>
      </c>
      <c r="L10069" s="54"/>
    </row>
    <row r="10070" spans="8:12" x14ac:dyDescent="0.25">
      <c r="H10070" s="57" t="s">
        <v>18047</v>
      </c>
      <c r="I10070" s="58" t="s">
        <v>18044</v>
      </c>
      <c r="J10070" s="54" t="s">
        <v>18073</v>
      </c>
      <c r="K10070" s="54" t="str">
        <f>INDEX('[1]All QOF Registers'!$C$15:$C$8243,MATCH($J$4:$J$10133,'[1]All QOF Registers'!$D$15:$D$8243,FALSE))</f>
        <v>TAK</v>
      </c>
      <c r="L10070" s="54"/>
    </row>
    <row r="10071" spans="8:12" x14ac:dyDescent="0.25">
      <c r="H10071" s="57" t="s">
        <v>18048</v>
      </c>
      <c r="I10071" s="58" t="s">
        <v>18044</v>
      </c>
      <c r="J10071" s="54" t="s">
        <v>18073</v>
      </c>
      <c r="K10071" s="54" t="str">
        <f>INDEX('[1]All QOF Registers'!$C$15:$C$8243,MATCH($J$4:$J$10133,'[1]All QOF Registers'!$D$15:$D$8243,FALSE))</f>
        <v>TAK</v>
      </c>
      <c r="L10071" s="54"/>
    </row>
    <row r="10072" spans="8:12" x14ac:dyDescent="0.25">
      <c r="H10072" s="57" t="s">
        <v>18049</v>
      </c>
      <c r="I10072" s="58" t="s">
        <v>18044</v>
      </c>
      <c r="J10072" s="54" t="s">
        <v>18073</v>
      </c>
      <c r="K10072" s="54" t="str">
        <f>INDEX('[1]All QOF Registers'!$C$15:$C$8243,MATCH($J$4:$J$10133,'[1]All QOF Registers'!$D$15:$D$8243,FALSE))</f>
        <v>TAK</v>
      </c>
      <c r="L10072" s="54"/>
    </row>
    <row r="10073" spans="8:12" x14ac:dyDescent="0.25">
      <c r="H10073" s="57" t="s">
        <v>18050</v>
      </c>
      <c r="I10073" s="58" t="s">
        <v>18044</v>
      </c>
      <c r="J10073" s="54" t="s">
        <v>18073</v>
      </c>
      <c r="K10073" s="54" t="str">
        <f>INDEX('[1]All QOF Registers'!$C$15:$C$8243,MATCH($J$4:$J$10133,'[1]All QOF Registers'!$D$15:$D$8243,FALSE))</f>
        <v>TAK</v>
      </c>
      <c r="L10073" s="54"/>
    </row>
    <row r="10074" spans="8:12" x14ac:dyDescent="0.25">
      <c r="H10074" s="57" t="s">
        <v>18051</v>
      </c>
      <c r="I10074" s="58" t="s">
        <v>18044</v>
      </c>
      <c r="J10074" s="54" t="s">
        <v>18073</v>
      </c>
      <c r="K10074" s="54" t="str">
        <f>INDEX('[1]All QOF Registers'!$C$15:$C$8243,MATCH($J$4:$J$10133,'[1]All QOF Registers'!$D$15:$D$8243,FALSE))</f>
        <v>TAK</v>
      </c>
      <c r="L10074" s="54"/>
    </row>
    <row r="10075" spans="8:12" x14ac:dyDescent="0.25">
      <c r="H10075" s="57" t="s">
        <v>18052</v>
      </c>
      <c r="I10075" s="58" t="s">
        <v>18044</v>
      </c>
      <c r="J10075" s="54" t="s">
        <v>18073</v>
      </c>
      <c r="K10075" s="54" t="str">
        <f>INDEX('[1]All QOF Registers'!$C$15:$C$8243,MATCH($J$4:$J$10133,'[1]All QOF Registers'!$D$15:$D$8243,FALSE))</f>
        <v>TAK</v>
      </c>
      <c r="L10075" s="54"/>
    </row>
    <row r="10076" spans="8:12" x14ac:dyDescent="0.25">
      <c r="H10076" s="57" t="s">
        <v>18053</v>
      </c>
      <c r="I10076" s="58" t="s">
        <v>18044</v>
      </c>
      <c r="J10076" s="54" t="s">
        <v>18073</v>
      </c>
      <c r="K10076" s="54" t="str">
        <f>INDEX('[1]All QOF Registers'!$C$15:$C$8243,MATCH($J$4:$J$10133,'[1]All QOF Registers'!$D$15:$D$8243,FALSE))</f>
        <v>TAK</v>
      </c>
      <c r="L10076" s="54"/>
    </row>
    <row r="10077" spans="8:12" x14ac:dyDescent="0.25">
      <c r="H10077" s="57" t="s">
        <v>18054</v>
      </c>
      <c r="I10077" s="58" t="s">
        <v>18044</v>
      </c>
      <c r="J10077" s="54" t="s">
        <v>18073</v>
      </c>
      <c r="K10077" s="54" t="str">
        <f>INDEX('[1]All QOF Registers'!$C$15:$C$8243,MATCH($J$4:$J$10133,'[1]All QOF Registers'!$D$15:$D$8243,FALSE))</f>
        <v>TAK</v>
      </c>
      <c r="L10077" s="54"/>
    </row>
    <row r="10078" spans="8:12" x14ac:dyDescent="0.25">
      <c r="H10078" s="57" t="s">
        <v>18055</v>
      </c>
      <c r="I10078" s="58" t="s">
        <v>18044</v>
      </c>
      <c r="J10078" s="54" t="s">
        <v>18073</v>
      </c>
      <c r="K10078" s="54" t="str">
        <f>INDEX('[1]All QOF Registers'!$C$15:$C$8243,MATCH($J$4:$J$10133,'[1]All QOF Registers'!$D$15:$D$8243,FALSE))</f>
        <v>TAK</v>
      </c>
      <c r="L10078" s="54"/>
    </row>
    <row r="10079" spans="8:12" x14ac:dyDescent="0.25">
      <c r="H10079" s="57" t="s">
        <v>18056</v>
      </c>
      <c r="I10079" s="58" t="s">
        <v>18044</v>
      </c>
      <c r="J10079" s="54" t="s">
        <v>18073</v>
      </c>
      <c r="K10079" s="54" t="str">
        <f>INDEX('[1]All QOF Registers'!$C$15:$C$8243,MATCH($J$4:$J$10133,'[1]All QOF Registers'!$D$15:$D$8243,FALSE))</f>
        <v>TAK</v>
      </c>
      <c r="L10079" s="54"/>
    </row>
    <row r="10080" spans="8:12" x14ac:dyDescent="0.25">
      <c r="H10080" s="57" t="s">
        <v>18057</v>
      </c>
      <c r="I10080" s="58" t="s">
        <v>18044</v>
      </c>
      <c r="J10080" s="54" t="s">
        <v>18073</v>
      </c>
      <c r="K10080" s="54" t="str">
        <f>INDEX('[1]All QOF Registers'!$C$15:$C$8243,MATCH($J$4:$J$10133,'[1]All QOF Registers'!$D$15:$D$8243,FALSE))</f>
        <v>TAK</v>
      </c>
      <c r="L10080" s="54"/>
    </row>
    <row r="10081" spans="8:12" x14ac:dyDescent="0.25">
      <c r="H10081" s="57" t="s">
        <v>236</v>
      </c>
      <c r="I10081" s="58" t="s">
        <v>18058</v>
      </c>
      <c r="J10081" s="54" t="s">
        <v>18072</v>
      </c>
      <c r="K10081" s="54" t="str">
        <f>INDEX('[1]All QOF Registers'!$C$15:$C$8243,MATCH($J$4:$J$10133,'[1]All QOF Registers'!$D$15:$D$8243,FALSE))</f>
        <v>TAC</v>
      </c>
      <c r="L10081" s="54"/>
    </row>
    <row r="10082" spans="8:12" x14ac:dyDescent="0.25">
      <c r="H10082" s="57" t="s">
        <v>237</v>
      </c>
      <c r="I10082" s="58" t="s">
        <v>18058</v>
      </c>
      <c r="J10082" s="54" t="s">
        <v>18072</v>
      </c>
      <c r="K10082" s="54" t="str">
        <f>INDEX('[1]All QOF Registers'!$C$15:$C$8243,MATCH($J$4:$J$10133,'[1]All QOF Registers'!$D$15:$D$8243,FALSE))</f>
        <v>TAC</v>
      </c>
      <c r="L10082" s="54"/>
    </row>
    <row r="10083" spans="8:12" x14ac:dyDescent="0.25">
      <c r="H10083" s="57" t="s">
        <v>238</v>
      </c>
      <c r="I10083" s="58" t="s">
        <v>18058</v>
      </c>
      <c r="J10083" s="54" t="s">
        <v>18072</v>
      </c>
      <c r="K10083" s="54" t="str">
        <f>INDEX('[1]All QOF Registers'!$C$15:$C$8243,MATCH($J$4:$J$10133,'[1]All QOF Registers'!$D$15:$D$8243,FALSE))</f>
        <v>TAC</v>
      </c>
      <c r="L10083" s="54"/>
    </row>
    <row r="10084" spans="8:12" x14ac:dyDescent="0.25">
      <c r="H10084" s="57" t="s">
        <v>239</v>
      </c>
      <c r="I10084" s="58" t="s">
        <v>18058</v>
      </c>
      <c r="J10084" s="54" t="s">
        <v>18072</v>
      </c>
      <c r="K10084" s="54" t="str">
        <f>INDEX('[1]All QOF Registers'!$C$15:$C$8243,MATCH($J$4:$J$10133,'[1]All QOF Registers'!$D$15:$D$8243,FALSE))</f>
        <v>TAC</v>
      </c>
      <c r="L10084" s="54"/>
    </row>
    <row r="10085" spans="8:12" x14ac:dyDescent="0.25">
      <c r="H10085" s="57" t="s">
        <v>240</v>
      </c>
      <c r="I10085" s="58" t="s">
        <v>18058</v>
      </c>
      <c r="J10085" s="54" t="s">
        <v>18072</v>
      </c>
      <c r="K10085" s="54" t="str">
        <f>INDEX('[1]All QOF Registers'!$C$15:$C$8243,MATCH($J$4:$J$10133,'[1]All QOF Registers'!$D$15:$D$8243,FALSE))</f>
        <v>TAC</v>
      </c>
      <c r="L10085" s="54"/>
    </row>
    <row r="10086" spans="8:12" x14ac:dyDescent="0.25">
      <c r="H10086" s="57" t="s">
        <v>241</v>
      </c>
      <c r="I10086" s="58" t="s">
        <v>18058</v>
      </c>
      <c r="J10086" s="54" t="s">
        <v>18072</v>
      </c>
      <c r="K10086" s="54" t="str">
        <f>INDEX('[1]All QOF Registers'!$C$15:$C$8243,MATCH($J$4:$J$10133,'[1]All QOF Registers'!$D$15:$D$8243,FALSE))</f>
        <v>TAC</v>
      </c>
      <c r="L10086" s="54"/>
    </row>
    <row r="10087" spans="8:12" x14ac:dyDescent="0.25">
      <c r="H10087" s="57" t="s">
        <v>242</v>
      </c>
      <c r="I10087" s="58" t="s">
        <v>18058</v>
      </c>
      <c r="J10087" s="54" t="s">
        <v>18072</v>
      </c>
      <c r="K10087" s="54" t="str">
        <f>INDEX('[1]All QOF Registers'!$C$15:$C$8243,MATCH($J$4:$J$10133,'[1]All QOF Registers'!$D$15:$D$8243,FALSE))</f>
        <v>TAC</v>
      </c>
      <c r="L10087" s="54"/>
    </row>
    <row r="10088" spans="8:12" x14ac:dyDescent="0.25">
      <c r="H10088" s="57" t="s">
        <v>243</v>
      </c>
      <c r="I10088" s="58" t="s">
        <v>18058</v>
      </c>
      <c r="J10088" s="54" t="s">
        <v>18072</v>
      </c>
      <c r="K10088" s="54" t="str">
        <f>INDEX('[1]All QOF Registers'!$C$15:$C$8243,MATCH($J$4:$J$10133,'[1]All QOF Registers'!$D$15:$D$8243,FALSE))</f>
        <v>TAC</v>
      </c>
      <c r="L10088" s="54"/>
    </row>
    <row r="10089" spans="8:12" x14ac:dyDescent="0.25">
      <c r="H10089" s="57" t="s">
        <v>244</v>
      </c>
      <c r="I10089" s="58" t="s">
        <v>18058</v>
      </c>
      <c r="J10089" s="54" t="s">
        <v>18072</v>
      </c>
      <c r="K10089" s="54" t="str">
        <f>INDEX('[1]All QOF Registers'!$C$15:$C$8243,MATCH($J$4:$J$10133,'[1]All QOF Registers'!$D$15:$D$8243,FALSE))</f>
        <v>TAC</v>
      </c>
      <c r="L10089" s="54"/>
    </row>
    <row r="10090" spans="8:12" x14ac:dyDescent="0.25">
      <c r="H10090" s="57" t="s">
        <v>245</v>
      </c>
      <c r="I10090" s="58" t="s">
        <v>18058</v>
      </c>
      <c r="J10090" s="54" t="s">
        <v>18072</v>
      </c>
      <c r="K10090" s="54" t="str">
        <f>INDEX('[1]All QOF Registers'!$C$15:$C$8243,MATCH($J$4:$J$10133,'[1]All QOF Registers'!$D$15:$D$8243,FALSE))</f>
        <v>TAC</v>
      </c>
      <c r="L10090" s="54"/>
    </row>
    <row r="10091" spans="8:12" x14ac:dyDescent="0.25">
      <c r="H10091" s="57" t="s">
        <v>246</v>
      </c>
      <c r="I10091" s="58" t="s">
        <v>18058</v>
      </c>
      <c r="J10091" s="54" t="s">
        <v>18072</v>
      </c>
      <c r="K10091" s="54" t="str">
        <f>INDEX('[1]All QOF Registers'!$C$15:$C$8243,MATCH($J$4:$J$10133,'[1]All QOF Registers'!$D$15:$D$8243,FALSE))</f>
        <v>TAC</v>
      </c>
      <c r="L10091" s="54"/>
    </row>
    <row r="10092" spans="8:12" x14ac:dyDescent="0.25">
      <c r="H10092" s="57" t="s">
        <v>247</v>
      </c>
      <c r="I10092" s="58" t="s">
        <v>18058</v>
      </c>
      <c r="J10092" s="54" t="s">
        <v>18072</v>
      </c>
      <c r="K10092" s="54" t="str">
        <f>INDEX('[1]All QOF Registers'!$C$15:$C$8243,MATCH($J$4:$J$10133,'[1]All QOF Registers'!$D$15:$D$8243,FALSE))</f>
        <v>TAC</v>
      </c>
      <c r="L10092" s="54"/>
    </row>
    <row r="10093" spans="8:12" x14ac:dyDescent="0.25">
      <c r="H10093" s="57" t="s">
        <v>248</v>
      </c>
      <c r="I10093" s="58" t="s">
        <v>18058</v>
      </c>
      <c r="J10093" s="54" t="s">
        <v>18072</v>
      </c>
      <c r="K10093" s="54" t="str">
        <f>INDEX('[1]All QOF Registers'!$C$15:$C$8243,MATCH($J$4:$J$10133,'[1]All QOF Registers'!$D$15:$D$8243,FALSE))</f>
        <v>TAC</v>
      </c>
      <c r="L10093" s="54"/>
    </row>
    <row r="10094" spans="8:12" x14ac:dyDescent="0.25">
      <c r="H10094" s="57" t="s">
        <v>249</v>
      </c>
      <c r="I10094" s="58" t="s">
        <v>18058</v>
      </c>
      <c r="J10094" s="54" t="s">
        <v>18072</v>
      </c>
      <c r="K10094" s="54" t="str">
        <f>INDEX('[1]All QOF Registers'!$C$15:$C$8243,MATCH($J$4:$J$10133,'[1]All QOF Registers'!$D$15:$D$8243,FALSE))</f>
        <v>TAC</v>
      </c>
      <c r="L10094" s="54"/>
    </row>
    <row r="10095" spans="8:12" x14ac:dyDescent="0.25">
      <c r="H10095" s="57" t="s">
        <v>250</v>
      </c>
      <c r="I10095" s="58" t="s">
        <v>18058</v>
      </c>
      <c r="J10095" s="54" t="s">
        <v>18072</v>
      </c>
      <c r="K10095" s="54" t="str">
        <f>INDEX('[1]All QOF Registers'!$C$15:$C$8243,MATCH($J$4:$J$10133,'[1]All QOF Registers'!$D$15:$D$8243,FALSE))</f>
        <v>TAC</v>
      </c>
      <c r="L10095" s="54"/>
    </row>
    <row r="10096" spans="8:12" x14ac:dyDescent="0.25">
      <c r="H10096" s="57" t="s">
        <v>251</v>
      </c>
      <c r="I10096" s="58" t="s">
        <v>18058</v>
      </c>
      <c r="J10096" s="54" t="s">
        <v>18072</v>
      </c>
      <c r="K10096" s="54" t="str">
        <f>INDEX('[1]All QOF Registers'!$C$15:$C$8243,MATCH($J$4:$J$10133,'[1]All QOF Registers'!$D$15:$D$8243,FALSE))</f>
        <v>TAC</v>
      </c>
      <c r="L10096" s="54"/>
    </row>
    <row r="10097" spans="8:12" x14ac:dyDescent="0.25">
      <c r="H10097" s="57" t="s">
        <v>252</v>
      </c>
      <c r="I10097" s="58" t="s">
        <v>18058</v>
      </c>
      <c r="J10097" s="54" t="s">
        <v>18072</v>
      </c>
      <c r="K10097" s="54" t="str">
        <f>INDEX('[1]All QOF Registers'!$C$15:$C$8243,MATCH($J$4:$J$10133,'[1]All QOF Registers'!$D$15:$D$8243,FALSE))</f>
        <v>TAC</v>
      </c>
      <c r="L10097" s="54"/>
    </row>
    <row r="10098" spans="8:12" x14ac:dyDescent="0.25">
      <c r="H10098" s="57" t="s">
        <v>253</v>
      </c>
      <c r="I10098" s="58" t="s">
        <v>18058</v>
      </c>
      <c r="J10098" s="54" t="s">
        <v>18072</v>
      </c>
      <c r="K10098" s="54" t="str">
        <f>INDEX('[1]All QOF Registers'!$C$15:$C$8243,MATCH($J$4:$J$10133,'[1]All QOF Registers'!$D$15:$D$8243,FALSE))</f>
        <v>TAC</v>
      </c>
      <c r="L10098" s="54"/>
    </row>
    <row r="10099" spans="8:12" x14ac:dyDescent="0.25">
      <c r="H10099" s="57" t="s">
        <v>254</v>
      </c>
      <c r="I10099" s="58" t="s">
        <v>18058</v>
      </c>
      <c r="J10099" s="54" t="s">
        <v>18072</v>
      </c>
      <c r="K10099" s="54" t="str">
        <f>INDEX('[1]All QOF Registers'!$C$15:$C$8243,MATCH($J$4:$J$10133,'[1]All QOF Registers'!$D$15:$D$8243,FALSE))</f>
        <v>TAC</v>
      </c>
      <c r="L10099" s="54"/>
    </row>
    <row r="10100" spans="8:12" x14ac:dyDescent="0.25">
      <c r="H10100" s="57" t="s">
        <v>255</v>
      </c>
      <c r="I10100" s="58" t="s">
        <v>18058</v>
      </c>
      <c r="J10100" s="54" t="s">
        <v>18072</v>
      </c>
      <c r="K10100" s="54" t="str">
        <f>INDEX('[1]All QOF Registers'!$C$15:$C$8243,MATCH($J$4:$J$10133,'[1]All QOF Registers'!$D$15:$D$8243,FALSE))</f>
        <v>TAC</v>
      </c>
      <c r="L10100" s="54"/>
    </row>
    <row r="10101" spans="8:12" x14ac:dyDescent="0.25">
      <c r="H10101" s="57" t="s">
        <v>256</v>
      </c>
      <c r="I10101" s="58" t="s">
        <v>18058</v>
      </c>
      <c r="J10101" s="54" t="s">
        <v>18072</v>
      </c>
      <c r="K10101" s="54" t="str">
        <f>INDEX('[1]All QOF Registers'!$C$15:$C$8243,MATCH($J$4:$J$10133,'[1]All QOF Registers'!$D$15:$D$8243,FALSE))</f>
        <v>TAC</v>
      </c>
      <c r="L10101" s="54"/>
    </row>
    <row r="10102" spans="8:12" x14ac:dyDescent="0.25">
      <c r="H10102" s="57" t="s">
        <v>257</v>
      </c>
      <c r="I10102" s="58" t="s">
        <v>18058</v>
      </c>
      <c r="J10102" s="54" t="s">
        <v>18072</v>
      </c>
      <c r="K10102" s="54" t="str">
        <f>INDEX('[1]All QOF Registers'!$C$15:$C$8243,MATCH($J$4:$J$10133,'[1]All QOF Registers'!$D$15:$D$8243,FALSE))</f>
        <v>TAC</v>
      </c>
      <c r="L10102" s="54"/>
    </row>
    <row r="10103" spans="8:12" x14ac:dyDescent="0.25">
      <c r="H10103" s="57" t="s">
        <v>258</v>
      </c>
      <c r="I10103" s="58" t="s">
        <v>18058</v>
      </c>
      <c r="J10103" s="54" t="s">
        <v>18072</v>
      </c>
      <c r="K10103" s="54" t="str">
        <f>INDEX('[1]All QOF Registers'!$C$15:$C$8243,MATCH($J$4:$J$10133,'[1]All QOF Registers'!$D$15:$D$8243,FALSE))</f>
        <v>TAC</v>
      </c>
      <c r="L10103" s="54"/>
    </row>
    <row r="10104" spans="8:12" x14ac:dyDescent="0.25">
      <c r="H10104" s="57" t="s">
        <v>259</v>
      </c>
      <c r="I10104" s="58" t="s">
        <v>18058</v>
      </c>
      <c r="J10104" s="54" t="s">
        <v>18072</v>
      </c>
      <c r="K10104" s="54" t="str">
        <f>INDEX('[1]All QOF Registers'!$C$15:$C$8243,MATCH($J$4:$J$10133,'[1]All QOF Registers'!$D$15:$D$8243,FALSE))</f>
        <v>TAC</v>
      </c>
      <c r="L10104" s="54"/>
    </row>
    <row r="10105" spans="8:12" x14ac:dyDescent="0.25">
      <c r="H10105" s="57" t="s">
        <v>260</v>
      </c>
      <c r="I10105" s="58" t="s">
        <v>18058</v>
      </c>
      <c r="J10105" s="54" t="s">
        <v>18072</v>
      </c>
      <c r="K10105" s="54" t="str">
        <f>INDEX('[1]All QOF Registers'!$C$15:$C$8243,MATCH($J$4:$J$10133,'[1]All QOF Registers'!$D$15:$D$8243,FALSE))</f>
        <v>TAC</v>
      </c>
      <c r="L10105" s="54"/>
    </row>
    <row r="10106" spans="8:12" x14ac:dyDescent="0.25">
      <c r="H10106" s="57" t="s">
        <v>261</v>
      </c>
      <c r="I10106" s="58" t="s">
        <v>18058</v>
      </c>
      <c r="J10106" s="54" t="s">
        <v>18072</v>
      </c>
      <c r="K10106" s="54" t="str">
        <f>INDEX('[1]All QOF Registers'!$C$15:$C$8243,MATCH($J$4:$J$10133,'[1]All QOF Registers'!$D$15:$D$8243,FALSE))</f>
        <v>TAC</v>
      </c>
      <c r="L10106" s="54"/>
    </row>
    <row r="10107" spans="8:12" x14ac:dyDescent="0.25">
      <c r="H10107" s="57" t="s">
        <v>262</v>
      </c>
      <c r="I10107" s="58" t="s">
        <v>18058</v>
      </c>
      <c r="J10107" s="54" t="s">
        <v>18072</v>
      </c>
      <c r="K10107" s="54" t="str">
        <f>INDEX('[1]All QOF Registers'!$C$15:$C$8243,MATCH($J$4:$J$10133,'[1]All QOF Registers'!$D$15:$D$8243,FALSE))</f>
        <v>TAC</v>
      </c>
      <c r="L10107" s="54"/>
    </row>
    <row r="10108" spans="8:12" x14ac:dyDescent="0.25">
      <c r="H10108" s="57" t="s">
        <v>263</v>
      </c>
      <c r="I10108" s="58" t="s">
        <v>18058</v>
      </c>
      <c r="J10108" s="54" t="s">
        <v>18072</v>
      </c>
      <c r="K10108" s="54" t="str">
        <f>INDEX('[1]All QOF Registers'!$C$15:$C$8243,MATCH($J$4:$J$10133,'[1]All QOF Registers'!$D$15:$D$8243,FALSE))</f>
        <v>TAC</v>
      </c>
      <c r="L10108" s="54"/>
    </row>
    <row r="10109" spans="8:12" x14ac:dyDescent="0.25">
      <c r="H10109" s="57" t="s">
        <v>264</v>
      </c>
      <c r="I10109" s="58" t="s">
        <v>18058</v>
      </c>
      <c r="J10109" s="54" t="s">
        <v>18072</v>
      </c>
      <c r="K10109" s="54" t="str">
        <f>INDEX('[1]All QOF Registers'!$C$15:$C$8243,MATCH($J$4:$J$10133,'[1]All QOF Registers'!$D$15:$D$8243,FALSE))</f>
        <v>TAC</v>
      </c>
      <c r="L10109" s="54"/>
    </row>
    <row r="10110" spans="8:12" x14ac:dyDescent="0.25">
      <c r="H10110" s="57" t="s">
        <v>265</v>
      </c>
      <c r="I10110" s="58" t="s">
        <v>18058</v>
      </c>
      <c r="J10110" s="54" t="s">
        <v>18072</v>
      </c>
      <c r="K10110" s="54" t="str">
        <f>INDEX('[1]All QOF Registers'!$C$15:$C$8243,MATCH($J$4:$J$10133,'[1]All QOF Registers'!$D$15:$D$8243,FALSE))</f>
        <v>TAC</v>
      </c>
      <c r="L10110" s="54"/>
    </row>
    <row r="10111" spans="8:12" x14ac:dyDescent="0.25">
      <c r="H10111" s="57" t="s">
        <v>266</v>
      </c>
      <c r="I10111" s="58" t="s">
        <v>18058</v>
      </c>
      <c r="J10111" s="54" t="s">
        <v>18072</v>
      </c>
      <c r="K10111" s="54" t="str">
        <f>INDEX('[1]All QOF Registers'!$C$15:$C$8243,MATCH($J$4:$J$10133,'[1]All QOF Registers'!$D$15:$D$8243,FALSE))</f>
        <v>TAC</v>
      </c>
      <c r="L10111" s="54"/>
    </row>
    <row r="10112" spans="8:12" x14ac:dyDescent="0.25">
      <c r="H10112" s="57" t="s">
        <v>267</v>
      </c>
      <c r="I10112" s="58" t="s">
        <v>18058</v>
      </c>
      <c r="J10112" s="54" t="s">
        <v>18072</v>
      </c>
      <c r="K10112" s="54" t="str">
        <f>INDEX('[1]All QOF Registers'!$C$15:$C$8243,MATCH($J$4:$J$10133,'[1]All QOF Registers'!$D$15:$D$8243,FALSE))</f>
        <v>TAC</v>
      </c>
      <c r="L10112" s="54"/>
    </row>
    <row r="10113" spans="8:12" x14ac:dyDescent="0.25">
      <c r="H10113" s="57" t="s">
        <v>268</v>
      </c>
      <c r="I10113" s="58" t="s">
        <v>18058</v>
      </c>
      <c r="J10113" s="54" t="s">
        <v>18072</v>
      </c>
      <c r="K10113" s="54" t="str">
        <f>INDEX('[1]All QOF Registers'!$C$15:$C$8243,MATCH($J$4:$J$10133,'[1]All QOF Registers'!$D$15:$D$8243,FALSE))</f>
        <v>TAC</v>
      </c>
      <c r="L10113" s="54"/>
    </row>
    <row r="10114" spans="8:12" x14ac:dyDescent="0.25">
      <c r="H10114" s="57" t="s">
        <v>269</v>
      </c>
      <c r="I10114" s="58" t="s">
        <v>18058</v>
      </c>
      <c r="J10114" s="54" t="s">
        <v>18072</v>
      </c>
      <c r="K10114" s="54" t="str">
        <f>INDEX('[1]All QOF Registers'!$C$15:$C$8243,MATCH($J$4:$J$10133,'[1]All QOF Registers'!$D$15:$D$8243,FALSE))</f>
        <v>TAC</v>
      </c>
      <c r="L10114" s="54"/>
    </row>
    <row r="10115" spans="8:12" x14ac:dyDescent="0.25">
      <c r="H10115" s="57" t="s">
        <v>270</v>
      </c>
      <c r="I10115" s="58" t="s">
        <v>18058</v>
      </c>
      <c r="J10115" s="54" t="s">
        <v>18072</v>
      </c>
      <c r="K10115" s="54" t="str">
        <f>INDEX('[1]All QOF Registers'!$C$15:$C$8243,MATCH($J$4:$J$10133,'[1]All QOF Registers'!$D$15:$D$8243,FALSE))</f>
        <v>TAC</v>
      </c>
      <c r="L10115" s="54"/>
    </row>
    <row r="10116" spans="8:12" x14ac:dyDescent="0.25">
      <c r="H10116" s="57" t="s">
        <v>271</v>
      </c>
      <c r="I10116" s="58" t="s">
        <v>18058</v>
      </c>
      <c r="J10116" s="54" t="s">
        <v>18072</v>
      </c>
      <c r="K10116" s="54" t="str">
        <f>INDEX('[1]All QOF Registers'!$C$15:$C$8243,MATCH($J$4:$J$10133,'[1]All QOF Registers'!$D$15:$D$8243,FALSE))</f>
        <v>TAC</v>
      </c>
      <c r="L10116" s="54"/>
    </row>
    <row r="10117" spans="8:12" x14ac:dyDescent="0.25">
      <c r="H10117" s="57" t="s">
        <v>272</v>
      </c>
      <c r="I10117" s="58" t="s">
        <v>18058</v>
      </c>
      <c r="J10117" s="54" t="s">
        <v>18072</v>
      </c>
      <c r="K10117" s="54" t="str">
        <f>INDEX('[1]All QOF Registers'!$C$15:$C$8243,MATCH($J$4:$J$10133,'[1]All QOF Registers'!$D$15:$D$8243,FALSE))</f>
        <v>TAC</v>
      </c>
      <c r="L10117" s="54"/>
    </row>
    <row r="10118" spans="8:12" x14ac:dyDescent="0.25">
      <c r="H10118" s="57" t="s">
        <v>273</v>
      </c>
      <c r="I10118" s="58" t="s">
        <v>18058</v>
      </c>
      <c r="J10118" s="54" t="s">
        <v>18072</v>
      </c>
      <c r="K10118" s="54" t="str">
        <f>INDEX('[1]All QOF Registers'!$C$15:$C$8243,MATCH($J$4:$J$10133,'[1]All QOF Registers'!$D$15:$D$8243,FALSE))</f>
        <v>TAC</v>
      </c>
      <c r="L10118" s="54"/>
    </row>
    <row r="10119" spans="8:12" x14ac:dyDescent="0.25">
      <c r="H10119" s="57" t="s">
        <v>274</v>
      </c>
      <c r="I10119" s="58" t="s">
        <v>18058</v>
      </c>
      <c r="J10119" s="54" t="s">
        <v>18072</v>
      </c>
      <c r="K10119" s="54" t="str">
        <f>INDEX('[1]All QOF Registers'!$C$15:$C$8243,MATCH($J$4:$J$10133,'[1]All QOF Registers'!$D$15:$D$8243,FALSE))</f>
        <v>TAC</v>
      </c>
      <c r="L10119" s="54"/>
    </row>
    <row r="10120" spans="8:12" x14ac:dyDescent="0.25">
      <c r="H10120" s="57" t="s">
        <v>275</v>
      </c>
      <c r="I10120" s="58" t="s">
        <v>18058</v>
      </c>
      <c r="J10120" s="54" t="s">
        <v>18072</v>
      </c>
      <c r="K10120" s="54" t="str">
        <f>INDEX('[1]All QOF Registers'!$C$15:$C$8243,MATCH($J$4:$J$10133,'[1]All QOF Registers'!$D$15:$D$8243,FALSE))</f>
        <v>TAC</v>
      </c>
      <c r="L10120" s="54"/>
    </row>
    <row r="10121" spans="8:12" x14ac:dyDescent="0.25">
      <c r="H10121" s="57" t="s">
        <v>276</v>
      </c>
      <c r="I10121" s="58" t="s">
        <v>18058</v>
      </c>
      <c r="J10121" s="54" t="s">
        <v>18072</v>
      </c>
      <c r="K10121" s="54" t="str">
        <f>INDEX('[1]All QOF Registers'!$C$15:$C$8243,MATCH($J$4:$J$10133,'[1]All QOF Registers'!$D$15:$D$8243,FALSE))</f>
        <v>TAC</v>
      </c>
      <c r="L10121" s="54"/>
    </row>
    <row r="10122" spans="8:12" x14ac:dyDescent="0.25">
      <c r="H10122" s="57" t="s">
        <v>18059</v>
      </c>
      <c r="I10122" s="58" t="s">
        <v>18058</v>
      </c>
      <c r="J10122" s="54" t="s">
        <v>18072</v>
      </c>
      <c r="K10122" s="54" t="str">
        <f>INDEX('[1]All QOF Registers'!$C$15:$C$8243,MATCH($J$4:$J$10133,'[1]All QOF Registers'!$D$15:$D$8243,FALSE))</f>
        <v>TAC</v>
      </c>
      <c r="L10122" s="54"/>
    </row>
    <row r="10123" spans="8:12" x14ac:dyDescent="0.25">
      <c r="H10123" s="57" t="s">
        <v>277</v>
      </c>
      <c r="I10123" s="58" t="s">
        <v>18058</v>
      </c>
      <c r="J10123" s="54" t="s">
        <v>18072</v>
      </c>
      <c r="K10123" s="54" t="str">
        <f>INDEX('[1]All QOF Registers'!$C$15:$C$8243,MATCH($J$4:$J$10133,'[1]All QOF Registers'!$D$15:$D$8243,FALSE))</f>
        <v>TAC</v>
      </c>
      <c r="L10123" s="54"/>
    </row>
    <row r="10124" spans="8:12" x14ac:dyDescent="0.25">
      <c r="H10124" s="57" t="s">
        <v>18060</v>
      </c>
      <c r="I10124" s="58" t="s">
        <v>18058</v>
      </c>
      <c r="J10124" s="54" t="s">
        <v>18072</v>
      </c>
      <c r="K10124" s="54" t="str">
        <f>INDEX('[1]All QOF Registers'!$C$15:$C$8243,MATCH($J$4:$J$10133,'[1]All QOF Registers'!$D$15:$D$8243,FALSE))</f>
        <v>TAC</v>
      </c>
      <c r="L10124" s="54"/>
    </row>
    <row r="10125" spans="8:12" x14ac:dyDescent="0.25">
      <c r="H10125" s="57" t="s">
        <v>278</v>
      </c>
      <c r="I10125" s="58" t="s">
        <v>18058</v>
      </c>
      <c r="J10125" s="54" t="s">
        <v>18072</v>
      </c>
      <c r="K10125" s="54" t="str">
        <f>INDEX('[1]All QOF Registers'!$C$15:$C$8243,MATCH($J$4:$J$10133,'[1]All QOF Registers'!$D$15:$D$8243,FALSE))</f>
        <v>TAC</v>
      </c>
      <c r="L10125" s="54"/>
    </row>
    <row r="10126" spans="8:12" x14ac:dyDescent="0.25">
      <c r="H10126" s="57" t="s">
        <v>279</v>
      </c>
      <c r="I10126" s="58" t="s">
        <v>18058</v>
      </c>
      <c r="J10126" s="54" t="s">
        <v>18072</v>
      </c>
      <c r="K10126" s="54" t="str">
        <f>INDEX('[1]All QOF Registers'!$C$15:$C$8243,MATCH($J$4:$J$10133,'[1]All QOF Registers'!$D$15:$D$8243,FALSE))</f>
        <v>TAC</v>
      </c>
      <c r="L10126" s="54"/>
    </row>
    <row r="10127" spans="8:12" x14ac:dyDescent="0.25">
      <c r="H10127" s="57" t="s">
        <v>7626</v>
      </c>
      <c r="I10127" s="58" t="s">
        <v>18058</v>
      </c>
      <c r="J10127" s="54" t="s">
        <v>18072</v>
      </c>
      <c r="K10127" s="54" t="str">
        <f>INDEX('[1]All QOF Registers'!$C$15:$C$8243,MATCH($J$4:$J$10133,'[1]All QOF Registers'!$D$15:$D$8243,FALSE))</f>
        <v>TAC</v>
      </c>
      <c r="L10127" s="54"/>
    </row>
    <row r="10128" spans="8:12" x14ac:dyDescent="0.25">
      <c r="H10128" s="57" t="s">
        <v>18061</v>
      </c>
      <c r="I10128" s="58" t="s">
        <v>18058</v>
      </c>
      <c r="J10128" s="54" t="s">
        <v>18072</v>
      </c>
      <c r="K10128" s="54" t="str">
        <f>INDEX('[1]All QOF Registers'!$C$15:$C$8243,MATCH($J$4:$J$10133,'[1]All QOF Registers'!$D$15:$D$8243,FALSE))</f>
        <v>TAC</v>
      </c>
      <c r="L10128" s="54"/>
    </row>
    <row r="10129" spans="8:12" x14ac:dyDescent="0.25">
      <c r="H10129" s="57" t="s">
        <v>18062</v>
      </c>
      <c r="I10129" s="58" t="s">
        <v>18058</v>
      </c>
      <c r="J10129" s="54" t="s">
        <v>18072</v>
      </c>
      <c r="K10129" s="54" t="str">
        <f>INDEX('[1]All QOF Registers'!$C$15:$C$8243,MATCH($J$4:$J$10133,'[1]All QOF Registers'!$D$15:$D$8243,FALSE))</f>
        <v>TAC</v>
      </c>
      <c r="L10129" s="54"/>
    </row>
    <row r="10130" spans="8:12" x14ac:dyDescent="0.25">
      <c r="H10130" s="57" t="s">
        <v>18063</v>
      </c>
      <c r="I10130" s="58" t="s">
        <v>18058</v>
      </c>
      <c r="J10130" s="54" t="s">
        <v>18072</v>
      </c>
      <c r="K10130" s="54" t="str">
        <f>INDEX('[1]All QOF Registers'!$C$15:$C$8243,MATCH($J$4:$J$10133,'[1]All QOF Registers'!$D$15:$D$8243,FALSE))</f>
        <v>TAC</v>
      </c>
      <c r="L10130" s="54"/>
    </row>
    <row r="10131" spans="8:12" x14ac:dyDescent="0.25">
      <c r="H10131" s="57" t="s">
        <v>18064</v>
      </c>
      <c r="I10131" s="58" t="s">
        <v>18058</v>
      </c>
      <c r="J10131" s="54" t="s">
        <v>18072</v>
      </c>
      <c r="K10131" s="54" t="str">
        <f>INDEX('[1]All QOF Registers'!$C$15:$C$8243,MATCH($J$4:$J$10133,'[1]All QOF Registers'!$D$15:$D$8243,FALSE))</f>
        <v>TAC</v>
      </c>
      <c r="L10131" s="54"/>
    </row>
    <row r="10132" spans="8:12" x14ac:dyDescent="0.25">
      <c r="H10132" s="57" t="s">
        <v>18065</v>
      </c>
      <c r="I10132" s="58" t="s">
        <v>18058</v>
      </c>
      <c r="J10132" s="54" t="s">
        <v>18072</v>
      </c>
      <c r="K10132" s="54" t="str">
        <f>INDEX('[1]All QOF Registers'!$C$15:$C$8243,MATCH($J$4:$J$10133,'[1]All QOF Registers'!$D$15:$D$8243,FALSE))</f>
        <v>TAC</v>
      </c>
      <c r="L10132" s="54"/>
    </row>
    <row r="10133" spans="8:12" ht="15.75" thickBot="1" x14ac:dyDescent="0.3">
      <c r="H10133" s="59" t="s">
        <v>18066</v>
      </c>
      <c r="I10133" s="60" t="s">
        <v>18058</v>
      </c>
      <c r="J10133" s="54" t="s">
        <v>18072</v>
      </c>
      <c r="K10133" s="54" t="str">
        <f>INDEX('[1]All QOF Registers'!$C$15:$C$8243,MATCH($J$4:$J$10133,'[1]All QOF Registers'!$D$15:$D$8243,FALSE))</f>
        <v>TAC</v>
      </c>
      <c r="L10133" s="5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Instructions</vt:lpstr>
      <vt:lpstr>Your practice prediction</vt:lpstr>
      <vt:lpstr>Data by GP practice</vt:lpstr>
      <vt:lpstr>Sheet2</vt:lpstr>
      <vt:lpstr>Sheet1</vt:lpstr>
      <vt:lpstr>Practice</vt:lpstr>
    </vt:vector>
  </TitlesOfParts>
  <Company>Nuffield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eproctor</cp:lastModifiedBy>
  <dcterms:created xsi:type="dcterms:W3CDTF">2014-03-13T14:22:18Z</dcterms:created>
  <dcterms:modified xsi:type="dcterms:W3CDTF">2014-05-27T19:07:09Z</dcterms:modified>
</cp:coreProperties>
</file>